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updateLinks="never"/>
  <mc:AlternateContent xmlns:mc="http://schemas.openxmlformats.org/markup-compatibility/2006">
    <mc:Choice Requires="x15">
      <x15ac:absPath xmlns:x15ac="http://schemas.microsoft.com/office/spreadsheetml/2010/11/ac" url="G:\Unidades compartidas\PR0\03_En_Curso\MED_reIMPULSE\03_Tareas\WP34_Fine-tuning\1_New_tools\KPIs_processor PLUG-IN\"/>
    </mc:Choice>
  </mc:AlternateContent>
  <xr:revisionPtr revIDLastSave="0" documentId="13_ncr:1_{1012E6FB-35B0-42AA-8089-FD06939BF76B}" xr6:coauthVersionLast="47" xr6:coauthVersionMax="47" xr10:uidLastSave="{00000000-0000-0000-0000-000000000000}"/>
  <bookViews>
    <workbookView xWindow="-120" yWindow="-120" windowWidth="29040" windowHeight="15840" xr2:uid="{00000000-000D-0000-FFFF-FFFF00000000}"/>
  </bookViews>
  <sheets>
    <sheet name="Cover" sheetId="11" r:id="rId1"/>
    <sheet name="Instructions" sheetId="12" r:id="rId2"/>
    <sheet name="MCA" sheetId="1" state="hidden" r:id="rId3"/>
    <sheet name="MCA-INPUT" sheetId="2" r:id="rId4"/>
    <sheet name="PLAN" sheetId="10" r:id="rId5"/>
    <sheet name="Ranking" sheetId="9" r:id="rId6"/>
    <sheet name="MCA-CHART" sheetId="3" r:id="rId7"/>
    <sheet name="Calculation" sheetId="7" state="hidden" r:id="rId8"/>
  </sheets>
  <externalReferences>
    <externalReference r:id="rId9"/>
  </externalReferences>
  <definedNames>
    <definedName name="_xlnm._FilterDatabase" localSheetId="2" hidden="1">MCA!$EI$5:$EJ$5</definedName>
    <definedName name="_xlnm._FilterDatabase" localSheetId="3" hidden="1">'MCA-INPUT'!$E$4:$G$4</definedName>
    <definedName name="_xlnm.Print_Area" localSheetId="1">Instructions!$B$2:$B$49</definedName>
    <definedName name="Champ">#REF!</definedName>
    <definedName name="solver_adj" localSheetId="2" hidden="1">MCA!#REF!</definedName>
    <definedName name="solver_cvg" localSheetId="2" hidden="1">0.0001</definedName>
    <definedName name="solver_drv" localSheetId="2" hidden="1">2</definedName>
    <definedName name="solver_eng" localSheetId="2" hidden="1">1</definedName>
    <definedName name="solver_est" localSheetId="2" hidden="1">1</definedName>
    <definedName name="solver_itr" localSheetId="2" hidden="1">2147483647</definedName>
    <definedName name="solver_lhs1" localSheetId="2" hidden="1">MCA!#REF!</definedName>
    <definedName name="solver_mip" localSheetId="2" hidden="1">2147483647</definedName>
    <definedName name="solver_mni" localSheetId="2" hidden="1">30</definedName>
    <definedName name="solver_mrt" localSheetId="2" hidden="1">0.075</definedName>
    <definedName name="solver_msl" localSheetId="2" hidden="1">2</definedName>
    <definedName name="solver_neg" localSheetId="2" hidden="1">1</definedName>
    <definedName name="solver_nod" localSheetId="2" hidden="1">2147483647</definedName>
    <definedName name="solver_num" localSheetId="2" hidden="1">1</definedName>
    <definedName name="solver_nwt" localSheetId="2" hidden="1">1</definedName>
    <definedName name="solver_opt" localSheetId="2" hidden="1">MCA!#REF!</definedName>
    <definedName name="solver_pre" localSheetId="2" hidden="1">0.000001</definedName>
    <definedName name="solver_rbv" localSheetId="2" hidden="1">2</definedName>
    <definedName name="solver_rel1" localSheetId="2" hidden="1">3</definedName>
    <definedName name="solver_rhs1" localSheetId="2" hidden="1">80</definedName>
    <definedName name="solver_rlx" localSheetId="2" hidden="1">2</definedName>
    <definedName name="solver_rsd" localSheetId="2" hidden="1">0</definedName>
    <definedName name="solver_scl" localSheetId="2" hidden="1">2</definedName>
    <definedName name="solver_sho" localSheetId="2" hidden="1">2</definedName>
    <definedName name="solver_ssz" localSheetId="2" hidden="1">100</definedName>
    <definedName name="solver_tim" localSheetId="2" hidden="1">2147483647</definedName>
    <definedName name="solver_tol" localSheetId="2" hidden="1">0.01</definedName>
    <definedName name="solver_typ" localSheetId="2" hidden="1">3</definedName>
    <definedName name="solver_val" localSheetId="2" hidden="1">100</definedName>
    <definedName name="solver_ver" localSheetId="2"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1" i="10" l="1"/>
  <c r="C49" i="10" l="1"/>
  <c r="C17" i="10"/>
  <c r="E10" i="2"/>
  <c r="FS6" i="1" a="1"/>
  <c r="FS6" i="1" s="1"/>
  <c r="FS53" i="1" l="1"/>
  <c r="FS21" i="1"/>
  <c r="FS52" i="1"/>
  <c r="FS20" i="1"/>
  <c r="FS27" i="1"/>
  <c r="FS11" i="1"/>
  <c r="FS58" i="1"/>
  <c r="FS50" i="1"/>
  <c r="FS42" i="1"/>
  <c r="FS34" i="1"/>
  <c r="FS26" i="1"/>
  <c r="FS18" i="1"/>
  <c r="FS10" i="1"/>
  <c r="FS12" i="1"/>
  <c r="FS29" i="1"/>
  <c r="FS36" i="1"/>
  <c r="FS43" i="1"/>
  <c r="FS19" i="1"/>
  <c r="FS57" i="1"/>
  <c r="FS41" i="1"/>
  <c r="FS25" i="1"/>
  <c r="FS17" i="1"/>
  <c r="FS48" i="1"/>
  <c r="FS40" i="1"/>
  <c r="FS32" i="1"/>
  <c r="FS24" i="1"/>
  <c r="FS16" i="1"/>
  <c r="FS8" i="1"/>
  <c r="FS45" i="1"/>
  <c r="FS44" i="1"/>
  <c r="FS28" i="1"/>
  <c r="FS51" i="1"/>
  <c r="FS35" i="1"/>
  <c r="FS49" i="1"/>
  <c r="FS33" i="1"/>
  <c r="FS9" i="1"/>
  <c r="FS56" i="1"/>
  <c r="FS55" i="1"/>
  <c r="FS47" i="1"/>
  <c r="FS39" i="1"/>
  <c r="FS31" i="1"/>
  <c r="FS23" i="1"/>
  <c r="FS15" i="1"/>
  <c r="FS7" i="1"/>
  <c r="FS37" i="1"/>
  <c r="FS13" i="1"/>
  <c r="FS59" i="1"/>
  <c r="FS54" i="1"/>
  <c r="FS46" i="1"/>
  <c r="FS38" i="1"/>
  <c r="FS30" i="1"/>
  <c r="FS22" i="1"/>
  <c r="FS14" i="1"/>
  <c r="C1" i="1"/>
  <c r="BP3" i="1"/>
  <c r="BP368" i="1" s="1"/>
  <c r="BP369" i="1" s="1"/>
  <c r="BL3" i="1"/>
  <c r="BL368" i="1" s="1"/>
  <c r="BL369" i="1" s="1"/>
  <c r="BM3" i="1"/>
  <c r="BN3" i="1"/>
  <c r="BO3" i="1"/>
  <c r="BQ3" i="1"/>
  <c r="BR3" i="1"/>
  <c r="BS3" i="1"/>
  <c r="BT3" i="1"/>
  <c r="BU3" i="1"/>
  <c r="BU368" i="1" s="1"/>
  <c r="BU369" i="1" s="1"/>
  <c r="BV3" i="1"/>
  <c r="BW3" i="1"/>
  <c r="BX3" i="1"/>
  <c r="BY3" i="1"/>
  <c r="BZ3" i="1"/>
  <c r="CA3" i="1"/>
  <c r="CA368" i="1" s="1"/>
  <c r="CA369" i="1" s="1"/>
  <c r="CB3" i="1"/>
  <c r="CC3" i="1"/>
  <c r="CC368" i="1" s="1"/>
  <c r="CC369" i="1" s="1"/>
  <c r="CD3" i="1"/>
  <c r="CE3" i="1"/>
  <c r="CF3" i="1"/>
  <c r="CG3" i="1"/>
  <c r="CH3" i="1"/>
  <c r="CI3" i="1"/>
  <c r="CJ3" i="1"/>
  <c r="CK3" i="1"/>
  <c r="CL3" i="1"/>
  <c r="CM3" i="1"/>
  <c r="CN3" i="1"/>
  <c r="CO3" i="1"/>
  <c r="CP3" i="1"/>
  <c r="CQ3" i="1"/>
  <c r="CR3" i="1"/>
  <c r="CS3" i="1"/>
  <c r="CT3" i="1"/>
  <c r="CU3" i="1"/>
  <c r="CV3" i="1"/>
  <c r="CW3" i="1"/>
  <c r="CX3" i="1"/>
  <c r="CY3" i="1"/>
  <c r="CZ3" i="1"/>
  <c r="DA3" i="1"/>
  <c r="DB3" i="1"/>
  <c r="DC3" i="1"/>
  <c r="DD3" i="1"/>
  <c r="DE3" i="1"/>
  <c r="DF3" i="1"/>
  <c r="DG3" i="1"/>
  <c r="DH3" i="1"/>
  <c r="DI3" i="1"/>
  <c r="DJ3" i="1"/>
  <c r="DK3" i="1"/>
  <c r="DL3" i="1"/>
  <c r="DM3" i="1"/>
  <c r="EF4" i="1"/>
  <c r="DY3" i="1"/>
  <c r="DZ4" i="1"/>
  <c r="DY4" i="1"/>
  <c r="DZ7" i="1"/>
  <c r="DZ8" i="1"/>
  <c r="DZ9" i="1"/>
  <c r="DZ10" i="1"/>
  <c r="DZ11" i="1"/>
  <c r="DZ12" i="1"/>
  <c r="DZ13" i="1"/>
  <c r="DZ14" i="1"/>
  <c r="DZ15" i="1"/>
  <c r="DZ16" i="1"/>
  <c r="DZ17" i="1"/>
  <c r="DZ18" i="1"/>
  <c r="DZ19" i="1"/>
  <c r="DZ20" i="1"/>
  <c r="DZ21" i="1"/>
  <c r="DZ22" i="1"/>
  <c r="DZ23" i="1"/>
  <c r="DZ24" i="1"/>
  <c r="DZ25" i="1"/>
  <c r="DZ26" i="1"/>
  <c r="DZ27" i="1"/>
  <c r="DZ28" i="1"/>
  <c r="DZ29" i="1"/>
  <c r="DZ30" i="1"/>
  <c r="DZ31" i="1"/>
  <c r="DZ32" i="1"/>
  <c r="DZ33" i="1"/>
  <c r="DZ34" i="1"/>
  <c r="DZ35" i="1"/>
  <c r="DZ36" i="1"/>
  <c r="DZ37" i="1"/>
  <c r="DZ38" i="1"/>
  <c r="DZ39" i="1"/>
  <c r="DZ40" i="1"/>
  <c r="DZ41" i="1"/>
  <c r="DZ42" i="1"/>
  <c r="DZ43" i="1"/>
  <c r="DZ44" i="1"/>
  <c r="DZ45" i="1"/>
  <c r="DZ46" i="1"/>
  <c r="DZ47" i="1"/>
  <c r="DZ48" i="1"/>
  <c r="DZ49" i="1"/>
  <c r="DZ50" i="1"/>
  <c r="DZ51" i="1"/>
  <c r="DZ52" i="1"/>
  <c r="DZ53" i="1"/>
  <c r="DZ54" i="1"/>
  <c r="DZ55" i="1"/>
  <c r="DZ56" i="1"/>
  <c r="DZ57" i="1"/>
  <c r="DZ58" i="1"/>
  <c r="DZ59" i="1"/>
  <c r="DZ60" i="1"/>
  <c r="DZ61" i="1"/>
  <c r="DZ62" i="1"/>
  <c r="DZ63" i="1"/>
  <c r="DZ64" i="1"/>
  <c r="DZ65" i="1"/>
  <c r="DZ66" i="1"/>
  <c r="DZ67" i="1"/>
  <c r="DZ68" i="1"/>
  <c r="DZ69" i="1"/>
  <c r="DZ70" i="1"/>
  <c r="DZ71" i="1"/>
  <c r="DZ72" i="1"/>
  <c r="DZ73" i="1"/>
  <c r="DZ74" i="1"/>
  <c r="DZ75" i="1"/>
  <c r="DZ76" i="1"/>
  <c r="DZ77" i="1"/>
  <c r="DZ78" i="1"/>
  <c r="DZ79" i="1"/>
  <c r="DZ80" i="1"/>
  <c r="DZ81" i="1"/>
  <c r="DZ82" i="1"/>
  <c r="DZ83" i="1"/>
  <c r="DZ84" i="1"/>
  <c r="DZ85" i="1"/>
  <c r="DZ86" i="1"/>
  <c r="DZ87" i="1"/>
  <c r="DZ88" i="1"/>
  <c r="DZ89" i="1"/>
  <c r="DZ90" i="1"/>
  <c r="DZ91" i="1"/>
  <c r="DZ92" i="1"/>
  <c r="DZ93" i="1"/>
  <c r="DZ94" i="1"/>
  <c r="DZ95" i="1"/>
  <c r="DZ96" i="1"/>
  <c r="DZ97" i="1"/>
  <c r="DZ98" i="1"/>
  <c r="DZ99" i="1"/>
  <c r="DZ100" i="1"/>
  <c r="DZ101" i="1"/>
  <c r="DZ102" i="1"/>
  <c r="DZ103" i="1"/>
  <c r="DZ104" i="1"/>
  <c r="DZ105" i="1"/>
  <c r="DZ106" i="1"/>
  <c r="DZ107" i="1"/>
  <c r="DZ108" i="1"/>
  <c r="DZ109" i="1"/>
  <c r="DZ110" i="1"/>
  <c r="DZ111" i="1"/>
  <c r="DZ112" i="1"/>
  <c r="DZ113" i="1"/>
  <c r="DZ114" i="1"/>
  <c r="DZ115" i="1"/>
  <c r="DZ116" i="1"/>
  <c r="DZ117" i="1"/>
  <c r="DZ118" i="1"/>
  <c r="DZ119" i="1"/>
  <c r="DZ120" i="1"/>
  <c r="DZ121" i="1"/>
  <c r="DZ122" i="1"/>
  <c r="DZ123" i="1"/>
  <c r="DZ124" i="1"/>
  <c r="DZ125" i="1"/>
  <c r="DZ126" i="1"/>
  <c r="DZ127" i="1"/>
  <c r="DZ128" i="1"/>
  <c r="DZ129" i="1"/>
  <c r="DZ130" i="1"/>
  <c r="DZ131" i="1"/>
  <c r="DZ132" i="1"/>
  <c r="DZ133" i="1"/>
  <c r="DZ134" i="1"/>
  <c r="DZ135" i="1"/>
  <c r="DZ136" i="1"/>
  <c r="DZ137" i="1"/>
  <c r="DZ138" i="1"/>
  <c r="DZ139" i="1"/>
  <c r="DZ140" i="1"/>
  <c r="DZ141" i="1"/>
  <c r="DZ142" i="1"/>
  <c r="DZ143" i="1"/>
  <c r="DZ144" i="1"/>
  <c r="DZ145" i="1"/>
  <c r="DZ146" i="1"/>
  <c r="DZ147" i="1"/>
  <c r="DZ148" i="1"/>
  <c r="DZ149" i="1"/>
  <c r="DZ150" i="1"/>
  <c r="DZ151" i="1"/>
  <c r="DZ152" i="1"/>
  <c r="DZ153" i="1"/>
  <c r="DZ154" i="1"/>
  <c r="DZ155" i="1"/>
  <c r="DZ156" i="1"/>
  <c r="DZ157" i="1"/>
  <c r="DZ158" i="1"/>
  <c r="DZ159" i="1"/>
  <c r="DZ160" i="1"/>
  <c r="DZ161" i="1"/>
  <c r="DZ162" i="1"/>
  <c r="DZ163" i="1"/>
  <c r="DZ164" i="1"/>
  <c r="DZ165" i="1"/>
  <c r="DZ166" i="1"/>
  <c r="DZ167" i="1"/>
  <c r="DZ168" i="1"/>
  <c r="DZ169" i="1"/>
  <c r="DZ170" i="1"/>
  <c r="DZ171" i="1"/>
  <c r="DZ172" i="1"/>
  <c r="DZ173" i="1"/>
  <c r="DZ174" i="1"/>
  <c r="DZ175" i="1"/>
  <c r="DZ176" i="1"/>
  <c r="DZ177" i="1"/>
  <c r="DZ178" i="1"/>
  <c r="DZ179" i="1"/>
  <c r="DZ180" i="1"/>
  <c r="DZ181" i="1"/>
  <c r="DZ182" i="1"/>
  <c r="DZ183" i="1"/>
  <c r="DZ184" i="1"/>
  <c r="DZ185" i="1"/>
  <c r="DZ3" i="1"/>
  <c r="DZ186" i="1"/>
  <c r="DZ187" i="1"/>
  <c r="DZ188" i="1"/>
  <c r="DZ189" i="1"/>
  <c r="DZ190" i="1"/>
  <c r="DZ191" i="1"/>
  <c r="DZ192" i="1"/>
  <c r="DZ193" i="1"/>
  <c r="DZ194" i="1"/>
  <c r="DZ195" i="1"/>
  <c r="DZ196" i="1"/>
  <c r="DZ197" i="1"/>
  <c r="DZ198" i="1"/>
  <c r="DZ199" i="1"/>
  <c r="DZ200" i="1"/>
  <c r="DZ201" i="1"/>
  <c r="DZ202" i="1"/>
  <c r="DZ203" i="1"/>
  <c r="DZ204" i="1"/>
  <c r="DZ205" i="1"/>
  <c r="DZ206" i="1"/>
  <c r="DZ207" i="1"/>
  <c r="DZ208" i="1"/>
  <c r="DZ209" i="1"/>
  <c r="DZ210" i="1"/>
  <c r="DZ211" i="1"/>
  <c r="DZ212" i="1"/>
  <c r="DZ213" i="1"/>
  <c r="DZ214" i="1"/>
  <c r="DZ215" i="1"/>
  <c r="DZ216" i="1"/>
  <c r="DZ217" i="1"/>
  <c r="DZ218" i="1"/>
  <c r="DZ219" i="1"/>
  <c r="DZ220" i="1"/>
  <c r="DZ221" i="1"/>
  <c r="DZ222" i="1"/>
  <c r="DZ223" i="1"/>
  <c r="DZ224" i="1"/>
  <c r="DZ225" i="1"/>
  <c r="DZ226" i="1"/>
  <c r="DZ227" i="1"/>
  <c r="DZ228" i="1"/>
  <c r="DZ229" i="1"/>
  <c r="DZ230" i="1"/>
  <c r="DZ231" i="1"/>
  <c r="DZ232" i="1"/>
  <c r="DZ233" i="1"/>
  <c r="DZ234" i="1"/>
  <c r="DZ235" i="1"/>
  <c r="DZ236" i="1"/>
  <c r="DZ237" i="1"/>
  <c r="DZ238" i="1"/>
  <c r="DZ239" i="1"/>
  <c r="DZ240" i="1"/>
  <c r="DZ241" i="1"/>
  <c r="DZ242" i="1"/>
  <c r="DZ243" i="1"/>
  <c r="DZ244" i="1"/>
  <c r="DZ245" i="1"/>
  <c r="DZ246" i="1"/>
  <c r="DZ247" i="1"/>
  <c r="DZ248" i="1"/>
  <c r="DZ249" i="1"/>
  <c r="DZ250" i="1"/>
  <c r="DZ251" i="1"/>
  <c r="DZ252" i="1"/>
  <c r="DZ253" i="1"/>
  <c r="DZ254" i="1"/>
  <c r="DZ255" i="1"/>
  <c r="DZ256" i="1"/>
  <c r="DZ257" i="1"/>
  <c r="DZ258" i="1"/>
  <c r="DZ259" i="1"/>
  <c r="DZ260" i="1"/>
  <c r="DZ261" i="1"/>
  <c r="DZ262" i="1"/>
  <c r="DZ263" i="1"/>
  <c r="DZ264" i="1"/>
  <c r="DZ265" i="1"/>
  <c r="DZ266" i="1"/>
  <c r="DZ267" i="1"/>
  <c r="DZ268" i="1"/>
  <c r="DZ269" i="1"/>
  <c r="DZ270" i="1"/>
  <c r="DZ271" i="1"/>
  <c r="DZ272" i="1"/>
  <c r="DZ273" i="1"/>
  <c r="DZ274" i="1"/>
  <c r="DZ275" i="1"/>
  <c r="DZ276" i="1"/>
  <c r="DZ277" i="1"/>
  <c r="DZ278" i="1"/>
  <c r="DZ279" i="1"/>
  <c r="DZ280" i="1"/>
  <c r="DZ281" i="1"/>
  <c r="DZ282" i="1"/>
  <c r="DZ283" i="1"/>
  <c r="DZ284" i="1"/>
  <c r="DZ285" i="1"/>
  <c r="DZ286" i="1"/>
  <c r="DZ287" i="1"/>
  <c r="DZ288" i="1"/>
  <c r="DZ289" i="1"/>
  <c r="DZ290" i="1"/>
  <c r="DZ291" i="1"/>
  <c r="DZ292" i="1"/>
  <c r="DZ293" i="1"/>
  <c r="DZ294" i="1"/>
  <c r="DZ295" i="1"/>
  <c r="DZ296" i="1"/>
  <c r="DZ297" i="1"/>
  <c r="DZ298" i="1"/>
  <c r="DZ299" i="1"/>
  <c r="DZ300" i="1"/>
  <c r="DZ301" i="1"/>
  <c r="DZ302" i="1"/>
  <c r="DZ303" i="1"/>
  <c r="DZ304" i="1"/>
  <c r="DZ305" i="1"/>
  <c r="DZ306" i="1"/>
  <c r="DZ307" i="1"/>
  <c r="DZ308" i="1"/>
  <c r="DZ309" i="1"/>
  <c r="DZ310" i="1"/>
  <c r="DZ311" i="1"/>
  <c r="DZ312" i="1"/>
  <c r="DZ313" i="1"/>
  <c r="DZ314" i="1"/>
  <c r="DZ315" i="1"/>
  <c r="DZ316" i="1"/>
  <c r="DZ317" i="1"/>
  <c r="DZ318" i="1"/>
  <c r="DZ319" i="1"/>
  <c r="DZ320" i="1"/>
  <c r="DZ321" i="1"/>
  <c r="DZ322" i="1"/>
  <c r="DZ323" i="1"/>
  <c r="DZ324" i="1"/>
  <c r="DZ325" i="1"/>
  <c r="DZ326" i="1"/>
  <c r="DZ327" i="1"/>
  <c r="DZ328" i="1"/>
  <c r="DZ329" i="1"/>
  <c r="DZ330" i="1"/>
  <c r="DZ331" i="1"/>
  <c r="DZ332" i="1"/>
  <c r="DZ333" i="1"/>
  <c r="DZ334" i="1"/>
  <c r="DZ335" i="1"/>
  <c r="DZ336" i="1"/>
  <c r="DZ337" i="1"/>
  <c r="DZ338" i="1"/>
  <c r="DZ339" i="1"/>
  <c r="DZ340" i="1"/>
  <c r="DZ341" i="1"/>
  <c r="DZ342" i="1"/>
  <c r="DZ343" i="1"/>
  <c r="DZ344" i="1"/>
  <c r="DZ345" i="1"/>
  <c r="DZ346" i="1"/>
  <c r="DZ347" i="1"/>
  <c r="DZ348" i="1"/>
  <c r="DZ349" i="1"/>
  <c r="DZ350" i="1"/>
  <c r="DZ351" i="1"/>
  <c r="DZ352" i="1"/>
  <c r="DZ353" i="1"/>
  <c r="DZ354" i="1"/>
  <c r="DZ355" i="1"/>
  <c r="DZ356" i="1"/>
  <c r="DZ357" i="1"/>
  <c r="DZ358" i="1"/>
  <c r="DZ359" i="1"/>
  <c r="DZ360" i="1"/>
  <c r="DZ361" i="1"/>
  <c r="DZ362" i="1"/>
  <c r="DZ363" i="1"/>
  <c r="DZ364" i="1"/>
  <c r="DZ365" i="1"/>
  <c r="DZ6" i="1"/>
  <c r="EE4" i="1"/>
  <c r="EG4" i="1"/>
  <c r="EC6" i="1"/>
  <c r="EC7" i="1"/>
  <c r="AA391" i="7"/>
  <c r="AA396" i="7" s="1"/>
  <c r="AA406" i="7"/>
  <c r="AB406" i="7"/>
  <c r="AC406" i="7"/>
  <c r="AD406" i="7"/>
  <c r="AE406" i="7"/>
  <c r="AF406" i="7"/>
  <c r="AG406" i="7"/>
  <c r="AH406" i="7"/>
  <c r="AI406" i="7"/>
  <c r="AJ406" i="7"/>
  <c r="AK406" i="7"/>
  <c r="AL406" i="7"/>
  <c r="AM406" i="7"/>
  <c r="AN406" i="7"/>
  <c r="AO406" i="7"/>
  <c r="AP406" i="7"/>
  <c r="AQ406" i="7"/>
  <c r="AR406" i="7"/>
  <c r="AS406" i="7"/>
  <c r="AT406" i="7"/>
  <c r="AU406" i="7"/>
  <c r="AV406" i="7"/>
  <c r="AW406" i="7"/>
  <c r="AX406" i="7"/>
  <c r="AY406" i="7"/>
  <c r="AZ406" i="7"/>
  <c r="BA406" i="7"/>
  <c r="BB406" i="7"/>
  <c r="BC406" i="7"/>
  <c r="BD406" i="7"/>
  <c r="BE406" i="7"/>
  <c r="BF406" i="7"/>
  <c r="BG406" i="7"/>
  <c r="BH406" i="7"/>
  <c r="BI406" i="7"/>
  <c r="BJ406" i="7"/>
  <c r="BK406" i="7"/>
  <c r="BL406" i="7"/>
  <c r="BM406" i="7"/>
  <c r="BN406" i="7"/>
  <c r="BO406" i="7"/>
  <c r="BP406" i="7"/>
  <c r="BQ406" i="7"/>
  <c r="BR406" i="7"/>
  <c r="BS406" i="7"/>
  <c r="BT406" i="7"/>
  <c r="BU406" i="7"/>
  <c r="BV406" i="7"/>
  <c r="BW406" i="7"/>
  <c r="BX406" i="7"/>
  <c r="BY406" i="7"/>
  <c r="BZ406" i="7"/>
  <c r="CA406" i="7"/>
  <c r="CB406" i="7"/>
  <c r="CC406" i="7"/>
  <c r="CD406" i="7"/>
  <c r="CE406" i="7"/>
  <c r="CF406" i="7"/>
  <c r="CG406" i="7"/>
  <c r="CH406" i="7"/>
  <c r="CI406" i="7"/>
  <c r="CJ406" i="7"/>
  <c r="CK406" i="7"/>
  <c r="CL406" i="7"/>
  <c r="CM406" i="7"/>
  <c r="CN406" i="7"/>
  <c r="CO406" i="7"/>
  <c r="CP406" i="7"/>
  <c r="CQ406" i="7"/>
  <c r="CR406" i="7"/>
  <c r="CS406" i="7"/>
  <c r="CT406" i="7"/>
  <c r="CU406" i="7"/>
  <c r="CV406" i="7"/>
  <c r="CW406" i="7"/>
  <c r="CX406" i="7"/>
  <c r="CY406" i="7"/>
  <c r="CZ406" i="7"/>
  <c r="DA406" i="7"/>
  <c r="DB406" i="7"/>
  <c r="DC406" i="7"/>
  <c r="DD406" i="7"/>
  <c r="DE406" i="7"/>
  <c r="DF406" i="7"/>
  <c r="DG406" i="7"/>
  <c r="DH406" i="7"/>
  <c r="DI406" i="7"/>
  <c r="DJ406" i="7"/>
  <c r="DK406" i="7"/>
  <c r="EW6" i="7"/>
  <c r="EX6" i="7" s="1"/>
  <c r="EY6" i="7" s="1"/>
  <c r="EZ6" i="7" s="1"/>
  <c r="FA6" i="7" s="1"/>
  <c r="FB6" i="7" s="1"/>
  <c r="FC6" i="7" s="1"/>
  <c r="FD6" i="7" s="1"/>
  <c r="FE6" i="7" s="1"/>
  <c r="FF6" i="7" s="1"/>
  <c r="FG6" i="7" s="1"/>
  <c r="FH6" i="7" s="1"/>
  <c r="FI6" i="7" s="1"/>
  <c r="FJ6" i="7" s="1"/>
  <c r="FK6" i="7" s="1"/>
  <c r="FL6" i="7" s="1"/>
  <c r="FM6" i="7" s="1"/>
  <c r="FN6" i="7" s="1"/>
  <c r="FO6" i="7" s="1"/>
  <c r="DZ6" i="7"/>
  <c r="EA6" i="7" s="1"/>
  <c r="EB6" i="7" s="1"/>
  <c r="EC6" i="7" s="1"/>
  <c r="ED6" i="7" s="1"/>
  <c r="EE6" i="7" s="1"/>
  <c r="EF6" i="7" s="1"/>
  <c r="EG6" i="7" s="1"/>
  <c r="EH6" i="7" s="1"/>
  <c r="EI6" i="7" s="1"/>
  <c r="EJ6" i="7" s="1"/>
  <c r="EK6" i="7" s="1"/>
  <c r="EL6" i="7" s="1"/>
  <c r="EM6" i="7" s="1"/>
  <c r="EN6" i="7" s="1"/>
  <c r="EO6" i="7" s="1"/>
  <c r="EP6" i="7" s="1"/>
  <c r="EQ6" i="7" s="1"/>
  <c r="ER6" i="7" s="1"/>
  <c r="ES6" i="7" s="1"/>
  <c r="BH6" i="7"/>
  <c r="DD6" i="7"/>
  <c r="DE6" i="7"/>
  <c r="DF6" i="7" s="1"/>
  <c r="DG6" i="7" s="1"/>
  <c r="DH6" i="7" s="1"/>
  <c r="DI6" i="7" s="1"/>
  <c r="DJ6" i="7" s="1"/>
  <c r="DK6" i="7" s="1"/>
  <c r="DL6" i="7" s="1"/>
  <c r="DM6" i="7" s="1"/>
  <c r="DN6" i="7" s="1"/>
  <c r="DO6" i="7" s="1"/>
  <c r="DP6" i="7" s="1"/>
  <c r="DQ6" i="7" s="1"/>
  <c r="DR6" i="7" s="1"/>
  <c r="DS6" i="7" s="1"/>
  <c r="DT6" i="7" s="1"/>
  <c r="DU6" i="7" s="1"/>
  <c r="DV6" i="7" s="1"/>
  <c r="DW6" i="7" s="1"/>
  <c r="AB416" i="7"/>
  <c r="AC416" i="7"/>
  <c r="AD416" i="7"/>
  <c r="AE416" i="7"/>
  <c r="AF416" i="7"/>
  <c r="AG416" i="7"/>
  <c r="AH416" i="7"/>
  <c r="AI416" i="7"/>
  <c r="AJ416" i="7"/>
  <c r="AK416" i="7"/>
  <c r="AL416" i="7"/>
  <c r="AM416" i="7"/>
  <c r="AN416" i="7"/>
  <c r="AO416" i="7"/>
  <c r="AP416" i="7"/>
  <c r="AQ416" i="7"/>
  <c r="AR416" i="7"/>
  <c r="AS416" i="7"/>
  <c r="AT416" i="7"/>
  <c r="AU416" i="7"/>
  <c r="AV416" i="7"/>
  <c r="AW416" i="7"/>
  <c r="AX416" i="7"/>
  <c r="AY416" i="7"/>
  <c r="AZ416" i="7"/>
  <c r="BA416" i="7"/>
  <c r="BB416" i="7"/>
  <c r="BC416" i="7"/>
  <c r="BD416" i="7"/>
  <c r="BE416" i="7"/>
  <c r="BF416" i="7"/>
  <c r="BG416" i="7"/>
  <c r="BH416" i="7"/>
  <c r="BI416" i="7"/>
  <c r="BJ416" i="7"/>
  <c r="BK416" i="7"/>
  <c r="BL416" i="7"/>
  <c r="BM416" i="7"/>
  <c r="BN416" i="7"/>
  <c r="BO416" i="7"/>
  <c r="BP416" i="7"/>
  <c r="BQ416" i="7"/>
  <c r="BR416" i="7"/>
  <c r="BS416" i="7"/>
  <c r="BT416" i="7"/>
  <c r="BU416" i="7"/>
  <c r="BV416" i="7"/>
  <c r="BW416" i="7"/>
  <c r="BX416" i="7"/>
  <c r="BY416" i="7"/>
  <c r="BZ416" i="7"/>
  <c r="CA416" i="7"/>
  <c r="CB416" i="7"/>
  <c r="CC416" i="7"/>
  <c r="CD416" i="7"/>
  <c r="CE416" i="7"/>
  <c r="CF416" i="7"/>
  <c r="CG416" i="7"/>
  <c r="CH416" i="7"/>
  <c r="CI416" i="7"/>
  <c r="CJ416" i="7"/>
  <c r="CK416" i="7"/>
  <c r="CL416" i="7"/>
  <c r="CM416" i="7"/>
  <c r="CN416" i="7"/>
  <c r="CO416" i="7"/>
  <c r="CP416" i="7"/>
  <c r="CQ416" i="7"/>
  <c r="CR416" i="7"/>
  <c r="CS416" i="7"/>
  <c r="CT416" i="7"/>
  <c r="CU416" i="7"/>
  <c r="CV416" i="7"/>
  <c r="CW416" i="7"/>
  <c r="CX416" i="7"/>
  <c r="CY416" i="7"/>
  <c r="CZ416" i="7"/>
  <c r="DA416" i="7"/>
  <c r="DB416" i="7"/>
  <c r="DC416" i="7"/>
  <c r="DD416" i="7"/>
  <c r="DE416" i="7"/>
  <c r="DF416" i="7"/>
  <c r="DG416" i="7"/>
  <c r="DH416" i="7"/>
  <c r="DI416" i="7"/>
  <c r="DJ416" i="7"/>
  <c r="DK416" i="7"/>
  <c r="AA416" i="7"/>
  <c r="Z416" i="7"/>
  <c r="AA375" i="7"/>
  <c r="AB375" i="7" s="1"/>
  <c r="AC375" i="7" s="1"/>
  <c r="AD375" i="7" s="1"/>
  <c r="AE375" i="7" s="1"/>
  <c r="AF375" i="7" s="1"/>
  <c r="AG375" i="7" s="1"/>
  <c r="AH375" i="7" s="1"/>
  <c r="AI375" i="7" s="1"/>
  <c r="AJ375" i="7" s="1"/>
  <c r="AK375" i="7" s="1"/>
  <c r="AL375" i="7" s="1"/>
  <c r="AM375" i="7" s="1"/>
  <c r="AN375" i="7" s="1"/>
  <c r="AO375" i="7" s="1"/>
  <c r="AP375" i="7" s="1"/>
  <c r="AQ375" i="7" s="1"/>
  <c r="AR375" i="7" s="1"/>
  <c r="AS375" i="7" s="1"/>
  <c r="AT375" i="7" s="1"/>
  <c r="AU375" i="7" s="1"/>
  <c r="AV375" i="7" s="1"/>
  <c r="AW375" i="7" s="1"/>
  <c r="AX375" i="7" s="1"/>
  <c r="AY375" i="7" s="1"/>
  <c r="AZ375" i="7" s="1"/>
  <c r="BA375" i="7" s="1"/>
  <c r="BB375" i="7" s="1"/>
  <c r="BC375" i="7" s="1"/>
  <c r="BD375" i="7" s="1"/>
  <c r="BE375" i="7" s="1"/>
  <c r="BF375" i="7" s="1"/>
  <c r="BG375" i="7" s="1"/>
  <c r="BH375" i="7" s="1"/>
  <c r="BI375" i="7" s="1"/>
  <c r="BJ375" i="7" s="1"/>
  <c r="BK375" i="7" s="1"/>
  <c r="BL375" i="7" s="1"/>
  <c r="BM375" i="7" s="1"/>
  <c r="BN375" i="7" s="1"/>
  <c r="BO375" i="7" s="1"/>
  <c r="BP375" i="7" s="1"/>
  <c r="BQ375" i="7" s="1"/>
  <c r="BR375" i="7" s="1"/>
  <c r="BS375" i="7" s="1"/>
  <c r="BT375" i="7" s="1"/>
  <c r="BU375" i="7" s="1"/>
  <c r="BV375" i="7" s="1"/>
  <c r="BW375" i="7" s="1"/>
  <c r="BX375" i="7" s="1"/>
  <c r="BY375" i="7" s="1"/>
  <c r="BZ375" i="7" s="1"/>
  <c r="CA375" i="7" s="1"/>
  <c r="CB375" i="7" s="1"/>
  <c r="CC375" i="7" s="1"/>
  <c r="CD375" i="7" s="1"/>
  <c r="CE375" i="7" s="1"/>
  <c r="CF375" i="7" s="1"/>
  <c r="CG375" i="7" s="1"/>
  <c r="CH375" i="7" s="1"/>
  <c r="CI375" i="7" s="1"/>
  <c r="CJ375" i="7" s="1"/>
  <c r="CK375" i="7" s="1"/>
  <c r="CL375" i="7" s="1"/>
  <c r="CM375" i="7" s="1"/>
  <c r="CN375" i="7" s="1"/>
  <c r="CO375" i="7" s="1"/>
  <c r="CP375" i="7" s="1"/>
  <c r="CQ375" i="7" s="1"/>
  <c r="CR375" i="7" s="1"/>
  <c r="CS375" i="7" s="1"/>
  <c r="CT375" i="7" s="1"/>
  <c r="CU375" i="7" s="1"/>
  <c r="CV375" i="7" s="1"/>
  <c r="CW375" i="7" s="1"/>
  <c r="CX375" i="7" s="1"/>
  <c r="CY375" i="7" s="1"/>
  <c r="CZ375" i="7" s="1"/>
  <c r="DA375" i="7" s="1"/>
  <c r="DB375" i="7" s="1"/>
  <c r="DC375" i="7" s="1"/>
  <c r="DD375" i="7" s="1"/>
  <c r="DE375" i="7" s="1"/>
  <c r="DF375" i="7" s="1"/>
  <c r="DG375" i="7" s="1"/>
  <c r="DH375" i="7" s="1"/>
  <c r="DI375" i="7" s="1"/>
  <c r="DJ375" i="7" s="1"/>
  <c r="DK375" i="7" s="1"/>
  <c r="AA380" i="7"/>
  <c r="AB380" i="7" s="1"/>
  <c r="AC380" i="7" s="1"/>
  <c r="AD380" i="7" s="1"/>
  <c r="AE380" i="7" s="1"/>
  <c r="AF380" i="7" s="1"/>
  <c r="AG380" i="7" s="1"/>
  <c r="AH380" i="7" s="1"/>
  <c r="AI380" i="7" s="1"/>
  <c r="AJ380" i="7" s="1"/>
  <c r="AK380" i="7" s="1"/>
  <c r="AL380" i="7" s="1"/>
  <c r="AM380" i="7" s="1"/>
  <c r="AN380" i="7" s="1"/>
  <c r="AO380" i="7" s="1"/>
  <c r="AP380" i="7" s="1"/>
  <c r="AQ380" i="7" s="1"/>
  <c r="AR380" i="7" s="1"/>
  <c r="AS380" i="7" s="1"/>
  <c r="AT380" i="7" s="1"/>
  <c r="AU380" i="7" s="1"/>
  <c r="AV380" i="7" s="1"/>
  <c r="AW380" i="7" s="1"/>
  <c r="AX380" i="7" s="1"/>
  <c r="AY380" i="7" s="1"/>
  <c r="AZ380" i="7" s="1"/>
  <c r="BA380" i="7" s="1"/>
  <c r="BB380" i="7" s="1"/>
  <c r="BC380" i="7" s="1"/>
  <c r="BD380" i="7" s="1"/>
  <c r="BE380" i="7" s="1"/>
  <c r="BF380" i="7" s="1"/>
  <c r="BG380" i="7" s="1"/>
  <c r="BH380" i="7" s="1"/>
  <c r="BI380" i="7" s="1"/>
  <c r="BJ380" i="7" s="1"/>
  <c r="BK380" i="7" s="1"/>
  <c r="BL380" i="7" s="1"/>
  <c r="BM380" i="7" s="1"/>
  <c r="BN380" i="7" s="1"/>
  <c r="BO380" i="7" s="1"/>
  <c r="BP380" i="7" s="1"/>
  <c r="BQ380" i="7" s="1"/>
  <c r="BR380" i="7" s="1"/>
  <c r="BS380" i="7" s="1"/>
  <c r="BT380" i="7" s="1"/>
  <c r="BU380" i="7" s="1"/>
  <c r="BV380" i="7" s="1"/>
  <c r="BW380" i="7" s="1"/>
  <c r="BX380" i="7" s="1"/>
  <c r="BY380" i="7" s="1"/>
  <c r="BZ380" i="7" s="1"/>
  <c r="CA380" i="7" s="1"/>
  <c r="CB380" i="7" s="1"/>
  <c r="CC380" i="7" s="1"/>
  <c r="CD380" i="7" s="1"/>
  <c r="CE380" i="7" s="1"/>
  <c r="CF380" i="7" s="1"/>
  <c r="CG380" i="7" s="1"/>
  <c r="CH380" i="7" s="1"/>
  <c r="CI380" i="7" s="1"/>
  <c r="CJ380" i="7" s="1"/>
  <c r="CK380" i="7" s="1"/>
  <c r="CL380" i="7" s="1"/>
  <c r="CM380" i="7" s="1"/>
  <c r="CN380" i="7" s="1"/>
  <c r="CO380" i="7" s="1"/>
  <c r="CP380" i="7" s="1"/>
  <c r="CQ380" i="7" s="1"/>
  <c r="CR380" i="7" s="1"/>
  <c r="CS380" i="7" s="1"/>
  <c r="CT380" i="7" s="1"/>
  <c r="CU380" i="7" s="1"/>
  <c r="CV380" i="7" s="1"/>
  <c r="CW380" i="7" s="1"/>
  <c r="CX380" i="7" s="1"/>
  <c r="CY380" i="7" s="1"/>
  <c r="CZ380" i="7" s="1"/>
  <c r="DA380" i="7" s="1"/>
  <c r="DB380" i="7" s="1"/>
  <c r="DC380" i="7" s="1"/>
  <c r="DD380" i="7" s="1"/>
  <c r="DE380" i="7" s="1"/>
  <c r="DF380" i="7" s="1"/>
  <c r="DG380" i="7" s="1"/>
  <c r="DH380" i="7" s="1"/>
  <c r="DI380" i="7" s="1"/>
  <c r="DJ380" i="7" s="1"/>
  <c r="DK380" i="7" s="1"/>
  <c r="AA385" i="7"/>
  <c r="AB385" i="7" s="1"/>
  <c r="AC385" i="7" s="1"/>
  <c r="AD385" i="7" s="1"/>
  <c r="AE385" i="7" s="1"/>
  <c r="AF385" i="7" s="1"/>
  <c r="AG385" i="7" s="1"/>
  <c r="AH385" i="7" s="1"/>
  <c r="AI385" i="7" s="1"/>
  <c r="AJ385" i="7" s="1"/>
  <c r="AK385" i="7" s="1"/>
  <c r="AL385" i="7" s="1"/>
  <c r="AM385" i="7" s="1"/>
  <c r="AN385" i="7" s="1"/>
  <c r="AO385" i="7" s="1"/>
  <c r="AP385" i="7" s="1"/>
  <c r="AQ385" i="7" s="1"/>
  <c r="AR385" i="7" s="1"/>
  <c r="AS385" i="7" s="1"/>
  <c r="AT385" i="7" s="1"/>
  <c r="AU385" i="7" s="1"/>
  <c r="AV385" i="7" s="1"/>
  <c r="AW385" i="7" s="1"/>
  <c r="AX385" i="7" s="1"/>
  <c r="AY385" i="7" s="1"/>
  <c r="AZ385" i="7" s="1"/>
  <c r="BA385" i="7" s="1"/>
  <c r="BB385" i="7" s="1"/>
  <c r="BC385" i="7" s="1"/>
  <c r="BD385" i="7" s="1"/>
  <c r="BE385" i="7" s="1"/>
  <c r="BF385" i="7" s="1"/>
  <c r="BG385" i="7" s="1"/>
  <c r="BH385" i="7" s="1"/>
  <c r="BI385" i="7" s="1"/>
  <c r="BJ385" i="7" s="1"/>
  <c r="BK385" i="7" s="1"/>
  <c r="BL385" i="7" s="1"/>
  <c r="BM385" i="7" s="1"/>
  <c r="BN385" i="7" s="1"/>
  <c r="BO385" i="7" s="1"/>
  <c r="BP385" i="7" s="1"/>
  <c r="BQ385" i="7" s="1"/>
  <c r="BR385" i="7" s="1"/>
  <c r="BS385" i="7" s="1"/>
  <c r="BT385" i="7" s="1"/>
  <c r="BU385" i="7" s="1"/>
  <c r="BV385" i="7" s="1"/>
  <c r="BW385" i="7" s="1"/>
  <c r="BX385" i="7" s="1"/>
  <c r="BY385" i="7" s="1"/>
  <c r="BZ385" i="7" s="1"/>
  <c r="CA385" i="7" s="1"/>
  <c r="CB385" i="7" s="1"/>
  <c r="CC385" i="7" s="1"/>
  <c r="CD385" i="7" s="1"/>
  <c r="CE385" i="7" s="1"/>
  <c r="CF385" i="7" s="1"/>
  <c r="CG385" i="7" s="1"/>
  <c r="CH385" i="7" s="1"/>
  <c r="CI385" i="7" s="1"/>
  <c r="CJ385" i="7" s="1"/>
  <c r="CK385" i="7" s="1"/>
  <c r="CL385" i="7" s="1"/>
  <c r="CM385" i="7" s="1"/>
  <c r="CN385" i="7" s="1"/>
  <c r="CO385" i="7" s="1"/>
  <c r="CP385" i="7" s="1"/>
  <c r="CQ385" i="7" s="1"/>
  <c r="CR385" i="7" s="1"/>
  <c r="CS385" i="7" s="1"/>
  <c r="CT385" i="7" s="1"/>
  <c r="CU385" i="7" s="1"/>
  <c r="CV385" i="7" s="1"/>
  <c r="CW385" i="7" s="1"/>
  <c r="CX385" i="7" s="1"/>
  <c r="CY385" i="7" s="1"/>
  <c r="CZ385" i="7" s="1"/>
  <c r="DA385" i="7" s="1"/>
  <c r="DB385" i="7" s="1"/>
  <c r="DC385" i="7" s="1"/>
  <c r="DD385" i="7" s="1"/>
  <c r="DE385" i="7" s="1"/>
  <c r="DF385" i="7" s="1"/>
  <c r="DG385" i="7" s="1"/>
  <c r="DH385" i="7" s="1"/>
  <c r="DI385" i="7" s="1"/>
  <c r="DJ385" i="7" s="1"/>
  <c r="DK385" i="7" s="1"/>
  <c r="Z396" i="7"/>
  <c r="AA370" i="7"/>
  <c r="AB370" i="7"/>
  <c r="AC370" i="7" s="1"/>
  <c r="AD370" i="7" s="1"/>
  <c r="AE370" i="7" s="1"/>
  <c r="AF370" i="7" s="1"/>
  <c r="AG370" i="7" s="1"/>
  <c r="AH370" i="7" s="1"/>
  <c r="AI370" i="7" s="1"/>
  <c r="AJ370" i="7" s="1"/>
  <c r="AK370" i="7" s="1"/>
  <c r="AL370" i="7" s="1"/>
  <c r="AM370" i="7" s="1"/>
  <c r="AN370" i="7" s="1"/>
  <c r="AO370" i="7" s="1"/>
  <c r="AP370" i="7" s="1"/>
  <c r="AQ370" i="7" s="1"/>
  <c r="AR370" i="7" s="1"/>
  <c r="AS370" i="7" s="1"/>
  <c r="AT370" i="7" s="1"/>
  <c r="AU370" i="7" s="1"/>
  <c r="AV370" i="7" s="1"/>
  <c r="AW370" i="7" s="1"/>
  <c r="AX370" i="7" s="1"/>
  <c r="AY370" i="7" s="1"/>
  <c r="AZ370" i="7" s="1"/>
  <c r="BA370" i="7" s="1"/>
  <c r="BB370" i="7" s="1"/>
  <c r="BC370" i="7" s="1"/>
  <c r="BD370" i="7" s="1"/>
  <c r="BE370" i="7" s="1"/>
  <c r="BF370" i="7" s="1"/>
  <c r="BG370" i="7" s="1"/>
  <c r="BH370" i="7" s="1"/>
  <c r="BI370" i="7" s="1"/>
  <c r="BJ370" i="7" s="1"/>
  <c r="BK370" i="7" s="1"/>
  <c r="BL370" i="7" s="1"/>
  <c r="BM370" i="7" s="1"/>
  <c r="BN370" i="7" s="1"/>
  <c r="BO370" i="7" s="1"/>
  <c r="BP370" i="7" s="1"/>
  <c r="BQ370" i="7" s="1"/>
  <c r="BR370" i="7" s="1"/>
  <c r="BS370" i="7" s="1"/>
  <c r="BT370" i="7" s="1"/>
  <c r="BU370" i="7" s="1"/>
  <c r="BV370" i="7" s="1"/>
  <c r="BW370" i="7" s="1"/>
  <c r="BX370" i="7" s="1"/>
  <c r="BY370" i="7" s="1"/>
  <c r="BZ370" i="7" s="1"/>
  <c r="CA370" i="7" s="1"/>
  <c r="CB370" i="7" s="1"/>
  <c r="CC370" i="7" s="1"/>
  <c r="CD370" i="7" s="1"/>
  <c r="CE370" i="7" s="1"/>
  <c r="CF370" i="7" s="1"/>
  <c r="CG370" i="7" s="1"/>
  <c r="CH370" i="7" s="1"/>
  <c r="CI370" i="7" s="1"/>
  <c r="CJ370" i="7" s="1"/>
  <c r="CK370" i="7" s="1"/>
  <c r="CL370" i="7" s="1"/>
  <c r="CM370" i="7" s="1"/>
  <c r="CN370" i="7" s="1"/>
  <c r="CO370" i="7" s="1"/>
  <c r="CP370" i="7" s="1"/>
  <c r="CQ370" i="7" s="1"/>
  <c r="CR370" i="7" s="1"/>
  <c r="CS370" i="7" s="1"/>
  <c r="CT370" i="7" s="1"/>
  <c r="CU370" i="7" s="1"/>
  <c r="CV370" i="7" s="1"/>
  <c r="CW370" i="7" s="1"/>
  <c r="CX370" i="7" s="1"/>
  <c r="CY370" i="7" s="1"/>
  <c r="CZ370" i="7" s="1"/>
  <c r="DA370" i="7" s="1"/>
  <c r="DB370" i="7" s="1"/>
  <c r="DC370" i="7" s="1"/>
  <c r="DD370" i="7" s="1"/>
  <c r="DE370" i="7" s="1"/>
  <c r="DF370" i="7" s="1"/>
  <c r="DG370" i="7" s="1"/>
  <c r="DH370" i="7" s="1"/>
  <c r="DI370" i="7" s="1"/>
  <c r="DJ370" i="7" s="1"/>
  <c r="DK370" i="7" s="1"/>
  <c r="Z406" i="7"/>
  <c r="BW6" i="7"/>
  <c r="BX6" i="7"/>
  <c r="BY6" i="7"/>
  <c r="BZ6" i="7"/>
  <c r="CA6" i="7"/>
  <c r="BN368" i="1"/>
  <c r="BN369" i="1" s="1"/>
  <c r="BO368" i="1"/>
  <c r="BO369" i="1" s="1"/>
  <c r="BQ368" i="1"/>
  <c r="BQ369" i="1" s="1"/>
  <c r="BR368" i="1"/>
  <c r="BR369" i="1" s="1"/>
  <c r="BS368" i="1"/>
  <c r="BT368" i="1"/>
  <c r="BT369" i="1" s="1"/>
  <c r="BV368" i="1"/>
  <c r="BV369" i="1" s="1"/>
  <c r="BW368" i="1"/>
  <c r="BW369" i="1" s="1"/>
  <c r="BX368" i="1"/>
  <c r="BX369" i="1" s="1"/>
  <c r="BY368" i="1"/>
  <c r="BY369" i="1" s="1"/>
  <c r="CK368" i="1"/>
  <c r="CL368" i="1"/>
  <c r="CL369" i="1" s="1"/>
  <c r="CM368" i="1"/>
  <c r="CM369" i="1" s="1"/>
  <c r="CN368" i="1"/>
  <c r="CN369" i="1" s="1"/>
  <c r="CO368" i="1"/>
  <c r="CP368" i="1"/>
  <c r="CQ368" i="1"/>
  <c r="CR368" i="1"/>
  <c r="CS368" i="1"/>
  <c r="CT368" i="1"/>
  <c r="CT369" i="1" s="1"/>
  <c r="CU368" i="1"/>
  <c r="CU369" i="1" s="1"/>
  <c r="CV368" i="1"/>
  <c r="CV369" i="1" s="1"/>
  <c r="CW368" i="1"/>
  <c r="CX368" i="1"/>
  <c r="CY368" i="1"/>
  <c r="CZ368" i="1"/>
  <c r="DA368" i="1"/>
  <c r="DB368" i="1"/>
  <c r="DB369" i="1" s="1"/>
  <c r="DL368" i="1"/>
  <c r="DL369" i="1" s="1"/>
  <c r="CH368" i="1"/>
  <c r="CI368" i="1"/>
  <c r="CJ368" i="1"/>
  <c r="DC368" i="1"/>
  <c r="DC369" i="1" s="1"/>
  <c r="DD368" i="1"/>
  <c r="DE368" i="1"/>
  <c r="DF368" i="1"/>
  <c r="DF369" i="1" s="1"/>
  <c r="DG368" i="1"/>
  <c r="DH368" i="1"/>
  <c r="DH369" i="1" s="1"/>
  <c r="DI368" i="1"/>
  <c r="DJ368" i="1"/>
  <c r="DJ369" i="1" s="1"/>
  <c r="DK368" i="1"/>
  <c r="DK369" i="1" s="1"/>
  <c r="W374" i="7"/>
  <c r="W373" i="7"/>
  <c r="W372" i="7"/>
  <c r="W371" i="7"/>
  <c r="BI6" i="7"/>
  <c r="BJ6" i="7"/>
  <c r="BK6" i="7"/>
  <c r="BL6" i="7"/>
  <c r="BM6" i="7"/>
  <c r="BN6" i="7"/>
  <c r="BO6" i="7"/>
  <c r="BP6" i="7"/>
  <c r="BQ6" i="7"/>
  <c r="BR6" i="7"/>
  <c r="BS6" i="7"/>
  <c r="BT6" i="7"/>
  <c r="BU6" i="7"/>
  <c r="BV6" i="7"/>
  <c r="A11" i="7"/>
  <c r="A12" i="7" s="1"/>
  <c r="EC277" i="1"/>
  <c r="EC278" i="1"/>
  <c r="EC279" i="1"/>
  <c r="EC280" i="1"/>
  <c r="EC281" i="1"/>
  <c r="EC282" i="1"/>
  <c r="EC283" i="1"/>
  <c r="EC284" i="1"/>
  <c r="EC285" i="1"/>
  <c r="EC286" i="1"/>
  <c r="EC287" i="1"/>
  <c r="EC288" i="1"/>
  <c r="EC289" i="1"/>
  <c r="EC290" i="1"/>
  <c r="EC291" i="1"/>
  <c r="EC292" i="1"/>
  <c r="EC293" i="1"/>
  <c r="EC294" i="1"/>
  <c r="EC295" i="1"/>
  <c r="EC296" i="1"/>
  <c r="EC297" i="1"/>
  <c r="EC298" i="1"/>
  <c r="EC299" i="1"/>
  <c r="EC300" i="1"/>
  <c r="EC301" i="1"/>
  <c r="EC302" i="1"/>
  <c r="EC303" i="1"/>
  <c r="EC304" i="1"/>
  <c r="EC305" i="1"/>
  <c r="EC306" i="1"/>
  <c r="EC307" i="1"/>
  <c r="EC308" i="1"/>
  <c r="EC309" i="1"/>
  <c r="EC310" i="1"/>
  <c r="EC311" i="1"/>
  <c r="EC312" i="1"/>
  <c r="EC313" i="1"/>
  <c r="EC314" i="1"/>
  <c r="EC315" i="1"/>
  <c r="EC316" i="1"/>
  <c r="EC317" i="1"/>
  <c r="EC318" i="1"/>
  <c r="EC319" i="1"/>
  <c r="EC320" i="1"/>
  <c r="EC321" i="1"/>
  <c r="EC322" i="1"/>
  <c r="EC323" i="1"/>
  <c r="EC324" i="1"/>
  <c r="EC325" i="1"/>
  <c r="EC326" i="1"/>
  <c r="EC327" i="1"/>
  <c r="EC328" i="1"/>
  <c r="EC329" i="1"/>
  <c r="EC330" i="1"/>
  <c r="EC331" i="1"/>
  <c r="EC332" i="1"/>
  <c r="EC333" i="1"/>
  <c r="EC334" i="1"/>
  <c r="EC335" i="1"/>
  <c r="EC336" i="1"/>
  <c r="EC337" i="1"/>
  <c r="EC338" i="1"/>
  <c r="EC339" i="1"/>
  <c r="EC340" i="1"/>
  <c r="EC341" i="1"/>
  <c r="EC342" i="1"/>
  <c r="EC343" i="1"/>
  <c r="EC344" i="1"/>
  <c r="EC345" i="1"/>
  <c r="EC346" i="1"/>
  <c r="EC347" i="1"/>
  <c r="EC348" i="1"/>
  <c r="EC349" i="1"/>
  <c r="EC350" i="1"/>
  <c r="EC351" i="1"/>
  <c r="EC352" i="1"/>
  <c r="EC353" i="1"/>
  <c r="EC354" i="1"/>
  <c r="EC355" i="1"/>
  <c r="EC356" i="1"/>
  <c r="EC357" i="1"/>
  <c r="EC358" i="1"/>
  <c r="EC359" i="1"/>
  <c r="EC360" i="1"/>
  <c r="EC361" i="1"/>
  <c r="EC362" i="1"/>
  <c r="EC363" i="1"/>
  <c r="EC364" i="1"/>
  <c r="EC365" i="1"/>
  <c r="EC276" i="1"/>
  <c r="EC187" i="1"/>
  <c r="EC188" i="1"/>
  <c r="EC189" i="1"/>
  <c r="EC190" i="1"/>
  <c r="EC191" i="1"/>
  <c r="EC192" i="1"/>
  <c r="EC193" i="1"/>
  <c r="EC194" i="1"/>
  <c r="EC195" i="1"/>
  <c r="EC196" i="1"/>
  <c r="EC197" i="1"/>
  <c r="EC198" i="1"/>
  <c r="EC199" i="1"/>
  <c r="EC200" i="1"/>
  <c r="EC201" i="1"/>
  <c r="EC202" i="1"/>
  <c r="EC203" i="1"/>
  <c r="EC204" i="1"/>
  <c r="EC205" i="1"/>
  <c r="EC206" i="1"/>
  <c r="EC207" i="1"/>
  <c r="EC208" i="1"/>
  <c r="EC209" i="1"/>
  <c r="EC210" i="1"/>
  <c r="EC211" i="1"/>
  <c r="EC212" i="1"/>
  <c r="EC213" i="1"/>
  <c r="EC214" i="1"/>
  <c r="EC215" i="1"/>
  <c r="EC216" i="1"/>
  <c r="EC217" i="1"/>
  <c r="EC218" i="1"/>
  <c r="EC219" i="1"/>
  <c r="EC220" i="1"/>
  <c r="EC221" i="1"/>
  <c r="EC222" i="1"/>
  <c r="EC223" i="1"/>
  <c r="EC224" i="1"/>
  <c r="EC225" i="1"/>
  <c r="EC226" i="1"/>
  <c r="EC227" i="1"/>
  <c r="EC228" i="1"/>
  <c r="EC229" i="1"/>
  <c r="EC230" i="1"/>
  <c r="EC231" i="1"/>
  <c r="EC232" i="1"/>
  <c r="EC233" i="1"/>
  <c r="EC234" i="1"/>
  <c r="EC235" i="1"/>
  <c r="EC236" i="1"/>
  <c r="EC237" i="1"/>
  <c r="EC238" i="1"/>
  <c r="EC239" i="1"/>
  <c r="EC240" i="1"/>
  <c r="EC241" i="1"/>
  <c r="EC242" i="1"/>
  <c r="EC243" i="1"/>
  <c r="EC244" i="1"/>
  <c r="EC245" i="1"/>
  <c r="EC246" i="1"/>
  <c r="EC247" i="1"/>
  <c r="EC248" i="1"/>
  <c r="EC249" i="1"/>
  <c r="EC250" i="1"/>
  <c r="EC251" i="1"/>
  <c r="EC252" i="1"/>
  <c r="EC253" i="1"/>
  <c r="EC254" i="1"/>
  <c r="EC255" i="1"/>
  <c r="EC256" i="1"/>
  <c r="EC257" i="1"/>
  <c r="EC258" i="1"/>
  <c r="EC259" i="1"/>
  <c r="EC260" i="1"/>
  <c r="EC261" i="1"/>
  <c r="EC262" i="1"/>
  <c r="EC263" i="1"/>
  <c r="EC264" i="1"/>
  <c r="EC265" i="1"/>
  <c r="EC266" i="1"/>
  <c r="EC267" i="1"/>
  <c r="EC268" i="1"/>
  <c r="EC269" i="1"/>
  <c r="EC270" i="1"/>
  <c r="EC271" i="1"/>
  <c r="EC272" i="1"/>
  <c r="EC273" i="1"/>
  <c r="EC274" i="1"/>
  <c r="EC275" i="1"/>
  <c r="EC186" i="1"/>
  <c r="EC97" i="1"/>
  <c r="EC98" i="1"/>
  <c r="EC99" i="1"/>
  <c r="EC100" i="1"/>
  <c r="EC101" i="1"/>
  <c r="EC102" i="1"/>
  <c r="EC103" i="1"/>
  <c r="EC104" i="1"/>
  <c r="EC105" i="1"/>
  <c r="EC106" i="1"/>
  <c r="EC107" i="1"/>
  <c r="EC108" i="1"/>
  <c r="EC109" i="1"/>
  <c r="EC110" i="1"/>
  <c r="EC111" i="1"/>
  <c r="EC112" i="1"/>
  <c r="EC113" i="1"/>
  <c r="EC114" i="1"/>
  <c r="EC115" i="1"/>
  <c r="EC116" i="1"/>
  <c r="EC117" i="1"/>
  <c r="EC118" i="1"/>
  <c r="EC119" i="1"/>
  <c r="EC120" i="1"/>
  <c r="EC121" i="1"/>
  <c r="EC122" i="1"/>
  <c r="EC123" i="1"/>
  <c r="EC124" i="1"/>
  <c r="EC125" i="1"/>
  <c r="EC126" i="1"/>
  <c r="EC127" i="1"/>
  <c r="EC128" i="1"/>
  <c r="EC129" i="1"/>
  <c r="EC130" i="1"/>
  <c r="EC131" i="1"/>
  <c r="EC132" i="1"/>
  <c r="EC133" i="1"/>
  <c r="EC134" i="1"/>
  <c r="EC135" i="1"/>
  <c r="EC136" i="1"/>
  <c r="EC137" i="1"/>
  <c r="EC138" i="1"/>
  <c r="EC139" i="1"/>
  <c r="EC140" i="1"/>
  <c r="EC141" i="1"/>
  <c r="EC142" i="1"/>
  <c r="EC143" i="1"/>
  <c r="EC144" i="1"/>
  <c r="EC145" i="1"/>
  <c r="EC146" i="1"/>
  <c r="EC147" i="1"/>
  <c r="EC148" i="1"/>
  <c r="EC149" i="1"/>
  <c r="EC150" i="1"/>
  <c r="EC151" i="1"/>
  <c r="EC152" i="1"/>
  <c r="EC153" i="1"/>
  <c r="EC154" i="1"/>
  <c r="EC155" i="1"/>
  <c r="EC156" i="1"/>
  <c r="EC157" i="1"/>
  <c r="EC158" i="1"/>
  <c r="EC159" i="1"/>
  <c r="EC160" i="1"/>
  <c r="EC161" i="1"/>
  <c r="EC162" i="1"/>
  <c r="EC163" i="1"/>
  <c r="EC164" i="1"/>
  <c r="EC165" i="1"/>
  <c r="EC166" i="1"/>
  <c r="EC167" i="1"/>
  <c r="EC168" i="1"/>
  <c r="EC169" i="1"/>
  <c r="EC170" i="1"/>
  <c r="EC171" i="1"/>
  <c r="EC172" i="1"/>
  <c r="EC173" i="1"/>
  <c r="EC174" i="1"/>
  <c r="EC175" i="1"/>
  <c r="EC176" i="1"/>
  <c r="EC177" i="1"/>
  <c r="EC178" i="1"/>
  <c r="EC179" i="1"/>
  <c r="EC180" i="1"/>
  <c r="EC181" i="1"/>
  <c r="EC182" i="1"/>
  <c r="EC183" i="1"/>
  <c r="EC184" i="1"/>
  <c r="EC185" i="1"/>
  <c r="EC96" i="1"/>
  <c r="EC8" i="1"/>
  <c r="EC9" i="1"/>
  <c r="EC10" i="1"/>
  <c r="EC11" i="1"/>
  <c r="EC12" i="1"/>
  <c r="EC13" i="1"/>
  <c r="EC14" i="1"/>
  <c r="EC15" i="1"/>
  <c r="EC16" i="1"/>
  <c r="EC17" i="1"/>
  <c r="EC18" i="1"/>
  <c r="EC19" i="1"/>
  <c r="EC20" i="1"/>
  <c r="EC21" i="1"/>
  <c r="EC22" i="1"/>
  <c r="EC23" i="1"/>
  <c r="EC24" i="1"/>
  <c r="EC25" i="1"/>
  <c r="EC26" i="1"/>
  <c r="EC27" i="1"/>
  <c r="EC28" i="1"/>
  <c r="EC29" i="1"/>
  <c r="EC30" i="1"/>
  <c r="EC31" i="1"/>
  <c r="EC32" i="1"/>
  <c r="EC33" i="1"/>
  <c r="EC34" i="1"/>
  <c r="EC35" i="1"/>
  <c r="EC36" i="1"/>
  <c r="EC37" i="1"/>
  <c r="EC38" i="1"/>
  <c r="EC39" i="1"/>
  <c r="EC40" i="1"/>
  <c r="EC41" i="1"/>
  <c r="EC42" i="1"/>
  <c r="EC43" i="1"/>
  <c r="EC44" i="1"/>
  <c r="EC45" i="1"/>
  <c r="EC46" i="1"/>
  <c r="EC47" i="1"/>
  <c r="EC48" i="1"/>
  <c r="EC49" i="1"/>
  <c r="EC50" i="1"/>
  <c r="EC51" i="1"/>
  <c r="EC52" i="1"/>
  <c r="EC53" i="1"/>
  <c r="EC54" i="1"/>
  <c r="EC55" i="1"/>
  <c r="EC56" i="1"/>
  <c r="EC57" i="1"/>
  <c r="EC58" i="1"/>
  <c r="EC59" i="1"/>
  <c r="EC60" i="1"/>
  <c r="EC61" i="1"/>
  <c r="EC62" i="1"/>
  <c r="EC63" i="1"/>
  <c r="EC64" i="1"/>
  <c r="EC65" i="1"/>
  <c r="EC66" i="1"/>
  <c r="EC67" i="1"/>
  <c r="EC68" i="1"/>
  <c r="EC69" i="1"/>
  <c r="EC70" i="1"/>
  <c r="EC71" i="1"/>
  <c r="EC72" i="1"/>
  <c r="EC73" i="1"/>
  <c r="EC74" i="1"/>
  <c r="EC75" i="1"/>
  <c r="EC76" i="1"/>
  <c r="EC77" i="1"/>
  <c r="EC78" i="1"/>
  <c r="EC79" i="1"/>
  <c r="EC80" i="1"/>
  <c r="EC81" i="1"/>
  <c r="EC82" i="1"/>
  <c r="EC83" i="1"/>
  <c r="EC84" i="1"/>
  <c r="EC85" i="1"/>
  <c r="EC86" i="1"/>
  <c r="EC87" i="1"/>
  <c r="EC88" i="1"/>
  <c r="EC89" i="1"/>
  <c r="EC90" i="1"/>
  <c r="EC91" i="1"/>
  <c r="EC92" i="1"/>
  <c r="EC93" i="1"/>
  <c r="EC94" i="1"/>
  <c r="EC95" i="1"/>
  <c r="EB7" i="1"/>
  <c r="EB8" i="1"/>
  <c r="EB9" i="1"/>
  <c r="EB10" i="1"/>
  <c r="EB11" i="1"/>
  <c r="EB12" i="1"/>
  <c r="EB13" i="1"/>
  <c r="EB14" i="1"/>
  <c r="EB15" i="1"/>
  <c r="EB16" i="1"/>
  <c r="EB17" i="1"/>
  <c r="EB18" i="1"/>
  <c r="EB19" i="1"/>
  <c r="EB20" i="1"/>
  <c r="EB21" i="1"/>
  <c r="EB22" i="1"/>
  <c r="EB23" i="1"/>
  <c r="EB24" i="1"/>
  <c r="EB25" i="1"/>
  <c r="EB26" i="1"/>
  <c r="EB27" i="1"/>
  <c r="EB28" i="1"/>
  <c r="EB29" i="1"/>
  <c r="EB30" i="1"/>
  <c r="EB31" i="1"/>
  <c r="EB32" i="1"/>
  <c r="EB33" i="1"/>
  <c r="EB34" i="1"/>
  <c r="EB35" i="1"/>
  <c r="EB36" i="1"/>
  <c r="EB37" i="1"/>
  <c r="EB38" i="1"/>
  <c r="EB39" i="1"/>
  <c r="EB40" i="1"/>
  <c r="EB41" i="1"/>
  <c r="EB42" i="1"/>
  <c r="EB43" i="1"/>
  <c r="EB44" i="1"/>
  <c r="EB45" i="1"/>
  <c r="EB46" i="1"/>
  <c r="EB47" i="1"/>
  <c r="EB48" i="1"/>
  <c r="EB49" i="1"/>
  <c r="EB50" i="1"/>
  <c r="EB51" i="1"/>
  <c r="EB52" i="1"/>
  <c r="EB53" i="1"/>
  <c r="EB54" i="1"/>
  <c r="EB55" i="1"/>
  <c r="EB56" i="1"/>
  <c r="EB57" i="1"/>
  <c r="EB58" i="1"/>
  <c r="EB59" i="1"/>
  <c r="EB60" i="1"/>
  <c r="EB61" i="1"/>
  <c r="EB62" i="1"/>
  <c r="EB63" i="1"/>
  <c r="EB64" i="1"/>
  <c r="EB65" i="1"/>
  <c r="EB66" i="1"/>
  <c r="EB67" i="1"/>
  <c r="EB68" i="1"/>
  <c r="EB69" i="1"/>
  <c r="EB70" i="1"/>
  <c r="EB71" i="1"/>
  <c r="EB72" i="1"/>
  <c r="EB73" i="1"/>
  <c r="EB74" i="1"/>
  <c r="EB75" i="1"/>
  <c r="EB76" i="1"/>
  <c r="EB77" i="1"/>
  <c r="EB78" i="1"/>
  <c r="EB79" i="1"/>
  <c r="EB80" i="1"/>
  <c r="EB81" i="1"/>
  <c r="EB82" i="1"/>
  <c r="EB83" i="1"/>
  <c r="EB84" i="1"/>
  <c r="EB85" i="1"/>
  <c r="EB86" i="1"/>
  <c r="EB87" i="1"/>
  <c r="EB88" i="1"/>
  <c r="EB89" i="1"/>
  <c r="EB90" i="1"/>
  <c r="EB91" i="1"/>
  <c r="EB92" i="1"/>
  <c r="EB93" i="1"/>
  <c r="EB94" i="1"/>
  <c r="EB95" i="1"/>
  <c r="EB6" i="1"/>
  <c r="A13" i="7"/>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FH5" i="1"/>
  <c r="FG5" i="1"/>
  <c r="FB60" i="1" s="1"/>
  <c r="FF5" i="1"/>
  <c r="FB43" i="1" s="1"/>
  <c r="FE5" i="1"/>
  <c r="FB30" i="1" s="1"/>
  <c r="DX5" i="1"/>
  <c r="DW5" i="1"/>
  <c r="DV5" i="1"/>
  <c r="DU5" i="1"/>
  <c r="DT5" i="1"/>
  <c r="BL1" i="1"/>
  <c r="CQ1" i="1" s="1"/>
  <c r="BM368" i="1"/>
  <c r="BM369" i="1" s="1"/>
  <c r="BZ368" i="1"/>
  <c r="BZ369" i="1" s="1"/>
  <c r="CB368" i="1"/>
  <c r="CB369" i="1" s="1"/>
  <c r="CD368" i="1"/>
  <c r="CD369" i="1" s="1"/>
  <c r="CE368" i="1"/>
  <c r="CE369" i="1" s="1"/>
  <c r="CF368" i="1"/>
  <c r="CF369" i="1" s="1"/>
  <c r="CG368" i="1"/>
  <c r="CG369" i="1" s="1"/>
  <c r="CI369" i="1"/>
  <c r="DD369" i="1"/>
  <c r="DE369" i="1"/>
  <c r="DM368" i="1"/>
  <c r="ED4" i="1"/>
  <c r="EH4" i="1"/>
  <c r="FV5" i="1" a="1"/>
  <c r="FU5" i="1" a="1"/>
  <c r="FB22" i="1" l="1"/>
  <c r="FB29" i="1"/>
  <c r="CZ369" i="1"/>
  <c r="CR369" i="1"/>
  <c r="CJ369" i="1"/>
  <c r="FB28" i="1"/>
  <c r="FB59" i="1"/>
  <c r="FB58" i="1"/>
  <c r="FV5" i="1"/>
  <c r="FU5" i="1"/>
  <c r="CX369" i="1"/>
  <c r="CH369" i="1"/>
  <c r="CW369" i="1"/>
  <c r="CP369" i="1"/>
  <c r="DG369" i="1"/>
  <c r="CO369" i="1"/>
  <c r="FB52" i="1"/>
  <c r="FB66" i="1"/>
  <c r="DI369" i="1"/>
  <c r="CY369" i="1"/>
  <c r="CQ369" i="1"/>
  <c r="BS369" i="1"/>
  <c r="DA369" i="1"/>
  <c r="FB51" i="1"/>
  <c r="CS369" i="1"/>
  <c r="FQ6" i="1" a="1"/>
  <c r="FQ38" i="1" s="1"/>
  <c r="FR38" i="1" s="1"/>
  <c r="FB45" i="1"/>
  <c r="CK369" i="1"/>
  <c r="FB68" i="1"/>
  <c r="FB76" i="1"/>
  <c r="FB69" i="1"/>
  <c r="FB77" i="1"/>
  <c r="FB70" i="1"/>
  <c r="FB78" i="1"/>
  <c r="FB71" i="1"/>
  <c r="FB79" i="1"/>
  <c r="FB72" i="1"/>
  <c r="FB80" i="1"/>
  <c r="FB74" i="1"/>
  <c r="FB75" i="1"/>
  <c r="FB81" i="1"/>
  <c r="FB67" i="1"/>
  <c r="FB73" i="1"/>
  <c r="FB37" i="1"/>
  <c r="FB36" i="1"/>
  <c r="FB44" i="1"/>
  <c r="FB53" i="1"/>
  <c r="FB61" i="1"/>
  <c r="FB54" i="1"/>
  <c r="FB62" i="1"/>
  <c r="FB55" i="1"/>
  <c r="FB63" i="1"/>
  <c r="FB56" i="1"/>
  <c r="FB64" i="1"/>
  <c r="FB57" i="1"/>
  <c r="FB65" i="1"/>
  <c r="FB38" i="1"/>
  <c r="FB46" i="1"/>
  <c r="FB39" i="1"/>
  <c r="FB47" i="1"/>
  <c r="FB40" i="1"/>
  <c r="FB48" i="1"/>
  <c r="FB41" i="1"/>
  <c r="FB49" i="1"/>
  <c r="FB42" i="1"/>
  <c r="FB50" i="1"/>
  <c r="FB23" i="1"/>
  <c r="FB31" i="1"/>
  <c r="FB24" i="1"/>
  <c r="FB32" i="1"/>
  <c r="FB25" i="1"/>
  <c r="FB33" i="1"/>
  <c r="FB26" i="1"/>
  <c r="FB34" i="1"/>
  <c r="FB27" i="1"/>
  <c r="FB35" i="1"/>
  <c r="AB391" i="7"/>
  <c r="CS1" i="1"/>
  <c r="BR1" i="1"/>
  <c r="BS1" i="1"/>
  <c r="CR1" i="1"/>
  <c r="FQ27" i="1" l="1"/>
  <c r="FR27" i="1" s="1"/>
  <c r="FQ16" i="1"/>
  <c r="FR16" i="1" s="1"/>
  <c r="FQ36" i="1"/>
  <c r="FR36" i="1" s="1"/>
  <c r="FQ26" i="1"/>
  <c r="FR26" i="1" s="1"/>
  <c r="FQ17" i="1"/>
  <c r="FR17" i="1" s="1"/>
  <c r="FQ54" i="1"/>
  <c r="FR54" i="1" s="1"/>
  <c r="FQ12" i="1"/>
  <c r="FR12" i="1" s="1"/>
  <c r="FQ57" i="1"/>
  <c r="FR57" i="1" s="1"/>
  <c r="FQ48" i="1"/>
  <c r="FR48" i="1" s="1"/>
  <c r="FQ30" i="1"/>
  <c r="FR30" i="1" s="1"/>
  <c r="FQ35" i="1"/>
  <c r="FR35" i="1" s="1"/>
  <c r="FQ45" i="1"/>
  <c r="FR45" i="1" s="1"/>
  <c r="FQ58" i="1"/>
  <c r="FR58" i="1" s="1"/>
  <c r="FQ49" i="1"/>
  <c r="FR49" i="1" s="1"/>
  <c r="FQ40" i="1"/>
  <c r="FR40" i="1" s="1"/>
  <c r="FQ31" i="1"/>
  <c r="FR31" i="1" s="1"/>
  <c r="FQ22" i="1"/>
  <c r="FR22" i="1" s="1"/>
  <c r="FQ43" i="1"/>
  <c r="FR43" i="1" s="1"/>
  <c r="FQ29" i="1"/>
  <c r="FR29" i="1" s="1"/>
  <c r="FQ13" i="1"/>
  <c r="FR13" i="1" s="1"/>
  <c r="FQ50" i="1"/>
  <c r="FR50" i="1" s="1"/>
  <c r="FQ41" i="1"/>
  <c r="FR41" i="1" s="1"/>
  <c r="FQ32" i="1"/>
  <c r="FR32" i="1" s="1"/>
  <c r="FQ23" i="1"/>
  <c r="FR23" i="1" s="1"/>
  <c r="FQ14" i="1"/>
  <c r="FR14" i="1" s="1"/>
  <c r="FQ11" i="1"/>
  <c r="FR11" i="1" s="1"/>
  <c r="FQ44" i="1"/>
  <c r="FR44" i="1" s="1"/>
  <c r="FQ34" i="1"/>
  <c r="FR34" i="1" s="1"/>
  <c r="FQ25" i="1"/>
  <c r="FR25" i="1" s="1"/>
  <c r="FQ7" i="1"/>
  <c r="FR7" i="1" s="1"/>
  <c r="FQ37" i="1"/>
  <c r="FR37" i="1" s="1"/>
  <c r="FQ53" i="1"/>
  <c r="FR53" i="1" s="1"/>
  <c r="FQ8" i="1"/>
  <c r="FR8" i="1" s="1"/>
  <c r="FQ19" i="1"/>
  <c r="FR19" i="1" s="1"/>
  <c r="FQ39" i="1"/>
  <c r="FR39" i="1" s="1"/>
  <c r="FQ59" i="1"/>
  <c r="FR59" i="1" s="1"/>
  <c r="FQ52" i="1"/>
  <c r="FR52" i="1" s="1"/>
  <c r="FQ42" i="1"/>
  <c r="FR42" i="1" s="1"/>
  <c r="FQ33" i="1"/>
  <c r="FR33" i="1" s="1"/>
  <c r="FQ24" i="1"/>
  <c r="FR24" i="1" s="1"/>
  <c r="FQ15" i="1"/>
  <c r="FR15" i="1" s="1"/>
  <c r="FQ6" i="1"/>
  <c r="FR6" i="1" s="1"/>
  <c r="FQ21" i="1"/>
  <c r="FR21" i="1" s="1"/>
  <c r="FQ28" i="1"/>
  <c r="FR28" i="1" s="1"/>
  <c r="FQ18" i="1"/>
  <c r="FR18" i="1" s="1"/>
  <c r="FQ9" i="1"/>
  <c r="FR9" i="1" s="1"/>
  <c r="FQ55" i="1"/>
  <c r="FR55" i="1" s="1"/>
  <c r="FQ46" i="1"/>
  <c r="FR46" i="1" s="1"/>
  <c r="FQ51" i="1"/>
  <c r="FR51" i="1" s="1"/>
  <c r="FQ20" i="1"/>
  <c r="FR20" i="1" s="1"/>
  <c r="FQ10" i="1"/>
  <c r="FR10" i="1" s="1"/>
  <c r="FQ56" i="1"/>
  <c r="FR56" i="1" s="1"/>
  <c r="FQ47" i="1"/>
  <c r="FR47" i="1" s="1"/>
  <c r="AB396" i="7"/>
  <c r="AC391" i="7"/>
  <c r="DV3" i="1" l="1"/>
  <c r="DU3" i="1"/>
  <c r="DW3" i="1"/>
  <c r="DT3" i="1"/>
  <c r="DX3" i="1"/>
  <c r="AD391" i="7"/>
  <c r="AC396" i="7"/>
  <c r="AE391" i="7" l="1"/>
  <c r="AD396" i="7"/>
  <c r="AE396" i="7" l="1"/>
  <c r="AF391" i="7"/>
  <c r="AF396" i="7" l="1"/>
  <c r="AG391" i="7"/>
  <c r="AH391" i="7" l="1"/>
  <c r="AG396" i="7"/>
  <c r="AI391" i="7" l="1"/>
  <c r="AH396" i="7"/>
  <c r="AI396" i="7" l="1"/>
  <c r="AJ391" i="7"/>
  <c r="AJ396" i="7" l="1"/>
  <c r="AK391" i="7"/>
  <c r="AL391" i="7" l="1"/>
  <c r="AK396" i="7"/>
  <c r="AM391" i="7" l="1"/>
  <c r="AL396" i="7"/>
  <c r="AM396" i="7" l="1"/>
  <c r="AN391" i="7"/>
  <c r="AN396" i="7" l="1"/>
  <c r="AO391" i="7"/>
  <c r="AP391" i="7" l="1"/>
  <c r="AO396" i="7"/>
  <c r="AQ391" i="7" l="1"/>
  <c r="AP396" i="7"/>
  <c r="AQ396" i="7" l="1"/>
  <c r="AR391" i="7"/>
  <c r="AR396" i="7" l="1"/>
  <c r="AS391" i="7"/>
  <c r="AT391" i="7" l="1"/>
  <c r="AS396" i="7"/>
  <c r="AU391" i="7" l="1"/>
  <c r="AT396" i="7"/>
  <c r="AU396" i="7" l="1"/>
  <c r="AV391" i="7"/>
  <c r="AV396" i="7" l="1"/>
  <c r="AW391" i="7"/>
  <c r="C125" i="1"/>
  <c r="C48" i="1"/>
  <c r="D77" i="1"/>
  <c r="C197" i="1"/>
  <c r="C92" i="1"/>
  <c r="D177" i="1"/>
  <c r="D347" i="1"/>
  <c r="C167" i="1"/>
  <c r="E13" i="1"/>
  <c r="D173" i="1"/>
  <c r="D272" i="1"/>
  <c r="D281" i="1"/>
  <c r="E254" i="1"/>
  <c r="D160" i="1"/>
  <c r="D94" i="1"/>
  <c r="E149" i="1"/>
  <c r="D170" i="1"/>
  <c r="C28" i="1"/>
  <c r="E350" i="1"/>
  <c r="E334" i="1"/>
  <c r="E322" i="1"/>
  <c r="D273" i="1"/>
  <c r="E337" i="1"/>
  <c r="C72" i="1"/>
  <c r="D354" i="1"/>
  <c r="E216" i="1"/>
  <c r="D248" i="1"/>
  <c r="D59" i="1"/>
  <c r="E170" i="1"/>
  <c r="E171" i="1"/>
  <c r="E320" i="1"/>
  <c r="D40" i="1"/>
  <c r="C33" i="1"/>
  <c r="C63" i="1"/>
  <c r="C218" i="1"/>
  <c r="D264" i="1"/>
  <c r="E29" i="1"/>
  <c r="C8" i="1"/>
  <c r="D29" i="1"/>
  <c r="C219" i="1"/>
  <c r="E206" i="1"/>
  <c r="C323" i="1"/>
  <c r="C194" i="1"/>
  <c r="E77" i="1"/>
  <c r="E305" i="1"/>
  <c r="C54" i="1"/>
  <c r="C107" i="1"/>
  <c r="E75" i="1"/>
  <c r="D67" i="1"/>
  <c r="D7" i="1"/>
  <c r="C183" i="1"/>
  <c r="E129" i="1"/>
  <c r="D253" i="1"/>
  <c r="E98" i="1"/>
  <c r="E150" i="1"/>
  <c r="E193" i="1"/>
  <c r="D283" i="1"/>
  <c r="D295" i="1"/>
  <c r="E349" i="1"/>
  <c r="E329" i="1"/>
  <c r="D44" i="1"/>
  <c r="D314" i="1"/>
  <c r="C279" i="1"/>
  <c r="C80" i="1"/>
  <c r="C156" i="1"/>
  <c r="D193" i="1"/>
  <c r="D265" i="1"/>
  <c r="C88" i="1"/>
  <c r="E210" i="1"/>
  <c r="E137" i="1"/>
  <c r="D308" i="1"/>
  <c r="D312" i="1"/>
  <c r="D203" i="1"/>
  <c r="D321" i="1"/>
  <c r="C348" i="1"/>
  <c r="C201" i="1"/>
  <c r="D207" i="1"/>
  <c r="C95" i="1"/>
  <c r="D309" i="1"/>
  <c r="E246" i="1"/>
  <c r="D317" i="1"/>
  <c r="E18" i="1"/>
  <c r="E228" i="1"/>
  <c r="C116" i="1"/>
  <c r="C180" i="1"/>
  <c r="D266" i="1"/>
  <c r="D167" i="1"/>
  <c r="D90" i="1"/>
  <c r="D296" i="1"/>
  <c r="D47" i="1"/>
  <c r="E187" i="1"/>
  <c r="E130" i="1"/>
  <c r="E293" i="1"/>
  <c r="E222" i="1"/>
  <c r="C221" i="1"/>
  <c r="E259" i="1"/>
  <c r="E182" i="1"/>
  <c r="C10" i="1"/>
  <c r="E141" i="1"/>
  <c r="E102" i="1"/>
  <c r="C328" i="1"/>
  <c r="D323" i="1"/>
  <c r="C91" i="1"/>
  <c r="C131" i="1"/>
  <c r="C254" i="1"/>
  <c r="E85" i="1"/>
  <c r="E93" i="1"/>
  <c r="D219" i="1"/>
  <c r="D213" i="1"/>
  <c r="C31" i="1"/>
  <c r="E279" i="1"/>
  <c r="C78" i="1"/>
  <c r="C316" i="1"/>
  <c r="E8" i="1"/>
  <c r="E69" i="1"/>
  <c r="C19" i="1"/>
  <c r="C280" i="1"/>
  <c r="D133" i="1"/>
  <c r="E113" i="1"/>
  <c r="E71" i="1"/>
  <c r="C231" i="1"/>
  <c r="E154" i="1"/>
  <c r="E168" i="1"/>
  <c r="C249" i="1"/>
  <c r="C248" i="1"/>
  <c r="C171" i="1"/>
  <c r="C164" i="1"/>
  <c r="E38" i="1"/>
  <c r="E331" i="1"/>
  <c r="E260" i="1"/>
  <c r="C303" i="1"/>
  <c r="D222" i="1"/>
  <c r="E348" i="1"/>
  <c r="E274" i="1"/>
  <c r="D320" i="1"/>
  <c r="C313" i="1"/>
  <c r="E49" i="1"/>
  <c r="E301" i="1"/>
  <c r="C287" i="1"/>
  <c r="D50" i="1"/>
  <c r="E167" i="1"/>
  <c r="E339" i="1"/>
  <c r="C204" i="1"/>
  <c r="C332" i="1"/>
  <c r="C333" i="1"/>
  <c r="FC14" i="1"/>
  <c r="E255" i="1"/>
  <c r="C189" i="1"/>
  <c r="E200" i="1"/>
  <c r="D6" i="1"/>
  <c r="E294" i="1"/>
  <c r="D117" i="1"/>
  <c r="C120" i="1"/>
  <c r="C55" i="1"/>
  <c r="D359" i="1"/>
  <c r="E84" i="1"/>
  <c r="E340" i="1"/>
  <c r="E112" i="1"/>
  <c r="E139" i="1"/>
  <c r="E125" i="1"/>
  <c r="C308" i="1"/>
  <c r="D250" i="1"/>
  <c r="C271" i="1"/>
  <c r="C97" i="1"/>
  <c r="C322" i="1"/>
  <c r="D24" i="1"/>
  <c r="D65" i="1"/>
  <c r="D192" i="1"/>
  <c r="C252" i="1"/>
  <c r="D80" i="1"/>
  <c r="E195" i="1"/>
  <c r="D293" i="1"/>
  <c r="E343" i="1"/>
  <c r="C36" i="1"/>
  <c r="C154" i="1"/>
  <c r="D74" i="1"/>
  <c r="C319" i="1"/>
  <c r="E227" i="1"/>
  <c r="D276" i="1"/>
  <c r="E289" i="1"/>
  <c r="D305" i="1"/>
  <c r="E163" i="1"/>
  <c r="C347" i="1"/>
  <c r="D140" i="1"/>
  <c r="D81" i="1"/>
  <c r="D225" i="1"/>
  <c r="C283" i="1"/>
  <c r="E173" i="1"/>
  <c r="E199" i="1"/>
  <c r="D128" i="1"/>
  <c r="C361" i="1"/>
  <c r="FC11" i="1"/>
  <c r="D210" i="1"/>
  <c r="D291" i="1"/>
  <c r="C261" i="1"/>
  <c r="D87" i="1"/>
  <c r="D361" i="1"/>
  <c r="D72" i="1"/>
  <c r="E183" i="1"/>
  <c r="C40" i="1"/>
  <c r="E251" i="1"/>
  <c r="D277" i="1"/>
  <c r="D183" i="1"/>
  <c r="C87" i="1"/>
  <c r="C198" i="1"/>
  <c r="E94" i="1"/>
  <c r="D318" i="1"/>
  <c r="C241" i="1"/>
  <c r="E12" i="1"/>
  <c r="C158" i="1"/>
  <c r="E82" i="1"/>
  <c r="FC9" i="1"/>
  <c r="C138" i="1"/>
  <c r="D275" i="1"/>
  <c r="C304" i="1"/>
  <c r="D325" i="1"/>
  <c r="D18" i="1"/>
  <c r="C330" i="1"/>
  <c r="C264" i="1"/>
  <c r="C272" i="1"/>
  <c r="C339" i="1"/>
  <c r="C79" i="1"/>
  <c r="D186" i="1"/>
  <c r="D249" i="1"/>
  <c r="D106" i="1"/>
  <c r="D238" i="1"/>
  <c r="E224" i="1"/>
  <c r="E89" i="1"/>
  <c r="E135" i="1"/>
  <c r="C229" i="1"/>
  <c r="E55" i="1"/>
  <c r="D149" i="1"/>
  <c r="E16" i="1"/>
  <c r="E273" i="1"/>
  <c r="C130" i="1"/>
  <c r="C75" i="1"/>
  <c r="D28" i="1"/>
  <c r="C133" i="1"/>
  <c r="C284" i="1"/>
  <c r="E73" i="1"/>
  <c r="C115" i="1"/>
  <c r="D175" i="1"/>
  <c r="E26" i="1"/>
  <c r="E308" i="1"/>
  <c r="D55" i="1"/>
  <c r="D31" i="1"/>
  <c r="C70" i="1"/>
  <c r="E269" i="1"/>
  <c r="C357" i="1"/>
  <c r="C66" i="1"/>
  <c r="D66" i="1"/>
  <c r="FC6" i="1"/>
  <c r="E324" i="1"/>
  <c r="E110" i="1"/>
  <c r="E225" i="1"/>
  <c r="D362" i="1"/>
  <c r="C27" i="1"/>
  <c r="E59" i="1"/>
  <c r="D228" i="1"/>
  <c r="E119" i="1"/>
  <c r="C298" i="1"/>
  <c r="C74" i="1"/>
  <c r="E351" i="1"/>
  <c r="D138" i="1"/>
  <c r="C58" i="1"/>
  <c r="D303" i="1"/>
  <c r="D12" i="1"/>
  <c r="C209" i="1"/>
  <c r="E275" i="1"/>
  <c r="C145" i="1"/>
  <c r="D48" i="1"/>
  <c r="C104" i="1"/>
  <c r="C324" i="1"/>
  <c r="E169" i="1"/>
  <c r="C314" i="1"/>
  <c r="E298" i="1"/>
  <c r="E87" i="1"/>
  <c r="E267" i="1"/>
  <c r="D163" i="1"/>
  <c r="D262" i="1"/>
  <c r="D345" i="1"/>
  <c r="D73" i="1"/>
  <c r="D137" i="1"/>
  <c r="E83" i="1"/>
  <c r="C77" i="1"/>
  <c r="C278" i="1"/>
  <c r="D41" i="1"/>
  <c r="D151" i="1"/>
  <c r="E338" i="1"/>
  <c r="C84" i="1"/>
  <c r="C222" i="1"/>
  <c r="C273" i="1"/>
  <c r="D310" i="1"/>
  <c r="D189" i="1"/>
  <c r="C129" i="1"/>
  <c r="D34" i="1"/>
  <c r="C150" i="1"/>
  <c r="D346" i="1"/>
  <c r="C185" i="1"/>
  <c r="D75" i="1"/>
  <c r="D234" i="1"/>
  <c r="E303" i="1"/>
  <c r="C112" i="1"/>
  <c r="E100" i="1"/>
  <c r="D220" i="1"/>
  <c r="D184" i="1"/>
  <c r="E122" i="1"/>
  <c r="E335" i="1"/>
  <c r="D255" i="1"/>
  <c r="E148" i="1"/>
  <c r="D231" i="1"/>
  <c r="D8" i="1"/>
  <c r="C90" i="1"/>
  <c r="D113" i="1"/>
  <c r="C122" i="1"/>
  <c r="C203" i="1"/>
  <c r="D118" i="1"/>
  <c r="E280" i="1"/>
  <c r="E9" i="1"/>
  <c r="E189" i="1"/>
  <c r="C334" i="1"/>
  <c r="E120" i="1"/>
  <c r="D257" i="1"/>
  <c r="E180" i="1"/>
  <c r="E72" i="1"/>
  <c r="E10" i="1"/>
  <c r="E46" i="1"/>
  <c r="C257" i="1"/>
  <c r="E65" i="1"/>
  <c r="E309" i="1"/>
  <c r="C127" i="1"/>
  <c r="E277" i="1"/>
  <c r="C174" i="1"/>
  <c r="D96" i="1"/>
  <c r="D258" i="1"/>
  <c r="D208" i="1"/>
  <c r="D278" i="1"/>
  <c r="E211" i="1"/>
  <c r="E15" i="1"/>
  <c r="E191" i="1"/>
  <c r="D119" i="1"/>
  <c r="C103" i="1"/>
  <c r="D35" i="1"/>
  <c r="E257" i="1"/>
  <c r="C175" i="1"/>
  <c r="C37" i="1"/>
  <c r="D311" i="1"/>
  <c r="E96" i="1"/>
  <c r="C172" i="1"/>
  <c r="D330" i="1"/>
  <c r="D214" i="1"/>
  <c r="D85" i="1"/>
  <c r="C312" i="1"/>
  <c r="C208" i="1"/>
  <c r="C53" i="1"/>
  <c r="C343" i="1"/>
  <c r="D191" i="1"/>
  <c r="D254" i="1"/>
  <c r="D342" i="1"/>
  <c r="D364" i="1"/>
  <c r="E34" i="1"/>
  <c r="D179" i="1"/>
  <c r="E101" i="1"/>
  <c r="D224" i="1"/>
  <c r="E21" i="1"/>
  <c r="C44" i="1"/>
  <c r="D154" i="1"/>
  <c r="D229" i="1"/>
  <c r="C62" i="1"/>
  <c r="C200" i="1"/>
  <c r="E19" i="1"/>
  <c r="C340" i="1"/>
  <c r="E316" i="1"/>
  <c r="E20" i="1"/>
  <c r="E346" i="1"/>
  <c r="D70" i="1"/>
  <c r="C68" i="1"/>
  <c r="E56" i="1"/>
  <c r="C255" i="1"/>
  <c r="D188" i="1"/>
  <c r="D104" i="1"/>
  <c r="E198" i="1"/>
  <c r="C281" i="1"/>
  <c r="D271" i="1"/>
  <c r="D211" i="1"/>
  <c r="E28" i="1"/>
  <c r="C13" i="1"/>
  <c r="C259" i="1"/>
  <c r="E265" i="1"/>
  <c r="D99" i="1"/>
  <c r="C12" i="1"/>
  <c r="D98" i="1"/>
  <c r="FC19" i="1"/>
  <c r="D351" i="1"/>
  <c r="C15" i="1"/>
  <c r="E76" i="1"/>
  <c r="E315" i="1"/>
  <c r="E283" i="1"/>
  <c r="C349" i="1"/>
  <c r="C346" i="1"/>
  <c r="E40" i="1"/>
  <c r="E22" i="1"/>
  <c r="E86" i="1"/>
  <c r="D156" i="1"/>
  <c r="D196" i="1"/>
  <c r="E306" i="1"/>
  <c r="C240" i="1"/>
  <c r="C9" i="1"/>
  <c r="D147" i="1"/>
  <c r="C110" i="1"/>
  <c r="C132" i="1"/>
  <c r="E36" i="1"/>
  <c r="E104" i="1"/>
  <c r="E156" i="1"/>
  <c r="C190" i="1"/>
  <c r="D288" i="1"/>
  <c r="D198" i="1"/>
  <c r="E232" i="1"/>
  <c r="C250" i="1"/>
  <c r="C81" i="1"/>
  <c r="C187" i="1"/>
  <c r="E253" i="1"/>
  <c r="D114" i="1"/>
  <c r="E54" i="1"/>
  <c r="C253" i="1"/>
  <c r="E33" i="1"/>
  <c r="E342" i="1"/>
  <c r="E219" i="1"/>
  <c r="C24" i="1"/>
  <c r="E209" i="1"/>
  <c r="C290" i="1"/>
  <c r="C30" i="1"/>
  <c r="D237" i="1"/>
  <c r="C263" i="1"/>
  <c r="D299" i="1"/>
  <c r="D101" i="1"/>
  <c r="C105" i="1"/>
  <c r="C275" i="1"/>
  <c r="C300" i="1"/>
  <c r="C235" i="1"/>
  <c r="D358" i="1"/>
  <c r="D199" i="1"/>
  <c r="D19" i="1"/>
  <c r="D125" i="1"/>
  <c r="D120" i="1"/>
  <c r="E262" i="1"/>
  <c r="E345" i="1"/>
  <c r="C121" i="1"/>
  <c r="E314" i="1"/>
  <c r="C265" i="1"/>
  <c r="C146" i="1"/>
  <c r="D287" i="1"/>
  <c r="D294" i="1"/>
  <c r="C268" i="1"/>
  <c r="D344" i="1"/>
  <c r="E286" i="1"/>
  <c r="D212" i="1"/>
  <c r="FC10" i="1"/>
  <c r="C82" i="1"/>
  <c r="E270" i="1"/>
  <c r="D206" i="1"/>
  <c r="E23" i="1"/>
  <c r="D130" i="1"/>
  <c r="E91" i="1"/>
  <c r="E166" i="1"/>
  <c r="D333" i="1"/>
  <c r="E311" i="1"/>
  <c r="E35" i="1"/>
  <c r="E318" i="1"/>
  <c r="D357" i="1"/>
  <c r="D58" i="1"/>
  <c r="D251" i="1"/>
  <c r="D78" i="1"/>
  <c r="C117" i="1"/>
  <c r="E291" i="1"/>
  <c r="D145" i="1"/>
  <c r="D348" i="1"/>
  <c r="D116" i="1"/>
  <c r="C217" i="1"/>
  <c r="D110" i="1"/>
  <c r="C21" i="1"/>
  <c r="E164" i="1"/>
  <c r="D269" i="1"/>
  <c r="E105" i="1"/>
  <c r="D343" i="1"/>
  <c r="E123" i="1"/>
  <c r="D340" i="1"/>
  <c r="C363" i="1"/>
  <c r="C345" i="1"/>
  <c r="E264" i="1"/>
  <c r="C147" i="1"/>
  <c r="E92" i="1"/>
  <c r="E133" i="1"/>
  <c r="E131" i="1"/>
  <c r="E126" i="1"/>
  <c r="D60" i="1"/>
  <c r="D298" i="1"/>
  <c r="E151" i="1"/>
  <c r="E51" i="1"/>
  <c r="C69" i="1"/>
  <c r="D11" i="1"/>
  <c r="D232" i="1"/>
  <c r="E271" i="1"/>
  <c r="E61" i="1"/>
  <c r="C318" i="1"/>
  <c r="E45" i="1"/>
  <c r="C137" i="1"/>
  <c r="C98" i="1"/>
  <c r="C230" i="1"/>
  <c r="C191" i="1"/>
  <c r="E161" i="1"/>
  <c r="E323" i="1"/>
  <c r="E175" i="1"/>
  <c r="C108" i="1"/>
  <c r="E238" i="1"/>
  <c r="D187" i="1"/>
  <c r="C32" i="1"/>
  <c r="D181" i="1"/>
  <c r="E142" i="1"/>
  <c r="D230" i="1"/>
  <c r="D46" i="1"/>
  <c r="D319" i="1"/>
  <c r="C317" i="1"/>
  <c r="D109" i="1"/>
  <c r="D111" i="1"/>
  <c r="C148" i="1"/>
  <c r="D267" i="1"/>
  <c r="C212" i="1"/>
  <c r="E361" i="1"/>
  <c r="D247" i="1"/>
  <c r="D239" i="1"/>
  <c r="C101" i="1"/>
  <c r="C196" i="1"/>
  <c r="C282" i="1"/>
  <c r="C228" i="1"/>
  <c r="E243" i="1"/>
  <c r="C336" i="1"/>
  <c r="C245" i="1"/>
  <c r="E103" i="1"/>
  <c r="D301" i="1"/>
  <c r="C295" i="1"/>
  <c r="E157" i="1"/>
  <c r="D261" i="1"/>
  <c r="D51" i="1"/>
  <c r="D280" i="1"/>
  <c r="D315" i="1"/>
  <c r="E317" i="1"/>
  <c r="D209" i="1"/>
  <c r="E194" i="1"/>
  <c r="E302" i="1"/>
  <c r="E364" i="1"/>
  <c r="D103" i="1"/>
  <c r="D36" i="1"/>
  <c r="E256" i="1"/>
  <c r="E32" i="1"/>
  <c r="D335" i="1"/>
  <c r="E226" i="1"/>
  <c r="D270" i="1"/>
  <c r="E39" i="1"/>
  <c r="E312" i="1"/>
  <c r="E290" i="1"/>
  <c r="E27" i="1"/>
  <c r="E304" i="1"/>
  <c r="D68" i="1"/>
  <c r="E147" i="1"/>
  <c r="E144" i="1"/>
  <c r="C292" i="1"/>
  <c r="D107" i="1"/>
  <c r="D95" i="1"/>
  <c r="D132" i="1"/>
  <c r="E272" i="1"/>
  <c r="E197" i="1"/>
  <c r="C123" i="1"/>
  <c r="E292" i="1"/>
  <c r="E97" i="1"/>
  <c r="D174" i="1"/>
  <c r="C321" i="1"/>
  <c r="C100" i="1"/>
  <c r="C168" i="1"/>
  <c r="C225" i="1"/>
  <c r="E52" i="1"/>
  <c r="E285" i="1"/>
  <c r="E158" i="1"/>
  <c r="D215" i="1"/>
  <c r="E196" i="1"/>
  <c r="C341" i="1"/>
  <c r="E236" i="1"/>
  <c r="C306" i="1"/>
  <c r="D336" i="1"/>
  <c r="E57" i="1"/>
  <c r="D329" i="1"/>
  <c r="D134" i="1"/>
  <c r="D365" i="1"/>
  <c r="D223" i="1"/>
  <c r="E67" i="1"/>
  <c r="D83" i="1"/>
  <c r="D352" i="1"/>
  <c r="E159" i="1"/>
  <c r="D242" i="1"/>
  <c r="E217" i="1"/>
  <c r="D171" i="1"/>
  <c r="E288" i="1"/>
  <c r="C38" i="1"/>
  <c r="C286" i="1"/>
  <c r="E88" i="1"/>
  <c r="C124" i="1"/>
  <c r="D62" i="1"/>
  <c r="D91" i="1"/>
  <c r="C109" i="1"/>
  <c r="C184" i="1"/>
  <c r="FC17" i="1"/>
  <c r="D63" i="1"/>
  <c r="C237" i="1"/>
  <c r="E212" i="1"/>
  <c r="E63" i="1"/>
  <c r="D168" i="1"/>
  <c r="C166" i="1"/>
  <c r="C307" i="1"/>
  <c r="D197" i="1"/>
  <c r="D126" i="1"/>
  <c r="D127" i="1"/>
  <c r="E138" i="1"/>
  <c r="E132" i="1"/>
  <c r="C364" i="1"/>
  <c r="C186" i="1"/>
  <c r="D152" i="1"/>
  <c r="D38" i="1"/>
  <c r="E179" i="1"/>
  <c r="D30" i="1"/>
  <c r="C277" i="1"/>
  <c r="C11" i="1"/>
  <c r="E244" i="1"/>
  <c r="D304" i="1"/>
  <c r="E362" i="1"/>
  <c r="C244" i="1"/>
  <c r="D112" i="1"/>
  <c r="C157" i="1"/>
  <c r="E333" i="1"/>
  <c r="D332" i="1"/>
  <c r="D337" i="1"/>
  <c r="E127" i="1"/>
  <c r="D9" i="1"/>
  <c r="C42" i="1"/>
  <c r="C25" i="1"/>
  <c r="E74" i="1"/>
  <c r="D279" i="1"/>
  <c r="E109" i="1"/>
  <c r="C223" i="1"/>
  <c r="E359" i="1"/>
  <c r="E64" i="1"/>
  <c r="D155" i="1"/>
  <c r="E48" i="1"/>
  <c r="C352" i="1"/>
  <c r="D201" i="1"/>
  <c r="E344" i="1"/>
  <c r="E185" i="1"/>
  <c r="C335" i="1"/>
  <c r="C210" i="1"/>
  <c r="C99" i="1"/>
  <c r="E184" i="1"/>
  <c r="D236" i="1"/>
  <c r="D32" i="1"/>
  <c r="C266" i="1"/>
  <c r="C338" i="1"/>
  <c r="E41" i="1"/>
  <c r="C359" i="1"/>
  <c r="C41" i="1"/>
  <c r="D260" i="1"/>
  <c r="C29" i="1"/>
  <c r="D42" i="1"/>
  <c r="C236" i="1"/>
  <c r="D284" i="1"/>
  <c r="D13" i="1"/>
  <c r="E165" i="1"/>
  <c r="D148" i="1"/>
  <c r="D25" i="1"/>
  <c r="C350" i="1"/>
  <c r="C233" i="1"/>
  <c r="C207" i="1"/>
  <c r="C251" i="1"/>
  <c r="C342" i="1"/>
  <c r="D363" i="1"/>
  <c r="FC7" i="1"/>
  <c r="C256" i="1"/>
  <c r="C135" i="1"/>
  <c r="E220" i="1"/>
  <c r="E70" i="1"/>
  <c r="C315" i="1"/>
  <c r="D200" i="1"/>
  <c r="D136" i="1"/>
  <c r="C56" i="1"/>
  <c r="C67" i="1"/>
  <c r="D20" i="1"/>
  <c r="C224" i="1"/>
  <c r="D150" i="1"/>
  <c r="D142" i="1"/>
  <c r="C113" i="1"/>
  <c r="D172" i="1"/>
  <c r="D252" i="1"/>
  <c r="E44" i="1"/>
  <c r="E258" i="1"/>
  <c r="E229" i="1"/>
  <c r="C325" i="1"/>
  <c r="E25" i="1"/>
  <c r="C270" i="1"/>
  <c r="C169" i="1"/>
  <c r="D285" i="1"/>
  <c r="D57" i="1"/>
  <c r="E313" i="1"/>
  <c r="E207" i="1"/>
  <c r="E278" i="1"/>
  <c r="C173" i="1"/>
  <c r="E287" i="1"/>
  <c r="E326" i="1"/>
  <c r="C51" i="1"/>
  <c r="C142" i="1"/>
  <c r="E118" i="1"/>
  <c r="C14" i="1"/>
  <c r="E6" i="1"/>
  <c r="D108" i="1"/>
  <c r="C165" i="1"/>
  <c r="E204" i="1"/>
  <c r="C243" i="1"/>
  <c r="D37" i="1"/>
  <c r="D313" i="1"/>
  <c r="D324" i="1"/>
  <c r="C76" i="1"/>
  <c r="E178" i="1"/>
  <c r="C305" i="1"/>
  <c r="E330" i="1"/>
  <c r="FC16" i="1"/>
  <c r="C64" i="1"/>
  <c r="E325" i="1"/>
  <c r="D93" i="1"/>
  <c r="D129" i="1"/>
  <c r="E155" i="1"/>
  <c r="D339" i="1"/>
  <c r="E111" i="1"/>
  <c r="D204" i="1"/>
  <c r="C23" i="1"/>
  <c r="C7" i="1"/>
  <c r="E68" i="1"/>
  <c r="E336" i="1"/>
  <c r="D64" i="1"/>
  <c r="D182" i="1"/>
  <c r="E328" i="1"/>
  <c r="D217" i="1"/>
  <c r="C293" i="1"/>
  <c r="D263" i="1"/>
  <c r="D185" i="1"/>
  <c r="E263" i="1"/>
  <c r="D17" i="1"/>
  <c r="E153" i="1"/>
  <c r="D202" i="1"/>
  <c r="E341" i="1"/>
  <c r="E295" i="1"/>
  <c r="D165" i="1"/>
  <c r="E245" i="1"/>
  <c r="D159" i="1"/>
  <c r="C47" i="1"/>
  <c r="C86" i="1"/>
  <c r="E363" i="1"/>
  <c r="E221" i="1"/>
  <c r="E355" i="1"/>
  <c r="D306" i="1"/>
  <c r="D350" i="1"/>
  <c r="E223" i="1"/>
  <c r="C59" i="1"/>
  <c r="C161" i="1"/>
  <c r="E307" i="1"/>
  <c r="C140" i="1"/>
  <c r="E321" i="1"/>
  <c r="C215" i="1"/>
  <c r="C226" i="1"/>
  <c r="E66" i="1"/>
  <c r="C220" i="1"/>
  <c r="E190" i="1"/>
  <c r="C181" i="1"/>
  <c r="E47" i="1"/>
  <c r="D356" i="1"/>
  <c r="E31" i="1"/>
  <c r="D100" i="1"/>
  <c r="E202" i="1"/>
  <c r="E319" i="1"/>
  <c r="D240" i="1"/>
  <c r="E299" i="1"/>
  <c r="E79" i="1"/>
  <c r="D290" i="1"/>
  <c r="C299" i="1"/>
  <c r="D307" i="1"/>
  <c r="D169" i="1"/>
  <c r="D139" i="1"/>
  <c r="C96" i="1"/>
  <c r="D158" i="1"/>
  <c r="C206" i="1"/>
  <c r="C20" i="1"/>
  <c r="D256" i="1"/>
  <c r="C6" i="1" a="1"/>
  <c r="E215" i="1"/>
  <c r="C326" i="1"/>
  <c r="D135" i="1"/>
  <c r="D79" i="1"/>
  <c r="D338" i="1"/>
  <c r="D115" i="1"/>
  <c r="E233" i="1"/>
  <c r="D122" i="1"/>
  <c r="D282" i="1"/>
  <c r="C65" i="1"/>
  <c r="C294" i="1"/>
  <c r="C355" i="1"/>
  <c r="E332" i="1"/>
  <c r="D105" i="1"/>
  <c r="C227" i="1"/>
  <c r="E188" i="1"/>
  <c r="C192" i="1"/>
  <c r="C102" i="1"/>
  <c r="E297" i="1"/>
  <c r="E11" i="1"/>
  <c r="E237" i="1"/>
  <c r="C202" i="1"/>
  <c r="E121" i="1"/>
  <c r="C354" i="1"/>
  <c r="C160" i="1"/>
  <c r="E124" i="1"/>
  <c r="D14" i="1"/>
  <c r="C152" i="1"/>
  <c r="E241" i="1"/>
  <c r="D26" i="1"/>
  <c r="C111" i="1"/>
  <c r="E81" i="1"/>
  <c r="C57" i="1"/>
  <c r="C144" i="1"/>
  <c r="C179" i="1"/>
  <c r="E152" i="1"/>
  <c r="E128" i="1"/>
  <c r="E181" i="1"/>
  <c r="E140" i="1"/>
  <c r="E203" i="1"/>
  <c r="C329" i="1"/>
  <c r="E50" i="1"/>
  <c r="E60" i="1"/>
  <c r="C18" i="1"/>
  <c r="E114" i="1"/>
  <c r="C205" i="1"/>
  <c r="D360" i="1"/>
  <c r="E134" i="1"/>
  <c r="E284" i="1"/>
  <c r="C274" i="1"/>
  <c r="E17" i="1"/>
  <c r="D124" i="1"/>
  <c r="C162" i="1"/>
  <c r="E90" i="1"/>
  <c r="C213" i="1"/>
  <c r="FC13" i="1"/>
  <c r="D123" i="1"/>
  <c r="E186" i="1"/>
  <c r="D349" i="1"/>
  <c r="D334" i="1"/>
  <c r="C360" i="1"/>
  <c r="C331" i="1"/>
  <c r="D131" i="1"/>
  <c r="C195" i="1"/>
  <c r="E177" i="1"/>
  <c r="E235" i="1"/>
  <c r="D52" i="1"/>
  <c r="E296" i="1"/>
  <c r="D54" i="1"/>
  <c r="D274" i="1"/>
  <c r="E230" i="1"/>
  <c r="FC12" i="1"/>
  <c r="D146" i="1"/>
  <c r="C291" i="1"/>
  <c r="E116" i="1"/>
  <c r="D326" i="1"/>
  <c r="C297" i="1"/>
  <c r="D157" i="1"/>
  <c r="D241" i="1"/>
  <c r="D221" i="1"/>
  <c r="D22" i="1"/>
  <c r="E214" i="1"/>
  <c r="D328" i="1"/>
  <c r="C353" i="1"/>
  <c r="C85" i="1"/>
  <c r="C151" i="1"/>
  <c r="E145" i="1"/>
  <c r="D89" i="1"/>
  <c r="D235" i="1"/>
  <c r="E80" i="1"/>
  <c r="D161" i="1"/>
  <c r="D153" i="1"/>
  <c r="FC8" i="1"/>
  <c r="D268" i="1"/>
  <c r="E358" i="1"/>
  <c r="C139" i="1"/>
  <c r="D190" i="1"/>
  <c r="C143" i="1"/>
  <c r="E174" i="1"/>
  <c r="D23" i="1"/>
  <c r="C216" i="1"/>
  <c r="C93" i="1"/>
  <c r="E42" i="1"/>
  <c r="C159" i="1"/>
  <c r="D353" i="1"/>
  <c r="D10" i="1"/>
  <c r="C182" i="1"/>
  <c r="C119" i="1"/>
  <c r="C149" i="1"/>
  <c r="C176" i="1"/>
  <c r="E347" i="1"/>
  <c r="C49" i="1"/>
  <c r="E115" i="1"/>
  <c r="D102" i="1"/>
  <c r="D27" i="1"/>
  <c r="E356" i="1"/>
  <c r="C285" i="1"/>
  <c r="E282" i="1"/>
  <c r="E176" i="1"/>
  <c r="E107" i="1"/>
  <c r="E353" i="1"/>
  <c r="C327" i="1"/>
  <c r="C16" i="1"/>
  <c r="C311" i="1"/>
  <c r="D259" i="1"/>
  <c r="C301" i="1"/>
  <c r="C310" i="1"/>
  <c r="E24" i="1"/>
  <c r="C170" i="1"/>
  <c r="D297" i="1"/>
  <c r="C60" i="1"/>
  <c r="E357" i="1"/>
  <c r="C247" i="1"/>
  <c r="E172" i="1"/>
  <c r="E201" i="1"/>
  <c r="E242" i="1"/>
  <c r="E239" i="1"/>
  <c r="E250" i="1"/>
  <c r="E281" i="1"/>
  <c r="E352" i="1"/>
  <c r="D92" i="1"/>
  <c r="C178" i="1"/>
  <c r="C302" i="1"/>
  <c r="C71" i="1"/>
  <c r="E310" i="1"/>
  <c r="C193" i="1"/>
  <c r="E266" i="1"/>
  <c r="E360" i="1"/>
  <c r="E53" i="1"/>
  <c r="E208" i="1"/>
  <c r="C52" i="1"/>
  <c r="D61" i="1"/>
  <c r="D69" i="1"/>
  <c r="E58" i="1"/>
  <c r="D327" i="1"/>
  <c r="D76" i="1"/>
  <c r="E365" i="1"/>
  <c r="C22" i="1"/>
  <c r="C246" i="1"/>
  <c r="C83" i="1"/>
  <c r="E218" i="1"/>
  <c r="C94" i="1"/>
  <c r="FC15" i="1"/>
  <c r="E30" i="1"/>
  <c r="C260" i="1"/>
  <c r="C50" i="1"/>
  <c r="D195" i="1"/>
  <c r="D227" i="1"/>
  <c r="D84" i="1"/>
  <c r="D355" i="1"/>
  <c r="D162" i="1"/>
  <c r="C141" i="1"/>
  <c r="E62" i="1"/>
  <c r="C362" i="1"/>
  <c r="C46" i="1"/>
  <c r="C262" i="1"/>
  <c r="E99" i="1"/>
  <c r="C106" i="1"/>
  <c r="C276" i="1"/>
  <c r="C126" i="1"/>
  <c r="D244" i="1"/>
  <c r="C358" i="1"/>
  <c r="E146" i="1"/>
  <c r="C289" i="1"/>
  <c r="C344" i="1"/>
  <c r="D331" i="1"/>
  <c r="E43" i="1"/>
  <c r="C34" i="1"/>
  <c r="D245" i="1"/>
  <c r="C128" i="1"/>
  <c r="D15" i="1"/>
  <c r="C89" i="1"/>
  <c r="D88" i="1"/>
  <c r="E213" i="1"/>
  <c r="C199" i="1"/>
  <c r="C242" i="1"/>
  <c r="D178" i="1"/>
  <c r="C234" i="1"/>
  <c r="C73" i="1"/>
  <c r="C365" i="1"/>
  <c r="D21" i="1"/>
  <c r="FC20" i="1"/>
  <c r="C45" i="1"/>
  <c r="D302" i="1"/>
  <c r="E231" i="1"/>
  <c r="D194" i="1"/>
  <c r="E240" i="1"/>
  <c r="D216" i="1"/>
  <c r="D341" i="1"/>
  <c r="C114" i="1"/>
  <c r="E276" i="1"/>
  <c r="C211" i="1"/>
  <c r="D45" i="1"/>
  <c r="E78" i="1"/>
  <c r="C153" i="1"/>
  <c r="D56" i="1"/>
  <c r="C35" i="1"/>
  <c r="C17" i="1"/>
  <c r="D164" i="1"/>
  <c r="C320" i="1"/>
  <c r="D205" i="1"/>
  <c r="C163" i="1"/>
  <c r="E247" i="1"/>
  <c r="D166" i="1"/>
  <c r="C267" i="1"/>
  <c r="E192" i="1"/>
  <c r="C136" i="1"/>
  <c r="E162" i="1"/>
  <c r="D176" i="1"/>
  <c r="E95" i="1"/>
  <c r="E261" i="1"/>
  <c r="E117" i="1"/>
  <c r="C351" i="1"/>
  <c r="E234" i="1"/>
  <c r="D289" i="1"/>
  <c r="D39" i="1"/>
  <c r="C356" i="1"/>
  <c r="E7" i="1"/>
  <c r="D144" i="1"/>
  <c r="E252" i="1"/>
  <c r="E327" i="1"/>
  <c r="D86" i="1"/>
  <c r="C188" i="1"/>
  <c r="D82" i="1"/>
  <c r="D316" i="1"/>
  <c r="E205" i="1"/>
  <c r="D243" i="1"/>
  <c r="C239" i="1"/>
  <c r="D141" i="1"/>
  <c r="E300" i="1"/>
  <c r="C177" i="1"/>
  <c r="E354" i="1"/>
  <c r="C238" i="1"/>
  <c r="C337" i="1"/>
  <c r="D97" i="1"/>
  <c r="E249" i="1"/>
  <c r="D233" i="1"/>
  <c r="D121" i="1"/>
  <c r="D43" i="1"/>
  <c r="D322" i="1"/>
  <c r="D180" i="1"/>
  <c r="D292" i="1"/>
  <c r="D286" i="1"/>
  <c r="C155" i="1"/>
  <c r="D71" i="1"/>
  <c r="E108" i="1"/>
  <c r="E248" i="1"/>
  <c r="D16" i="1"/>
  <c r="C269" i="1"/>
  <c r="C309" i="1"/>
  <c r="C134" i="1"/>
  <c r="E268" i="1"/>
  <c r="FC18" i="1"/>
  <c r="C232" i="1"/>
  <c r="D246" i="1"/>
  <c r="C61" i="1"/>
  <c r="D49" i="1"/>
  <c r="D226" i="1"/>
  <c r="C288" i="1"/>
  <c r="E37" i="1"/>
  <c r="D300" i="1"/>
  <c r="C214" i="1"/>
  <c r="C39" i="1"/>
  <c r="D218" i="1"/>
  <c r="C43" i="1"/>
  <c r="C26" i="1"/>
  <c r="E160" i="1"/>
  <c r="D143" i="1"/>
  <c r="C118" i="1"/>
  <c r="E14" i="1"/>
  <c r="C258" i="1"/>
  <c r="E136" i="1"/>
  <c r="D33" i="1"/>
  <c r="C296" i="1"/>
  <c r="E143" i="1"/>
  <c r="D53" i="1"/>
  <c r="E106" i="1"/>
  <c r="EA106" i="1" l="1"/>
  <c r="EL106" i="1" s="1"/>
  <c r="G106" i="1"/>
  <c r="FY106" i="1"/>
  <c r="FZ106" i="1" s="1"/>
  <c r="DY106" i="1"/>
  <c r="EY106" i="1"/>
  <c r="R53" i="1"/>
  <c r="AB53" i="1"/>
  <c r="K53" i="1"/>
  <c r="U53" i="1"/>
  <c r="AS53" i="1"/>
  <c r="AY53" i="1"/>
  <c r="AM53" i="1"/>
  <c r="AP53" i="1"/>
  <c r="P53" i="1"/>
  <c r="AW53" i="1"/>
  <c r="AK53" i="1"/>
  <c r="FU53" i="1" s="1"/>
  <c r="AA53" i="1"/>
  <c r="BE53" i="1"/>
  <c r="AZ53" i="1"/>
  <c r="BU412" i="7" s="1"/>
  <c r="AT53" i="1"/>
  <c r="AO53" i="1"/>
  <c r="W53" i="1"/>
  <c r="S53" i="1"/>
  <c r="BC53" i="1"/>
  <c r="X53" i="1"/>
  <c r="Y53" i="1"/>
  <c r="BA53" i="1"/>
  <c r="AI53" i="1"/>
  <c r="AF53" i="1"/>
  <c r="J53" i="1"/>
  <c r="M53" i="1"/>
  <c r="AJ53" i="1"/>
  <c r="BH53" i="1"/>
  <c r="T53" i="1"/>
  <c r="V53" i="1"/>
  <c r="AG53" i="1"/>
  <c r="Z53" i="1"/>
  <c r="AN53" i="1"/>
  <c r="FV53" i="1" s="1"/>
  <c r="N53" i="1"/>
  <c r="Q53" i="1"/>
  <c r="AQ53" i="1"/>
  <c r="I53" i="1"/>
  <c r="AC53" i="1"/>
  <c r="BU381" i="7" s="1"/>
  <c r="AX53" i="1"/>
  <c r="AD53" i="1"/>
  <c r="AU53" i="1"/>
  <c r="H53" i="1"/>
  <c r="AH53" i="1"/>
  <c r="AL53" i="1"/>
  <c r="BI53" i="1"/>
  <c r="AR53" i="1"/>
  <c r="BD53" i="1"/>
  <c r="BF53" i="1"/>
  <c r="L53" i="1"/>
  <c r="O53" i="1"/>
  <c r="BG53" i="1"/>
  <c r="AE53" i="1"/>
  <c r="BU402" i="7" s="1"/>
  <c r="AV53" i="1"/>
  <c r="BB53" i="1"/>
  <c r="EY143" i="1"/>
  <c r="EA143" i="1"/>
  <c r="EL143" i="1" s="1"/>
  <c r="DY143" i="1"/>
  <c r="G143" i="1"/>
  <c r="FY143" i="1"/>
  <c r="FZ143" i="1" s="1"/>
  <c r="BF33" i="1"/>
  <c r="AJ33" i="1"/>
  <c r="BG33" i="1"/>
  <c r="H33" i="1"/>
  <c r="BE33" i="1"/>
  <c r="AX33" i="1"/>
  <c r="M33" i="1"/>
  <c r="I33" i="1"/>
  <c r="O33" i="1"/>
  <c r="L33" i="1"/>
  <c r="Z33" i="1"/>
  <c r="W33" i="1"/>
  <c r="Q33" i="1"/>
  <c r="AU33" i="1"/>
  <c r="AV33" i="1"/>
  <c r="AE33" i="1"/>
  <c r="BA402" i="7" s="1"/>
  <c r="BA33" i="1"/>
  <c r="P33" i="1"/>
  <c r="N33" i="1"/>
  <c r="Y33" i="1"/>
  <c r="AF33" i="1"/>
  <c r="AK33" i="1"/>
  <c r="FU33" i="1" s="1"/>
  <c r="X33" i="1"/>
  <c r="BB33" i="1"/>
  <c r="BD33" i="1"/>
  <c r="AZ33" i="1"/>
  <c r="BA412" i="7" s="1"/>
  <c r="AY33" i="1"/>
  <c r="U33" i="1"/>
  <c r="BC33" i="1"/>
  <c r="V33" i="1"/>
  <c r="AR33" i="1"/>
  <c r="AC33" i="1"/>
  <c r="BA381" i="7" s="1"/>
  <c r="K33" i="1"/>
  <c r="BH33" i="1"/>
  <c r="AA33" i="1"/>
  <c r="AG33" i="1"/>
  <c r="AQ33" i="1"/>
  <c r="BI33" i="1"/>
  <c r="AS33" i="1"/>
  <c r="AH33" i="1"/>
  <c r="T33" i="1"/>
  <c r="R33" i="1"/>
  <c r="AW33" i="1"/>
  <c r="AO33" i="1"/>
  <c r="AI33" i="1"/>
  <c r="AP33" i="1"/>
  <c r="AM33" i="1"/>
  <c r="S33" i="1"/>
  <c r="AT33" i="1"/>
  <c r="AD33" i="1"/>
  <c r="AB33" i="1"/>
  <c r="AN33" i="1"/>
  <c r="FV33" i="1" s="1"/>
  <c r="AL33" i="1"/>
  <c r="J33" i="1"/>
  <c r="G136" i="1"/>
  <c r="DY136" i="1"/>
  <c r="EA136" i="1"/>
  <c r="EL136" i="1" s="1"/>
  <c r="FY136" i="1"/>
  <c r="FZ136" i="1" s="1"/>
  <c r="EY136" i="1"/>
  <c r="FY14" i="1"/>
  <c r="FZ14" i="1" s="1"/>
  <c r="EY14" i="1"/>
  <c r="G14" i="1"/>
  <c r="DY14" i="1"/>
  <c r="EA14" i="1"/>
  <c r="EL14" i="1" s="1"/>
  <c r="AP143" i="1"/>
  <c r="W143" i="1"/>
  <c r="AM143" i="1"/>
  <c r="AZ143" i="1"/>
  <c r="BU413" i="7" s="1"/>
  <c r="V143" i="1"/>
  <c r="AI143" i="1"/>
  <c r="H143" i="1"/>
  <c r="AC143" i="1"/>
  <c r="BU382" i="7" s="1"/>
  <c r="AV143" i="1"/>
  <c r="AA143" i="1"/>
  <c r="AY143" i="1"/>
  <c r="BA143" i="1"/>
  <c r="AN143" i="1"/>
  <c r="FV143" i="1" s="1"/>
  <c r="AS143" i="1"/>
  <c r="L143" i="1"/>
  <c r="AB143" i="1"/>
  <c r="AJ143" i="1"/>
  <c r="P143" i="1"/>
  <c r="AO143" i="1"/>
  <c r="AU143" i="1"/>
  <c r="AG143" i="1"/>
  <c r="AE143" i="1"/>
  <c r="BU403" i="7" s="1"/>
  <c r="BF143" i="1"/>
  <c r="T143" i="1"/>
  <c r="AK143" i="1"/>
  <c r="FU143" i="1" s="1"/>
  <c r="AH143" i="1"/>
  <c r="AX143" i="1"/>
  <c r="BB143" i="1"/>
  <c r="BE143" i="1"/>
  <c r="I143" i="1"/>
  <c r="AT143" i="1"/>
  <c r="J143" i="1"/>
  <c r="BH143" i="1"/>
  <c r="R143" i="1"/>
  <c r="AL143" i="1"/>
  <c r="K143" i="1"/>
  <c r="AW143" i="1"/>
  <c r="AR143" i="1"/>
  <c r="BC143" i="1"/>
  <c r="O143" i="1"/>
  <c r="BG143" i="1"/>
  <c r="N143" i="1"/>
  <c r="AD143" i="1"/>
  <c r="Q143" i="1"/>
  <c r="AF143" i="1"/>
  <c r="Y143" i="1"/>
  <c r="AQ143" i="1"/>
  <c r="BU393" i="7" s="1"/>
  <c r="U143" i="1"/>
  <c r="X143" i="1"/>
  <c r="S143" i="1"/>
  <c r="BI143" i="1"/>
  <c r="BD143" i="1"/>
  <c r="M143" i="1"/>
  <c r="Z143" i="1"/>
  <c r="FY160" i="1"/>
  <c r="FZ160" i="1" s="1"/>
  <c r="DY160" i="1"/>
  <c r="EA160" i="1"/>
  <c r="EL160" i="1" s="1"/>
  <c r="EY160" i="1"/>
  <c r="G160" i="1"/>
  <c r="AQ218" i="1"/>
  <c r="BF394" i="7" s="1"/>
  <c r="U218" i="1"/>
  <c r="BE218" i="1"/>
  <c r="AC218" i="1"/>
  <c r="BF383" i="7" s="1"/>
  <c r="N218" i="1"/>
  <c r="BD218" i="1"/>
  <c r="AP218" i="1"/>
  <c r="AE218" i="1"/>
  <c r="BF404" i="7" s="1"/>
  <c r="V218" i="1"/>
  <c r="J218" i="1"/>
  <c r="W218" i="1"/>
  <c r="AT218" i="1"/>
  <c r="AS218" i="1"/>
  <c r="X218" i="1"/>
  <c r="AZ218" i="1"/>
  <c r="BF414" i="7" s="1"/>
  <c r="AN218" i="1"/>
  <c r="FV218" i="1" s="1"/>
  <c r="AU218" i="1"/>
  <c r="AL218" i="1"/>
  <c r="AR218" i="1"/>
  <c r="Y218" i="1"/>
  <c r="BC218" i="1"/>
  <c r="AH218" i="1"/>
  <c r="AJ218" i="1"/>
  <c r="T218" i="1"/>
  <c r="AM218" i="1"/>
  <c r="AW218" i="1"/>
  <c r="S218" i="1"/>
  <c r="H218" i="1"/>
  <c r="BA218" i="1"/>
  <c r="Z218" i="1"/>
  <c r="AG218" i="1"/>
  <c r="P218" i="1"/>
  <c r="AA218" i="1"/>
  <c r="AK218" i="1"/>
  <c r="FU218" i="1" s="1"/>
  <c r="BG218" i="1"/>
  <c r="M218" i="1"/>
  <c r="R218" i="1"/>
  <c r="Q218" i="1"/>
  <c r="K218" i="1"/>
  <c r="AX218" i="1"/>
  <c r="AI218" i="1"/>
  <c r="AV218" i="1"/>
  <c r="I218" i="1"/>
  <c r="BH218" i="1"/>
  <c r="AB218" i="1"/>
  <c r="AF218" i="1"/>
  <c r="AY218" i="1"/>
  <c r="AO218" i="1"/>
  <c r="BB218" i="1"/>
  <c r="L218" i="1"/>
  <c r="O218" i="1"/>
  <c r="AD218" i="1"/>
  <c r="BF218" i="1"/>
  <c r="BI218" i="1"/>
  <c r="Q300" i="1"/>
  <c r="I300" i="1"/>
  <c r="L300" i="1"/>
  <c r="T300" i="1"/>
  <c r="AW300" i="1"/>
  <c r="H300" i="1"/>
  <c r="AZ300" i="1"/>
  <c r="AX415" i="7" s="1"/>
  <c r="AM300" i="1"/>
  <c r="Z300" i="1"/>
  <c r="AB300" i="1"/>
  <c r="AY300" i="1"/>
  <c r="AX300" i="1"/>
  <c r="AQ300" i="1"/>
  <c r="AX395" i="7" s="1"/>
  <c r="J300" i="1"/>
  <c r="BC300" i="1"/>
  <c r="O300" i="1"/>
  <c r="N300" i="1"/>
  <c r="AA300" i="1"/>
  <c r="AE300" i="1"/>
  <c r="AX405" i="7" s="1"/>
  <c r="BG300" i="1"/>
  <c r="AT300" i="1"/>
  <c r="U300" i="1"/>
  <c r="BA300" i="1"/>
  <c r="X300" i="1"/>
  <c r="AR300" i="1"/>
  <c r="BF300" i="1"/>
  <c r="AU300" i="1"/>
  <c r="S300" i="1"/>
  <c r="AL300" i="1"/>
  <c r="AK300" i="1"/>
  <c r="FU300" i="1" s="1"/>
  <c r="AN300" i="1"/>
  <c r="FV300" i="1" s="1"/>
  <c r="AJ300" i="1"/>
  <c r="BE300" i="1"/>
  <c r="W300" i="1"/>
  <c r="BH300" i="1"/>
  <c r="AF300" i="1"/>
  <c r="BI300" i="1"/>
  <c r="AH300" i="1"/>
  <c r="AS300" i="1"/>
  <c r="BB300" i="1"/>
  <c r="AP300" i="1"/>
  <c r="AC300" i="1"/>
  <c r="AX384" i="7" s="1"/>
  <c r="AO300" i="1"/>
  <c r="Y300" i="1"/>
  <c r="R300" i="1"/>
  <c r="K300" i="1"/>
  <c r="AG300" i="1"/>
  <c r="AV300" i="1"/>
  <c r="P300" i="1"/>
  <c r="BD300" i="1"/>
  <c r="AI300" i="1"/>
  <c r="M300" i="1"/>
  <c r="V300" i="1"/>
  <c r="AD300" i="1"/>
  <c r="EY37" i="1"/>
  <c r="G37" i="1"/>
  <c r="FY37" i="1"/>
  <c r="FZ37" i="1" s="1"/>
  <c r="DY37" i="1"/>
  <c r="EA37" i="1"/>
  <c r="EL37" i="1" s="1"/>
  <c r="AD226" i="1"/>
  <c r="P226" i="1"/>
  <c r="AE226" i="1"/>
  <c r="BN404" i="7" s="1"/>
  <c r="AJ226" i="1"/>
  <c r="AZ226" i="1"/>
  <c r="BN414" i="7" s="1"/>
  <c r="X226" i="1"/>
  <c r="AU226" i="1"/>
  <c r="AX226" i="1"/>
  <c r="Y226" i="1"/>
  <c r="S226" i="1"/>
  <c r="L226" i="1"/>
  <c r="BI226" i="1"/>
  <c r="H226" i="1"/>
  <c r="AH226" i="1"/>
  <c r="AS226" i="1"/>
  <c r="AT226" i="1"/>
  <c r="AK226" i="1"/>
  <c r="FU226" i="1" s="1"/>
  <c r="T226" i="1"/>
  <c r="AP226" i="1"/>
  <c r="AM226" i="1"/>
  <c r="N226" i="1"/>
  <c r="AN226" i="1"/>
  <c r="FV226" i="1" s="1"/>
  <c r="BF226" i="1"/>
  <c r="AW226" i="1"/>
  <c r="I226" i="1"/>
  <c r="V226" i="1"/>
  <c r="AL226" i="1"/>
  <c r="BE226" i="1"/>
  <c r="AQ226" i="1"/>
  <c r="BN394" i="7" s="1"/>
  <c r="AG226" i="1"/>
  <c r="AB226" i="1"/>
  <c r="BD226" i="1"/>
  <c r="AF226" i="1"/>
  <c r="BB226" i="1"/>
  <c r="AY226" i="1"/>
  <c r="O226" i="1"/>
  <c r="AA226" i="1"/>
  <c r="AI226" i="1"/>
  <c r="K226" i="1"/>
  <c r="AV226" i="1"/>
  <c r="W226" i="1"/>
  <c r="BG226" i="1"/>
  <c r="J226" i="1"/>
  <c r="R226" i="1"/>
  <c r="BC226" i="1"/>
  <c r="AO226" i="1"/>
  <c r="U226" i="1"/>
  <c r="Z226" i="1"/>
  <c r="AR226" i="1"/>
  <c r="BH226" i="1"/>
  <c r="M226" i="1"/>
  <c r="AC226" i="1"/>
  <c r="BN383" i="7" s="1"/>
  <c r="Q226" i="1"/>
  <c r="BA226" i="1"/>
  <c r="AK49" i="1"/>
  <c r="FU49" i="1" s="1"/>
  <c r="AL49" i="1"/>
  <c r="AX49" i="1"/>
  <c r="AR49" i="1"/>
  <c r="W49" i="1"/>
  <c r="AV49" i="1"/>
  <c r="U49" i="1"/>
  <c r="AN49" i="1"/>
  <c r="FV49" i="1" s="1"/>
  <c r="Z49" i="1"/>
  <c r="Q49" i="1"/>
  <c r="AF49" i="1"/>
  <c r="V49" i="1"/>
  <c r="M49" i="1"/>
  <c r="H49" i="1"/>
  <c r="AO49" i="1"/>
  <c r="AM49" i="1"/>
  <c r="AA49" i="1"/>
  <c r="AY49" i="1"/>
  <c r="AQ49" i="1"/>
  <c r="AE49" i="1"/>
  <c r="BQ402" i="7" s="1"/>
  <c r="BD49" i="1"/>
  <c r="AP49" i="1"/>
  <c r="AG49" i="1"/>
  <c r="BH49" i="1"/>
  <c r="BG49" i="1"/>
  <c r="BC49" i="1"/>
  <c r="AH49" i="1"/>
  <c r="J49" i="1"/>
  <c r="AC49" i="1"/>
  <c r="BQ381" i="7" s="1"/>
  <c r="AS49" i="1"/>
  <c r="O49" i="1"/>
  <c r="I49" i="1"/>
  <c r="S49" i="1"/>
  <c r="AI49" i="1"/>
  <c r="BI49" i="1"/>
  <c r="AB49" i="1"/>
  <c r="AD49" i="1"/>
  <c r="N49" i="1"/>
  <c r="BA49" i="1"/>
  <c r="BE49" i="1"/>
  <c r="T49" i="1"/>
  <c r="AU49" i="1"/>
  <c r="L49" i="1"/>
  <c r="AW49" i="1"/>
  <c r="K49" i="1"/>
  <c r="R49" i="1"/>
  <c r="X49" i="1"/>
  <c r="AT49" i="1"/>
  <c r="AZ49" i="1"/>
  <c r="BQ412" i="7" s="1"/>
  <c r="P49" i="1"/>
  <c r="AJ49" i="1"/>
  <c r="BB49" i="1"/>
  <c r="Y49" i="1"/>
  <c r="BF49" i="1"/>
  <c r="AE246" i="1"/>
  <c r="CH404" i="7" s="1"/>
  <c r="BC246" i="1"/>
  <c r="AL246" i="1"/>
  <c r="L246" i="1"/>
  <c r="BE246" i="1"/>
  <c r="AS246" i="1"/>
  <c r="AU246" i="1"/>
  <c r="S246" i="1"/>
  <c r="Z246" i="1"/>
  <c r="AV246" i="1"/>
  <c r="AM246" i="1"/>
  <c r="R246" i="1"/>
  <c r="BF246" i="1"/>
  <c r="AD246" i="1"/>
  <c r="BD246" i="1"/>
  <c r="K246" i="1"/>
  <c r="J246" i="1"/>
  <c r="AZ246" i="1"/>
  <c r="CH414" i="7" s="1"/>
  <c r="AY246" i="1"/>
  <c r="AJ246" i="1"/>
  <c r="U246" i="1"/>
  <c r="BA246" i="1"/>
  <c r="Y246" i="1"/>
  <c r="BI246" i="1"/>
  <c r="AH246" i="1"/>
  <c r="AF246" i="1"/>
  <c r="Q246" i="1"/>
  <c r="BH246" i="1"/>
  <c r="AT246" i="1"/>
  <c r="AC246" i="1"/>
  <c r="CH383" i="7" s="1"/>
  <c r="T246" i="1"/>
  <c r="P246" i="1"/>
  <c r="W246" i="1"/>
  <c r="X246" i="1"/>
  <c r="O246" i="1"/>
  <c r="BB246" i="1"/>
  <c r="N246" i="1"/>
  <c r="AI246" i="1"/>
  <c r="AX246" i="1"/>
  <c r="AA246" i="1"/>
  <c r="H246" i="1"/>
  <c r="AW246" i="1"/>
  <c r="AN246" i="1"/>
  <c r="FV246" i="1" s="1"/>
  <c r="AK246" i="1"/>
  <c r="FU246" i="1" s="1"/>
  <c r="AO246" i="1"/>
  <c r="I246" i="1"/>
  <c r="V246" i="1"/>
  <c r="M246" i="1"/>
  <c r="AQ246" i="1"/>
  <c r="CH394" i="7" s="1"/>
  <c r="AG246" i="1"/>
  <c r="AP246" i="1"/>
  <c r="AR246" i="1"/>
  <c r="AB246" i="1"/>
  <c r="BG246" i="1"/>
  <c r="FH18" i="1"/>
  <c r="FD79" i="1" s="1"/>
  <c r="FF18" i="1"/>
  <c r="FD49" i="1" s="1"/>
  <c r="FE18" i="1"/>
  <c r="FD34" i="1" s="1"/>
  <c r="FG18" i="1"/>
  <c r="FD64" i="1" s="1"/>
  <c r="FD18" i="1"/>
  <c r="G268" i="1"/>
  <c r="FY268" i="1"/>
  <c r="FZ268" i="1" s="1"/>
  <c r="DY268" i="1"/>
  <c r="EA268" i="1"/>
  <c r="EL268" i="1" s="1"/>
  <c r="EY268" i="1"/>
  <c r="W16" i="1"/>
  <c r="AQ16" i="1"/>
  <c r="AJ392" i="7" s="1" a="1"/>
  <c r="AJ392" i="7" s="1"/>
  <c r="AU16" i="1"/>
  <c r="K16" i="1"/>
  <c r="AK16" i="1"/>
  <c r="FU16" i="1" s="1"/>
  <c r="M16" i="1"/>
  <c r="Y16" i="1"/>
  <c r="L16" i="1"/>
  <c r="AF16" i="1"/>
  <c r="AH16" i="1"/>
  <c r="AC16" i="1"/>
  <c r="AJ381" i="7" s="1"/>
  <c r="H16" i="1"/>
  <c r="AM16" i="1"/>
  <c r="BF16" i="1"/>
  <c r="AE16" i="1"/>
  <c r="AJ402" i="7" s="1"/>
  <c r="U16" i="1"/>
  <c r="O16" i="1"/>
  <c r="AV16" i="1"/>
  <c r="I16" i="1"/>
  <c r="AA16" i="1"/>
  <c r="Q16" i="1"/>
  <c r="BC16" i="1"/>
  <c r="AW16" i="1"/>
  <c r="AP16" i="1"/>
  <c r="AI16" i="1"/>
  <c r="AX16" i="1"/>
  <c r="BG16" i="1"/>
  <c r="P16" i="1"/>
  <c r="BI16" i="1"/>
  <c r="AR16" i="1"/>
  <c r="BB16" i="1"/>
  <c r="Z16" i="1"/>
  <c r="AO16" i="1"/>
  <c r="AY16" i="1"/>
  <c r="AJ16" i="1"/>
  <c r="R16" i="1"/>
  <c r="AN16" i="1"/>
  <c r="FV16" i="1" s="1"/>
  <c r="AD16" i="1"/>
  <c r="AS16" i="1"/>
  <c r="AT16" i="1"/>
  <c r="T16" i="1"/>
  <c r="BD16" i="1"/>
  <c r="X16" i="1"/>
  <c r="BE16" i="1"/>
  <c r="AZ16" i="1"/>
  <c r="AJ412" i="7" s="1"/>
  <c r="AG16" i="1"/>
  <c r="AB16" i="1"/>
  <c r="V16" i="1"/>
  <c r="BH16" i="1"/>
  <c r="BA16" i="1"/>
  <c r="J16" i="1"/>
  <c r="S16" i="1"/>
  <c r="N16" i="1"/>
  <c r="AL16" i="1"/>
  <c r="DY248" i="1"/>
  <c r="EA248" i="1"/>
  <c r="EL248" i="1" s="1"/>
  <c r="FY248" i="1"/>
  <c r="FZ248" i="1" s="1"/>
  <c r="G248" i="1"/>
  <c r="EY248" i="1"/>
  <c r="G108" i="1"/>
  <c r="FY108" i="1"/>
  <c r="FZ108" i="1" s="1"/>
  <c r="EY108" i="1"/>
  <c r="DY108" i="1"/>
  <c r="EA108" i="1"/>
  <c r="EL108" i="1" s="1"/>
  <c r="R71" i="1"/>
  <c r="J71" i="1"/>
  <c r="AB71" i="1"/>
  <c r="AL71" i="1"/>
  <c r="AV71" i="1"/>
  <c r="AY71" i="1"/>
  <c r="V71" i="1"/>
  <c r="BD71" i="1"/>
  <c r="Y71" i="1"/>
  <c r="BG71" i="1"/>
  <c r="AN71" i="1"/>
  <c r="FV71" i="1" s="1"/>
  <c r="AQ71" i="1"/>
  <c r="T71" i="1"/>
  <c r="AR71" i="1"/>
  <c r="AC71" i="1"/>
  <c r="CM381" i="7" s="1"/>
  <c r="BH71" i="1"/>
  <c r="AJ71" i="1"/>
  <c r="W71" i="1"/>
  <c r="Q71" i="1"/>
  <c r="AS71" i="1"/>
  <c r="AD71" i="1"/>
  <c r="H71" i="1"/>
  <c r="AM71" i="1"/>
  <c r="AT71" i="1"/>
  <c r="BB71" i="1"/>
  <c r="AU71" i="1"/>
  <c r="BF71" i="1"/>
  <c r="AZ71" i="1"/>
  <c r="CM412" i="7" s="1"/>
  <c r="AO71" i="1"/>
  <c r="O71" i="1"/>
  <c r="AI71" i="1"/>
  <c r="AP71" i="1"/>
  <c r="I71" i="1"/>
  <c r="Z71" i="1"/>
  <c r="AH71" i="1"/>
  <c r="K71" i="1"/>
  <c r="U71" i="1"/>
  <c r="AE71" i="1"/>
  <c r="CM402" i="7" s="1"/>
  <c r="BE71" i="1"/>
  <c r="AW71" i="1"/>
  <c r="AX71" i="1"/>
  <c r="L71" i="1"/>
  <c r="AA71" i="1"/>
  <c r="BA71" i="1"/>
  <c r="X71" i="1"/>
  <c r="AK71" i="1"/>
  <c r="FU71" i="1" s="1"/>
  <c r="AG71" i="1"/>
  <c r="AF71" i="1"/>
  <c r="N71" i="1"/>
  <c r="M71" i="1"/>
  <c r="BI71" i="1"/>
  <c r="BC71" i="1"/>
  <c r="S71" i="1"/>
  <c r="P71" i="1"/>
  <c r="AI180" i="1"/>
  <c r="AS180" i="1"/>
  <c r="J180" i="1"/>
  <c r="AQ180" i="1"/>
  <c r="DF393" i="7" s="1"/>
  <c r="W180" i="1"/>
  <c r="AP180" i="1"/>
  <c r="AO180" i="1"/>
  <c r="AN180" i="1"/>
  <c r="FV180" i="1" s="1"/>
  <c r="FW180" i="1" s="1"/>
  <c r="R180" i="1"/>
  <c r="AM180" i="1"/>
  <c r="AL180" i="1"/>
  <c r="X180" i="1"/>
  <c r="U180" i="1"/>
  <c r="BC180" i="1"/>
  <c r="T180" i="1"/>
  <c r="AY180" i="1"/>
  <c r="BF180" i="1"/>
  <c r="AG180" i="1"/>
  <c r="AH180" i="1"/>
  <c r="AD180" i="1"/>
  <c r="AU180" i="1"/>
  <c r="AT180" i="1"/>
  <c r="AV180" i="1"/>
  <c r="V180" i="1"/>
  <c r="N180" i="1"/>
  <c r="AE180" i="1"/>
  <c r="DF403" i="7" s="1"/>
  <c r="O180" i="1"/>
  <c r="P180" i="1"/>
  <c r="AB180" i="1"/>
  <c r="BG180" i="1"/>
  <c r="BD180" i="1"/>
  <c r="AW180" i="1"/>
  <c r="H180" i="1"/>
  <c r="BA180" i="1"/>
  <c r="BE180" i="1"/>
  <c r="Z180" i="1"/>
  <c r="AA180" i="1"/>
  <c r="AC180" i="1"/>
  <c r="DF382" i="7" s="1"/>
  <c r="Y180" i="1"/>
  <c r="BI180" i="1"/>
  <c r="I180" i="1"/>
  <c r="Q180" i="1"/>
  <c r="AX180" i="1"/>
  <c r="L180" i="1"/>
  <c r="S180" i="1"/>
  <c r="AJ180" i="1"/>
  <c r="AK180" i="1"/>
  <c r="FU180" i="1" s="1"/>
  <c r="BH180" i="1"/>
  <c r="AZ180" i="1"/>
  <c r="DF413" i="7" s="1"/>
  <c r="K180" i="1"/>
  <c r="AR180" i="1"/>
  <c r="BB180" i="1"/>
  <c r="AF180" i="1"/>
  <c r="M180" i="1"/>
  <c r="BI322" i="1"/>
  <c r="AP322" i="1"/>
  <c r="T322" i="1"/>
  <c r="AW322" i="1"/>
  <c r="AS322" i="1"/>
  <c r="AJ322" i="1"/>
  <c r="AA322" i="1"/>
  <c r="AR322" i="1"/>
  <c r="J322" i="1"/>
  <c r="H322" i="1"/>
  <c r="AG322" i="1"/>
  <c r="R322" i="1"/>
  <c r="BB322" i="1"/>
  <c r="AN322" i="1"/>
  <c r="FV322" i="1" s="1"/>
  <c r="AB322" i="1"/>
  <c r="Z322" i="1"/>
  <c r="AE322" i="1"/>
  <c r="BT405" i="7" s="1"/>
  <c r="AX322" i="1"/>
  <c r="BD322" i="1"/>
  <c r="K322" i="1"/>
  <c r="AH322" i="1"/>
  <c r="AK322" i="1"/>
  <c r="FU322" i="1" s="1"/>
  <c r="P322" i="1"/>
  <c r="BE322" i="1"/>
  <c r="Q322" i="1"/>
  <c r="AV322" i="1"/>
  <c r="AD322" i="1"/>
  <c r="AI322" i="1"/>
  <c r="AZ322" i="1"/>
  <c r="BT415" i="7" s="1"/>
  <c r="W322" i="1"/>
  <c r="O322" i="1"/>
  <c r="AQ322" i="1"/>
  <c r="BT395" i="7" s="1"/>
  <c r="BC322" i="1"/>
  <c r="L322" i="1"/>
  <c r="AU322" i="1"/>
  <c r="AF322" i="1"/>
  <c r="AL322" i="1"/>
  <c r="M322" i="1"/>
  <c r="I322" i="1"/>
  <c r="V322" i="1"/>
  <c r="AO322" i="1"/>
  <c r="U322" i="1"/>
  <c r="BG322" i="1"/>
  <c r="BF322" i="1"/>
  <c r="AT322" i="1"/>
  <c r="BH322" i="1"/>
  <c r="X322" i="1"/>
  <c r="S322" i="1"/>
  <c r="AY322" i="1"/>
  <c r="BA322" i="1"/>
  <c r="AM322" i="1"/>
  <c r="N322" i="1"/>
  <c r="AC322" i="1"/>
  <c r="BT384" i="7" s="1"/>
  <c r="Y322" i="1"/>
  <c r="AR43" i="1"/>
  <c r="J43" i="1"/>
  <c r="Q43" i="1"/>
  <c r="AF43" i="1"/>
  <c r="N43" i="1"/>
  <c r="I43" i="1"/>
  <c r="R43" i="1"/>
  <c r="K43" i="1"/>
  <c r="BG43" i="1"/>
  <c r="BF43" i="1"/>
  <c r="BH43" i="1"/>
  <c r="S43" i="1"/>
  <c r="AP43" i="1"/>
  <c r="AY43" i="1"/>
  <c r="AE43" i="1"/>
  <c r="BK402" i="7" s="1"/>
  <c r="Z43" i="1"/>
  <c r="AN43" i="1"/>
  <c r="FV43" i="1" s="1"/>
  <c r="U43" i="1"/>
  <c r="AC43" i="1"/>
  <c r="BK381" i="7" s="1"/>
  <c r="BA43" i="1"/>
  <c r="H43" i="1"/>
  <c r="L43" i="1"/>
  <c r="AX43" i="1"/>
  <c r="AD43" i="1"/>
  <c r="BI43" i="1"/>
  <c r="AW43" i="1"/>
  <c r="O43" i="1"/>
  <c r="AA43" i="1"/>
  <c r="BD43" i="1"/>
  <c r="BC43" i="1"/>
  <c r="AK43" i="1"/>
  <c r="FU43" i="1" s="1"/>
  <c r="V43" i="1"/>
  <c r="Y43" i="1"/>
  <c r="AG43" i="1"/>
  <c r="AJ43" i="1"/>
  <c r="X43" i="1"/>
  <c r="BE43" i="1"/>
  <c r="AI43" i="1"/>
  <c r="AV43" i="1"/>
  <c r="AU43" i="1"/>
  <c r="AM43" i="1"/>
  <c r="AO43" i="1"/>
  <c r="AT43" i="1"/>
  <c r="AS43" i="1"/>
  <c r="P43" i="1"/>
  <c r="AQ43" i="1"/>
  <c r="BB43" i="1"/>
  <c r="M43" i="1"/>
  <c r="AH43" i="1"/>
  <c r="AZ43" i="1"/>
  <c r="BK412" i="7" s="1"/>
  <c r="AL43" i="1"/>
  <c r="AB43" i="1"/>
  <c r="W43" i="1"/>
  <c r="T43" i="1"/>
  <c r="M121" i="1"/>
  <c r="AB121" i="1"/>
  <c r="AH121" i="1"/>
  <c r="AJ121" i="1"/>
  <c r="BH121" i="1"/>
  <c r="AA121" i="1"/>
  <c r="BE121" i="1"/>
  <c r="AZ121" i="1"/>
  <c r="AY413" i="7" s="1"/>
  <c r="L121" i="1"/>
  <c r="BC121" i="1"/>
  <c r="AY121" i="1"/>
  <c r="AO121" i="1"/>
  <c r="AP121" i="1"/>
  <c r="AE121" i="1"/>
  <c r="AY403" i="7" s="1"/>
  <c r="AL121" i="1"/>
  <c r="AG121" i="1"/>
  <c r="BB121" i="1"/>
  <c r="AD121" i="1"/>
  <c r="I121" i="1"/>
  <c r="S121" i="1"/>
  <c r="BG121" i="1"/>
  <c r="O121" i="1"/>
  <c r="K121" i="1"/>
  <c r="BF121" i="1"/>
  <c r="BD121" i="1"/>
  <c r="AU121" i="1"/>
  <c r="T121" i="1"/>
  <c r="U121" i="1"/>
  <c r="BI121" i="1"/>
  <c r="Z121" i="1"/>
  <c r="R121" i="1"/>
  <c r="AF121" i="1"/>
  <c r="AW121" i="1"/>
  <c r="Y121" i="1"/>
  <c r="X121" i="1"/>
  <c r="AN121" i="1"/>
  <c r="FV121" i="1" s="1"/>
  <c r="AM121" i="1"/>
  <c r="AX121" i="1"/>
  <c r="AT121" i="1"/>
  <c r="AV121" i="1"/>
  <c r="AQ121" i="1"/>
  <c r="AY393" i="7" s="1"/>
  <c r="AC121" i="1"/>
  <c r="AY382" i="7" s="1"/>
  <c r="W121" i="1"/>
  <c r="J121" i="1"/>
  <c r="AS121" i="1"/>
  <c r="H121" i="1"/>
  <c r="AI121" i="1"/>
  <c r="AK121" i="1"/>
  <c r="FU121" i="1" s="1"/>
  <c r="V121" i="1"/>
  <c r="N121" i="1"/>
  <c r="P121" i="1"/>
  <c r="AR121" i="1"/>
  <c r="BA121" i="1"/>
  <c r="Q121" i="1"/>
  <c r="H233" i="1"/>
  <c r="AZ233" i="1"/>
  <c r="BU414" i="7" s="1"/>
  <c r="AS233" i="1"/>
  <c r="N233" i="1"/>
  <c r="W233" i="1"/>
  <c r="AF233" i="1"/>
  <c r="X233" i="1"/>
  <c r="P233" i="1"/>
  <c r="AY233" i="1"/>
  <c r="AJ233" i="1"/>
  <c r="BG233" i="1"/>
  <c r="L233" i="1"/>
  <c r="AW233" i="1"/>
  <c r="BD233" i="1"/>
  <c r="BC233" i="1"/>
  <c r="V233" i="1"/>
  <c r="AB233" i="1"/>
  <c r="AH233" i="1"/>
  <c r="I233" i="1"/>
  <c r="O233" i="1"/>
  <c r="T233" i="1"/>
  <c r="BF233" i="1"/>
  <c r="BB233" i="1"/>
  <c r="AI233" i="1"/>
  <c r="Y233" i="1"/>
  <c r="Z233" i="1"/>
  <c r="AP233" i="1"/>
  <c r="AU233" i="1"/>
  <c r="AO233" i="1"/>
  <c r="AL233" i="1"/>
  <c r="BH233" i="1"/>
  <c r="BI233" i="1"/>
  <c r="U233" i="1"/>
  <c r="AG233" i="1"/>
  <c r="AT233" i="1"/>
  <c r="AQ233" i="1"/>
  <c r="BU394" i="7" s="1"/>
  <c r="AC233" i="1"/>
  <c r="BU383" i="7" s="1"/>
  <c r="K233" i="1"/>
  <c r="AN233" i="1"/>
  <c r="FV233" i="1" s="1"/>
  <c r="AA233" i="1"/>
  <c r="AV233" i="1"/>
  <c r="BE233" i="1"/>
  <c r="AR233" i="1"/>
  <c r="Q233" i="1"/>
  <c r="J233" i="1"/>
  <c r="S233" i="1"/>
  <c r="M233" i="1"/>
  <c r="R233" i="1"/>
  <c r="AK233" i="1"/>
  <c r="FU233" i="1" s="1"/>
  <c r="AX233" i="1"/>
  <c r="AM233" i="1"/>
  <c r="AD233" i="1"/>
  <c r="AE233" i="1"/>
  <c r="BU404" i="7" s="1"/>
  <c r="BA233" i="1"/>
  <c r="EY249" i="1"/>
  <c r="G249" i="1"/>
  <c r="DY249" i="1"/>
  <c r="FY249" i="1"/>
  <c r="FZ249" i="1" s="1"/>
  <c r="EA249" i="1"/>
  <c r="EL249" i="1" s="1"/>
  <c r="H97" i="1"/>
  <c r="AY97" i="1"/>
  <c r="O97" i="1"/>
  <c r="AS97" i="1"/>
  <c r="AQ97" i="1"/>
  <c r="AA393" i="7" s="1"/>
  <c r="AI97" i="1"/>
  <c r="AH97" i="1"/>
  <c r="AU97" i="1"/>
  <c r="BC97" i="1"/>
  <c r="W97" i="1"/>
  <c r="AP97" i="1"/>
  <c r="M97" i="1"/>
  <c r="AF97" i="1"/>
  <c r="N97" i="1"/>
  <c r="AC97" i="1"/>
  <c r="AA382" i="7" s="1"/>
  <c r="AN97" i="1"/>
  <c r="FV97" i="1" s="1"/>
  <c r="R97" i="1"/>
  <c r="I97" i="1"/>
  <c r="X97" i="1"/>
  <c r="Y97" i="1"/>
  <c r="AM97" i="1"/>
  <c r="AX97" i="1"/>
  <c r="AB97" i="1"/>
  <c r="AO97" i="1"/>
  <c r="AV97" i="1"/>
  <c r="BI97" i="1"/>
  <c r="BH97" i="1"/>
  <c r="BF97" i="1"/>
  <c r="BD97" i="1"/>
  <c r="P97" i="1"/>
  <c r="AJ97" i="1"/>
  <c r="AW97" i="1"/>
  <c r="AE97" i="1"/>
  <c r="AA403" i="7" s="1"/>
  <c r="L97" i="1"/>
  <c r="AR97" i="1"/>
  <c r="V97" i="1"/>
  <c r="AK97" i="1"/>
  <c r="FU97" i="1" s="1"/>
  <c r="AA97" i="1"/>
  <c r="AL97" i="1"/>
  <c r="AZ97" i="1"/>
  <c r="AA413" i="7" s="1"/>
  <c r="AD97" i="1"/>
  <c r="Z97" i="1"/>
  <c r="BA97" i="1"/>
  <c r="T97" i="1"/>
  <c r="S97" i="1"/>
  <c r="BB97" i="1"/>
  <c r="BG97" i="1"/>
  <c r="K97" i="1"/>
  <c r="U97" i="1"/>
  <c r="AT97" i="1"/>
  <c r="BE97" i="1"/>
  <c r="J97" i="1"/>
  <c r="AG97" i="1"/>
  <c r="Q97" i="1"/>
  <c r="EY354" i="1"/>
  <c r="EA354" i="1"/>
  <c r="EL354" i="1" s="1"/>
  <c r="DY354" i="1"/>
  <c r="G354" i="1"/>
  <c r="FY354" i="1"/>
  <c r="FZ354" i="1" s="1"/>
  <c r="EY300" i="1"/>
  <c r="G300" i="1"/>
  <c r="FY300" i="1"/>
  <c r="FZ300" i="1" s="1"/>
  <c r="DY300" i="1"/>
  <c r="EA300" i="1"/>
  <c r="EL300" i="1" s="1"/>
  <c r="AN141" i="1"/>
  <c r="FV141" i="1" s="1"/>
  <c r="BH141" i="1"/>
  <c r="BC141" i="1"/>
  <c r="U141" i="1"/>
  <c r="R141" i="1"/>
  <c r="AR141" i="1"/>
  <c r="K141" i="1"/>
  <c r="AS141" i="1"/>
  <c r="BB141" i="1"/>
  <c r="AJ141" i="1"/>
  <c r="AA141" i="1"/>
  <c r="X141" i="1"/>
  <c r="BA141" i="1"/>
  <c r="AZ141" i="1"/>
  <c r="BS413" i="7" s="1"/>
  <c r="Y141" i="1"/>
  <c r="J141" i="1"/>
  <c r="Z141" i="1"/>
  <c r="T141" i="1"/>
  <c r="AB141" i="1"/>
  <c r="AV141" i="1"/>
  <c r="AF141" i="1"/>
  <c r="BG141" i="1"/>
  <c r="AM141" i="1"/>
  <c r="AH141" i="1"/>
  <c r="AW141" i="1"/>
  <c r="AI141" i="1"/>
  <c r="O141" i="1"/>
  <c r="BI141" i="1"/>
  <c r="AX141" i="1"/>
  <c r="AE141" i="1"/>
  <c r="BS403" i="7" s="1"/>
  <c r="BE141" i="1"/>
  <c r="AD141" i="1"/>
  <c r="Q141" i="1"/>
  <c r="AG141" i="1"/>
  <c r="AL141" i="1"/>
  <c r="AK141" i="1"/>
  <c r="FU141" i="1" s="1"/>
  <c r="P141" i="1"/>
  <c r="M141" i="1"/>
  <c r="AT141" i="1"/>
  <c r="BF141" i="1"/>
  <c r="AU141" i="1"/>
  <c r="W141" i="1"/>
  <c r="I141" i="1"/>
  <c r="S141" i="1"/>
  <c r="AP141" i="1"/>
  <c r="AQ141" i="1"/>
  <c r="BS393" i="7" s="1"/>
  <c r="AC141" i="1"/>
  <c r="BS382" i="7" s="1"/>
  <c r="AY141" i="1"/>
  <c r="H141" i="1"/>
  <c r="V141" i="1"/>
  <c r="L141" i="1"/>
  <c r="BD141" i="1"/>
  <c r="N141" i="1"/>
  <c r="AO141" i="1"/>
  <c r="BG243" i="1"/>
  <c r="S243" i="1"/>
  <c r="AP243" i="1"/>
  <c r="AK243" i="1"/>
  <c r="FU243" i="1" s="1"/>
  <c r="V243" i="1"/>
  <c r="AX243" i="1"/>
  <c r="N243" i="1"/>
  <c r="AJ243" i="1"/>
  <c r="J243" i="1"/>
  <c r="BD243" i="1"/>
  <c r="AL243" i="1"/>
  <c r="M243" i="1"/>
  <c r="W243" i="1"/>
  <c r="AG243" i="1"/>
  <c r="H243" i="1"/>
  <c r="AI243" i="1"/>
  <c r="AQ243" i="1"/>
  <c r="CE394" i="7" s="1"/>
  <c r="AE243" i="1"/>
  <c r="CE404" i="7" s="1"/>
  <c r="AB243" i="1"/>
  <c r="AC243" i="1"/>
  <c r="CE383" i="7" s="1"/>
  <c r="AS243" i="1"/>
  <c r="O243" i="1"/>
  <c r="BA243" i="1"/>
  <c r="AF243" i="1"/>
  <c r="L243" i="1"/>
  <c r="AV243" i="1"/>
  <c r="BC243" i="1"/>
  <c r="X243" i="1"/>
  <c r="BE243" i="1"/>
  <c r="Z243" i="1"/>
  <c r="BH243" i="1"/>
  <c r="AZ243" i="1"/>
  <c r="CE414" i="7" s="1"/>
  <c r="BB243" i="1"/>
  <c r="I243" i="1"/>
  <c r="U243" i="1"/>
  <c r="AD243" i="1"/>
  <c r="AT243" i="1"/>
  <c r="BF243" i="1"/>
  <c r="Y243" i="1"/>
  <c r="P243" i="1"/>
  <c r="T243" i="1"/>
  <c r="AR243" i="1"/>
  <c r="R243" i="1"/>
  <c r="AO243" i="1"/>
  <c r="AN243" i="1"/>
  <c r="FV243" i="1" s="1"/>
  <c r="AA243" i="1"/>
  <c r="AU243" i="1"/>
  <c r="AH243" i="1"/>
  <c r="K243" i="1"/>
  <c r="Q243" i="1"/>
  <c r="AM243" i="1"/>
  <c r="AY243" i="1"/>
  <c r="AW243" i="1"/>
  <c r="BI243" i="1"/>
  <c r="FY205" i="1"/>
  <c r="FZ205" i="1" s="1"/>
  <c r="G205" i="1"/>
  <c r="EA205" i="1"/>
  <c r="EL205" i="1" s="1"/>
  <c r="EY205" i="1"/>
  <c r="DY205" i="1"/>
  <c r="BD316" i="1"/>
  <c r="AK316" i="1"/>
  <c r="FU316" i="1" s="1"/>
  <c r="AL316" i="1"/>
  <c r="BG316" i="1"/>
  <c r="AP316" i="1"/>
  <c r="AW316" i="1"/>
  <c r="AJ316" i="1"/>
  <c r="S316" i="1"/>
  <c r="T316" i="1"/>
  <c r="AG316" i="1"/>
  <c r="AF316" i="1"/>
  <c r="AZ316" i="1"/>
  <c r="BN415" i="7" s="1"/>
  <c r="AV316" i="1"/>
  <c r="U316" i="1"/>
  <c r="L316" i="1"/>
  <c r="AN316" i="1"/>
  <c r="FV316" i="1" s="1"/>
  <c r="AY316" i="1"/>
  <c r="I316" i="1"/>
  <c r="AX316" i="1"/>
  <c r="AS316" i="1"/>
  <c r="AU316" i="1"/>
  <c r="AA316" i="1"/>
  <c r="V316" i="1"/>
  <c r="AI316" i="1"/>
  <c r="Q316" i="1"/>
  <c r="Z316" i="1"/>
  <c r="BA316" i="1"/>
  <c r="AQ316" i="1"/>
  <c r="BN395" i="7" s="1"/>
  <c r="H316" i="1"/>
  <c r="BE316" i="1"/>
  <c r="W316" i="1"/>
  <c r="AD316" i="1"/>
  <c r="X316" i="1"/>
  <c r="AB316" i="1"/>
  <c r="AT316" i="1"/>
  <c r="BC316" i="1"/>
  <c r="Y316" i="1"/>
  <c r="K316" i="1"/>
  <c r="J316" i="1"/>
  <c r="AC316" i="1"/>
  <c r="BN384" i="7" s="1"/>
  <c r="AO316" i="1"/>
  <c r="BH316" i="1"/>
  <c r="O316" i="1"/>
  <c r="R316" i="1"/>
  <c r="M316" i="1"/>
  <c r="N316" i="1"/>
  <c r="AR316" i="1"/>
  <c r="BF316" i="1"/>
  <c r="AE316" i="1"/>
  <c r="BN405" i="7" s="1"/>
  <c r="BI316" i="1"/>
  <c r="P316" i="1"/>
  <c r="BB316" i="1"/>
  <c r="AM316" i="1"/>
  <c r="AH316" i="1"/>
  <c r="BG82" i="1"/>
  <c r="AN82" i="1"/>
  <c r="FV82" i="1" s="1"/>
  <c r="AJ82" i="1"/>
  <c r="AQ82" i="1"/>
  <c r="AV82" i="1"/>
  <c r="BD82" i="1"/>
  <c r="T82" i="1"/>
  <c r="AY82" i="1"/>
  <c r="BE82" i="1"/>
  <c r="AH82" i="1"/>
  <c r="AB82" i="1"/>
  <c r="J82" i="1"/>
  <c r="AR82" i="1"/>
  <c r="BI82" i="1"/>
  <c r="AD82" i="1"/>
  <c r="AO82" i="1"/>
  <c r="AU82" i="1"/>
  <c r="H82" i="1"/>
  <c r="O82" i="1"/>
  <c r="AW82" i="1"/>
  <c r="V82" i="1"/>
  <c r="Y82" i="1"/>
  <c r="P82" i="1"/>
  <c r="AP82" i="1"/>
  <c r="AL82" i="1"/>
  <c r="AX82" i="1"/>
  <c r="AE82" i="1"/>
  <c r="CX402" i="7" s="1"/>
  <c r="AF82" i="1"/>
  <c r="AI82" i="1"/>
  <c r="W82" i="1"/>
  <c r="I82" i="1"/>
  <c r="BB82" i="1"/>
  <c r="K82" i="1"/>
  <c r="BA82" i="1"/>
  <c r="AT82" i="1"/>
  <c r="L82" i="1"/>
  <c r="AZ82" i="1"/>
  <c r="CX412" i="7" s="1"/>
  <c r="AS82" i="1"/>
  <c r="R82" i="1"/>
  <c r="AA82" i="1"/>
  <c r="AG82" i="1"/>
  <c r="BH82" i="1"/>
  <c r="M82" i="1"/>
  <c r="BC82" i="1"/>
  <c r="U82" i="1"/>
  <c r="AM82" i="1"/>
  <c r="Q82" i="1"/>
  <c r="S82" i="1"/>
  <c r="AC82" i="1"/>
  <c r="CX381" i="7" s="1"/>
  <c r="X82" i="1"/>
  <c r="BF82" i="1"/>
  <c r="N82" i="1"/>
  <c r="Z82" i="1"/>
  <c r="AK82" i="1"/>
  <c r="FU82" i="1" s="1"/>
  <c r="BI86" i="1"/>
  <c r="AL86" i="1"/>
  <c r="O86" i="1"/>
  <c r="J86" i="1"/>
  <c r="AR86" i="1"/>
  <c r="AG86" i="1"/>
  <c r="T86" i="1"/>
  <c r="AX86" i="1"/>
  <c r="BA86" i="1"/>
  <c r="AO86" i="1"/>
  <c r="U86" i="1"/>
  <c r="BE86" i="1"/>
  <c r="Z86" i="1"/>
  <c r="V86" i="1"/>
  <c r="M86" i="1"/>
  <c r="AP86" i="1"/>
  <c r="AF86" i="1"/>
  <c r="R86" i="1"/>
  <c r="AH86" i="1"/>
  <c r="BG86" i="1"/>
  <c r="AM86" i="1"/>
  <c r="I86" i="1"/>
  <c r="L86" i="1"/>
  <c r="BB86" i="1"/>
  <c r="AS86" i="1"/>
  <c r="AI86" i="1"/>
  <c r="BD86" i="1"/>
  <c r="AB86" i="1"/>
  <c r="X86" i="1"/>
  <c r="AD86" i="1"/>
  <c r="N86" i="1"/>
  <c r="AJ86" i="1"/>
  <c r="S86" i="1"/>
  <c r="AE86" i="1"/>
  <c r="DB402" i="7" s="1"/>
  <c r="AC86" i="1"/>
  <c r="DB381" i="7" s="1"/>
  <c r="AZ86" i="1"/>
  <c r="DB412" i="7" s="1"/>
  <c r="AT86" i="1"/>
  <c r="AA86" i="1"/>
  <c r="Y86" i="1"/>
  <c r="AY86" i="1"/>
  <c r="AQ86" i="1"/>
  <c r="W86" i="1"/>
  <c r="K86" i="1"/>
  <c r="H86" i="1"/>
  <c r="BH86" i="1"/>
  <c r="Q86" i="1"/>
  <c r="AW86" i="1"/>
  <c r="BF86" i="1"/>
  <c r="P86" i="1"/>
  <c r="AN86" i="1"/>
  <c r="FV86" i="1" s="1"/>
  <c r="FW86" i="1" s="1"/>
  <c r="AV86" i="1"/>
  <c r="AU86" i="1"/>
  <c r="BC86" i="1"/>
  <c r="AK86" i="1"/>
  <c r="FU86" i="1" s="1"/>
  <c r="FY327" i="1"/>
  <c r="FZ327" i="1" s="1"/>
  <c r="EY327" i="1"/>
  <c r="G327" i="1"/>
  <c r="EA327" i="1"/>
  <c r="EL327" i="1" s="1"/>
  <c r="DY327" i="1"/>
  <c r="G252" i="1"/>
  <c r="EY252" i="1"/>
  <c r="FY252" i="1"/>
  <c r="FZ252" i="1" s="1"/>
  <c r="EA252" i="1"/>
  <c r="EL252" i="1" s="1"/>
  <c r="DY252" i="1"/>
  <c r="AP144" i="1"/>
  <c r="AN144" i="1"/>
  <c r="FV144" i="1" s="1"/>
  <c r="AK144" i="1"/>
  <c r="FU144" i="1" s="1"/>
  <c r="AZ144" i="1"/>
  <c r="BV413" i="7" s="1"/>
  <c r="Q144" i="1"/>
  <c r="AH144" i="1"/>
  <c r="AI144" i="1"/>
  <c r="T144" i="1"/>
  <c r="U144" i="1"/>
  <c r="AV144" i="1"/>
  <c r="K144" i="1"/>
  <c r="BH144" i="1"/>
  <c r="BE144" i="1"/>
  <c r="AF144" i="1"/>
  <c r="AG144" i="1"/>
  <c r="P144" i="1"/>
  <c r="AM144" i="1"/>
  <c r="L144" i="1"/>
  <c r="BG144" i="1"/>
  <c r="AT144" i="1"/>
  <c r="O144" i="1"/>
  <c r="H144" i="1"/>
  <c r="AS144" i="1"/>
  <c r="AX144" i="1"/>
  <c r="J144" i="1"/>
  <c r="BA144" i="1"/>
  <c r="BF144" i="1"/>
  <c r="M144" i="1"/>
  <c r="Y144" i="1"/>
  <c r="W144" i="1"/>
  <c r="AB144" i="1"/>
  <c r="BB144" i="1"/>
  <c r="AR144" i="1"/>
  <c r="AA144" i="1"/>
  <c r="BC144" i="1"/>
  <c r="AJ144" i="1"/>
  <c r="Z144" i="1"/>
  <c r="AQ144" i="1"/>
  <c r="BV393" i="7" s="1"/>
  <c r="BD144" i="1"/>
  <c r="V144" i="1"/>
  <c r="X144" i="1"/>
  <c r="BI144" i="1"/>
  <c r="AO144" i="1"/>
  <c r="AW144" i="1"/>
  <c r="AC144" i="1"/>
  <c r="BV382" i="7" s="1"/>
  <c r="I144" i="1"/>
  <c r="S144" i="1"/>
  <c r="AD144" i="1"/>
  <c r="R144" i="1"/>
  <c r="AL144" i="1"/>
  <c r="AY144" i="1"/>
  <c r="N144" i="1"/>
  <c r="AE144" i="1"/>
  <c r="BV403" i="7" s="1"/>
  <c r="AU144" i="1"/>
  <c r="FY7" i="1"/>
  <c r="FZ7" i="1" s="1"/>
  <c r="DY7" i="1"/>
  <c r="EA7" i="1"/>
  <c r="EL7" i="1" s="1"/>
  <c r="EY7" i="1"/>
  <c r="G7" i="1"/>
  <c r="M39" i="1"/>
  <c r="Y39" i="1"/>
  <c r="AI39" i="1"/>
  <c r="AE39" i="1"/>
  <c r="BG402" i="7" s="1"/>
  <c r="AS39" i="1"/>
  <c r="I39" i="1"/>
  <c r="W39" i="1"/>
  <c r="AM39" i="1"/>
  <c r="AJ39" i="1"/>
  <c r="BG39" i="1"/>
  <c r="AY39" i="1"/>
  <c r="Q39" i="1"/>
  <c r="R39" i="1"/>
  <c r="J39" i="1"/>
  <c r="AO39" i="1"/>
  <c r="BE39" i="1"/>
  <c r="AG39" i="1"/>
  <c r="AW39" i="1"/>
  <c r="K39" i="1"/>
  <c r="H39" i="1"/>
  <c r="AQ39" i="1"/>
  <c r="AU39" i="1"/>
  <c r="P39" i="1"/>
  <c r="Z39" i="1"/>
  <c r="AA39" i="1"/>
  <c r="AK39" i="1"/>
  <c r="FU39" i="1" s="1"/>
  <c r="AV39" i="1"/>
  <c r="AX39" i="1"/>
  <c r="V39" i="1"/>
  <c r="AR39" i="1"/>
  <c r="AN39" i="1"/>
  <c r="FV39" i="1" s="1"/>
  <c r="BD39" i="1"/>
  <c r="BH39" i="1"/>
  <c r="AF39" i="1"/>
  <c r="AL39" i="1"/>
  <c r="AB39" i="1"/>
  <c r="AP39" i="1"/>
  <c r="U39" i="1"/>
  <c r="L39" i="1"/>
  <c r="AC39" i="1"/>
  <c r="BG381" i="7" s="1"/>
  <c r="BC39" i="1"/>
  <c r="O39" i="1"/>
  <c r="AT39" i="1"/>
  <c r="S39" i="1"/>
  <c r="N39" i="1"/>
  <c r="AH39" i="1"/>
  <c r="BA39" i="1"/>
  <c r="BB39" i="1"/>
  <c r="AD39" i="1"/>
  <c r="BF39" i="1"/>
  <c r="T39" i="1"/>
  <c r="X39" i="1"/>
  <c r="BI39" i="1"/>
  <c r="AZ39" i="1"/>
  <c r="BG412" i="7" s="1"/>
  <c r="EY234" i="1"/>
  <c r="EA234" i="1"/>
  <c r="EL234" i="1" s="1"/>
  <c r="FY234" i="1"/>
  <c r="FZ234" i="1" s="1"/>
  <c r="DY234" i="1"/>
  <c r="G234" i="1"/>
  <c r="FY117" i="1"/>
  <c r="FZ117" i="1" s="1"/>
  <c r="EY117" i="1"/>
  <c r="DY117" i="1"/>
  <c r="EA117" i="1"/>
  <c r="EL117" i="1" s="1"/>
  <c r="G117" i="1"/>
  <c r="FY261" i="1"/>
  <c r="FZ261" i="1" s="1"/>
  <c r="EY261" i="1"/>
  <c r="DY261" i="1"/>
  <c r="EA261" i="1"/>
  <c r="EL261" i="1" s="1"/>
  <c r="G261" i="1"/>
  <c r="DY95" i="1"/>
  <c r="G95" i="1"/>
  <c r="EY95" i="1"/>
  <c r="EA95" i="1"/>
  <c r="EL95" i="1" s="1"/>
  <c r="FY95" i="1"/>
  <c r="FZ95" i="1" s="1"/>
  <c r="O176" i="1"/>
  <c r="Y176" i="1"/>
  <c r="BE176" i="1"/>
  <c r="R176" i="1"/>
  <c r="Z176" i="1"/>
  <c r="BB176" i="1"/>
  <c r="AB176" i="1"/>
  <c r="U176" i="1"/>
  <c r="AI176" i="1"/>
  <c r="AC176" i="1"/>
  <c r="DB382" i="7" s="1"/>
  <c r="K176" i="1"/>
  <c r="H176" i="1"/>
  <c r="AL176" i="1"/>
  <c r="BF176" i="1"/>
  <c r="X176" i="1"/>
  <c r="T176" i="1"/>
  <c r="S176" i="1"/>
  <c r="V176" i="1"/>
  <c r="AH176" i="1"/>
  <c r="I176" i="1"/>
  <c r="P176" i="1"/>
  <c r="AF176" i="1"/>
  <c r="BG176" i="1"/>
  <c r="AG176" i="1"/>
  <c r="AD176" i="1"/>
  <c r="AR176" i="1"/>
  <c r="BH176" i="1"/>
  <c r="AZ176" i="1"/>
  <c r="DB413" i="7" s="1"/>
  <c r="BA176" i="1"/>
  <c r="AM176" i="1"/>
  <c r="AY176" i="1"/>
  <c r="W176" i="1"/>
  <c r="AN176" i="1"/>
  <c r="FV176" i="1" s="1"/>
  <c r="AJ176" i="1"/>
  <c r="L176" i="1"/>
  <c r="AT176" i="1"/>
  <c r="AQ176" i="1"/>
  <c r="DB393" i="7" s="1"/>
  <c r="M176" i="1"/>
  <c r="N176" i="1"/>
  <c r="AU176" i="1"/>
  <c r="AO176" i="1"/>
  <c r="AX176" i="1"/>
  <c r="AE176" i="1"/>
  <c r="DB403" i="7" s="1"/>
  <c r="AW176" i="1"/>
  <c r="AK176" i="1"/>
  <c r="FU176" i="1" s="1"/>
  <c r="AA176" i="1"/>
  <c r="J176" i="1"/>
  <c r="AS176" i="1"/>
  <c r="BD176" i="1"/>
  <c r="BC176" i="1"/>
  <c r="AP176" i="1"/>
  <c r="BI176" i="1"/>
  <c r="AV176" i="1"/>
  <c r="Q176" i="1"/>
  <c r="G162" i="1"/>
  <c r="FY162" i="1"/>
  <c r="FZ162" i="1" s="1"/>
  <c r="EA162" i="1"/>
  <c r="EL162" i="1" s="1"/>
  <c r="DY162" i="1"/>
  <c r="EY162" i="1"/>
  <c r="EY192" i="1"/>
  <c r="EA192" i="1"/>
  <c r="EL192" i="1" s="1"/>
  <c r="FY192" i="1"/>
  <c r="FZ192" i="1" s="1"/>
  <c r="DY192" i="1"/>
  <c r="G192" i="1"/>
  <c r="AS166" i="1"/>
  <c r="AV166" i="1"/>
  <c r="BB166" i="1"/>
  <c r="AB166" i="1"/>
  <c r="AE166" i="1"/>
  <c r="CR403" i="7" s="1"/>
  <c r="BE166" i="1"/>
  <c r="AT166" i="1"/>
  <c r="BF166" i="1"/>
  <c r="AY166" i="1"/>
  <c r="K166" i="1"/>
  <c r="AR166" i="1"/>
  <c r="Y166" i="1"/>
  <c r="V166" i="1"/>
  <c r="AI166" i="1"/>
  <c r="AG166" i="1"/>
  <c r="H166" i="1"/>
  <c r="AX166" i="1"/>
  <c r="BH166" i="1"/>
  <c r="N166" i="1"/>
  <c r="AL166" i="1"/>
  <c r="AO166" i="1"/>
  <c r="AJ166" i="1"/>
  <c r="AZ166" i="1"/>
  <c r="CR413" i="7" s="1"/>
  <c r="X166" i="1"/>
  <c r="J166" i="1"/>
  <c r="BI166" i="1"/>
  <c r="Z166" i="1"/>
  <c r="AW166" i="1"/>
  <c r="BG166" i="1"/>
  <c r="P166" i="1"/>
  <c r="Q166" i="1"/>
  <c r="AM166" i="1"/>
  <c r="T166" i="1"/>
  <c r="BC166" i="1"/>
  <c r="BA166" i="1"/>
  <c r="BD166" i="1"/>
  <c r="M166" i="1"/>
  <c r="R166" i="1"/>
  <c r="I166" i="1"/>
  <c r="AD166" i="1"/>
  <c r="AP166" i="1"/>
  <c r="AA166" i="1"/>
  <c r="AN166" i="1"/>
  <c r="FV166" i="1" s="1"/>
  <c r="AK166" i="1"/>
  <c r="FU166" i="1" s="1"/>
  <c r="AQ166" i="1"/>
  <c r="CR393" i="7" s="1"/>
  <c r="L166" i="1"/>
  <c r="AH166" i="1"/>
  <c r="W166" i="1"/>
  <c r="AF166" i="1"/>
  <c r="O166" i="1"/>
  <c r="S166" i="1"/>
  <c r="U166" i="1"/>
  <c r="AC166" i="1"/>
  <c r="CR382" i="7" s="1"/>
  <c r="AU166" i="1"/>
  <c r="EY247" i="1"/>
  <c r="FY247" i="1"/>
  <c r="FZ247" i="1" s="1"/>
  <c r="EA247" i="1"/>
  <c r="EL247" i="1" s="1"/>
  <c r="G247" i="1"/>
  <c r="DY247" i="1"/>
  <c r="P205" i="1"/>
  <c r="BH205" i="1"/>
  <c r="AU205" i="1"/>
  <c r="AH205" i="1"/>
  <c r="L205" i="1"/>
  <c r="R205" i="1"/>
  <c r="K205" i="1"/>
  <c r="BG205" i="1"/>
  <c r="I205" i="1"/>
  <c r="J205" i="1"/>
  <c r="AZ205" i="1"/>
  <c r="AS414" i="7" s="1"/>
  <c r="N205" i="1"/>
  <c r="AE205" i="1"/>
  <c r="AS404" i="7" s="1"/>
  <c r="BB205" i="1"/>
  <c r="AT205" i="1"/>
  <c r="AD205" i="1"/>
  <c r="O205" i="1"/>
  <c r="AW205" i="1"/>
  <c r="V205" i="1"/>
  <c r="BE205" i="1"/>
  <c r="S205" i="1"/>
  <c r="AC205" i="1"/>
  <c r="AS383" i="7" s="1"/>
  <c r="AS205" i="1"/>
  <c r="AK205" i="1"/>
  <c r="FU205" i="1" s="1"/>
  <c r="Z205" i="1"/>
  <c r="AM205" i="1"/>
  <c r="AR205" i="1"/>
  <c r="AA205" i="1"/>
  <c r="AF205" i="1"/>
  <c r="X205" i="1"/>
  <c r="M205" i="1"/>
  <c r="AB205" i="1"/>
  <c r="BF205" i="1"/>
  <c r="AJ205" i="1"/>
  <c r="AN205" i="1"/>
  <c r="FV205" i="1" s="1"/>
  <c r="AQ205" i="1"/>
  <c r="AS394" i="7" s="1"/>
  <c r="AX205" i="1"/>
  <c r="AV205" i="1"/>
  <c r="AI205" i="1"/>
  <c r="BI205" i="1"/>
  <c r="AO205" i="1"/>
  <c r="AG205" i="1"/>
  <c r="BA205" i="1"/>
  <c r="BD205" i="1"/>
  <c r="BC205" i="1"/>
  <c r="Q205" i="1"/>
  <c r="AP205" i="1"/>
  <c r="AL205" i="1"/>
  <c r="Y205" i="1"/>
  <c r="W205" i="1"/>
  <c r="U205" i="1"/>
  <c r="AY205" i="1"/>
  <c r="T205" i="1"/>
  <c r="H205" i="1"/>
  <c r="Y164" i="1"/>
  <c r="U164" i="1"/>
  <c r="AL164" i="1"/>
  <c r="BA164" i="1"/>
  <c r="AW164" i="1"/>
  <c r="I164" i="1"/>
  <c r="AC164" i="1"/>
  <c r="CP382" i="7" s="1"/>
  <c r="AQ164" i="1"/>
  <c r="CP393" i="7" s="1"/>
  <c r="AV164" i="1"/>
  <c r="AG164" i="1"/>
  <c r="AJ164" i="1"/>
  <c r="AF164" i="1"/>
  <c r="R164" i="1"/>
  <c r="AP164" i="1"/>
  <c r="AN164" i="1"/>
  <c r="FV164" i="1" s="1"/>
  <c r="AD164" i="1"/>
  <c r="M164" i="1"/>
  <c r="T164" i="1"/>
  <c r="K164" i="1"/>
  <c r="BB164" i="1"/>
  <c r="H164" i="1"/>
  <c r="V164" i="1"/>
  <c r="BI164" i="1"/>
  <c r="AE164" i="1"/>
  <c r="CP403" i="7" s="1"/>
  <c r="BC164" i="1"/>
  <c r="AR164" i="1"/>
  <c r="L164" i="1"/>
  <c r="AH164" i="1"/>
  <c r="N164" i="1"/>
  <c r="Q164" i="1"/>
  <c r="BH164" i="1"/>
  <c r="AZ164" i="1"/>
  <c r="CP413" i="7" s="1"/>
  <c r="BG164" i="1"/>
  <c r="BE164" i="1"/>
  <c r="AU164" i="1"/>
  <c r="BD164" i="1"/>
  <c r="S164" i="1"/>
  <c r="W164" i="1"/>
  <c r="X164" i="1"/>
  <c r="AA164" i="1"/>
  <c r="AS164" i="1"/>
  <c r="AM164" i="1"/>
  <c r="AO164" i="1"/>
  <c r="P164" i="1"/>
  <c r="AX164" i="1"/>
  <c r="AY164" i="1"/>
  <c r="AB164" i="1"/>
  <c r="AT164" i="1"/>
  <c r="O164" i="1"/>
  <c r="AK164" i="1"/>
  <c r="FU164" i="1" s="1"/>
  <c r="J164" i="1"/>
  <c r="BF164" i="1"/>
  <c r="Z164" i="1"/>
  <c r="AI164" i="1"/>
  <c r="AY56" i="1"/>
  <c r="AR56" i="1"/>
  <c r="AW56" i="1"/>
  <c r="U56" i="1"/>
  <c r="BA56" i="1"/>
  <c r="AG56" i="1"/>
  <c r="AV56" i="1"/>
  <c r="Y56" i="1"/>
  <c r="AE56" i="1"/>
  <c r="BX402" i="7" s="1"/>
  <c r="AK56" i="1"/>
  <c r="FU56" i="1" s="1"/>
  <c r="R56" i="1"/>
  <c r="N56" i="1"/>
  <c r="P56" i="1"/>
  <c r="X56" i="1"/>
  <c r="BH56" i="1"/>
  <c r="M56" i="1"/>
  <c r="H56" i="1"/>
  <c r="AL56" i="1"/>
  <c r="BC56" i="1"/>
  <c r="AX56" i="1"/>
  <c r="V56" i="1"/>
  <c r="AS56" i="1"/>
  <c r="AT56" i="1"/>
  <c r="AC56" i="1"/>
  <c r="BX381" i="7" s="1"/>
  <c r="AH56" i="1"/>
  <c r="BE56" i="1"/>
  <c r="AU56" i="1"/>
  <c r="O56" i="1"/>
  <c r="AM56" i="1"/>
  <c r="W56" i="1"/>
  <c r="AD56" i="1"/>
  <c r="AQ56" i="1"/>
  <c r="AF56" i="1"/>
  <c r="AN56" i="1"/>
  <c r="FV56" i="1" s="1"/>
  <c r="AP56" i="1"/>
  <c r="L56" i="1"/>
  <c r="BI56" i="1"/>
  <c r="S56" i="1"/>
  <c r="Q56" i="1"/>
  <c r="BD56" i="1"/>
  <c r="BF56" i="1"/>
  <c r="I56" i="1"/>
  <c r="K56" i="1"/>
  <c r="AO56" i="1"/>
  <c r="BB56" i="1"/>
  <c r="AB56" i="1"/>
  <c r="AJ56" i="1"/>
  <c r="AZ56" i="1"/>
  <c r="BX412" i="7" s="1"/>
  <c r="J56" i="1"/>
  <c r="T56" i="1"/>
  <c r="Z56" i="1"/>
  <c r="AI56" i="1"/>
  <c r="BG56" i="1"/>
  <c r="AA56" i="1"/>
  <c r="G78" i="1"/>
  <c r="DY78" i="1"/>
  <c r="EY78" i="1"/>
  <c r="EA78" i="1"/>
  <c r="EL78" i="1" s="1"/>
  <c r="FY78" i="1"/>
  <c r="FZ78" i="1" s="1"/>
  <c r="AQ45" i="1"/>
  <c r="K45" i="1"/>
  <c r="AO45" i="1"/>
  <c r="AU45" i="1"/>
  <c r="I45" i="1"/>
  <c r="M45" i="1"/>
  <c r="AH45" i="1"/>
  <c r="BC45" i="1"/>
  <c r="AD45" i="1"/>
  <c r="V45" i="1"/>
  <c r="H45" i="1"/>
  <c r="BH45" i="1"/>
  <c r="AW45" i="1"/>
  <c r="AT45" i="1"/>
  <c r="AA45" i="1"/>
  <c r="BG45" i="1"/>
  <c r="AM45" i="1"/>
  <c r="AF45" i="1"/>
  <c r="T45" i="1"/>
  <c r="AY45" i="1"/>
  <c r="BD45" i="1"/>
  <c r="AX45" i="1"/>
  <c r="O45" i="1"/>
  <c r="AG45" i="1"/>
  <c r="AL45" i="1"/>
  <c r="AN45" i="1"/>
  <c r="FV45" i="1" s="1"/>
  <c r="W45" i="1"/>
  <c r="BE45" i="1"/>
  <c r="AP45" i="1"/>
  <c r="AB45" i="1"/>
  <c r="BA45" i="1"/>
  <c r="AE45" i="1"/>
  <c r="BM402" i="7" s="1"/>
  <c r="S45" i="1"/>
  <c r="AR45" i="1"/>
  <c r="J45" i="1"/>
  <c r="Q45" i="1"/>
  <c r="Y45" i="1"/>
  <c r="BF45" i="1"/>
  <c r="BI45" i="1"/>
  <c r="AK45" i="1"/>
  <c r="FU45" i="1" s="1"/>
  <c r="AI45" i="1"/>
  <c r="U45" i="1"/>
  <c r="N45" i="1"/>
  <c r="AC45" i="1"/>
  <c r="BM381" i="7" s="1"/>
  <c r="AV45" i="1"/>
  <c r="R45" i="1"/>
  <c r="X45" i="1"/>
  <c r="L45" i="1"/>
  <c r="BB45" i="1"/>
  <c r="AS45" i="1"/>
  <c r="AJ45" i="1"/>
  <c r="AZ45" i="1"/>
  <c r="BM412" i="7" s="1"/>
  <c r="P45" i="1"/>
  <c r="Z45" i="1"/>
  <c r="DY276" i="1"/>
  <c r="G276" i="1"/>
  <c r="EY276" i="1"/>
  <c r="FY276" i="1"/>
  <c r="FZ276" i="1" s="1"/>
  <c r="EA276" i="1"/>
  <c r="EL276" i="1" s="1"/>
  <c r="BC341" i="1"/>
  <c r="AS341" i="1"/>
  <c r="AT341" i="1"/>
  <c r="AL341" i="1"/>
  <c r="BD341" i="1"/>
  <c r="AC341" i="1"/>
  <c r="CM384" i="7" s="1"/>
  <c r="U341" i="1"/>
  <c r="AP341" i="1"/>
  <c r="AR341" i="1"/>
  <c r="X341" i="1"/>
  <c r="Y341" i="1"/>
  <c r="N341" i="1"/>
  <c r="J341" i="1"/>
  <c r="BI341" i="1"/>
  <c r="V341" i="1"/>
  <c r="AX341" i="1"/>
  <c r="BE341" i="1"/>
  <c r="AO341" i="1"/>
  <c r="M341" i="1"/>
  <c r="AU341" i="1"/>
  <c r="AE341" i="1"/>
  <c r="CM405" i="7" s="1"/>
  <c r="O341" i="1"/>
  <c r="BH341" i="1"/>
  <c r="T341" i="1"/>
  <c r="Z341" i="1"/>
  <c r="AI341" i="1"/>
  <c r="AF341" i="1"/>
  <c r="AH341" i="1"/>
  <c r="AM341" i="1"/>
  <c r="AN341" i="1"/>
  <c r="FV341" i="1" s="1"/>
  <c r="AJ341" i="1"/>
  <c r="BF341" i="1"/>
  <c r="BA341" i="1"/>
  <c r="AW341" i="1"/>
  <c r="BG341" i="1"/>
  <c r="AZ341" i="1"/>
  <c r="CM415" i="7" s="1"/>
  <c r="AA341" i="1"/>
  <c r="R341" i="1"/>
  <c r="AK341" i="1"/>
  <c r="FU341" i="1" s="1"/>
  <c r="I341" i="1"/>
  <c r="AQ341" i="1"/>
  <c r="CM395" i="7" s="1"/>
  <c r="AY341" i="1"/>
  <c r="W341" i="1"/>
  <c r="L341" i="1"/>
  <c r="K341" i="1"/>
  <c r="S341" i="1"/>
  <c r="H341" i="1"/>
  <c r="AB341" i="1"/>
  <c r="AV341" i="1"/>
  <c r="AD341" i="1"/>
  <c r="P341" i="1"/>
  <c r="AG341" i="1"/>
  <c r="Q341" i="1"/>
  <c r="BB341" i="1"/>
  <c r="BH216" i="1"/>
  <c r="T216" i="1"/>
  <c r="N216" i="1"/>
  <c r="AL216" i="1"/>
  <c r="Z216" i="1"/>
  <c r="AJ216" i="1"/>
  <c r="R216" i="1"/>
  <c r="S216" i="1"/>
  <c r="AZ216" i="1"/>
  <c r="BD414" i="7" s="1"/>
  <c r="BF216" i="1"/>
  <c r="AK216" i="1"/>
  <c r="FU216" i="1" s="1"/>
  <c r="BD216" i="1"/>
  <c r="AY216" i="1"/>
  <c r="AM216" i="1"/>
  <c r="AX216" i="1"/>
  <c r="H216" i="1"/>
  <c r="AW216" i="1"/>
  <c r="U216" i="1"/>
  <c r="K216" i="1"/>
  <c r="AA216" i="1"/>
  <c r="W216" i="1"/>
  <c r="M216" i="1"/>
  <c r="BA216" i="1"/>
  <c r="BI216" i="1"/>
  <c r="AI216" i="1"/>
  <c r="AO216" i="1"/>
  <c r="AG216" i="1"/>
  <c r="AT216" i="1"/>
  <c r="AC216" i="1"/>
  <c r="BD383" i="7" s="1"/>
  <c r="I216" i="1"/>
  <c r="Y216" i="1"/>
  <c r="AQ216" i="1"/>
  <c r="BD394" i="7" s="1"/>
  <c r="AU216" i="1"/>
  <c r="AH216" i="1"/>
  <c r="AD216" i="1"/>
  <c r="BC216" i="1"/>
  <c r="BB216" i="1"/>
  <c r="AR216" i="1"/>
  <c r="AS216" i="1"/>
  <c r="Q216" i="1"/>
  <c r="L216" i="1"/>
  <c r="AV216" i="1"/>
  <c r="BE216" i="1"/>
  <c r="O216" i="1"/>
  <c r="V216" i="1"/>
  <c r="AP216" i="1"/>
  <c r="AB216" i="1"/>
  <c r="X216" i="1"/>
  <c r="AN216" i="1"/>
  <c r="FV216" i="1" s="1"/>
  <c r="AF216" i="1"/>
  <c r="AE216" i="1"/>
  <c r="BD404" i="7" s="1"/>
  <c r="P216" i="1"/>
  <c r="J216" i="1"/>
  <c r="BG216" i="1"/>
  <c r="DY240" i="1"/>
  <c r="EY240" i="1"/>
  <c r="FY240" i="1"/>
  <c r="FZ240" i="1" s="1"/>
  <c r="G240" i="1"/>
  <c r="EA240" i="1"/>
  <c r="EL240" i="1" s="1"/>
  <c r="AJ194" i="1"/>
  <c r="P194" i="1"/>
  <c r="BC194" i="1"/>
  <c r="K194" i="1"/>
  <c r="M194" i="1"/>
  <c r="BG194" i="1"/>
  <c r="AV194" i="1"/>
  <c r="AK194" i="1"/>
  <c r="FU194" i="1" s="1"/>
  <c r="N194" i="1"/>
  <c r="AC194" i="1"/>
  <c r="AH383" i="7" s="1"/>
  <c r="S194" i="1"/>
  <c r="Z194" i="1"/>
  <c r="W194" i="1"/>
  <c r="V194" i="1"/>
  <c r="BE194" i="1"/>
  <c r="U194" i="1"/>
  <c r="AT194" i="1"/>
  <c r="AD194" i="1"/>
  <c r="AX194" i="1"/>
  <c r="AM194" i="1"/>
  <c r="Q194" i="1"/>
  <c r="X194" i="1"/>
  <c r="AR194" i="1"/>
  <c r="AF194" i="1"/>
  <c r="AB194" i="1"/>
  <c r="L194" i="1"/>
  <c r="BA194" i="1"/>
  <c r="AS194" i="1"/>
  <c r="AG194" i="1"/>
  <c r="R194" i="1"/>
  <c r="AO194" i="1"/>
  <c r="AA194" i="1"/>
  <c r="BH194" i="1"/>
  <c r="AU194" i="1"/>
  <c r="BI194" i="1"/>
  <c r="AN194" i="1"/>
  <c r="FV194" i="1" s="1"/>
  <c r="BD194" i="1"/>
  <c r="AQ194" i="1"/>
  <c r="AH394" i="7" s="1"/>
  <c r="AI194" i="1"/>
  <c r="BF194" i="1"/>
  <c r="AY194" i="1"/>
  <c r="J194" i="1"/>
  <c r="BB194" i="1"/>
  <c r="AE194" i="1"/>
  <c r="AH404" i="7" s="1"/>
  <c r="AL194" i="1"/>
  <c r="H194" i="1"/>
  <c r="AZ194" i="1"/>
  <c r="AH414" i="7" s="1"/>
  <c r="Y194" i="1"/>
  <c r="AW194" i="1"/>
  <c r="O194" i="1"/>
  <c r="I194" i="1"/>
  <c r="AH194" i="1"/>
  <c r="AP194" i="1"/>
  <c r="T194" i="1"/>
  <c r="EA231" i="1"/>
  <c r="EL231" i="1" s="1"/>
  <c r="EY231" i="1"/>
  <c r="DY231" i="1"/>
  <c r="G231" i="1"/>
  <c r="FY231" i="1"/>
  <c r="FZ231" i="1" s="1"/>
  <c r="BG302" i="1"/>
  <c r="H302" i="1"/>
  <c r="BB302" i="1"/>
  <c r="BF302" i="1"/>
  <c r="AQ302" i="1"/>
  <c r="AZ395" i="7" s="1"/>
  <c r="AH302" i="1"/>
  <c r="AW302" i="1"/>
  <c r="AD302" i="1"/>
  <c r="K302" i="1"/>
  <c r="AT302" i="1"/>
  <c r="BI302" i="1"/>
  <c r="N302" i="1"/>
  <c r="BC302" i="1"/>
  <c r="AG302" i="1"/>
  <c r="J302" i="1"/>
  <c r="V302" i="1"/>
  <c r="AN302" i="1"/>
  <c r="FV302" i="1" s="1"/>
  <c r="AU302" i="1"/>
  <c r="M302" i="1"/>
  <c r="AA302" i="1"/>
  <c r="AL302" i="1"/>
  <c r="AZ302" i="1"/>
  <c r="AZ415" i="7" s="1"/>
  <c r="AV302" i="1"/>
  <c r="AE302" i="1"/>
  <c r="AZ405" i="7" s="1"/>
  <c r="Q302" i="1"/>
  <c r="AB302" i="1"/>
  <c r="AY302" i="1"/>
  <c r="I302" i="1"/>
  <c r="AR302" i="1"/>
  <c r="AI302" i="1"/>
  <c r="Y302" i="1"/>
  <c r="P302" i="1"/>
  <c r="BD302" i="1"/>
  <c r="BA302" i="1"/>
  <c r="S302" i="1"/>
  <c r="AX302" i="1"/>
  <c r="X302" i="1"/>
  <c r="W302" i="1"/>
  <c r="AC302" i="1"/>
  <c r="AZ384" i="7" s="1"/>
  <c r="BH302" i="1"/>
  <c r="AM302" i="1"/>
  <c r="AF302" i="1"/>
  <c r="U302" i="1"/>
  <c r="L302" i="1"/>
  <c r="AK302" i="1"/>
  <c r="FU302" i="1" s="1"/>
  <c r="Z302" i="1"/>
  <c r="AS302" i="1"/>
  <c r="T302" i="1"/>
  <c r="R302" i="1"/>
  <c r="AP302" i="1"/>
  <c r="BE302" i="1"/>
  <c r="AJ302" i="1"/>
  <c r="O302" i="1"/>
  <c r="AO302" i="1"/>
  <c r="FG20" i="1"/>
  <c r="FD66" i="1" s="1"/>
  <c r="FH20" i="1"/>
  <c r="FD81" i="1" s="1"/>
  <c r="FF20" i="1"/>
  <c r="FD51" i="1" s="1"/>
  <c r="FE20" i="1"/>
  <c r="FD36" i="1" s="1"/>
  <c r="FD20" i="1"/>
  <c r="AU21" i="1"/>
  <c r="AO21" i="1"/>
  <c r="AE21" i="1"/>
  <c r="AO402" i="7" s="1"/>
  <c r="AM21" i="1"/>
  <c r="BI21" i="1"/>
  <c r="X21" i="1"/>
  <c r="U21" i="1"/>
  <c r="AC21" i="1"/>
  <c r="AO381" i="7" s="1"/>
  <c r="W21" i="1"/>
  <c r="AR21" i="1"/>
  <c r="AT21" i="1"/>
  <c r="AB21" i="1"/>
  <c r="AD21" i="1"/>
  <c r="J21" i="1"/>
  <c r="AZ21" i="1"/>
  <c r="AO412" i="7" s="1"/>
  <c r="BD21" i="1"/>
  <c r="Q21" i="1"/>
  <c r="AY21" i="1"/>
  <c r="AN21" i="1"/>
  <c r="FV21" i="1" s="1"/>
  <c r="BF21" i="1"/>
  <c r="AV21" i="1"/>
  <c r="BC21" i="1"/>
  <c r="K21" i="1"/>
  <c r="S21" i="1"/>
  <c r="Z21" i="1"/>
  <c r="R21" i="1"/>
  <c r="AF21" i="1"/>
  <c r="BG21" i="1"/>
  <c r="AP21" i="1"/>
  <c r="AA21" i="1"/>
  <c r="I21" i="1"/>
  <c r="BH21" i="1"/>
  <c r="V21" i="1"/>
  <c r="AI21" i="1"/>
  <c r="AX21" i="1"/>
  <c r="AL21" i="1"/>
  <c r="AK21" i="1"/>
  <c r="FU21" i="1" s="1"/>
  <c r="M21" i="1"/>
  <c r="N21" i="1"/>
  <c r="AW21" i="1"/>
  <c r="P21" i="1"/>
  <c r="AJ21" i="1"/>
  <c r="O21" i="1"/>
  <c r="AG21" i="1"/>
  <c r="BA21" i="1"/>
  <c r="BE21" i="1"/>
  <c r="BB21" i="1"/>
  <c r="AH21" i="1"/>
  <c r="H21" i="1"/>
  <c r="T21" i="1"/>
  <c r="AS21" i="1"/>
  <c r="L21" i="1"/>
  <c r="Y21" i="1"/>
  <c r="AQ21" i="1"/>
  <c r="AO392" i="7" s="1" a="1"/>
  <c r="AO392" i="7" s="1"/>
  <c r="Z178" i="1"/>
  <c r="X178" i="1"/>
  <c r="AH178" i="1"/>
  <c r="I178" i="1"/>
  <c r="BI178" i="1"/>
  <c r="AJ178" i="1"/>
  <c r="AZ178" i="1"/>
  <c r="DD413" i="7" s="1"/>
  <c r="AY178" i="1"/>
  <c r="R178" i="1"/>
  <c r="AT178" i="1"/>
  <c r="BE178" i="1"/>
  <c r="O178" i="1"/>
  <c r="AK178" i="1"/>
  <c r="FU178" i="1" s="1"/>
  <c r="Q178" i="1"/>
  <c r="M178" i="1"/>
  <c r="BA178" i="1"/>
  <c r="AS178" i="1"/>
  <c r="AU178" i="1"/>
  <c r="AB178" i="1"/>
  <c r="AE178" i="1"/>
  <c r="DD403" i="7" s="1"/>
  <c r="N178" i="1"/>
  <c r="AN178" i="1"/>
  <c r="FV178" i="1" s="1"/>
  <c r="AX178" i="1"/>
  <c r="AQ178" i="1"/>
  <c r="DD393" i="7" s="1"/>
  <c r="J178" i="1"/>
  <c r="AA178" i="1"/>
  <c r="AG178" i="1"/>
  <c r="BB178" i="1"/>
  <c r="AP178" i="1"/>
  <c r="AM178" i="1"/>
  <c r="AO178" i="1"/>
  <c r="BD178" i="1"/>
  <c r="L178" i="1"/>
  <c r="K178" i="1"/>
  <c r="V178" i="1"/>
  <c r="AC178" i="1"/>
  <c r="DD382" i="7" s="1"/>
  <c r="AR178" i="1"/>
  <c r="T178" i="1"/>
  <c r="BH178" i="1"/>
  <c r="AV178" i="1"/>
  <c r="Y178" i="1"/>
  <c r="U178" i="1"/>
  <c r="W178" i="1"/>
  <c r="H178" i="1"/>
  <c r="BC178" i="1"/>
  <c r="BG178" i="1"/>
  <c r="BF178" i="1"/>
  <c r="AI178" i="1"/>
  <c r="P178" i="1"/>
  <c r="AF178" i="1"/>
  <c r="S178" i="1"/>
  <c r="AL178" i="1"/>
  <c r="AD178" i="1"/>
  <c r="AW178" i="1"/>
  <c r="EY213" i="1"/>
  <c r="DY213" i="1"/>
  <c r="G213" i="1"/>
  <c r="FY213" i="1"/>
  <c r="FZ213" i="1" s="1"/>
  <c r="EA213" i="1"/>
  <c r="EL213" i="1" s="1"/>
  <c r="I88" i="1"/>
  <c r="BA88" i="1"/>
  <c r="AU88" i="1"/>
  <c r="AB88" i="1"/>
  <c r="Y88" i="1"/>
  <c r="BF88" i="1"/>
  <c r="BC88" i="1"/>
  <c r="AZ88" i="1"/>
  <c r="DD412" i="7" s="1"/>
  <c r="AT88" i="1"/>
  <c r="BH88" i="1"/>
  <c r="P88" i="1"/>
  <c r="AV88" i="1"/>
  <c r="AL88" i="1"/>
  <c r="AF88" i="1"/>
  <c r="L88" i="1"/>
  <c r="AG88" i="1"/>
  <c r="T88" i="1"/>
  <c r="Z88" i="1"/>
  <c r="AJ88" i="1"/>
  <c r="BI88" i="1"/>
  <c r="AE88" i="1"/>
  <c r="DD402" i="7" s="1"/>
  <c r="S88" i="1"/>
  <c r="M88" i="1"/>
  <c r="U88" i="1"/>
  <c r="J88" i="1"/>
  <c r="AO88" i="1"/>
  <c r="AQ88" i="1"/>
  <c r="N88" i="1"/>
  <c r="BG88" i="1"/>
  <c r="AW88" i="1"/>
  <c r="AA88" i="1"/>
  <c r="AI88" i="1"/>
  <c r="AH88" i="1"/>
  <c r="AY88" i="1"/>
  <c r="AP88" i="1"/>
  <c r="BD88" i="1"/>
  <c r="R88" i="1"/>
  <c r="AD88" i="1"/>
  <c r="W88" i="1"/>
  <c r="AX88" i="1"/>
  <c r="AS88" i="1"/>
  <c r="AR88" i="1"/>
  <c r="H88" i="1"/>
  <c r="Q88" i="1"/>
  <c r="BE88" i="1"/>
  <c r="BB88" i="1"/>
  <c r="AN88" i="1"/>
  <c r="FV88" i="1" s="1"/>
  <c r="X88" i="1"/>
  <c r="V88" i="1"/>
  <c r="K88" i="1"/>
  <c r="AC88" i="1"/>
  <c r="DD381" i="7" s="1"/>
  <c r="AK88" i="1"/>
  <c r="FU88" i="1" s="1"/>
  <c r="AM88" i="1"/>
  <c r="O88" i="1"/>
  <c r="AX15" i="1"/>
  <c r="J15" i="1"/>
  <c r="AN15" i="1"/>
  <c r="FV15" i="1" s="1"/>
  <c r="AP15" i="1"/>
  <c r="AE15" i="1"/>
  <c r="AI402" i="7" s="1"/>
  <c r="AU15" i="1"/>
  <c r="AS15" i="1"/>
  <c r="AB15" i="1"/>
  <c r="T15" i="1"/>
  <c r="R15" i="1"/>
  <c r="AO15" i="1"/>
  <c r="AD15" i="1"/>
  <c r="V15" i="1"/>
  <c r="W15" i="1"/>
  <c r="I15" i="1"/>
  <c r="AI15" i="1"/>
  <c r="Y15" i="1"/>
  <c r="BI15" i="1"/>
  <c r="L15" i="1"/>
  <c r="AJ15" i="1"/>
  <c r="BE15" i="1"/>
  <c r="AC15" i="1"/>
  <c r="AI381" i="7" s="1"/>
  <c r="AT15" i="1"/>
  <c r="BA15" i="1"/>
  <c r="U15" i="1"/>
  <c r="H15" i="1"/>
  <c r="AK15" i="1"/>
  <c r="FU15" i="1" s="1"/>
  <c r="AF15" i="1"/>
  <c r="N15" i="1"/>
  <c r="M15" i="1"/>
  <c r="BG15" i="1"/>
  <c r="BC15" i="1"/>
  <c r="P15" i="1"/>
  <c r="Z15" i="1"/>
  <c r="BH15" i="1"/>
  <c r="BB15" i="1"/>
  <c r="AY15" i="1"/>
  <c r="AZ15" i="1"/>
  <c r="AI412" i="7" s="1"/>
  <c r="AR15" i="1"/>
  <c r="AH15" i="1"/>
  <c r="AL15" i="1"/>
  <c r="AQ15" i="1"/>
  <c r="AI392" i="7" s="1" a="1"/>
  <c r="AI392" i="7" s="1"/>
  <c r="K15" i="1"/>
  <c r="X15" i="1"/>
  <c r="BD15" i="1"/>
  <c r="AV15" i="1"/>
  <c r="S15" i="1"/>
  <c r="Q15" i="1"/>
  <c r="AM15" i="1"/>
  <c r="AW15" i="1"/>
  <c r="O15" i="1"/>
  <c r="AG15" i="1"/>
  <c r="BF15" i="1"/>
  <c r="AA15" i="1"/>
  <c r="Q245" i="1"/>
  <c r="AO245" i="1"/>
  <c r="X245" i="1"/>
  <c r="L245" i="1"/>
  <c r="Y245" i="1"/>
  <c r="BH245" i="1"/>
  <c r="AG245" i="1"/>
  <c r="AK245" i="1"/>
  <c r="FU245" i="1" s="1"/>
  <c r="AC245" i="1"/>
  <c r="CG383" i="7" s="1"/>
  <c r="AF245" i="1"/>
  <c r="P245" i="1"/>
  <c r="Z245" i="1"/>
  <c r="AL245" i="1"/>
  <c r="U245" i="1"/>
  <c r="M245" i="1"/>
  <c r="BI245" i="1"/>
  <c r="AD245" i="1"/>
  <c r="AZ245" i="1"/>
  <c r="CG414" i="7" s="1"/>
  <c r="AR245" i="1"/>
  <c r="AS245" i="1"/>
  <c r="AA245" i="1"/>
  <c r="H245" i="1"/>
  <c r="BF245" i="1"/>
  <c r="AM245" i="1"/>
  <c r="V245" i="1"/>
  <c r="AB245" i="1"/>
  <c r="AI245" i="1"/>
  <c r="T245" i="1"/>
  <c r="AV245" i="1"/>
  <c r="AN245" i="1"/>
  <c r="FV245" i="1" s="1"/>
  <c r="S245" i="1"/>
  <c r="AW245" i="1"/>
  <c r="AE245" i="1"/>
  <c r="CG404" i="7" s="1"/>
  <c r="AH245" i="1"/>
  <c r="BG245" i="1"/>
  <c r="J245" i="1"/>
  <c r="BB245" i="1"/>
  <c r="AJ245" i="1"/>
  <c r="K245" i="1"/>
  <c r="I245" i="1"/>
  <c r="N245" i="1"/>
  <c r="AT245" i="1"/>
  <c r="BC245" i="1"/>
  <c r="AP245" i="1"/>
  <c r="R245" i="1"/>
  <c r="BE245" i="1"/>
  <c r="AY245" i="1"/>
  <c r="BA245" i="1"/>
  <c r="BD245" i="1"/>
  <c r="O245" i="1"/>
  <c r="AQ245" i="1"/>
  <c r="CG394" i="7" s="1"/>
  <c r="AX245" i="1"/>
  <c r="AU245" i="1"/>
  <c r="W245" i="1"/>
  <c r="DY43" i="1"/>
  <c r="EA43" i="1"/>
  <c r="EL43" i="1" s="1"/>
  <c r="G43" i="1"/>
  <c r="FY43" i="1"/>
  <c r="FZ43" i="1" s="1"/>
  <c r="EY43" i="1"/>
  <c r="N331" i="1"/>
  <c r="AM331" i="1"/>
  <c r="L331" i="1"/>
  <c r="H331" i="1"/>
  <c r="U331" i="1"/>
  <c r="J331" i="1"/>
  <c r="BI331" i="1"/>
  <c r="AZ331" i="1"/>
  <c r="CC415" i="7" s="1"/>
  <c r="X331" i="1"/>
  <c r="BC331" i="1"/>
  <c r="I331" i="1"/>
  <c r="K331" i="1"/>
  <c r="T331" i="1"/>
  <c r="AX331" i="1"/>
  <c r="BG331" i="1"/>
  <c r="AI331" i="1"/>
  <c r="AR331" i="1"/>
  <c r="BH331" i="1"/>
  <c r="AC331" i="1"/>
  <c r="CC384" i="7" s="1"/>
  <c r="BB331" i="1"/>
  <c r="Y331" i="1"/>
  <c r="O331" i="1"/>
  <c r="V331" i="1"/>
  <c r="Z331" i="1"/>
  <c r="AT331" i="1"/>
  <c r="AY331" i="1"/>
  <c r="BA331" i="1"/>
  <c r="W331" i="1"/>
  <c r="AJ331" i="1"/>
  <c r="AF331" i="1"/>
  <c r="AW331" i="1"/>
  <c r="AS331" i="1"/>
  <c r="AV331" i="1"/>
  <c r="AD331" i="1"/>
  <c r="BF331" i="1"/>
  <c r="AE331" i="1"/>
  <c r="CC405" i="7" s="1"/>
  <c r="AA331" i="1"/>
  <c r="AP331" i="1"/>
  <c r="R331" i="1"/>
  <c r="AU331" i="1"/>
  <c r="BD331" i="1"/>
  <c r="AB331" i="1"/>
  <c r="AO331" i="1"/>
  <c r="AN331" i="1"/>
  <c r="FV331" i="1" s="1"/>
  <c r="S331" i="1"/>
  <c r="P331" i="1"/>
  <c r="AK331" i="1"/>
  <c r="FU331" i="1" s="1"/>
  <c r="BE331" i="1"/>
  <c r="Q331" i="1"/>
  <c r="AL331" i="1"/>
  <c r="AQ331" i="1"/>
  <c r="CC395" i="7" s="1"/>
  <c r="M331" i="1"/>
  <c r="AH331" i="1"/>
  <c r="AG331" i="1"/>
  <c r="EA146" i="1"/>
  <c r="EL146" i="1" s="1"/>
  <c r="EY146" i="1"/>
  <c r="DY146" i="1"/>
  <c r="FY146" i="1"/>
  <c r="FZ146" i="1" s="1"/>
  <c r="G146" i="1"/>
  <c r="X244" i="1"/>
  <c r="AV244" i="1"/>
  <c r="AJ244" i="1"/>
  <c r="AN244" i="1"/>
  <c r="FV244" i="1" s="1"/>
  <c r="T244" i="1"/>
  <c r="R244" i="1"/>
  <c r="AH244" i="1"/>
  <c r="AT244" i="1"/>
  <c r="Z244" i="1"/>
  <c r="K244" i="1"/>
  <c r="AW244" i="1"/>
  <c r="AZ244" i="1"/>
  <c r="CF414" i="7" s="1"/>
  <c r="Y244" i="1"/>
  <c r="AA244" i="1"/>
  <c r="N244" i="1"/>
  <c r="BF244" i="1"/>
  <c r="BC244" i="1"/>
  <c r="P244" i="1"/>
  <c r="AI244" i="1"/>
  <c r="BA244" i="1"/>
  <c r="AF244" i="1"/>
  <c r="AD244" i="1"/>
  <c r="BE244" i="1"/>
  <c r="AB244" i="1"/>
  <c r="AK244" i="1"/>
  <c r="FU244" i="1" s="1"/>
  <c r="L244" i="1"/>
  <c r="AG244" i="1"/>
  <c r="BH244" i="1"/>
  <c r="BD244" i="1"/>
  <c r="H244" i="1"/>
  <c r="AQ244" i="1"/>
  <c r="CF394" i="7" s="1"/>
  <c r="AC244" i="1"/>
  <c r="CF383" i="7" s="1"/>
  <c r="AE244" i="1"/>
  <c r="CF404" i="7" s="1"/>
  <c r="AL244" i="1"/>
  <c r="M244" i="1"/>
  <c r="Q244" i="1"/>
  <c r="AS244" i="1"/>
  <c r="AO244" i="1"/>
  <c r="J244" i="1"/>
  <c r="AY244" i="1"/>
  <c r="AU244" i="1"/>
  <c r="W244" i="1"/>
  <c r="AX244" i="1"/>
  <c r="I244" i="1"/>
  <c r="U244" i="1"/>
  <c r="BB244" i="1"/>
  <c r="BI244" i="1"/>
  <c r="AR244" i="1"/>
  <c r="BG244" i="1"/>
  <c r="O244" i="1"/>
  <c r="AP244" i="1"/>
  <c r="AM244" i="1"/>
  <c r="V244" i="1"/>
  <c r="S244" i="1"/>
  <c r="DY99" i="1"/>
  <c r="G99" i="1"/>
  <c r="EY99" i="1"/>
  <c r="EA99" i="1"/>
  <c r="EL99" i="1" s="1"/>
  <c r="FY99" i="1"/>
  <c r="FZ99" i="1" s="1"/>
  <c r="EA62" i="1"/>
  <c r="EL62" i="1" s="1"/>
  <c r="FY62" i="1"/>
  <c r="FZ62" i="1" s="1"/>
  <c r="DY62" i="1"/>
  <c r="G62" i="1"/>
  <c r="EY62" i="1"/>
  <c r="AS162" i="1"/>
  <c r="BI162" i="1"/>
  <c r="AU162" i="1"/>
  <c r="AC162" i="1"/>
  <c r="CN382" i="7" s="1"/>
  <c r="M162" i="1"/>
  <c r="BD162" i="1"/>
  <c r="V162" i="1"/>
  <c r="AR162" i="1"/>
  <c r="BC162" i="1"/>
  <c r="BE162" i="1"/>
  <c r="AY162" i="1"/>
  <c r="AD162" i="1"/>
  <c r="AX162" i="1"/>
  <c r="AA162" i="1"/>
  <c r="AK162" i="1"/>
  <c r="FU162" i="1" s="1"/>
  <c r="AO162" i="1"/>
  <c r="P162" i="1"/>
  <c r="AH162" i="1"/>
  <c r="AG162" i="1"/>
  <c r="AQ162" i="1"/>
  <c r="CN393" i="7" s="1"/>
  <c r="AJ162" i="1"/>
  <c r="AI162" i="1"/>
  <c r="I162" i="1"/>
  <c r="BH162" i="1"/>
  <c r="AN162" i="1"/>
  <c r="FV162" i="1" s="1"/>
  <c r="BG162" i="1"/>
  <c r="AE162" i="1"/>
  <c r="CN403" i="7" s="1"/>
  <c r="AW162" i="1"/>
  <c r="Z162" i="1"/>
  <c r="AM162" i="1"/>
  <c r="AL162" i="1"/>
  <c r="Q162" i="1"/>
  <c r="O162" i="1"/>
  <c r="U162" i="1"/>
  <c r="AZ162" i="1"/>
  <c r="CN413" i="7" s="1"/>
  <c r="J162" i="1"/>
  <c r="BA162" i="1"/>
  <c r="W162" i="1"/>
  <c r="K162" i="1"/>
  <c r="L162" i="1"/>
  <c r="Y162" i="1"/>
  <c r="AV162" i="1"/>
  <c r="N162" i="1"/>
  <c r="H162" i="1"/>
  <c r="AP162" i="1"/>
  <c r="AF162" i="1"/>
  <c r="AT162" i="1"/>
  <c r="AB162" i="1"/>
  <c r="R162" i="1"/>
  <c r="S162" i="1"/>
  <c r="T162" i="1"/>
  <c r="BB162" i="1"/>
  <c r="BF162" i="1"/>
  <c r="X162" i="1"/>
  <c r="AQ355" i="1"/>
  <c r="DA395" i="7" s="1"/>
  <c r="Q355" i="1"/>
  <c r="K355" i="1"/>
  <c r="AW355" i="1"/>
  <c r="BG355" i="1"/>
  <c r="BD355" i="1"/>
  <c r="U355" i="1"/>
  <c r="J355" i="1"/>
  <c r="BA355" i="1"/>
  <c r="AE355" i="1"/>
  <c r="DA405" i="7" s="1"/>
  <c r="N355" i="1"/>
  <c r="P355" i="1"/>
  <c r="BB355" i="1"/>
  <c r="AR355" i="1"/>
  <c r="AA355" i="1"/>
  <c r="AD355" i="1"/>
  <c r="AO355" i="1"/>
  <c r="AJ355" i="1"/>
  <c r="AH355" i="1"/>
  <c r="M355" i="1"/>
  <c r="AC355" i="1"/>
  <c r="DA384" i="7" s="1"/>
  <c r="AZ355" i="1"/>
  <c r="DA415" i="7" s="1"/>
  <c r="AT355" i="1"/>
  <c r="S355" i="1"/>
  <c r="BH355" i="1"/>
  <c r="R355" i="1"/>
  <c r="T355" i="1"/>
  <c r="AN355" i="1"/>
  <c r="FV355" i="1" s="1"/>
  <c r="X355" i="1"/>
  <c r="AU355" i="1"/>
  <c r="BF355" i="1"/>
  <c r="AG355" i="1"/>
  <c r="Y355" i="1"/>
  <c r="BC355" i="1"/>
  <c r="H355" i="1"/>
  <c r="AV355" i="1"/>
  <c r="BE355" i="1"/>
  <c r="AB355" i="1"/>
  <c r="AP355" i="1"/>
  <c r="I355" i="1"/>
  <c r="AY355" i="1"/>
  <c r="O355" i="1"/>
  <c r="AM355" i="1"/>
  <c r="L355" i="1"/>
  <c r="AI355" i="1"/>
  <c r="W355" i="1"/>
  <c r="V355" i="1"/>
  <c r="AX355" i="1"/>
  <c r="BI355" i="1"/>
  <c r="AL355" i="1"/>
  <c r="AF355" i="1"/>
  <c r="Z355" i="1"/>
  <c r="AS355" i="1"/>
  <c r="AK355" i="1"/>
  <c r="FU355" i="1" s="1"/>
  <c r="AC84" i="1"/>
  <c r="CZ381" i="7" s="1"/>
  <c r="AE84" i="1"/>
  <c r="CZ402" i="7" s="1"/>
  <c r="AP84" i="1"/>
  <c r="AT84" i="1"/>
  <c r="AU84" i="1"/>
  <c r="AG84" i="1"/>
  <c r="W84" i="1"/>
  <c r="I84" i="1"/>
  <c r="AQ84" i="1"/>
  <c r="U84" i="1"/>
  <c r="BB84" i="1"/>
  <c r="O84" i="1"/>
  <c r="T84" i="1"/>
  <c r="AL84" i="1"/>
  <c r="BI84" i="1"/>
  <c r="H84" i="1"/>
  <c r="BG84" i="1"/>
  <c r="J84" i="1"/>
  <c r="BA84" i="1"/>
  <c r="N84" i="1"/>
  <c r="S84" i="1"/>
  <c r="AB84" i="1"/>
  <c r="P84" i="1"/>
  <c r="AV84" i="1"/>
  <c r="AS84" i="1"/>
  <c r="V84" i="1"/>
  <c r="Y84" i="1"/>
  <c r="AF84" i="1"/>
  <c r="AK84" i="1"/>
  <c r="FU84" i="1" s="1"/>
  <c r="AJ84" i="1"/>
  <c r="BC84" i="1"/>
  <c r="Z84" i="1"/>
  <c r="AO84" i="1"/>
  <c r="AR84" i="1"/>
  <c r="AW84" i="1"/>
  <c r="L84" i="1"/>
  <c r="AN84" i="1"/>
  <c r="FV84" i="1" s="1"/>
  <c r="AD84" i="1"/>
  <c r="X84" i="1"/>
  <c r="M84" i="1"/>
  <c r="AZ84" i="1"/>
  <c r="CZ412" i="7" s="1"/>
  <c r="BF84" i="1"/>
  <c r="AM84" i="1"/>
  <c r="AI84" i="1"/>
  <c r="K84" i="1"/>
  <c r="AY84" i="1"/>
  <c r="AH84" i="1"/>
  <c r="AX84" i="1"/>
  <c r="BH84" i="1"/>
  <c r="R84" i="1"/>
  <c r="AA84" i="1"/>
  <c r="Q84" i="1"/>
  <c r="BE84" i="1"/>
  <c r="BD84" i="1"/>
  <c r="AT227" i="1"/>
  <c r="AM227" i="1"/>
  <c r="L227" i="1"/>
  <c r="M227" i="1"/>
  <c r="BH227" i="1"/>
  <c r="K227" i="1"/>
  <c r="AX227" i="1"/>
  <c r="AD227" i="1"/>
  <c r="AL227" i="1"/>
  <c r="R227" i="1"/>
  <c r="AQ227" i="1"/>
  <c r="BO394" i="7" s="1"/>
  <c r="W227" i="1"/>
  <c r="AE227" i="1"/>
  <c r="BO404" i="7" s="1"/>
  <c r="I227" i="1"/>
  <c r="N227" i="1"/>
  <c r="BG227" i="1"/>
  <c r="BB227" i="1"/>
  <c r="BA227" i="1"/>
  <c r="Z227" i="1"/>
  <c r="U227" i="1"/>
  <c r="V227" i="1"/>
  <c r="AW227" i="1"/>
  <c r="BC227" i="1"/>
  <c r="BF227" i="1"/>
  <c r="BI227" i="1"/>
  <c r="BD227" i="1"/>
  <c r="AS227" i="1"/>
  <c r="AR227" i="1"/>
  <c r="X227" i="1"/>
  <c r="AN227" i="1"/>
  <c r="FV227" i="1" s="1"/>
  <c r="AH227" i="1"/>
  <c r="S227" i="1"/>
  <c r="AI227" i="1"/>
  <c r="AF227" i="1"/>
  <c r="P227" i="1"/>
  <c r="T227" i="1"/>
  <c r="H227" i="1"/>
  <c r="O227" i="1"/>
  <c r="BE227" i="1"/>
  <c r="AZ227" i="1"/>
  <c r="BO414" i="7" s="1"/>
  <c r="AV227" i="1"/>
  <c r="AU227" i="1"/>
  <c r="AB227" i="1"/>
  <c r="AG227" i="1"/>
  <c r="AC227" i="1"/>
  <c r="BO383" i="7" s="1"/>
  <c r="J227" i="1"/>
  <c r="AO227" i="1"/>
  <c r="Y227" i="1"/>
  <c r="AK227" i="1"/>
  <c r="FU227" i="1" s="1"/>
  <c r="AA227" i="1"/>
  <c r="AJ227" i="1"/>
  <c r="Q227" i="1"/>
  <c r="AP227" i="1"/>
  <c r="AY227" i="1"/>
  <c r="P195" i="1"/>
  <c r="AT195" i="1"/>
  <c r="H195" i="1"/>
  <c r="Q195" i="1"/>
  <c r="AV195" i="1"/>
  <c r="AF195" i="1"/>
  <c r="AS195" i="1"/>
  <c r="BH195" i="1"/>
  <c r="BG195" i="1"/>
  <c r="K195" i="1"/>
  <c r="AL195" i="1"/>
  <c r="T195" i="1"/>
  <c r="S195" i="1"/>
  <c r="AY195" i="1"/>
  <c r="N195" i="1"/>
  <c r="AQ195" i="1"/>
  <c r="AI394" i="7" s="1"/>
  <c r="I195" i="1"/>
  <c r="AP195" i="1"/>
  <c r="AD195" i="1"/>
  <c r="U195" i="1"/>
  <c r="AN195" i="1"/>
  <c r="FV195" i="1" s="1"/>
  <c r="J195" i="1"/>
  <c r="R195" i="1"/>
  <c r="BD195" i="1"/>
  <c r="AG195" i="1"/>
  <c r="AX195" i="1"/>
  <c r="AA195" i="1"/>
  <c r="AM195" i="1"/>
  <c r="AC195" i="1"/>
  <c r="AI383" i="7" s="1"/>
  <c r="W195" i="1"/>
  <c r="AE195" i="1"/>
  <c r="AI404" i="7" s="1"/>
  <c r="AR195" i="1"/>
  <c r="BF195" i="1"/>
  <c r="M195" i="1"/>
  <c r="AH195" i="1"/>
  <c r="Z195" i="1"/>
  <c r="V195" i="1"/>
  <c r="Y195" i="1"/>
  <c r="AU195" i="1"/>
  <c r="AW195" i="1"/>
  <c r="AO195" i="1"/>
  <c r="BE195" i="1"/>
  <c r="BA195" i="1"/>
  <c r="AZ195" i="1"/>
  <c r="AI414" i="7" s="1"/>
  <c r="BI195" i="1"/>
  <c r="O195" i="1"/>
  <c r="BB195" i="1"/>
  <c r="AJ195" i="1"/>
  <c r="X195" i="1"/>
  <c r="AB195" i="1"/>
  <c r="AI195" i="1"/>
  <c r="AK195" i="1"/>
  <c r="FU195" i="1" s="1"/>
  <c r="L195" i="1"/>
  <c r="BC195" i="1"/>
  <c r="FY30" i="1"/>
  <c r="FZ30" i="1" s="1"/>
  <c r="G30" i="1"/>
  <c r="EA30" i="1"/>
  <c r="EL30" i="1" s="1"/>
  <c r="EY30" i="1"/>
  <c r="DY30" i="1"/>
  <c r="FD15" i="1"/>
  <c r="FG15" i="1"/>
  <c r="FD61" i="1" s="1"/>
  <c r="FG61" i="1" s="1"/>
  <c r="FF15" i="1"/>
  <c r="FD46" i="1" s="1"/>
  <c r="FG46" i="1" s="1"/>
  <c r="FE15" i="1"/>
  <c r="FD31" i="1" s="1"/>
  <c r="FG31" i="1" s="1"/>
  <c r="FH15" i="1"/>
  <c r="FD76" i="1" s="1"/>
  <c r="FG76" i="1" s="1"/>
  <c r="EA218" i="1"/>
  <c r="EL218" i="1" s="1"/>
  <c r="EY218" i="1"/>
  <c r="DY218" i="1"/>
  <c r="G218" i="1"/>
  <c r="FY218" i="1"/>
  <c r="FZ218" i="1" s="1"/>
  <c r="G365" i="1"/>
  <c r="EA365" i="1"/>
  <c r="EL365" i="1" s="1"/>
  <c r="FY365" i="1"/>
  <c r="FZ365" i="1" s="1"/>
  <c r="DY365" i="1"/>
  <c r="EY365" i="1"/>
  <c r="AI76" i="1"/>
  <c r="R76" i="1"/>
  <c r="BB76" i="1"/>
  <c r="AR76" i="1"/>
  <c r="L76" i="1"/>
  <c r="J76" i="1"/>
  <c r="AO76" i="1"/>
  <c r="AG76" i="1"/>
  <c r="K76" i="1"/>
  <c r="AY76" i="1"/>
  <c r="AB76" i="1"/>
  <c r="X76" i="1"/>
  <c r="AD76" i="1"/>
  <c r="I76" i="1"/>
  <c r="BC76" i="1"/>
  <c r="BG76" i="1"/>
  <c r="Q76" i="1"/>
  <c r="BI76" i="1"/>
  <c r="BA76" i="1"/>
  <c r="AF76" i="1"/>
  <c r="AV76" i="1"/>
  <c r="AA76" i="1"/>
  <c r="BH76" i="1"/>
  <c r="BE76" i="1"/>
  <c r="AW76" i="1"/>
  <c r="AZ76" i="1"/>
  <c r="CR412" i="7" s="1"/>
  <c r="H76" i="1"/>
  <c r="AT76" i="1"/>
  <c r="N76" i="1"/>
  <c r="AX76" i="1"/>
  <c r="O76" i="1"/>
  <c r="BF76" i="1"/>
  <c r="AU76" i="1"/>
  <c r="U76" i="1"/>
  <c r="Z76" i="1"/>
  <c r="V76" i="1"/>
  <c r="Y76" i="1"/>
  <c r="M76" i="1"/>
  <c r="W76" i="1"/>
  <c r="AP76" i="1"/>
  <c r="AC76" i="1"/>
  <c r="CR381" i="7" s="1"/>
  <c r="AJ76" i="1"/>
  <c r="AH76" i="1"/>
  <c r="AQ76" i="1"/>
  <c r="AK76" i="1"/>
  <c r="FU76" i="1" s="1"/>
  <c r="AN76" i="1"/>
  <c r="FV76" i="1" s="1"/>
  <c r="AS76" i="1"/>
  <c r="BD76" i="1"/>
  <c r="AE76" i="1"/>
  <c r="CR402" i="7" s="1"/>
  <c r="P76" i="1"/>
  <c r="S76" i="1"/>
  <c r="AM76" i="1"/>
  <c r="T76" i="1"/>
  <c r="AL76" i="1"/>
  <c r="BB327" i="1"/>
  <c r="AS327" i="1"/>
  <c r="K327" i="1"/>
  <c r="BE327" i="1"/>
  <c r="AG327" i="1"/>
  <c r="AQ327" i="1"/>
  <c r="BY395" i="7" s="1"/>
  <c r="W327" i="1"/>
  <c r="AM327" i="1"/>
  <c r="AF327" i="1"/>
  <c r="BH327" i="1"/>
  <c r="AA327" i="1"/>
  <c r="AL327" i="1"/>
  <c r="P327" i="1"/>
  <c r="AK327" i="1"/>
  <c r="FU327" i="1" s="1"/>
  <c r="I327" i="1"/>
  <c r="AD327" i="1"/>
  <c r="AP327" i="1"/>
  <c r="BA327" i="1"/>
  <c r="X327" i="1"/>
  <c r="BG327" i="1"/>
  <c r="AT327" i="1"/>
  <c r="J327" i="1"/>
  <c r="BD327" i="1"/>
  <c r="AX327" i="1"/>
  <c r="M327" i="1"/>
  <c r="AW327" i="1"/>
  <c r="AV327" i="1"/>
  <c r="BC327" i="1"/>
  <c r="BI327" i="1"/>
  <c r="AH327" i="1"/>
  <c r="AR327" i="1"/>
  <c r="AB327" i="1"/>
  <c r="AN327" i="1"/>
  <c r="FV327" i="1" s="1"/>
  <c r="O327" i="1"/>
  <c r="BF327" i="1"/>
  <c r="AC327" i="1"/>
  <c r="BY384" i="7" s="1"/>
  <c r="Z327" i="1"/>
  <c r="AY327" i="1"/>
  <c r="AJ327" i="1"/>
  <c r="S327" i="1"/>
  <c r="L327" i="1"/>
  <c r="Y327" i="1"/>
  <c r="V327" i="1"/>
  <c r="N327" i="1"/>
  <c r="AU327" i="1"/>
  <c r="AE327" i="1"/>
  <c r="BY405" i="7" s="1"/>
  <c r="Q327" i="1"/>
  <c r="R327" i="1"/>
  <c r="H327" i="1"/>
  <c r="T327" i="1"/>
  <c r="AZ327" i="1"/>
  <c r="BY415" i="7" s="1"/>
  <c r="AO327" i="1"/>
  <c r="U327" i="1"/>
  <c r="AI327" i="1"/>
  <c r="EY58" i="1"/>
  <c r="FY58" i="1"/>
  <c r="FZ58" i="1" s="1"/>
  <c r="EA58" i="1"/>
  <c r="EL58" i="1" s="1"/>
  <c r="DY58" i="1"/>
  <c r="G58" i="1"/>
  <c r="AE69" i="1"/>
  <c r="CK402" i="7" s="1"/>
  <c r="BE69" i="1"/>
  <c r="X69" i="1"/>
  <c r="BB69" i="1"/>
  <c r="AH69" i="1"/>
  <c r="AG69" i="1"/>
  <c r="AO69" i="1"/>
  <c r="BC69" i="1"/>
  <c r="AC69" i="1"/>
  <c r="CK381" i="7" s="1"/>
  <c r="Y69" i="1"/>
  <c r="BH69" i="1"/>
  <c r="AN69" i="1"/>
  <c r="FV69" i="1" s="1"/>
  <c r="N69" i="1"/>
  <c r="AP69" i="1"/>
  <c r="BD69" i="1"/>
  <c r="AS69" i="1"/>
  <c r="O69" i="1"/>
  <c r="Q69" i="1"/>
  <c r="S69" i="1"/>
  <c r="Z69" i="1"/>
  <c r="AI69" i="1"/>
  <c r="T69" i="1"/>
  <c r="U69" i="1"/>
  <c r="P69" i="1"/>
  <c r="AJ69" i="1"/>
  <c r="K69" i="1"/>
  <c r="AB69" i="1"/>
  <c r="AF69" i="1"/>
  <c r="AD69" i="1"/>
  <c r="H69" i="1"/>
  <c r="AT69" i="1"/>
  <c r="BI69" i="1"/>
  <c r="AR69" i="1"/>
  <c r="J69" i="1"/>
  <c r="AZ69" i="1"/>
  <c r="CK412" i="7" s="1"/>
  <c r="BA69" i="1"/>
  <c r="M69" i="1"/>
  <c r="L69" i="1"/>
  <c r="BG69" i="1"/>
  <c r="AM69" i="1"/>
  <c r="V69" i="1"/>
  <c r="R69" i="1"/>
  <c r="AY69" i="1"/>
  <c r="AV69" i="1"/>
  <c r="AX69" i="1"/>
  <c r="AK69" i="1"/>
  <c r="FU69" i="1" s="1"/>
  <c r="AL69" i="1"/>
  <c r="AQ69" i="1"/>
  <c r="W69" i="1"/>
  <c r="I69" i="1"/>
  <c r="BF69" i="1"/>
  <c r="AA69" i="1"/>
  <c r="AW69" i="1"/>
  <c r="AU69" i="1"/>
  <c r="AF61" i="1"/>
  <c r="Z61" i="1"/>
  <c r="J61" i="1"/>
  <c r="AD61" i="1"/>
  <c r="AO61" i="1"/>
  <c r="BC61" i="1"/>
  <c r="M61" i="1"/>
  <c r="U61" i="1"/>
  <c r="Y61" i="1"/>
  <c r="AI61" i="1"/>
  <c r="AY61" i="1"/>
  <c r="AH61" i="1"/>
  <c r="L61" i="1"/>
  <c r="BE61" i="1"/>
  <c r="T61" i="1"/>
  <c r="AZ61" i="1"/>
  <c r="CC412" i="7" s="1"/>
  <c r="Q61" i="1"/>
  <c r="BG61" i="1"/>
  <c r="AV61" i="1"/>
  <c r="AW61" i="1"/>
  <c r="O61" i="1"/>
  <c r="P61" i="1"/>
  <c r="BH61" i="1"/>
  <c r="V61" i="1"/>
  <c r="AG61" i="1"/>
  <c r="H61" i="1"/>
  <c r="BB61" i="1"/>
  <c r="BA61" i="1"/>
  <c r="AJ61" i="1"/>
  <c r="AK61" i="1"/>
  <c r="FU61" i="1" s="1"/>
  <c r="AM61" i="1"/>
  <c r="BI61" i="1"/>
  <c r="AX61" i="1"/>
  <c r="AN61" i="1"/>
  <c r="FV61" i="1" s="1"/>
  <c r="AB61" i="1"/>
  <c r="AU61" i="1"/>
  <c r="I61" i="1"/>
  <c r="AT61" i="1"/>
  <c r="AS61" i="1"/>
  <c r="W61" i="1"/>
  <c r="X61" i="1"/>
  <c r="AC61" i="1"/>
  <c r="CC381" i="7" s="1"/>
  <c r="K61" i="1"/>
  <c r="AL61" i="1"/>
  <c r="R61" i="1"/>
  <c r="AQ61" i="1"/>
  <c r="AP61" i="1"/>
  <c r="S61" i="1"/>
  <c r="AE61" i="1"/>
  <c r="CC402" i="7" s="1"/>
  <c r="AR61" i="1"/>
  <c r="AA61" i="1"/>
  <c r="BD61" i="1"/>
  <c r="BF61" i="1"/>
  <c r="N61" i="1"/>
  <c r="FY208" i="1"/>
  <c r="FZ208" i="1" s="1"/>
  <c r="G208" i="1"/>
  <c r="EA208" i="1"/>
  <c r="EL208" i="1" s="1"/>
  <c r="DY208" i="1"/>
  <c r="EY208" i="1"/>
  <c r="EY53" i="1"/>
  <c r="G53" i="1"/>
  <c r="FY53" i="1"/>
  <c r="FZ53" i="1" s="1"/>
  <c r="DY53" i="1"/>
  <c r="EA53" i="1"/>
  <c r="EL53" i="1" s="1"/>
  <c r="FY360" i="1"/>
  <c r="FZ360" i="1" s="1"/>
  <c r="G360" i="1"/>
  <c r="DY360" i="1"/>
  <c r="EY360" i="1"/>
  <c r="EA360" i="1"/>
  <c r="EL360" i="1" s="1"/>
  <c r="EY266" i="1"/>
  <c r="FY266" i="1"/>
  <c r="FZ266" i="1" s="1"/>
  <c r="G266" i="1"/>
  <c r="EA266" i="1"/>
  <c r="EL266" i="1" s="1"/>
  <c r="DY266" i="1"/>
  <c r="FY310" i="1"/>
  <c r="FZ310" i="1" s="1"/>
  <c r="G310" i="1"/>
  <c r="EA310" i="1"/>
  <c r="EL310" i="1" s="1"/>
  <c r="DY310" i="1"/>
  <c r="EY310" i="1"/>
  <c r="BG92" i="1"/>
  <c r="BC92" i="1"/>
  <c r="AL92" i="1"/>
  <c r="U92" i="1"/>
  <c r="AD92" i="1"/>
  <c r="Y92" i="1"/>
  <c r="AZ92" i="1"/>
  <c r="DH412" i="7" s="1"/>
  <c r="AA92" i="1"/>
  <c r="AJ92" i="1"/>
  <c r="AC92" i="1"/>
  <c r="DH381" i="7" s="1"/>
  <c r="Z92" i="1"/>
  <c r="AU92" i="1"/>
  <c r="BB92" i="1"/>
  <c r="BA92" i="1"/>
  <c r="BE92" i="1"/>
  <c r="AF92" i="1"/>
  <c r="J92" i="1"/>
  <c r="O92" i="1"/>
  <c r="T92" i="1"/>
  <c r="AX92" i="1"/>
  <c r="M92" i="1"/>
  <c r="BH92" i="1"/>
  <c r="AI92" i="1"/>
  <c r="AS92" i="1"/>
  <c r="AG92" i="1"/>
  <c r="R92" i="1"/>
  <c r="K92" i="1"/>
  <c r="AB92" i="1"/>
  <c r="L92" i="1"/>
  <c r="AY92" i="1"/>
  <c r="BD92" i="1"/>
  <c r="AH92" i="1"/>
  <c r="AM92" i="1"/>
  <c r="AR92" i="1"/>
  <c r="AW92" i="1"/>
  <c r="AT92" i="1"/>
  <c r="H92" i="1"/>
  <c r="Q92" i="1"/>
  <c r="BF92" i="1"/>
  <c r="X92" i="1"/>
  <c r="AN92" i="1"/>
  <c r="FV92" i="1" s="1"/>
  <c r="AV92" i="1"/>
  <c r="W92" i="1"/>
  <c r="I92" i="1"/>
  <c r="N92" i="1"/>
  <c r="AO92" i="1"/>
  <c r="S92" i="1"/>
  <c r="AP92" i="1"/>
  <c r="AK92" i="1"/>
  <c r="FU92" i="1" s="1"/>
  <c r="V92" i="1"/>
  <c r="AQ92" i="1"/>
  <c r="BI92" i="1"/>
  <c r="P92" i="1"/>
  <c r="AE92" i="1"/>
  <c r="DH402" i="7" s="1"/>
  <c r="DY352" i="1"/>
  <c r="EY352" i="1"/>
  <c r="FY352" i="1"/>
  <c r="FZ352" i="1" s="1"/>
  <c r="G352" i="1"/>
  <c r="EA352" i="1"/>
  <c r="EL352" i="1" s="1"/>
  <c r="G281" i="1"/>
  <c r="DY281" i="1"/>
  <c r="EY281" i="1"/>
  <c r="EA281" i="1"/>
  <c r="EL281" i="1" s="1"/>
  <c r="FY281" i="1"/>
  <c r="FZ281" i="1" s="1"/>
  <c r="G250" i="1"/>
  <c r="EA250" i="1"/>
  <c r="EL250" i="1" s="1"/>
  <c r="FY250" i="1"/>
  <c r="FZ250" i="1" s="1"/>
  <c r="EY250" i="1"/>
  <c r="DY250" i="1"/>
  <c r="DY239" i="1"/>
  <c r="G239" i="1"/>
  <c r="EY239" i="1"/>
  <c r="FY239" i="1"/>
  <c r="FZ239" i="1" s="1"/>
  <c r="EA239" i="1"/>
  <c r="EL239" i="1" s="1"/>
  <c r="EY242" i="1"/>
  <c r="FY242" i="1"/>
  <c r="FZ242" i="1" s="1"/>
  <c r="G242" i="1"/>
  <c r="EA242" i="1"/>
  <c r="EL242" i="1" s="1"/>
  <c r="DY242" i="1"/>
  <c r="G201" i="1"/>
  <c r="DY201" i="1"/>
  <c r="FY201" i="1"/>
  <c r="FZ201" i="1" s="1"/>
  <c r="EA201" i="1"/>
  <c r="EL201" i="1" s="1"/>
  <c r="EY201" i="1"/>
  <c r="FY172" i="1"/>
  <c r="FZ172" i="1" s="1"/>
  <c r="G172" i="1"/>
  <c r="DY172" i="1"/>
  <c r="EA172" i="1"/>
  <c r="EL172" i="1" s="1"/>
  <c r="EY172" i="1"/>
  <c r="EA357" i="1"/>
  <c r="EL357" i="1" s="1"/>
  <c r="DY357" i="1"/>
  <c r="EY357" i="1"/>
  <c r="G357" i="1"/>
  <c r="FY357" i="1"/>
  <c r="FZ357" i="1" s="1"/>
  <c r="AQ297" i="1"/>
  <c r="AU395" i="7" s="1"/>
  <c r="Z297" i="1"/>
  <c r="AS297" i="1"/>
  <c r="BG297" i="1"/>
  <c r="V297" i="1"/>
  <c r="AG297" i="1"/>
  <c r="BF297" i="1"/>
  <c r="L297" i="1"/>
  <c r="BH297" i="1"/>
  <c r="H297" i="1"/>
  <c r="AD297" i="1"/>
  <c r="AY297" i="1"/>
  <c r="AH297" i="1"/>
  <c r="X297" i="1"/>
  <c r="AN297" i="1"/>
  <c r="FV297" i="1" s="1"/>
  <c r="BI297" i="1"/>
  <c r="J297" i="1"/>
  <c r="AK297" i="1"/>
  <c r="FU297" i="1" s="1"/>
  <c r="AB297" i="1"/>
  <c r="AZ297" i="1"/>
  <c r="AU415" i="7" s="1"/>
  <c r="Q297" i="1"/>
  <c r="AE297" i="1"/>
  <c r="AU405" i="7" s="1"/>
  <c r="AR297" i="1"/>
  <c r="K297" i="1"/>
  <c r="AW297" i="1"/>
  <c r="AT297" i="1"/>
  <c r="S297" i="1"/>
  <c r="AX297" i="1"/>
  <c r="T297" i="1"/>
  <c r="BC297" i="1"/>
  <c r="BD297" i="1"/>
  <c r="Y297" i="1"/>
  <c r="R297" i="1"/>
  <c r="AP297" i="1"/>
  <c r="N297" i="1"/>
  <c r="AI297" i="1"/>
  <c r="AC297" i="1"/>
  <c r="AU384" i="7" s="1"/>
  <c r="AF297" i="1"/>
  <c r="AM297" i="1"/>
  <c r="M297" i="1"/>
  <c r="U297" i="1"/>
  <c r="AO297" i="1"/>
  <c r="BA297" i="1"/>
  <c r="AU297" i="1"/>
  <c r="AJ297" i="1"/>
  <c r="AA297" i="1"/>
  <c r="AV297" i="1"/>
  <c r="P297" i="1"/>
  <c r="BE297" i="1"/>
  <c r="AL297" i="1"/>
  <c r="I297" i="1"/>
  <c r="W297" i="1"/>
  <c r="O297" i="1"/>
  <c r="BB297" i="1"/>
  <c r="G24" i="1"/>
  <c r="EY24" i="1"/>
  <c r="DY24" i="1"/>
  <c r="FY24" i="1"/>
  <c r="FZ24" i="1" s="1"/>
  <c r="EA24" i="1"/>
  <c r="EL24" i="1" s="1"/>
  <c r="BF259" i="1"/>
  <c r="U259" i="1"/>
  <c r="I259" i="1"/>
  <c r="AK259" i="1"/>
  <c r="FU259" i="1" s="1"/>
  <c r="AW259" i="1"/>
  <c r="AG259" i="1"/>
  <c r="AE259" i="1"/>
  <c r="CU404" i="7" s="1"/>
  <c r="AZ259" i="1"/>
  <c r="CU414" i="7" s="1"/>
  <c r="AS259" i="1"/>
  <c r="K259" i="1"/>
  <c r="AP259" i="1"/>
  <c r="AU259" i="1"/>
  <c r="AA259" i="1"/>
  <c r="AN259" i="1"/>
  <c r="FV259" i="1" s="1"/>
  <c r="FW259" i="1" s="1"/>
  <c r="AJ259" i="1"/>
  <c r="N259" i="1"/>
  <c r="AI259" i="1"/>
  <c r="L259" i="1"/>
  <c r="AF259" i="1"/>
  <c r="R259" i="1"/>
  <c r="J259" i="1"/>
  <c r="AT259" i="1"/>
  <c r="BC259" i="1"/>
  <c r="BE259" i="1"/>
  <c r="O259" i="1"/>
  <c r="AV259" i="1"/>
  <c r="AC259" i="1"/>
  <c r="CU383" i="7" s="1"/>
  <c r="BB259" i="1"/>
  <c r="Z259" i="1"/>
  <c r="AB259" i="1"/>
  <c r="AR259" i="1"/>
  <c r="Q259" i="1"/>
  <c r="AM259" i="1"/>
  <c r="X259" i="1"/>
  <c r="AY259" i="1"/>
  <c r="BH259" i="1"/>
  <c r="M259" i="1"/>
  <c r="H259" i="1"/>
  <c r="AX259" i="1"/>
  <c r="BA259" i="1"/>
  <c r="W259" i="1"/>
  <c r="AQ259" i="1"/>
  <c r="CU394" i="7" s="1"/>
  <c r="AH259" i="1"/>
  <c r="T259" i="1"/>
  <c r="BI259" i="1"/>
  <c r="BD259" i="1"/>
  <c r="P259" i="1"/>
  <c r="S259" i="1"/>
  <c r="V259" i="1"/>
  <c r="AL259" i="1"/>
  <c r="BG259" i="1"/>
  <c r="Y259" i="1"/>
  <c r="AO259" i="1"/>
  <c r="AD259" i="1"/>
  <c r="FY353" i="1"/>
  <c r="FZ353" i="1" s="1"/>
  <c r="DY353" i="1"/>
  <c r="G353" i="1"/>
  <c r="EA353" i="1"/>
  <c r="EL353" i="1" s="1"/>
  <c r="EY353" i="1"/>
  <c r="DY107" i="1"/>
  <c r="G107" i="1"/>
  <c r="EY107" i="1"/>
  <c r="EA107" i="1"/>
  <c r="EL107" i="1" s="1"/>
  <c r="FY107" i="1"/>
  <c r="FZ107" i="1" s="1"/>
  <c r="G176" i="1"/>
  <c r="EA176" i="1"/>
  <c r="EL176" i="1" s="1"/>
  <c r="DY176" i="1"/>
  <c r="EY176" i="1"/>
  <c r="FY176" i="1"/>
  <c r="FZ176" i="1" s="1"/>
  <c r="G282" i="1"/>
  <c r="EA282" i="1"/>
  <c r="EL282" i="1" s="1"/>
  <c r="DY282" i="1"/>
  <c r="FY282" i="1"/>
  <c r="FZ282" i="1" s="1"/>
  <c r="EY282" i="1"/>
  <c r="DY356" i="1"/>
  <c r="EA356" i="1"/>
  <c r="EL356" i="1" s="1"/>
  <c r="G356" i="1"/>
  <c r="FY356" i="1"/>
  <c r="FZ356" i="1" s="1"/>
  <c r="EY356" i="1"/>
  <c r="AE27" i="1"/>
  <c r="AU402" i="7" s="1"/>
  <c r="AD27" i="1"/>
  <c r="Z27" i="1"/>
  <c r="BG27" i="1"/>
  <c r="AU27" i="1"/>
  <c r="AS27" i="1"/>
  <c r="AX27" i="1"/>
  <c r="AR27" i="1"/>
  <c r="N27" i="1"/>
  <c r="AC27" i="1"/>
  <c r="AU381" i="7" s="1"/>
  <c r="AQ27" i="1"/>
  <c r="AU392" i="7" s="1" a="1"/>
  <c r="AU392" i="7" s="1"/>
  <c r="AM27" i="1"/>
  <c r="AG27" i="1"/>
  <c r="AK27" i="1"/>
  <c r="FU27" i="1" s="1"/>
  <c r="L27" i="1"/>
  <c r="AF27" i="1"/>
  <c r="BB27" i="1"/>
  <c r="Q27" i="1"/>
  <c r="AN27" i="1"/>
  <c r="FV27" i="1" s="1"/>
  <c r="BH27" i="1"/>
  <c r="AB27" i="1"/>
  <c r="AI27" i="1"/>
  <c r="BF27" i="1"/>
  <c r="K27" i="1"/>
  <c r="O27" i="1"/>
  <c r="AY27" i="1"/>
  <c r="V27" i="1"/>
  <c r="AP27" i="1"/>
  <c r="AH27" i="1"/>
  <c r="AW27" i="1"/>
  <c r="BI27" i="1"/>
  <c r="AJ27" i="1"/>
  <c r="P27" i="1"/>
  <c r="BC27" i="1"/>
  <c r="Y27" i="1"/>
  <c r="X27" i="1"/>
  <c r="I27" i="1"/>
  <c r="H27" i="1"/>
  <c r="J27" i="1"/>
  <c r="T27" i="1"/>
  <c r="S27" i="1"/>
  <c r="BD27" i="1"/>
  <c r="AV27" i="1"/>
  <c r="AA27" i="1"/>
  <c r="AO27" i="1"/>
  <c r="BE27" i="1"/>
  <c r="AT27" i="1"/>
  <c r="W27" i="1"/>
  <c r="AZ27" i="1"/>
  <c r="AU412" i="7" s="1"/>
  <c r="AL27" i="1"/>
  <c r="U27" i="1"/>
  <c r="BA27" i="1"/>
  <c r="M27" i="1"/>
  <c r="R27" i="1"/>
  <c r="AF102" i="1"/>
  <c r="BB102" i="1"/>
  <c r="AN102" i="1"/>
  <c r="FV102" i="1" s="1"/>
  <c r="AW102" i="1"/>
  <c r="AQ102" i="1"/>
  <c r="AF393" i="7" s="1"/>
  <c r="AS102" i="1"/>
  <c r="O102" i="1"/>
  <c r="AB102" i="1"/>
  <c r="I102" i="1"/>
  <c r="V102" i="1"/>
  <c r="BD102" i="1"/>
  <c r="H102" i="1"/>
  <c r="AK102" i="1"/>
  <c r="FU102" i="1" s="1"/>
  <c r="AO102" i="1"/>
  <c r="L102" i="1"/>
  <c r="AT102" i="1"/>
  <c r="AH102" i="1"/>
  <c r="AR102" i="1"/>
  <c r="J102" i="1"/>
  <c r="AL102" i="1"/>
  <c r="BF102" i="1"/>
  <c r="AC102" i="1"/>
  <c r="AF382" i="7" s="1"/>
  <c r="BI102" i="1"/>
  <c r="AI102" i="1"/>
  <c r="AV102" i="1"/>
  <c r="Z102" i="1"/>
  <c r="BG102" i="1"/>
  <c r="BH102" i="1"/>
  <c r="AY102" i="1"/>
  <c r="X102" i="1"/>
  <c r="K102" i="1"/>
  <c r="AM102" i="1"/>
  <c r="BA102" i="1"/>
  <c r="S102" i="1"/>
  <c r="AJ102" i="1"/>
  <c r="U102" i="1"/>
  <c r="BE102" i="1"/>
  <c r="R102" i="1"/>
  <c r="AP102" i="1"/>
  <c r="Q102" i="1"/>
  <c r="AX102" i="1"/>
  <c r="BC102" i="1"/>
  <c r="AG102" i="1"/>
  <c r="N102" i="1"/>
  <c r="P102" i="1"/>
  <c r="W102" i="1"/>
  <c r="M102" i="1"/>
  <c r="Y102" i="1"/>
  <c r="AZ102" i="1"/>
  <c r="AF413" i="7" s="1"/>
  <c r="AE102" i="1"/>
  <c r="AF403" i="7" s="1"/>
  <c r="T102" i="1"/>
  <c r="AD102" i="1"/>
  <c r="AA102" i="1"/>
  <c r="AU102" i="1"/>
  <c r="DY115" i="1"/>
  <c r="EA115" i="1"/>
  <c r="EL115" i="1" s="1"/>
  <c r="FY115" i="1"/>
  <c r="FZ115" i="1" s="1"/>
  <c r="EY115" i="1"/>
  <c r="G115" i="1"/>
  <c r="EA347" i="1"/>
  <c r="EL347" i="1" s="1"/>
  <c r="EY347" i="1"/>
  <c r="FY347" i="1"/>
  <c r="FZ347" i="1" s="1"/>
  <c r="DY347" i="1"/>
  <c r="G347" i="1"/>
  <c r="U10" i="1"/>
  <c r="AI10" i="1"/>
  <c r="R10" i="1"/>
  <c r="X10" i="1"/>
  <c r="K10" i="1"/>
  <c r="Q10" i="1"/>
  <c r="AD10" i="1"/>
  <c r="O10" i="1"/>
  <c r="BG10" i="1"/>
  <c r="Z10" i="1"/>
  <c r="BH10" i="1"/>
  <c r="AG10" i="1"/>
  <c r="S10" i="1"/>
  <c r="AA10" i="1"/>
  <c r="AL10" i="1"/>
  <c r="AR10" i="1"/>
  <c r="P10" i="1"/>
  <c r="AF10" i="1"/>
  <c r="AU10" i="1"/>
  <c r="AP10" i="1"/>
  <c r="BI10" i="1"/>
  <c r="AY10" i="1"/>
  <c r="BE10" i="1"/>
  <c r="AT10" i="1"/>
  <c r="BD10" i="1"/>
  <c r="AK10" i="1"/>
  <c r="FU10" i="1" s="1"/>
  <c r="AC10" i="1"/>
  <c r="AD381" i="7" s="1"/>
  <c r="AJ10" i="1"/>
  <c r="V10" i="1"/>
  <c r="AM10" i="1"/>
  <c r="BC10" i="1"/>
  <c r="AH10" i="1"/>
  <c r="BA10" i="1"/>
  <c r="AE10" i="1"/>
  <c r="AD402" i="7" s="1"/>
  <c r="H10" i="1"/>
  <c r="I10" i="1"/>
  <c r="W10" i="1"/>
  <c r="T10" i="1"/>
  <c r="AZ10" i="1"/>
  <c r="AD412" i="7" s="1"/>
  <c r="AW10" i="1"/>
  <c r="BF10" i="1"/>
  <c r="M10" i="1"/>
  <c r="AB10" i="1"/>
  <c r="L10" i="1"/>
  <c r="J10" i="1"/>
  <c r="AO10" i="1"/>
  <c r="AS10" i="1"/>
  <c r="N10" i="1"/>
  <c r="Y10" i="1"/>
  <c r="AX10" i="1"/>
  <c r="AV10" i="1"/>
  <c r="AQ10" i="1"/>
  <c r="AD392" i="7" s="1" a="1"/>
  <c r="AD392" i="7" s="1"/>
  <c r="BB10" i="1"/>
  <c r="AN10" i="1"/>
  <c r="FV10" i="1" s="1"/>
  <c r="AE353" i="1"/>
  <c r="CY405" i="7" s="1"/>
  <c r="O353" i="1"/>
  <c r="BC353" i="1"/>
  <c r="AJ353" i="1"/>
  <c r="AV353" i="1"/>
  <c r="AS353" i="1"/>
  <c r="U353" i="1"/>
  <c r="AA353" i="1"/>
  <c r="AL353" i="1"/>
  <c r="M353" i="1"/>
  <c r="L353" i="1"/>
  <c r="AM353" i="1"/>
  <c r="AZ353" i="1"/>
  <c r="CY415" i="7" s="1"/>
  <c r="BH353" i="1"/>
  <c r="AN353" i="1"/>
  <c r="FV353" i="1" s="1"/>
  <c r="FW353" i="1" s="1"/>
  <c r="AB353" i="1"/>
  <c r="AU353" i="1"/>
  <c r="AG353" i="1"/>
  <c r="K353" i="1"/>
  <c r="BA353" i="1"/>
  <c r="V353" i="1"/>
  <c r="X353" i="1"/>
  <c r="AI353" i="1"/>
  <c r="AW353" i="1"/>
  <c r="AD353" i="1"/>
  <c r="BE353" i="1"/>
  <c r="Q353" i="1"/>
  <c r="N353" i="1"/>
  <c r="BI353" i="1"/>
  <c r="T353" i="1"/>
  <c r="P353" i="1"/>
  <c r="AT353" i="1"/>
  <c r="AP353" i="1"/>
  <c r="AY353" i="1"/>
  <c r="J353" i="1"/>
  <c r="AR353" i="1"/>
  <c r="AF353" i="1"/>
  <c r="BD353" i="1"/>
  <c r="I353" i="1"/>
  <c r="AO353" i="1"/>
  <c r="Y353" i="1"/>
  <c r="BG353" i="1"/>
  <c r="R353" i="1"/>
  <c r="H353" i="1"/>
  <c r="AC353" i="1"/>
  <c r="CY384" i="7" s="1"/>
  <c r="AK353" i="1"/>
  <c r="FU353" i="1" s="1"/>
  <c r="AH353" i="1"/>
  <c r="Z353" i="1"/>
  <c r="S353" i="1"/>
  <c r="W353" i="1"/>
  <c r="AX353" i="1"/>
  <c r="AQ353" i="1"/>
  <c r="CY395" i="7" s="1"/>
  <c r="BB353" i="1"/>
  <c r="BF353" i="1"/>
  <c r="G42" i="1"/>
  <c r="FY42" i="1"/>
  <c r="FZ42" i="1" s="1"/>
  <c r="DY42" i="1"/>
  <c r="EA42" i="1"/>
  <c r="EL42" i="1" s="1"/>
  <c r="EY42" i="1"/>
  <c r="AD23" i="1"/>
  <c r="BC23" i="1"/>
  <c r="BI23" i="1"/>
  <c r="O23" i="1"/>
  <c r="J23" i="1"/>
  <c r="T23" i="1"/>
  <c r="AK23" i="1"/>
  <c r="FU23" i="1" s="1"/>
  <c r="AM23" i="1"/>
  <c r="AR23" i="1"/>
  <c r="Z23" i="1"/>
  <c r="AA23" i="1"/>
  <c r="BB23" i="1"/>
  <c r="H23" i="1"/>
  <c r="Q23" i="1"/>
  <c r="AC23" i="1"/>
  <c r="AQ381" i="7" s="1"/>
  <c r="AU23" i="1"/>
  <c r="AT23" i="1"/>
  <c r="BA23" i="1"/>
  <c r="Y23" i="1"/>
  <c r="AH23" i="1"/>
  <c r="AL23" i="1"/>
  <c r="AI23" i="1"/>
  <c r="AS23" i="1"/>
  <c r="AW23" i="1"/>
  <c r="I23" i="1"/>
  <c r="AF23" i="1"/>
  <c r="AZ23" i="1"/>
  <c r="AQ412" i="7" s="1"/>
  <c r="L23" i="1"/>
  <c r="AY23" i="1"/>
  <c r="AN23" i="1"/>
  <c r="FV23" i="1" s="1"/>
  <c r="AB23" i="1"/>
  <c r="AQ23" i="1"/>
  <c r="AQ392" i="7" s="1" a="1"/>
  <c r="AQ392" i="7" s="1"/>
  <c r="P23" i="1"/>
  <c r="AG23" i="1"/>
  <c r="BF23" i="1"/>
  <c r="X23" i="1"/>
  <c r="V23" i="1"/>
  <c r="AP23" i="1"/>
  <c r="M23" i="1"/>
  <c r="S23" i="1"/>
  <c r="BH23" i="1"/>
  <c r="AV23" i="1"/>
  <c r="BE23" i="1"/>
  <c r="W23" i="1"/>
  <c r="N23" i="1"/>
  <c r="R23" i="1"/>
  <c r="AJ23" i="1"/>
  <c r="AX23" i="1"/>
  <c r="AE23" i="1"/>
  <c r="AQ402" i="7" s="1"/>
  <c r="AO23" i="1"/>
  <c r="K23" i="1"/>
  <c r="BG23" i="1"/>
  <c r="U23" i="1"/>
  <c r="BD23" i="1"/>
  <c r="DY174" i="1"/>
  <c r="EY174" i="1"/>
  <c r="G174" i="1"/>
  <c r="EA174" i="1"/>
  <c r="EL174" i="1" s="1"/>
  <c r="FY174" i="1"/>
  <c r="FZ174" i="1" s="1"/>
  <c r="U190" i="1"/>
  <c r="AV190" i="1"/>
  <c r="AB190" i="1"/>
  <c r="BC190" i="1"/>
  <c r="AE190" i="1"/>
  <c r="AD404" i="7" s="1"/>
  <c r="AL190" i="1"/>
  <c r="P190" i="1"/>
  <c r="BI190" i="1"/>
  <c r="AM190" i="1"/>
  <c r="S190" i="1"/>
  <c r="BH190" i="1"/>
  <c r="BE190" i="1"/>
  <c r="T190" i="1"/>
  <c r="BD190" i="1"/>
  <c r="BG190" i="1"/>
  <c r="AZ190" i="1"/>
  <c r="AD414" i="7" s="1"/>
  <c r="AH190" i="1"/>
  <c r="X190" i="1"/>
  <c r="BA190" i="1"/>
  <c r="AY190" i="1"/>
  <c r="AO190" i="1"/>
  <c r="AX190" i="1"/>
  <c r="V190" i="1"/>
  <c r="AI190" i="1"/>
  <c r="R190" i="1"/>
  <c r="Q190" i="1"/>
  <c r="O190" i="1"/>
  <c r="AW190" i="1"/>
  <c r="AP190" i="1"/>
  <c r="Z190" i="1"/>
  <c r="BF190" i="1"/>
  <c r="AG190" i="1"/>
  <c r="AR190" i="1"/>
  <c r="I190" i="1"/>
  <c r="AJ190" i="1"/>
  <c r="AF190" i="1"/>
  <c r="Y190" i="1"/>
  <c r="H190" i="1"/>
  <c r="M190" i="1"/>
  <c r="AS190" i="1"/>
  <c r="K190" i="1"/>
  <c r="N190" i="1"/>
  <c r="AN190" i="1"/>
  <c r="FV190" i="1" s="1"/>
  <c r="AU190" i="1"/>
  <c r="W190" i="1"/>
  <c r="AK190" i="1"/>
  <c r="FU190" i="1" s="1"/>
  <c r="L190" i="1"/>
  <c r="AD190" i="1"/>
  <c r="AT190" i="1"/>
  <c r="AQ190" i="1"/>
  <c r="AD394" i="7" s="1"/>
  <c r="BB190" i="1"/>
  <c r="J190" i="1"/>
  <c r="AA190" i="1"/>
  <c r="AC190" i="1"/>
  <c r="AD383" i="7" s="1"/>
  <c r="EA358" i="1"/>
  <c r="EL358" i="1" s="1"/>
  <c r="FY358" i="1"/>
  <c r="FZ358" i="1" s="1"/>
  <c r="EY358" i="1"/>
  <c r="DY358" i="1"/>
  <c r="G358" i="1"/>
  <c r="AC268" i="1"/>
  <c r="DD383" i="7" s="1"/>
  <c r="AH268" i="1"/>
  <c r="AV268" i="1"/>
  <c r="M268" i="1"/>
  <c r="L268" i="1"/>
  <c r="BI268" i="1"/>
  <c r="BA268" i="1"/>
  <c r="K268" i="1"/>
  <c r="AJ268" i="1"/>
  <c r="BE268" i="1"/>
  <c r="AZ268" i="1"/>
  <c r="DD414" i="7" s="1"/>
  <c r="N268" i="1"/>
  <c r="AT268" i="1"/>
  <c r="AB268" i="1"/>
  <c r="AP268" i="1"/>
  <c r="AG268" i="1"/>
  <c r="AK268" i="1"/>
  <c r="FU268" i="1" s="1"/>
  <c r="BC268" i="1"/>
  <c r="AS268" i="1"/>
  <c r="AA268" i="1"/>
  <c r="AR268" i="1"/>
  <c r="X268" i="1"/>
  <c r="AW268" i="1"/>
  <c r="AN268" i="1"/>
  <c r="FV268" i="1" s="1"/>
  <c r="AM268" i="1"/>
  <c r="AX268" i="1"/>
  <c r="AL268" i="1"/>
  <c r="Y268" i="1"/>
  <c r="AO268" i="1"/>
  <c r="H268" i="1"/>
  <c r="P268" i="1"/>
  <c r="AE268" i="1"/>
  <c r="DD404" i="7" s="1"/>
  <c r="I268" i="1"/>
  <c r="BB268" i="1"/>
  <c r="AF268" i="1"/>
  <c r="BF268" i="1"/>
  <c r="R268" i="1"/>
  <c r="BD268" i="1"/>
  <c r="Z268" i="1"/>
  <c r="AI268" i="1"/>
  <c r="J268" i="1"/>
  <c r="AU268" i="1"/>
  <c r="S268" i="1"/>
  <c r="O268" i="1"/>
  <c r="W268" i="1"/>
  <c r="V268" i="1"/>
  <c r="T268" i="1"/>
  <c r="BG268" i="1"/>
  <c r="BH268" i="1"/>
  <c r="AQ268" i="1"/>
  <c r="DD394" i="7" s="1"/>
  <c r="U268" i="1"/>
  <c r="AY268" i="1"/>
  <c r="AD268" i="1"/>
  <c r="Q268" i="1"/>
  <c r="FD8" i="1"/>
  <c r="FH8" i="1"/>
  <c r="FD69" i="1" s="1"/>
  <c r="FG69" i="1" s="1"/>
  <c r="FE8" i="1"/>
  <c r="FD24" i="1" s="1"/>
  <c r="FG24" i="1" s="1"/>
  <c r="FG8" i="1"/>
  <c r="FD54" i="1" s="1"/>
  <c r="FG54" i="1" s="1"/>
  <c r="FF8" i="1"/>
  <c r="FD39" i="1" s="1"/>
  <c r="FG39" i="1" s="1"/>
  <c r="AZ153" i="1"/>
  <c r="CE413" i="7" s="1"/>
  <c r="P153" i="1"/>
  <c r="U153" i="1"/>
  <c r="AF153" i="1"/>
  <c r="BG153" i="1"/>
  <c r="Q153" i="1"/>
  <c r="AB153" i="1"/>
  <c r="BE153" i="1"/>
  <c r="Z153" i="1"/>
  <c r="BD153" i="1"/>
  <c r="T153" i="1"/>
  <c r="BI153" i="1"/>
  <c r="AV153" i="1"/>
  <c r="AU153" i="1"/>
  <c r="AJ153" i="1"/>
  <c r="AY153" i="1"/>
  <c r="O153" i="1"/>
  <c r="AE153" i="1"/>
  <c r="CE403" i="7" s="1"/>
  <c r="J153" i="1"/>
  <c r="R153" i="1"/>
  <c r="I153" i="1"/>
  <c r="AH153" i="1"/>
  <c r="AC153" i="1"/>
  <c r="CE382" i="7" s="1"/>
  <c r="AX153" i="1"/>
  <c r="M153" i="1"/>
  <c r="AS153" i="1"/>
  <c r="L153" i="1"/>
  <c r="AT153" i="1"/>
  <c r="AQ153" i="1"/>
  <c r="CE393" i="7" s="1"/>
  <c r="AM153" i="1"/>
  <c r="AO153" i="1"/>
  <c r="AW153" i="1"/>
  <c r="AR153" i="1"/>
  <c r="AA153" i="1"/>
  <c r="N153" i="1"/>
  <c r="AN153" i="1"/>
  <c r="FV153" i="1" s="1"/>
  <c r="BB153" i="1"/>
  <c r="K153" i="1"/>
  <c r="AK153" i="1"/>
  <c r="FU153" i="1" s="1"/>
  <c r="S153" i="1"/>
  <c r="BA153" i="1"/>
  <c r="Y153" i="1"/>
  <c r="H153" i="1"/>
  <c r="AD153" i="1"/>
  <c r="AL153" i="1"/>
  <c r="AG153" i="1"/>
  <c r="W153" i="1"/>
  <c r="BC153" i="1"/>
  <c r="V153" i="1"/>
  <c r="BH153" i="1"/>
  <c r="AP153" i="1"/>
  <c r="X153" i="1"/>
  <c r="AI153" i="1"/>
  <c r="BF153" i="1"/>
  <c r="AZ161" i="1"/>
  <c r="CM413" i="7" s="1"/>
  <c r="BF161" i="1"/>
  <c r="AE161" i="1"/>
  <c r="CM403" i="7" s="1"/>
  <c r="Z161" i="1"/>
  <c r="N161" i="1"/>
  <c r="AD161" i="1"/>
  <c r="P161" i="1"/>
  <c r="AU161" i="1"/>
  <c r="K161" i="1"/>
  <c r="O161" i="1"/>
  <c r="I161" i="1"/>
  <c r="AB161" i="1"/>
  <c r="AF161" i="1"/>
  <c r="AN161" i="1"/>
  <c r="FV161" i="1" s="1"/>
  <c r="FW161" i="1" s="1"/>
  <c r="Q161" i="1"/>
  <c r="AC161" i="1"/>
  <c r="CM382" i="7" s="1"/>
  <c r="AO161" i="1"/>
  <c r="T161" i="1"/>
  <c r="V161" i="1"/>
  <c r="BD161" i="1"/>
  <c r="Y161" i="1"/>
  <c r="AX161" i="1"/>
  <c r="L161" i="1"/>
  <c r="BC161" i="1"/>
  <c r="AY161" i="1"/>
  <c r="AK161" i="1"/>
  <c r="FU161" i="1" s="1"/>
  <c r="AG161" i="1"/>
  <c r="J161" i="1"/>
  <c r="AV161" i="1"/>
  <c r="X161" i="1"/>
  <c r="AM161" i="1"/>
  <c r="AR161" i="1"/>
  <c r="AT161" i="1"/>
  <c r="AH161" i="1"/>
  <c r="BI161" i="1"/>
  <c r="BE161" i="1"/>
  <c r="AI161" i="1"/>
  <c r="BG161" i="1"/>
  <c r="AA161" i="1"/>
  <c r="S161" i="1"/>
  <c r="R161" i="1"/>
  <c r="W161" i="1"/>
  <c r="BH161" i="1"/>
  <c r="H161" i="1"/>
  <c r="U161" i="1"/>
  <c r="AS161" i="1"/>
  <c r="BA161" i="1"/>
  <c r="AQ161" i="1"/>
  <c r="CM393" i="7" s="1"/>
  <c r="AL161" i="1"/>
  <c r="BB161" i="1"/>
  <c r="AW161" i="1"/>
  <c r="AJ161" i="1"/>
  <c r="M161" i="1"/>
  <c r="AP161" i="1"/>
  <c r="DY80" i="1"/>
  <c r="EY80" i="1"/>
  <c r="FY80" i="1"/>
  <c r="FZ80" i="1" s="1"/>
  <c r="G80" i="1"/>
  <c r="EA80" i="1"/>
  <c r="EL80" i="1" s="1"/>
  <c r="K235" i="1"/>
  <c r="Y235" i="1"/>
  <c r="O235" i="1"/>
  <c r="AP235" i="1"/>
  <c r="J235" i="1"/>
  <c r="AZ235" i="1"/>
  <c r="BW414" i="7" s="1"/>
  <c r="H235" i="1"/>
  <c r="AL235" i="1"/>
  <c r="T235" i="1"/>
  <c r="AV235" i="1"/>
  <c r="AI235" i="1"/>
  <c r="AK235" i="1"/>
  <c r="FU235" i="1" s="1"/>
  <c r="AM235" i="1"/>
  <c r="V235" i="1"/>
  <c r="BD235" i="1"/>
  <c r="R235" i="1"/>
  <c r="BF235" i="1"/>
  <c r="AO235" i="1"/>
  <c r="AJ235" i="1"/>
  <c r="BI235" i="1"/>
  <c r="AR235" i="1"/>
  <c r="BC235" i="1"/>
  <c r="AW235" i="1"/>
  <c r="BE235" i="1"/>
  <c r="AT235" i="1"/>
  <c r="AS235" i="1"/>
  <c r="AD235" i="1"/>
  <c r="AG235" i="1"/>
  <c r="P235" i="1"/>
  <c r="AE235" i="1"/>
  <c r="BW404" i="7" s="1"/>
  <c r="Q235" i="1"/>
  <c r="U235" i="1"/>
  <c r="N235" i="1"/>
  <c r="AY235" i="1"/>
  <c r="AB235" i="1"/>
  <c r="Z235" i="1"/>
  <c r="AA235" i="1"/>
  <c r="BH235" i="1"/>
  <c r="AF235" i="1"/>
  <c r="L235" i="1"/>
  <c r="BB235" i="1"/>
  <c r="S235" i="1"/>
  <c r="AC235" i="1"/>
  <c r="BW383" i="7" s="1"/>
  <c r="AU235" i="1"/>
  <c r="X235" i="1"/>
  <c r="BA235" i="1"/>
  <c r="BG235" i="1"/>
  <c r="M235" i="1"/>
  <c r="AH235" i="1"/>
  <c r="AQ235" i="1"/>
  <c r="BW394" i="7" s="1"/>
  <c r="W235" i="1"/>
  <c r="I235" i="1"/>
  <c r="AX235" i="1"/>
  <c r="AN235" i="1"/>
  <c r="FV235" i="1" s="1"/>
  <c r="AE89" i="1"/>
  <c r="DE402" i="7" s="1"/>
  <c r="L89" i="1"/>
  <c r="Y89" i="1"/>
  <c r="M89" i="1"/>
  <c r="AH89" i="1"/>
  <c r="AL89" i="1"/>
  <c r="BA89" i="1"/>
  <c r="BI89" i="1"/>
  <c r="AZ89" i="1"/>
  <c r="DE412" i="7" s="1"/>
  <c r="AW89" i="1"/>
  <c r="AD89" i="1"/>
  <c r="AC89" i="1"/>
  <c r="DE381" i="7" s="1"/>
  <c r="H89" i="1"/>
  <c r="BB89" i="1"/>
  <c r="V89" i="1"/>
  <c r="BG89" i="1"/>
  <c r="R89" i="1"/>
  <c r="Z89" i="1"/>
  <c r="AF89" i="1"/>
  <c r="BC89" i="1"/>
  <c r="BF89" i="1"/>
  <c r="AM89" i="1"/>
  <c r="W89" i="1"/>
  <c r="Q89" i="1"/>
  <c r="O89" i="1"/>
  <c r="AU89" i="1"/>
  <c r="AO89" i="1"/>
  <c r="N89" i="1"/>
  <c r="T89" i="1"/>
  <c r="U89" i="1"/>
  <c r="AS89" i="1"/>
  <c r="AY89" i="1"/>
  <c r="I89" i="1"/>
  <c r="AQ89" i="1"/>
  <c r="AP89" i="1"/>
  <c r="J89" i="1"/>
  <c r="S89" i="1"/>
  <c r="AB89" i="1"/>
  <c r="AK89" i="1"/>
  <c r="FU89" i="1" s="1"/>
  <c r="BD89" i="1"/>
  <c r="X89" i="1"/>
  <c r="P89" i="1"/>
  <c r="AG89" i="1"/>
  <c r="AV89" i="1"/>
  <c r="BH89" i="1"/>
  <c r="BE89" i="1"/>
  <c r="AJ89" i="1"/>
  <c r="AX89" i="1"/>
  <c r="K89" i="1"/>
  <c r="AI89" i="1"/>
  <c r="AN89" i="1"/>
  <c r="FV89" i="1" s="1"/>
  <c r="AA89" i="1"/>
  <c r="AR89" i="1"/>
  <c r="AT89" i="1"/>
  <c r="EA145" i="1"/>
  <c r="EL145" i="1" s="1"/>
  <c r="G145" i="1"/>
  <c r="FY145" i="1"/>
  <c r="FZ145" i="1" s="1"/>
  <c r="DY145" i="1"/>
  <c r="EY145" i="1"/>
  <c r="AP328" i="1"/>
  <c r="J328" i="1"/>
  <c r="AD328" i="1"/>
  <c r="U328" i="1"/>
  <c r="Y328" i="1"/>
  <c r="AX328" i="1"/>
  <c r="W328" i="1"/>
  <c r="BA328" i="1"/>
  <c r="AE328" i="1"/>
  <c r="BZ405" i="7" s="1"/>
  <c r="AH328" i="1"/>
  <c r="BB328" i="1"/>
  <c r="AZ328" i="1"/>
  <c r="BZ415" i="7" s="1"/>
  <c r="AS328" i="1"/>
  <c r="L328" i="1"/>
  <c r="O328" i="1"/>
  <c r="M328" i="1"/>
  <c r="BD328" i="1"/>
  <c r="BF328" i="1"/>
  <c r="AL328" i="1"/>
  <c r="T328" i="1"/>
  <c r="BH328" i="1"/>
  <c r="AC328" i="1"/>
  <c r="BZ384" i="7" s="1"/>
  <c r="AB328" i="1"/>
  <c r="S328" i="1"/>
  <c r="AY328" i="1"/>
  <c r="BE328" i="1"/>
  <c r="P328" i="1"/>
  <c r="AI328" i="1"/>
  <c r="N328" i="1"/>
  <c r="AM328" i="1"/>
  <c r="I328" i="1"/>
  <c r="AT328" i="1"/>
  <c r="AG328" i="1"/>
  <c r="AA328" i="1"/>
  <c r="AU328" i="1"/>
  <c r="AK328" i="1"/>
  <c r="FU328" i="1" s="1"/>
  <c r="AO328" i="1"/>
  <c r="AF328" i="1"/>
  <c r="X328" i="1"/>
  <c r="Z328" i="1"/>
  <c r="AW328" i="1"/>
  <c r="R328" i="1"/>
  <c r="BG328" i="1"/>
  <c r="AJ328" i="1"/>
  <c r="K328" i="1"/>
  <c r="Q328" i="1"/>
  <c r="H328" i="1"/>
  <c r="AR328" i="1"/>
  <c r="BI328" i="1"/>
  <c r="AV328" i="1"/>
  <c r="V328" i="1"/>
  <c r="AN328" i="1"/>
  <c r="FV328" i="1" s="1"/>
  <c r="BC328" i="1"/>
  <c r="AQ328" i="1"/>
  <c r="BZ395" i="7" s="1"/>
  <c r="EY214" i="1"/>
  <c r="FY214" i="1"/>
  <c r="FZ214" i="1" s="1"/>
  <c r="EA214" i="1"/>
  <c r="EL214" i="1" s="1"/>
  <c r="DY214" i="1"/>
  <c r="G214" i="1"/>
  <c r="BE22" i="1"/>
  <c r="R22" i="1"/>
  <c r="BB22" i="1"/>
  <c r="AH22" i="1"/>
  <c r="AO22" i="1"/>
  <c r="AD22" i="1"/>
  <c r="AK22" i="1"/>
  <c r="FU22" i="1" s="1"/>
  <c r="AY22" i="1"/>
  <c r="I22" i="1"/>
  <c r="O22" i="1"/>
  <c r="AB22" i="1"/>
  <c r="P22" i="1"/>
  <c r="AN22" i="1"/>
  <c r="FV22" i="1" s="1"/>
  <c r="AJ22" i="1"/>
  <c r="BI22" i="1"/>
  <c r="T22" i="1"/>
  <c r="AW22" i="1"/>
  <c r="K22" i="1"/>
  <c r="L22" i="1"/>
  <c r="AS22" i="1"/>
  <c r="Q22" i="1"/>
  <c r="W22" i="1"/>
  <c r="BD22" i="1"/>
  <c r="Z22" i="1"/>
  <c r="U22" i="1"/>
  <c r="BF22" i="1"/>
  <c r="H22" i="1"/>
  <c r="AT22" i="1"/>
  <c r="BA22" i="1"/>
  <c r="AI22" i="1"/>
  <c r="BC22" i="1"/>
  <c r="AL22" i="1"/>
  <c r="AV22" i="1"/>
  <c r="AG22" i="1"/>
  <c r="AA22" i="1"/>
  <c r="AZ22" i="1"/>
  <c r="AP412" i="7" s="1"/>
  <c r="AM22" i="1"/>
  <c r="N22" i="1"/>
  <c r="M22" i="1"/>
  <c r="AU22" i="1"/>
  <c r="AP22" i="1"/>
  <c r="S22" i="1"/>
  <c r="AX22" i="1"/>
  <c r="AE22" i="1"/>
  <c r="AP402" i="7" s="1"/>
  <c r="AQ22" i="1"/>
  <c r="AP392" i="7" s="1" a="1"/>
  <c r="AP392" i="7" s="1"/>
  <c r="X22" i="1"/>
  <c r="Y22" i="1"/>
  <c r="AR22" i="1"/>
  <c r="AF22" i="1"/>
  <c r="BG22" i="1"/>
  <c r="BH22" i="1"/>
  <c r="AC22" i="1"/>
  <c r="AP381" i="7" s="1"/>
  <c r="V22" i="1"/>
  <c r="J22" i="1"/>
  <c r="AM221" i="1"/>
  <c r="AS221" i="1"/>
  <c r="AJ221" i="1"/>
  <c r="AO221" i="1"/>
  <c r="AE221" i="1"/>
  <c r="BI404" i="7" s="1"/>
  <c r="Z221" i="1"/>
  <c r="H221" i="1"/>
  <c r="BF221" i="1"/>
  <c r="BD221" i="1"/>
  <c r="M221" i="1"/>
  <c r="AU221" i="1"/>
  <c r="I221" i="1"/>
  <c r="AR221" i="1"/>
  <c r="AF221" i="1"/>
  <c r="N221" i="1"/>
  <c r="Q221" i="1"/>
  <c r="BI221" i="1"/>
  <c r="AC221" i="1"/>
  <c r="BI383" i="7" s="1"/>
  <c r="AL221" i="1"/>
  <c r="L221" i="1"/>
  <c r="P221" i="1"/>
  <c r="AW221" i="1"/>
  <c r="S221" i="1"/>
  <c r="U221" i="1"/>
  <c r="T221" i="1"/>
  <c r="O221" i="1"/>
  <c r="BB221" i="1"/>
  <c r="AV221" i="1"/>
  <c r="BA221" i="1"/>
  <c r="AB221" i="1"/>
  <c r="BG221" i="1"/>
  <c r="AT221" i="1"/>
  <c r="V221" i="1"/>
  <c r="R221" i="1"/>
  <c r="BC221" i="1"/>
  <c r="AZ221" i="1"/>
  <c r="BI414" i="7" s="1"/>
  <c r="BH221" i="1"/>
  <c r="Y221" i="1"/>
  <c r="AG221" i="1"/>
  <c r="AP221" i="1"/>
  <c r="J221" i="1"/>
  <c r="AI221" i="1"/>
  <c r="AA221" i="1"/>
  <c r="AK221" i="1"/>
  <c r="FU221" i="1" s="1"/>
  <c r="AQ221" i="1"/>
  <c r="BI394" i="7" s="1"/>
  <c r="K221" i="1"/>
  <c r="X221" i="1"/>
  <c r="W221" i="1"/>
  <c r="AX221" i="1"/>
  <c r="AD221" i="1"/>
  <c r="AH221" i="1"/>
  <c r="AN221" i="1"/>
  <c r="FV221" i="1" s="1"/>
  <c r="AY221" i="1"/>
  <c r="BE221" i="1"/>
  <c r="J241" i="1"/>
  <c r="AN241" i="1"/>
  <c r="FV241" i="1" s="1"/>
  <c r="AZ241" i="1"/>
  <c r="CC414" i="7" s="1"/>
  <c r="AE241" i="1"/>
  <c r="CC404" i="7" s="1"/>
  <c r="AM241" i="1"/>
  <c r="AR241" i="1"/>
  <c r="BG241" i="1"/>
  <c r="W241" i="1"/>
  <c r="BF241" i="1"/>
  <c r="M241" i="1"/>
  <c r="AO241" i="1"/>
  <c r="AC241" i="1"/>
  <c r="CC383" i="7" s="1"/>
  <c r="P241" i="1"/>
  <c r="AS241" i="1"/>
  <c r="AX241" i="1"/>
  <c r="AW241" i="1"/>
  <c r="L241" i="1"/>
  <c r="AJ241" i="1"/>
  <c r="I241" i="1"/>
  <c r="V241" i="1"/>
  <c r="AY241" i="1"/>
  <c r="Y241" i="1"/>
  <c r="AG241" i="1"/>
  <c r="AL241" i="1"/>
  <c r="S241" i="1"/>
  <c r="Q241" i="1"/>
  <c r="U241" i="1"/>
  <c r="AV241" i="1"/>
  <c r="AB241" i="1"/>
  <c r="BI241" i="1"/>
  <c r="AA241" i="1"/>
  <c r="N241" i="1"/>
  <c r="Z241" i="1"/>
  <c r="AP241" i="1"/>
  <c r="AF241" i="1"/>
  <c r="AU241" i="1"/>
  <c r="AI241" i="1"/>
  <c r="BB241" i="1"/>
  <c r="AQ241" i="1"/>
  <c r="CC394" i="7" s="1"/>
  <c r="H241" i="1"/>
  <c r="X241" i="1"/>
  <c r="AD241" i="1"/>
  <c r="BA241" i="1"/>
  <c r="AT241" i="1"/>
  <c r="BH241" i="1"/>
  <c r="K241" i="1"/>
  <c r="O241" i="1"/>
  <c r="T241" i="1"/>
  <c r="AH241" i="1"/>
  <c r="BE241" i="1"/>
  <c r="BD241" i="1"/>
  <c r="BC241" i="1"/>
  <c r="AK241" i="1"/>
  <c r="FU241" i="1" s="1"/>
  <c r="R241" i="1"/>
  <c r="BG157" i="1"/>
  <c r="AJ157" i="1"/>
  <c r="AD157" i="1"/>
  <c r="N157" i="1"/>
  <c r="W157" i="1"/>
  <c r="P157" i="1"/>
  <c r="X157" i="1"/>
  <c r="BH157" i="1"/>
  <c r="V157" i="1"/>
  <c r="AA157" i="1"/>
  <c r="BD157" i="1"/>
  <c r="J157" i="1"/>
  <c r="BF157" i="1"/>
  <c r="BC157" i="1"/>
  <c r="AM157" i="1"/>
  <c r="Q157" i="1"/>
  <c r="AY157" i="1"/>
  <c r="T157" i="1"/>
  <c r="AH157" i="1"/>
  <c r="AG157" i="1"/>
  <c r="AW157" i="1"/>
  <c r="BA157" i="1"/>
  <c r="AQ157" i="1"/>
  <c r="CI393" i="7" s="1"/>
  <c r="AS157" i="1"/>
  <c r="L157" i="1"/>
  <c r="AE157" i="1"/>
  <c r="CI403" i="7" s="1"/>
  <c r="BB157" i="1"/>
  <c r="AU157" i="1"/>
  <c r="AF157" i="1"/>
  <c r="Z157" i="1"/>
  <c r="BI157" i="1"/>
  <c r="U157" i="1"/>
  <c r="AV157" i="1"/>
  <c r="AN157" i="1"/>
  <c r="FV157" i="1" s="1"/>
  <c r="R157" i="1"/>
  <c r="Y157" i="1"/>
  <c r="O157" i="1"/>
  <c r="AR157" i="1"/>
  <c r="AX157" i="1"/>
  <c r="AC157" i="1"/>
  <c r="CI382" i="7" s="1"/>
  <c r="M157" i="1"/>
  <c r="AL157" i="1"/>
  <c r="AO157" i="1"/>
  <c r="AK157" i="1"/>
  <c r="FU157" i="1" s="1"/>
  <c r="AT157" i="1"/>
  <c r="S157" i="1"/>
  <c r="K157" i="1"/>
  <c r="AP157" i="1"/>
  <c r="H157" i="1"/>
  <c r="BE157" i="1"/>
  <c r="AI157" i="1"/>
  <c r="AZ157" i="1"/>
  <c r="CI413" i="7" s="1"/>
  <c r="AB157" i="1"/>
  <c r="I157" i="1"/>
  <c r="Z326" i="1"/>
  <c r="N326" i="1"/>
  <c r="AL326" i="1"/>
  <c r="AW326" i="1"/>
  <c r="AK326" i="1"/>
  <c r="FU326" i="1" s="1"/>
  <c r="W326" i="1"/>
  <c r="R326" i="1"/>
  <c r="AF326" i="1"/>
  <c r="AQ326" i="1"/>
  <c r="BX395" i="7" s="1"/>
  <c r="K326" i="1"/>
  <c r="BG326" i="1"/>
  <c r="AT326" i="1"/>
  <c r="BC326" i="1"/>
  <c r="BE326" i="1"/>
  <c r="AY326" i="1"/>
  <c r="AX326" i="1"/>
  <c r="J326" i="1"/>
  <c r="X326" i="1"/>
  <c r="AM326" i="1"/>
  <c r="BF326" i="1"/>
  <c r="Q326" i="1"/>
  <c r="BB326" i="1"/>
  <c r="BD326" i="1"/>
  <c r="AV326" i="1"/>
  <c r="AH326" i="1"/>
  <c r="BA326" i="1"/>
  <c r="S326" i="1"/>
  <c r="AN326" i="1"/>
  <c r="FV326" i="1" s="1"/>
  <c r="L326" i="1"/>
  <c r="BH326" i="1"/>
  <c r="BI326" i="1"/>
  <c r="AZ326" i="1"/>
  <c r="BX415" i="7" s="1"/>
  <c r="AG326" i="1"/>
  <c r="M326" i="1"/>
  <c r="AE326" i="1"/>
  <c r="BX405" i="7" s="1"/>
  <c r="AC326" i="1"/>
  <c r="BX384" i="7" s="1"/>
  <c r="I326" i="1"/>
  <c r="AU326" i="1"/>
  <c r="T326" i="1"/>
  <c r="H326" i="1"/>
  <c r="U326" i="1"/>
  <c r="AA326" i="1"/>
  <c r="AI326" i="1"/>
  <c r="AS326" i="1"/>
  <c r="AJ326" i="1"/>
  <c r="AR326" i="1"/>
  <c r="AB326" i="1"/>
  <c r="P326" i="1"/>
  <c r="AD326" i="1"/>
  <c r="AO326" i="1"/>
  <c r="Y326" i="1"/>
  <c r="V326" i="1"/>
  <c r="O326" i="1"/>
  <c r="AP326" i="1"/>
  <c r="EY116" i="1"/>
  <c r="EA116" i="1"/>
  <c r="EL116" i="1" s="1"/>
  <c r="DY116" i="1"/>
  <c r="FY116" i="1"/>
  <c r="FZ116" i="1" s="1"/>
  <c r="G116" i="1"/>
  <c r="AD146" i="1"/>
  <c r="AL146" i="1"/>
  <c r="AN146" i="1"/>
  <c r="FV146" i="1" s="1"/>
  <c r="AT146" i="1"/>
  <c r="AO146" i="1"/>
  <c r="S146" i="1"/>
  <c r="U146" i="1"/>
  <c r="AW146" i="1"/>
  <c r="AM146" i="1"/>
  <c r="M146" i="1"/>
  <c r="I146" i="1"/>
  <c r="BG146" i="1"/>
  <c r="J146" i="1"/>
  <c r="K146" i="1"/>
  <c r="AC146" i="1"/>
  <c r="BX382" i="7" s="1"/>
  <c r="AY146" i="1"/>
  <c r="BE146" i="1"/>
  <c r="BF146" i="1"/>
  <c r="L146" i="1"/>
  <c r="H146" i="1"/>
  <c r="X146" i="1"/>
  <c r="BI146" i="1"/>
  <c r="Q146" i="1"/>
  <c r="AK146" i="1"/>
  <c r="FU146" i="1" s="1"/>
  <c r="AZ146" i="1"/>
  <c r="BX413" i="7" s="1"/>
  <c r="BA146" i="1"/>
  <c r="AA146" i="1"/>
  <c r="R146" i="1"/>
  <c r="Z146" i="1"/>
  <c r="AG146" i="1"/>
  <c r="AU146" i="1"/>
  <c r="AJ146" i="1"/>
  <c r="AR146" i="1"/>
  <c r="W146" i="1"/>
  <c r="BD146" i="1"/>
  <c r="Y146" i="1"/>
  <c r="N146" i="1"/>
  <c r="T146" i="1"/>
  <c r="AS146" i="1"/>
  <c r="AE146" i="1"/>
  <c r="BX403" i="7" s="1"/>
  <c r="V146" i="1"/>
  <c r="AI146" i="1"/>
  <c r="BH146" i="1"/>
  <c r="AX146" i="1"/>
  <c r="AF146" i="1"/>
  <c r="AB146" i="1"/>
  <c r="AV146" i="1"/>
  <c r="AQ146" i="1"/>
  <c r="BX393" i="7" s="1"/>
  <c r="BB146" i="1"/>
  <c r="AH146" i="1"/>
  <c r="BC146" i="1"/>
  <c r="P146" i="1"/>
  <c r="AP146" i="1"/>
  <c r="O146" i="1"/>
  <c r="FD12" i="1"/>
  <c r="FG12" i="1"/>
  <c r="FD58" i="1" s="1"/>
  <c r="FG58" i="1" s="1"/>
  <c r="FH12" i="1"/>
  <c r="FD73" i="1" s="1"/>
  <c r="FG73" i="1" s="1"/>
  <c r="FF12" i="1"/>
  <c r="FD43" i="1" s="1"/>
  <c r="FG43" i="1" s="1"/>
  <c r="FE12" i="1"/>
  <c r="FD28" i="1" s="1"/>
  <c r="FG28" i="1" s="1"/>
  <c r="DY230" i="1"/>
  <c r="FY230" i="1"/>
  <c r="FZ230" i="1" s="1"/>
  <c r="EA230" i="1"/>
  <c r="EL230" i="1" s="1"/>
  <c r="G230" i="1"/>
  <c r="EY230" i="1"/>
  <c r="I274" i="1"/>
  <c r="AM274" i="1"/>
  <c r="AR274" i="1"/>
  <c r="AB274" i="1"/>
  <c r="BC274" i="1"/>
  <c r="BA274" i="1"/>
  <c r="AK274" i="1"/>
  <c r="FU274" i="1" s="1"/>
  <c r="AZ274" i="1"/>
  <c r="DJ414" i="7" s="1"/>
  <c r="AW274" i="1"/>
  <c r="AU274" i="1"/>
  <c r="Y274" i="1"/>
  <c r="AE274" i="1"/>
  <c r="DJ404" i="7" s="1"/>
  <c r="R274" i="1"/>
  <c r="AQ274" i="1"/>
  <c r="DJ394" i="7" s="1"/>
  <c r="Z274" i="1"/>
  <c r="AY274" i="1"/>
  <c r="N274" i="1"/>
  <c r="AI274" i="1"/>
  <c r="AG274" i="1"/>
  <c r="BD274" i="1"/>
  <c r="J274" i="1"/>
  <c r="BH274" i="1"/>
  <c r="BB274" i="1"/>
  <c r="AS274" i="1"/>
  <c r="AN274" i="1"/>
  <c r="FV274" i="1" s="1"/>
  <c r="AA274" i="1"/>
  <c r="BF274" i="1"/>
  <c r="AD274" i="1"/>
  <c r="AH274" i="1"/>
  <c r="K274" i="1"/>
  <c r="Q274" i="1"/>
  <c r="V274" i="1"/>
  <c r="T274" i="1"/>
  <c r="U274" i="1"/>
  <c r="X274" i="1"/>
  <c r="W274" i="1"/>
  <c r="AT274" i="1"/>
  <c r="AF274" i="1"/>
  <c r="L274" i="1"/>
  <c r="H274" i="1"/>
  <c r="P274" i="1"/>
  <c r="AC274" i="1"/>
  <c r="DJ383" i="7" s="1"/>
  <c r="S274" i="1"/>
  <c r="BG274" i="1"/>
  <c r="AP274" i="1"/>
  <c r="O274" i="1"/>
  <c r="AV274" i="1"/>
  <c r="BE274" i="1"/>
  <c r="M274" i="1"/>
  <c r="AL274" i="1"/>
  <c r="AO274" i="1"/>
  <c r="AX274" i="1"/>
  <c r="AJ274" i="1"/>
  <c r="BI274" i="1"/>
  <c r="AL54" i="1"/>
  <c r="BE54" i="1"/>
  <c r="AC54" i="1"/>
  <c r="BV381" i="7" s="1"/>
  <c r="BG54" i="1"/>
  <c r="AK54" i="1"/>
  <c r="FU54" i="1" s="1"/>
  <c r="AW54" i="1"/>
  <c r="I54" i="1"/>
  <c r="P54" i="1"/>
  <c r="V54" i="1"/>
  <c r="AQ54" i="1"/>
  <c r="BH54" i="1"/>
  <c r="AF54" i="1"/>
  <c r="X54" i="1"/>
  <c r="Y54" i="1"/>
  <c r="AX54" i="1"/>
  <c r="BB54" i="1"/>
  <c r="BI54" i="1"/>
  <c r="T54" i="1"/>
  <c r="AV54" i="1"/>
  <c r="M54" i="1"/>
  <c r="BA54" i="1"/>
  <c r="AB54" i="1"/>
  <c r="AI54" i="1"/>
  <c r="AM54" i="1"/>
  <c r="AT54" i="1"/>
  <c r="AP54" i="1"/>
  <c r="BF54" i="1"/>
  <c r="AU54" i="1"/>
  <c r="N54" i="1"/>
  <c r="Q54" i="1"/>
  <c r="AO54" i="1"/>
  <c r="AR54" i="1"/>
  <c r="AY54" i="1"/>
  <c r="L54" i="1"/>
  <c r="AA54" i="1"/>
  <c r="J54" i="1"/>
  <c r="R54" i="1"/>
  <c r="AS54" i="1"/>
  <c r="U54" i="1"/>
  <c r="S54" i="1"/>
  <c r="AE54" i="1"/>
  <c r="BV402" i="7" s="1"/>
  <c r="AH54" i="1"/>
  <c r="W54" i="1"/>
  <c r="O54" i="1"/>
  <c r="AJ54" i="1"/>
  <c r="BD54" i="1"/>
  <c r="AD54" i="1"/>
  <c r="K54" i="1"/>
  <c r="H54" i="1"/>
  <c r="BC54" i="1"/>
  <c r="AN54" i="1"/>
  <c r="FV54" i="1" s="1"/>
  <c r="AZ54" i="1"/>
  <c r="BV412" i="7" s="1"/>
  <c r="Z54" i="1"/>
  <c r="AG54" i="1"/>
  <c r="EY296" i="1"/>
  <c r="FY296" i="1"/>
  <c r="FZ296" i="1" s="1"/>
  <c r="G296" i="1"/>
  <c r="EA296" i="1"/>
  <c r="EL296" i="1" s="1"/>
  <c r="DY296" i="1"/>
  <c r="BD52" i="1"/>
  <c r="AJ52" i="1"/>
  <c r="V52" i="1"/>
  <c r="U52" i="1"/>
  <c r="K52" i="1"/>
  <c r="N52" i="1"/>
  <c r="AW52" i="1"/>
  <c r="AY52" i="1"/>
  <c r="Q52" i="1"/>
  <c r="R52" i="1"/>
  <c r="I52" i="1"/>
  <c r="H52" i="1"/>
  <c r="AB52" i="1"/>
  <c r="M52" i="1"/>
  <c r="O52" i="1"/>
  <c r="X52" i="1"/>
  <c r="AD52" i="1"/>
  <c r="AM52" i="1"/>
  <c r="AT52" i="1"/>
  <c r="Y52" i="1"/>
  <c r="J52" i="1"/>
  <c r="BI52" i="1"/>
  <c r="BF52" i="1"/>
  <c r="AK52" i="1"/>
  <c r="FU52" i="1" s="1"/>
  <c r="AO52" i="1"/>
  <c r="AA52" i="1"/>
  <c r="AP52" i="1"/>
  <c r="BE52" i="1"/>
  <c r="W52" i="1"/>
  <c r="AG52" i="1"/>
  <c r="AS52" i="1"/>
  <c r="BA52" i="1"/>
  <c r="AL52" i="1"/>
  <c r="AV52" i="1"/>
  <c r="BH52" i="1"/>
  <c r="AN52" i="1"/>
  <c r="FV52" i="1" s="1"/>
  <c r="Z52" i="1"/>
  <c r="P52" i="1"/>
  <c r="L52" i="1"/>
  <c r="T52" i="1"/>
  <c r="AH52" i="1"/>
  <c r="AF52" i="1"/>
  <c r="AR52" i="1"/>
  <c r="AE52" i="1"/>
  <c r="BT402" i="7" s="1"/>
  <c r="AZ52" i="1"/>
  <c r="BT412" i="7" s="1"/>
  <c r="S52" i="1"/>
  <c r="BC52" i="1"/>
  <c r="BB52" i="1"/>
  <c r="AU52" i="1"/>
  <c r="AQ52" i="1"/>
  <c r="AC52" i="1"/>
  <c r="BT381" i="7" s="1"/>
  <c r="BG52" i="1"/>
  <c r="AI52" i="1"/>
  <c r="AX52" i="1"/>
  <c r="DY235" i="1"/>
  <c r="EA235" i="1"/>
  <c r="EL235" i="1" s="1"/>
  <c r="FY235" i="1"/>
  <c r="FZ235" i="1" s="1"/>
  <c r="EY235" i="1"/>
  <c r="G235" i="1"/>
  <c r="G177" i="1"/>
  <c r="EA177" i="1"/>
  <c r="EL177" i="1" s="1"/>
  <c r="FY177" i="1"/>
  <c r="FZ177" i="1" s="1"/>
  <c r="DY177" i="1"/>
  <c r="EY177" i="1"/>
  <c r="J131" i="1"/>
  <c r="AQ131" i="1"/>
  <c r="BI393" i="7" s="1"/>
  <c r="AP131" i="1"/>
  <c r="BC131" i="1"/>
  <c r="H131" i="1"/>
  <c r="AD131" i="1"/>
  <c r="AH131" i="1"/>
  <c r="BG131" i="1"/>
  <c r="S131" i="1"/>
  <c r="AF131" i="1"/>
  <c r="K131" i="1"/>
  <c r="AE131" i="1"/>
  <c r="BI403" i="7" s="1"/>
  <c r="AX131" i="1"/>
  <c r="AY131" i="1"/>
  <c r="N131" i="1"/>
  <c r="L131" i="1"/>
  <c r="O131" i="1"/>
  <c r="AN131" i="1"/>
  <c r="FV131" i="1" s="1"/>
  <c r="X131" i="1"/>
  <c r="BA131" i="1"/>
  <c r="AU131" i="1"/>
  <c r="AA131" i="1"/>
  <c r="AG131" i="1"/>
  <c r="AT131" i="1"/>
  <c r="Z131" i="1"/>
  <c r="BB131" i="1"/>
  <c r="U131" i="1"/>
  <c r="AK131" i="1"/>
  <c r="FU131" i="1" s="1"/>
  <c r="P131" i="1"/>
  <c r="AL131" i="1"/>
  <c r="I131" i="1"/>
  <c r="AC131" i="1"/>
  <c r="BI382" i="7" s="1"/>
  <c r="AV131" i="1"/>
  <c r="AR131" i="1"/>
  <c r="AJ131" i="1"/>
  <c r="BE131" i="1"/>
  <c r="AB131" i="1"/>
  <c r="BF131" i="1"/>
  <c r="V131" i="1"/>
  <c r="BD131" i="1"/>
  <c r="BH131" i="1"/>
  <c r="W131" i="1"/>
  <c r="R131" i="1"/>
  <c r="Q131" i="1"/>
  <c r="AI131" i="1"/>
  <c r="AZ131" i="1"/>
  <c r="BI413" i="7" s="1"/>
  <c r="AO131" i="1"/>
  <c r="M131" i="1"/>
  <c r="T131" i="1"/>
  <c r="AW131" i="1"/>
  <c r="Y131" i="1"/>
  <c r="BI131" i="1"/>
  <c r="AS131" i="1"/>
  <c r="AM131" i="1"/>
  <c r="Y334" i="1"/>
  <c r="N334" i="1"/>
  <c r="AY334" i="1"/>
  <c r="AC334" i="1"/>
  <c r="CF384" i="7" s="1"/>
  <c r="AX334" i="1"/>
  <c r="AA334" i="1"/>
  <c r="P334" i="1"/>
  <c r="BI334" i="1"/>
  <c r="X334" i="1"/>
  <c r="R334" i="1"/>
  <c r="V334" i="1"/>
  <c r="AI334" i="1"/>
  <c r="AT334" i="1"/>
  <c r="AO334" i="1"/>
  <c r="L334" i="1"/>
  <c r="H334" i="1"/>
  <c r="AD334" i="1"/>
  <c r="AH334" i="1"/>
  <c r="AZ334" i="1"/>
  <c r="CF415" i="7" s="1"/>
  <c r="BC334" i="1"/>
  <c r="U334" i="1"/>
  <c r="AR334" i="1"/>
  <c r="I334" i="1"/>
  <c r="AF334" i="1"/>
  <c r="AP334" i="1"/>
  <c r="Q334" i="1"/>
  <c r="K334" i="1"/>
  <c r="AG334" i="1"/>
  <c r="M334" i="1"/>
  <c r="BG334" i="1"/>
  <c r="BB334" i="1"/>
  <c r="AQ334" i="1"/>
  <c r="CF395" i="7" s="1"/>
  <c r="AJ334" i="1"/>
  <c r="O334" i="1"/>
  <c r="AE334" i="1"/>
  <c r="CF405" i="7" s="1"/>
  <c r="J334" i="1"/>
  <c r="AL334" i="1"/>
  <c r="Z334" i="1"/>
  <c r="AS334" i="1"/>
  <c r="BF334" i="1"/>
  <c r="BH334" i="1"/>
  <c r="AV334" i="1"/>
  <c r="AM334" i="1"/>
  <c r="AW334" i="1"/>
  <c r="W334" i="1"/>
  <c r="AK334" i="1"/>
  <c r="FU334" i="1" s="1"/>
  <c r="BD334" i="1"/>
  <c r="BE334" i="1"/>
  <c r="S334" i="1"/>
  <c r="AU334" i="1"/>
  <c r="T334" i="1"/>
  <c r="AB334" i="1"/>
  <c r="AN334" i="1"/>
  <c r="FV334" i="1" s="1"/>
  <c r="BA334" i="1"/>
  <c r="T349" i="1"/>
  <c r="BF349" i="1"/>
  <c r="AQ349" i="1"/>
  <c r="CU395" i="7" s="1"/>
  <c r="V349" i="1"/>
  <c r="BI349" i="1"/>
  <c r="AX349" i="1"/>
  <c r="Z349" i="1"/>
  <c r="Y349" i="1"/>
  <c r="AG349" i="1"/>
  <c r="BH349" i="1"/>
  <c r="BD349" i="1"/>
  <c r="K349" i="1"/>
  <c r="M349" i="1"/>
  <c r="AN349" i="1"/>
  <c r="FV349" i="1" s="1"/>
  <c r="AH349" i="1"/>
  <c r="AL349" i="1"/>
  <c r="AZ349" i="1"/>
  <c r="CU415" i="7" s="1"/>
  <c r="R349" i="1"/>
  <c r="AP349" i="1"/>
  <c r="AJ349" i="1"/>
  <c r="AC349" i="1"/>
  <c r="CU384" i="7" s="1"/>
  <c r="U349" i="1"/>
  <c r="W349" i="1"/>
  <c r="AF349" i="1"/>
  <c r="BG349" i="1"/>
  <c r="J349" i="1"/>
  <c r="S349" i="1"/>
  <c r="N349" i="1"/>
  <c r="AD349" i="1"/>
  <c r="AK349" i="1"/>
  <c r="FU349" i="1" s="1"/>
  <c r="BA349" i="1"/>
  <c r="I349" i="1"/>
  <c r="BE349" i="1"/>
  <c r="AA349" i="1"/>
  <c r="Q349" i="1"/>
  <c r="AV349" i="1"/>
  <c r="AS349" i="1"/>
  <c r="AU349" i="1"/>
  <c r="O349" i="1"/>
  <c r="AI349" i="1"/>
  <c r="P349" i="1"/>
  <c r="AW349" i="1"/>
  <c r="X349" i="1"/>
  <c r="AM349" i="1"/>
  <c r="H349" i="1"/>
  <c r="L349" i="1"/>
  <c r="AY349" i="1"/>
  <c r="BC349" i="1"/>
  <c r="AR349" i="1"/>
  <c r="AB349" i="1"/>
  <c r="BB349" i="1"/>
  <c r="AO349" i="1"/>
  <c r="AE349" i="1"/>
  <c r="CU405" i="7" s="1"/>
  <c r="AT349" i="1"/>
  <c r="EY186" i="1"/>
  <c r="DY186" i="1"/>
  <c r="FY186" i="1"/>
  <c r="FZ186" i="1" s="1"/>
  <c r="G186" i="1"/>
  <c r="EA186" i="1"/>
  <c r="EL186" i="1" s="1"/>
  <c r="BI123" i="1"/>
  <c r="X123" i="1"/>
  <c r="AP123" i="1"/>
  <c r="BA123" i="1"/>
  <c r="BB123" i="1"/>
  <c r="V123" i="1"/>
  <c r="AU123" i="1"/>
  <c r="N123" i="1"/>
  <c r="AC123" i="1"/>
  <c r="BA382" i="7" s="1"/>
  <c r="M123" i="1"/>
  <c r="AK123" i="1"/>
  <c r="FU123" i="1" s="1"/>
  <c r="J123" i="1"/>
  <c r="AY123" i="1"/>
  <c r="AD123" i="1"/>
  <c r="R123" i="1"/>
  <c r="BF123" i="1"/>
  <c r="Q123" i="1"/>
  <c r="BH123" i="1"/>
  <c r="AT123" i="1"/>
  <c r="AR123" i="1"/>
  <c r="Y123" i="1"/>
  <c r="AG123" i="1"/>
  <c r="L123" i="1"/>
  <c r="AE123" i="1"/>
  <c r="BA403" i="7" s="1"/>
  <c r="AW123" i="1"/>
  <c r="P123" i="1"/>
  <c r="AB123" i="1"/>
  <c r="BE123" i="1"/>
  <c r="W123" i="1"/>
  <c r="AO123" i="1"/>
  <c r="AH123" i="1"/>
  <c r="O123" i="1"/>
  <c r="S123" i="1"/>
  <c r="U123" i="1"/>
  <c r="Z123" i="1"/>
  <c r="AI123" i="1"/>
  <c r="AX123" i="1"/>
  <c r="AZ123" i="1"/>
  <c r="BA413" i="7" s="1"/>
  <c r="BG123" i="1"/>
  <c r="AL123" i="1"/>
  <c r="AJ123" i="1"/>
  <c r="H123" i="1"/>
  <c r="BD123" i="1"/>
  <c r="AA123" i="1"/>
  <c r="AF123" i="1"/>
  <c r="AS123" i="1"/>
  <c r="AN123" i="1"/>
  <c r="FV123" i="1" s="1"/>
  <c r="T123" i="1"/>
  <c r="AM123" i="1"/>
  <c r="AQ123" i="1"/>
  <c r="BA393" i="7" s="1"/>
  <c r="K123" i="1"/>
  <c r="AV123" i="1"/>
  <c r="I123" i="1"/>
  <c r="BC123" i="1"/>
  <c r="FD13" i="1"/>
  <c r="G90" i="1"/>
  <c r="DY90" i="1"/>
  <c r="FY90" i="1"/>
  <c r="FZ90" i="1" s="1"/>
  <c r="EY90" i="1"/>
  <c r="EA90" i="1"/>
  <c r="EL90" i="1" s="1"/>
  <c r="AC124" i="1"/>
  <c r="BB382" i="7" s="1"/>
  <c r="AL124" i="1"/>
  <c r="AF124" i="1"/>
  <c r="AN124" i="1"/>
  <c r="FV124" i="1" s="1"/>
  <c r="BE124" i="1"/>
  <c r="AV124" i="1"/>
  <c r="T124" i="1"/>
  <c r="AG124" i="1"/>
  <c r="AO124" i="1"/>
  <c r="AK124" i="1"/>
  <c r="FU124" i="1" s="1"/>
  <c r="AA124" i="1"/>
  <c r="AU124" i="1"/>
  <c r="AQ124" i="1"/>
  <c r="BB393" i="7" s="1"/>
  <c r="BD124" i="1"/>
  <c r="R124" i="1"/>
  <c r="BI124" i="1"/>
  <c r="BF124" i="1"/>
  <c r="AX124" i="1"/>
  <c r="S124" i="1"/>
  <c r="X124" i="1"/>
  <c r="AW124" i="1"/>
  <c r="K124" i="1"/>
  <c r="BH124" i="1"/>
  <c r="AH124" i="1"/>
  <c r="AT124" i="1"/>
  <c r="AI124" i="1"/>
  <c r="H124" i="1"/>
  <c r="AB124" i="1"/>
  <c r="L124" i="1"/>
  <c r="AP124" i="1"/>
  <c r="P124" i="1"/>
  <c r="AM124" i="1"/>
  <c r="Q124" i="1"/>
  <c r="N124" i="1"/>
  <c r="AY124" i="1"/>
  <c r="V124" i="1"/>
  <c r="BA124" i="1"/>
  <c r="J124" i="1"/>
  <c r="BG124" i="1"/>
  <c r="U124" i="1"/>
  <c r="Z124" i="1"/>
  <c r="AJ124" i="1"/>
  <c r="AD124" i="1"/>
  <c r="AE124" i="1"/>
  <c r="BB403" i="7" s="1"/>
  <c r="BC124" i="1"/>
  <c r="AS124" i="1"/>
  <c r="W124" i="1"/>
  <c r="I124" i="1"/>
  <c r="BB124" i="1"/>
  <c r="AR124" i="1"/>
  <c r="Y124" i="1"/>
  <c r="M124" i="1"/>
  <c r="O124" i="1"/>
  <c r="AZ124" i="1"/>
  <c r="BB413" i="7" s="1"/>
  <c r="EA17" i="1"/>
  <c r="EL17" i="1" s="1"/>
  <c r="FY17" i="1"/>
  <c r="FZ17" i="1" s="1"/>
  <c r="EY17" i="1"/>
  <c r="DY17" i="1"/>
  <c r="G17" i="1"/>
  <c r="FY284" i="1"/>
  <c r="FZ284" i="1" s="1"/>
  <c r="G284" i="1"/>
  <c r="EA284" i="1"/>
  <c r="EL284" i="1" s="1"/>
  <c r="EY284" i="1"/>
  <c r="DY284" i="1"/>
  <c r="EY134" i="1"/>
  <c r="FY134" i="1"/>
  <c r="FZ134" i="1" s="1"/>
  <c r="DY134" i="1"/>
  <c r="EA134" i="1"/>
  <c r="EL134" i="1" s="1"/>
  <c r="G134" i="1"/>
  <c r="N360" i="1"/>
  <c r="P360" i="1"/>
  <c r="AA360" i="1"/>
  <c r="BH360" i="1"/>
  <c r="AW360" i="1"/>
  <c r="Q360" i="1"/>
  <c r="BI360" i="1"/>
  <c r="AH360" i="1"/>
  <c r="AY360" i="1"/>
  <c r="AQ360" i="1"/>
  <c r="DF395" i="7" s="1"/>
  <c r="AR360" i="1"/>
  <c r="AJ360" i="1"/>
  <c r="AL360" i="1"/>
  <c r="AI360" i="1"/>
  <c r="X360" i="1"/>
  <c r="Z360" i="1"/>
  <c r="AD360" i="1"/>
  <c r="AS360" i="1"/>
  <c r="J360" i="1"/>
  <c r="K360" i="1"/>
  <c r="H360" i="1"/>
  <c r="AO360" i="1"/>
  <c r="O360" i="1"/>
  <c r="BB360" i="1"/>
  <c r="AN360" i="1"/>
  <c r="FV360" i="1" s="1"/>
  <c r="AU360" i="1"/>
  <c r="BD360" i="1"/>
  <c r="AF360" i="1"/>
  <c r="AB360" i="1"/>
  <c r="AM360" i="1"/>
  <c r="BF360" i="1"/>
  <c r="U360" i="1"/>
  <c r="BE360" i="1"/>
  <c r="T360" i="1"/>
  <c r="AG360" i="1"/>
  <c r="V360" i="1"/>
  <c r="AX360" i="1"/>
  <c r="BC360" i="1"/>
  <c r="L360" i="1"/>
  <c r="AT360" i="1"/>
  <c r="BA360" i="1"/>
  <c r="M360" i="1"/>
  <c r="AC360" i="1"/>
  <c r="DF384" i="7" s="1"/>
  <c r="AV360" i="1"/>
  <c r="AE360" i="1"/>
  <c r="DF405" i="7" s="1"/>
  <c r="I360" i="1"/>
  <c r="AP360" i="1"/>
  <c r="AZ360" i="1"/>
  <c r="DF415" i="7" s="1"/>
  <c r="S360" i="1"/>
  <c r="W360" i="1"/>
  <c r="Y360" i="1"/>
  <c r="BG360" i="1"/>
  <c r="R360" i="1"/>
  <c r="AK360" i="1"/>
  <c r="FU360" i="1" s="1"/>
  <c r="FY114" i="1"/>
  <c r="FZ114" i="1" s="1"/>
  <c r="DY114" i="1"/>
  <c r="EA114" i="1"/>
  <c r="EL114" i="1" s="1"/>
  <c r="EY114" i="1"/>
  <c r="G114" i="1"/>
  <c r="EA60" i="1"/>
  <c r="EL60" i="1" s="1"/>
  <c r="FY60" i="1"/>
  <c r="FZ60" i="1" s="1"/>
  <c r="G60" i="1"/>
  <c r="EY60" i="1"/>
  <c r="DY60" i="1"/>
  <c r="EY50" i="1"/>
  <c r="DY50" i="1"/>
  <c r="G50" i="1"/>
  <c r="FY50" i="1"/>
  <c r="FZ50" i="1" s="1"/>
  <c r="EA50" i="1"/>
  <c r="EL50" i="1" s="1"/>
  <c r="G203" i="1"/>
  <c r="FY203" i="1"/>
  <c r="FZ203" i="1" s="1"/>
  <c r="EY203" i="1"/>
  <c r="EA203" i="1"/>
  <c r="EL203" i="1" s="1"/>
  <c r="DY203" i="1"/>
  <c r="FY140" i="1"/>
  <c r="FZ140" i="1" s="1"/>
  <c r="DY140" i="1"/>
  <c r="G140" i="1"/>
  <c r="EA140" i="1"/>
  <c r="EL140" i="1" s="1"/>
  <c r="EY140" i="1"/>
  <c r="EA181" i="1"/>
  <c r="EL181" i="1" s="1"/>
  <c r="FY181" i="1"/>
  <c r="FZ181" i="1" s="1"/>
  <c r="EY181" i="1"/>
  <c r="G181" i="1"/>
  <c r="DY181" i="1"/>
  <c r="FY128" i="1"/>
  <c r="FZ128" i="1" s="1"/>
  <c r="G128" i="1"/>
  <c r="EY128" i="1"/>
  <c r="DY128" i="1"/>
  <c r="EA128" i="1"/>
  <c r="EL128" i="1" s="1"/>
  <c r="EY152" i="1"/>
  <c r="EA152" i="1"/>
  <c r="EL152" i="1" s="1"/>
  <c r="FY152" i="1"/>
  <c r="FZ152" i="1" s="1"/>
  <c r="DY152" i="1"/>
  <c r="G152" i="1"/>
  <c r="EY81" i="1"/>
  <c r="G81" i="1"/>
  <c r="EA81" i="1"/>
  <c r="EL81" i="1" s="1"/>
  <c r="FY81" i="1"/>
  <c r="FZ81" i="1" s="1"/>
  <c r="DY81" i="1"/>
  <c r="H26" i="1"/>
  <c r="AB26" i="1"/>
  <c r="AA26" i="1"/>
  <c r="AI26" i="1"/>
  <c r="W26" i="1"/>
  <c r="BA26" i="1"/>
  <c r="AT26" i="1"/>
  <c r="AP26" i="1"/>
  <c r="AR26" i="1"/>
  <c r="AO26" i="1"/>
  <c r="Z26" i="1"/>
  <c r="M26" i="1"/>
  <c r="AU26" i="1"/>
  <c r="N26" i="1"/>
  <c r="AW26" i="1"/>
  <c r="BI26" i="1"/>
  <c r="AL26" i="1"/>
  <c r="AM26" i="1"/>
  <c r="U26" i="1"/>
  <c r="BB26" i="1"/>
  <c r="AN26" i="1"/>
  <c r="FV26" i="1" s="1"/>
  <c r="AJ26" i="1"/>
  <c r="AE26" i="1"/>
  <c r="AT402" i="7" s="1"/>
  <c r="AV26" i="1"/>
  <c r="K26" i="1"/>
  <c r="BG26" i="1"/>
  <c r="AS26" i="1"/>
  <c r="AK26" i="1"/>
  <c r="FU26" i="1" s="1"/>
  <c r="X26" i="1"/>
  <c r="AH26" i="1"/>
  <c r="AX26" i="1"/>
  <c r="BD26" i="1"/>
  <c r="BF26" i="1"/>
  <c r="O26" i="1"/>
  <c r="J26" i="1"/>
  <c r="Y26" i="1"/>
  <c r="S26" i="1"/>
  <c r="BC26" i="1"/>
  <c r="Q26" i="1"/>
  <c r="V26" i="1"/>
  <c r="AF26" i="1"/>
  <c r="T26" i="1"/>
  <c r="L26" i="1"/>
  <c r="AZ26" i="1"/>
  <c r="AT412" i="7" s="1"/>
  <c r="AG26" i="1"/>
  <c r="AY26" i="1"/>
  <c r="BE26" i="1"/>
  <c r="AQ26" i="1"/>
  <c r="AT392" i="7" s="1" a="1"/>
  <c r="AT392" i="7" s="1"/>
  <c r="AC26" i="1"/>
  <c r="AT381" i="7" s="1"/>
  <c r="BH26" i="1"/>
  <c r="I26" i="1"/>
  <c r="P26" i="1"/>
  <c r="AD26" i="1"/>
  <c r="R26" i="1"/>
  <c r="EA241" i="1"/>
  <c r="EL241" i="1" s="1"/>
  <c r="FY241" i="1"/>
  <c r="FZ241" i="1" s="1"/>
  <c r="G241" i="1"/>
  <c r="DY241" i="1"/>
  <c r="EY241" i="1"/>
  <c r="V14" i="1"/>
  <c r="AC14" i="1"/>
  <c r="AH381" i="7" s="1"/>
  <c r="AP14" i="1"/>
  <c r="P14" i="1"/>
  <c r="BA14" i="1"/>
  <c r="Q14" i="1"/>
  <c r="AD14" i="1"/>
  <c r="AO14" i="1"/>
  <c r="L14" i="1"/>
  <c r="AW14" i="1"/>
  <c r="BG14" i="1"/>
  <c r="U14" i="1"/>
  <c r="AS14" i="1"/>
  <c r="BH14" i="1"/>
  <c r="AT14" i="1"/>
  <c r="I14" i="1"/>
  <c r="R14" i="1"/>
  <c r="BI14" i="1"/>
  <c r="AU14" i="1"/>
  <c r="BB14" i="1"/>
  <c r="BE14" i="1"/>
  <c r="AX14" i="1"/>
  <c r="BC14" i="1"/>
  <c r="M14" i="1"/>
  <c r="AE14" i="1"/>
  <c r="AH402" i="7" s="1"/>
  <c r="J14" i="1"/>
  <c r="AZ14" i="1"/>
  <c r="AH412" i="7" s="1"/>
  <c r="AL14" i="1"/>
  <c r="BF14" i="1"/>
  <c r="AR14" i="1"/>
  <c r="X14" i="1"/>
  <c r="AV14" i="1"/>
  <c r="AI14" i="1"/>
  <c r="AK14" i="1"/>
  <c r="FU14" i="1" s="1"/>
  <c r="W14" i="1"/>
  <c r="O14" i="1"/>
  <c r="Z14" i="1"/>
  <c r="AY14" i="1"/>
  <c r="AJ14" i="1"/>
  <c r="AN14" i="1"/>
  <c r="FV14" i="1" s="1"/>
  <c r="Y14" i="1"/>
  <c r="K14" i="1"/>
  <c r="S14" i="1"/>
  <c r="AB14" i="1"/>
  <c r="AF14" i="1"/>
  <c r="BD14" i="1"/>
  <c r="AH14" i="1"/>
  <c r="AQ14" i="1"/>
  <c r="AH392" i="7" s="1" a="1"/>
  <c r="AH392" i="7" s="1"/>
  <c r="H14" i="1"/>
  <c r="AM14" i="1"/>
  <c r="T14" i="1"/>
  <c r="AG14" i="1"/>
  <c r="AA14" i="1"/>
  <c r="N14" i="1"/>
  <c r="EA124" i="1"/>
  <c r="EL124" i="1" s="1"/>
  <c r="DY124" i="1"/>
  <c r="EY124" i="1"/>
  <c r="G124" i="1"/>
  <c r="FY124" i="1"/>
  <c r="FZ124" i="1" s="1"/>
  <c r="FY121" i="1"/>
  <c r="FZ121" i="1" s="1"/>
  <c r="G121" i="1"/>
  <c r="EA121" i="1"/>
  <c r="EL121" i="1" s="1"/>
  <c r="DY121" i="1"/>
  <c r="EY121" i="1"/>
  <c r="DY237" i="1"/>
  <c r="EY237" i="1"/>
  <c r="EA237" i="1"/>
  <c r="EL237" i="1" s="1"/>
  <c r="FY237" i="1"/>
  <c r="FZ237" i="1" s="1"/>
  <c r="G237" i="1"/>
  <c r="FY11" i="1"/>
  <c r="FZ11" i="1" s="1"/>
  <c r="G11" i="1"/>
  <c r="EY11" i="1"/>
  <c r="EA11" i="1"/>
  <c r="EL11" i="1" s="1"/>
  <c r="DY11" i="1"/>
  <c r="EY297" i="1"/>
  <c r="DY297" i="1"/>
  <c r="FY297" i="1"/>
  <c r="FZ297" i="1" s="1"/>
  <c r="EA297" i="1"/>
  <c r="EL297" i="1" s="1"/>
  <c r="G297" i="1"/>
  <c r="EY188" i="1"/>
  <c r="G188" i="1"/>
  <c r="EA188" i="1"/>
  <c r="EL188" i="1" s="1"/>
  <c r="FY188" i="1"/>
  <c r="FZ188" i="1" s="1"/>
  <c r="DY188" i="1"/>
  <c r="BE105" i="1"/>
  <c r="AT105" i="1"/>
  <c r="AG105" i="1"/>
  <c r="AV105" i="1"/>
  <c r="AA105" i="1"/>
  <c r="AZ105" i="1"/>
  <c r="AI413" i="7" s="1"/>
  <c r="AN105" i="1"/>
  <c r="FV105" i="1" s="1"/>
  <c r="BH105" i="1"/>
  <c r="AK105" i="1"/>
  <c r="FU105" i="1" s="1"/>
  <c r="J105" i="1"/>
  <c r="AY105" i="1"/>
  <c r="AI105" i="1"/>
  <c r="AS105" i="1"/>
  <c r="Z105" i="1"/>
  <c r="K105" i="1"/>
  <c r="AE105" i="1"/>
  <c r="AI403" i="7" s="1"/>
  <c r="Y105" i="1"/>
  <c r="V105" i="1"/>
  <c r="R105" i="1"/>
  <c r="U105" i="1"/>
  <c r="M105" i="1"/>
  <c r="H105" i="1"/>
  <c r="AJ105" i="1"/>
  <c r="T105" i="1"/>
  <c r="W105" i="1"/>
  <c r="BG105" i="1"/>
  <c r="N105" i="1"/>
  <c r="I105" i="1"/>
  <c r="AH105" i="1"/>
  <c r="BA105" i="1"/>
  <c r="BF105" i="1"/>
  <c r="BB105" i="1"/>
  <c r="S105" i="1"/>
  <c r="P105" i="1"/>
  <c r="BD105" i="1"/>
  <c r="AF105" i="1"/>
  <c r="L105" i="1"/>
  <c r="AP105" i="1"/>
  <c r="Q105" i="1"/>
  <c r="AQ105" i="1"/>
  <c r="AI393" i="7" s="1"/>
  <c r="AO105" i="1"/>
  <c r="AW105" i="1"/>
  <c r="AB105" i="1"/>
  <c r="AC105" i="1"/>
  <c r="AI382" i="7" s="1"/>
  <c r="BI105" i="1"/>
  <c r="BC105" i="1"/>
  <c r="O105" i="1"/>
  <c r="AL105" i="1"/>
  <c r="AU105" i="1"/>
  <c r="AR105" i="1"/>
  <c r="X105" i="1"/>
  <c r="AX105" i="1"/>
  <c r="AD105" i="1"/>
  <c r="AM105" i="1"/>
  <c r="EY332" i="1"/>
  <c r="G332" i="1"/>
  <c r="DY332" i="1"/>
  <c r="FY332" i="1"/>
  <c r="FZ332" i="1" s="1"/>
  <c r="EA332" i="1"/>
  <c r="EL332" i="1" s="1"/>
  <c r="BI282" i="1"/>
  <c r="AH282" i="1"/>
  <c r="AX282" i="1"/>
  <c r="T282" i="1"/>
  <c r="BF282" i="1"/>
  <c r="AN282" i="1"/>
  <c r="FV282" i="1" s="1"/>
  <c r="BH282" i="1"/>
  <c r="BG282" i="1"/>
  <c r="W282" i="1"/>
  <c r="BB282" i="1"/>
  <c r="AR282" i="1"/>
  <c r="BE282" i="1"/>
  <c r="M282" i="1"/>
  <c r="AC282" i="1"/>
  <c r="AF384" i="7" s="1"/>
  <c r="H282" i="1"/>
  <c r="BD282" i="1"/>
  <c r="AE282" i="1"/>
  <c r="AF405" i="7" s="1"/>
  <c r="AM282" i="1"/>
  <c r="Y282" i="1"/>
  <c r="AY282" i="1"/>
  <c r="Z282" i="1"/>
  <c r="S282" i="1"/>
  <c r="J282" i="1"/>
  <c r="L282" i="1"/>
  <c r="AB282" i="1"/>
  <c r="AS282" i="1"/>
  <c r="I282" i="1"/>
  <c r="AF282" i="1"/>
  <c r="AQ282" i="1"/>
  <c r="AF395" i="7" s="1"/>
  <c r="P282" i="1"/>
  <c r="AI282" i="1"/>
  <c r="AA282" i="1"/>
  <c r="U282" i="1"/>
  <c r="AZ282" i="1"/>
  <c r="AF415" i="7" s="1"/>
  <c r="AG282" i="1"/>
  <c r="AD282" i="1"/>
  <c r="AU282" i="1"/>
  <c r="AO282" i="1"/>
  <c r="AL282" i="1"/>
  <c r="AK282" i="1"/>
  <c r="FU282" i="1" s="1"/>
  <c r="AW282" i="1"/>
  <c r="Q282" i="1"/>
  <c r="AP282" i="1"/>
  <c r="X282" i="1"/>
  <c r="AJ282" i="1"/>
  <c r="K282" i="1"/>
  <c r="R282" i="1"/>
  <c r="BC282" i="1"/>
  <c r="V282" i="1"/>
  <c r="AV282" i="1"/>
  <c r="N282" i="1"/>
  <c r="O282" i="1"/>
  <c r="BA282" i="1"/>
  <c r="AT282" i="1"/>
  <c r="AQ122" i="1"/>
  <c r="AZ393" i="7" s="1"/>
  <c r="AG122" i="1"/>
  <c r="AN122" i="1"/>
  <c r="FV122" i="1" s="1"/>
  <c r="AB122" i="1"/>
  <c r="BG122" i="1"/>
  <c r="K122" i="1"/>
  <c r="AS122" i="1"/>
  <c r="S122" i="1"/>
  <c r="L122" i="1"/>
  <c r="AC122" i="1"/>
  <c r="AZ382" i="7" s="1"/>
  <c r="AR122" i="1"/>
  <c r="AI122" i="1"/>
  <c r="AH122" i="1"/>
  <c r="V122" i="1"/>
  <c r="Y122" i="1"/>
  <c r="BD122" i="1"/>
  <c r="AP122" i="1"/>
  <c r="Q122" i="1"/>
  <c r="BB122" i="1"/>
  <c r="N122" i="1"/>
  <c r="AW122" i="1"/>
  <c r="AU122" i="1"/>
  <c r="BC122" i="1"/>
  <c r="H122" i="1"/>
  <c r="I122" i="1"/>
  <c r="BI122" i="1"/>
  <c r="P122" i="1"/>
  <c r="AD122" i="1"/>
  <c r="AT122" i="1"/>
  <c r="AA122" i="1"/>
  <c r="W122" i="1"/>
  <c r="O122" i="1"/>
  <c r="BH122" i="1"/>
  <c r="AK122" i="1"/>
  <c r="FU122" i="1" s="1"/>
  <c r="AX122" i="1"/>
  <c r="J122" i="1"/>
  <c r="M122" i="1"/>
  <c r="BE122" i="1"/>
  <c r="T122" i="1"/>
  <c r="BA122" i="1"/>
  <c r="AL122" i="1"/>
  <c r="AV122" i="1"/>
  <c r="AO122" i="1"/>
  <c r="X122" i="1"/>
  <c r="AY122" i="1"/>
  <c r="AF122" i="1"/>
  <c r="R122" i="1"/>
  <c r="AM122" i="1"/>
  <c r="U122" i="1"/>
  <c r="AE122" i="1"/>
  <c r="AZ403" i="7" s="1"/>
  <c r="AJ122" i="1"/>
  <c r="Z122" i="1"/>
  <c r="AZ122" i="1"/>
  <c r="AZ413" i="7" s="1"/>
  <c r="BF122" i="1"/>
  <c r="DY233" i="1"/>
  <c r="EA233" i="1"/>
  <c r="EL233" i="1" s="1"/>
  <c r="G233" i="1"/>
  <c r="EY233" i="1"/>
  <c r="FY233" i="1"/>
  <c r="FZ233" i="1" s="1"/>
  <c r="BC115" i="1"/>
  <c r="BE115" i="1"/>
  <c r="M115" i="1"/>
  <c r="BH115" i="1"/>
  <c r="BF115" i="1"/>
  <c r="BG115" i="1"/>
  <c r="I115" i="1"/>
  <c r="AI115" i="1"/>
  <c r="AH115" i="1"/>
  <c r="AG115" i="1"/>
  <c r="BD115" i="1"/>
  <c r="AR115" i="1"/>
  <c r="R115" i="1"/>
  <c r="AZ115" i="1"/>
  <c r="AS413" i="7" s="1"/>
  <c r="AC115" i="1"/>
  <c r="AS382" i="7" s="1"/>
  <c r="Y115" i="1"/>
  <c r="Q115" i="1"/>
  <c r="J115" i="1"/>
  <c r="AP115" i="1"/>
  <c r="AQ115" i="1"/>
  <c r="AS393" i="7" s="1"/>
  <c r="AX115" i="1"/>
  <c r="AJ115" i="1"/>
  <c r="O115" i="1"/>
  <c r="BA115" i="1"/>
  <c r="N115" i="1"/>
  <c r="AB115" i="1"/>
  <c r="S115" i="1"/>
  <c r="AS115" i="1"/>
  <c r="K115" i="1"/>
  <c r="AY115" i="1"/>
  <c r="AT115" i="1"/>
  <c r="L115" i="1"/>
  <c r="AA115" i="1"/>
  <c r="AN115" i="1"/>
  <c r="FV115" i="1" s="1"/>
  <c r="AF115" i="1"/>
  <c r="AO115" i="1"/>
  <c r="H115" i="1"/>
  <c r="AE115" i="1"/>
  <c r="AS403" i="7" s="1"/>
  <c r="W115" i="1"/>
  <c r="P115" i="1"/>
  <c r="AD115" i="1"/>
  <c r="AV115" i="1"/>
  <c r="BB115" i="1"/>
  <c r="BI115" i="1"/>
  <c r="AL115" i="1"/>
  <c r="AK115" i="1"/>
  <c r="FU115" i="1" s="1"/>
  <c r="T115" i="1"/>
  <c r="AW115" i="1"/>
  <c r="X115" i="1"/>
  <c r="AM115" i="1"/>
  <c r="V115" i="1"/>
  <c r="U115" i="1"/>
  <c r="Z115" i="1"/>
  <c r="AU115" i="1"/>
  <c r="AL338" i="1"/>
  <c r="AV338" i="1"/>
  <c r="BB338" i="1"/>
  <c r="AZ338" i="1"/>
  <c r="CJ415" i="7" s="1"/>
  <c r="AO338" i="1"/>
  <c r="R338" i="1"/>
  <c r="K338" i="1"/>
  <c r="AC338" i="1"/>
  <c r="CJ384" i="7" s="1"/>
  <c r="AM338" i="1"/>
  <c r="L338" i="1"/>
  <c r="AE338" i="1"/>
  <c r="CJ405" i="7" s="1"/>
  <c r="AK338" i="1"/>
  <c r="FU338" i="1" s="1"/>
  <c r="U338" i="1"/>
  <c r="AF338" i="1"/>
  <c r="Z338" i="1"/>
  <c r="AH338" i="1"/>
  <c r="Q338" i="1"/>
  <c r="AB338" i="1"/>
  <c r="BF338" i="1"/>
  <c r="BC338" i="1"/>
  <c r="BG338" i="1"/>
  <c r="S338" i="1"/>
  <c r="AT338" i="1"/>
  <c r="P338" i="1"/>
  <c r="O338" i="1"/>
  <c r="AP338" i="1"/>
  <c r="X338" i="1"/>
  <c r="AD338" i="1"/>
  <c r="AX338" i="1"/>
  <c r="AU338" i="1"/>
  <c r="AJ338" i="1"/>
  <c r="AW338" i="1"/>
  <c r="I338" i="1"/>
  <c r="AI338" i="1"/>
  <c r="AY338" i="1"/>
  <c r="H338" i="1"/>
  <c r="BE338" i="1"/>
  <c r="W338" i="1"/>
  <c r="BH338" i="1"/>
  <c r="V338" i="1"/>
  <c r="Y338" i="1"/>
  <c r="AS338" i="1"/>
  <c r="AG338" i="1"/>
  <c r="M338" i="1"/>
  <c r="AQ338" i="1"/>
  <c r="CJ395" i="7" s="1"/>
  <c r="N338" i="1"/>
  <c r="AR338" i="1"/>
  <c r="J338" i="1"/>
  <c r="T338" i="1"/>
  <c r="BA338" i="1"/>
  <c r="BI338" i="1"/>
  <c r="AN338" i="1"/>
  <c r="FV338" i="1" s="1"/>
  <c r="BD338" i="1"/>
  <c r="AA338" i="1"/>
  <c r="BD79" i="1"/>
  <c r="J79" i="1"/>
  <c r="R79" i="1"/>
  <c r="AW79" i="1"/>
  <c r="AI79" i="1"/>
  <c r="BE79" i="1"/>
  <c r="I79" i="1"/>
  <c r="BF79" i="1"/>
  <c r="AN79" i="1"/>
  <c r="FV79" i="1" s="1"/>
  <c r="FW79" i="1" s="1"/>
  <c r="AB79" i="1"/>
  <c r="Q79" i="1"/>
  <c r="AK79" i="1"/>
  <c r="FU79" i="1" s="1"/>
  <c r="L79" i="1"/>
  <c r="AT79" i="1"/>
  <c r="BI79" i="1"/>
  <c r="P79" i="1"/>
  <c r="Z79" i="1"/>
  <c r="AY79" i="1"/>
  <c r="AM79" i="1"/>
  <c r="AG79" i="1"/>
  <c r="X79" i="1"/>
  <c r="H79" i="1"/>
  <c r="K79" i="1"/>
  <c r="AJ79" i="1"/>
  <c r="O79" i="1"/>
  <c r="AL79" i="1"/>
  <c r="AS79" i="1"/>
  <c r="U79" i="1"/>
  <c r="AZ79" i="1"/>
  <c r="CU412" i="7" s="1"/>
  <c r="M79" i="1"/>
  <c r="BG79" i="1"/>
  <c r="BH79" i="1"/>
  <c r="AH79" i="1"/>
  <c r="AC79" i="1"/>
  <c r="CU381" i="7" s="1"/>
  <c r="AE79" i="1"/>
  <c r="CU402" i="7" s="1"/>
  <c r="BA79" i="1"/>
  <c r="N79" i="1"/>
  <c r="AX79" i="1"/>
  <c r="AR79" i="1"/>
  <c r="AF79" i="1"/>
  <c r="AD79" i="1"/>
  <c r="AA79" i="1"/>
  <c r="Y79" i="1"/>
  <c r="BC79" i="1"/>
  <c r="AU79" i="1"/>
  <c r="AP79" i="1"/>
  <c r="V79" i="1"/>
  <c r="AV79" i="1"/>
  <c r="T79" i="1"/>
  <c r="S79" i="1"/>
  <c r="AO79" i="1"/>
  <c r="AQ79" i="1"/>
  <c r="BB79" i="1"/>
  <c r="W79" i="1"/>
  <c r="X135" i="1"/>
  <c r="AN135" i="1"/>
  <c r="FV135" i="1" s="1"/>
  <c r="BA135" i="1"/>
  <c r="Z135" i="1"/>
  <c r="M135" i="1"/>
  <c r="AJ135" i="1"/>
  <c r="AC135" i="1"/>
  <c r="BM382" i="7" s="1"/>
  <c r="AB135" i="1"/>
  <c r="AS135" i="1"/>
  <c r="AI135" i="1"/>
  <c r="I135" i="1"/>
  <c r="S135" i="1"/>
  <c r="BG135" i="1"/>
  <c r="AD135" i="1"/>
  <c r="J135" i="1"/>
  <c r="AU135" i="1"/>
  <c r="K135" i="1"/>
  <c r="Q135" i="1"/>
  <c r="T135" i="1"/>
  <c r="BF135" i="1"/>
  <c r="W135" i="1"/>
  <c r="P135" i="1"/>
  <c r="AE135" i="1"/>
  <c r="BM403" i="7" s="1"/>
  <c r="AP135" i="1"/>
  <c r="AO135" i="1"/>
  <c r="AK135" i="1"/>
  <c r="FU135" i="1" s="1"/>
  <c r="BC135" i="1"/>
  <c r="AF135" i="1"/>
  <c r="U135" i="1"/>
  <c r="AZ135" i="1"/>
  <c r="BM413" i="7" s="1"/>
  <c r="O135" i="1"/>
  <c r="BE135" i="1"/>
  <c r="AL135" i="1"/>
  <c r="AG135" i="1"/>
  <c r="R135" i="1"/>
  <c r="AY135" i="1"/>
  <c r="V135" i="1"/>
  <c r="AR135" i="1"/>
  <c r="BB135" i="1"/>
  <c r="AT135" i="1"/>
  <c r="BI135" i="1"/>
  <c r="AQ135" i="1"/>
  <c r="BM393" i="7" s="1"/>
  <c r="L135" i="1"/>
  <c r="BD135" i="1"/>
  <c r="AM135" i="1"/>
  <c r="AA135" i="1"/>
  <c r="AH135" i="1"/>
  <c r="AX135" i="1"/>
  <c r="H135" i="1"/>
  <c r="AW135" i="1"/>
  <c r="BH135" i="1"/>
  <c r="AV135" i="1"/>
  <c r="N135" i="1"/>
  <c r="Y135" i="1"/>
  <c r="DY215" i="1"/>
  <c r="FY215" i="1"/>
  <c r="FZ215" i="1" s="1"/>
  <c r="EY215" i="1"/>
  <c r="G215" i="1"/>
  <c r="EA215" i="1"/>
  <c r="EL215" i="1" s="1"/>
  <c r="C6" i="1"/>
  <c r="FD11" i="1" s="1"/>
  <c r="BC256" i="1"/>
  <c r="BH256" i="1"/>
  <c r="AO256" i="1"/>
  <c r="BA256" i="1"/>
  <c r="AZ256" i="1"/>
  <c r="CR414" i="7" s="1"/>
  <c r="AB256" i="1"/>
  <c r="M256" i="1"/>
  <c r="I256" i="1"/>
  <c r="P256" i="1"/>
  <c r="AQ256" i="1"/>
  <c r="CR394" i="7" s="1"/>
  <c r="Z256" i="1"/>
  <c r="BE256" i="1"/>
  <c r="R256" i="1"/>
  <c r="AY256" i="1"/>
  <c r="S256" i="1"/>
  <c r="K256" i="1"/>
  <c r="AD256" i="1"/>
  <c r="W256" i="1"/>
  <c r="AH256" i="1"/>
  <c r="AE256" i="1"/>
  <c r="CR404" i="7" s="1"/>
  <c r="AG256" i="1"/>
  <c r="BD256" i="1"/>
  <c r="AR256" i="1"/>
  <c r="V256" i="1"/>
  <c r="AS256" i="1"/>
  <c r="AX256" i="1"/>
  <c r="BI256" i="1"/>
  <c r="AV256" i="1"/>
  <c r="AT256" i="1"/>
  <c r="AC256" i="1"/>
  <c r="CR383" i="7" s="1"/>
  <c r="AI256" i="1"/>
  <c r="T256" i="1"/>
  <c r="J256" i="1"/>
  <c r="L256" i="1"/>
  <c r="AN256" i="1"/>
  <c r="FV256" i="1" s="1"/>
  <c r="Q256" i="1"/>
  <c r="AJ256" i="1"/>
  <c r="AP256" i="1"/>
  <c r="Y256" i="1"/>
  <c r="BF256" i="1"/>
  <c r="N256" i="1"/>
  <c r="O256" i="1"/>
  <c r="AA256" i="1"/>
  <c r="AF256" i="1"/>
  <c r="AL256" i="1"/>
  <c r="BG256" i="1"/>
  <c r="BB256" i="1"/>
  <c r="AU256" i="1"/>
  <c r="U256" i="1"/>
  <c r="AM256" i="1"/>
  <c r="H256" i="1"/>
  <c r="AK256" i="1"/>
  <c r="FU256" i="1" s="1"/>
  <c r="AW256" i="1"/>
  <c r="X256" i="1"/>
  <c r="M158" i="1"/>
  <c r="AQ158" i="1"/>
  <c r="CJ393" i="7" s="1"/>
  <c r="V158" i="1"/>
  <c r="AU158" i="1"/>
  <c r="BF158" i="1"/>
  <c r="BA158" i="1"/>
  <c r="T158" i="1"/>
  <c r="AD158" i="1"/>
  <c r="AP158" i="1"/>
  <c r="BG158" i="1"/>
  <c r="AE158" i="1"/>
  <c r="CJ403" i="7" s="1"/>
  <c r="AH158" i="1"/>
  <c r="W158" i="1"/>
  <c r="AG158" i="1"/>
  <c r="BD158" i="1"/>
  <c r="X158" i="1"/>
  <c r="BH158" i="1"/>
  <c r="Q158" i="1"/>
  <c r="AR158" i="1"/>
  <c r="AZ158" i="1"/>
  <c r="CJ413" i="7" s="1"/>
  <c r="AY158" i="1"/>
  <c r="AK158" i="1"/>
  <c r="FU158" i="1" s="1"/>
  <c r="H158" i="1"/>
  <c r="Y158" i="1"/>
  <c r="P158" i="1"/>
  <c r="BB158" i="1"/>
  <c r="AI158" i="1"/>
  <c r="BE158" i="1"/>
  <c r="AX158" i="1"/>
  <c r="AS158" i="1"/>
  <c r="BC158" i="1"/>
  <c r="K158" i="1"/>
  <c r="AB158" i="1"/>
  <c r="AA158" i="1"/>
  <c r="AF158" i="1"/>
  <c r="AT158" i="1"/>
  <c r="AW158" i="1"/>
  <c r="AN158" i="1"/>
  <c r="FV158" i="1" s="1"/>
  <c r="Z158" i="1"/>
  <c r="U158" i="1"/>
  <c r="AJ158" i="1"/>
  <c r="AC158" i="1"/>
  <c r="CJ382" i="7" s="1"/>
  <c r="I158" i="1"/>
  <c r="R158" i="1"/>
  <c r="AL158" i="1"/>
  <c r="O158" i="1"/>
  <c r="AO158" i="1"/>
  <c r="S158" i="1"/>
  <c r="N158" i="1"/>
  <c r="AM158" i="1"/>
  <c r="BI158" i="1"/>
  <c r="AV158" i="1"/>
  <c r="L158" i="1"/>
  <c r="J158" i="1"/>
  <c r="Q139" i="1"/>
  <c r="S139" i="1"/>
  <c r="BG139" i="1"/>
  <c r="AX139" i="1"/>
  <c r="AK139" i="1"/>
  <c r="FU139" i="1" s="1"/>
  <c r="X139" i="1"/>
  <c r="H139" i="1"/>
  <c r="W139" i="1"/>
  <c r="AF139" i="1"/>
  <c r="BF139" i="1"/>
  <c r="M139" i="1"/>
  <c r="AB139" i="1"/>
  <c r="AE139" i="1"/>
  <c r="BQ403" i="7" s="1"/>
  <c r="J139" i="1"/>
  <c r="V139" i="1"/>
  <c r="BH139" i="1"/>
  <c r="U139" i="1"/>
  <c r="K139" i="1"/>
  <c r="BA139" i="1"/>
  <c r="I139" i="1"/>
  <c r="N139" i="1"/>
  <c r="AH139" i="1"/>
  <c r="AG139" i="1"/>
  <c r="AY139" i="1"/>
  <c r="AP139" i="1"/>
  <c r="AU139" i="1"/>
  <c r="AT139" i="1"/>
  <c r="AI139" i="1"/>
  <c r="AR139" i="1"/>
  <c r="BI139" i="1"/>
  <c r="AW139" i="1"/>
  <c r="AQ139" i="1"/>
  <c r="BQ393" i="7" s="1"/>
  <c r="P139" i="1"/>
  <c r="R139" i="1"/>
  <c r="AM139" i="1"/>
  <c r="L139" i="1"/>
  <c r="O139" i="1"/>
  <c r="AD139" i="1"/>
  <c r="AC139" i="1"/>
  <c r="BQ382" i="7" s="1"/>
  <c r="AJ139" i="1"/>
  <c r="Y139" i="1"/>
  <c r="Z139" i="1"/>
  <c r="T139" i="1"/>
  <c r="BD139" i="1"/>
  <c r="AO139" i="1"/>
  <c r="AV139" i="1"/>
  <c r="BC139" i="1"/>
  <c r="AL139" i="1"/>
  <c r="AS139" i="1"/>
  <c r="AZ139" i="1"/>
  <c r="BQ413" i="7" s="1"/>
  <c r="BB139" i="1"/>
  <c r="BE139" i="1"/>
  <c r="AN139" i="1"/>
  <c r="FV139" i="1" s="1"/>
  <c r="AA139" i="1"/>
  <c r="M169" i="1"/>
  <c r="AS169" i="1"/>
  <c r="AI169" i="1"/>
  <c r="BB169" i="1"/>
  <c r="K169" i="1"/>
  <c r="AW169" i="1"/>
  <c r="AF169" i="1"/>
  <c r="P169" i="1"/>
  <c r="AA169" i="1"/>
  <c r="Y169" i="1"/>
  <c r="X169" i="1"/>
  <c r="AJ169" i="1"/>
  <c r="N169" i="1"/>
  <c r="AY169" i="1"/>
  <c r="BI169" i="1"/>
  <c r="BG169" i="1"/>
  <c r="AV169" i="1"/>
  <c r="AT169" i="1"/>
  <c r="AK169" i="1"/>
  <c r="FU169" i="1" s="1"/>
  <c r="Z169" i="1"/>
  <c r="BF169" i="1"/>
  <c r="R169" i="1"/>
  <c r="O169" i="1"/>
  <c r="W169" i="1"/>
  <c r="V169" i="1"/>
  <c r="U169" i="1"/>
  <c r="L169" i="1"/>
  <c r="AE169" i="1"/>
  <c r="CU403" i="7" s="1"/>
  <c r="AZ169" i="1"/>
  <c r="CU413" i="7" s="1"/>
  <c r="AH169" i="1"/>
  <c r="AB169" i="1"/>
  <c r="AU169" i="1"/>
  <c r="BC169" i="1"/>
  <c r="BD169" i="1"/>
  <c r="AG169" i="1"/>
  <c r="AL169" i="1"/>
  <c r="AQ169" i="1"/>
  <c r="CU393" i="7" s="1"/>
  <c r="BH169" i="1"/>
  <c r="BA169" i="1"/>
  <c r="S169" i="1"/>
  <c r="H169" i="1"/>
  <c r="T169" i="1"/>
  <c r="AO169" i="1"/>
  <c r="I169" i="1"/>
  <c r="AN169" i="1"/>
  <c r="FV169" i="1" s="1"/>
  <c r="FW169" i="1" s="1"/>
  <c r="BE169" i="1"/>
  <c r="AM169" i="1"/>
  <c r="AC169" i="1"/>
  <c r="CU382" i="7" s="1"/>
  <c r="AR169" i="1"/>
  <c r="AX169" i="1"/>
  <c r="Q169" i="1"/>
  <c r="AP169" i="1"/>
  <c r="J169" i="1"/>
  <c r="AD169" i="1"/>
  <c r="BG307" i="1"/>
  <c r="M307" i="1"/>
  <c r="BQ307" i="1" s="1"/>
  <c r="AH307" i="1"/>
  <c r="AM307" i="1"/>
  <c r="AP307" i="1"/>
  <c r="AA307" i="1"/>
  <c r="AD307" i="1"/>
  <c r="AO307" i="1"/>
  <c r="Q307" i="1"/>
  <c r="AU307" i="1"/>
  <c r="AW307" i="1"/>
  <c r="AI307" i="1"/>
  <c r="V307" i="1"/>
  <c r="W307" i="1"/>
  <c r="AF307" i="1"/>
  <c r="X307" i="1"/>
  <c r="BA307" i="1"/>
  <c r="BH307" i="1"/>
  <c r="AR307" i="1"/>
  <c r="BB307" i="1"/>
  <c r="BE307" i="1"/>
  <c r="AQ307" i="1"/>
  <c r="BE395" i="7" s="1"/>
  <c r="BI307" i="1"/>
  <c r="AV307" i="1"/>
  <c r="AG307" i="1"/>
  <c r="BC307" i="1"/>
  <c r="Y307" i="1"/>
  <c r="AJ307" i="1"/>
  <c r="R307" i="1"/>
  <c r="AY307" i="1"/>
  <c r="O307" i="1"/>
  <c r="AK307" i="1"/>
  <c r="FU307" i="1" s="1"/>
  <c r="P307" i="1"/>
  <c r="AC307" i="1"/>
  <c r="BE384" i="7" s="1"/>
  <c r="I307" i="1"/>
  <c r="AT307" i="1"/>
  <c r="T307" i="1"/>
  <c r="BF307" i="1"/>
  <c r="H307" i="1"/>
  <c r="L307" i="1"/>
  <c r="BP307" i="1" s="1"/>
  <c r="Z307" i="1"/>
  <c r="AZ307" i="1"/>
  <c r="BE415" i="7" s="1"/>
  <c r="AS307" i="1"/>
  <c r="AL307" i="1"/>
  <c r="AN307" i="1"/>
  <c r="FV307" i="1" s="1"/>
  <c r="AB307" i="1"/>
  <c r="N307" i="1"/>
  <c r="S307" i="1"/>
  <c r="J307" i="1"/>
  <c r="U307" i="1"/>
  <c r="AE307" i="1"/>
  <c r="BE405" i="7" s="1"/>
  <c r="BD307" i="1"/>
  <c r="K307" i="1"/>
  <c r="AX307" i="1"/>
  <c r="EA79" i="1"/>
  <c r="EL79" i="1" s="1"/>
  <c r="FY79" i="1"/>
  <c r="FZ79" i="1" s="1"/>
  <c r="EY79" i="1"/>
  <c r="G79" i="1"/>
  <c r="DY79" i="1"/>
  <c r="G299" i="1"/>
  <c r="FY299" i="1"/>
  <c r="FZ299" i="1" s="1"/>
  <c r="EA299" i="1"/>
  <c r="EL299" i="1" s="1"/>
  <c r="DY299" i="1"/>
  <c r="EY299" i="1"/>
  <c r="N240" i="1"/>
  <c r="BC240" i="1"/>
  <c r="Z240" i="1"/>
  <c r="I240" i="1"/>
  <c r="AH240" i="1"/>
  <c r="U240" i="1"/>
  <c r="AS240" i="1"/>
  <c r="L240" i="1"/>
  <c r="AD240" i="1"/>
  <c r="H240" i="1"/>
  <c r="W240" i="1"/>
  <c r="M240" i="1"/>
  <c r="AJ240" i="1"/>
  <c r="T240" i="1"/>
  <c r="S240" i="1"/>
  <c r="BE240" i="1"/>
  <c r="AQ240" i="1"/>
  <c r="CB394" i="7" s="1"/>
  <c r="AY240" i="1"/>
  <c r="AR240" i="1"/>
  <c r="BD240" i="1"/>
  <c r="AZ240" i="1"/>
  <c r="CB414" i="7" s="1"/>
  <c r="AX240" i="1"/>
  <c r="AT240" i="1"/>
  <c r="K240" i="1"/>
  <c r="BH240" i="1"/>
  <c r="AC240" i="1"/>
  <c r="CB383" i="7" s="1"/>
  <c r="P240" i="1"/>
  <c r="Y240" i="1"/>
  <c r="AO240" i="1"/>
  <c r="V240" i="1"/>
  <c r="BB240" i="1"/>
  <c r="J240" i="1"/>
  <c r="AP240" i="1"/>
  <c r="AB240" i="1"/>
  <c r="AU240" i="1"/>
  <c r="BF240" i="1"/>
  <c r="O240" i="1"/>
  <c r="AN240" i="1"/>
  <c r="FV240" i="1" s="1"/>
  <c r="AF240" i="1"/>
  <c r="BA240" i="1"/>
  <c r="AV240" i="1"/>
  <c r="BG240" i="1"/>
  <c r="AA240" i="1"/>
  <c r="Q240" i="1"/>
  <c r="AI240" i="1"/>
  <c r="BI240" i="1"/>
  <c r="AW240" i="1"/>
  <c r="AE240" i="1"/>
  <c r="CB404" i="7" s="1"/>
  <c r="AK240" i="1"/>
  <c r="FU240" i="1" s="1"/>
  <c r="AG240" i="1"/>
  <c r="AM240" i="1"/>
  <c r="AL240" i="1"/>
  <c r="X240" i="1"/>
  <c r="R240" i="1"/>
  <c r="DY319" i="1"/>
  <c r="EA319" i="1"/>
  <c r="EL319" i="1" s="1"/>
  <c r="EY319" i="1"/>
  <c r="FY319" i="1"/>
  <c r="FZ319" i="1" s="1"/>
  <c r="G319" i="1"/>
  <c r="G202" i="1"/>
  <c r="EA202" i="1"/>
  <c r="EL202" i="1" s="1"/>
  <c r="DY202" i="1"/>
  <c r="FY202" i="1"/>
  <c r="FZ202" i="1" s="1"/>
  <c r="EY202" i="1"/>
  <c r="M100" i="1"/>
  <c r="AY100" i="1"/>
  <c r="AX100" i="1"/>
  <c r="T100" i="1"/>
  <c r="AR100" i="1"/>
  <c r="BD100" i="1"/>
  <c r="BB100" i="1"/>
  <c r="AT100" i="1"/>
  <c r="Y100" i="1"/>
  <c r="W100" i="1"/>
  <c r="H100" i="1"/>
  <c r="BC100" i="1"/>
  <c r="U100" i="1"/>
  <c r="AF100" i="1"/>
  <c r="AS100" i="1"/>
  <c r="AW100" i="1"/>
  <c r="AV100" i="1"/>
  <c r="Z100" i="1"/>
  <c r="AL100" i="1"/>
  <c r="AZ100" i="1"/>
  <c r="AD413" i="7" s="1"/>
  <c r="R100" i="1"/>
  <c r="AA100" i="1"/>
  <c r="K100" i="1"/>
  <c r="AI100" i="1"/>
  <c r="BF100" i="1"/>
  <c r="AN100" i="1"/>
  <c r="FV100" i="1" s="1"/>
  <c r="X100" i="1"/>
  <c r="BA100" i="1"/>
  <c r="AM100" i="1"/>
  <c r="N100" i="1"/>
  <c r="L100" i="1"/>
  <c r="J100" i="1"/>
  <c r="AC100" i="1"/>
  <c r="AD382" i="7" s="1"/>
  <c r="P100" i="1"/>
  <c r="O100" i="1"/>
  <c r="I100" i="1"/>
  <c r="AK100" i="1"/>
  <c r="FU100" i="1" s="1"/>
  <c r="AU100" i="1"/>
  <c r="S100" i="1"/>
  <c r="AJ100" i="1"/>
  <c r="AE100" i="1"/>
  <c r="AD403" i="7" s="1"/>
  <c r="BH100" i="1"/>
  <c r="AO100" i="1"/>
  <c r="BG100" i="1"/>
  <c r="AG100" i="1"/>
  <c r="Q100" i="1"/>
  <c r="AP100" i="1"/>
  <c r="BE100" i="1"/>
  <c r="AH100" i="1"/>
  <c r="AB100" i="1"/>
  <c r="BI100" i="1"/>
  <c r="V100" i="1"/>
  <c r="AQ100" i="1"/>
  <c r="AD393" i="7" s="1"/>
  <c r="AD100" i="1"/>
  <c r="DY31" i="1"/>
  <c r="EA31" i="1"/>
  <c r="EL31" i="1" s="1"/>
  <c r="FY31" i="1"/>
  <c r="FZ31" i="1" s="1"/>
  <c r="EY31" i="1"/>
  <c r="G31" i="1"/>
  <c r="H356" i="1"/>
  <c r="AT356" i="1"/>
  <c r="AA356" i="1"/>
  <c r="BA356" i="1"/>
  <c r="AU356" i="1"/>
  <c r="W356" i="1"/>
  <c r="K356" i="1"/>
  <c r="N356" i="1"/>
  <c r="AP356" i="1"/>
  <c r="J356" i="1"/>
  <c r="U356" i="1"/>
  <c r="AD356" i="1"/>
  <c r="O356" i="1"/>
  <c r="BG356" i="1"/>
  <c r="AO356" i="1"/>
  <c r="BD356" i="1"/>
  <c r="BI356" i="1"/>
  <c r="AK356" i="1"/>
  <c r="FU356" i="1" s="1"/>
  <c r="S356" i="1"/>
  <c r="X356" i="1"/>
  <c r="AR356" i="1"/>
  <c r="BF356" i="1"/>
  <c r="BB356" i="1"/>
  <c r="AE356" i="1"/>
  <c r="DB405" i="7" s="1"/>
  <c r="BH356" i="1"/>
  <c r="Z356" i="1"/>
  <c r="AC356" i="1"/>
  <c r="DB384" i="7" s="1"/>
  <c r="M356" i="1"/>
  <c r="AB356" i="1"/>
  <c r="AW356" i="1"/>
  <c r="AH356" i="1"/>
  <c r="BE356" i="1"/>
  <c r="I356" i="1"/>
  <c r="AX356" i="1"/>
  <c r="Q356" i="1"/>
  <c r="AZ356" i="1"/>
  <c r="DB415" i="7" s="1"/>
  <c r="AV356" i="1"/>
  <c r="P356" i="1"/>
  <c r="AI356" i="1"/>
  <c r="BC356" i="1"/>
  <c r="AF356" i="1"/>
  <c r="AQ356" i="1"/>
  <c r="DB395" i="7" s="1"/>
  <c r="Y356" i="1"/>
  <c r="AJ356" i="1"/>
  <c r="AS356" i="1"/>
  <c r="L356" i="1"/>
  <c r="V356" i="1"/>
  <c r="AM356" i="1"/>
  <c r="AN356" i="1"/>
  <c r="FV356" i="1" s="1"/>
  <c r="FW356" i="1" s="1"/>
  <c r="AL356" i="1"/>
  <c r="T356" i="1"/>
  <c r="AG356" i="1"/>
  <c r="R356" i="1"/>
  <c r="AY356" i="1"/>
  <c r="EA47" i="1"/>
  <c r="EL47" i="1" s="1"/>
  <c r="FY47" i="1"/>
  <c r="FZ47" i="1" s="1"/>
  <c r="G47" i="1"/>
  <c r="DY47" i="1"/>
  <c r="EY47" i="1"/>
  <c r="EA190" i="1"/>
  <c r="EL190" i="1" s="1"/>
  <c r="FY190" i="1"/>
  <c r="FZ190" i="1" s="1"/>
  <c r="EY190" i="1"/>
  <c r="DY190" i="1"/>
  <c r="G190" i="1"/>
  <c r="EA66" i="1"/>
  <c r="EL66" i="1" s="1"/>
  <c r="FY66" i="1"/>
  <c r="FZ66" i="1" s="1"/>
  <c r="DY66" i="1"/>
  <c r="G66" i="1"/>
  <c r="EY66" i="1"/>
  <c r="G321" i="1"/>
  <c r="EY321" i="1"/>
  <c r="DY321" i="1"/>
  <c r="FY321" i="1"/>
  <c r="FZ321" i="1" s="1"/>
  <c r="EA321" i="1"/>
  <c r="EL321" i="1" s="1"/>
  <c r="EY307" i="1"/>
  <c r="DY307" i="1"/>
  <c r="FY307" i="1"/>
  <c r="FZ307" i="1" s="1"/>
  <c r="EA307" i="1"/>
  <c r="EL307" i="1" s="1"/>
  <c r="G307" i="1"/>
  <c r="EY223" i="1"/>
  <c r="DY223" i="1"/>
  <c r="FY223" i="1"/>
  <c r="FZ223" i="1" s="1"/>
  <c r="EA223" i="1"/>
  <c r="EL223" i="1" s="1"/>
  <c r="G223" i="1"/>
  <c r="BH350" i="1"/>
  <c r="J350" i="1"/>
  <c r="L350" i="1"/>
  <c r="T350" i="1"/>
  <c r="U350" i="1"/>
  <c r="AC350" i="1"/>
  <c r="CV384" i="7" s="1"/>
  <c r="K350" i="1"/>
  <c r="P350" i="1"/>
  <c r="AY350" i="1"/>
  <c r="AN350" i="1"/>
  <c r="FV350" i="1" s="1"/>
  <c r="AJ350" i="1"/>
  <c r="AU350" i="1"/>
  <c r="O350" i="1"/>
  <c r="AT350" i="1"/>
  <c r="AE350" i="1"/>
  <c r="CV405" i="7" s="1"/>
  <c r="AR350" i="1"/>
  <c r="BF350" i="1"/>
  <c r="AL350" i="1"/>
  <c r="BG350" i="1"/>
  <c r="AW350" i="1"/>
  <c r="S350" i="1"/>
  <c r="AS350" i="1"/>
  <c r="M350" i="1"/>
  <c r="BA350" i="1"/>
  <c r="N350" i="1"/>
  <c r="BE350" i="1"/>
  <c r="AO350" i="1"/>
  <c r="AG350" i="1"/>
  <c r="H350" i="1"/>
  <c r="AV350" i="1"/>
  <c r="Z350" i="1"/>
  <c r="AQ350" i="1"/>
  <c r="CV395" i="7" s="1"/>
  <c r="AX350" i="1"/>
  <c r="Q350" i="1"/>
  <c r="BC350" i="1"/>
  <c r="AD350" i="1"/>
  <c r="AK350" i="1"/>
  <c r="FU350" i="1" s="1"/>
  <c r="X350" i="1"/>
  <c r="AZ350" i="1"/>
  <c r="CV415" i="7" s="1"/>
  <c r="AA350" i="1"/>
  <c r="AB350" i="1"/>
  <c r="Y350" i="1"/>
  <c r="AP350" i="1"/>
  <c r="BD350" i="1"/>
  <c r="W350" i="1"/>
  <c r="AH350" i="1"/>
  <c r="R350" i="1"/>
  <c r="V350" i="1"/>
  <c r="AF350" i="1"/>
  <c r="AI350" i="1"/>
  <c r="I350" i="1"/>
  <c r="BB350" i="1"/>
  <c r="AM350" i="1"/>
  <c r="BI350" i="1"/>
  <c r="AY306" i="1"/>
  <c r="T306" i="1"/>
  <c r="AK306" i="1"/>
  <c r="FU306" i="1" s="1"/>
  <c r="BF306" i="1"/>
  <c r="AR306" i="1"/>
  <c r="AG306" i="1"/>
  <c r="AX306" i="1"/>
  <c r="V306" i="1"/>
  <c r="H306" i="1"/>
  <c r="L306" i="1"/>
  <c r="Q306" i="1"/>
  <c r="AW306" i="1"/>
  <c r="AF306" i="1"/>
  <c r="BA306" i="1"/>
  <c r="AS306" i="1"/>
  <c r="AI306" i="1"/>
  <c r="AO306" i="1"/>
  <c r="BI306" i="1"/>
  <c r="BD306" i="1"/>
  <c r="BG306" i="1"/>
  <c r="BH306" i="1"/>
  <c r="AC306" i="1"/>
  <c r="BD384" i="7" s="1"/>
  <c r="J306" i="1"/>
  <c r="BB306" i="1"/>
  <c r="AE306" i="1"/>
  <c r="BD405" i="7" s="1"/>
  <c r="W306" i="1"/>
  <c r="AB306" i="1"/>
  <c r="AU306" i="1"/>
  <c r="AN306" i="1"/>
  <c r="FV306" i="1" s="1"/>
  <c r="X306" i="1"/>
  <c r="S306" i="1"/>
  <c r="AA306" i="1"/>
  <c r="K306" i="1"/>
  <c r="Z306" i="1"/>
  <c r="BC306" i="1"/>
  <c r="U306" i="1"/>
  <c r="AJ306" i="1"/>
  <c r="AL306" i="1"/>
  <c r="I306" i="1"/>
  <c r="M306" i="1"/>
  <c r="AQ306" i="1"/>
  <c r="BD395" i="7" s="1"/>
  <c r="R306" i="1"/>
  <c r="AV306" i="1"/>
  <c r="BE306" i="1"/>
  <c r="N306" i="1"/>
  <c r="AH306" i="1"/>
  <c r="AT306" i="1"/>
  <c r="Y306" i="1"/>
  <c r="AZ306" i="1"/>
  <c r="BD415" i="7" s="1"/>
  <c r="O306" i="1"/>
  <c r="P306" i="1"/>
  <c r="AM306" i="1"/>
  <c r="AD306" i="1"/>
  <c r="AP306" i="1"/>
  <c r="EY355" i="1"/>
  <c r="G355" i="1"/>
  <c r="FY355" i="1"/>
  <c r="FZ355" i="1" s="1"/>
  <c r="EA355" i="1"/>
  <c r="EL355" i="1" s="1"/>
  <c r="DY355" i="1"/>
  <c r="FY221" i="1"/>
  <c r="FZ221" i="1" s="1"/>
  <c r="DY221" i="1"/>
  <c r="G221" i="1"/>
  <c r="EA221" i="1"/>
  <c r="EL221" i="1" s="1"/>
  <c r="EY221" i="1"/>
  <c r="DY363" i="1"/>
  <c r="FY363" i="1"/>
  <c r="FZ363" i="1" s="1"/>
  <c r="G363" i="1"/>
  <c r="EA363" i="1"/>
  <c r="EL363" i="1" s="1"/>
  <c r="EY363" i="1"/>
  <c r="K159" i="1"/>
  <c r="AW159" i="1"/>
  <c r="AI159" i="1"/>
  <c r="AO159" i="1"/>
  <c r="Y159" i="1"/>
  <c r="AK159" i="1"/>
  <c r="FU159" i="1" s="1"/>
  <c r="V159" i="1"/>
  <c r="R159" i="1"/>
  <c r="BF159" i="1"/>
  <c r="AC159" i="1"/>
  <c r="CK382" i="7" s="1"/>
  <c r="BI159" i="1"/>
  <c r="Z159" i="1"/>
  <c r="AG159" i="1"/>
  <c r="H159" i="1"/>
  <c r="AL159" i="1"/>
  <c r="J159" i="1"/>
  <c r="AE159" i="1"/>
  <c r="CK403" i="7" s="1"/>
  <c r="AM159" i="1"/>
  <c r="BB159" i="1"/>
  <c r="BE159" i="1"/>
  <c r="AT159" i="1"/>
  <c r="AH159" i="1"/>
  <c r="AP159" i="1"/>
  <c r="BD159" i="1"/>
  <c r="AJ159" i="1"/>
  <c r="Q159" i="1"/>
  <c r="BH159" i="1"/>
  <c r="AN159" i="1"/>
  <c r="FV159" i="1" s="1"/>
  <c r="AR159" i="1"/>
  <c r="AU159" i="1"/>
  <c r="AS159" i="1"/>
  <c r="P159" i="1"/>
  <c r="AX159" i="1"/>
  <c r="T159" i="1"/>
  <c r="AV159" i="1"/>
  <c r="AD159" i="1"/>
  <c r="AQ159" i="1"/>
  <c r="CK393" i="7" s="1"/>
  <c r="X159" i="1"/>
  <c r="O159" i="1"/>
  <c r="L159" i="1"/>
  <c r="AF159" i="1"/>
  <c r="BG159" i="1"/>
  <c r="M159" i="1"/>
  <c r="I159" i="1"/>
  <c r="U159" i="1"/>
  <c r="AZ159" i="1"/>
  <c r="CK413" i="7" s="1"/>
  <c r="AB159" i="1"/>
  <c r="BC159" i="1"/>
  <c r="S159" i="1"/>
  <c r="BA159" i="1"/>
  <c r="AY159" i="1"/>
  <c r="AA159" i="1"/>
  <c r="W159" i="1"/>
  <c r="N159" i="1"/>
  <c r="EY245" i="1"/>
  <c r="G245" i="1"/>
  <c r="FY245" i="1"/>
  <c r="FZ245" i="1" s="1"/>
  <c r="EA245" i="1"/>
  <c r="EL245" i="1" s="1"/>
  <c r="DY245" i="1"/>
  <c r="AV165" i="1"/>
  <c r="AS165" i="1"/>
  <c r="U165" i="1"/>
  <c r="T165" i="1"/>
  <c r="AJ165" i="1"/>
  <c r="P165" i="1"/>
  <c r="Z165" i="1"/>
  <c r="AW165" i="1"/>
  <c r="AC165" i="1"/>
  <c r="CQ382" i="7" s="1"/>
  <c r="J165" i="1"/>
  <c r="BF165" i="1"/>
  <c r="AL165" i="1"/>
  <c r="K165" i="1"/>
  <c r="H165" i="1"/>
  <c r="BC165" i="1"/>
  <c r="BH165" i="1"/>
  <c r="BD165" i="1"/>
  <c r="AA165" i="1"/>
  <c r="AX165" i="1"/>
  <c r="AQ165" i="1"/>
  <c r="CQ393" i="7" s="1"/>
  <c r="AY165" i="1"/>
  <c r="O165" i="1"/>
  <c r="L165" i="1"/>
  <c r="AH165" i="1"/>
  <c r="AO165" i="1"/>
  <c r="N165" i="1"/>
  <c r="AB165" i="1"/>
  <c r="AD165" i="1"/>
  <c r="AE165" i="1"/>
  <c r="CQ403" i="7" s="1"/>
  <c r="AP165" i="1"/>
  <c r="AM165" i="1"/>
  <c r="I165" i="1"/>
  <c r="AG165" i="1"/>
  <c r="AU165" i="1"/>
  <c r="Y165" i="1"/>
  <c r="AZ165" i="1"/>
  <c r="CQ413" i="7" s="1"/>
  <c r="M165" i="1"/>
  <c r="BB165" i="1"/>
  <c r="X165" i="1"/>
  <c r="BI165" i="1"/>
  <c r="AT165" i="1"/>
  <c r="AR165" i="1"/>
  <c r="AF165" i="1"/>
  <c r="W165" i="1"/>
  <c r="R165" i="1"/>
  <c r="Q165" i="1"/>
  <c r="V165" i="1"/>
  <c r="AK165" i="1"/>
  <c r="FU165" i="1" s="1"/>
  <c r="AI165" i="1"/>
  <c r="BG165" i="1"/>
  <c r="AN165" i="1"/>
  <c r="FV165" i="1" s="1"/>
  <c r="S165" i="1"/>
  <c r="BA165" i="1"/>
  <c r="BE165" i="1"/>
  <c r="DY295" i="1"/>
  <c r="G295" i="1"/>
  <c r="FY295" i="1"/>
  <c r="FZ295" i="1" s="1"/>
  <c r="EY295" i="1"/>
  <c r="EA295" i="1"/>
  <c r="EL295" i="1" s="1"/>
  <c r="EY341" i="1"/>
  <c r="DY341" i="1"/>
  <c r="FY341" i="1"/>
  <c r="FZ341" i="1" s="1"/>
  <c r="EA341" i="1"/>
  <c r="EL341" i="1" s="1"/>
  <c r="G341" i="1"/>
  <c r="AB202" i="1"/>
  <c r="AR202" i="1"/>
  <c r="X202" i="1"/>
  <c r="AJ202" i="1"/>
  <c r="BI202" i="1"/>
  <c r="AT202" i="1"/>
  <c r="O202" i="1"/>
  <c r="S202" i="1"/>
  <c r="M202" i="1"/>
  <c r="AO202" i="1"/>
  <c r="J202" i="1"/>
  <c r="AH202" i="1"/>
  <c r="Z202" i="1"/>
  <c r="AF202" i="1"/>
  <c r="AW202" i="1"/>
  <c r="I202" i="1"/>
  <c r="BB202" i="1"/>
  <c r="V202" i="1"/>
  <c r="AK202" i="1"/>
  <c r="FU202" i="1" s="1"/>
  <c r="AU202" i="1"/>
  <c r="AN202" i="1"/>
  <c r="FV202" i="1" s="1"/>
  <c r="AQ202" i="1"/>
  <c r="AP394" i="7" s="1"/>
  <c r="P202" i="1"/>
  <c r="AE202" i="1"/>
  <c r="AP404" i="7" s="1"/>
  <c r="AZ202" i="1"/>
  <c r="AP414" i="7" s="1"/>
  <c r="AS202" i="1"/>
  <c r="AX202" i="1"/>
  <c r="L202" i="1"/>
  <c r="BE202" i="1"/>
  <c r="AV202" i="1"/>
  <c r="K202" i="1"/>
  <c r="BF202" i="1"/>
  <c r="H202" i="1"/>
  <c r="AY202" i="1"/>
  <c r="AL202" i="1"/>
  <c r="BC202" i="1"/>
  <c r="W202" i="1"/>
  <c r="BD202" i="1"/>
  <c r="AA202" i="1"/>
  <c r="AI202" i="1"/>
  <c r="R202" i="1"/>
  <c r="BH202" i="1"/>
  <c r="AG202" i="1"/>
  <c r="T202" i="1"/>
  <c r="AP202" i="1"/>
  <c r="AM202" i="1"/>
  <c r="AD202" i="1"/>
  <c r="BA202" i="1"/>
  <c r="BG202" i="1"/>
  <c r="U202" i="1"/>
  <c r="N202" i="1"/>
  <c r="Q202" i="1"/>
  <c r="Y202" i="1"/>
  <c r="AC202" i="1"/>
  <c r="AP383" i="7" s="1"/>
  <c r="DY153" i="1"/>
  <c r="FY153" i="1"/>
  <c r="FZ153" i="1" s="1"/>
  <c r="EY153" i="1"/>
  <c r="G153" i="1"/>
  <c r="EA153" i="1"/>
  <c r="EL153" i="1" s="1"/>
  <c r="BI17" i="1"/>
  <c r="AZ17" i="1"/>
  <c r="AK412" i="7" s="1"/>
  <c r="W17" i="1"/>
  <c r="U17" i="1"/>
  <c r="J17" i="1"/>
  <c r="BD17" i="1"/>
  <c r="BG17" i="1"/>
  <c r="AW17" i="1"/>
  <c r="I17" i="1"/>
  <c r="AR17" i="1"/>
  <c r="K17" i="1"/>
  <c r="AG17" i="1"/>
  <c r="BH17" i="1"/>
  <c r="H17" i="1"/>
  <c r="AP17" i="1"/>
  <c r="AK17" i="1"/>
  <c r="FU17" i="1" s="1"/>
  <c r="N17" i="1"/>
  <c r="AQ17" i="1"/>
  <c r="AK392" i="7" s="1" a="1"/>
  <c r="AK392" i="7" s="1"/>
  <c r="AH17" i="1"/>
  <c r="AU17" i="1"/>
  <c r="AT17" i="1"/>
  <c r="AJ17" i="1"/>
  <c r="AF17" i="1"/>
  <c r="Q17" i="1"/>
  <c r="BA17" i="1"/>
  <c r="AE17" i="1"/>
  <c r="AK402" i="7" s="1"/>
  <c r="R17" i="1"/>
  <c r="AM17" i="1"/>
  <c r="BB17" i="1"/>
  <c r="V17" i="1"/>
  <c r="AC17" i="1"/>
  <c r="AK381" i="7" s="1"/>
  <c r="Z17" i="1"/>
  <c r="M17" i="1"/>
  <c r="AV17" i="1"/>
  <c r="AD17" i="1"/>
  <c r="Y17" i="1"/>
  <c r="BF17" i="1"/>
  <c r="S17" i="1"/>
  <c r="AB17" i="1"/>
  <c r="BE17" i="1"/>
  <c r="P17" i="1"/>
  <c r="BC17" i="1"/>
  <c r="AA17" i="1"/>
  <c r="AY17" i="1"/>
  <c r="AS17" i="1"/>
  <c r="O17" i="1"/>
  <c r="AX17" i="1"/>
  <c r="AL17" i="1"/>
  <c r="AI17" i="1"/>
  <c r="L17" i="1"/>
  <c r="AN17" i="1"/>
  <c r="FV17" i="1" s="1"/>
  <c r="X17" i="1"/>
  <c r="T17" i="1"/>
  <c r="AO17" i="1"/>
  <c r="G263" i="1"/>
  <c r="EY263" i="1"/>
  <c r="FY263" i="1"/>
  <c r="FZ263" i="1" s="1"/>
  <c r="EA263" i="1"/>
  <c r="EL263" i="1" s="1"/>
  <c r="DY263" i="1"/>
  <c r="AW185" i="1"/>
  <c r="AV185" i="1"/>
  <c r="BF185" i="1"/>
  <c r="BC185" i="1"/>
  <c r="J185" i="1"/>
  <c r="AD185" i="1"/>
  <c r="AS185" i="1"/>
  <c r="U185" i="1"/>
  <c r="AP185" i="1"/>
  <c r="V185" i="1"/>
  <c r="AZ185" i="1"/>
  <c r="DK413" i="7" s="1"/>
  <c r="AI185" i="1"/>
  <c r="O185" i="1"/>
  <c r="BD185" i="1"/>
  <c r="AF185" i="1"/>
  <c r="AJ185" i="1"/>
  <c r="N185" i="1"/>
  <c r="BH185" i="1"/>
  <c r="R185" i="1"/>
  <c r="T185" i="1"/>
  <c r="Y185" i="1"/>
  <c r="BG185" i="1"/>
  <c r="BB185" i="1"/>
  <c r="H185" i="1"/>
  <c r="M185" i="1"/>
  <c r="AC185" i="1"/>
  <c r="DK382" i="7" s="1"/>
  <c r="AK185" i="1"/>
  <c r="FU185" i="1" s="1"/>
  <c r="AL185" i="1"/>
  <c r="AO185" i="1"/>
  <c r="K185" i="1"/>
  <c r="L185" i="1"/>
  <c r="AX185" i="1"/>
  <c r="AH185" i="1"/>
  <c r="AU185" i="1"/>
  <c r="Z185" i="1"/>
  <c r="AT185" i="1"/>
  <c r="BA185" i="1"/>
  <c r="BI185" i="1"/>
  <c r="BE185" i="1"/>
  <c r="S185" i="1"/>
  <c r="W185" i="1"/>
  <c r="I185" i="1"/>
  <c r="AE185" i="1"/>
  <c r="DK403" i="7" s="1"/>
  <c r="P185" i="1"/>
  <c r="AG185" i="1"/>
  <c r="X185" i="1"/>
  <c r="AY185" i="1"/>
  <c r="AR185" i="1"/>
  <c r="AN185" i="1"/>
  <c r="FV185" i="1" s="1"/>
  <c r="AA185" i="1"/>
  <c r="AB185" i="1"/>
  <c r="AM185" i="1"/>
  <c r="AQ185" i="1"/>
  <c r="DK393" i="7" s="1"/>
  <c r="Q185" i="1"/>
  <c r="U263" i="1"/>
  <c r="BC263" i="1"/>
  <c r="AX263" i="1"/>
  <c r="N263" i="1"/>
  <c r="AA263" i="1"/>
  <c r="BA263" i="1"/>
  <c r="AB263" i="1"/>
  <c r="T263" i="1"/>
  <c r="AL263" i="1"/>
  <c r="AK263" i="1"/>
  <c r="FU263" i="1" s="1"/>
  <c r="AI263" i="1"/>
  <c r="P263" i="1"/>
  <c r="AQ263" i="1"/>
  <c r="CY394" i="7" s="1"/>
  <c r="I263" i="1"/>
  <c r="AC263" i="1"/>
  <c r="CY383" i="7" s="1"/>
  <c r="V263" i="1"/>
  <c r="X263" i="1"/>
  <c r="Q263" i="1"/>
  <c r="AF263" i="1"/>
  <c r="R263" i="1"/>
  <c r="BE263" i="1"/>
  <c r="BF263" i="1"/>
  <c r="AE263" i="1"/>
  <c r="CY404" i="7" s="1"/>
  <c r="J263" i="1"/>
  <c r="AP263" i="1"/>
  <c r="BH263" i="1"/>
  <c r="AY263" i="1"/>
  <c r="BB263" i="1"/>
  <c r="AR263" i="1"/>
  <c r="K263" i="1"/>
  <c r="W263" i="1"/>
  <c r="L263" i="1"/>
  <c r="AO263" i="1"/>
  <c r="BG263" i="1"/>
  <c r="O263" i="1"/>
  <c r="AU263" i="1"/>
  <c r="S263" i="1"/>
  <c r="AV263" i="1"/>
  <c r="AJ263" i="1"/>
  <c r="AN263" i="1"/>
  <c r="FV263" i="1" s="1"/>
  <c r="AZ263" i="1"/>
  <c r="CY414" i="7" s="1"/>
  <c r="M263" i="1"/>
  <c r="Z263" i="1"/>
  <c r="BI263" i="1"/>
  <c r="AH263" i="1"/>
  <c r="AG263" i="1"/>
  <c r="AS263" i="1"/>
  <c r="AT263" i="1"/>
  <c r="BD263" i="1"/>
  <c r="AM263" i="1"/>
  <c r="AD263" i="1"/>
  <c r="AW263" i="1"/>
  <c r="H263" i="1"/>
  <c r="Y263" i="1"/>
  <c r="AZ217" i="1"/>
  <c r="BE414" i="7" s="1"/>
  <c r="BF217" i="1"/>
  <c r="V217" i="1"/>
  <c r="AT217" i="1"/>
  <c r="AX217" i="1"/>
  <c r="BE217" i="1"/>
  <c r="AW217" i="1"/>
  <c r="O217" i="1"/>
  <c r="U217" i="1"/>
  <c r="Q217" i="1"/>
  <c r="AO217" i="1"/>
  <c r="BI217" i="1"/>
  <c r="AJ217" i="1"/>
  <c r="AA217" i="1"/>
  <c r="BA217" i="1"/>
  <c r="AH217" i="1"/>
  <c r="AN217" i="1"/>
  <c r="FV217" i="1" s="1"/>
  <c r="BC217" i="1"/>
  <c r="AS217" i="1"/>
  <c r="P217" i="1"/>
  <c r="I217" i="1"/>
  <c r="AY217" i="1"/>
  <c r="AB217" i="1"/>
  <c r="AL217" i="1"/>
  <c r="K217" i="1"/>
  <c r="R217" i="1"/>
  <c r="Z217" i="1"/>
  <c r="BG217" i="1"/>
  <c r="AF217" i="1"/>
  <c r="AG217" i="1"/>
  <c r="BH217" i="1"/>
  <c r="AD217" i="1"/>
  <c r="BD217" i="1"/>
  <c r="S217" i="1"/>
  <c r="AM217" i="1"/>
  <c r="AI217" i="1"/>
  <c r="J217" i="1"/>
  <c r="AQ217" i="1"/>
  <c r="BE394" i="7" s="1"/>
  <c r="L217" i="1"/>
  <c r="AC217" i="1"/>
  <c r="BE383" i="7" s="1"/>
  <c r="W217" i="1"/>
  <c r="BB217" i="1"/>
  <c r="AK217" i="1"/>
  <c r="FU217" i="1" s="1"/>
  <c r="N217" i="1"/>
  <c r="AR217" i="1"/>
  <c r="AP217" i="1"/>
  <c r="AU217" i="1"/>
  <c r="AV217" i="1"/>
  <c r="AE217" i="1"/>
  <c r="BE404" i="7" s="1"/>
  <c r="M217" i="1"/>
  <c r="X217" i="1"/>
  <c r="H217" i="1"/>
  <c r="Y217" i="1"/>
  <c r="T217" i="1"/>
  <c r="DY328" i="1"/>
  <c r="EY328" i="1"/>
  <c r="G328" i="1"/>
  <c r="FY328" i="1"/>
  <c r="FZ328" i="1" s="1"/>
  <c r="EA328" i="1"/>
  <c r="EL328" i="1" s="1"/>
  <c r="AB182" i="1"/>
  <c r="L182" i="1"/>
  <c r="P182" i="1"/>
  <c r="AI182" i="1"/>
  <c r="S182" i="1"/>
  <c r="M182" i="1"/>
  <c r="AX182" i="1"/>
  <c r="T182" i="1"/>
  <c r="AN182" i="1"/>
  <c r="FV182" i="1" s="1"/>
  <c r="AL182" i="1"/>
  <c r="Q182" i="1"/>
  <c r="AY182" i="1"/>
  <c r="AF182" i="1"/>
  <c r="BB182" i="1"/>
  <c r="Y182" i="1"/>
  <c r="J182" i="1"/>
  <c r="V182" i="1"/>
  <c r="I182" i="1"/>
  <c r="AH182" i="1"/>
  <c r="X182" i="1"/>
  <c r="Z182" i="1"/>
  <c r="AM182" i="1"/>
  <c r="O182" i="1"/>
  <c r="N182" i="1"/>
  <c r="AE182" i="1"/>
  <c r="DH403" i="7" s="1"/>
  <c r="AJ182" i="1"/>
  <c r="U182" i="1"/>
  <c r="AZ182" i="1"/>
  <c r="DH413" i="7" s="1"/>
  <c r="BD182" i="1"/>
  <c r="AG182" i="1"/>
  <c r="K182" i="1"/>
  <c r="BF182" i="1"/>
  <c r="AC182" i="1"/>
  <c r="DH382" i="7" s="1"/>
  <c r="AU182" i="1"/>
  <c r="R182" i="1"/>
  <c r="BE182" i="1"/>
  <c r="AP182" i="1"/>
  <c r="BG182" i="1"/>
  <c r="BH182" i="1"/>
  <c r="AA182" i="1"/>
  <c r="AR182" i="1"/>
  <c r="AW182" i="1"/>
  <c r="AO182" i="1"/>
  <c r="AS182" i="1"/>
  <c r="AV182" i="1"/>
  <c r="H182" i="1"/>
  <c r="BI182" i="1"/>
  <c r="AK182" i="1"/>
  <c r="FU182" i="1" s="1"/>
  <c r="AQ182" i="1"/>
  <c r="DH393" i="7" s="1"/>
  <c r="AD182" i="1"/>
  <c r="AT182" i="1"/>
  <c r="BC182" i="1"/>
  <c r="BA182" i="1"/>
  <c r="W182" i="1"/>
  <c r="AZ64" i="1"/>
  <c r="CF412" i="7" s="1"/>
  <c r="AB64" i="1"/>
  <c r="U64" i="1"/>
  <c r="S64" i="1"/>
  <c r="BG64" i="1"/>
  <c r="AT64" i="1"/>
  <c r="AY64" i="1"/>
  <c r="R64" i="1"/>
  <c r="W64" i="1"/>
  <c r="AP64" i="1"/>
  <c r="BB64" i="1"/>
  <c r="AN64" i="1"/>
  <c r="FV64" i="1" s="1"/>
  <c r="O64" i="1"/>
  <c r="AU64" i="1"/>
  <c r="BA64" i="1"/>
  <c r="AL64" i="1"/>
  <c r="M64" i="1"/>
  <c r="BF64" i="1"/>
  <c r="Q64" i="1"/>
  <c r="AJ64" i="1"/>
  <c r="AI64" i="1"/>
  <c r="K64" i="1"/>
  <c r="L64" i="1"/>
  <c r="V64" i="1"/>
  <c r="AF64" i="1"/>
  <c r="AA64" i="1"/>
  <c r="AV64" i="1"/>
  <c r="BI64" i="1"/>
  <c r="P64" i="1"/>
  <c r="H64" i="1"/>
  <c r="T64" i="1"/>
  <c r="AK64" i="1"/>
  <c r="FU64" i="1" s="1"/>
  <c r="AH64" i="1"/>
  <c r="AQ64" i="1"/>
  <c r="Z64" i="1"/>
  <c r="Y64" i="1"/>
  <c r="AE64" i="1"/>
  <c r="CF402" i="7" s="1"/>
  <c r="AC64" i="1"/>
  <c r="CF381" i="7" s="1"/>
  <c r="AG64" i="1"/>
  <c r="AR64" i="1"/>
  <c r="I64" i="1"/>
  <c r="BE64" i="1"/>
  <c r="X64" i="1"/>
  <c r="J64" i="1"/>
  <c r="BH64" i="1"/>
  <c r="N64" i="1"/>
  <c r="AW64" i="1"/>
  <c r="AX64" i="1"/>
  <c r="BC64" i="1"/>
  <c r="AD64" i="1"/>
  <c r="BD64" i="1"/>
  <c r="AO64" i="1"/>
  <c r="AM64" i="1"/>
  <c r="AS64" i="1"/>
  <c r="EY336" i="1"/>
  <c r="EA336" i="1"/>
  <c r="EL336" i="1" s="1"/>
  <c r="G336" i="1"/>
  <c r="DY336" i="1"/>
  <c r="FY336" i="1"/>
  <c r="FZ336" i="1" s="1"/>
  <c r="EY68" i="1"/>
  <c r="G68" i="1"/>
  <c r="DY68" i="1"/>
  <c r="EA68" i="1"/>
  <c r="EL68" i="1" s="1"/>
  <c r="FY68" i="1"/>
  <c r="FZ68" i="1" s="1"/>
  <c r="BG204" i="1"/>
  <c r="BA204" i="1"/>
  <c r="BE204" i="1"/>
  <c r="Q204" i="1"/>
  <c r="BF204" i="1"/>
  <c r="U204" i="1"/>
  <c r="R204" i="1"/>
  <c r="T204" i="1"/>
  <c r="AL204" i="1"/>
  <c r="AA204" i="1"/>
  <c r="N204" i="1"/>
  <c r="L204" i="1"/>
  <c r="AM204" i="1"/>
  <c r="AD204" i="1"/>
  <c r="Y204" i="1"/>
  <c r="AT204" i="1"/>
  <c r="AB204" i="1"/>
  <c r="AF204" i="1"/>
  <c r="K204" i="1"/>
  <c r="P204" i="1"/>
  <c r="J204" i="1"/>
  <c r="AZ204" i="1"/>
  <c r="AR414" i="7" s="1"/>
  <c r="AP204" i="1"/>
  <c r="AC204" i="1"/>
  <c r="AR383" i="7" s="1"/>
  <c r="AR204" i="1"/>
  <c r="AO204" i="1"/>
  <c r="BD204" i="1"/>
  <c r="M204" i="1"/>
  <c r="AE204" i="1"/>
  <c r="AR404" i="7" s="1"/>
  <c r="AK204" i="1"/>
  <c r="FU204" i="1" s="1"/>
  <c r="AJ204" i="1"/>
  <c r="AN204" i="1"/>
  <c r="FV204" i="1" s="1"/>
  <c r="BI204" i="1"/>
  <c r="BH204" i="1"/>
  <c r="AY204" i="1"/>
  <c r="X204" i="1"/>
  <c r="BC204" i="1"/>
  <c r="AQ204" i="1"/>
  <c r="AR394" i="7" s="1"/>
  <c r="H204" i="1"/>
  <c r="AX204" i="1"/>
  <c r="W204" i="1"/>
  <c r="V204" i="1"/>
  <c r="AU204" i="1"/>
  <c r="Z204" i="1"/>
  <c r="AI204" i="1"/>
  <c r="O204" i="1"/>
  <c r="AG204" i="1"/>
  <c r="BB204" i="1"/>
  <c r="AV204" i="1"/>
  <c r="AH204" i="1"/>
  <c r="I204" i="1"/>
  <c r="S204" i="1"/>
  <c r="AS204" i="1"/>
  <c r="AW204" i="1"/>
  <c r="EA111" i="1"/>
  <c r="EL111" i="1" s="1"/>
  <c r="FY111" i="1"/>
  <c r="FZ111" i="1" s="1"/>
  <c r="G111" i="1"/>
  <c r="DY111" i="1"/>
  <c r="EY111" i="1"/>
  <c r="BF339" i="1"/>
  <c r="AQ339" i="1"/>
  <c r="CK395" i="7" s="1"/>
  <c r="AR339" i="1"/>
  <c r="J339" i="1"/>
  <c r="H339" i="1"/>
  <c r="U339" i="1"/>
  <c r="AA339" i="1"/>
  <c r="AW339" i="1"/>
  <c r="AE339" i="1"/>
  <c r="CK405" i="7" s="1"/>
  <c r="AC339" i="1"/>
  <c r="CK384" i="7" s="1"/>
  <c r="AK339" i="1"/>
  <c r="FU339" i="1" s="1"/>
  <c r="AT339" i="1"/>
  <c r="W339" i="1"/>
  <c r="AV339" i="1"/>
  <c r="AF339" i="1"/>
  <c r="BH339" i="1"/>
  <c r="O339" i="1"/>
  <c r="AJ339" i="1"/>
  <c r="AZ339" i="1"/>
  <c r="CK415" i="7" s="1"/>
  <c r="AI339" i="1"/>
  <c r="R339" i="1"/>
  <c r="BE339" i="1"/>
  <c r="AS339" i="1"/>
  <c r="V339" i="1"/>
  <c r="Z339" i="1"/>
  <c r="AH339" i="1"/>
  <c r="AP339" i="1"/>
  <c r="L339" i="1"/>
  <c r="AB339" i="1"/>
  <c r="S339" i="1"/>
  <c r="N339" i="1"/>
  <c r="BB339" i="1"/>
  <c r="P339" i="1"/>
  <c r="K339" i="1"/>
  <c r="AN339" i="1"/>
  <c r="FV339" i="1" s="1"/>
  <c r="AX339" i="1"/>
  <c r="I339" i="1"/>
  <c r="AM339" i="1"/>
  <c r="Y339" i="1"/>
  <c r="AL339" i="1"/>
  <c r="BI339" i="1"/>
  <c r="AU339" i="1"/>
  <c r="T339" i="1"/>
  <c r="X339" i="1"/>
  <c r="Q339" i="1"/>
  <c r="AO339" i="1"/>
  <c r="BG339" i="1"/>
  <c r="AG339" i="1"/>
  <c r="AD339" i="1"/>
  <c r="BD339" i="1"/>
  <c r="AY339" i="1"/>
  <c r="M339" i="1"/>
  <c r="BA339" i="1"/>
  <c r="BC339" i="1"/>
  <c r="G155" i="1"/>
  <c r="EA155" i="1"/>
  <c r="EL155" i="1" s="1"/>
  <c r="EY155" i="1"/>
  <c r="DY155" i="1"/>
  <c r="FY155" i="1"/>
  <c r="FZ155" i="1" s="1"/>
  <c r="AE129" i="1"/>
  <c r="BG403" i="7" s="1"/>
  <c r="AU129" i="1"/>
  <c r="AG129" i="1"/>
  <c r="BG129" i="1"/>
  <c r="AD129" i="1"/>
  <c r="AN129" i="1"/>
  <c r="FV129" i="1" s="1"/>
  <c r="BC129" i="1"/>
  <c r="AF129" i="1"/>
  <c r="Y129" i="1"/>
  <c r="BF129" i="1"/>
  <c r="AK129" i="1"/>
  <c r="FU129" i="1" s="1"/>
  <c r="AR129" i="1"/>
  <c r="AW129" i="1"/>
  <c r="T129" i="1"/>
  <c r="BA129" i="1"/>
  <c r="AO129" i="1"/>
  <c r="J129" i="1"/>
  <c r="V129" i="1"/>
  <c r="AV129" i="1"/>
  <c r="K129" i="1"/>
  <c r="I129" i="1"/>
  <c r="AS129" i="1"/>
  <c r="U129" i="1"/>
  <c r="L129" i="1"/>
  <c r="R129" i="1"/>
  <c r="AJ129" i="1"/>
  <c r="W129" i="1"/>
  <c r="AZ129" i="1"/>
  <c r="BG413" i="7" s="1"/>
  <c r="S129" i="1"/>
  <c r="AL129" i="1"/>
  <c r="AC129" i="1"/>
  <c r="BG382" i="7" s="1"/>
  <c r="O129" i="1"/>
  <c r="AM129" i="1"/>
  <c r="BI129" i="1"/>
  <c r="AA129" i="1"/>
  <c r="BB129" i="1"/>
  <c r="AP129" i="1"/>
  <c r="BD129" i="1"/>
  <c r="H129" i="1"/>
  <c r="N129" i="1"/>
  <c r="AT129" i="1"/>
  <c r="P129" i="1"/>
  <c r="AH129" i="1"/>
  <c r="AB129" i="1"/>
  <c r="AX129" i="1"/>
  <c r="Z129" i="1"/>
  <c r="AY129" i="1"/>
  <c r="Q129" i="1"/>
  <c r="X129" i="1"/>
  <c r="BH129" i="1"/>
  <c r="M129" i="1"/>
  <c r="BE129" i="1"/>
  <c r="AQ129" i="1"/>
  <c r="BG393" i="7" s="1"/>
  <c r="AI129" i="1"/>
  <c r="AJ93" i="1"/>
  <c r="BC93" i="1"/>
  <c r="AY93" i="1"/>
  <c r="Q93" i="1"/>
  <c r="AA93" i="1"/>
  <c r="AD93" i="1"/>
  <c r="BB93" i="1"/>
  <c r="R93" i="1"/>
  <c r="BG93" i="1"/>
  <c r="BD93" i="1"/>
  <c r="BI93" i="1"/>
  <c r="BH93" i="1"/>
  <c r="AC93" i="1"/>
  <c r="DI381" i="7" s="1"/>
  <c r="T93" i="1"/>
  <c r="AL93" i="1"/>
  <c r="S93" i="1"/>
  <c r="AQ93" i="1"/>
  <c r="AX93" i="1"/>
  <c r="L93" i="1"/>
  <c r="O93" i="1"/>
  <c r="BF93" i="1"/>
  <c r="AE93" i="1"/>
  <c r="DI402" i="7" s="1"/>
  <c r="BE93" i="1"/>
  <c r="U93" i="1"/>
  <c r="AP93" i="1"/>
  <c r="BA93" i="1"/>
  <c r="AK93" i="1"/>
  <c r="FU93" i="1" s="1"/>
  <c r="V93" i="1"/>
  <c r="K93" i="1"/>
  <c r="AZ93" i="1"/>
  <c r="DI412" i="7" s="1"/>
  <c r="M93" i="1"/>
  <c r="AS93" i="1"/>
  <c r="AG93" i="1"/>
  <c r="H93" i="1"/>
  <c r="Z93" i="1"/>
  <c r="X93" i="1"/>
  <c r="AV93" i="1"/>
  <c r="AT93" i="1"/>
  <c r="AI93" i="1"/>
  <c r="AM93" i="1"/>
  <c r="AO93" i="1"/>
  <c r="AU93" i="1"/>
  <c r="AW93" i="1"/>
  <c r="W93" i="1"/>
  <c r="Y93" i="1"/>
  <c r="AN93" i="1"/>
  <c r="FV93" i="1" s="1"/>
  <c r="N93" i="1"/>
  <c r="AB93" i="1"/>
  <c r="AR93" i="1"/>
  <c r="P93" i="1"/>
  <c r="J93" i="1"/>
  <c r="AH93" i="1"/>
  <c r="AF93" i="1"/>
  <c r="I93" i="1"/>
  <c r="EY325" i="1"/>
  <c r="EA325" i="1"/>
  <c r="EL325" i="1" s="1"/>
  <c r="FY325" i="1"/>
  <c r="FZ325" i="1" s="1"/>
  <c r="G325" i="1"/>
  <c r="DY325" i="1"/>
  <c r="FD16" i="1"/>
  <c r="EY330" i="1"/>
  <c r="DY330" i="1"/>
  <c r="EA330" i="1"/>
  <c r="EL330" i="1" s="1"/>
  <c r="FY330" i="1"/>
  <c r="FZ330" i="1" s="1"/>
  <c r="G330" i="1"/>
  <c r="FY178" i="1"/>
  <c r="FZ178" i="1" s="1"/>
  <c r="EA178" i="1"/>
  <c r="EL178" i="1" s="1"/>
  <c r="G178" i="1"/>
  <c r="EY178" i="1"/>
  <c r="DY178" i="1"/>
  <c r="I324" i="1"/>
  <c r="AL324" i="1"/>
  <c r="AP324" i="1"/>
  <c r="AC324" i="1"/>
  <c r="BV384" i="7" s="1"/>
  <c r="AY324" i="1"/>
  <c r="W324" i="1"/>
  <c r="AK324" i="1"/>
  <c r="FU324" i="1" s="1"/>
  <c r="O324" i="1"/>
  <c r="AB324" i="1"/>
  <c r="L324" i="1"/>
  <c r="BI324" i="1"/>
  <c r="AR324" i="1"/>
  <c r="AZ324" i="1"/>
  <c r="BV415" i="7" s="1"/>
  <c r="BE324" i="1"/>
  <c r="AU324" i="1"/>
  <c r="AG324" i="1"/>
  <c r="Q324" i="1"/>
  <c r="AE324" i="1"/>
  <c r="BV405" i="7" s="1"/>
  <c r="BH324" i="1"/>
  <c r="BC324" i="1"/>
  <c r="AW324" i="1"/>
  <c r="AH324" i="1"/>
  <c r="X324" i="1"/>
  <c r="AQ324" i="1"/>
  <c r="BV395" i="7" s="1"/>
  <c r="AI324" i="1"/>
  <c r="AX324" i="1"/>
  <c r="Z324" i="1"/>
  <c r="S324" i="1"/>
  <c r="BG324" i="1"/>
  <c r="BA324" i="1"/>
  <c r="Y324" i="1"/>
  <c r="R324" i="1"/>
  <c r="N324" i="1"/>
  <c r="AJ324" i="1"/>
  <c r="AA324" i="1"/>
  <c r="AT324" i="1"/>
  <c r="AS324" i="1"/>
  <c r="J324" i="1"/>
  <c r="H324" i="1"/>
  <c r="AO324" i="1"/>
  <c r="AF324" i="1"/>
  <c r="T324" i="1"/>
  <c r="U324" i="1"/>
  <c r="AM324" i="1"/>
  <c r="AV324" i="1"/>
  <c r="BD324" i="1"/>
  <c r="P324" i="1"/>
  <c r="BF324" i="1"/>
  <c r="AN324" i="1"/>
  <c r="FV324" i="1" s="1"/>
  <c r="K324" i="1"/>
  <c r="V324" i="1"/>
  <c r="M324" i="1"/>
  <c r="AD324" i="1"/>
  <c r="BB324" i="1"/>
  <c r="AM313" i="1"/>
  <c r="K313" i="1"/>
  <c r="O313" i="1"/>
  <c r="AK313" i="1"/>
  <c r="FU313" i="1" s="1"/>
  <c r="AS313" i="1"/>
  <c r="N313" i="1"/>
  <c r="W313" i="1"/>
  <c r="J313" i="1"/>
  <c r="M313" i="1"/>
  <c r="AI313" i="1"/>
  <c r="AC313" i="1"/>
  <c r="BK384" i="7" s="1"/>
  <c r="BE313" i="1"/>
  <c r="BC313" i="1"/>
  <c r="AT313" i="1"/>
  <c r="Y313" i="1"/>
  <c r="H313" i="1"/>
  <c r="AO313" i="1"/>
  <c r="AZ313" i="1"/>
  <c r="BK415" i="7" s="1"/>
  <c r="AJ313" i="1"/>
  <c r="AA313" i="1"/>
  <c r="BF313" i="1"/>
  <c r="BD313" i="1"/>
  <c r="AR313" i="1"/>
  <c r="AL313" i="1"/>
  <c r="T313" i="1"/>
  <c r="P313" i="1"/>
  <c r="AV313" i="1"/>
  <c r="BG313" i="1"/>
  <c r="L313" i="1"/>
  <c r="AG313" i="1"/>
  <c r="AH313" i="1"/>
  <c r="AE313" i="1"/>
  <c r="BK405" i="7" s="1"/>
  <c r="AY313" i="1"/>
  <c r="AB313" i="1"/>
  <c r="AN313" i="1"/>
  <c r="FV313" i="1" s="1"/>
  <c r="BH313" i="1"/>
  <c r="U313" i="1"/>
  <c r="I313" i="1"/>
  <c r="BI313" i="1"/>
  <c r="S313" i="1"/>
  <c r="AQ313" i="1"/>
  <c r="BK395" i="7" s="1"/>
  <c r="R313" i="1"/>
  <c r="AD313" i="1"/>
  <c r="X313" i="1"/>
  <c r="AP313" i="1"/>
  <c r="BB313" i="1"/>
  <c r="AF313" i="1"/>
  <c r="BA313" i="1"/>
  <c r="Q313" i="1"/>
  <c r="AW313" i="1"/>
  <c r="Z313" i="1"/>
  <c r="V313" i="1"/>
  <c r="AX313" i="1"/>
  <c r="AU313" i="1"/>
  <c r="I37" i="1"/>
  <c r="AU37" i="1"/>
  <c r="M37" i="1"/>
  <c r="AC37" i="1"/>
  <c r="BE381" i="7" s="1"/>
  <c r="L37" i="1"/>
  <c r="AG37" i="1"/>
  <c r="BC37" i="1"/>
  <c r="AE37" i="1"/>
  <c r="BE402" i="7" s="1"/>
  <c r="N37" i="1"/>
  <c r="AN37" i="1"/>
  <c r="FV37" i="1" s="1"/>
  <c r="BA37" i="1"/>
  <c r="Y37" i="1"/>
  <c r="AO37" i="1"/>
  <c r="AF37" i="1"/>
  <c r="AP37" i="1"/>
  <c r="AV37" i="1"/>
  <c r="BH37" i="1"/>
  <c r="BG37" i="1"/>
  <c r="AA37" i="1"/>
  <c r="AZ37" i="1"/>
  <c r="BE412" i="7" s="1"/>
  <c r="BI37" i="1"/>
  <c r="P37" i="1"/>
  <c r="W37" i="1"/>
  <c r="H37" i="1"/>
  <c r="T37" i="1"/>
  <c r="AD37" i="1"/>
  <c r="S37" i="1"/>
  <c r="BB37" i="1"/>
  <c r="AH37" i="1"/>
  <c r="AQ37" i="1"/>
  <c r="AX37" i="1"/>
  <c r="AW37" i="1"/>
  <c r="BD37" i="1"/>
  <c r="Z37" i="1"/>
  <c r="BE37" i="1"/>
  <c r="J37" i="1"/>
  <c r="AS37" i="1"/>
  <c r="AR37" i="1"/>
  <c r="V37" i="1"/>
  <c r="BF37" i="1"/>
  <c r="AY37" i="1"/>
  <c r="Q37" i="1"/>
  <c r="AK37" i="1"/>
  <c r="FU37" i="1" s="1"/>
  <c r="AT37" i="1"/>
  <c r="R37" i="1"/>
  <c r="U37" i="1"/>
  <c r="X37" i="1"/>
  <c r="AI37" i="1"/>
  <c r="K37" i="1"/>
  <c r="AB37" i="1"/>
  <c r="O37" i="1"/>
  <c r="AM37" i="1"/>
  <c r="AJ37" i="1"/>
  <c r="AL37" i="1"/>
  <c r="FY204" i="1"/>
  <c r="FZ204" i="1" s="1"/>
  <c r="EA204" i="1"/>
  <c r="EL204" i="1" s="1"/>
  <c r="DY204" i="1"/>
  <c r="EY204" i="1"/>
  <c r="G204" i="1"/>
  <c r="AP108" i="1"/>
  <c r="BC108" i="1"/>
  <c r="I108" i="1"/>
  <c r="AV108" i="1"/>
  <c r="N108" i="1"/>
  <c r="AK108" i="1"/>
  <c r="FU108" i="1" s="1"/>
  <c r="H108" i="1"/>
  <c r="Y108" i="1"/>
  <c r="AN108" i="1"/>
  <c r="FV108" i="1" s="1"/>
  <c r="O108" i="1"/>
  <c r="AD108" i="1"/>
  <c r="Z108" i="1"/>
  <c r="T108" i="1"/>
  <c r="P108" i="1"/>
  <c r="AL108" i="1"/>
  <c r="AX108" i="1"/>
  <c r="AM108" i="1"/>
  <c r="AY108" i="1"/>
  <c r="BB108" i="1"/>
  <c r="AE108" i="1"/>
  <c r="AL403" i="7" s="1"/>
  <c r="BE108" i="1"/>
  <c r="AO108" i="1"/>
  <c r="AT108" i="1"/>
  <c r="W108" i="1"/>
  <c r="K108" i="1"/>
  <c r="AB108" i="1"/>
  <c r="AF108" i="1"/>
  <c r="S108" i="1"/>
  <c r="BA108" i="1"/>
  <c r="AH108" i="1"/>
  <c r="M108" i="1"/>
  <c r="BG108" i="1"/>
  <c r="AW108" i="1"/>
  <c r="BD108" i="1"/>
  <c r="AI108" i="1"/>
  <c r="AZ108" i="1"/>
  <c r="AL413" i="7" s="1"/>
  <c r="Q108" i="1"/>
  <c r="AQ108" i="1"/>
  <c r="AL393" i="7" s="1"/>
  <c r="AU108" i="1"/>
  <c r="BH108" i="1"/>
  <c r="AR108" i="1"/>
  <c r="AC108" i="1"/>
  <c r="AL382" i="7" s="1"/>
  <c r="L108" i="1"/>
  <c r="R108" i="1"/>
  <c r="J108" i="1"/>
  <c r="BF108" i="1"/>
  <c r="X108" i="1"/>
  <c r="AJ108" i="1"/>
  <c r="AS108" i="1"/>
  <c r="V108" i="1"/>
  <c r="AA108" i="1"/>
  <c r="BI108" i="1"/>
  <c r="U108" i="1"/>
  <c r="AG108" i="1"/>
  <c r="G6" i="1"/>
  <c r="DY6" i="1"/>
  <c r="EY6" i="1"/>
  <c r="EA6" i="1"/>
  <c r="EL6" i="1" s="1"/>
  <c r="FY6" i="1"/>
  <c r="FZ6" i="1" s="1"/>
  <c r="DY118" i="1"/>
  <c r="G118" i="1"/>
  <c r="FY118" i="1"/>
  <c r="FZ118" i="1" s="1"/>
  <c r="EY118" i="1"/>
  <c r="EA118" i="1"/>
  <c r="EL118" i="1" s="1"/>
  <c r="G326" i="1"/>
  <c r="DY326" i="1"/>
  <c r="FY326" i="1"/>
  <c r="FZ326" i="1" s="1"/>
  <c r="EA326" i="1"/>
  <c r="EL326" i="1" s="1"/>
  <c r="EY326" i="1"/>
  <c r="G287" i="1"/>
  <c r="DY287" i="1"/>
  <c r="FY287" i="1"/>
  <c r="FZ287" i="1" s="1"/>
  <c r="EA287" i="1"/>
  <c r="EL287" i="1" s="1"/>
  <c r="EY287" i="1"/>
  <c r="FY278" i="1"/>
  <c r="FZ278" i="1" s="1"/>
  <c r="EA278" i="1"/>
  <c r="EL278" i="1" s="1"/>
  <c r="DY278" i="1"/>
  <c r="EY278" i="1"/>
  <c r="G278" i="1"/>
  <c r="EY207" i="1"/>
  <c r="G207" i="1"/>
  <c r="EA207" i="1"/>
  <c r="EL207" i="1" s="1"/>
  <c r="FY207" i="1"/>
  <c r="FZ207" i="1" s="1"/>
  <c r="DY207" i="1"/>
  <c r="G313" i="1"/>
  <c r="EY313" i="1"/>
  <c r="FY313" i="1"/>
  <c r="FZ313" i="1" s="1"/>
  <c r="EA313" i="1"/>
  <c r="EL313" i="1" s="1"/>
  <c r="DY313" i="1"/>
  <c r="AW57" i="1"/>
  <c r="Z57" i="1"/>
  <c r="AQ57" i="1"/>
  <c r="BA57" i="1"/>
  <c r="H57" i="1"/>
  <c r="R57" i="1"/>
  <c r="N57" i="1"/>
  <c r="AL57" i="1"/>
  <c r="BC57" i="1"/>
  <c r="AC57" i="1"/>
  <c r="BY381" i="7" s="1"/>
  <c r="AS57" i="1"/>
  <c r="L57" i="1"/>
  <c r="AO57" i="1"/>
  <c r="J57" i="1"/>
  <c r="AU57" i="1"/>
  <c r="W57" i="1"/>
  <c r="AG57" i="1"/>
  <c r="BE57" i="1"/>
  <c r="AR57" i="1"/>
  <c r="U57" i="1"/>
  <c r="AE57" i="1"/>
  <c r="BY402" i="7" s="1"/>
  <c r="S57" i="1"/>
  <c r="AP57" i="1"/>
  <c r="Y57" i="1"/>
  <c r="BI57" i="1"/>
  <c r="I57" i="1"/>
  <c r="AK57" i="1"/>
  <c r="FU57" i="1" s="1"/>
  <c r="AH57" i="1"/>
  <c r="V57" i="1"/>
  <c r="BD57" i="1"/>
  <c r="AT57" i="1"/>
  <c r="AI57" i="1"/>
  <c r="BB57" i="1"/>
  <c r="AD57" i="1"/>
  <c r="AB57" i="1"/>
  <c r="AF57" i="1"/>
  <c r="BH57" i="1"/>
  <c r="T57" i="1"/>
  <c r="M57" i="1"/>
  <c r="AN57" i="1"/>
  <c r="FV57" i="1" s="1"/>
  <c r="BF57" i="1"/>
  <c r="AZ57" i="1"/>
  <c r="BY412" i="7" s="1"/>
  <c r="AJ57" i="1"/>
  <c r="AM57" i="1"/>
  <c r="AX57" i="1"/>
  <c r="P57" i="1"/>
  <c r="Q57" i="1"/>
  <c r="O57" i="1"/>
  <c r="AV57" i="1"/>
  <c r="AA57" i="1"/>
  <c r="BG57" i="1"/>
  <c r="X57" i="1"/>
  <c r="K57" i="1"/>
  <c r="AY57" i="1"/>
  <c r="FY25" i="1"/>
  <c r="FZ25" i="1" s="1"/>
  <c r="DY25" i="1"/>
  <c r="G25" i="1"/>
  <c r="EA25" i="1"/>
  <c r="EL25" i="1" s="1"/>
  <c r="EY25" i="1"/>
  <c r="EA229" i="1"/>
  <c r="EL229" i="1" s="1"/>
  <c r="FY229" i="1"/>
  <c r="FZ229" i="1" s="1"/>
  <c r="G229" i="1"/>
  <c r="DY229" i="1"/>
  <c r="EY229" i="1"/>
  <c r="FY258" i="1"/>
  <c r="FZ258" i="1" s="1"/>
  <c r="G258" i="1"/>
  <c r="DY258" i="1"/>
  <c r="EY258" i="1"/>
  <c r="EA258" i="1"/>
  <c r="EL258" i="1" s="1"/>
  <c r="EY44" i="1"/>
  <c r="FY44" i="1"/>
  <c r="FZ44" i="1" s="1"/>
  <c r="DY44" i="1"/>
  <c r="EA44" i="1"/>
  <c r="EL44" i="1" s="1"/>
  <c r="G44" i="1"/>
  <c r="O252" i="1"/>
  <c r="AJ252" i="1"/>
  <c r="BB252" i="1"/>
  <c r="AX252" i="1"/>
  <c r="AB252" i="1"/>
  <c r="P252" i="1"/>
  <c r="BF252" i="1"/>
  <c r="AM252" i="1"/>
  <c r="X252" i="1"/>
  <c r="N252" i="1"/>
  <c r="H252" i="1"/>
  <c r="BH252" i="1"/>
  <c r="I252" i="1"/>
  <c r="V252" i="1"/>
  <c r="AC252" i="1"/>
  <c r="CN383" i="7" s="1"/>
  <c r="J252" i="1"/>
  <c r="M252" i="1"/>
  <c r="AK252" i="1"/>
  <c r="FU252" i="1" s="1"/>
  <c r="L252" i="1"/>
  <c r="BC252" i="1"/>
  <c r="T252" i="1"/>
  <c r="AL252" i="1"/>
  <c r="AG252" i="1"/>
  <c r="AE252" i="1"/>
  <c r="CN404" i="7" s="1"/>
  <c r="AD252" i="1"/>
  <c r="Q252" i="1"/>
  <c r="AV252" i="1"/>
  <c r="AI252" i="1"/>
  <c r="AA252" i="1"/>
  <c r="AU252" i="1"/>
  <c r="BI252" i="1"/>
  <c r="AW252" i="1"/>
  <c r="AZ252" i="1"/>
  <c r="CN414" i="7" s="1"/>
  <c r="AP252" i="1"/>
  <c r="AH252" i="1"/>
  <c r="AR252" i="1"/>
  <c r="BA252" i="1"/>
  <c r="S252" i="1"/>
  <c r="AY252" i="1"/>
  <c r="AQ252" i="1"/>
  <c r="CN394" i="7" s="1"/>
  <c r="Y252" i="1"/>
  <c r="Z252" i="1"/>
  <c r="U252" i="1"/>
  <c r="AT252" i="1"/>
  <c r="AS252" i="1"/>
  <c r="BG252" i="1"/>
  <c r="AN252" i="1"/>
  <c r="FV252" i="1" s="1"/>
  <c r="K252" i="1"/>
  <c r="W252" i="1"/>
  <c r="BD252" i="1"/>
  <c r="AF252" i="1"/>
  <c r="AO252" i="1"/>
  <c r="BE252" i="1"/>
  <c r="R252" i="1"/>
  <c r="T172" i="1"/>
  <c r="AP172" i="1"/>
  <c r="V172" i="1"/>
  <c r="N172" i="1"/>
  <c r="AG172" i="1"/>
  <c r="AF172" i="1"/>
  <c r="AH172" i="1"/>
  <c r="AC172" i="1"/>
  <c r="CX382" i="7" s="1"/>
  <c r="BC172" i="1"/>
  <c r="H172" i="1"/>
  <c r="S172" i="1"/>
  <c r="P172" i="1"/>
  <c r="AY172" i="1"/>
  <c r="I172" i="1"/>
  <c r="AW172" i="1"/>
  <c r="AU172" i="1"/>
  <c r="AS172" i="1"/>
  <c r="AO172" i="1"/>
  <c r="L172" i="1"/>
  <c r="AN172" i="1"/>
  <c r="FV172" i="1" s="1"/>
  <c r="AT172" i="1"/>
  <c r="AM172" i="1"/>
  <c r="R172" i="1"/>
  <c r="BH172" i="1"/>
  <c r="BA172" i="1"/>
  <c r="AI172" i="1"/>
  <c r="AL172" i="1"/>
  <c r="BE172" i="1"/>
  <c r="AQ172" i="1"/>
  <c r="CX393" i="7" s="1"/>
  <c r="AR172" i="1"/>
  <c r="BB172" i="1"/>
  <c r="AE172" i="1"/>
  <c r="CX403" i="7" s="1"/>
  <c r="AV172" i="1"/>
  <c r="AJ172" i="1"/>
  <c r="Y172" i="1"/>
  <c r="O172" i="1"/>
  <c r="W172" i="1"/>
  <c r="AD172" i="1"/>
  <c r="J172" i="1"/>
  <c r="AZ172" i="1"/>
  <c r="CX413" i="7" s="1"/>
  <c r="M172" i="1"/>
  <c r="X172" i="1"/>
  <c r="AX172" i="1"/>
  <c r="U172" i="1"/>
  <c r="Z172" i="1"/>
  <c r="AA172" i="1"/>
  <c r="BG172" i="1"/>
  <c r="K172" i="1"/>
  <c r="AK172" i="1"/>
  <c r="FU172" i="1" s="1"/>
  <c r="BD172" i="1"/>
  <c r="BF172" i="1"/>
  <c r="AB172" i="1"/>
  <c r="Q172" i="1"/>
  <c r="BI172" i="1"/>
  <c r="AE142" i="1"/>
  <c r="BT403" i="7" s="1"/>
  <c r="W142" i="1"/>
  <c r="K142" i="1"/>
  <c r="BF142" i="1"/>
  <c r="BD142" i="1"/>
  <c r="AB142" i="1"/>
  <c r="R142" i="1"/>
  <c r="AP142" i="1"/>
  <c r="AY142" i="1"/>
  <c r="AV142" i="1"/>
  <c r="AC142" i="1"/>
  <c r="BT382" i="7" s="1"/>
  <c r="AF142" i="1"/>
  <c r="AS142" i="1"/>
  <c r="M142" i="1"/>
  <c r="AQ142" i="1"/>
  <c r="BT393" i="7" s="1"/>
  <c r="L142" i="1"/>
  <c r="AH142" i="1"/>
  <c r="Z142" i="1"/>
  <c r="AU142" i="1"/>
  <c r="J142" i="1"/>
  <c r="N142" i="1"/>
  <c r="AR142" i="1"/>
  <c r="AA142" i="1"/>
  <c r="O142" i="1"/>
  <c r="Y142" i="1"/>
  <c r="X142" i="1"/>
  <c r="U142" i="1"/>
  <c r="BE142" i="1"/>
  <c r="BH142" i="1"/>
  <c r="V142" i="1"/>
  <c r="AL142" i="1"/>
  <c r="AK142" i="1"/>
  <c r="FU142" i="1" s="1"/>
  <c r="Q142" i="1"/>
  <c r="BB142" i="1"/>
  <c r="AN142" i="1"/>
  <c r="FV142" i="1" s="1"/>
  <c r="H142" i="1"/>
  <c r="BG142" i="1"/>
  <c r="BA142" i="1"/>
  <c r="S142" i="1"/>
  <c r="AW142" i="1"/>
  <c r="AZ142" i="1"/>
  <c r="BT413" i="7" s="1"/>
  <c r="AT142" i="1"/>
  <c r="AJ142" i="1"/>
  <c r="AG142" i="1"/>
  <c r="AX142" i="1"/>
  <c r="AD142" i="1"/>
  <c r="AM142" i="1"/>
  <c r="AO142" i="1"/>
  <c r="BI142" i="1"/>
  <c r="I142" i="1"/>
  <c r="T142" i="1"/>
  <c r="AI142" i="1"/>
  <c r="BC142" i="1"/>
  <c r="P142" i="1"/>
  <c r="AK150" i="1"/>
  <c r="FU150" i="1" s="1"/>
  <c r="AE150" i="1"/>
  <c r="CB403" i="7" s="1"/>
  <c r="BC150" i="1"/>
  <c r="AI150" i="1"/>
  <c r="R150" i="1"/>
  <c r="J150" i="1"/>
  <c r="AD150" i="1"/>
  <c r="AY150" i="1"/>
  <c r="AB150" i="1"/>
  <c r="AH150" i="1"/>
  <c r="AW150" i="1"/>
  <c r="AQ150" i="1"/>
  <c r="CB393" i="7" s="1"/>
  <c r="L150" i="1"/>
  <c r="AS150" i="1"/>
  <c r="H150" i="1"/>
  <c r="BA150" i="1"/>
  <c r="BI150" i="1"/>
  <c r="AZ150" i="1"/>
  <c r="CB413" i="7" s="1"/>
  <c r="AC150" i="1"/>
  <c r="CB382" i="7" s="1"/>
  <c r="N150" i="1"/>
  <c r="BB150" i="1"/>
  <c r="AF150" i="1"/>
  <c r="AR150" i="1"/>
  <c r="Q150" i="1"/>
  <c r="I150" i="1"/>
  <c r="O150" i="1"/>
  <c r="AT150" i="1"/>
  <c r="W150" i="1"/>
  <c r="AN150" i="1"/>
  <c r="FV150" i="1" s="1"/>
  <c r="T150" i="1"/>
  <c r="AX150" i="1"/>
  <c r="AA150" i="1"/>
  <c r="M150" i="1"/>
  <c r="BG150" i="1"/>
  <c r="BH150" i="1"/>
  <c r="AP150" i="1"/>
  <c r="AV150" i="1"/>
  <c r="AG150" i="1"/>
  <c r="P150" i="1"/>
  <c r="Y150" i="1"/>
  <c r="V150" i="1"/>
  <c r="AO150" i="1"/>
  <c r="X150" i="1"/>
  <c r="AJ150" i="1"/>
  <c r="BD150" i="1"/>
  <c r="AU150" i="1"/>
  <c r="S150" i="1"/>
  <c r="Z150" i="1"/>
  <c r="K150" i="1"/>
  <c r="BF150" i="1"/>
  <c r="BE150" i="1"/>
  <c r="AM150" i="1"/>
  <c r="AL150" i="1"/>
  <c r="U150" i="1"/>
  <c r="Y20" i="1"/>
  <c r="Q20" i="1"/>
  <c r="N20" i="1"/>
  <c r="S20" i="1"/>
  <c r="K20" i="1"/>
  <c r="BE20" i="1"/>
  <c r="BG20" i="1"/>
  <c r="AC20" i="1"/>
  <c r="AN381" i="7" s="1"/>
  <c r="BF20" i="1"/>
  <c r="AU20" i="1"/>
  <c r="AH20" i="1"/>
  <c r="AO20" i="1"/>
  <c r="M20" i="1"/>
  <c r="AD20" i="1"/>
  <c r="P20" i="1"/>
  <c r="AE20" i="1"/>
  <c r="AN402" i="7" s="1"/>
  <c r="AG20" i="1"/>
  <c r="AF20" i="1"/>
  <c r="J20" i="1"/>
  <c r="BC20" i="1"/>
  <c r="AT20" i="1"/>
  <c r="AA20" i="1"/>
  <c r="AZ20" i="1"/>
  <c r="AN412" i="7" s="1"/>
  <c r="T20" i="1"/>
  <c r="AM20" i="1"/>
  <c r="AQ20" i="1"/>
  <c r="AN392" i="7" s="1" a="1"/>
  <c r="AN392" i="7" s="1"/>
  <c r="I20" i="1"/>
  <c r="BA20" i="1"/>
  <c r="AS20" i="1"/>
  <c r="W20" i="1"/>
  <c r="O20" i="1"/>
  <c r="BD20" i="1"/>
  <c r="AP20" i="1"/>
  <c r="H20" i="1"/>
  <c r="BH20" i="1"/>
  <c r="AX20" i="1"/>
  <c r="R20" i="1"/>
  <c r="AK20" i="1"/>
  <c r="FU20" i="1" s="1"/>
  <c r="AW20" i="1"/>
  <c r="AB20" i="1"/>
  <c r="BB20" i="1"/>
  <c r="Z20" i="1"/>
  <c r="AR20" i="1"/>
  <c r="X20" i="1"/>
  <c r="V20" i="1"/>
  <c r="U20" i="1"/>
  <c r="AV20" i="1"/>
  <c r="L20" i="1"/>
  <c r="BI20" i="1"/>
  <c r="AY20" i="1"/>
  <c r="AI20" i="1"/>
  <c r="AL20" i="1"/>
  <c r="AJ20" i="1"/>
  <c r="AN20" i="1"/>
  <c r="FV20" i="1" s="1"/>
  <c r="O136" i="1"/>
  <c r="AA136" i="1"/>
  <c r="AZ136" i="1"/>
  <c r="BN413" i="7" s="1"/>
  <c r="BI136" i="1"/>
  <c r="BB136" i="1"/>
  <c r="AN136" i="1"/>
  <c r="FV136" i="1" s="1"/>
  <c r="AU136" i="1"/>
  <c r="BC136" i="1"/>
  <c r="Q136" i="1"/>
  <c r="AP136" i="1"/>
  <c r="AX136" i="1"/>
  <c r="H136" i="1"/>
  <c r="P136" i="1"/>
  <c r="S136" i="1"/>
  <c r="Y136" i="1"/>
  <c r="AJ136" i="1"/>
  <c r="AK136" i="1"/>
  <c r="FU136" i="1" s="1"/>
  <c r="X136" i="1"/>
  <c r="AS136" i="1"/>
  <c r="BG136" i="1"/>
  <c r="Z136" i="1"/>
  <c r="J136" i="1"/>
  <c r="AH136" i="1"/>
  <c r="K136" i="1"/>
  <c r="AR136" i="1"/>
  <c r="M136" i="1"/>
  <c r="AF136" i="1"/>
  <c r="V136" i="1"/>
  <c r="U136" i="1"/>
  <c r="W136" i="1"/>
  <c r="L136" i="1"/>
  <c r="AQ136" i="1"/>
  <c r="BN393" i="7" s="1"/>
  <c r="AG136" i="1"/>
  <c r="BH136" i="1"/>
  <c r="I136" i="1"/>
  <c r="BF136" i="1"/>
  <c r="N136" i="1"/>
  <c r="AT136" i="1"/>
  <c r="AO136" i="1"/>
  <c r="AV136" i="1"/>
  <c r="AB136" i="1"/>
  <c r="AW136" i="1"/>
  <c r="AY136" i="1"/>
  <c r="BE136" i="1"/>
  <c r="AL136" i="1"/>
  <c r="R136" i="1"/>
  <c r="BD136" i="1"/>
  <c r="BA136" i="1"/>
  <c r="AC136" i="1"/>
  <c r="BN382" i="7" s="1"/>
  <c r="AM136" i="1"/>
  <c r="T136" i="1"/>
  <c r="AE136" i="1"/>
  <c r="BN403" i="7" s="1"/>
  <c r="AI136" i="1"/>
  <c r="AD136" i="1"/>
  <c r="AJ200" i="1"/>
  <c r="X200" i="1"/>
  <c r="AL200" i="1"/>
  <c r="Y200" i="1"/>
  <c r="AS200" i="1"/>
  <c r="AM200" i="1"/>
  <c r="BC200" i="1"/>
  <c r="AX200" i="1"/>
  <c r="Z200" i="1"/>
  <c r="I200" i="1"/>
  <c r="BI200" i="1"/>
  <c r="R200" i="1"/>
  <c r="AF200" i="1"/>
  <c r="N200" i="1"/>
  <c r="BA200" i="1"/>
  <c r="AC200" i="1"/>
  <c r="AN383" i="7" s="1"/>
  <c r="U200" i="1"/>
  <c r="AR200" i="1"/>
  <c r="AU200" i="1"/>
  <c r="AY200" i="1"/>
  <c r="T200" i="1"/>
  <c r="L200" i="1"/>
  <c r="M200" i="1"/>
  <c r="J200" i="1"/>
  <c r="BG200" i="1"/>
  <c r="AH200" i="1"/>
  <c r="BF200" i="1"/>
  <c r="V200" i="1"/>
  <c r="AW200" i="1"/>
  <c r="AQ200" i="1"/>
  <c r="AN394" i="7" s="1"/>
  <c r="W200" i="1"/>
  <c r="AT200" i="1"/>
  <c r="AE200" i="1"/>
  <c r="AN404" i="7" s="1"/>
  <c r="AV200" i="1"/>
  <c r="S200" i="1"/>
  <c r="O200" i="1"/>
  <c r="BH200" i="1"/>
  <c r="AB200" i="1"/>
  <c r="BE200" i="1"/>
  <c r="P200" i="1"/>
  <c r="AO200" i="1"/>
  <c r="K200" i="1"/>
  <c r="AZ200" i="1"/>
  <c r="AN414" i="7" s="1"/>
  <c r="AP200" i="1"/>
  <c r="Q200" i="1"/>
  <c r="AD200" i="1"/>
  <c r="AN200" i="1"/>
  <c r="FV200" i="1" s="1"/>
  <c r="FW200" i="1" s="1"/>
  <c r="BD200" i="1"/>
  <c r="AI200" i="1"/>
  <c r="BB200" i="1"/>
  <c r="AA200" i="1"/>
  <c r="AK200" i="1"/>
  <c r="FU200" i="1" s="1"/>
  <c r="H200" i="1"/>
  <c r="AG200" i="1"/>
  <c r="EY70" i="1"/>
  <c r="G70" i="1"/>
  <c r="FY70" i="1"/>
  <c r="FZ70" i="1" s="1"/>
  <c r="EA70" i="1"/>
  <c r="EL70" i="1" s="1"/>
  <c r="DY70" i="1"/>
  <c r="EA220" i="1"/>
  <c r="EL220" i="1" s="1"/>
  <c r="DY220" i="1"/>
  <c r="EY220" i="1"/>
  <c r="FY220" i="1"/>
  <c r="FZ220" i="1" s="1"/>
  <c r="G220" i="1"/>
  <c r="FD7" i="1"/>
  <c r="FG7" i="1"/>
  <c r="FD53" i="1" s="1"/>
  <c r="FG53" i="1" s="1"/>
  <c r="FH7" i="1"/>
  <c r="FD68" i="1" s="1"/>
  <c r="FG68" i="1" s="1"/>
  <c r="FE7" i="1"/>
  <c r="FD23" i="1" s="1"/>
  <c r="FG23" i="1" s="1"/>
  <c r="FF7" i="1"/>
  <c r="FD38" i="1" s="1"/>
  <c r="FG38" i="1" s="1"/>
  <c r="AM363" i="1"/>
  <c r="AR363" i="1"/>
  <c r="Y363" i="1"/>
  <c r="Z363" i="1"/>
  <c r="AF363" i="1"/>
  <c r="AP363" i="1"/>
  <c r="AS363" i="1"/>
  <c r="U363" i="1"/>
  <c r="BH363" i="1"/>
  <c r="BI363" i="1"/>
  <c r="AQ363" i="1"/>
  <c r="DI395" i="7" s="1"/>
  <c r="R363" i="1"/>
  <c r="X363" i="1"/>
  <c r="AT363" i="1"/>
  <c r="BC363" i="1"/>
  <c r="AJ363" i="1"/>
  <c r="AV363" i="1"/>
  <c r="BF363" i="1"/>
  <c r="AH363" i="1"/>
  <c r="AI363" i="1"/>
  <c r="AO363" i="1"/>
  <c r="AU363" i="1"/>
  <c r="BG363" i="1"/>
  <c r="W363" i="1"/>
  <c r="J363" i="1"/>
  <c r="AE363" i="1"/>
  <c r="DI405" i="7" s="1"/>
  <c r="AW363" i="1"/>
  <c r="N363" i="1"/>
  <c r="O363" i="1"/>
  <c r="I363" i="1"/>
  <c r="V363" i="1"/>
  <c r="AB363" i="1"/>
  <c r="BB363" i="1"/>
  <c r="AL363" i="1"/>
  <c r="AC363" i="1"/>
  <c r="DI384" i="7" s="1"/>
  <c r="P363" i="1"/>
  <c r="L363" i="1"/>
  <c r="AX363" i="1"/>
  <c r="M363" i="1"/>
  <c r="Q363" i="1"/>
  <c r="AA363" i="1"/>
  <c r="BE363" i="1"/>
  <c r="AN363" i="1"/>
  <c r="FV363" i="1" s="1"/>
  <c r="AD363" i="1"/>
  <c r="AY363" i="1"/>
  <c r="T363" i="1"/>
  <c r="S363" i="1"/>
  <c r="AZ363" i="1"/>
  <c r="DI415" i="7" s="1"/>
  <c r="H363" i="1"/>
  <c r="AG363" i="1"/>
  <c r="AK363" i="1"/>
  <c r="FU363" i="1" s="1"/>
  <c r="BA363" i="1"/>
  <c r="K363" i="1"/>
  <c r="BD363" i="1"/>
  <c r="AB25" i="1"/>
  <c r="I25" i="1"/>
  <c r="H25" i="1"/>
  <c r="BI25" i="1"/>
  <c r="R25" i="1"/>
  <c r="AC25" i="1"/>
  <c r="AS381" i="7" s="1"/>
  <c r="BG25" i="1"/>
  <c r="P25" i="1"/>
  <c r="AO25" i="1"/>
  <c r="S25" i="1"/>
  <c r="BE25" i="1"/>
  <c r="AI25" i="1"/>
  <c r="T25" i="1"/>
  <c r="AD25" i="1"/>
  <c r="AU25" i="1"/>
  <c r="AZ25" i="1"/>
  <c r="AS412" i="7" s="1"/>
  <c r="Y25" i="1"/>
  <c r="BF25" i="1"/>
  <c r="AP25" i="1"/>
  <c r="Q25" i="1"/>
  <c r="BH25" i="1"/>
  <c r="AJ25" i="1"/>
  <c r="AV25" i="1"/>
  <c r="AX25" i="1"/>
  <c r="AQ25" i="1"/>
  <c r="AS392" i="7" s="1" a="1"/>
  <c r="AS392" i="7" s="1"/>
  <c r="AG25" i="1"/>
  <c r="X25" i="1"/>
  <c r="AL25" i="1"/>
  <c r="BC25" i="1"/>
  <c r="O25" i="1"/>
  <c r="AN25" i="1"/>
  <c r="FV25" i="1" s="1"/>
  <c r="L25" i="1"/>
  <c r="AM25" i="1"/>
  <c r="AW25" i="1"/>
  <c r="U25" i="1"/>
  <c r="AK25" i="1"/>
  <c r="FU25" i="1" s="1"/>
  <c r="BD25" i="1"/>
  <c r="AT25" i="1"/>
  <c r="V25" i="1"/>
  <c r="AS25" i="1"/>
  <c r="AA25" i="1"/>
  <c r="K25" i="1"/>
  <c r="M25" i="1"/>
  <c r="BB25" i="1"/>
  <c r="AR25" i="1"/>
  <c r="N25" i="1"/>
  <c r="J25" i="1"/>
  <c r="W25" i="1"/>
  <c r="AH25" i="1"/>
  <c r="AE25" i="1"/>
  <c r="AS402" i="7" s="1"/>
  <c r="AF25" i="1"/>
  <c r="BA25" i="1"/>
  <c r="AY25" i="1"/>
  <c r="Z25" i="1"/>
  <c r="BA148" i="1"/>
  <c r="AU148" i="1"/>
  <c r="J148" i="1"/>
  <c r="BD148" i="1"/>
  <c r="AV148" i="1"/>
  <c r="Z148" i="1"/>
  <c r="Q148" i="1"/>
  <c r="AC148" i="1"/>
  <c r="BZ382" i="7" s="1"/>
  <c r="Y148" i="1"/>
  <c r="AF148" i="1"/>
  <c r="AY148" i="1"/>
  <c r="M148" i="1"/>
  <c r="AB148" i="1"/>
  <c r="AN148" i="1"/>
  <c r="FV148" i="1" s="1"/>
  <c r="AM148" i="1"/>
  <c r="AG148" i="1"/>
  <c r="AW148" i="1"/>
  <c r="AT148" i="1"/>
  <c r="AA148" i="1"/>
  <c r="BG148" i="1"/>
  <c r="AS148" i="1"/>
  <c r="AQ148" i="1"/>
  <c r="BZ393" i="7" s="1"/>
  <c r="AZ148" i="1"/>
  <c r="BZ413" i="7" s="1"/>
  <c r="BF148" i="1"/>
  <c r="AP148" i="1"/>
  <c r="AE148" i="1"/>
  <c r="BZ403" i="7" s="1"/>
  <c r="BB148" i="1"/>
  <c r="AX148" i="1"/>
  <c r="I148" i="1"/>
  <c r="X148" i="1"/>
  <c r="AD148" i="1"/>
  <c r="AJ148" i="1"/>
  <c r="T148" i="1"/>
  <c r="L148" i="1"/>
  <c r="BE148" i="1"/>
  <c r="AK148" i="1"/>
  <c r="FU148" i="1" s="1"/>
  <c r="AR148" i="1"/>
  <c r="U148" i="1"/>
  <c r="K148" i="1"/>
  <c r="BI148" i="1"/>
  <c r="S148" i="1"/>
  <c r="P148" i="1"/>
  <c r="AL148" i="1"/>
  <c r="O148" i="1"/>
  <c r="V148" i="1"/>
  <c r="H148" i="1"/>
  <c r="BC148" i="1"/>
  <c r="AH148" i="1"/>
  <c r="W148" i="1"/>
  <c r="N148" i="1"/>
  <c r="AI148" i="1"/>
  <c r="R148" i="1"/>
  <c r="BH148" i="1"/>
  <c r="AO148" i="1"/>
  <c r="EY165" i="1"/>
  <c r="EA165" i="1"/>
  <c r="EL165" i="1" s="1"/>
  <c r="DY165" i="1"/>
  <c r="FY165" i="1"/>
  <c r="FZ165" i="1" s="1"/>
  <c r="G165" i="1"/>
  <c r="BC13" i="1"/>
  <c r="X13" i="1"/>
  <c r="J13" i="1"/>
  <c r="AX13" i="1"/>
  <c r="AU13" i="1"/>
  <c r="AY13" i="1"/>
  <c r="Y13" i="1"/>
  <c r="K13" i="1"/>
  <c r="T13" i="1"/>
  <c r="AD13" i="1"/>
  <c r="AO13" i="1"/>
  <c r="AG13" i="1"/>
  <c r="AZ13" i="1"/>
  <c r="AG412" i="7" s="1"/>
  <c r="AE13" i="1"/>
  <c r="AG402" i="7" s="1"/>
  <c r="AH13" i="1"/>
  <c r="AC13" i="1"/>
  <c r="AG381" i="7" s="1"/>
  <c r="BF13" i="1"/>
  <c r="M13" i="1"/>
  <c r="Z13" i="1"/>
  <c r="AV13" i="1"/>
  <c r="S13" i="1"/>
  <c r="AL13" i="1"/>
  <c r="P13" i="1"/>
  <c r="BD13" i="1"/>
  <c r="BB13" i="1"/>
  <c r="H13" i="1"/>
  <c r="AS13" i="1"/>
  <c r="AA13" i="1"/>
  <c r="L13" i="1"/>
  <c r="U13" i="1"/>
  <c r="BA13" i="1"/>
  <c r="AK13" i="1"/>
  <c r="FU13" i="1" s="1"/>
  <c r="AB13" i="1"/>
  <c r="BE13" i="1"/>
  <c r="O13" i="1"/>
  <c r="AW13" i="1"/>
  <c r="AM13" i="1"/>
  <c r="AQ13" i="1"/>
  <c r="AG392" i="7" s="1" a="1"/>
  <c r="AG392" i="7" s="1"/>
  <c r="AT13" i="1"/>
  <c r="BI13" i="1"/>
  <c r="N13" i="1"/>
  <c r="AF13" i="1"/>
  <c r="AR13" i="1"/>
  <c r="R13" i="1"/>
  <c r="AP13" i="1"/>
  <c r="AI13" i="1"/>
  <c r="AN13" i="1"/>
  <c r="FV13" i="1" s="1"/>
  <c r="BH13" i="1"/>
  <c r="V13" i="1"/>
  <c r="BG13" i="1"/>
  <c r="AJ13" i="1"/>
  <c r="Q13" i="1"/>
  <c r="W13" i="1"/>
  <c r="I13" i="1"/>
  <c r="AF284" i="1"/>
  <c r="AQ284" i="1"/>
  <c r="AH395" i="7" s="1"/>
  <c r="AE284" i="1"/>
  <c r="AH405" i="7" s="1"/>
  <c r="Q284" i="1"/>
  <c r="AZ284" i="1"/>
  <c r="AH415" i="7" s="1"/>
  <c r="AH284" i="1"/>
  <c r="H284" i="1"/>
  <c r="AI284" i="1"/>
  <c r="AU284" i="1"/>
  <c r="W284" i="1"/>
  <c r="AJ284" i="1"/>
  <c r="AY284" i="1"/>
  <c r="AA284" i="1"/>
  <c r="AC284" i="1"/>
  <c r="AH384" i="7" s="1"/>
  <c r="BA284" i="1"/>
  <c r="AB284" i="1"/>
  <c r="AD284" i="1"/>
  <c r="BD284" i="1"/>
  <c r="AX284" i="1"/>
  <c r="AM284" i="1"/>
  <c r="AW284" i="1"/>
  <c r="U284" i="1"/>
  <c r="BF284" i="1"/>
  <c r="V284" i="1"/>
  <c r="AL284" i="1"/>
  <c r="BB284" i="1"/>
  <c r="AO284" i="1"/>
  <c r="J284" i="1"/>
  <c r="AN284" i="1"/>
  <c r="FV284" i="1" s="1"/>
  <c r="AG284" i="1"/>
  <c r="K284" i="1"/>
  <c r="N284" i="1"/>
  <c r="AT284" i="1"/>
  <c r="AP284" i="1"/>
  <c r="BG284" i="1"/>
  <c r="S284" i="1"/>
  <c r="M284" i="1"/>
  <c r="BH284" i="1"/>
  <c r="T284" i="1"/>
  <c r="BI284" i="1"/>
  <c r="L284" i="1"/>
  <c r="BC284" i="1"/>
  <c r="P284" i="1"/>
  <c r="BE284" i="1"/>
  <c r="Y284" i="1"/>
  <c r="AK284" i="1"/>
  <c r="FU284" i="1" s="1"/>
  <c r="AV284" i="1"/>
  <c r="AS284" i="1"/>
  <c r="O284" i="1"/>
  <c r="X284" i="1"/>
  <c r="R284" i="1"/>
  <c r="AR284" i="1"/>
  <c r="Z284" i="1"/>
  <c r="I284" i="1"/>
  <c r="Z42" i="1"/>
  <c r="AC42" i="1"/>
  <c r="BJ381" i="7" s="1"/>
  <c r="BB42" i="1"/>
  <c r="AR42" i="1"/>
  <c r="H42" i="1"/>
  <c r="W42" i="1"/>
  <c r="BE42" i="1"/>
  <c r="AW42" i="1"/>
  <c r="AG42" i="1"/>
  <c r="AV42" i="1"/>
  <c r="AP42" i="1"/>
  <c r="U42" i="1"/>
  <c r="AX42" i="1"/>
  <c r="AZ42" i="1"/>
  <c r="BJ412" i="7" s="1"/>
  <c r="AY42" i="1"/>
  <c r="AD42" i="1"/>
  <c r="L42" i="1"/>
  <c r="BF42" i="1"/>
  <c r="BA42" i="1"/>
  <c r="AM42" i="1"/>
  <c r="S42" i="1"/>
  <c r="I42" i="1"/>
  <c r="R42" i="1"/>
  <c r="AF42" i="1"/>
  <c r="M42" i="1"/>
  <c r="X42" i="1"/>
  <c r="AS42" i="1"/>
  <c r="P42" i="1"/>
  <c r="T42" i="1"/>
  <c r="BH42" i="1"/>
  <c r="AH42" i="1"/>
  <c r="V42" i="1"/>
  <c r="BC42" i="1"/>
  <c r="AA42" i="1"/>
  <c r="BD42" i="1"/>
  <c r="AQ42" i="1"/>
  <c r="AN42" i="1"/>
  <c r="FV42" i="1" s="1"/>
  <c r="Q42" i="1"/>
  <c r="AU42" i="1"/>
  <c r="AJ42" i="1"/>
  <c r="AL42" i="1"/>
  <c r="J42" i="1"/>
  <c r="AE42" i="1"/>
  <c r="BJ402" i="7" s="1"/>
  <c r="AI42" i="1"/>
  <c r="O42" i="1"/>
  <c r="Y42" i="1"/>
  <c r="AO42" i="1"/>
  <c r="N42" i="1"/>
  <c r="BI42" i="1"/>
  <c r="AK42" i="1"/>
  <c r="FU42" i="1" s="1"/>
  <c r="AT42" i="1"/>
  <c r="BG42" i="1"/>
  <c r="AB42" i="1"/>
  <c r="K42" i="1"/>
  <c r="AJ260" i="1"/>
  <c r="BE260" i="1"/>
  <c r="AX260" i="1"/>
  <c r="AD260" i="1"/>
  <c r="BH260" i="1"/>
  <c r="V260" i="1"/>
  <c r="AS260" i="1"/>
  <c r="AT260" i="1"/>
  <c r="Q260" i="1"/>
  <c r="Y260" i="1"/>
  <c r="P260" i="1"/>
  <c r="AE260" i="1"/>
  <c r="CV404" i="7" s="1"/>
  <c r="AO260" i="1"/>
  <c r="H260" i="1"/>
  <c r="AW260" i="1"/>
  <c r="AF260" i="1"/>
  <c r="BI260" i="1"/>
  <c r="BF260" i="1"/>
  <c r="BB260" i="1"/>
  <c r="AN260" i="1"/>
  <c r="FV260" i="1" s="1"/>
  <c r="FW260" i="1" s="1"/>
  <c r="U260" i="1"/>
  <c r="BA260" i="1"/>
  <c r="AA260" i="1"/>
  <c r="Z260" i="1"/>
  <c r="R260" i="1"/>
  <c r="AQ260" i="1"/>
  <c r="CV394" i="7" s="1"/>
  <c r="BC260" i="1"/>
  <c r="M260" i="1"/>
  <c r="L260" i="1"/>
  <c r="AP260" i="1"/>
  <c r="AV260" i="1"/>
  <c r="S260" i="1"/>
  <c r="J260" i="1"/>
  <c r="AY260" i="1"/>
  <c r="I260" i="1"/>
  <c r="BD260" i="1"/>
  <c r="AB260" i="1"/>
  <c r="AI260" i="1"/>
  <c r="AH260" i="1"/>
  <c r="X260" i="1"/>
  <c r="W260" i="1"/>
  <c r="AC260" i="1"/>
  <c r="CV383" i="7" s="1"/>
  <c r="BG260" i="1"/>
  <c r="N260" i="1"/>
  <c r="AK260" i="1"/>
  <c r="FU260" i="1" s="1"/>
  <c r="AU260" i="1"/>
  <c r="AG260" i="1"/>
  <c r="T260" i="1"/>
  <c r="K260" i="1"/>
  <c r="AM260" i="1"/>
  <c r="AZ260" i="1"/>
  <c r="CV414" i="7" s="1"/>
  <c r="AR260" i="1"/>
  <c r="AL260" i="1"/>
  <c r="O260" i="1"/>
  <c r="DY41" i="1"/>
  <c r="FY41" i="1"/>
  <c r="FZ41" i="1" s="1"/>
  <c r="EY41" i="1"/>
  <c r="G41" i="1"/>
  <c r="EA41" i="1"/>
  <c r="EL41" i="1" s="1"/>
  <c r="AR32" i="1"/>
  <c r="BI32" i="1"/>
  <c r="S32" i="1"/>
  <c r="BE32" i="1"/>
  <c r="AY32" i="1"/>
  <c r="AA32" i="1"/>
  <c r="N32" i="1"/>
  <c r="AJ32" i="1"/>
  <c r="R32" i="1"/>
  <c r="U32" i="1"/>
  <c r="H32" i="1"/>
  <c r="AZ32" i="1"/>
  <c r="AZ412" i="7" s="1"/>
  <c r="AW32" i="1"/>
  <c r="Y32" i="1"/>
  <c r="AP32" i="1"/>
  <c r="AB32" i="1"/>
  <c r="BF32" i="1"/>
  <c r="AX32" i="1"/>
  <c r="Q32" i="1"/>
  <c r="BB32" i="1"/>
  <c r="AO32" i="1"/>
  <c r="AQ32" i="1"/>
  <c r="AI32" i="1"/>
  <c r="AG32" i="1"/>
  <c r="I32" i="1"/>
  <c r="BG32" i="1"/>
  <c r="O32" i="1"/>
  <c r="Z32" i="1"/>
  <c r="K32" i="1"/>
  <c r="J32" i="1"/>
  <c r="AF32" i="1"/>
  <c r="BC32" i="1"/>
  <c r="AC32" i="1"/>
  <c r="AZ381" i="7" s="1"/>
  <c r="AM32" i="1"/>
  <c r="BA32" i="1"/>
  <c r="M32" i="1"/>
  <c r="W32" i="1"/>
  <c r="X32" i="1"/>
  <c r="V32" i="1"/>
  <c r="BD32" i="1"/>
  <c r="AV32" i="1"/>
  <c r="AN32" i="1"/>
  <c r="FV32" i="1" s="1"/>
  <c r="AU32" i="1"/>
  <c r="AL32" i="1"/>
  <c r="AT32" i="1"/>
  <c r="AH32" i="1"/>
  <c r="L32" i="1"/>
  <c r="AK32" i="1"/>
  <c r="FU32" i="1" s="1"/>
  <c r="AS32" i="1"/>
  <c r="BH32" i="1"/>
  <c r="P32" i="1"/>
  <c r="T32" i="1"/>
  <c r="AD32" i="1"/>
  <c r="AE32" i="1"/>
  <c r="AZ402" i="7" s="1"/>
  <c r="BH236" i="1"/>
  <c r="AC236" i="1"/>
  <c r="BX383" i="7" s="1"/>
  <c r="V236" i="1"/>
  <c r="AK236" i="1"/>
  <c r="FU236" i="1" s="1"/>
  <c r="AR236" i="1"/>
  <c r="AI236" i="1"/>
  <c r="R236" i="1"/>
  <c r="AE236" i="1"/>
  <c r="BX404" i="7" s="1"/>
  <c r="L236" i="1"/>
  <c r="M236" i="1"/>
  <c r="W236" i="1"/>
  <c r="BE236" i="1"/>
  <c r="BA236" i="1"/>
  <c r="AQ236" i="1"/>
  <c r="BX394" i="7" s="1"/>
  <c r="S236" i="1"/>
  <c r="BB236" i="1"/>
  <c r="U236" i="1"/>
  <c r="AV236" i="1"/>
  <c r="BD236" i="1"/>
  <c r="AD236" i="1"/>
  <c r="BC236" i="1"/>
  <c r="T236" i="1"/>
  <c r="Q236" i="1"/>
  <c r="AL236" i="1"/>
  <c r="AB236" i="1"/>
  <c r="H236" i="1"/>
  <c r="AJ236" i="1"/>
  <c r="BG236" i="1"/>
  <c r="I236" i="1"/>
  <c r="O236" i="1"/>
  <c r="BF236" i="1"/>
  <c r="K236" i="1"/>
  <c r="N236" i="1"/>
  <c r="AU236" i="1"/>
  <c r="AZ236" i="1"/>
  <c r="BX414" i="7" s="1"/>
  <c r="AX236" i="1"/>
  <c r="X236" i="1"/>
  <c r="AW236" i="1"/>
  <c r="AG236" i="1"/>
  <c r="AN236" i="1"/>
  <c r="FV236" i="1" s="1"/>
  <c r="AO236" i="1"/>
  <c r="BI236" i="1"/>
  <c r="P236" i="1"/>
  <c r="J236" i="1"/>
  <c r="Z236" i="1"/>
  <c r="AM236" i="1"/>
  <c r="AT236" i="1"/>
  <c r="AP236" i="1"/>
  <c r="AA236" i="1"/>
  <c r="AY236" i="1"/>
  <c r="AH236" i="1"/>
  <c r="AF236" i="1"/>
  <c r="AS236" i="1"/>
  <c r="Y236" i="1"/>
  <c r="FY184" i="1"/>
  <c r="FZ184" i="1" s="1"/>
  <c r="DY184" i="1"/>
  <c r="G184" i="1"/>
  <c r="EA184" i="1"/>
  <c r="EL184" i="1" s="1"/>
  <c r="EY184" i="1"/>
  <c r="EA185" i="1"/>
  <c r="EL185" i="1" s="1"/>
  <c r="G185" i="1"/>
  <c r="FY185" i="1"/>
  <c r="FZ185" i="1" s="1"/>
  <c r="DY185" i="1"/>
  <c r="EY185" i="1"/>
  <c r="FY344" i="1"/>
  <c r="FZ344" i="1" s="1"/>
  <c r="EY344" i="1"/>
  <c r="EA344" i="1"/>
  <c r="EL344" i="1" s="1"/>
  <c r="G344" i="1"/>
  <c r="DY344" i="1"/>
  <c r="AH201" i="1"/>
  <c r="BF201" i="1"/>
  <c r="AJ201" i="1"/>
  <c r="AS201" i="1"/>
  <c r="BH201" i="1"/>
  <c r="AG201" i="1"/>
  <c r="M201" i="1"/>
  <c r="AY201" i="1"/>
  <c r="N201" i="1"/>
  <c r="W201" i="1"/>
  <c r="AZ201" i="1"/>
  <c r="AO414" i="7" s="1"/>
  <c r="AW201" i="1"/>
  <c r="I201" i="1"/>
  <c r="AT201" i="1"/>
  <c r="AX201" i="1"/>
  <c r="Q201" i="1"/>
  <c r="T201" i="1"/>
  <c r="R201" i="1"/>
  <c r="X201" i="1"/>
  <c r="L201" i="1"/>
  <c r="J201" i="1"/>
  <c r="BC201" i="1"/>
  <c r="Z201" i="1"/>
  <c r="AO201" i="1"/>
  <c r="AF201" i="1"/>
  <c r="AK201" i="1"/>
  <c r="FU201" i="1" s="1"/>
  <c r="O201" i="1"/>
  <c r="AQ201" i="1"/>
  <c r="AO394" i="7" s="1"/>
  <c r="AB201" i="1"/>
  <c r="AV201" i="1"/>
  <c r="K201" i="1"/>
  <c r="S201" i="1"/>
  <c r="AP201" i="1"/>
  <c r="AU201" i="1"/>
  <c r="Y201" i="1"/>
  <c r="BG201" i="1"/>
  <c r="H201" i="1"/>
  <c r="AR201" i="1"/>
  <c r="BE201" i="1"/>
  <c r="P201" i="1"/>
  <c r="AM201" i="1"/>
  <c r="BB201" i="1"/>
  <c r="AE201" i="1"/>
  <c r="AO404" i="7" s="1"/>
  <c r="BI201" i="1"/>
  <c r="V201" i="1"/>
  <c r="AN201" i="1"/>
  <c r="FV201" i="1" s="1"/>
  <c r="AI201" i="1"/>
  <c r="AL201" i="1"/>
  <c r="U201" i="1"/>
  <c r="AD201" i="1"/>
  <c r="BA201" i="1"/>
  <c r="AA201" i="1"/>
  <c r="BD201" i="1"/>
  <c r="AC201" i="1"/>
  <c r="AO383" i="7" s="1"/>
  <c r="EY48" i="1"/>
  <c r="FY48" i="1"/>
  <c r="FZ48" i="1" s="1"/>
  <c r="G48" i="1"/>
  <c r="DY48" i="1"/>
  <c r="EA48" i="1"/>
  <c r="EL48" i="1" s="1"/>
  <c r="AS155" i="1"/>
  <c r="U155" i="1"/>
  <c r="M155" i="1"/>
  <c r="AY155" i="1"/>
  <c r="K155" i="1"/>
  <c r="N155" i="1"/>
  <c r="AF155" i="1"/>
  <c r="AK155" i="1"/>
  <c r="FU155" i="1" s="1"/>
  <c r="AM155" i="1"/>
  <c r="BA155" i="1"/>
  <c r="AB155" i="1"/>
  <c r="S155" i="1"/>
  <c r="BB155" i="1"/>
  <c r="W155" i="1"/>
  <c r="BG155" i="1"/>
  <c r="AR155" i="1"/>
  <c r="R155" i="1"/>
  <c r="BE155" i="1"/>
  <c r="Z155" i="1"/>
  <c r="AL155" i="1"/>
  <c r="AJ155" i="1"/>
  <c r="P155" i="1"/>
  <c r="AO155" i="1"/>
  <c r="AN155" i="1"/>
  <c r="FV155" i="1" s="1"/>
  <c r="J155" i="1"/>
  <c r="AE155" i="1"/>
  <c r="CG403" i="7" s="1"/>
  <c r="AU155" i="1"/>
  <c r="AT155" i="1"/>
  <c r="AX155" i="1"/>
  <c r="I155" i="1"/>
  <c r="AP155" i="1"/>
  <c r="AA155" i="1"/>
  <c r="BC155" i="1"/>
  <c r="X155" i="1"/>
  <c r="AC155" i="1"/>
  <c r="CG382" i="7" s="1"/>
  <c r="AQ155" i="1"/>
  <c r="CG393" i="7" s="1"/>
  <c r="BD155" i="1"/>
  <c r="V155" i="1"/>
  <c r="L155" i="1"/>
  <c r="Y155" i="1"/>
  <c r="Q155" i="1"/>
  <c r="BF155" i="1"/>
  <c r="AI155" i="1"/>
  <c r="AW155" i="1"/>
  <c r="BH155" i="1"/>
  <c r="H155" i="1"/>
  <c r="AG155" i="1"/>
  <c r="AV155" i="1"/>
  <c r="AH155" i="1"/>
  <c r="AZ155" i="1"/>
  <c r="CG413" i="7" s="1"/>
  <c r="BI155" i="1"/>
  <c r="AD155" i="1"/>
  <c r="T155" i="1"/>
  <c r="O155" i="1"/>
  <c r="EA64" i="1"/>
  <c r="EL64" i="1" s="1"/>
  <c r="FY64" i="1"/>
  <c r="FZ64" i="1" s="1"/>
  <c r="DY64" i="1"/>
  <c r="G64" i="1"/>
  <c r="EY64" i="1"/>
  <c r="EY359" i="1"/>
  <c r="FY359" i="1"/>
  <c r="FZ359" i="1" s="1"/>
  <c r="G359" i="1"/>
  <c r="DY359" i="1"/>
  <c r="EA359" i="1"/>
  <c r="EL359" i="1" s="1"/>
  <c r="G109" i="1"/>
  <c r="DY109" i="1"/>
  <c r="EY109" i="1"/>
  <c r="EA109" i="1"/>
  <c r="EL109" i="1" s="1"/>
  <c r="FY109" i="1"/>
  <c r="FZ109" i="1" s="1"/>
  <c r="K279" i="1"/>
  <c r="S279" i="1"/>
  <c r="AD279" i="1"/>
  <c r="AZ279" i="1"/>
  <c r="AC415" i="7" s="1"/>
  <c r="BA279" i="1"/>
  <c r="AE279" i="1"/>
  <c r="AC405" i="7" s="1"/>
  <c r="AN279" i="1"/>
  <c r="FV279" i="1" s="1"/>
  <c r="P279" i="1"/>
  <c r="I279" i="1"/>
  <c r="BE279" i="1"/>
  <c r="AM279" i="1"/>
  <c r="R279" i="1"/>
  <c r="AV279" i="1"/>
  <c r="M279" i="1"/>
  <c r="AA279" i="1"/>
  <c r="AH279" i="1"/>
  <c r="AG279" i="1"/>
  <c r="AQ279" i="1"/>
  <c r="AC395" i="7" s="1"/>
  <c r="AL279" i="1"/>
  <c r="Y279" i="1"/>
  <c r="BF279" i="1"/>
  <c r="AF279" i="1"/>
  <c r="AU279" i="1"/>
  <c r="BI279" i="1"/>
  <c r="AW279" i="1"/>
  <c r="AJ279" i="1"/>
  <c r="Z279" i="1"/>
  <c r="AC279" i="1"/>
  <c r="AC384" i="7" s="1"/>
  <c r="T279" i="1"/>
  <c r="AS279" i="1"/>
  <c r="L279" i="1"/>
  <c r="AX279" i="1"/>
  <c r="AP279" i="1"/>
  <c r="W279" i="1"/>
  <c r="BC279" i="1"/>
  <c r="BG279" i="1"/>
  <c r="AT279" i="1"/>
  <c r="U279" i="1"/>
  <c r="N279" i="1"/>
  <c r="O279" i="1"/>
  <c r="Q279" i="1"/>
  <c r="BD279" i="1"/>
  <c r="X279" i="1"/>
  <c r="AR279" i="1"/>
  <c r="AO279" i="1"/>
  <c r="BB279" i="1"/>
  <c r="AK279" i="1"/>
  <c r="FU279" i="1" s="1"/>
  <c r="V279" i="1"/>
  <c r="AY279" i="1"/>
  <c r="AI279" i="1"/>
  <c r="J279" i="1"/>
  <c r="AB279" i="1"/>
  <c r="BH279" i="1"/>
  <c r="H279" i="1"/>
  <c r="EY74" i="1"/>
  <c r="DY74" i="1"/>
  <c r="FY74" i="1"/>
  <c r="FZ74" i="1" s="1"/>
  <c r="EA74" i="1"/>
  <c r="EL74" i="1" s="1"/>
  <c r="G74" i="1"/>
  <c r="AF9" i="1"/>
  <c r="T9" i="1"/>
  <c r="AR9" i="1"/>
  <c r="Y9" i="1"/>
  <c r="BF9" i="1"/>
  <c r="O9" i="1"/>
  <c r="M9" i="1"/>
  <c r="J9" i="1"/>
  <c r="AE9" i="1"/>
  <c r="AC402" i="7" s="1"/>
  <c r="BB9" i="1"/>
  <c r="AW9" i="1"/>
  <c r="I9" i="1"/>
  <c r="AG9" i="1"/>
  <c r="X9" i="1"/>
  <c r="L9" i="1"/>
  <c r="BE9" i="1"/>
  <c r="N9" i="1"/>
  <c r="AI9" i="1"/>
  <c r="AC9" i="1"/>
  <c r="AC381" i="7" s="1"/>
  <c r="AB9" i="1"/>
  <c r="Q9" i="1"/>
  <c r="U9" i="1"/>
  <c r="AH9" i="1"/>
  <c r="Z9" i="1"/>
  <c r="AP9" i="1"/>
  <c r="BH9" i="1"/>
  <c r="AX9" i="1"/>
  <c r="BD9" i="1"/>
  <c r="BG9" i="1"/>
  <c r="AD9" i="1"/>
  <c r="K9" i="1"/>
  <c r="AS9" i="1"/>
  <c r="P9" i="1"/>
  <c r="AZ9" i="1"/>
  <c r="AC412" i="7" s="1"/>
  <c r="AO9" i="1"/>
  <c r="H9" i="1"/>
  <c r="AL9" i="1"/>
  <c r="AN9" i="1"/>
  <c r="FV9" i="1" s="1"/>
  <c r="BI9" i="1"/>
  <c r="BA9" i="1"/>
  <c r="S9" i="1"/>
  <c r="BC9" i="1"/>
  <c r="AM9" i="1"/>
  <c r="AT9" i="1"/>
  <c r="R9" i="1"/>
  <c r="AV9" i="1"/>
  <c r="AJ9" i="1"/>
  <c r="AK9" i="1"/>
  <c r="FU9" i="1" s="1"/>
  <c r="AQ9" i="1"/>
  <c r="AC392" i="7" s="1" a="1"/>
  <c r="AC392" i="7" s="1"/>
  <c r="AU9" i="1"/>
  <c r="V9" i="1"/>
  <c r="AY9" i="1"/>
  <c r="AA9" i="1"/>
  <c r="W9" i="1"/>
  <c r="DY127" i="1"/>
  <c r="FY127" i="1"/>
  <c r="FZ127" i="1" s="1"/>
  <c r="G127" i="1"/>
  <c r="EY127" i="1"/>
  <c r="EA127" i="1"/>
  <c r="EL127" i="1" s="1"/>
  <c r="AX337" i="1"/>
  <c r="U337" i="1"/>
  <c r="AV337" i="1"/>
  <c r="AJ337" i="1"/>
  <c r="X337" i="1"/>
  <c r="AZ337" i="1"/>
  <c r="CI415" i="7" s="1"/>
  <c r="P337" i="1"/>
  <c r="BE337" i="1"/>
  <c r="AK337" i="1"/>
  <c r="FU337" i="1" s="1"/>
  <c r="O337" i="1"/>
  <c r="AN337" i="1"/>
  <c r="FV337" i="1" s="1"/>
  <c r="AE337" i="1"/>
  <c r="CI405" i="7" s="1"/>
  <c r="AI337" i="1"/>
  <c r="BH337" i="1"/>
  <c r="AT337" i="1"/>
  <c r="AP337" i="1"/>
  <c r="AO337" i="1"/>
  <c r="AQ337" i="1"/>
  <c r="CI395" i="7" s="1"/>
  <c r="Y337" i="1"/>
  <c r="R337" i="1"/>
  <c r="BA337" i="1"/>
  <c r="BB337" i="1"/>
  <c r="N337" i="1"/>
  <c r="I337" i="1"/>
  <c r="Q337" i="1"/>
  <c r="Z337" i="1"/>
  <c r="AF337" i="1"/>
  <c r="AC337" i="1"/>
  <c r="CI384" i="7" s="1"/>
  <c r="AM337" i="1"/>
  <c r="BF337" i="1"/>
  <c r="AD337" i="1"/>
  <c r="AW337" i="1"/>
  <c r="M337" i="1"/>
  <c r="AY337" i="1"/>
  <c r="BI337" i="1"/>
  <c r="AL337" i="1"/>
  <c r="V337" i="1"/>
  <c r="BD337" i="1"/>
  <c r="AA337" i="1"/>
  <c r="AR337" i="1"/>
  <c r="J337" i="1"/>
  <c r="BG337" i="1"/>
  <c r="H337" i="1"/>
  <c r="AG337" i="1"/>
  <c r="AS337" i="1"/>
  <c r="T337" i="1"/>
  <c r="K337" i="1"/>
  <c r="AU337" i="1"/>
  <c r="AH337" i="1"/>
  <c r="L337" i="1"/>
  <c r="BC337" i="1"/>
  <c r="S337" i="1"/>
  <c r="W337" i="1"/>
  <c r="AB337" i="1"/>
  <c r="AK332" i="1"/>
  <c r="FU332" i="1" s="1"/>
  <c r="K332" i="1"/>
  <c r="AL332" i="1"/>
  <c r="BE332" i="1"/>
  <c r="AP332" i="1"/>
  <c r="U332" i="1"/>
  <c r="Z332" i="1"/>
  <c r="AO332" i="1"/>
  <c r="BI332" i="1"/>
  <c r="BA332" i="1"/>
  <c r="S332" i="1"/>
  <c r="H332" i="1"/>
  <c r="Q332" i="1"/>
  <c r="AS332" i="1"/>
  <c r="P332" i="1"/>
  <c r="AN332" i="1"/>
  <c r="FV332" i="1" s="1"/>
  <c r="AM332" i="1"/>
  <c r="AA332" i="1"/>
  <c r="O332" i="1"/>
  <c r="AE332" i="1"/>
  <c r="CD405" i="7" s="1"/>
  <c r="AC332" i="1"/>
  <c r="CD384" i="7" s="1"/>
  <c r="AW332" i="1"/>
  <c r="V332" i="1"/>
  <c r="AH332" i="1"/>
  <c r="BH332" i="1"/>
  <c r="AB332" i="1"/>
  <c r="M332" i="1"/>
  <c r="BQ332" i="1" s="1"/>
  <c r="R332" i="1"/>
  <c r="AF332" i="1"/>
  <c r="BC332" i="1"/>
  <c r="X332" i="1"/>
  <c r="AG332" i="1"/>
  <c r="AY332" i="1"/>
  <c r="BB332" i="1"/>
  <c r="AU332" i="1"/>
  <c r="J332" i="1"/>
  <c r="T332" i="1"/>
  <c r="BX332" i="1" s="1"/>
  <c r="AJ332" i="1"/>
  <c r="AQ332" i="1"/>
  <c r="CD395" i="7" s="1"/>
  <c r="AD332" i="1"/>
  <c r="BG332" i="1"/>
  <c r="L332" i="1"/>
  <c r="BP332" i="1" s="1"/>
  <c r="AI332" i="1"/>
  <c r="W332" i="1"/>
  <c r="AR332" i="1"/>
  <c r="BD332" i="1"/>
  <c r="AT332" i="1"/>
  <c r="BF332" i="1"/>
  <c r="I332" i="1"/>
  <c r="AV332" i="1"/>
  <c r="AZ332" i="1"/>
  <c r="CD415" i="7" s="1"/>
  <c r="N332" i="1"/>
  <c r="AX332" i="1"/>
  <c r="Y332" i="1"/>
  <c r="EA333" i="1"/>
  <c r="EL333" i="1" s="1"/>
  <c r="G333" i="1"/>
  <c r="DY333" i="1"/>
  <c r="FY333" i="1"/>
  <c r="FZ333" i="1" s="1"/>
  <c r="EY333" i="1"/>
  <c r="AC112" i="1"/>
  <c r="AP382" i="7" s="1"/>
  <c r="AY112" i="1"/>
  <c r="AU112" i="1"/>
  <c r="S112" i="1"/>
  <c r="BD112" i="1"/>
  <c r="BH112" i="1"/>
  <c r="K112" i="1"/>
  <c r="AM112" i="1"/>
  <c r="AA112" i="1"/>
  <c r="AW112" i="1"/>
  <c r="T112" i="1"/>
  <c r="AB112" i="1"/>
  <c r="U112" i="1"/>
  <c r="J112" i="1"/>
  <c r="AS112" i="1"/>
  <c r="BI112" i="1"/>
  <c r="AL112" i="1"/>
  <c r="AP112" i="1"/>
  <c r="AI112" i="1"/>
  <c r="N112" i="1"/>
  <c r="AO112" i="1"/>
  <c r="AJ112" i="1"/>
  <c r="Q112" i="1"/>
  <c r="W112" i="1"/>
  <c r="L112" i="1"/>
  <c r="AR112" i="1"/>
  <c r="AG112" i="1"/>
  <c r="M112" i="1"/>
  <c r="R112" i="1"/>
  <c r="AE112" i="1"/>
  <c r="AP403" i="7" s="1"/>
  <c r="P112" i="1"/>
  <c r="H112" i="1"/>
  <c r="AZ112" i="1"/>
  <c r="AP413" i="7" s="1"/>
  <c r="BG112" i="1"/>
  <c r="V112" i="1"/>
  <c r="Z112" i="1"/>
  <c r="X112" i="1"/>
  <c r="AV112" i="1"/>
  <c r="AK112" i="1"/>
  <c r="FU112" i="1" s="1"/>
  <c r="AX112" i="1"/>
  <c r="AD112" i="1"/>
  <c r="BE112" i="1"/>
  <c r="AN112" i="1"/>
  <c r="FV112" i="1" s="1"/>
  <c r="BF112" i="1"/>
  <c r="BC112" i="1"/>
  <c r="AQ112" i="1"/>
  <c r="AP393" i="7" s="1"/>
  <c r="Y112" i="1"/>
  <c r="AT112" i="1"/>
  <c r="I112" i="1"/>
  <c r="AF112" i="1"/>
  <c r="O112" i="1"/>
  <c r="BB112" i="1"/>
  <c r="BA112" i="1"/>
  <c r="AH112" i="1"/>
  <c r="EA362" i="1"/>
  <c r="EL362" i="1" s="1"/>
  <c r="FY362" i="1"/>
  <c r="FZ362" i="1" s="1"/>
  <c r="EY362" i="1"/>
  <c r="G362" i="1"/>
  <c r="DY362" i="1"/>
  <c r="AB304" i="1"/>
  <c r="AK304" i="1"/>
  <c r="FU304" i="1" s="1"/>
  <c r="AG304" i="1"/>
  <c r="H304" i="1"/>
  <c r="AO304" i="1"/>
  <c r="M304" i="1"/>
  <c r="AN304" i="1"/>
  <c r="FV304" i="1" s="1"/>
  <c r="N304" i="1"/>
  <c r="AE304" i="1"/>
  <c r="BB405" i="7" s="1"/>
  <c r="P304" i="1"/>
  <c r="U304" i="1"/>
  <c r="BA304" i="1"/>
  <c r="AQ304" i="1"/>
  <c r="BB395" i="7" s="1"/>
  <c r="X304" i="1"/>
  <c r="AL304" i="1"/>
  <c r="O304" i="1"/>
  <c r="Q304" i="1"/>
  <c r="I304" i="1"/>
  <c r="BB304" i="1"/>
  <c r="Z304" i="1"/>
  <c r="AT304" i="1"/>
  <c r="L304" i="1"/>
  <c r="AM304" i="1"/>
  <c r="BE304" i="1"/>
  <c r="AZ304" i="1"/>
  <c r="BB415" i="7" s="1"/>
  <c r="BG304" i="1"/>
  <c r="AW304" i="1"/>
  <c r="AX304" i="1"/>
  <c r="AH304" i="1"/>
  <c r="V304" i="1"/>
  <c r="AF304" i="1"/>
  <c r="AV304" i="1"/>
  <c r="AD304" i="1"/>
  <c r="BF304" i="1"/>
  <c r="AA304" i="1"/>
  <c r="BI304" i="1"/>
  <c r="AC304" i="1"/>
  <c r="BB384" i="7" s="1"/>
  <c r="BC304" i="1"/>
  <c r="AR304" i="1"/>
  <c r="BD304" i="1"/>
  <c r="S304" i="1"/>
  <c r="AU304" i="1"/>
  <c r="AS304" i="1"/>
  <c r="T304" i="1"/>
  <c r="AY304" i="1"/>
  <c r="R304" i="1"/>
  <c r="AJ304" i="1"/>
  <c r="K304" i="1"/>
  <c r="J304" i="1"/>
  <c r="BH304" i="1"/>
  <c r="W304" i="1"/>
  <c r="Y304" i="1"/>
  <c r="AI304" i="1"/>
  <c r="AP304" i="1"/>
  <c r="DY244" i="1"/>
  <c r="EY244" i="1"/>
  <c r="G244" i="1"/>
  <c r="FY244" i="1"/>
  <c r="FZ244" i="1" s="1"/>
  <c r="EA244" i="1"/>
  <c r="EL244" i="1" s="1"/>
  <c r="AG30" i="1"/>
  <c r="BB30" i="1"/>
  <c r="AN30" i="1"/>
  <c r="FV30" i="1" s="1"/>
  <c r="N30" i="1"/>
  <c r="BD30" i="1"/>
  <c r="W30" i="1"/>
  <c r="AB30" i="1"/>
  <c r="AL30" i="1"/>
  <c r="AO30" i="1"/>
  <c r="H30" i="1"/>
  <c r="AJ30" i="1"/>
  <c r="O30" i="1"/>
  <c r="AT30" i="1"/>
  <c r="BE30" i="1"/>
  <c r="S30" i="1"/>
  <c r="BI30" i="1"/>
  <c r="R30" i="1"/>
  <c r="AV30" i="1"/>
  <c r="AC30" i="1"/>
  <c r="AX381" i="7" s="1"/>
  <c r="K30" i="1"/>
  <c r="AH30" i="1"/>
  <c r="J30" i="1"/>
  <c r="AP30" i="1"/>
  <c r="U30" i="1"/>
  <c r="BC30" i="1"/>
  <c r="AM30" i="1"/>
  <c r="AA30" i="1"/>
  <c r="AR30" i="1"/>
  <c r="V30" i="1"/>
  <c r="AS30" i="1"/>
  <c r="Q30" i="1"/>
  <c r="AW30" i="1"/>
  <c r="X30" i="1"/>
  <c r="BG30" i="1"/>
  <c r="T30" i="1"/>
  <c r="AU30" i="1"/>
  <c r="BA30" i="1"/>
  <c r="M30" i="1"/>
  <c r="AE30" i="1"/>
  <c r="AX402" i="7" s="1"/>
  <c r="AQ30" i="1"/>
  <c r="BH30" i="1"/>
  <c r="Y30" i="1"/>
  <c r="AD30" i="1"/>
  <c r="AK30" i="1"/>
  <c r="FU30" i="1" s="1"/>
  <c r="AI30" i="1"/>
  <c r="AZ30" i="1"/>
  <c r="AX412" i="7" s="1"/>
  <c r="AF30" i="1"/>
  <c r="L30" i="1"/>
  <c r="P30" i="1"/>
  <c r="AX30" i="1"/>
  <c r="Z30" i="1"/>
  <c r="AY30" i="1"/>
  <c r="BF30" i="1"/>
  <c r="I30" i="1"/>
  <c r="DY179" i="1"/>
  <c r="EA179" i="1"/>
  <c r="EL179" i="1" s="1"/>
  <c r="EY179" i="1"/>
  <c r="G179" i="1"/>
  <c r="FY179" i="1"/>
  <c r="FZ179" i="1" s="1"/>
  <c r="AL38" i="1"/>
  <c r="AC38" i="1"/>
  <c r="BF381" i="7" s="1"/>
  <c r="O38" i="1"/>
  <c r="AS38" i="1"/>
  <c r="AZ38" i="1"/>
  <c r="BF412" i="7" s="1"/>
  <c r="U38" i="1"/>
  <c r="S38" i="1"/>
  <c r="AV38" i="1"/>
  <c r="I38" i="1"/>
  <c r="P38" i="1"/>
  <c r="N38" i="1"/>
  <c r="BE38" i="1"/>
  <c r="AR38" i="1"/>
  <c r="AM38" i="1"/>
  <c r="AW38" i="1"/>
  <c r="AI38" i="1"/>
  <c r="BF38" i="1"/>
  <c r="J38" i="1"/>
  <c r="AB38" i="1"/>
  <c r="BH38" i="1"/>
  <c r="R38" i="1"/>
  <c r="AE38" i="1"/>
  <c r="BF402" i="7" s="1"/>
  <c r="AO38" i="1"/>
  <c r="AN38" i="1"/>
  <c r="FV38" i="1" s="1"/>
  <c r="T38" i="1"/>
  <c r="AD38" i="1"/>
  <c r="AY38" i="1"/>
  <c r="H38" i="1"/>
  <c r="Y38" i="1"/>
  <c r="W38" i="1"/>
  <c r="L38" i="1"/>
  <c r="AX38" i="1"/>
  <c r="BG38" i="1"/>
  <c r="X38" i="1"/>
  <c r="AG38" i="1"/>
  <c r="AP38" i="1"/>
  <c r="AU38" i="1"/>
  <c r="BA38" i="1"/>
  <c r="BB38" i="1"/>
  <c r="AH38" i="1"/>
  <c r="AQ38" i="1"/>
  <c r="AK38" i="1"/>
  <c r="FU38" i="1" s="1"/>
  <c r="Z38" i="1"/>
  <c r="BI38" i="1"/>
  <c r="BD38" i="1"/>
  <c r="AJ38" i="1"/>
  <c r="Q38" i="1"/>
  <c r="BC38" i="1"/>
  <c r="AF38" i="1"/>
  <c r="K38" i="1"/>
  <c r="AT38" i="1"/>
  <c r="AA38" i="1"/>
  <c r="M38" i="1"/>
  <c r="V38" i="1"/>
  <c r="BC152" i="1"/>
  <c r="N152" i="1"/>
  <c r="BF152" i="1"/>
  <c r="T152" i="1"/>
  <c r="AS152" i="1"/>
  <c r="L152" i="1"/>
  <c r="AC152" i="1"/>
  <c r="CD382" i="7" s="1"/>
  <c r="U152" i="1"/>
  <c r="AU152" i="1"/>
  <c r="BI152" i="1"/>
  <c r="Q152" i="1"/>
  <c r="S152" i="1"/>
  <c r="BE152" i="1"/>
  <c r="AH152" i="1"/>
  <c r="AF152" i="1"/>
  <c r="BG152" i="1"/>
  <c r="K152" i="1"/>
  <c r="AB152" i="1"/>
  <c r="BA152" i="1"/>
  <c r="AV152" i="1"/>
  <c r="AX152" i="1"/>
  <c r="O152" i="1"/>
  <c r="Z152" i="1"/>
  <c r="AE152" i="1"/>
  <c r="CD403" i="7" s="1"/>
  <c r="W152" i="1"/>
  <c r="H152" i="1"/>
  <c r="AL152" i="1"/>
  <c r="X152" i="1"/>
  <c r="AT152" i="1"/>
  <c r="AZ152" i="1"/>
  <c r="CD413" i="7" s="1"/>
  <c r="V152" i="1"/>
  <c r="I152" i="1"/>
  <c r="AO152" i="1"/>
  <c r="BB152" i="1"/>
  <c r="BH152" i="1"/>
  <c r="AA152" i="1"/>
  <c r="J152" i="1"/>
  <c r="AR152" i="1"/>
  <c r="AN152" i="1"/>
  <c r="FV152" i="1" s="1"/>
  <c r="Y152" i="1"/>
  <c r="AG152" i="1"/>
  <c r="BD152" i="1"/>
  <c r="AD152" i="1"/>
  <c r="AI152" i="1"/>
  <c r="R152" i="1"/>
  <c r="AM152" i="1"/>
  <c r="AY152" i="1"/>
  <c r="AW152" i="1"/>
  <c r="AP152" i="1"/>
  <c r="M152" i="1"/>
  <c r="AQ152" i="1"/>
  <c r="CD393" i="7" s="1"/>
  <c r="AJ152" i="1"/>
  <c r="P152" i="1"/>
  <c r="AK152" i="1"/>
  <c r="FU152" i="1" s="1"/>
  <c r="G132" i="1"/>
  <c r="FY132" i="1"/>
  <c r="FZ132" i="1" s="1"/>
  <c r="EA132" i="1"/>
  <c r="EL132" i="1" s="1"/>
  <c r="EY132" i="1"/>
  <c r="DY132" i="1"/>
  <c r="DY138" i="1"/>
  <c r="EY138" i="1"/>
  <c r="FY138" i="1"/>
  <c r="FZ138" i="1" s="1"/>
  <c r="EA138" i="1"/>
  <c r="EL138" i="1" s="1"/>
  <c r="G138" i="1"/>
  <c r="BE127" i="1"/>
  <c r="AV127" i="1"/>
  <c r="AE127" i="1"/>
  <c r="BE403" i="7" s="1"/>
  <c r="AI127" i="1"/>
  <c r="AC127" i="1"/>
  <c r="BE382" i="7" s="1"/>
  <c r="AM127" i="1"/>
  <c r="M127" i="1"/>
  <c r="BG127" i="1"/>
  <c r="T127" i="1"/>
  <c r="AN127" i="1"/>
  <c r="FV127" i="1" s="1"/>
  <c r="AO127" i="1"/>
  <c r="AR127" i="1"/>
  <c r="R127" i="1"/>
  <c r="BF127" i="1"/>
  <c r="N127" i="1"/>
  <c r="BC127" i="1"/>
  <c r="I127" i="1"/>
  <c r="AY127" i="1"/>
  <c r="AT127" i="1"/>
  <c r="AB127" i="1"/>
  <c r="BH127" i="1"/>
  <c r="Q127" i="1"/>
  <c r="AW127" i="1"/>
  <c r="BI127" i="1"/>
  <c r="K127" i="1"/>
  <c r="AS127" i="1"/>
  <c r="AZ127" i="1"/>
  <c r="BE413" i="7" s="1"/>
  <c r="W127" i="1"/>
  <c r="L127" i="1"/>
  <c r="AL127" i="1"/>
  <c r="U127" i="1"/>
  <c r="J127" i="1"/>
  <c r="AQ127" i="1"/>
  <c r="BE393" i="7" s="1"/>
  <c r="AX127" i="1"/>
  <c r="BD127" i="1"/>
  <c r="AH127" i="1"/>
  <c r="AA127" i="1"/>
  <c r="AK127" i="1"/>
  <c r="FU127" i="1" s="1"/>
  <c r="AJ127" i="1"/>
  <c r="V127" i="1"/>
  <c r="H127" i="1"/>
  <c r="BB127" i="1"/>
  <c r="AF127" i="1"/>
  <c r="Z127" i="1"/>
  <c r="O127" i="1"/>
  <c r="P127" i="1"/>
  <c r="AU127" i="1"/>
  <c r="Y127" i="1"/>
  <c r="AD127" i="1"/>
  <c r="AG127" i="1"/>
  <c r="AP127" i="1"/>
  <c r="X127" i="1"/>
  <c r="S127" i="1"/>
  <c r="BA127" i="1"/>
  <c r="BG126" i="1"/>
  <c r="AZ126" i="1"/>
  <c r="BD413" i="7" s="1"/>
  <c r="AH126" i="1"/>
  <c r="BA126" i="1"/>
  <c r="W126" i="1"/>
  <c r="AJ126" i="1"/>
  <c r="P126" i="1"/>
  <c r="AN126" i="1"/>
  <c r="FV126" i="1" s="1"/>
  <c r="AQ126" i="1"/>
  <c r="BD393" i="7" s="1"/>
  <c r="AV126" i="1"/>
  <c r="AS126" i="1"/>
  <c r="J126" i="1"/>
  <c r="BB126" i="1"/>
  <c r="AW126" i="1"/>
  <c r="AM126" i="1"/>
  <c r="O126" i="1"/>
  <c r="AR126" i="1"/>
  <c r="AY126" i="1"/>
  <c r="AA126" i="1"/>
  <c r="Y126" i="1"/>
  <c r="AT126" i="1"/>
  <c r="AC126" i="1"/>
  <c r="BD382" i="7" s="1"/>
  <c r="BF126" i="1"/>
  <c r="AX126" i="1"/>
  <c r="AF126" i="1"/>
  <c r="BI126" i="1"/>
  <c r="R126" i="1"/>
  <c r="T126" i="1"/>
  <c r="AL126" i="1"/>
  <c r="AP126" i="1"/>
  <c r="BH126" i="1"/>
  <c r="S126" i="1"/>
  <c r="BC126" i="1"/>
  <c r="N126" i="1"/>
  <c r="L126" i="1"/>
  <c r="AE126" i="1"/>
  <c r="BD403" i="7" s="1"/>
  <c r="AO126" i="1"/>
  <c r="BD126" i="1"/>
  <c r="AU126" i="1"/>
  <c r="BE126" i="1"/>
  <c r="AI126" i="1"/>
  <c r="AD126" i="1"/>
  <c r="K126" i="1"/>
  <c r="V126" i="1"/>
  <c r="AK126" i="1"/>
  <c r="FU126" i="1" s="1"/>
  <c r="Q126" i="1"/>
  <c r="I126" i="1"/>
  <c r="X126" i="1"/>
  <c r="U126" i="1"/>
  <c r="Z126" i="1"/>
  <c r="AG126" i="1"/>
  <c r="H126" i="1"/>
  <c r="AB126" i="1"/>
  <c r="M126" i="1"/>
  <c r="AR197" i="1"/>
  <c r="BB197" i="1"/>
  <c r="AT197" i="1"/>
  <c r="AJ197" i="1"/>
  <c r="V197" i="1"/>
  <c r="BI197" i="1"/>
  <c r="AO197" i="1"/>
  <c r="W197" i="1"/>
  <c r="BG197" i="1"/>
  <c r="AG197" i="1"/>
  <c r="H197" i="1"/>
  <c r="AC197" i="1"/>
  <c r="AK383" i="7" s="1"/>
  <c r="P197" i="1"/>
  <c r="I197" i="1"/>
  <c r="AE197" i="1"/>
  <c r="AK404" i="7" s="1"/>
  <c r="AD197" i="1"/>
  <c r="AX197" i="1"/>
  <c r="AP197" i="1"/>
  <c r="AF197" i="1"/>
  <c r="R197" i="1"/>
  <c r="Q197" i="1"/>
  <c r="BD197" i="1"/>
  <c r="K197" i="1"/>
  <c r="M197" i="1"/>
  <c r="Y197" i="1"/>
  <c r="BE197" i="1"/>
  <c r="AZ197" i="1"/>
  <c r="AK414" i="7" s="1"/>
  <c r="T197" i="1"/>
  <c r="AV197" i="1"/>
  <c r="AN197" i="1"/>
  <c r="FV197" i="1" s="1"/>
  <c r="AB197" i="1"/>
  <c r="AM197" i="1"/>
  <c r="O197" i="1"/>
  <c r="AI197" i="1"/>
  <c r="AL197" i="1"/>
  <c r="AU197" i="1"/>
  <c r="AH197" i="1"/>
  <c r="N197" i="1"/>
  <c r="BC197" i="1"/>
  <c r="X197" i="1"/>
  <c r="J197" i="1"/>
  <c r="AK197" i="1"/>
  <c r="FU197" i="1" s="1"/>
  <c r="U197" i="1"/>
  <c r="BA197" i="1"/>
  <c r="AA197" i="1"/>
  <c r="BH197" i="1"/>
  <c r="AW197" i="1"/>
  <c r="AY197" i="1"/>
  <c r="AS197" i="1"/>
  <c r="AQ197" i="1"/>
  <c r="AK394" i="7" s="1"/>
  <c r="Z197" i="1"/>
  <c r="S197" i="1"/>
  <c r="L197" i="1"/>
  <c r="BF197" i="1"/>
  <c r="AO168" i="1"/>
  <c r="V168" i="1"/>
  <c r="BD168" i="1"/>
  <c r="Z168" i="1"/>
  <c r="O168" i="1"/>
  <c r="H168" i="1"/>
  <c r="AK168" i="1"/>
  <c r="FU168" i="1" s="1"/>
  <c r="AT168" i="1"/>
  <c r="T168" i="1"/>
  <c r="AZ168" i="1"/>
  <c r="CT413" i="7" s="1"/>
  <c r="Y168" i="1"/>
  <c r="I168" i="1"/>
  <c r="AV168" i="1"/>
  <c r="P168" i="1"/>
  <c r="AL168" i="1"/>
  <c r="AD168" i="1"/>
  <c r="Q168" i="1"/>
  <c r="AN168" i="1"/>
  <c r="FV168" i="1" s="1"/>
  <c r="AP168" i="1"/>
  <c r="S168" i="1"/>
  <c r="J168" i="1"/>
  <c r="L168" i="1"/>
  <c r="R168" i="1"/>
  <c r="W168" i="1"/>
  <c r="BF168" i="1"/>
  <c r="BE168" i="1"/>
  <c r="X168" i="1"/>
  <c r="AS168" i="1"/>
  <c r="AB168" i="1"/>
  <c r="BI168" i="1"/>
  <c r="AG168" i="1"/>
  <c r="BC168" i="1"/>
  <c r="AF168" i="1"/>
  <c r="BA168" i="1"/>
  <c r="AR168" i="1"/>
  <c r="AJ168" i="1"/>
  <c r="AM168" i="1"/>
  <c r="N168" i="1"/>
  <c r="AU168" i="1"/>
  <c r="BH168" i="1"/>
  <c r="AW168" i="1"/>
  <c r="BB168" i="1"/>
  <c r="U168" i="1"/>
  <c r="AX168" i="1"/>
  <c r="AQ168" i="1"/>
  <c r="CT393" i="7" s="1"/>
  <c r="M168" i="1"/>
  <c r="AC168" i="1"/>
  <c r="CT382" i="7" s="1"/>
  <c r="AA168" i="1"/>
  <c r="AE168" i="1"/>
  <c r="CT403" i="7" s="1"/>
  <c r="AY168" i="1"/>
  <c r="AH168" i="1"/>
  <c r="AI168" i="1"/>
  <c r="K168" i="1"/>
  <c r="BG168" i="1"/>
  <c r="G63" i="1"/>
  <c r="FY63" i="1"/>
  <c r="FZ63" i="1" s="1"/>
  <c r="EY63" i="1"/>
  <c r="DY63" i="1"/>
  <c r="EA63" i="1"/>
  <c r="EL63" i="1" s="1"/>
  <c r="FY212" i="1"/>
  <c r="FZ212" i="1" s="1"/>
  <c r="DY212" i="1"/>
  <c r="G212" i="1"/>
  <c r="EA212" i="1"/>
  <c r="EL212" i="1" s="1"/>
  <c r="EY212" i="1"/>
  <c r="AP63" i="1"/>
  <c r="AN63" i="1"/>
  <c r="FV63" i="1" s="1"/>
  <c r="AL63" i="1"/>
  <c r="I63" i="1"/>
  <c r="BB63" i="1"/>
  <c r="AI63" i="1"/>
  <c r="S63" i="1"/>
  <c r="AT63" i="1"/>
  <c r="P63" i="1"/>
  <c r="AV63" i="1"/>
  <c r="R63" i="1"/>
  <c r="AJ63" i="1"/>
  <c r="AR63" i="1"/>
  <c r="T63" i="1"/>
  <c r="BD63" i="1"/>
  <c r="J63" i="1"/>
  <c r="AW63" i="1"/>
  <c r="BH63" i="1"/>
  <c r="AZ63" i="1"/>
  <c r="CE412" i="7" s="1"/>
  <c r="AC63" i="1"/>
  <c r="CE381" i="7" s="1"/>
  <c r="N63" i="1"/>
  <c r="AA63" i="1"/>
  <c r="W63" i="1"/>
  <c r="AQ63" i="1"/>
  <c r="BE63" i="1"/>
  <c r="BF63" i="1"/>
  <c r="BG63" i="1"/>
  <c r="Q63" i="1"/>
  <c r="H63" i="1"/>
  <c r="AD63" i="1"/>
  <c r="BI63" i="1"/>
  <c r="AU63" i="1"/>
  <c r="AE63" i="1"/>
  <c r="CE402" i="7" s="1"/>
  <c r="AY63" i="1"/>
  <c r="AO63" i="1"/>
  <c r="BC63" i="1"/>
  <c r="X63" i="1"/>
  <c r="V63" i="1"/>
  <c r="AB63" i="1"/>
  <c r="AM63" i="1"/>
  <c r="AF63" i="1"/>
  <c r="O63" i="1"/>
  <c r="AS63" i="1"/>
  <c r="AH63" i="1"/>
  <c r="AK63" i="1"/>
  <c r="FU63" i="1" s="1"/>
  <c r="L63" i="1"/>
  <c r="Z63" i="1"/>
  <c r="Y63" i="1"/>
  <c r="BA63" i="1"/>
  <c r="K63" i="1"/>
  <c r="U63" i="1"/>
  <c r="AX63" i="1"/>
  <c r="AG63" i="1"/>
  <c r="M63" i="1"/>
  <c r="FD17" i="1"/>
  <c r="FG17" i="1"/>
  <c r="FD63" i="1" s="1"/>
  <c r="FF17" i="1"/>
  <c r="FD48" i="1" s="1"/>
  <c r="FH17" i="1"/>
  <c r="FD78" i="1" s="1"/>
  <c r="FE17" i="1"/>
  <c r="FD33" i="1" s="1"/>
  <c r="AZ91" i="1"/>
  <c r="DG412" i="7" s="1"/>
  <c r="M91" i="1"/>
  <c r="AP91" i="1"/>
  <c r="AB91" i="1"/>
  <c r="BA91" i="1"/>
  <c r="BE91" i="1"/>
  <c r="AG91" i="1"/>
  <c r="I91" i="1"/>
  <c r="AR91" i="1"/>
  <c r="W91" i="1"/>
  <c r="T91" i="1"/>
  <c r="AH91" i="1"/>
  <c r="AW91" i="1"/>
  <c r="S91" i="1"/>
  <c r="R91" i="1"/>
  <c r="AK91" i="1"/>
  <c r="FU91" i="1" s="1"/>
  <c r="AN91" i="1"/>
  <c r="FV91" i="1" s="1"/>
  <c r="BH91" i="1"/>
  <c r="V91" i="1"/>
  <c r="AQ91" i="1"/>
  <c r="K91" i="1"/>
  <c r="AC91" i="1"/>
  <c r="DG381" i="7" s="1"/>
  <c r="H91" i="1"/>
  <c r="J91" i="1"/>
  <c r="AD91" i="1"/>
  <c r="BB91" i="1"/>
  <c r="Q91" i="1"/>
  <c r="AI91" i="1"/>
  <c r="BD91" i="1"/>
  <c r="AY91" i="1"/>
  <c r="BC91" i="1"/>
  <c r="BG91" i="1"/>
  <c r="AV91" i="1"/>
  <c r="P91" i="1"/>
  <c r="AS91" i="1"/>
  <c r="Z91" i="1"/>
  <c r="AM91" i="1"/>
  <c r="U91" i="1"/>
  <c r="AE91" i="1"/>
  <c r="DG402" i="7" s="1"/>
  <c r="L91" i="1"/>
  <c r="AF91" i="1"/>
  <c r="AU91" i="1"/>
  <c r="N91" i="1"/>
  <c r="AL91" i="1"/>
  <c r="AT91" i="1"/>
  <c r="Y91" i="1"/>
  <c r="AX91" i="1"/>
  <c r="O91" i="1"/>
  <c r="AA91" i="1"/>
  <c r="BF91" i="1"/>
  <c r="X91" i="1"/>
  <c r="BI91" i="1"/>
  <c r="AO91" i="1"/>
  <c r="AJ91" i="1"/>
  <c r="AP62" i="1"/>
  <c r="H62" i="1"/>
  <c r="J62" i="1"/>
  <c r="AC62" i="1"/>
  <c r="CD381" i="7" s="1"/>
  <c r="AK62" i="1"/>
  <c r="FU62" i="1" s="1"/>
  <c r="AF62" i="1"/>
  <c r="I62" i="1"/>
  <c r="AU62" i="1"/>
  <c r="AN62" i="1"/>
  <c r="FV62" i="1" s="1"/>
  <c r="Z62" i="1"/>
  <c r="AH62" i="1"/>
  <c r="Q62" i="1"/>
  <c r="BA62" i="1"/>
  <c r="AE62" i="1"/>
  <c r="CD402" i="7" s="1"/>
  <c r="AL62" i="1"/>
  <c r="AQ62" i="1"/>
  <c r="AV62" i="1"/>
  <c r="AY62" i="1"/>
  <c r="AJ62" i="1"/>
  <c r="BG62" i="1"/>
  <c r="M62" i="1"/>
  <c r="AG62" i="1"/>
  <c r="BI62" i="1"/>
  <c r="AX62" i="1"/>
  <c r="R62" i="1"/>
  <c r="AZ62" i="1"/>
  <c r="CD412" i="7" s="1"/>
  <c r="T62" i="1"/>
  <c r="AM62" i="1"/>
  <c r="L62" i="1"/>
  <c r="AD62" i="1"/>
  <c r="X62" i="1"/>
  <c r="P62" i="1"/>
  <c r="BD62" i="1"/>
  <c r="BH62" i="1"/>
  <c r="AW62" i="1"/>
  <c r="U62" i="1"/>
  <c r="Y62" i="1"/>
  <c r="N62" i="1"/>
  <c r="S62" i="1"/>
  <c r="V62" i="1"/>
  <c r="AS62" i="1"/>
  <c r="AB62" i="1"/>
  <c r="AA62" i="1"/>
  <c r="K62" i="1"/>
  <c r="AI62" i="1"/>
  <c r="AO62" i="1"/>
  <c r="W62" i="1"/>
  <c r="O62" i="1"/>
  <c r="AT62" i="1"/>
  <c r="BE62" i="1"/>
  <c r="BB62" i="1"/>
  <c r="AR62" i="1"/>
  <c r="BF62" i="1"/>
  <c r="BC62" i="1"/>
  <c r="EY88" i="1"/>
  <c r="FY88" i="1"/>
  <c r="FZ88" i="1" s="1"/>
  <c r="G88" i="1"/>
  <c r="DY88" i="1"/>
  <c r="EA88" i="1"/>
  <c r="EL88" i="1" s="1"/>
  <c r="EY288" i="1"/>
  <c r="EA288" i="1"/>
  <c r="EL288" i="1" s="1"/>
  <c r="DY288" i="1"/>
  <c r="FY288" i="1"/>
  <c r="FZ288" i="1" s="1"/>
  <c r="G288" i="1"/>
  <c r="AN171" i="1"/>
  <c r="FV171" i="1" s="1"/>
  <c r="AI171" i="1"/>
  <c r="BB171" i="1"/>
  <c r="L171" i="1"/>
  <c r="AO171" i="1"/>
  <c r="AU171" i="1"/>
  <c r="AW171" i="1"/>
  <c r="W171" i="1"/>
  <c r="AZ171" i="1"/>
  <c r="CW413" i="7" s="1"/>
  <c r="AE171" i="1"/>
  <c r="CW403" i="7" s="1"/>
  <c r="BI171" i="1"/>
  <c r="AY171" i="1"/>
  <c r="X171" i="1"/>
  <c r="AC171" i="1"/>
  <c r="CW382" i="7" s="1"/>
  <c r="P171" i="1"/>
  <c r="V171" i="1"/>
  <c r="AM171" i="1"/>
  <c r="AA171" i="1"/>
  <c r="AR171" i="1"/>
  <c r="U171" i="1"/>
  <c r="J171" i="1"/>
  <c r="AP171" i="1"/>
  <c r="AH171" i="1"/>
  <c r="AJ171" i="1"/>
  <c r="AX171" i="1"/>
  <c r="M171" i="1"/>
  <c r="AF171" i="1"/>
  <c r="AL171" i="1"/>
  <c r="K171" i="1"/>
  <c r="I171" i="1"/>
  <c r="H171" i="1"/>
  <c r="BG171" i="1"/>
  <c r="AG171" i="1"/>
  <c r="AB171" i="1"/>
  <c r="O171" i="1"/>
  <c r="R171" i="1"/>
  <c r="T171" i="1"/>
  <c r="BH171" i="1"/>
  <c r="Z171" i="1"/>
  <c r="BE171" i="1"/>
  <c r="BC171" i="1"/>
  <c r="AV171" i="1"/>
  <c r="AQ171" i="1"/>
  <c r="CW393" i="7" s="1"/>
  <c r="S171" i="1"/>
  <c r="AD171" i="1"/>
  <c r="Y171" i="1"/>
  <c r="AS171" i="1"/>
  <c r="BF171" i="1"/>
  <c r="N171" i="1"/>
  <c r="AK171" i="1"/>
  <c r="FU171" i="1" s="1"/>
  <c r="BD171" i="1"/>
  <c r="AT171" i="1"/>
  <c r="BA171" i="1"/>
  <c r="Q171" i="1"/>
  <c r="FY217" i="1"/>
  <c r="FZ217" i="1" s="1"/>
  <c r="EA217" i="1"/>
  <c r="EL217" i="1" s="1"/>
  <c r="EY217" i="1"/>
  <c r="G217" i="1"/>
  <c r="DY217" i="1"/>
  <c r="Z242" i="1"/>
  <c r="N242" i="1"/>
  <c r="T242" i="1"/>
  <c r="AY242" i="1"/>
  <c r="BH242" i="1"/>
  <c r="BB242" i="1"/>
  <c r="AG242" i="1"/>
  <c r="Y242" i="1"/>
  <c r="AE242" i="1"/>
  <c r="CD404" i="7" s="1"/>
  <c r="AS242" i="1"/>
  <c r="AL242" i="1"/>
  <c r="K242" i="1"/>
  <c r="R242" i="1"/>
  <c r="AV242" i="1"/>
  <c r="Q242" i="1"/>
  <c r="BC242" i="1"/>
  <c r="J242" i="1"/>
  <c r="AA242" i="1"/>
  <c r="X242" i="1"/>
  <c r="AN242" i="1"/>
  <c r="FV242" i="1" s="1"/>
  <c r="AO242" i="1"/>
  <c r="O242" i="1"/>
  <c r="BF242" i="1"/>
  <c r="AH242" i="1"/>
  <c r="U242" i="1"/>
  <c r="BI242" i="1"/>
  <c r="S242" i="1"/>
  <c r="AP242" i="1"/>
  <c r="L242" i="1"/>
  <c r="AR242" i="1"/>
  <c r="AI242" i="1"/>
  <c r="BD242" i="1"/>
  <c r="I242" i="1"/>
  <c r="BA242" i="1"/>
  <c r="H242" i="1"/>
  <c r="AT242" i="1"/>
  <c r="AM242" i="1"/>
  <c r="AK242" i="1"/>
  <c r="FU242" i="1" s="1"/>
  <c r="BG242" i="1"/>
  <c r="AJ242" i="1"/>
  <c r="AZ242" i="1"/>
  <c r="CD414" i="7" s="1"/>
  <c r="P242" i="1"/>
  <c r="AW242" i="1"/>
  <c r="M242" i="1"/>
  <c r="W242" i="1"/>
  <c r="AQ242" i="1"/>
  <c r="CD394" i="7" s="1"/>
  <c r="V242" i="1"/>
  <c r="BE242" i="1"/>
  <c r="AB242" i="1"/>
  <c r="AD242" i="1"/>
  <c r="AC242" i="1"/>
  <c r="CD383" i="7" s="1"/>
  <c r="AU242" i="1"/>
  <c r="AX242" i="1"/>
  <c r="AF242" i="1"/>
  <c r="EY159" i="1"/>
  <c r="EA159" i="1"/>
  <c r="EL159" i="1" s="1"/>
  <c r="FY159" i="1"/>
  <c r="FZ159" i="1" s="1"/>
  <c r="G159" i="1"/>
  <c r="DY159" i="1"/>
  <c r="AD352" i="1"/>
  <c r="BF352" i="1"/>
  <c r="AM352" i="1"/>
  <c r="M352" i="1"/>
  <c r="AU352" i="1"/>
  <c r="H352" i="1"/>
  <c r="BI352" i="1"/>
  <c r="R352" i="1"/>
  <c r="U352" i="1"/>
  <c r="AT352" i="1"/>
  <c r="AS352" i="1"/>
  <c r="AW352" i="1"/>
  <c r="AK352" i="1"/>
  <c r="FU352" i="1" s="1"/>
  <c r="AJ352" i="1"/>
  <c r="Z352" i="1"/>
  <c r="AG352" i="1"/>
  <c r="AZ352" i="1"/>
  <c r="CX415" i="7" s="1"/>
  <c r="X352" i="1"/>
  <c r="Q352" i="1"/>
  <c r="BC352" i="1"/>
  <c r="L352" i="1"/>
  <c r="AR352" i="1"/>
  <c r="T352" i="1"/>
  <c r="AL352" i="1"/>
  <c r="V352" i="1"/>
  <c r="BG352" i="1"/>
  <c r="BH352" i="1"/>
  <c r="AB352" i="1"/>
  <c r="I352" i="1"/>
  <c r="AF352" i="1"/>
  <c r="BB352" i="1"/>
  <c r="P352" i="1"/>
  <c r="AA352" i="1"/>
  <c r="AP352" i="1"/>
  <c r="K352" i="1"/>
  <c r="J352" i="1"/>
  <c r="AY352" i="1"/>
  <c r="W352" i="1"/>
  <c r="BA352" i="1"/>
  <c r="Y352" i="1"/>
  <c r="AH352" i="1"/>
  <c r="AN352" i="1"/>
  <c r="FV352" i="1" s="1"/>
  <c r="AE352" i="1"/>
  <c r="CX405" i="7" s="1"/>
  <c r="AI352" i="1"/>
  <c r="AO352" i="1"/>
  <c r="BD352" i="1"/>
  <c r="S352" i="1"/>
  <c r="O352" i="1"/>
  <c r="AV352" i="1"/>
  <c r="AC352" i="1"/>
  <c r="CX384" i="7" s="1"/>
  <c r="BE352" i="1"/>
  <c r="AQ352" i="1"/>
  <c r="CX395" i="7" s="1"/>
  <c r="AX352" i="1"/>
  <c r="N352" i="1"/>
  <c r="AE83" i="1"/>
  <c r="CY402" i="7" s="1"/>
  <c r="AH83" i="1"/>
  <c r="AI83" i="1"/>
  <c r="AU83" i="1"/>
  <c r="AK83" i="1"/>
  <c r="FU83" i="1" s="1"/>
  <c r="J83" i="1"/>
  <c r="AA83" i="1"/>
  <c r="AC83" i="1"/>
  <c r="CY381" i="7" s="1"/>
  <c r="BC83" i="1"/>
  <c r="Y83" i="1"/>
  <c r="P83" i="1"/>
  <c r="BI83" i="1"/>
  <c r="AP83" i="1"/>
  <c r="V83" i="1"/>
  <c r="H83" i="1"/>
  <c r="AZ83" i="1"/>
  <c r="CY412" i="7" s="1"/>
  <c r="AL83" i="1"/>
  <c r="BF83" i="1"/>
  <c r="AR83" i="1"/>
  <c r="AN83" i="1"/>
  <c r="FV83" i="1" s="1"/>
  <c r="AJ83" i="1"/>
  <c r="AG83" i="1"/>
  <c r="T83" i="1"/>
  <c r="AV83" i="1"/>
  <c r="X83" i="1"/>
  <c r="BD83" i="1"/>
  <c r="AY83" i="1"/>
  <c r="AB83" i="1"/>
  <c r="AQ83" i="1"/>
  <c r="BA83" i="1"/>
  <c r="W83" i="1"/>
  <c r="AS83" i="1"/>
  <c r="BH83" i="1"/>
  <c r="AT83" i="1"/>
  <c r="K83" i="1"/>
  <c r="AX83" i="1"/>
  <c r="Q83" i="1"/>
  <c r="S83" i="1"/>
  <c r="BE83" i="1"/>
  <c r="BB83" i="1"/>
  <c r="BG83" i="1"/>
  <c r="Z83" i="1"/>
  <c r="AM83" i="1"/>
  <c r="AW83" i="1"/>
  <c r="N83" i="1"/>
  <c r="O83" i="1"/>
  <c r="AF83" i="1"/>
  <c r="M83" i="1"/>
  <c r="AO83" i="1"/>
  <c r="R83" i="1"/>
  <c r="AD83" i="1"/>
  <c r="I83" i="1"/>
  <c r="U83" i="1"/>
  <c r="L83" i="1"/>
  <c r="FY67" i="1"/>
  <c r="FZ67" i="1" s="1"/>
  <c r="EY67" i="1"/>
  <c r="G67" i="1"/>
  <c r="DY67" i="1"/>
  <c r="EA67" i="1"/>
  <c r="EL67" i="1" s="1"/>
  <c r="AO223" i="1"/>
  <c r="AW223" i="1"/>
  <c r="V223" i="1"/>
  <c r="BI223" i="1"/>
  <c r="BB223" i="1"/>
  <c r="AL223" i="1"/>
  <c r="BG223" i="1"/>
  <c r="N223" i="1"/>
  <c r="AC223" i="1"/>
  <c r="BK383" i="7" s="1"/>
  <c r="AD223" i="1"/>
  <c r="R223" i="1"/>
  <c r="H223" i="1"/>
  <c r="AB223" i="1"/>
  <c r="BA223" i="1"/>
  <c r="BD223" i="1"/>
  <c r="BC223" i="1"/>
  <c r="AN223" i="1"/>
  <c r="FV223" i="1" s="1"/>
  <c r="AK223" i="1"/>
  <c r="FU223" i="1" s="1"/>
  <c r="AR223" i="1"/>
  <c r="AH223" i="1"/>
  <c r="AP223" i="1"/>
  <c r="AZ223" i="1"/>
  <c r="BK414" i="7" s="1"/>
  <c r="L223" i="1"/>
  <c r="AS223" i="1"/>
  <c r="Z223" i="1"/>
  <c r="P223" i="1"/>
  <c r="AY223" i="1"/>
  <c r="I223" i="1"/>
  <c r="BH223" i="1"/>
  <c r="BF223" i="1"/>
  <c r="AV223" i="1"/>
  <c r="AA223" i="1"/>
  <c r="Q223" i="1"/>
  <c r="K223" i="1"/>
  <c r="AJ223" i="1"/>
  <c r="AM223" i="1"/>
  <c r="W223" i="1"/>
  <c r="AG223" i="1"/>
  <c r="M223" i="1"/>
  <c r="BE223" i="1"/>
  <c r="S223" i="1"/>
  <c r="O223" i="1"/>
  <c r="AQ223" i="1"/>
  <c r="BK394" i="7" s="1"/>
  <c r="AF223" i="1"/>
  <c r="AU223" i="1"/>
  <c r="AT223" i="1"/>
  <c r="J223" i="1"/>
  <c r="Y223" i="1"/>
  <c r="T223" i="1"/>
  <c r="AE223" i="1"/>
  <c r="BK404" i="7" s="1"/>
  <c r="U223" i="1"/>
  <c r="X223" i="1"/>
  <c r="AX223" i="1"/>
  <c r="AI223" i="1"/>
  <c r="AU365" i="1"/>
  <c r="AV365" i="1"/>
  <c r="J365" i="1"/>
  <c r="AR365" i="1"/>
  <c r="AK365" i="1"/>
  <c r="FU365" i="1" s="1"/>
  <c r="H365" i="1"/>
  <c r="Z365" i="1"/>
  <c r="U365" i="1"/>
  <c r="T365" i="1"/>
  <c r="W365" i="1"/>
  <c r="Q365" i="1"/>
  <c r="AS365" i="1"/>
  <c r="BI365" i="1"/>
  <c r="AW365" i="1"/>
  <c r="V365" i="1"/>
  <c r="AG365" i="1"/>
  <c r="AL365" i="1"/>
  <c r="I365" i="1"/>
  <c r="R365" i="1"/>
  <c r="AE365" i="1"/>
  <c r="DK405" i="7" s="1"/>
  <c r="BH365" i="1"/>
  <c r="BF365" i="1"/>
  <c r="P365" i="1"/>
  <c r="BE365" i="1"/>
  <c r="O365" i="1"/>
  <c r="AA365" i="1"/>
  <c r="AH365" i="1"/>
  <c r="AI365" i="1"/>
  <c r="AZ365" i="1"/>
  <c r="DK415" i="7" s="1"/>
  <c r="S365" i="1"/>
  <c r="AM365" i="1"/>
  <c r="AB365" i="1"/>
  <c r="AD365" i="1"/>
  <c r="AQ365" i="1"/>
  <c r="DK395" i="7" s="1"/>
  <c r="BA365" i="1"/>
  <c r="AN365" i="1"/>
  <c r="FV365" i="1" s="1"/>
  <c r="AX365" i="1"/>
  <c r="BD365" i="1"/>
  <c r="L365" i="1"/>
  <c r="AP365" i="1"/>
  <c r="BB365" i="1"/>
  <c r="K365" i="1"/>
  <c r="AT365" i="1"/>
  <c r="AC365" i="1"/>
  <c r="DK384" i="7" s="1"/>
  <c r="N365" i="1"/>
  <c r="M365" i="1"/>
  <c r="AF365" i="1"/>
  <c r="AJ365" i="1"/>
  <c r="BC365" i="1"/>
  <c r="AO365" i="1"/>
  <c r="BG365" i="1"/>
  <c r="Y365" i="1"/>
  <c r="AY365" i="1"/>
  <c r="X365" i="1"/>
  <c r="M329" i="1"/>
  <c r="U329" i="1"/>
  <c r="AQ329" i="1"/>
  <c r="CA395" i="7" s="1"/>
  <c r="BH329" i="1"/>
  <c r="AI329" i="1"/>
  <c r="BG329" i="1"/>
  <c r="BB329" i="1"/>
  <c r="V329" i="1"/>
  <c r="AN329" i="1"/>
  <c r="FV329" i="1" s="1"/>
  <c r="BF329" i="1"/>
  <c r="J329" i="1"/>
  <c r="BI329" i="1"/>
  <c r="Q329" i="1"/>
  <c r="AY329" i="1"/>
  <c r="AG329" i="1"/>
  <c r="AB329" i="1"/>
  <c r="AW329" i="1"/>
  <c r="AJ329" i="1"/>
  <c r="BC329" i="1"/>
  <c r="BA329" i="1"/>
  <c r="I329" i="1"/>
  <c r="AH329" i="1"/>
  <c r="AL329" i="1"/>
  <c r="X329" i="1"/>
  <c r="AT329" i="1"/>
  <c r="AE329" i="1"/>
  <c r="CA405" i="7" s="1"/>
  <c r="AA329" i="1"/>
  <c r="AV329" i="1"/>
  <c r="L329" i="1"/>
  <c r="W329" i="1"/>
  <c r="AM329" i="1"/>
  <c r="S329" i="1"/>
  <c r="AZ329" i="1"/>
  <c r="CA415" i="7" s="1"/>
  <c r="P329" i="1"/>
  <c r="K329" i="1"/>
  <c r="AP329" i="1"/>
  <c r="AO329" i="1"/>
  <c r="AK329" i="1"/>
  <c r="FU329" i="1" s="1"/>
  <c r="T329" i="1"/>
  <c r="AF329" i="1"/>
  <c r="AU329" i="1"/>
  <c r="Y329" i="1"/>
  <c r="AR329" i="1"/>
  <c r="AD329" i="1"/>
  <c r="BD329" i="1"/>
  <c r="AX329" i="1"/>
  <c r="R329" i="1"/>
  <c r="AC329" i="1"/>
  <c r="CA384" i="7" s="1"/>
  <c r="AS329" i="1"/>
  <c r="Z329" i="1"/>
  <c r="N329" i="1"/>
  <c r="BE329" i="1"/>
  <c r="O329" i="1"/>
  <c r="H329" i="1"/>
  <c r="G57" i="1"/>
  <c r="EA57" i="1"/>
  <c r="EL57" i="1" s="1"/>
  <c r="DY57" i="1"/>
  <c r="EY57" i="1"/>
  <c r="FY57" i="1"/>
  <c r="FZ57" i="1" s="1"/>
  <c r="AP336" i="1"/>
  <c r="AN336" i="1"/>
  <c r="FV336" i="1" s="1"/>
  <c r="AX336" i="1"/>
  <c r="AD336" i="1"/>
  <c r="AK336" i="1"/>
  <c r="FU336" i="1" s="1"/>
  <c r="AS336" i="1"/>
  <c r="Z336" i="1"/>
  <c r="BD336" i="1"/>
  <c r="AZ336" i="1"/>
  <c r="CH415" i="7" s="1"/>
  <c r="AF336" i="1"/>
  <c r="AH336" i="1"/>
  <c r="M336" i="1"/>
  <c r="S336" i="1"/>
  <c r="AE336" i="1"/>
  <c r="CH405" i="7" s="1"/>
  <c r="P336" i="1"/>
  <c r="BB336" i="1"/>
  <c r="BE336" i="1"/>
  <c r="AO336" i="1"/>
  <c r="AM336" i="1"/>
  <c r="Q336" i="1"/>
  <c r="BG336" i="1"/>
  <c r="N336" i="1"/>
  <c r="AR336" i="1"/>
  <c r="BF336" i="1"/>
  <c r="AI336" i="1"/>
  <c r="AA336" i="1"/>
  <c r="AT336" i="1"/>
  <c r="AV336" i="1"/>
  <c r="BC336" i="1"/>
  <c r="AQ336" i="1"/>
  <c r="CH395" i="7" s="1"/>
  <c r="X336" i="1"/>
  <c r="AJ336" i="1"/>
  <c r="AB336" i="1"/>
  <c r="R336" i="1"/>
  <c r="T336" i="1"/>
  <c r="AW336" i="1"/>
  <c r="U336" i="1"/>
  <c r="AL336" i="1"/>
  <c r="I336" i="1"/>
  <c r="H336" i="1"/>
  <c r="W336" i="1"/>
  <c r="Y336" i="1"/>
  <c r="AC336" i="1"/>
  <c r="CH384" i="7" s="1"/>
  <c r="AU336" i="1"/>
  <c r="L336" i="1"/>
  <c r="AY336" i="1"/>
  <c r="BA336" i="1"/>
  <c r="V336" i="1"/>
  <c r="BI336" i="1"/>
  <c r="K336" i="1"/>
  <c r="J336" i="1"/>
  <c r="AG336" i="1"/>
  <c r="BH336" i="1"/>
  <c r="O336" i="1"/>
  <c r="DY236" i="1"/>
  <c r="EA236" i="1"/>
  <c r="EL236" i="1" s="1"/>
  <c r="G236" i="1"/>
  <c r="EY236" i="1"/>
  <c r="FY236" i="1"/>
  <c r="FZ236" i="1" s="1"/>
  <c r="FY196" i="1"/>
  <c r="FZ196" i="1" s="1"/>
  <c r="G196" i="1"/>
  <c r="EY196" i="1"/>
  <c r="EA196" i="1"/>
  <c r="EL196" i="1" s="1"/>
  <c r="DY196" i="1"/>
  <c r="AM215" i="1"/>
  <c r="L215" i="1"/>
  <c r="AE215" i="1"/>
  <c r="BC404" i="7" s="1"/>
  <c r="T215" i="1"/>
  <c r="Q215" i="1"/>
  <c r="N215" i="1"/>
  <c r="AT215" i="1"/>
  <c r="AN215" i="1"/>
  <c r="FV215" i="1" s="1"/>
  <c r="FW215" i="1" s="1"/>
  <c r="BC215" i="1"/>
  <c r="AU215" i="1"/>
  <c r="BF215" i="1"/>
  <c r="AP215" i="1"/>
  <c r="AC215" i="1"/>
  <c r="BC383" i="7" s="1"/>
  <c r="AK215" i="1"/>
  <c r="FU215" i="1" s="1"/>
  <c r="K215" i="1"/>
  <c r="U215" i="1"/>
  <c r="BH215" i="1"/>
  <c r="H215" i="1"/>
  <c r="BD215" i="1"/>
  <c r="AQ215" i="1"/>
  <c r="BC394" i="7" s="1"/>
  <c r="AF215" i="1"/>
  <c r="X215" i="1"/>
  <c r="AW215" i="1"/>
  <c r="AG215" i="1"/>
  <c r="BB215" i="1"/>
  <c r="I215" i="1"/>
  <c r="BI215" i="1"/>
  <c r="AL215" i="1"/>
  <c r="AY215" i="1"/>
  <c r="BE215" i="1"/>
  <c r="M215" i="1"/>
  <c r="AV215" i="1"/>
  <c r="AS215" i="1"/>
  <c r="R215" i="1"/>
  <c r="BA215" i="1"/>
  <c r="AB215" i="1"/>
  <c r="Z215" i="1"/>
  <c r="AH215" i="1"/>
  <c r="J215" i="1"/>
  <c r="AD215" i="1"/>
  <c r="AI215" i="1"/>
  <c r="S215" i="1"/>
  <c r="AO215" i="1"/>
  <c r="AJ215" i="1"/>
  <c r="AR215" i="1"/>
  <c r="BG215" i="1"/>
  <c r="V215" i="1"/>
  <c r="O215" i="1"/>
  <c r="P215" i="1"/>
  <c r="AX215" i="1"/>
  <c r="W215" i="1"/>
  <c r="AA215" i="1"/>
  <c r="AZ215" i="1"/>
  <c r="BC414" i="7" s="1"/>
  <c r="Y215" i="1"/>
  <c r="G158" i="1"/>
  <c r="EY158" i="1"/>
  <c r="FY158" i="1"/>
  <c r="FZ158" i="1" s="1"/>
  <c r="DY158" i="1"/>
  <c r="EA158" i="1"/>
  <c r="EL158" i="1" s="1"/>
  <c r="EA285" i="1"/>
  <c r="EL285" i="1" s="1"/>
  <c r="DY285" i="1"/>
  <c r="FY285" i="1"/>
  <c r="FZ285" i="1" s="1"/>
  <c r="EY285" i="1"/>
  <c r="G285" i="1"/>
  <c r="EA52" i="1"/>
  <c r="EL52" i="1" s="1"/>
  <c r="FY52" i="1"/>
  <c r="FZ52" i="1" s="1"/>
  <c r="DY52" i="1"/>
  <c r="EY52" i="1"/>
  <c r="G52" i="1"/>
  <c r="U174" i="1"/>
  <c r="R174" i="1"/>
  <c r="AX174" i="1"/>
  <c r="AT174" i="1"/>
  <c r="Q174" i="1"/>
  <c r="AS174" i="1"/>
  <c r="BB174" i="1"/>
  <c r="AN174" i="1"/>
  <c r="FV174" i="1" s="1"/>
  <c r="AV174" i="1"/>
  <c r="M174" i="1"/>
  <c r="BD174" i="1"/>
  <c r="T174" i="1"/>
  <c r="AD174" i="1"/>
  <c r="AW174" i="1"/>
  <c r="AC174" i="1"/>
  <c r="CZ382" i="7" s="1"/>
  <c r="P174" i="1"/>
  <c r="V174" i="1"/>
  <c r="AZ174" i="1"/>
  <c r="CZ413" i="7" s="1"/>
  <c r="AA174" i="1"/>
  <c r="BE174" i="1"/>
  <c r="AI174" i="1"/>
  <c r="BA174" i="1"/>
  <c r="BH174" i="1"/>
  <c r="AB174" i="1"/>
  <c r="I174" i="1"/>
  <c r="Z174" i="1"/>
  <c r="BF174" i="1"/>
  <c r="AQ174" i="1"/>
  <c r="CZ393" i="7" s="1"/>
  <c r="AE174" i="1"/>
  <c r="CZ403" i="7" s="1"/>
  <c r="O174" i="1"/>
  <c r="AK174" i="1"/>
  <c r="FU174" i="1" s="1"/>
  <c r="Y174" i="1"/>
  <c r="AF174" i="1"/>
  <c r="W174" i="1"/>
  <c r="S174" i="1"/>
  <c r="AR174" i="1"/>
  <c r="AH174" i="1"/>
  <c r="H174" i="1"/>
  <c r="J174" i="1"/>
  <c r="BG174" i="1"/>
  <c r="X174" i="1"/>
  <c r="AO174" i="1"/>
  <c r="AP174" i="1"/>
  <c r="L174" i="1"/>
  <c r="N174" i="1"/>
  <c r="AU174" i="1"/>
  <c r="AG174" i="1"/>
  <c r="AJ174" i="1"/>
  <c r="K174" i="1"/>
  <c r="AM174" i="1"/>
  <c r="AY174" i="1"/>
  <c r="AL174" i="1"/>
  <c r="BI174" i="1"/>
  <c r="BC174" i="1"/>
  <c r="EY97" i="1"/>
  <c r="DY97" i="1"/>
  <c r="G97" i="1"/>
  <c r="EA97" i="1"/>
  <c r="EL97" i="1" s="1"/>
  <c r="FY97" i="1"/>
  <c r="FZ97" i="1" s="1"/>
  <c r="EY292" i="1"/>
  <c r="FY292" i="1"/>
  <c r="FZ292" i="1" s="1"/>
  <c r="G292" i="1"/>
  <c r="DY292" i="1"/>
  <c r="EA292" i="1"/>
  <c r="EL292" i="1" s="1"/>
  <c r="EY197" i="1"/>
  <c r="DY197" i="1"/>
  <c r="G197" i="1"/>
  <c r="FY197" i="1"/>
  <c r="FZ197" i="1" s="1"/>
  <c r="EA197" i="1"/>
  <c r="EL197" i="1" s="1"/>
  <c r="EA272" i="1"/>
  <c r="EL272" i="1" s="1"/>
  <c r="FY272" i="1"/>
  <c r="FZ272" i="1" s="1"/>
  <c r="DY272" i="1"/>
  <c r="G272" i="1"/>
  <c r="EY272" i="1"/>
  <c r="AP132" i="1"/>
  <c r="K132" i="1"/>
  <c r="AX132" i="1"/>
  <c r="AC132" i="1"/>
  <c r="BJ382" i="7" s="1"/>
  <c r="AE132" i="1"/>
  <c r="BJ403" i="7" s="1"/>
  <c r="AQ132" i="1"/>
  <c r="BJ393" i="7" s="1"/>
  <c r="AW132" i="1"/>
  <c r="AS132" i="1"/>
  <c r="U132" i="1"/>
  <c r="I132" i="1"/>
  <c r="AJ132" i="1"/>
  <c r="O132" i="1"/>
  <c r="BH132" i="1"/>
  <c r="S132" i="1"/>
  <c r="AM132" i="1"/>
  <c r="V132" i="1"/>
  <c r="AZ132" i="1"/>
  <c r="BJ413" i="7" s="1"/>
  <c r="AB132" i="1"/>
  <c r="AR132" i="1"/>
  <c r="BI132" i="1"/>
  <c r="AG132" i="1"/>
  <c r="R132" i="1"/>
  <c r="BE132" i="1"/>
  <c r="P132" i="1"/>
  <c r="AD132" i="1"/>
  <c r="BC132" i="1"/>
  <c r="BG132" i="1"/>
  <c r="J132" i="1"/>
  <c r="BA132" i="1"/>
  <c r="Q132" i="1"/>
  <c r="AU132" i="1"/>
  <c r="AL132" i="1"/>
  <c r="T132" i="1"/>
  <c r="BD132" i="1"/>
  <c r="H132" i="1"/>
  <c r="BF132" i="1"/>
  <c r="AH132" i="1"/>
  <c r="AO132" i="1"/>
  <c r="AN132" i="1"/>
  <c r="FV132" i="1" s="1"/>
  <c r="M132" i="1"/>
  <c r="AF132" i="1"/>
  <c r="L132" i="1"/>
  <c r="N132" i="1"/>
  <c r="AV132" i="1"/>
  <c r="AT132" i="1"/>
  <c r="Z132" i="1"/>
  <c r="Y132" i="1"/>
  <c r="BB132" i="1"/>
  <c r="AY132" i="1"/>
  <c r="AA132" i="1"/>
  <c r="W132" i="1"/>
  <c r="AI132" i="1"/>
  <c r="AK132" i="1"/>
  <c r="FU132" i="1" s="1"/>
  <c r="X132" i="1"/>
  <c r="AB95" i="1"/>
  <c r="AY95" i="1"/>
  <c r="T95" i="1"/>
  <c r="R95" i="1"/>
  <c r="BA95" i="1"/>
  <c r="X95" i="1"/>
  <c r="M95" i="1"/>
  <c r="BH95" i="1"/>
  <c r="AC95" i="1"/>
  <c r="DK381" i="7" s="1"/>
  <c r="AV95" i="1"/>
  <c r="BB95" i="1"/>
  <c r="AM95" i="1"/>
  <c r="AE95" i="1"/>
  <c r="DK402" i="7" s="1"/>
  <c r="Z95" i="1"/>
  <c r="H95" i="1"/>
  <c r="N95" i="1"/>
  <c r="L95" i="1"/>
  <c r="AZ95" i="1"/>
  <c r="DK412" i="7" s="1"/>
  <c r="AP95" i="1"/>
  <c r="U95" i="1"/>
  <c r="AT95" i="1"/>
  <c r="AW95" i="1"/>
  <c r="P95" i="1"/>
  <c r="AQ95" i="1"/>
  <c r="BC95" i="1"/>
  <c r="AN95" i="1"/>
  <c r="FV95" i="1" s="1"/>
  <c r="FW95" i="1" s="1"/>
  <c r="AR95" i="1"/>
  <c r="J95" i="1"/>
  <c r="BF95" i="1"/>
  <c r="K95" i="1"/>
  <c r="Q95" i="1"/>
  <c r="I95" i="1"/>
  <c r="AU95" i="1"/>
  <c r="AJ95" i="1"/>
  <c r="AX95" i="1"/>
  <c r="BI95" i="1"/>
  <c r="AF95" i="1"/>
  <c r="S95" i="1"/>
  <c r="AI95" i="1"/>
  <c r="AD95" i="1"/>
  <c r="AA95" i="1"/>
  <c r="AH95" i="1"/>
  <c r="AS95" i="1"/>
  <c r="AK95" i="1"/>
  <c r="FU95" i="1" s="1"/>
  <c r="BE95" i="1"/>
  <c r="O95" i="1"/>
  <c r="AG95" i="1"/>
  <c r="V95" i="1"/>
  <c r="AL95" i="1"/>
  <c r="Y95" i="1"/>
  <c r="BG95" i="1"/>
  <c r="BD95" i="1"/>
  <c r="W95" i="1"/>
  <c r="AO95" i="1"/>
  <c r="W107" i="1"/>
  <c r="AD107" i="1"/>
  <c r="AM107" i="1"/>
  <c r="I107" i="1"/>
  <c r="V107" i="1"/>
  <c r="Q107" i="1"/>
  <c r="BD107" i="1"/>
  <c r="AC107" i="1"/>
  <c r="AK382" i="7" s="1"/>
  <c r="N107" i="1"/>
  <c r="AK107" i="1"/>
  <c r="FU107" i="1" s="1"/>
  <c r="BF107" i="1"/>
  <c r="AA107" i="1"/>
  <c r="L107" i="1"/>
  <c r="BC107" i="1"/>
  <c r="AV107" i="1"/>
  <c r="Y107" i="1"/>
  <c r="P107" i="1"/>
  <c r="AF107" i="1"/>
  <c r="BG107" i="1"/>
  <c r="Z107" i="1"/>
  <c r="BB107" i="1"/>
  <c r="M107" i="1"/>
  <c r="BH107" i="1"/>
  <c r="AU107" i="1"/>
  <c r="AI107" i="1"/>
  <c r="AT107" i="1"/>
  <c r="AZ107" i="1"/>
  <c r="AK413" i="7" s="1"/>
  <c r="H107" i="1"/>
  <c r="AX107" i="1"/>
  <c r="AY107" i="1"/>
  <c r="AS107" i="1"/>
  <c r="O107" i="1"/>
  <c r="AL107" i="1"/>
  <c r="BA107" i="1"/>
  <c r="R107" i="1"/>
  <c r="X107" i="1"/>
  <c r="U107" i="1"/>
  <c r="BE107" i="1"/>
  <c r="AE107" i="1"/>
  <c r="AK403" i="7" s="1"/>
  <c r="AR107" i="1"/>
  <c r="AJ107" i="1"/>
  <c r="J107" i="1"/>
  <c r="AH107" i="1"/>
  <c r="K107" i="1"/>
  <c r="AP107" i="1"/>
  <c r="AQ107" i="1"/>
  <c r="AK393" i="7" s="1"/>
  <c r="S107" i="1"/>
  <c r="AB107" i="1"/>
  <c r="AO107" i="1"/>
  <c r="AW107" i="1"/>
  <c r="BI107" i="1"/>
  <c r="AN107" i="1"/>
  <c r="FV107" i="1" s="1"/>
  <c r="AG107" i="1"/>
  <c r="T107" i="1"/>
  <c r="G144" i="1"/>
  <c r="FY144" i="1"/>
  <c r="FZ144" i="1" s="1"/>
  <c r="DY144" i="1"/>
  <c r="EA144" i="1"/>
  <c r="EL144" i="1" s="1"/>
  <c r="EY144" i="1"/>
  <c r="DY147" i="1"/>
  <c r="G147" i="1"/>
  <c r="EY147" i="1"/>
  <c r="FY147" i="1"/>
  <c r="FZ147" i="1" s="1"/>
  <c r="EA147" i="1"/>
  <c r="EL147" i="1" s="1"/>
  <c r="AJ68" i="1"/>
  <c r="AZ68" i="1"/>
  <c r="CJ412" i="7" s="1"/>
  <c r="V68" i="1"/>
  <c r="AD68" i="1"/>
  <c r="H68" i="1"/>
  <c r="AR68" i="1"/>
  <c r="BE68" i="1"/>
  <c r="AA68" i="1"/>
  <c r="AC68" i="1"/>
  <c r="CJ381" i="7" s="1"/>
  <c r="P68" i="1"/>
  <c r="L68" i="1"/>
  <c r="J68" i="1"/>
  <c r="AP68" i="1"/>
  <c r="AG68" i="1"/>
  <c r="AH68" i="1"/>
  <c r="T68" i="1"/>
  <c r="Y68" i="1"/>
  <c r="BI68" i="1"/>
  <c r="AS68" i="1"/>
  <c r="AW68" i="1"/>
  <c r="BH68" i="1"/>
  <c r="N68" i="1"/>
  <c r="BB68" i="1"/>
  <c r="R68" i="1"/>
  <c r="AV68" i="1"/>
  <c r="AO68" i="1"/>
  <c r="BD68" i="1"/>
  <c r="AB68" i="1"/>
  <c r="O68" i="1"/>
  <c r="W68" i="1"/>
  <c r="BC68" i="1"/>
  <c r="M68" i="1"/>
  <c r="AL68" i="1"/>
  <c r="AM68" i="1"/>
  <c r="U68" i="1"/>
  <c r="K68" i="1"/>
  <c r="AK68" i="1"/>
  <c r="FU68" i="1" s="1"/>
  <c r="S68" i="1"/>
  <c r="X68" i="1"/>
  <c r="BA68" i="1"/>
  <c r="AT68" i="1"/>
  <c r="AX68" i="1"/>
  <c r="I68" i="1"/>
  <c r="AI68" i="1"/>
  <c r="AE68" i="1"/>
  <c r="CJ402" i="7" s="1"/>
  <c r="AF68" i="1"/>
  <c r="Z68" i="1"/>
  <c r="AU68" i="1"/>
  <c r="BG68" i="1"/>
  <c r="AN68" i="1"/>
  <c r="FV68" i="1" s="1"/>
  <c r="AQ68" i="1"/>
  <c r="Q68" i="1"/>
  <c r="AY68" i="1"/>
  <c r="BF68" i="1"/>
  <c r="G304" i="1"/>
  <c r="EY304" i="1"/>
  <c r="FY304" i="1"/>
  <c r="FZ304" i="1" s="1"/>
  <c r="DY304" i="1"/>
  <c r="EA304" i="1"/>
  <c r="EL304" i="1" s="1"/>
  <c r="FY27" i="1"/>
  <c r="FZ27" i="1" s="1"/>
  <c r="DY27" i="1"/>
  <c r="EA27" i="1"/>
  <c r="EL27" i="1" s="1"/>
  <c r="EY27" i="1"/>
  <c r="G27" i="1"/>
  <c r="EY290" i="1"/>
  <c r="FY290" i="1"/>
  <c r="FZ290" i="1" s="1"/>
  <c r="EA290" i="1"/>
  <c r="EL290" i="1" s="1"/>
  <c r="DY290" i="1"/>
  <c r="G290" i="1"/>
  <c r="FY312" i="1"/>
  <c r="FZ312" i="1" s="1"/>
  <c r="G312" i="1"/>
  <c r="EY312" i="1"/>
  <c r="DY312" i="1"/>
  <c r="EA312" i="1"/>
  <c r="EL312" i="1" s="1"/>
  <c r="FY39" i="1"/>
  <c r="FZ39" i="1" s="1"/>
  <c r="EA39" i="1"/>
  <c r="EL39" i="1" s="1"/>
  <c r="G39" i="1"/>
  <c r="EY39" i="1"/>
  <c r="DY39" i="1"/>
  <c r="AC270" i="1"/>
  <c r="DF383" i="7" s="1"/>
  <c r="Z270" i="1"/>
  <c r="AZ270" i="1"/>
  <c r="DF414" i="7" s="1"/>
  <c r="AW270" i="1"/>
  <c r="AA270" i="1"/>
  <c r="AF270" i="1"/>
  <c r="P270" i="1"/>
  <c r="N270" i="1"/>
  <c r="AV270" i="1"/>
  <c r="AU270" i="1"/>
  <c r="W270" i="1"/>
  <c r="U270" i="1"/>
  <c r="AB270" i="1"/>
  <c r="AJ270" i="1"/>
  <c r="BG270" i="1"/>
  <c r="I270" i="1"/>
  <c r="X270" i="1"/>
  <c r="V270" i="1"/>
  <c r="AS270" i="1"/>
  <c r="Q270" i="1"/>
  <c r="K270" i="1"/>
  <c r="AP270" i="1"/>
  <c r="AY270" i="1"/>
  <c r="AK270" i="1"/>
  <c r="FU270" i="1" s="1"/>
  <c r="AL270" i="1"/>
  <c r="AH270" i="1"/>
  <c r="T270" i="1"/>
  <c r="BE270" i="1"/>
  <c r="BB270" i="1"/>
  <c r="AI270" i="1"/>
  <c r="AE270" i="1"/>
  <c r="DF404" i="7" s="1"/>
  <c r="AT270" i="1"/>
  <c r="O270" i="1"/>
  <c r="S270" i="1"/>
  <c r="BI270" i="1"/>
  <c r="AR270" i="1"/>
  <c r="AN270" i="1"/>
  <c r="FV270" i="1" s="1"/>
  <c r="FW270" i="1" s="1"/>
  <c r="BC270" i="1"/>
  <c r="AQ270" i="1"/>
  <c r="DF394" i="7" s="1"/>
  <c r="H270" i="1"/>
  <c r="J270" i="1"/>
  <c r="AM270" i="1"/>
  <c r="M270" i="1"/>
  <c r="BA270" i="1"/>
  <c r="AX270" i="1"/>
  <c r="AO270" i="1"/>
  <c r="R270" i="1"/>
  <c r="AG270" i="1"/>
  <c r="BD270" i="1"/>
  <c r="L270" i="1"/>
  <c r="BH270" i="1"/>
  <c r="AD270" i="1"/>
  <c r="BF270" i="1"/>
  <c r="Y270" i="1"/>
  <c r="G226" i="1"/>
  <c r="FY226" i="1"/>
  <c r="FZ226" i="1" s="1"/>
  <c r="EY226" i="1"/>
  <c r="DY226" i="1"/>
  <c r="EA226" i="1"/>
  <c r="EL226" i="1" s="1"/>
  <c r="AE335" i="1"/>
  <c r="CG405" i="7" s="1"/>
  <c r="AZ335" i="1"/>
  <c r="CG415" i="7" s="1"/>
  <c r="R335" i="1"/>
  <c r="S335" i="1"/>
  <c r="AK335" i="1"/>
  <c r="FU335" i="1" s="1"/>
  <c r="V335" i="1"/>
  <c r="AC335" i="1"/>
  <c r="CG384" i="7" s="1"/>
  <c r="AA335" i="1"/>
  <c r="X335" i="1"/>
  <c r="AX335" i="1"/>
  <c r="AM335" i="1"/>
  <c r="BF335" i="1"/>
  <c r="AU335" i="1"/>
  <c r="AG335" i="1"/>
  <c r="AV335" i="1"/>
  <c r="J335" i="1"/>
  <c r="AL335" i="1"/>
  <c r="Y335" i="1"/>
  <c r="O335" i="1"/>
  <c r="L335" i="1"/>
  <c r="AD335" i="1"/>
  <c r="AT335" i="1"/>
  <c r="AO335" i="1"/>
  <c r="AS335" i="1"/>
  <c r="AB335" i="1"/>
  <c r="I335" i="1"/>
  <c r="N335" i="1"/>
  <c r="BE335" i="1"/>
  <c r="BB335" i="1"/>
  <c r="Z335" i="1"/>
  <c r="AH335" i="1"/>
  <c r="U335" i="1"/>
  <c r="H335" i="1"/>
  <c r="AF335" i="1"/>
  <c r="AW335" i="1"/>
  <c r="AP335" i="1"/>
  <c r="BC335" i="1"/>
  <c r="T335" i="1"/>
  <c r="BA335" i="1"/>
  <c r="BG335" i="1"/>
  <c r="AJ335" i="1"/>
  <c r="Q335" i="1"/>
  <c r="P335" i="1"/>
  <c r="BH335" i="1"/>
  <c r="BI335" i="1"/>
  <c r="AR335" i="1"/>
  <c r="AY335" i="1"/>
  <c r="AQ335" i="1"/>
  <c r="CG395" i="7" s="1"/>
  <c r="AN335" i="1"/>
  <c r="FV335" i="1" s="1"/>
  <c r="AI335" i="1"/>
  <c r="BD335" i="1"/>
  <c r="M335" i="1"/>
  <c r="W335" i="1"/>
  <c r="K335" i="1"/>
  <c r="DY32" i="1"/>
  <c r="EY32" i="1"/>
  <c r="EA32" i="1"/>
  <c r="EL32" i="1" s="1"/>
  <c r="FY32" i="1"/>
  <c r="FZ32" i="1" s="1"/>
  <c r="G32" i="1"/>
  <c r="G256" i="1"/>
  <c r="EA256" i="1"/>
  <c r="EL256" i="1" s="1"/>
  <c r="DY256" i="1"/>
  <c r="FY256" i="1"/>
  <c r="FZ256" i="1" s="1"/>
  <c r="EY256" i="1"/>
  <c r="L36" i="1"/>
  <c r="AE36" i="1"/>
  <c r="BD402" i="7" s="1"/>
  <c r="P36" i="1"/>
  <c r="O36" i="1"/>
  <c r="AM36" i="1"/>
  <c r="AO36" i="1"/>
  <c r="H36" i="1"/>
  <c r="BD36" i="1"/>
  <c r="AZ36" i="1"/>
  <c r="BD412" i="7" s="1"/>
  <c r="AL36" i="1"/>
  <c r="AI36" i="1"/>
  <c r="BC36" i="1"/>
  <c r="X36" i="1"/>
  <c r="Q36" i="1"/>
  <c r="AY36" i="1"/>
  <c r="Y36" i="1"/>
  <c r="AA36" i="1"/>
  <c r="T36" i="1"/>
  <c r="AR36" i="1"/>
  <c r="BF36" i="1"/>
  <c r="AG36" i="1"/>
  <c r="AB36" i="1"/>
  <c r="AS36" i="1"/>
  <c r="AQ36" i="1"/>
  <c r="AF36" i="1"/>
  <c r="BE36" i="1"/>
  <c r="BI36" i="1"/>
  <c r="I36" i="1"/>
  <c r="AV36" i="1"/>
  <c r="Z36" i="1"/>
  <c r="AP36" i="1"/>
  <c r="AK36" i="1"/>
  <c r="FU36" i="1" s="1"/>
  <c r="BH36" i="1"/>
  <c r="BA36" i="1"/>
  <c r="AX36" i="1"/>
  <c r="AN36" i="1"/>
  <c r="FV36" i="1" s="1"/>
  <c r="AU36" i="1"/>
  <c r="AH36" i="1"/>
  <c r="AD36" i="1"/>
  <c r="S36" i="1"/>
  <c r="AJ36" i="1"/>
  <c r="AT36" i="1"/>
  <c r="BB36" i="1"/>
  <c r="K36" i="1"/>
  <c r="W36" i="1"/>
  <c r="R36" i="1"/>
  <c r="U36" i="1"/>
  <c r="AW36" i="1"/>
  <c r="BG36" i="1"/>
  <c r="M36" i="1"/>
  <c r="N36" i="1"/>
  <c r="AC36" i="1"/>
  <c r="BD381" i="7" s="1"/>
  <c r="V36" i="1"/>
  <c r="J36" i="1"/>
  <c r="Z103" i="1"/>
  <c r="J103" i="1"/>
  <c r="I103" i="1"/>
  <c r="AP103" i="1"/>
  <c r="AN103" i="1"/>
  <c r="FV103" i="1" s="1"/>
  <c r="H103" i="1"/>
  <c r="AY103" i="1"/>
  <c r="L103" i="1"/>
  <c r="AB103" i="1"/>
  <c r="BB103" i="1"/>
  <c r="BD103" i="1"/>
  <c r="AH103" i="1"/>
  <c r="AC103" i="1"/>
  <c r="AG382" i="7" s="1"/>
  <c r="BE103" i="1"/>
  <c r="M103" i="1"/>
  <c r="AZ103" i="1"/>
  <c r="AG413" i="7" s="1"/>
  <c r="X103" i="1"/>
  <c r="Y103" i="1"/>
  <c r="N103" i="1"/>
  <c r="AX103" i="1"/>
  <c r="U103" i="1"/>
  <c r="AL103" i="1"/>
  <c r="AS103" i="1"/>
  <c r="AR103" i="1"/>
  <c r="AA103" i="1"/>
  <c r="AJ103" i="1"/>
  <c r="AG103" i="1"/>
  <c r="AV103" i="1"/>
  <c r="P103" i="1"/>
  <c r="BF103" i="1"/>
  <c r="K103" i="1"/>
  <c r="BI103" i="1"/>
  <c r="BG103" i="1"/>
  <c r="W103" i="1"/>
  <c r="BH103" i="1"/>
  <c r="BC103" i="1"/>
  <c r="V103" i="1"/>
  <c r="AO103" i="1"/>
  <c r="AE103" i="1"/>
  <c r="AG403" i="7" s="1"/>
  <c r="BA103" i="1"/>
  <c r="AQ103" i="1"/>
  <c r="AG393" i="7" s="1"/>
  <c r="R103" i="1"/>
  <c r="AI103" i="1"/>
  <c r="AK103" i="1"/>
  <c r="FU103" i="1" s="1"/>
  <c r="AD103" i="1"/>
  <c r="AM103" i="1"/>
  <c r="AF103" i="1"/>
  <c r="AT103" i="1"/>
  <c r="O103" i="1"/>
  <c r="AW103" i="1"/>
  <c r="T103" i="1"/>
  <c r="AU103" i="1"/>
  <c r="S103" i="1"/>
  <c r="Q103" i="1"/>
  <c r="DY364" i="1"/>
  <c r="EY364" i="1"/>
  <c r="FY364" i="1"/>
  <c r="FZ364" i="1" s="1"/>
  <c r="G364" i="1"/>
  <c r="EA364" i="1"/>
  <c r="EL364" i="1" s="1"/>
  <c r="EY302" i="1"/>
  <c r="FY302" i="1"/>
  <c r="FZ302" i="1" s="1"/>
  <c r="G302" i="1"/>
  <c r="DY302" i="1"/>
  <c r="EA302" i="1"/>
  <c r="EL302" i="1" s="1"/>
  <c r="G194" i="1"/>
  <c r="FY194" i="1"/>
  <c r="FZ194" i="1" s="1"/>
  <c r="DY194" i="1"/>
  <c r="EA194" i="1"/>
  <c r="EL194" i="1" s="1"/>
  <c r="EY194" i="1"/>
  <c r="AY209" i="1"/>
  <c r="AS209" i="1"/>
  <c r="AA209" i="1"/>
  <c r="AL209" i="1"/>
  <c r="BG209" i="1"/>
  <c r="O209" i="1"/>
  <c r="I209" i="1"/>
  <c r="L209" i="1"/>
  <c r="AP209" i="1"/>
  <c r="BF209" i="1"/>
  <c r="BA209" i="1"/>
  <c r="U209" i="1"/>
  <c r="BI209" i="1"/>
  <c r="AX209" i="1"/>
  <c r="BB209" i="1"/>
  <c r="AV209" i="1"/>
  <c r="AZ209" i="1"/>
  <c r="AW414" i="7" s="1"/>
  <c r="P209" i="1"/>
  <c r="AJ209" i="1"/>
  <c r="V209" i="1"/>
  <c r="N209" i="1"/>
  <c r="AM209" i="1"/>
  <c r="BC209" i="1"/>
  <c r="AE209" i="1"/>
  <c r="AW404" i="7" s="1"/>
  <c r="AH209" i="1"/>
  <c r="AN209" i="1"/>
  <c r="FV209" i="1" s="1"/>
  <c r="AF209" i="1"/>
  <c r="X209" i="1"/>
  <c r="AO209" i="1"/>
  <c r="S209" i="1"/>
  <c r="Q209" i="1"/>
  <c r="J209" i="1"/>
  <c r="T209" i="1"/>
  <c r="W209" i="1"/>
  <c r="AT209" i="1"/>
  <c r="M209" i="1"/>
  <c r="AC209" i="1"/>
  <c r="AW383" i="7" s="1"/>
  <c r="AK209" i="1"/>
  <c r="FU209" i="1" s="1"/>
  <c r="AQ209" i="1"/>
  <c r="AW394" i="7" s="1"/>
  <c r="K209" i="1"/>
  <c r="BH209" i="1"/>
  <c r="AD209" i="1"/>
  <c r="H209" i="1"/>
  <c r="AW209" i="1"/>
  <c r="AU209" i="1"/>
  <c r="AG209" i="1"/>
  <c r="Y209" i="1"/>
  <c r="R209" i="1"/>
  <c r="AR209" i="1"/>
  <c r="Z209" i="1"/>
  <c r="BD209" i="1"/>
  <c r="AB209" i="1"/>
  <c r="BE209" i="1"/>
  <c r="AI209" i="1"/>
  <c r="FY317" i="1"/>
  <c r="FZ317" i="1" s="1"/>
  <c r="G317" i="1"/>
  <c r="EA317" i="1"/>
  <c r="EL317" i="1" s="1"/>
  <c r="DY317" i="1"/>
  <c r="EY317" i="1"/>
  <c r="AH315" i="1"/>
  <c r="BH315" i="1"/>
  <c r="AA315" i="1"/>
  <c r="Z315" i="1"/>
  <c r="Q315" i="1"/>
  <c r="AE315" i="1"/>
  <c r="BM405" i="7" s="1"/>
  <c r="M315" i="1"/>
  <c r="AY315" i="1"/>
  <c r="AU315" i="1"/>
  <c r="N315" i="1"/>
  <c r="AC315" i="1"/>
  <c r="BM384" i="7" s="1"/>
  <c r="AM315" i="1"/>
  <c r="O315" i="1"/>
  <c r="K315" i="1"/>
  <c r="J315" i="1"/>
  <c r="AZ315" i="1"/>
  <c r="BM415" i="7" s="1"/>
  <c r="AD315" i="1"/>
  <c r="I315" i="1"/>
  <c r="AJ315" i="1"/>
  <c r="AN315" i="1"/>
  <c r="FV315" i="1" s="1"/>
  <c r="P315" i="1"/>
  <c r="W315" i="1"/>
  <c r="V315" i="1"/>
  <c r="AP315" i="1"/>
  <c r="H315" i="1"/>
  <c r="AF315" i="1"/>
  <c r="AO315" i="1"/>
  <c r="BB315" i="1"/>
  <c r="BE315" i="1"/>
  <c r="R315" i="1"/>
  <c r="S315" i="1"/>
  <c r="BD315" i="1"/>
  <c r="U315" i="1"/>
  <c r="AB315" i="1"/>
  <c r="AR315" i="1"/>
  <c r="BA315" i="1"/>
  <c r="BF315" i="1"/>
  <c r="L315" i="1"/>
  <c r="AS315" i="1"/>
  <c r="AV315" i="1"/>
  <c r="BG315" i="1"/>
  <c r="Y315" i="1"/>
  <c r="BC315" i="1"/>
  <c r="AI315" i="1"/>
  <c r="AT315" i="1"/>
  <c r="AX315" i="1"/>
  <c r="AL315" i="1"/>
  <c r="BI315" i="1"/>
  <c r="AK315" i="1"/>
  <c r="FU315" i="1" s="1"/>
  <c r="AW315" i="1"/>
  <c r="X315" i="1"/>
  <c r="AG315" i="1"/>
  <c r="AQ315" i="1"/>
  <c r="BM395" i="7" s="1"/>
  <c r="T315" i="1"/>
  <c r="Y280" i="1"/>
  <c r="T280" i="1"/>
  <c r="AQ280" i="1"/>
  <c r="AD395" i="7" s="1"/>
  <c r="O280" i="1"/>
  <c r="AB280" i="1"/>
  <c r="U280" i="1"/>
  <c r="BE280" i="1"/>
  <c r="BI280" i="1"/>
  <c r="BF280" i="1"/>
  <c r="Q280" i="1"/>
  <c r="AX280" i="1"/>
  <c r="AG280" i="1"/>
  <c r="BH280" i="1"/>
  <c r="H280" i="1"/>
  <c r="AC280" i="1"/>
  <c r="AD384" i="7" s="1"/>
  <c r="L280" i="1"/>
  <c r="P280" i="1"/>
  <c r="AT280" i="1"/>
  <c r="AD280" i="1"/>
  <c r="N280" i="1"/>
  <c r="AY280" i="1"/>
  <c r="AS280" i="1"/>
  <c r="AN280" i="1"/>
  <c r="FV280" i="1" s="1"/>
  <c r="AV280" i="1"/>
  <c r="BA280" i="1"/>
  <c r="AW280" i="1"/>
  <c r="AM280" i="1"/>
  <c r="AZ280" i="1"/>
  <c r="AD415" i="7" s="1"/>
  <c r="AR280" i="1"/>
  <c r="AF280" i="1"/>
  <c r="V280" i="1"/>
  <c r="AE280" i="1"/>
  <c r="AD405" i="7" s="1"/>
  <c r="BC280" i="1"/>
  <c r="AI280" i="1"/>
  <c r="AH280" i="1"/>
  <c r="Z280" i="1"/>
  <c r="AL280" i="1"/>
  <c r="X280" i="1"/>
  <c r="AJ280" i="1"/>
  <c r="AK280" i="1"/>
  <c r="FU280" i="1" s="1"/>
  <c r="AO280" i="1"/>
  <c r="BD280" i="1"/>
  <c r="BG280" i="1"/>
  <c r="R280" i="1"/>
  <c r="AU280" i="1"/>
  <c r="J280" i="1"/>
  <c r="S280" i="1"/>
  <c r="W280" i="1"/>
  <c r="AP280" i="1"/>
  <c r="I280" i="1"/>
  <c r="BB280" i="1"/>
  <c r="M280" i="1"/>
  <c r="K280" i="1"/>
  <c r="AA280" i="1"/>
  <c r="AT51" i="1"/>
  <c r="BE51" i="1"/>
  <c r="K51" i="1"/>
  <c r="AU51" i="1"/>
  <c r="AI51" i="1"/>
  <c r="S51" i="1"/>
  <c r="AP51" i="1"/>
  <c r="AZ51" i="1"/>
  <c r="BS412" i="7" s="1"/>
  <c r="AD51" i="1"/>
  <c r="AX51" i="1"/>
  <c r="AW51" i="1"/>
  <c r="AL51" i="1"/>
  <c r="BH51" i="1"/>
  <c r="BC51" i="1"/>
  <c r="AF51" i="1"/>
  <c r="AE51" i="1"/>
  <c r="BS402" i="7" s="1"/>
  <c r="Z51" i="1"/>
  <c r="O51" i="1"/>
  <c r="I51" i="1"/>
  <c r="V51" i="1"/>
  <c r="AS51" i="1"/>
  <c r="AC51" i="1"/>
  <c r="BS381" i="7" s="1"/>
  <c r="AN51" i="1"/>
  <c r="FV51" i="1" s="1"/>
  <c r="BI51" i="1"/>
  <c r="BF51" i="1"/>
  <c r="BA51" i="1"/>
  <c r="P51" i="1"/>
  <c r="AG51" i="1"/>
  <c r="W51" i="1"/>
  <c r="AA51" i="1"/>
  <c r="H51" i="1"/>
  <c r="BB51" i="1"/>
  <c r="AQ51" i="1"/>
  <c r="AR51" i="1"/>
  <c r="AM51" i="1"/>
  <c r="AH51" i="1"/>
  <c r="Q51" i="1"/>
  <c r="AJ51" i="1"/>
  <c r="AK51" i="1"/>
  <c r="FU51" i="1" s="1"/>
  <c r="R51" i="1"/>
  <c r="AO51" i="1"/>
  <c r="AY51" i="1"/>
  <c r="L51" i="1"/>
  <c r="BG51" i="1"/>
  <c r="N51" i="1"/>
  <c r="AV51" i="1"/>
  <c r="AB51" i="1"/>
  <c r="J51" i="1"/>
  <c r="BD51" i="1"/>
  <c r="M51" i="1"/>
  <c r="Y51" i="1"/>
  <c r="T51" i="1"/>
  <c r="X51" i="1"/>
  <c r="U51" i="1"/>
  <c r="L261" i="1"/>
  <c r="BD261" i="1"/>
  <c r="O261" i="1"/>
  <c r="AP261" i="1"/>
  <c r="I261" i="1"/>
  <c r="Q261" i="1"/>
  <c r="AQ261" i="1"/>
  <c r="CW394" i="7" s="1"/>
  <c r="BF261" i="1"/>
  <c r="S261" i="1"/>
  <c r="AA261" i="1"/>
  <c r="BB261" i="1"/>
  <c r="BC261" i="1"/>
  <c r="AM261" i="1"/>
  <c r="AL261" i="1"/>
  <c r="H261" i="1"/>
  <c r="AW261" i="1"/>
  <c r="N261" i="1"/>
  <c r="BE261" i="1"/>
  <c r="R261" i="1"/>
  <c r="V261" i="1"/>
  <c r="AK261" i="1"/>
  <c r="FU261" i="1" s="1"/>
  <c r="Z261" i="1"/>
  <c r="AO261" i="1"/>
  <c r="AH261" i="1"/>
  <c r="BI261" i="1"/>
  <c r="AV261" i="1"/>
  <c r="AX261" i="1"/>
  <c r="AZ261" i="1"/>
  <c r="CW414" i="7" s="1"/>
  <c r="AN261" i="1"/>
  <c r="FV261" i="1" s="1"/>
  <c r="FW261" i="1" s="1"/>
  <c r="X261" i="1"/>
  <c r="AB261" i="1"/>
  <c r="M261" i="1"/>
  <c r="AR261" i="1"/>
  <c r="T261" i="1"/>
  <c r="AE261" i="1"/>
  <c r="CW404" i="7" s="1"/>
  <c r="U261" i="1"/>
  <c r="AT261" i="1"/>
  <c r="AS261" i="1"/>
  <c r="AI261" i="1"/>
  <c r="AU261" i="1"/>
  <c r="BH261" i="1"/>
  <c r="K261" i="1"/>
  <c r="AG261" i="1"/>
  <c r="AY261" i="1"/>
  <c r="AJ261" i="1"/>
  <c r="BG261" i="1"/>
  <c r="W261" i="1"/>
  <c r="BA261" i="1"/>
  <c r="AF261" i="1"/>
  <c r="AD261" i="1"/>
  <c r="Y261" i="1"/>
  <c r="AC261" i="1"/>
  <c r="CW383" i="7" s="1"/>
  <c r="J261" i="1"/>
  <c r="P261" i="1"/>
  <c r="FY157" i="1"/>
  <c r="FZ157" i="1" s="1"/>
  <c r="EY157" i="1"/>
  <c r="EA157" i="1"/>
  <c r="EL157" i="1" s="1"/>
  <c r="DY157" i="1"/>
  <c r="G157" i="1"/>
  <c r="BB301" i="1"/>
  <c r="AI301" i="1"/>
  <c r="AJ301" i="1"/>
  <c r="AF301" i="1"/>
  <c r="P301" i="1"/>
  <c r="L301" i="1"/>
  <c r="AN301" i="1"/>
  <c r="FV301" i="1" s="1"/>
  <c r="V301" i="1"/>
  <c r="AB301" i="1"/>
  <c r="Z301" i="1"/>
  <c r="H301" i="1"/>
  <c r="W301" i="1"/>
  <c r="AV301" i="1"/>
  <c r="Y301" i="1"/>
  <c r="O301" i="1"/>
  <c r="BF301" i="1"/>
  <c r="AC301" i="1"/>
  <c r="AY384" i="7" s="1"/>
  <c r="I301" i="1"/>
  <c r="N301" i="1"/>
  <c r="AA301" i="1"/>
  <c r="AW301" i="1"/>
  <c r="X301" i="1"/>
  <c r="BG301" i="1"/>
  <c r="BA301" i="1"/>
  <c r="BC301" i="1"/>
  <c r="AP301" i="1"/>
  <c r="AG301" i="1"/>
  <c r="K301" i="1"/>
  <c r="R301" i="1"/>
  <c r="AH301" i="1"/>
  <c r="BE301" i="1"/>
  <c r="T301" i="1"/>
  <c r="AK301" i="1"/>
  <c r="FU301" i="1" s="1"/>
  <c r="AU301" i="1"/>
  <c r="AS301" i="1"/>
  <c r="AO301" i="1"/>
  <c r="J301" i="1"/>
  <c r="AM301" i="1"/>
  <c r="BI301" i="1"/>
  <c r="AX301" i="1"/>
  <c r="AZ301" i="1"/>
  <c r="AY415" i="7" s="1"/>
  <c r="BH301" i="1"/>
  <c r="AD301" i="1"/>
  <c r="Q301" i="1"/>
  <c r="AT301" i="1"/>
  <c r="AE301" i="1"/>
  <c r="AY405" i="7" s="1"/>
  <c r="AL301" i="1"/>
  <c r="S301" i="1"/>
  <c r="AY301" i="1"/>
  <c r="U301" i="1"/>
  <c r="AR301" i="1"/>
  <c r="BD301" i="1"/>
  <c r="AQ301" i="1"/>
  <c r="AY395" i="7" s="1"/>
  <c r="M301" i="1"/>
  <c r="FY103" i="1"/>
  <c r="FZ103" i="1" s="1"/>
  <c r="DY103" i="1"/>
  <c r="EY103" i="1"/>
  <c r="G103" i="1"/>
  <c r="EA103" i="1"/>
  <c r="EL103" i="1" s="1"/>
  <c r="EY243" i="1"/>
  <c r="DY243" i="1"/>
  <c r="EA243" i="1"/>
  <c r="EL243" i="1" s="1"/>
  <c r="G243" i="1"/>
  <c r="FY243" i="1"/>
  <c r="FZ243" i="1" s="1"/>
  <c r="Y239" i="1"/>
  <c r="AW239" i="1"/>
  <c r="AB239" i="1"/>
  <c r="AR239" i="1"/>
  <c r="BA239" i="1"/>
  <c r="R239" i="1"/>
  <c r="BI239" i="1"/>
  <c r="BG239" i="1"/>
  <c r="AE239" i="1"/>
  <c r="CA404" i="7" s="1"/>
  <c r="H239" i="1"/>
  <c r="AC239" i="1"/>
  <c r="CA383" i="7" s="1"/>
  <c r="K239" i="1"/>
  <c r="AO239" i="1"/>
  <c r="AJ239" i="1"/>
  <c r="S239" i="1"/>
  <c r="AV239" i="1"/>
  <c r="AX239" i="1"/>
  <c r="AM239" i="1"/>
  <c r="AQ239" i="1"/>
  <c r="CA394" i="7" s="1"/>
  <c r="BF239" i="1"/>
  <c r="M239" i="1"/>
  <c r="AN239" i="1"/>
  <c r="FV239" i="1" s="1"/>
  <c r="BC239" i="1"/>
  <c r="AT239" i="1"/>
  <c r="AF239" i="1"/>
  <c r="Q239" i="1"/>
  <c r="I239" i="1"/>
  <c r="AI239" i="1"/>
  <c r="AG239" i="1"/>
  <c r="AD239" i="1"/>
  <c r="L239" i="1"/>
  <c r="AU239" i="1"/>
  <c r="Z239" i="1"/>
  <c r="AH239" i="1"/>
  <c r="AA239" i="1"/>
  <c r="W239" i="1"/>
  <c r="AL239" i="1"/>
  <c r="AK239" i="1"/>
  <c r="FU239" i="1" s="1"/>
  <c r="U239" i="1"/>
  <c r="BH239" i="1"/>
  <c r="J239" i="1"/>
  <c r="O239" i="1"/>
  <c r="AZ239" i="1"/>
  <c r="CA414" i="7" s="1"/>
  <c r="T239" i="1"/>
  <c r="AY239" i="1"/>
  <c r="X239" i="1"/>
  <c r="N239" i="1"/>
  <c r="BB239" i="1"/>
  <c r="AP239" i="1"/>
  <c r="AS239" i="1"/>
  <c r="BD239" i="1"/>
  <c r="V239" i="1"/>
  <c r="P239" i="1"/>
  <c r="BE239" i="1"/>
  <c r="AG247" i="1"/>
  <c r="BB247" i="1"/>
  <c r="BH247" i="1"/>
  <c r="AA247" i="1"/>
  <c r="AN247" i="1"/>
  <c r="FV247" i="1" s="1"/>
  <c r="AU247" i="1"/>
  <c r="U247" i="1"/>
  <c r="AO247" i="1"/>
  <c r="AT247" i="1"/>
  <c r="X247" i="1"/>
  <c r="AH247" i="1"/>
  <c r="I247" i="1"/>
  <c r="Z247" i="1"/>
  <c r="AD247" i="1"/>
  <c r="T247" i="1"/>
  <c r="Q247" i="1"/>
  <c r="BF247" i="1"/>
  <c r="AX247" i="1"/>
  <c r="BD247" i="1"/>
  <c r="P247" i="1"/>
  <c r="AR247" i="1"/>
  <c r="N247" i="1"/>
  <c r="R247" i="1"/>
  <c r="O247" i="1"/>
  <c r="AM247" i="1"/>
  <c r="S247" i="1"/>
  <c r="V247" i="1"/>
  <c r="W247" i="1"/>
  <c r="AC247" i="1"/>
  <c r="CI383" i="7" s="1"/>
  <c r="M247" i="1"/>
  <c r="BE247" i="1"/>
  <c r="AF247" i="1"/>
  <c r="AJ247" i="1"/>
  <c r="BC247" i="1"/>
  <c r="AW247" i="1"/>
  <c r="AY247" i="1"/>
  <c r="AZ247" i="1"/>
  <c r="CI414" i="7" s="1"/>
  <c r="AS247" i="1"/>
  <c r="AI247" i="1"/>
  <c r="J247" i="1"/>
  <c r="AP247" i="1"/>
  <c r="BA247" i="1"/>
  <c r="K247" i="1"/>
  <c r="AE247" i="1"/>
  <c r="CI404" i="7" s="1"/>
  <c r="L247" i="1"/>
  <c r="AL247" i="1"/>
  <c r="AK247" i="1"/>
  <c r="FU247" i="1" s="1"/>
  <c r="AB247" i="1"/>
  <c r="AV247" i="1"/>
  <c r="H247" i="1"/>
  <c r="Y247" i="1"/>
  <c r="AQ247" i="1"/>
  <c r="CI394" i="7" s="1"/>
  <c r="BI247" i="1"/>
  <c r="BG247" i="1"/>
  <c r="FY361" i="1"/>
  <c r="FZ361" i="1" s="1"/>
  <c r="DY361" i="1"/>
  <c r="EA361" i="1"/>
  <c r="EL361" i="1" s="1"/>
  <c r="G361" i="1"/>
  <c r="EY361" i="1"/>
  <c r="AK267" i="1"/>
  <c r="FU267" i="1" s="1"/>
  <c r="Z267" i="1"/>
  <c r="BE267" i="1"/>
  <c r="AS267" i="1"/>
  <c r="AQ267" i="1"/>
  <c r="DC394" i="7" s="1"/>
  <c r="AA267" i="1"/>
  <c r="S267" i="1"/>
  <c r="AZ267" i="1"/>
  <c r="DC414" i="7" s="1"/>
  <c r="AF267" i="1"/>
  <c r="BI267" i="1"/>
  <c r="AV267" i="1"/>
  <c r="BA267" i="1"/>
  <c r="AW267" i="1"/>
  <c r="V267" i="1"/>
  <c r="BD267" i="1"/>
  <c r="O267" i="1"/>
  <c r="K267" i="1"/>
  <c r="J267" i="1"/>
  <c r="T267" i="1"/>
  <c r="AN267" i="1"/>
  <c r="FV267" i="1" s="1"/>
  <c r="AH267" i="1"/>
  <c r="L267" i="1"/>
  <c r="AU267" i="1"/>
  <c r="M267" i="1"/>
  <c r="BB267" i="1"/>
  <c r="AL267" i="1"/>
  <c r="AR267" i="1"/>
  <c r="AY267" i="1"/>
  <c r="AE267" i="1"/>
  <c r="DC404" i="7" s="1"/>
  <c r="P267" i="1"/>
  <c r="R267" i="1"/>
  <c r="AO267" i="1"/>
  <c r="Q267" i="1"/>
  <c r="AM267" i="1"/>
  <c r="BF267" i="1"/>
  <c r="BG267" i="1"/>
  <c r="U267" i="1"/>
  <c r="AC267" i="1"/>
  <c r="DC383" i="7" s="1"/>
  <c r="Y267" i="1"/>
  <c r="AG267" i="1"/>
  <c r="AP267" i="1"/>
  <c r="AB267" i="1"/>
  <c r="AJ267" i="1"/>
  <c r="N267" i="1"/>
  <c r="BC267" i="1"/>
  <c r="AI267" i="1"/>
  <c r="W267" i="1"/>
  <c r="X267" i="1"/>
  <c r="I267" i="1"/>
  <c r="AX267" i="1"/>
  <c r="AT267" i="1"/>
  <c r="BH267" i="1"/>
  <c r="AD267" i="1"/>
  <c r="H267" i="1"/>
  <c r="BE111" i="1"/>
  <c r="N111" i="1"/>
  <c r="O111" i="1"/>
  <c r="AU111" i="1"/>
  <c r="R111" i="1"/>
  <c r="AB111" i="1"/>
  <c r="AF111" i="1"/>
  <c r="AZ111" i="1"/>
  <c r="AO413" i="7" s="1"/>
  <c r="AE111" i="1"/>
  <c r="AO403" i="7" s="1"/>
  <c r="M111" i="1"/>
  <c r="BC111" i="1"/>
  <c r="AR111" i="1"/>
  <c r="BI111" i="1"/>
  <c r="AC111" i="1"/>
  <c r="AO382" i="7" s="1"/>
  <c r="T111" i="1"/>
  <c r="AP111" i="1"/>
  <c r="BD111" i="1"/>
  <c r="AA111" i="1"/>
  <c r="AW111" i="1"/>
  <c r="AM111" i="1"/>
  <c r="P111" i="1"/>
  <c r="Z111" i="1"/>
  <c r="Y111" i="1"/>
  <c r="AX111" i="1"/>
  <c r="AT111" i="1"/>
  <c r="V111" i="1"/>
  <c r="AY111" i="1"/>
  <c r="W111" i="1"/>
  <c r="X111" i="1"/>
  <c r="AG111" i="1"/>
  <c r="AN111" i="1"/>
  <c r="FV111" i="1" s="1"/>
  <c r="AS111" i="1"/>
  <c r="AO111" i="1"/>
  <c r="BG111" i="1"/>
  <c r="BB111" i="1"/>
  <c r="AQ111" i="1"/>
  <c r="AO393" i="7" s="1"/>
  <c r="BA111" i="1"/>
  <c r="I111" i="1"/>
  <c r="K111" i="1"/>
  <c r="AH111" i="1"/>
  <c r="AK111" i="1"/>
  <c r="FU111" i="1" s="1"/>
  <c r="Q111" i="1"/>
  <c r="BH111" i="1"/>
  <c r="AL111" i="1"/>
  <c r="AV111" i="1"/>
  <c r="AJ111" i="1"/>
  <c r="AI111" i="1"/>
  <c r="AD111" i="1"/>
  <c r="L111" i="1"/>
  <c r="BF111" i="1"/>
  <c r="H111" i="1"/>
  <c r="S111" i="1"/>
  <c r="U111" i="1"/>
  <c r="J111" i="1"/>
  <c r="Y109" i="1"/>
  <c r="AN109" i="1"/>
  <c r="FV109" i="1" s="1"/>
  <c r="AY109" i="1"/>
  <c r="M109" i="1"/>
  <c r="L109" i="1"/>
  <c r="BG109" i="1"/>
  <c r="AX109" i="1"/>
  <c r="BA109" i="1"/>
  <c r="AD109" i="1"/>
  <c r="P109" i="1"/>
  <c r="AK109" i="1"/>
  <c r="FU109" i="1" s="1"/>
  <c r="X109" i="1"/>
  <c r="AE109" i="1"/>
  <c r="AM403" i="7" s="1"/>
  <c r="AL109" i="1"/>
  <c r="U109" i="1"/>
  <c r="BE109" i="1"/>
  <c r="AV109" i="1"/>
  <c r="I109" i="1"/>
  <c r="AS109" i="1"/>
  <c r="W109" i="1"/>
  <c r="N109" i="1"/>
  <c r="K109" i="1"/>
  <c r="AB109" i="1"/>
  <c r="Z109" i="1"/>
  <c r="R109" i="1"/>
  <c r="AI109" i="1"/>
  <c r="BI109" i="1"/>
  <c r="AH109" i="1"/>
  <c r="AR109" i="1"/>
  <c r="V109" i="1"/>
  <c r="AP109" i="1"/>
  <c r="BH109" i="1"/>
  <c r="S109" i="1"/>
  <c r="AO109" i="1"/>
  <c r="AU109" i="1"/>
  <c r="AZ109" i="1"/>
  <c r="AM413" i="7" s="1"/>
  <c r="AG109" i="1"/>
  <c r="Q109" i="1"/>
  <c r="AJ109" i="1"/>
  <c r="AM109" i="1"/>
  <c r="H109" i="1"/>
  <c r="AW109" i="1"/>
  <c r="BD109" i="1"/>
  <c r="AQ109" i="1"/>
  <c r="AM393" i="7" s="1"/>
  <c r="T109" i="1"/>
  <c r="BF109" i="1"/>
  <c r="AC109" i="1"/>
  <c r="AM382" i="7" s="1"/>
  <c r="AF109" i="1"/>
  <c r="AT109" i="1"/>
  <c r="AA109" i="1"/>
  <c r="J109" i="1"/>
  <c r="BB109" i="1"/>
  <c r="O109" i="1"/>
  <c r="BC109" i="1"/>
  <c r="AV319" i="1"/>
  <c r="AJ319" i="1"/>
  <c r="AW319" i="1"/>
  <c r="BH319" i="1"/>
  <c r="AL319" i="1"/>
  <c r="O319" i="1"/>
  <c r="H319" i="1"/>
  <c r="AD319" i="1"/>
  <c r="AR319" i="1"/>
  <c r="Q319" i="1"/>
  <c r="S319" i="1"/>
  <c r="BA319" i="1"/>
  <c r="AQ319" i="1"/>
  <c r="BQ395" i="7" s="1"/>
  <c r="AO319" i="1"/>
  <c r="AZ319" i="1"/>
  <c r="BQ415" i="7" s="1"/>
  <c r="AI319" i="1"/>
  <c r="T319" i="1"/>
  <c r="BG319" i="1"/>
  <c r="AA319" i="1"/>
  <c r="W319" i="1"/>
  <c r="AH319" i="1"/>
  <c r="AB319" i="1"/>
  <c r="N319" i="1"/>
  <c r="R319" i="1"/>
  <c r="BC319" i="1"/>
  <c r="Y319" i="1"/>
  <c r="AC319" i="1"/>
  <c r="BQ384" i="7" s="1"/>
  <c r="U319" i="1"/>
  <c r="L319" i="1"/>
  <c r="AY319" i="1"/>
  <c r="AU319" i="1"/>
  <c r="P319" i="1"/>
  <c r="BF319" i="1"/>
  <c r="BI319" i="1"/>
  <c r="AK319" i="1"/>
  <c r="FU319" i="1" s="1"/>
  <c r="AN319" i="1"/>
  <c r="FV319" i="1" s="1"/>
  <c r="AE319" i="1"/>
  <c r="BQ405" i="7" s="1"/>
  <c r="AF319" i="1"/>
  <c r="K319" i="1"/>
  <c r="X319" i="1"/>
  <c r="AM319" i="1"/>
  <c r="AG319" i="1"/>
  <c r="Z319" i="1"/>
  <c r="V319" i="1"/>
  <c r="AP319" i="1"/>
  <c r="AS319" i="1"/>
  <c r="AX319" i="1"/>
  <c r="M319" i="1"/>
  <c r="I319" i="1"/>
  <c r="J319" i="1"/>
  <c r="AT319" i="1"/>
  <c r="BE319" i="1"/>
  <c r="BD319" i="1"/>
  <c r="BB319" i="1"/>
  <c r="I46" i="1"/>
  <c r="AO46" i="1"/>
  <c r="AJ46" i="1"/>
  <c r="AH46" i="1"/>
  <c r="H46" i="1"/>
  <c r="AY46" i="1"/>
  <c r="S46" i="1"/>
  <c r="AM46" i="1"/>
  <c r="AC46" i="1"/>
  <c r="BN381" i="7" s="1"/>
  <c r="AN46" i="1"/>
  <c r="FV46" i="1" s="1"/>
  <c r="O46" i="1"/>
  <c r="AB46" i="1"/>
  <c r="AG46" i="1"/>
  <c r="AX46" i="1"/>
  <c r="AU46" i="1"/>
  <c r="BG46" i="1"/>
  <c r="P46" i="1"/>
  <c r="Y46" i="1"/>
  <c r="AR46" i="1"/>
  <c r="Z46" i="1"/>
  <c r="J46" i="1"/>
  <c r="R46" i="1"/>
  <c r="M46" i="1"/>
  <c r="K46" i="1"/>
  <c r="V46" i="1"/>
  <c r="T46" i="1"/>
  <c r="L46" i="1"/>
  <c r="AI46" i="1"/>
  <c r="BB46" i="1"/>
  <c r="AT46" i="1"/>
  <c r="BA46" i="1"/>
  <c r="AF46" i="1"/>
  <c r="N46" i="1"/>
  <c r="AS46" i="1"/>
  <c r="BD46" i="1"/>
  <c r="AK46" i="1"/>
  <c r="FU46" i="1" s="1"/>
  <c r="AW46" i="1"/>
  <c r="AV46" i="1"/>
  <c r="W46" i="1"/>
  <c r="AA46" i="1"/>
  <c r="BH46" i="1"/>
  <c r="BF46" i="1"/>
  <c r="AL46" i="1"/>
  <c r="AD46" i="1"/>
  <c r="AZ46" i="1"/>
  <c r="BN412" i="7" s="1"/>
  <c r="BI46" i="1"/>
  <c r="U46" i="1"/>
  <c r="AP46" i="1"/>
  <c r="AE46" i="1"/>
  <c r="BN402" i="7" s="1"/>
  <c r="BE46" i="1"/>
  <c r="Q46" i="1"/>
  <c r="X46" i="1"/>
  <c r="BC46" i="1"/>
  <c r="AQ46" i="1"/>
  <c r="AK230" i="1"/>
  <c r="FU230" i="1" s="1"/>
  <c r="U230" i="1"/>
  <c r="BH230" i="1"/>
  <c r="X230" i="1"/>
  <c r="AH230" i="1"/>
  <c r="AX230" i="1"/>
  <c r="AI230" i="1"/>
  <c r="AJ230" i="1"/>
  <c r="AN230" i="1"/>
  <c r="FV230" i="1" s="1"/>
  <c r="AL230" i="1"/>
  <c r="BI230" i="1"/>
  <c r="BD230" i="1"/>
  <c r="Y230" i="1"/>
  <c r="O230" i="1"/>
  <c r="W230" i="1"/>
  <c r="P230" i="1"/>
  <c r="AP230" i="1"/>
  <c r="BG230" i="1"/>
  <c r="AF230" i="1"/>
  <c r="Z230" i="1"/>
  <c r="N230" i="1"/>
  <c r="AG230" i="1"/>
  <c r="AB230" i="1"/>
  <c r="BB230" i="1"/>
  <c r="AE230" i="1"/>
  <c r="BR404" i="7" s="1"/>
  <c r="AQ230" i="1"/>
  <c r="BR394" i="7" s="1"/>
  <c r="AR230" i="1"/>
  <c r="BC230" i="1"/>
  <c r="AU230" i="1"/>
  <c r="AA230" i="1"/>
  <c r="AZ230" i="1"/>
  <c r="BR414" i="7" s="1"/>
  <c r="H230" i="1"/>
  <c r="I230" i="1"/>
  <c r="AY230" i="1"/>
  <c r="S230" i="1"/>
  <c r="AC230" i="1"/>
  <c r="BR383" i="7" s="1"/>
  <c r="BA230" i="1"/>
  <c r="K230" i="1"/>
  <c r="AD230" i="1"/>
  <c r="J230" i="1"/>
  <c r="R230" i="1"/>
  <c r="AS230" i="1"/>
  <c r="T230" i="1"/>
  <c r="AV230" i="1"/>
  <c r="BF230" i="1"/>
  <c r="AO230" i="1"/>
  <c r="AT230" i="1"/>
  <c r="Q230" i="1"/>
  <c r="L230" i="1"/>
  <c r="BE230" i="1"/>
  <c r="AM230" i="1"/>
  <c r="AW230" i="1"/>
  <c r="M230" i="1"/>
  <c r="V230" i="1"/>
  <c r="EA142" i="1"/>
  <c r="EL142" i="1" s="1"/>
  <c r="EY142" i="1"/>
  <c r="FY142" i="1"/>
  <c r="FZ142" i="1" s="1"/>
  <c r="G142" i="1"/>
  <c r="DY142" i="1"/>
  <c r="BE181" i="1"/>
  <c r="AM181" i="1"/>
  <c r="H181" i="1"/>
  <c r="AH181" i="1"/>
  <c r="BH181" i="1"/>
  <c r="AK181" i="1"/>
  <c r="FU181" i="1" s="1"/>
  <c r="AO181" i="1"/>
  <c r="N181" i="1"/>
  <c r="U181" i="1"/>
  <c r="K181" i="1"/>
  <c r="T181" i="1"/>
  <c r="BG181" i="1"/>
  <c r="BB181" i="1"/>
  <c r="S181" i="1"/>
  <c r="AR181" i="1"/>
  <c r="AF181" i="1"/>
  <c r="AP181" i="1"/>
  <c r="AI181" i="1"/>
  <c r="AG181" i="1"/>
  <c r="Y181" i="1"/>
  <c r="AJ181" i="1"/>
  <c r="AN181" i="1"/>
  <c r="FV181" i="1" s="1"/>
  <c r="BC181" i="1"/>
  <c r="AZ181" i="1"/>
  <c r="DG413" i="7" s="1"/>
  <c r="BF181" i="1"/>
  <c r="AW181" i="1"/>
  <c r="AA181" i="1"/>
  <c r="AV181" i="1"/>
  <c r="L181" i="1"/>
  <c r="BI181" i="1"/>
  <c r="O181" i="1"/>
  <c r="M181" i="1"/>
  <c r="AS181" i="1"/>
  <c r="AB181" i="1"/>
  <c r="X181" i="1"/>
  <c r="AE181" i="1"/>
  <c r="DG403" i="7" s="1"/>
  <c r="AU181" i="1"/>
  <c r="V181" i="1"/>
  <c r="Z181" i="1"/>
  <c r="P181" i="1"/>
  <c r="AL181" i="1"/>
  <c r="AQ181" i="1"/>
  <c r="DG393" i="7" s="1"/>
  <c r="Q181" i="1"/>
  <c r="J181" i="1"/>
  <c r="I181" i="1"/>
  <c r="R181" i="1"/>
  <c r="W181" i="1"/>
  <c r="AC181" i="1"/>
  <c r="DG382" i="7" s="1"/>
  <c r="BD181" i="1"/>
  <c r="AT181" i="1"/>
  <c r="BA181" i="1"/>
  <c r="AX181" i="1"/>
  <c r="AY181" i="1"/>
  <c r="AD181" i="1"/>
  <c r="AM187" i="1"/>
  <c r="AB187" i="1"/>
  <c r="AS187" i="1"/>
  <c r="AA187" i="1"/>
  <c r="AV187" i="1"/>
  <c r="AR187" i="1"/>
  <c r="AX187" i="1"/>
  <c r="AP187" i="1"/>
  <c r="J187" i="1"/>
  <c r="AK187" i="1"/>
  <c r="FU187" i="1" s="1"/>
  <c r="AF187" i="1"/>
  <c r="BF187" i="1"/>
  <c r="BC187" i="1"/>
  <c r="AC187" i="1"/>
  <c r="AA383" i="7" s="1"/>
  <c r="L187" i="1"/>
  <c r="AG187" i="1"/>
  <c r="O187" i="1"/>
  <c r="Z187" i="1"/>
  <c r="AJ187" i="1"/>
  <c r="X187" i="1"/>
  <c r="K187" i="1"/>
  <c r="I187" i="1"/>
  <c r="AN187" i="1"/>
  <c r="FV187" i="1" s="1"/>
  <c r="S187" i="1"/>
  <c r="N187" i="1"/>
  <c r="AD187" i="1"/>
  <c r="AT187" i="1"/>
  <c r="AZ187" i="1"/>
  <c r="AA414" i="7" s="1"/>
  <c r="BH187" i="1"/>
  <c r="AQ187" i="1"/>
  <c r="AA394" i="7" s="1"/>
  <c r="U187" i="1"/>
  <c r="BI187" i="1"/>
  <c r="BA187" i="1"/>
  <c r="Y187" i="1"/>
  <c r="W187" i="1"/>
  <c r="AO187" i="1"/>
  <c r="M187" i="1"/>
  <c r="BE187" i="1"/>
  <c r="AH187" i="1"/>
  <c r="BB187" i="1"/>
  <c r="R187" i="1"/>
  <c r="T187" i="1"/>
  <c r="BG187" i="1"/>
  <c r="AI187" i="1"/>
  <c r="P187" i="1"/>
  <c r="Q187" i="1"/>
  <c r="AW187" i="1"/>
  <c r="V187" i="1"/>
  <c r="AU187" i="1"/>
  <c r="AY187" i="1"/>
  <c r="H187" i="1"/>
  <c r="AL187" i="1"/>
  <c r="BD187" i="1"/>
  <c r="AE187" i="1"/>
  <c r="AA404" i="7" s="1"/>
  <c r="DY238" i="1"/>
  <c r="EA238" i="1"/>
  <c r="EL238" i="1" s="1"/>
  <c r="EY238" i="1"/>
  <c r="FY238" i="1"/>
  <c r="FZ238" i="1" s="1"/>
  <c r="G238" i="1"/>
  <c r="DY175" i="1"/>
  <c r="EA175" i="1"/>
  <c r="EL175" i="1" s="1"/>
  <c r="EY175" i="1"/>
  <c r="G175" i="1"/>
  <c r="FY175" i="1"/>
  <c r="FZ175" i="1" s="1"/>
  <c r="EY323" i="1"/>
  <c r="FY323" i="1"/>
  <c r="FZ323" i="1" s="1"/>
  <c r="G323" i="1"/>
  <c r="EA323" i="1"/>
  <c r="EL323" i="1" s="1"/>
  <c r="DY323" i="1"/>
  <c r="EY161" i="1"/>
  <c r="G161" i="1"/>
  <c r="EA161" i="1"/>
  <c r="EL161" i="1" s="1"/>
  <c r="FY161" i="1"/>
  <c r="FZ161" i="1" s="1"/>
  <c r="DY161" i="1"/>
  <c r="EA45" i="1"/>
  <c r="EL45" i="1" s="1"/>
  <c r="FY45" i="1"/>
  <c r="FZ45" i="1" s="1"/>
  <c r="G45" i="1"/>
  <c r="DY45" i="1"/>
  <c r="EY45" i="1"/>
  <c r="FY61" i="1"/>
  <c r="FZ61" i="1" s="1"/>
  <c r="G61" i="1"/>
  <c r="EA61" i="1"/>
  <c r="EL61" i="1" s="1"/>
  <c r="EY61" i="1"/>
  <c r="DY61" i="1"/>
  <c r="G271" i="1"/>
  <c r="EA271" i="1"/>
  <c r="EL271" i="1" s="1"/>
  <c r="EY271" i="1"/>
  <c r="FY271" i="1"/>
  <c r="FZ271" i="1" s="1"/>
  <c r="DY271" i="1"/>
  <c r="AS232" i="1"/>
  <c r="V232" i="1"/>
  <c r="AG232" i="1"/>
  <c r="AH232" i="1"/>
  <c r="AT232" i="1"/>
  <c r="AQ232" i="1"/>
  <c r="BT394" i="7" s="1"/>
  <c r="M232" i="1"/>
  <c r="O232" i="1"/>
  <c r="Y232" i="1"/>
  <c r="AC232" i="1"/>
  <c r="BT383" i="7" s="1"/>
  <c r="AZ232" i="1"/>
  <c r="BT414" i="7" s="1"/>
  <c r="AE232" i="1"/>
  <c r="BT404" i="7" s="1"/>
  <c r="AB232" i="1"/>
  <c r="J232" i="1"/>
  <c r="AR232" i="1"/>
  <c r="U232" i="1"/>
  <c r="AF232" i="1"/>
  <c r="BE232" i="1"/>
  <c r="AW232" i="1"/>
  <c r="BF232" i="1"/>
  <c r="BB232" i="1"/>
  <c r="AX232" i="1"/>
  <c r="BG232" i="1"/>
  <c r="S232" i="1"/>
  <c r="AU232" i="1"/>
  <c r="L232" i="1"/>
  <c r="BA232" i="1"/>
  <c r="Z232" i="1"/>
  <c r="AK232" i="1"/>
  <c r="FU232" i="1" s="1"/>
  <c r="I232" i="1"/>
  <c r="AY232" i="1"/>
  <c r="AI232" i="1"/>
  <c r="T232" i="1"/>
  <c r="AJ232" i="1"/>
  <c r="AM232" i="1"/>
  <c r="AV232" i="1"/>
  <c r="BI232" i="1"/>
  <c r="K232" i="1"/>
  <c r="BD232" i="1"/>
  <c r="BH232" i="1"/>
  <c r="AA232" i="1"/>
  <c r="BC232" i="1"/>
  <c r="Q232" i="1"/>
  <c r="AP232" i="1"/>
  <c r="N232" i="1"/>
  <c r="W232" i="1"/>
  <c r="R232" i="1"/>
  <c r="AL232" i="1"/>
  <c r="X232" i="1"/>
  <c r="AD232" i="1"/>
  <c r="H232" i="1"/>
  <c r="AN232" i="1"/>
  <c r="FV232" i="1" s="1"/>
  <c r="AO232" i="1"/>
  <c r="P232" i="1"/>
  <c r="AJ11" i="1"/>
  <c r="BC11" i="1"/>
  <c r="AE11" i="1"/>
  <c r="AE402" i="7" s="1"/>
  <c r="O11" i="1"/>
  <c r="V11" i="1"/>
  <c r="I11" i="1"/>
  <c r="S11" i="1"/>
  <c r="AQ11" i="1"/>
  <c r="AE392" i="7" s="1" a="1"/>
  <c r="AE392" i="7" s="1"/>
  <c r="AI11" i="1"/>
  <c r="BI11" i="1"/>
  <c r="AB11" i="1"/>
  <c r="Z11" i="1"/>
  <c r="BH11" i="1"/>
  <c r="BD11" i="1"/>
  <c r="AG11" i="1"/>
  <c r="Y11" i="1"/>
  <c r="R11" i="1"/>
  <c r="P11" i="1"/>
  <c r="U11" i="1"/>
  <c r="N11" i="1"/>
  <c r="AY11" i="1"/>
  <c r="AO11" i="1"/>
  <c r="AP11" i="1"/>
  <c r="AU11" i="1"/>
  <c r="AX11" i="1"/>
  <c r="AW11" i="1"/>
  <c r="BB11" i="1"/>
  <c r="T11" i="1"/>
  <c r="BF11" i="1"/>
  <c r="AV11" i="1"/>
  <c r="AT11" i="1"/>
  <c r="M11" i="1"/>
  <c r="L11" i="1"/>
  <c r="AS11" i="1"/>
  <c r="AL11" i="1"/>
  <c r="K11" i="1"/>
  <c r="AD11" i="1"/>
  <c r="AR11" i="1"/>
  <c r="J11" i="1"/>
  <c r="BE11" i="1"/>
  <c r="AM11" i="1"/>
  <c r="Q11" i="1"/>
  <c r="BG11" i="1"/>
  <c r="AC11" i="1"/>
  <c r="AE381" i="7" s="1"/>
  <c r="AZ11" i="1"/>
  <c r="AE412" i="7" s="1"/>
  <c r="W11" i="1"/>
  <c r="H11" i="1"/>
  <c r="X11" i="1"/>
  <c r="AN11" i="1"/>
  <c r="FV11" i="1" s="1"/>
  <c r="AK11" i="1"/>
  <c r="FU11" i="1" s="1"/>
  <c r="AH11" i="1"/>
  <c r="BA11" i="1"/>
  <c r="AF11" i="1"/>
  <c r="AA11" i="1"/>
  <c r="DY51" i="1"/>
  <c r="G51" i="1"/>
  <c r="EA51" i="1"/>
  <c r="EL51" i="1" s="1"/>
  <c r="FY51" i="1"/>
  <c r="FZ51" i="1" s="1"/>
  <c r="EY51" i="1"/>
  <c r="DY151" i="1"/>
  <c r="EA151" i="1"/>
  <c r="EL151" i="1" s="1"/>
  <c r="G151" i="1"/>
  <c r="FY151" i="1"/>
  <c r="FZ151" i="1" s="1"/>
  <c r="EY151" i="1"/>
  <c r="AH298" i="1"/>
  <c r="BD298" i="1"/>
  <c r="T298" i="1"/>
  <c r="R298" i="1"/>
  <c r="AE298" i="1"/>
  <c r="AV405" i="7" s="1"/>
  <c r="H298" i="1"/>
  <c r="M298" i="1"/>
  <c r="BI298" i="1"/>
  <c r="AL298" i="1"/>
  <c r="AB298" i="1"/>
  <c r="AD298" i="1"/>
  <c r="AU298" i="1"/>
  <c r="AO298" i="1"/>
  <c r="AA298" i="1"/>
  <c r="BG298" i="1"/>
  <c r="AV298" i="1"/>
  <c r="BH298" i="1"/>
  <c r="AZ298" i="1"/>
  <c r="AV415" i="7" s="1"/>
  <c r="P298" i="1"/>
  <c r="BC298" i="1"/>
  <c r="BE298" i="1"/>
  <c r="AK298" i="1"/>
  <c r="FU298" i="1" s="1"/>
  <c r="K298" i="1"/>
  <c r="AI298" i="1"/>
  <c r="AN298" i="1"/>
  <c r="FV298" i="1" s="1"/>
  <c r="J298" i="1"/>
  <c r="AM298" i="1"/>
  <c r="Z298" i="1"/>
  <c r="I298" i="1"/>
  <c r="BB298" i="1"/>
  <c r="L298" i="1"/>
  <c r="AR298" i="1"/>
  <c r="AC298" i="1"/>
  <c r="AV384" i="7" s="1"/>
  <c r="X298" i="1"/>
  <c r="BA298" i="1"/>
  <c r="AW298" i="1"/>
  <c r="AQ298" i="1"/>
  <c r="AV395" i="7" s="1"/>
  <c r="AT298" i="1"/>
  <c r="Y298" i="1"/>
  <c r="AX298" i="1"/>
  <c r="AJ298" i="1"/>
  <c r="BF298" i="1"/>
  <c r="V298" i="1"/>
  <c r="W298" i="1"/>
  <c r="N298" i="1"/>
  <c r="AG298" i="1"/>
  <c r="O298" i="1"/>
  <c r="AP298" i="1"/>
  <c r="AS298" i="1"/>
  <c r="S298" i="1"/>
  <c r="U298" i="1"/>
  <c r="AY298" i="1"/>
  <c r="AF298" i="1"/>
  <c r="Q298" i="1"/>
  <c r="AI60" i="1"/>
  <c r="I60" i="1"/>
  <c r="AD60" i="1"/>
  <c r="U60" i="1"/>
  <c r="V60" i="1"/>
  <c r="O60" i="1"/>
  <c r="AY60" i="1"/>
  <c r="AS60" i="1"/>
  <c r="Z60" i="1"/>
  <c r="AQ60" i="1"/>
  <c r="BD60" i="1"/>
  <c r="H60" i="1"/>
  <c r="L60" i="1"/>
  <c r="S60" i="1"/>
  <c r="AA60" i="1"/>
  <c r="AN60" i="1"/>
  <c r="FV60" i="1" s="1"/>
  <c r="BG60" i="1"/>
  <c r="J60" i="1"/>
  <c r="AM60" i="1"/>
  <c r="AH60" i="1"/>
  <c r="AE60" i="1"/>
  <c r="CB402" i="7" s="1"/>
  <c r="AZ60" i="1"/>
  <c r="CB412" i="7" s="1"/>
  <c r="AW60" i="1"/>
  <c r="R60" i="1"/>
  <c r="Q60" i="1"/>
  <c r="AG60" i="1"/>
  <c r="AL60" i="1"/>
  <c r="BE60" i="1"/>
  <c r="AJ60" i="1"/>
  <c r="AK60" i="1"/>
  <c r="FU60" i="1" s="1"/>
  <c r="W60" i="1"/>
  <c r="AO60" i="1"/>
  <c r="BH60" i="1"/>
  <c r="P60" i="1"/>
  <c r="AB60" i="1"/>
  <c r="AU60" i="1"/>
  <c r="M60" i="1"/>
  <c r="AF60" i="1"/>
  <c r="Y60" i="1"/>
  <c r="AR60" i="1"/>
  <c r="AV60" i="1"/>
  <c r="X60" i="1"/>
  <c r="K60" i="1"/>
  <c r="AP60" i="1"/>
  <c r="N60" i="1"/>
  <c r="AX60" i="1"/>
  <c r="BA60" i="1"/>
  <c r="BC60" i="1"/>
  <c r="BI60" i="1"/>
  <c r="T60" i="1"/>
  <c r="AC60" i="1"/>
  <c r="CB381" i="7" s="1"/>
  <c r="BF60" i="1"/>
  <c r="BB60" i="1"/>
  <c r="AT60" i="1"/>
  <c r="G126" i="1"/>
  <c r="EA126" i="1"/>
  <c r="EL126" i="1" s="1"/>
  <c r="FY126" i="1"/>
  <c r="FZ126" i="1" s="1"/>
  <c r="EY126" i="1"/>
  <c r="DY126" i="1"/>
  <c r="FY131" i="1"/>
  <c r="FZ131" i="1" s="1"/>
  <c r="DY131" i="1"/>
  <c r="EY131" i="1"/>
  <c r="EA131" i="1"/>
  <c r="EL131" i="1" s="1"/>
  <c r="G131" i="1"/>
  <c r="G133" i="1"/>
  <c r="FY133" i="1"/>
  <c r="FZ133" i="1" s="1"/>
  <c r="EY133" i="1"/>
  <c r="DY133" i="1"/>
  <c r="EA133" i="1"/>
  <c r="EL133" i="1" s="1"/>
  <c r="EA92" i="1"/>
  <c r="EL92" i="1" s="1"/>
  <c r="EY92" i="1"/>
  <c r="G92" i="1"/>
  <c r="FY92" i="1"/>
  <c r="FZ92" i="1" s="1"/>
  <c r="DY92" i="1"/>
  <c r="FY264" i="1"/>
  <c r="FZ264" i="1" s="1"/>
  <c r="EY264" i="1"/>
  <c r="G264" i="1"/>
  <c r="EA264" i="1"/>
  <c r="EL264" i="1" s="1"/>
  <c r="DY264" i="1"/>
  <c r="AG340" i="1"/>
  <c r="AI340" i="1"/>
  <c r="BC340" i="1"/>
  <c r="N340" i="1"/>
  <c r="Z340" i="1"/>
  <c r="AO340" i="1"/>
  <c r="AA340" i="1"/>
  <c r="AV340" i="1"/>
  <c r="V340" i="1"/>
  <c r="T340" i="1"/>
  <c r="O340" i="1"/>
  <c r="AW340" i="1"/>
  <c r="W340" i="1"/>
  <c r="I340" i="1"/>
  <c r="AM340" i="1"/>
  <c r="K340" i="1"/>
  <c r="AD340" i="1"/>
  <c r="AL340" i="1"/>
  <c r="AZ340" i="1"/>
  <c r="CL415" i="7" s="1"/>
  <c r="Q340" i="1"/>
  <c r="AP340" i="1"/>
  <c r="BG340" i="1"/>
  <c r="AU340" i="1"/>
  <c r="BE340" i="1"/>
  <c r="AE340" i="1"/>
  <c r="CL405" i="7" s="1"/>
  <c r="S340" i="1"/>
  <c r="AX340" i="1"/>
  <c r="BB340" i="1"/>
  <c r="BH340" i="1"/>
  <c r="L340" i="1"/>
  <c r="AT340" i="1"/>
  <c r="J340" i="1"/>
  <c r="AJ340" i="1"/>
  <c r="AS340" i="1"/>
  <c r="R340" i="1"/>
  <c r="X340" i="1"/>
  <c r="H340" i="1"/>
  <c r="BI340" i="1"/>
  <c r="AN340" i="1"/>
  <c r="FV340" i="1" s="1"/>
  <c r="AB340" i="1"/>
  <c r="AR340" i="1"/>
  <c r="AH340" i="1"/>
  <c r="U340" i="1"/>
  <c r="AF340" i="1"/>
  <c r="AC340" i="1"/>
  <c r="CL384" i="7" s="1"/>
  <c r="Y340" i="1"/>
  <c r="BF340" i="1"/>
  <c r="BD340" i="1"/>
  <c r="BA340" i="1"/>
  <c r="P340" i="1"/>
  <c r="AK340" i="1"/>
  <c r="FU340" i="1" s="1"/>
  <c r="M340" i="1"/>
  <c r="AQ340" i="1"/>
  <c r="CL395" i="7" s="1"/>
  <c r="AY340" i="1"/>
  <c r="EY123" i="1"/>
  <c r="EA123" i="1"/>
  <c r="EL123" i="1" s="1"/>
  <c r="FY123" i="1"/>
  <c r="FZ123" i="1" s="1"/>
  <c r="G123" i="1"/>
  <c r="DY123" i="1"/>
  <c r="AL343" i="1"/>
  <c r="BG343" i="1"/>
  <c r="T343" i="1"/>
  <c r="AV343" i="1"/>
  <c r="AW343" i="1"/>
  <c r="BB343" i="1"/>
  <c r="AQ343" i="1"/>
  <c r="CO395" i="7" s="1"/>
  <c r="AG343" i="1"/>
  <c r="AF343" i="1"/>
  <c r="AX343" i="1"/>
  <c r="I343" i="1"/>
  <c r="BE343" i="1"/>
  <c r="Y343" i="1"/>
  <c r="Z343" i="1"/>
  <c r="AK343" i="1"/>
  <c r="FU343" i="1" s="1"/>
  <c r="L343" i="1"/>
  <c r="J343" i="1"/>
  <c r="BF343" i="1"/>
  <c r="AD343" i="1"/>
  <c r="BA343" i="1"/>
  <c r="AB343" i="1"/>
  <c r="AP343" i="1"/>
  <c r="O343" i="1"/>
  <c r="AS343" i="1"/>
  <c r="AT343" i="1"/>
  <c r="AE343" i="1"/>
  <c r="CO405" i="7" s="1"/>
  <c r="AY343" i="1"/>
  <c r="M343" i="1"/>
  <c r="Q343" i="1"/>
  <c r="R343" i="1"/>
  <c r="AM343" i="1"/>
  <c r="P343" i="1"/>
  <c r="AJ343" i="1"/>
  <c r="BC343" i="1"/>
  <c r="W343" i="1"/>
  <c r="AI343" i="1"/>
  <c r="AH343" i="1"/>
  <c r="AR343" i="1"/>
  <c r="N343" i="1"/>
  <c r="AZ343" i="1"/>
  <c r="CO415" i="7" s="1"/>
  <c r="H343" i="1"/>
  <c r="V343" i="1"/>
  <c r="AU343" i="1"/>
  <c r="BI343" i="1"/>
  <c r="K343" i="1"/>
  <c r="AN343" i="1"/>
  <c r="FV343" i="1" s="1"/>
  <c r="BH343" i="1"/>
  <c r="U343" i="1"/>
  <c r="AA343" i="1"/>
  <c r="AO343" i="1"/>
  <c r="AC343" i="1"/>
  <c r="CO384" i="7" s="1"/>
  <c r="S343" i="1"/>
  <c r="X343" i="1"/>
  <c r="BD343" i="1"/>
  <c r="DY105" i="1"/>
  <c r="FY105" i="1"/>
  <c r="FZ105" i="1" s="1"/>
  <c r="G105" i="1"/>
  <c r="EA105" i="1"/>
  <c r="EL105" i="1" s="1"/>
  <c r="EY105" i="1"/>
  <c r="AB269" i="1"/>
  <c r="BE269" i="1"/>
  <c r="L269" i="1"/>
  <c r="BC269" i="1"/>
  <c r="AR269" i="1"/>
  <c r="AJ269" i="1"/>
  <c r="H269" i="1"/>
  <c r="AO269" i="1"/>
  <c r="AX269" i="1"/>
  <c r="AK269" i="1"/>
  <c r="FU269" i="1" s="1"/>
  <c r="BH269" i="1"/>
  <c r="AF269" i="1"/>
  <c r="AL269" i="1"/>
  <c r="AT269" i="1"/>
  <c r="K269" i="1"/>
  <c r="AG269" i="1"/>
  <c r="BA269" i="1"/>
  <c r="AM269" i="1"/>
  <c r="AI269" i="1"/>
  <c r="AY269" i="1"/>
  <c r="S269" i="1"/>
  <c r="BI269" i="1"/>
  <c r="M269" i="1"/>
  <c r="BG269" i="1"/>
  <c r="BB269" i="1"/>
  <c r="AP269" i="1"/>
  <c r="O269" i="1"/>
  <c r="T269" i="1"/>
  <c r="AU269" i="1"/>
  <c r="AC269" i="1"/>
  <c r="DE383" i="7" s="1"/>
  <c r="AD269" i="1"/>
  <c r="AW269" i="1"/>
  <c r="AQ269" i="1"/>
  <c r="DE394" i="7" s="1"/>
  <c r="U269" i="1"/>
  <c r="AA269" i="1"/>
  <c r="N269" i="1"/>
  <c r="R269" i="1"/>
  <c r="AH269" i="1"/>
  <c r="W269" i="1"/>
  <c r="Y269" i="1"/>
  <c r="BF269" i="1"/>
  <c r="Z269" i="1"/>
  <c r="I269" i="1"/>
  <c r="Q269" i="1"/>
  <c r="J269" i="1"/>
  <c r="AZ269" i="1"/>
  <c r="DE414" i="7" s="1"/>
  <c r="AN269" i="1"/>
  <c r="FV269" i="1" s="1"/>
  <c r="AV269" i="1"/>
  <c r="BD269" i="1"/>
  <c r="V269" i="1"/>
  <c r="AE269" i="1"/>
  <c r="DE404" i="7" s="1"/>
  <c r="P269" i="1"/>
  <c r="AS269" i="1"/>
  <c r="X269" i="1"/>
  <c r="G164" i="1"/>
  <c r="EA164" i="1"/>
  <c r="EL164" i="1" s="1"/>
  <c r="DY164" i="1"/>
  <c r="EY164" i="1"/>
  <c r="FY164" i="1"/>
  <c r="FZ164" i="1" s="1"/>
  <c r="Q110" i="1"/>
  <c r="AP110" i="1"/>
  <c r="AZ110" i="1"/>
  <c r="AN413" i="7" s="1"/>
  <c r="X110" i="1"/>
  <c r="AU110" i="1"/>
  <c r="AN110" i="1"/>
  <c r="FV110" i="1" s="1"/>
  <c r="AQ110" i="1"/>
  <c r="AN393" i="7" s="1"/>
  <c r="AB110" i="1"/>
  <c r="Y110" i="1"/>
  <c r="AJ110" i="1"/>
  <c r="BE110" i="1"/>
  <c r="AV110" i="1"/>
  <c r="M110" i="1"/>
  <c r="AG110" i="1"/>
  <c r="W110" i="1"/>
  <c r="AS110" i="1"/>
  <c r="BH110" i="1"/>
  <c r="O110" i="1"/>
  <c r="V110" i="1"/>
  <c r="AM110" i="1"/>
  <c r="AI110" i="1"/>
  <c r="L110" i="1"/>
  <c r="I110" i="1"/>
  <c r="S110" i="1"/>
  <c r="BC110" i="1"/>
  <c r="AK110" i="1"/>
  <c r="FU110" i="1" s="1"/>
  <c r="BF110" i="1"/>
  <c r="Z110" i="1"/>
  <c r="AL110" i="1"/>
  <c r="R110" i="1"/>
  <c r="P110" i="1"/>
  <c r="BI110" i="1"/>
  <c r="BB110" i="1"/>
  <c r="T110" i="1"/>
  <c r="J110" i="1"/>
  <c r="H110" i="1"/>
  <c r="AD110" i="1"/>
  <c r="K110" i="1"/>
  <c r="AX110" i="1"/>
  <c r="AF110" i="1"/>
  <c r="BG110" i="1"/>
  <c r="AH110" i="1"/>
  <c r="AE110" i="1"/>
  <c r="AN403" i="7" s="1"/>
  <c r="BA110" i="1"/>
  <c r="AC110" i="1"/>
  <c r="AN382" i="7" s="1"/>
  <c r="BD110" i="1"/>
  <c r="AT110" i="1"/>
  <c r="AR110" i="1"/>
  <c r="AW110" i="1"/>
  <c r="AY110" i="1"/>
  <c r="AO110" i="1"/>
  <c r="AA110" i="1"/>
  <c r="N110" i="1"/>
  <c r="U110" i="1"/>
  <c r="BB116" i="1"/>
  <c r="N116" i="1"/>
  <c r="R116" i="1"/>
  <c r="X116" i="1"/>
  <c r="AL116" i="1"/>
  <c r="AE116" i="1"/>
  <c r="AT403" i="7" s="1"/>
  <c r="AO116" i="1"/>
  <c r="AY116" i="1"/>
  <c r="W116" i="1"/>
  <c r="L116" i="1"/>
  <c r="P116" i="1"/>
  <c r="BD116" i="1"/>
  <c r="AM116" i="1"/>
  <c r="AT116" i="1"/>
  <c r="AN116" i="1"/>
  <c r="FV116" i="1" s="1"/>
  <c r="T116" i="1"/>
  <c r="V116" i="1"/>
  <c r="AV116" i="1"/>
  <c r="U116" i="1"/>
  <c r="M116" i="1"/>
  <c r="Z116" i="1"/>
  <c r="AK116" i="1"/>
  <c r="FU116" i="1" s="1"/>
  <c r="AX116" i="1"/>
  <c r="AA116" i="1"/>
  <c r="Y116" i="1"/>
  <c r="AS116" i="1"/>
  <c r="AP116" i="1"/>
  <c r="Q116" i="1"/>
  <c r="AZ116" i="1"/>
  <c r="AT413" i="7" s="1"/>
  <c r="BA116" i="1"/>
  <c r="AW116" i="1"/>
  <c r="BF116" i="1"/>
  <c r="BC116" i="1"/>
  <c r="J116" i="1"/>
  <c r="AC116" i="1"/>
  <c r="AT382" i="7" s="1"/>
  <c r="AB116" i="1"/>
  <c r="AF116" i="1"/>
  <c r="AJ116" i="1"/>
  <c r="BI116" i="1"/>
  <c r="BG116" i="1"/>
  <c r="AD116" i="1"/>
  <c r="AQ116" i="1"/>
  <c r="AT393" i="7" s="1"/>
  <c r="S116" i="1"/>
  <c r="AR116" i="1"/>
  <c r="BH116" i="1"/>
  <c r="I116" i="1"/>
  <c r="AG116" i="1"/>
  <c r="H116" i="1"/>
  <c r="BE116" i="1"/>
  <c r="AH116" i="1"/>
  <c r="K116" i="1"/>
  <c r="AI116" i="1"/>
  <c r="AU116" i="1"/>
  <c r="O116" i="1"/>
  <c r="Q348" i="1"/>
  <c r="AF348" i="1"/>
  <c r="W348" i="1"/>
  <c r="AG348" i="1"/>
  <c r="L348" i="1"/>
  <c r="AW348" i="1"/>
  <c r="AE348" i="1"/>
  <c r="CT405" i="7" s="1"/>
  <c r="N348" i="1"/>
  <c r="AQ348" i="1"/>
  <c r="CT395" i="7" s="1"/>
  <c r="R348" i="1"/>
  <c r="AS348" i="1"/>
  <c r="AR348" i="1"/>
  <c r="AZ348" i="1"/>
  <c r="CT415" i="7" s="1"/>
  <c r="AL348" i="1"/>
  <c r="AU348" i="1"/>
  <c r="AX348" i="1"/>
  <c r="AN348" i="1"/>
  <c r="FV348" i="1" s="1"/>
  <c r="T348" i="1"/>
  <c r="P348" i="1"/>
  <c r="AV348" i="1"/>
  <c r="BI348" i="1"/>
  <c r="BB348" i="1"/>
  <c r="BG348" i="1"/>
  <c r="AC348" i="1"/>
  <c r="CT384" i="7" s="1"/>
  <c r="BC348" i="1"/>
  <c r="AD348" i="1"/>
  <c r="AP348" i="1"/>
  <c r="BE348" i="1"/>
  <c r="AJ348" i="1"/>
  <c r="O348" i="1"/>
  <c r="AI348" i="1"/>
  <c r="AO348" i="1"/>
  <c r="BD348" i="1"/>
  <c r="BA348" i="1"/>
  <c r="V348" i="1"/>
  <c r="AY348" i="1"/>
  <c r="Y348" i="1"/>
  <c r="K348" i="1"/>
  <c r="AT348" i="1"/>
  <c r="J348" i="1"/>
  <c r="X348" i="1"/>
  <c r="BH348" i="1"/>
  <c r="S348" i="1"/>
  <c r="U348" i="1"/>
  <c r="I348" i="1"/>
  <c r="AK348" i="1"/>
  <c r="FU348" i="1" s="1"/>
  <c r="BF348" i="1"/>
  <c r="AB348" i="1"/>
  <c r="AM348" i="1"/>
  <c r="H348" i="1"/>
  <c r="AA348" i="1"/>
  <c r="AH348" i="1"/>
  <c r="Z348" i="1"/>
  <c r="M348" i="1"/>
  <c r="AD145" i="1"/>
  <c r="AZ145" i="1"/>
  <c r="BW413" i="7" s="1"/>
  <c r="AY145" i="1"/>
  <c r="AQ145" i="1"/>
  <c r="BW393" i="7" s="1"/>
  <c r="AE145" i="1"/>
  <c r="BW403" i="7" s="1"/>
  <c r="AP145" i="1"/>
  <c r="BA145" i="1"/>
  <c r="AR145" i="1"/>
  <c r="AG145" i="1"/>
  <c r="AC145" i="1"/>
  <c r="BW382" i="7" s="1"/>
  <c r="L145" i="1"/>
  <c r="N145" i="1"/>
  <c r="AU145" i="1"/>
  <c r="AW145" i="1"/>
  <c r="AO145" i="1"/>
  <c r="BF145" i="1"/>
  <c r="AN145" i="1"/>
  <c r="FV145" i="1" s="1"/>
  <c r="AM145" i="1"/>
  <c r="Y145" i="1"/>
  <c r="Q145" i="1"/>
  <c r="BC145" i="1"/>
  <c r="R145" i="1"/>
  <c r="BI145" i="1"/>
  <c r="AB145" i="1"/>
  <c r="AV145" i="1"/>
  <c r="T145" i="1"/>
  <c r="AT145" i="1"/>
  <c r="AJ145" i="1"/>
  <c r="AK145" i="1"/>
  <c r="FU145" i="1" s="1"/>
  <c r="Z145" i="1"/>
  <c r="AS145" i="1"/>
  <c r="BB145" i="1"/>
  <c r="BE145" i="1"/>
  <c r="O145" i="1"/>
  <c r="AL145" i="1"/>
  <c r="AH145" i="1"/>
  <c r="AI145" i="1"/>
  <c r="BG145" i="1"/>
  <c r="S145" i="1"/>
  <c r="J145" i="1"/>
  <c r="BD145" i="1"/>
  <c r="X145" i="1"/>
  <c r="BH145" i="1"/>
  <c r="AX145" i="1"/>
  <c r="AF145" i="1"/>
  <c r="W145" i="1"/>
  <c r="M145" i="1"/>
  <c r="U145" i="1"/>
  <c r="AA145" i="1"/>
  <c r="H145" i="1"/>
  <c r="K145" i="1"/>
  <c r="I145" i="1"/>
  <c r="V145" i="1"/>
  <c r="P145" i="1"/>
  <c r="FY291" i="1"/>
  <c r="FZ291" i="1" s="1"/>
  <c r="EA291" i="1"/>
  <c r="EL291" i="1" s="1"/>
  <c r="EY291" i="1"/>
  <c r="G291" i="1"/>
  <c r="DY291" i="1"/>
  <c r="AE78" i="1"/>
  <c r="CT402" i="7" s="1"/>
  <c r="AK78" i="1"/>
  <c r="FU78" i="1" s="1"/>
  <c r="FW78" i="1" s="1"/>
  <c r="H78" i="1"/>
  <c r="AF78" i="1"/>
  <c r="Y78" i="1"/>
  <c r="BH78" i="1"/>
  <c r="BF78" i="1"/>
  <c r="W78" i="1"/>
  <c r="AB78" i="1"/>
  <c r="AI78" i="1"/>
  <c r="AY78" i="1"/>
  <c r="N78" i="1"/>
  <c r="AD78" i="1"/>
  <c r="T78" i="1"/>
  <c r="U78" i="1"/>
  <c r="AX78" i="1"/>
  <c r="I78" i="1"/>
  <c r="BA78" i="1"/>
  <c r="S78" i="1"/>
  <c r="BG78" i="1"/>
  <c r="AT78" i="1"/>
  <c r="BB78" i="1"/>
  <c r="AZ78" i="1"/>
  <c r="CT412" i="7" s="1"/>
  <c r="BI78" i="1"/>
  <c r="O78" i="1"/>
  <c r="AL78" i="1"/>
  <c r="AR78" i="1"/>
  <c r="BE78" i="1"/>
  <c r="J78" i="1"/>
  <c r="M78" i="1"/>
  <c r="R78" i="1"/>
  <c r="AC78" i="1"/>
  <c r="CT381" i="7" s="1"/>
  <c r="Z78" i="1"/>
  <c r="AH78" i="1"/>
  <c r="AA78" i="1"/>
  <c r="AS78" i="1"/>
  <c r="Q78" i="1"/>
  <c r="P78" i="1"/>
  <c r="K78" i="1"/>
  <c r="AO78" i="1"/>
  <c r="AQ78" i="1"/>
  <c r="AG78" i="1"/>
  <c r="X78" i="1"/>
  <c r="BC78" i="1"/>
  <c r="AU78" i="1"/>
  <c r="BD78" i="1"/>
  <c r="L78" i="1"/>
  <c r="AP78" i="1"/>
  <c r="AM78" i="1"/>
  <c r="AW78" i="1"/>
  <c r="V78" i="1"/>
  <c r="AV78" i="1"/>
  <c r="AN78" i="1"/>
  <c r="FV78" i="1" s="1"/>
  <c r="AJ78" i="1"/>
  <c r="BA251" i="1"/>
  <c r="AU251" i="1"/>
  <c r="O251" i="1"/>
  <c r="AS251" i="1"/>
  <c r="AG251" i="1"/>
  <c r="BC251" i="1"/>
  <c r="AP251" i="1"/>
  <c r="AT251" i="1"/>
  <c r="AW251" i="1"/>
  <c r="AV251" i="1"/>
  <c r="H251" i="1"/>
  <c r="BF251" i="1"/>
  <c r="AY251" i="1"/>
  <c r="AC251" i="1"/>
  <c r="CM383" i="7" s="1"/>
  <c r="AA251" i="1"/>
  <c r="S251" i="1"/>
  <c r="BH251" i="1"/>
  <c r="AB251" i="1"/>
  <c r="T251" i="1"/>
  <c r="BB251" i="1"/>
  <c r="J251" i="1"/>
  <c r="AF251" i="1"/>
  <c r="BD251" i="1"/>
  <c r="K251" i="1"/>
  <c r="AR251" i="1"/>
  <c r="AK251" i="1"/>
  <c r="FU251" i="1" s="1"/>
  <c r="R251" i="1"/>
  <c r="Z251" i="1"/>
  <c r="L251" i="1"/>
  <c r="Q251" i="1"/>
  <c r="BG251" i="1"/>
  <c r="AN251" i="1"/>
  <c r="FV251" i="1" s="1"/>
  <c r="Y251" i="1"/>
  <c r="AM251" i="1"/>
  <c r="I251" i="1"/>
  <c r="AX251" i="1"/>
  <c r="V251" i="1"/>
  <c r="N251" i="1"/>
  <c r="AE251" i="1"/>
  <c r="CM404" i="7" s="1"/>
  <c r="AO251" i="1"/>
  <c r="W251" i="1"/>
  <c r="M251" i="1"/>
  <c r="AJ251" i="1"/>
  <c r="AQ251" i="1"/>
  <c r="CM394" i="7" s="1"/>
  <c r="X251" i="1"/>
  <c r="AH251" i="1"/>
  <c r="P251" i="1"/>
  <c r="BI251" i="1"/>
  <c r="U251" i="1"/>
  <c r="AZ251" i="1"/>
  <c r="CM414" i="7" s="1"/>
  <c r="AL251" i="1"/>
  <c r="BE251" i="1"/>
  <c r="AD251" i="1"/>
  <c r="AI251" i="1"/>
  <c r="AW58" i="1"/>
  <c r="AH58" i="1"/>
  <c r="AU58" i="1"/>
  <c r="AK58" i="1"/>
  <c r="FU58" i="1" s="1"/>
  <c r="S58" i="1"/>
  <c r="BF58" i="1"/>
  <c r="AL58" i="1"/>
  <c r="AC58" i="1"/>
  <c r="BZ381" i="7" s="1"/>
  <c r="T58" i="1"/>
  <c r="BE58" i="1"/>
  <c r="AX58" i="1"/>
  <c r="AJ58" i="1"/>
  <c r="AD58" i="1"/>
  <c r="P58" i="1"/>
  <c r="AN58" i="1"/>
  <c r="FV58" i="1" s="1"/>
  <c r="AE58" i="1"/>
  <c r="BZ402" i="7" s="1"/>
  <c r="M58" i="1"/>
  <c r="AA58" i="1"/>
  <c r="AZ58" i="1"/>
  <c r="BZ412" i="7" s="1"/>
  <c r="I58" i="1"/>
  <c r="BH58" i="1"/>
  <c r="Q58" i="1"/>
  <c r="K58" i="1"/>
  <c r="J58" i="1"/>
  <c r="AT58" i="1"/>
  <c r="BC58" i="1"/>
  <c r="AV58" i="1"/>
  <c r="H58" i="1"/>
  <c r="AB58" i="1"/>
  <c r="N58" i="1"/>
  <c r="W58" i="1"/>
  <c r="AR58" i="1"/>
  <c r="BI58" i="1"/>
  <c r="BA58" i="1"/>
  <c r="V58" i="1"/>
  <c r="AS58" i="1"/>
  <c r="U58" i="1"/>
  <c r="BB58" i="1"/>
  <c r="BG58" i="1"/>
  <c r="AI58" i="1"/>
  <c r="R58" i="1"/>
  <c r="Z58" i="1"/>
  <c r="O58" i="1"/>
  <c r="AY58" i="1"/>
  <c r="L58" i="1"/>
  <c r="AQ58" i="1"/>
  <c r="AO58" i="1"/>
  <c r="AM58" i="1"/>
  <c r="BD58" i="1"/>
  <c r="X58" i="1"/>
  <c r="AF58" i="1"/>
  <c r="AG58" i="1"/>
  <c r="Y58" i="1"/>
  <c r="AP58" i="1"/>
  <c r="AI357" i="1"/>
  <c r="AV357" i="1"/>
  <c r="U357" i="1"/>
  <c r="BC357" i="1"/>
  <c r="AN357" i="1"/>
  <c r="FV357" i="1" s="1"/>
  <c r="BA357" i="1"/>
  <c r="AR357" i="1"/>
  <c r="AJ357" i="1"/>
  <c r="BD357" i="1"/>
  <c r="AS357" i="1"/>
  <c r="AY357" i="1"/>
  <c r="AK357" i="1"/>
  <c r="FU357" i="1" s="1"/>
  <c r="AA357" i="1"/>
  <c r="P357" i="1"/>
  <c r="W357" i="1"/>
  <c r="AT357" i="1"/>
  <c r="AQ357" i="1"/>
  <c r="DC395" i="7" s="1"/>
  <c r="M357" i="1"/>
  <c r="AD357" i="1"/>
  <c r="Q357" i="1"/>
  <c r="AX357" i="1"/>
  <c r="L357" i="1"/>
  <c r="AW357" i="1"/>
  <c r="X357" i="1"/>
  <c r="I357" i="1"/>
  <c r="AG357" i="1"/>
  <c r="AE357" i="1"/>
  <c r="DC405" i="7" s="1"/>
  <c r="H357" i="1"/>
  <c r="Y357" i="1"/>
  <c r="AL357" i="1"/>
  <c r="J357" i="1"/>
  <c r="BF357" i="1"/>
  <c r="AO357" i="1"/>
  <c r="AZ357" i="1"/>
  <c r="DC415" i="7" s="1"/>
  <c r="BH357" i="1"/>
  <c r="BG357" i="1"/>
  <c r="O357" i="1"/>
  <c r="AC357" i="1"/>
  <c r="DC384" i="7" s="1"/>
  <c r="AU357" i="1"/>
  <c r="V357" i="1"/>
  <c r="Z357" i="1"/>
  <c r="BE357" i="1"/>
  <c r="AM357" i="1"/>
  <c r="N357" i="1"/>
  <c r="AP357" i="1"/>
  <c r="T357" i="1"/>
  <c r="AB357" i="1"/>
  <c r="R357" i="1"/>
  <c r="BI357" i="1"/>
  <c r="BB357" i="1"/>
  <c r="AF357" i="1"/>
  <c r="K357" i="1"/>
  <c r="AH357" i="1"/>
  <c r="S357" i="1"/>
  <c r="EA318" i="1"/>
  <c r="EL318" i="1" s="1"/>
  <c r="G318" i="1"/>
  <c r="DY318" i="1"/>
  <c r="FY318" i="1"/>
  <c r="FZ318" i="1" s="1"/>
  <c r="EY318" i="1"/>
  <c r="FY35" i="1"/>
  <c r="FZ35" i="1" s="1"/>
  <c r="EA35" i="1"/>
  <c r="EL35" i="1" s="1"/>
  <c r="EY35" i="1"/>
  <c r="DY35" i="1"/>
  <c r="G35" i="1"/>
  <c r="EA311" i="1"/>
  <c r="EL311" i="1" s="1"/>
  <c r="DY311" i="1"/>
  <c r="FY311" i="1"/>
  <c r="FZ311" i="1" s="1"/>
  <c r="G311" i="1"/>
  <c r="EY311" i="1"/>
  <c r="N333" i="1"/>
  <c r="U333" i="1"/>
  <c r="AW333" i="1"/>
  <c r="BC333" i="1"/>
  <c r="Q333" i="1"/>
  <c r="AQ333" i="1"/>
  <c r="CE395" i="7" s="1"/>
  <c r="BD333" i="1"/>
  <c r="BA333" i="1"/>
  <c r="X333" i="1"/>
  <c r="T333" i="1"/>
  <c r="AC333" i="1"/>
  <c r="CE384" i="7" s="1"/>
  <c r="AF333" i="1"/>
  <c r="BE333" i="1"/>
  <c r="AS333" i="1"/>
  <c r="L333" i="1"/>
  <c r="AT333" i="1"/>
  <c r="Z333" i="1"/>
  <c r="AK333" i="1"/>
  <c r="FU333" i="1" s="1"/>
  <c r="H333" i="1"/>
  <c r="R333" i="1"/>
  <c r="BG333" i="1"/>
  <c r="BB333" i="1"/>
  <c r="AE333" i="1"/>
  <c r="CE405" i="7" s="1"/>
  <c r="Y333" i="1"/>
  <c r="AY333" i="1"/>
  <c r="AA333" i="1"/>
  <c r="AG333" i="1"/>
  <c r="AP333" i="1"/>
  <c r="AI333" i="1"/>
  <c r="O333" i="1"/>
  <c r="J333" i="1"/>
  <c r="M333" i="1"/>
  <c r="AL333" i="1"/>
  <c r="AV333" i="1"/>
  <c r="AO333" i="1"/>
  <c r="S333" i="1"/>
  <c r="AR333" i="1"/>
  <c r="V333" i="1"/>
  <c r="AX333" i="1"/>
  <c r="W333" i="1"/>
  <c r="BF333" i="1"/>
  <c r="P333" i="1"/>
  <c r="AU333" i="1"/>
  <c r="AZ333" i="1"/>
  <c r="CE415" i="7" s="1"/>
  <c r="I333" i="1"/>
  <c r="K333" i="1"/>
  <c r="AN333" i="1"/>
  <c r="FV333" i="1" s="1"/>
  <c r="BI333" i="1"/>
  <c r="AJ333" i="1"/>
  <c r="BH333" i="1"/>
  <c r="AH333" i="1"/>
  <c r="AD333" i="1"/>
  <c r="AM333" i="1"/>
  <c r="AB333" i="1"/>
  <c r="EA166" i="1"/>
  <c r="EL166" i="1" s="1"/>
  <c r="G166" i="1"/>
  <c r="FY166" i="1"/>
  <c r="FZ166" i="1" s="1"/>
  <c r="EY166" i="1"/>
  <c r="DY166" i="1"/>
  <c r="G91" i="1"/>
  <c r="EY91" i="1"/>
  <c r="DY91" i="1"/>
  <c r="FY91" i="1"/>
  <c r="FZ91" i="1" s="1"/>
  <c r="EA91" i="1"/>
  <c r="EL91" i="1" s="1"/>
  <c r="Z130" i="1"/>
  <c r="AP130" i="1"/>
  <c r="AB130" i="1"/>
  <c r="BI130" i="1"/>
  <c r="W130" i="1"/>
  <c r="BF130" i="1"/>
  <c r="AJ130" i="1"/>
  <c r="X130" i="1"/>
  <c r="BA130" i="1"/>
  <c r="AN130" i="1"/>
  <c r="FV130" i="1" s="1"/>
  <c r="AQ130" i="1"/>
  <c r="BH393" i="7" s="1"/>
  <c r="AI130" i="1"/>
  <c r="V130" i="1"/>
  <c r="AS130" i="1"/>
  <c r="M130" i="1"/>
  <c r="AL130" i="1"/>
  <c r="AF130" i="1"/>
  <c r="AU130" i="1"/>
  <c r="BC130" i="1"/>
  <c r="I130" i="1"/>
  <c r="S130" i="1"/>
  <c r="AR130" i="1"/>
  <c r="T130" i="1"/>
  <c r="AC130" i="1"/>
  <c r="BH382" i="7" s="1"/>
  <c r="AE130" i="1"/>
  <c r="BH403" i="7" s="1"/>
  <c r="H130" i="1"/>
  <c r="K130" i="1"/>
  <c r="AK130" i="1"/>
  <c r="FU130" i="1" s="1"/>
  <c r="AX130" i="1"/>
  <c r="AD130" i="1"/>
  <c r="BD130" i="1"/>
  <c r="AY130" i="1"/>
  <c r="AW130" i="1"/>
  <c r="AT130" i="1"/>
  <c r="AO130" i="1"/>
  <c r="Q130" i="1"/>
  <c r="P130" i="1"/>
  <c r="N130" i="1"/>
  <c r="O130" i="1"/>
  <c r="Y130" i="1"/>
  <c r="AM130" i="1"/>
  <c r="R130" i="1"/>
  <c r="AA130" i="1"/>
  <c r="BH130" i="1"/>
  <c r="BG130" i="1"/>
  <c r="J130" i="1"/>
  <c r="AG130" i="1"/>
  <c r="BB130" i="1"/>
  <c r="L130" i="1"/>
  <c r="U130" i="1"/>
  <c r="BE130" i="1"/>
  <c r="AH130" i="1"/>
  <c r="AZ130" i="1"/>
  <c r="BH413" i="7" s="1"/>
  <c r="AV130" i="1"/>
  <c r="G23" i="1"/>
  <c r="EA23" i="1"/>
  <c r="EL23" i="1" s="1"/>
  <c r="DY23" i="1"/>
  <c r="FY23" i="1"/>
  <c r="FZ23" i="1" s="1"/>
  <c r="EY23" i="1"/>
  <c r="T206" i="1"/>
  <c r="AY206" i="1"/>
  <c r="X206" i="1"/>
  <c r="BC206" i="1"/>
  <c r="R206" i="1"/>
  <c r="AF206" i="1"/>
  <c r="AJ206" i="1"/>
  <c r="AL206" i="1"/>
  <c r="AT206" i="1"/>
  <c r="P206" i="1"/>
  <c r="N206" i="1"/>
  <c r="AS206" i="1"/>
  <c r="Y206" i="1"/>
  <c r="AU206" i="1"/>
  <c r="S206" i="1"/>
  <c r="W206" i="1"/>
  <c r="AB206" i="1"/>
  <c r="BI206" i="1"/>
  <c r="BG206" i="1"/>
  <c r="Z206" i="1"/>
  <c r="M206" i="1"/>
  <c r="BH206" i="1"/>
  <c r="AV206" i="1"/>
  <c r="J206" i="1"/>
  <c r="AH206" i="1"/>
  <c r="BE206" i="1"/>
  <c r="AI206" i="1"/>
  <c r="AR206" i="1"/>
  <c r="U206" i="1"/>
  <c r="AM206" i="1"/>
  <c r="O206" i="1"/>
  <c r="BB206" i="1"/>
  <c r="AK206" i="1"/>
  <c r="FU206" i="1" s="1"/>
  <c r="Q206" i="1"/>
  <c r="BF206" i="1"/>
  <c r="AD206" i="1"/>
  <c r="BA206" i="1"/>
  <c r="H206" i="1"/>
  <c r="L206" i="1"/>
  <c r="AC206" i="1"/>
  <c r="AT383" i="7" s="1"/>
  <c r="AW206" i="1"/>
  <c r="AE206" i="1"/>
  <c r="AT404" i="7" s="1"/>
  <c r="AQ206" i="1"/>
  <c r="AT394" i="7" s="1"/>
  <c r="AN206" i="1"/>
  <c r="FV206" i="1" s="1"/>
  <c r="AX206" i="1"/>
  <c r="AP206" i="1"/>
  <c r="BD206" i="1"/>
  <c r="K206" i="1"/>
  <c r="I206" i="1"/>
  <c r="AG206" i="1"/>
  <c r="AO206" i="1"/>
  <c r="V206" i="1"/>
  <c r="AZ206" i="1"/>
  <c r="AT414" i="7" s="1"/>
  <c r="AA206" i="1"/>
  <c r="EA270" i="1"/>
  <c r="EL270" i="1" s="1"/>
  <c r="G270" i="1"/>
  <c r="EY270" i="1"/>
  <c r="FY270" i="1"/>
  <c r="FZ270" i="1" s="1"/>
  <c r="DY270" i="1"/>
  <c r="FD10" i="1"/>
  <c r="FH10" i="1"/>
  <c r="FD71" i="1" s="1"/>
  <c r="FG10" i="1"/>
  <c r="FD56" i="1" s="1"/>
  <c r="FF10" i="1"/>
  <c r="FD41" i="1" s="1"/>
  <c r="FE10" i="1"/>
  <c r="FD26" i="1" s="1"/>
  <c r="FG26" i="1" s="1"/>
  <c r="AL212" i="1"/>
  <c r="BF212" i="1"/>
  <c r="AU212" i="1"/>
  <c r="AP212" i="1"/>
  <c r="AV212" i="1"/>
  <c r="AZ212" i="1"/>
  <c r="AZ414" i="7" s="1"/>
  <c r="AK212" i="1"/>
  <c r="FU212" i="1" s="1"/>
  <c r="AA212" i="1"/>
  <c r="Z212" i="1"/>
  <c r="V212" i="1"/>
  <c r="AN212" i="1"/>
  <c r="FV212" i="1" s="1"/>
  <c r="BH212" i="1"/>
  <c r="AI212" i="1"/>
  <c r="AO212" i="1"/>
  <c r="AR212" i="1"/>
  <c r="Y212" i="1"/>
  <c r="AM212" i="1"/>
  <c r="BI212" i="1"/>
  <c r="Q212" i="1"/>
  <c r="BE212" i="1"/>
  <c r="AH212" i="1"/>
  <c r="AE212" i="1"/>
  <c r="AZ404" i="7" s="1"/>
  <c r="K212" i="1"/>
  <c r="U212" i="1"/>
  <c r="AC212" i="1"/>
  <c r="AZ383" i="7" s="1"/>
  <c r="BB212" i="1"/>
  <c r="L212" i="1"/>
  <c r="AT212" i="1"/>
  <c r="J212" i="1"/>
  <c r="X212" i="1"/>
  <c r="AB212" i="1"/>
  <c r="BC212" i="1"/>
  <c r="S212" i="1"/>
  <c r="AD212" i="1"/>
  <c r="H212" i="1"/>
  <c r="AF212" i="1"/>
  <c r="AW212" i="1"/>
  <c r="AY212" i="1"/>
  <c r="BA212" i="1"/>
  <c r="AQ212" i="1"/>
  <c r="AZ394" i="7" s="1"/>
  <c r="O212" i="1"/>
  <c r="BD212" i="1"/>
  <c r="T212" i="1"/>
  <c r="AJ212" i="1"/>
  <c r="N212" i="1"/>
  <c r="M212" i="1"/>
  <c r="I212" i="1"/>
  <c r="R212" i="1"/>
  <c r="P212" i="1"/>
  <c r="AS212" i="1"/>
  <c r="BG212" i="1"/>
  <c r="AX212" i="1"/>
  <c r="AG212" i="1"/>
  <c r="W212" i="1"/>
  <c r="EY286" i="1"/>
  <c r="FY286" i="1"/>
  <c r="FZ286" i="1" s="1"/>
  <c r="DY286" i="1"/>
  <c r="EA286" i="1"/>
  <c r="EL286" i="1" s="1"/>
  <c r="G286" i="1"/>
  <c r="V344" i="1"/>
  <c r="AN344" i="1"/>
  <c r="FV344" i="1" s="1"/>
  <c r="AO344" i="1"/>
  <c r="Q344" i="1"/>
  <c r="O344" i="1"/>
  <c r="AQ344" i="1"/>
  <c r="CP395" i="7" s="1"/>
  <c r="I344" i="1"/>
  <c r="BC344" i="1"/>
  <c r="AA344" i="1"/>
  <c r="BF344" i="1"/>
  <c r="L344" i="1"/>
  <c r="AL344" i="1"/>
  <c r="AJ344" i="1"/>
  <c r="AH344" i="1"/>
  <c r="AI344" i="1"/>
  <c r="AD344" i="1"/>
  <c r="AS344" i="1"/>
  <c r="M344" i="1"/>
  <c r="P344" i="1"/>
  <c r="AV344" i="1"/>
  <c r="BD344" i="1"/>
  <c r="AR344" i="1"/>
  <c r="AT344" i="1"/>
  <c r="Y344" i="1"/>
  <c r="K344" i="1"/>
  <c r="AP344" i="1"/>
  <c r="AE344" i="1"/>
  <c r="CP405" i="7" s="1"/>
  <c r="S344" i="1"/>
  <c r="T344" i="1"/>
  <c r="AU344" i="1"/>
  <c r="BI344" i="1"/>
  <c r="Z344" i="1"/>
  <c r="AZ344" i="1"/>
  <c r="CP415" i="7" s="1"/>
  <c r="W344" i="1"/>
  <c r="AC344" i="1"/>
  <c r="CP384" i="7" s="1"/>
  <c r="N344" i="1"/>
  <c r="AW344" i="1"/>
  <c r="BH344" i="1"/>
  <c r="AK344" i="1"/>
  <c r="FU344" i="1" s="1"/>
  <c r="X344" i="1"/>
  <c r="J344" i="1"/>
  <c r="AF344" i="1"/>
  <c r="BG344" i="1"/>
  <c r="AM344" i="1"/>
  <c r="R344" i="1"/>
  <c r="H344" i="1"/>
  <c r="U344" i="1"/>
  <c r="AY344" i="1"/>
  <c r="BA344" i="1"/>
  <c r="AG344" i="1"/>
  <c r="BE344" i="1"/>
  <c r="BB344" i="1"/>
  <c r="AX344" i="1"/>
  <c r="AB344" i="1"/>
  <c r="AG294" i="1"/>
  <c r="AW294" i="1"/>
  <c r="AB294" i="1"/>
  <c r="AK294" i="1"/>
  <c r="FU294" i="1" s="1"/>
  <c r="AR294" i="1"/>
  <c r="Z294" i="1"/>
  <c r="N294" i="1"/>
  <c r="BB294" i="1"/>
  <c r="V294" i="1"/>
  <c r="BI294" i="1"/>
  <c r="AE294" i="1"/>
  <c r="AR405" i="7" s="1"/>
  <c r="R294" i="1"/>
  <c r="AM294" i="1"/>
  <c r="X294" i="1"/>
  <c r="AU294" i="1"/>
  <c r="AC294" i="1"/>
  <c r="AR384" i="7" s="1"/>
  <c r="AZ294" i="1"/>
  <c r="AR415" i="7" s="1"/>
  <c r="BD294" i="1"/>
  <c r="H294" i="1"/>
  <c r="BA294" i="1"/>
  <c r="T294" i="1"/>
  <c r="BF294" i="1"/>
  <c r="BE294" i="1"/>
  <c r="L294" i="1"/>
  <c r="AP294" i="1"/>
  <c r="BG294" i="1"/>
  <c r="AX294" i="1"/>
  <c r="AD294" i="1"/>
  <c r="BC294" i="1"/>
  <c r="AY294" i="1"/>
  <c r="AQ294" i="1"/>
  <c r="AR395" i="7" s="1"/>
  <c r="AJ294" i="1"/>
  <c r="U294" i="1"/>
  <c r="AH294" i="1"/>
  <c r="BH294" i="1"/>
  <c r="AI294" i="1"/>
  <c r="W294" i="1"/>
  <c r="AA294" i="1"/>
  <c r="Y294" i="1"/>
  <c r="AS294" i="1"/>
  <c r="AL294" i="1"/>
  <c r="J294" i="1"/>
  <c r="O294" i="1"/>
  <c r="AO294" i="1"/>
  <c r="AT294" i="1"/>
  <c r="M294" i="1"/>
  <c r="AN294" i="1"/>
  <c r="FV294" i="1" s="1"/>
  <c r="S294" i="1"/>
  <c r="P294" i="1"/>
  <c r="K294" i="1"/>
  <c r="AF294" i="1"/>
  <c r="Q294" i="1"/>
  <c r="I294" i="1"/>
  <c r="AV294" i="1"/>
  <c r="EA314" i="1"/>
  <c r="EL314" i="1" s="1"/>
  <c r="FY314" i="1"/>
  <c r="FZ314" i="1" s="1"/>
  <c r="DY314" i="1"/>
  <c r="EY314" i="1"/>
  <c r="G314" i="1"/>
  <c r="G345" i="1"/>
  <c r="DY345" i="1"/>
  <c r="FY345" i="1"/>
  <c r="FZ345" i="1" s="1"/>
  <c r="EA345" i="1"/>
  <c r="EL345" i="1" s="1"/>
  <c r="EY345" i="1"/>
  <c r="EY262" i="1"/>
  <c r="DY262" i="1"/>
  <c r="G262" i="1"/>
  <c r="FY262" i="1"/>
  <c r="FZ262" i="1" s="1"/>
  <c r="EA262" i="1"/>
  <c r="EL262" i="1" s="1"/>
  <c r="AL120" i="1"/>
  <c r="AO120" i="1"/>
  <c r="AD120" i="1"/>
  <c r="BE120" i="1"/>
  <c r="Y120" i="1"/>
  <c r="AF120" i="1"/>
  <c r="AW120" i="1"/>
  <c r="J120" i="1"/>
  <c r="I120" i="1"/>
  <c r="AU120" i="1"/>
  <c r="U120" i="1"/>
  <c r="R120" i="1"/>
  <c r="AJ120" i="1"/>
  <c r="W120" i="1"/>
  <c r="H120" i="1"/>
  <c r="AM120" i="1"/>
  <c r="N120" i="1"/>
  <c r="M120" i="1"/>
  <c r="BG120" i="1"/>
  <c r="AR120" i="1"/>
  <c r="AG120" i="1"/>
  <c r="K120" i="1"/>
  <c r="L120" i="1"/>
  <c r="AH120" i="1"/>
  <c r="AE120" i="1"/>
  <c r="AX403" i="7" s="1"/>
  <c r="AP120" i="1"/>
  <c r="AC120" i="1"/>
  <c r="AX382" i="7" s="1"/>
  <c r="AV120" i="1"/>
  <c r="AS120" i="1"/>
  <c r="BA120" i="1"/>
  <c r="AI120" i="1"/>
  <c r="Q120" i="1"/>
  <c r="BB120" i="1"/>
  <c r="BH120" i="1"/>
  <c r="T120" i="1"/>
  <c r="AK120" i="1"/>
  <c r="FU120" i="1" s="1"/>
  <c r="BD120" i="1"/>
  <c r="AA120" i="1"/>
  <c r="P120" i="1"/>
  <c r="AT120" i="1"/>
  <c r="AX120" i="1"/>
  <c r="BI120" i="1"/>
  <c r="BC120" i="1"/>
  <c r="AB120" i="1"/>
  <c r="AQ120" i="1"/>
  <c r="AX393" i="7" s="1"/>
  <c r="AN120" i="1"/>
  <c r="FV120" i="1" s="1"/>
  <c r="X120" i="1"/>
  <c r="AZ120" i="1"/>
  <c r="AX413" i="7" s="1"/>
  <c r="V120" i="1"/>
  <c r="BF120" i="1"/>
  <c r="O120" i="1"/>
  <c r="AY120" i="1"/>
  <c r="S120" i="1"/>
  <c r="Z120" i="1"/>
  <c r="AQ125" i="1"/>
  <c r="BC393" i="7" s="1"/>
  <c r="L125" i="1"/>
  <c r="AG125" i="1"/>
  <c r="AU125" i="1"/>
  <c r="T125" i="1"/>
  <c r="M125" i="1"/>
  <c r="AV125" i="1"/>
  <c r="AI125" i="1"/>
  <c r="Q125" i="1"/>
  <c r="AJ125" i="1"/>
  <c r="AA125" i="1"/>
  <c r="S125" i="1"/>
  <c r="AH125" i="1"/>
  <c r="V125" i="1"/>
  <c r="N125" i="1"/>
  <c r="AC125" i="1"/>
  <c r="BC382" i="7" s="1"/>
  <c r="AX125" i="1"/>
  <c r="AE125" i="1"/>
  <c r="BC403" i="7" s="1"/>
  <c r="AM125" i="1"/>
  <c r="BA125" i="1"/>
  <c r="O125" i="1"/>
  <c r="AD125" i="1"/>
  <c r="BH125" i="1"/>
  <c r="BB125" i="1"/>
  <c r="Y125" i="1"/>
  <c r="BE125" i="1"/>
  <c r="AF125" i="1"/>
  <c r="BI125" i="1"/>
  <c r="AY125" i="1"/>
  <c r="AN125" i="1"/>
  <c r="FV125" i="1" s="1"/>
  <c r="AS125" i="1"/>
  <c r="J125" i="1"/>
  <c r="BF125" i="1"/>
  <c r="AO125" i="1"/>
  <c r="I125" i="1"/>
  <c r="BC125" i="1"/>
  <c r="AT125" i="1"/>
  <c r="W125" i="1"/>
  <c r="AP125" i="1"/>
  <c r="Z125" i="1"/>
  <c r="BG125" i="1"/>
  <c r="AK125" i="1"/>
  <c r="FU125" i="1" s="1"/>
  <c r="K125" i="1"/>
  <c r="P125" i="1"/>
  <c r="U125" i="1"/>
  <c r="R125" i="1"/>
  <c r="BD125" i="1"/>
  <c r="H125" i="1"/>
  <c r="AW125" i="1"/>
  <c r="X125" i="1"/>
  <c r="AL125" i="1"/>
  <c r="AB125" i="1"/>
  <c r="AR125" i="1"/>
  <c r="AZ125" i="1"/>
  <c r="BC413" i="7" s="1"/>
  <c r="O19" i="1"/>
  <c r="AM19" i="1"/>
  <c r="U19" i="1"/>
  <c r="AP19" i="1"/>
  <c r="Y19" i="1"/>
  <c r="V19" i="1"/>
  <c r="BD19" i="1"/>
  <c r="BH19" i="1"/>
  <c r="AB19" i="1"/>
  <c r="H19" i="1"/>
  <c r="AI19" i="1"/>
  <c r="AX19" i="1"/>
  <c r="AW19" i="1"/>
  <c r="AZ19" i="1"/>
  <c r="AM412" i="7" s="1"/>
  <c r="Z19" i="1"/>
  <c r="AS19" i="1"/>
  <c r="S19" i="1"/>
  <c r="BB19" i="1"/>
  <c r="M19" i="1"/>
  <c r="AG19" i="1"/>
  <c r="AK19" i="1"/>
  <c r="FU19" i="1" s="1"/>
  <c r="Q19" i="1"/>
  <c r="BI19" i="1"/>
  <c r="AR19" i="1"/>
  <c r="AD19" i="1"/>
  <c r="AJ19" i="1"/>
  <c r="AE19" i="1"/>
  <c r="AM402" i="7" s="1"/>
  <c r="N19" i="1"/>
  <c r="AF19" i="1"/>
  <c r="AY19" i="1"/>
  <c r="AQ19" i="1"/>
  <c r="AM392" i="7" s="1" a="1"/>
  <c r="AM392" i="7" s="1"/>
  <c r="I19" i="1"/>
  <c r="AV19" i="1"/>
  <c r="BC19" i="1"/>
  <c r="T19" i="1"/>
  <c r="J19" i="1"/>
  <c r="AO19" i="1"/>
  <c r="R19" i="1"/>
  <c r="P19" i="1"/>
  <c r="BG19" i="1"/>
  <c r="AN19" i="1"/>
  <c r="FV19" i="1" s="1"/>
  <c r="AU19" i="1"/>
  <c r="AC19" i="1"/>
  <c r="AM381" i="7" s="1"/>
  <c r="BF19" i="1"/>
  <c r="AH19" i="1"/>
  <c r="AT19" i="1"/>
  <c r="AL19" i="1"/>
  <c r="L19" i="1"/>
  <c r="X19" i="1"/>
  <c r="W19" i="1"/>
  <c r="BA19" i="1"/>
  <c r="BE19" i="1"/>
  <c r="K19" i="1"/>
  <c r="AA19" i="1"/>
  <c r="Y199" i="1"/>
  <c r="T199" i="1"/>
  <c r="P199" i="1"/>
  <c r="AT199" i="1"/>
  <c r="AY199" i="1"/>
  <c r="BC199" i="1"/>
  <c r="J199" i="1"/>
  <c r="AW199" i="1"/>
  <c r="BF199" i="1"/>
  <c r="AO199" i="1"/>
  <c r="BH199" i="1"/>
  <c r="AZ199" i="1"/>
  <c r="AM414" i="7" s="1"/>
  <c r="AG199" i="1"/>
  <c r="AM199" i="1"/>
  <c r="AL199" i="1"/>
  <c r="BD199" i="1"/>
  <c r="M199" i="1"/>
  <c r="R199" i="1"/>
  <c r="X199" i="1"/>
  <c r="AK199" i="1"/>
  <c r="FU199" i="1" s="1"/>
  <c r="BG199" i="1"/>
  <c r="AP199" i="1"/>
  <c r="AR199" i="1"/>
  <c r="H199" i="1"/>
  <c r="AB199" i="1"/>
  <c r="AC199" i="1"/>
  <c r="AM383" i="7" s="1"/>
  <c r="Z199" i="1"/>
  <c r="BE199" i="1"/>
  <c r="AJ199" i="1"/>
  <c r="L199" i="1"/>
  <c r="AU199" i="1"/>
  <c r="N199" i="1"/>
  <c r="W199" i="1"/>
  <c r="AQ199" i="1"/>
  <c r="AM394" i="7" s="1"/>
  <c r="AI199" i="1"/>
  <c r="AD199" i="1"/>
  <c r="AV199" i="1"/>
  <c r="O199" i="1"/>
  <c r="AE199" i="1"/>
  <c r="AM404" i="7" s="1"/>
  <c r="AA199" i="1"/>
  <c r="I199" i="1"/>
  <c r="AF199" i="1"/>
  <c r="AN199" i="1"/>
  <c r="FV199" i="1" s="1"/>
  <c r="V199" i="1"/>
  <c r="BA199" i="1"/>
  <c r="U199" i="1"/>
  <c r="Q199" i="1"/>
  <c r="AS199" i="1"/>
  <c r="BI199" i="1"/>
  <c r="AH199" i="1"/>
  <c r="S199" i="1"/>
  <c r="K199" i="1"/>
  <c r="BB199" i="1"/>
  <c r="AX199" i="1"/>
  <c r="AI358" i="1"/>
  <c r="AY358" i="1"/>
  <c r="BA358" i="1"/>
  <c r="X358" i="1"/>
  <c r="V358" i="1"/>
  <c r="AV358" i="1"/>
  <c r="AP358" i="1"/>
  <c r="W358" i="1"/>
  <c r="N358" i="1"/>
  <c r="U358" i="1"/>
  <c r="AB358" i="1"/>
  <c r="P358" i="1"/>
  <c r="BB358" i="1"/>
  <c r="AR358" i="1"/>
  <c r="AQ358" i="1"/>
  <c r="DD395" i="7" s="1"/>
  <c r="Y358" i="1"/>
  <c r="AG358" i="1"/>
  <c r="AZ358" i="1"/>
  <c r="DD415" i="7" s="1"/>
  <c r="AE358" i="1"/>
  <c r="DD405" i="7" s="1"/>
  <c r="BI358" i="1"/>
  <c r="BC358" i="1"/>
  <c r="AA358" i="1"/>
  <c r="AO358" i="1"/>
  <c r="BF358" i="1"/>
  <c r="Z358" i="1"/>
  <c r="AM358" i="1"/>
  <c r="O358" i="1"/>
  <c r="AF358" i="1"/>
  <c r="BD358" i="1"/>
  <c r="AT358" i="1"/>
  <c r="AJ358" i="1"/>
  <c r="AC358" i="1"/>
  <c r="DD384" i="7" s="1"/>
  <c r="AK358" i="1"/>
  <c r="FU358" i="1" s="1"/>
  <c r="I358" i="1"/>
  <c r="S358" i="1"/>
  <c r="J358" i="1"/>
  <c r="M358" i="1"/>
  <c r="AD358" i="1"/>
  <c r="L358" i="1"/>
  <c r="T358" i="1"/>
  <c r="H358" i="1"/>
  <c r="AN358" i="1"/>
  <c r="FV358" i="1" s="1"/>
  <c r="FW358" i="1" s="1"/>
  <c r="R358" i="1"/>
  <c r="BE358" i="1"/>
  <c r="AS358" i="1"/>
  <c r="AW358" i="1"/>
  <c r="BG358" i="1"/>
  <c r="AL358" i="1"/>
  <c r="AH358" i="1"/>
  <c r="BH358" i="1"/>
  <c r="AU358" i="1"/>
  <c r="AX358" i="1"/>
  <c r="Q358" i="1"/>
  <c r="K358" i="1"/>
  <c r="BI101" i="1"/>
  <c r="O101" i="1"/>
  <c r="AA101" i="1"/>
  <c r="BE101" i="1"/>
  <c r="AH101" i="1"/>
  <c r="AX101" i="1"/>
  <c r="T101" i="1"/>
  <c r="AO101" i="1"/>
  <c r="AJ101" i="1"/>
  <c r="BB101" i="1"/>
  <c r="Q101" i="1"/>
  <c r="W101" i="1"/>
  <c r="V101" i="1"/>
  <c r="AC101" i="1"/>
  <c r="AE382" i="7" s="1"/>
  <c r="U101" i="1"/>
  <c r="S101" i="1"/>
  <c r="X101" i="1"/>
  <c r="N101" i="1"/>
  <c r="BC101" i="1"/>
  <c r="AQ101" i="1"/>
  <c r="AE393" i="7" s="1"/>
  <c r="AE101" i="1"/>
  <c r="AE403" i="7" s="1"/>
  <c r="Y101" i="1"/>
  <c r="BD101" i="1"/>
  <c r="AZ101" i="1"/>
  <c r="AE413" i="7" s="1"/>
  <c r="AW101" i="1"/>
  <c r="AV101" i="1"/>
  <c r="AS101" i="1"/>
  <c r="BG101" i="1"/>
  <c r="AI101" i="1"/>
  <c r="AB101" i="1"/>
  <c r="AK101" i="1"/>
  <c r="FU101" i="1" s="1"/>
  <c r="AN101" i="1"/>
  <c r="FV101" i="1" s="1"/>
  <c r="AY101" i="1"/>
  <c r="AL101" i="1"/>
  <c r="I101" i="1"/>
  <c r="AF101" i="1"/>
  <c r="M101" i="1"/>
  <c r="AU101" i="1"/>
  <c r="H101" i="1"/>
  <c r="Z101" i="1"/>
  <c r="J101" i="1"/>
  <c r="AM101" i="1"/>
  <c r="K101" i="1"/>
  <c r="P101" i="1"/>
  <c r="AR101" i="1"/>
  <c r="AP101" i="1"/>
  <c r="AT101" i="1"/>
  <c r="BF101" i="1"/>
  <c r="AD101" i="1"/>
  <c r="BA101" i="1"/>
  <c r="BH101" i="1"/>
  <c r="L101" i="1"/>
  <c r="R101" i="1"/>
  <c r="AG101" i="1"/>
  <c r="AJ299" i="1"/>
  <c r="AQ299" i="1"/>
  <c r="AW395" i="7" s="1"/>
  <c r="AZ299" i="1"/>
  <c r="AW415" i="7" s="1"/>
  <c r="AB299" i="1"/>
  <c r="H299" i="1"/>
  <c r="N299" i="1"/>
  <c r="J299" i="1"/>
  <c r="AR299" i="1"/>
  <c r="BF299" i="1"/>
  <c r="AT299" i="1"/>
  <c r="AV299" i="1"/>
  <c r="AA299" i="1"/>
  <c r="V299" i="1"/>
  <c r="K299" i="1"/>
  <c r="AW299" i="1"/>
  <c r="L299" i="1"/>
  <c r="AS299" i="1"/>
  <c r="AI299" i="1"/>
  <c r="AD299" i="1"/>
  <c r="BI299" i="1"/>
  <c r="AG299" i="1"/>
  <c r="Y299" i="1"/>
  <c r="BA299" i="1"/>
  <c r="AE299" i="1"/>
  <c r="AW405" i="7" s="1"/>
  <c r="X299" i="1"/>
  <c r="AU299" i="1"/>
  <c r="BH299" i="1"/>
  <c r="AN299" i="1"/>
  <c r="FV299" i="1" s="1"/>
  <c r="AH299" i="1"/>
  <c r="AF299" i="1"/>
  <c r="AX299" i="1"/>
  <c r="U299" i="1"/>
  <c r="BD299" i="1"/>
  <c r="W299" i="1"/>
  <c r="Q299" i="1"/>
  <c r="AY299" i="1"/>
  <c r="P299" i="1"/>
  <c r="T299" i="1"/>
  <c r="Z299" i="1"/>
  <c r="AC299" i="1"/>
  <c r="AW384" i="7" s="1"/>
  <c r="O299" i="1"/>
  <c r="M299" i="1"/>
  <c r="BE299" i="1"/>
  <c r="I299" i="1"/>
  <c r="AP299" i="1"/>
  <c r="BB299" i="1"/>
  <c r="AO299" i="1"/>
  <c r="S299" i="1"/>
  <c r="AK299" i="1"/>
  <c r="FU299" i="1" s="1"/>
  <c r="BC299" i="1"/>
  <c r="AM299" i="1"/>
  <c r="BG299" i="1"/>
  <c r="R299" i="1"/>
  <c r="AL299" i="1"/>
  <c r="T237" i="1"/>
  <c r="AB237" i="1"/>
  <c r="AP237" i="1"/>
  <c r="P237" i="1"/>
  <c r="J237" i="1"/>
  <c r="BA237" i="1"/>
  <c r="AW237" i="1"/>
  <c r="AX237" i="1"/>
  <c r="AG237" i="1"/>
  <c r="AR237" i="1"/>
  <c r="AA237" i="1"/>
  <c r="AU237" i="1"/>
  <c r="AV237" i="1"/>
  <c r="AS237" i="1"/>
  <c r="H237" i="1"/>
  <c r="U237" i="1"/>
  <c r="BF237" i="1"/>
  <c r="I237" i="1"/>
  <c r="AZ237" i="1"/>
  <c r="BY414" i="7" s="1"/>
  <c r="AD237" i="1"/>
  <c r="Y237" i="1"/>
  <c r="AL237" i="1"/>
  <c r="AT237" i="1"/>
  <c r="L237" i="1"/>
  <c r="AQ237" i="1"/>
  <c r="BY394" i="7" s="1"/>
  <c r="AN237" i="1"/>
  <c r="FV237" i="1" s="1"/>
  <c r="N237" i="1"/>
  <c r="R237" i="1"/>
  <c r="W237" i="1"/>
  <c r="AJ237" i="1"/>
  <c r="AM237" i="1"/>
  <c r="AH237" i="1"/>
  <c r="BG237" i="1"/>
  <c r="Q237" i="1"/>
  <c r="AO237" i="1"/>
  <c r="AI237" i="1"/>
  <c r="BI237" i="1"/>
  <c r="O237" i="1"/>
  <c r="BC237" i="1"/>
  <c r="BB237" i="1"/>
  <c r="AK237" i="1"/>
  <c r="FU237" i="1" s="1"/>
  <c r="BD237" i="1"/>
  <c r="M237" i="1"/>
  <c r="AY237" i="1"/>
  <c r="Z237" i="1"/>
  <c r="S237" i="1"/>
  <c r="V237" i="1"/>
  <c r="X237" i="1"/>
  <c r="AC237" i="1"/>
  <c r="BY383" i="7" s="1"/>
  <c r="K237" i="1"/>
  <c r="AF237" i="1"/>
  <c r="AE237" i="1"/>
  <c r="BY404" i="7" s="1"/>
  <c r="BH237" i="1"/>
  <c r="BE237" i="1"/>
  <c r="EY209" i="1"/>
  <c r="EA209" i="1"/>
  <c r="EL209" i="1" s="1"/>
  <c r="FY209" i="1"/>
  <c r="FZ209" i="1" s="1"/>
  <c r="DY209" i="1"/>
  <c r="G209" i="1"/>
  <c r="DY219" i="1"/>
  <c r="EY219" i="1"/>
  <c r="G219" i="1"/>
  <c r="FY219" i="1"/>
  <c r="FZ219" i="1" s="1"/>
  <c r="EA219" i="1"/>
  <c r="EL219" i="1" s="1"/>
  <c r="FY342" i="1"/>
  <c r="FZ342" i="1" s="1"/>
  <c r="EY342" i="1"/>
  <c r="DY342" i="1"/>
  <c r="EA342" i="1"/>
  <c r="EL342" i="1" s="1"/>
  <c r="G342" i="1"/>
  <c r="FY33" i="1"/>
  <c r="FZ33" i="1" s="1"/>
  <c r="EY33" i="1"/>
  <c r="EA33" i="1"/>
  <c r="EL33" i="1" s="1"/>
  <c r="DY33" i="1"/>
  <c r="G33" i="1"/>
  <c r="EY54" i="1"/>
  <c r="FY54" i="1"/>
  <c r="FZ54" i="1" s="1"/>
  <c r="EA54" i="1"/>
  <c r="EL54" i="1" s="1"/>
  <c r="DY54" i="1"/>
  <c r="G54" i="1"/>
  <c r="AC114" i="1"/>
  <c r="AR382" i="7" s="1"/>
  <c r="N114" i="1"/>
  <c r="K114" i="1"/>
  <c r="BD114" i="1"/>
  <c r="BC114" i="1"/>
  <c r="R114" i="1"/>
  <c r="AW114" i="1"/>
  <c r="BH114" i="1"/>
  <c r="AL114" i="1"/>
  <c r="AN114" i="1"/>
  <c r="FV114" i="1" s="1"/>
  <c r="BF114" i="1"/>
  <c r="X114" i="1"/>
  <c r="AP114" i="1"/>
  <c r="S114" i="1"/>
  <c r="U114" i="1"/>
  <c r="AZ114" i="1"/>
  <c r="AR413" i="7" s="1"/>
  <c r="AS114" i="1"/>
  <c r="AD114" i="1"/>
  <c r="O114" i="1"/>
  <c r="BE114" i="1"/>
  <c r="Y114" i="1"/>
  <c r="AA114" i="1"/>
  <c r="T114" i="1"/>
  <c r="H114" i="1"/>
  <c r="AH114" i="1"/>
  <c r="AU114" i="1"/>
  <c r="V114" i="1"/>
  <c r="Q114" i="1"/>
  <c r="AX114" i="1"/>
  <c r="BB114" i="1"/>
  <c r="AJ114" i="1"/>
  <c r="AM114" i="1"/>
  <c r="AR114" i="1"/>
  <c r="Z114" i="1"/>
  <c r="AG114" i="1"/>
  <c r="AK114" i="1"/>
  <c r="FU114" i="1" s="1"/>
  <c r="P114" i="1"/>
  <c r="BA114" i="1"/>
  <c r="L114" i="1"/>
  <c r="AQ114" i="1"/>
  <c r="AR393" i="7" s="1"/>
  <c r="AB114" i="1"/>
  <c r="AE114" i="1"/>
  <c r="AR403" i="7" s="1"/>
  <c r="J114" i="1"/>
  <c r="AV114" i="1"/>
  <c r="AF114" i="1"/>
  <c r="BI114" i="1"/>
  <c r="AO114" i="1"/>
  <c r="W114" i="1"/>
  <c r="M114" i="1"/>
  <c r="AT114" i="1"/>
  <c r="I114" i="1"/>
  <c r="AI114" i="1"/>
  <c r="BG114" i="1"/>
  <c r="AY114" i="1"/>
  <c r="EA253" i="1"/>
  <c r="EL253" i="1" s="1"/>
  <c r="EY253" i="1"/>
  <c r="DY253" i="1"/>
  <c r="FY253" i="1"/>
  <c r="FZ253" i="1" s="1"/>
  <c r="G253" i="1"/>
  <c r="DY232" i="1"/>
  <c r="EA232" i="1"/>
  <c r="EL232" i="1" s="1"/>
  <c r="EY232" i="1"/>
  <c r="FY232" i="1"/>
  <c r="FZ232" i="1" s="1"/>
  <c r="G232" i="1"/>
  <c r="O198" i="1"/>
  <c r="M198" i="1"/>
  <c r="AR198" i="1"/>
  <c r="AO198" i="1"/>
  <c r="W198" i="1"/>
  <c r="H198" i="1"/>
  <c r="K198" i="1"/>
  <c r="V198" i="1"/>
  <c r="BB198" i="1"/>
  <c r="AZ198" i="1"/>
  <c r="AL414" i="7" s="1"/>
  <c r="I198" i="1"/>
  <c r="AF198" i="1"/>
  <c r="J198" i="1"/>
  <c r="AJ198" i="1"/>
  <c r="BG198" i="1"/>
  <c r="T198" i="1"/>
  <c r="AM198" i="1"/>
  <c r="BI198" i="1"/>
  <c r="X198" i="1"/>
  <c r="N198" i="1"/>
  <c r="AK198" i="1"/>
  <c r="FU198" i="1" s="1"/>
  <c r="AP198" i="1"/>
  <c r="AY198" i="1"/>
  <c r="AC198" i="1"/>
  <c r="AL383" i="7" s="1"/>
  <c r="BA198" i="1"/>
  <c r="Y198" i="1"/>
  <c r="AX198" i="1"/>
  <c r="U198" i="1"/>
  <c r="AE198" i="1"/>
  <c r="AL404" i="7" s="1"/>
  <c r="BF198" i="1"/>
  <c r="AT198" i="1"/>
  <c r="AH198" i="1"/>
  <c r="AD198" i="1"/>
  <c r="Z198" i="1"/>
  <c r="BC198" i="1"/>
  <c r="AB198" i="1"/>
  <c r="AS198" i="1"/>
  <c r="BH198" i="1"/>
  <c r="AI198" i="1"/>
  <c r="AQ198" i="1"/>
  <c r="AL394" i="7" s="1"/>
  <c r="AN198" i="1"/>
  <c r="FV198" i="1" s="1"/>
  <c r="FW198" i="1" s="1"/>
  <c r="BD198" i="1"/>
  <c r="R198" i="1"/>
  <c r="AV198" i="1"/>
  <c r="AU198" i="1"/>
  <c r="P198" i="1"/>
  <c r="Q198" i="1"/>
  <c r="AW198" i="1"/>
  <c r="BE198" i="1"/>
  <c r="AG198" i="1"/>
  <c r="L198" i="1"/>
  <c r="AL198" i="1"/>
  <c r="S198" i="1"/>
  <c r="AA198" i="1"/>
  <c r="DY156" i="1"/>
  <c r="EY156" i="1"/>
  <c r="EA156" i="1"/>
  <c r="EL156" i="1" s="1"/>
  <c r="FY156" i="1"/>
  <c r="FZ156" i="1" s="1"/>
  <c r="G156" i="1"/>
  <c r="FY104" i="1"/>
  <c r="FZ104" i="1" s="1"/>
  <c r="DY104" i="1"/>
  <c r="EA104" i="1"/>
  <c r="EL104" i="1" s="1"/>
  <c r="G104" i="1"/>
  <c r="EY104" i="1"/>
  <c r="EA36" i="1"/>
  <c r="EL36" i="1" s="1"/>
  <c r="G36" i="1"/>
  <c r="DY36" i="1"/>
  <c r="EY36" i="1"/>
  <c r="FY36" i="1"/>
  <c r="FZ36" i="1" s="1"/>
  <c r="AS147" i="1"/>
  <c r="AE147" i="1"/>
  <c r="BY403" i="7" s="1"/>
  <c r="BI147" i="1"/>
  <c r="AQ147" i="1"/>
  <c r="BY393" i="7" s="1"/>
  <c r="AA147" i="1"/>
  <c r="AV147" i="1"/>
  <c r="AJ147" i="1"/>
  <c r="T147" i="1"/>
  <c r="AI147" i="1"/>
  <c r="I147" i="1"/>
  <c r="AC147" i="1"/>
  <c r="BY382" i="7" s="1"/>
  <c r="R147" i="1"/>
  <c r="BG147" i="1"/>
  <c r="K147" i="1"/>
  <c r="Z147" i="1"/>
  <c r="AG147" i="1"/>
  <c r="Q147" i="1"/>
  <c r="O147" i="1"/>
  <c r="BC147" i="1"/>
  <c r="BH147" i="1"/>
  <c r="AN147" i="1"/>
  <c r="FV147" i="1" s="1"/>
  <c r="AB147" i="1"/>
  <c r="AK147" i="1"/>
  <c r="FU147" i="1" s="1"/>
  <c r="P147" i="1"/>
  <c r="AZ147" i="1"/>
  <c r="BY413" i="7" s="1"/>
  <c r="AL147" i="1"/>
  <c r="AX147" i="1"/>
  <c r="AR147" i="1"/>
  <c r="J147" i="1"/>
  <c r="AP147" i="1"/>
  <c r="L147" i="1"/>
  <c r="X147" i="1"/>
  <c r="AF147" i="1"/>
  <c r="AH147" i="1"/>
  <c r="AD147" i="1"/>
  <c r="U147" i="1"/>
  <c r="V147" i="1"/>
  <c r="AO147" i="1"/>
  <c r="AY147" i="1"/>
  <c r="Y147" i="1"/>
  <c r="M147" i="1"/>
  <c r="AT147" i="1"/>
  <c r="BA147" i="1"/>
  <c r="N147" i="1"/>
  <c r="AU147" i="1"/>
  <c r="BD147" i="1"/>
  <c r="S147" i="1"/>
  <c r="AM147" i="1"/>
  <c r="H147" i="1"/>
  <c r="BF147" i="1"/>
  <c r="AW147" i="1"/>
  <c r="BB147" i="1"/>
  <c r="BE147" i="1"/>
  <c r="W147" i="1"/>
  <c r="EY306" i="1"/>
  <c r="DY306" i="1"/>
  <c r="G306" i="1"/>
  <c r="EA306" i="1"/>
  <c r="EL306" i="1" s="1"/>
  <c r="FY306" i="1"/>
  <c r="FZ306" i="1" s="1"/>
  <c r="AL196" i="1"/>
  <c r="AC196" i="1"/>
  <c r="AJ383" i="7" s="1"/>
  <c r="BB196" i="1"/>
  <c r="BE196" i="1"/>
  <c r="N196" i="1"/>
  <c r="AG196" i="1"/>
  <c r="AP196" i="1"/>
  <c r="Q196" i="1"/>
  <c r="AK196" i="1"/>
  <c r="FU196" i="1" s="1"/>
  <c r="AD196" i="1"/>
  <c r="AW196" i="1"/>
  <c r="Y196" i="1"/>
  <c r="AJ196" i="1"/>
  <c r="AS196" i="1"/>
  <c r="X196" i="1"/>
  <c r="AQ196" i="1"/>
  <c r="AJ394" i="7" s="1"/>
  <c r="S196" i="1"/>
  <c r="AZ196" i="1"/>
  <c r="AJ414" i="7" s="1"/>
  <c r="BH196" i="1"/>
  <c r="W196" i="1"/>
  <c r="J196" i="1"/>
  <c r="AA196" i="1"/>
  <c r="BA196" i="1"/>
  <c r="K196" i="1"/>
  <c r="H196" i="1"/>
  <c r="AI196" i="1"/>
  <c r="AX196" i="1"/>
  <c r="AN196" i="1"/>
  <c r="FV196" i="1" s="1"/>
  <c r="AE196" i="1"/>
  <c r="AJ404" i="7" s="1"/>
  <c r="AF196" i="1"/>
  <c r="P196" i="1"/>
  <c r="AH196" i="1"/>
  <c r="BG196" i="1"/>
  <c r="AY196" i="1"/>
  <c r="U196" i="1"/>
  <c r="V196" i="1"/>
  <c r="BF196" i="1"/>
  <c r="R196" i="1"/>
  <c r="O196" i="1"/>
  <c r="AB196" i="1"/>
  <c r="AO196" i="1"/>
  <c r="AM196" i="1"/>
  <c r="AR196" i="1"/>
  <c r="AT196" i="1"/>
  <c r="M196" i="1"/>
  <c r="AV196" i="1"/>
  <c r="BC196" i="1"/>
  <c r="BI196" i="1"/>
  <c r="AU196" i="1"/>
  <c r="I196" i="1"/>
  <c r="L196" i="1"/>
  <c r="T196" i="1"/>
  <c r="BD196" i="1"/>
  <c r="Z196" i="1"/>
  <c r="BG156" i="1"/>
  <c r="AZ156" i="1"/>
  <c r="CH413" i="7" s="1"/>
  <c r="J156" i="1"/>
  <c r="H156" i="1"/>
  <c r="BC156" i="1"/>
  <c r="AQ156" i="1"/>
  <c r="CH393" i="7" s="1"/>
  <c r="AK156" i="1"/>
  <c r="FU156" i="1" s="1"/>
  <c r="Q156" i="1"/>
  <c r="Z156" i="1"/>
  <c r="AT156" i="1"/>
  <c r="BA156" i="1"/>
  <c r="BI156" i="1"/>
  <c r="AJ156" i="1"/>
  <c r="I156" i="1"/>
  <c r="V156" i="1"/>
  <c r="BD156" i="1"/>
  <c r="AB156" i="1"/>
  <c r="AA156" i="1"/>
  <c r="AC156" i="1"/>
  <c r="CH382" i="7" s="1"/>
  <c r="Y156" i="1"/>
  <c r="K156" i="1"/>
  <c r="AF156" i="1"/>
  <c r="AG156" i="1"/>
  <c r="BH156" i="1"/>
  <c r="AD156" i="1"/>
  <c r="AP156" i="1"/>
  <c r="W156" i="1"/>
  <c r="AN156" i="1"/>
  <c r="FV156" i="1" s="1"/>
  <c r="M156" i="1"/>
  <c r="T156" i="1"/>
  <c r="O156" i="1"/>
  <c r="AS156" i="1"/>
  <c r="BF156" i="1"/>
  <c r="AH156" i="1"/>
  <c r="AU156" i="1"/>
  <c r="AM156" i="1"/>
  <c r="AE156" i="1"/>
  <c r="CH403" i="7" s="1"/>
  <c r="BE156" i="1"/>
  <c r="AV156" i="1"/>
  <c r="AI156" i="1"/>
  <c r="AY156" i="1"/>
  <c r="U156" i="1"/>
  <c r="P156" i="1"/>
  <c r="N156" i="1"/>
  <c r="AW156" i="1"/>
  <c r="AR156" i="1"/>
  <c r="AX156" i="1"/>
  <c r="BB156" i="1"/>
  <c r="X156" i="1"/>
  <c r="S156" i="1"/>
  <c r="R156" i="1"/>
  <c r="AO156" i="1"/>
  <c r="AL156" i="1"/>
  <c r="L156" i="1"/>
  <c r="DY86" i="1"/>
  <c r="EA86" i="1"/>
  <c r="EL86" i="1" s="1"/>
  <c r="FY86" i="1"/>
  <c r="FZ86" i="1" s="1"/>
  <c r="EY86" i="1"/>
  <c r="G86" i="1"/>
  <c r="G22" i="1"/>
  <c r="FY22" i="1"/>
  <c r="FZ22" i="1" s="1"/>
  <c r="EA22" i="1"/>
  <c r="EL22" i="1" s="1"/>
  <c r="EY22" i="1"/>
  <c r="DY22" i="1"/>
  <c r="DY40" i="1"/>
  <c r="EA40" i="1"/>
  <c r="EL40" i="1" s="1"/>
  <c r="FY40" i="1"/>
  <c r="FZ40" i="1" s="1"/>
  <c r="EY40" i="1"/>
  <c r="G40" i="1"/>
  <c r="G283" i="1"/>
  <c r="DY283" i="1"/>
  <c r="FY283" i="1"/>
  <c r="FZ283" i="1" s="1"/>
  <c r="EA283" i="1"/>
  <c r="EL283" i="1" s="1"/>
  <c r="EY283" i="1"/>
  <c r="EY315" i="1"/>
  <c r="EA315" i="1"/>
  <c r="EL315" i="1" s="1"/>
  <c r="FY315" i="1"/>
  <c r="FZ315" i="1" s="1"/>
  <c r="DY315" i="1"/>
  <c r="G315" i="1"/>
  <c r="EA76" i="1"/>
  <c r="EL76" i="1" s="1"/>
  <c r="DY76" i="1"/>
  <c r="FY76" i="1"/>
  <c r="FZ76" i="1" s="1"/>
  <c r="G76" i="1"/>
  <c r="EY76" i="1"/>
  <c r="AQ351" i="1"/>
  <c r="CW395" i="7" s="1"/>
  <c r="BB351" i="1"/>
  <c r="AC351" i="1"/>
  <c r="CW384" i="7" s="1"/>
  <c r="BG351" i="1"/>
  <c r="P351" i="1"/>
  <c r="AF351" i="1"/>
  <c r="W351" i="1"/>
  <c r="AX351" i="1"/>
  <c r="R351" i="1"/>
  <c r="H351" i="1"/>
  <c r="AT351" i="1"/>
  <c r="X351" i="1"/>
  <c r="AA351" i="1"/>
  <c r="Y351" i="1"/>
  <c r="M351" i="1"/>
  <c r="L351" i="1"/>
  <c r="AG351" i="1"/>
  <c r="AE351" i="1"/>
  <c r="CW405" i="7" s="1"/>
  <c r="BD351" i="1"/>
  <c r="BA351" i="1"/>
  <c r="S351" i="1"/>
  <c r="AR351" i="1"/>
  <c r="AZ351" i="1"/>
  <c r="CW415" i="7" s="1"/>
  <c r="N351" i="1"/>
  <c r="AP351" i="1"/>
  <c r="AJ351" i="1"/>
  <c r="BE351" i="1"/>
  <c r="V351" i="1"/>
  <c r="O351" i="1"/>
  <c r="K351" i="1"/>
  <c r="U351" i="1"/>
  <c r="AI351" i="1"/>
  <c r="AL351" i="1"/>
  <c r="BF351" i="1"/>
  <c r="AO351" i="1"/>
  <c r="BI351" i="1"/>
  <c r="AK351" i="1"/>
  <c r="FU351" i="1" s="1"/>
  <c r="AU351" i="1"/>
  <c r="T351" i="1"/>
  <c r="AB351" i="1"/>
  <c r="AV351" i="1"/>
  <c r="AN351" i="1"/>
  <c r="FV351" i="1" s="1"/>
  <c r="FW351" i="1" s="1"/>
  <c r="BC351" i="1"/>
  <c r="Z351" i="1"/>
  <c r="BH351" i="1"/>
  <c r="I351" i="1"/>
  <c r="Q351" i="1"/>
  <c r="AY351" i="1"/>
  <c r="AS351" i="1"/>
  <c r="AD351" i="1"/>
  <c r="AM351" i="1"/>
  <c r="J351" i="1"/>
  <c r="AW351" i="1"/>
  <c r="AH351" i="1"/>
  <c r="FH19" i="1"/>
  <c r="FD80" i="1" s="1"/>
  <c r="FG19" i="1"/>
  <c r="FD65" i="1" s="1"/>
  <c r="FE19" i="1"/>
  <c r="FD35" i="1" s="1"/>
  <c r="FF19" i="1"/>
  <c r="FD50" i="1" s="1"/>
  <c r="FD19" i="1"/>
  <c r="BH98" i="1"/>
  <c r="AN98" i="1"/>
  <c r="FV98" i="1" s="1"/>
  <c r="BF98" i="1"/>
  <c r="AA98" i="1"/>
  <c r="S98" i="1"/>
  <c r="AO98" i="1"/>
  <c r="L98" i="1"/>
  <c r="BE98" i="1"/>
  <c r="AB98" i="1"/>
  <c r="N98" i="1"/>
  <c r="AD98" i="1"/>
  <c r="AQ98" i="1"/>
  <c r="AB393" i="7" s="1"/>
  <c r="AG98" i="1"/>
  <c r="K98" i="1"/>
  <c r="O98" i="1"/>
  <c r="R98" i="1"/>
  <c r="M98" i="1"/>
  <c r="AL98" i="1"/>
  <c r="AH98" i="1"/>
  <c r="V98" i="1"/>
  <c r="I98" i="1"/>
  <c r="Y98" i="1"/>
  <c r="AM98" i="1"/>
  <c r="BI98" i="1"/>
  <c r="BG98" i="1"/>
  <c r="AX98" i="1"/>
  <c r="AW98" i="1"/>
  <c r="AK98" i="1"/>
  <c r="FU98" i="1" s="1"/>
  <c r="Q98" i="1"/>
  <c r="AE98" i="1"/>
  <c r="AB403" i="7" s="1"/>
  <c r="Z98" i="1"/>
  <c r="AR98" i="1"/>
  <c r="J98" i="1"/>
  <c r="AI98" i="1"/>
  <c r="P98" i="1"/>
  <c r="AC98" i="1"/>
  <c r="AB382" i="7" s="1"/>
  <c r="W98" i="1"/>
  <c r="AP98" i="1"/>
  <c r="AS98" i="1"/>
  <c r="BD98" i="1"/>
  <c r="AZ98" i="1"/>
  <c r="AB413" i="7" s="1"/>
  <c r="AY98" i="1"/>
  <c r="BC98" i="1"/>
  <c r="AF98" i="1"/>
  <c r="X98" i="1"/>
  <c r="AJ98" i="1"/>
  <c r="H98" i="1"/>
  <c r="AU98" i="1"/>
  <c r="U98" i="1"/>
  <c r="BA98" i="1"/>
  <c r="BB98" i="1"/>
  <c r="AT98" i="1"/>
  <c r="T98" i="1"/>
  <c r="AV98" i="1"/>
  <c r="T99" i="1"/>
  <c r="BB99" i="1"/>
  <c r="BC99" i="1"/>
  <c r="O99" i="1"/>
  <c r="AJ99" i="1"/>
  <c r="AG99" i="1"/>
  <c r="AK99" i="1"/>
  <c r="FU99" i="1" s="1"/>
  <c r="AN99" i="1"/>
  <c r="FV99" i="1" s="1"/>
  <c r="H99" i="1"/>
  <c r="Y99" i="1"/>
  <c r="W99" i="1"/>
  <c r="AW99" i="1"/>
  <c r="J99" i="1"/>
  <c r="BH99" i="1"/>
  <c r="AL99" i="1"/>
  <c r="AA99" i="1"/>
  <c r="AV99" i="1"/>
  <c r="AC99" i="1"/>
  <c r="AC382" i="7" s="1"/>
  <c r="AB99" i="1"/>
  <c r="AD99" i="1"/>
  <c r="AR99" i="1"/>
  <c r="I99" i="1"/>
  <c r="BA99" i="1"/>
  <c r="BG99" i="1"/>
  <c r="K99" i="1"/>
  <c r="AM99" i="1"/>
  <c r="R99" i="1"/>
  <c r="BF99" i="1"/>
  <c r="L99" i="1"/>
  <c r="AY99" i="1"/>
  <c r="AI99" i="1"/>
  <c r="AZ99" i="1"/>
  <c r="AC413" i="7" s="1"/>
  <c r="BI99" i="1"/>
  <c r="AE99" i="1"/>
  <c r="AC403" i="7" s="1"/>
  <c r="P99" i="1"/>
  <c r="Q99" i="1"/>
  <c r="AT99" i="1"/>
  <c r="AH99" i="1"/>
  <c r="AS99" i="1"/>
  <c r="AX99" i="1"/>
  <c r="AP99" i="1"/>
  <c r="U99" i="1"/>
  <c r="BE99" i="1"/>
  <c r="BD99" i="1"/>
  <c r="AQ99" i="1"/>
  <c r="AC393" i="7" s="1"/>
  <c r="AU99" i="1"/>
  <c r="V99" i="1"/>
  <c r="AF99" i="1"/>
  <c r="N99" i="1"/>
  <c r="AO99" i="1"/>
  <c r="Z99" i="1"/>
  <c r="X99" i="1"/>
  <c r="M99" i="1"/>
  <c r="S99" i="1"/>
  <c r="DY265" i="1"/>
  <c r="FY265" i="1"/>
  <c r="FZ265" i="1" s="1"/>
  <c r="EY265" i="1"/>
  <c r="EA265" i="1"/>
  <c r="EL265" i="1" s="1"/>
  <c r="G265" i="1"/>
  <c r="EY28" i="1"/>
  <c r="EA28" i="1"/>
  <c r="EL28" i="1" s="1"/>
  <c r="DY28" i="1"/>
  <c r="G28" i="1"/>
  <c r="FY28" i="1"/>
  <c r="FZ28" i="1" s="1"/>
  <c r="AF211" i="1"/>
  <c r="Q211" i="1"/>
  <c r="BD211" i="1"/>
  <c r="AL211" i="1"/>
  <c r="AC211" i="1"/>
  <c r="AY383" i="7" s="1"/>
  <c r="AG211" i="1"/>
  <c r="AT211" i="1"/>
  <c r="AV211" i="1"/>
  <c r="AJ211" i="1"/>
  <c r="AW211" i="1"/>
  <c r="AN211" i="1"/>
  <c r="FV211" i="1" s="1"/>
  <c r="AE211" i="1"/>
  <c r="AY404" i="7" s="1"/>
  <c r="AR211" i="1"/>
  <c r="H211" i="1"/>
  <c r="BE211" i="1"/>
  <c r="R211" i="1"/>
  <c r="BA211" i="1"/>
  <c r="BI211" i="1"/>
  <c r="BG211" i="1"/>
  <c r="AB211" i="1"/>
  <c r="O211" i="1"/>
  <c r="AM211" i="1"/>
  <c r="J211" i="1"/>
  <c r="AX211" i="1"/>
  <c r="S211" i="1"/>
  <c r="BH211" i="1"/>
  <c r="AH211" i="1"/>
  <c r="AZ211" i="1"/>
  <c r="AY414" i="7" s="1"/>
  <c r="AI211" i="1"/>
  <c r="U211" i="1"/>
  <c r="AO211" i="1"/>
  <c r="L211" i="1"/>
  <c r="AD211" i="1"/>
  <c r="AY211" i="1"/>
  <c r="AA211" i="1"/>
  <c r="AQ211" i="1"/>
  <c r="AY394" i="7" s="1"/>
  <c r="BB211" i="1"/>
  <c r="X211" i="1"/>
  <c r="W211" i="1"/>
  <c r="BC211" i="1"/>
  <c r="AS211" i="1"/>
  <c r="AU211" i="1"/>
  <c r="Y211" i="1"/>
  <c r="AP211" i="1"/>
  <c r="Z211" i="1"/>
  <c r="AK211" i="1"/>
  <c r="FU211" i="1" s="1"/>
  <c r="K211" i="1"/>
  <c r="V211" i="1"/>
  <c r="T211" i="1"/>
  <c r="M211" i="1"/>
  <c r="BF211" i="1"/>
  <c r="P211" i="1"/>
  <c r="I211" i="1"/>
  <c r="N211" i="1"/>
  <c r="BD271" i="1"/>
  <c r="Q271" i="1"/>
  <c r="P271" i="1"/>
  <c r="AS271" i="1"/>
  <c r="J271" i="1"/>
  <c r="AV271" i="1"/>
  <c r="M271" i="1"/>
  <c r="AK271" i="1"/>
  <c r="FU271" i="1" s="1"/>
  <c r="U271" i="1"/>
  <c r="AD271" i="1"/>
  <c r="AA271" i="1"/>
  <c r="AM271" i="1"/>
  <c r="AT271" i="1"/>
  <c r="BH271" i="1"/>
  <c r="AN271" i="1"/>
  <c r="FV271" i="1" s="1"/>
  <c r="AX271" i="1"/>
  <c r="S271" i="1"/>
  <c r="AI271" i="1"/>
  <c r="AB271" i="1"/>
  <c r="X271" i="1"/>
  <c r="H271" i="1"/>
  <c r="BE271" i="1"/>
  <c r="Y271" i="1"/>
  <c r="K271" i="1"/>
  <c r="BB271" i="1"/>
  <c r="AU271" i="1"/>
  <c r="BG271" i="1"/>
  <c r="N271" i="1"/>
  <c r="AF271" i="1"/>
  <c r="AQ271" i="1"/>
  <c r="DG394" i="7" s="1"/>
  <c r="BI271" i="1"/>
  <c r="AE271" i="1"/>
  <c r="DG404" i="7" s="1"/>
  <c r="AJ271" i="1"/>
  <c r="BC271" i="1"/>
  <c r="O271" i="1"/>
  <c r="BA271" i="1"/>
  <c r="BF271" i="1"/>
  <c r="AW271" i="1"/>
  <c r="AZ271" i="1"/>
  <c r="DG414" i="7" s="1"/>
  <c r="Z271" i="1"/>
  <c r="W271" i="1"/>
  <c r="AL271" i="1"/>
  <c r="R271" i="1"/>
  <c r="I271" i="1"/>
  <c r="AR271" i="1"/>
  <c r="AY271" i="1"/>
  <c r="AO271" i="1"/>
  <c r="T271" i="1"/>
  <c r="AH271" i="1"/>
  <c r="AP271" i="1"/>
  <c r="AG271" i="1"/>
  <c r="V271" i="1"/>
  <c r="L271" i="1"/>
  <c r="AC271" i="1"/>
  <c r="DG383" i="7" s="1"/>
  <c r="DY198" i="1"/>
  <c r="FY198" i="1"/>
  <c r="FZ198" i="1" s="1"/>
  <c r="EA198" i="1"/>
  <c r="EL198" i="1" s="1"/>
  <c r="EY198" i="1"/>
  <c r="G198" i="1"/>
  <c r="BE104" i="1"/>
  <c r="AA104" i="1"/>
  <c r="T104" i="1"/>
  <c r="K104" i="1"/>
  <c r="BI104" i="1"/>
  <c r="BG104" i="1"/>
  <c r="P104" i="1"/>
  <c r="Q104" i="1"/>
  <c r="R104" i="1"/>
  <c r="O104" i="1"/>
  <c r="AR104" i="1"/>
  <c r="S104" i="1"/>
  <c r="AF104" i="1"/>
  <c r="AQ104" i="1"/>
  <c r="AH393" i="7" s="1"/>
  <c r="AI104" i="1"/>
  <c r="BA104" i="1"/>
  <c r="AY104" i="1"/>
  <c r="AJ104" i="1"/>
  <c r="AO104" i="1"/>
  <c r="AU104" i="1"/>
  <c r="AW104" i="1"/>
  <c r="H104" i="1"/>
  <c r="U104" i="1"/>
  <c r="AK104" i="1"/>
  <c r="FU104" i="1" s="1"/>
  <c r="AB104" i="1"/>
  <c r="V104" i="1"/>
  <c r="BF104" i="1"/>
  <c r="AN104" i="1"/>
  <c r="FV104" i="1" s="1"/>
  <c r="J104" i="1"/>
  <c r="Z104" i="1"/>
  <c r="AH104" i="1"/>
  <c r="AT104" i="1"/>
  <c r="AG104" i="1"/>
  <c r="AX104" i="1"/>
  <c r="Y104" i="1"/>
  <c r="M104" i="1"/>
  <c r="AL104" i="1"/>
  <c r="I104" i="1"/>
  <c r="BB104" i="1"/>
  <c r="BD104" i="1"/>
  <c r="AD104" i="1"/>
  <c r="W104" i="1"/>
  <c r="AC104" i="1"/>
  <c r="AH382" i="7" s="1"/>
  <c r="X104" i="1"/>
  <c r="AM104" i="1"/>
  <c r="BC104" i="1"/>
  <c r="AV104" i="1"/>
  <c r="AS104" i="1"/>
  <c r="AZ104" i="1"/>
  <c r="AH413" i="7" s="1"/>
  <c r="N104" i="1"/>
  <c r="L104" i="1"/>
  <c r="AE104" i="1"/>
  <c r="AH403" i="7" s="1"/>
  <c r="BH104" i="1"/>
  <c r="AP104" i="1"/>
  <c r="AZ188" i="1"/>
  <c r="AB414" i="7" s="1"/>
  <c r="BI188" i="1"/>
  <c r="BB188" i="1"/>
  <c r="AD188" i="1"/>
  <c r="AW188" i="1"/>
  <c r="V188" i="1"/>
  <c r="BF188" i="1"/>
  <c r="AT188" i="1"/>
  <c r="U188" i="1"/>
  <c r="AI188" i="1"/>
  <c r="AP188" i="1"/>
  <c r="BH188" i="1"/>
  <c r="Z188" i="1"/>
  <c r="BD188" i="1"/>
  <c r="AE188" i="1"/>
  <c r="AB404" i="7" s="1"/>
  <c r="AN188" i="1"/>
  <c r="FV188" i="1" s="1"/>
  <c r="BC188" i="1"/>
  <c r="AQ188" i="1"/>
  <c r="AB394" i="7" s="1"/>
  <c r="AS188" i="1"/>
  <c r="BA188" i="1"/>
  <c r="AK188" i="1"/>
  <c r="FU188" i="1" s="1"/>
  <c r="W188" i="1"/>
  <c r="L188" i="1"/>
  <c r="AJ188" i="1"/>
  <c r="AO188" i="1"/>
  <c r="H188" i="1"/>
  <c r="AH188" i="1"/>
  <c r="I188" i="1"/>
  <c r="X188" i="1"/>
  <c r="T188" i="1"/>
  <c r="AM188" i="1"/>
  <c r="Y188" i="1"/>
  <c r="Q188" i="1"/>
  <c r="AV188" i="1"/>
  <c r="P188" i="1"/>
  <c r="AA188" i="1"/>
  <c r="R188" i="1"/>
  <c r="AU188" i="1"/>
  <c r="AL188" i="1"/>
  <c r="O188" i="1"/>
  <c r="BG188" i="1"/>
  <c r="AF188" i="1"/>
  <c r="AB188" i="1"/>
  <c r="M188" i="1"/>
  <c r="AG188" i="1"/>
  <c r="AR188" i="1"/>
  <c r="J188" i="1"/>
  <c r="K188" i="1"/>
  <c r="AC188" i="1"/>
  <c r="AB383" i="7" s="1"/>
  <c r="N188" i="1"/>
  <c r="AY188" i="1"/>
  <c r="BE188" i="1"/>
  <c r="S188" i="1"/>
  <c r="AX188" i="1"/>
  <c r="FY56" i="1"/>
  <c r="FZ56" i="1" s="1"/>
  <c r="EA56" i="1"/>
  <c r="EL56" i="1" s="1"/>
  <c r="EY56" i="1"/>
  <c r="DY56" i="1"/>
  <c r="G56" i="1"/>
  <c r="AB70" i="1"/>
  <c r="AH70" i="1"/>
  <c r="BE70" i="1"/>
  <c r="AR70" i="1"/>
  <c r="P70" i="1"/>
  <c r="AX70" i="1"/>
  <c r="AZ70" i="1"/>
  <c r="CL412" i="7" s="1"/>
  <c r="AF70" i="1"/>
  <c r="AE70" i="1"/>
  <c r="CL402" i="7" s="1"/>
  <c r="AU70" i="1"/>
  <c r="BI70" i="1"/>
  <c r="AD70" i="1"/>
  <c r="AQ70" i="1"/>
  <c r="H70" i="1"/>
  <c r="AL70" i="1"/>
  <c r="R70" i="1"/>
  <c r="X70" i="1"/>
  <c r="AI70" i="1"/>
  <c r="K70" i="1"/>
  <c r="N70" i="1"/>
  <c r="AY70" i="1"/>
  <c r="BG70" i="1"/>
  <c r="AM70" i="1"/>
  <c r="AK70" i="1"/>
  <c r="FU70" i="1" s="1"/>
  <c r="Z70" i="1"/>
  <c r="AW70" i="1"/>
  <c r="BD70" i="1"/>
  <c r="Y70" i="1"/>
  <c r="AC70" i="1"/>
  <c r="CL381" i="7" s="1"/>
  <c r="BF70" i="1"/>
  <c r="J70" i="1"/>
  <c r="BH70" i="1"/>
  <c r="Q70" i="1"/>
  <c r="AT70" i="1"/>
  <c r="M70" i="1"/>
  <c r="W70" i="1"/>
  <c r="BA70" i="1"/>
  <c r="AS70" i="1"/>
  <c r="T70" i="1"/>
  <c r="U70" i="1"/>
  <c r="AP70" i="1"/>
  <c r="AJ70" i="1"/>
  <c r="AG70" i="1"/>
  <c r="O70" i="1"/>
  <c r="AO70" i="1"/>
  <c r="BC70" i="1"/>
  <c r="S70" i="1"/>
  <c r="BB70" i="1"/>
  <c r="AN70" i="1"/>
  <c r="FV70" i="1" s="1"/>
  <c r="AV70" i="1"/>
  <c r="L70" i="1"/>
  <c r="AA70" i="1"/>
  <c r="I70" i="1"/>
  <c r="V70" i="1"/>
  <c r="G346" i="1"/>
  <c r="EY346" i="1"/>
  <c r="EA346" i="1"/>
  <c r="EL346" i="1" s="1"/>
  <c r="DY346" i="1"/>
  <c r="FY346" i="1"/>
  <c r="FZ346" i="1" s="1"/>
  <c r="EA20" i="1"/>
  <c r="EL20" i="1" s="1"/>
  <c r="G20" i="1"/>
  <c r="FY20" i="1"/>
  <c r="FZ20" i="1" s="1"/>
  <c r="DY20" i="1"/>
  <c r="EY20" i="1"/>
  <c r="DY316" i="1"/>
  <c r="EA316" i="1"/>
  <c r="EL316" i="1" s="1"/>
  <c r="EY316" i="1"/>
  <c r="G316" i="1"/>
  <c r="FY316" i="1"/>
  <c r="FZ316" i="1" s="1"/>
  <c r="G19" i="1"/>
  <c r="EA19" i="1"/>
  <c r="EL19" i="1" s="1"/>
  <c r="EY19" i="1"/>
  <c r="FY19" i="1"/>
  <c r="FZ19" i="1" s="1"/>
  <c r="DY19" i="1"/>
  <c r="O229" i="1"/>
  <c r="BD229" i="1"/>
  <c r="BH229" i="1"/>
  <c r="P229" i="1"/>
  <c r="AF229" i="1"/>
  <c r="AO229" i="1"/>
  <c r="R229" i="1"/>
  <c r="W229" i="1"/>
  <c r="Q229" i="1"/>
  <c r="S229" i="1"/>
  <c r="J229" i="1"/>
  <c r="AX229" i="1"/>
  <c r="H229" i="1"/>
  <c r="U229" i="1"/>
  <c r="Z229" i="1"/>
  <c r="AQ229" i="1"/>
  <c r="BQ394" i="7" s="1"/>
  <c r="AZ229" i="1"/>
  <c r="BQ414" i="7" s="1"/>
  <c r="AG229" i="1"/>
  <c r="AH229" i="1"/>
  <c r="AW229" i="1"/>
  <c r="AC229" i="1"/>
  <c r="BQ383" i="7" s="1"/>
  <c r="AB229" i="1"/>
  <c r="AN229" i="1"/>
  <c r="FV229" i="1" s="1"/>
  <c r="N229" i="1"/>
  <c r="AK229" i="1"/>
  <c r="FU229" i="1" s="1"/>
  <c r="AU229" i="1"/>
  <c r="BA229" i="1"/>
  <c r="AT229" i="1"/>
  <c r="AA229" i="1"/>
  <c r="AP229" i="1"/>
  <c r="V229" i="1"/>
  <c r="BE229" i="1"/>
  <c r="AM229" i="1"/>
  <c r="AE229" i="1"/>
  <c r="BQ404" i="7" s="1"/>
  <c r="L229" i="1"/>
  <c r="BB229" i="1"/>
  <c r="AR229" i="1"/>
  <c r="AV229" i="1"/>
  <c r="BI229" i="1"/>
  <c r="AY229" i="1"/>
  <c r="Y229" i="1"/>
  <c r="AD229" i="1"/>
  <c r="T229" i="1"/>
  <c r="AJ229" i="1"/>
  <c r="X229" i="1"/>
  <c r="BF229" i="1"/>
  <c r="K229" i="1"/>
  <c r="AI229" i="1"/>
  <c r="BC229" i="1"/>
  <c r="BG229" i="1"/>
  <c r="AS229" i="1"/>
  <c r="M229" i="1"/>
  <c r="I229" i="1"/>
  <c r="AL229" i="1"/>
  <c r="P154" i="1"/>
  <c r="BD154" i="1"/>
  <c r="AS154" i="1"/>
  <c r="W154" i="1"/>
  <c r="I154" i="1"/>
  <c r="AA154" i="1"/>
  <c r="AB154" i="1"/>
  <c r="AZ154" i="1"/>
  <c r="CF413" i="7" s="1"/>
  <c r="BH154" i="1"/>
  <c r="AT154" i="1"/>
  <c r="AG154" i="1"/>
  <c r="AL154" i="1"/>
  <c r="AK154" i="1"/>
  <c r="FU154" i="1" s="1"/>
  <c r="AD154" i="1"/>
  <c r="BC154" i="1"/>
  <c r="S154" i="1"/>
  <c r="AF154" i="1"/>
  <c r="AN154" i="1"/>
  <c r="FV154" i="1" s="1"/>
  <c r="AR154" i="1"/>
  <c r="M154" i="1"/>
  <c r="BI154" i="1"/>
  <c r="BF154" i="1"/>
  <c r="AV154" i="1"/>
  <c r="AE154" i="1"/>
  <c r="CF403" i="7" s="1"/>
  <c r="AI154" i="1"/>
  <c r="BG154" i="1"/>
  <c r="K154" i="1"/>
  <c r="H154" i="1"/>
  <c r="AJ154" i="1"/>
  <c r="AP154" i="1"/>
  <c r="Z154" i="1"/>
  <c r="O154" i="1"/>
  <c r="U154" i="1"/>
  <c r="T154" i="1"/>
  <c r="AO154" i="1"/>
  <c r="BB154" i="1"/>
  <c r="V154" i="1"/>
  <c r="AQ154" i="1"/>
  <c r="CF393" i="7" s="1"/>
  <c r="R154" i="1"/>
  <c r="Q154" i="1"/>
  <c r="AC154" i="1"/>
  <c r="CF382" i="7" s="1"/>
  <c r="L154" i="1"/>
  <c r="N154" i="1"/>
  <c r="Y154" i="1"/>
  <c r="BA154" i="1"/>
  <c r="BE154" i="1"/>
  <c r="X154" i="1"/>
  <c r="AU154" i="1"/>
  <c r="AH154" i="1"/>
  <c r="AX154" i="1"/>
  <c r="J154" i="1"/>
  <c r="AM154" i="1"/>
  <c r="AY154" i="1"/>
  <c r="AW154" i="1"/>
  <c r="FY21" i="1"/>
  <c r="FZ21" i="1" s="1"/>
  <c r="DY21" i="1"/>
  <c r="G21" i="1"/>
  <c r="EA21" i="1"/>
  <c r="EL21" i="1" s="1"/>
  <c r="EY21" i="1"/>
  <c r="P224" i="1"/>
  <c r="AY224" i="1"/>
  <c r="AK224" i="1"/>
  <c r="FU224" i="1" s="1"/>
  <c r="V224" i="1"/>
  <c r="BA224" i="1"/>
  <c r="AA224" i="1"/>
  <c r="AS224" i="1"/>
  <c r="BB224" i="1"/>
  <c r="AI224" i="1"/>
  <c r="AO224" i="1"/>
  <c r="AN224" i="1"/>
  <c r="FV224" i="1" s="1"/>
  <c r="J224" i="1"/>
  <c r="BC224" i="1"/>
  <c r="AM224" i="1"/>
  <c r="U224" i="1"/>
  <c r="AG224" i="1"/>
  <c r="BH224" i="1"/>
  <c r="BI224" i="1"/>
  <c r="AE224" i="1"/>
  <c r="BL404" i="7" s="1"/>
  <c r="Q224" i="1"/>
  <c r="AF224" i="1"/>
  <c r="AD224" i="1"/>
  <c r="T224" i="1"/>
  <c r="BE224" i="1"/>
  <c r="I224" i="1"/>
  <c r="AZ224" i="1"/>
  <c r="BL414" i="7" s="1"/>
  <c r="AR224" i="1"/>
  <c r="AW224" i="1"/>
  <c r="BD224" i="1"/>
  <c r="AT224" i="1"/>
  <c r="BF224" i="1"/>
  <c r="K224" i="1"/>
  <c r="AV224" i="1"/>
  <c r="W224" i="1"/>
  <c r="M224" i="1"/>
  <c r="Z224" i="1"/>
  <c r="S224" i="1"/>
  <c r="AL224" i="1"/>
  <c r="L224" i="1"/>
  <c r="X224" i="1"/>
  <c r="AB224" i="1"/>
  <c r="Y224" i="1"/>
  <c r="H224" i="1"/>
  <c r="R224" i="1"/>
  <c r="AP224" i="1"/>
  <c r="BG224" i="1"/>
  <c r="AH224" i="1"/>
  <c r="AC224" i="1"/>
  <c r="BL383" i="7" s="1"/>
  <c r="AU224" i="1"/>
  <c r="O224" i="1"/>
  <c r="N224" i="1"/>
  <c r="AJ224" i="1"/>
  <c r="AX224" i="1"/>
  <c r="AQ224" i="1"/>
  <c r="BL394" i="7" s="1"/>
  <c r="EA101" i="1"/>
  <c r="EL101" i="1" s="1"/>
  <c r="DY101" i="1"/>
  <c r="FY101" i="1"/>
  <c r="FZ101" i="1" s="1"/>
  <c r="EY101" i="1"/>
  <c r="G101" i="1"/>
  <c r="AY179" i="1"/>
  <c r="Z179" i="1"/>
  <c r="AS179" i="1"/>
  <c r="BB179" i="1"/>
  <c r="AF179" i="1"/>
  <c r="S179" i="1"/>
  <c r="L179" i="1"/>
  <c r="H179" i="1"/>
  <c r="AZ179" i="1"/>
  <c r="DE413" i="7" s="1"/>
  <c r="AM179" i="1"/>
  <c r="M179" i="1"/>
  <c r="BD179" i="1"/>
  <c r="AB179" i="1"/>
  <c r="I179" i="1"/>
  <c r="AK179" i="1"/>
  <c r="FU179" i="1" s="1"/>
  <c r="T179" i="1"/>
  <c r="BF179" i="1"/>
  <c r="R179" i="1"/>
  <c r="AT179" i="1"/>
  <c r="AG179" i="1"/>
  <c r="AE179" i="1"/>
  <c r="DE403" i="7" s="1"/>
  <c r="X179" i="1"/>
  <c r="AJ179" i="1"/>
  <c r="AC179" i="1"/>
  <c r="DE382" i="7" s="1"/>
  <c r="AQ179" i="1"/>
  <c r="DE393" i="7" s="1"/>
  <c r="AL179" i="1"/>
  <c r="O179" i="1"/>
  <c r="BA179" i="1"/>
  <c r="AU179" i="1"/>
  <c r="J179" i="1"/>
  <c r="BG179" i="1"/>
  <c r="AN179" i="1"/>
  <c r="FV179" i="1" s="1"/>
  <c r="BC179" i="1"/>
  <c r="BI179" i="1"/>
  <c r="N179" i="1"/>
  <c r="AR179" i="1"/>
  <c r="P179" i="1"/>
  <c r="W179" i="1"/>
  <c r="AI179" i="1"/>
  <c r="AP179" i="1"/>
  <c r="K179" i="1"/>
  <c r="AW179" i="1"/>
  <c r="U179" i="1"/>
  <c r="Q179" i="1"/>
  <c r="Y179" i="1"/>
  <c r="BE179" i="1"/>
  <c r="AO179" i="1"/>
  <c r="AX179" i="1"/>
  <c r="AH179" i="1"/>
  <c r="AA179" i="1"/>
  <c r="AV179" i="1"/>
  <c r="V179" i="1"/>
  <c r="AD179" i="1"/>
  <c r="BH179" i="1"/>
  <c r="DY34" i="1"/>
  <c r="G34" i="1"/>
  <c r="EY34" i="1"/>
  <c r="FY34" i="1"/>
  <c r="FZ34" i="1" s="1"/>
  <c r="EA34" i="1"/>
  <c r="EL34" i="1" s="1"/>
  <c r="Z364" i="1"/>
  <c r="AS364" i="1"/>
  <c r="BB364" i="1"/>
  <c r="AQ364" i="1"/>
  <c r="DJ395" i="7" s="1"/>
  <c r="T364" i="1"/>
  <c r="J364" i="1"/>
  <c r="H364" i="1"/>
  <c r="Q364" i="1"/>
  <c r="AO364" i="1"/>
  <c r="P364" i="1"/>
  <c r="N364" i="1"/>
  <c r="AD364" i="1"/>
  <c r="BC364" i="1"/>
  <c r="BE364" i="1"/>
  <c r="AA364" i="1"/>
  <c r="AB364" i="1"/>
  <c r="BG364" i="1"/>
  <c r="AK364" i="1"/>
  <c r="FU364" i="1" s="1"/>
  <c r="AF364" i="1"/>
  <c r="BI364" i="1"/>
  <c r="I364" i="1"/>
  <c r="M364" i="1"/>
  <c r="U364" i="1"/>
  <c r="AL364" i="1"/>
  <c r="AX364" i="1"/>
  <c r="AC364" i="1"/>
  <c r="DJ384" i="7" s="1"/>
  <c r="Y364" i="1"/>
  <c r="S364" i="1"/>
  <c r="AU364" i="1"/>
  <c r="AH364" i="1"/>
  <c r="BA364" i="1"/>
  <c r="O364" i="1"/>
  <c r="W364" i="1"/>
  <c r="K364" i="1"/>
  <c r="AP364" i="1"/>
  <c r="BH364" i="1"/>
  <c r="AT364" i="1"/>
  <c r="L364" i="1"/>
  <c r="AN364" i="1"/>
  <c r="FV364" i="1" s="1"/>
  <c r="FW364" i="1" s="1"/>
  <c r="AV364" i="1"/>
  <c r="AR364" i="1"/>
  <c r="AJ364" i="1"/>
  <c r="BF364" i="1"/>
  <c r="R364" i="1"/>
  <c r="V364" i="1"/>
  <c r="AZ364" i="1"/>
  <c r="DJ415" i="7" s="1"/>
  <c r="AM364" i="1"/>
  <c r="AE364" i="1"/>
  <c r="DJ405" i="7" s="1"/>
  <c r="AG364" i="1"/>
  <c r="X364" i="1"/>
  <c r="AI364" i="1"/>
  <c r="BD364" i="1"/>
  <c r="AW364" i="1"/>
  <c r="AY364" i="1"/>
  <c r="AO342" i="1"/>
  <c r="AA342" i="1"/>
  <c r="Y342" i="1"/>
  <c r="AK342" i="1"/>
  <c r="FU342" i="1" s="1"/>
  <c r="X342" i="1"/>
  <c r="AJ342" i="1"/>
  <c r="AE342" i="1"/>
  <c r="CN405" i="7" s="1"/>
  <c r="BH342" i="1"/>
  <c r="T342" i="1"/>
  <c r="AD342" i="1"/>
  <c r="AF342" i="1"/>
  <c r="H342" i="1"/>
  <c r="Q342" i="1"/>
  <c r="P342" i="1"/>
  <c r="J342" i="1"/>
  <c r="AB342" i="1"/>
  <c r="N342" i="1"/>
  <c r="BA342" i="1"/>
  <c r="AI342" i="1"/>
  <c r="AQ342" i="1"/>
  <c r="CN395" i="7" s="1"/>
  <c r="AT342" i="1"/>
  <c r="BB342" i="1"/>
  <c r="O342" i="1"/>
  <c r="AW342" i="1"/>
  <c r="BC342" i="1"/>
  <c r="V342" i="1"/>
  <c r="AG342" i="1"/>
  <c r="I342" i="1"/>
  <c r="BI342" i="1"/>
  <c r="U342" i="1"/>
  <c r="AP342" i="1"/>
  <c r="AL342" i="1"/>
  <c r="AX342" i="1"/>
  <c r="K342" i="1"/>
  <c r="L342" i="1"/>
  <c r="S342" i="1"/>
  <c r="AU342" i="1"/>
  <c r="Z342" i="1"/>
  <c r="AC342" i="1"/>
  <c r="CN384" i="7" s="1"/>
  <c r="AM342" i="1"/>
  <c r="AS342" i="1"/>
  <c r="AZ342" i="1"/>
  <c r="CN415" i="7" s="1"/>
  <c r="BD342" i="1"/>
  <c r="BF342" i="1"/>
  <c r="AN342" i="1"/>
  <c r="FV342" i="1" s="1"/>
  <c r="FW342" i="1" s="1"/>
  <c r="W342" i="1"/>
  <c r="BG342" i="1"/>
  <c r="M342" i="1"/>
  <c r="BE342" i="1"/>
  <c r="AH342" i="1"/>
  <c r="R342" i="1"/>
  <c r="AV342" i="1"/>
  <c r="AR342" i="1"/>
  <c r="AY342" i="1"/>
  <c r="BI254" i="1"/>
  <c r="AV254" i="1"/>
  <c r="Z254" i="1"/>
  <c r="S254" i="1"/>
  <c r="O254" i="1"/>
  <c r="BH254" i="1"/>
  <c r="AS254" i="1"/>
  <c r="BE254" i="1"/>
  <c r="BD254" i="1"/>
  <c r="BA254" i="1"/>
  <c r="AG254" i="1"/>
  <c r="BG254" i="1"/>
  <c r="N254" i="1"/>
  <c r="W254" i="1"/>
  <c r="X254" i="1"/>
  <c r="V254" i="1"/>
  <c r="BC254" i="1"/>
  <c r="M254" i="1"/>
  <c r="AY254" i="1"/>
  <c r="AT254" i="1"/>
  <c r="L254" i="1"/>
  <c r="AJ254" i="1"/>
  <c r="AL254" i="1"/>
  <c r="H254" i="1"/>
  <c r="BF254" i="1"/>
  <c r="AR254" i="1"/>
  <c r="AF254" i="1"/>
  <c r="I254" i="1"/>
  <c r="Y254" i="1"/>
  <c r="AA254" i="1"/>
  <c r="AD254" i="1"/>
  <c r="AC254" i="1"/>
  <c r="CP383" i="7" s="1"/>
  <c r="AU254" i="1"/>
  <c r="R254" i="1"/>
  <c r="J254" i="1"/>
  <c r="P254" i="1"/>
  <c r="K254" i="1"/>
  <c r="AW254" i="1"/>
  <c r="AI254" i="1"/>
  <c r="AZ254" i="1"/>
  <c r="CP414" i="7" s="1"/>
  <c r="AB254" i="1"/>
  <c r="U254" i="1"/>
  <c r="AQ254" i="1"/>
  <c r="CP394" i="7" s="1"/>
  <c r="T254" i="1"/>
  <c r="AE254" i="1"/>
  <c r="CP404" i="7" s="1"/>
  <c r="AN254" i="1"/>
  <c r="FV254" i="1" s="1"/>
  <c r="AO254" i="1"/>
  <c r="Q254" i="1"/>
  <c r="AK254" i="1"/>
  <c r="FU254" i="1" s="1"/>
  <c r="AP254" i="1"/>
  <c r="AX254" i="1"/>
  <c r="AH254" i="1"/>
  <c r="AM254" i="1"/>
  <c r="BB254" i="1"/>
  <c r="AI191" i="1"/>
  <c r="T191" i="1"/>
  <c r="AZ191" i="1"/>
  <c r="AE414" i="7" s="1"/>
  <c r="H191" i="1"/>
  <c r="P191" i="1"/>
  <c r="Z191" i="1"/>
  <c r="AW191" i="1"/>
  <c r="AR191" i="1"/>
  <c r="BH191" i="1"/>
  <c r="BA191" i="1"/>
  <c r="S191" i="1"/>
  <c r="AH191" i="1"/>
  <c r="AV191" i="1"/>
  <c r="O191" i="1"/>
  <c r="V191" i="1"/>
  <c r="BF191" i="1"/>
  <c r="AE191" i="1"/>
  <c r="AE404" i="7" s="1"/>
  <c r="I191" i="1"/>
  <c r="AK191" i="1"/>
  <c r="FU191" i="1" s="1"/>
  <c r="BE191" i="1"/>
  <c r="BD191" i="1"/>
  <c r="BG191" i="1"/>
  <c r="AF191" i="1"/>
  <c r="U191" i="1"/>
  <c r="Q191" i="1"/>
  <c r="N191" i="1"/>
  <c r="AU191" i="1"/>
  <c r="AL191" i="1"/>
  <c r="AJ191" i="1"/>
  <c r="AA191" i="1"/>
  <c r="AY191" i="1"/>
  <c r="AM191" i="1"/>
  <c r="AO191" i="1"/>
  <c r="AC191" i="1"/>
  <c r="AE383" i="7" s="1"/>
  <c r="L191" i="1"/>
  <c r="AP191" i="1"/>
  <c r="BB191" i="1"/>
  <c r="AN191" i="1"/>
  <c r="FV191" i="1" s="1"/>
  <c r="K191" i="1"/>
  <c r="AQ191" i="1"/>
  <c r="AE394" i="7" s="1"/>
  <c r="AT191" i="1"/>
  <c r="J191" i="1"/>
  <c r="AG191" i="1"/>
  <c r="X191" i="1"/>
  <c r="BI191" i="1"/>
  <c r="AX191" i="1"/>
  <c r="R191" i="1"/>
  <c r="M191" i="1"/>
  <c r="AS191" i="1"/>
  <c r="AB191" i="1"/>
  <c r="BC191" i="1"/>
  <c r="AD191" i="1"/>
  <c r="W191" i="1"/>
  <c r="Y191" i="1"/>
  <c r="U85" i="1"/>
  <c r="AU85" i="1"/>
  <c r="S85" i="1"/>
  <c r="AT85" i="1"/>
  <c r="W85" i="1"/>
  <c r="AV85" i="1"/>
  <c r="BE85" i="1"/>
  <c r="AY85" i="1"/>
  <c r="AX85" i="1"/>
  <c r="Z85" i="1"/>
  <c r="I85" i="1"/>
  <c r="N85" i="1"/>
  <c r="AF85" i="1"/>
  <c r="BH85" i="1"/>
  <c r="BA85" i="1"/>
  <c r="AN85" i="1"/>
  <c r="FV85" i="1" s="1"/>
  <c r="AH85" i="1"/>
  <c r="AK85" i="1"/>
  <c r="FU85" i="1" s="1"/>
  <c r="AR85" i="1"/>
  <c r="AQ85" i="1"/>
  <c r="AO85" i="1"/>
  <c r="BB85" i="1"/>
  <c r="J85" i="1"/>
  <c r="AP85" i="1"/>
  <c r="AC85" i="1"/>
  <c r="DA381" i="7" s="1"/>
  <c r="BI85" i="1"/>
  <c r="AG85" i="1"/>
  <c r="K85" i="1"/>
  <c r="P85" i="1"/>
  <c r="BD85" i="1"/>
  <c r="AZ85" i="1"/>
  <c r="DA412" i="7" s="1"/>
  <c r="X85" i="1"/>
  <c r="AI85" i="1"/>
  <c r="AS85" i="1"/>
  <c r="AL85" i="1"/>
  <c r="BF85" i="1"/>
  <c r="BC85" i="1"/>
  <c r="BG85" i="1"/>
  <c r="AD85" i="1"/>
  <c r="Y85" i="1"/>
  <c r="AE85" i="1"/>
  <c r="DA402" i="7" s="1"/>
  <c r="AM85" i="1"/>
  <c r="AB85" i="1"/>
  <c r="Q85" i="1"/>
  <c r="V85" i="1"/>
  <c r="M85" i="1"/>
  <c r="AJ85" i="1"/>
  <c r="T85" i="1"/>
  <c r="AW85" i="1"/>
  <c r="R85" i="1"/>
  <c r="L85" i="1"/>
  <c r="AA85" i="1"/>
  <c r="H85" i="1"/>
  <c r="O85" i="1"/>
  <c r="AY214" i="1"/>
  <c r="BB214" i="1"/>
  <c r="O214" i="1"/>
  <c r="AE214" i="1"/>
  <c r="BB404" i="7" s="1"/>
  <c r="AS214" i="1"/>
  <c r="AP214" i="1"/>
  <c r="T214" i="1"/>
  <c r="AK214" i="1"/>
  <c r="FU214" i="1" s="1"/>
  <c r="AR214" i="1"/>
  <c r="AW214" i="1"/>
  <c r="BC214" i="1"/>
  <c r="AD214" i="1"/>
  <c r="BD214" i="1"/>
  <c r="BA214" i="1"/>
  <c r="AB214" i="1"/>
  <c r="AI214" i="1"/>
  <c r="W214" i="1"/>
  <c r="AG214" i="1"/>
  <c r="N214" i="1"/>
  <c r="K214" i="1"/>
  <c r="J214" i="1"/>
  <c r="L214" i="1"/>
  <c r="AV214" i="1"/>
  <c r="U214" i="1"/>
  <c r="P214" i="1"/>
  <c r="BH214" i="1"/>
  <c r="S214" i="1"/>
  <c r="AA214" i="1"/>
  <c r="BE214" i="1"/>
  <c r="I214" i="1"/>
  <c r="R214" i="1"/>
  <c r="X214" i="1"/>
  <c r="M214" i="1"/>
  <c r="AM214" i="1"/>
  <c r="BG214" i="1"/>
  <c r="AZ214" i="1"/>
  <c r="BB414" i="7" s="1"/>
  <c r="AQ214" i="1"/>
  <c r="BB394" i="7" s="1"/>
  <c r="H214" i="1"/>
  <c r="Q214" i="1"/>
  <c r="AL214" i="1"/>
  <c r="Z214" i="1"/>
  <c r="AC214" i="1"/>
  <c r="BB383" i="7" s="1"/>
  <c r="BI214" i="1"/>
  <c r="AO214" i="1"/>
  <c r="BF214" i="1"/>
  <c r="V214" i="1"/>
  <c r="AJ214" i="1"/>
  <c r="AU214" i="1"/>
  <c r="AF214" i="1"/>
  <c r="AX214" i="1"/>
  <c r="AT214" i="1"/>
  <c r="Y214" i="1"/>
  <c r="AH214" i="1"/>
  <c r="AN214" i="1"/>
  <c r="FV214" i="1" s="1"/>
  <c r="AZ330" i="1"/>
  <c r="CB415" i="7" s="1"/>
  <c r="AK330" i="1"/>
  <c r="FU330" i="1" s="1"/>
  <c r="AD330" i="1"/>
  <c r="BG330" i="1"/>
  <c r="J330" i="1"/>
  <c r="S330" i="1"/>
  <c r="AW330" i="1"/>
  <c r="AQ330" i="1"/>
  <c r="CB395" i="7" s="1"/>
  <c r="BF330" i="1"/>
  <c r="X330" i="1"/>
  <c r="V330" i="1"/>
  <c r="AB330" i="1"/>
  <c r="Q330" i="1"/>
  <c r="AL330" i="1"/>
  <c r="O330" i="1"/>
  <c r="AM330" i="1"/>
  <c r="W330" i="1"/>
  <c r="L330" i="1"/>
  <c r="BP330" i="1" s="1"/>
  <c r="AE330" i="1"/>
  <c r="CB405" i="7" s="1"/>
  <c r="AI330" i="1"/>
  <c r="T330" i="1"/>
  <c r="BX330" i="1" s="1"/>
  <c r="M330" i="1"/>
  <c r="BQ330" i="1" s="1"/>
  <c r="AG330" i="1"/>
  <c r="BC330" i="1"/>
  <c r="BH330" i="1"/>
  <c r="Y330" i="1"/>
  <c r="AY330" i="1"/>
  <c r="BE330" i="1"/>
  <c r="AF330" i="1"/>
  <c r="BB330" i="1"/>
  <c r="AA330" i="1"/>
  <c r="AJ330" i="1"/>
  <c r="U330" i="1"/>
  <c r="AX330" i="1"/>
  <c r="R330" i="1"/>
  <c r="BI330" i="1"/>
  <c r="N330" i="1"/>
  <c r="K330" i="1"/>
  <c r="AT330" i="1"/>
  <c r="AV330" i="1"/>
  <c r="AR330" i="1"/>
  <c r="H330" i="1"/>
  <c r="AN330" i="1"/>
  <c r="FV330" i="1" s="1"/>
  <c r="P330" i="1"/>
  <c r="AO330" i="1"/>
  <c r="BD330" i="1"/>
  <c r="AS330" i="1"/>
  <c r="AC330" i="1"/>
  <c r="CB384" i="7" s="1"/>
  <c r="Z330" i="1"/>
  <c r="I330" i="1"/>
  <c r="AH330" i="1"/>
  <c r="BA330" i="1"/>
  <c r="AP330" i="1"/>
  <c r="AU330" i="1"/>
  <c r="DY96" i="1"/>
  <c r="EY96" i="1"/>
  <c r="EA96" i="1"/>
  <c r="EL96" i="1" s="1"/>
  <c r="G96" i="1"/>
  <c r="FY96" i="1"/>
  <c r="FZ96" i="1" s="1"/>
  <c r="AT311" i="1"/>
  <c r="BD311" i="1"/>
  <c r="N311" i="1"/>
  <c r="AY311" i="1"/>
  <c r="S311" i="1"/>
  <c r="AR311" i="1"/>
  <c r="BG311" i="1"/>
  <c r="AI311" i="1"/>
  <c r="BC311" i="1"/>
  <c r="T311" i="1"/>
  <c r="AE311" i="1"/>
  <c r="BI405" i="7" s="1"/>
  <c r="AN311" i="1"/>
  <c r="FV311" i="1" s="1"/>
  <c r="BH311" i="1"/>
  <c r="AV311" i="1"/>
  <c r="K311" i="1"/>
  <c r="AH311" i="1"/>
  <c r="AJ311" i="1"/>
  <c r="AU311" i="1"/>
  <c r="W311" i="1"/>
  <c r="L311" i="1"/>
  <c r="AM311" i="1"/>
  <c r="BF311" i="1"/>
  <c r="Z311" i="1"/>
  <c r="J311" i="1"/>
  <c r="I311" i="1"/>
  <c r="AF311" i="1"/>
  <c r="AQ311" i="1"/>
  <c r="BI395" i="7" s="1"/>
  <c r="AS311" i="1"/>
  <c r="AD311" i="1"/>
  <c r="V311" i="1"/>
  <c r="Q311" i="1"/>
  <c r="AB311" i="1"/>
  <c r="Y311" i="1"/>
  <c r="BI311" i="1"/>
  <c r="AA311" i="1"/>
  <c r="R311" i="1"/>
  <c r="H311" i="1"/>
  <c r="AZ311" i="1"/>
  <c r="BI415" i="7" s="1"/>
  <c r="BB311" i="1"/>
  <c r="P311" i="1"/>
  <c r="X311" i="1"/>
  <c r="U311" i="1"/>
  <c r="O311" i="1"/>
  <c r="AW311" i="1"/>
  <c r="AP311" i="1"/>
  <c r="AG311" i="1"/>
  <c r="AC311" i="1"/>
  <c r="BI384" i="7" s="1"/>
  <c r="AX311" i="1"/>
  <c r="AO311" i="1"/>
  <c r="BE311" i="1"/>
  <c r="M311" i="1"/>
  <c r="AL311" i="1"/>
  <c r="AK311" i="1"/>
  <c r="FU311" i="1" s="1"/>
  <c r="BA311" i="1"/>
  <c r="G257" i="1"/>
  <c r="EA257" i="1"/>
  <c r="EL257" i="1" s="1"/>
  <c r="DY257" i="1"/>
  <c r="EY257" i="1"/>
  <c r="FY257" i="1"/>
  <c r="FZ257" i="1" s="1"/>
  <c r="AE35" i="1"/>
  <c r="BC402" i="7" s="1"/>
  <c r="Y35" i="1"/>
  <c r="AK35" i="1"/>
  <c r="FU35" i="1" s="1"/>
  <c r="T35" i="1"/>
  <c r="AZ35" i="1"/>
  <c r="BC412" i="7" s="1"/>
  <c r="AC35" i="1"/>
  <c r="BC381" i="7" s="1"/>
  <c r="AH35" i="1"/>
  <c r="K35" i="1"/>
  <c r="AM35" i="1"/>
  <c r="AD35" i="1"/>
  <c r="N35" i="1"/>
  <c r="AU35" i="1"/>
  <c r="J35" i="1"/>
  <c r="AY35" i="1"/>
  <c r="AJ35" i="1"/>
  <c r="Z35" i="1"/>
  <c r="AS35" i="1"/>
  <c r="H35" i="1"/>
  <c r="P35" i="1"/>
  <c r="W35" i="1"/>
  <c r="BA35" i="1"/>
  <c r="S35" i="1"/>
  <c r="BG35" i="1"/>
  <c r="BH35" i="1"/>
  <c r="BB35" i="1"/>
  <c r="AO35" i="1"/>
  <c r="U35" i="1"/>
  <c r="AT35" i="1"/>
  <c r="O35" i="1"/>
  <c r="AL35" i="1"/>
  <c r="R35" i="1"/>
  <c r="BE35" i="1"/>
  <c r="AB35" i="1"/>
  <c r="M35" i="1"/>
  <c r="AA35" i="1"/>
  <c r="AV35" i="1"/>
  <c r="AX35" i="1"/>
  <c r="BF35" i="1"/>
  <c r="BI35" i="1"/>
  <c r="L35" i="1"/>
  <c r="BC35" i="1"/>
  <c r="AW35" i="1"/>
  <c r="AN35" i="1"/>
  <c r="FV35" i="1" s="1"/>
  <c r="X35" i="1"/>
  <c r="Q35" i="1"/>
  <c r="AP35" i="1"/>
  <c r="AQ35" i="1"/>
  <c r="BD35" i="1"/>
  <c r="AR35" i="1"/>
  <c r="V35" i="1"/>
  <c r="AG35" i="1"/>
  <c r="AI35" i="1"/>
  <c r="AF35" i="1"/>
  <c r="I35" i="1"/>
  <c r="N119" i="1"/>
  <c r="V119" i="1"/>
  <c r="AX119" i="1"/>
  <c r="AZ119" i="1"/>
  <c r="AW413" i="7" s="1"/>
  <c r="AQ119" i="1"/>
  <c r="AW393" i="7" s="1"/>
  <c r="X119" i="1"/>
  <c r="AL119" i="1"/>
  <c r="AY119" i="1"/>
  <c r="K119" i="1"/>
  <c r="M119" i="1"/>
  <c r="AR119" i="1"/>
  <c r="BA119" i="1"/>
  <c r="BE119" i="1"/>
  <c r="Z119" i="1"/>
  <c r="R119" i="1"/>
  <c r="J119" i="1"/>
  <c r="Y119" i="1"/>
  <c r="W119" i="1"/>
  <c r="L119" i="1"/>
  <c r="AJ119" i="1"/>
  <c r="BB119" i="1"/>
  <c r="AP119" i="1"/>
  <c r="AC119" i="1"/>
  <c r="AW382" i="7" s="1"/>
  <c r="AH119" i="1"/>
  <c r="AB119" i="1"/>
  <c r="AK119" i="1"/>
  <c r="FU119" i="1" s="1"/>
  <c r="AM119" i="1"/>
  <c r="AD119" i="1"/>
  <c r="AG119" i="1"/>
  <c r="BG119" i="1"/>
  <c r="AI119" i="1"/>
  <c r="BH119" i="1"/>
  <c r="Q119" i="1"/>
  <c r="T119" i="1"/>
  <c r="AU119" i="1"/>
  <c r="U119" i="1"/>
  <c r="H119" i="1"/>
  <c r="S119" i="1"/>
  <c r="AF119" i="1"/>
  <c r="P119" i="1"/>
  <c r="AW119" i="1"/>
  <c r="BF119" i="1"/>
  <c r="AV119" i="1"/>
  <c r="AN119" i="1"/>
  <c r="FV119" i="1" s="1"/>
  <c r="BI119" i="1"/>
  <c r="AA119" i="1"/>
  <c r="I119" i="1"/>
  <c r="BC119" i="1"/>
  <c r="AO119" i="1"/>
  <c r="AS119" i="1"/>
  <c r="O119" i="1"/>
  <c r="BD119" i="1"/>
  <c r="AE119" i="1"/>
  <c r="AW403" i="7" s="1"/>
  <c r="AT119" i="1"/>
  <c r="EY191" i="1"/>
  <c r="EA191" i="1"/>
  <c r="EL191" i="1" s="1"/>
  <c r="G191" i="1"/>
  <c r="FY191" i="1"/>
  <c r="FZ191" i="1" s="1"/>
  <c r="DY191" i="1"/>
  <c r="G15" i="1"/>
  <c r="EY15" i="1"/>
  <c r="FY15" i="1"/>
  <c r="FZ15" i="1" s="1"/>
  <c r="EA15" i="1"/>
  <c r="EL15" i="1" s="1"/>
  <c r="DY15" i="1"/>
  <c r="G211" i="1"/>
  <c r="EA211" i="1"/>
  <c r="EL211" i="1" s="1"/>
  <c r="DY211" i="1"/>
  <c r="EY211" i="1"/>
  <c r="FY211" i="1"/>
  <c r="FZ211" i="1" s="1"/>
  <c r="AY278" i="1"/>
  <c r="BH278" i="1"/>
  <c r="AX278" i="1"/>
  <c r="M278" i="1"/>
  <c r="H278" i="1"/>
  <c r="O278" i="1"/>
  <c r="R278" i="1"/>
  <c r="AJ278" i="1"/>
  <c r="AA278" i="1"/>
  <c r="P278" i="1"/>
  <c r="AS278" i="1"/>
  <c r="Y278" i="1"/>
  <c r="AO278" i="1"/>
  <c r="BA278" i="1"/>
  <c r="BF278" i="1"/>
  <c r="J278" i="1"/>
  <c r="U278" i="1"/>
  <c r="L278" i="1"/>
  <c r="W278" i="1"/>
  <c r="AG278" i="1"/>
  <c r="K278" i="1"/>
  <c r="BB278" i="1"/>
  <c r="AP278" i="1"/>
  <c r="BI278" i="1"/>
  <c r="AC278" i="1"/>
  <c r="AB384" i="7" s="1"/>
  <c r="BG278" i="1"/>
  <c r="I278" i="1"/>
  <c r="T278" i="1"/>
  <c r="AW278" i="1"/>
  <c r="AU278" i="1"/>
  <c r="AN278" i="1"/>
  <c r="FV278" i="1" s="1"/>
  <c r="Q278" i="1"/>
  <c r="AH278" i="1"/>
  <c r="V278" i="1"/>
  <c r="AR278" i="1"/>
  <c r="AQ278" i="1"/>
  <c r="AB395" i="7" s="1"/>
  <c r="AZ278" i="1"/>
  <c r="AB415" i="7" s="1"/>
  <c r="AI278" i="1"/>
  <c r="AT278" i="1"/>
  <c r="AV278" i="1"/>
  <c r="AK278" i="1"/>
  <c r="FU278" i="1" s="1"/>
  <c r="BE278" i="1"/>
  <c r="BD278" i="1"/>
  <c r="AE278" i="1"/>
  <c r="AB405" i="7" s="1"/>
  <c r="AB278" i="1"/>
  <c r="Z278" i="1"/>
  <c r="BC278" i="1"/>
  <c r="S278" i="1"/>
  <c r="AF278" i="1"/>
  <c r="X278" i="1"/>
  <c r="AM278" i="1"/>
  <c r="N278" i="1"/>
  <c r="AL278" i="1"/>
  <c r="AD278" i="1"/>
  <c r="AF208" i="1"/>
  <c r="N208" i="1"/>
  <c r="Y208" i="1"/>
  <c r="AR208" i="1"/>
  <c r="BH208" i="1"/>
  <c r="AK208" i="1"/>
  <c r="FU208" i="1" s="1"/>
  <c r="S208" i="1"/>
  <c r="AO208" i="1"/>
  <c r="AH208" i="1"/>
  <c r="AI208" i="1"/>
  <c r="AT208" i="1"/>
  <c r="BG208" i="1"/>
  <c r="AW208" i="1"/>
  <c r="AJ208" i="1"/>
  <c r="I208" i="1"/>
  <c r="BB208" i="1"/>
  <c r="Q208" i="1"/>
  <c r="BE208" i="1"/>
  <c r="AZ208" i="1"/>
  <c r="AV414" i="7" s="1"/>
  <c r="AV208" i="1"/>
  <c r="J208" i="1"/>
  <c r="X208" i="1"/>
  <c r="O208" i="1"/>
  <c r="V208" i="1"/>
  <c r="AU208" i="1"/>
  <c r="BI208" i="1"/>
  <c r="K208" i="1"/>
  <c r="Z208" i="1"/>
  <c r="BF208" i="1"/>
  <c r="BC208" i="1"/>
  <c r="W208" i="1"/>
  <c r="AE208" i="1"/>
  <c r="AV404" i="7" s="1"/>
  <c r="AX208" i="1"/>
  <c r="AL208" i="1"/>
  <c r="AY208" i="1"/>
  <c r="BD208" i="1"/>
  <c r="U208" i="1"/>
  <c r="P208" i="1"/>
  <c r="AB208" i="1"/>
  <c r="AS208" i="1"/>
  <c r="L208" i="1"/>
  <c r="AG208" i="1"/>
  <c r="R208" i="1"/>
  <c r="AP208" i="1"/>
  <c r="H208" i="1"/>
  <c r="AN208" i="1"/>
  <c r="FV208" i="1" s="1"/>
  <c r="FW208" i="1" s="1"/>
  <c r="AM208" i="1"/>
  <c r="AD208" i="1"/>
  <c r="AQ208" i="1"/>
  <c r="AV394" i="7" s="1"/>
  <c r="T208" i="1"/>
  <c r="M208" i="1"/>
  <c r="AC208" i="1"/>
  <c r="AV383" i="7" s="1"/>
  <c r="BA208" i="1"/>
  <c r="AA208" i="1"/>
  <c r="AQ258" i="1"/>
  <c r="CT394" i="7" s="1"/>
  <c r="J258" i="1"/>
  <c r="Z258" i="1"/>
  <c r="BF258" i="1"/>
  <c r="AJ258" i="1"/>
  <c r="AB258" i="1"/>
  <c r="AW258" i="1"/>
  <c r="X258" i="1"/>
  <c r="AP258" i="1"/>
  <c r="P258" i="1"/>
  <c r="AU258" i="1"/>
  <c r="I258" i="1"/>
  <c r="Q258" i="1"/>
  <c r="R258" i="1"/>
  <c r="AY258" i="1"/>
  <c r="T258" i="1"/>
  <c r="AL258" i="1"/>
  <c r="AN258" i="1"/>
  <c r="FV258" i="1" s="1"/>
  <c r="FW258" i="1" s="1"/>
  <c r="L258" i="1"/>
  <c r="BA258" i="1"/>
  <c r="AI258" i="1"/>
  <c r="Y258" i="1"/>
  <c r="BB258" i="1"/>
  <c r="U258" i="1"/>
  <c r="AS258" i="1"/>
  <c r="AF258" i="1"/>
  <c r="AK258" i="1"/>
  <c r="FU258" i="1" s="1"/>
  <c r="AA258" i="1"/>
  <c r="BC258" i="1"/>
  <c r="V258" i="1"/>
  <c r="AR258" i="1"/>
  <c r="BD258" i="1"/>
  <c r="AE258" i="1"/>
  <c r="CT404" i="7" s="1"/>
  <c r="M258" i="1"/>
  <c r="S258" i="1"/>
  <c r="O258" i="1"/>
  <c r="N258" i="1"/>
  <c r="AD258" i="1"/>
  <c r="AC258" i="1"/>
  <c r="CT383" i="7" s="1"/>
  <c r="H258" i="1"/>
  <c r="AT258" i="1"/>
  <c r="BI258" i="1"/>
  <c r="AH258" i="1"/>
  <c r="W258" i="1"/>
  <c r="AV258" i="1"/>
  <c r="AM258" i="1"/>
  <c r="AZ258" i="1"/>
  <c r="CT414" i="7" s="1"/>
  <c r="BE258" i="1"/>
  <c r="BG258" i="1"/>
  <c r="K258" i="1"/>
  <c r="BH258" i="1"/>
  <c r="AX258" i="1"/>
  <c r="AG258" i="1"/>
  <c r="AO258" i="1"/>
  <c r="O96" i="1"/>
  <c r="BB96" i="1"/>
  <c r="AH96" i="1"/>
  <c r="AO96" i="1"/>
  <c r="AC96" i="1"/>
  <c r="Z382" i="7" s="1"/>
  <c r="L96" i="1"/>
  <c r="AE96" i="1"/>
  <c r="Z403" i="7" s="1"/>
  <c r="BI96" i="1"/>
  <c r="P96" i="1"/>
  <c r="AV96" i="1"/>
  <c r="Q96" i="1"/>
  <c r="BE96" i="1"/>
  <c r="H96" i="1"/>
  <c r="AN96" i="1"/>
  <c r="FV96" i="1" s="1"/>
  <c r="J96" i="1"/>
  <c r="AT96" i="1"/>
  <c r="R96" i="1"/>
  <c r="BH96" i="1"/>
  <c r="AL96" i="1"/>
  <c r="BG96" i="1"/>
  <c r="BF96" i="1"/>
  <c r="AS96" i="1"/>
  <c r="AK96" i="1"/>
  <c r="FU96" i="1" s="1"/>
  <c r="I96" i="1"/>
  <c r="AW96" i="1"/>
  <c r="AA96" i="1"/>
  <c r="AG96" i="1"/>
  <c r="AZ96" i="1"/>
  <c r="Z413" i="7" s="1"/>
  <c r="BD96" i="1"/>
  <c r="AQ96" i="1"/>
  <c r="Z393" i="7" s="1"/>
  <c r="W96" i="1"/>
  <c r="Y96" i="1"/>
  <c r="N96" i="1"/>
  <c r="AJ96" i="1"/>
  <c r="T96" i="1"/>
  <c r="AI96" i="1"/>
  <c r="AD96" i="1"/>
  <c r="V96" i="1"/>
  <c r="AP96" i="1"/>
  <c r="M96" i="1"/>
  <c r="S96" i="1"/>
  <c r="K96" i="1"/>
  <c r="U96" i="1"/>
  <c r="X96" i="1"/>
  <c r="BA96" i="1"/>
  <c r="AR96" i="1"/>
  <c r="Z96" i="1"/>
  <c r="AM96" i="1"/>
  <c r="BC96" i="1"/>
  <c r="AB96" i="1"/>
  <c r="AY96" i="1"/>
  <c r="AX96" i="1"/>
  <c r="AF96" i="1"/>
  <c r="AU96" i="1"/>
  <c r="EY277" i="1"/>
  <c r="DY277" i="1"/>
  <c r="G277" i="1"/>
  <c r="FY277" i="1"/>
  <c r="FZ277" i="1" s="1"/>
  <c r="EA277" i="1"/>
  <c r="EL277" i="1" s="1"/>
  <c r="G309" i="1"/>
  <c r="FY309" i="1"/>
  <c r="FZ309" i="1" s="1"/>
  <c r="DY309" i="1"/>
  <c r="EA309" i="1"/>
  <c r="EL309" i="1" s="1"/>
  <c r="EY309" i="1"/>
  <c r="DY65" i="1"/>
  <c r="EA65" i="1"/>
  <c r="EL65" i="1" s="1"/>
  <c r="G65" i="1"/>
  <c r="EY65" i="1"/>
  <c r="FY65" i="1"/>
  <c r="FZ65" i="1" s="1"/>
  <c r="DY46" i="1"/>
  <c r="G46" i="1"/>
  <c r="EA46" i="1"/>
  <c r="EL46" i="1" s="1"/>
  <c r="EY46" i="1"/>
  <c r="FY46" i="1"/>
  <c r="FZ46" i="1" s="1"/>
  <c r="FY10" i="1"/>
  <c r="FZ10" i="1" s="1"/>
  <c r="DY10" i="1"/>
  <c r="G10" i="1"/>
  <c r="EY10" i="1"/>
  <c r="EA10" i="1"/>
  <c r="EL10" i="1" s="1"/>
  <c r="DY72" i="1"/>
  <c r="EY72" i="1"/>
  <c r="EA72" i="1"/>
  <c r="EL72" i="1" s="1"/>
  <c r="G72" i="1"/>
  <c r="FY72" i="1"/>
  <c r="FZ72" i="1" s="1"/>
  <c r="EY180" i="1"/>
  <c r="DY180" i="1"/>
  <c r="FY180" i="1"/>
  <c r="FZ180" i="1" s="1"/>
  <c r="G180" i="1"/>
  <c r="EA180" i="1"/>
  <c r="EL180" i="1" s="1"/>
  <c r="AN257" i="1"/>
  <c r="FV257" i="1" s="1"/>
  <c r="BB257" i="1"/>
  <c r="AM257" i="1"/>
  <c r="AD257" i="1"/>
  <c r="S257" i="1"/>
  <c r="AE257" i="1"/>
  <c r="CS404" i="7" s="1"/>
  <c r="W257" i="1"/>
  <c r="M257" i="1"/>
  <c r="H257" i="1"/>
  <c r="AF257" i="1"/>
  <c r="I257" i="1"/>
  <c r="AQ257" i="1"/>
  <c r="CS394" i="7" s="1"/>
  <c r="P257" i="1"/>
  <c r="AR257" i="1"/>
  <c r="AJ257" i="1"/>
  <c r="AP257" i="1"/>
  <c r="Y257" i="1"/>
  <c r="R257" i="1"/>
  <c r="V257" i="1"/>
  <c r="K257" i="1"/>
  <c r="AA257" i="1"/>
  <c r="AK257" i="1"/>
  <c r="FU257" i="1" s="1"/>
  <c r="AW257" i="1"/>
  <c r="Z257" i="1"/>
  <c r="AB257" i="1"/>
  <c r="BF257" i="1"/>
  <c r="X257" i="1"/>
  <c r="J257" i="1"/>
  <c r="AU257" i="1"/>
  <c r="Q257" i="1"/>
  <c r="BC257" i="1"/>
  <c r="AI257" i="1"/>
  <c r="AT257" i="1"/>
  <c r="AS257" i="1"/>
  <c r="AV257" i="1"/>
  <c r="T257" i="1"/>
  <c r="BI257" i="1"/>
  <c r="O257" i="1"/>
  <c r="AH257" i="1"/>
  <c r="L257" i="1"/>
  <c r="AG257" i="1"/>
  <c r="AZ257" i="1"/>
  <c r="CS414" i="7" s="1"/>
  <c r="AX257" i="1"/>
  <c r="BD257" i="1"/>
  <c r="AO257" i="1"/>
  <c r="BA257" i="1"/>
  <c r="N257" i="1"/>
  <c r="BE257" i="1"/>
  <c r="AY257" i="1"/>
  <c r="U257" i="1"/>
  <c r="BG257" i="1"/>
  <c r="AL257" i="1"/>
  <c r="BH257" i="1"/>
  <c r="AC257" i="1"/>
  <c r="CS383" i="7" s="1"/>
  <c r="EY120" i="1"/>
  <c r="FY120" i="1"/>
  <c r="FZ120" i="1" s="1"/>
  <c r="DY120" i="1"/>
  <c r="G120" i="1"/>
  <c r="EA120" i="1"/>
  <c r="EL120" i="1" s="1"/>
  <c r="EA189" i="1"/>
  <c r="EL189" i="1" s="1"/>
  <c r="EY189" i="1"/>
  <c r="G189" i="1"/>
  <c r="FY189" i="1"/>
  <c r="FZ189" i="1" s="1"/>
  <c r="DY189" i="1"/>
  <c r="EY9" i="1"/>
  <c r="EA9" i="1"/>
  <c r="EL9" i="1" s="1"/>
  <c r="G9" i="1"/>
  <c r="FY9" i="1"/>
  <c r="FZ9" i="1" s="1"/>
  <c r="DY9" i="1"/>
  <c r="EY280" i="1"/>
  <c r="FY280" i="1"/>
  <c r="FZ280" i="1" s="1"/>
  <c r="G280" i="1"/>
  <c r="DY280" i="1"/>
  <c r="EA280" i="1"/>
  <c r="EL280" i="1" s="1"/>
  <c r="AR118" i="1"/>
  <c r="BD118" i="1"/>
  <c r="AI118" i="1"/>
  <c r="J118" i="1"/>
  <c r="AG118" i="1"/>
  <c r="AX118" i="1"/>
  <c r="AK118" i="1"/>
  <c r="FU118" i="1" s="1"/>
  <c r="BC118" i="1"/>
  <c r="H118" i="1"/>
  <c r="X118" i="1"/>
  <c r="AB118" i="1"/>
  <c r="AW118" i="1"/>
  <c r="N118" i="1"/>
  <c r="S118" i="1"/>
  <c r="AH118" i="1"/>
  <c r="AQ118" i="1"/>
  <c r="AV393" i="7" s="1"/>
  <c r="BG118" i="1"/>
  <c r="BA118" i="1"/>
  <c r="R118" i="1"/>
  <c r="AT118" i="1"/>
  <c r="AF118" i="1"/>
  <c r="I118" i="1"/>
  <c r="AN118" i="1"/>
  <c r="FV118" i="1" s="1"/>
  <c r="BB118" i="1"/>
  <c r="AE118" i="1"/>
  <c r="AV403" i="7" s="1"/>
  <c r="K118" i="1"/>
  <c r="L118" i="1"/>
  <c r="AJ118" i="1"/>
  <c r="AO118" i="1"/>
  <c r="AM118" i="1"/>
  <c r="AZ118" i="1"/>
  <c r="AV413" i="7" s="1"/>
  <c r="Z118" i="1"/>
  <c r="BI118" i="1"/>
  <c r="Y118" i="1"/>
  <c r="BH118" i="1"/>
  <c r="BE118" i="1"/>
  <c r="V118" i="1"/>
  <c r="AC118" i="1"/>
  <c r="AV382" i="7" s="1"/>
  <c r="AP118" i="1"/>
  <c r="AL118" i="1"/>
  <c r="AY118" i="1"/>
  <c r="AU118" i="1"/>
  <c r="M118" i="1"/>
  <c r="BF118" i="1"/>
  <c r="O118" i="1"/>
  <c r="P118" i="1"/>
  <c r="AA118" i="1"/>
  <c r="AV118" i="1"/>
  <c r="T118" i="1"/>
  <c r="Q118" i="1"/>
  <c r="W118" i="1"/>
  <c r="AS118" i="1"/>
  <c r="U118" i="1"/>
  <c r="AD118" i="1"/>
  <c r="AS113" i="1"/>
  <c r="J113" i="1"/>
  <c r="AE113" i="1"/>
  <c r="AQ403" i="7" s="1"/>
  <c r="H113" i="1"/>
  <c r="AD113" i="1"/>
  <c r="Y113" i="1"/>
  <c r="BA113" i="1"/>
  <c r="X113" i="1"/>
  <c r="O113" i="1"/>
  <c r="P113" i="1"/>
  <c r="S113" i="1"/>
  <c r="AO113" i="1"/>
  <c r="BE113" i="1"/>
  <c r="V113" i="1"/>
  <c r="Z113" i="1"/>
  <c r="AT113" i="1"/>
  <c r="AL113" i="1"/>
  <c r="AM113" i="1"/>
  <c r="BI113" i="1"/>
  <c r="L113" i="1"/>
  <c r="AN113" i="1"/>
  <c r="FV113" i="1" s="1"/>
  <c r="AY113" i="1"/>
  <c r="U113" i="1"/>
  <c r="AH113" i="1"/>
  <c r="BC113" i="1"/>
  <c r="AX113" i="1"/>
  <c r="T113" i="1"/>
  <c r="I113" i="1"/>
  <c r="AK113" i="1"/>
  <c r="FU113" i="1" s="1"/>
  <c r="AW113" i="1"/>
  <c r="K113" i="1"/>
  <c r="AB113" i="1"/>
  <c r="N113" i="1"/>
  <c r="AC113" i="1"/>
  <c r="AQ382" i="7" s="1"/>
  <c r="AA113" i="1"/>
  <c r="R113" i="1"/>
  <c r="AG113" i="1"/>
  <c r="AV113" i="1"/>
  <c r="AZ113" i="1"/>
  <c r="AQ413" i="7" s="1"/>
  <c r="BB113" i="1"/>
  <c r="M113" i="1"/>
  <c r="AJ113" i="1"/>
  <c r="AU113" i="1"/>
  <c r="BF113" i="1"/>
  <c r="BG113" i="1"/>
  <c r="AQ113" i="1"/>
  <c r="AQ393" i="7" s="1"/>
  <c r="BH113" i="1"/>
  <c r="AF113" i="1"/>
  <c r="Q113" i="1"/>
  <c r="AI113" i="1"/>
  <c r="AR113" i="1"/>
  <c r="AP113" i="1"/>
  <c r="W113" i="1"/>
  <c r="BD113" i="1"/>
  <c r="BB8" i="1"/>
  <c r="AL8" i="1"/>
  <c r="AX8" i="1"/>
  <c r="AJ8" i="1"/>
  <c r="Q8" i="1"/>
  <c r="AV8" i="1"/>
  <c r="AN8" i="1"/>
  <c r="FV8" i="1" s="1"/>
  <c r="R8" i="1"/>
  <c r="AF8" i="1"/>
  <c r="BD8" i="1"/>
  <c r="BH8" i="1"/>
  <c r="AU8" i="1"/>
  <c r="AA8" i="1"/>
  <c r="AQ8" i="1"/>
  <c r="AB392" i="7" s="1" a="1"/>
  <c r="AB392" i="7" s="1"/>
  <c r="W8" i="1"/>
  <c r="N8" i="1"/>
  <c r="AT8" i="1"/>
  <c r="AE8" i="1"/>
  <c r="AB402" i="7" s="1"/>
  <c r="BI8" i="1"/>
  <c r="BG8" i="1"/>
  <c r="AI8" i="1"/>
  <c r="H8" i="1"/>
  <c r="BF8" i="1"/>
  <c r="AR8" i="1"/>
  <c r="AW8" i="1"/>
  <c r="I8" i="1"/>
  <c r="AY8" i="1"/>
  <c r="BA8" i="1"/>
  <c r="U8" i="1"/>
  <c r="AZ8" i="1"/>
  <c r="AB412" i="7" s="1"/>
  <c r="AH8" i="1"/>
  <c r="K8" i="1"/>
  <c r="AG8" i="1"/>
  <c r="S8" i="1"/>
  <c r="L8" i="1"/>
  <c r="M8" i="1"/>
  <c r="V8" i="1"/>
  <c r="AS8" i="1"/>
  <c r="T8" i="1"/>
  <c r="BE8" i="1"/>
  <c r="BC8" i="1"/>
  <c r="Z8" i="1"/>
  <c r="J8" i="1"/>
  <c r="AC8" i="1"/>
  <c r="AB381" i="7" s="1"/>
  <c r="AK8" i="1"/>
  <c r="FU8" i="1" s="1"/>
  <c r="P8" i="1"/>
  <c r="X8" i="1"/>
  <c r="AB8" i="1"/>
  <c r="Y8" i="1"/>
  <c r="AO8" i="1"/>
  <c r="AP8" i="1"/>
  <c r="AD8" i="1"/>
  <c r="O8" i="1"/>
  <c r="AM8" i="1"/>
  <c r="AN231" i="1"/>
  <c r="FV231" i="1" s="1"/>
  <c r="AF231" i="1"/>
  <c r="AW231" i="1"/>
  <c r="H231" i="1"/>
  <c r="O231" i="1"/>
  <c r="BI231" i="1"/>
  <c r="J231" i="1"/>
  <c r="AR231" i="1"/>
  <c r="AU231" i="1"/>
  <c r="Y231" i="1"/>
  <c r="AY231" i="1"/>
  <c r="AX231" i="1"/>
  <c r="AI231" i="1"/>
  <c r="AS231" i="1"/>
  <c r="AH231" i="1"/>
  <c r="L231" i="1"/>
  <c r="AG231" i="1"/>
  <c r="AC231" i="1"/>
  <c r="BS383" i="7" s="1"/>
  <c r="BF231" i="1"/>
  <c r="AJ231" i="1"/>
  <c r="AL231" i="1"/>
  <c r="AE231" i="1"/>
  <c r="BS404" i="7" s="1"/>
  <c r="W231" i="1"/>
  <c r="AP231" i="1"/>
  <c r="AT231" i="1"/>
  <c r="Q231" i="1"/>
  <c r="AZ231" i="1"/>
  <c r="BS414" i="7" s="1"/>
  <c r="BH231" i="1"/>
  <c r="AD231" i="1"/>
  <c r="T231" i="1"/>
  <c r="AQ231" i="1"/>
  <c r="BS394" i="7" s="1"/>
  <c r="BC231" i="1"/>
  <c r="I231" i="1"/>
  <c r="BG231" i="1"/>
  <c r="AM231" i="1"/>
  <c r="AK231" i="1"/>
  <c r="FU231" i="1" s="1"/>
  <c r="Z231" i="1"/>
  <c r="N231" i="1"/>
  <c r="P231" i="1"/>
  <c r="AA231" i="1"/>
  <c r="BB231" i="1"/>
  <c r="BA231" i="1"/>
  <c r="S231" i="1"/>
  <c r="R231" i="1"/>
  <c r="M231" i="1"/>
  <c r="AO231" i="1"/>
  <c r="BE231" i="1"/>
  <c r="V231" i="1"/>
  <c r="X231" i="1"/>
  <c r="K231" i="1"/>
  <c r="AV231" i="1"/>
  <c r="BD231" i="1"/>
  <c r="AB231" i="1"/>
  <c r="U231" i="1"/>
  <c r="G148" i="1"/>
  <c r="EY148" i="1"/>
  <c r="DY148" i="1"/>
  <c r="EA148" i="1"/>
  <c r="EL148" i="1" s="1"/>
  <c r="FY148" i="1"/>
  <c r="FZ148" i="1" s="1"/>
  <c r="AI255" i="1"/>
  <c r="AV255" i="1"/>
  <c r="AF255" i="1"/>
  <c r="BG255" i="1"/>
  <c r="BE255" i="1"/>
  <c r="AE255" i="1"/>
  <c r="CQ404" i="7" s="1"/>
  <c r="AU255" i="1"/>
  <c r="AC255" i="1"/>
  <c r="CQ383" i="7" s="1"/>
  <c r="Z255" i="1"/>
  <c r="N255" i="1"/>
  <c r="K255" i="1"/>
  <c r="I255" i="1"/>
  <c r="AD255" i="1"/>
  <c r="AN255" i="1"/>
  <c r="FV255" i="1" s="1"/>
  <c r="R255" i="1"/>
  <c r="AH255" i="1"/>
  <c r="O255" i="1"/>
  <c r="AO255" i="1"/>
  <c r="AB255" i="1"/>
  <c r="AA255" i="1"/>
  <c r="X255" i="1"/>
  <c r="L255" i="1"/>
  <c r="P255" i="1"/>
  <c r="AW255" i="1"/>
  <c r="U255" i="1"/>
  <c r="T255" i="1"/>
  <c r="AJ255" i="1"/>
  <c r="H255" i="1"/>
  <c r="Q255" i="1"/>
  <c r="AR255" i="1"/>
  <c r="BD255" i="1"/>
  <c r="J255" i="1"/>
  <c r="W255" i="1"/>
  <c r="BI255" i="1"/>
  <c r="AP255" i="1"/>
  <c r="AZ255" i="1"/>
  <c r="CQ414" i="7" s="1"/>
  <c r="V255" i="1"/>
  <c r="BB255" i="1"/>
  <c r="AK255" i="1"/>
  <c r="FU255" i="1" s="1"/>
  <c r="Y255" i="1"/>
  <c r="AG255" i="1"/>
  <c r="AM255" i="1"/>
  <c r="BH255" i="1"/>
  <c r="BC255" i="1"/>
  <c r="BF255" i="1"/>
  <c r="BA255" i="1"/>
  <c r="AS255" i="1"/>
  <c r="M255" i="1"/>
  <c r="AY255" i="1"/>
  <c r="AX255" i="1"/>
  <c r="S255" i="1"/>
  <c r="AT255" i="1"/>
  <c r="AQ255" i="1"/>
  <c r="CQ394" i="7" s="1"/>
  <c r="AL255" i="1"/>
  <c r="G335" i="1"/>
  <c r="EY335" i="1"/>
  <c r="EA335" i="1"/>
  <c r="EL335" i="1" s="1"/>
  <c r="DY335" i="1"/>
  <c r="FY335" i="1"/>
  <c r="FZ335" i="1" s="1"/>
  <c r="FY122" i="1"/>
  <c r="FZ122" i="1" s="1"/>
  <c r="EA122" i="1"/>
  <c r="EL122" i="1" s="1"/>
  <c r="EY122" i="1"/>
  <c r="DY122" i="1"/>
  <c r="G122" i="1"/>
  <c r="AL184" i="1"/>
  <c r="U184" i="1"/>
  <c r="AJ184" i="1"/>
  <c r="Z184" i="1"/>
  <c r="I184" i="1"/>
  <c r="AT184" i="1"/>
  <c r="AP184" i="1"/>
  <c r="AO184" i="1"/>
  <c r="AE184" i="1"/>
  <c r="DJ403" i="7" s="1"/>
  <c r="T184" i="1"/>
  <c r="AC184" i="1"/>
  <c r="DJ382" i="7" s="1"/>
  <c r="BC184" i="1"/>
  <c r="R184" i="1"/>
  <c r="J184" i="1"/>
  <c r="AI184" i="1"/>
  <c r="Q184" i="1"/>
  <c r="K184" i="1"/>
  <c r="BG184" i="1"/>
  <c r="O184" i="1"/>
  <c r="S184" i="1"/>
  <c r="BB184" i="1"/>
  <c r="AS184" i="1"/>
  <c r="AW184" i="1"/>
  <c r="BF184" i="1"/>
  <c r="AX184" i="1"/>
  <c r="H184" i="1"/>
  <c r="AQ184" i="1"/>
  <c r="DJ393" i="7" s="1"/>
  <c r="AR184" i="1"/>
  <c r="BI184" i="1"/>
  <c r="AG184" i="1"/>
  <c r="M184" i="1"/>
  <c r="W184" i="1"/>
  <c r="AF184" i="1"/>
  <c r="AH184" i="1"/>
  <c r="AY184" i="1"/>
  <c r="AM184" i="1"/>
  <c r="BD184" i="1"/>
  <c r="AB184" i="1"/>
  <c r="X184" i="1"/>
  <c r="AZ184" i="1"/>
  <c r="DJ413" i="7" s="1"/>
  <c r="AV184" i="1"/>
  <c r="AU184" i="1"/>
  <c r="AN184" i="1"/>
  <c r="FV184" i="1" s="1"/>
  <c r="BE184" i="1"/>
  <c r="AD184" i="1"/>
  <c r="V184" i="1"/>
  <c r="AK184" i="1"/>
  <c r="FU184" i="1" s="1"/>
  <c r="N184" i="1"/>
  <c r="L184" i="1"/>
  <c r="Y184" i="1"/>
  <c r="BA184" i="1"/>
  <c r="AA184" i="1"/>
  <c r="P184" i="1"/>
  <c r="BH184" i="1"/>
  <c r="L220" i="1"/>
  <c r="BC220" i="1"/>
  <c r="BH220" i="1"/>
  <c r="W220" i="1"/>
  <c r="K220" i="1"/>
  <c r="AB220" i="1"/>
  <c r="AO220" i="1"/>
  <c r="Z220" i="1"/>
  <c r="AC220" i="1"/>
  <c r="BH383" i="7" s="1"/>
  <c r="H220" i="1"/>
  <c r="AT220" i="1"/>
  <c r="T220" i="1"/>
  <c r="AY220" i="1"/>
  <c r="AX220" i="1"/>
  <c r="R220" i="1"/>
  <c r="BI220" i="1"/>
  <c r="P220" i="1"/>
  <c r="AJ220" i="1"/>
  <c r="Y220" i="1"/>
  <c r="AD220" i="1"/>
  <c r="AU220" i="1"/>
  <c r="AF220" i="1"/>
  <c r="AP220" i="1"/>
  <c r="AN220" i="1"/>
  <c r="FV220" i="1" s="1"/>
  <c r="AE220" i="1"/>
  <c r="BH404" i="7" s="1"/>
  <c r="AG220" i="1"/>
  <c r="U220" i="1"/>
  <c r="AI220" i="1"/>
  <c r="BF220" i="1"/>
  <c r="BA220" i="1"/>
  <c r="BD220" i="1"/>
  <c r="Q220" i="1"/>
  <c r="AS220" i="1"/>
  <c r="AK220" i="1"/>
  <c r="FU220" i="1" s="1"/>
  <c r="AH220" i="1"/>
  <c r="N220" i="1"/>
  <c r="V220" i="1"/>
  <c r="AZ220" i="1"/>
  <c r="BH414" i="7" s="1"/>
  <c r="BG220" i="1"/>
  <c r="AL220" i="1"/>
  <c r="AW220" i="1"/>
  <c r="X220" i="1"/>
  <c r="AV220" i="1"/>
  <c r="J220" i="1"/>
  <c r="AM220" i="1"/>
  <c r="AQ220" i="1"/>
  <c r="BH394" i="7" s="1"/>
  <c r="S220" i="1"/>
  <c r="AA220" i="1"/>
  <c r="BB220" i="1"/>
  <c r="I220" i="1"/>
  <c r="BE220" i="1"/>
  <c r="AR220" i="1"/>
  <c r="O220" i="1"/>
  <c r="M220" i="1"/>
  <c r="G100" i="1"/>
  <c r="EY100" i="1"/>
  <c r="DY100" i="1"/>
  <c r="FY100" i="1"/>
  <c r="FZ100" i="1" s="1"/>
  <c r="EA100" i="1"/>
  <c r="EL100" i="1" s="1"/>
  <c r="G303" i="1"/>
  <c r="FY303" i="1"/>
  <c r="FZ303" i="1" s="1"/>
  <c r="EA303" i="1"/>
  <c r="EL303" i="1" s="1"/>
  <c r="DY303" i="1"/>
  <c r="EY303" i="1"/>
  <c r="BF234" i="1"/>
  <c r="AS234" i="1"/>
  <c r="AU234" i="1"/>
  <c r="BB234" i="1"/>
  <c r="AM234" i="1"/>
  <c r="AL234" i="1"/>
  <c r="AA234" i="1"/>
  <c r="AO234" i="1"/>
  <c r="AB234" i="1"/>
  <c r="AG234" i="1"/>
  <c r="BG234" i="1"/>
  <c r="X234" i="1"/>
  <c r="O234" i="1"/>
  <c r="AC234" i="1"/>
  <c r="BV383" i="7" s="1"/>
  <c r="BD234" i="1"/>
  <c r="AQ234" i="1"/>
  <c r="BV394" i="7" s="1"/>
  <c r="Q234" i="1"/>
  <c r="W234" i="1"/>
  <c r="AE234" i="1"/>
  <c r="BV404" i="7" s="1"/>
  <c r="H234" i="1"/>
  <c r="N234" i="1"/>
  <c r="BA234" i="1"/>
  <c r="P234" i="1"/>
  <c r="L234" i="1"/>
  <c r="AY234" i="1"/>
  <c r="AP234" i="1"/>
  <c r="AZ234" i="1"/>
  <c r="BV414" i="7" s="1"/>
  <c r="AH234" i="1"/>
  <c r="BH234" i="1"/>
  <c r="Y234" i="1"/>
  <c r="S234" i="1"/>
  <c r="Z234" i="1"/>
  <c r="I234" i="1"/>
  <c r="AX234" i="1"/>
  <c r="K234" i="1"/>
  <c r="AR234" i="1"/>
  <c r="AJ234" i="1"/>
  <c r="AT234" i="1"/>
  <c r="AF234" i="1"/>
  <c r="AW234" i="1"/>
  <c r="BC234" i="1"/>
  <c r="AK234" i="1"/>
  <c r="FU234" i="1" s="1"/>
  <c r="AN234" i="1"/>
  <c r="FV234" i="1" s="1"/>
  <c r="U234" i="1"/>
  <c r="AI234" i="1"/>
  <c r="J234" i="1"/>
  <c r="M234" i="1"/>
  <c r="AV234" i="1"/>
  <c r="BE234" i="1"/>
  <c r="BI234" i="1"/>
  <c r="T234" i="1"/>
  <c r="V234" i="1"/>
  <c r="R234" i="1"/>
  <c r="AD234" i="1"/>
  <c r="Y75" i="1"/>
  <c r="AO75" i="1"/>
  <c r="X75" i="1"/>
  <c r="AQ75" i="1"/>
  <c r="AU75" i="1"/>
  <c r="Q75" i="1"/>
  <c r="AA75" i="1"/>
  <c r="BC75" i="1"/>
  <c r="BG75" i="1"/>
  <c r="L75" i="1"/>
  <c r="O75" i="1"/>
  <c r="T75" i="1"/>
  <c r="BB75" i="1"/>
  <c r="H75" i="1"/>
  <c r="AI75" i="1"/>
  <c r="AJ75" i="1"/>
  <c r="Z75" i="1"/>
  <c r="W75" i="1"/>
  <c r="AW75" i="1"/>
  <c r="AX75" i="1"/>
  <c r="AM75" i="1"/>
  <c r="AE75" i="1"/>
  <c r="CQ402" i="7" s="1"/>
  <c r="BD75" i="1"/>
  <c r="K75" i="1"/>
  <c r="AV75" i="1"/>
  <c r="BF75" i="1"/>
  <c r="N75" i="1"/>
  <c r="J75" i="1"/>
  <c r="AY75" i="1"/>
  <c r="BH75" i="1"/>
  <c r="AC75" i="1"/>
  <c r="CQ381" i="7" s="1"/>
  <c r="R75" i="1"/>
  <c r="AK75" i="1"/>
  <c r="FU75" i="1" s="1"/>
  <c r="AH75" i="1"/>
  <c r="S75" i="1"/>
  <c r="BI75" i="1"/>
  <c r="BE75" i="1"/>
  <c r="AR75" i="1"/>
  <c r="AN75" i="1"/>
  <c r="FV75" i="1" s="1"/>
  <c r="AG75" i="1"/>
  <c r="AB75" i="1"/>
  <c r="AF75" i="1"/>
  <c r="AS75" i="1"/>
  <c r="BA75" i="1"/>
  <c r="M75" i="1"/>
  <c r="AT75" i="1"/>
  <c r="AL75" i="1"/>
  <c r="V75" i="1"/>
  <c r="I75" i="1"/>
  <c r="AZ75" i="1"/>
  <c r="CQ412" i="7" s="1"/>
  <c r="U75" i="1"/>
  <c r="AP75" i="1"/>
  <c r="P75" i="1"/>
  <c r="AD75" i="1"/>
  <c r="AY346" i="1"/>
  <c r="AB346" i="1"/>
  <c r="H346" i="1"/>
  <c r="AF346" i="1"/>
  <c r="L346" i="1"/>
  <c r="AD346" i="1"/>
  <c r="AT346" i="1"/>
  <c r="V346" i="1"/>
  <c r="AX346" i="1"/>
  <c r="O346" i="1"/>
  <c r="AZ346" i="1"/>
  <c r="CR415" i="7" s="1"/>
  <c r="S346" i="1"/>
  <c r="AP346" i="1"/>
  <c r="AH346" i="1"/>
  <c r="AE346" i="1"/>
  <c r="CR405" i="7" s="1"/>
  <c r="AK346" i="1"/>
  <c r="FU346" i="1" s="1"/>
  <c r="I346" i="1"/>
  <c r="AC346" i="1"/>
  <c r="CR384" i="7" s="1"/>
  <c r="M346" i="1"/>
  <c r="AN346" i="1"/>
  <c r="FV346" i="1" s="1"/>
  <c r="FW346" i="1" s="1"/>
  <c r="AV346" i="1"/>
  <c r="BB346" i="1"/>
  <c r="AR346" i="1"/>
  <c r="BG346" i="1"/>
  <c r="AM346" i="1"/>
  <c r="BE346" i="1"/>
  <c r="BH346" i="1"/>
  <c r="T346" i="1"/>
  <c r="P346" i="1"/>
  <c r="K346" i="1"/>
  <c r="BF346" i="1"/>
  <c r="U346" i="1"/>
  <c r="AG346" i="1"/>
  <c r="J346" i="1"/>
  <c r="X346" i="1"/>
  <c r="BA346" i="1"/>
  <c r="AW346" i="1"/>
  <c r="AL346" i="1"/>
  <c r="BD346" i="1"/>
  <c r="Z346" i="1"/>
  <c r="AO346" i="1"/>
  <c r="Y346" i="1"/>
  <c r="R346" i="1"/>
  <c r="AJ346" i="1"/>
  <c r="BC346" i="1"/>
  <c r="W346" i="1"/>
  <c r="BI346" i="1"/>
  <c r="AS346" i="1"/>
  <c r="AU346" i="1"/>
  <c r="Q346" i="1"/>
  <c r="AA346" i="1"/>
  <c r="AI346" i="1"/>
  <c r="N346" i="1"/>
  <c r="AQ346" i="1"/>
  <c r="CR395" i="7" s="1"/>
  <c r="N34" i="1"/>
  <c r="AS34" i="1"/>
  <c r="BF34" i="1"/>
  <c r="S34" i="1"/>
  <c r="I34" i="1"/>
  <c r="AG34" i="1"/>
  <c r="AP34" i="1"/>
  <c r="AX34" i="1"/>
  <c r="AR34" i="1"/>
  <c r="Y34" i="1"/>
  <c r="BB34" i="1"/>
  <c r="AA34" i="1"/>
  <c r="BH34" i="1"/>
  <c r="AE34" i="1"/>
  <c r="BB402" i="7" s="1"/>
  <c r="AN34" i="1"/>
  <c r="FV34" i="1" s="1"/>
  <c r="Z34" i="1"/>
  <c r="BI34" i="1"/>
  <c r="BC34" i="1"/>
  <c r="AQ34" i="1"/>
  <c r="R34" i="1"/>
  <c r="AT34" i="1"/>
  <c r="AU34" i="1"/>
  <c r="AL34" i="1"/>
  <c r="BD34" i="1"/>
  <c r="AV34" i="1"/>
  <c r="AO34" i="1"/>
  <c r="P34" i="1"/>
  <c r="AZ34" i="1"/>
  <c r="BB412" i="7" s="1"/>
  <c r="AM34" i="1"/>
  <c r="AD34" i="1"/>
  <c r="AH34" i="1"/>
  <c r="AI34" i="1"/>
  <c r="Q34" i="1"/>
  <c r="AW34" i="1"/>
  <c r="V34" i="1"/>
  <c r="K34" i="1"/>
  <c r="H34" i="1"/>
  <c r="AB34" i="1"/>
  <c r="X34" i="1"/>
  <c r="AY34" i="1"/>
  <c r="BG34" i="1"/>
  <c r="W34" i="1"/>
  <c r="U34" i="1"/>
  <c r="M34" i="1"/>
  <c r="L34" i="1"/>
  <c r="O34" i="1"/>
  <c r="T34" i="1"/>
  <c r="AC34" i="1"/>
  <c r="BB381" i="7" s="1"/>
  <c r="AJ34" i="1"/>
  <c r="J34" i="1"/>
  <c r="BE34" i="1"/>
  <c r="AF34" i="1"/>
  <c r="BA34" i="1"/>
  <c r="AK34" i="1"/>
  <c r="FU34" i="1" s="1"/>
  <c r="AC189" i="1"/>
  <c r="AC383" i="7" s="1"/>
  <c r="M189" i="1"/>
  <c r="AM189" i="1"/>
  <c r="AH189" i="1"/>
  <c r="BB189" i="1"/>
  <c r="U189" i="1"/>
  <c r="O189" i="1"/>
  <c r="AW189" i="1"/>
  <c r="BG189" i="1"/>
  <c r="W189" i="1"/>
  <c r="K189" i="1"/>
  <c r="L189" i="1"/>
  <c r="Y189" i="1"/>
  <c r="AJ189" i="1"/>
  <c r="AE189" i="1"/>
  <c r="AC404" i="7" s="1"/>
  <c r="BD189" i="1"/>
  <c r="V189" i="1"/>
  <c r="AL189" i="1"/>
  <c r="AT189" i="1"/>
  <c r="BA189" i="1"/>
  <c r="AR189" i="1"/>
  <c r="N189" i="1"/>
  <c r="S189" i="1"/>
  <c r="I189" i="1"/>
  <c r="AX189" i="1"/>
  <c r="AK189" i="1"/>
  <c r="FU189" i="1" s="1"/>
  <c r="AB189" i="1"/>
  <c r="X189" i="1"/>
  <c r="H189" i="1"/>
  <c r="AZ189" i="1"/>
  <c r="AC414" i="7" s="1"/>
  <c r="AV189" i="1"/>
  <c r="AI189" i="1"/>
  <c r="AA189" i="1"/>
  <c r="R189" i="1"/>
  <c r="P189" i="1"/>
  <c r="T189" i="1"/>
  <c r="AN189" i="1"/>
  <c r="FV189" i="1" s="1"/>
  <c r="AG189" i="1"/>
  <c r="BE189" i="1"/>
  <c r="BC189" i="1"/>
  <c r="AY189" i="1"/>
  <c r="AP189" i="1"/>
  <c r="AF189" i="1"/>
  <c r="BI189" i="1"/>
  <c r="AQ189" i="1"/>
  <c r="AC394" i="7" s="1"/>
  <c r="AS189" i="1"/>
  <c r="Q189" i="1"/>
  <c r="BH189" i="1"/>
  <c r="J189" i="1"/>
  <c r="BF189" i="1"/>
  <c r="Z189" i="1"/>
  <c r="AD189" i="1"/>
  <c r="AU189" i="1"/>
  <c r="AO189" i="1"/>
  <c r="I310" i="1"/>
  <c r="AV310" i="1"/>
  <c r="AK310" i="1"/>
  <c r="FU310" i="1" s="1"/>
  <c r="AR310" i="1"/>
  <c r="AQ310" i="1"/>
  <c r="BH395" i="7" s="1"/>
  <c r="AL310" i="1"/>
  <c r="AN310" i="1"/>
  <c r="FV310" i="1" s="1"/>
  <c r="BE310" i="1"/>
  <c r="AJ310" i="1"/>
  <c r="AP310" i="1"/>
  <c r="P310" i="1"/>
  <c r="AX310" i="1"/>
  <c r="U310" i="1"/>
  <c r="AG310" i="1"/>
  <c r="AA310" i="1"/>
  <c r="BC310" i="1"/>
  <c r="AI310" i="1"/>
  <c r="AB310" i="1"/>
  <c r="X310" i="1"/>
  <c r="AO310" i="1"/>
  <c r="Q310" i="1"/>
  <c r="AS310" i="1"/>
  <c r="H310" i="1"/>
  <c r="O310" i="1"/>
  <c r="AD310" i="1"/>
  <c r="BI310" i="1"/>
  <c r="W310" i="1"/>
  <c r="BA310" i="1"/>
  <c r="BH310" i="1"/>
  <c r="V310" i="1"/>
  <c r="AZ310" i="1"/>
  <c r="BH415" i="7" s="1"/>
  <c r="T310" i="1"/>
  <c r="M310" i="1"/>
  <c r="S310" i="1"/>
  <c r="AM310" i="1"/>
  <c r="Z310" i="1"/>
  <c r="BF310" i="1"/>
  <c r="L310" i="1"/>
  <c r="AH310" i="1"/>
  <c r="BG310" i="1"/>
  <c r="AC310" i="1"/>
  <c r="BH384" i="7" s="1"/>
  <c r="N310" i="1"/>
  <c r="AW310" i="1"/>
  <c r="AT310" i="1"/>
  <c r="J310" i="1"/>
  <c r="AE310" i="1"/>
  <c r="BH405" i="7" s="1"/>
  <c r="AY310" i="1"/>
  <c r="AU310" i="1"/>
  <c r="K310" i="1"/>
  <c r="R310" i="1"/>
  <c r="Y310" i="1"/>
  <c r="BD310" i="1"/>
  <c r="BB310" i="1"/>
  <c r="AF310" i="1"/>
  <c r="FY338" i="1"/>
  <c r="FZ338" i="1" s="1"/>
  <c r="EY338" i="1"/>
  <c r="EA338" i="1"/>
  <c r="EL338" i="1" s="1"/>
  <c r="G338" i="1"/>
  <c r="DY338" i="1"/>
  <c r="I151" i="1"/>
  <c r="AI151" i="1"/>
  <c r="S151" i="1"/>
  <c r="AG151" i="1"/>
  <c r="M151" i="1"/>
  <c r="BE151" i="1"/>
  <c r="H151" i="1"/>
  <c r="AP151" i="1"/>
  <c r="BH151" i="1"/>
  <c r="BF151" i="1"/>
  <c r="K151" i="1"/>
  <c r="AV151" i="1"/>
  <c r="AD151" i="1"/>
  <c r="BA151" i="1"/>
  <c r="T151" i="1"/>
  <c r="V151" i="1"/>
  <c r="AQ151" i="1"/>
  <c r="CC393" i="7" s="1"/>
  <c r="Y151" i="1"/>
  <c r="AA151" i="1"/>
  <c r="AY151" i="1"/>
  <c r="AJ151" i="1"/>
  <c r="AX151" i="1"/>
  <c r="AT151" i="1"/>
  <c r="L151" i="1"/>
  <c r="X151" i="1"/>
  <c r="BI151" i="1"/>
  <c r="AL151" i="1"/>
  <c r="Z151" i="1"/>
  <c r="AS151" i="1"/>
  <c r="AZ151" i="1"/>
  <c r="CC413" i="7" s="1"/>
  <c r="BD151" i="1"/>
  <c r="BC151" i="1"/>
  <c r="J151" i="1"/>
  <c r="AE151" i="1"/>
  <c r="CC403" i="7" s="1"/>
  <c r="AB151" i="1"/>
  <c r="R151" i="1"/>
  <c r="AO151" i="1"/>
  <c r="BB151" i="1"/>
  <c r="AF151" i="1"/>
  <c r="AH151" i="1"/>
  <c r="U151" i="1"/>
  <c r="AN151" i="1"/>
  <c r="FV151" i="1" s="1"/>
  <c r="AR151" i="1"/>
  <c r="AC151" i="1"/>
  <c r="CC382" i="7" s="1"/>
  <c r="AM151" i="1"/>
  <c r="BG151" i="1"/>
  <c r="AK151" i="1"/>
  <c r="FU151" i="1" s="1"/>
  <c r="AU151" i="1"/>
  <c r="AW151" i="1"/>
  <c r="P151" i="1"/>
  <c r="W151" i="1"/>
  <c r="Q151" i="1"/>
  <c r="O151" i="1"/>
  <c r="N151" i="1"/>
  <c r="AA41" i="1"/>
  <c r="AR41" i="1"/>
  <c r="AI41" i="1"/>
  <c r="AC41" i="1"/>
  <c r="BI381" i="7" s="1"/>
  <c r="AD41" i="1"/>
  <c r="BF41" i="1"/>
  <c r="AE41" i="1"/>
  <c r="BI402" i="7" s="1"/>
  <c r="BA41" i="1"/>
  <c r="AQ41" i="1"/>
  <c r="I41" i="1"/>
  <c r="AO41" i="1"/>
  <c r="BI41" i="1"/>
  <c r="AN41" i="1"/>
  <c r="FV41" i="1" s="1"/>
  <c r="AY41" i="1"/>
  <c r="AM41" i="1"/>
  <c r="AU41" i="1"/>
  <c r="AJ41" i="1"/>
  <c r="AW41" i="1"/>
  <c r="AX41" i="1"/>
  <c r="N41" i="1"/>
  <c r="BB41" i="1"/>
  <c r="AS41" i="1"/>
  <c r="BC41" i="1"/>
  <c r="L41" i="1"/>
  <c r="AG41" i="1"/>
  <c r="U41" i="1"/>
  <c r="M41" i="1"/>
  <c r="V41" i="1"/>
  <c r="AT41" i="1"/>
  <c r="AZ41" i="1"/>
  <c r="BI412" i="7" s="1"/>
  <c r="J41" i="1"/>
  <c r="O41" i="1"/>
  <c r="AB41" i="1"/>
  <c r="BE41" i="1"/>
  <c r="R41" i="1"/>
  <c r="AP41" i="1"/>
  <c r="W41" i="1"/>
  <c r="K41" i="1"/>
  <c r="AL41" i="1"/>
  <c r="H41" i="1"/>
  <c r="Y41" i="1"/>
  <c r="AK41" i="1"/>
  <c r="FU41" i="1" s="1"/>
  <c r="BG41" i="1"/>
  <c r="P41" i="1"/>
  <c r="X41" i="1"/>
  <c r="AV41" i="1"/>
  <c r="S41" i="1"/>
  <c r="BD41" i="1"/>
  <c r="T41" i="1"/>
  <c r="Z41" i="1"/>
  <c r="AF41" i="1"/>
  <c r="BH41" i="1"/>
  <c r="AH41" i="1"/>
  <c r="Q41" i="1"/>
  <c r="EA83" i="1"/>
  <c r="EL83" i="1" s="1"/>
  <c r="DY83" i="1"/>
  <c r="FY83" i="1"/>
  <c r="FZ83" i="1" s="1"/>
  <c r="G83" i="1"/>
  <c r="EY83" i="1"/>
  <c r="BE137" i="1"/>
  <c r="AY137" i="1"/>
  <c r="AG137" i="1"/>
  <c r="AA137" i="1"/>
  <c r="Y137" i="1"/>
  <c r="BB137" i="1"/>
  <c r="U137" i="1"/>
  <c r="AZ137" i="1"/>
  <c r="BO413" i="7" s="1"/>
  <c r="S137" i="1"/>
  <c r="L137" i="1"/>
  <c r="AJ137" i="1"/>
  <c r="Z137" i="1"/>
  <c r="AQ137" i="1"/>
  <c r="BO393" i="7" s="1"/>
  <c r="BG137" i="1"/>
  <c r="AS137" i="1"/>
  <c r="J137" i="1"/>
  <c r="K137" i="1"/>
  <c r="AT137" i="1"/>
  <c r="T137" i="1"/>
  <c r="AD137" i="1"/>
  <c r="AK137" i="1"/>
  <c r="FU137" i="1" s="1"/>
  <c r="AE137" i="1"/>
  <c r="BO403" i="7" s="1"/>
  <c r="BD137" i="1"/>
  <c r="AV137" i="1"/>
  <c r="O137" i="1"/>
  <c r="BI137" i="1"/>
  <c r="AX137" i="1"/>
  <c r="AP137" i="1"/>
  <c r="V137" i="1"/>
  <c r="M137" i="1"/>
  <c r="AB137" i="1"/>
  <c r="P137" i="1"/>
  <c r="BF137" i="1"/>
  <c r="AO137" i="1"/>
  <c r="AH137" i="1"/>
  <c r="AR137" i="1"/>
  <c r="AF137" i="1"/>
  <c r="X137" i="1"/>
  <c r="AW137" i="1"/>
  <c r="H137" i="1"/>
  <c r="R137" i="1"/>
  <c r="BC137" i="1"/>
  <c r="I137" i="1"/>
  <c r="AN137" i="1"/>
  <c r="FV137" i="1" s="1"/>
  <c r="AC137" i="1"/>
  <c r="BO382" i="7" s="1"/>
  <c r="AM137" i="1"/>
  <c r="Q137" i="1"/>
  <c r="W137" i="1"/>
  <c r="BA137" i="1"/>
  <c r="BH137" i="1"/>
  <c r="AU137" i="1"/>
  <c r="AI137" i="1"/>
  <c r="N137" i="1"/>
  <c r="AL137" i="1"/>
  <c r="AU73" i="1"/>
  <c r="R73" i="1"/>
  <c r="AJ73" i="1"/>
  <c r="BD73" i="1"/>
  <c r="N73" i="1"/>
  <c r="AK73" i="1"/>
  <c r="FU73" i="1" s="1"/>
  <c r="Q73" i="1"/>
  <c r="BH73" i="1"/>
  <c r="BI73" i="1"/>
  <c r="I73" i="1"/>
  <c r="AW73" i="1"/>
  <c r="AN73" i="1"/>
  <c r="FV73" i="1" s="1"/>
  <c r="AF73" i="1"/>
  <c r="H73" i="1"/>
  <c r="AT73" i="1"/>
  <c r="J73" i="1"/>
  <c r="AC73" i="1"/>
  <c r="CO381" i="7" s="1"/>
  <c r="Z73" i="1"/>
  <c r="AE73" i="1"/>
  <c r="CO402" i="7" s="1"/>
  <c r="BB73" i="1"/>
  <c r="BE73" i="1"/>
  <c r="AP73" i="1"/>
  <c r="AD73" i="1"/>
  <c r="AX73" i="1"/>
  <c r="AY73" i="1"/>
  <c r="AM73" i="1"/>
  <c r="AL73" i="1"/>
  <c r="BG73" i="1"/>
  <c r="U73" i="1"/>
  <c r="AV73" i="1"/>
  <c r="Y73" i="1"/>
  <c r="AB73" i="1"/>
  <c r="AA73" i="1"/>
  <c r="AR73" i="1"/>
  <c r="T73" i="1"/>
  <c r="M73" i="1"/>
  <c r="X73" i="1"/>
  <c r="AG73" i="1"/>
  <c r="BA73" i="1"/>
  <c r="AZ73" i="1"/>
  <c r="CO412" i="7" s="1"/>
  <c r="AO73" i="1"/>
  <c r="S73" i="1"/>
  <c r="O73" i="1"/>
  <c r="V73" i="1"/>
  <c r="BF73" i="1"/>
  <c r="W73" i="1"/>
  <c r="AQ73" i="1"/>
  <c r="K73" i="1"/>
  <c r="P73" i="1"/>
  <c r="AS73" i="1"/>
  <c r="L73" i="1"/>
  <c r="AH73" i="1"/>
  <c r="AI73" i="1"/>
  <c r="BC73" i="1"/>
  <c r="BI345" i="1"/>
  <c r="Y345" i="1"/>
  <c r="AQ345" i="1"/>
  <c r="CQ395" i="7" s="1"/>
  <c r="V345" i="1"/>
  <c r="AX345" i="1"/>
  <c r="I345" i="1"/>
  <c r="M345" i="1"/>
  <c r="AS345" i="1"/>
  <c r="AT345" i="1"/>
  <c r="U345" i="1"/>
  <c r="AV345" i="1"/>
  <c r="AR345" i="1"/>
  <c r="BF345" i="1"/>
  <c r="BA345" i="1"/>
  <c r="AD345" i="1"/>
  <c r="O345" i="1"/>
  <c r="AA345" i="1"/>
  <c r="BG345" i="1"/>
  <c r="W345" i="1"/>
  <c r="AH345" i="1"/>
  <c r="Q345" i="1"/>
  <c r="AO345" i="1"/>
  <c r="AF345" i="1"/>
  <c r="X345" i="1"/>
  <c r="BH345" i="1"/>
  <c r="AM345" i="1"/>
  <c r="R345" i="1"/>
  <c r="BB345" i="1"/>
  <c r="AU345" i="1"/>
  <c r="AN345" i="1"/>
  <c r="FV345" i="1" s="1"/>
  <c r="AI345" i="1"/>
  <c r="T345" i="1"/>
  <c r="AJ345" i="1"/>
  <c r="K345" i="1"/>
  <c r="J345" i="1"/>
  <c r="P345" i="1"/>
  <c r="AL345" i="1"/>
  <c r="AK345" i="1"/>
  <c r="FU345" i="1" s="1"/>
  <c r="AC345" i="1"/>
  <c r="CQ384" i="7" s="1"/>
  <c r="N345" i="1"/>
  <c r="BE345" i="1"/>
  <c r="BD345" i="1"/>
  <c r="BC345" i="1"/>
  <c r="AZ345" i="1"/>
  <c r="CQ415" i="7" s="1"/>
  <c r="AY345" i="1"/>
  <c r="AW345" i="1"/>
  <c r="AP345" i="1"/>
  <c r="Z345" i="1"/>
  <c r="L345" i="1"/>
  <c r="S345" i="1"/>
  <c r="AE345" i="1"/>
  <c r="CQ405" i="7" s="1"/>
  <c r="H345" i="1"/>
  <c r="AB345" i="1"/>
  <c r="AG345" i="1"/>
  <c r="AN262" i="1"/>
  <c r="FV262" i="1" s="1"/>
  <c r="BI262" i="1"/>
  <c r="Z262" i="1"/>
  <c r="AI262" i="1"/>
  <c r="I262" i="1"/>
  <c r="BH262" i="1"/>
  <c r="BC262" i="1"/>
  <c r="AV262" i="1"/>
  <c r="H262" i="1"/>
  <c r="Y262" i="1"/>
  <c r="BF262" i="1"/>
  <c r="AD262" i="1"/>
  <c r="AO262" i="1"/>
  <c r="N262" i="1"/>
  <c r="AU262" i="1"/>
  <c r="BA262" i="1"/>
  <c r="AL262" i="1"/>
  <c r="AC262" i="1"/>
  <c r="CX383" i="7" s="1"/>
  <c r="BG262" i="1"/>
  <c r="O262" i="1"/>
  <c r="X262" i="1"/>
  <c r="K262" i="1"/>
  <c r="BE262" i="1"/>
  <c r="P262" i="1"/>
  <c r="S262" i="1"/>
  <c r="AK262" i="1"/>
  <c r="FU262" i="1" s="1"/>
  <c r="BB262" i="1"/>
  <c r="J262" i="1"/>
  <c r="AM262" i="1"/>
  <c r="AJ262" i="1"/>
  <c r="M262" i="1"/>
  <c r="W262" i="1"/>
  <c r="AF262" i="1"/>
  <c r="AG262" i="1"/>
  <c r="AZ262" i="1"/>
  <c r="CX414" i="7" s="1"/>
  <c r="V262" i="1"/>
  <c r="Q262" i="1"/>
  <c r="AA262" i="1"/>
  <c r="AQ262" i="1"/>
  <c r="CX394" i="7" s="1"/>
  <c r="L262" i="1"/>
  <c r="R262" i="1"/>
  <c r="AS262" i="1"/>
  <c r="AB262" i="1"/>
  <c r="AY262" i="1"/>
  <c r="U262" i="1"/>
  <c r="BD262" i="1"/>
  <c r="AR262" i="1"/>
  <c r="AW262" i="1"/>
  <c r="AX262" i="1"/>
  <c r="AE262" i="1"/>
  <c r="CX404" i="7" s="1"/>
  <c r="AH262" i="1"/>
  <c r="T262" i="1"/>
  <c r="AP262" i="1"/>
  <c r="AT262" i="1"/>
  <c r="BE163" i="1"/>
  <c r="BH163" i="1"/>
  <c r="BI163" i="1"/>
  <c r="BG163" i="1"/>
  <c r="AG163" i="1"/>
  <c r="AF163" i="1"/>
  <c r="T163" i="1"/>
  <c r="K163" i="1"/>
  <c r="AW163" i="1"/>
  <c r="U163" i="1"/>
  <c r="AU163" i="1"/>
  <c r="P163" i="1"/>
  <c r="AR163" i="1"/>
  <c r="BF163" i="1"/>
  <c r="AQ163" i="1"/>
  <c r="CO393" i="7" s="1"/>
  <c r="AH163" i="1"/>
  <c r="AJ163" i="1"/>
  <c r="AO163" i="1"/>
  <c r="N163" i="1"/>
  <c r="AP163" i="1"/>
  <c r="AY163" i="1"/>
  <c r="V163" i="1"/>
  <c r="Q163" i="1"/>
  <c r="H163" i="1"/>
  <c r="BA163" i="1"/>
  <c r="AL163" i="1"/>
  <c r="AK163" i="1"/>
  <c r="FU163" i="1" s="1"/>
  <c r="AI163" i="1"/>
  <c r="BD163" i="1"/>
  <c r="AN163" i="1"/>
  <c r="FV163" i="1" s="1"/>
  <c r="L163" i="1"/>
  <c r="AC163" i="1"/>
  <c r="CO382" i="7" s="1"/>
  <c r="Y163" i="1"/>
  <c r="AX163" i="1"/>
  <c r="J163" i="1"/>
  <c r="AB163" i="1"/>
  <c r="Z163" i="1"/>
  <c r="AT163" i="1"/>
  <c r="S163" i="1"/>
  <c r="X163" i="1"/>
  <c r="M163" i="1"/>
  <c r="AE163" i="1"/>
  <c r="CO403" i="7" s="1"/>
  <c r="W163" i="1"/>
  <c r="BC163" i="1"/>
  <c r="BB163" i="1"/>
  <c r="AA163" i="1"/>
  <c r="AM163" i="1"/>
  <c r="AS163" i="1"/>
  <c r="O163" i="1"/>
  <c r="R163" i="1"/>
  <c r="I163" i="1"/>
  <c r="AZ163" i="1"/>
  <c r="CO413" i="7" s="1"/>
  <c r="AV163" i="1"/>
  <c r="AD163" i="1"/>
  <c r="EY267" i="1"/>
  <c r="DY267" i="1"/>
  <c r="FY267" i="1"/>
  <c r="FZ267" i="1" s="1"/>
  <c r="EA267" i="1"/>
  <c r="EL267" i="1" s="1"/>
  <c r="G267" i="1"/>
  <c r="G87" i="1"/>
  <c r="EY87" i="1"/>
  <c r="DY87" i="1"/>
  <c r="FY87" i="1"/>
  <c r="FZ87" i="1" s="1"/>
  <c r="EA87" i="1"/>
  <c r="EL87" i="1" s="1"/>
  <c r="EA298" i="1"/>
  <c r="EL298" i="1" s="1"/>
  <c r="DY298" i="1"/>
  <c r="EY298" i="1"/>
  <c r="G298" i="1"/>
  <c r="FY298" i="1"/>
  <c r="FZ298" i="1" s="1"/>
  <c r="FY169" i="1"/>
  <c r="FZ169" i="1" s="1"/>
  <c r="EA169" i="1"/>
  <c r="EL169" i="1" s="1"/>
  <c r="DY169" i="1"/>
  <c r="G169" i="1"/>
  <c r="EY169" i="1"/>
  <c r="BA48" i="1"/>
  <c r="AE48" i="1"/>
  <c r="BP402" i="7" s="1"/>
  <c r="AS48" i="1"/>
  <c r="H48" i="1"/>
  <c r="AQ48" i="1"/>
  <c r="AF48" i="1"/>
  <c r="O48" i="1"/>
  <c r="BF48" i="1"/>
  <c r="BD48" i="1"/>
  <c r="AY48" i="1"/>
  <c r="AX48" i="1"/>
  <c r="AU48" i="1"/>
  <c r="P48" i="1"/>
  <c r="Z48" i="1"/>
  <c r="L48" i="1"/>
  <c r="V48" i="1"/>
  <c r="I48" i="1"/>
  <c r="AV48" i="1"/>
  <c r="AP48" i="1"/>
  <c r="R48" i="1"/>
  <c r="AO48" i="1"/>
  <c r="AH48" i="1"/>
  <c r="M48" i="1"/>
  <c r="AA48" i="1"/>
  <c r="U48" i="1"/>
  <c r="Q48" i="1"/>
  <c r="K48" i="1"/>
  <c r="BG48" i="1"/>
  <c r="W48" i="1"/>
  <c r="N48" i="1"/>
  <c r="AI48" i="1"/>
  <c r="AL48" i="1"/>
  <c r="AB48" i="1"/>
  <c r="Y48" i="1"/>
  <c r="AN48" i="1"/>
  <c r="FV48" i="1" s="1"/>
  <c r="AW48" i="1"/>
  <c r="BH48" i="1"/>
  <c r="J48" i="1"/>
  <c r="S48" i="1"/>
  <c r="AJ48" i="1"/>
  <c r="AT48" i="1"/>
  <c r="AG48" i="1"/>
  <c r="BE48" i="1"/>
  <c r="BB48" i="1"/>
  <c r="AZ48" i="1"/>
  <c r="BP412" i="7" s="1"/>
  <c r="T48" i="1"/>
  <c r="AK48" i="1"/>
  <c r="FU48" i="1" s="1"/>
  <c r="BI48" i="1"/>
  <c r="AR48" i="1"/>
  <c r="AM48" i="1"/>
  <c r="AD48" i="1"/>
  <c r="AC48" i="1"/>
  <c r="BP381" i="7" s="1"/>
  <c r="X48" i="1"/>
  <c r="BC48" i="1"/>
  <c r="EY275" i="1"/>
  <c r="FY275" i="1"/>
  <c r="FZ275" i="1" s="1"/>
  <c r="DY275" i="1"/>
  <c r="G275" i="1"/>
  <c r="EA275" i="1"/>
  <c r="EL275" i="1" s="1"/>
  <c r="AU12" i="1"/>
  <c r="BF12" i="1"/>
  <c r="O12" i="1"/>
  <c r="AX12" i="1"/>
  <c r="L12" i="1"/>
  <c r="T12" i="1"/>
  <c r="BB12" i="1"/>
  <c r="BC12" i="1"/>
  <c r="AH12" i="1"/>
  <c r="AL12" i="1"/>
  <c r="AJ12" i="1"/>
  <c r="Z12" i="1"/>
  <c r="AS12" i="1"/>
  <c r="AZ12" i="1"/>
  <c r="AF412" i="7" s="1"/>
  <c r="AE12" i="1"/>
  <c r="AF402" i="7" s="1"/>
  <c r="AD12" i="1"/>
  <c r="K12" i="1"/>
  <c r="BG12" i="1"/>
  <c r="AW12" i="1"/>
  <c r="H12" i="1"/>
  <c r="AT12" i="1"/>
  <c r="U12" i="1"/>
  <c r="BE12" i="1"/>
  <c r="X12" i="1"/>
  <c r="AB12" i="1"/>
  <c r="BH12" i="1"/>
  <c r="Q12" i="1"/>
  <c r="AK12" i="1"/>
  <c r="FU12" i="1" s="1"/>
  <c r="W12" i="1"/>
  <c r="BA12" i="1"/>
  <c r="AP12" i="1"/>
  <c r="N12" i="1"/>
  <c r="M12" i="1"/>
  <c r="AV12" i="1"/>
  <c r="AO12" i="1"/>
  <c r="P12" i="1"/>
  <c r="AC12" i="1"/>
  <c r="AF381" i="7" s="1"/>
  <c r="AF12" i="1"/>
  <c r="BD12" i="1"/>
  <c r="Y12" i="1"/>
  <c r="BI12" i="1"/>
  <c r="I12" i="1"/>
  <c r="AY12" i="1"/>
  <c r="AG12" i="1"/>
  <c r="S12" i="1"/>
  <c r="AM12" i="1"/>
  <c r="J12" i="1"/>
  <c r="AI12" i="1"/>
  <c r="R12" i="1"/>
  <c r="AA12" i="1"/>
  <c r="AR12" i="1"/>
  <c r="AQ12" i="1"/>
  <c r="AF392" i="7" s="1" a="1"/>
  <c r="AF392" i="7" s="1"/>
  <c r="AN12" i="1"/>
  <c r="FV12" i="1" s="1"/>
  <c r="V12" i="1"/>
  <c r="M303" i="1"/>
  <c r="BC303" i="1"/>
  <c r="K303" i="1"/>
  <c r="O303" i="1"/>
  <c r="Q303" i="1"/>
  <c r="AV303" i="1"/>
  <c r="X303" i="1"/>
  <c r="AX303" i="1"/>
  <c r="AW303" i="1"/>
  <c r="L303" i="1"/>
  <c r="BG303" i="1"/>
  <c r="AH303" i="1"/>
  <c r="T303" i="1"/>
  <c r="AP303" i="1"/>
  <c r="AZ303" i="1"/>
  <c r="BA415" i="7" s="1"/>
  <c r="J303" i="1"/>
  <c r="S303" i="1"/>
  <c r="R303" i="1"/>
  <c r="H303" i="1"/>
  <c r="AN303" i="1"/>
  <c r="FV303" i="1" s="1"/>
  <c r="AD303" i="1"/>
  <c r="BE303" i="1"/>
  <c r="AI303" i="1"/>
  <c r="AT303" i="1"/>
  <c r="AG303" i="1"/>
  <c r="AE303" i="1"/>
  <c r="BA405" i="7" s="1"/>
  <c r="BF303" i="1"/>
  <c r="Z303" i="1"/>
  <c r="BB303" i="1"/>
  <c r="BD303" i="1"/>
  <c r="AM303" i="1"/>
  <c r="Y303" i="1"/>
  <c r="U303" i="1"/>
  <c r="N303" i="1"/>
  <c r="AS303" i="1"/>
  <c r="AY303" i="1"/>
  <c r="AC303" i="1"/>
  <c r="BA384" i="7" s="1"/>
  <c r="AA303" i="1"/>
  <c r="I303" i="1"/>
  <c r="AQ303" i="1"/>
  <c r="BA395" i="7" s="1"/>
  <c r="AU303" i="1"/>
  <c r="AB303" i="1"/>
  <c r="AO303" i="1"/>
  <c r="AF303" i="1"/>
  <c r="P303" i="1"/>
  <c r="AR303" i="1"/>
  <c r="BA303" i="1"/>
  <c r="BH303" i="1"/>
  <c r="AL303" i="1"/>
  <c r="AK303" i="1"/>
  <c r="FU303" i="1" s="1"/>
  <c r="BI303" i="1"/>
  <c r="AJ303" i="1"/>
  <c r="V303" i="1"/>
  <c r="W303" i="1"/>
  <c r="AV138" i="1"/>
  <c r="AH138" i="1"/>
  <c r="AG138" i="1"/>
  <c r="X138" i="1"/>
  <c r="AL138" i="1"/>
  <c r="M138" i="1"/>
  <c r="AU138" i="1"/>
  <c r="BF138" i="1"/>
  <c r="O138" i="1"/>
  <c r="Q138" i="1"/>
  <c r="AI138" i="1"/>
  <c r="AC138" i="1"/>
  <c r="BP382" i="7" s="1"/>
  <c r="AT138" i="1"/>
  <c r="V138" i="1"/>
  <c r="AW138" i="1"/>
  <c r="BH138" i="1"/>
  <c r="J138" i="1"/>
  <c r="S138" i="1"/>
  <c r="U138" i="1"/>
  <c r="BB138" i="1"/>
  <c r="I138" i="1"/>
  <c r="T138" i="1"/>
  <c r="AJ138" i="1"/>
  <c r="AK138" i="1"/>
  <c r="FU138" i="1" s="1"/>
  <c r="Y138" i="1"/>
  <c r="AD138" i="1"/>
  <c r="AS138" i="1"/>
  <c r="BG138" i="1"/>
  <c r="W138" i="1"/>
  <c r="AY138" i="1"/>
  <c r="AE138" i="1"/>
  <c r="BP403" i="7" s="1"/>
  <c r="AA138" i="1"/>
  <c r="AO138" i="1"/>
  <c r="AR138" i="1"/>
  <c r="AF138" i="1"/>
  <c r="AM138" i="1"/>
  <c r="P138" i="1"/>
  <c r="BE138" i="1"/>
  <c r="AB138" i="1"/>
  <c r="K138" i="1"/>
  <c r="N138" i="1"/>
  <c r="AQ138" i="1"/>
  <c r="BP393" i="7" s="1"/>
  <c r="BI138" i="1"/>
  <c r="L138" i="1"/>
  <c r="Z138" i="1"/>
  <c r="BD138" i="1"/>
  <c r="H138" i="1"/>
  <c r="AN138" i="1"/>
  <c r="FV138" i="1" s="1"/>
  <c r="AP138" i="1"/>
  <c r="BA138" i="1"/>
  <c r="BC138" i="1"/>
  <c r="R138" i="1"/>
  <c r="AX138" i="1"/>
  <c r="AZ138" i="1"/>
  <c r="BP413" i="7" s="1"/>
  <c r="EA351" i="1"/>
  <c r="EL351" i="1" s="1"/>
  <c r="DY351" i="1"/>
  <c r="EY351" i="1"/>
  <c r="G351" i="1"/>
  <c r="FY351" i="1"/>
  <c r="FZ351" i="1" s="1"/>
  <c r="EY119" i="1"/>
  <c r="EA119" i="1"/>
  <c r="EL119" i="1" s="1"/>
  <c r="DY119" i="1"/>
  <c r="G119" i="1"/>
  <c r="FY119" i="1"/>
  <c r="FZ119" i="1" s="1"/>
  <c r="AE228" i="1"/>
  <c r="BP404" i="7" s="1"/>
  <c r="N228" i="1"/>
  <c r="BD228" i="1"/>
  <c r="AF228" i="1"/>
  <c r="AH228" i="1"/>
  <c r="BG228" i="1"/>
  <c r="AI228" i="1"/>
  <c r="H228" i="1"/>
  <c r="AB228" i="1"/>
  <c r="AS228" i="1"/>
  <c r="AU228" i="1"/>
  <c r="AN228" i="1"/>
  <c r="FV228" i="1" s="1"/>
  <c r="AD228" i="1"/>
  <c r="BF228" i="1"/>
  <c r="U228" i="1"/>
  <c r="AZ228" i="1"/>
  <c r="BP414" i="7" s="1"/>
  <c r="J228" i="1"/>
  <c r="T228" i="1"/>
  <c r="I228" i="1"/>
  <c r="AO228" i="1"/>
  <c r="AV228" i="1"/>
  <c r="X228" i="1"/>
  <c r="AX228" i="1"/>
  <c r="AK228" i="1"/>
  <c r="FU228" i="1" s="1"/>
  <c r="BA228" i="1"/>
  <c r="AY228" i="1"/>
  <c r="V228" i="1"/>
  <c r="K228" i="1"/>
  <c r="Q228" i="1"/>
  <c r="AM228" i="1"/>
  <c r="BE228" i="1"/>
  <c r="AA228" i="1"/>
  <c r="L228" i="1"/>
  <c r="AG228" i="1"/>
  <c r="AR228" i="1"/>
  <c r="AW228" i="1"/>
  <c r="R228" i="1"/>
  <c r="AQ228" i="1"/>
  <c r="BP394" i="7" s="1"/>
  <c r="O228" i="1"/>
  <c r="AJ228" i="1"/>
  <c r="P228" i="1"/>
  <c r="AL228" i="1"/>
  <c r="BC228" i="1"/>
  <c r="AC228" i="1"/>
  <c r="BP383" i="7" s="1"/>
  <c r="S228" i="1"/>
  <c r="Z228" i="1"/>
  <c r="AT228" i="1"/>
  <c r="AP228" i="1"/>
  <c r="BI228" i="1"/>
  <c r="Y228" i="1"/>
  <c r="BH228" i="1"/>
  <c r="W228" i="1"/>
  <c r="BB228" i="1"/>
  <c r="M228" i="1"/>
  <c r="G59" i="1"/>
  <c r="DY59" i="1"/>
  <c r="EA59" i="1"/>
  <c r="EL59" i="1" s="1"/>
  <c r="EY59" i="1"/>
  <c r="FY59" i="1"/>
  <c r="FZ59" i="1" s="1"/>
  <c r="BD362" i="1"/>
  <c r="X362" i="1"/>
  <c r="BG362" i="1"/>
  <c r="BE362" i="1"/>
  <c r="BF362" i="1"/>
  <c r="AT362" i="1"/>
  <c r="BB362" i="1"/>
  <c r="AR362" i="1"/>
  <c r="AX362" i="1"/>
  <c r="Q362" i="1"/>
  <c r="Z362" i="1"/>
  <c r="L362" i="1"/>
  <c r="U362" i="1"/>
  <c r="AI362" i="1"/>
  <c r="AE362" i="1"/>
  <c r="DH405" i="7" s="1"/>
  <c r="AP362" i="1"/>
  <c r="AD362" i="1"/>
  <c r="V362" i="1"/>
  <c r="S362" i="1"/>
  <c r="AZ362" i="1"/>
  <c r="DH415" i="7" s="1"/>
  <c r="AS362" i="1"/>
  <c r="BI362" i="1"/>
  <c r="BC362" i="1"/>
  <c r="AL362" i="1"/>
  <c r="R362" i="1"/>
  <c r="J362" i="1"/>
  <c r="T362" i="1"/>
  <c r="AG362" i="1"/>
  <c r="N362" i="1"/>
  <c r="AQ362" i="1"/>
  <c r="DH395" i="7" s="1"/>
  <c r="AM362" i="1"/>
  <c r="W362" i="1"/>
  <c r="Y362" i="1"/>
  <c r="BH362" i="1"/>
  <c r="AB362" i="1"/>
  <c r="AC362" i="1"/>
  <c r="DH384" i="7" s="1"/>
  <c r="AJ362" i="1"/>
  <c r="K362" i="1"/>
  <c r="I362" i="1"/>
  <c r="P362" i="1"/>
  <c r="AN362" i="1"/>
  <c r="FV362" i="1" s="1"/>
  <c r="FW362" i="1" s="1"/>
  <c r="AA362" i="1"/>
  <c r="AF362" i="1"/>
  <c r="O362" i="1"/>
  <c r="AO362" i="1"/>
  <c r="AK362" i="1"/>
  <c r="FU362" i="1" s="1"/>
  <c r="AY362" i="1"/>
  <c r="AH362" i="1"/>
  <c r="BA362" i="1"/>
  <c r="M362" i="1"/>
  <c r="AV362" i="1"/>
  <c r="H362" i="1"/>
  <c r="AW362" i="1"/>
  <c r="AU362" i="1"/>
  <c r="EY225" i="1"/>
  <c r="FY225" i="1"/>
  <c r="FZ225" i="1" s="1"/>
  <c r="EA225" i="1"/>
  <c r="EL225" i="1" s="1"/>
  <c r="DY225" i="1"/>
  <c r="G225" i="1"/>
  <c r="G110" i="1"/>
  <c r="EY110" i="1"/>
  <c r="EA110" i="1"/>
  <c r="EL110" i="1" s="1"/>
  <c r="FY110" i="1"/>
  <c r="FZ110" i="1" s="1"/>
  <c r="DY110" i="1"/>
  <c r="G324" i="1"/>
  <c r="EA324" i="1"/>
  <c r="EL324" i="1" s="1"/>
  <c r="EY324" i="1"/>
  <c r="FY324" i="1"/>
  <c r="FZ324" i="1" s="1"/>
  <c r="DY324" i="1"/>
  <c r="FD6" i="1"/>
  <c r="AA66" i="1"/>
  <c r="AF66" i="1"/>
  <c r="AI66" i="1"/>
  <c r="AW66" i="1"/>
  <c r="AC66" i="1"/>
  <c r="CH381" i="7" s="1"/>
  <c r="AU66" i="1"/>
  <c r="AT66" i="1"/>
  <c r="U66" i="1"/>
  <c r="Z66" i="1"/>
  <c r="Q66" i="1"/>
  <c r="BD66" i="1"/>
  <c r="AP66" i="1"/>
  <c r="Y66" i="1"/>
  <c r="W66" i="1"/>
  <c r="N66" i="1"/>
  <c r="X66" i="1"/>
  <c r="I66" i="1"/>
  <c r="AN66" i="1"/>
  <c r="FV66" i="1" s="1"/>
  <c r="AV66" i="1"/>
  <c r="AE66" i="1"/>
  <c r="CH402" i="7" s="1"/>
  <c r="AO66" i="1"/>
  <c r="BB66" i="1"/>
  <c r="J66" i="1"/>
  <c r="P66" i="1"/>
  <c r="L66" i="1"/>
  <c r="AX66" i="1"/>
  <c r="BC66" i="1"/>
  <c r="O66" i="1"/>
  <c r="T66" i="1"/>
  <c r="R66" i="1"/>
  <c r="AH66" i="1"/>
  <c r="AS66" i="1"/>
  <c r="AG66" i="1"/>
  <c r="AJ66" i="1"/>
  <c r="AB66" i="1"/>
  <c r="H66" i="1"/>
  <c r="BE66" i="1"/>
  <c r="BG66" i="1"/>
  <c r="BF66" i="1"/>
  <c r="M66" i="1"/>
  <c r="BA66" i="1"/>
  <c r="AR66" i="1"/>
  <c r="AM66" i="1"/>
  <c r="K66" i="1"/>
  <c r="AK66" i="1"/>
  <c r="FU66" i="1" s="1"/>
  <c r="AQ66" i="1"/>
  <c r="AL66" i="1"/>
  <c r="AZ66" i="1"/>
  <c r="CH412" i="7" s="1"/>
  <c r="BH66" i="1"/>
  <c r="AY66" i="1"/>
  <c r="BI66" i="1"/>
  <c r="V66" i="1"/>
  <c r="AD66" i="1"/>
  <c r="S66" i="1"/>
  <c r="FY269" i="1"/>
  <c r="FZ269" i="1" s="1"/>
  <c r="EA269" i="1"/>
  <c r="EL269" i="1" s="1"/>
  <c r="G269" i="1"/>
  <c r="DY269" i="1"/>
  <c r="EY269" i="1"/>
  <c r="K31" i="1"/>
  <c r="O31" i="1"/>
  <c r="AT31" i="1"/>
  <c r="AC31" i="1"/>
  <c r="AY381" i="7" s="1"/>
  <c r="J31" i="1"/>
  <c r="V31" i="1"/>
  <c r="AP31" i="1"/>
  <c r="L31" i="1"/>
  <c r="AW31" i="1"/>
  <c r="AF31" i="1"/>
  <c r="AE31" i="1"/>
  <c r="AY402" i="7" s="1"/>
  <c r="AQ31" i="1"/>
  <c r="AI31" i="1"/>
  <c r="AD31" i="1"/>
  <c r="U31" i="1"/>
  <c r="BB31" i="1"/>
  <c r="AB31" i="1"/>
  <c r="BE31" i="1"/>
  <c r="BD31" i="1"/>
  <c r="N31" i="1"/>
  <c r="M31" i="1"/>
  <c r="AX31" i="1"/>
  <c r="H31" i="1"/>
  <c r="X31" i="1"/>
  <c r="Y31" i="1"/>
  <c r="S31" i="1"/>
  <c r="AA31" i="1"/>
  <c r="AY31" i="1"/>
  <c r="AH31" i="1"/>
  <c r="AL31" i="1"/>
  <c r="AM31" i="1"/>
  <c r="BC31" i="1"/>
  <c r="BH31" i="1"/>
  <c r="AO31" i="1"/>
  <c r="AG31" i="1"/>
  <c r="W31" i="1"/>
  <c r="AJ31" i="1"/>
  <c r="AK31" i="1"/>
  <c r="FU31" i="1" s="1"/>
  <c r="P31" i="1"/>
  <c r="AR31" i="1"/>
  <c r="Z31" i="1"/>
  <c r="T31" i="1"/>
  <c r="AN31" i="1"/>
  <c r="FV31" i="1" s="1"/>
  <c r="Q31" i="1"/>
  <c r="BG31" i="1"/>
  <c r="AV31" i="1"/>
  <c r="AS31" i="1"/>
  <c r="AZ31" i="1"/>
  <c r="AY412" i="7" s="1"/>
  <c r="BI31" i="1"/>
  <c r="R31" i="1"/>
  <c r="I31" i="1"/>
  <c r="BF31" i="1"/>
  <c r="AU31" i="1"/>
  <c r="BA31" i="1"/>
  <c r="AY55" i="1"/>
  <c r="AJ55" i="1"/>
  <c r="AD55" i="1"/>
  <c r="BE55" i="1"/>
  <c r="X55" i="1"/>
  <c r="AW55" i="1"/>
  <c r="T55" i="1"/>
  <c r="U55" i="1"/>
  <c r="W55" i="1"/>
  <c r="BB55" i="1"/>
  <c r="J55" i="1"/>
  <c r="AC55" i="1"/>
  <c r="BW381" i="7" s="1"/>
  <c r="L55" i="1"/>
  <c r="BC55" i="1"/>
  <c r="AK55" i="1"/>
  <c r="FU55" i="1" s="1"/>
  <c r="AS55" i="1"/>
  <c r="AR55" i="1"/>
  <c r="AI55" i="1"/>
  <c r="K55" i="1"/>
  <c r="I55" i="1"/>
  <c r="Q55" i="1"/>
  <c r="BH55" i="1"/>
  <c r="Y55" i="1"/>
  <c r="P55" i="1"/>
  <c r="Z55" i="1"/>
  <c r="AA55" i="1"/>
  <c r="BD55" i="1"/>
  <c r="AE55" i="1"/>
  <c r="BW402" i="7" s="1"/>
  <c r="AB55" i="1"/>
  <c r="AV55" i="1"/>
  <c r="AG55" i="1"/>
  <c r="AT55" i="1"/>
  <c r="AF55" i="1"/>
  <c r="BA55" i="1"/>
  <c r="AX55" i="1"/>
  <c r="S55" i="1"/>
  <c r="AP55" i="1"/>
  <c r="AZ55" i="1"/>
  <c r="BW412" i="7" s="1"/>
  <c r="AQ55" i="1"/>
  <c r="BF55" i="1"/>
  <c r="R55" i="1"/>
  <c r="BG55" i="1"/>
  <c r="AH55" i="1"/>
  <c r="H55" i="1"/>
  <c r="M55" i="1"/>
  <c r="AM55" i="1"/>
  <c r="AO55" i="1"/>
  <c r="V55" i="1"/>
  <c r="O55" i="1"/>
  <c r="N55" i="1"/>
  <c r="BI55" i="1"/>
  <c r="AU55" i="1"/>
  <c r="AN55" i="1"/>
  <c r="FV55" i="1" s="1"/>
  <c r="AL55" i="1"/>
  <c r="EA308" i="1"/>
  <c r="EL308" i="1" s="1"/>
  <c r="EY308" i="1"/>
  <c r="FY308" i="1"/>
  <c r="FZ308" i="1" s="1"/>
  <c r="G308" i="1"/>
  <c r="DY308" i="1"/>
  <c r="G26" i="1"/>
  <c r="EA26" i="1"/>
  <c r="EL26" i="1" s="1"/>
  <c r="EY26" i="1"/>
  <c r="DY26" i="1"/>
  <c r="FY26" i="1"/>
  <c r="FZ26" i="1" s="1"/>
  <c r="BI175" i="1"/>
  <c r="AC175" i="1"/>
  <c r="DA382" i="7" s="1"/>
  <c r="P175" i="1"/>
  <c r="AW175" i="1"/>
  <c r="O175" i="1"/>
  <c r="X175" i="1"/>
  <c r="J175" i="1"/>
  <c r="AY175" i="1"/>
  <c r="AO175" i="1"/>
  <c r="BD175" i="1"/>
  <c r="K175" i="1"/>
  <c r="Q175" i="1"/>
  <c r="BC175" i="1"/>
  <c r="BA175" i="1"/>
  <c r="AK175" i="1"/>
  <c r="FU175" i="1" s="1"/>
  <c r="W175" i="1"/>
  <c r="AT175" i="1"/>
  <c r="AN175" i="1"/>
  <c r="FV175" i="1" s="1"/>
  <c r="FW175" i="1" s="1"/>
  <c r="AR175" i="1"/>
  <c r="T175" i="1"/>
  <c r="AJ175" i="1"/>
  <c r="BE175" i="1"/>
  <c r="Z175" i="1"/>
  <c r="I175" i="1"/>
  <c r="R175" i="1"/>
  <c r="AG175" i="1"/>
  <c r="U175" i="1"/>
  <c r="AA175" i="1"/>
  <c r="L175" i="1"/>
  <c r="AE175" i="1"/>
  <c r="DA403" i="7" s="1"/>
  <c r="AV175" i="1"/>
  <c r="M175" i="1"/>
  <c r="AM175" i="1"/>
  <c r="N175" i="1"/>
  <c r="AS175" i="1"/>
  <c r="H175" i="1"/>
  <c r="AL175" i="1"/>
  <c r="BH175" i="1"/>
  <c r="AZ175" i="1"/>
  <c r="DA413" i="7" s="1"/>
  <c r="AF175" i="1"/>
  <c r="BF175" i="1"/>
  <c r="V175" i="1"/>
  <c r="BG175" i="1"/>
  <c r="AP175" i="1"/>
  <c r="Y175" i="1"/>
  <c r="AX175" i="1"/>
  <c r="AQ175" i="1"/>
  <c r="DA393" i="7" s="1"/>
  <c r="AU175" i="1"/>
  <c r="S175" i="1"/>
  <c r="AI175" i="1"/>
  <c r="AH175" i="1"/>
  <c r="BB175" i="1"/>
  <c r="AD175" i="1"/>
  <c r="AB175" i="1"/>
  <c r="EA73" i="1"/>
  <c r="EL73" i="1" s="1"/>
  <c r="G73" i="1"/>
  <c r="FY73" i="1"/>
  <c r="FZ73" i="1" s="1"/>
  <c r="DY73" i="1"/>
  <c r="EY73" i="1"/>
  <c r="AL28" i="1"/>
  <c r="H28" i="1"/>
  <c r="BF28" i="1"/>
  <c r="X28" i="1"/>
  <c r="BA28" i="1"/>
  <c r="N28" i="1"/>
  <c r="Q28" i="1"/>
  <c r="R28" i="1"/>
  <c r="P28" i="1"/>
  <c r="BH28" i="1"/>
  <c r="S28" i="1"/>
  <c r="K28" i="1"/>
  <c r="V28" i="1"/>
  <c r="AK28" i="1"/>
  <c r="FU28" i="1" s="1"/>
  <c r="AI28" i="1"/>
  <c r="BG28" i="1"/>
  <c r="Y28" i="1"/>
  <c r="O28" i="1"/>
  <c r="AS28" i="1"/>
  <c r="Z28" i="1"/>
  <c r="M28" i="1"/>
  <c r="BD28" i="1"/>
  <c r="BE28" i="1"/>
  <c r="AY28" i="1"/>
  <c r="AV28" i="1"/>
  <c r="AP28" i="1"/>
  <c r="AN28" i="1"/>
  <c r="FV28" i="1" s="1"/>
  <c r="AQ28" i="1"/>
  <c r="AV392" i="7" s="1" a="1"/>
  <c r="AV392" i="7" s="1"/>
  <c r="AB28" i="1"/>
  <c r="AT28" i="1"/>
  <c r="BI28" i="1"/>
  <c r="I28" i="1"/>
  <c r="AU28" i="1"/>
  <c r="BC28" i="1"/>
  <c r="AZ28" i="1"/>
  <c r="AV412" i="7" s="1"/>
  <c r="BB28" i="1"/>
  <c r="AA28" i="1"/>
  <c r="AE28" i="1"/>
  <c r="AV402" i="7" s="1"/>
  <c r="AD28" i="1"/>
  <c r="AX28" i="1"/>
  <c r="AW28" i="1"/>
  <c r="AG28" i="1"/>
  <c r="U28" i="1"/>
  <c r="AF28" i="1"/>
  <c r="L28" i="1"/>
  <c r="AH28" i="1"/>
  <c r="T28" i="1"/>
  <c r="J28" i="1"/>
  <c r="AJ28" i="1"/>
  <c r="AR28" i="1"/>
  <c r="AO28" i="1"/>
  <c r="W28" i="1"/>
  <c r="AC28" i="1"/>
  <c r="AV381" i="7" s="1"/>
  <c r="AM28" i="1"/>
  <c r="DY273" i="1"/>
  <c r="EA273" i="1"/>
  <c r="EL273" i="1" s="1"/>
  <c r="FY273" i="1"/>
  <c r="FZ273" i="1" s="1"/>
  <c r="EY273" i="1"/>
  <c r="G273" i="1"/>
  <c r="EY16" i="1"/>
  <c r="G16" i="1"/>
  <c r="FY16" i="1"/>
  <c r="FZ16" i="1" s="1"/>
  <c r="EA16" i="1"/>
  <c r="EL16" i="1" s="1"/>
  <c r="DY16" i="1"/>
  <c r="BI149" i="1"/>
  <c r="T149" i="1"/>
  <c r="AH149" i="1"/>
  <c r="AN149" i="1"/>
  <c r="FV149" i="1" s="1"/>
  <c r="AR149" i="1"/>
  <c r="AO149" i="1"/>
  <c r="AC149" i="1"/>
  <c r="CA382" i="7" s="1"/>
  <c r="M149" i="1"/>
  <c r="AW149" i="1"/>
  <c r="AI149" i="1"/>
  <c r="BH149" i="1"/>
  <c r="K149" i="1"/>
  <c r="Q149" i="1"/>
  <c r="AS149" i="1"/>
  <c r="AP149" i="1"/>
  <c r="AA149" i="1"/>
  <c r="AG149" i="1"/>
  <c r="AV149" i="1"/>
  <c r="AK149" i="1"/>
  <c r="FU149" i="1" s="1"/>
  <c r="O149" i="1"/>
  <c r="P149" i="1"/>
  <c r="X149" i="1"/>
  <c r="AJ149" i="1"/>
  <c r="S149" i="1"/>
  <c r="BB149" i="1"/>
  <c r="Y149" i="1"/>
  <c r="AB149" i="1"/>
  <c r="Z149" i="1"/>
  <c r="BF149" i="1"/>
  <c r="BE149" i="1"/>
  <c r="AQ149" i="1"/>
  <c r="CA393" i="7" s="1"/>
  <c r="AL149" i="1"/>
  <c r="J149" i="1"/>
  <c r="AX149" i="1"/>
  <c r="BA149" i="1"/>
  <c r="BG149" i="1"/>
  <c r="H149" i="1"/>
  <c r="BD149" i="1"/>
  <c r="AU149" i="1"/>
  <c r="AZ149" i="1"/>
  <c r="CA413" i="7" s="1"/>
  <c r="U149" i="1"/>
  <c r="L149" i="1"/>
  <c r="W149" i="1"/>
  <c r="V149" i="1"/>
  <c r="AM149" i="1"/>
  <c r="AF149" i="1"/>
  <c r="AD149" i="1"/>
  <c r="AY149" i="1"/>
  <c r="R149" i="1"/>
  <c r="BC149" i="1"/>
  <c r="AT149" i="1"/>
  <c r="N149" i="1"/>
  <c r="AE149" i="1"/>
  <c r="CA403" i="7" s="1"/>
  <c r="I149" i="1"/>
  <c r="G55" i="1"/>
  <c r="DY55" i="1"/>
  <c r="FY55" i="1"/>
  <c r="FZ55" i="1" s="1"/>
  <c r="EA55" i="1"/>
  <c r="EL55" i="1" s="1"/>
  <c r="EY55" i="1"/>
  <c r="G135" i="1"/>
  <c r="EA135" i="1"/>
  <c r="EL135" i="1" s="1"/>
  <c r="DY135" i="1"/>
  <c r="EY135" i="1"/>
  <c r="FY135" i="1"/>
  <c r="FZ135" i="1" s="1"/>
  <c r="EA89" i="1"/>
  <c r="EL89" i="1" s="1"/>
  <c r="EY89" i="1"/>
  <c r="FY89" i="1"/>
  <c r="FZ89" i="1" s="1"/>
  <c r="DY89" i="1"/>
  <c r="G89" i="1"/>
  <c r="EA224" i="1"/>
  <c r="EL224" i="1" s="1"/>
  <c r="FY224" i="1"/>
  <c r="FZ224" i="1" s="1"/>
  <c r="G224" i="1"/>
  <c r="EY224" i="1"/>
  <c r="DY224" i="1"/>
  <c r="BG238" i="1"/>
  <c r="AN238" i="1"/>
  <c r="FV238" i="1" s="1"/>
  <c r="K238" i="1"/>
  <c r="AH238" i="1"/>
  <c r="AF238" i="1"/>
  <c r="T238" i="1"/>
  <c r="BE238" i="1"/>
  <c r="AZ238" i="1"/>
  <c r="BZ414" i="7" s="1"/>
  <c r="X238" i="1"/>
  <c r="AE238" i="1"/>
  <c r="BZ404" i="7" s="1"/>
  <c r="AI238" i="1"/>
  <c r="P238" i="1"/>
  <c r="AP238" i="1"/>
  <c r="AM238" i="1"/>
  <c r="AX238" i="1"/>
  <c r="AV238" i="1"/>
  <c r="BA238" i="1"/>
  <c r="AB238" i="1"/>
  <c r="AY238" i="1"/>
  <c r="AR238" i="1"/>
  <c r="V238" i="1"/>
  <c r="AK238" i="1"/>
  <c r="FU238" i="1" s="1"/>
  <c r="BB238" i="1"/>
  <c r="O238" i="1"/>
  <c r="AJ238" i="1"/>
  <c r="BH238" i="1"/>
  <c r="BC238" i="1"/>
  <c r="AW238" i="1"/>
  <c r="AD238" i="1"/>
  <c r="R238" i="1"/>
  <c r="BI238" i="1"/>
  <c r="U238" i="1"/>
  <c r="W238" i="1"/>
  <c r="H238" i="1"/>
  <c r="AS238" i="1"/>
  <c r="AA238" i="1"/>
  <c r="M238" i="1"/>
  <c r="Q238" i="1"/>
  <c r="AU238" i="1"/>
  <c r="AG238" i="1"/>
  <c r="Y238" i="1"/>
  <c r="BD238" i="1"/>
  <c r="I238" i="1"/>
  <c r="N238" i="1"/>
  <c r="S238" i="1"/>
  <c r="AT238" i="1"/>
  <c r="AQ238" i="1"/>
  <c r="BZ394" i="7" s="1"/>
  <c r="AO238" i="1"/>
  <c r="J238" i="1"/>
  <c r="AL238" i="1"/>
  <c r="Z238" i="1"/>
  <c r="BF238" i="1"/>
  <c r="L238" i="1"/>
  <c r="AC238" i="1"/>
  <c r="BZ383" i="7" s="1"/>
  <c r="O106" i="1"/>
  <c r="AY106" i="1"/>
  <c r="BC106" i="1"/>
  <c r="BE106" i="1"/>
  <c r="AO106" i="1"/>
  <c r="AG106" i="1"/>
  <c r="BF106" i="1"/>
  <c r="AQ106" i="1"/>
  <c r="AJ393" i="7" s="1"/>
  <c r="AU106" i="1"/>
  <c r="AZ106" i="1"/>
  <c r="AJ413" i="7" s="1"/>
  <c r="AC106" i="1"/>
  <c r="AJ382" i="7" s="1"/>
  <c r="AI106" i="1"/>
  <c r="BA106" i="1"/>
  <c r="AH106" i="1"/>
  <c r="AV106" i="1"/>
  <c r="AJ106" i="1"/>
  <c r="S106" i="1"/>
  <c r="Z106" i="1"/>
  <c r="AP106" i="1"/>
  <c r="BB106" i="1"/>
  <c r="AS106" i="1"/>
  <c r="I106" i="1"/>
  <c r="AE106" i="1"/>
  <c r="AJ403" i="7" s="1"/>
  <c r="Q106" i="1"/>
  <c r="N106" i="1"/>
  <c r="AD106" i="1"/>
  <c r="H106" i="1"/>
  <c r="AX106" i="1"/>
  <c r="X106" i="1"/>
  <c r="AK106" i="1"/>
  <c r="FU106" i="1" s="1"/>
  <c r="P106" i="1"/>
  <c r="V106" i="1"/>
  <c r="J106" i="1"/>
  <c r="AN106" i="1"/>
  <c r="FV106" i="1" s="1"/>
  <c r="AF106" i="1"/>
  <c r="AA106" i="1"/>
  <c r="Y106" i="1"/>
  <c r="BH106" i="1"/>
  <c r="U106" i="1"/>
  <c r="AB106" i="1"/>
  <c r="BI106" i="1"/>
  <c r="AR106" i="1"/>
  <c r="BD106" i="1"/>
  <c r="AM106" i="1"/>
  <c r="AW106" i="1"/>
  <c r="T106" i="1"/>
  <c r="AL106" i="1"/>
  <c r="K106" i="1"/>
  <c r="L106" i="1"/>
  <c r="BG106" i="1"/>
  <c r="M106" i="1"/>
  <c r="R106" i="1"/>
  <c r="W106" i="1"/>
  <c r="AT106" i="1"/>
  <c r="AA249" i="1"/>
  <c r="L249" i="1"/>
  <c r="BE249" i="1"/>
  <c r="AC249" i="1"/>
  <c r="CK383" i="7" s="1"/>
  <c r="O249" i="1"/>
  <c r="AX249" i="1"/>
  <c r="W249" i="1"/>
  <c r="Q249" i="1"/>
  <c r="AE249" i="1"/>
  <c r="CK404" i="7" s="1"/>
  <c r="AD249" i="1"/>
  <c r="BI249" i="1"/>
  <c r="AT249" i="1"/>
  <c r="P249" i="1"/>
  <c r="AF249" i="1"/>
  <c r="BF249" i="1"/>
  <c r="I249" i="1"/>
  <c r="AZ249" i="1"/>
  <c r="CK414" i="7" s="1"/>
  <c r="U249" i="1"/>
  <c r="AP249" i="1"/>
  <c r="BA249" i="1"/>
  <c r="AM249" i="1"/>
  <c r="R249" i="1"/>
  <c r="BH249" i="1"/>
  <c r="X249" i="1"/>
  <c r="Y249" i="1"/>
  <c r="BC249" i="1"/>
  <c r="AI249" i="1"/>
  <c r="AJ249" i="1"/>
  <c r="BB249" i="1"/>
  <c r="T249" i="1"/>
  <c r="AS249" i="1"/>
  <c r="M249" i="1"/>
  <c r="K249" i="1"/>
  <c r="H249" i="1"/>
  <c r="AN249" i="1"/>
  <c r="FV249" i="1" s="1"/>
  <c r="FW249" i="1" s="1"/>
  <c r="AO249" i="1"/>
  <c r="AK249" i="1"/>
  <c r="FU249" i="1" s="1"/>
  <c r="BG249" i="1"/>
  <c r="J249" i="1"/>
  <c r="BD249" i="1"/>
  <c r="N249" i="1"/>
  <c r="AG249" i="1"/>
  <c r="S249" i="1"/>
  <c r="V249" i="1"/>
  <c r="AH249" i="1"/>
  <c r="Z249" i="1"/>
  <c r="AV249" i="1"/>
  <c r="AY249" i="1"/>
  <c r="AW249" i="1"/>
  <c r="AB249" i="1"/>
  <c r="AL249" i="1"/>
  <c r="AR249" i="1"/>
  <c r="AU249" i="1"/>
  <c r="AQ249" i="1"/>
  <c r="CK394" i="7" s="1"/>
  <c r="L186" i="1"/>
  <c r="AQ186" i="1"/>
  <c r="Z394" i="7" s="1"/>
  <c r="BF186" i="1"/>
  <c r="AS186" i="1"/>
  <c r="BC186" i="1"/>
  <c r="H186" i="1"/>
  <c r="AV186" i="1"/>
  <c r="AY186" i="1"/>
  <c r="AO186" i="1"/>
  <c r="AB186" i="1"/>
  <c r="P186" i="1"/>
  <c r="AD186" i="1"/>
  <c r="AX186" i="1"/>
  <c r="AK186" i="1"/>
  <c r="FU186" i="1" s="1"/>
  <c r="N186" i="1"/>
  <c r="BB186" i="1"/>
  <c r="BI186" i="1"/>
  <c r="BG186" i="1"/>
  <c r="AE186" i="1"/>
  <c r="Z404" i="7" s="1"/>
  <c r="Q186" i="1"/>
  <c r="BA186" i="1"/>
  <c r="AH186" i="1"/>
  <c r="J186" i="1"/>
  <c r="T186" i="1"/>
  <c r="S186" i="1"/>
  <c r="AN186" i="1"/>
  <c r="FV186" i="1" s="1"/>
  <c r="BE186" i="1"/>
  <c r="X186" i="1"/>
  <c r="AU186" i="1"/>
  <c r="AA186" i="1"/>
  <c r="K186" i="1"/>
  <c r="U186" i="1"/>
  <c r="AW186" i="1"/>
  <c r="Y186" i="1"/>
  <c r="AJ186" i="1"/>
  <c r="AI186" i="1"/>
  <c r="R186" i="1"/>
  <c r="AZ186" i="1"/>
  <c r="Z414" i="7" s="1"/>
  <c r="BH186" i="1"/>
  <c r="AR186" i="1"/>
  <c r="Z186" i="1"/>
  <c r="I186" i="1"/>
  <c r="AT186" i="1"/>
  <c r="AP186" i="1"/>
  <c r="V186" i="1"/>
  <c r="M186" i="1"/>
  <c r="AG186" i="1"/>
  <c r="W186" i="1"/>
  <c r="AF186" i="1"/>
  <c r="BD186" i="1"/>
  <c r="O186" i="1"/>
  <c r="AL186" i="1"/>
  <c r="AM186" i="1"/>
  <c r="AC186" i="1"/>
  <c r="Z383" i="7" s="1"/>
  <c r="I18" i="1"/>
  <c r="R18" i="1"/>
  <c r="X18" i="1"/>
  <c r="BD18" i="1"/>
  <c r="AK18" i="1"/>
  <c r="FU18" i="1" s="1"/>
  <c r="AF18" i="1"/>
  <c r="AA18" i="1"/>
  <c r="J18" i="1"/>
  <c r="W18" i="1"/>
  <c r="AS18" i="1"/>
  <c r="BH18" i="1"/>
  <c r="K18" i="1"/>
  <c r="AV18" i="1"/>
  <c r="H18" i="1"/>
  <c r="S18" i="1"/>
  <c r="AN18" i="1"/>
  <c r="FV18" i="1" s="1"/>
  <c r="V18" i="1"/>
  <c r="M18" i="1"/>
  <c r="BI18" i="1"/>
  <c r="P18" i="1"/>
  <c r="U18" i="1"/>
  <c r="T18" i="1"/>
  <c r="BF18" i="1"/>
  <c r="BG18" i="1"/>
  <c r="Q18" i="1"/>
  <c r="AY18" i="1"/>
  <c r="AB18" i="1"/>
  <c r="AG18" i="1"/>
  <c r="AQ18" i="1"/>
  <c r="AL392" i="7" s="1" a="1"/>
  <c r="AL392" i="7" s="1"/>
  <c r="AH18" i="1"/>
  <c r="AU18" i="1"/>
  <c r="AD18" i="1"/>
  <c r="AT18" i="1"/>
  <c r="AI18" i="1"/>
  <c r="AL18" i="1"/>
  <c r="Z18" i="1"/>
  <c r="AC18" i="1"/>
  <c r="AL381" i="7" s="1"/>
  <c r="AP18" i="1"/>
  <c r="BE18" i="1"/>
  <c r="Y18" i="1"/>
  <c r="BA18" i="1"/>
  <c r="O18" i="1"/>
  <c r="BB18" i="1"/>
  <c r="BC18" i="1"/>
  <c r="AJ18" i="1"/>
  <c r="AW18" i="1"/>
  <c r="AM18" i="1"/>
  <c r="AR18" i="1"/>
  <c r="AE18" i="1"/>
  <c r="AL402" i="7" s="1"/>
  <c r="L18" i="1"/>
  <c r="AX18" i="1"/>
  <c r="AO18" i="1"/>
  <c r="N18" i="1"/>
  <c r="AZ18" i="1"/>
  <c r="AL412" i="7" s="1"/>
  <c r="AF325" i="1"/>
  <c r="P325" i="1"/>
  <c r="AI325" i="1"/>
  <c r="R325" i="1"/>
  <c r="AM325" i="1"/>
  <c r="AZ325" i="1"/>
  <c r="BW415" i="7" s="1"/>
  <c r="K325" i="1"/>
  <c r="BC325" i="1"/>
  <c r="Q325" i="1"/>
  <c r="BB325" i="1"/>
  <c r="AT325" i="1"/>
  <c r="BF325" i="1"/>
  <c r="V325" i="1"/>
  <c r="AQ325" i="1"/>
  <c r="BW395" i="7" s="1"/>
  <c r="AE325" i="1"/>
  <c r="BW405" i="7" s="1"/>
  <c r="AU325" i="1"/>
  <c r="AG325" i="1"/>
  <c r="AL325" i="1"/>
  <c r="AC325" i="1"/>
  <c r="BW384" i="7" s="1"/>
  <c r="AV325" i="1"/>
  <c r="BG325" i="1"/>
  <c r="BE325" i="1"/>
  <c r="AP325" i="1"/>
  <c r="AS325" i="1"/>
  <c r="AO325" i="1"/>
  <c r="AX325" i="1"/>
  <c r="S325" i="1"/>
  <c r="AB325" i="1"/>
  <c r="AA325" i="1"/>
  <c r="AY325" i="1"/>
  <c r="BI325" i="1"/>
  <c r="AW325" i="1"/>
  <c r="U325" i="1"/>
  <c r="O325" i="1"/>
  <c r="Z325" i="1"/>
  <c r="M325" i="1"/>
  <c r="AJ325" i="1"/>
  <c r="X325" i="1"/>
  <c r="AN325" i="1"/>
  <c r="FV325" i="1" s="1"/>
  <c r="AR325" i="1"/>
  <c r="BD325" i="1"/>
  <c r="T325" i="1"/>
  <c r="BH325" i="1"/>
  <c r="Y325" i="1"/>
  <c r="L325" i="1"/>
  <c r="H325" i="1"/>
  <c r="BA325" i="1"/>
  <c r="N325" i="1"/>
  <c r="AK325" i="1"/>
  <c r="FU325" i="1" s="1"/>
  <c r="J325" i="1"/>
  <c r="AH325" i="1"/>
  <c r="I325" i="1"/>
  <c r="AD325" i="1"/>
  <c r="W325" i="1"/>
  <c r="BC275" i="1"/>
  <c r="X275" i="1"/>
  <c r="V275" i="1"/>
  <c r="T275" i="1"/>
  <c r="L275" i="1"/>
  <c r="AI275" i="1"/>
  <c r="AN275" i="1"/>
  <c r="FV275" i="1" s="1"/>
  <c r="M275" i="1"/>
  <c r="O275" i="1"/>
  <c r="I275" i="1"/>
  <c r="AJ275" i="1"/>
  <c r="U275" i="1"/>
  <c r="K275" i="1"/>
  <c r="AH275" i="1"/>
  <c r="AG275" i="1"/>
  <c r="AX275" i="1"/>
  <c r="AP275" i="1"/>
  <c r="BA275" i="1"/>
  <c r="BE275" i="1"/>
  <c r="BD275" i="1"/>
  <c r="Z275" i="1"/>
  <c r="J275" i="1"/>
  <c r="Q275" i="1"/>
  <c r="Y275" i="1"/>
  <c r="AB275" i="1"/>
  <c r="AS275" i="1"/>
  <c r="AA275" i="1"/>
  <c r="S275" i="1"/>
  <c r="H275" i="1"/>
  <c r="AF275" i="1"/>
  <c r="P275" i="1"/>
  <c r="AL275" i="1"/>
  <c r="AW275" i="1"/>
  <c r="AQ275" i="1"/>
  <c r="DK394" i="7" s="1"/>
  <c r="W275" i="1"/>
  <c r="AV275" i="1"/>
  <c r="AU275" i="1"/>
  <c r="AE275" i="1"/>
  <c r="DK404" i="7" s="1"/>
  <c r="AO275" i="1"/>
  <c r="BI275" i="1"/>
  <c r="N275" i="1"/>
  <c r="AM275" i="1"/>
  <c r="BH275" i="1"/>
  <c r="AT275" i="1"/>
  <c r="AY275" i="1"/>
  <c r="BF275" i="1"/>
  <c r="BG275" i="1"/>
  <c r="AR275" i="1"/>
  <c r="AC275" i="1"/>
  <c r="DK383" i="7" s="1"/>
  <c r="R275" i="1"/>
  <c r="BB275" i="1"/>
  <c r="AK275" i="1"/>
  <c r="FU275" i="1" s="1"/>
  <c r="AD275" i="1"/>
  <c r="AZ275" i="1"/>
  <c r="DK414" i="7" s="1"/>
  <c r="FE9" i="1"/>
  <c r="FD25" i="1" s="1"/>
  <c r="FG25" i="1" s="1"/>
  <c r="FG9" i="1"/>
  <c r="FD55" i="1" s="1"/>
  <c r="FG55" i="1" s="1"/>
  <c r="FF9" i="1"/>
  <c r="FD40" i="1" s="1"/>
  <c r="FG40" i="1" s="1"/>
  <c r="FH9" i="1"/>
  <c r="FD70" i="1" s="1"/>
  <c r="FG70" i="1" s="1"/>
  <c r="FD9" i="1"/>
  <c r="G82" i="1"/>
  <c r="EA82" i="1"/>
  <c r="EL82" i="1" s="1"/>
  <c r="DY82" i="1"/>
  <c r="EY82" i="1"/>
  <c r="FY82" i="1"/>
  <c r="FZ82" i="1" s="1"/>
  <c r="DY12" i="1"/>
  <c r="EA12" i="1"/>
  <c r="EL12" i="1" s="1"/>
  <c r="G12" i="1"/>
  <c r="FY12" i="1"/>
  <c r="FZ12" i="1" s="1"/>
  <c r="EY12" i="1"/>
  <c r="K318" i="1"/>
  <c r="J318" i="1"/>
  <c r="BC318" i="1"/>
  <c r="AO318" i="1"/>
  <c r="X318" i="1"/>
  <c r="AN318" i="1"/>
  <c r="FV318" i="1" s="1"/>
  <c r="W318" i="1"/>
  <c r="AE318" i="1"/>
  <c r="BP405" i="7" s="1"/>
  <c r="S318" i="1"/>
  <c r="T318" i="1"/>
  <c r="BX318" i="1" s="1"/>
  <c r="AI318" i="1"/>
  <c r="Y318" i="1"/>
  <c r="H318" i="1"/>
  <c r="AX318" i="1"/>
  <c r="V318" i="1"/>
  <c r="I318" i="1"/>
  <c r="AF318" i="1"/>
  <c r="N318" i="1"/>
  <c r="R318" i="1"/>
  <c r="AH318" i="1"/>
  <c r="BI318" i="1"/>
  <c r="AD318" i="1"/>
  <c r="BF318" i="1"/>
  <c r="BH318" i="1"/>
  <c r="AG318" i="1"/>
  <c r="BD318" i="1"/>
  <c r="AL318" i="1"/>
  <c r="AY318" i="1"/>
  <c r="M318" i="1"/>
  <c r="BQ318" i="1" s="1"/>
  <c r="AJ318" i="1"/>
  <c r="AV318" i="1"/>
  <c r="AS318" i="1"/>
  <c r="L318" i="1"/>
  <c r="BP318" i="1" s="1"/>
  <c r="AB318" i="1"/>
  <c r="AT318" i="1"/>
  <c r="BA318" i="1"/>
  <c r="AW318" i="1"/>
  <c r="BG318" i="1"/>
  <c r="O318" i="1"/>
  <c r="AU318" i="1"/>
  <c r="Z318" i="1"/>
  <c r="P318" i="1"/>
  <c r="AZ318" i="1"/>
  <c r="BP415" i="7" s="1"/>
  <c r="AQ318" i="1"/>
  <c r="BP395" i="7" s="1"/>
  <c r="Q318" i="1"/>
  <c r="BB318" i="1"/>
  <c r="U318" i="1"/>
  <c r="AK318" i="1"/>
  <c r="FU318" i="1" s="1"/>
  <c r="AR318" i="1"/>
  <c r="AA318" i="1"/>
  <c r="AC318" i="1"/>
  <c r="BP384" i="7" s="1"/>
  <c r="AP318" i="1"/>
  <c r="AM318" i="1"/>
  <c r="BE318" i="1"/>
  <c r="DY94" i="1"/>
  <c r="EY94" i="1"/>
  <c r="G94" i="1"/>
  <c r="FY94" i="1"/>
  <c r="FZ94" i="1" s="1"/>
  <c r="EA94" i="1"/>
  <c r="EL94" i="1" s="1"/>
  <c r="AF183" i="1"/>
  <c r="BG183" i="1"/>
  <c r="AG183" i="1"/>
  <c r="AP183" i="1"/>
  <c r="K183" i="1"/>
  <c r="AB183" i="1"/>
  <c r="AJ183" i="1"/>
  <c r="AY183" i="1"/>
  <c r="P183" i="1"/>
  <c r="BA183" i="1"/>
  <c r="H183" i="1"/>
  <c r="O183" i="1"/>
  <c r="BH183" i="1"/>
  <c r="AZ183" i="1"/>
  <c r="DI413" i="7" s="1"/>
  <c r="I183" i="1"/>
  <c r="BB183" i="1"/>
  <c r="T183" i="1"/>
  <c r="AX183" i="1"/>
  <c r="X183" i="1"/>
  <c r="AA183" i="1"/>
  <c r="AM183" i="1"/>
  <c r="AW183" i="1"/>
  <c r="AI183" i="1"/>
  <c r="AT183" i="1"/>
  <c r="L183" i="1"/>
  <c r="AK183" i="1"/>
  <c r="FU183" i="1" s="1"/>
  <c r="AS183" i="1"/>
  <c r="BI183" i="1"/>
  <c r="BC183" i="1"/>
  <c r="AU183" i="1"/>
  <c r="V183" i="1"/>
  <c r="BF183" i="1"/>
  <c r="AE183" i="1"/>
  <c r="DI403" i="7" s="1"/>
  <c r="AN183" i="1"/>
  <c r="FV183" i="1" s="1"/>
  <c r="FW183" i="1" s="1"/>
  <c r="AH183" i="1"/>
  <c r="AO183" i="1"/>
  <c r="BD183" i="1"/>
  <c r="AR183" i="1"/>
  <c r="W183" i="1"/>
  <c r="AQ183" i="1"/>
  <c r="DI393" i="7" s="1"/>
  <c r="S183" i="1"/>
  <c r="Y183" i="1"/>
  <c r="AD183" i="1"/>
  <c r="AL183" i="1"/>
  <c r="J183" i="1"/>
  <c r="AC183" i="1"/>
  <c r="DI382" i="7" s="1"/>
  <c r="BE183" i="1"/>
  <c r="Z183" i="1"/>
  <c r="M183" i="1"/>
  <c r="AV183" i="1"/>
  <c r="U183" i="1"/>
  <c r="Q183" i="1"/>
  <c r="N183" i="1"/>
  <c r="R183" i="1"/>
  <c r="AS277" i="1"/>
  <c r="AZ277" i="1"/>
  <c r="AA415" i="7" s="1"/>
  <c r="AP277" i="1"/>
  <c r="S277" i="1"/>
  <c r="V277" i="1"/>
  <c r="BH277" i="1"/>
  <c r="BF277" i="1"/>
  <c r="AU277" i="1"/>
  <c r="AI277" i="1"/>
  <c r="AD277" i="1"/>
  <c r="I277" i="1"/>
  <c r="BD277" i="1"/>
  <c r="AQ277" i="1"/>
  <c r="AA395" i="7" s="1"/>
  <c r="AK277" i="1"/>
  <c r="FU277" i="1" s="1"/>
  <c r="R277" i="1"/>
  <c r="L277" i="1"/>
  <c r="AB277" i="1"/>
  <c r="Y277" i="1"/>
  <c r="P277" i="1"/>
  <c r="AL277" i="1"/>
  <c r="X277" i="1"/>
  <c r="AM277" i="1"/>
  <c r="AH277" i="1"/>
  <c r="J277" i="1"/>
  <c r="W277" i="1"/>
  <c r="Q277" i="1"/>
  <c r="BA277" i="1"/>
  <c r="AF277" i="1"/>
  <c r="H277" i="1"/>
  <c r="AT277" i="1"/>
  <c r="AA277" i="1"/>
  <c r="BB277" i="1"/>
  <c r="BI277" i="1"/>
  <c r="AX277" i="1"/>
  <c r="AY277" i="1"/>
  <c r="AN277" i="1"/>
  <c r="FV277" i="1" s="1"/>
  <c r="BE277" i="1"/>
  <c r="AR277" i="1"/>
  <c r="AG277" i="1"/>
  <c r="O277" i="1"/>
  <c r="AW277" i="1"/>
  <c r="U277" i="1"/>
  <c r="BG277" i="1"/>
  <c r="AO277" i="1"/>
  <c r="T277" i="1"/>
  <c r="AJ277" i="1"/>
  <c r="AC277" i="1"/>
  <c r="AA384" i="7" s="1"/>
  <c r="AE277" i="1"/>
  <c r="AA405" i="7" s="1"/>
  <c r="AV277" i="1"/>
  <c r="Z277" i="1"/>
  <c r="BC277" i="1"/>
  <c r="M277" i="1"/>
  <c r="N277" i="1"/>
  <c r="K277" i="1"/>
  <c r="EA251" i="1"/>
  <c r="EL251" i="1" s="1"/>
  <c r="EY251" i="1"/>
  <c r="DY251" i="1"/>
  <c r="G251" i="1"/>
  <c r="FY251" i="1"/>
  <c r="FZ251" i="1" s="1"/>
  <c r="FY183" i="1"/>
  <c r="FZ183" i="1" s="1"/>
  <c r="EY183" i="1"/>
  <c r="EA183" i="1"/>
  <c r="EL183" i="1" s="1"/>
  <c r="DY183" i="1"/>
  <c r="G183" i="1"/>
  <c r="AE72" i="1"/>
  <c r="CN402" i="7" s="1"/>
  <c r="AR72" i="1"/>
  <c r="AN72" i="1"/>
  <c r="FV72" i="1" s="1"/>
  <c r="J72" i="1"/>
  <c r="BH72" i="1"/>
  <c r="T72" i="1"/>
  <c r="N72" i="1"/>
  <c r="AT72" i="1"/>
  <c r="AY72" i="1"/>
  <c r="AC72" i="1"/>
  <c r="CN381" i="7" s="1"/>
  <c r="AZ72" i="1"/>
  <c r="CN412" i="7" s="1"/>
  <c r="W72" i="1"/>
  <c r="X72" i="1"/>
  <c r="M72" i="1"/>
  <c r="K72" i="1"/>
  <c r="R72" i="1"/>
  <c r="AS72" i="1"/>
  <c r="AH72" i="1"/>
  <c r="I72" i="1"/>
  <c r="AL72" i="1"/>
  <c r="AA72" i="1"/>
  <c r="AV72" i="1"/>
  <c r="AP72" i="1"/>
  <c r="AO72" i="1"/>
  <c r="O72" i="1"/>
  <c r="U72" i="1"/>
  <c r="AX72" i="1"/>
  <c r="L72" i="1"/>
  <c r="BF72" i="1"/>
  <c r="AQ72" i="1"/>
  <c r="V72" i="1"/>
  <c r="BI72" i="1"/>
  <c r="AK72" i="1"/>
  <c r="FU72" i="1" s="1"/>
  <c r="AB72" i="1"/>
  <c r="BB72" i="1"/>
  <c r="AD72" i="1"/>
  <c r="BC72" i="1"/>
  <c r="AW72" i="1"/>
  <c r="AF72" i="1"/>
  <c r="S72" i="1"/>
  <c r="AI72" i="1"/>
  <c r="P72" i="1"/>
  <c r="BD72" i="1"/>
  <c r="AM72" i="1"/>
  <c r="BE72" i="1"/>
  <c r="Z72" i="1"/>
  <c r="AG72" i="1"/>
  <c r="AU72" i="1"/>
  <c r="BA72" i="1"/>
  <c r="BG72" i="1"/>
  <c r="H72" i="1"/>
  <c r="Y72" i="1"/>
  <c r="Q72" i="1"/>
  <c r="AJ72" i="1"/>
  <c r="AU361" i="1"/>
  <c r="BI361" i="1"/>
  <c r="AC361" i="1"/>
  <c r="DG384" i="7" s="1"/>
  <c r="P361" i="1"/>
  <c r="L361" i="1"/>
  <c r="M361" i="1"/>
  <c r="AS361" i="1"/>
  <c r="AY361" i="1"/>
  <c r="Z361" i="1"/>
  <c r="AQ361" i="1"/>
  <c r="DG395" i="7" s="1"/>
  <c r="BG361" i="1"/>
  <c r="T361" i="1"/>
  <c r="AT361" i="1"/>
  <c r="AV361" i="1"/>
  <c r="AM361" i="1"/>
  <c r="H361" i="1"/>
  <c r="U361" i="1"/>
  <c r="AA361" i="1"/>
  <c r="BC361" i="1"/>
  <c r="AN361" i="1"/>
  <c r="FV361" i="1" s="1"/>
  <c r="FW361" i="1" s="1"/>
  <c r="BA361" i="1"/>
  <c r="AK361" i="1"/>
  <c r="FU361" i="1" s="1"/>
  <c r="AX361" i="1"/>
  <c r="J361" i="1"/>
  <c r="AW361" i="1"/>
  <c r="AO361" i="1"/>
  <c r="AZ361" i="1"/>
  <c r="DG415" i="7" s="1"/>
  <c r="S361" i="1"/>
  <c r="K361" i="1"/>
  <c r="BE361" i="1"/>
  <c r="X361" i="1"/>
  <c r="BB361" i="1"/>
  <c r="AP361" i="1"/>
  <c r="AI361" i="1"/>
  <c r="AF361" i="1"/>
  <c r="AR361" i="1"/>
  <c r="W361" i="1"/>
  <c r="AE361" i="1"/>
  <c r="DG405" i="7" s="1"/>
  <c r="AJ361" i="1"/>
  <c r="AL361" i="1"/>
  <c r="R361" i="1"/>
  <c r="AD361" i="1"/>
  <c r="BH361" i="1"/>
  <c r="AH361" i="1"/>
  <c r="N361" i="1"/>
  <c r="V361" i="1"/>
  <c r="AG361" i="1"/>
  <c r="BD361" i="1"/>
  <c r="I361" i="1"/>
  <c r="Q361" i="1"/>
  <c r="Y361" i="1"/>
  <c r="AB361" i="1"/>
  <c r="BF361" i="1"/>
  <c r="O361" i="1"/>
  <c r="AW87" i="1"/>
  <c r="AM87" i="1"/>
  <c r="AV87" i="1"/>
  <c r="L87" i="1"/>
  <c r="U87" i="1"/>
  <c r="AZ87" i="1"/>
  <c r="DC412" i="7" s="1"/>
  <c r="AH87" i="1"/>
  <c r="M87" i="1"/>
  <c r="BE87" i="1"/>
  <c r="V87" i="1"/>
  <c r="P87" i="1"/>
  <c r="AI87" i="1"/>
  <c r="S87" i="1"/>
  <c r="J87" i="1"/>
  <c r="AC87" i="1"/>
  <c r="DC381" i="7" s="1"/>
  <c r="BA87" i="1"/>
  <c r="AB87" i="1"/>
  <c r="BF87" i="1"/>
  <c r="AQ87" i="1"/>
  <c r="AF87" i="1"/>
  <c r="AE87" i="1"/>
  <c r="DC402" i="7" s="1"/>
  <c r="BD87" i="1"/>
  <c r="BG87" i="1"/>
  <c r="AJ87" i="1"/>
  <c r="AD87" i="1"/>
  <c r="T87" i="1"/>
  <c r="AL87" i="1"/>
  <c r="BH87" i="1"/>
  <c r="K87" i="1"/>
  <c r="Z87" i="1"/>
  <c r="AU87" i="1"/>
  <c r="AS87" i="1"/>
  <c r="AT87" i="1"/>
  <c r="AK87" i="1"/>
  <c r="FU87" i="1" s="1"/>
  <c r="Y87" i="1"/>
  <c r="W87" i="1"/>
  <c r="AA87" i="1"/>
  <c r="AX87" i="1"/>
  <c r="BC87" i="1"/>
  <c r="AR87" i="1"/>
  <c r="H87" i="1"/>
  <c r="BB87" i="1"/>
  <c r="R87" i="1"/>
  <c r="AP87" i="1"/>
  <c r="N87" i="1"/>
  <c r="O87" i="1"/>
  <c r="Q87" i="1"/>
  <c r="I87" i="1"/>
  <c r="AN87" i="1"/>
  <c r="FV87" i="1" s="1"/>
  <c r="FW87" i="1" s="1"/>
  <c r="AG87" i="1"/>
  <c r="AY87" i="1"/>
  <c r="BI87" i="1"/>
  <c r="AO87" i="1"/>
  <c r="X87" i="1"/>
  <c r="Q210" i="1"/>
  <c r="K210" i="1"/>
  <c r="AO210" i="1"/>
  <c r="Z210" i="1"/>
  <c r="I210" i="1"/>
  <c r="AI210" i="1"/>
  <c r="N210" i="1"/>
  <c r="BA210" i="1"/>
  <c r="AC210" i="1"/>
  <c r="AX383" i="7" s="1"/>
  <c r="R210" i="1"/>
  <c r="AD210" i="1"/>
  <c r="AF210" i="1"/>
  <c r="BE210" i="1"/>
  <c r="AU210" i="1"/>
  <c r="P210" i="1"/>
  <c r="BI210" i="1"/>
  <c r="AP210" i="1"/>
  <c r="AA210" i="1"/>
  <c r="AS210" i="1"/>
  <c r="BH210" i="1"/>
  <c r="V210" i="1"/>
  <c r="T210" i="1"/>
  <c r="AK210" i="1"/>
  <c r="FU210" i="1" s="1"/>
  <c r="AQ210" i="1"/>
  <c r="AX394" i="7" s="1"/>
  <c r="U210" i="1"/>
  <c r="BB210" i="1"/>
  <c r="AM210" i="1"/>
  <c r="H210" i="1"/>
  <c r="BD210" i="1"/>
  <c r="AH210" i="1"/>
  <c r="M210" i="1"/>
  <c r="BC210" i="1"/>
  <c r="AY210" i="1"/>
  <c r="AV210" i="1"/>
  <c r="BG210" i="1"/>
  <c r="J210" i="1"/>
  <c r="BF210" i="1"/>
  <c r="AN210" i="1"/>
  <c r="FV210" i="1" s="1"/>
  <c r="AX210" i="1"/>
  <c r="L210" i="1"/>
  <c r="AL210" i="1"/>
  <c r="AZ210" i="1"/>
  <c r="AX414" i="7" s="1"/>
  <c r="S210" i="1"/>
  <c r="AT210" i="1"/>
  <c r="X210" i="1"/>
  <c r="AB210" i="1"/>
  <c r="W210" i="1"/>
  <c r="AW210" i="1"/>
  <c r="Y210" i="1"/>
  <c r="O210" i="1"/>
  <c r="AG210" i="1"/>
  <c r="AR210" i="1"/>
  <c r="AJ210" i="1"/>
  <c r="AE210" i="1"/>
  <c r="AX404" i="7" s="1"/>
  <c r="FF11" i="1"/>
  <c r="FD42" i="1" s="1"/>
  <c r="FG11" i="1"/>
  <c r="FD57" i="1" s="1"/>
  <c r="FH11" i="1"/>
  <c r="FD72" i="1" s="1"/>
  <c r="FE11" i="1"/>
  <c r="FD27" i="1" s="1"/>
  <c r="L128" i="1"/>
  <c r="AK128" i="1"/>
  <c r="FU128" i="1" s="1"/>
  <c r="BI128" i="1"/>
  <c r="AB128" i="1"/>
  <c r="BA128" i="1"/>
  <c r="BF128" i="1"/>
  <c r="AY128" i="1"/>
  <c r="AF128" i="1"/>
  <c r="BE128" i="1"/>
  <c r="S128" i="1"/>
  <c r="M128" i="1"/>
  <c r="AO128" i="1"/>
  <c r="AV128" i="1"/>
  <c r="Q128" i="1"/>
  <c r="BH128" i="1"/>
  <c r="AS128" i="1"/>
  <c r="AX128" i="1"/>
  <c r="T128" i="1"/>
  <c r="AP128" i="1"/>
  <c r="W128" i="1"/>
  <c r="BB128" i="1"/>
  <c r="AQ128" i="1"/>
  <c r="BF393" i="7" s="1"/>
  <c r="N128" i="1"/>
  <c r="AW128" i="1"/>
  <c r="X128" i="1"/>
  <c r="U128" i="1"/>
  <c r="AG128" i="1"/>
  <c r="AE128" i="1"/>
  <c r="BF403" i="7" s="1"/>
  <c r="I128" i="1"/>
  <c r="AU128" i="1"/>
  <c r="K128" i="1"/>
  <c r="J128" i="1"/>
  <c r="R128" i="1"/>
  <c r="AH128" i="1"/>
  <c r="AD128" i="1"/>
  <c r="AM128" i="1"/>
  <c r="BD128" i="1"/>
  <c r="Z128" i="1"/>
  <c r="P128" i="1"/>
  <c r="AT128" i="1"/>
  <c r="V128" i="1"/>
  <c r="AC128" i="1"/>
  <c r="BF382" i="7" s="1"/>
  <c r="Y128" i="1"/>
  <c r="AJ128" i="1"/>
  <c r="BG128" i="1"/>
  <c r="BC128" i="1"/>
  <c r="H128" i="1"/>
  <c r="AA128" i="1"/>
  <c r="AN128" i="1"/>
  <c r="FV128" i="1" s="1"/>
  <c r="O128" i="1"/>
  <c r="AZ128" i="1"/>
  <c r="BF413" i="7" s="1"/>
  <c r="AL128" i="1"/>
  <c r="AR128" i="1"/>
  <c r="AI128" i="1"/>
  <c r="EA199" i="1"/>
  <c r="EL199" i="1" s="1"/>
  <c r="FY199" i="1"/>
  <c r="FZ199" i="1" s="1"/>
  <c r="G199" i="1"/>
  <c r="DY199" i="1"/>
  <c r="EY199" i="1"/>
  <c r="DY173" i="1"/>
  <c r="EA173" i="1"/>
  <c r="EL173" i="1" s="1"/>
  <c r="G173" i="1"/>
  <c r="FY173" i="1"/>
  <c r="FZ173" i="1" s="1"/>
  <c r="EY173" i="1"/>
  <c r="P225" i="1"/>
  <c r="BD225" i="1"/>
  <c r="AC225" i="1"/>
  <c r="BM383" i="7" s="1"/>
  <c r="AV225" i="1"/>
  <c r="AJ225" i="1"/>
  <c r="AU225" i="1"/>
  <c r="H225" i="1"/>
  <c r="W225" i="1"/>
  <c r="L225" i="1"/>
  <c r="AQ225" i="1"/>
  <c r="BM394" i="7" s="1"/>
  <c r="AI225" i="1"/>
  <c r="BB225" i="1"/>
  <c r="J225" i="1"/>
  <c r="AP225" i="1"/>
  <c r="AO225" i="1"/>
  <c r="AA225" i="1"/>
  <c r="AF225" i="1"/>
  <c r="BC225" i="1"/>
  <c r="T225" i="1"/>
  <c r="R225" i="1"/>
  <c r="AK225" i="1"/>
  <c r="FU225" i="1" s="1"/>
  <c r="BF225" i="1"/>
  <c r="O225" i="1"/>
  <c r="AB225" i="1"/>
  <c r="I225" i="1"/>
  <c r="AL225" i="1"/>
  <c r="X225" i="1"/>
  <c r="BG225" i="1"/>
  <c r="Z225" i="1"/>
  <c r="V225" i="1"/>
  <c r="AN225" i="1"/>
  <c r="FV225" i="1" s="1"/>
  <c r="FW225" i="1" s="1"/>
  <c r="K225" i="1"/>
  <c r="AS225" i="1"/>
  <c r="U225" i="1"/>
  <c r="AT225" i="1"/>
  <c r="BE225" i="1"/>
  <c r="BA225" i="1"/>
  <c r="AR225" i="1"/>
  <c r="Q225" i="1"/>
  <c r="AY225" i="1"/>
  <c r="AG225" i="1"/>
  <c r="AH225" i="1"/>
  <c r="S225" i="1"/>
  <c r="Y225" i="1"/>
  <c r="BH225" i="1"/>
  <c r="AE225" i="1"/>
  <c r="BM404" i="7" s="1"/>
  <c r="M225" i="1"/>
  <c r="AM225" i="1"/>
  <c r="AX225" i="1"/>
  <c r="AW225" i="1"/>
  <c r="AZ225" i="1"/>
  <c r="BM414" i="7" s="1"/>
  <c r="N225" i="1"/>
  <c r="AD225" i="1"/>
  <c r="BI225" i="1"/>
  <c r="BI81" i="1"/>
  <c r="AL81" i="1"/>
  <c r="AD81" i="1"/>
  <c r="BA81" i="1"/>
  <c r="AP81" i="1"/>
  <c r="N81" i="1"/>
  <c r="AN81" i="1"/>
  <c r="FV81" i="1" s="1"/>
  <c r="FW81" i="1" s="1"/>
  <c r="BG81" i="1"/>
  <c r="K81" i="1"/>
  <c r="AK81" i="1"/>
  <c r="FU81" i="1" s="1"/>
  <c r="R81" i="1"/>
  <c r="T81" i="1"/>
  <c r="L81" i="1"/>
  <c r="Q81" i="1"/>
  <c r="BF81" i="1"/>
  <c r="AZ81" i="1"/>
  <c r="CW412" i="7" s="1"/>
  <c r="AY81" i="1"/>
  <c r="AE81" i="1"/>
  <c r="CW402" i="7" s="1"/>
  <c r="I81" i="1"/>
  <c r="AX81" i="1"/>
  <c r="AT81" i="1"/>
  <c r="BD81" i="1"/>
  <c r="S81" i="1"/>
  <c r="AG81" i="1"/>
  <c r="W81" i="1"/>
  <c r="X81" i="1"/>
  <c r="AB81" i="1"/>
  <c r="BB81" i="1"/>
  <c r="AW81" i="1"/>
  <c r="BC81" i="1"/>
  <c r="AA81" i="1"/>
  <c r="AO81" i="1"/>
  <c r="AJ81" i="1"/>
  <c r="AM81" i="1"/>
  <c r="AH81" i="1"/>
  <c r="O81" i="1"/>
  <c r="AF81" i="1"/>
  <c r="Y81" i="1"/>
  <c r="AV81" i="1"/>
  <c r="BE81" i="1"/>
  <c r="AS81" i="1"/>
  <c r="U81" i="1"/>
  <c r="AU81" i="1"/>
  <c r="P81" i="1"/>
  <c r="BH81" i="1"/>
  <c r="J81" i="1"/>
  <c r="AC81" i="1"/>
  <c r="CW381" i="7" s="1"/>
  <c r="AI81" i="1"/>
  <c r="H81" i="1"/>
  <c r="AR81" i="1"/>
  <c r="M81" i="1"/>
  <c r="V81" i="1"/>
  <c r="AQ81" i="1"/>
  <c r="Z81" i="1"/>
  <c r="AM140" i="1"/>
  <c r="N140" i="1"/>
  <c r="AS140" i="1"/>
  <c r="H140" i="1"/>
  <c r="AI140" i="1"/>
  <c r="BB140" i="1"/>
  <c r="AD140" i="1"/>
  <c r="BG140" i="1"/>
  <c r="BA140" i="1"/>
  <c r="AV140" i="1"/>
  <c r="BD140" i="1"/>
  <c r="AA140" i="1"/>
  <c r="BI140" i="1"/>
  <c r="AX140" i="1"/>
  <c r="I140" i="1"/>
  <c r="AH140" i="1"/>
  <c r="AZ140" i="1"/>
  <c r="BR413" i="7" s="1"/>
  <c r="P140" i="1"/>
  <c r="T140" i="1"/>
  <c r="L140" i="1"/>
  <c r="U140" i="1"/>
  <c r="BC140" i="1"/>
  <c r="AF140" i="1"/>
  <c r="AP140" i="1"/>
  <c r="Y140" i="1"/>
  <c r="W140" i="1"/>
  <c r="AG140" i="1"/>
  <c r="M140" i="1"/>
  <c r="AC140" i="1"/>
  <c r="BR382" i="7" s="1"/>
  <c r="AY140" i="1"/>
  <c r="Z140" i="1"/>
  <c r="BF140" i="1"/>
  <c r="AQ140" i="1"/>
  <c r="BR393" i="7" s="1"/>
  <c r="AL140" i="1"/>
  <c r="AE140" i="1"/>
  <c r="BR403" i="7" s="1"/>
  <c r="AT140" i="1"/>
  <c r="X140" i="1"/>
  <c r="Q140" i="1"/>
  <c r="BE140" i="1"/>
  <c r="AR140" i="1"/>
  <c r="R140" i="1"/>
  <c r="AO140" i="1"/>
  <c r="AN140" i="1"/>
  <c r="FV140" i="1" s="1"/>
  <c r="AB140" i="1"/>
  <c r="AU140" i="1"/>
  <c r="J140" i="1"/>
  <c r="O140" i="1"/>
  <c r="AK140" i="1"/>
  <c r="FU140" i="1" s="1"/>
  <c r="AW140" i="1"/>
  <c r="V140" i="1"/>
  <c r="AJ140" i="1"/>
  <c r="S140" i="1"/>
  <c r="K140" i="1"/>
  <c r="BH140" i="1"/>
  <c r="DY163" i="1"/>
  <c r="FY163" i="1"/>
  <c r="FZ163" i="1" s="1"/>
  <c r="EA163" i="1"/>
  <c r="EL163" i="1" s="1"/>
  <c r="G163" i="1"/>
  <c r="EY163" i="1"/>
  <c r="T305" i="1"/>
  <c r="AF305" i="1"/>
  <c r="AA305" i="1"/>
  <c r="BH305" i="1"/>
  <c r="AZ305" i="1"/>
  <c r="BC415" i="7" s="1"/>
  <c r="U305" i="1"/>
  <c r="L305" i="1"/>
  <c r="AL305" i="1"/>
  <c r="K305" i="1"/>
  <c r="S305" i="1"/>
  <c r="R305" i="1"/>
  <c r="N305" i="1"/>
  <c r="AP305" i="1"/>
  <c r="AU305" i="1"/>
  <c r="AV305" i="1"/>
  <c r="BI305" i="1"/>
  <c r="AE305" i="1"/>
  <c r="BC405" i="7" s="1"/>
  <c r="AH305" i="1"/>
  <c r="AJ305" i="1"/>
  <c r="AT305" i="1"/>
  <c r="BB305" i="1"/>
  <c r="AX305" i="1"/>
  <c r="W305" i="1"/>
  <c r="I305" i="1"/>
  <c r="BD305" i="1"/>
  <c r="Z305" i="1"/>
  <c r="AY305" i="1"/>
  <c r="AS305" i="1"/>
  <c r="AR305" i="1"/>
  <c r="BE305" i="1"/>
  <c r="AB305" i="1"/>
  <c r="BF305" i="1"/>
  <c r="X305" i="1"/>
  <c r="P305" i="1"/>
  <c r="AC305" i="1"/>
  <c r="BC384" i="7" s="1"/>
  <c r="H305" i="1"/>
  <c r="AM305" i="1"/>
  <c r="V305" i="1"/>
  <c r="AK305" i="1"/>
  <c r="FU305" i="1" s="1"/>
  <c r="BA305" i="1"/>
  <c r="Y305" i="1"/>
  <c r="AQ305" i="1"/>
  <c r="BC395" i="7" s="1"/>
  <c r="AN305" i="1"/>
  <c r="FV305" i="1" s="1"/>
  <c r="AI305" i="1"/>
  <c r="AW305" i="1"/>
  <c r="AO305" i="1"/>
  <c r="Q305" i="1"/>
  <c r="AG305" i="1"/>
  <c r="BC305" i="1"/>
  <c r="M305" i="1"/>
  <c r="BG305" i="1"/>
  <c r="J305" i="1"/>
  <c r="AD305" i="1"/>
  <c r="O305" i="1"/>
  <c r="DY289" i="1"/>
  <c r="FY289" i="1"/>
  <c r="FZ289" i="1" s="1"/>
  <c r="G289" i="1"/>
  <c r="EY289" i="1"/>
  <c r="EA289" i="1"/>
  <c r="EL289" i="1" s="1"/>
  <c r="AM276" i="1"/>
  <c r="AV276" i="1"/>
  <c r="AY276" i="1"/>
  <c r="BD276" i="1"/>
  <c r="BI276" i="1"/>
  <c r="AK276" i="1"/>
  <c r="FU276" i="1" s="1"/>
  <c r="Y276" i="1"/>
  <c r="H276" i="1"/>
  <c r="BG276" i="1"/>
  <c r="BE276" i="1"/>
  <c r="M276" i="1"/>
  <c r="AC276" i="1"/>
  <c r="Z384" i="7" s="1"/>
  <c r="BB276" i="1"/>
  <c r="U276" i="1"/>
  <c r="AA276" i="1"/>
  <c r="AP276" i="1"/>
  <c r="AS276" i="1"/>
  <c r="AO276" i="1"/>
  <c r="V276" i="1"/>
  <c r="R276" i="1"/>
  <c r="AW276" i="1"/>
  <c r="AB276" i="1"/>
  <c r="I276" i="1"/>
  <c r="BF276" i="1"/>
  <c r="AD276" i="1"/>
  <c r="AI276" i="1"/>
  <c r="AJ276" i="1"/>
  <c r="T276" i="1"/>
  <c r="Z276" i="1"/>
  <c r="J276" i="1"/>
  <c r="AT276" i="1"/>
  <c r="N276" i="1"/>
  <c r="O276" i="1"/>
  <c r="AQ276" i="1"/>
  <c r="Z395" i="7" s="1"/>
  <c r="L276" i="1"/>
  <c r="P276" i="1"/>
  <c r="K276" i="1"/>
  <c r="AL276" i="1"/>
  <c r="BC276" i="1"/>
  <c r="BA276" i="1"/>
  <c r="AN276" i="1"/>
  <c r="FV276" i="1" s="1"/>
  <c r="AF276" i="1"/>
  <c r="BH276" i="1"/>
  <c r="S276" i="1"/>
  <c r="AU276" i="1"/>
  <c r="AG276" i="1"/>
  <c r="AZ276" i="1"/>
  <c r="Z415" i="7" s="1"/>
  <c r="Q276" i="1"/>
  <c r="AE276" i="1"/>
  <c r="Z405" i="7" s="1"/>
  <c r="AR276" i="1"/>
  <c r="AX276" i="1"/>
  <c r="AH276" i="1"/>
  <c r="X276" i="1"/>
  <c r="W276" i="1"/>
  <c r="EY227" i="1"/>
  <c r="G227" i="1"/>
  <c r="DY227" i="1"/>
  <c r="FY227" i="1"/>
  <c r="FZ227" i="1" s="1"/>
  <c r="EA227" i="1"/>
  <c r="EL227" i="1" s="1"/>
  <c r="BG74" i="1"/>
  <c r="O74" i="1"/>
  <c r="AL74" i="1"/>
  <c r="AX74" i="1"/>
  <c r="Y74" i="1"/>
  <c r="BA74" i="1"/>
  <c r="AK74" i="1"/>
  <c r="FU74" i="1" s="1"/>
  <c r="V74" i="1"/>
  <c r="AA74" i="1"/>
  <c r="N74" i="1"/>
  <c r="AW74" i="1"/>
  <c r="J74" i="1"/>
  <c r="AR74" i="1"/>
  <c r="L74" i="1"/>
  <c r="H74" i="1"/>
  <c r="BH74" i="1"/>
  <c r="AD74" i="1"/>
  <c r="T74" i="1"/>
  <c r="M74" i="1"/>
  <c r="AC74" i="1"/>
  <c r="CP381" i="7" s="1"/>
  <c r="BB74" i="1"/>
  <c r="BE74" i="1"/>
  <c r="AG74" i="1"/>
  <c r="AB74" i="1"/>
  <c r="AV74" i="1"/>
  <c r="AM74" i="1"/>
  <c r="K74" i="1"/>
  <c r="AH74" i="1"/>
  <c r="AE74" i="1"/>
  <c r="CP402" i="7" s="1"/>
  <c r="BI74" i="1"/>
  <c r="AZ74" i="1"/>
  <c r="CP412" i="7" s="1"/>
  <c r="AJ74" i="1"/>
  <c r="U74" i="1"/>
  <c r="I74" i="1"/>
  <c r="AF74" i="1"/>
  <c r="P74" i="1"/>
  <c r="AS74" i="1"/>
  <c r="R74" i="1"/>
  <c r="AO74" i="1"/>
  <c r="AN74" i="1"/>
  <c r="FV74" i="1" s="1"/>
  <c r="AY74" i="1"/>
  <c r="AI74" i="1"/>
  <c r="Q74" i="1"/>
  <c r="AP74" i="1"/>
  <c r="Z74" i="1"/>
  <c r="BC74" i="1"/>
  <c r="W74" i="1"/>
  <c r="AU74" i="1"/>
  <c r="BD74" i="1"/>
  <c r="X74" i="1"/>
  <c r="AQ74" i="1"/>
  <c r="AT74" i="1"/>
  <c r="BF74" i="1"/>
  <c r="S74" i="1"/>
  <c r="G343" i="1"/>
  <c r="EY343" i="1"/>
  <c r="DY343" i="1"/>
  <c r="FY343" i="1"/>
  <c r="FZ343" i="1" s="1"/>
  <c r="EA343" i="1"/>
  <c r="EL343" i="1" s="1"/>
  <c r="P293" i="1"/>
  <c r="Y293" i="1"/>
  <c r="AP293" i="1"/>
  <c r="I293" i="1"/>
  <c r="BF293" i="1"/>
  <c r="V293" i="1"/>
  <c r="AS293" i="1"/>
  <c r="AR293" i="1"/>
  <c r="AK293" i="1"/>
  <c r="FU293" i="1" s="1"/>
  <c r="Z293" i="1"/>
  <c r="AM293" i="1"/>
  <c r="AY293" i="1"/>
  <c r="AZ293" i="1"/>
  <c r="AQ415" i="7" s="1"/>
  <c r="L293" i="1"/>
  <c r="AO293" i="1"/>
  <c r="M293" i="1"/>
  <c r="BD293" i="1"/>
  <c r="AA293" i="1"/>
  <c r="BE293" i="1"/>
  <c r="O293" i="1"/>
  <c r="T293" i="1"/>
  <c r="W293" i="1"/>
  <c r="AL293" i="1"/>
  <c r="AJ293" i="1"/>
  <c r="K293" i="1"/>
  <c r="AX293" i="1"/>
  <c r="AB293" i="1"/>
  <c r="AN293" i="1"/>
  <c r="FV293" i="1" s="1"/>
  <c r="U293" i="1"/>
  <c r="J293" i="1"/>
  <c r="AD293" i="1"/>
  <c r="R293" i="1"/>
  <c r="BC293" i="1"/>
  <c r="Q293" i="1"/>
  <c r="BH293" i="1"/>
  <c r="AI293" i="1"/>
  <c r="BA293" i="1"/>
  <c r="BG293" i="1"/>
  <c r="AF293" i="1"/>
  <c r="AC293" i="1"/>
  <c r="AQ384" i="7" s="1"/>
  <c r="N293" i="1"/>
  <c r="AT293" i="1"/>
  <c r="BB293" i="1"/>
  <c r="BI293" i="1"/>
  <c r="H293" i="1"/>
  <c r="X293" i="1"/>
  <c r="AU293" i="1"/>
  <c r="AH293" i="1"/>
  <c r="AG293" i="1"/>
  <c r="S293" i="1"/>
  <c r="AV293" i="1"/>
  <c r="AW293" i="1"/>
  <c r="AQ293" i="1"/>
  <c r="AQ395" i="7" s="1"/>
  <c r="AE293" i="1"/>
  <c r="AQ405" i="7" s="1"/>
  <c r="FY195" i="1"/>
  <c r="FZ195" i="1" s="1"/>
  <c r="EY195" i="1"/>
  <c r="DY195" i="1"/>
  <c r="EA195" i="1"/>
  <c r="EL195" i="1" s="1"/>
  <c r="G195" i="1"/>
  <c r="AF80" i="1"/>
  <c r="I80" i="1"/>
  <c r="U80" i="1"/>
  <c r="AK80" i="1"/>
  <c r="FU80" i="1" s="1"/>
  <c r="AA80" i="1"/>
  <c r="AD80" i="1"/>
  <c r="R80" i="1"/>
  <c r="Q80" i="1"/>
  <c r="BC80" i="1"/>
  <c r="AH80" i="1"/>
  <c r="M80" i="1"/>
  <c r="AJ80" i="1"/>
  <c r="AU80" i="1"/>
  <c r="AZ80" i="1"/>
  <c r="CV412" i="7" s="1"/>
  <c r="BI80" i="1"/>
  <c r="AE80" i="1"/>
  <c r="CV402" i="7" s="1"/>
  <c r="AN80" i="1"/>
  <c r="FV80" i="1" s="1"/>
  <c r="AS80" i="1"/>
  <c r="AL80" i="1"/>
  <c r="AB80" i="1"/>
  <c r="BA80" i="1"/>
  <c r="L80" i="1"/>
  <c r="AT80" i="1"/>
  <c r="BB80" i="1"/>
  <c r="Z80" i="1"/>
  <c r="AY80" i="1"/>
  <c r="T80" i="1"/>
  <c r="AG80" i="1"/>
  <c r="BF80" i="1"/>
  <c r="J80" i="1"/>
  <c r="BE80" i="1"/>
  <c r="AV80" i="1"/>
  <c r="H80" i="1"/>
  <c r="AC80" i="1"/>
  <c r="CV381" i="7" s="1"/>
  <c r="X80" i="1"/>
  <c r="AQ80" i="1"/>
  <c r="AM80" i="1"/>
  <c r="BD80" i="1"/>
  <c r="BG80" i="1"/>
  <c r="O80" i="1"/>
  <c r="AO80" i="1"/>
  <c r="W80" i="1"/>
  <c r="BH80" i="1"/>
  <c r="AX80" i="1"/>
  <c r="K80" i="1"/>
  <c r="AI80" i="1"/>
  <c r="AP80" i="1"/>
  <c r="S80" i="1"/>
  <c r="AW80" i="1"/>
  <c r="AR80" i="1"/>
  <c r="Y80" i="1"/>
  <c r="V80" i="1"/>
  <c r="P80" i="1"/>
  <c r="N80" i="1"/>
  <c r="BB192" i="1"/>
  <c r="AL192" i="1"/>
  <c r="BH192" i="1"/>
  <c r="AP192" i="1"/>
  <c r="AS192" i="1"/>
  <c r="AM192" i="1"/>
  <c r="BG192" i="1"/>
  <c r="AI192" i="1"/>
  <c r="L192" i="1"/>
  <c r="M192" i="1"/>
  <c r="AO192" i="1"/>
  <c r="AF192" i="1"/>
  <c r="BC192" i="1"/>
  <c r="BF192" i="1"/>
  <c r="H192" i="1"/>
  <c r="BI192" i="1"/>
  <c r="I192" i="1"/>
  <c r="BA192" i="1"/>
  <c r="AC192" i="1"/>
  <c r="AF383" i="7" s="1"/>
  <c r="T192" i="1"/>
  <c r="J192" i="1"/>
  <c r="N192" i="1"/>
  <c r="AW192" i="1"/>
  <c r="AB192" i="1"/>
  <c r="P192" i="1"/>
  <c r="AK192" i="1"/>
  <c r="FU192" i="1" s="1"/>
  <c r="AD192" i="1"/>
  <c r="K192" i="1"/>
  <c r="V192" i="1"/>
  <c r="AJ192" i="1"/>
  <c r="Q192" i="1"/>
  <c r="AN192" i="1"/>
  <c r="FV192" i="1" s="1"/>
  <c r="AZ192" i="1"/>
  <c r="AF414" i="7" s="1"/>
  <c r="AX192" i="1"/>
  <c r="AA192" i="1"/>
  <c r="R192" i="1"/>
  <c r="X192" i="1"/>
  <c r="Z192" i="1"/>
  <c r="AQ192" i="1"/>
  <c r="AF394" i="7" s="1"/>
  <c r="O192" i="1"/>
  <c r="S192" i="1"/>
  <c r="AU192" i="1"/>
  <c r="AT192" i="1"/>
  <c r="AY192" i="1"/>
  <c r="BE192" i="1"/>
  <c r="Y192" i="1"/>
  <c r="U192" i="1"/>
  <c r="AE192" i="1"/>
  <c r="AF404" i="7" s="1"/>
  <c r="W192" i="1"/>
  <c r="AV192" i="1"/>
  <c r="AH192" i="1"/>
  <c r="AR192" i="1"/>
  <c r="BD192" i="1"/>
  <c r="AG192" i="1"/>
  <c r="BD65" i="1"/>
  <c r="AX65" i="1"/>
  <c r="AR65" i="1"/>
  <c r="AW65" i="1"/>
  <c r="BE65" i="1"/>
  <c r="U65" i="1"/>
  <c r="AN65" i="1"/>
  <c r="FV65" i="1" s="1"/>
  <c r="BC65" i="1"/>
  <c r="AZ65" i="1"/>
  <c r="CG412" i="7" s="1"/>
  <c r="Y65" i="1"/>
  <c r="BA65" i="1"/>
  <c r="BG65" i="1"/>
  <c r="S65" i="1"/>
  <c r="BB65" i="1"/>
  <c r="X65" i="1"/>
  <c r="I65" i="1"/>
  <c r="AD65" i="1"/>
  <c r="AO65" i="1"/>
  <c r="K65" i="1"/>
  <c r="P65" i="1"/>
  <c r="AG65" i="1"/>
  <c r="J65" i="1"/>
  <c r="AL65" i="1"/>
  <c r="AQ65" i="1"/>
  <c r="AS65" i="1"/>
  <c r="AC65" i="1"/>
  <c r="CG381" i="7" s="1"/>
  <c r="AT65" i="1"/>
  <c r="AY65" i="1"/>
  <c r="AU65" i="1"/>
  <c r="AB65" i="1"/>
  <c r="N65" i="1"/>
  <c r="AJ65" i="1"/>
  <c r="BF65" i="1"/>
  <c r="BH65" i="1"/>
  <c r="Z65" i="1"/>
  <c r="AV65" i="1"/>
  <c r="AK65" i="1"/>
  <c r="FU65" i="1" s="1"/>
  <c r="AE65" i="1"/>
  <c r="CG402" i="7" s="1"/>
  <c r="R65" i="1"/>
  <c r="AF65" i="1"/>
  <c r="BI65" i="1"/>
  <c r="AI65" i="1"/>
  <c r="W65" i="1"/>
  <c r="AH65" i="1"/>
  <c r="H65" i="1"/>
  <c r="M65" i="1"/>
  <c r="Q65" i="1"/>
  <c r="L65" i="1"/>
  <c r="T65" i="1"/>
  <c r="AA65" i="1"/>
  <c r="O65" i="1"/>
  <c r="AP65" i="1"/>
  <c r="AM65" i="1"/>
  <c r="V65" i="1"/>
  <c r="AX24" i="1"/>
  <c r="AB24" i="1"/>
  <c r="O24" i="1"/>
  <c r="Y24" i="1"/>
  <c r="BI24" i="1"/>
  <c r="AE24" i="1"/>
  <c r="AR402" i="7" s="1"/>
  <c r="BF24" i="1"/>
  <c r="BB24" i="1"/>
  <c r="AP24" i="1"/>
  <c r="AR24" i="1"/>
  <c r="AH24" i="1"/>
  <c r="V24" i="1"/>
  <c r="Z24" i="1"/>
  <c r="BE24" i="1"/>
  <c r="AG24" i="1"/>
  <c r="X24" i="1"/>
  <c r="BH24" i="1"/>
  <c r="L24" i="1"/>
  <c r="AT24" i="1"/>
  <c r="AF24" i="1"/>
  <c r="N24" i="1"/>
  <c r="BD24" i="1"/>
  <c r="AV24" i="1"/>
  <c r="AM24" i="1"/>
  <c r="AL24" i="1"/>
  <c r="AS24" i="1"/>
  <c r="S24" i="1"/>
  <c r="U24" i="1"/>
  <c r="J24" i="1"/>
  <c r="T24" i="1"/>
  <c r="P24" i="1"/>
  <c r="AI24" i="1"/>
  <c r="AA24" i="1"/>
  <c r="BG24" i="1"/>
  <c r="AD24" i="1"/>
  <c r="AW24" i="1"/>
  <c r="AO24" i="1"/>
  <c r="Q24" i="1"/>
  <c r="H24" i="1"/>
  <c r="AC24" i="1"/>
  <c r="AR381" i="7" s="1"/>
  <c r="W24" i="1"/>
  <c r="BC24" i="1"/>
  <c r="AZ24" i="1"/>
  <c r="AR412" i="7" s="1"/>
  <c r="BA24" i="1"/>
  <c r="M24" i="1"/>
  <c r="AU24" i="1"/>
  <c r="R24" i="1"/>
  <c r="K24" i="1"/>
  <c r="AN24" i="1"/>
  <c r="FV24" i="1" s="1"/>
  <c r="FW24" i="1" s="1"/>
  <c r="AY24" i="1"/>
  <c r="AK24" i="1"/>
  <c r="FU24" i="1" s="1"/>
  <c r="AQ24" i="1"/>
  <c r="AR392" i="7" s="1" a="1"/>
  <c r="AR392" i="7" s="1"/>
  <c r="I24" i="1"/>
  <c r="AJ24" i="1"/>
  <c r="L250" i="1"/>
  <c r="AS250" i="1"/>
  <c r="BC250" i="1"/>
  <c r="U250" i="1"/>
  <c r="X250" i="1"/>
  <c r="BB250" i="1"/>
  <c r="BH250" i="1"/>
  <c r="BA250" i="1"/>
  <c r="AO250" i="1"/>
  <c r="AD250" i="1"/>
  <c r="AC250" i="1"/>
  <c r="CL383" i="7" s="1"/>
  <c r="AZ250" i="1"/>
  <c r="CL414" i="7" s="1"/>
  <c r="AX250" i="1"/>
  <c r="BF250" i="1"/>
  <c r="P250" i="1"/>
  <c r="AE250" i="1"/>
  <c r="CL404" i="7" s="1"/>
  <c r="AP250" i="1"/>
  <c r="T250" i="1"/>
  <c r="O250" i="1"/>
  <c r="AY250" i="1"/>
  <c r="W250" i="1"/>
  <c r="AB250" i="1"/>
  <c r="BG250" i="1"/>
  <c r="AU250" i="1"/>
  <c r="AH250" i="1"/>
  <c r="K250" i="1"/>
  <c r="Y250" i="1"/>
  <c r="AK250" i="1"/>
  <c r="FU250" i="1" s="1"/>
  <c r="FW250" i="1" s="1"/>
  <c r="AN250" i="1"/>
  <c r="FV250" i="1" s="1"/>
  <c r="H250" i="1"/>
  <c r="AQ250" i="1"/>
  <c r="CL394" i="7" s="1"/>
  <c r="V250" i="1"/>
  <c r="S250" i="1"/>
  <c r="J250" i="1"/>
  <c r="AF250" i="1"/>
  <c r="N250" i="1"/>
  <c r="Q250" i="1"/>
  <c r="BI250" i="1"/>
  <c r="AA250" i="1"/>
  <c r="R250" i="1"/>
  <c r="BD250" i="1"/>
  <c r="AM250" i="1"/>
  <c r="Z250" i="1"/>
  <c r="BE250" i="1"/>
  <c r="AV250" i="1"/>
  <c r="M250" i="1"/>
  <c r="AT250" i="1"/>
  <c r="AR250" i="1"/>
  <c r="AG250" i="1"/>
  <c r="I250" i="1"/>
  <c r="AL250" i="1"/>
  <c r="AJ250" i="1"/>
  <c r="AW250" i="1"/>
  <c r="AI250" i="1"/>
  <c r="G125" i="1"/>
  <c r="FY125" i="1"/>
  <c r="FZ125" i="1" s="1"/>
  <c r="EY125" i="1"/>
  <c r="DY125" i="1"/>
  <c r="EA125" i="1"/>
  <c r="EL125" i="1" s="1"/>
  <c r="G139" i="1"/>
  <c r="EY139" i="1"/>
  <c r="DY139" i="1"/>
  <c r="FY139" i="1"/>
  <c r="FZ139" i="1" s="1"/>
  <c r="EA139" i="1"/>
  <c r="EL139" i="1" s="1"/>
  <c r="G112" i="1"/>
  <c r="EA112" i="1"/>
  <c r="EL112" i="1" s="1"/>
  <c r="DY112" i="1"/>
  <c r="FY112" i="1"/>
  <c r="FZ112" i="1" s="1"/>
  <c r="EY112" i="1"/>
  <c r="G340" i="1"/>
  <c r="EA340" i="1"/>
  <c r="EL340" i="1" s="1"/>
  <c r="FY340" i="1"/>
  <c r="FZ340" i="1" s="1"/>
  <c r="DY340" i="1"/>
  <c r="EY340" i="1"/>
  <c r="FY84" i="1"/>
  <c r="FZ84" i="1" s="1"/>
  <c r="DY84" i="1"/>
  <c r="EA84" i="1"/>
  <c r="EL84" i="1" s="1"/>
  <c r="G84" i="1"/>
  <c r="EY84" i="1"/>
  <c r="AL359" i="1"/>
  <c r="BD359" i="1"/>
  <c r="AI359" i="1"/>
  <c r="AJ359" i="1"/>
  <c r="Z359" i="1"/>
  <c r="AX359" i="1"/>
  <c r="AF359" i="1"/>
  <c r="BF359" i="1"/>
  <c r="H359" i="1"/>
  <c r="BA359" i="1"/>
  <c r="O359" i="1"/>
  <c r="BG359" i="1"/>
  <c r="AR359" i="1"/>
  <c r="R359" i="1"/>
  <c r="L359" i="1"/>
  <c r="AG359" i="1"/>
  <c r="AV359" i="1"/>
  <c r="AM359" i="1"/>
  <c r="S359" i="1"/>
  <c r="N359" i="1"/>
  <c r="W359" i="1"/>
  <c r="AT359" i="1"/>
  <c r="U359" i="1"/>
  <c r="AS359" i="1"/>
  <c r="AY359" i="1"/>
  <c r="AW359" i="1"/>
  <c r="Y359" i="1"/>
  <c r="Q359" i="1"/>
  <c r="BH359" i="1"/>
  <c r="AP359" i="1"/>
  <c r="BC359" i="1"/>
  <c r="AQ359" i="1"/>
  <c r="DE395" i="7" s="1"/>
  <c r="AU359" i="1"/>
  <c r="AC359" i="1"/>
  <c r="DE384" i="7" s="1"/>
  <c r="I359" i="1"/>
  <c r="AN359" i="1"/>
  <c r="FV359" i="1" s="1"/>
  <c r="FW359" i="1" s="1"/>
  <c r="AA359" i="1"/>
  <c r="T359" i="1"/>
  <c r="BB359" i="1"/>
  <c r="AE359" i="1"/>
  <c r="DE405" i="7" s="1"/>
  <c r="X359" i="1"/>
  <c r="AH359" i="1"/>
  <c r="P359" i="1"/>
  <c r="BI359" i="1"/>
  <c r="V359" i="1"/>
  <c r="J359" i="1"/>
  <c r="BE359" i="1"/>
  <c r="AK359" i="1"/>
  <c r="FU359" i="1" s="1"/>
  <c r="AO359" i="1"/>
  <c r="AZ359" i="1"/>
  <c r="DE415" i="7" s="1"/>
  <c r="AD359" i="1"/>
  <c r="AB359" i="1"/>
  <c r="M359" i="1"/>
  <c r="K359" i="1"/>
  <c r="AS117" i="1"/>
  <c r="BF117" i="1"/>
  <c r="AR117" i="1"/>
  <c r="BE117" i="1"/>
  <c r="W117" i="1"/>
  <c r="AD117" i="1"/>
  <c r="BH117" i="1"/>
  <c r="AG117" i="1"/>
  <c r="Z117" i="1"/>
  <c r="R117" i="1"/>
  <c r="AN117" i="1"/>
  <c r="FV117" i="1" s="1"/>
  <c r="H117" i="1"/>
  <c r="T117" i="1"/>
  <c r="AA117" i="1"/>
  <c r="N117" i="1"/>
  <c r="U117" i="1"/>
  <c r="AC117" i="1"/>
  <c r="AU382" i="7" s="1"/>
  <c r="AE117" i="1"/>
  <c r="AU403" i="7" s="1"/>
  <c r="L117" i="1"/>
  <c r="AQ117" i="1"/>
  <c r="AU393" i="7" s="1"/>
  <c r="AZ117" i="1"/>
  <c r="AU413" i="7" s="1"/>
  <c r="Y117" i="1"/>
  <c r="S117" i="1"/>
  <c r="Q117" i="1"/>
  <c r="M117" i="1"/>
  <c r="V117" i="1"/>
  <c r="AW117" i="1"/>
  <c r="AK117" i="1"/>
  <c r="FU117" i="1" s="1"/>
  <c r="AJ117" i="1"/>
  <c r="BG117" i="1"/>
  <c r="AX117" i="1"/>
  <c r="AL117" i="1"/>
  <c r="AO117" i="1"/>
  <c r="AY117" i="1"/>
  <c r="I117" i="1"/>
  <c r="AT117" i="1"/>
  <c r="AP117" i="1"/>
  <c r="AH117" i="1"/>
  <c r="BI117" i="1"/>
  <c r="AF117" i="1"/>
  <c r="K117" i="1"/>
  <c r="J117" i="1"/>
  <c r="BA117" i="1"/>
  <c r="AI117" i="1"/>
  <c r="AV117" i="1"/>
  <c r="BD117" i="1"/>
  <c r="BB117" i="1"/>
  <c r="O117" i="1"/>
  <c r="AU117" i="1"/>
  <c r="X117" i="1"/>
  <c r="AM117" i="1"/>
  <c r="P117" i="1"/>
  <c r="BC117" i="1"/>
  <c r="AB117" i="1"/>
  <c r="EY294" i="1"/>
  <c r="DY294" i="1"/>
  <c r="FY294" i="1"/>
  <c r="FZ294" i="1" s="1"/>
  <c r="G294" i="1"/>
  <c r="EA294" i="1"/>
  <c r="EL294" i="1" s="1"/>
  <c r="BH6" i="1"/>
  <c r="BE6" i="1"/>
  <c r="N6" i="1"/>
  <c r="S6" i="1"/>
  <c r="AT6" i="1"/>
  <c r="AC6" i="1"/>
  <c r="Z381" i="7" s="1"/>
  <c r="P6" i="1"/>
  <c r="AH6" i="1"/>
  <c r="AN6" i="1"/>
  <c r="FV6" i="1" s="1"/>
  <c r="H6" i="1"/>
  <c r="AF6" i="1"/>
  <c r="AO6" i="1"/>
  <c r="AL6" i="1"/>
  <c r="AM6" i="1"/>
  <c r="AD6" i="1"/>
  <c r="W6" i="1"/>
  <c r="Z6" i="1"/>
  <c r="AU6" i="1"/>
  <c r="AE6" i="1"/>
  <c r="Z402" i="7" s="1"/>
  <c r="BD6" i="1"/>
  <c r="AJ6" i="1"/>
  <c r="BF6" i="1"/>
  <c r="K6" i="1"/>
  <c r="BB6" i="1"/>
  <c r="AI6" i="1"/>
  <c r="AG6" i="1"/>
  <c r="T6" i="1"/>
  <c r="BC6" i="1"/>
  <c r="I6" i="1"/>
  <c r="Q6" i="1"/>
  <c r="X6" i="1"/>
  <c r="AP6" i="1"/>
  <c r="AR6" i="1"/>
  <c r="R6" i="1"/>
  <c r="AY6" i="1"/>
  <c r="AZ6" i="1"/>
  <c r="Z412" i="7" s="1"/>
  <c r="BI6" i="1"/>
  <c r="AB6" i="1"/>
  <c r="BG6" i="1"/>
  <c r="U6" i="1"/>
  <c r="AS6" i="1"/>
  <c r="M6" i="1"/>
  <c r="L6" i="1"/>
  <c r="C18" i="2"/>
  <c r="C19" i="2" s="1"/>
  <c r="AK1" i="7" s="1"/>
  <c r="AA6" i="1"/>
  <c r="AW6" i="1"/>
  <c r="V6" i="1"/>
  <c r="AK6" i="1"/>
  <c r="FU6" i="1" s="1"/>
  <c r="BA6" i="1"/>
  <c r="AX6" i="1"/>
  <c r="AQ6" i="1"/>
  <c r="Z392" i="7" s="1" a="1"/>
  <c r="Z392" i="7" s="1"/>
  <c r="Y6" i="1"/>
  <c r="J6" i="1"/>
  <c r="AV6" i="1"/>
  <c r="O6" i="1"/>
  <c r="DY200" i="1"/>
  <c r="EA200" i="1"/>
  <c r="EL200" i="1" s="1"/>
  <c r="FY200" i="1"/>
  <c r="FZ200" i="1" s="1"/>
  <c r="G200" i="1"/>
  <c r="EY200" i="1"/>
  <c r="EY255" i="1"/>
  <c r="G255" i="1"/>
  <c r="FY255" i="1"/>
  <c r="FZ255" i="1" s="1"/>
  <c r="DY255" i="1"/>
  <c r="EA255" i="1"/>
  <c r="EL255" i="1" s="1"/>
  <c r="FD14" i="1"/>
  <c r="FG14" i="1"/>
  <c r="FD60" i="1" s="1"/>
  <c r="FG60" i="1" s="1"/>
  <c r="FH14" i="1"/>
  <c r="FD75" i="1" s="1"/>
  <c r="FG75" i="1" s="1"/>
  <c r="FE14" i="1"/>
  <c r="FD30" i="1" s="1"/>
  <c r="FG30" i="1" s="1"/>
  <c r="FF14" i="1"/>
  <c r="FD45" i="1" s="1"/>
  <c r="FG45" i="1" s="1"/>
  <c r="G339" i="1"/>
  <c r="DY339" i="1"/>
  <c r="FY339" i="1"/>
  <c r="FZ339" i="1" s="1"/>
  <c r="EA339" i="1"/>
  <c r="EL339" i="1" s="1"/>
  <c r="EY339" i="1"/>
  <c r="EY167" i="1"/>
  <c r="DY167" i="1"/>
  <c r="EA167" i="1"/>
  <c r="EL167" i="1" s="1"/>
  <c r="G167" i="1"/>
  <c r="FY167" i="1"/>
  <c r="FZ167" i="1" s="1"/>
  <c r="AZ50" i="1"/>
  <c r="BR412" i="7" s="1"/>
  <c r="AD50" i="1"/>
  <c r="AU50" i="1"/>
  <c r="AY50" i="1"/>
  <c r="N50" i="1"/>
  <c r="O50" i="1"/>
  <c r="V50" i="1"/>
  <c r="K50" i="1"/>
  <c r="Z50" i="1"/>
  <c r="BF50" i="1"/>
  <c r="AJ50" i="1"/>
  <c r="X50" i="1"/>
  <c r="BI50" i="1"/>
  <c r="AK50" i="1"/>
  <c r="FU50" i="1" s="1"/>
  <c r="FW50" i="1" s="1"/>
  <c r="AC50" i="1"/>
  <c r="BR381" i="7" s="1"/>
  <c r="I50" i="1"/>
  <c r="T50" i="1"/>
  <c r="AB50" i="1"/>
  <c r="BC50" i="1"/>
  <c r="AW50" i="1"/>
  <c r="Y50" i="1"/>
  <c r="AA50" i="1"/>
  <c r="AL50" i="1"/>
  <c r="R50" i="1"/>
  <c r="U50" i="1"/>
  <c r="AN50" i="1"/>
  <c r="FV50" i="1" s="1"/>
  <c r="BD50" i="1"/>
  <c r="AH50" i="1"/>
  <c r="AT50" i="1"/>
  <c r="BA50" i="1"/>
  <c r="AQ50" i="1"/>
  <c r="J50" i="1"/>
  <c r="BB50" i="1"/>
  <c r="AO50" i="1"/>
  <c r="W50" i="1"/>
  <c r="H50" i="1"/>
  <c r="BE50" i="1"/>
  <c r="M50" i="1"/>
  <c r="AP50" i="1"/>
  <c r="L50" i="1"/>
  <c r="BG50" i="1"/>
  <c r="AM50" i="1"/>
  <c r="AE50" i="1"/>
  <c r="BR402" i="7" s="1"/>
  <c r="AR50" i="1"/>
  <c r="P50" i="1"/>
  <c r="Q50" i="1"/>
  <c r="AF50" i="1"/>
  <c r="BH50" i="1"/>
  <c r="AI50" i="1"/>
  <c r="AX50" i="1"/>
  <c r="AG50" i="1"/>
  <c r="AS50" i="1"/>
  <c r="S50" i="1"/>
  <c r="AV50" i="1"/>
  <c r="EA301" i="1"/>
  <c r="EL301" i="1" s="1"/>
  <c r="FY301" i="1"/>
  <c r="FZ301" i="1" s="1"/>
  <c r="EY301" i="1"/>
  <c r="DY301" i="1"/>
  <c r="G301" i="1"/>
  <c r="EA49" i="1"/>
  <c r="EL49" i="1" s="1"/>
  <c r="EY49" i="1"/>
  <c r="G49" i="1"/>
  <c r="FY49" i="1"/>
  <c r="FZ49" i="1" s="1"/>
  <c r="DY49" i="1"/>
  <c r="AU320" i="1"/>
  <c r="BE320" i="1"/>
  <c r="AZ320" i="1"/>
  <c r="BR415" i="7" s="1"/>
  <c r="AN320" i="1"/>
  <c r="FV320" i="1" s="1"/>
  <c r="FW320" i="1" s="1"/>
  <c r="Y320" i="1"/>
  <c r="T320" i="1"/>
  <c r="AB320" i="1"/>
  <c r="N320" i="1"/>
  <c r="BG320" i="1"/>
  <c r="AR320" i="1"/>
  <c r="U320" i="1"/>
  <c r="AA320" i="1"/>
  <c r="L320" i="1"/>
  <c r="W320" i="1"/>
  <c r="BD320" i="1"/>
  <c r="AS320" i="1"/>
  <c r="AP320" i="1"/>
  <c r="H320" i="1"/>
  <c r="R320" i="1"/>
  <c r="AC320" i="1"/>
  <c r="BR384" i="7" s="1"/>
  <c r="BA320" i="1"/>
  <c r="AM320" i="1"/>
  <c r="AF320" i="1"/>
  <c r="AL320" i="1"/>
  <c r="AD320" i="1"/>
  <c r="AG320" i="1"/>
  <c r="P320" i="1"/>
  <c r="O320" i="1"/>
  <c r="BC320" i="1"/>
  <c r="M320" i="1"/>
  <c r="AJ320" i="1"/>
  <c r="I320" i="1"/>
  <c r="AX320" i="1"/>
  <c r="S320" i="1"/>
  <c r="AV320" i="1"/>
  <c r="V320" i="1"/>
  <c r="AH320" i="1"/>
  <c r="AW320" i="1"/>
  <c r="BH320" i="1"/>
  <c r="AQ320" i="1"/>
  <c r="BR395" i="7" s="1"/>
  <c r="BF320" i="1"/>
  <c r="AO320" i="1"/>
  <c r="J320" i="1"/>
  <c r="AK320" i="1"/>
  <c r="FU320" i="1" s="1"/>
  <c r="AE320" i="1"/>
  <c r="BR405" i="7" s="1"/>
  <c r="K320" i="1"/>
  <c r="AY320" i="1"/>
  <c r="X320" i="1"/>
  <c r="BI320" i="1"/>
  <c r="BB320" i="1"/>
  <c r="AI320" i="1"/>
  <c r="AT320" i="1"/>
  <c r="Z320" i="1"/>
  <c r="Q320" i="1"/>
  <c r="EY274" i="1"/>
  <c r="EA274" i="1"/>
  <c r="EL274" i="1" s="1"/>
  <c r="DY274" i="1"/>
  <c r="G274" i="1"/>
  <c r="FY274" i="1"/>
  <c r="FZ274" i="1" s="1"/>
  <c r="FY348" i="1"/>
  <c r="FZ348" i="1" s="1"/>
  <c r="EA348" i="1"/>
  <c r="EL348" i="1" s="1"/>
  <c r="DY348" i="1"/>
  <c r="G348" i="1"/>
  <c r="EY348" i="1"/>
  <c r="AX222" i="1"/>
  <c r="T222" i="1"/>
  <c r="U222" i="1"/>
  <c r="AM222" i="1"/>
  <c r="BF222" i="1"/>
  <c r="BD222" i="1"/>
  <c r="AO222" i="1"/>
  <c r="H222" i="1"/>
  <c r="AL222" i="1"/>
  <c r="AT222" i="1"/>
  <c r="BG222" i="1"/>
  <c r="AC222" i="1"/>
  <c r="BJ383" i="7" s="1"/>
  <c r="AJ222" i="1"/>
  <c r="AG222" i="1"/>
  <c r="R222" i="1"/>
  <c r="BA222" i="1"/>
  <c r="BC222" i="1"/>
  <c r="Q222" i="1"/>
  <c r="AH222" i="1"/>
  <c r="AU222" i="1"/>
  <c r="O222" i="1"/>
  <c r="AW222" i="1"/>
  <c r="V222" i="1"/>
  <c r="AD222" i="1"/>
  <c r="S222" i="1"/>
  <c r="AV222" i="1"/>
  <c r="BI222" i="1"/>
  <c r="AZ222" i="1"/>
  <c r="BJ414" i="7" s="1"/>
  <c r="AR222" i="1"/>
  <c r="AK222" i="1"/>
  <c r="FU222" i="1" s="1"/>
  <c r="FW222" i="1" s="1"/>
  <c r="AI222" i="1"/>
  <c r="AE222" i="1"/>
  <c r="BJ404" i="7" s="1"/>
  <c r="AA222" i="1"/>
  <c r="X222" i="1"/>
  <c r="N222" i="1"/>
  <c r="I222" i="1"/>
  <c r="J222" i="1"/>
  <c r="AP222" i="1"/>
  <c r="BB222" i="1"/>
  <c r="AB222" i="1"/>
  <c r="AN222" i="1"/>
  <c r="FV222" i="1" s="1"/>
  <c r="Z222" i="1"/>
  <c r="AY222" i="1"/>
  <c r="AQ222" i="1"/>
  <c r="BJ394" i="7" s="1"/>
  <c r="L222" i="1"/>
  <c r="Y222" i="1"/>
  <c r="M222" i="1"/>
  <c r="W222" i="1"/>
  <c r="BE222" i="1"/>
  <c r="K222" i="1"/>
  <c r="AS222" i="1"/>
  <c r="BH222" i="1"/>
  <c r="AF222" i="1"/>
  <c r="P222" i="1"/>
  <c r="EY260" i="1"/>
  <c r="EA260" i="1"/>
  <c r="EL260" i="1" s="1"/>
  <c r="DY260" i="1"/>
  <c r="FY260" i="1"/>
  <c r="FZ260" i="1" s="1"/>
  <c r="G260" i="1"/>
  <c r="EY331" i="1"/>
  <c r="EA331" i="1"/>
  <c r="EL331" i="1" s="1"/>
  <c r="FY331" i="1"/>
  <c r="FZ331" i="1" s="1"/>
  <c r="G331" i="1"/>
  <c r="DY331" i="1"/>
  <c r="DY38" i="1"/>
  <c r="EA38" i="1"/>
  <c r="EL38" i="1" s="1"/>
  <c r="EY38" i="1"/>
  <c r="FY38" i="1"/>
  <c r="FZ38" i="1" s="1"/>
  <c r="G38" i="1"/>
  <c r="EA168" i="1"/>
  <c r="EL168" i="1" s="1"/>
  <c r="EY168" i="1"/>
  <c r="FY168" i="1"/>
  <c r="FZ168" i="1" s="1"/>
  <c r="G168" i="1"/>
  <c r="DY168" i="1"/>
  <c r="DY154" i="1"/>
  <c r="FY154" i="1"/>
  <c r="FZ154" i="1" s="1"/>
  <c r="EY154" i="1"/>
  <c r="EA154" i="1"/>
  <c r="EL154" i="1" s="1"/>
  <c r="G154" i="1"/>
  <c r="FY71" i="1"/>
  <c r="FZ71" i="1" s="1"/>
  <c r="DY71" i="1"/>
  <c r="EA71" i="1"/>
  <c r="EL71" i="1" s="1"/>
  <c r="EY71" i="1"/>
  <c r="G71" i="1"/>
  <c r="EY113" i="1"/>
  <c r="FY113" i="1"/>
  <c r="FZ113" i="1" s="1"/>
  <c r="DY113" i="1"/>
  <c r="G113" i="1"/>
  <c r="EA113" i="1"/>
  <c r="EL113" i="1" s="1"/>
  <c r="V133" i="1"/>
  <c r="AK133" i="1"/>
  <c r="FU133" i="1" s="1"/>
  <c r="AQ133" i="1"/>
  <c r="BK393" i="7" s="1"/>
  <c r="AU133" i="1"/>
  <c r="M133" i="1"/>
  <c r="AV133" i="1"/>
  <c r="H133" i="1"/>
  <c r="AE133" i="1"/>
  <c r="BK403" i="7" s="1"/>
  <c r="Y133" i="1"/>
  <c r="AY133" i="1"/>
  <c r="AA133" i="1"/>
  <c r="AX133" i="1"/>
  <c r="U133" i="1"/>
  <c r="AH133" i="1"/>
  <c r="AM133" i="1"/>
  <c r="BH133" i="1"/>
  <c r="I133" i="1"/>
  <c r="BI133" i="1"/>
  <c r="AC133" i="1"/>
  <c r="BK382" i="7" s="1"/>
  <c r="Z133" i="1"/>
  <c r="BC133" i="1"/>
  <c r="S133" i="1"/>
  <c r="K133" i="1"/>
  <c r="AJ133" i="1"/>
  <c r="AF133" i="1"/>
  <c r="N133" i="1"/>
  <c r="BD133" i="1"/>
  <c r="P133" i="1"/>
  <c r="AO133" i="1"/>
  <c r="BA133" i="1"/>
  <c r="O133" i="1"/>
  <c r="AP133" i="1"/>
  <c r="R133" i="1"/>
  <c r="AD133" i="1"/>
  <c r="AZ133" i="1"/>
  <c r="BK413" i="7" s="1"/>
  <c r="BE133" i="1"/>
  <c r="L133" i="1"/>
  <c r="AT133" i="1"/>
  <c r="AG133" i="1"/>
  <c r="Q133" i="1"/>
  <c r="X133" i="1"/>
  <c r="AN133" i="1"/>
  <c r="FV133" i="1" s="1"/>
  <c r="FW133" i="1" s="1"/>
  <c r="AR133" i="1"/>
  <c r="W133" i="1"/>
  <c r="AI133" i="1"/>
  <c r="AW133" i="1"/>
  <c r="T133" i="1"/>
  <c r="AL133" i="1"/>
  <c r="J133" i="1"/>
  <c r="BB133" i="1"/>
  <c r="BF133" i="1"/>
  <c r="AS133" i="1"/>
  <c r="BG133" i="1"/>
  <c r="AB133" i="1"/>
  <c r="FY69" i="1"/>
  <c r="FZ69" i="1" s="1"/>
  <c r="EA69" i="1"/>
  <c r="EL69" i="1" s="1"/>
  <c r="G69" i="1"/>
  <c r="EY69" i="1"/>
  <c r="DY69" i="1"/>
  <c r="EA8" i="1"/>
  <c r="EL8" i="1" s="1"/>
  <c r="EY8" i="1"/>
  <c r="G8" i="1"/>
  <c r="FY8" i="1"/>
  <c r="FZ8" i="1" s="1"/>
  <c r="DY8" i="1"/>
  <c r="G279" i="1"/>
  <c r="EA279" i="1"/>
  <c r="EL279" i="1" s="1"/>
  <c r="FY279" i="1"/>
  <c r="FZ279" i="1" s="1"/>
  <c r="EY279" i="1"/>
  <c r="DY279" i="1"/>
  <c r="T213" i="1"/>
  <c r="BC213" i="1"/>
  <c r="W213" i="1"/>
  <c r="AY213" i="1"/>
  <c r="BE213" i="1"/>
  <c r="AG213" i="1"/>
  <c r="O213" i="1"/>
  <c r="AM213" i="1"/>
  <c r="Y213" i="1"/>
  <c r="AR213" i="1"/>
  <c r="AJ213" i="1"/>
  <c r="AE213" i="1"/>
  <c r="BA404" i="7" s="1"/>
  <c r="BB213" i="1"/>
  <c r="AD213" i="1"/>
  <c r="P213" i="1"/>
  <c r="BG213" i="1"/>
  <c r="J213" i="1"/>
  <c r="AL213" i="1"/>
  <c r="AQ213" i="1"/>
  <c r="BA394" i="7" s="1"/>
  <c r="U213" i="1"/>
  <c r="AZ213" i="1"/>
  <c r="BA414" i="7" s="1"/>
  <c r="H213" i="1"/>
  <c r="AO213" i="1"/>
  <c r="BD213" i="1"/>
  <c r="AI213" i="1"/>
  <c r="BI213" i="1"/>
  <c r="AT213" i="1"/>
  <c r="AW213" i="1"/>
  <c r="AX213" i="1"/>
  <c r="AF213" i="1"/>
  <c r="AH213" i="1"/>
  <c r="X213" i="1"/>
  <c r="AK213" i="1"/>
  <c r="FU213" i="1" s="1"/>
  <c r="AV213" i="1"/>
  <c r="AN213" i="1"/>
  <c r="FV213" i="1" s="1"/>
  <c r="BA213" i="1"/>
  <c r="M213" i="1"/>
  <c r="AS213" i="1"/>
  <c r="V213" i="1"/>
  <c r="Q213" i="1"/>
  <c r="L213" i="1"/>
  <c r="Z213" i="1"/>
  <c r="S213" i="1"/>
  <c r="K213" i="1"/>
  <c r="N213" i="1"/>
  <c r="AB213" i="1"/>
  <c r="AU213" i="1"/>
  <c r="I213" i="1"/>
  <c r="BH213" i="1"/>
  <c r="R213" i="1"/>
  <c r="BF213" i="1"/>
  <c r="AC213" i="1"/>
  <c r="BA383" i="7" s="1"/>
  <c r="AA213" i="1"/>
  <c r="AP213" i="1"/>
  <c r="BF219" i="1"/>
  <c r="AS219" i="1"/>
  <c r="AY219" i="1"/>
  <c r="AN219" i="1"/>
  <c r="FV219" i="1" s="1"/>
  <c r="BH219" i="1"/>
  <c r="AM219" i="1"/>
  <c r="J219" i="1"/>
  <c r="BG219" i="1"/>
  <c r="AG219" i="1"/>
  <c r="AF219" i="1"/>
  <c r="BA219" i="1"/>
  <c r="H219" i="1"/>
  <c r="AA219" i="1"/>
  <c r="AO219" i="1"/>
  <c r="AU219" i="1"/>
  <c r="AZ219" i="1"/>
  <c r="BG414" i="7" s="1"/>
  <c r="AV219" i="1"/>
  <c r="AW219" i="1"/>
  <c r="V219" i="1"/>
  <c r="K219" i="1"/>
  <c r="Y219" i="1"/>
  <c r="P219" i="1"/>
  <c r="BC219" i="1"/>
  <c r="X219" i="1"/>
  <c r="U219" i="1"/>
  <c r="AB219" i="1"/>
  <c r="AR219" i="1"/>
  <c r="AT219" i="1"/>
  <c r="AE219" i="1"/>
  <c r="BG404" i="7" s="1"/>
  <c r="AC219" i="1"/>
  <c r="BG383" i="7" s="1"/>
  <c r="BI219" i="1"/>
  <c r="R219" i="1"/>
  <c r="I219" i="1"/>
  <c r="Q219" i="1"/>
  <c r="AI219" i="1"/>
  <c r="O219" i="1"/>
  <c r="S219" i="1"/>
  <c r="AP219" i="1"/>
  <c r="M219" i="1"/>
  <c r="N219" i="1"/>
  <c r="BE219" i="1"/>
  <c r="BD219" i="1"/>
  <c r="AQ219" i="1"/>
  <c r="BG394" i="7" s="1"/>
  <c r="AH219" i="1"/>
  <c r="AD219" i="1"/>
  <c r="AL219" i="1"/>
  <c r="Z219" i="1"/>
  <c r="BB219" i="1"/>
  <c r="AX219" i="1"/>
  <c r="T219" i="1"/>
  <c r="AK219" i="1"/>
  <c r="FU219" i="1" s="1"/>
  <c r="W219" i="1"/>
  <c r="AJ219" i="1"/>
  <c r="L219" i="1"/>
  <c r="EA93" i="1"/>
  <c r="EL93" i="1" s="1"/>
  <c r="DY93" i="1"/>
  <c r="FY93" i="1"/>
  <c r="FZ93" i="1" s="1"/>
  <c r="G93" i="1"/>
  <c r="EY93" i="1"/>
  <c r="G85" i="1"/>
  <c r="FY85" i="1"/>
  <c r="FZ85" i="1" s="1"/>
  <c r="EA85" i="1"/>
  <c r="EL85" i="1" s="1"/>
  <c r="EY85" i="1"/>
  <c r="DY85" i="1"/>
  <c r="AH323" i="1"/>
  <c r="N323" i="1"/>
  <c r="AG323" i="1"/>
  <c r="AS323" i="1"/>
  <c r="AD323" i="1"/>
  <c r="L323" i="1"/>
  <c r="AE323" i="1"/>
  <c r="BU405" i="7" s="1"/>
  <c r="M323" i="1"/>
  <c r="AC323" i="1"/>
  <c r="BU384" i="7" s="1"/>
  <c r="BF323" i="1"/>
  <c r="AM323" i="1"/>
  <c r="P323" i="1"/>
  <c r="T323" i="1"/>
  <c r="AI323" i="1"/>
  <c r="AA323" i="1"/>
  <c r="R323" i="1"/>
  <c r="Q323" i="1"/>
  <c r="S323" i="1"/>
  <c r="AB323" i="1"/>
  <c r="Z323" i="1"/>
  <c r="I323" i="1"/>
  <c r="O323" i="1"/>
  <c r="AW323" i="1"/>
  <c r="BG323" i="1"/>
  <c r="AZ323" i="1"/>
  <c r="BU415" i="7" s="1"/>
  <c r="AP323" i="1"/>
  <c r="AT323" i="1"/>
  <c r="AX323" i="1"/>
  <c r="AJ323" i="1"/>
  <c r="AR323" i="1"/>
  <c r="BI323" i="1"/>
  <c r="H323" i="1"/>
  <c r="K323" i="1"/>
  <c r="AQ323" i="1"/>
  <c r="BU395" i="7" s="1"/>
  <c r="AN323" i="1"/>
  <c r="FV323" i="1" s="1"/>
  <c r="BA323" i="1"/>
  <c r="BB323" i="1"/>
  <c r="AO323" i="1"/>
  <c r="AF323" i="1"/>
  <c r="BH323" i="1"/>
  <c r="J323" i="1"/>
  <c r="V323" i="1"/>
  <c r="BC323" i="1"/>
  <c r="U323" i="1"/>
  <c r="AV323" i="1"/>
  <c r="AY323" i="1"/>
  <c r="W323" i="1"/>
  <c r="BD323" i="1"/>
  <c r="AK323" i="1"/>
  <c r="FU323" i="1" s="1"/>
  <c r="AL323" i="1"/>
  <c r="AU323" i="1"/>
  <c r="X323" i="1"/>
  <c r="BE323" i="1"/>
  <c r="Y323" i="1"/>
  <c r="EA102" i="1"/>
  <c r="EL102" i="1" s="1"/>
  <c r="DY102" i="1"/>
  <c r="G102" i="1"/>
  <c r="EY102" i="1"/>
  <c r="FY102" i="1"/>
  <c r="FZ102" i="1" s="1"/>
  <c r="DY141" i="1"/>
  <c r="EA141" i="1"/>
  <c r="EL141" i="1" s="1"/>
  <c r="G141" i="1"/>
  <c r="EY141" i="1"/>
  <c r="FY141" i="1"/>
  <c r="FZ141" i="1" s="1"/>
  <c r="EY182" i="1"/>
  <c r="DY182" i="1"/>
  <c r="G182" i="1"/>
  <c r="EA182" i="1"/>
  <c r="EL182" i="1" s="1"/>
  <c r="FY182" i="1"/>
  <c r="FZ182" i="1" s="1"/>
  <c r="EY259" i="1"/>
  <c r="EA259" i="1"/>
  <c r="EL259" i="1" s="1"/>
  <c r="DY259" i="1"/>
  <c r="G259" i="1"/>
  <c r="FY259" i="1"/>
  <c r="FZ259" i="1" s="1"/>
  <c r="G222" i="1"/>
  <c r="FY222" i="1"/>
  <c r="FZ222" i="1" s="1"/>
  <c r="EA222" i="1"/>
  <c r="EL222" i="1" s="1"/>
  <c r="EY222" i="1"/>
  <c r="DY222" i="1"/>
  <c r="EA293" i="1"/>
  <c r="EL293" i="1" s="1"/>
  <c r="FY293" i="1"/>
  <c r="FZ293" i="1" s="1"/>
  <c r="G293" i="1"/>
  <c r="DY293" i="1"/>
  <c r="EY293" i="1"/>
  <c r="DY130" i="1"/>
  <c r="EA130" i="1"/>
  <c r="EL130" i="1" s="1"/>
  <c r="G130" i="1"/>
  <c r="FY130" i="1"/>
  <c r="FZ130" i="1" s="1"/>
  <c r="EY130" i="1"/>
  <c r="G187" i="1"/>
  <c r="EY187" i="1"/>
  <c r="DY187" i="1"/>
  <c r="FY187" i="1"/>
  <c r="FZ187" i="1" s="1"/>
  <c r="EA187" i="1"/>
  <c r="EL187" i="1" s="1"/>
  <c r="AS47" i="1"/>
  <c r="AB47" i="1"/>
  <c r="AJ47" i="1"/>
  <c r="J47" i="1"/>
  <c r="AI47" i="1"/>
  <c r="BB47" i="1"/>
  <c r="AV47" i="1"/>
  <c r="P47" i="1"/>
  <c r="R47" i="1"/>
  <c r="AY47" i="1"/>
  <c r="Y47" i="1"/>
  <c r="X47" i="1"/>
  <c r="AK47" i="1"/>
  <c r="FU47" i="1" s="1"/>
  <c r="T47" i="1"/>
  <c r="Q47" i="1"/>
  <c r="K47" i="1"/>
  <c r="N47" i="1"/>
  <c r="O47" i="1"/>
  <c r="AF47" i="1"/>
  <c r="BI47" i="1"/>
  <c r="AQ47" i="1"/>
  <c r="AM47" i="1"/>
  <c r="W47" i="1"/>
  <c r="AE47" i="1"/>
  <c r="BO402" i="7" s="1"/>
  <c r="AC47" i="1"/>
  <c r="BO381" i="7" s="1"/>
  <c r="BC47" i="1"/>
  <c r="BE47" i="1"/>
  <c r="AX47" i="1"/>
  <c r="AD47" i="1"/>
  <c r="AG47" i="1"/>
  <c r="V47" i="1"/>
  <c r="L47" i="1"/>
  <c r="AZ47" i="1"/>
  <c r="BO412" i="7" s="1"/>
  <c r="BF47" i="1"/>
  <c r="AT47" i="1"/>
  <c r="U47" i="1"/>
  <c r="H47" i="1"/>
  <c r="AO47" i="1"/>
  <c r="BG47" i="1"/>
  <c r="M47" i="1"/>
  <c r="AR47" i="1"/>
  <c r="AP47" i="1"/>
  <c r="Z47" i="1"/>
  <c r="AL47" i="1"/>
  <c r="AW47" i="1"/>
  <c r="I47" i="1"/>
  <c r="S47" i="1"/>
  <c r="BA47" i="1"/>
  <c r="BD47" i="1"/>
  <c r="BH47" i="1"/>
  <c r="AH47" i="1"/>
  <c r="AA47" i="1"/>
  <c r="AN47" i="1"/>
  <c r="FV47" i="1" s="1"/>
  <c r="AU47" i="1"/>
  <c r="AG296" i="1"/>
  <c r="AI296" i="1"/>
  <c r="BF296" i="1"/>
  <c r="AM296" i="1"/>
  <c r="K296" i="1"/>
  <c r="AS296" i="1"/>
  <c r="AQ296" i="1"/>
  <c r="AT395" i="7" s="1"/>
  <c r="AB296" i="1"/>
  <c r="AO296" i="1"/>
  <c r="AC296" i="1"/>
  <c r="AT384" i="7" s="1"/>
  <c r="Q296" i="1"/>
  <c r="BI296" i="1"/>
  <c r="AE296" i="1"/>
  <c r="AT405" i="7" s="1"/>
  <c r="AR296" i="1"/>
  <c r="AJ296" i="1"/>
  <c r="AU296" i="1"/>
  <c r="X296" i="1"/>
  <c r="BE296" i="1"/>
  <c r="R296" i="1"/>
  <c r="AY296" i="1"/>
  <c r="AP296" i="1"/>
  <c r="M296" i="1"/>
  <c r="W296" i="1"/>
  <c r="AK296" i="1"/>
  <c r="FU296" i="1" s="1"/>
  <c r="N296" i="1"/>
  <c r="BA296" i="1"/>
  <c r="BC296" i="1"/>
  <c r="U296" i="1"/>
  <c r="BD296" i="1"/>
  <c r="I296" i="1"/>
  <c r="AW296" i="1"/>
  <c r="BB296" i="1"/>
  <c r="H296" i="1"/>
  <c r="AH296" i="1"/>
  <c r="AN296" i="1"/>
  <c r="FV296" i="1" s="1"/>
  <c r="AA296" i="1"/>
  <c r="T296" i="1"/>
  <c r="S296" i="1"/>
  <c r="BH296" i="1"/>
  <c r="BG296" i="1"/>
  <c r="Z296" i="1"/>
  <c r="AX296" i="1"/>
  <c r="L296" i="1"/>
  <c r="AD296" i="1"/>
  <c r="Y296" i="1"/>
  <c r="AV296" i="1"/>
  <c r="AF296" i="1"/>
  <c r="AZ296" i="1"/>
  <c r="AT415" i="7" s="1"/>
  <c r="AL296" i="1"/>
  <c r="V296" i="1"/>
  <c r="AT296" i="1"/>
  <c r="O296" i="1"/>
  <c r="J296" i="1"/>
  <c r="P296" i="1"/>
  <c r="AR90" i="1"/>
  <c r="N90" i="1"/>
  <c r="AX90" i="1"/>
  <c r="O90" i="1"/>
  <c r="I90" i="1"/>
  <c r="Z90" i="1"/>
  <c r="BI90" i="1"/>
  <c r="X90" i="1"/>
  <c r="J90" i="1"/>
  <c r="AG90" i="1"/>
  <c r="AP90" i="1"/>
  <c r="AT90" i="1"/>
  <c r="BA90" i="1"/>
  <c r="AW90" i="1"/>
  <c r="U90" i="1"/>
  <c r="BE90" i="1"/>
  <c r="P90" i="1"/>
  <c r="AE90" i="1"/>
  <c r="DF402" i="7" s="1"/>
  <c r="AZ90" i="1"/>
  <c r="DF412" i="7" s="1"/>
  <c r="AJ90" i="1"/>
  <c r="V90" i="1"/>
  <c r="AK90" i="1"/>
  <c r="FU90" i="1" s="1"/>
  <c r="Q90" i="1"/>
  <c r="H90" i="1"/>
  <c r="K90" i="1"/>
  <c r="AH90" i="1"/>
  <c r="L90" i="1"/>
  <c r="BD90" i="1"/>
  <c r="BB90" i="1"/>
  <c r="AO90" i="1"/>
  <c r="S90" i="1"/>
  <c r="AS90" i="1"/>
  <c r="BG90" i="1"/>
  <c r="AY90" i="1"/>
  <c r="AB90" i="1"/>
  <c r="R90" i="1"/>
  <c r="BF90" i="1"/>
  <c r="AU90" i="1"/>
  <c r="AA90" i="1"/>
  <c r="AV90" i="1"/>
  <c r="AD90" i="1"/>
  <c r="AL90" i="1"/>
  <c r="AQ90" i="1"/>
  <c r="AC90" i="1"/>
  <c r="DF381" i="7" s="1"/>
  <c r="T90" i="1"/>
  <c r="M90" i="1"/>
  <c r="W90" i="1"/>
  <c r="BC90" i="1"/>
  <c r="BH90" i="1"/>
  <c r="AN90" i="1"/>
  <c r="FV90" i="1" s="1"/>
  <c r="Y90" i="1"/>
  <c r="AI90" i="1"/>
  <c r="AM90" i="1"/>
  <c r="AF90" i="1"/>
  <c r="AR167" i="1"/>
  <c r="L167" i="1"/>
  <c r="BC167" i="1"/>
  <c r="M167" i="1"/>
  <c r="AN167" i="1"/>
  <c r="FV167" i="1" s="1"/>
  <c r="R167" i="1"/>
  <c r="U167" i="1"/>
  <c r="AX167" i="1"/>
  <c r="AB167" i="1"/>
  <c r="AY167" i="1"/>
  <c r="BB167" i="1"/>
  <c r="AU167" i="1"/>
  <c r="Q167" i="1"/>
  <c r="AL167" i="1"/>
  <c r="X167" i="1"/>
  <c r="BI167" i="1"/>
  <c r="N167" i="1"/>
  <c r="BD167" i="1"/>
  <c r="O167" i="1"/>
  <c r="AC167" i="1"/>
  <c r="CS382" i="7" s="1"/>
  <c r="AO167" i="1"/>
  <c r="AS167" i="1"/>
  <c r="AW167" i="1"/>
  <c r="S167" i="1"/>
  <c r="BE167" i="1"/>
  <c r="P167" i="1"/>
  <c r="AM167" i="1"/>
  <c r="AK167" i="1"/>
  <c r="FU167" i="1" s="1"/>
  <c r="T167" i="1"/>
  <c r="AF167" i="1"/>
  <c r="AT167" i="1"/>
  <c r="BA167" i="1"/>
  <c r="K167" i="1"/>
  <c r="AE167" i="1"/>
  <c r="CS403" i="7" s="1"/>
  <c r="I167" i="1"/>
  <c r="H167" i="1"/>
  <c r="V167" i="1"/>
  <c r="J167" i="1"/>
  <c r="AQ167" i="1"/>
  <c r="CS393" i="7" s="1"/>
  <c r="AG167" i="1"/>
  <c r="BF167" i="1"/>
  <c r="AJ167" i="1"/>
  <c r="AV167" i="1"/>
  <c r="AA167" i="1"/>
  <c r="AI167" i="1"/>
  <c r="Y167" i="1"/>
  <c r="AP167" i="1"/>
  <c r="AD167" i="1"/>
  <c r="BG167" i="1"/>
  <c r="AH167" i="1"/>
  <c r="Z167" i="1"/>
  <c r="W167" i="1"/>
  <c r="AZ167" i="1"/>
  <c r="CS413" i="7" s="1"/>
  <c r="BH167" i="1"/>
  <c r="AU266" i="1"/>
  <c r="Q266" i="1"/>
  <c r="AJ266" i="1"/>
  <c r="T266" i="1"/>
  <c r="AK266" i="1"/>
  <c r="FU266" i="1" s="1"/>
  <c r="BD266" i="1"/>
  <c r="BG266" i="1"/>
  <c r="J266" i="1"/>
  <c r="BC266" i="1"/>
  <c r="U266" i="1"/>
  <c r="I266" i="1"/>
  <c r="AN266" i="1"/>
  <c r="FV266" i="1" s="1"/>
  <c r="FW266" i="1" s="1"/>
  <c r="BH266" i="1"/>
  <c r="AE266" i="1"/>
  <c r="DB404" i="7" s="1"/>
  <c r="AX266" i="1"/>
  <c r="AR266" i="1"/>
  <c r="AO266" i="1"/>
  <c r="BF266" i="1"/>
  <c r="L266" i="1"/>
  <c r="AQ266" i="1"/>
  <c r="DB394" i="7" s="1"/>
  <c r="BE266" i="1"/>
  <c r="AZ266" i="1"/>
  <c r="DB414" i="7" s="1"/>
  <c r="AL266" i="1"/>
  <c r="M266" i="1"/>
  <c r="P266" i="1"/>
  <c r="V266" i="1"/>
  <c r="AG266" i="1"/>
  <c r="AW266" i="1"/>
  <c r="W266" i="1"/>
  <c r="AH266" i="1"/>
  <c r="AV266" i="1"/>
  <c r="K266" i="1"/>
  <c r="O266" i="1"/>
  <c r="N266" i="1"/>
  <c r="AI266" i="1"/>
  <c r="H266" i="1"/>
  <c r="AA266" i="1"/>
  <c r="Y266" i="1"/>
  <c r="AC266" i="1"/>
  <c r="DB383" i="7" s="1"/>
  <c r="AD266" i="1"/>
  <c r="BA266" i="1"/>
  <c r="X266" i="1"/>
  <c r="AT266" i="1"/>
  <c r="Z266" i="1"/>
  <c r="AB266" i="1"/>
  <c r="S266" i="1"/>
  <c r="AF266" i="1"/>
  <c r="AS266" i="1"/>
  <c r="AM266" i="1"/>
  <c r="BB266" i="1"/>
  <c r="BI266" i="1"/>
  <c r="R266" i="1"/>
  <c r="AP266" i="1"/>
  <c r="AY266" i="1"/>
  <c r="G228" i="1"/>
  <c r="FY228" i="1"/>
  <c r="FZ228" i="1" s="1"/>
  <c r="DY228" i="1"/>
  <c r="EY228" i="1"/>
  <c r="EA228" i="1"/>
  <c r="EL228" i="1" s="1"/>
  <c r="DY18" i="1"/>
  <c r="G18" i="1"/>
  <c r="EA18" i="1"/>
  <c r="EL18" i="1" s="1"/>
  <c r="FY18" i="1"/>
  <c r="FZ18" i="1" s="1"/>
  <c r="EY18" i="1"/>
  <c r="AE317" i="1"/>
  <c r="BO405" i="7" s="1"/>
  <c r="W317" i="1"/>
  <c r="AL317" i="1"/>
  <c r="AS317" i="1"/>
  <c r="BI317" i="1"/>
  <c r="AU317" i="1"/>
  <c r="S317" i="1"/>
  <c r="AK317" i="1"/>
  <c r="FU317" i="1" s="1"/>
  <c r="BA317" i="1"/>
  <c r="X317" i="1"/>
  <c r="AW317" i="1"/>
  <c r="AB317" i="1"/>
  <c r="AQ317" i="1"/>
  <c r="BO395" i="7" s="1"/>
  <c r="H317" i="1"/>
  <c r="AM317" i="1"/>
  <c r="AT317" i="1"/>
  <c r="AD317" i="1"/>
  <c r="AR317" i="1"/>
  <c r="AF317" i="1"/>
  <c r="N317" i="1"/>
  <c r="AZ317" i="1"/>
  <c r="BO415" i="7" s="1"/>
  <c r="AA317" i="1"/>
  <c r="P317" i="1"/>
  <c r="Q317" i="1"/>
  <c r="BG317" i="1"/>
  <c r="O317" i="1"/>
  <c r="AP317" i="1"/>
  <c r="BD317" i="1"/>
  <c r="AV317" i="1"/>
  <c r="M317" i="1"/>
  <c r="I317" i="1"/>
  <c r="Z317" i="1"/>
  <c r="K317" i="1"/>
  <c r="T317" i="1"/>
  <c r="AG317" i="1"/>
  <c r="L317" i="1"/>
  <c r="AX317" i="1"/>
  <c r="AC317" i="1"/>
  <c r="BO384" i="7" s="1"/>
  <c r="AJ317" i="1"/>
  <c r="AO317" i="1"/>
  <c r="J317" i="1"/>
  <c r="R317" i="1"/>
  <c r="BC317" i="1"/>
  <c r="Y317" i="1"/>
  <c r="V317" i="1"/>
  <c r="BE317" i="1"/>
  <c r="AI317" i="1"/>
  <c r="AN317" i="1"/>
  <c r="FV317" i="1" s="1"/>
  <c r="BH317" i="1"/>
  <c r="AY317" i="1"/>
  <c r="BB317" i="1"/>
  <c r="U317" i="1"/>
  <c r="BF317" i="1"/>
  <c r="AH317" i="1"/>
  <c r="EY246" i="1"/>
  <c r="EA246" i="1"/>
  <c r="EL246" i="1" s="1"/>
  <c r="DY246" i="1"/>
  <c r="FY246" i="1"/>
  <c r="FZ246" i="1" s="1"/>
  <c r="G246" i="1"/>
  <c r="BG309" i="1"/>
  <c r="AL309" i="1"/>
  <c r="AZ309" i="1"/>
  <c r="BG415" i="7" s="1"/>
  <c r="AT309" i="1"/>
  <c r="AK309" i="1"/>
  <c r="FU309" i="1" s="1"/>
  <c r="U309" i="1"/>
  <c r="I309" i="1"/>
  <c r="AE309" i="1"/>
  <c r="BG405" i="7" s="1"/>
  <c r="AW309" i="1"/>
  <c r="W309" i="1"/>
  <c r="AO309" i="1"/>
  <c r="AU309" i="1"/>
  <c r="AB309" i="1"/>
  <c r="AS309" i="1"/>
  <c r="AN309" i="1"/>
  <c r="FV309" i="1" s="1"/>
  <c r="FW309" i="1" s="1"/>
  <c r="H309" i="1"/>
  <c r="BE309" i="1"/>
  <c r="O309" i="1"/>
  <c r="P309" i="1"/>
  <c r="AJ309" i="1"/>
  <c r="L309" i="1"/>
  <c r="BP309" i="1" s="1"/>
  <c r="AF309" i="1"/>
  <c r="BB309" i="1"/>
  <c r="T309" i="1"/>
  <c r="BX309" i="1" s="1"/>
  <c r="AG309" i="1"/>
  <c r="Y309" i="1"/>
  <c r="BA309" i="1"/>
  <c r="BD309" i="1"/>
  <c r="BC309" i="1"/>
  <c r="X309" i="1"/>
  <c r="AA309" i="1"/>
  <c r="S309" i="1"/>
  <c r="AI309" i="1"/>
  <c r="J309" i="1"/>
  <c r="AM309" i="1"/>
  <c r="K309" i="1"/>
  <c r="AH309" i="1"/>
  <c r="N309" i="1"/>
  <c r="BH309" i="1"/>
  <c r="Z309" i="1"/>
  <c r="BI309" i="1"/>
  <c r="AC309" i="1"/>
  <c r="BG384" i="7" s="1"/>
  <c r="AD309" i="1"/>
  <c r="BF309" i="1"/>
  <c r="AQ309" i="1"/>
  <c r="BG395" i="7" s="1"/>
  <c r="R309" i="1"/>
  <c r="M309" i="1"/>
  <c r="BQ309" i="1" s="1"/>
  <c r="V309" i="1"/>
  <c r="AX309" i="1"/>
  <c r="AR309" i="1"/>
  <c r="AP309" i="1"/>
  <c r="Q309" i="1"/>
  <c r="AV309" i="1"/>
  <c r="AY309" i="1"/>
  <c r="BH207" i="1"/>
  <c r="AL207" i="1"/>
  <c r="AQ207" i="1"/>
  <c r="AU394" i="7" s="1"/>
  <c r="H207" i="1"/>
  <c r="V207" i="1"/>
  <c r="AJ207" i="1"/>
  <c r="N207" i="1"/>
  <c r="AC207" i="1"/>
  <c r="AU383" i="7" s="1"/>
  <c r="P207" i="1"/>
  <c r="BE207" i="1"/>
  <c r="AZ207" i="1"/>
  <c r="AU414" i="7" s="1"/>
  <c r="AW207" i="1"/>
  <c r="Q207" i="1"/>
  <c r="S207" i="1"/>
  <c r="AG207" i="1"/>
  <c r="X207" i="1"/>
  <c r="Z207" i="1"/>
  <c r="BC207" i="1"/>
  <c r="AS207" i="1"/>
  <c r="M207" i="1"/>
  <c r="K207" i="1"/>
  <c r="AH207" i="1"/>
  <c r="BI207" i="1"/>
  <c r="W207" i="1"/>
  <c r="O207" i="1"/>
  <c r="AA207" i="1"/>
  <c r="AT207" i="1"/>
  <c r="AR207" i="1"/>
  <c r="AN207" i="1"/>
  <c r="FV207" i="1" s="1"/>
  <c r="R207" i="1"/>
  <c r="AY207" i="1"/>
  <c r="AD207" i="1"/>
  <c r="AK207" i="1"/>
  <c r="FU207" i="1" s="1"/>
  <c r="FW207" i="1" s="1"/>
  <c r="AB207" i="1"/>
  <c r="BB207" i="1"/>
  <c r="BF207" i="1"/>
  <c r="AM207" i="1"/>
  <c r="AX207" i="1"/>
  <c r="I207" i="1"/>
  <c r="AF207" i="1"/>
  <c r="BD207" i="1"/>
  <c r="AU207" i="1"/>
  <c r="AP207" i="1"/>
  <c r="T207" i="1"/>
  <c r="L207" i="1"/>
  <c r="BG207" i="1"/>
  <c r="J207" i="1"/>
  <c r="Y207" i="1"/>
  <c r="AI207" i="1"/>
  <c r="AO207" i="1"/>
  <c r="AE207" i="1"/>
  <c r="AU404" i="7" s="1"/>
  <c r="U207" i="1"/>
  <c r="AV207" i="1"/>
  <c r="BA207" i="1"/>
  <c r="AV321" i="1"/>
  <c r="L321" i="1"/>
  <c r="BE321" i="1"/>
  <c r="BB321" i="1"/>
  <c r="V321" i="1"/>
  <c r="T321" i="1"/>
  <c r="BG321" i="1"/>
  <c r="J321" i="1"/>
  <c r="S321" i="1"/>
  <c r="AI321" i="1"/>
  <c r="N321" i="1"/>
  <c r="AE321" i="1"/>
  <c r="BS405" i="7" s="1"/>
  <c r="AD321" i="1"/>
  <c r="BA321" i="1"/>
  <c r="AL321" i="1"/>
  <c r="M321" i="1"/>
  <c r="BC321" i="1"/>
  <c r="U321" i="1"/>
  <c r="BI321" i="1"/>
  <c r="Q321" i="1"/>
  <c r="K321" i="1"/>
  <c r="BF321" i="1"/>
  <c r="I321" i="1"/>
  <c r="X321" i="1"/>
  <c r="BH321" i="1"/>
  <c r="Z321" i="1"/>
  <c r="P321" i="1"/>
  <c r="AX321" i="1"/>
  <c r="AU321" i="1"/>
  <c r="AC321" i="1"/>
  <c r="BS384" i="7" s="1"/>
  <c r="O321" i="1"/>
  <c r="AN321" i="1"/>
  <c r="FV321" i="1" s="1"/>
  <c r="AA321" i="1"/>
  <c r="AR321" i="1"/>
  <c r="AT321" i="1"/>
  <c r="AB321" i="1"/>
  <c r="AS321" i="1"/>
  <c r="AP321" i="1"/>
  <c r="AZ321" i="1"/>
  <c r="BS415" i="7" s="1"/>
  <c r="AH321" i="1"/>
  <c r="H321" i="1"/>
  <c r="AM321" i="1"/>
  <c r="AO321" i="1"/>
  <c r="AK321" i="1"/>
  <c r="FU321" i="1" s="1"/>
  <c r="AQ321" i="1"/>
  <c r="BS395" i="7" s="1"/>
  <c r="BD321" i="1"/>
  <c r="AG321" i="1"/>
  <c r="AF321" i="1"/>
  <c r="AW321" i="1"/>
  <c r="R321" i="1"/>
  <c r="Y321" i="1"/>
  <c r="AJ321" i="1"/>
  <c r="W321" i="1"/>
  <c r="AY321" i="1"/>
  <c r="AQ203" i="1"/>
  <c r="AQ394" i="7" s="1"/>
  <c r="H203" i="1"/>
  <c r="AH203" i="1"/>
  <c r="AR203" i="1"/>
  <c r="BH203" i="1"/>
  <c r="BF203" i="1"/>
  <c r="AB203" i="1"/>
  <c r="X203" i="1"/>
  <c r="AY203" i="1"/>
  <c r="J203" i="1"/>
  <c r="R203" i="1"/>
  <c r="Z203" i="1"/>
  <c r="AI203" i="1"/>
  <c r="AS203" i="1"/>
  <c r="I203" i="1"/>
  <c r="P203" i="1"/>
  <c r="AN203" i="1"/>
  <c r="FV203" i="1" s="1"/>
  <c r="AJ203" i="1"/>
  <c r="AX203" i="1"/>
  <c r="AE203" i="1"/>
  <c r="AQ404" i="7" s="1"/>
  <c r="AG203" i="1"/>
  <c r="K203" i="1"/>
  <c r="AL203" i="1"/>
  <c r="M203" i="1"/>
  <c r="AD203" i="1"/>
  <c r="O203" i="1"/>
  <c r="BA203" i="1"/>
  <c r="T203" i="1"/>
  <c r="AW203" i="1"/>
  <c r="S203" i="1"/>
  <c r="AP203" i="1"/>
  <c r="AO203" i="1"/>
  <c r="BC203" i="1"/>
  <c r="Y203" i="1"/>
  <c r="V203" i="1"/>
  <c r="BB203" i="1"/>
  <c r="N203" i="1"/>
  <c r="BI203" i="1"/>
  <c r="AM203" i="1"/>
  <c r="BD203" i="1"/>
  <c r="AU203" i="1"/>
  <c r="AV203" i="1"/>
  <c r="BE203" i="1"/>
  <c r="U203" i="1"/>
  <c r="AZ203" i="1"/>
  <c r="AQ414" i="7" s="1"/>
  <c r="AF203" i="1"/>
  <c r="AC203" i="1"/>
  <c r="AQ383" i="7" s="1"/>
  <c r="BG203" i="1"/>
  <c r="AT203" i="1"/>
  <c r="W203" i="1"/>
  <c r="AA203" i="1"/>
  <c r="AK203" i="1"/>
  <c r="FU203" i="1" s="1"/>
  <c r="FW203" i="1" s="1"/>
  <c r="Q203" i="1"/>
  <c r="L203" i="1"/>
  <c r="AV312" i="1"/>
  <c r="AA312" i="1"/>
  <c r="W312" i="1"/>
  <c r="Y312" i="1"/>
  <c r="AR312" i="1"/>
  <c r="AO312" i="1"/>
  <c r="J312" i="1"/>
  <c r="AM312" i="1"/>
  <c r="AI312" i="1"/>
  <c r="AP312" i="1"/>
  <c r="O312" i="1"/>
  <c r="AT312" i="1"/>
  <c r="AN312" i="1"/>
  <c r="FV312" i="1" s="1"/>
  <c r="BH312" i="1"/>
  <c r="Z312" i="1"/>
  <c r="P312" i="1"/>
  <c r="AE312" i="1"/>
  <c r="BJ405" i="7" s="1"/>
  <c r="T312" i="1"/>
  <c r="BA312" i="1"/>
  <c r="AK312" i="1"/>
  <c r="FU312" i="1" s="1"/>
  <c r="M312" i="1"/>
  <c r="BF312" i="1"/>
  <c r="AF312" i="1"/>
  <c r="AX312" i="1"/>
  <c r="AH312" i="1"/>
  <c r="BI312" i="1"/>
  <c r="BG312" i="1"/>
  <c r="N312" i="1"/>
  <c r="U312" i="1"/>
  <c r="AZ312" i="1"/>
  <c r="BJ415" i="7" s="1"/>
  <c r="AU312" i="1"/>
  <c r="AB312" i="1"/>
  <c r="BC312" i="1"/>
  <c r="Q312" i="1"/>
  <c r="H312" i="1"/>
  <c r="L312" i="1"/>
  <c r="BD312" i="1"/>
  <c r="AS312" i="1"/>
  <c r="BB312" i="1"/>
  <c r="K312" i="1"/>
  <c r="R312" i="1"/>
  <c r="AJ312" i="1"/>
  <c r="V312" i="1"/>
  <c r="AG312" i="1"/>
  <c r="I312" i="1"/>
  <c r="AD312" i="1"/>
  <c r="X312" i="1"/>
  <c r="AC312" i="1"/>
  <c r="BJ384" i="7" s="1"/>
  <c r="AL312" i="1"/>
  <c r="AW312" i="1"/>
  <c r="S312" i="1"/>
  <c r="AY312" i="1"/>
  <c r="BE312" i="1"/>
  <c r="AQ312" i="1"/>
  <c r="BJ395" i="7" s="1"/>
  <c r="BB308" i="1"/>
  <c r="AH308" i="1"/>
  <c r="AO308" i="1"/>
  <c r="R308" i="1"/>
  <c r="BI308" i="1"/>
  <c r="W308" i="1"/>
  <c r="AN308" i="1"/>
  <c r="FV308" i="1" s="1"/>
  <c r="AM308" i="1"/>
  <c r="S308" i="1"/>
  <c r="AX308" i="1"/>
  <c r="AR308" i="1"/>
  <c r="AW308" i="1"/>
  <c r="AE308" i="1"/>
  <c r="BF405" i="7" s="1"/>
  <c r="U308" i="1"/>
  <c r="AL308" i="1"/>
  <c r="K308" i="1"/>
  <c r="AV308" i="1"/>
  <c r="AB308" i="1"/>
  <c r="AT308" i="1"/>
  <c r="H308" i="1"/>
  <c r="AA308" i="1"/>
  <c r="P308" i="1"/>
  <c r="BE308" i="1"/>
  <c r="AI308" i="1"/>
  <c r="X308" i="1"/>
  <c r="I308" i="1"/>
  <c r="AC308" i="1"/>
  <c r="BF384" i="7" s="1"/>
  <c r="M308" i="1"/>
  <c r="AJ308" i="1"/>
  <c r="BG308" i="1"/>
  <c r="Y308" i="1"/>
  <c r="AK308" i="1"/>
  <c r="FU308" i="1" s="1"/>
  <c r="O308" i="1"/>
  <c r="BD308" i="1"/>
  <c r="Z308" i="1"/>
  <c r="BC308" i="1"/>
  <c r="AP308" i="1"/>
  <c r="N308" i="1"/>
  <c r="BF308" i="1"/>
  <c r="Q308" i="1"/>
  <c r="J308" i="1"/>
  <c r="AG308" i="1"/>
  <c r="V308" i="1"/>
  <c r="AD308" i="1"/>
  <c r="T308" i="1"/>
  <c r="L308" i="1"/>
  <c r="AS308" i="1"/>
  <c r="AU308" i="1"/>
  <c r="BH308" i="1"/>
  <c r="AY308" i="1"/>
  <c r="BA308" i="1"/>
  <c r="AQ308" i="1"/>
  <c r="BF395" i="7" s="1"/>
  <c r="AZ308" i="1"/>
  <c r="BF415" i="7" s="1"/>
  <c r="AF308" i="1"/>
  <c r="DY137" i="1"/>
  <c r="FY137" i="1"/>
  <c r="FZ137" i="1" s="1"/>
  <c r="EA137" i="1"/>
  <c r="EL137" i="1" s="1"/>
  <c r="G137" i="1"/>
  <c r="EY137" i="1"/>
  <c r="G210" i="1"/>
  <c r="EY210" i="1"/>
  <c r="DY210" i="1"/>
  <c r="FY210" i="1"/>
  <c r="FZ210" i="1" s="1"/>
  <c r="EA210" i="1"/>
  <c r="EL210" i="1" s="1"/>
  <c r="BB265" i="1"/>
  <c r="AK265" i="1"/>
  <c r="FU265" i="1" s="1"/>
  <c r="BD265" i="1"/>
  <c r="Y265" i="1"/>
  <c r="AI265" i="1"/>
  <c r="AW265" i="1"/>
  <c r="BE265" i="1"/>
  <c r="AX265" i="1"/>
  <c r="AY265" i="1"/>
  <c r="BF265" i="1"/>
  <c r="AZ265" i="1"/>
  <c r="DA414" i="7" s="1"/>
  <c r="AU265" i="1"/>
  <c r="AO265" i="1"/>
  <c r="O265" i="1"/>
  <c r="X265" i="1"/>
  <c r="AS265" i="1"/>
  <c r="BC265" i="1"/>
  <c r="AF265" i="1"/>
  <c r="V265" i="1"/>
  <c r="T265" i="1"/>
  <c r="AC265" i="1"/>
  <c r="DA383" i="7" s="1"/>
  <c r="Q265" i="1"/>
  <c r="BG265" i="1"/>
  <c r="AP265" i="1"/>
  <c r="AJ265" i="1"/>
  <c r="AL265" i="1"/>
  <c r="U265" i="1"/>
  <c r="I265" i="1"/>
  <c r="AA265" i="1"/>
  <c r="L265" i="1"/>
  <c r="BH265" i="1"/>
  <c r="H265" i="1"/>
  <c r="Z265" i="1"/>
  <c r="BA265" i="1"/>
  <c r="AG265" i="1"/>
  <c r="S265" i="1"/>
  <c r="AV265" i="1"/>
  <c r="AM265" i="1"/>
  <c r="AT265" i="1"/>
  <c r="W265" i="1"/>
  <c r="AB265" i="1"/>
  <c r="AD265" i="1"/>
  <c r="J265" i="1"/>
  <c r="BI265" i="1"/>
  <c r="P265" i="1"/>
  <c r="R265" i="1"/>
  <c r="AQ265" i="1"/>
  <c r="DA394" i="7" s="1"/>
  <c r="AR265" i="1"/>
  <c r="AE265" i="1"/>
  <c r="DA404" i="7" s="1"/>
  <c r="AH265" i="1"/>
  <c r="K265" i="1"/>
  <c r="AN265" i="1"/>
  <c r="FV265" i="1" s="1"/>
  <c r="M265" i="1"/>
  <c r="N265" i="1"/>
  <c r="AD193" i="1"/>
  <c r="AX193" i="1"/>
  <c r="Z193" i="1"/>
  <c r="BI193" i="1"/>
  <c r="AA193" i="1"/>
  <c r="L193" i="1"/>
  <c r="AP193" i="1"/>
  <c r="AK193" i="1"/>
  <c r="FU193" i="1" s="1"/>
  <c r="AF193" i="1"/>
  <c r="V193" i="1"/>
  <c r="AJ193" i="1"/>
  <c r="AH193" i="1"/>
  <c r="AT193" i="1"/>
  <c r="AC193" i="1"/>
  <c r="AG383" i="7" s="1"/>
  <c r="H193" i="1"/>
  <c r="I193" i="1"/>
  <c r="AV193" i="1"/>
  <c r="AY193" i="1"/>
  <c r="AI193" i="1"/>
  <c r="W193" i="1"/>
  <c r="AO193" i="1"/>
  <c r="Y193" i="1"/>
  <c r="AQ193" i="1"/>
  <c r="AG394" i="7" s="1"/>
  <c r="BF193" i="1"/>
  <c r="AB193" i="1"/>
  <c r="AW193" i="1"/>
  <c r="BC193" i="1"/>
  <c r="AG193" i="1"/>
  <c r="M193" i="1"/>
  <c r="X193" i="1"/>
  <c r="N193" i="1"/>
  <c r="AU193" i="1"/>
  <c r="P193" i="1"/>
  <c r="BE193" i="1"/>
  <c r="O193" i="1"/>
  <c r="AZ193" i="1"/>
  <c r="AG414" i="7" s="1"/>
  <c r="AL193" i="1"/>
  <c r="BG193" i="1"/>
  <c r="Q193" i="1"/>
  <c r="S193" i="1"/>
  <c r="BH193" i="1"/>
  <c r="J193" i="1"/>
  <c r="BA193" i="1"/>
  <c r="K193" i="1"/>
  <c r="T193" i="1"/>
  <c r="AN193" i="1"/>
  <c r="FV193" i="1" s="1"/>
  <c r="BD193" i="1"/>
  <c r="U193" i="1"/>
  <c r="AE193" i="1"/>
  <c r="AG404" i="7" s="1"/>
  <c r="BB193" i="1"/>
  <c r="AS193" i="1"/>
  <c r="AM193" i="1"/>
  <c r="R193" i="1"/>
  <c r="AR193" i="1"/>
  <c r="AV314" i="1"/>
  <c r="AP314" i="1"/>
  <c r="R314" i="1"/>
  <c r="AY314" i="1"/>
  <c r="AF314" i="1"/>
  <c r="P314" i="1"/>
  <c r="AK314" i="1"/>
  <c r="FU314" i="1" s="1"/>
  <c r="N314" i="1"/>
  <c r="BD314" i="1"/>
  <c r="AX314" i="1"/>
  <c r="AW314" i="1"/>
  <c r="AH314" i="1"/>
  <c r="AQ314" i="1"/>
  <c r="BL395" i="7" s="1"/>
  <c r="BF314" i="1"/>
  <c r="K314" i="1"/>
  <c r="BA314" i="1"/>
  <c r="BG314" i="1"/>
  <c r="V314" i="1"/>
  <c r="BI314" i="1"/>
  <c r="X314" i="1"/>
  <c r="AN314" i="1"/>
  <c r="FV314" i="1" s="1"/>
  <c r="M314" i="1"/>
  <c r="S314" i="1"/>
  <c r="AO314" i="1"/>
  <c r="BH314" i="1"/>
  <c r="Q314" i="1"/>
  <c r="T314" i="1"/>
  <c r="O314" i="1"/>
  <c r="AE314" i="1"/>
  <c r="BL405" i="7" s="1"/>
  <c r="AT314" i="1"/>
  <c r="AM314" i="1"/>
  <c r="AB314" i="1"/>
  <c r="BB314" i="1"/>
  <c r="I314" i="1"/>
  <c r="H314" i="1"/>
  <c r="AS314" i="1"/>
  <c r="U314" i="1"/>
  <c r="Y314" i="1"/>
  <c r="Z314" i="1"/>
  <c r="AR314" i="1"/>
  <c r="AI314" i="1"/>
  <c r="BE314" i="1"/>
  <c r="AC314" i="1"/>
  <c r="BL384" i="7" s="1"/>
  <c r="AL314" i="1"/>
  <c r="W314" i="1"/>
  <c r="AG314" i="1"/>
  <c r="AJ314" i="1"/>
  <c r="BC314" i="1"/>
  <c r="AA314" i="1"/>
  <c r="AU314" i="1"/>
  <c r="L314" i="1"/>
  <c r="AZ314" i="1"/>
  <c r="BL415" i="7" s="1"/>
  <c r="J314" i="1"/>
  <c r="AD314" i="1"/>
  <c r="S44" i="1"/>
  <c r="O44" i="1"/>
  <c r="AU44" i="1"/>
  <c r="BA44" i="1"/>
  <c r="AA44" i="1"/>
  <c r="AR44" i="1"/>
  <c r="AX44" i="1"/>
  <c r="AY44" i="1"/>
  <c r="H44" i="1"/>
  <c r="AF44" i="1"/>
  <c r="AT44" i="1"/>
  <c r="P44" i="1"/>
  <c r="AN44" i="1"/>
  <c r="FV44" i="1" s="1"/>
  <c r="AZ44" i="1"/>
  <c r="BL412" i="7" s="1"/>
  <c r="X44" i="1"/>
  <c r="AQ44" i="1"/>
  <c r="BI44" i="1"/>
  <c r="L44" i="1"/>
  <c r="AH44" i="1"/>
  <c r="AC44" i="1"/>
  <c r="BL381" i="7" s="1"/>
  <c r="AK44" i="1"/>
  <c r="FU44" i="1" s="1"/>
  <c r="AO44" i="1"/>
  <c r="BD44" i="1"/>
  <c r="BH44" i="1"/>
  <c r="AP44" i="1"/>
  <c r="AM44" i="1"/>
  <c r="AV44" i="1"/>
  <c r="BF44" i="1"/>
  <c r="BC44" i="1"/>
  <c r="AI44" i="1"/>
  <c r="AS44" i="1"/>
  <c r="I44" i="1"/>
  <c r="Q44" i="1"/>
  <c r="R44" i="1"/>
  <c r="AB44" i="1"/>
  <c r="T44" i="1"/>
  <c r="J44" i="1"/>
  <c r="BB44" i="1"/>
  <c r="BG44" i="1"/>
  <c r="AL44" i="1"/>
  <c r="M44" i="1"/>
  <c r="AJ44" i="1"/>
  <c r="Y44" i="1"/>
  <c r="Z44" i="1"/>
  <c r="V44" i="1"/>
  <c r="W44" i="1"/>
  <c r="AD44" i="1"/>
  <c r="K44" i="1"/>
  <c r="AE44" i="1"/>
  <c r="BL402" i="7" s="1"/>
  <c r="N44" i="1"/>
  <c r="AW44" i="1"/>
  <c r="AG44" i="1"/>
  <c r="BE44" i="1"/>
  <c r="U44" i="1"/>
  <c r="EA329" i="1"/>
  <c r="EL329" i="1" s="1"/>
  <c r="EY329" i="1"/>
  <c r="G329" i="1"/>
  <c r="FY329" i="1"/>
  <c r="FZ329" i="1" s="1"/>
  <c r="DY329" i="1"/>
  <c r="G349" i="1"/>
  <c r="EY349" i="1"/>
  <c r="EA349" i="1"/>
  <c r="EL349" i="1" s="1"/>
  <c r="FY349" i="1"/>
  <c r="FZ349" i="1" s="1"/>
  <c r="DY349" i="1"/>
  <c r="AY295" i="1"/>
  <c r="S295" i="1"/>
  <c r="I295" i="1"/>
  <c r="BF295" i="1"/>
  <c r="AS295" i="1"/>
  <c r="AA295" i="1"/>
  <c r="X295" i="1"/>
  <c r="J295" i="1"/>
  <c r="AX295" i="1"/>
  <c r="BB295" i="1"/>
  <c r="Q295" i="1"/>
  <c r="BI295" i="1"/>
  <c r="AH295" i="1"/>
  <c r="AO295" i="1"/>
  <c r="AV295" i="1"/>
  <c r="K295" i="1"/>
  <c r="Y295" i="1"/>
  <c r="AG295" i="1"/>
  <c r="O295" i="1"/>
  <c r="AJ295" i="1"/>
  <c r="AK295" i="1"/>
  <c r="FU295" i="1" s="1"/>
  <c r="AN295" i="1"/>
  <c r="FV295" i="1" s="1"/>
  <c r="FW295" i="1" s="1"/>
  <c r="AR295" i="1"/>
  <c r="AL295" i="1"/>
  <c r="W295" i="1"/>
  <c r="BG295" i="1"/>
  <c r="L295" i="1"/>
  <c r="AP295" i="1"/>
  <c r="AB295" i="1"/>
  <c r="N295" i="1"/>
  <c r="U295" i="1"/>
  <c r="AQ295" i="1"/>
  <c r="AS395" i="7" s="1"/>
  <c r="H295" i="1"/>
  <c r="BC295" i="1"/>
  <c r="BH295" i="1"/>
  <c r="T295" i="1"/>
  <c r="AU295" i="1"/>
  <c r="BA295" i="1"/>
  <c r="AI295" i="1"/>
  <c r="AM295" i="1"/>
  <c r="AW295" i="1"/>
  <c r="AC295" i="1"/>
  <c r="AS384" i="7" s="1"/>
  <c r="AE295" i="1"/>
  <c r="AS405" i="7" s="1"/>
  <c r="AF295" i="1"/>
  <c r="AT295" i="1"/>
  <c r="Z295" i="1"/>
  <c r="AZ295" i="1"/>
  <c r="AS415" i="7" s="1"/>
  <c r="P295" i="1"/>
  <c r="BD295" i="1"/>
  <c r="AD295" i="1"/>
  <c r="BE295" i="1"/>
  <c r="V295" i="1"/>
  <c r="M295" i="1"/>
  <c r="R295" i="1"/>
  <c r="AI283" i="1"/>
  <c r="BB283" i="1"/>
  <c r="BC283" i="1"/>
  <c r="BE283" i="1"/>
  <c r="Q283" i="1"/>
  <c r="AG283" i="1"/>
  <c r="AQ283" i="1"/>
  <c r="AG395" i="7" s="1"/>
  <c r="AA283" i="1"/>
  <c r="AN283" i="1"/>
  <c r="FV283" i="1" s="1"/>
  <c r="FW283" i="1" s="1"/>
  <c r="P283" i="1"/>
  <c r="AS283" i="1"/>
  <c r="H283" i="1"/>
  <c r="N283" i="1"/>
  <c r="AE283" i="1"/>
  <c r="AG405" i="7" s="1"/>
  <c r="BI283" i="1"/>
  <c r="W283" i="1"/>
  <c r="AH283" i="1"/>
  <c r="AZ283" i="1"/>
  <c r="AG415" i="7" s="1"/>
  <c r="BA283" i="1"/>
  <c r="R283" i="1"/>
  <c r="AF283" i="1"/>
  <c r="K283" i="1"/>
  <c r="Y283" i="1"/>
  <c r="Z283" i="1"/>
  <c r="V283" i="1"/>
  <c r="AT283" i="1"/>
  <c r="AK283" i="1"/>
  <c r="FU283" i="1" s="1"/>
  <c r="BH283" i="1"/>
  <c r="AR283" i="1"/>
  <c r="AV283" i="1"/>
  <c r="AY283" i="1"/>
  <c r="AL283" i="1"/>
  <c r="I283" i="1"/>
  <c r="AX283" i="1"/>
  <c r="BF283" i="1"/>
  <c r="M283" i="1"/>
  <c r="AP283" i="1"/>
  <c r="AM283" i="1"/>
  <c r="X283" i="1"/>
  <c r="L283" i="1"/>
  <c r="AC283" i="1"/>
  <c r="AG384" i="7" s="1"/>
  <c r="AW283" i="1"/>
  <c r="AD283" i="1"/>
  <c r="AJ283" i="1"/>
  <c r="T283" i="1"/>
  <c r="BG283" i="1"/>
  <c r="U283" i="1"/>
  <c r="S283" i="1"/>
  <c r="AU283" i="1"/>
  <c r="BD283" i="1"/>
  <c r="AO283" i="1"/>
  <c r="J283" i="1"/>
  <c r="O283" i="1"/>
  <c r="AB283" i="1"/>
  <c r="FY193" i="1"/>
  <c r="FZ193" i="1" s="1"/>
  <c r="EA193" i="1"/>
  <c r="EL193" i="1" s="1"/>
  <c r="G193" i="1"/>
  <c r="EY193" i="1"/>
  <c r="DY193" i="1"/>
  <c r="FY150" i="1"/>
  <c r="FZ150" i="1" s="1"/>
  <c r="EY150" i="1"/>
  <c r="G150" i="1"/>
  <c r="DY150" i="1"/>
  <c r="EA150" i="1"/>
  <c r="EL150" i="1" s="1"/>
  <c r="EA98" i="1"/>
  <c r="EL98" i="1" s="1"/>
  <c r="FY98" i="1"/>
  <c r="FZ98" i="1" s="1"/>
  <c r="EY98" i="1"/>
  <c r="DY98" i="1"/>
  <c r="G98" i="1"/>
  <c r="AL253" i="1"/>
  <c r="AE253" i="1"/>
  <c r="CO404" i="7" s="1"/>
  <c r="U253" i="1"/>
  <c r="AA253" i="1"/>
  <c r="AX253" i="1"/>
  <c r="BC253" i="1"/>
  <c r="AC253" i="1"/>
  <c r="CO383" i="7" s="1"/>
  <c r="P253" i="1"/>
  <c r="BE253" i="1"/>
  <c r="AV253" i="1"/>
  <c r="BH253" i="1"/>
  <c r="Y253" i="1"/>
  <c r="BI253" i="1"/>
  <c r="AB253" i="1"/>
  <c r="BA253" i="1"/>
  <c r="AR253" i="1"/>
  <c r="AI253" i="1"/>
  <c r="X253" i="1"/>
  <c r="N253" i="1"/>
  <c r="BG253" i="1"/>
  <c r="Q253" i="1"/>
  <c r="AU253" i="1"/>
  <c r="V253" i="1"/>
  <c r="AH253" i="1"/>
  <c r="T253" i="1"/>
  <c r="J253" i="1"/>
  <c r="H253" i="1"/>
  <c r="AM253" i="1"/>
  <c r="M253" i="1"/>
  <c r="R253" i="1"/>
  <c r="AD253" i="1"/>
  <c r="Z253" i="1"/>
  <c r="O253" i="1"/>
  <c r="L253" i="1"/>
  <c r="AK253" i="1"/>
  <c r="FU253" i="1" s="1"/>
  <c r="BF253" i="1"/>
  <c r="AS253" i="1"/>
  <c r="BD253" i="1"/>
  <c r="I253" i="1"/>
  <c r="AW253" i="1"/>
  <c r="AZ253" i="1"/>
  <c r="CO414" i="7" s="1"/>
  <c r="AY253" i="1"/>
  <c r="AT253" i="1"/>
  <c r="AF253" i="1"/>
  <c r="AJ253" i="1"/>
  <c r="AG253" i="1"/>
  <c r="AP253" i="1"/>
  <c r="BB253" i="1"/>
  <c r="AQ253" i="1"/>
  <c r="CO394" i="7" s="1"/>
  <c r="S253" i="1"/>
  <c r="AO253" i="1"/>
  <c r="K253" i="1"/>
  <c r="AN253" i="1"/>
  <c r="FV253" i="1" s="1"/>
  <c r="W253" i="1"/>
  <c r="G129" i="1"/>
  <c r="FY129" i="1"/>
  <c r="FZ129" i="1" s="1"/>
  <c r="DY129" i="1"/>
  <c r="EA129" i="1"/>
  <c r="EL129" i="1" s="1"/>
  <c r="EY129" i="1"/>
  <c r="BC7" i="1"/>
  <c r="Y7" i="1"/>
  <c r="BF7" i="1"/>
  <c r="U7" i="1"/>
  <c r="BG7" i="1"/>
  <c r="O7" i="1"/>
  <c r="BA7" i="1"/>
  <c r="AM7" i="1"/>
  <c r="AQ7" i="1"/>
  <c r="AA392" i="7" s="1" a="1"/>
  <c r="AA392" i="7" s="1"/>
  <c r="X7" i="1"/>
  <c r="I7" i="1"/>
  <c r="R7" i="1"/>
  <c r="AI7" i="1"/>
  <c r="S7" i="1"/>
  <c r="AL7" i="1"/>
  <c r="AD7" i="1"/>
  <c r="H7" i="1"/>
  <c r="BB7" i="1"/>
  <c r="BH7" i="1"/>
  <c r="AF7" i="1"/>
  <c r="AA7" i="1"/>
  <c r="AR7" i="1"/>
  <c r="V7" i="1"/>
  <c r="L7" i="1"/>
  <c r="Z7" i="1"/>
  <c r="AC7" i="1"/>
  <c r="AA381" i="7" s="1"/>
  <c r="AS7" i="1"/>
  <c r="AG7" i="1"/>
  <c r="AY7" i="1"/>
  <c r="N7" i="1"/>
  <c r="BE7" i="1"/>
  <c r="M7" i="1"/>
  <c r="AH7" i="1"/>
  <c r="AW7" i="1"/>
  <c r="AV7" i="1"/>
  <c r="AU7" i="1"/>
  <c r="AT7" i="1"/>
  <c r="AP7" i="1"/>
  <c r="K7" i="1"/>
  <c r="W7" i="1"/>
  <c r="AO7" i="1"/>
  <c r="J7" i="1"/>
  <c r="BI7" i="1"/>
  <c r="BD7" i="1"/>
  <c r="AJ7" i="1"/>
  <c r="AZ7" i="1"/>
  <c r="AA412" i="7" s="1"/>
  <c r="AB7" i="1"/>
  <c r="AE7" i="1"/>
  <c r="AA402" i="7" s="1"/>
  <c r="P7" i="1"/>
  <c r="Q7" i="1"/>
  <c r="T7" i="1"/>
  <c r="AX7" i="1"/>
  <c r="AK7" i="1"/>
  <c r="FU7" i="1" s="1"/>
  <c r="AN7" i="1"/>
  <c r="FV7" i="1" s="1"/>
  <c r="W67" i="1"/>
  <c r="Q67" i="1"/>
  <c r="BC67" i="1"/>
  <c r="AO67" i="1"/>
  <c r="AR67" i="1"/>
  <c r="BG67" i="1"/>
  <c r="AL67" i="1"/>
  <c r="L67" i="1"/>
  <c r="AG67" i="1"/>
  <c r="AS67" i="1"/>
  <c r="N67" i="1"/>
  <c r="AA67" i="1"/>
  <c r="AH67" i="1"/>
  <c r="V67" i="1"/>
  <c r="Y67" i="1"/>
  <c r="AP67" i="1"/>
  <c r="AI67" i="1"/>
  <c r="BF67" i="1"/>
  <c r="AZ67" i="1"/>
  <c r="CI412" i="7" s="1"/>
  <c r="AM67" i="1"/>
  <c r="AE67" i="1"/>
  <c r="CI402" i="7" s="1"/>
  <c r="BH67" i="1"/>
  <c r="AW67" i="1"/>
  <c r="AU67" i="1"/>
  <c r="J67" i="1"/>
  <c r="S67" i="1"/>
  <c r="AB67" i="1"/>
  <c r="AQ67" i="1"/>
  <c r="AX67" i="1"/>
  <c r="T67" i="1"/>
  <c r="AV67" i="1"/>
  <c r="AC67" i="1"/>
  <c r="CI381" i="7" s="1"/>
  <c r="U67" i="1"/>
  <c r="BD67" i="1"/>
  <c r="AT67" i="1"/>
  <c r="I67" i="1"/>
  <c r="X67" i="1"/>
  <c r="Z67" i="1"/>
  <c r="H67" i="1"/>
  <c r="AN67" i="1"/>
  <c r="FV67" i="1" s="1"/>
  <c r="BE67" i="1"/>
  <c r="BI67" i="1"/>
  <c r="AJ67" i="1"/>
  <c r="AD67" i="1"/>
  <c r="R67" i="1"/>
  <c r="BB67" i="1"/>
  <c r="AK67" i="1"/>
  <c r="FU67" i="1" s="1"/>
  <c r="BA67" i="1"/>
  <c r="P67" i="1"/>
  <c r="AF67" i="1"/>
  <c r="K67" i="1"/>
  <c r="M67" i="1"/>
  <c r="AY67" i="1"/>
  <c r="O67" i="1"/>
  <c r="EA75" i="1"/>
  <c r="EL75" i="1" s="1"/>
  <c r="FY75" i="1"/>
  <c r="FZ75" i="1" s="1"/>
  <c r="EY75" i="1"/>
  <c r="G75" i="1"/>
  <c r="DY75" i="1"/>
  <c r="G305" i="1"/>
  <c r="FY305" i="1"/>
  <c r="FZ305" i="1" s="1"/>
  <c r="EA305" i="1"/>
  <c r="EL305" i="1" s="1"/>
  <c r="DY305" i="1"/>
  <c r="EY305" i="1"/>
  <c r="EY77" i="1"/>
  <c r="EA77" i="1"/>
  <c r="EL77" i="1" s="1"/>
  <c r="G77" i="1"/>
  <c r="FY77" i="1"/>
  <c r="FZ77" i="1" s="1"/>
  <c r="DY77" i="1"/>
  <c r="DY206" i="1"/>
  <c r="EA206" i="1"/>
  <c r="EL206" i="1" s="1"/>
  <c r="FY206" i="1"/>
  <c r="FZ206" i="1" s="1"/>
  <c r="G206" i="1"/>
  <c r="EY206" i="1"/>
  <c r="AH29" i="1"/>
  <c r="AU29" i="1"/>
  <c r="AP29" i="1"/>
  <c r="AI29" i="1"/>
  <c r="AB29" i="1"/>
  <c r="AK29" i="1"/>
  <c r="FU29" i="1" s="1"/>
  <c r="BC29" i="1"/>
  <c r="BH29" i="1"/>
  <c r="Z29" i="1"/>
  <c r="AZ29" i="1"/>
  <c r="AW412" i="7" s="1"/>
  <c r="AE29" i="1"/>
  <c r="AW402" i="7" s="1"/>
  <c r="V29" i="1"/>
  <c r="BF29" i="1"/>
  <c r="BA29" i="1"/>
  <c r="AN29" i="1"/>
  <c r="FV29" i="1" s="1"/>
  <c r="R29" i="1"/>
  <c r="Q29" i="1"/>
  <c r="AL29" i="1"/>
  <c r="K29" i="1"/>
  <c r="AT29" i="1"/>
  <c r="M29" i="1"/>
  <c r="AS29" i="1"/>
  <c r="BD29" i="1"/>
  <c r="T29" i="1"/>
  <c r="AV29" i="1"/>
  <c r="AR29" i="1"/>
  <c r="L29" i="1"/>
  <c r="AJ29" i="1"/>
  <c r="BE29" i="1"/>
  <c r="AY29" i="1"/>
  <c r="O29" i="1"/>
  <c r="J29" i="1"/>
  <c r="X29" i="1"/>
  <c r="AX29" i="1"/>
  <c r="P29" i="1"/>
  <c r="AM29" i="1"/>
  <c r="BB29" i="1"/>
  <c r="AO29" i="1"/>
  <c r="AW29" i="1"/>
  <c r="N29" i="1"/>
  <c r="AC29" i="1"/>
  <c r="AW381" i="7" s="1"/>
  <c r="AD29" i="1"/>
  <c r="U29" i="1"/>
  <c r="S29" i="1"/>
  <c r="AA29" i="1"/>
  <c r="BG29" i="1"/>
  <c r="AQ29" i="1"/>
  <c r="BI29" i="1"/>
  <c r="I29" i="1"/>
  <c r="Y29" i="1"/>
  <c r="AF29" i="1"/>
  <c r="AG29" i="1"/>
  <c r="W29" i="1"/>
  <c r="H29" i="1"/>
  <c r="G29" i="1"/>
  <c r="EA29" i="1"/>
  <c r="EL29" i="1" s="1"/>
  <c r="FY29" i="1"/>
  <c r="FZ29" i="1" s="1"/>
  <c r="DY29" i="1"/>
  <c r="EY29" i="1"/>
  <c r="T264" i="1"/>
  <c r="AR264" i="1"/>
  <c r="AS264" i="1"/>
  <c r="H264" i="1"/>
  <c r="W264" i="1"/>
  <c r="X264" i="1"/>
  <c r="L264" i="1"/>
  <c r="AL264" i="1"/>
  <c r="AP264" i="1"/>
  <c r="AV264" i="1"/>
  <c r="BF264" i="1"/>
  <c r="Q264" i="1"/>
  <c r="AM264" i="1"/>
  <c r="BE264" i="1"/>
  <c r="BI264" i="1"/>
  <c r="V264" i="1"/>
  <c r="AD264" i="1"/>
  <c r="AY264" i="1"/>
  <c r="AT264" i="1"/>
  <c r="AK264" i="1"/>
  <c r="FU264" i="1" s="1"/>
  <c r="P264" i="1"/>
  <c r="AX264" i="1"/>
  <c r="BH264" i="1"/>
  <c r="BD264" i="1"/>
  <c r="AO264" i="1"/>
  <c r="M264" i="1"/>
  <c r="BB264" i="1"/>
  <c r="AG264" i="1"/>
  <c r="BA264" i="1"/>
  <c r="I264" i="1"/>
  <c r="AU264" i="1"/>
  <c r="AB264" i="1"/>
  <c r="BC264" i="1"/>
  <c r="S264" i="1"/>
  <c r="AZ264" i="1"/>
  <c r="CZ414" i="7" s="1"/>
  <c r="AW264" i="1"/>
  <c r="AH264" i="1"/>
  <c r="K264" i="1"/>
  <c r="N264" i="1"/>
  <c r="AJ264" i="1"/>
  <c r="J264" i="1"/>
  <c r="AI264" i="1"/>
  <c r="AQ264" i="1"/>
  <c r="CZ394" i="7" s="1"/>
  <c r="AE264" i="1"/>
  <c r="CZ404" i="7" s="1"/>
  <c r="O264" i="1"/>
  <c r="AF264" i="1"/>
  <c r="AN264" i="1"/>
  <c r="FV264" i="1" s="1"/>
  <c r="FW264" i="1" s="1"/>
  <c r="U264" i="1"/>
  <c r="BG264" i="1"/>
  <c r="AA264" i="1"/>
  <c r="Y264" i="1"/>
  <c r="AC264" i="1"/>
  <c r="CZ383" i="7" s="1"/>
  <c r="R264" i="1"/>
  <c r="Z264" i="1"/>
  <c r="AY40" i="1"/>
  <c r="W40" i="1"/>
  <c r="I40" i="1"/>
  <c r="AZ40" i="1"/>
  <c r="BH412" i="7" s="1"/>
  <c r="AM40" i="1"/>
  <c r="AR40" i="1"/>
  <c r="AG40" i="1"/>
  <c r="X40" i="1"/>
  <c r="H40" i="1"/>
  <c r="AJ40" i="1"/>
  <c r="L40" i="1"/>
  <c r="AS40" i="1"/>
  <c r="M40" i="1"/>
  <c r="Y40" i="1"/>
  <c r="BD40" i="1"/>
  <c r="BC40" i="1"/>
  <c r="BH40" i="1"/>
  <c r="AW40" i="1"/>
  <c r="BI40" i="1"/>
  <c r="BF40" i="1"/>
  <c r="Q40" i="1"/>
  <c r="BG40" i="1"/>
  <c r="AC40" i="1"/>
  <c r="BH381" i="7" s="1"/>
  <c r="AK40" i="1"/>
  <c r="FU40" i="1" s="1"/>
  <c r="FW40" i="1" s="1"/>
  <c r="AU40" i="1"/>
  <c r="J40" i="1"/>
  <c r="AV40" i="1"/>
  <c r="K40" i="1"/>
  <c r="AL40" i="1"/>
  <c r="AF40" i="1"/>
  <c r="V40" i="1"/>
  <c r="AP40" i="1"/>
  <c r="AN40" i="1"/>
  <c r="FV40" i="1" s="1"/>
  <c r="N40" i="1"/>
  <c r="BA40" i="1"/>
  <c r="AX40" i="1"/>
  <c r="AI40" i="1"/>
  <c r="Z40" i="1"/>
  <c r="BE40" i="1"/>
  <c r="AO40" i="1"/>
  <c r="AA40" i="1"/>
  <c r="O40" i="1"/>
  <c r="AT40" i="1"/>
  <c r="BB40" i="1"/>
  <c r="AB40" i="1"/>
  <c r="AD40" i="1"/>
  <c r="AQ40" i="1"/>
  <c r="R40" i="1"/>
  <c r="S40" i="1"/>
  <c r="AE40" i="1"/>
  <c r="BH402" i="7" s="1"/>
  <c r="T40" i="1"/>
  <c r="P40" i="1"/>
  <c r="AH40" i="1"/>
  <c r="U40" i="1"/>
  <c r="G320" i="1"/>
  <c r="FY320" i="1"/>
  <c r="FZ320" i="1" s="1"/>
  <c r="DY320" i="1"/>
  <c r="EY320" i="1"/>
  <c r="EA320" i="1"/>
  <c r="EL320" i="1" s="1"/>
  <c r="EA171" i="1"/>
  <c r="EL171" i="1" s="1"/>
  <c r="G171" i="1"/>
  <c r="EY171" i="1"/>
  <c r="DY171" i="1"/>
  <c r="FY171" i="1"/>
  <c r="FZ171" i="1" s="1"/>
  <c r="EA170" i="1"/>
  <c r="EL170" i="1" s="1"/>
  <c r="EY170" i="1"/>
  <c r="FY170" i="1"/>
  <c r="FZ170" i="1" s="1"/>
  <c r="G170" i="1"/>
  <c r="DY170" i="1"/>
  <c r="W59" i="1"/>
  <c r="AB59" i="1"/>
  <c r="AN59" i="1"/>
  <c r="FV59" i="1" s="1"/>
  <c r="FW59" i="1" s="1"/>
  <c r="BD59" i="1"/>
  <c r="AV59" i="1"/>
  <c r="BE59" i="1"/>
  <c r="AR59" i="1"/>
  <c r="V59" i="1"/>
  <c r="AE59" i="1"/>
  <c r="CA402" i="7" s="1"/>
  <c r="K59" i="1"/>
  <c r="BA59" i="1"/>
  <c r="AO59" i="1"/>
  <c r="X59" i="1"/>
  <c r="AH59" i="1"/>
  <c r="AK59" i="1"/>
  <c r="FU59" i="1" s="1"/>
  <c r="AW59" i="1"/>
  <c r="AF59" i="1"/>
  <c r="BI59" i="1"/>
  <c r="Q59" i="1"/>
  <c r="AQ59" i="1"/>
  <c r="R59" i="1"/>
  <c r="L59" i="1"/>
  <c r="AM59" i="1"/>
  <c r="Y59" i="1"/>
  <c r="BC59" i="1"/>
  <c r="AI59" i="1"/>
  <c r="AU59" i="1"/>
  <c r="AT59" i="1"/>
  <c r="BH59" i="1"/>
  <c r="I59" i="1"/>
  <c r="AD59" i="1"/>
  <c r="J59" i="1"/>
  <c r="AP59" i="1"/>
  <c r="AX59" i="1"/>
  <c r="AA59" i="1"/>
  <c r="O59" i="1"/>
  <c r="BG59" i="1"/>
  <c r="AC59" i="1"/>
  <c r="CA381" i="7" s="1"/>
  <c r="M59" i="1"/>
  <c r="T59" i="1"/>
  <c r="H59" i="1"/>
  <c r="BB59" i="1"/>
  <c r="AY59" i="1"/>
  <c r="N59" i="1"/>
  <c r="U59" i="1"/>
  <c r="Z59" i="1"/>
  <c r="AZ59" i="1"/>
  <c r="CA412" i="7" s="1"/>
  <c r="S59" i="1"/>
  <c r="P59" i="1"/>
  <c r="AS59" i="1"/>
  <c r="AJ59" i="1"/>
  <c r="AG59" i="1"/>
  <c r="AL59" i="1"/>
  <c r="BF59" i="1"/>
  <c r="BF248" i="1"/>
  <c r="AT248" i="1"/>
  <c r="AL248" i="1"/>
  <c r="U248" i="1"/>
  <c r="AQ248" i="1"/>
  <c r="CJ394" i="7" s="1"/>
  <c r="AF248" i="1"/>
  <c r="AG248" i="1"/>
  <c r="AU248" i="1"/>
  <c r="AJ248" i="1"/>
  <c r="BD248" i="1"/>
  <c r="AA248" i="1"/>
  <c r="S248" i="1"/>
  <c r="BH248" i="1"/>
  <c r="AD248" i="1"/>
  <c r="AO248" i="1"/>
  <c r="AV248" i="1"/>
  <c r="AE248" i="1"/>
  <c r="CJ404" i="7" s="1"/>
  <c r="AP248" i="1"/>
  <c r="M248" i="1"/>
  <c r="AX248" i="1"/>
  <c r="BB248" i="1"/>
  <c r="W248" i="1"/>
  <c r="BG248" i="1"/>
  <c r="AH248" i="1"/>
  <c r="AY248" i="1"/>
  <c r="AB248" i="1"/>
  <c r="AW248" i="1"/>
  <c r="BC248" i="1"/>
  <c r="AM248" i="1"/>
  <c r="P248" i="1"/>
  <c r="BI248" i="1"/>
  <c r="AN248" i="1"/>
  <c r="FV248" i="1" s="1"/>
  <c r="H248" i="1"/>
  <c r="I248" i="1"/>
  <c r="O248" i="1"/>
  <c r="AI248" i="1"/>
  <c r="AS248" i="1"/>
  <c r="Z248" i="1"/>
  <c r="AZ248" i="1"/>
  <c r="CJ414" i="7" s="1"/>
  <c r="BA248" i="1"/>
  <c r="AC248" i="1"/>
  <c r="CJ383" i="7" s="1"/>
  <c r="R248" i="1"/>
  <c r="T248" i="1"/>
  <c r="L248" i="1"/>
  <c r="X248" i="1"/>
  <c r="Q248" i="1"/>
  <c r="V248" i="1"/>
  <c r="J248" i="1"/>
  <c r="AR248" i="1"/>
  <c r="N248" i="1"/>
  <c r="K248" i="1"/>
  <c r="Y248" i="1"/>
  <c r="BE248" i="1"/>
  <c r="AK248" i="1"/>
  <c r="FU248" i="1" s="1"/>
  <c r="FY216" i="1"/>
  <c r="FZ216" i="1" s="1"/>
  <c r="EY216" i="1"/>
  <c r="DY216" i="1"/>
  <c r="G216" i="1"/>
  <c r="EA216" i="1"/>
  <c r="EL216" i="1" s="1"/>
  <c r="AR354" i="1"/>
  <c r="S354" i="1"/>
  <c r="W354" i="1"/>
  <c r="AT354" i="1"/>
  <c r="AJ354" i="1"/>
  <c r="AH354" i="1"/>
  <c r="BF354" i="1"/>
  <c r="AC354" i="1"/>
  <c r="CZ384" i="7" s="1"/>
  <c r="O354" i="1"/>
  <c r="H354" i="1"/>
  <c r="Z354" i="1"/>
  <c r="I354" i="1"/>
  <c r="AW354" i="1"/>
  <c r="AV354" i="1"/>
  <c r="Q354" i="1"/>
  <c r="AB354" i="1"/>
  <c r="AK354" i="1"/>
  <c r="FU354" i="1" s="1"/>
  <c r="AI354" i="1"/>
  <c r="K354" i="1"/>
  <c r="AQ354" i="1"/>
  <c r="CZ395" i="7" s="1"/>
  <c r="R354" i="1"/>
  <c r="BG354" i="1"/>
  <c r="BH354" i="1"/>
  <c r="AD354" i="1"/>
  <c r="BD354" i="1"/>
  <c r="AN354" i="1"/>
  <c r="FV354" i="1" s="1"/>
  <c r="AM354" i="1"/>
  <c r="AS354" i="1"/>
  <c r="BA354" i="1"/>
  <c r="P354" i="1"/>
  <c r="AU354" i="1"/>
  <c r="AP354" i="1"/>
  <c r="AG354" i="1"/>
  <c r="T354" i="1"/>
  <c r="AO354" i="1"/>
  <c r="BC354" i="1"/>
  <c r="N354" i="1"/>
  <c r="AY354" i="1"/>
  <c r="L354" i="1"/>
  <c r="V354" i="1"/>
  <c r="BB354" i="1"/>
  <c r="AZ354" i="1"/>
  <c r="CZ415" i="7" s="1"/>
  <c r="AF354" i="1"/>
  <c r="Y354" i="1"/>
  <c r="X354" i="1"/>
  <c r="BI354" i="1"/>
  <c r="AA354" i="1"/>
  <c r="U354" i="1"/>
  <c r="AX354" i="1"/>
  <c r="BE354" i="1"/>
  <c r="AL354" i="1"/>
  <c r="J354" i="1"/>
  <c r="AE354" i="1"/>
  <c r="CZ405" i="7" s="1"/>
  <c r="M354" i="1"/>
  <c r="G337" i="1"/>
  <c r="DY337" i="1"/>
  <c r="EA337" i="1"/>
  <c r="EL337" i="1" s="1"/>
  <c r="EY337" i="1"/>
  <c r="FY337" i="1"/>
  <c r="FZ337" i="1" s="1"/>
  <c r="BE273" i="1"/>
  <c r="H273" i="1"/>
  <c r="BG273" i="1"/>
  <c r="AZ273" i="1"/>
  <c r="DI414" i="7" s="1"/>
  <c r="AF273" i="1"/>
  <c r="X273" i="1"/>
  <c r="Z273" i="1"/>
  <c r="M273" i="1"/>
  <c r="AC273" i="1"/>
  <c r="DI383" i="7" s="1"/>
  <c r="O273" i="1"/>
  <c r="AP273" i="1"/>
  <c r="AE273" i="1"/>
  <c r="DI404" i="7" s="1"/>
  <c r="AR273" i="1"/>
  <c r="AU273" i="1"/>
  <c r="BI273" i="1"/>
  <c r="BH273" i="1"/>
  <c r="U273" i="1"/>
  <c r="AQ273" i="1"/>
  <c r="DI394" i="7" s="1"/>
  <c r="V273" i="1"/>
  <c r="BF273" i="1"/>
  <c r="AL273" i="1"/>
  <c r="AN273" i="1"/>
  <c r="FV273" i="1" s="1"/>
  <c r="FW273" i="1" s="1"/>
  <c r="BA273" i="1"/>
  <c r="BD273" i="1"/>
  <c r="AY273" i="1"/>
  <c r="AW273" i="1"/>
  <c r="AV273" i="1"/>
  <c r="BB273" i="1"/>
  <c r="AO273" i="1"/>
  <c r="AJ273" i="1"/>
  <c r="AA273" i="1"/>
  <c r="I273" i="1"/>
  <c r="AG273" i="1"/>
  <c r="Q273" i="1"/>
  <c r="S273" i="1"/>
  <c r="AT273" i="1"/>
  <c r="AH273" i="1"/>
  <c r="AM273" i="1"/>
  <c r="Y273" i="1"/>
  <c r="N273" i="1"/>
  <c r="AS273" i="1"/>
  <c r="AX273" i="1"/>
  <c r="L273" i="1"/>
  <c r="AI273" i="1"/>
  <c r="J273" i="1"/>
  <c r="BC273" i="1"/>
  <c r="AD273" i="1"/>
  <c r="W273" i="1"/>
  <c r="T273" i="1"/>
  <c r="AB273" i="1"/>
  <c r="AK273" i="1"/>
  <c r="FU273" i="1" s="1"/>
  <c r="K273" i="1"/>
  <c r="R273" i="1"/>
  <c r="P273" i="1"/>
  <c r="FY322" i="1"/>
  <c r="FZ322" i="1" s="1"/>
  <c r="EY322" i="1"/>
  <c r="EA322" i="1"/>
  <c r="EL322" i="1" s="1"/>
  <c r="G322" i="1"/>
  <c r="DY322" i="1"/>
  <c r="DY334" i="1"/>
  <c r="EA334" i="1"/>
  <c r="EL334" i="1" s="1"/>
  <c r="G334" i="1"/>
  <c r="EY334" i="1"/>
  <c r="FY334" i="1"/>
  <c r="FZ334" i="1" s="1"/>
  <c r="G350" i="1"/>
  <c r="FY350" i="1"/>
  <c r="FZ350" i="1" s="1"/>
  <c r="EA350" i="1"/>
  <c r="EL350" i="1" s="1"/>
  <c r="EY350" i="1"/>
  <c r="DY350" i="1"/>
  <c r="AC170" i="1"/>
  <c r="CV382" i="7" s="1"/>
  <c r="X170" i="1"/>
  <c r="AP170" i="1"/>
  <c r="Z170" i="1"/>
  <c r="AE170" i="1"/>
  <c r="CV403" i="7" s="1"/>
  <c r="AV170" i="1"/>
  <c r="AR170" i="1"/>
  <c r="AO170" i="1"/>
  <c r="O170" i="1"/>
  <c r="N170" i="1"/>
  <c r="BB170" i="1"/>
  <c r="S170" i="1"/>
  <c r="AQ170" i="1"/>
  <c r="CV393" i="7" s="1"/>
  <c r="V170" i="1"/>
  <c r="AA170" i="1"/>
  <c r="AF170" i="1"/>
  <c r="AI170" i="1"/>
  <c r="BG170" i="1"/>
  <c r="AX170" i="1"/>
  <c r="Q170" i="1"/>
  <c r="AB170" i="1"/>
  <c r="AK170" i="1"/>
  <c r="FU170" i="1" s="1"/>
  <c r="H170" i="1"/>
  <c r="AT170" i="1"/>
  <c r="BF170" i="1"/>
  <c r="AG170" i="1"/>
  <c r="BE170" i="1"/>
  <c r="AN170" i="1"/>
  <c r="FV170" i="1" s="1"/>
  <c r="FW170" i="1" s="1"/>
  <c r="AW170" i="1"/>
  <c r="AM170" i="1"/>
  <c r="J170" i="1"/>
  <c r="P170" i="1"/>
  <c r="AJ170" i="1"/>
  <c r="AL170" i="1"/>
  <c r="AD170" i="1"/>
  <c r="AY170" i="1"/>
  <c r="Y170" i="1"/>
  <c r="AH170" i="1"/>
  <c r="BI170" i="1"/>
  <c r="U170" i="1"/>
  <c r="BD170" i="1"/>
  <c r="AS170" i="1"/>
  <c r="M170" i="1"/>
  <c r="W170" i="1"/>
  <c r="AU170" i="1"/>
  <c r="L170" i="1"/>
  <c r="BA170" i="1"/>
  <c r="BC170" i="1"/>
  <c r="R170" i="1"/>
  <c r="BH170" i="1"/>
  <c r="I170" i="1"/>
  <c r="T170" i="1"/>
  <c r="K170" i="1"/>
  <c r="AZ170" i="1"/>
  <c r="CV413" i="7" s="1"/>
  <c r="EY149" i="1"/>
  <c r="G149" i="1"/>
  <c r="FY149" i="1"/>
  <c r="FZ149" i="1" s="1"/>
  <c r="EA149" i="1"/>
  <c r="EL149" i="1" s="1"/>
  <c r="DY149" i="1"/>
  <c r="R94" i="1"/>
  <c r="BD94" i="1"/>
  <c r="AV94" i="1"/>
  <c r="Y94" i="1"/>
  <c r="AE94" i="1"/>
  <c r="DJ402" i="7" s="1"/>
  <c r="BF94" i="1"/>
  <c r="BB94" i="1"/>
  <c r="AS94" i="1"/>
  <c r="AM94" i="1"/>
  <c r="AN94" i="1"/>
  <c r="FV94" i="1" s="1"/>
  <c r="AY94" i="1"/>
  <c r="BG94" i="1"/>
  <c r="BH94" i="1"/>
  <c r="AU94" i="1"/>
  <c r="BE94" i="1"/>
  <c r="AJ94" i="1"/>
  <c r="P94" i="1"/>
  <c r="AG94" i="1"/>
  <c r="S94" i="1"/>
  <c r="AD94" i="1"/>
  <c r="BA94" i="1"/>
  <c r="AI94" i="1"/>
  <c r="Z94" i="1"/>
  <c r="AQ94" i="1"/>
  <c r="AF94" i="1"/>
  <c r="AX94" i="1"/>
  <c r="V94" i="1"/>
  <c r="AZ94" i="1"/>
  <c r="DJ412" i="7" s="1"/>
  <c r="AO94" i="1"/>
  <c r="AW94" i="1"/>
  <c r="N94" i="1"/>
  <c r="L94" i="1"/>
  <c r="AT94" i="1"/>
  <c r="AR94" i="1"/>
  <c r="AA94" i="1"/>
  <c r="I94" i="1"/>
  <c r="AH94" i="1"/>
  <c r="AK94" i="1"/>
  <c r="FU94" i="1" s="1"/>
  <c r="AB94" i="1"/>
  <c r="J94" i="1"/>
  <c r="M94" i="1"/>
  <c r="W94" i="1"/>
  <c r="H94" i="1"/>
  <c r="Q94" i="1"/>
  <c r="AP94" i="1"/>
  <c r="T94" i="1"/>
  <c r="AL94" i="1"/>
  <c r="AC94" i="1"/>
  <c r="DJ381" i="7" s="1"/>
  <c r="K94" i="1"/>
  <c r="BC94" i="1"/>
  <c r="U94" i="1"/>
  <c r="X94" i="1"/>
  <c r="BI94" i="1"/>
  <c r="O94" i="1"/>
  <c r="S160" i="1"/>
  <c r="AD160" i="1"/>
  <c r="H160" i="1"/>
  <c r="W160" i="1"/>
  <c r="AN160" i="1"/>
  <c r="FV160" i="1" s="1"/>
  <c r="X160" i="1"/>
  <c r="AJ160" i="1"/>
  <c r="AQ160" i="1"/>
  <c r="CL393" i="7" s="1"/>
  <c r="AU160" i="1"/>
  <c r="AI160" i="1"/>
  <c r="T160" i="1"/>
  <c r="BA160" i="1"/>
  <c r="AW160" i="1"/>
  <c r="AA160" i="1"/>
  <c r="AL160" i="1"/>
  <c r="M160" i="1"/>
  <c r="AK160" i="1"/>
  <c r="FU160" i="1" s="1"/>
  <c r="FW160" i="1" s="1"/>
  <c r="R160" i="1"/>
  <c r="AM160" i="1"/>
  <c r="AP160" i="1"/>
  <c r="AB160" i="1"/>
  <c r="Q160" i="1"/>
  <c r="K160" i="1"/>
  <c r="BH160" i="1"/>
  <c r="BC160" i="1"/>
  <c r="AS160" i="1"/>
  <c r="U160" i="1"/>
  <c r="AG160" i="1"/>
  <c r="AY160" i="1"/>
  <c r="BE160" i="1"/>
  <c r="P160" i="1"/>
  <c r="L160" i="1"/>
  <c r="Z160" i="1"/>
  <c r="BB160" i="1"/>
  <c r="AO160" i="1"/>
  <c r="AV160" i="1"/>
  <c r="AX160" i="1"/>
  <c r="BG160" i="1"/>
  <c r="AR160" i="1"/>
  <c r="AH160" i="1"/>
  <c r="BF160" i="1"/>
  <c r="AE160" i="1"/>
  <c r="CL403" i="7" s="1"/>
  <c r="AF160" i="1"/>
  <c r="N160" i="1"/>
  <c r="AT160" i="1"/>
  <c r="AZ160" i="1"/>
  <c r="CL413" i="7" s="1"/>
  <c r="V160" i="1"/>
  <c r="BD160" i="1"/>
  <c r="Y160" i="1"/>
  <c r="AC160" i="1"/>
  <c r="CL382" i="7" s="1"/>
  <c r="O160" i="1"/>
  <c r="I160" i="1"/>
  <c r="J160" i="1"/>
  <c r="BI160" i="1"/>
  <c r="EY254" i="1"/>
  <c r="EA254" i="1"/>
  <c r="EL254" i="1" s="1"/>
  <c r="DY254" i="1"/>
  <c r="G254" i="1"/>
  <c r="FY254" i="1"/>
  <c r="FZ254" i="1" s="1"/>
  <c r="AR281" i="1"/>
  <c r="W281" i="1"/>
  <c r="AX281" i="1"/>
  <c r="BA281" i="1"/>
  <c r="BD281" i="1"/>
  <c r="BC281" i="1"/>
  <c r="BB281" i="1"/>
  <c r="K281" i="1"/>
  <c r="AI281" i="1"/>
  <c r="M281" i="1"/>
  <c r="H281" i="1"/>
  <c r="AH281" i="1"/>
  <c r="AB281" i="1"/>
  <c r="AN281" i="1"/>
  <c r="FV281" i="1" s="1"/>
  <c r="FW281" i="1" s="1"/>
  <c r="AY281" i="1"/>
  <c r="AL281" i="1"/>
  <c r="J281" i="1"/>
  <c r="U281" i="1"/>
  <c r="I281" i="1"/>
  <c r="BI281" i="1"/>
  <c r="P281" i="1"/>
  <c r="BE281" i="1"/>
  <c r="AF281" i="1"/>
  <c r="O281" i="1"/>
  <c r="N281" i="1"/>
  <c r="Q281" i="1"/>
  <c r="AQ281" i="1"/>
  <c r="AE395" i="7" s="1"/>
  <c r="L281" i="1"/>
  <c r="AW281" i="1"/>
  <c r="AM281" i="1"/>
  <c r="AC281" i="1"/>
  <c r="AE384" i="7" s="1"/>
  <c r="AU281" i="1"/>
  <c r="BH281" i="1"/>
  <c r="Y281" i="1"/>
  <c r="BG281" i="1"/>
  <c r="AA281" i="1"/>
  <c r="S281" i="1"/>
  <c r="BF281" i="1"/>
  <c r="AJ281" i="1"/>
  <c r="AK281" i="1"/>
  <c r="FU281" i="1" s="1"/>
  <c r="X281" i="1"/>
  <c r="AV281" i="1"/>
  <c r="R281" i="1"/>
  <c r="AT281" i="1"/>
  <c r="AD281" i="1"/>
  <c r="Z281" i="1"/>
  <c r="V281" i="1"/>
  <c r="AE281" i="1"/>
  <c r="AE405" i="7" s="1"/>
  <c r="T281" i="1"/>
  <c r="AP281" i="1"/>
  <c r="AG281" i="1"/>
  <c r="AZ281" i="1"/>
  <c r="AE415" i="7" s="1"/>
  <c r="AO281" i="1"/>
  <c r="AS281" i="1"/>
  <c r="AM272" i="1"/>
  <c r="AH272" i="1"/>
  <c r="AN272" i="1"/>
  <c r="FV272" i="1" s="1"/>
  <c r="N272" i="1"/>
  <c r="BA272" i="1"/>
  <c r="M272" i="1"/>
  <c r="AD272" i="1"/>
  <c r="AU272" i="1"/>
  <c r="AB272" i="1"/>
  <c r="BE272" i="1"/>
  <c r="AK272" i="1"/>
  <c r="FU272" i="1" s="1"/>
  <c r="AQ272" i="1"/>
  <c r="DH394" i="7" s="1"/>
  <c r="BB272" i="1"/>
  <c r="Y272" i="1"/>
  <c r="L272" i="1"/>
  <c r="H272" i="1"/>
  <c r="AA272" i="1"/>
  <c r="P272" i="1"/>
  <c r="BC272" i="1"/>
  <c r="V272" i="1"/>
  <c r="K272" i="1"/>
  <c r="AI272" i="1"/>
  <c r="AL272" i="1"/>
  <c r="BI272" i="1"/>
  <c r="O272" i="1"/>
  <c r="BH272" i="1"/>
  <c r="AE272" i="1"/>
  <c r="DH404" i="7" s="1"/>
  <c r="AO272" i="1"/>
  <c r="BG272" i="1"/>
  <c r="AP272" i="1"/>
  <c r="AX272" i="1"/>
  <c r="AV272" i="1"/>
  <c r="AW272" i="1"/>
  <c r="S272" i="1"/>
  <c r="I272" i="1"/>
  <c r="AY272" i="1"/>
  <c r="U272" i="1"/>
  <c r="X272" i="1"/>
  <c r="R272" i="1"/>
  <c r="Z272" i="1"/>
  <c r="AG272" i="1"/>
  <c r="AS272" i="1"/>
  <c r="AZ272" i="1"/>
  <c r="DH414" i="7" s="1"/>
  <c r="T272" i="1"/>
  <c r="AT272" i="1"/>
  <c r="AJ272" i="1"/>
  <c r="AC272" i="1"/>
  <c r="DH383" i="7" s="1"/>
  <c r="AF272" i="1"/>
  <c r="BD272" i="1"/>
  <c r="J272" i="1"/>
  <c r="BF272" i="1"/>
  <c r="W272" i="1"/>
  <c r="Q272" i="1"/>
  <c r="AR272" i="1"/>
  <c r="AN173" i="1"/>
  <c r="FV173" i="1" s="1"/>
  <c r="FW173" i="1" s="1"/>
  <c r="BA173" i="1"/>
  <c r="BD173" i="1"/>
  <c r="AK173" i="1"/>
  <c r="FU173" i="1" s="1"/>
  <c r="R173" i="1"/>
  <c r="O173" i="1"/>
  <c r="W173" i="1"/>
  <c r="AE173" i="1"/>
  <c r="CY403" i="7" s="1"/>
  <c r="T173" i="1"/>
  <c r="U173" i="1"/>
  <c r="AT173" i="1"/>
  <c r="AX173" i="1"/>
  <c r="AQ173" i="1"/>
  <c r="CY393" i="7" s="1"/>
  <c r="J173" i="1"/>
  <c r="Z173" i="1"/>
  <c r="AM173" i="1"/>
  <c r="BH173" i="1"/>
  <c r="AL173" i="1"/>
  <c r="AF173" i="1"/>
  <c r="BG173" i="1"/>
  <c r="Q173" i="1"/>
  <c r="BB173" i="1"/>
  <c r="BF173" i="1"/>
  <c r="AD173" i="1"/>
  <c r="N173" i="1"/>
  <c r="AV173" i="1"/>
  <c r="L173" i="1"/>
  <c r="I173" i="1"/>
  <c r="P173" i="1"/>
  <c r="AA173" i="1"/>
  <c r="AU173" i="1"/>
  <c r="AB173" i="1"/>
  <c r="H173" i="1"/>
  <c r="X173" i="1"/>
  <c r="AR173" i="1"/>
  <c r="V173" i="1"/>
  <c r="Y173" i="1"/>
  <c r="M173" i="1"/>
  <c r="AZ173" i="1"/>
  <c r="CY413" i="7" s="1"/>
  <c r="BE173" i="1"/>
  <c r="BC173" i="1"/>
  <c r="S173" i="1"/>
  <c r="AY173" i="1"/>
  <c r="AS173" i="1"/>
  <c r="AP173" i="1"/>
  <c r="AW173" i="1"/>
  <c r="BI173" i="1"/>
  <c r="AG173" i="1"/>
  <c r="K173" i="1"/>
  <c r="AC173" i="1"/>
  <c r="CY382" i="7" s="1"/>
  <c r="AI173" i="1"/>
  <c r="AO173" i="1"/>
  <c r="AJ173" i="1"/>
  <c r="AH173" i="1"/>
  <c r="FY13" i="1"/>
  <c r="FZ13" i="1" s="1"/>
  <c r="G13" i="1"/>
  <c r="DY13" i="1"/>
  <c r="EA13" i="1"/>
  <c r="EL13" i="1" s="1"/>
  <c r="EY13" i="1"/>
  <c r="AQ347" i="1"/>
  <c r="CS395" i="7" s="1"/>
  <c r="BG347" i="1"/>
  <c r="Q347" i="1"/>
  <c r="BH347" i="1"/>
  <c r="AD347" i="1"/>
  <c r="L347" i="1"/>
  <c r="J347" i="1"/>
  <c r="AB347" i="1"/>
  <c r="T347" i="1"/>
  <c r="Z347" i="1"/>
  <c r="Y347" i="1"/>
  <c r="AM347" i="1"/>
  <c r="U347" i="1"/>
  <c r="BF347" i="1"/>
  <c r="AV347" i="1"/>
  <c r="AC347" i="1"/>
  <c r="CS384" i="7" s="1"/>
  <c r="X347" i="1"/>
  <c r="AU347" i="1"/>
  <c r="AP347" i="1"/>
  <c r="AX347" i="1"/>
  <c r="AT347" i="1"/>
  <c r="AL347" i="1"/>
  <c r="AF347" i="1"/>
  <c r="AK347" i="1"/>
  <c r="FU347" i="1" s="1"/>
  <c r="AG347" i="1"/>
  <c r="BA347" i="1"/>
  <c r="O347" i="1"/>
  <c r="BD347" i="1"/>
  <c r="AR347" i="1"/>
  <c r="AS347" i="1"/>
  <c r="BE347" i="1"/>
  <c r="AI347" i="1"/>
  <c r="P347" i="1"/>
  <c r="BI347" i="1"/>
  <c r="W347" i="1"/>
  <c r="AW347" i="1"/>
  <c r="AN347" i="1"/>
  <c r="FV347" i="1" s="1"/>
  <c r="M347" i="1"/>
  <c r="S347" i="1"/>
  <c r="I347" i="1"/>
  <c r="H347" i="1"/>
  <c r="K347" i="1"/>
  <c r="R347" i="1"/>
  <c r="AZ347" i="1"/>
  <c r="CS415" i="7" s="1"/>
  <c r="AO347" i="1"/>
  <c r="AA347" i="1"/>
  <c r="V347" i="1"/>
  <c r="AJ347" i="1"/>
  <c r="BC347" i="1"/>
  <c r="AY347" i="1"/>
  <c r="N347" i="1"/>
  <c r="AE347" i="1"/>
  <c r="CS405" i="7" s="1"/>
  <c r="BB347" i="1"/>
  <c r="AH347" i="1"/>
  <c r="J177" i="1"/>
  <c r="AT177" i="1"/>
  <c r="AJ177" i="1"/>
  <c r="AF177" i="1"/>
  <c r="U177" i="1"/>
  <c r="V177" i="1"/>
  <c r="I177" i="1"/>
  <c r="BD177" i="1"/>
  <c r="AP177" i="1"/>
  <c r="Z177" i="1"/>
  <c r="AW177" i="1"/>
  <c r="AI177" i="1"/>
  <c r="P177" i="1"/>
  <c r="BF177" i="1"/>
  <c r="AS177" i="1"/>
  <c r="BG177" i="1"/>
  <c r="W177" i="1"/>
  <c r="AB177" i="1"/>
  <c r="AC177" i="1"/>
  <c r="DC382" i="7" s="1"/>
  <c r="X177" i="1"/>
  <c r="Y177" i="1"/>
  <c r="AM177" i="1"/>
  <c r="M177" i="1"/>
  <c r="O177" i="1"/>
  <c r="AA177" i="1"/>
  <c r="T177" i="1"/>
  <c r="Q177" i="1"/>
  <c r="AX177" i="1"/>
  <c r="AR177" i="1"/>
  <c r="AU177" i="1"/>
  <c r="AH177" i="1"/>
  <c r="AV177" i="1"/>
  <c r="BI177" i="1"/>
  <c r="AY177" i="1"/>
  <c r="AE177" i="1"/>
  <c r="DC403" i="7" s="1"/>
  <c r="AG177" i="1"/>
  <c r="AQ177" i="1"/>
  <c r="DC393" i="7" s="1"/>
  <c r="BE177" i="1"/>
  <c r="AO177" i="1"/>
  <c r="AK177" i="1"/>
  <c r="FU177" i="1" s="1"/>
  <c r="AD177" i="1"/>
  <c r="H177" i="1"/>
  <c r="R177" i="1"/>
  <c r="BH177" i="1"/>
  <c r="AZ177" i="1"/>
  <c r="DC413" i="7" s="1"/>
  <c r="AN177" i="1"/>
  <c r="FV177" i="1" s="1"/>
  <c r="L177" i="1"/>
  <c r="BC177" i="1"/>
  <c r="K177" i="1"/>
  <c r="BA177" i="1"/>
  <c r="N177" i="1"/>
  <c r="AL177" i="1"/>
  <c r="BB177" i="1"/>
  <c r="S177" i="1"/>
  <c r="K77" i="1"/>
  <c r="S77" i="1"/>
  <c r="AE77" i="1"/>
  <c r="CS402" i="7" s="1"/>
  <c r="AD77" i="1"/>
  <c r="BD77" i="1"/>
  <c r="AX77" i="1"/>
  <c r="BB77" i="1"/>
  <c r="AK77" i="1"/>
  <c r="FU77" i="1" s="1"/>
  <c r="L77" i="1"/>
  <c r="BF77" i="1"/>
  <c r="U77" i="1"/>
  <c r="AV77" i="1"/>
  <c r="AI77" i="1"/>
  <c r="AZ77" i="1"/>
  <c r="CS412" i="7" s="1"/>
  <c r="AH77" i="1"/>
  <c r="AS77" i="1"/>
  <c r="AA77" i="1"/>
  <c r="BA77" i="1"/>
  <c r="AT77" i="1"/>
  <c r="AL77" i="1"/>
  <c r="O77" i="1"/>
  <c r="X77" i="1"/>
  <c r="I77" i="1"/>
  <c r="AU77" i="1"/>
  <c r="Z77" i="1"/>
  <c r="AM77" i="1"/>
  <c r="J77" i="1"/>
  <c r="BG77" i="1"/>
  <c r="AQ77" i="1"/>
  <c r="BC77" i="1"/>
  <c r="AG77" i="1"/>
  <c r="AY77" i="1"/>
  <c r="M77" i="1"/>
  <c r="P77" i="1"/>
  <c r="BI77" i="1"/>
  <c r="T77" i="1"/>
  <c r="R77" i="1"/>
  <c r="AC77" i="1"/>
  <c r="CS381" i="7" s="1"/>
  <c r="BH77" i="1"/>
  <c r="AB77" i="1"/>
  <c r="AN77" i="1"/>
  <c r="FV77" i="1" s="1"/>
  <c r="Y77" i="1"/>
  <c r="AR77" i="1"/>
  <c r="W77" i="1"/>
  <c r="N77" i="1"/>
  <c r="V77" i="1"/>
  <c r="AP77" i="1"/>
  <c r="Q77" i="1"/>
  <c r="AO77" i="1"/>
  <c r="AJ77" i="1"/>
  <c r="AW77" i="1"/>
  <c r="H77" i="1"/>
  <c r="BE77" i="1"/>
  <c r="AF77" i="1"/>
  <c r="FW199" i="1"/>
  <c r="CG362" i="1"/>
  <c r="CC362" i="1"/>
  <c r="CE362" i="1"/>
  <c r="CE351" i="1"/>
  <c r="CD351" i="1"/>
  <c r="BY351" i="1"/>
  <c r="FW267" i="1"/>
  <c r="BY84" i="1"/>
  <c r="CD84" i="1"/>
  <c r="CC84" i="1"/>
  <c r="CF84" i="1"/>
  <c r="CB84" i="1"/>
  <c r="CE84" i="1"/>
  <c r="CG84" i="1"/>
  <c r="FE81" i="1"/>
  <c r="FF81" i="1" s="1"/>
  <c r="FG81" i="1"/>
  <c r="FM9" i="1"/>
  <c r="FK9" i="1"/>
  <c r="FL9" i="1"/>
  <c r="FC70" i="1"/>
  <c r="FC40" i="1"/>
  <c r="FC55" i="1"/>
  <c r="FC25" i="1"/>
  <c r="FN9" i="1"/>
  <c r="FW179" i="1"/>
  <c r="CF353" i="1"/>
  <c r="CC353" i="1"/>
  <c r="CE353" i="1"/>
  <c r="BY353" i="1"/>
  <c r="CG353" i="1"/>
  <c r="CB353" i="1"/>
  <c r="CD353" i="1"/>
  <c r="CB362" i="1"/>
  <c r="CB87" i="1"/>
  <c r="BY87" i="1"/>
  <c r="CG87" i="1"/>
  <c r="CF87" i="1"/>
  <c r="CD87" i="1"/>
  <c r="CE87" i="1"/>
  <c r="CC87" i="1"/>
  <c r="CE267" i="1"/>
  <c r="CC267" i="1"/>
  <c r="CB267" i="1"/>
  <c r="BY267" i="1"/>
  <c r="CG267" i="1"/>
  <c r="CC83" i="1"/>
  <c r="BY83" i="1"/>
  <c r="CG83" i="1"/>
  <c r="FC63" i="1"/>
  <c r="FC48" i="1"/>
  <c r="FC33" i="1"/>
  <c r="FC78" i="1"/>
  <c r="CG359" i="1"/>
  <c r="BY359" i="1"/>
  <c r="CC359" i="1"/>
  <c r="BY357" i="1"/>
  <c r="CD357" i="1"/>
  <c r="CG357" i="1"/>
  <c r="CB357" i="1"/>
  <c r="CF357" i="1"/>
  <c r="CG269" i="1"/>
  <c r="CB269" i="1"/>
  <c r="CC90" i="1"/>
  <c r="BY90" i="1"/>
  <c r="CE90" i="1"/>
  <c r="CB90" i="1"/>
  <c r="CG90" i="1"/>
  <c r="BY362" i="1"/>
  <c r="CB262" i="1"/>
  <c r="CF262" i="1"/>
  <c r="FW265" i="1"/>
  <c r="CE91" i="1"/>
  <c r="CC91" i="1"/>
  <c r="CG91" i="1"/>
  <c r="CF91" i="1"/>
  <c r="CD91" i="1"/>
  <c r="BY91" i="1"/>
  <c r="CB91" i="1"/>
  <c r="FW357" i="1"/>
  <c r="FW85" i="1"/>
  <c r="FC79" i="1"/>
  <c r="FC49" i="1"/>
  <c r="FC64" i="1"/>
  <c r="FC34" i="1"/>
  <c r="FE50" i="1"/>
  <c r="FF50" i="1" s="1"/>
  <c r="FG50" i="1"/>
  <c r="CE350" i="1"/>
  <c r="BY350" i="1"/>
  <c r="CD350" i="1"/>
  <c r="BY86" i="1"/>
  <c r="CF86" i="1"/>
  <c r="CB86" i="1"/>
  <c r="CD86" i="1"/>
  <c r="CE86" i="1"/>
  <c r="CF183" i="1"/>
  <c r="CG183" i="1"/>
  <c r="CD183" i="1"/>
  <c r="CB183" i="1"/>
  <c r="CC183" i="1"/>
  <c r="BY183" i="1"/>
  <c r="CE183" i="1"/>
  <c r="CC82" i="1"/>
  <c r="CD82" i="1"/>
  <c r="FW355" i="1"/>
  <c r="CC176" i="1"/>
  <c r="CG176" i="1"/>
  <c r="CD176" i="1"/>
  <c r="BY176" i="1"/>
  <c r="CF176" i="1"/>
  <c r="CB176" i="1"/>
  <c r="CE176" i="1"/>
  <c r="CC175" i="1"/>
  <c r="CB175" i="1"/>
  <c r="CD175" i="1"/>
  <c r="CE175" i="1"/>
  <c r="CG175" i="1"/>
  <c r="BY175" i="1"/>
  <c r="CF175" i="1"/>
  <c r="BY265" i="1"/>
  <c r="CC265" i="1"/>
  <c r="CD265" i="1"/>
  <c r="CF265" i="1"/>
  <c r="CG265" i="1"/>
  <c r="FG35" i="1"/>
  <c r="FE35" i="1"/>
  <c r="FF35" i="1" s="1"/>
  <c r="CG361" i="1"/>
  <c r="CF361" i="1"/>
  <c r="CB361" i="1"/>
  <c r="CE361" i="1"/>
  <c r="CC361" i="1"/>
  <c r="CD361" i="1"/>
  <c r="BY361" i="1"/>
  <c r="CF355" i="1"/>
  <c r="BY355" i="1"/>
  <c r="BY365" i="1"/>
  <c r="CC365" i="1"/>
  <c r="CD365" i="1"/>
  <c r="CG365" i="1"/>
  <c r="CF365" i="1"/>
  <c r="CE365" i="1"/>
  <c r="CB365" i="1"/>
  <c r="CC263" i="1"/>
  <c r="CD263" i="1"/>
  <c r="CE263" i="1"/>
  <c r="FW349" i="1"/>
  <c r="FG65" i="1"/>
  <c r="FE65" i="1"/>
  <c r="FF65" i="1" s="1"/>
  <c r="CC360" i="1"/>
  <c r="CD360" i="1"/>
  <c r="BY273" i="1"/>
  <c r="CG273" i="1"/>
  <c r="CC273" i="1"/>
  <c r="CB273" i="1"/>
  <c r="CF273" i="1"/>
  <c r="CE273" i="1"/>
  <c r="CD273" i="1"/>
  <c r="CG179" i="1"/>
  <c r="CC179" i="1"/>
  <c r="CC271" i="1"/>
  <c r="CE271" i="1"/>
  <c r="CD271" i="1"/>
  <c r="CD274" i="1"/>
  <c r="CB274" i="1"/>
  <c r="BY274" i="1"/>
  <c r="CG274" i="1"/>
  <c r="CE274" i="1"/>
  <c r="CC274" i="1"/>
  <c r="CF274" i="1"/>
  <c r="FE80" i="1"/>
  <c r="FF80" i="1" s="1"/>
  <c r="FG80" i="1"/>
  <c r="BY184" i="1"/>
  <c r="CB184" i="1"/>
  <c r="CC184" i="1"/>
  <c r="CD184" i="1"/>
  <c r="FG51" i="1"/>
  <c r="FE51" i="1"/>
  <c r="FF51" i="1" s="1"/>
  <c r="FW263" i="1"/>
  <c r="FW84" i="1"/>
  <c r="FW82" i="1"/>
  <c r="FW301" i="1"/>
  <c r="FW29" i="1"/>
  <c r="FW311" i="1"/>
  <c r="FW232" i="1"/>
  <c r="FW28" i="1"/>
  <c r="FW202" i="1"/>
  <c r="FW8" i="1"/>
  <c r="FW231" i="1"/>
  <c r="FW240" i="1"/>
  <c r="FW13" i="1"/>
  <c r="FW63" i="1"/>
  <c r="FW324" i="1"/>
  <c r="FW332" i="1"/>
  <c r="FW140" i="1"/>
  <c r="FW308" i="1"/>
  <c r="FW146" i="1"/>
  <c r="FW252" i="1"/>
  <c r="FW153" i="1"/>
  <c r="FW218" i="1"/>
  <c r="FW116" i="1"/>
  <c r="FW219" i="1"/>
  <c r="FW119" i="1"/>
  <c r="FW345" i="1"/>
  <c r="FW201" i="1"/>
  <c r="FW142" i="1"/>
  <c r="FW130" i="1"/>
  <c r="FW164" i="1"/>
  <c r="FW143" i="1"/>
  <c r="FW103" i="1"/>
  <c r="FW129" i="1"/>
  <c r="FW251" i="1"/>
  <c r="FW243" i="1"/>
  <c r="FW230" i="1"/>
  <c r="FW297" i="1"/>
  <c r="FW108" i="1"/>
  <c r="FW187" i="1"/>
  <c r="FW197" i="1"/>
  <c r="FW209" i="1"/>
  <c r="FW239" i="1"/>
  <c r="FW329" i="1"/>
  <c r="FW121" i="1"/>
  <c r="FW23" i="1"/>
  <c r="FW99" i="1"/>
  <c r="FW241" i="1"/>
  <c r="FW278" i="1"/>
  <c r="FW156" i="1"/>
  <c r="FW254" i="1"/>
  <c r="FW62" i="1"/>
  <c r="FW318" i="1"/>
  <c r="FW338" i="1"/>
  <c r="FW344" i="1"/>
  <c r="FW35" i="1"/>
  <c r="FW321" i="1"/>
  <c r="FW138" i="1"/>
  <c r="FW136" i="1"/>
  <c r="FW158" i="1"/>
  <c r="FW109" i="1"/>
  <c r="FW306" i="1"/>
  <c r="FW112" i="1"/>
  <c r="FW123" i="1"/>
  <c r="FW110" i="1"/>
  <c r="FW277" i="1"/>
  <c r="FW98" i="1"/>
  <c r="FW114" i="1"/>
  <c r="FW341" i="1"/>
  <c r="FW45" i="1"/>
  <c r="FW157" i="1"/>
  <c r="FW190" i="1"/>
  <c r="FW226" i="1"/>
  <c r="FW216" i="1"/>
  <c r="FW167" i="1"/>
  <c r="FW71" i="1"/>
  <c r="FW27" i="1"/>
  <c r="FW220" i="1"/>
  <c r="FW36" i="1"/>
  <c r="FW47" i="1"/>
  <c r="FW43" i="1"/>
  <c r="FW223" i="1"/>
  <c r="FW58" i="1"/>
  <c r="FW31" i="1"/>
  <c r="FW163" i="1"/>
  <c r="FW16" i="1"/>
  <c r="FW294" i="1"/>
  <c r="FW102" i="1"/>
  <c r="FW106" i="1"/>
  <c r="FW154" i="1"/>
  <c r="FW34" i="1"/>
  <c r="FW9" i="1"/>
  <c r="FW236" i="1"/>
  <c r="FW147" i="1"/>
  <c r="FW328" i="1"/>
  <c r="FW15" i="1"/>
  <c r="FW52" i="1"/>
  <c r="FW227" i="1"/>
  <c r="FW280" i="1"/>
  <c r="FW255" i="1"/>
  <c r="FW192" i="1"/>
  <c r="FW323" i="1"/>
  <c r="FW17" i="1"/>
  <c r="FW77" i="1"/>
  <c r="FW256" i="1"/>
  <c r="FW30" i="1"/>
  <c r="FW49" i="1"/>
  <c r="FW120" i="1"/>
  <c r="FW39" i="1"/>
  <c r="FW234" i="1"/>
  <c r="FW104" i="1"/>
  <c r="FW191" i="1"/>
  <c r="FG56" i="1"/>
  <c r="FW135" i="1"/>
  <c r="FW339" i="1"/>
  <c r="FW6" i="1"/>
  <c r="FW76" i="1"/>
  <c r="FW316" i="1"/>
  <c r="FW276" i="1"/>
  <c r="FW22" i="1"/>
  <c r="FG41" i="1"/>
  <c r="FW144" i="1"/>
  <c r="FW210" i="1"/>
  <c r="FW67" i="1"/>
  <c r="FG71" i="1"/>
  <c r="FW186" i="1"/>
  <c r="FW118" i="1"/>
  <c r="FW44" i="1"/>
  <c r="FH6" i="1"/>
  <c r="FD67" i="1" s="1"/>
  <c r="FG67" i="1" s="1"/>
  <c r="FC22" i="1"/>
  <c r="FK6" i="1"/>
  <c r="FN6" i="1"/>
  <c r="FM6" i="1"/>
  <c r="FF6" i="1"/>
  <c r="FD37" i="1" s="1"/>
  <c r="FG37" i="1" s="1"/>
  <c r="FL6" i="1"/>
  <c r="FG6" i="1"/>
  <c r="FD52" i="1" s="1"/>
  <c r="FG52" i="1" s="1"/>
  <c r="FC52" i="1"/>
  <c r="FE6" i="1"/>
  <c r="FD22" i="1" s="1"/>
  <c r="FG22" i="1" s="1"/>
  <c r="FC67" i="1"/>
  <c r="FC37" i="1"/>
  <c r="FC81" i="1"/>
  <c r="FC51" i="1"/>
  <c r="FC36" i="1"/>
  <c r="FC66" i="1"/>
  <c r="FW213" i="1"/>
  <c r="FW245" i="1"/>
  <c r="FW334" i="1"/>
  <c r="FW282" i="1"/>
  <c r="FW224" i="1"/>
  <c r="FW204" i="1"/>
  <c r="FW73" i="1"/>
  <c r="FW340" i="1"/>
  <c r="FW139" i="1"/>
  <c r="FW61" i="1"/>
  <c r="FW72" i="1"/>
  <c r="FW189" i="1"/>
  <c r="FW257" i="1"/>
  <c r="FW42" i="1"/>
  <c r="FW337" i="1"/>
  <c r="FW284" i="1"/>
  <c r="FW56" i="1"/>
  <c r="FW299" i="1"/>
  <c r="FW228" i="1"/>
  <c r="FW125" i="1"/>
  <c r="FW37" i="1"/>
  <c r="FW307" i="1"/>
  <c r="FW244" i="1"/>
  <c r="FW343" i="1"/>
  <c r="FW206" i="1"/>
  <c r="FW195" i="1"/>
  <c r="FW149" i="1"/>
  <c r="FW235" i="1"/>
  <c r="FW212" i="1"/>
  <c r="FW75" i="1"/>
  <c r="FW126" i="1"/>
  <c r="FC35" i="1"/>
  <c r="FC80" i="1"/>
  <c r="FC65" i="1"/>
  <c r="FC50" i="1"/>
  <c r="FW137" i="1"/>
  <c r="FW131" i="1"/>
  <c r="FW293" i="1"/>
  <c r="FW296" i="1"/>
  <c r="FW38" i="1"/>
  <c r="FW48" i="1"/>
  <c r="FW150" i="1"/>
  <c r="FW100" i="1"/>
  <c r="FW151" i="1"/>
  <c r="FW166" i="1"/>
  <c r="FN13" i="1"/>
  <c r="FK13" i="1"/>
  <c r="FM13" i="1"/>
  <c r="FC74" i="1"/>
  <c r="FC29" i="1"/>
  <c r="FG13" i="1"/>
  <c r="FD59" i="1" s="1"/>
  <c r="FG59" i="1" s="1"/>
  <c r="FF13" i="1"/>
  <c r="FD44" i="1" s="1"/>
  <c r="FG44" i="1" s="1"/>
  <c r="FE13" i="1"/>
  <c r="FD29" i="1" s="1"/>
  <c r="FG29" i="1" s="1"/>
  <c r="FC44" i="1"/>
  <c r="FH13" i="1"/>
  <c r="FD74" i="1" s="1"/>
  <c r="FG74" i="1" s="1"/>
  <c r="FC59" i="1"/>
  <c r="FL13" i="1"/>
  <c r="FW162" i="1"/>
  <c r="FW148" i="1"/>
  <c r="FW253" i="1"/>
  <c r="FW314" i="1"/>
  <c r="FW165" i="1"/>
  <c r="FW279" i="1"/>
  <c r="FW33" i="1"/>
  <c r="FW298" i="1"/>
  <c r="FW312" i="1"/>
  <c r="FW65" i="1"/>
  <c r="FW196" i="1"/>
  <c r="FW247" i="1"/>
  <c r="FW229" i="1"/>
  <c r="FW319" i="1"/>
  <c r="FW211" i="1"/>
  <c r="FW53" i="1"/>
  <c r="FW313" i="1"/>
  <c r="FW304" i="1"/>
  <c r="FW105" i="1"/>
  <c r="FW214" i="1"/>
  <c r="FF16" i="1"/>
  <c r="FD47" i="1" s="1"/>
  <c r="FC62" i="1"/>
  <c r="FC77" i="1"/>
  <c r="FC47" i="1"/>
  <c r="FC32" i="1"/>
  <c r="FG16" i="1"/>
  <c r="FD62" i="1" s="1"/>
  <c r="FH16" i="1"/>
  <c r="FD77" i="1" s="1"/>
  <c r="FE16" i="1"/>
  <c r="FD32" i="1" s="1"/>
  <c r="FW300" i="1"/>
  <c r="FW97" i="1"/>
  <c r="FW194" i="1"/>
  <c r="FW12" i="1"/>
  <c r="FW326" i="1"/>
  <c r="FW333" i="1"/>
  <c r="FW347" i="1"/>
  <c r="FW117" i="1"/>
  <c r="FW238" i="1"/>
  <c r="FW101" i="1"/>
  <c r="FW159" i="1"/>
  <c r="FW237" i="1"/>
  <c r="FW315" i="1"/>
  <c r="FW310" i="1"/>
  <c r="FW217" i="1"/>
  <c r="FW127" i="1"/>
  <c r="FW111" i="1"/>
  <c r="FW302" i="1"/>
  <c r="FW107" i="1"/>
  <c r="FW141" i="1"/>
  <c r="FW322" i="1"/>
  <c r="FW246" i="1"/>
  <c r="FW188" i="1"/>
  <c r="FW57" i="1"/>
  <c r="FW46" i="1"/>
  <c r="FW330" i="1"/>
  <c r="FW193" i="1"/>
  <c r="FW96" i="1"/>
  <c r="FW19" i="1"/>
  <c r="FW128" i="1"/>
  <c r="FW74" i="1"/>
  <c r="FG27" i="1"/>
  <c r="FW54" i="1"/>
  <c r="FW145" i="1"/>
  <c r="FW205" i="1"/>
  <c r="FW69" i="1"/>
  <c r="FW303" i="1"/>
  <c r="FW325" i="1"/>
  <c r="FW248" i="1"/>
  <c r="FW336" i="1"/>
  <c r="FW21" i="1"/>
  <c r="FW60" i="1"/>
  <c r="FW66" i="1"/>
  <c r="FW64" i="1"/>
  <c r="FW7" i="1"/>
  <c r="FW317" i="1"/>
  <c r="FW233" i="1"/>
  <c r="FW335" i="1"/>
  <c r="FW41" i="1"/>
  <c r="FW122" i="1"/>
  <c r="FW20" i="1"/>
  <c r="FW113" i="1"/>
  <c r="FW124" i="1"/>
  <c r="FW32" i="1"/>
  <c r="FW10" i="1"/>
  <c r="FW115" i="1"/>
  <c r="FW221" i="1"/>
  <c r="FW55" i="1"/>
  <c r="FW68" i="1"/>
  <c r="FW14" i="1"/>
  <c r="FW26" i="1"/>
  <c r="FW11" i="1"/>
  <c r="FW327" i="1"/>
  <c r="FW155" i="1"/>
  <c r="FW70" i="1"/>
  <c r="AX391" i="7"/>
  <c r="AW396" i="7"/>
  <c r="AW392" i="7" a="1"/>
  <c r="AW392" i="7" s="1"/>
  <c r="CF182" i="1" l="1"/>
  <c r="CE182" i="1"/>
  <c r="BY182" i="1"/>
  <c r="CC182" i="1"/>
  <c r="CD182" i="1"/>
  <c r="CB182" i="1"/>
  <c r="CG182" i="1"/>
  <c r="CG173" i="1"/>
  <c r="BY173" i="1"/>
  <c r="CD173" i="1"/>
  <c r="CB173" i="1"/>
  <c r="CC173" i="1"/>
  <c r="CF173" i="1"/>
  <c r="CE173" i="1"/>
  <c r="CD262" i="1"/>
  <c r="CE262" i="1"/>
  <c r="CC262" i="1"/>
  <c r="BY262" i="1"/>
  <c r="CG262" i="1"/>
  <c r="BX340" i="1"/>
  <c r="FW51" i="1"/>
  <c r="FW132" i="1"/>
  <c r="FW152" i="1"/>
  <c r="FC53" i="1"/>
  <c r="FK7" i="1"/>
  <c r="FM7" i="1"/>
  <c r="FL7" i="1"/>
  <c r="FN7" i="1"/>
  <c r="FC23" i="1"/>
  <c r="FC38" i="1"/>
  <c r="FC68" i="1"/>
  <c r="CG178" i="1"/>
  <c r="CD178" i="1"/>
  <c r="CC178" i="1"/>
  <c r="CB178" i="1"/>
  <c r="CE178" i="1"/>
  <c r="BY178" i="1"/>
  <c r="CF178" i="1"/>
  <c r="CE330" i="1"/>
  <c r="CD330" i="1"/>
  <c r="BY330" i="1"/>
  <c r="FW350" i="1"/>
  <c r="BP334" i="1"/>
  <c r="CB354" i="1"/>
  <c r="CC354" i="1"/>
  <c r="BY354" i="1"/>
  <c r="CF354" i="1"/>
  <c r="CG354" i="1"/>
  <c r="CD354" i="1"/>
  <c r="CE354" i="1"/>
  <c r="CG268" i="1"/>
  <c r="CF268" i="1"/>
  <c r="CD268" i="1"/>
  <c r="CE268" i="1"/>
  <c r="BY268" i="1"/>
  <c r="CC268" i="1"/>
  <c r="CB268" i="1"/>
  <c r="FG49" i="1"/>
  <c r="FE49" i="1"/>
  <c r="FF49" i="1" s="1"/>
  <c r="CE331" i="1"/>
  <c r="CD331" i="1"/>
  <c r="BY331" i="1"/>
  <c r="CE269" i="1"/>
  <c r="CD269" i="1"/>
  <c r="BY269" i="1"/>
  <c r="CF269" i="1"/>
  <c r="CC269" i="1"/>
  <c r="CE180" i="1"/>
  <c r="CC180" i="1"/>
  <c r="CB180" i="1"/>
  <c r="CF180" i="1"/>
  <c r="CG180" i="1"/>
  <c r="CD180" i="1"/>
  <c r="BY180" i="1"/>
  <c r="CC270" i="1"/>
  <c r="CD270" i="1"/>
  <c r="CE270" i="1"/>
  <c r="CF270" i="1"/>
  <c r="CG270" i="1"/>
  <c r="CB270" i="1"/>
  <c r="BY270" i="1"/>
  <c r="FW174" i="1"/>
  <c r="FW91" i="1"/>
  <c r="FW363" i="1"/>
  <c r="CB263" i="1"/>
  <c r="BY263" i="1"/>
  <c r="CF263" i="1"/>
  <c r="CG263" i="1"/>
  <c r="FL11" i="1"/>
  <c r="FC27" i="1"/>
  <c r="FK11" i="1"/>
  <c r="FN11" i="1"/>
  <c r="FM11" i="1"/>
  <c r="FC72" i="1"/>
  <c r="FG72" i="1" s="1"/>
  <c r="FC57" i="1"/>
  <c r="FG57" i="1" s="1"/>
  <c r="FC42" i="1"/>
  <c r="FG42" i="1" s="1"/>
  <c r="FW268" i="1"/>
  <c r="CF360" i="1"/>
  <c r="BY360" i="1"/>
  <c r="CG360" i="1"/>
  <c r="CB360" i="1"/>
  <c r="CE360" i="1"/>
  <c r="FW88" i="1"/>
  <c r="FE79" i="1"/>
  <c r="FF79" i="1" s="1"/>
  <c r="FG79" i="1"/>
  <c r="BY315" i="1"/>
  <c r="CD315" i="1"/>
  <c r="CE315" i="1"/>
  <c r="CD92" i="1"/>
  <c r="CC92" i="1"/>
  <c r="CB92" i="1"/>
  <c r="CF92" i="1"/>
  <c r="CG92" i="1"/>
  <c r="CE92" i="1"/>
  <c r="BY92" i="1"/>
  <c r="FE33" i="1"/>
  <c r="FF33" i="1" s="1"/>
  <c r="FG33" i="1"/>
  <c r="CG185" i="1"/>
  <c r="CC185" i="1"/>
  <c r="CF185" i="1"/>
  <c r="CE185" i="1"/>
  <c r="BY185" i="1"/>
  <c r="CD185" i="1"/>
  <c r="CB185" i="1"/>
  <c r="BQ334" i="1"/>
  <c r="FN8" i="1"/>
  <c r="FC69" i="1"/>
  <c r="FC39" i="1"/>
  <c r="FM8" i="1"/>
  <c r="FC24" i="1"/>
  <c r="FL8" i="1"/>
  <c r="FC54" i="1"/>
  <c r="FK8" i="1"/>
  <c r="CE357" i="1"/>
  <c r="CC357" i="1"/>
  <c r="FK15" i="1"/>
  <c r="FM15" i="1"/>
  <c r="FC46" i="1"/>
  <c r="FC61" i="1"/>
  <c r="FL15" i="1"/>
  <c r="FN15" i="1"/>
  <c r="FC76" i="1"/>
  <c r="FC31" i="1"/>
  <c r="FG36" i="1"/>
  <c r="FE36" i="1"/>
  <c r="FF36" i="1" s="1"/>
  <c r="CE85" i="1"/>
  <c r="CB85" i="1"/>
  <c r="CG85" i="1"/>
  <c r="CD85" i="1"/>
  <c r="CF85" i="1"/>
  <c r="BY85" i="1"/>
  <c r="CC85" i="1"/>
  <c r="FC60" i="1"/>
  <c r="FN14" i="1"/>
  <c r="FK14" i="1"/>
  <c r="FC30" i="1"/>
  <c r="FC45" i="1"/>
  <c r="FC75" i="1"/>
  <c r="FL14" i="1"/>
  <c r="FM14" i="1"/>
  <c r="CE340" i="1"/>
  <c r="CD340" i="1"/>
  <c r="BY340" i="1"/>
  <c r="CF82" i="1"/>
  <c r="CG82" i="1"/>
  <c r="CE82" i="1"/>
  <c r="BY82" i="1"/>
  <c r="CB82" i="1"/>
  <c r="FW275" i="1"/>
  <c r="FW262" i="1"/>
  <c r="FW184" i="1"/>
  <c r="FW271" i="1"/>
  <c r="CG86" i="1"/>
  <c r="CC86" i="1"/>
  <c r="CE364" i="1"/>
  <c r="CC364" i="1"/>
  <c r="CG364" i="1"/>
  <c r="CD364" i="1"/>
  <c r="CB364" i="1"/>
  <c r="BY364" i="1"/>
  <c r="CF364" i="1"/>
  <c r="FW365" i="1"/>
  <c r="FW171" i="1"/>
  <c r="FG78" i="1"/>
  <c r="FE78" i="1"/>
  <c r="FF78" i="1" s="1"/>
  <c r="FW168" i="1"/>
  <c r="FW172" i="1"/>
  <c r="BY307" i="1"/>
  <c r="CE307" i="1"/>
  <c r="CD307" i="1"/>
  <c r="CB181" i="1"/>
  <c r="BY181" i="1"/>
  <c r="CD181" i="1"/>
  <c r="CC181" i="1"/>
  <c r="CE181" i="1"/>
  <c r="CF181" i="1"/>
  <c r="CG181" i="1"/>
  <c r="CD90" i="1"/>
  <c r="CF90" i="1"/>
  <c r="CG358" i="1"/>
  <c r="CF358" i="1"/>
  <c r="CD358" i="1"/>
  <c r="BY358" i="1"/>
  <c r="CE358" i="1"/>
  <c r="CB358" i="1"/>
  <c r="CC358" i="1"/>
  <c r="FW177" i="1"/>
  <c r="FW80" i="1"/>
  <c r="FW348" i="1"/>
  <c r="BP340" i="1"/>
  <c r="BQ315" i="1"/>
  <c r="FW83" i="1"/>
  <c r="FW352" i="1"/>
  <c r="FE48" i="1"/>
  <c r="FF48" i="1" s="1"/>
  <c r="FG48" i="1"/>
  <c r="BX307" i="1"/>
  <c r="BY332" i="1"/>
  <c r="CE332" i="1"/>
  <c r="CD332" i="1"/>
  <c r="FW360" i="1"/>
  <c r="BX334" i="1"/>
  <c r="FW89" i="1"/>
  <c r="BX331" i="1"/>
  <c r="FW176" i="1"/>
  <c r="FW90" i="1"/>
  <c r="CF94" i="1"/>
  <c r="CB94" i="1"/>
  <c r="CG94" i="1"/>
  <c r="BY94" i="1"/>
  <c r="CD94" i="1"/>
  <c r="CC94" i="1"/>
  <c r="CE94" i="1"/>
  <c r="BY275" i="1"/>
  <c r="CF275" i="1"/>
  <c r="CE275" i="1"/>
  <c r="CG275" i="1"/>
  <c r="CD275" i="1"/>
  <c r="CB275" i="1"/>
  <c r="CC275" i="1"/>
  <c r="FW269" i="1"/>
  <c r="CC264" i="1"/>
  <c r="CB264" i="1"/>
  <c r="CD264" i="1"/>
  <c r="CE264" i="1"/>
  <c r="CF264" i="1"/>
  <c r="BY264" i="1"/>
  <c r="CG264" i="1"/>
  <c r="BX315" i="1"/>
  <c r="BP315" i="1"/>
  <c r="FW242" i="1"/>
  <c r="CG88" i="1"/>
  <c r="CC88" i="1"/>
  <c r="CB88" i="1"/>
  <c r="CE88" i="1"/>
  <c r="CD88" i="1"/>
  <c r="CF88" i="1"/>
  <c r="BY88" i="1"/>
  <c r="FG63" i="1"/>
  <c r="FE63" i="1"/>
  <c r="FF63" i="1" s="1"/>
  <c r="CD362" i="1"/>
  <c r="CF362" i="1"/>
  <c r="FW185" i="1"/>
  <c r="CD355" i="1"/>
  <c r="CC355" i="1"/>
  <c r="CG355" i="1"/>
  <c r="CE355" i="1"/>
  <c r="CB355" i="1"/>
  <c r="BY177" i="1"/>
  <c r="CE177" i="1"/>
  <c r="CB177" i="1"/>
  <c r="CC177" i="1"/>
  <c r="CF177" i="1"/>
  <c r="CG177" i="1"/>
  <c r="CD177" i="1"/>
  <c r="FW274" i="1"/>
  <c r="CC172" i="1"/>
  <c r="CG172" i="1"/>
  <c r="CE172" i="1"/>
  <c r="CF172" i="1"/>
  <c r="CD172" i="1"/>
  <c r="CB172" i="1"/>
  <c r="BY172" i="1"/>
  <c r="FW92" i="1"/>
  <c r="BQ331" i="1"/>
  <c r="FW331" i="1"/>
  <c r="FW178" i="1"/>
  <c r="FE66" i="1"/>
  <c r="FF66" i="1" s="1"/>
  <c r="FG66" i="1"/>
  <c r="CE334" i="1"/>
  <c r="BY334" i="1"/>
  <c r="CD334" i="1"/>
  <c r="FW354" i="1"/>
  <c r="FW272" i="1"/>
  <c r="FW94" i="1"/>
  <c r="CF93" i="1"/>
  <c r="CE93" i="1"/>
  <c r="CC93" i="1"/>
  <c r="CB93" i="1"/>
  <c r="CD93" i="1"/>
  <c r="CG93" i="1"/>
  <c r="BY93" i="1"/>
  <c r="FW305" i="1"/>
  <c r="FW18" i="1"/>
  <c r="CE89" i="1"/>
  <c r="CF89" i="1"/>
  <c r="CB89" i="1"/>
  <c r="BY89" i="1"/>
  <c r="CG89" i="1"/>
  <c r="CC89" i="1"/>
  <c r="CD89" i="1"/>
  <c r="CF83" i="1"/>
  <c r="CD83" i="1"/>
  <c r="CE83" i="1"/>
  <c r="CB83" i="1"/>
  <c r="BY309" i="1"/>
  <c r="CD309" i="1"/>
  <c r="CE309" i="1"/>
  <c r="FC26" i="1"/>
  <c r="FK10" i="1"/>
  <c r="FC56" i="1"/>
  <c r="FL10" i="1"/>
  <c r="FN10" i="1"/>
  <c r="FC41" i="1"/>
  <c r="FC71" i="1"/>
  <c r="FM10" i="1"/>
  <c r="BQ340" i="1"/>
  <c r="FW181" i="1"/>
  <c r="CE359" i="1"/>
  <c r="CD359" i="1"/>
  <c r="CF359" i="1"/>
  <c r="CB359" i="1"/>
  <c r="FW182" i="1"/>
  <c r="CC356" i="1"/>
  <c r="CF356" i="1"/>
  <c r="CB356" i="1"/>
  <c r="CD356" i="1"/>
  <c r="CE356" i="1"/>
  <c r="CG356" i="1"/>
  <c r="BY356" i="1"/>
  <c r="BY352" i="1"/>
  <c r="CB352" i="1"/>
  <c r="CE352" i="1"/>
  <c r="CC352" i="1"/>
  <c r="CG352" i="1"/>
  <c r="CD352" i="1"/>
  <c r="CF352" i="1"/>
  <c r="BP331" i="1"/>
  <c r="FE64" i="1"/>
  <c r="FF64" i="1" s="1"/>
  <c r="FG64" i="1"/>
  <c r="CD267" i="1"/>
  <c r="CF267" i="1"/>
  <c r="CE265" i="1"/>
  <c r="CB265" i="1"/>
  <c r="CD318" i="1"/>
  <c r="BY318" i="1"/>
  <c r="CE318" i="1"/>
  <c r="CG271" i="1"/>
  <c r="CF271" i="1"/>
  <c r="BY271" i="1"/>
  <c r="CB271" i="1"/>
  <c r="CC272" i="1"/>
  <c r="CE272" i="1"/>
  <c r="CG272" i="1"/>
  <c r="BY272" i="1"/>
  <c r="CD272" i="1"/>
  <c r="CB272" i="1"/>
  <c r="CF272" i="1"/>
  <c r="CE179" i="1"/>
  <c r="CF179" i="1"/>
  <c r="CD179" i="1"/>
  <c r="CB179" i="1"/>
  <c r="BY179" i="1"/>
  <c r="CF184" i="1"/>
  <c r="CG184" i="1"/>
  <c r="CE184" i="1"/>
  <c r="FW25" i="1"/>
  <c r="FW93" i="1"/>
  <c r="CF363" i="1"/>
  <c r="CG363" i="1"/>
  <c r="CE363" i="1"/>
  <c r="CC363" i="1"/>
  <c r="BY363" i="1"/>
  <c r="CD363" i="1"/>
  <c r="CB363" i="1"/>
  <c r="FK12" i="1"/>
  <c r="FC73" i="1"/>
  <c r="FM12" i="1"/>
  <c r="FN12" i="1"/>
  <c r="FL12" i="1"/>
  <c r="FC43" i="1"/>
  <c r="FC28" i="1"/>
  <c r="FC58" i="1"/>
  <c r="CC174" i="1"/>
  <c r="CG174" i="1"/>
  <c r="CF174" i="1"/>
  <c r="CE174" i="1"/>
  <c r="BY174" i="1"/>
  <c r="CD174" i="1"/>
  <c r="CB174" i="1"/>
  <c r="CG266" i="1"/>
  <c r="CF266" i="1"/>
  <c r="CB266" i="1"/>
  <c r="CC266" i="1"/>
  <c r="CD266" i="1"/>
  <c r="CE266" i="1"/>
  <c r="BY266" i="1"/>
  <c r="CE95" i="1"/>
  <c r="CD95" i="1"/>
  <c r="CF95" i="1"/>
  <c r="CC95" i="1"/>
  <c r="BY95" i="1"/>
  <c r="CB95" i="1"/>
  <c r="CG95" i="1"/>
  <c r="FG34" i="1"/>
  <c r="FE34" i="1"/>
  <c r="FF34" i="1" s="1"/>
  <c r="FE62" i="1"/>
  <c r="FF62" i="1" s="1"/>
  <c r="FG62" i="1"/>
  <c r="FE47" i="1"/>
  <c r="FF47" i="1" s="1"/>
  <c r="FG47" i="1"/>
  <c r="FE32" i="1"/>
  <c r="FF32" i="1" s="1"/>
  <c r="FG32" i="1"/>
  <c r="FE77" i="1"/>
  <c r="FF77" i="1" s="1"/>
  <c r="FG77" i="1"/>
  <c r="AY391" i="7"/>
  <c r="AX396" i="7"/>
  <c r="AX392" i="7" a="1"/>
  <c r="AX392" i="7" s="1"/>
  <c r="AY396" i="7" l="1"/>
  <c r="AZ391" i="7"/>
  <c r="AY392" i="7" a="1"/>
  <c r="AY392" i="7" s="1"/>
  <c r="AZ396" i="7" l="1"/>
  <c r="BA391" i="7"/>
  <c r="AZ392" i="7" a="1"/>
  <c r="AZ392" i="7" s="1"/>
  <c r="BB391" i="7" l="1"/>
  <c r="BA396" i="7"/>
  <c r="BA392" i="7" a="1"/>
  <c r="BA392" i="7" s="1"/>
  <c r="BC391" i="7" l="1"/>
  <c r="BB396" i="7"/>
  <c r="BB392" i="7" a="1"/>
  <c r="BB392" i="7" s="1"/>
  <c r="BC396" i="7" l="1"/>
  <c r="BD391" i="7"/>
  <c r="BC392" i="7" a="1"/>
  <c r="BC392" i="7" s="1"/>
  <c r="BD396" i="7" l="1"/>
  <c r="BE391" i="7"/>
  <c r="BD392" i="7" a="1"/>
  <c r="BD392" i="7" s="1"/>
  <c r="BF391" i="7" l="1"/>
  <c r="BE396" i="7"/>
  <c r="BE392" i="7" a="1"/>
  <c r="BE392" i="7" s="1"/>
  <c r="BG391" i="7" l="1"/>
  <c r="BF396" i="7"/>
  <c r="BF392" i="7" a="1"/>
  <c r="BF392" i="7" s="1"/>
  <c r="BG396" i="7" l="1"/>
  <c r="BH391" i="7"/>
  <c r="BG392" i="7" a="1"/>
  <c r="BG392" i="7" s="1"/>
  <c r="BH396" i="7" l="1"/>
  <c r="BI391" i="7"/>
  <c r="BH392" i="7" a="1"/>
  <c r="BH392" i="7" s="1"/>
  <c r="BJ391" i="7" l="1"/>
  <c r="BI396" i="7"/>
  <c r="BI392" i="7" a="1"/>
  <c r="BI392" i="7" s="1"/>
  <c r="BK391" i="7" l="1"/>
  <c r="BJ396" i="7"/>
  <c r="BJ392" i="7" a="1"/>
  <c r="BJ392" i="7" s="1"/>
  <c r="BK396" i="7" l="1"/>
  <c r="BL391" i="7"/>
  <c r="BK392" i="7" a="1"/>
  <c r="BK392" i="7" s="1"/>
  <c r="BL396" i="7" l="1"/>
  <c r="BM391" i="7"/>
  <c r="BL392" i="7" a="1"/>
  <c r="BL392" i="7" s="1"/>
  <c r="BN391" i="7" l="1"/>
  <c r="BM396" i="7"/>
  <c r="BM392" i="7" a="1"/>
  <c r="BM392" i="7" s="1"/>
  <c r="BO391" i="7" l="1"/>
  <c r="BN396" i="7"/>
  <c r="BN392" i="7" a="1"/>
  <c r="BN392" i="7" s="1"/>
  <c r="BO396" i="7" l="1"/>
  <c r="BP391" i="7"/>
  <c r="BO392" i="7" a="1"/>
  <c r="BO392" i="7" s="1"/>
  <c r="BP396" i="7" l="1"/>
  <c r="BQ391" i="7"/>
  <c r="BP392" i="7" a="1"/>
  <c r="BP392" i="7" s="1"/>
  <c r="BR391" i="7" l="1"/>
  <c r="BQ396" i="7"/>
  <c r="BQ392" i="7" a="1"/>
  <c r="BQ392" i="7" s="1"/>
  <c r="BS391" i="7" l="1"/>
  <c r="BR396" i="7"/>
  <c r="BR392" i="7" a="1"/>
  <c r="BR392" i="7" s="1"/>
  <c r="BS396" i="7" l="1"/>
  <c r="BT391" i="7"/>
  <c r="BS392" i="7" a="1"/>
  <c r="BS392" i="7" s="1"/>
  <c r="BT396" i="7" l="1"/>
  <c r="BU391" i="7"/>
  <c r="BT392" i="7" a="1"/>
  <c r="BT392" i="7" s="1"/>
  <c r="BV391" i="7" l="1"/>
  <c r="BU396" i="7"/>
  <c r="BU392" i="7" a="1"/>
  <c r="BU392" i="7" s="1"/>
  <c r="BW391" i="7" l="1"/>
  <c r="BV396" i="7"/>
  <c r="BV392" i="7" a="1"/>
  <c r="BV392" i="7" s="1"/>
  <c r="BW396" i="7" l="1"/>
  <c r="BX391" i="7"/>
  <c r="BW392" i="7" a="1"/>
  <c r="BW392" i="7" s="1"/>
  <c r="BX396" i="7" l="1"/>
  <c r="BY391" i="7"/>
  <c r="BX392" i="7" a="1"/>
  <c r="BX392" i="7" s="1"/>
  <c r="BZ391" i="7" l="1"/>
  <c r="BY396" i="7"/>
  <c r="BY392" i="7" a="1"/>
  <c r="BY392" i="7" s="1"/>
  <c r="CA391" i="7" l="1"/>
  <c r="BZ396" i="7"/>
  <c r="BZ392" i="7" a="1"/>
  <c r="BZ392" i="7" s="1"/>
  <c r="CA396" i="7" l="1"/>
  <c r="CB391" i="7"/>
  <c r="CA392" i="7" a="1"/>
  <c r="CA392" i="7" s="1"/>
  <c r="CB396" i="7" l="1"/>
  <c r="CC391" i="7"/>
  <c r="CB392" i="7" a="1"/>
  <c r="CB392" i="7" s="1"/>
  <c r="CD391" i="7" l="1"/>
  <c r="CC396" i="7"/>
  <c r="CC392" i="7" a="1"/>
  <c r="CC392" i="7" s="1"/>
  <c r="CE391" i="7" l="1"/>
  <c r="CD396" i="7"/>
  <c r="CD392" i="7" a="1"/>
  <c r="CD392" i="7" s="1"/>
  <c r="CE396" i="7" l="1"/>
  <c r="CF391" i="7"/>
  <c r="CE392" i="7" a="1"/>
  <c r="CE392" i="7" s="1"/>
  <c r="CF396" i="7" l="1"/>
  <c r="CG391" i="7"/>
  <c r="CF392" i="7" a="1"/>
  <c r="CF392" i="7" s="1"/>
  <c r="CH391" i="7" l="1"/>
  <c r="CG396" i="7"/>
  <c r="CG392" i="7" a="1"/>
  <c r="CG392" i="7" s="1"/>
  <c r="CI391" i="7" l="1"/>
  <c r="CH396" i="7"/>
  <c r="CH392" i="7" a="1"/>
  <c r="CH392" i="7" s="1"/>
  <c r="CI396" i="7" l="1"/>
  <c r="CJ391" i="7"/>
  <c r="CI392" i="7" a="1"/>
  <c r="CI392" i="7" s="1"/>
  <c r="CJ396" i="7" l="1"/>
  <c r="CK391" i="7"/>
  <c r="CJ392" i="7" a="1"/>
  <c r="CJ392" i="7" s="1"/>
  <c r="CL391" i="7" l="1"/>
  <c r="CK396" i="7"/>
  <c r="CK392" i="7" a="1"/>
  <c r="CK392" i="7" s="1"/>
  <c r="CM391" i="7" l="1"/>
  <c r="CL396" i="7"/>
  <c r="CL392" i="7" a="1"/>
  <c r="CL392" i="7" s="1"/>
  <c r="CM396" i="7" l="1"/>
  <c r="CN391" i="7"/>
  <c r="CM392" i="7" a="1"/>
  <c r="CM392" i="7" s="1"/>
  <c r="CN396" i="7" l="1"/>
  <c r="CO391" i="7"/>
  <c r="CN392" i="7" a="1"/>
  <c r="CN392" i="7" s="1"/>
  <c r="CP391" i="7" l="1"/>
  <c r="CO396" i="7"/>
  <c r="CO392" i="7" a="1"/>
  <c r="CO392" i="7" s="1"/>
  <c r="CQ391" i="7" l="1"/>
  <c r="CP396" i="7"/>
  <c r="CP392" i="7" a="1"/>
  <c r="CP392" i="7" s="1"/>
  <c r="CQ396" i="7" l="1"/>
  <c r="CR391" i="7"/>
  <c r="CQ392" i="7" a="1"/>
  <c r="CQ392" i="7" s="1"/>
  <c r="CR396" i="7" l="1"/>
  <c r="CS391" i="7"/>
  <c r="CR392" i="7" a="1"/>
  <c r="CR392" i="7" s="1"/>
  <c r="CT391" i="7" l="1"/>
  <c r="CS396" i="7"/>
  <c r="CS392" i="7" a="1"/>
  <c r="CS392" i="7" s="1"/>
  <c r="CU391" i="7" l="1"/>
  <c r="CT396" i="7"/>
  <c r="CT392" i="7" a="1"/>
  <c r="CT392" i="7" s="1"/>
  <c r="CU396" i="7" l="1"/>
  <c r="CV391" i="7"/>
  <c r="CU392" i="7" a="1"/>
  <c r="CU392" i="7" s="1"/>
  <c r="CV396" i="7" l="1"/>
  <c r="CW391" i="7"/>
  <c r="CV392" i="7" a="1"/>
  <c r="CV392" i="7" s="1"/>
  <c r="CX391" i="7" l="1"/>
  <c r="CW396" i="7"/>
  <c r="CW392" i="7" a="1"/>
  <c r="CW392" i="7" s="1"/>
  <c r="CY391" i="7" l="1"/>
  <c r="CX396" i="7"/>
  <c r="CX392" i="7" a="1"/>
  <c r="CX392" i="7" s="1"/>
  <c r="CY396" i="7" l="1"/>
  <c r="CZ391" i="7"/>
  <c r="CY392" i="7" a="1"/>
  <c r="CY392" i="7" s="1"/>
  <c r="CZ396" i="7" l="1"/>
  <c r="DA391" i="7"/>
  <c r="CZ392" i="7" a="1"/>
  <c r="CZ392" i="7" s="1"/>
  <c r="DB391" i="7" l="1"/>
  <c r="DA396" i="7"/>
  <c r="DA392" i="7" a="1"/>
  <c r="DA392" i="7" s="1"/>
  <c r="DC391" i="7" l="1"/>
  <c r="DB396" i="7"/>
  <c r="DB392" i="7" a="1"/>
  <c r="DB392" i="7" s="1"/>
  <c r="DC396" i="7" l="1"/>
  <c r="DD391" i="7"/>
  <c r="DC392" i="7" a="1"/>
  <c r="DC392" i="7" s="1"/>
  <c r="DD396" i="7" l="1"/>
  <c r="DE391" i="7"/>
  <c r="DD392" i="7" a="1"/>
  <c r="DD392" i="7" s="1"/>
  <c r="DF391" i="7" l="1"/>
  <c r="DE396" i="7"/>
  <c r="DE392" i="7" a="1"/>
  <c r="DE392" i="7" s="1"/>
  <c r="DG391" i="7" l="1"/>
  <c r="DF396" i="7"/>
  <c r="DF392" i="7" a="1"/>
  <c r="DF392" i="7" s="1"/>
  <c r="DG396" i="7" l="1"/>
  <c r="DH391" i="7"/>
  <c r="DG392" i="7" a="1"/>
  <c r="DG392" i="7" s="1"/>
  <c r="DH396" i="7" l="1"/>
  <c r="DI391" i="7"/>
  <c r="DH392" i="7" a="1"/>
  <c r="DH392" i="7" s="1"/>
  <c r="DJ391" i="7" l="1"/>
  <c r="DI396" i="7"/>
  <c r="DI392" i="7" a="1"/>
  <c r="DI392" i="7" s="1"/>
  <c r="DK391" i="7" l="1"/>
  <c r="DJ396" i="7"/>
  <c r="DJ392" i="7" a="1"/>
  <c r="DJ392" i="7" s="1"/>
  <c r="DK396" i="7" l="1"/>
  <c r="DK392" i="7" a="1"/>
  <c r="DK392" i="7" s="1"/>
  <c r="AI290" i="1"/>
  <c r="AE285" i="1"/>
  <c r="BC290" i="1"/>
  <c r="AE289" i="1"/>
  <c r="T287" i="1"/>
  <c r="AD292" i="1"/>
  <c r="J292" i="1"/>
  <c r="N291" i="1"/>
  <c r="AM289" i="1"/>
  <c r="AR287" i="1"/>
  <c r="AL291" i="1"/>
  <c r="Y289" i="1"/>
  <c r="BE287" i="1"/>
  <c r="AD289" i="1"/>
  <c r="BG285" i="1"/>
  <c r="AL288" i="1"/>
  <c r="AM286" i="1"/>
  <c r="V285" i="1"/>
  <c r="AI291" i="1"/>
  <c r="BC287" i="1"/>
  <c r="I285" i="1"/>
  <c r="U286" i="1"/>
  <c r="L292" i="1"/>
  <c r="BF134" i="1"/>
  <c r="AG286" i="1"/>
  <c r="V287" i="1"/>
  <c r="L287" i="1"/>
  <c r="J285" i="1"/>
  <c r="AT286" i="1"/>
  <c r="AB290" i="1"/>
  <c r="N134" i="1"/>
  <c r="BC285" i="1"/>
  <c r="BD285" i="1"/>
  <c r="AH285" i="1"/>
  <c r="L290" i="1"/>
  <c r="S285" i="1"/>
  <c r="AU289" i="1"/>
  <c r="AA291" i="1"/>
  <c r="K287" i="1"/>
  <c r="BC134" i="1"/>
  <c r="AJ134" i="1"/>
  <c r="BD290" i="1"/>
  <c r="AV287" i="1"/>
  <c r="AJ285" i="1"/>
  <c r="AB289" i="1"/>
  <c r="AZ134" i="1"/>
  <c r="BE291" i="1"/>
  <c r="O291" i="1"/>
  <c r="I288" i="1"/>
  <c r="I290" i="1"/>
  <c r="AO134" i="1"/>
  <c r="AJ287" i="1"/>
  <c r="AE291" i="1"/>
  <c r="BC292" i="1"/>
  <c r="P288" i="1"/>
  <c r="AX285" i="1"/>
  <c r="AS289" i="1"/>
  <c r="I287" i="1"/>
  <c r="T289" i="1"/>
  <c r="AT291" i="1"/>
  <c r="BA286" i="1"/>
  <c r="O287" i="1"/>
  <c r="W291" i="1"/>
  <c r="V286" i="1"/>
  <c r="H286" i="1"/>
  <c r="BA134" i="1"/>
  <c r="AV292" i="1"/>
  <c r="AW292" i="1"/>
  <c r="BG134" i="1"/>
  <c r="AK288" i="1"/>
  <c r="U288" i="1"/>
  <c r="AO287" i="1"/>
  <c r="T290" i="1"/>
  <c r="R289" i="1"/>
  <c r="AX290" i="1"/>
  <c r="AP290" i="1"/>
  <c r="P290" i="1"/>
  <c r="S289" i="1"/>
  <c r="BI287" i="1"/>
  <c r="Y290" i="1"/>
  <c r="R288" i="1"/>
  <c r="AF288" i="1"/>
  <c r="Q292" i="1"/>
  <c r="AO289" i="1"/>
  <c r="BI288" i="1"/>
  <c r="I291" i="1"/>
  <c r="I134" i="1"/>
  <c r="AA288" i="1"/>
  <c r="AL290" i="1"/>
  <c r="W287" i="1"/>
  <c r="AY292" i="1"/>
  <c r="AU286" i="1"/>
  <c r="AK292" i="1"/>
  <c r="BC291" i="1"/>
  <c r="X290" i="1"/>
  <c r="BH287" i="1"/>
  <c r="BE286" i="1"/>
  <c r="BH290" i="1"/>
  <c r="AH134" i="1"/>
  <c r="V288" i="1"/>
  <c r="P289" i="1"/>
  <c r="BD134" i="1"/>
  <c r="AW290" i="1"/>
  <c r="AM285" i="1"/>
  <c r="BG292" i="1"/>
  <c r="Y291" i="1"/>
  <c r="AY285" i="1"/>
  <c r="AM288" i="1"/>
  <c r="AL289" i="1"/>
  <c r="M134" i="1"/>
  <c r="BF291" i="1"/>
  <c r="AT285" i="1"/>
  <c r="AJ289" i="1"/>
  <c r="N288" i="1"/>
  <c r="AD288" i="1"/>
  <c r="AZ285" i="1"/>
  <c r="AQ289" i="1"/>
  <c r="AA286" i="1"/>
  <c r="AA292" i="1"/>
  <c r="AD291" i="1"/>
  <c r="P292" i="1"/>
  <c r="AS287" i="1"/>
  <c r="AY290" i="1"/>
  <c r="H287" i="1"/>
  <c r="BB287" i="1"/>
  <c r="AJ292" i="1"/>
  <c r="AB287" i="1"/>
  <c r="U292" i="1"/>
  <c r="AO292" i="1"/>
  <c r="AW289" i="1"/>
  <c r="AU290" i="1"/>
  <c r="BH285" i="1"/>
  <c r="N286" i="1"/>
  <c r="U289" i="1"/>
  <c r="AZ292" i="1"/>
  <c r="J287" i="1"/>
  <c r="AR292" i="1"/>
  <c r="BI291" i="1"/>
  <c r="AR288" i="1"/>
  <c r="W134" i="1"/>
  <c r="AN287" i="1"/>
  <c r="AF291" i="1"/>
  <c r="O289" i="1"/>
  <c r="AG288" i="1"/>
  <c r="AB285" i="1"/>
  <c r="BH288" i="1"/>
  <c r="AE288" i="1"/>
  <c r="AC291" i="1"/>
  <c r="P134" i="1"/>
  <c r="Z287" i="1"/>
  <c r="AH291" i="1"/>
  <c r="I289" i="1"/>
  <c r="AP289" i="1"/>
  <c r="AA289" i="1"/>
  <c r="AV286" i="1"/>
  <c r="AA134" i="1"/>
  <c r="AX134" i="1"/>
  <c r="AH292" i="1"/>
  <c r="AN292" i="1"/>
  <c r="BB292" i="1"/>
  <c r="Y288" i="1"/>
  <c r="AZ289" i="1"/>
  <c r="J288" i="1"/>
  <c r="AW288" i="1"/>
  <c r="BI292" i="1"/>
  <c r="AV289" i="1"/>
  <c r="BF292" i="1"/>
  <c r="T292" i="1"/>
  <c r="S287" i="1"/>
  <c r="AX287" i="1"/>
  <c r="Y287" i="1"/>
  <c r="X291" i="1"/>
  <c r="AV134" i="1"/>
  <c r="BD289" i="1"/>
  <c r="AE292" i="1"/>
  <c r="AG291" i="1"/>
  <c r="AD290" i="1"/>
  <c r="AO290" i="1"/>
  <c r="Q134" i="1"/>
  <c r="P286" i="1"/>
  <c r="BA288" i="1"/>
  <c r="S291" i="1"/>
  <c r="BG291" i="1"/>
  <c r="L285" i="1"/>
  <c r="Q285" i="1"/>
  <c r="W285" i="1"/>
  <c r="BG287" i="1"/>
  <c r="AF287" i="1"/>
  <c r="AC285" i="1"/>
  <c r="AY291" i="1"/>
  <c r="BF289" i="1"/>
  <c r="BF290" i="1"/>
  <c r="J291" i="1"/>
  <c r="AB288" i="1"/>
  <c r="R285" i="1"/>
  <c r="AV290" i="1"/>
  <c r="AU134" i="1"/>
  <c r="AL287" i="1"/>
  <c r="K289" i="1"/>
  <c r="AZ290" i="1"/>
  <c r="M287" i="1"/>
  <c r="AH288" i="1"/>
  <c r="W290" i="1"/>
  <c r="K291" i="1"/>
  <c r="AN134" i="1"/>
  <c r="BB291" i="1"/>
  <c r="X285" i="1"/>
  <c r="K285" i="1"/>
  <c r="P291" i="1"/>
  <c r="AP134" i="1"/>
  <c r="AT134" i="1"/>
  <c r="AX292" i="1"/>
  <c r="AD286" i="1"/>
  <c r="AO288" i="1"/>
  <c r="N285" i="1"/>
  <c r="AS292" i="1"/>
  <c r="I292" i="1"/>
  <c r="AM292" i="1"/>
  <c r="AG289" i="1"/>
  <c r="J286" i="1"/>
  <c r="AQ288" i="1"/>
  <c r="AF134" i="1"/>
  <c r="BI290" i="1"/>
  <c r="AK290" i="1"/>
  <c r="AT290" i="1"/>
  <c r="AY288" i="1"/>
  <c r="BG286" i="1"/>
  <c r="Z291" i="1"/>
  <c r="T134" i="1"/>
  <c r="R290" i="1"/>
  <c r="AP286" i="1"/>
  <c r="AR289" i="1"/>
  <c r="BF285" i="1"/>
  <c r="Z286" i="1"/>
  <c r="AI134" i="1"/>
  <c r="R286" i="1"/>
  <c r="M286" i="1"/>
  <c r="AB286" i="1"/>
  <c r="AF290" i="1"/>
  <c r="U291" i="1"/>
  <c r="AQ134" i="1"/>
  <c r="AB292" i="1"/>
  <c r="T286" i="1"/>
  <c r="AG287" i="1"/>
  <c r="T288" i="1"/>
  <c r="T291" i="1"/>
  <c r="AS288" i="1"/>
  <c r="R287" i="1"/>
  <c r="AQ287" i="1"/>
  <c r="K134" i="1"/>
  <c r="P287" i="1"/>
  <c r="BG289" i="1"/>
  <c r="S288" i="1"/>
  <c r="Y292" i="1"/>
  <c r="W289" i="1"/>
  <c r="AT292" i="1"/>
  <c r="BB134" i="1"/>
  <c r="L134" i="1"/>
  <c r="M285" i="1"/>
  <c r="Y286" i="1"/>
  <c r="M288" i="1"/>
  <c r="L288" i="1"/>
  <c r="AL134" i="1"/>
  <c r="AI288" i="1"/>
  <c r="AF286" i="1"/>
  <c r="BF288" i="1"/>
  <c r="X292" i="1"/>
  <c r="BB290" i="1"/>
  <c r="AA287" i="1"/>
  <c r="BF287" i="1"/>
  <c r="AU291" i="1"/>
  <c r="Q286" i="1"/>
  <c r="AM290" i="1"/>
  <c r="AN285" i="1"/>
  <c r="AR286" i="1"/>
  <c r="AW287" i="1"/>
  <c r="BE134" i="1"/>
  <c r="X287" i="1"/>
  <c r="H285" i="1"/>
  <c r="AE286" i="1"/>
  <c r="L289" i="1"/>
  <c r="AT287" i="1"/>
  <c r="AC134" i="1"/>
  <c r="AH289" i="1"/>
  <c r="BB288" i="1"/>
  <c r="AS285" i="1"/>
  <c r="S134" i="1"/>
  <c r="U134" i="1"/>
  <c r="BB285" i="1"/>
  <c r="BC288" i="1"/>
  <c r="L286" i="1"/>
  <c r="AE287" i="1"/>
  <c r="AO291" i="1"/>
  <c r="BA290" i="1"/>
  <c r="BE290" i="1"/>
  <c r="H291" i="1"/>
  <c r="AH290" i="1"/>
  <c r="AB291" i="1"/>
  <c r="P285" i="1"/>
  <c r="AY289" i="1"/>
  <c r="AF289" i="1"/>
  <c r="AR291" i="1"/>
  <c r="AP285" i="1"/>
  <c r="BD291" i="1"/>
  <c r="U285" i="1"/>
  <c r="W288" i="1"/>
  <c r="Y285" i="1"/>
  <c r="BG290" i="1"/>
  <c r="AR285" i="1"/>
  <c r="BA285" i="1"/>
  <c r="AQ286" i="1"/>
  <c r="X288" i="1"/>
  <c r="AQ285" i="1"/>
  <c r="AK134" i="1"/>
  <c r="AI287" i="1"/>
  <c r="AS286" i="1"/>
  <c r="I286" i="1"/>
  <c r="S292" i="1"/>
  <c r="BH291" i="1"/>
  <c r="AB134" i="1"/>
  <c r="AF292" i="1"/>
  <c r="X134" i="1"/>
  <c r="AU285" i="1"/>
  <c r="AV285" i="1"/>
  <c r="AZ286" i="1"/>
  <c r="O285" i="1"/>
  <c r="O286" i="1"/>
  <c r="Q291" i="1"/>
  <c r="AG285" i="1"/>
  <c r="H292" i="1"/>
  <c r="R292" i="1"/>
  <c r="H289" i="1"/>
  <c r="M290" i="1"/>
  <c r="AY134" i="1"/>
  <c r="AK285" i="1"/>
  <c r="AK286" i="1"/>
  <c r="BD288" i="1"/>
  <c r="U287" i="1"/>
  <c r="AY286" i="1"/>
  <c r="BH289" i="1"/>
  <c r="AS290" i="1"/>
  <c r="AI292" i="1"/>
  <c r="AS134" i="1"/>
  <c r="R134" i="1"/>
  <c r="AI285" i="1"/>
  <c r="AW134" i="1"/>
  <c r="J289" i="1"/>
  <c r="BI289" i="1"/>
  <c r="J134" i="1"/>
  <c r="Z290" i="1"/>
  <c r="Z289" i="1"/>
  <c r="AW291" i="1"/>
  <c r="AG134" i="1"/>
  <c r="AI286" i="1"/>
  <c r="AO286" i="1"/>
  <c r="AN288" i="1"/>
  <c r="AT289" i="1"/>
  <c r="X286" i="1"/>
  <c r="BF286" i="1"/>
  <c r="AH287" i="1"/>
  <c r="AI289" i="1"/>
  <c r="AN286" i="1"/>
  <c r="BC289" i="1"/>
  <c r="K290" i="1"/>
  <c r="L291" i="1"/>
  <c r="AC292" i="1"/>
  <c r="AG292" i="1"/>
  <c r="AV291" i="1"/>
  <c r="BD287" i="1"/>
  <c r="O292" i="1"/>
  <c r="AQ291" i="1"/>
  <c r="K288" i="1"/>
  <c r="AS291" i="1"/>
  <c r="BA289" i="1"/>
  <c r="BA292" i="1"/>
  <c r="BH286" i="1"/>
  <c r="AJ288" i="1"/>
  <c r="AL292" i="1"/>
  <c r="N292" i="1"/>
  <c r="BH292" i="1"/>
  <c r="AN290" i="1"/>
  <c r="U290" i="1"/>
  <c r="BI285" i="1"/>
  <c r="AM291" i="1"/>
  <c r="AV288" i="1"/>
  <c r="AL285" i="1"/>
  <c r="AE290" i="1"/>
  <c r="BE285" i="1"/>
  <c r="BD286" i="1"/>
  <c r="AE134" i="1"/>
  <c r="N289" i="1"/>
  <c r="R291" i="1"/>
  <c r="V290" i="1"/>
  <c r="O134" i="1"/>
  <c r="AC286" i="1"/>
  <c r="AH286" i="1"/>
  <c r="AN289" i="1"/>
  <c r="Q290" i="1"/>
  <c r="T285" i="1"/>
  <c r="AD134" i="1"/>
  <c r="AC290" i="1"/>
  <c r="AJ290" i="1"/>
  <c r="M289" i="1"/>
  <c r="Z285" i="1"/>
  <c r="M292" i="1"/>
  <c r="AG290" i="1"/>
  <c r="AO285" i="1"/>
  <c r="Z134" i="1"/>
  <c r="BA291" i="1"/>
  <c r="BC286" i="1"/>
  <c r="K286" i="1"/>
  <c r="AW285" i="1"/>
  <c r="AJ291" i="1"/>
  <c r="W286" i="1"/>
  <c r="AU287" i="1"/>
  <c r="AP288" i="1"/>
  <c r="W292" i="1"/>
  <c r="Q289" i="1"/>
  <c r="AQ290" i="1"/>
  <c r="S286" i="1"/>
  <c r="V291" i="1"/>
  <c r="AY287" i="1"/>
  <c r="Q287" i="1"/>
  <c r="AL286" i="1"/>
  <c r="Z292" i="1"/>
  <c r="BB286" i="1"/>
  <c r="AP287" i="1"/>
  <c r="AP291" i="1"/>
  <c r="AC287" i="1"/>
  <c r="O290" i="1"/>
  <c r="BE288" i="1"/>
  <c r="Y134" i="1"/>
  <c r="AU292" i="1"/>
  <c r="AK287" i="1"/>
  <c r="AQ292" i="1"/>
  <c r="AZ287" i="1"/>
  <c r="AJ286" i="1"/>
  <c r="V292" i="1"/>
  <c r="AX288" i="1"/>
  <c r="H134" i="1"/>
  <c r="AZ288" i="1"/>
  <c r="Z288" i="1"/>
  <c r="BI286" i="1"/>
  <c r="AC289" i="1"/>
  <c r="V289" i="1"/>
  <c r="V134" i="1"/>
  <c r="BG288" i="1"/>
  <c r="M291" i="1"/>
  <c r="BD292" i="1"/>
  <c r="AP292" i="1"/>
  <c r="AT288" i="1"/>
  <c r="AW286" i="1"/>
  <c r="AX286" i="1"/>
  <c r="H288" i="1"/>
  <c r="AU288" i="1"/>
  <c r="AA285" i="1"/>
  <c r="AR290" i="1"/>
  <c r="H290" i="1"/>
  <c r="O288" i="1"/>
  <c r="S290" i="1"/>
  <c r="AM134" i="1"/>
  <c r="BE292" i="1"/>
  <c r="AD285" i="1"/>
  <c r="X289" i="1"/>
  <c r="J290" i="1"/>
  <c r="BB289" i="1"/>
  <c r="AA290" i="1"/>
  <c r="AN291" i="1"/>
  <c r="AK291" i="1"/>
  <c r="BE289" i="1"/>
  <c r="N287" i="1"/>
  <c r="BA287" i="1"/>
  <c r="Q288" i="1"/>
  <c r="AF285" i="1"/>
  <c r="AD287" i="1"/>
  <c r="AZ291" i="1"/>
  <c r="AX289" i="1"/>
  <c r="AC288" i="1"/>
  <c r="AK289" i="1"/>
  <c r="K292" i="1"/>
  <c r="N290" i="1"/>
  <c r="AM287" i="1"/>
  <c r="AR134" i="1"/>
  <c r="AX291" i="1"/>
  <c r="GA6" i="1" l="1" a="1"/>
  <c r="GA6" i="1" s="1"/>
  <c r="DC366" i="1"/>
  <c r="DC134" i="1" s="1"/>
  <c r="CS366" i="1"/>
  <c r="CS134" i="1" s="1"/>
  <c r="DI366" i="1"/>
  <c r="DI45" i="1" s="1"/>
  <c r="DF366" i="1"/>
  <c r="DF134" i="1" s="1"/>
  <c r="CG366" i="1" a="1"/>
  <c r="CG366" i="1" s="1"/>
  <c r="CG205" i="1" s="1"/>
  <c r="BL382" i="7"/>
  <c r="CL366" i="1"/>
  <c r="CL75" i="1" s="1"/>
  <c r="CA366" i="1" a="1"/>
  <c r="CA366" i="1" s="1"/>
  <c r="CA276" i="1" s="1"/>
  <c r="CH366" i="1"/>
  <c r="CH134" i="1" s="1"/>
  <c r="CC366" i="1" a="1"/>
  <c r="CC366" i="1" s="1"/>
  <c r="CC215" i="1" s="1"/>
  <c r="CM366" i="1"/>
  <c r="CZ366" i="1"/>
  <c r="CZ134" i="1" s="1"/>
  <c r="CN366" i="1"/>
  <c r="CN146" i="1" s="1"/>
  <c r="BM366" i="1" a="1"/>
  <c r="BM366" i="1" s="1"/>
  <c r="BQ366" i="1" a="1"/>
  <c r="BQ366" i="1" s="1"/>
  <c r="BQ166" i="1" s="1"/>
  <c r="BL393" i="7"/>
  <c r="CU366" i="1"/>
  <c r="CU134" i="1" s="1"/>
  <c r="CE366" i="1" a="1"/>
  <c r="CE366" i="1" s="1"/>
  <c r="CE285" i="1" s="1"/>
  <c r="CV366" i="1"/>
  <c r="CV355" i="1" s="1"/>
  <c r="BY366" i="1" a="1"/>
  <c r="BY366" i="1" s="1"/>
  <c r="BY289" i="1" s="1"/>
  <c r="CD366" i="1" a="1"/>
  <c r="CD366" i="1" s="1"/>
  <c r="CD289" i="1" s="1"/>
  <c r="BU366" i="1" a="1"/>
  <c r="BU366" i="1" s="1"/>
  <c r="BO366" i="1" a="1"/>
  <c r="BO366" i="1" s="1"/>
  <c r="CF366" i="1" a="1"/>
  <c r="CF366" i="1" s="1"/>
  <c r="BZ366" i="1" a="1"/>
  <c r="BZ366" i="1" s="1"/>
  <c r="CQ366" i="1"/>
  <c r="CQ288" i="1" s="1"/>
  <c r="CT366" i="1"/>
  <c r="CT134" i="1" s="1"/>
  <c r="BP366" i="1" a="1"/>
  <c r="BP366" i="1" s="1"/>
  <c r="BP288" i="1" s="1"/>
  <c r="CB366" i="1" a="1"/>
  <c r="CB366" i="1" s="1"/>
  <c r="BX366" i="1" a="1"/>
  <c r="BX366" i="1" s="1"/>
  <c r="BL366" i="1" a="1"/>
  <c r="BL366" i="1" s="1"/>
  <c r="CX366" i="1"/>
  <c r="CX134" i="1" s="1"/>
  <c r="BS366" i="1"/>
  <c r="BS292" i="1" s="1"/>
  <c r="CK366" i="1"/>
  <c r="CK286" i="1" s="1"/>
  <c r="FV134" i="1"/>
  <c r="CR366" i="1"/>
  <c r="CR134" i="1" s="1"/>
  <c r="AN415" i="7"/>
  <c r="FU292" i="1"/>
  <c r="AP395" i="7"/>
  <c r="FV289" i="1"/>
  <c r="BY291" i="1"/>
  <c r="AI405" i="7"/>
  <c r="FU287" i="1"/>
  <c r="BW366" i="1" a="1"/>
  <c r="BW366" i="1" s="1"/>
  <c r="AN384" i="7"/>
  <c r="AM405" i="7"/>
  <c r="AJ415" i="7"/>
  <c r="AJ405" i="7"/>
  <c r="FU290" i="1"/>
  <c r="AM415" i="7"/>
  <c r="AK395" i="7"/>
  <c r="AO405" i="7"/>
  <c r="AI395" i="7"/>
  <c r="BT366" i="1" a="1"/>
  <c r="BT366" i="1" s="1"/>
  <c r="FV292" i="1"/>
  <c r="AI384" i="7"/>
  <c r="FV286" i="1"/>
  <c r="AK384" i="7"/>
  <c r="AM395" i="7"/>
  <c r="FV285" i="1"/>
  <c r="CW366" i="1"/>
  <c r="CW285" i="1" s="1"/>
  <c r="CT286" i="1"/>
  <c r="FV291" i="1"/>
  <c r="AL395" i="7"/>
  <c r="FV290" i="1"/>
  <c r="AO384" i="7"/>
  <c r="FU286" i="1"/>
  <c r="BR366" i="1"/>
  <c r="BR134" i="1" s="1"/>
  <c r="AM384" i="7"/>
  <c r="AJ395" i="7"/>
  <c r="AN405" i="7"/>
  <c r="AN395" i="7"/>
  <c r="AJ384" i="7"/>
  <c r="AL384" i="7"/>
  <c r="BY290" i="1"/>
  <c r="CY366" i="1"/>
  <c r="CY292" i="1" s="1"/>
  <c r="AO415" i="7"/>
  <c r="AL405" i="7"/>
  <c r="AL415" i="7"/>
  <c r="AP384" i="7"/>
  <c r="FU291" i="1"/>
  <c r="AP405" i="7"/>
  <c r="FU289" i="1"/>
  <c r="AP415" i="7"/>
  <c r="AK415" i="7"/>
  <c r="FU285" i="1"/>
  <c r="BY287" i="1"/>
  <c r="BV366" i="1" a="1"/>
  <c r="BV366" i="1" s="1"/>
  <c r="FV288" i="1"/>
  <c r="FV287" i="1"/>
  <c r="AO395" i="7"/>
  <c r="AI415" i="7"/>
  <c r="AK405" i="7"/>
  <c r="FU288" i="1"/>
  <c r="CD292" i="1"/>
  <c r="BP292" i="1"/>
  <c r="BN366" i="1" a="1"/>
  <c r="BN366" i="1" s="1"/>
  <c r="BL413" i="7"/>
  <c r="DD366" i="1"/>
  <c r="DD134" i="1" s="1"/>
  <c r="DG366" i="1"/>
  <c r="DG134" i="1" s="1"/>
  <c r="DJ366" i="1"/>
  <c r="DJ134" i="1" s="1"/>
  <c r="CJ366" i="1"/>
  <c r="DK366" i="1"/>
  <c r="DK134" i="1" s="1"/>
  <c r="BL403" i="7"/>
  <c r="CI366" i="1"/>
  <c r="CI134" i="1" s="1"/>
  <c r="DB366" i="1"/>
  <c r="DB134" i="1" s="1"/>
  <c r="FU134" i="1"/>
  <c r="CO366" i="1"/>
  <c r="CO134" i="1" s="1"/>
  <c r="DA366" i="1"/>
  <c r="DA134" i="1" s="1"/>
  <c r="CP366" i="1"/>
  <c r="CP134" i="1" s="1"/>
  <c r="DE366" i="1"/>
  <c r="DH366" i="1"/>
  <c r="DH134" i="1" s="1"/>
  <c r="CS291" i="1"/>
  <c r="CS290" i="1"/>
  <c r="CS288" i="1"/>
  <c r="CS151" i="1"/>
  <c r="CS302" i="1"/>
  <c r="CS172" i="1"/>
  <c r="CS17" i="1"/>
  <c r="CS150" i="1"/>
  <c r="CS6" i="1"/>
  <c r="CS171" i="1"/>
  <c r="CS60" i="1"/>
  <c r="CS87" i="1"/>
  <c r="CS320" i="1"/>
  <c r="CS243" i="1"/>
  <c r="CS326" i="1"/>
  <c r="CS309" i="1"/>
  <c r="CS198" i="1"/>
  <c r="CS318" i="1"/>
  <c r="CS336" i="1"/>
  <c r="CS324" i="1"/>
  <c r="CS179" i="1"/>
  <c r="CS284" i="1"/>
  <c r="CS310" i="1"/>
  <c r="CS153" i="1"/>
  <c r="CS58" i="1"/>
  <c r="CS281" i="1"/>
  <c r="CS282" i="1"/>
  <c r="CS121" i="1"/>
  <c r="CS193" i="1"/>
  <c r="CS26" i="1"/>
  <c r="CS330" i="1"/>
  <c r="CS44" i="1"/>
  <c r="CS233" i="1"/>
  <c r="CS73" i="1"/>
  <c r="CS78" i="1"/>
  <c r="CS189" i="1"/>
  <c r="CS257" i="1"/>
  <c r="CS215" i="1"/>
  <c r="CS258" i="1"/>
  <c r="CS222" i="1"/>
  <c r="CS225" i="1"/>
  <c r="CS75" i="1"/>
  <c r="CS211" i="1"/>
  <c r="CS83" i="1"/>
  <c r="CS33" i="1"/>
  <c r="CS254" i="1"/>
  <c r="CS132" i="1"/>
  <c r="CS276" i="1"/>
  <c r="CS344" i="1"/>
  <c r="CS41" i="1"/>
  <c r="CS27" i="1"/>
  <c r="CS128" i="1"/>
  <c r="CS188" i="1"/>
  <c r="CS190" i="1"/>
  <c r="CS238" i="1"/>
  <c r="CS74" i="1"/>
  <c r="CS67" i="1"/>
  <c r="CS350" i="1"/>
  <c r="CS278" i="1"/>
  <c r="CS229" i="1"/>
  <c r="CS167" i="1"/>
  <c r="CS210" i="1"/>
  <c r="CS182" i="1"/>
  <c r="CS274" i="1"/>
  <c r="CS63" i="1"/>
  <c r="CS143" i="1"/>
  <c r="CS314" i="1"/>
  <c r="CS356" i="1"/>
  <c r="CS208" i="1"/>
  <c r="CS173" i="1"/>
  <c r="CS22" i="1"/>
  <c r="CS119" i="1"/>
  <c r="CS152" i="1"/>
  <c r="CS140" i="1"/>
  <c r="CS186" i="1"/>
  <c r="CS237" i="1"/>
  <c r="CS65" i="1"/>
  <c r="CS227" i="1"/>
  <c r="CS54" i="1"/>
  <c r="CS325" i="1"/>
  <c r="CS247" i="1"/>
  <c r="CS57" i="1"/>
  <c r="CS137" i="1"/>
  <c r="CS347" i="1"/>
  <c r="CS51" i="1"/>
  <c r="CS77" i="1"/>
  <c r="CS72" i="1"/>
  <c r="CS199" i="1"/>
  <c r="CS104" i="1"/>
  <c r="CS242" i="1"/>
  <c r="CS124" i="1"/>
  <c r="CS338" i="1"/>
  <c r="CS277" i="1"/>
  <c r="CS117" i="1"/>
  <c r="CS322" i="1"/>
  <c r="CS100" i="1"/>
  <c r="CS332" i="1"/>
  <c r="CS165" i="1"/>
  <c r="CS178" i="1"/>
  <c r="CS168" i="1"/>
  <c r="CS248" i="1"/>
  <c r="CS219" i="1"/>
  <c r="CS120" i="1"/>
  <c r="CS157" i="1"/>
  <c r="CS164" i="1"/>
  <c r="CS61" i="1"/>
  <c r="CS220" i="1"/>
  <c r="CS158" i="1"/>
  <c r="CS115" i="1"/>
  <c r="CS250" i="1"/>
  <c r="CS217" i="1"/>
  <c r="CS223" i="1"/>
  <c r="CS125" i="1"/>
  <c r="CS129" i="1"/>
  <c r="CS34" i="1"/>
  <c r="CS216" i="1"/>
  <c r="CS13" i="1"/>
  <c r="CS141" i="1"/>
  <c r="CS64" i="1"/>
  <c r="CS105" i="1"/>
  <c r="CS349" i="1"/>
  <c r="CS85" i="1"/>
  <c r="CS360" i="1"/>
  <c r="CS131" i="1"/>
  <c r="CS296" i="1"/>
  <c r="CS37" i="1"/>
  <c r="CS176" i="1"/>
  <c r="CS76" i="1"/>
  <c r="CS56" i="1"/>
  <c r="CS313" i="1"/>
  <c r="CS339" i="1"/>
  <c r="CS328" i="1"/>
  <c r="CS304" i="1"/>
  <c r="CS154" i="1"/>
  <c r="CS235" i="1"/>
  <c r="CS335" i="1"/>
  <c r="CS46" i="1"/>
  <c r="CS183" i="1"/>
  <c r="CS122" i="1"/>
  <c r="CS358" i="1"/>
  <c r="CS197" i="1"/>
  <c r="CS139" i="1"/>
  <c r="CS184" i="1"/>
  <c r="CS346" i="1"/>
  <c r="CS321" i="1"/>
  <c r="CS106" i="1"/>
  <c r="CS273" i="1"/>
  <c r="CS59" i="1"/>
  <c r="CS175" i="1"/>
  <c r="CS255" i="1"/>
  <c r="CS170" i="1"/>
  <c r="CS307" i="1"/>
  <c r="CS218" i="1"/>
  <c r="CS267" i="1"/>
  <c r="CS275" i="1"/>
  <c r="CS82" i="1"/>
  <c r="CS312" i="1"/>
  <c r="CS90" i="1"/>
  <c r="CS69" i="1"/>
  <c r="CS28" i="1"/>
  <c r="CS162" i="1"/>
  <c r="CS148" i="1"/>
  <c r="CS252" i="1"/>
  <c r="CS317" i="1"/>
  <c r="CS109" i="1"/>
  <c r="CS160" i="1"/>
  <c r="CS311" i="1"/>
  <c r="CS8" i="1"/>
  <c r="CS62" i="1"/>
  <c r="CS348" i="1"/>
  <c r="CS261" i="1"/>
  <c r="CS194" i="1"/>
  <c r="CS272" i="1"/>
  <c r="CS20" i="1"/>
  <c r="CS207" i="1"/>
  <c r="CS38" i="1"/>
  <c r="CS108" i="1"/>
  <c r="CS123" i="1"/>
  <c r="CS270" i="1"/>
  <c r="CS306" i="1"/>
  <c r="CS253" i="1"/>
  <c r="CS341" i="1"/>
  <c r="CS212" i="1"/>
  <c r="CS213" i="1"/>
  <c r="CS241" i="1"/>
  <c r="CS12" i="1"/>
  <c r="CS103" i="1"/>
  <c r="CS231" i="1"/>
  <c r="CS180" i="1"/>
  <c r="CS191" i="1"/>
  <c r="CS333" i="1"/>
  <c r="CS315" i="1"/>
  <c r="CS202" i="1"/>
  <c r="CS295" i="1"/>
  <c r="CS9" i="1"/>
  <c r="CS205" i="1"/>
  <c r="CS177" i="1"/>
  <c r="CS214" i="1"/>
  <c r="CS89" i="1"/>
  <c r="CS127" i="1"/>
  <c r="CS340" i="1"/>
  <c r="CS30" i="1"/>
  <c r="CS342" i="1"/>
  <c r="CS280" i="1"/>
  <c r="CS136" i="1"/>
  <c r="CS156" i="1"/>
  <c r="CS236" i="1"/>
  <c r="CS265" i="1"/>
  <c r="CS364" i="1"/>
  <c r="CS283" i="1"/>
  <c r="CS36" i="1"/>
  <c r="CS39" i="1"/>
  <c r="CS185" i="1"/>
  <c r="CS209" i="1"/>
  <c r="CS269" i="1"/>
  <c r="CS110" i="1"/>
  <c r="CS94" i="1"/>
  <c r="CS174" i="1"/>
  <c r="CS327" i="1"/>
  <c r="CS16" i="1"/>
  <c r="CS351" i="1"/>
  <c r="CS297" i="1"/>
  <c r="CS359" i="1"/>
  <c r="CS200" i="1"/>
  <c r="CS345" i="1"/>
  <c r="CS92" i="1"/>
  <c r="CS352" i="1"/>
  <c r="CS40" i="1"/>
  <c r="CS163" i="1"/>
  <c r="CS43" i="1"/>
  <c r="CS300" i="1"/>
  <c r="CS81" i="1"/>
  <c r="CS206" i="1"/>
  <c r="CS187" i="1"/>
  <c r="CS362" i="1"/>
  <c r="CS96" i="1"/>
  <c r="CS118" i="1"/>
  <c r="CS31" i="1"/>
  <c r="CS145" i="1"/>
  <c r="CS155" i="1"/>
  <c r="CS32" i="1"/>
  <c r="CS363" i="1"/>
  <c r="CS353" i="1"/>
  <c r="CS246" i="1"/>
  <c r="CS79" i="1"/>
  <c r="CS192" i="1"/>
  <c r="CS47" i="1"/>
  <c r="CS112" i="1"/>
  <c r="CS256" i="1"/>
  <c r="CS305" i="1"/>
  <c r="CS146" i="1"/>
  <c r="CS66" i="1"/>
  <c r="CS71" i="1"/>
  <c r="CS25" i="1"/>
  <c r="CS337" i="1"/>
  <c r="CS357" i="1"/>
  <c r="CS35" i="1"/>
  <c r="CS287" i="1"/>
  <c r="CS11" i="1"/>
  <c r="CS245" i="1"/>
  <c r="CS355" i="1"/>
  <c r="CS114" i="1"/>
  <c r="CS19" i="1"/>
  <c r="CS329" i="1"/>
  <c r="CS88" i="1"/>
  <c r="CS80" i="1"/>
  <c r="CS323" i="1"/>
  <c r="CS308" i="1"/>
  <c r="CS7" i="1"/>
  <c r="CS91" i="1"/>
  <c r="CS53" i="1"/>
  <c r="CS169" i="1"/>
  <c r="CS343" i="1"/>
  <c r="CS316" i="1"/>
  <c r="CS260" i="1"/>
  <c r="CS50" i="1"/>
  <c r="CS303" i="1"/>
  <c r="CS294" i="1"/>
  <c r="CS239" i="1"/>
  <c r="CS93" i="1"/>
  <c r="CS111" i="1"/>
  <c r="CS86" i="1"/>
  <c r="CS166" i="1"/>
  <c r="CS319" i="1"/>
  <c r="CS240" i="1"/>
  <c r="CS204" i="1"/>
  <c r="CS24" i="1"/>
  <c r="CS144" i="1"/>
  <c r="CS268" i="1"/>
  <c r="CS293" i="1"/>
  <c r="CS45" i="1"/>
  <c r="CS135" i="1"/>
  <c r="CS42" i="1"/>
  <c r="CS203" i="1"/>
  <c r="CS159" i="1"/>
  <c r="CS101" i="1"/>
  <c r="CS55" i="1"/>
  <c r="CS263" i="1"/>
  <c r="CS299" i="1"/>
  <c r="CS23" i="1"/>
  <c r="CS10" i="1"/>
  <c r="CS221" i="1"/>
  <c r="CS68" i="1"/>
  <c r="CS14" i="1"/>
  <c r="CS15" i="1"/>
  <c r="CS201" i="1"/>
  <c r="CS230" i="1"/>
  <c r="CS130" i="1"/>
  <c r="CS249" i="1"/>
  <c r="CS301" i="1"/>
  <c r="CS138" i="1"/>
  <c r="CS142" i="1"/>
  <c r="CS95" i="1"/>
  <c r="CS161" i="1"/>
  <c r="CS354" i="1"/>
  <c r="CS228" i="1"/>
  <c r="CS52" i="1"/>
  <c r="CS29" i="1"/>
  <c r="CS244" i="1"/>
  <c r="CS279" i="1"/>
  <c r="CS264" i="1"/>
  <c r="CS195" i="1"/>
  <c r="CS226" i="1"/>
  <c r="CS116" i="1"/>
  <c r="CS147" i="1"/>
  <c r="CS126" i="1"/>
  <c r="CS331" i="1"/>
  <c r="CS365" i="1"/>
  <c r="CS107" i="1"/>
  <c r="CS102" i="1"/>
  <c r="CS133" i="1"/>
  <c r="CS224" i="1"/>
  <c r="CS262" i="1"/>
  <c r="CS334" i="1"/>
  <c r="CS49" i="1"/>
  <c r="CS99" i="1"/>
  <c r="CS196" i="1"/>
  <c r="CS259" i="1"/>
  <c r="CS298" i="1"/>
  <c r="CS266" i="1"/>
  <c r="CS21" i="1"/>
  <c r="CS70" i="1"/>
  <c r="CS234" i="1"/>
  <c r="CS361" i="1"/>
  <c r="CS84" i="1"/>
  <c r="CS286" i="1"/>
  <c r="CZ289" i="1"/>
  <c r="CZ150" i="1"/>
  <c r="CZ250" i="1"/>
  <c r="CZ84" i="1"/>
  <c r="CZ30" i="1"/>
  <c r="CZ17" i="1"/>
  <c r="CZ92" i="1"/>
  <c r="CZ268" i="1"/>
  <c r="CZ49" i="1"/>
  <c r="CZ228" i="1"/>
  <c r="CZ127" i="1"/>
  <c r="CZ246" i="1"/>
  <c r="CZ186" i="1"/>
  <c r="CZ39" i="1"/>
  <c r="CZ20" i="1"/>
  <c r="CZ247" i="1"/>
  <c r="CZ102" i="1"/>
  <c r="CZ197" i="1"/>
  <c r="CZ178" i="1"/>
  <c r="CZ179" i="1"/>
  <c r="CZ180" i="1"/>
  <c r="CZ169" i="1"/>
  <c r="CZ224" i="1"/>
  <c r="CZ297" i="1"/>
  <c r="CZ195" i="1"/>
  <c r="CZ53" i="1"/>
  <c r="CZ8" i="1"/>
  <c r="CZ145" i="1"/>
  <c r="CZ293" i="1"/>
  <c r="CZ126" i="1"/>
  <c r="CZ280" i="1"/>
  <c r="CZ86" i="1"/>
  <c r="CZ283" i="1"/>
  <c r="CZ65" i="1"/>
  <c r="CZ261" i="1"/>
  <c r="CZ9" i="1"/>
  <c r="CZ120" i="1"/>
  <c r="CZ245" i="1"/>
  <c r="CZ35" i="1"/>
  <c r="CZ206" i="1"/>
  <c r="CZ334" i="1"/>
  <c r="CZ248" i="1"/>
  <c r="CZ69" i="1"/>
  <c r="CZ25" i="1"/>
  <c r="CZ212" i="1"/>
  <c r="CZ106" i="1"/>
  <c r="CZ215" i="1"/>
  <c r="CZ305" i="1"/>
  <c r="CZ182" i="1"/>
  <c r="CZ189" i="1"/>
  <c r="CZ282" i="1"/>
  <c r="CZ279" i="1"/>
  <c r="CZ193" i="1"/>
  <c r="CZ267" i="1"/>
  <c r="CZ210" i="1"/>
  <c r="CZ346" i="1"/>
  <c r="CZ333" i="1"/>
  <c r="CZ350" i="1"/>
  <c r="CZ79" i="1"/>
  <c r="CZ312" i="1"/>
  <c r="CZ99" i="1"/>
  <c r="CZ108" i="1"/>
  <c r="CZ263" i="1"/>
  <c r="CZ341" i="1"/>
  <c r="CZ331" i="1"/>
  <c r="CZ11" i="1"/>
  <c r="CZ316" i="1"/>
  <c r="CZ315" i="1"/>
  <c r="CZ198" i="1"/>
  <c r="CZ348" i="1"/>
  <c r="CZ66" i="1"/>
  <c r="CZ89" i="1"/>
  <c r="CZ259" i="1"/>
  <c r="CZ271" i="1"/>
  <c r="CZ360" i="1"/>
  <c r="CZ239" i="1"/>
  <c r="CZ91" i="1"/>
  <c r="CZ138" i="1"/>
  <c r="CZ110" i="1"/>
  <c r="CZ83" i="1"/>
  <c r="CZ349" i="1"/>
  <c r="CZ222" i="1"/>
  <c r="CZ185" i="1"/>
  <c r="CZ275" i="1"/>
  <c r="CZ343" i="1"/>
  <c r="CZ216" i="1"/>
  <c r="CZ117" i="1"/>
  <c r="CZ131" i="1"/>
  <c r="CZ163" i="1"/>
  <c r="CZ47" i="1"/>
  <c r="CZ308" i="1"/>
  <c r="CZ132" i="1"/>
  <c r="CZ335" i="1"/>
  <c r="CZ116" i="1"/>
  <c r="CZ15" i="1"/>
  <c r="CZ213" i="1"/>
  <c r="CZ93" i="1"/>
  <c r="CZ301" i="1"/>
  <c r="CZ241" i="1"/>
  <c r="CZ164" i="1"/>
  <c r="CZ13" i="1"/>
  <c r="CZ129" i="1"/>
  <c r="CZ269" i="1"/>
  <c r="CZ337" i="1"/>
  <c r="CZ217" i="1"/>
  <c r="CZ339" i="1"/>
  <c r="CZ57" i="1"/>
  <c r="CZ118" i="1"/>
  <c r="CZ160" i="1"/>
  <c r="CZ161" i="1"/>
  <c r="CZ121" i="1"/>
  <c r="CZ358" i="1"/>
  <c r="CZ170" i="1"/>
  <c r="CZ115" i="1"/>
  <c r="CZ201" i="1"/>
  <c r="CZ299" i="1"/>
  <c r="CZ298" i="1"/>
  <c r="CZ174" i="1"/>
  <c r="CZ29" i="1"/>
  <c r="CZ354" i="1"/>
  <c r="CZ151" i="1"/>
  <c r="CZ295" i="1"/>
  <c r="CZ234" i="1"/>
  <c r="CZ45" i="1"/>
  <c r="CZ199" i="1"/>
  <c r="CZ191" i="1"/>
  <c r="CZ105" i="1"/>
  <c r="CZ242" i="1"/>
  <c r="CZ16" i="1"/>
  <c r="CZ142" i="1"/>
  <c r="CZ107" i="1"/>
  <c r="CZ38" i="1"/>
  <c r="CZ90" i="1"/>
  <c r="CZ177" i="1"/>
  <c r="CZ321" i="1"/>
  <c r="CZ183" i="1"/>
  <c r="CZ190" i="1"/>
  <c r="CZ322" i="1"/>
  <c r="CZ364" i="1"/>
  <c r="CZ167" i="1"/>
  <c r="CZ103" i="1"/>
  <c r="CZ74" i="1"/>
  <c r="CZ58" i="1"/>
  <c r="CZ128" i="1"/>
  <c r="CZ238" i="1"/>
  <c r="CZ251" i="1"/>
  <c r="CZ6" i="1"/>
  <c r="CZ133" i="1"/>
  <c r="CZ344" i="1"/>
  <c r="CZ28" i="1"/>
  <c r="CZ7" i="1"/>
  <c r="CZ188" i="1"/>
  <c r="CZ340" i="1"/>
  <c r="CZ338" i="1"/>
  <c r="CZ240" i="1"/>
  <c r="CZ196" i="1"/>
  <c r="CZ135" i="1"/>
  <c r="CZ95" i="1"/>
  <c r="CZ194" i="1"/>
  <c r="CZ159" i="1"/>
  <c r="CZ68" i="1"/>
  <c r="CZ98" i="1"/>
  <c r="CZ33" i="1"/>
  <c r="CZ155" i="1"/>
  <c r="CZ352" i="1"/>
  <c r="CZ323" i="1"/>
  <c r="CZ44" i="1"/>
  <c r="CZ181" i="1"/>
  <c r="CZ37" i="1"/>
  <c r="CZ19" i="1"/>
  <c r="CZ40" i="1"/>
  <c r="CZ363" i="1"/>
  <c r="CZ27" i="1"/>
  <c r="CZ272" i="1"/>
  <c r="CZ22" i="1"/>
  <c r="CZ237" i="1"/>
  <c r="CZ46" i="1"/>
  <c r="CZ220" i="1"/>
  <c r="CZ184" i="1"/>
  <c r="CZ24" i="1"/>
  <c r="CZ144" i="1"/>
  <c r="CZ253" i="1"/>
  <c r="CZ175" i="1"/>
  <c r="CZ23" i="1"/>
  <c r="CZ355" i="1"/>
  <c r="CZ80" i="1"/>
  <c r="CZ264" i="1"/>
  <c r="CZ225" i="1"/>
  <c r="CZ18" i="1"/>
  <c r="CZ214" i="1"/>
  <c r="CZ94" i="1"/>
  <c r="CZ26" i="1"/>
  <c r="CZ82" i="1"/>
  <c r="CZ34" i="1"/>
  <c r="CZ232" i="1"/>
  <c r="CZ43" i="1"/>
  <c r="CZ85" i="1"/>
  <c r="CZ361" i="1"/>
  <c r="CZ109" i="1"/>
  <c r="CZ137" i="1"/>
  <c r="CZ149" i="1"/>
  <c r="CZ81" i="1"/>
  <c r="CZ203" i="1"/>
  <c r="CZ48" i="1"/>
  <c r="CZ306" i="1"/>
  <c r="CZ73" i="1"/>
  <c r="CZ219" i="1"/>
  <c r="CZ71" i="1"/>
  <c r="CZ76" i="1"/>
  <c r="CZ123" i="1"/>
  <c r="CZ353" i="1"/>
  <c r="CZ75" i="1"/>
  <c r="CZ266" i="1"/>
  <c r="CZ154" i="1"/>
  <c r="CZ257" i="1"/>
  <c r="CZ260" i="1"/>
  <c r="CZ72" i="1"/>
  <c r="CZ200" i="1"/>
  <c r="CZ157" i="1"/>
  <c r="CZ218" i="1"/>
  <c r="CZ313" i="1"/>
  <c r="CZ249" i="1"/>
  <c r="CZ172" i="1"/>
  <c r="CZ101" i="1"/>
  <c r="CZ310" i="1"/>
  <c r="CZ51" i="1"/>
  <c r="CZ148" i="1"/>
  <c r="CZ21" i="1"/>
  <c r="CZ294" i="1"/>
  <c r="CZ236" i="1"/>
  <c r="CZ303" i="1"/>
  <c r="CZ52" i="1"/>
  <c r="CZ284" i="1"/>
  <c r="CZ300" i="1"/>
  <c r="CZ119" i="1"/>
  <c r="CZ258" i="1"/>
  <c r="CZ208" i="1"/>
  <c r="CZ231" i="1"/>
  <c r="CZ124" i="1"/>
  <c r="CZ114" i="1"/>
  <c r="CZ362" i="1"/>
  <c r="CZ304" i="1"/>
  <c r="CZ158" i="1"/>
  <c r="CZ32" i="1"/>
  <c r="CZ87" i="1"/>
  <c r="CZ125" i="1"/>
  <c r="CZ332" i="1"/>
  <c r="CZ327" i="1"/>
  <c r="CZ152" i="1"/>
  <c r="CZ50" i="1"/>
  <c r="CZ320" i="1"/>
  <c r="CZ265" i="1"/>
  <c r="CZ63" i="1"/>
  <c r="CZ351" i="1"/>
  <c r="CZ270" i="1"/>
  <c r="CZ140" i="1"/>
  <c r="CZ365" i="1"/>
  <c r="CZ273" i="1"/>
  <c r="CZ276" i="1"/>
  <c r="CZ202" i="1"/>
  <c r="CZ296" i="1"/>
  <c r="CZ330" i="1"/>
  <c r="CZ233" i="1"/>
  <c r="CZ204" i="1"/>
  <c r="CZ209" i="1"/>
  <c r="CZ70" i="1"/>
  <c r="CZ111" i="1"/>
  <c r="CZ314" i="1"/>
  <c r="CZ96" i="1"/>
  <c r="CZ36" i="1"/>
  <c r="CZ278" i="1"/>
  <c r="CZ147" i="1"/>
  <c r="CZ235" i="1"/>
  <c r="CZ153" i="1"/>
  <c r="CZ56" i="1"/>
  <c r="CZ359" i="1"/>
  <c r="CZ223" i="1"/>
  <c r="CZ205" i="1"/>
  <c r="CZ277" i="1"/>
  <c r="CZ262" i="1"/>
  <c r="CZ14" i="1"/>
  <c r="CZ309" i="1"/>
  <c r="CZ307" i="1"/>
  <c r="CZ97" i="1"/>
  <c r="CZ60" i="1"/>
  <c r="CZ347" i="1"/>
  <c r="CZ61" i="1"/>
  <c r="CZ187" i="1"/>
  <c r="CZ165" i="1"/>
  <c r="CZ357" i="1"/>
  <c r="CZ77" i="1"/>
  <c r="CZ62" i="1"/>
  <c r="CZ156" i="1"/>
  <c r="CZ256" i="1"/>
  <c r="CZ100" i="1"/>
  <c r="CZ10" i="1"/>
  <c r="CZ345" i="1"/>
  <c r="CZ54" i="1"/>
  <c r="CZ112" i="1"/>
  <c r="CZ42" i="1"/>
  <c r="CZ325" i="1"/>
  <c r="CZ59" i="1"/>
  <c r="CZ227" i="1"/>
  <c r="CZ168" i="1"/>
  <c r="CZ139" i="1"/>
  <c r="CZ356" i="1"/>
  <c r="CZ12" i="1"/>
  <c r="CZ146" i="1"/>
  <c r="CZ324" i="1"/>
  <c r="CZ171" i="1"/>
  <c r="CZ136" i="1"/>
  <c r="CZ31" i="1"/>
  <c r="CZ122" i="1"/>
  <c r="CZ243" i="1"/>
  <c r="CZ252" i="1"/>
  <c r="CZ221" i="1"/>
  <c r="CZ311" i="1"/>
  <c r="CZ291" i="1"/>
  <c r="CZ143" i="1"/>
  <c r="CZ64" i="1"/>
  <c r="CZ211" i="1"/>
  <c r="CZ173" i="1"/>
  <c r="CZ342" i="1"/>
  <c r="CZ192" i="1"/>
  <c r="CZ326" i="1"/>
  <c r="CZ88" i="1"/>
  <c r="CZ41" i="1"/>
  <c r="CZ328" i="1"/>
  <c r="CZ255" i="1"/>
  <c r="CZ281" i="1"/>
  <c r="CZ230" i="1"/>
  <c r="CZ226" i="1"/>
  <c r="CZ254" i="1"/>
  <c r="CZ130" i="1"/>
  <c r="CZ244" i="1"/>
  <c r="CZ113" i="1"/>
  <c r="CZ166" i="1"/>
  <c r="CZ274" i="1"/>
  <c r="CZ317" i="1"/>
  <c r="CZ141" i="1"/>
  <c r="CZ104" i="1"/>
  <c r="CZ318" i="1"/>
  <c r="CZ329" i="1"/>
  <c r="CZ176" i="1"/>
  <c r="CZ67" i="1"/>
  <c r="CZ55" i="1"/>
  <c r="CZ336" i="1"/>
  <c r="CZ162" i="1"/>
  <c r="CZ78" i="1"/>
  <c r="CZ229" i="1"/>
  <c r="CZ319" i="1"/>
  <c r="CZ302" i="1"/>
  <c r="CZ207" i="1"/>
  <c r="CZ292" i="1"/>
  <c r="CZ287" i="1"/>
  <c r="CZ286" i="1"/>
  <c r="CZ290" i="1"/>
  <c r="CZ285" i="1"/>
  <c r="CZ288" i="1"/>
  <c r="CV311" i="1"/>
  <c r="CV99" i="1"/>
  <c r="CV223" i="1"/>
  <c r="CV349" i="1"/>
  <c r="CV177" i="1"/>
  <c r="CV281" i="1"/>
  <c r="CV344" i="1"/>
  <c r="CV77" i="1"/>
  <c r="CV205" i="1"/>
  <c r="CV172" i="1"/>
  <c r="CV341" i="1"/>
  <c r="CV54" i="1"/>
  <c r="CV97" i="1"/>
  <c r="CV47" i="1"/>
  <c r="CV150" i="1"/>
  <c r="CV33" i="1"/>
  <c r="CV43" i="1"/>
  <c r="CV338" i="1"/>
  <c r="CV287" i="1"/>
  <c r="CH285" i="1"/>
  <c r="CH287" i="1"/>
  <c r="CH286" i="1"/>
  <c r="CH277" i="1"/>
  <c r="CH255" i="1"/>
  <c r="CH114" i="1"/>
  <c r="CH59" i="1"/>
  <c r="CH189" i="1"/>
  <c r="CH41" i="1"/>
  <c r="CH338" i="1"/>
  <c r="CH280" i="1"/>
  <c r="CH301" i="1"/>
  <c r="CH246" i="1"/>
  <c r="CH89" i="1"/>
  <c r="CH11" i="1"/>
  <c r="CH27" i="1"/>
  <c r="CH130" i="1"/>
  <c r="CH75" i="1"/>
  <c r="CH229" i="1"/>
  <c r="CH333" i="1"/>
  <c r="CH65" i="1"/>
  <c r="CH364" i="1"/>
  <c r="CH279" i="1"/>
  <c r="CH33" i="1"/>
  <c r="CH136" i="1"/>
  <c r="CH295" i="1"/>
  <c r="CH168" i="1"/>
  <c r="CH230" i="1"/>
  <c r="CH76" i="1"/>
  <c r="CH36" i="1"/>
  <c r="CH294" i="1"/>
  <c r="CH356" i="1"/>
  <c r="CH256" i="1"/>
  <c r="CH170" i="1"/>
  <c r="CH160" i="1"/>
  <c r="CH113" i="1"/>
  <c r="CH148" i="1"/>
  <c r="CH211" i="1"/>
  <c r="CH18" i="1"/>
  <c r="CH57" i="1"/>
  <c r="CH9" i="1"/>
  <c r="CH345" i="1"/>
  <c r="CH271" i="1"/>
  <c r="CH69" i="1"/>
  <c r="CH325" i="1"/>
  <c r="CH351" i="1"/>
  <c r="CH118" i="1"/>
  <c r="CH318" i="1"/>
  <c r="CH247" i="1"/>
  <c r="CH329" i="1"/>
  <c r="CH32" i="1"/>
  <c r="CH13" i="1"/>
  <c r="CH28" i="1"/>
  <c r="CH362" i="1"/>
  <c r="CH242" i="1"/>
  <c r="CH133" i="1"/>
  <c r="CH326" i="1"/>
  <c r="CH311" i="1"/>
  <c r="CH343" i="1"/>
  <c r="CH204" i="1"/>
  <c r="CH244" i="1"/>
  <c r="CH331" i="1"/>
  <c r="CH122" i="1"/>
  <c r="CH336" i="1"/>
  <c r="CH365" i="1"/>
  <c r="CH162" i="1"/>
  <c r="CH15" i="1"/>
  <c r="CH215" i="1"/>
  <c r="CH142" i="1"/>
  <c r="CH72" i="1"/>
  <c r="CH188" i="1"/>
  <c r="CH16" i="1"/>
  <c r="CH210" i="1"/>
  <c r="CH278" i="1"/>
  <c r="CH245" i="1"/>
  <c r="CH123" i="1"/>
  <c r="CH80" i="1"/>
  <c r="CH82" i="1"/>
  <c r="CH7" i="1"/>
  <c r="CH109" i="1"/>
  <c r="CH152" i="1"/>
  <c r="CH151" i="1"/>
  <c r="CH315" i="1"/>
  <c r="CH70" i="1"/>
  <c r="CH35" i="1"/>
  <c r="CH58" i="1"/>
  <c r="CH96" i="1"/>
  <c r="CH21" i="1"/>
  <c r="CH116" i="1"/>
  <c r="CH47" i="1"/>
  <c r="CH66" i="1"/>
  <c r="CH111" i="1"/>
  <c r="CH201" i="1"/>
  <c r="CH299" i="1"/>
  <c r="CH251" i="1"/>
  <c r="CH214" i="1"/>
  <c r="CH180" i="1"/>
  <c r="CH159" i="1"/>
  <c r="CH6" i="1"/>
  <c r="CH138" i="1"/>
  <c r="CH165" i="1"/>
  <c r="CH62" i="1"/>
  <c r="CH24" i="1"/>
  <c r="CH177" i="1"/>
  <c r="CH322" i="1"/>
  <c r="CH124" i="1"/>
  <c r="CH90" i="1"/>
  <c r="CH219" i="1"/>
  <c r="CH293" i="1"/>
  <c r="CH233" i="1"/>
  <c r="CH40" i="1"/>
  <c r="CH346" i="1"/>
  <c r="CH226" i="1"/>
  <c r="CH306" i="1"/>
  <c r="CH262" i="1"/>
  <c r="CH276" i="1"/>
  <c r="CH209" i="1"/>
  <c r="CH341" i="1"/>
  <c r="CH184" i="1"/>
  <c r="CH267" i="1"/>
  <c r="CH312" i="1"/>
  <c r="CH23" i="1"/>
  <c r="CH258" i="1"/>
  <c r="CH194" i="1"/>
  <c r="CH14" i="1"/>
  <c r="CH330" i="1"/>
  <c r="CH119" i="1"/>
  <c r="CH44" i="1"/>
  <c r="CH106" i="1"/>
  <c r="CH145" i="1"/>
  <c r="CH147" i="1"/>
  <c r="CH51" i="1"/>
  <c r="CH149" i="1"/>
  <c r="CH360" i="1"/>
  <c r="CH275" i="1"/>
  <c r="CH176" i="1"/>
  <c r="CH304" i="1"/>
  <c r="CH110" i="1"/>
  <c r="CH213" i="1"/>
  <c r="CH328" i="1"/>
  <c r="CH131" i="1"/>
  <c r="CH349" i="1"/>
  <c r="CH86" i="1"/>
  <c r="CH135" i="1"/>
  <c r="CH265" i="1"/>
  <c r="CH283" i="1"/>
  <c r="CH303" i="1"/>
  <c r="CH269" i="1"/>
  <c r="CH144" i="1"/>
  <c r="CH243" i="1"/>
  <c r="CH352" i="1"/>
  <c r="CH77" i="1"/>
  <c r="CH196" i="1"/>
  <c r="CH91" i="1"/>
  <c r="CH241" i="1"/>
  <c r="CH102" i="1"/>
  <c r="CH203" i="1"/>
  <c r="CH187" i="1"/>
  <c r="CH63" i="1"/>
  <c r="CH120" i="1"/>
  <c r="CH107" i="1"/>
  <c r="CH340" i="1"/>
  <c r="CH192" i="1"/>
  <c r="CH324" i="1"/>
  <c r="CH323" i="1"/>
  <c r="CH332" i="1"/>
  <c r="CH173" i="1"/>
  <c r="CH227" i="1"/>
  <c r="CH363" i="1"/>
  <c r="CH308" i="1"/>
  <c r="CH319" i="1"/>
  <c r="CH228" i="1"/>
  <c r="CH236" i="1"/>
  <c r="CH37" i="1"/>
  <c r="CH64" i="1"/>
  <c r="CH95" i="1"/>
  <c r="CH355" i="1"/>
  <c r="CH42" i="1"/>
  <c r="CH198" i="1"/>
  <c r="CH225" i="1"/>
  <c r="CH212" i="1"/>
  <c r="CH150" i="1"/>
  <c r="CH67" i="1"/>
  <c r="CH240" i="1"/>
  <c r="CH88" i="1"/>
  <c r="CH34" i="1"/>
  <c r="CH183" i="1"/>
  <c r="CH248" i="1"/>
  <c r="CH166" i="1"/>
  <c r="CH53" i="1"/>
  <c r="CH238" i="1"/>
  <c r="CH45" i="1"/>
  <c r="CH115" i="1"/>
  <c r="CH126" i="1"/>
  <c r="CH175" i="1"/>
  <c r="CH320" i="1"/>
  <c r="CH206" i="1"/>
  <c r="CH29" i="1"/>
  <c r="CH302" i="1"/>
  <c r="CH307" i="1"/>
  <c r="CH281" i="1"/>
  <c r="CH231" i="1"/>
  <c r="CH191" i="1"/>
  <c r="CH316" i="1"/>
  <c r="CH314" i="1"/>
  <c r="CH272" i="1"/>
  <c r="CH85" i="1"/>
  <c r="CH46" i="1"/>
  <c r="CH335" i="1"/>
  <c r="CH68" i="1"/>
  <c r="CH146" i="1"/>
  <c r="CH163" i="1"/>
  <c r="CH137" i="1"/>
  <c r="CH81" i="1"/>
  <c r="CH171" i="1"/>
  <c r="CH132" i="1"/>
  <c r="CH154" i="1"/>
  <c r="CH220" i="1"/>
  <c r="CH78" i="1"/>
  <c r="CH354" i="1"/>
  <c r="CH108" i="1"/>
  <c r="CH339" i="1"/>
  <c r="CH348" i="1"/>
  <c r="CH38" i="1"/>
  <c r="CH337" i="1"/>
  <c r="CH309" i="1"/>
  <c r="CH54" i="1"/>
  <c r="CH156" i="1"/>
  <c r="CH181" i="1"/>
  <c r="CH178" i="1"/>
  <c r="CH297" i="1"/>
  <c r="CH127" i="1"/>
  <c r="CH182" i="1"/>
  <c r="CH73" i="1"/>
  <c r="CH97" i="1"/>
  <c r="CH361" i="1"/>
  <c r="CH202" i="1"/>
  <c r="CH266" i="1"/>
  <c r="CH39" i="1"/>
  <c r="CH250" i="1"/>
  <c r="CH334" i="1"/>
  <c r="CH87" i="1"/>
  <c r="CH125" i="1"/>
  <c r="CH195" i="1"/>
  <c r="CH218" i="1"/>
  <c r="CH321" i="1"/>
  <c r="CH273" i="1"/>
  <c r="CH305" i="1"/>
  <c r="CH292" i="1"/>
  <c r="CH353" i="1"/>
  <c r="CH104" i="1"/>
  <c r="CH296" i="1"/>
  <c r="CH268" i="1"/>
  <c r="CH235" i="1"/>
  <c r="CH216" i="1"/>
  <c r="CH94" i="1"/>
  <c r="CH17" i="1"/>
  <c r="CH83" i="1"/>
  <c r="CH143" i="1"/>
  <c r="CH327" i="1"/>
  <c r="CH207" i="1"/>
  <c r="CH43" i="1"/>
  <c r="CH193" i="1"/>
  <c r="CH19" i="1"/>
  <c r="CH221" i="1"/>
  <c r="CH232" i="1"/>
  <c r="CH254" i="1"/>
  <c r="CH112" i="1"/>
  <c r="CH284" i="1"/>
  <c r="CH274" i="1"/>
  <c r="CH74" i="1"/>
  <c r="CH344" i="1"/>
  <c r="CH101" i="1"/>
  <c r="CH164" i="1"/>
  <c r="CH261" i="1"/>
  <c r="CH71" i="1"/>
  <c r="CH249" i="1"/>
  <c r="CH84" i="1"/>
  <c r="CH92" i="1"/>
  <c r="CH26" i="1"/>
  <c r="CH310" i="1"/>
  <c r="CH185" i="1"/>
  <c r="CH205" i="1"/>
  <c r="CH31" i="1"/>
  <c r="CH359" i="1"/>
  <c r="CH253" i="1"/>
  <c r="CH357" i="1"/>
  <c r="CH270" i="1"/>
  <c r="CH197" i="1"/>
  <c r="CH174" i="1"/>
  <c r="CH252" i="1"/>
  <c r="CH161" i="1"/>
  <c r="CH167" i="1"/>
  <c r="CH30" i="1"/>
  <c r="CH169" i="1"/>
  <c r="CH103" i="1"/>
  <c r="CH264" i="1"/>
  <c r="CH208" i="1"/>
  <c r="CH140" i="1"/>
  <c r="CH25" i="1"/>
  <c r="CH98" i="1"/>
  <c r="CH49" i="1"/>
  <c r="CH298" i="1"/>
  <c r="CH93" i="1"/>
  <c r="CH79" i="1"/>
  <c r="CH128" i="1"/>
  <c r="CH155" i="1"/>
  <c r="CH50" i="1"/>
  <c r="CH55" i="1"/>
  <c r="CH257" i="1"/>
  <c r="CH153" i="1"/>
  <c r="CH300" i="1"/>
  <c r="CH61" i="1"/>
  <c r="CH12" i="1"/>
  <c r="CH199" i="1"/>
  <c r="CH10" i="1"/>
  <c r="CH317" i="1"/>
  <c r="CH224" i="1"/>
  <c r="CH237" i="1"/>
  <c r="CH158" i="1"/>
  <c r="CH342" i="1"/>
  <c r="CH282" i="1"/>
  <c r="CH350" i="1"/>
  <c r="CH157" i="1"/>
  <c r="CH52" i="1"/>
  <c r="CH186" i="1"/>
  <c r="CH234" i="1"/>
  <c r="CH259" i="1"/>
  <c r="CH263" i="1"/>
  <c r="CH239" i="1"/>
  <c r="CH20" i="1"/>
  <c r="CH358" i="1"/>
  <c r="CH217" i="1"/>
  <c r="CH179" i="1"/>
  <c r="CH56" i="1"/>
  <c r="CH8" i="1"/>
  <c r="CH223" i="1"/>
  <c r="CH141" i="1"/>
  <c r="CH222" i="1"/>
  <c r="CH100" i="1"/>
  <c r="CH121" i="1"/>
  <c r="CH105" i="1"/>
  <c r="CH60" i="1"/>
  <c r="CH347" i="1"/>
  <c r="CH172" i="1"/>
  <c r="CH139" i="1"/>
  <c r="CH48" i="1"/>
  <c r="CH260" i="1"/>
  <c r="CH200" i="1"/>
  <c r="CH129" i="1"/>
  <c r="CH313" i="1"/>
  <c r="CH99" i="1"/>
  <c r="CH117" i="1"/>
  <c r="CH22" i="1"/>
  <c r="CH190" i="1"/>
  <c r="CH288" i="1"/>
  <c r="CH289" i="1"/>
  <c r="CH291" i="1"/>
  <c r="CH290" i="1"/>
  <c r="BY214" i="1"/>
  <c r="BY246" i="1"/>
  <c r="BY8" i="1"/>
  <c r="BY152" i="1"/>
  <c r="BY120" i="1"/>
  <c r="BY125" i="1"/>
  <c r="BY46" i="1"/>
  <c r="BY223" i="1"/>
  <c r="BY253" i="1"/>
  <c r="BY47" i="1"/>
  <c r="BY122" i="1"/>
  <c r="BY117" i="1"/>
  <c r="BY103" i="1"/>
  <c r="BY256" i="1"/>
  <c r="BY44" i="1"/>
  <c r="CC251" i="1"/>
  <c r="CC327" i="1"/>
  <c r="CC166" i="1"/>
  <c r="CC53" i="1"/>
  <c r="CC222" i="1"/>
  <c r="CC33" i="1"/>
  <c r="CC119" i="1"/>
  <c r="CC114" i="1"/>
  <c r="CC298" i="1"/>
  <c r="CC321" i="1"/>
  <c r="CC32" i="1"/>
  <c r="CC247" i="1"/>
  <c r="CC340" i="1"/>
  <c r="CC342" i="1"/>
  <c r="CC245" i="1"/>
  <c r="CC331" i="1"/>
  <c r="CC118" i="1"/>
  <c r="CC313" i="1"/>
  <c r="CC55" i="1"/>
  <c r="CC308" i="1"/>
  <c r="CC109" i="1"/>
  <c r="CC137" i="1"/>
  <c r="CC71" i="1"/>
  <c r="CC191" i="1"/>
  <c r="CC157" i="1"/>
  <c r="CC241" i="1"/>
  <c r="CC236" i="1"/>
  <c r="CC154" i="1"/>
  <c r="CC212" i="1"/>
  <c r="CC27" i="1"/>
  <c r="CC282" i="1"/>
  <c r="CC149" i="1"/>
  <c r="CC77" i="1"/>
  <c r="CC200" i="1"/>
  <c r="CC67" i="1"/>
  <c r="CC233" i="1"/>
  <c r="CC253" i="1"/>
  <c r="CC130" i="1"/>
  <c r="CC141" i="1"/>
  <c r="CC39" i="1"/>
  <c r="CC107" i="1"/>
  <c r="CC47" i="1"/>
  <c r="CC302" i="1"/>
  <c r="CC104" i="1"/>
  <c r="CC315" i="1"/>
  <c r="CC43" i="1"/>
  <c r="CC143" i="1"/>
  <c r="CC24" i="1"/>
  <c r="CC26" i="1"/>
  <c r="CC9" i="1"/>
  <c r="CC34" i="1"/>
  <c r="CC207" i="1"/>
  <c r="CC248" i="1"/>
  <c r="CC202" i="1"/>
  <c r="CC35" i="1"/>
  <c r="CC196" i="1"/>
  <c r="CC10" i="1"/>
  <c r="CC223" i="1"/>
  <c r="CC307" i="1"/>
  <c r="CC126" i="1"/>
  <c r="CC21" i="1"/>
  <c r="CC98" i="1"/>
  <c r="CC232" i="1"/>
  <c r="CC23" i="1"/>
  <c r="CC276" i="1"/>
  <c r="CC124" i="1"/>
  <c r="CC49" i="1"/>
  <c r="CC153" i="1"/>
  <c r="CC30" i="1"/>
  <c r="CC301" i="1"/>
  <c r="CC346" i="1"/>
  <c r="CC102" i="1"/>
  <c r="CC100" i="1"/>
  <c r="CC217" i="1"/>
  <c r="CC115" i="1"/>
  <c r="CC198" i="1"/>
  <c r="CC292" i="1"/>
  <c r="CC289" i="1"/>
  <c r="CC288" i="1"/>
  <c r="CA340" i="1"/>
  <c r="CA330" i="1"/>
  <c r="CA92" i="1"/>
  <c r="CA62" i="1"/>
  <c r="CA263" i="1"/>
  <c r="CA158" i="1"/>
  <c r="CA235" i="1"/>
  <c r="CA71" i="1"/>
  <c r="CA176" i="1"/>
  <c r="CA40" i="1"/>
  <c r="CA253" i="1"/>
  <c r="CA112" i="1"/>
  <c r="CA51" i="1"/>
  <c r="CA89" i="1"/>
  <c r="CA323" i="1"/>
  <c r="CA13" i="1"/>
  <c r="CA178" i="1"/>
  <c r="CA222" i="1"/>
  <c r="CA260" i="1"/>
  <c r="CA341" i="1"/>
  <c r="CA206" i="1"/>
  <c r="CA211" i="1"/>
  <c r="CA110" i="1"/>
  <c r="CA87" i="1"/>
  <c r="CA199" i="1"/>
  <c r="CA191" i="1"/>
  <c r="CA220" i="1"/>
  <c r="CA17" i="1"/>
  <c r="CA69" i="1"/>
  <c r="CA255" i="1"/>
  <c r="CA248" i="1"/>
  <c r="CA356" i="1"/>
  <c r="CA183" i="1"/>
  <c r="CA184" i="1"/>
  <c r="CA343" i="1"/>
  <c r="CA142" i="1"/>
  <c r="CA345" i="1"/>
  <c r="CA198" i="1"/>
  <c r="CA238" i="1"/>
  <c r="CA170" i="1"/>
  <c r="CA93" i="1"/>
  <c r="CA90" i="1"/>
  <c r="CA171" i="1"/>
  <c r="CA200" i="1"/>
  <c r="CA188" i="1"/>
  <c r="CU285" i="1"/>
  <c r="CU291" i="1"/>
  <c r="CU287" i="1"/>
  <c r="CU286" i="1"/>
  <c r="CU238" i="1"/>
  <c r="CU30" i="1"/>
  <c r="CU309" i="1"/>
  <c r="CU202" i="1"/>
  <c r="CU231" i="1"/>
  <c r="CU72" i="1"/>
  <c r="CU143" i="1"/>
  <c r="CU284" i="1"/>
  <c r="CU206" i="1"/>
  <c r="CU10" i="1"/>
  <c r="CU73" i="1"/>
  <c r="CU336" i="1"/>
  <c r="CU243" i="1"/>
  <c r="CU48" i="1"/>
  <c r="CU341" i="1"/>
  <c r="CU128" i="1"/>
  <c r="CU180" i="1"/>
  <c r="CU362" i="1"/>
  <c r="CU294" i="1"/>
  <c r="CU47" i="1"/>
  <c r="CU302" i="1"/>
  <c r="CU276" i="1"/>
  <c r="CU223" i="1"/>
  <c r="CU312" i="1"/>
  <c r="CU322" i="1"/>
  <c r="CU303" i="1"/>
  <c r="CU176" i="1"/>
  <c r="CU260" i="1"/>
  <c r="CU251" i="1"/>
  <c r="CU68" i="1"/>
  <c r="CU190" i="1"/>
  <c r="CU74" i="1"/>
  <c r="CU205" i="1"/>
  <c r="CU152" i="1"/>
  <c r="CU101" i="1"/>
  <c r="CU103" i="1"/>
  <c r="CU191" i="1"/>
  <c r="CU332" i="1"/>
  <c r="CU270" i="1"/>
  <c r="CU351" i="1"/>
  <c r="CU247" i="1"/>
  <c r="CU335" i="1"/>
  <c r="CU224" i="1"/>
  <c r="CU100" i="1"/>
  <c r="CU9" i="1"/>
  <c r="CU142" i="1"/>
  <c r="CU19" i="1"/>
  <c r="CU18" i="1"/>
  <c r="CU278" i="1"/>
  <c r="CU207" i="1"/>
  <c r="CU89" i="1"/>
  <c r="CU308" i="1"/>
  <c r="CU174" i="1"/>
  <c r="CU324" i="1"/>
  <c r="CU106" i="1"/>
  <c r="CU172" i="1"/>
  <c r="CU337" i="1"/>
  <c r="CU327" i="1"/>
  <c r="CU165" i="1"/>
  <c r="CU358" i="1"/>
  <c r="CU6" i="1"/>
  <c r="CU169" i="1"/>
  <c r="CU237" i="1"/>
  <c r="CU122" i="1"/>
  <c r="CU195" i="1"/>
  <c r="CU69" i="1"/>
  <c r="CU41" i="1"/>
  <c r="CU328" i="1"/>
  <c r="CU344" i="1"/>
  <c r="CU144" i="1"/>
  <c r="CU98" i="1"/>
  <c r="CU279" i="1"/>
  <c r="CU127" i="1"/>
  <c r="CU151" i="1"/>
  <c r="CU271" i="1"/>
  <c r="CU79" i="1"/>
  <c r="CU343" i="1"/>
  <c r="CU196" i="1"/>
  <c r="CU319" i="1"/>
  <c r="CU64" i="1"/>
  <c r="CU115" i="1"/>
  <c r="CU77" i="1"/>
  <c r="CU167" i="1"/>
  <c r="CU199" i="1"/>
  <c r="CU215" i="1"/>
  <c r="CU37" i="1"/>
  <c r="CU198" i="1"/>
  <c r="CU159" i="1"/>
  <c r="CU232" i="1"/>
  <c r="CU209" i="1"/>
  <c r="CU76" i="1"/>
  <c r="CU155" i="1"/>
  <c r="CU87" i="1"/>
  <c r="CU240" i="1"/>
  <c r="CU257" i="1"/>
  <c r="CU38" i="1"/>
  <c r="CU275" i="1"/>
  <c r="CU130" i="1"/>
  <c r="CU261" i="1"/>
  <c r="CU135" i="1"/>
  <c r="CU320" i="1"/>
  <c r="CU246" i="1"/>
  <c r="CU268" i="1"/>
  <c r="CU33" i="1"/>
  <c r="CU22" i="1"/>
  <c r="CU54" i="1"/>
  <c r="CU86" i="1"/>
  <c r="CU188" i="1"/>
  <c r="CU27" i="1"/>
  <c r="CU131" i="1"/>
  <c r="CU118" i="1"/>
  <c r="CU297" i="1"/>
  <c r="CU252" i="1"/>
  <c r="CU345" i="1"/>
  <c r="CU158" i="1"/>
  <c r="CU333" i="1"/>
  <c r="CU325" i="1"/>
  <c r="CU78" i="1"/>
  <c r="CU50" i="1"/>
  <c r="CU296" i="1"/>
  <c r="CU45" i="1"/>
  <c r="CU163" i="1"/>
  <c r="CU339" i="1"/>
  <c r="CU113" i="1"/>
  <c r="CU354" i="1"/>
  <c r="CU125" i="1"/>
  <c r="CU154" i="1"/>
  <c r="CU313" i="1"/>
  <c r="CU264" i="1"/>
  <c r="CU301" i="1"/>
  <c r="CU141" i="1"/>
  <c r="CU318" i="1"/>
  <c r="CU356" i="1"/>
  <c r="CU35" i="1"/>
  <c r="CU44" i="1"/>
  <c r="CU225" i="1"/>
  <c r="CU293" i="1"/>
  <c r="CU168" i="1"/>
  <c r="CU255" i="1"/>
  <c r="CU34" i="1"/>
  <c r="CU60" i="1"/>
  <c r="CU281" i="1"/>
  <c r="CU330" i="1"/>
  <c r="CU315" i="1"/>
  <c r="CU25" i="1"/>
  <c r="CU96" i="1"/>
  <c r="CU139" i="1"/>
  <c r="CU94" i="1"/>
  <c r="CU347" i="1"/>
  <c r="CU267" i="1"/>
  <c r="CU157" i="1"/>
  <c r="CU102" i="1"/>
  <c r="CU245" i="1"/>
  <c r="CU46" i="1"/>
  <c r="CU62" i="1"/>
  <c r="CU123" i="1"/>
  <c r="CU338" i="1"/>
  <c r="CU239" i="1"/>
  <c r="CU310" i="1"/>
  <c r="CU32" i="1"/>
  <c r="CU185" i="1"/>
  <c r="CU241" i="1"/>
  <c r="CU14" i="1"/>
  <c r="CU259" i="1"/>
  <c r="CU295" i="1"/>
  <c r="CU84" i="1"/>
  <c r="CU104" i="1"/>
  <c r="CU88" i="1"/>
  <c r="CU256" i="1"/>
  <c r="CU92" i="1"/>
  <c r="CU58" i="1"/>
  <c r="CU28" i="1"/>
  <c r="CU300" i="1"/>
  <c r="CU213" i="1"/>
  <c r="CU277" i="1"/>
  <c r="CU70" i="1"/>
  <c r="CU59" i="1"/>
  <c r="CU311" i="1"/>
  <c r="CU226" i="1"/>
  <c r="CU109" i="1"/>
  <c r="CU216" i="1"/>
  <c r="CU63" i="1"/>
  <c r="CU184" i="1"/>
  <c r="CU42" i="1"/>
  <c r="CU170" i="1"/>
  <c r="CU148" i="1"/>
  <c r="CU161" i="1"/>
  <c r="CU222" i="1"/>
  <c r="CU8" i="1"/>
  <c r="CU91" i="1"/>
  <c r="CU282" i="1"/>
  <c r="CU173" i="1"/>
  <c r="CU112" i="1"/>
  <c r="CU93" i="1"/>
  <c r="CU228" i="1"/>
  <c r="CU253" i="1"/>
  <c r="CU124" i="1"/>
  <c r="CU147" i="1"/>
  <c r="CU274" i="1"/>
  <c r="CU192" i="1"/>
  <c r="CU262" i="1"/>
  <c r="CU17" i="1"/>
  <c r="CU210" i="1"/>
  <c r="CU194" i="1"/>
  <c r="CU221" i="1"/>
  <c r="CU171" i="1"/>
  <c r="CU83" i="1"/>
  <c r="CU235" i="1"/>
  <c r="CU316" i="1"/>
  <c r="CU61" i="1"/>
  <c r="CU272" i="1"/>
  <c r="CU23" i="1"/>
  <c r="CU29" i="1"/>
  <c r="CU110" i="1"/>
  <c r="CU65" i="1"/>
  <c r="CU193" i="1"/>
  <c r="CU353" i="1"/>
  <c r="CU49" i="1"/>
  <c r="CU200" i="1"/>
  <c r="CU13" i="1"/>
  <c r="CU71" i="1"/>
  <c r="CU39" i="1"/>
  <c r="CU7" i="1"/>
  <c r="CU244" i="1"/>
  <c r="CU120" i="1"/>
  <c r="CU342" i="1"/>
  <c r="CU177" i="1"/>
  <c r="CU283" i="1"/>
  <c r="CU357" i="1"/>
  <c r="CU298" i="1"/>
  <c r="CU81" i="1"/>
  <c r="CU299" i="1"/>
  <c r="CU117" i="1"/>
  <c r="CU280" i="1"/>
  <c r="CU75" i="1"/>
  <c r="CU227" i="1"/>
  <c r="CU307" i="1"/>
  <c r="CU116" i="1"/>
  <c r="CU97" i="1"/>
  <c r="CU99" i="1"/>
  <c r="CU350" i="1"/>
  <c r="CU145" i="1"/>
  <c r="CU250" i="1"/>
  <c r="CU146" i="1"/>
  <c r="CU263" i="1"/>
  <c r="CU31" i="1"/>
  <c r="CU359" i="1"/>
  <c r="CU201" i="1"/>
  <c r="CU126" i="1"/>
  <c r="CU24" i="1"/>
  <c r="CU323" i="1"/>
  <c r="CU82" i="1"/>
  <c r="CU352" i="1"/>
  <c r="CU166" i="1"/>
  <c r="CU52" i="1"/>
  <c r="CU67" i="1"/>
  <c r="CU164" i="1"/>
  <c r="CU56" i="1"/>
  <c r="CU20" i="1"/>
  <c r="CU160" i="1"/>
  <c r="CU317" i="1"/>
  <c r="CU119" i="1"/>
  <c r="CU16" i="1"/>
  <c r="CU66" i="1"/>
  <c r="CU208" i="1"/>
  <c r="CU121" i="1"/>
  <c r="CU306" i="1"/>
  <c r="CU136" i="1"/>
  <c r="CU111" i="1"/>
  <c r="CU340" i="1"/>
  <c r="CU326" i="1"/>
  <c r="CU346" i="1"/>
  <c r="CU95" i="1"/>
  <c r="CU211" i="1"/>
  <c r="CU15" i="1"/>
  <c r="CU334" i="1"/>
  <c r="CU266" i="1"/>
  <c r="CU55" i="1"/>
  <c r="CU363" i="1"/>
  <c r="CU12" i="1"/>
  <c r="CU364" i="1"/>
  <c r="CU182" i="1"/>
  <c r="CU314" i="1"/>
  <c r="CU360" i="1"/>
  <c r="CU273" i="1"/>
  <c r="CU138" i="1"/>
  <c r="CU234" i="1"/>
  <c r="CU331" i="1"/>
  <c r="CU36" i="1"/>
  <c r="CU132" i="1"/>
  <c r="CU179" i="1"/>
  <c r="CU162" i="1"/>
  <c r="CU40" i="1"/>
  <c r="CU108" i="1"/>
  <c r="CU348" i="1"/>
  <c r="CU304" i="1"/>
  <c r="CU329" i="1"/>
  <c r="CU129" i="1"/>
  <c r="CU133" i="1"/>
  <c r="CU11" i="1"/>
  <c r="CU26" i="1"/>
  <c r="CU156" i="1"/>
  <c r="CU321" i="1"/>
  <c r="CU107" i="1"/>
  <c r="CU114" i="1"/>
  <c r="CU90" i="1"/>
  <c r="CU248" i="1"/>
  <c r="CU269" i="1"/>
  <c r="CU236" i="1"/>
  <c r="CU186" i="1"/>
  <c r="CU51" i="1"/>
  <c r="CU220" i="1"/>
  <c r="CU265" i="1"/>
  <c r="CU175" i="1"/>
  <c r="CU137" i="1"/>
  <c r="CU229" i="1"/>
  <c r="CU21" i="1"/>
  <c r="CU197" i="1"/>
  <c r="CU361" i="1"/>
  <c r="CU183" i="1"/>
  <c r="CU214" i="1"/>
  <c r="CU254" i="1"/>
  <c r="CU153" i="1"/>
  <c r="CU204" i="1"/>
  <c r="CU105" i="1"/>
  <c r="CU150" i="1"/>
  <c r="CU140" i="1"/>
  <c r="CU178" i="1"/>
  <c r="CU187" i="1"/>
  <c r="CU53" i="1"/>
  <c r="CU230" i="1"/>
  <c r="CU258" i="1"/>
  <c r="CU349" i="1"/>
  <c r="CU189" i="1"/>
  <c r="CU218" i="1"/>
  <c r="CU217" i="1"/>
  <c r="CU57" i="1"/>
  <c r="CU305" i="1"/>
  <c r="CU365" i="1"/>
  <c r="CU219" i="1"/>
  <c r="CU233" i="1"/>
  <c r="CU212" i="1"/>
  <c r="CU355" i="1"/>
  <c r="CU203" i="1"/>
  <c r="CU85" i="1"/>
  <c r="CU43" i="1"/>
  <c r="CU181" i="1"/>
  <c r="CU149" i="1"/>
  <c r="CU80" i="1"/>
  <c r="CU242" i="1"/>
  <c r="CU249" i="1"/>
  <c r="CU289" i="1"/>
  <c r="CU290" i="1"/>
  <c r="CU288" i="1"/>
  <c r="CU292" i="1"/>
  <c r="CE300" i="1"/>
  <c r="CE133" i="1"/>
  <c r="CE219" i="1"/>
  <c r="CE49" i="1"/>
  <c r="CE192" i="1"/>
  <c r="CE132" i="1"/>
  <c r="CE69" i="1"/>
  <c r="CE142" i="1"/>
  <c r="CE247" i="1"/>
  <c r="CE346" i="1"/>
  <c r="CE28" i="1"/>
  <c r="CE199" i="1"/>
  <c r="CE37" i="1"/>
  <c r="CE215" i="1"/>
  <c r="CE324" i="1"/>
  <c r="CE162" i="1"/>
  <c r="CE127" i="1"/>
  <c r="CE221" i="1"/>
  <c r="CE312" i="1"/>
  <c r="CE112" i="1"/>
  <c r="CE195" i="1"/>
  <c r="CE27" i="1"/>
  <c r="CE121" i="1"/>
  <c r="CE333" i="1"/>
  <c r="CE106" i="1"/>
  <c r="CE201" i="1"/>
  <c r="CE109" i="1"/>
  <c r="CE107" i="1"/>
  <c r="CE163" i="1"/>
  <c r="CE341" i="1"/>
  <c r="CE120" i="1"/>
  <c r="CE72" i="1"/>
  <c r="CE228" i="1"/>
  <c r="CE308" i="1"/>
  <c r="CE220" i="1"/>
  <c r="CE234" i="1"/>
  <c r="CE24" i="1"/>
  <c r="CE33" i="1"/>
  <c r="CE67" i="1"/>
  <c r="CE97" i="1"/>
  <c r="CE104" i="1"/>
  <c r="CE52" i="1"/>
  <c r="CE16" i="1"/>
  <c r="CE141" i="1"/>
  <c r="CE71" i="1"/>
  <c r="CE50" i="1"/>
  <c r="CE43" i="1"/>
  <c r="CE14" i="1"/>
  <c r="CE108" i="1"/>
  <c r="CE116" i="1"/>
  <c r="CE209" i="1"/>
  <c r="CE77" i="1"/>
  <c r="CE74" i="1"/>
  <c r="CE254" i="1"/>
  <c r="CE9" i="1"/>
  <c r="CE251" i="1"/>
  <c r="CE29" i="1"/>
  <c r="CE198" i="1"/>
  <c r="CE336" i="1"/>
  <c r="CE252" i="1"/>
  <c r="CE111" i="1"/>
  <c r="CE248" i="1"/>
  <c r="CE194" i="1"/>
  <c r="CG132" i="1"/>
  <c r="CG334" i="1"/>
  <c r="CG44" i="1"/>
  <c r="CG108" i="1"/>
  <c r="CG113" i="1"/>
  <c r="CG327" i="1"/>
  <c r="CG194" i="1"/>
  <c r="CG198" i="1"/>
  <c r="CG211" i="1"/>
  <c r="CG251" i="1"/>
  <c r="CG245" i="1"/>
  <c r="CG311" i="1"/>
  <c r="CG31" i="1"/>
  <c r="CG35" i="1"/>
  <c r="CG201" i="1"/>
  <c r="CG117" i="1"/>
  <c r="CG53" i="1"/>
  <c r="CG315" i="1"/>
  <c r="CG61" i="1"/>
  <c r="CG66" i="1"/>
  <c r="CG15" i="1"/>
  <c r="CG320" i="1"/>
  <c r="CG147" i="1"/>
  <c r="CG229" i="1"/>
  <c r="CG299" i="1"/>
  <c r="CG38" i="1"/>
  <c r="CG209" i="1"/>
  <c r="CG37" i="1"/>
  <c r="CG43" i="1"/>
  <c r="CG220" i="1"/>
  <c r="CG162" i="1"/>
  <c r="CG154" i="1"/>
  <c r="CG159" i="1"/>
  <c r="CG282" i="1"/>
  <c r="CG8" i="1"/>
  <c r="CG56" i="1"/>
  <c r="CG70" i="1"/>
  <c r="CG76" i="1"/>
  <c r="CG306" i="1"/>
  <c r="CG57" i="1"/>
  <c r="CG74" i="1"/>
  <c r="CG104" i="1"/>
  <c r="CG200" i="1"/>
  <c r="CG144" i="1"/>
  <c r="CG65" i="1"/>
  <c r="CG193" i="1"/>
  <c r="CG109" i="1"/>
  <c r="CG246" i="1"/>
  <c r="CG248" i="1"/>
  <c r="CG231" i="1"/>
  <c r="CG125" i="1"/>
  <c r="CG135" i="1"/>
  <c r="CG298" i="1"/>
  <c r="CG16" i="1"/>
  <c r="CG69" i="1"/>
  <c r="CG150" i="1"/>
  <c r="CG130" i="1"/>
  <c r="CG235" i="1"/>
  <c r="CG12" i="1"/>
  <c r="CG96" i="1"/>
  <c r="CG20" i="1"/>
  <c r="CG213" i="1"/>
  <c r="CG293" i="1"/>
  <c r="CG336" i="1"/>
  <c r="CG41" i="1"/>
  <c r="CG13" i="1"/>
  <c r="CG149" i="1"/>
  <c r="CG345" i="1"/>
  <c r="CG210" i="1"/>
  <c r="CG313" i="1"/>
  <c r="CG141" i="1"/>
  <c r="CG318" i="1"/>
  <c r="CG59" i="1"/>
  <c r="CG228" i="1"/>
  <c r="CG297" i="1"/>
  <c r="CG247" i="1"/>
  <c r="CG11" i="1"/>
  <c r="CG119" i="1"/>
  <c r="CG277" i="1"/>
  <c r="CG207" i="1"/>
  <c r="CG249" i="1"/>
  <c r="CG237" i="1"/>
  <c r="CG301" i="1"/>
  <c r="CG244" i="1"/>
  <c r="CG243" i="1"/>
  <c r="CG314" i="1"/>
  <c r="CG143" i="1"/>
  <c r="CG166" i="1"/>
  <c r="CG309" i="1"/>
  <c r="CG62" i="1"/>
  <c r="CG242" i="1"/>
  <c r="CG27" i="1"/>
  <c r="CG55" i="1"/>
  <c r="CG142" i="1"/>
  <c r="CG29" i="1"/>
  <c r="CG129" i="1"/>
  <c r="CG54" i="1"/>
  <c r="CG137" i="1"/>
  <c r="CG49" i="1"/>
  <c r="CG71" i="1"/>
  <c r="CG217" i="1"/>
  <c r="CG161" i="1"/>
  <c r="CG33" i="1"/>
  <c r="CG279" i="1"/>
  <c r="CG226" i="1"/>
  <c r="CG290" i="1"/>
  <c r="CG288" i="1"/>
  <c r="CG286" i="1"/>
  <c r="DF291" i="1"/>
  <c r="DF289" i="1"/>
  <c r="DF285" i="1"/>
  <c r="DF286" i="1"/>
  <c r="DF193" i="1"/>
  <c r="DF341" i="1"/>
  <c r="DF50" i="1"/>
  <c r="DF328" i="1"/>
  <c r="DF153" i="1"/>
  <c r="DF40" i="1"/>
  <c r="DF343" i="1"/>
  <c r="DF56" i="1"/>
  <c r="DF257" i="1"/>
  <c r="DF336" i="1"/>
  <c r="DF159" i="1"/>
  <c r="DF78" i="1"/>
  <c r="DF91" i="1"/>
  <c r="DF29" i="1"/>
  <c r="DF109" i="1"/>
  <c r="DF360" i="1"/>
  <c r="DF217" i="1"/>
  <c r="DF46" i="1"/>
  <c r="DF101" i="1"/>
  <c r="DF230" i="1"/>
  <c r="DF302" i="1"/>
  <c r="DF208" i="1"/>
  <c r="DF119" i="1"/>
  <c r="DF219" i="1"/>
  <c r="DF348" i="1"/>
  <c r="DF212" i="1"/>
  <c r="DF316" i="1"/>
  <c r="DF357" i="1"/>
  <c r="DF183" i="1"/>
  <c r="DF356" i="1"/>
  <c r="DF267" i="1"/>
  <c r="DF272" i="1"/>
  <c r="DF164" i="1"/>
  <c r="DF125" i="1"/>
  <c r="DF334" i="1"/>
  <c r="DF169" i="1"/>
  <c r="DF16" i="1"/>
  <c r="DF270" i="1"/>
  <c r="DF259" i="1"/>
  <c r="DF337" i="1"/>
  <c r="DF279" i="1"/>
  <c r="DF331" i="1"/>
  <c r="DF156" i="1"/>
  <c r="DF126" i="1"/>
  <c r="DF35" i="1"/>
  <c r="DF180" i="1"/>
  <c r="DF87" i="1"/>
  <c r="DF171" i="1"/>
  <c r="DF184" i="1"/>
  <c r="DF283" i="1"/>
  <c r="DF17" i="1"/>
  <c r="DF194" i="1"/>
  <c r="DF48" i="1"/>
  <c r="DF349" i="1"/>
  <c r="DF43" i="1"/>
  <c r="DF222" i="1"/>
  <c r="DF186" i="1"/>
  <c r="DF345" i="1"/>
  <c r="DF148" i="1"/>
  <c r="DF51" i="1"/>
  <c r="DF209" i="1"/>
  <c r="DF304" i="1"/>
  <c r="DF181" i="1"/>
  <c r="DF324" i="1"/>
  <c r="DF53" i="1"/>
  <c r="DF104" i="1"/>
  <c r="DF227" i="1"/>
  <c r="DF113" i="1"/>
  <c r="DF57" i="1"/>
  <c r="DF321" i="1"/>
  <c r="DF73" i="1"/>
  <c r="DF83" i="1"/>
  <c r="DF296" i="1"/>
  <c r="DF277" i="1"/>
  <c r="DF132" i="1"/>
  <c r="DF309" i="1"/>
  <c r="DF340" i="1"/>
  <c r="DF60" i="1"/>
  <c r="DF114" i="1"/>
  <c r="DF346" i="1"/>
  <c r="DF203" i="1"/>
  <c r="DF14" i="1"/>
  <c r="DF198" i="1"/>
  <c r="DF278" i="1"/>
  <c r="DF325" i="1"/>
  <c r="DF123" i="1"/>
  <c r="DF182" i="1"/>
  <c r="DF329" i="1"/>
  <c r="DF44" i="1"/>
  <c r="DF39" i="1"/>
  <c r="DF210" i="1"/>
  <c r="DF196" i="1"/>
  <c r="DF80" i="1"/>
  <c r="DF359" i="1"/>
  <c r="DF144" i="1"/>
  <c r="DF310" i="1"/>
  <c r="DF294" i="1"/>
  <c r="DF162" i="1"/>
  <c r="DF253" i="1"/>
  <c r="DF45" i="1"/>
  <c r="DF131" i="1"/>
  <c r="DF31" i="1"/>
  <c r="DF220" i="1"/>
  <c r="DF94" i="1"/>
  <c r="DF47" i="1"/>
  <c r="DF151" i="1"/>
  <c r="DF33" i="1"/>
  <c r="DF163" i="1"/>
  <c r="DF338" i="1"/>
  <c r="DF195" i="1"/>
  <c r="DF110" i="1"/>
  <c r="DF12" i="1"/>
  <c r="DF315" i="1"/>
  <c r="DF67" i="1"/>
  <c r="DF55" i="1"/>
  <c r="DF242" i="1"/>
  <c r="DF347" i="1"/>
  <c r="DF249" i="1"/>
  <c r="DF111" i="1"/>
  <c r="DF305" i="1"/>
  <c r="DF320" i="1"/>
  <c r="DF333" i="1"/>
  <c r="DF58" i="1"/>
  <c r="DF135" i="1"/>
  <c r="DF120" i="1"/>
  <c r="DF27" i="1"/>
  <c r="DF150" i="1"/>
  <c r="DF106" i="1"/>
  <c r="DF197" i="1"/>
  <c r="DF200" i="1"/>
  <c r="DF61" i="1"/>
  <c r="DF122" i="1"/>
  <c r="DF108" i="1"/>
  <c r="DF10" i="1"/>
  <c r="DF264" i="1"/>
  <c r="DF361" i="1"/>
  <c r="DF258" i="1"/>
  <c r="DF11" i="1"/>
  <c r="DF187" i="1"/>
  <c r="DF24" i="1"/>
  <c r="DF211" i="1"/>
  <c r="DF137" i="1"/>
  <c r="DF251" i="1"/>
  <c r="DF355" i="1"/>
  <c r="DF166" i="1"/>
  <c r="DF37" i="1"/>
  <c r="DF231" i="1"/>
  <c r="DF22" i="1"/>
  <c r="DF239" i="1"/>
  <c r="DF34" i="1"/>
  <c r="DF77" i="1"/>
  <c r="DF313" i="1"/>
  <c r="DF269" i="1"/>
  <c r="DF93" i="1"/>
  <c r="DF105" i="1"/>
  <c r="DF103" i="1"/>
  <c r="DF271" i="1"/>
  <c r="DF206" i="1"/>
  <c r="DF276" i="1"/>
  <c r="DF149" i="1"/>
  <c r="DF32" i="1"/>
  <c r="DF136" i="1"/>
  <c r="DF238" i="1"/>
  <c r="DF223" i="1"/>
  <c r="DF216" i="1"/>
  <c r="DF26" i="1"/>
  <c r="DF265" i="1"/>
  <c r="DF107" i="1"/>
  <c r="DF140" i="1"/>
  <c r="DF185" i="1"/>
  <c r="DF102" i="1"/>
  <c r="DF327" i="1"/>
  <c r="DF214" i="1"/>
  <c r="DF261" i="1"/>
  <c r="DF112" i="1"/>
  <c r="DF262" i="1"/>
  <c r="DF178" i="1"/>
  <c r="DF344" i="1"/>
  <c r="DF342" i="1"/>
  <c r="DF273" i="1"/>
  <c r="DF23" i="1"/>
  <c r="DF145" i="1"/>
  <c r="DF362" i="1"/>
  <c r="DF99" i="1"/>
  <c r="DF142" i="1"/>
  <c r="DF221" i="1"/>
  <c r="DF52" i="1"/>
  <c r="DF165" i="1"/>
  <c r="DF64" i="1"/>
  <c r="DF189" i="1"/>
  <c r="DF49" i="1"/>
  <c r="DF88" i="1"/>
  <c r="DF68" i="1"/>
  <c r="DF70" i="1"/>
  <c r="DF254" i="1"/>
  <c r="DF293" i="1"/>
  <c r="DF281" i="1"/>
  <c r="DF241" i="1"/>
  <c r="DF240" i="1"/>
  <c r="DF116" i="1"/>
  <c r="DF255" i="1"/>
  <c r="DF71" i="1"/>
  <c r="DF335" i="1"/>
  <c r="DF167" i="1"/>
  <c r="DF299" i="1"/>
  <c r="DF66" i="1"/>
  <c r="DF7" i="1"/>
  <c r="DF248" i="1"/>
  <c r="DF54" i="1"/>
  <c r="DF90" i="1"/>
  <c r="DF173" i="1"/>
  <c r="DF179" i="1"/>
  <c r="DF72" i="1"/>
  <c r="DF76" i="1"/>
  <c r="DF129" i="1"/>
  <c r="DF158" i="1"/>
  <c r="DF234" i="1"/>
  <c r="DF284" i="1"/>
  <c r="DF307" i="1"/>
  <c r="DF161" i="1"/>
  <c r="DF155" i="1"/>
  <c r="DF311" i="1"/>
  <c r="DF207" i="1"/>
  <c r="DF133" i="1"/>
  <c r="DF266" i="1"/>
  <c r="DF351" i="1"/>
  <c r="DF172" i="1"/>
  <c r="DF147" i="1"/>
  <c r="DF82" i="1"/>
  <c r="DF174" i="1"/>
  <c r="DF263" i="1"/>
  <c r="DF358" i="1"/>
  <c r="DF124" i="1"/>
  <c r="DF232" i="1"/>
  <c r="DF117" i="1"/>
  <c r="DF19" i="1"/>
  <c r="DF236" i="1"/>
  <c r="DF260" i="1"/>
  <c r="DF188" i="1"/>
  <c r="DF300" i="1"/>
  <c r="DF233" i="1"/>
  <c r="DF353" i="1"/>
  <c r="DF18" i="1"/>
  <c r="DF86" i="1"/>
  <c r="DF312" i="1"/>
  <c r="DF75" i="1"/>
  <c r="DF226" i="1"/>
  <c r="DF6" i="1"/>
  <c r="DF36" i="1"/>
  <c r="DF246" i="1"/>
  <c r="DF92" i="1"/>
  <c r="DF15" i="1"/>
  <c r="DF115" i="1"/>
  <c r="DF303" i="1"/>
  <c r="DF175" i="1"/>
  <c r="DF9" i="1"/>
  <c r="DF190" i="1"/>
  <c r="DF298" i="1"/>
  <c r="DF21" i="1"/>
  <c r="DF8" i="1"/>
  <c r="DF318" i="1"/>
  <c r="DF143" i="1"/>
  <c r="DF202" i="1"/>
  <c r="DF170" i="1"/>
  <c r="DF118" i="1"/>
  <c r="DF191" i="1"/>
  <c r="DF74" i="1"/>
  <c r="DF69" i="1"/>
  <c r="DF274" i="1"/>
  <c r="DF365" i="1"/>
  <c r="DF317" i="1"/>
  <c r="DF130" i="1"/>
  <c r="DF41" i="1"/>
  <c r="DF138" i="1"/>
  <c r="DF152" i="1"/>
  <c r="DF20" i="1"/>
  <c r="DF250" i="1"/>
  <c r="DF275" i="1"/>
  <c r="DF121" i="1"/>
  <c r="DF245" i="1"/>
  <c r="DF205" i="1"/>
  <c r="DF225" i="1"/>
  <c r="DF139" i="1"/>
  <c r="DF42" i="1"/>
  <c r="DF235" i="1"/>
  <c r="DF13" i="1"/>
  <c r="DF97" i="1"/>
  <c r="DF100" i="1"/>
  <c r="DF268" i="1"/>
  <c r="DF30" i="1"/>
  <c r="DF354" i="1"/>
  <c r="DF199" i="1"/>
  <c r="DF229" i="1"/>
  <c r="DF213" i="1"/>
  <c r="DF168" i="1"/>
  <c r="DF350" i="1"/>
  <c r="DF330" i="1"/>
  <c r="DF322" i="1"/>
  <c r="DF128" i="1"/>
  <c r="DF218" i="1"/>
  <c r="DF297" i="1"/>
  <c r="DF141" i="1"/>
  <c r="DF38" i="1"/>
  <c r="DF252" i="1"/>
  <c r="DF127" i="1"/>
  <c r="DF323" i="1"/>
  <c r="DF176" i="1"/>
  <c r="DF339" i="1"/>
  <c r="DF96" i="1"/>
  <c r="DF243" i="1"/>
  <c r="DF326" i="1"/>
  <c r="DF314" i="1"/>
  <c r="DF319" i="1"/>
  <c r="DF160" i="1"/>
  <c r="DF215" i="1"/>
  <c r="DF282" i="1"/>
  <c r="DF224" i="1"/>
  <c r="DF89" i="1"/>
  <c r="DF63" i="1"/>
  <c r="DF59" i="1"/>
  <c r="DF352" i="1"/>
  <c r="DF363" i="1"/>
  <c r="DF306" i="1"/>
  <c r="DF256" i="1"/>
  <c r="DF62" i="1"/>
  <c r="DF295" i="1"/>
  <c r="DF25" i="1"/>
  <c r="DF244" i="1"/>
  <c r="DF237" i="1"/>
  <c r="DF95" i="1"/>
  <c r="DF84" i="1"/>
  <c r="DF192" i="1"/>
  <c r="DF247" i="1"/>
  <c r="DF301" i="1"/>
  <c r="DF28" i="1"/>
  <c r="DF364" i="1"/>
  <c r="DF79" i="1"/>
  <c r="DF146" i="1"/>
  <c r="DF204" i="1"/>
  <c r="DF332" i="1"/>
  <c r="DF154" i="1"/>
  <c r="DF308" i="1"/>
  <c r="DF98" i="1"/>
  <c r="DF201" i="1"/>
  <c r="DF280" i="1"/>
  <c r="DF157" i="1"/>
  <c r="DF228" i="1"/>
  <c r="DF177" i="1"/>
  <c r="DF81" i="1"/>
  <c r="DF85" i="1"/>
  <c r="DF65" i="1"/>
  <c r="DF287" i="1"/>
  <c r="DF288" i="1"/>
  <c r="DF290" i="1"/>
  <c r="DF292" i="1"/>
  <c r="DI335" i="1"/>
  <c r="DI244" i="1"/>
  <c r="DI200" i="1"/>
  <c r="DI81" i="1"/>
  <c r="DI250" i="1"/>
  <c r="DI266" i="1"/>
  <c r="DI74" i="1"/>
  <c r="DI344" i="1"/>
  <c r="DI311" i="1"/>
  <c r="DI199" i="1"/>
  <c r="DI158" i="1"/>
  <c r="DI263" i="1"/>
  <c r="DI66" i="1"/>
  <c r="DI32" i="1"/>
  <c r="DI187" i="1"/>
  <c r="DI218" i="1"/>
  <c r="DI261" i="1"/>
  <c r="DI345" i="1"/>
  <c r="DI41" i="1"/>
  <c r="DI306" i="1"/>
  <c r="DI326" i="1"/>
  <c r="DI124" i="1"/>
  <c r="DI271" i="1"/>
  <c r="DI254" i="1"/>
  <c r="DI320" i="1"/>
  <c r="DI73" i="1"/>
  <c r="DI202" i="1"/>
  <c r="DI222" i="1"/>
  <c r="DI127" i="1"/>
  <c r="DI210" i="1"/>
  <c r="DI293" i="1"/>
  <c r="DI48" i="1"/>
  <c r="DI159" i="1"/>
  <c r="DC287" i="1"/>
  <c r="DC289" i="1"/>
  <c r="DC292" i="1"/>
  <c r="DC12" i="1"/>
  <c r="DC28" i="1"/>
  <c r="DC217" i="1"/>
  <c r="DC268" i="1"/>
  <c r="DC220" i="1"/>
  <c r="DC301" i="1"/>
  <c r="DC37" i="1"/>
  <c r="DC186" i="1"/>
  <c r="DC187" i="1"/>
  <c r="DC80" i="1"/>
  <c r="DC166" i="1"/>
  <c r="DC349" i="1"/>
  <c r="DC204" i="1"/>
  <c r="DC298" i="1"/>
  <c r="DC176" i="1"/>
  <c r="DC133" i="1"/>
  <c r="DC224" i="1"/>
  <c r="DC210" i="1"/>
  <c r="DC119" i="1"/>
  <c r="DC269" i="1"/>
  <c r="DC233" i="1"/>
  <c r="DC237" i="1"/>
  <c r="DC277" i="1"/>
  <c r="DC279" i="1"/>
  <c r="DC162" i="1"/>
  <c r="DC335" i="1"/>
  <c r="DC96" i="1"/>
  <c r="DC267" i="1"/>
  <c r="DC59" i="1"/>
  <c r="DC91" i="1"/>
  <c r="DC39" i="1"/>
  <c r="DC47" i="1"/>
  <c r="DC36" i="1"/>
  <c r="DC109" i="1"/>
  <c r="DC10" i="1"/>
  <c r="DC327" i="1"/>
  <c r="DC219" i="1"/>
  <c r="DC226" i="1"/>
  <c r="DC311" i="1"/>
  <c r="DC145" i="1"/>
  <c r="DC70" i="1"/>
  <c r="DC69" i="1"/>
  <c r="DC318" i="1"/>
  <c r="DC342" i="1"/>
  <c r="DC358" i="1"/>
  <c r="DC320" i="1"/>
  <c r="DC253" i="1"/>
  <c r="DC295" i="1"/>
  <c r="DC280" i="1"/>
  <c r="DC185" i="1"/>
  <c r="DC270" i="1"/>
  <c r="DC360" i="1"/>
  <c r="DC75" i="1"/>
  <c r="DC303" i="1"/>
  <c r="DC25" i="1"/>
  <c r="DC24" i="1"/>
  <c r="DC169" i="1"/>
  <c r="DC126" i="1"/>
  <c r="DC338" i="1"/>
  <c r="DC343" i="1"/>
  <c r="DC11" i="1"/>
  <c r="DC167" i="1"/>
  <c r="DC339" i="1"/>
  <c r="DC46" i="1"/>
  <c r="DC191" i="1"/>
  <c r="DC240" i="1"/>
  <c r="DC200" i="1"/>
  <c r="DC144" i="1"/>
  <c r="DC363" i="1"/>
  <c r="DC132" i="1"/>
  <c r="DC264" i="1"/>
  <c r="DC266" i="1"/>
  <c r="DC86" i="1"/>
  <c r="DC50" i="1"/>
  <c r="DC33" i="1"/>
  <c r="DC57" i="1"/>
  <c r="DC114" i="1"/>
  <c r="DC297" i="1"/>
  <c r="DC118" i="1"/>
  <c r="DC337" i="1"/>
  <c r="DC163" i="1"/>
  <c r="DC64" i="1"/>
  <c r="DC263" i="1"/>
  <c r="DC304" i="1"/>
  <c r="DC365" i="1"/>
  <c r="DC174" i="1"/>
  <c r="DC101" i="1"/>
  <c r="DC344" i="1"/>
  <c r="DC203" i="1"/>
  <c r="DC294" i="1"/>
  <c r="DC239" i="1"/>
  <c r="DC87" i="1"/>
  <c r="DC198" i="1"/>
  <c r="DC40" i="1"/>
  <c r="DC261" i="1"/>
  <c r="DC259" i="1"/>
  <c r="DC30" i="1"/>
  <c r="DC105" i="1"/>
  <c r="DC209" i="1"/>
  <c r="DC194" i="1"/>
  <c r="DC164" i="1"/>
  <c r="DC16" i="1"/>
  <c r="DC124" i="1"/>
  <c r="DC346" i="1"/>
  <c r="DC258" i="1"/>
  <c r="DC251" i="1"/>
  <c r="DC6" i="1"/>
  <c r="DC248" i="1"/>
  <c r="DC31" i="1"/>
  <c r="DC170" i="1"/>
  <c r="DC146" i="1"/>
  <c r="DC324" i="1"/>
  <c r="DC76" i="1"/>
  <c r="DC315" i="1"/>
  <c r="DC179" i="1"/>
  <c r="DC350" i="1"/>
  <c r="DC333" i="1"/>
  <c r="DC312" i="1"/>
  <c r="DC214" i="1"/>
  <c r="DC7" i="1"/>
  <c r="DC123" i="1"/>
  <c r="DC117" i="1"/>
  <c r="DC43" i="1"/>
  <c r="DC92" i="1"/>
  <c r="DC65" i="1"/>
  <c r="DC336" i="1"/>
  <c r="DC54" i="1"/>
  <c r="DC115" i="1"/>
  <c r="DC35" i="1"/>
  <c r="DC340" i="1"/>
  <c r="DC48" i="1"/>
  <c r="DC317" i="1"/>
  <c r="DC341" i="1"/>
  <c r="DC308" i="1"/>
  <c r="DC329" i="1"/>
  <c r="DC300" i="1"/>
  <c r="DC130" i="1"/>
  <c r="DC41" i="1"/>
  <c r="DC331" i="1"/>
  <c r="DC159" i="1"/>
  <c r="DC223" i="1"/>
  <c r="DC178" i="1"/>
  <c r="DC79" i="1"/>
  <c r="DC364" i="1"/>
  <c r="DC122" i="1"/>
  <c r="DC193" i="1"/>
  <c r="DC257" i="1"/>
  <c r="DC67" i="1"/>
  <c r="DC334" i="1"/>
  <c r="DC206" i="1"/>
  <c r="DC247" i="1"/>
  <c r="DC23" i="1"/>
  <c r="DC262" i="1"/>
  <c r="DC241" i="1"/>
  <c r="DC139" i="1"/>
  <c r="DC13" i="1"/>
  <c r="DC110" i="1"/>
  <c r="DC100" i="1"/>
  <c r="DC60" i="1"/>
  <c r="DC218" i="1"/>
  <c r="DC242" i="1"/>
  <c r="DC112" i="1"/>
  <c r="DC322" i="1"/>
  <c r="DC38" i="1"/>
  <c r="DC42" i="1"/>
  <c r="DC137" i="1"/>
  <c r="DC154" i="1"/>
  <c r="DC99" i="1"/>
  <c r="DC330" i="1"/>
  <c r="DC225" i="1"/>
  <c r="DC156" i="1"/>
  <c r="DC143" i="1"/>
  <c r="DC77" i="1"/>
  <c r="DC161" i="1"/>
  <c r="DC302" i="1"/>
  <c r="DC310" i="1"/>
  <c r="DC286" i="1"/>
  <c r="DC9" i="1"/>
  <c r="DC345" i="1"/>
  <c r="DC213" i="1"/>
  <c r="DC246" i="1"/>
  <c r="DC306" i="1"/>
  <c r="DC141" i="1"/>
  <c r="DC128" i="1"/>
  <c r="DC147" i="1"/>
  <c r="DC152" i="1"/>
  <c r="DC88" i="1"/>
  <c r="DC63" i="1"/>
  <c r="DC328" i="1"/>
  <c r="DC276" i="1"/>
  <c r="DC282" i="1"/>
  <c r="DC78" i="1"/>
  <c r="DC85" i="1"/>
  <c r="DC90" i="1"/>
  <c r="DC256" i="1"/>
  <c r="DC45" i="1"/>
  <c r="DC49" i="1"/>
  <c r="DC189" i="1"/>
  <c r="DC29" i="1"/>
  <c r="DC181" i="1"/>
  <c r="DC275" i="1"/>
  <c r="DC56" i="1"/>
  <c r="DC140" i="1"/>
  <c r="DC175" i="1"/>
  <c r="DC21" i="1"/>
  <c r="DC313" i="1"/>
  <c r="DC58" i="1"/>
  <c r="DC111" i="1"/>
  <c r="DC215" i="1"/>
  <c r="DC245" i="1"/>
  <c r="DC120" i="1"/>
  <c r="DC18" i="1"/>
  <c r="DC149" i="1"/>
  <c r="DC157" i="1"/>
  <c r="DC307" i="1"/>
  <c r="DC62" i="1"/>
  <c r="DC182" i="1"/>
  <c r="DC296" i="1"/>
  <c r="DC284" i="1"/>
  <c r="DC183" i="1"/>
  <c r="DC66" i="1"/>
  <c r="DC153" i="1"/>
  <c r="DC172" i="1"/>
  <c r="DC171" i="1"/>
  <c r="DC326" i="1"/>
  <c r="DC272" i="1"/>
  <c r="DC347" i="1"/>
  <c r="DC98" i="1"/>
  <c r="DC212" i="1"/>
  <c r="DC173" i="1"/>
  <c r="DC22" i="1"/>
  <c r="DC116" i="1"/>
  <c r="DC150" i="1"/>
  <c r="DC103" i="1"/>
  <c r="DC165" i="1"/>
  <c r="DC53" i="1"/>
  <c r="DC32" i="1"/>
  <c r="DC129" i="1"/>
  <c r="DC254" i="1"/>
  <c r="DC229" i="1"/>
  <c r="DC95" i="1"/>
  <c r="DC221" i="1"/>
  <c r="DC52" i="1"/>
  <c r="DC332" i="1"/>
  <c r="DC228" i="1"/>
  <c r="DC192" i="1"/>
  <c r="DC323" i="1"/>
  <c r="DC353" i="1"/>
  <c r="DC260" i="1"/>
  <c r="DC184" i="1"/>
  <c r="DC27" i="1"/>
  <c r="DC136" i="1"/>
  <c r="DC299" i="1"/>
  <c r="DC113" i="1"/>
  <c r="DC94" i="1"/>
  <c r="DC14" i="1"/>
  <c r="DC107" i="1"/>
  <c r="DC271" i="1"/>
  <c r="DC348" i="1"/>
  <c r="DC121" i="1"/>
  <c r="DC15" i="1"/>
  <c r="DC82" i="1"/>
  <c r="DC196" i="1"/>
  <c r="DC142" i="1"/>
  <c r="DC135" i="1"/>
  <c r="DC61" i="1"/>
  <c r="DC316" i="1"/>
  <c r="DC231" i="1"/>
  <c r="DC216" i="1"/>
  <c r="DC73" i="1"/>
  <c r="DC309" i="1"/>
  <c r="DC274" i="1"/>
  <c r="DC278" i="1"/>
  <c r="DC354" i="1"/>
  <c r="DC357" i="1"/>
  <c r="DC19" i="1"/>
  <c r="DC202" i="1"/>
  <c r="DC249" i="1"/>
  <c r="DC361" i="1"/>
  <c r="DC131" i="1"/>
  <c r="DC250" i="1"/>
  <c r="DC151" i="1"/>
  <c r="DC359" i="1"/>
  <c r="DC319" i="1"/>
  <c r="DC314" i="1"/>
  <c r="DC305" i="1"/>
  <c r="DC235" i="1"/>
  <c r="DC356" i="1"/>
  <c r="DC230" i="1"/>
  <c r="DC281" i="1"/>
  <c r="DC148" i="1"/>
  <c r="DC355" i="1"/>
  <c r="DC352" i="1"/>
  <c r="DC74" i="1"/>
  <c r="DC8" i="1"/>
  <c r="DC51" i="1"/>
  <c r="DC84" i="1"/>
  <c r="DC93" i="1"/>
  <c r="DC236" i="1"/>
  <c r="DC106" i="1"/>
  <c r="DC108" i="1"/>
  <c r="DC177" i="1"/>
  <c r="DC238" i="1"/>
  <c r="DC20" i="1"/>
  <c r="DC199" i="1"/>
  <c r="DC255" i="1"/>
  <c r="DC97" i="1"/>
  <c r="DC201" i="1"/>
  <c r="DC291" i="1"/>
  <c r="DC285" i="1"/>
  <c r="DC125" i="1"/>
  <c r="DC17" i="1"/>
  <c r="DC208" i="1"/>
  <c r="DC211" i="1"/>
  <c r="DC158" i="1"/>
  <c r="DC180" i="1"/>
  <c r="DC138" i="1"/>
  <c r="DC44" i="1"/>
  <c r="DC34" i="1"/>
  <c r="DC265" i="1"/>
  <c r="DC81" i="1"/>
  <c r="DC207" i="1"/>
  <c r="DC190" i="1"/>
  <c r="DC55" i="1"/>
  <c r="DC293" i="1"/>
  <c r="DC68" i="1"/>
  <c r="DC362" i="1"/>
  <c r="DC197" i="1"/>
  <c r="DC252" i="1"/>
  <c r="DC104" i="1"/>
  <c r="DC26" i="1"/>
  <c r="DC160" i="1"/>
  <c r="DC222" i="1"/>
  <c r="DC283" i="1"/>
  <c r="DC205" i="1"/>
  <c r="DC227" i="1"/>
  <c r="DC83" i="1"/>
  <c r="DC325" i="1"/>
  <c r="DC244" i="1"/>
  <c r="DC234" i="1"/>
  <c r="DC72" i="1"/>
  <c r="DC102" i="1"/>
  <c r="DC89" i="1"/>
  <c r="DC321" i="1"/>
  <c r="DC232" i="1"/>
  <c r="DC71" i="1"/>
  <c r="DC155" i="1"/>
  <c r="DC351" i="1"/>
  <c r="DC168" i="1"/>
  <c r="DC127" i="1"/>
  <c r="DC188" i="1"/>
  <c r="DC273" i="1"/>
  <c r="DC195" i="1"/>
  <c r="DC243" i="1"/>
  <c r="DC290" i="1"/>
  <c r="DC288" i="1"/>
  <c r="CM291" i="1"/>
  <c r="CM210" i="1"/>
  <c r="CM252" i="1"/>
  <c r="CM312" i="1"/>
  <c r="CM68" i="1"/>
  <c r="CM103" i="1"/>
  <c r="CM44" i="1"/>
  <c r="CM180" i="1"/>
  <c r="CM265" i="1"/>
  <c r="CM128" i="1"/>
  <c r="CM361" i="1"/>
  <c r="CM179" i="1"/>
  <c r="CM207" i="1"/>
  <c r="CM12" i="1"/>
  <c r="CM80" i="1"/>
  <c r="CM233" i="1"/>
  <c r="CM75" i="1"/>
  <c r="CM57" i="1"/>
  <c r="CM29" i="1"/>
  <c r="CM52" i="1"/>
  <c r="CM125" i="1"/>
  <c r="CM45" i="1"/>
  <c r="CM42" i="1"/>
  <c r="CM263" i="1"/>
  <c r="CM50" i="1"/>
  <c r="CM93" i="1"/>
  <c r="CM251" i="1"/>
  <c r="CM163" i="1"/>
  <c r="CM227" i="1"/>
  <c r="CM241" i="1"/>
  <c r="CM267" i="1"/>
  <c r="CM240" i="1"/>
  <c r="CM156" i="1"/>
  <c r="CM84" i="1"/>
  <c r="CM79" i="1"/>
  <c r="CM274" i="1"/>
  <c r="CM354" i="1"/>
  <c r="CM167" i="1"/>
  <c r="CM257" i="1"/>
  <c r="CM77" i="1"/>
  <c r="CM196" i="1"/>
  <c r="CM235" i="1"/>
  <c r="CM106" i="1"/>
  <c r="CM40" i="1"/>
  <c r="CM105" i="1"/>
  <c r="CM15" i="1"/>
  <c r="CM153" i="1"/>
  <c r="CM331" i="1"/>
  <c r="CM34" i="1"/>
  <c r="CM211" i="1"/>
  <c r="CM198" i="1"/>
  <c r="CM185" i="1"/>
  <c r="CM222" i="1"/>
  <c r="CM189" i="1"/>
  <c r="CM113" i="1"/>
  <c r="CM123" i="1"/>
  <c r="CM47" i="1"/>
  <c r="CM147" i="1"/>
  <c r="CM276" i="1"/>
  <c r="CM37" i="1"/>
  <c r="CM247" i="1"/>
  <c r="CM254" i="1"/>
  <c r="CM279" i="1"/>
  <c r="CM31" i="1"/>
  <c r="CM177" i="1"/>
  <c r="CM301" i="1"/>
  <c r="BH134" i="1"/>
  <c r="BI134" i="1"/>
  <c r="CE15" i="1" l="1"/>
  <c r="CE118" i="1"/>
  <c r="CE153" i="1"/>
  <c r="CE277" i="1"/>
  <c r="CE53" i="1"/>
  <c r="CE293" i="1"/>
  <c r="CE187" i="1"/>
  <c r="CE216" i="1"/>
  <c r="CE257" i="1"/>
  <c r="CC201" i="1"/>
  <c r="CC121" i="1"/>
  <c r="CC131" i="1"/>
  <c r="CC167" i="1"/>
  <c r="CC19" i="1"/>
  <c r="CC45" i="1"/>
  <c r="CC6" i="1"/>
  <c r="CC220" i="1"/>
  <c r="CC213" i="1"/>
  <c r="CC328" i="1"/>
  <c r="CC148" i="1"/>
  <c r="BY166" i="1"/>
  <c r="BY10" i="1"/>
  <c r="BY136" i="1"/>
  <c r="BY29" i="1"/>
  <c r="CS98" i="1"/>
  <c r="CS289" i="1"/>
  <c r="CA339" i="1"/>
  <c r="CA48" i="1"/>
  <c r="CA320" i="1"/>
  <c r="CA363" i="1"/>
  <c r="CA254" i="1"/>
  <c r="CA166" i="1"/>
  <c r="CA244" i="1"/>
  <c r="CA249" i="1"/>
  <c r="CA15" i="1"/>
  <c r="CA242" i="1"/>
  <c r="CA305" i="1"/>
  <c r="CA36" i="1"/>
  <c r="CA309" i="1"/>
  <c r="CA292" i="1"/>
  <c r="CA194" i="1"/>
  <c r="CA203" i="1"/>
  <c r="CA269" i="1"/>
  <c r="CA148" i="1"/>
  <c r="CA294" i="1"/>
  <c r="CA46" i="1"/>
  <c r="CA33" i="1"/>
  <c r="CA104" i="1"/>
  <c r="CA209" i="1"/>
  <c r="CA282" i="1"/>
  <c r="CA152" i="1"/>
  <c r="CA163" i="1"/>
  <c r="CA114" i="1"/>
  <c r="CA164" i="1"/>
  <c r="CA321" i="1"/>
  <c r="CA77" i="1"/>
  <c r="CA34" i="1"/>
  <c r="CA179" i="1"/>
  <c r="CA83" i="1"/>
  <c r="CA39" i="1"/>
  <c r="CA88" i="1"/>
  <c r="CA216" i="1"/>
  <c r="CA31" i="1"/>
  <c r="CA149" i="1"/>
  <c r="CA193" i="1"/>
  <c r="CA94" i="1"/>
  <c r="CA78" i="1"/>
  <c r="CA214" i="1"/>
  <c r="CA291" i="1"/>
  <c r="CA237" i="1"/>
  <c r="CA65" i="1"/>
  <c r="CA272" i="1"/>
  <c r="CA221" i="1"/>
  <c r="CA302" i="1"/>
  <c r="CA327" i="1"/>
  <c r="CA42" i="1"/>
  <c r="CA288" i="1"/>
  <c r="CA129" i="1"/>
  <c r="CA143" i="1"/>
  <c r="CA349" i="1"/>
  <c r="CA241" i="1"/>
  <c r="CA247" i="1"/>
  <c r="CA310" i="1"/>
  <c r="CA53" i="1"/>
  <c r="CA273" i="1"/>
  <c r="CA284" i="1"/>
  <c r="CA22" i="1"/>
  <c r="CA105" i="1"/>
  <c r="CA138" i="1"/>
  <c r="CA296" i="1"/>
  <c r="CA165" i="1"/>
  <c r="CA239" i="1"/>
  <c r="CA355" i="1"/>
  <c r="CA175" i="1"/>
  <c r="CA197" i="1"/>
  <c r="CA126" i="1"/>
  <c r="CA338" i="1"/>
  <c r="CA277" i="1"/>
  <c r="CA131" i="1"/>
  <c r="CA223" i="1"/>
  <c r="CA346" i="1"/>
  <c r="CA212" i="1"/>
  <c r="CA289" i="1"/>
  <c r="CA348" i="1"/>
  <c r="CA229" i="1"/>
  <c r="CA297" i="1"/>
  <c r="CA101" i="1"/>
  <c r="CA20" i="1"/>
  <c r="CA151" i="1"/>
  <c r="CA119" i="1"/>
  <c r="CA59" i="1"/>
  <c r="CA185" i="1"/>
  <c r="CA180" i="1"/>
  <c r="CA182" i="1"/>
  <c r="CA8" i="1"/>
  <c r="CA16" i="1"/>
  <c r="CA21" i="1"/>
  <c r="CA19" i="1"/>
  <c r="CA322" i="1"/>
  <c r="CA91" i="1"/>
  <c r="CA174" i="1"/>
  <c r="CA215" i="1"/>
  <c r="CA106" i="1"/>
  <c r="CA300" i="1"/>
  <c r="CA313" i="1"/>
  <c r="CA154" i="1"/>
  <c r="CA107" i="1"/>
  <c r="CA271" i="1"/>
  <c r="CA35" i="1"/>
  <c r="CA27" i="1"/>
  <c r="CA285" i="1"/>
  <c r="CA224" i="1"/>
  <c r="CA118" i="1"/>
  <c r="CA364" i="1"/>
  <c r="CA75" i="1"/>
  <c r="CA124" i="1"/>
  <c r="CA159" i="1"/>
  <c r="CA319" i="1"/>
  <c r="CA270" i="1"/>
  <c r="CA352" i="1"/>
  <c r="CA84" i="1"/>
  <c r="CA274" i="1"/>
  <c r="CA213" i="1"/>
  <c r="CA162" i="1"/>
  <c r="CA259" i="1"/>
  <c r="CA49" i="1"/>
  <c r="CA63" i="1"/>
  <c r="CA250" i="1"/>
  <c r="CA9" i="1"/>
  <c r="CA318" i="1"/>
  <c r="CA326" i="1"/>
  <c r="CA109" i="1"/>
  <c r="CA82" i="1"/>
  <c r="CA333" i="1"/>
  <c r="CA96" i="1"/>
  <c r="CA228" i="1"/>
  <c r="CA116" i="1"/>
  <c r="CA245" i="1"/>
  <c r="CA169" i="1"/>
  <c r="CA350" i="1"/>
  <c r="CA144" i="1"/>
  <c r="CA266" i="1"/>
  <c r="CA204" i="1"/>
  <c r="CA156" i="1"/>
  <c r="CA359" i="1"/>
  <c r="CA86" i="1"/>
  <c r="CA7" i="1"/>
  <c r="CA150" i="1"/>
  <c r="CA147" i="1"/>
  <c r="CA351" i="1"/>
  <c r="CA316" i="1"/>
  <c r="CA307" i="1"/>
  <c r="CA315" i="1"/>
  <c r="CA201" i="1"/>
  <c r="CA108" i="1"/>
  <c r="CA145" i="1"/>
  <c r="CA99" i="1"/>
  <c r="CA30" i="1"/>
  <c r="CA278" i="1"/>
  <c r="CA337" i="1"/>
  <c r="CA189" i="1"/>
  <c r="CA74" i="1"/>
  <c r="CA256" i="1"/>
  <c r="CA267" i="1"/>
  <c r="CA311" i="1"/>
  <c r="CA299" i="1"/>
  <c r="CA312" i="1"/>
  <c r="CA141" i="1"/>
  <c r="CA6" i="1"/>
  <c r="CA70" i="1"/>
  <c r="CA283" i="1"/>
  <c r="CA28" i="1"/>
  <c r="CA262" i="1"/>
  <c r="CA64" i="1"/>
  <c r="CA290" i="1"/>
  <c r="CA155" i="1"/>
  <c r="CA251" i="1"/>
  <c r="CA81" i="1"/>
  <c r="CA301" i="1"/>
  <c r="CA168" i="1"/>
  <c r="CA252" i="1"/>
  <c r="CA80" i="1"/>
  <c r="CA29" i="1"/>
  <c r="CA360" i="1"/>
  <c r="CA218" i="1"/>
  <c r="CA243" i="1"/>
  <c r="CA85" i="1"/>
  <c r="CA79" i="1"/>
  <c r="CA173" i="1"/>
  <c r="CA11" i="1"/>
  <c r="CA41" i="1"/>
  <c r="CA134" i="1"/>
  <c r="CA10" i="1"/>
  <c r="CA68" i="1"/>
  <c r="CA18" i="1"/>
  <c r="CA127" i="1"/>
  <c r="CA128" i="1"/>
  <c r="CA357" i="1"/>
  <c r="CA26" i="1"/>
  <c r="CA111" i="1"/>
  <c r="CA217" i="1"/>
  <c r="CA172" i="1"/>
  <c r="CA123" i="1"/>
  <c r="CA265" i="1"/>
  <c r="CA279" i="1"/>
  <c r="CA121" i="1"/>
  <c r="CA58" i="1"/>
  <c r="CA102" i="1"/>
  <c r="CA331" i="1"/>
  <c r="CA125" i="1"/>
  <c r="CA207" i="1"/>
  <c r="CA264" i="1"/>
  <c r="CA344" i="1"/>
  <c r="CA362" i="1"/>
  <c r="CA334" i="1"/>
  <c r="CA240" i="1"/>
  <c r="CA303" i="1"/>
  <c r="CA336" i="1"/>
  <c r="CA342" i="1"/>
  <c r="CA76" i="1"/>
  <c r="CA167" i="1"/>
  <c r="CA133" i="1"/>
  <c r="CA190" i="1"/>
  <c r="CA50" i="1"/>
  <c r="CA314" i="1"/>
  <c r="CA195" i="1"/>
  <c r="CA73" i="1"/>
  <c r="CA55" i="1"/>
  <c r="CA103" i="1"/>
  <c r="CA120" i="1"/>
  <c r="CA295" i="1"/>
  <c r="CA293" i="1"/>
  <c r="CA113" i="1"/>
  <c r="CA56" i="1"/>
  <c r="CA160" i="1"/>
  <c r="CA219" i="1"/>
  <c r="CA192" i="1"/>
  <c r="CA43" i="1"/>
  <c r="CA275" i="1"/>
  <c r="CA286" i="1"/>
  <c r="CA140" i="1"/>
  <c r="CA100" i="1"/>
  <c r="CA268" i="1"/>
  <c r="CA52" i="1"/>
  <c r="CA95" i="1"/>
  <c r="CA365" i="1"/>
  <c r="CA139" i="1"/>
  <c r="CA332" i="1"/>
  <c r="CA57" i="1"/>
  <c r="CA60" i="1"/>
  <c r="CA258" i="1"/>
  <c r="CA196" i="1"/>
  <c r="CA361" i="1"/>
  <c r="CA325" i="1"/>
  <c r="CA208" i="1"/>
  <c r="CA353" i="1"/>
  <c r="CA25" i="1"/>
  <c r="CA24" i="1"/>
  <c r="CA335" i="1"/>
  <c r="CA67" i="1"/>
  <c r="CA157" i="1"/>
  <c r="CA137" i="1"/>
  <c r="CA202" i="1"/>
  <c r="CA14" i="1"/>
  <c r="CA261" i="1"/>
  <c r="CA47" i="1"/>
  <c r="CA98" i="1"/>
  <c r="CA130" i="1"/>
  <c r="CA132" i="1"/>
  <c r="CA281" i="1"/>
  <c r="CA115" i="1"/>
  <c r="CA230" i="1"/>
  <c r="CA12" i="1"/>
  <c r="CA135" i="1"/>
  <c r="CA304" i="1"/>
  <c r="CA234" i="1"/>
  <c r="CA146" i="1"/>
  <c r="CA117" i="1"/>
  <c r="CA186" i="1"/>
  <c r="CA308" i="1"/>
  <c r="CA226" i="1"/>
  <c r="CA61" i="1"/>
  <c r="CA328" i="1"/>
  <c r="CA136" i="1"/>
  <c r="CA227" i="1"/>
  <c r="CA177" i="1"/>
  <c r="CA306" i="1"/>
  <c r="CA72" i="1"/>
  <c r="CA23" i="1"/>
  <c r="CA324" i="1"/>
  <c r="CA231" i="1"/>
  <c r="CA246" i="1"/>
  <c r="CA329" i="1"/>
  <c r="CA210" i="1"/>
  <c r="CA54" i="1"/>
  <c r="CA298" i="1"/>
  <c r="CA37" i="1"/>
  <c r="CA45" i="1"/>
  <c r="CA354" i="1"/>
  <c r="CA205" i="1"/>
  <c r="CA232" i="1"/>
  <c r="CA347" i="1"/>
  <c r="CA358" i="1"/>
  <c r="CA280" i="1"/>
  <c r="CA44" i="1"/>
  <c r="CA32" i="1"/>
  <c r="CA66" i="1"/>
  <c r="CA225" i="1"/>
  <c r="CA97" i="1"/>
  <c r="CA287" i="1"/>
  <c r="CA257" i="1"/>
  <c r="CA181" i="1"/>
  <c r="CA236" i="1"/>
  <c r="CA187" i="1"/>
  <c r="CA122" i="1"/>
  <c r="CA38" i="1"/>
  <c r="CA233" i="1"/>
  <c r="CA161" i="1"/>
  <c r="CA317" i="1"/>
  <c r="CE335" i="1"/>
  <c r="CE256" i="1"/>
  <c r="CE205" i="1"/>
  <c r="CE75" i="1"/>
  <c r="CE31" i="1"/>
  <c r="CE322" i="1"/>
  <c r="CE226" i="1"/>
  <c r="CE12" i="1"/>
  <c r="CE138" i="1"/>
  <c r="CE145" i="1"/>
  <c r="CC242" i="1"/>
  <c r="CC235" i="1"/>
  <c r="CC44" i="1"/>
  <c r="CC155" i="1"/>
  <c r="CC40" i="1"/>
  <c r="CC189" i="1"/>
  <c r="CC7" i="1"/>
  <c r="CC296" i="1"/>
  <c r="CC323" i="1"/>
  <c r="CC322" i="1"/>
  <c r="CC31" i="1"/>
  <c r="CC290" i="1"/>
  <c r="CC319" i="1"/>
  <c r="CE206" i="1"/>
  <c r="CE347" i="1"/>
  <c r="CE242" i="1"/>
  <c r="CE255" i="1"/>
  <c r="CE32" i="1"/>
  <c r="CE314" i="1"/>
  <c r="CE135" i="1"/>
  <c r="CE223" i="1"/>
  <c r="CE196" i="1"/>
  <c r="CE166" i="1"/>
  <c r="CE338" i="1"/>
  <c r="CE126" i="1"/>
  <c r="CC99" i="1"/>
  <c r="CC219" i="1"/>
  <c r="CC293" i="1"/>
  <c r="CC283" i="1"/>
  <c r="CC231" i="1"/>
  <c r="CC284" i="1"/>
  <c r="CC194" i="1"/>
  <c r="CC14" i="1"/>
  <c r="CC97" i="1"/>
  <c r="CC136" i="1"/>
  <c r="CC187" i="1"/>
  <c r="CC250" i="1"/>
  <c r="CC142" i="1"/>
  <c r="CC188" i="1"/>
  <c r="CC103" i="1"/>
  <c r="CA153" i="1"/>
  <c r="CE122" i="1"/>
  <c r="CE279" i="1"/>
  <c r="CE230" i="1"/>
  <c r="CE158" i="1"/>
  <c r="CE222" i="1"/>
  <c r="CE213" i="1"/>
  <c r="CE124" i="1"/>
  <c r="CE313" i="1"/>
  <c r="CE20" i="1"/>
  <c r="CE98" i="1"/>
  <c r="CE344" i="1"/>
  <c r="CE34" i="1"/>
  <c r="CE225" i="1"/>
  <c r="CC66" i="1"/>
  <c r="CC64" i="1"/>
  <c r="CC161" i="1"/>
  <c r="CC120" i="1"/>
  <c r="CC106" i="1"/>
  <c r="CC252" i="1"/>
  <c r="CC28" i="1"/>
  <c r="CC190" i="1"/>
  <c r="CC57" i="1"/>
  <c r="CC299" i="1"/>
  <c r="CC152" i="1"/>
  <c r="CC160" i="1"/>
  <c r="CC165" i="1"/>
  <c r="CC254" i="1"/>
  <c r="CC13" i="1"/>
  <c r="CC11" i="1"/>
  <c r="CC70" i="1"/>
  <c r="CT289" i="1"/>
  <c r="CE189" i="1"/>
  <c r="CE45" i="1"/>
  <c r="CE7" i="1"/>
  <c r="CE325" i="1"/>
  <c r="CE211" i="1"/>
  <c r="CE343" i="1"/>
  <c r="CE212" i="1"/>
  <c r="CE231" i="1"/>
  <c r="CE227" i="1"/>
  <c r="CE156" i="1"/>
  <c r="CE210" i="1"/>
  <c r="CE306" i="1"/>
  <c r="CE99" i="1"/>
  <c r="CE42" i="1"/>
  <c r="CE117" i="1"/>
  <c r="CC291" i="1"/>
  <c r="CC209" i="1"/>
  <c r="CC122" i="1"/>
  <c r="CC125" i="1"/>
  <c r="CC36" i="1"/>
  <c r="CC326" i="1"/>
  <c r="CC18" i="1"/>
  <c r="CC138" i="1"/>
  <c r="CC15" i="1"/>
  <c r="CC72" i="1"/>
  <c r="CC238" i="1"/>
  <c r="CC147" i="1"/>
  <c r="CC123" i="1"/>
  <c r="CC159" i="1"/>
  <c r="CC29" i="1"/>
  <c r="CC113" i="1"/>
  <c r="CC60" i="1"/>
  <c r="CC199" i="1"/>
  <c r="CC127" i="1"/>
  <c r="CC286" i="1"/>
  <c r="CS48" i="1"/>
  <c r="CS271" i="1"/>
  <c r="CS18" i="1"/>
  <c r="CS149" i="1"/>
  <c r="CS232" i="1"/>
  <c r="CS181" i="1"/>
  <c r="CS97" i="1"/>
  <c r="CS113" i="1"/>
  <c r="CS292" i="1"/>
  <c r="CC48" i="1"/>
  <c r="CC117" i="1"/>
  <c r="CC208" i="1"/>
  <c r="CC285" i="1"/>
  <c r="CS251" i="1"/>
  <c r="CS285" i="1"/>
  <c r="CE235" i="1"/>
  <c r="CE165" i="1"/>
  <c r="CE110" i="1"/>
  <c r="CE66" i="1"/>
  <c r="CE337" i="1"/>
  <c r="CE11" i="1"/>
  <c r="CE137" i="1"/>
  <c r="CE18" i="1"/>
  <c r="CE144" i="1"/>
  <c r="CE164" i="1"/>
  <c r="CE280" i="1"/>
  <c r="CE310" i="1"/>
  <c r="CE48" i="1"/>
  <c r="CE229" i="1"/>
  <c r="CE214" i="1"/>
  <c r="CE311" i="1"/>
  <c r="CE139" i="1"/>
  <c r="CE249" i="1"/>
  <c r="CC203" i="1"/>
  <c r="CC42" i="1"/>
  <c r="CC300" i="1"/>
  <c r="CC105" i="1"/>
  <c r="CC303" i="1"/>
  <c r="CC310" i="1"/>
  <c r="CC237" i="1"/>
  <c r="CC132" i="1"/>
  <c r="CC329" i="1"/>
  <c r="CC58" i="1"/>
  <c r="CC197" i="1"/>
  <c r="CC192" i="1"/>
  <c r="CC230" i="1"/>
  <c r="CC101" i="1"/>
  <c r="CC249" i="1"/>
  <c r="CC297" i="1"/>
  <c r="CC139" i="1"/>
  <c r="CC228" i="1"/>
  <c r="CC22" i="1"/>
  <c r="CC108" i="1"/>
  <c r="CC243" i="1"/>
  <c r="CC75" i="1"/>
  <c r="CC195" i="1"/>
  <c r="CC150" i="1"/>
  <c r="CC205" i="1"/>
  <c r="CC206" i="1"/>
  <c r="CC56" i="1"/>
  <c r="CC214" i="1"/>
  <c r="CC145" i="1"/>
  <c r="CC51" i="1"/>
  <c r="CC144" i="1"/>
  <c r="CC255" i="1"/>
  <c r="CC17" i="1"/>
  <c r="CC20" i="1"/>
  <c r="CC116" i="1"/>
  <c r="CC12" i="1"/>
  <c r="CC25" i="1"/>
  <c r="CC54" i="1"/>
  <c r="CC334" i="1"/>
  <c r="CC146" i="1"/>
  <c r="CC294" i="1"/>
  <c r="CC320" i="1"/>
  <c r="CC62" i="1"/>
  <c r="CC73" i="1"/>
  <c r="CC221" i="1"/>
  <c r="CC312" i="1"/>
  <c r="CC63" i="1"/>
  <c r="CE8" i="1"/>
  <c r="CE103" i="1"/>
  <c r="CE125" i="1"/>
  <c r="CE17" i="1"/>
  <c r="CE46" i="1"/>
  <c r="CE296" i="1"/>
  <c r="CE245" i="1"/>
  <c r="CE278" i="1"/>
  <c r="CE200" i="1"/>
  <c r="CE167" i="1"/>
  <c r="CE203" i="1"/>
  <c r="CE202" i="1"/>
  <c r="CE140" i="1"/>
  <c r="CE36" i="1"/>
  <c r="CE119" i="1"/>
  <c r="CE102" i="1"/>
  <c r="CE23" i="1"/>
  <c r="CE44" i="1"/>
  <c r="CE128" i="1"/>
  <c r="CE136" i="1"/>
  <c r="CC287" i="1"/>
  <c r="CC311" i="1"/>
  <c r="CC46" i="1"/>
  <c r="CC224" i="1"/>
  <c r="CC295" i="1"/>
  <c r="CC16" i="1"/>
  <c r="CC309" i="1"/>
  <c r="CC37" i="1"/>
  <c r="CC135" i="1"/>
  <c r="CC234" i="1"/>
  <c r="CC218" i="1"/>
  <c r="CC68" i="1"/>
  <c r="CC193" i="1"/>
  <c r="CC225" i="1"/>
  <c r="CC304" i="1"/>
  <c r="CC38" i="1"/>
  <c r="CC330" i="1"/>
  <c r="CC257" i="1"/>
  <c r="CC239" i="1"/>
  <c r="CC216" i="1"/>
  <c r="CC41" i="1"/>
  <c r="CC280" i="1"/>
  <c r="CC244" i="1"/>
  <c r="CC163" i="1"/>
  <c r="CC204" i="1"/>
  <c r="CC332" i="1"/>
  <c r="CC256" i="1"/>
  <c r="CC281" i="1"/>
  <c r="CC112" i="1"/>
  <c r="CC229" i="1"/>
  <c r="CC61" i="1"/>
  <c r="CC158" i="1"/>
  <c r="CC8" i="1"/>
  <c r="CC162" i="1"/>
  <c r="CC129" i="1"/>
  <c r="CC246" i="1"/>
  <c r="CC76" i="1"/>
  <c r="CC128" i="1"/>
  <c r="CC96" i="1"/>
  <c r="CC164" i="1"/>
  <c r="CC50" i="1"/>
  <c r="CC111" i="1"/>
  <c r="CC186" i="1"/>
  <c r="CC65" i="1"/>
  <c r="CC211" i="1"/>
  <c r="CC74" i="1"/>
  <c r="CC59" i="1"/>
  <c r="CC133" i="1"/>
  <c r="CC240" i="1"/>
  <c r="BY110" i="1"/>
  <c r="BY204" i="1"/>
  <c r="BY311" i="1"/>
  <c r="CE190" i="1"/>
  <c r="CE55" i="1"/>
  <c r="CE131" i="1"/>
  <c r="CE26" i="1"/>
  <c r="CE101" i="1"/>
  <c r="CE320" i="1"/>
  <c r="CE246" i="1"/>
  <c r="CE217" i="1"/>
  <c r="CE76" i="1"/>
  <c r="CE208" i="1"/>
  <c r="CE224" i="1"/>
  <c r="CE161" i="1"/>
  <c r="CE63" i="1"/>
  <c r="CE339" i="1"/>
  <c r="CE123" i="1"/>
  <c r="CE129" i="1"/>
  <c r="CE19" i="1"/>
  <c r="CE316" i="1"/>
  <c r="CE159" i="1"/>
  <c r="CE25" i="1"/>
  <c r="CE68" i="1"/>
  <c r="CE113" i="1"/>
  <c r="CE38" i="1"/>
  <c r="CE114" i="1"/>
  <c r="CE21" i="1"/>
  <c r="CE65" i="1"/>
  <c r="CE191" i="1"/>
  <c r="CE143" i="1"/>
  <c r="CE342" i="1"/>
  <c r="CE51" i="1"/>
  <c r="CE317" i="1"/>
  <c r="CE253" i="1"/>
  <c r="CE345" i="1"/>
  <c r="CE218" i="1"/>
  <c r="CE188" i="1"/>
  <c r="CE204" i="1"/>
  <c r="CE130" i="1"/>
  <c r="CE10" i="1"/>
  <c r="CE281" i="1"/>
  <c r="CE39" i="1"/>
  <c r="CE40" i="1"/>
  <c r="CE193" i="1"/>
  <c r="CE47" i="1"/>
  <c r="CE305" i="1"/>
  <c r="CE152" i="1"/>
  <c r="CE73" i="1"/>
  <c r="CE232" i="1"/>
  <c r="CE302" i="1"/>
  <c r="CE22" i="1"/>
  <c r="CE115" i="1"/>
  <c r="CE54" i="1"/>
  <c r="CE243" i="1"/>
  <c r="CE207" i="1"/>
  <c r="CE323" i="1"/>
  <c r="BY118" i="1"/>
  <c r="BY165" i="1"/>
  <c r="BY100" i="1"/>
  <c r="CE303" i="1"/>
  <c r="CE100" i="1"/>
  <c r="CE197" i="1"/>
  <c r="CE62" i="1"/>
  <c r="CE30" i="1"/>
  <c r="CE233" i="1"/>
  <c r="CE105" i="1"/>
  <c r="CE13" i="1"/>
  <c r="CE157" i="1"/>
  <c r="CE41" i="1"/>
  <c r="CE35" i="1"/>
  <c r="CE155" i="1"/>
  <c r="CC227" i="1"/>
  <c r="CC69" i="1"/>
  <c r="CC151" i="1"/>
  <c r="CC210" i="1"/>
  <c r="CC156" i="1"/>
  <c r="CC318" i="1"/>
  <c r="CC52" i="1"/>
  <c r="CC226" i="1"/>
  <c r="CC140" i="1"/>
  <c r="CC110" i="1"/>
  <c r="BY138" i="1"/>
  <c r="BY306" i="1"/>
  <c r="BY281" i="1"/>
  <c r="CG291" i="1"/>
  <c r="CG30" i="1"/>
  <c r="CG325" i="1"/>
  <c r="CG335" i="1"/>
  <c r="CG292" i="1"/>
  <c r="CG328" i="1"/>
  <c r="CG64" i="1"/>
  <c r="CG347" i="1"/>
  <c r="CG190" i="1"/>
  <c r="CG103" i="1"/>
  <c r="CG202" i="1"/>
  <c r="CG126" i="1"/>
  <c r="CG77" i="1"/>
  <c r="CG111" i="1"/>
  <c r="CG123" i="1"/>
  <c r="CG155" i="1"/>
  <c r="CG100" i="1"/>
  <c r="CG221" i="1"/>
  <c r="CG308" i="1"/>
  <c r="CG105" i="1"/>
  <c r="CG197" i="1"/>
  <c r="CG254" i="1"/>
  <c r="CG127" i="1"/>
  <c r="CG255" i="1"/>
  <c r="CG257" i="1"/>
  <c r="CG19" i="1"/>
  <c r="CG145" i="1"/>
  <c r="CG206" i="1"/>
  <c r="CG222" i="1"/>
  <c r="CG52" i="1"/>
  <c r="CG164" i="1"/>
  <c r="CG256" i="1"/>
  <c r="CG156" i="1"/>
  <c r="CG230" i="1"/>
  <c r="CG284" i="1"/>
  <c r="CG32" i="1"/>
  <c r="CG289" i="1"/>
  <c r="CG160" i="1"/>
  <c r="CG233" i="1"/>
  <c r="CG312" i="1"/>
  <c r="CG338" i="1"/>
  <c r="CG7" i="1"/>
  <c r="CG189" i="1"/>
  <c r="CG188" i="1"/>
  <c r="CG133" i="1"/>
  <c r="CG225" i="1"/>
  <c r="CG300" i="1"/>
  <c r="CG340" i="1"/>
  <c r="CG346" i="1"/>
  <c r="CG140" i="1"/>
  <c r="CG45" i="1"/>
  <c r="CG72" i="1"/>
  <c r="CG152" i="1"/>
  <c r="CG21" i="1"/>
  <c r="CG99" i="1"/>
  <c r="CG214" i="1"/>
  <c r="CG107" i="1"/>
  <c r="CG234" i="1"/>
  <c r="CG50" i="1"/>
  <c r="CG118" i="1"/>
  <c r="CG304" i="1"/>
  <c r="CG236" i="1"/>
  <c r="CG23" i="1"/>
  <c r="CG187" i="1"/>
  <c r="CG131" i="1"/>
  <c r="CG75" i="1"/>
  <c r="CG58" i="1"/>
  <c r="CG240" i="1"/>
  <c r="CG186" i="1"/>
  <c r="CG219" i="1"/>
  <c r="CG208" i="1"/>
  <c r="CG47" i="1"/>
  <c r="CG17" i="1"/>
  <c r="CG9" i="1"/>
  <c r="CG204" i="1"/>
  <c r="CG281" i="1"/>
  <c r="CG278" i="1"/>
  <c r="CG110" i="1"/>
  <c r="CG163" i="1"/>
  <c r="CG339" i="1"/>
  <c r="CG48" i="1"/>
  <c r="CG332" i="1"/>
  <c r="CG116" i="1"/>
  <c r="CG321" i="1"/>
  <c r="CG319" i="1"/>
  <c r="CG128" i="1"/>
  <c r="CG122" i="1"/>
  <c r="CG120" i="1"/>
  <c r="CG310" i="1"/>
  <c r="CG250" i="1"/>
  <c r="CG40" i="1"/>
  <c r="CG26" i="1"/>
  <c r="CG68" i="1"/>
  <c r="CG296" i="1"/>
  <c r="CG28" i="1"/>
  <c r="CG303" i="1"/>
  <c r="CG18" i="1"/>
  <c r="CG317" i="1"/>
  <c r="CG138" i="1"/>
  <c r="CG39" i="1"/>
  <c r="CG151" i="1"/>
  <c r="CG305" i="1"/>
  <c r="CG307" i="1"/>
  <c r="CG196" i="1"/>
  <c r="CG223" i="1"/>
  <c r="CG239" i="1"/>
  <c r="CG102" i="1"/>
  <c r="CG285" i="1"/>
  <c r="CG341" i="1"/>
  <c r="CG153" i="1"/>
  <c r="CG337" i="1"/>
  <c r="CG199" i="1"/>
  <c r="CG63" i="1"/>
  <c r="CG343" i="1"/>
  <c r="CG148" i="1"/>
  <c r="CG14" i="1"/>
  <c r="CG165" i="1"/>
  <c r="CG316" i="1"/>
  <c r="CG136" i="1"/>
  <c r="CG60" i="1"/>
  <c r="CG115" i="1"/>
  <c r="CG97" i="1"/>
  <c r="CG114" i="1"/>
  <c r="CG218" i="1"/>
  <c r="CG302" i="1"/>
  <c r="CG227" i="1"/>
  <c r="CG276" i="1"/>
  <c r="CG329" i="1"/>
  <c r="CG121" i="1"/>
  <c r="CG157" i="1"/>
  <c r="CG146" i="1"/>
  <c r="CG51" i="1"/>
  <c r="CG323" i="1"/>
  <c r="CG253" i="1"/>
  <c r="CG280" i="1"/>
  <c r="CG167" i="1"/>
  <c r="CG295" i="1"/>
  <c r="CG241" i="1"/>
  <c r="CG106" i="1"/>
  <c r="CG330" i="1"/>
  <c r="CG192" i="1"/>
  <c r="CG36" i="1"/>
  <c r="CG139" i="1"/>
  <c r="CG287" i="1"/>
  <c r="CG326" i="1"/>
  <c r="CG344" i="1"/>
  <c r="CG215" i="1"/>
  <c r="CG73" i="1"/>
  <c r="CG98" i="1"/>
  <c r="CG24" i="1"/>
  <c r="CG10" i="1"/>
  <c r="CG333" i="1"/>
  <c r="CG342" i="1"/>
  <c r="CG158" i="1"/>
  <c r="CG195" i="1"/>
  <c r="CG22" i="1"/>
  <c r="CG283" i="1"/>
  <c r="CG224" i="1"/>
  <c r="CG238" i="1"/>
  <c r="CG191" i="1"/>
  <c r="CG112" i="1"/>
  <c r="CG67" i="1"/>
  <c r="CG322" i="1"/>
  <c r="CG232" i="1"/>
  <c r="CG324" i="1"/>
  <c r="CG46" i="1"/>
  <c r="CG42" i="1"/>
  <c r="CG212" i="1"/>
  <c r="CG252" i="1"/>
  <c r="CG216" i="1"/>
  <c r="CG34" i="1"/>
  <c r="CG331" i="1"/>
  <c r="CG25" i="1"/>
  <c r="CG294" i="1"/>
  <c r="CG203" i="1"/>
  <c r="CG6" i="1"/>
  <c r="CG124" i="1"/>
  <c r="CG101" i="1"/>
  <c r="CN281" i="1"/>
  <c r="CN42" i="1"/>
  <c r="CN317" i="1"/>
  <c r="CN341" i="1"/>
  <c r="CN212" i="1"/>
  <c r="CN254" i="1"/>
  <c r="CN9" i="1"/>
  <c r="CN287" i="1"/>
  <c r="CN230" i="1"/>
  <c r="BM335" i="1"/>
  <c r="BM104" i="1"/>
  <c r="CM134" i="1"/>
  <c r="CM288" i="1"/>
  <c r="CM330" i="1"/>
  <c r="CM225" i="1"/>
  <c r="CM262" i="1"/>
  <c r="CM111" i="1"/>
  <c r="CM72" i="1"/>
  <c r="CM309" i="1"/>
  <c r="CM51" i="1"/>
  <c r="CM146" i="1"/>
  <c r="CM341" i="1"/>
  <c r="CM11" i="1"/>
  <c r="CM353" i="1"/>
  <c r="CM98" i="1"/>
  <c r="CM62" i="1"/>
  <c r="CM329" i="1"/>
  <c r="CM190" i="1"/>
  <c r="CM215" i="1"/>
  <c r="CM38" i="1"/>
  <c r="CM43" i="1"/>
  <c r="CM22" i="1"/>
  <c r="CM174" i="1"/>
  <c r="CM36" i="1"/>
  <c r="CM269" i="1"/>
  <c r="CM212" i="1"/>
  <c r="CM283" i="1"/>
  <c r="CM308" i="1"/>
  <c r="CM191" i="1"/>
  <c r="CM181" i="1"/>
  <c r="CM300" i="1"/>
  <c r="CM41" i="1"/>
  <c r="CM63" i="1"/>
  <c r="CM302" i="1"/>
  <c r="CM326" i="1"/>
  <c r="CM192" i="1"/>
  <c r="CM91" i="1"/>
  <c r="CM224" i="1"/>
  <c r="CM165" i="1"/>
  <c r="CM130" i="1"/>
  <c r="CM351" i="1"/>
  <c r="CM178" i="1"/>
  <c r="CM272" i="1"/>
  <c r="CM118" i="1"/>
  <c r="CM49" i="1"/>
  <c r="CM176" i="1"/>
  <c r="CM304" i="1"/>
  <c r="CM340" i="1"/>
  <c r="CM126" i="1"/>
  <c r="CM60" i="1"/>
  <c r="CM25" i="1"/>
  <c r="CM9" i="1"/>
  <c r="CM231" i="1"/>
  <c r="CM346" i="1"/>
  <c r="CM148" i="1"/>
  <c r="CM94" i="1"/>
  <c r="CM195" i="1"/>
  <c r="CM298" i="1"/>
  <c r="CM150" i="1"/>
  <c r="CM364" i="1"/>
  <c r="CM310" i="1"/>
  <c r="CM275" i="1"/>
  <c r="CM357" i="1"/>
  <c r="CM168" i="1"/>
  <c r="CM131" i="1"/>
  <c r="CM67" i="1"/>
  <c r="CM152" i="1"/>
  <c r="CM266" i="1"/>
  <c r="CM226" i="1"/>
  <c r="CM109" i="1"/>
  <c r="CM297" i="1"/>
  <c r="CM219" i="1"/>
  <c r="CM239" i="1"/>
  <c r="CM355" i="1"/>
  <c r="CM334" i="1"/>
  <c r="CM154" i="1"/>
  <c r="CM140" i="1"/>
  <c r="CM320" i="1"/>
  <c r="CM365" i="1"/>
  <c r="CM159" i="1"/>
  <c r="CM339" i="1"/>
  <c r="CM230" i="1"/>
  <c r="CM86" i="1"/>
  <c r="CM294" i="1"/>
  <c r="CM277" i="1"/>
  <c r="CM258" i="1"/>
  <c r="CM261" i="1"/>
  <c r="CM335" i="1"/>
  <c r="CM144" i="1"/>
  <c r="CM69" i="1"/>
  <c r="CM81" i="1"/>
  <c r="CM149" i="1"/>
  <c r="CM284" i="1"/>
  <c r="CM87" i="1"/>
  <c r="CM317" i="1"/>
  <c r="CM209" i="1"/>
  <c r="CM194" i="1"/>
  <c r="CM92" i="1"/>
  <c r="CM54" i="1"/>
  <c r="CM28" i="1"/>
  <c r="CM101" i="1"/>
  <c r="CM137" i="1"/>
  <c r="CM313" i="1"/>
  <c r="CM199" i="1"/>
  <c r="CM71" i="1"/>
  <c r="CM359" i="1"/>
  <c r="CM289" i="1"/>
  <c r="CM173" i="1"/>
  <c r="CM56" i="1"/>
  <c r="CM216" i="1"/>
  <c r="CM90" i="1"/>
  <c r="CM133" i="1"/>
  <c r="CM358" i="1"/>
  <c r="CM142" i="1"/>
  <c r="CM169" i="1"/>
  <c r="CM203" i="1"/>
  <c r="CM204" i="1"/>
  <c r="CM214" i="1"/>
  <c r="CM121" i="1"/>
  <c r="CM318" i="1"/>
  <c r="CM347" i="1"/>
  <c r="CM323" i="1"/>
  <c r="CM120" i="1"/>
  <c r="CM286" i="1"/>
  <c r="CM58" i="1"/>
  <c r="CM78" i="1"/>
  <c r="CM20" i="1"/>
  <c r="CM157" i="1"/>
  <c r="CM246" i="1"/>
  <c r="CM26" i="1"/>
  <c r="CM18" i="1"/>
  <c r="CM145" i="1"/>
  <c r="CM327" i="1"/>
  <c r="CM100" i="1"/>
  <c r="CM108" i="1"/>
  <c r="CM319" i="1"/>
  <c r="CM102" i="1"/>
  <c r="CM166" i="1"/>
  <c r="CM97" i="1"/>
  <c r="CM129" i="1"/>
  <c r="CM135" i="1"/>
  <c r="CM270" i="1"/>
  <c r="CM345" i="1"/>
  <c r="CM16" i="1"/>
  <c r="CM175" i="1"/>
  <c r="CM287" i="1"/>
  <c r="CM132" i="1"/>
  <c r="CM344" i="1"/>
  <c r="CM136" i="1"/>
  <c r="CM360" i="1"/>
  <c r="CM161" i="1"/>
  <c r="CM24" i="1"/>
  <c r="CM7" i="1"/>
  <c r="CM305" i="1"/>
  <c r="CM260" i="1"/>
  <c r="CM350" i="1"/>
  <c r="CM328" i="1"/>
  <c r="CM55" i="1"/>
  <c r="CM205" i="1"/>
  <c r="CM217" i="1"/>
  <c r="CM293" i="1"/>
  <c r="CM237" i="1"/>
  <c r="CM88" i="1"/>
  <c r="CM249" i="1"/>
  <c r="CM325" i="1"/>
  <c r="CM143" i="1"/>
  <c r="CM141" i="1"/>
  <c r="CM182" i="1"/>
  <c r="CM114" i="1"/>
  <c r="CM14" i="1"/>
  <c r="CM35" i="1"/>
  <c r="CM316" i="1"/>
  <c r="CM273" i="1"/>
  <c r="CM333" i="1"/>
  <c r="CM184" i="1"/>
  <c r="CM96" i="1"/>
  <c r="CM256" i="1"/>
  <c r="CM99" i="1"/>
  <c r="CM253" i="1"/>
  <c r="CM208" i="1"/>
  <c r="CM164" i="1"/>
  <c r="CM171" i="1"/>
  <c r="CM332" i="1"/>
  <c r="CM296" i="1"/>
  <c r="CM306" i="1"/>
  <c r="CM343" i="1"/>
  <c r="CM201" i="1"/>
  <c r="CM363" i="1"/>
  <c r="CM282" i="1"/>
  <c r="CM66" i="1"/>
  <c r="CM30" i="1"/>
  <c r="CM234" i="1"/>
  <c r="CM119" i="1"/>
  <c r="CM76" i="1"/>
  <c r="CM245" i="1"/>
  <c r="CM264" i="1"/>
  <c r="CM110" i="1"/>
  <c r="CM349" i="1"/>
  <c r="CM244" i="1"/>
  <c r="CM338" i="1"/>
  <c r="CM85" i="1"/>
  <c r="CM314" i="1"/>
  <c r="CM83" i="1"/>
  <c r="CM223" i="1"/>
  <c r="CM117" i="1"/>
  <c r="CM172" i="1"/>
  <c r="CM248" i="1"/>
  <c r="CM139" i="1"/>
  <c r="CM278" i="1"/>
  <c r="CM255" i="1"/>
  <c r="CM228" i="1"/>
  <c r="CM299" i="1"/>
  <c r="CM53" i="1"/>
  <c r="CM160" i="1"/>
  <c r="CM74" i="1"/>
  <c r="CM155" i="1"/>
  <c r="CM116" i="1"/>
  <c r="CM342" i="1"/>
  <c r="CM311" i="1"/>
  <c r="DI301" i="1"/>
  <c r="DI291" i="1"/>
  <c r="DI128" i="1"/>
  <c r="DI330" i="1"/>
  <c r="DI132" i="1"/>
  <c r="DI253" i="1"/>
  <c r="DI164" i="1"/>
  <c r="DI136" i="1"/>
  <c r="DI309" i="1"/>
  <c r="DI302" i="1"/>
  <c r="DI339" i="1"/>
  <c r="CV246" i="1"/>
  <c r="CV91" i="1"/>
  <c r="CV329" i="1"/>
  <c r="CV103" i="1"/>
  <c r="CV282" i="1"/>
  <c r="CV58" i="1"/>
  <c r="CN333" i="1"/>
  <c r="CN83" i="1"/>
  <c r="CM307" i="1"/>
  <c r="CM202" i="1"/>
  <c r="CM19" i="1"/>
  <c r="CM193" i="1"/>
  <c r="CM89" i="1"/>
  <c r="CM138" i="1"/>
  <c r="CM243" i="1"/>
  <c r="CM213" i="1"/>
  <c r="CM127" i="1"/>
  <c r="CM64" i="1"/>
  <c r="CM242" i="1"/>
  <c r="CM95" i="1"/>
  <c r="CM112" i="1"/>
  <c r="CM48" i="1"/>
  <c r="CM70" i="1"/>
  <c r="CM295" i="1"/>
  <c r="CM10" i="1"/>
  <c r="CM229" i="1"/>
  <c r="CM362" i="1"/>
  <c r="CM170" i="1"/>
  <c r="CM65" i="1"/>
  <c r="CM27" i="1"/>
  <c r="DI241" i="1"/>
  <c r="DI153" i="1"/>
  <c r="DI7" i="1"/>
  <c r="DI47" i="1"/>
  <c r="DI215" i="1"/>
  <c r="DI59" i="1"/>
  <c r="DI84" i="1"/>
  <c r="DI160" i="1"/>
  <c r="DI323" i="1"/>
  <c r="DI10" i="1"/>
  <c r="CV29" i="1"/>
  <c r="CV130" i="1"/>
  <c r="CV339" i="1"/>
  <c r="CV337" i="1"/>
  <c r="CV202" i="1"/>
  <c r="CV79" i="1"/>
  <c r="CT288" i="1"/>
  <c r="DI134" i="1"/>
  <c r="DI310" i="1"/>
  <c r="DI267" i="1"/>
  <c r="DI62" i="1"/>
  <c r="DI340" i="1"/>
  <c r="DI172" i="1"/>
  <c r="DI120" i="1"/>
  <c r="DI140" i="1"/>
  <c r="DI29" i="1"/>
  <c r="DI54" i="1"/>
  <c r="DI44" i="1"/>
  <c r="DI300" i="1"/>
  <c r="DI230" i="1"/>
  <c r="DI299" i="1"/>
  <c r="DI341" i="1"/>
  <c r="DI16" i="1"/>
  <c r="DI329" i="1"/>
  <c r="DI283" i="1"/>
  <c r="DI43" i="1"/>
  <c r="DI78" i="1"/>
  <c r="DI86" i="1"/>
  <c r="DI94" i="1"/>
  <c r="DI22" i="1"/>
  <c r="DI11" i="1"/>
  <c r="DI129" i="1"/>
  <c r="DI106" i="1"/>
  <c r="DI102" i="1"/>
  <c r="DI316" i="1"/>
  <c r="DI229" i="1"/>
  <c r="DI251" i="1"/>
  <c r="DI259" i="1"/>
  <c r="DI338" i="1"/>
  <c r="DI92" i="1"/>
  <c r="DI249" i="1"/>
  <c r="DI174" i="1"/>
  <c r="DI182" i="1"/>
  <c r="DI273" i="1"/>
  <c r="DI294" i="1"/>
  <c r="DI191" i="1"/>
  <c r="DI336" i="1"/>
  <c r="DI297" i="1"/>
  <c r="DI31" i="1"/>
  <c r="DI275" i="1"/>
  <c r="DI141" i="1"/>
  <c r="DI333" i="1"/>
  <c r="DI355" i="1"/>
  <c r="DI296" i="1"/>
  <c r="DI24" i="1"/>
  <c r="DI353" i="1"/>
  <c r="DI55" i="1"/>
  <c r="DI216" i="1"/>
  <c r="DI184" i="1"/>
  <c r="DI98" i="1"/>
  <c r="DI357" i="1"/>
  <c r="DI312" i="1"/>
  <c r="DI327" i="1"/>
  <c r="DI212" i="1"/>
  <c r="DI90" i="1"/>
  <c r="DI37" i="1"/>
  <c r="DI198" i="1"/>
  <c r="DI38" i="1"/>
  <c r="DI343" i="1"/>
  <c r="DI152" i="1"/>
  <c r="DI155" i="1"/>
  <c r="DI347" i="1"/>
  <c r="DI166" i="1"/>
  <c r="DI154" i="1"/>
  <c r="DI20" i="1"/>
  <c r="DI324" i="1"/>
  <c r="DI188" i="1"/>
  <c r="DI70" i="1"/>
  <c r="DI328" i="1"/>
  <c r="DI284" i="1"/>
  <c r="DI265" i="1"/>
  <c r="DI49" i="1"/>
  <c r="DI207" i="1"/>
  <c r="DI21" i="1"/>
  <c r="DI19" i="1"/>
  <c r="DI304" i="1"/>
  <c r="DI85" i="1"/>
  <c r="DI77" i="1"/>
  <c r="DI51" i="1"/>
  <c r="DI149" i="1"/>
  <c r="DI334" i="1"/>
  <c r="DI168" i="1"/>
  <c r="DI143" i="1"/>
  <c r="DI192" i="1"/>
  <c r="DI131" i="1"/>
  <c r="DI181" i="1"/>
  <c r="DI61" i="1"/>
  <c r="DI63" i="1"/>
  <c r="DI178" i="1"/>
  <c r="DI243" i="1"/>
  <c r="DI104" i="1"/>
  <c r="DI68" i="1"/>
  <c r="DI176" i="1"/>
  <c r="DI223" i="1"/>
  <c r="DI315" i="1"/>
  <c r="DI71" i="1"/>
  <c r="DI362" i="1"/>
  <c r="DI203" i="1"/>
  <c r="DI337" i="1"/>
  <c r="DI123" i="1"/>
  <c r="DI167" i="1"/>
  <c r="DI27" i="1"/>
  <c r="DI356" i="1"/>
  <c r="DI193" i="1"/>
  <c r="DI169" i="1"/>
  <c r="DI105" i="1"/>
  <c r="DI274" i="1"/>
  <c r="DI255" i="1"/>
  <c r="DI147" i="1"/>
  <c r="DI82" i="1"/>
  <c r="DI220" i="1"/>
  <c r="DI196" i="1"/>
  <c r="DI201" i="1"/>
  <c r="DI269" i="1"/>
  <c r="DI252" i="1"/>
  <c r="DI75" i="1"/>
  <c r="DI214" i="1"/>
  <c r="DI189" i="1"/>
  <c r="DI52" i="1"/>
  <c r="DI318" i="1"/>
  <c r="DI352" i="1"/>
  <c r="DI109" i="1"/>
  <c r="DI325" i="1"/>
  <c r="DI9" i="1"/>
  <c r="DI83" i="1"/>
  <c r="DI161" i="1"/>
  <c r="DI95" i="1"/>
  <c r="DI206" i="1"/>
  <c r="DI307" i="1"/>
  <c r="DI237" i="1"/>
  <c r="DI221" i="1"/>
  <c r="DI57" i="1"/>
  <c r="DI190" i="1"/>
  <c r="DI36" i="1"/>
  <c r="DI40" i="1"/>
  <c r="DI240" i="1"/>
  <c r="DI25" i="1"/>
  <c r="DI208" i="1"/>
  <c r="DI359" i="1"/>
  <c r="DI14" i="1"/>
  <c r="DI365" i="1"/>
  <c r="DI115" i="1"/>
  <c r="DI262" i="1"/>
  <c r="DI245" i="1"/>
  <c r="DI112" i="1"/>
  <c r="DI28" i="1"/>
  <c r="DI288" i="1"/>
  <c r="DI69" i="1"/>
  <c r="DI308" i="1"/>
  <c r="DI146" i="1"/>
  <c r="DI332" i="1"/>
  <c r="DI231" i="1"/>
  <c r="DI279" i="1"/>
  <c r="DI35" i="1"/>
  <c r="DI67" i="1"/>
  <c r="DI358" i="1"/>
  <c r="DI247" i="1"/>
  <c r="DI148" i="1"/>
  <c r="DI204" i="1"/>
  <c r="DI239" i="1"/>
  <c r="DI157" i="1"/>
  <c r="DI361" i="1"/>
  <c r="DI137" i="1"/>
  <c r="DI228" i="1"/>
  <c r="DI42" i="1"/>
  <c r="DI349" i="1"/>
  <c r="DI226" i="1"/>
  <c r="DI256" i="1"/>
  <c r="DI8" i="1"/>
  <c r="DI213" i="1"/>
  <c r="DI305" i="1"/>
  <c r="DI264" i="1"/>
  <c r="DI144" i="1"/>
  <c r="DI72" i="1"/>
  <c r="DI65" i="1"/>
  <c r="DI217" i="1"/>
  <c r="DI290" i="1"/>
  <c r="DI100" i="1"/>
  <c r="DI278" i="1"/>
  <c r="DI281" i="1"/>
  <c r="DI103" i="1"/>
  <c r="DI163" i="1"/>
  <c r="DI139" i="1"/>
  <c r="DI126" i="1"/>
  <c r="DI30" i="1"/>
  <c r="DI233" i="1"/>
  <c r="DI150" i="1"/>
  <c r="DI80" i="1"/>
  <c r="DI108" i="1"/>
  <c r="DI113" i="1"/>
  <c r="DI107" i="1"/>
  <c r="DI119" i="1"/>
  <c r="DI364" i="1"/>
  <c r="DI303" i="1"/>
  <c r="DI195" i="1"/>
  <c r="DI236" i="1"/>
  <c r="DI248" i="1"/>
  <c r="DI93" i="1"/>
  <c r="DI242" i="1"/>
  <c r="DI76" i="1"/>
  <c r="DI175" i="1"/>
  <c r="DI197" i="1"/>
  <c r="DI183" i="1"/>
  <c r="DI89" i="1"/>
  <c r="DI270" i="1"/>
  <c r="DI246" i="1"/>
  <c r="DI289" i="1"/>
  <c r="DI285" i="1"/>
  <c r="DI257" i="1"/>
  <c r="DI50" i="1"/>
  <c r="DI33" i="1"/>
  <c r="DI171" i="1"/>
  <c r="DI87" i="1"/>
  <c r="DI60" i="1"/>
  <c r="DI238" i="1"/>
  <c r="DI194" i="1"/>
  <c r="DI277" i="1"/>
  <c r="DI116" i="1"/>
  <c r="DI122" i="1"/>
  <c r="DI295" i="1"/>
  <c r="DI342" i="1"/>
  <c r="DI138" i="1"/>
  <c r="DI114" i="1"/>
  <c r="DI101" i="1"/>
  <c r="DI205" i="1"/>
  <c r="DI111" i="1"/>
  <c r="DI117" i="1"/>
  <c r="DI232" i="1"/>
  <c r="DI363" i="1"/>
  <c r="DI142" i="1"/>
  <c r="DI179" i="1"/>
  <c r="DI331" i="1"/>
  <c r="DI13" i="1"/>
  <c r="DI282" i="1"/>
  <c r="DI211" i="1"/>
  <c r="DI209" i="1"/>
  <c r="DI235" i="1"/>
  <c r="DI26" i="1"/>
  <c r="DI64" i="1"/>
  <c r="DI97" i="1"/>
  <c r="DI321" i="1"/>
  <c r="DI185" i="1"/>
  <c r="DI130" i="1"/>
  <c r="DI260" i="1"/>
  <c r="DI234" i="1"/>
  <c r="DI17" i="1"/>
  <c r="DI162" i="1"/>
  <c r="DI145" i="1"/>
  <c r="DI39" i="1"/>
  <c r="DI96" i="1"/>
  <c r="DI12" i="1"/>
  <c r="DI133" i="1"/>
  <c r="DI91" i="1"/>
  <c r="DI317" i="1"/>
  <c r="DI348" i="1"/>
  <c r="DI350" i="1"/>
  <c r="DI165" i="1"/>
  <c r="DI34" i="1"/>
  <c r="DI272" i="1"/>
  <c r="DI313" i="1"/>
  <c r="DI224" i="1"/>
  <c r="DI268" i="1"/>
  <c r="DI219" i="1"/>
  <c r="DI135" i="1"/>
  <c r="DI18" i="1"/>
  <c r="DI56" i="1"/>
  <c r="DI292" i="1"/>
  <c r="CN319" i="1"/>
  <c r="CM290" i="1"/>
  <c r="CM238" i="1"/>
  <c r="CM61" i="1"/>
  <c r="CM337" i="1"/>
  <c r="CM322" i="1"/>
  <c r="CM59" i="1"/>
  <c r="CM186" i="1"/>
  <c r="CM82" i="1"/>
  <c r="CM158" i="1"/>
  <c r="CM303" i="1"/>
  <c r="CM33" i="1"/>
  <c r="CM187" i="1"/>
  <c r="CM220" i="1"/>
  <c r="CM352" i="1"/>
  <c r="CM73" i="1"/>
  <c r="CM115" i="1"/>
  <c r="CM6" i="1"/>
  <c r="CM280" i="1"/>
  <c r="CM46" i="1"/>
  <c r="CM21" i="1"/>
  <c r="CM122" i="1"/>
  <c r="CM107" i="1"/>
  <c r="CM292" i="1"/>
  <c r="DI79" i="1"/>
  <c r="DI280" i="1"/>
  <c r="DI170" i="1"/>
  <c r="DI99" i="1"/>
  <c r="DI53" i="1"/>
  <c r="DI58" i="1"/>
  <c r="DI225" i="1"/>
  <c r="DI314" i="1"/>
  <c r="DI346" i="1"/>
  <c r="DI354" i="1"/>
  <c r="DI186" i="1"/>
  <c r="CV291" i="1"/>
  <c r="CV95" i="1"/>
  <c r="CV215" i="1"/>
  <c r="CV40" i="1"/>
  <c r="CV164" i="1"/>
  <c r="CV173" i="1"/>
  <c r="CV134" i="1"/>
  <c r="CV122" i="1"/>
  <c r="CV348" i="1"/>
  <c r="CV129" i="1"/>
  <c r="CV16" i="1"/>
  <c r="CV335" i="1"/>
  <c r="CV70" i="1"/>
  <c r="CV267" i="1"/>
  <c r="CV225" i="1"/>
  <c r="CV195" i="1"/>
  <c r="CV268" i="1"/>
  <c r="CV35" i="1"/>
  <c r="CV106" i="1"/>
  <c r="CV295" i="1"/>
  <c r="CV153" i="1"/>
  <c r="CV118" i="1"/>
  <c r="CV222" i="1"/>
  <c r="CV143" i="1"/>
  <c r="CV175" i="1"/>
  <c r="CV362" i="1"/>
  <c r="CV249" i="1"/>
  <c r="CV232" i="1"/>
  <c r="CV73" i="1"/>
  <c r="CV146" i="1"/>
  <c r="CV199" i="1"/>
  <c r="CV27" i="1"/>
  <c r="CV247" i="1"/>
  <c r="CV248" i="1"/>
  <c r="CV74" i="1"/>
  <c r="CV257" i="1"/>
  <c r="CV336" i="1"/>
  <c r="CV211" i="1"/>
  <c r="CV203" i="1"/>
  <c r="CV188" i="1"/>
  <c r="CV340" i="1"/>
  <c r="CV279" i="1"/>
  <c r="CV201" i="1"/>
  <c r="CV233" i="1"/>
  <c r="CV256" i="1"/>
  <c r="CV11" i="1"/>
  <c r="CV343" i="1"/>
  <c r="CV350" i="1"/>
  <c r="CV351" i="1"/>
  <c r="CV328" i="1"/>
  <c r="CV250" i="1"/>
  <c r="CV292" i="1"/>
  <c r="CV163" i="1"/>
  <c r="CV333" i="1"/>
  <c r="CV107" i="1"/>
  <c r="CV7" i="1"/>
  <c r="CV200" i="1"/>
  <c r="CV342" i="1"/>
  <c r="CV277" i="1"/>
  <c r="CV234" i="1"/>
  <c r="CV228" i="1"/>
  <c r="CV140" i="1"/>
  <c r="CV127" i="1"/>
  <c r="CV271" i="1"/>
  <c r="CV22" i="1"/>
  <c r="CV53" i="1"/>
  <c r="CV148" i="1"/>
  <c r="CV55" i="1"/>
  <c r="CV86" i="1"/>
  <c r="CV297" i="1"/>
  <c r="CV305" i="1"/>
  <c r="CV169" i="1"/>
  <c r="CV352" i="1"/>
  <c r="CV81" i="1"/>
  <c r="CV110" i="1"/>
  <c r="CV298" i="1"/>
  <c r="CV185" i="1"/>
  <c r="CV301" i="1"/>
  <c r="CV346" i="1"/>
  <c r="CV78" i="1"/>
  <c r="CV284" i="1"/>
  <c r="CV120" i="1"/>
  <c r="CV347" i="1"/>
  <c r="CV258" i="1"/>
  <c r="CV94" i="1"/>
  <c r="CV192" i="1"/>
  <c r="CV332" i="1"/>
  <c r="CV217" i="1"/>
  <c r="CV20" i="1"/>
  <c r="CV273" i="1"/>
  <c r="CV131" i="1"/>
  <c r="CV275" i="1"/>
  <c r="CV112" i="1"/>
  <c r="CV67" i="1"/>
  <c r="CV13" i="1"/>
  <c r="CV51" i="1"/>
  <c r="CV243" i="1"/>
  <c r="CV207" i="1"/>
  <c r="CV307" i="1"/>
  <c r="CV115" i="1"/>
  <c r="CV82" i="1"/>
  <c r="CV196" i="1"/>
  <c r="CV6" i="1"/>
  <c r="CV101" i="1"/>
  <c r="CV231" i="1"/>
  <c r="CV176" i="1"/>
  <c r="CV189" i="1"/>
  <c r="CV156" i="1"/>
  <c r="CV209" i="1"/>
  <c r="CV165" i="1"/>
  <c r="CV170" i="1"/>
  <c r="CV184" i="1"/>
  <c r="CV63" i="1"/>
  <c r="CV227" i="1"/>
  <c r="CV300" i="1"/>
  <c r="CV266" i="1"/>
  <c r="CV144" i="1"/>
  <c r="CV280" i="1"/>
  <c r="CV83" i="1"/>
  <c r="CV230" i="1"/>
  <c r="CV21" i="1"/>
  <c r="CV38" i="1"/>
  <c r="CV17" i="1"/>
  <c r="CV323" i="1"/>
  <c r="CV365" i="1"/>
  <c r="CV139" i="1"/>
  <c r="CV123" i="1"/>
  <c r="CV296" i="1"/>
  <c r="CV226" i="1"/>
  <c r="CV141" i="1"/>
  <c r="CV283" i="1"/>
  <c r="CV330" i="1"/>
  <c r="CV262" i="1"/>
  <c r="CV34" i="1"/>
  <c r="CV245" i="1"/>
  <c r="CV191" i="1"/>
  <c r="CV174" i="1"/>
  <c r="CV49" i="1"/>
  <c r="CV31" i="1"/>
  <c r="CV299" i="1"/>
  <c r="CV288" i="1"/>
  <c r="CV285" i="1"/>
  <c r="CV263" i="1"/>
  <c r="CV358" i="1"/>
  <c r="CV137" i="1"/>
  <c r="CV88" i="1"/>
  <c r="CV87" i="1"/>
  <c r="CV132" i="1"/>
  <c r="CV253" i="1"/>
  <c r="CV119" i="1"/>
  <c r="CV71" i="1"/>
  <c r="CV59" i="1"/>
  <c r="CV162" i="1"/>
  <c r="CV28" i="1"/>
  <c r="CV19" i="1"/>
  <c r="CV204" i="1"/>
  <c r="CV239" i="1"/>
  <c r="CV274" i="1"/>
  <c r="CV45" i="1"/>
  <c r="CV90" i="1"/>
  <c r="CV126" i="1"/>
  <c r="CV160" i="1"/>
  <c r="CV114" i="1"/>
  <c r="CV360" i="1"/>
  <c r="CV235" i="1"/>
  <c r="CV254" i="1"/>
  <c r="CV138" i="1"/>
  <c r="CV354" i="1"/>
  <c r="CV181" i="1"/>
  <c r="CV326" i="1"/>
  <c r="CV142" i="1"/>
  <c r="CV198" i="1"/>
  <c r="CV57" i="1"/>
  <c r="CV241" i="1"/>
  <c r="CV18" i="1"/>
  <c r="CV304" i="1"/>
  <c r="CV190" i="1"/>
  <c r="CV345" i="1"/>
  <c r="CV294" i="1"/>
  <c r="CV334" i="1"/>
  <c r="CV102" i="1"/>
  <c r="CV312" i="1"/>
  <c r="CV238" i="1"/>
  <c r="CV85" i="1"/>
  <c r="CV75" i="1"/>
  <c r="CV290" i="1"/>
  <c r="CV155" i="1"/>
  <c r="CV364" i="1"/>
  <c r="CV50" i="1"/>
  <c r="CV25" i="1"/>
  <c r="CV272" i="1"/>
  <c r="CV325" i="1"/>
  <c r="CV259" i="1"/>
  <c r="CV61" i="1"/>
  <c r="CV93" i="1"/>
  <c r="CV26" i="1"/>
  <c r="CV36" i="1"/>
  <c r="CV264" i="1"/>
  <c r="CV320" i="1"/>
  <c r="CV324" i="1"/>
  <c r="CV309" i="1"/>
  <c r="CV216" i="1"/>
  <c r="CV149" i="1"/>
  <c r="CV213" i="1"/>
  <c r="CV151" i="1"/>
  <c r="CV136" i="1"/>
  <c r="CV221" i="1"/>
  <c r="CV60" i="1"/>
  <c r="CV356" i="1"/>
  <c r="CV318" i="1"/>
  <c r="CV278" i="1"/>
  <c r="CV315" i="1"/>
  <c r="CV125" i="1"/>
  <c r="CV48" i="1"/>
  <c r="CV327" i="1"/>
  <c r="CV152" i="1"/>
  <c r="CV104" i="1"/>
  <c r="CV353" i="1"/>
  <c r="CV113" i="1"/>
  <c r="CV310" i="1"/>
  <c r="CV208" i="1"/>
  <c r="CV157" i="1"/>
  <c r="CV178" i="1"/>
  <c r="CV251" i="1"/>
  <c r="CV322" i="1"/>
  <c r="CV171" i="1"/>
  <c r="CV357" i="1"/>
  <c r="CV319" i="1"/>
  <c r="CV265" i="1"/>
  <c r="CV32" i="1"/>
  <c r="CV289" i="1"/>
  <c r="CV302" i="1"/>
  <c r="CV117" i="1"/>
  <c r="CV8" i="1"/>
  <c r="CV313" i="1"/>
  <c r="CV242" i="1"/>
  <c r="CV255" i="1"/>
  <c r="CV159" i="1"/>
  <c r="CV219" i="1"/>
  <c r="CV56" i="1"/>
  <c r="CV39" i="1"/>
  <c r="CV316" i="1"/>
  <c r="CV76" i="1"/>
  <c r="CV361" i="1"/>
  <c r="CV23" i="1"/>
  <c r="CV128" i="1"/>
  <c r="CV269" i="1"/>
  <c r="CV68" i="1"/>
  <c r="CV72" i="1"/>
  <c r="CV317" i="1"/>
  <c r="CV12" i="1"/>
  <c r="CV194" i="1"/>
  <c r="CV167" i="1"/>
  <c r="CV121" i="1"/>
  <c r="CV111" i="1"/>
  <c r="CV69" i="1"/>
  <c r="CV66" i="1"/>
  <c r="CV229" i="1"/>
  <c r="CV240" i="1"/>
  <c r="CV168" i="1"/>
  <c r="CV154" i="1"/>
  <c r="CV135" i="1"/>
  <c r="CV359" i="1"/>
  <c r="CV42" i="1"/>
  <c r="CV206" i="1"/>
  <c r="CV46" i="1"/>
  <c r="CV187" i="1"/>
  <c r="CV193" i="1"/>
  <c r="CV9" i="1"/>
  <c r="CV96" i="1"/>
  <c r="CV214" i="1"/>
  <c r="CV183" i="1"/>
  <c r="CV363" i="1"/>
  <c r="CV197" i="1"/>
  <c r="CV108" i="1"/>
  <c r="CV314" i="1"/>
  <c r="CV224" i="1"/>
  <c r="CV270" i="1"/>
  <c r="CV218" i="1"/>
  <c r="CV89" i="1"/>
  <c r="CV30" i="1"/>
  <c r="CV44" i="1"/>
  <c r="CV124" i="1"/>
  <c r="CV182" i="1"/>
  <c r="CV210" i="1"/>
  <c r="CV64" i="1"/>
  <c r="CV161" i="1"/>
  <c r="CV236" i="1"/>
  <c r="CV92" i="1"/>
  <c r="CV10" i="1"/>
  <c r="CV116" i="1"/>
  <c r="CV15" i="1"/>
  <c r="CV37" i="1"/>
  <c r="CV212" i="1"/>
  <c r="CV105" i="1"/>
  <c r="CV100" i="1"/>
  <c r="CV252" i="1"/>
  <c r="CV186" i="1"/>
  <c r="CV145" i="1"/>
  <c r="CV308" i="1"/>
  <c r="CV52" i="1"/>
  <c r="CV331" i="1"/>
  <c r="CV261" i="1"/>
  <c r="CV147" i="1"/>
  <c r="CV14" i="1"/>
  <c r="CV276" i="1"/>
  <c r="CV220" i="1"/>
  <c r="CV158" i="1"/>
  <c r="CV260" i="1"/>
  <c r="CV293" i="1"/>
  <c r="CV321" i="1"/>
  <c r="CV166" i="1"/>
  <c r="CV303" i="1"/>
  <c r="CV306" i="1"/>
  <c r="CV286" i="1"/>
  <c r="CM39" i="1"/>
  <c r="CM271" i="1"/>
  <c r="CM281" i="1"/>
  <c r="CM268" i="1"/>
  <c r="CM285" i="1"/>
  <c r="DI15" i="1"/>
  <c r="DI319" i="1"/>
  <c r="DI298" i="1"/>
  <c r="DI351" i="1"/>
  <c r="DI110" i="1"/>
  <c r="DI46" i="1"/>
  <c r="CV180" i="1"/>
  <c r="CV237" i="1"/>
  <c r="CV179" i="1"/>
  <c r="CV109" i="1"/>
  <c r="CV24" i="1"/>
  <c r="CV62" i="1"/>
  <c r="CV84" i="1"/>
  <c r="CM32" i="1"/>
  <c r="CM315" i="1"/>
  <c r="CM324" i="1"/>
  <c r="CM259" i="1"/>
  <c r="DI287" i="1"/>
  <c r="DI180" i="1"/>
  <c r="DI23" i="1"/>
  <c r="DI121" i="1"/>
  <c r="DI177" i="1"/>
  <c r="DI118" i="1"/>
  <c r="CN208" i="1"/>
  <c r="CN13" i="1"/>
  <c r="CM236" i="1"/>
  <c r="CM188" i="1"/>
  <c r="CM183" i="1"/>
  <c r="CM13" i="1"/>
  <c r="CM200" i="1"/>
  <c r="CM206" i="1"/>
  <c r="CM8" i="1"/>
  <c r="CM17" i="1"/>
  <c r="CM356" i="1"/>
  <c r="CM151" i="1"/>
  <c r="CM250" i="1"/>
  <c r="CM321" i="1"/>
  <c r="CM218" i="1"/>
  <c r="CM232" i="1"/>
  <c r="CM197" i="1"/>
  <c r="CM124" i="1"/>
  <c r="CM336" i="1"/>
  <c r="CM104" i="1"/>
  <c r="CM23" i="1"/>
  <c r="CM221" i="1"/>
  <c r="CM348" i="1"/>
  <c r="CM162" i="1"/>
  <c r="DI125" i="1"/>
  <c r="DI173" i="1"/>
  <c r="DI156" i="1"/>
  <c r="DI6" i="1"/>
  <c r="DI322" i="1"/>
  <c r="DI88" i="1"/>
  <c r="DI227" i="1"/>
  <c r="DI151" i="1"/>
  <c r="DI258" i="1"/>
  <c r="DI360" i="1"/>
  <c r="DI276" i="1"/>
  <c r="DI286" i="1"/>
  <c r="CV41" i="1"/>
  <c r="CV244" i="1"/>
  <c r="CV133" i="1"/>
  <c r="CV65" i="1"/>
  <c r="CV80" i="1"/>
  <c r="CV98" i="1"/>
  <c r="CN101" i="1"/>
  <c r="CN243" i="1"/>
  <c r="CN260" i="1"/>
  <c r="CN25" i="1"/>
  <c r="CN104" i="1"/>
  <c r="CN114" i="1"/>
  <c r="CN166" i="1"/>
  <c r="CN356" i="1"/>
  <c r="CN6" i="1"/>
  <c r="CN136" i="1"/>
  <c r="CN282" i="1"/>
  <c r="CN270" i="1"/>
  <c r="CN311" i="1"/>
  <c r="CN189" i="1"/>
  <c r="CN272" i="1"/>
  <c r="CN291" i="1"/>
  <c r="BM28" i="1"/>
  <c r="CN32" i="1"/>
  <c r="CN109" i="1"/>
  <c r="CN62" i="1"/>
  <c r="CN61" i="1"/>
  <c r="CN355" i="1"/>
  <c r="CN268" i="1"/>
  <c r="CN346" i="1"/>
  <c r="BM172" i="1"/>
  <c r="CN10" i="1"/>
  <c r="CN30" i="1"/>
  <c r="CN172" i="1"/>
  <c r="CN353" i="1"/>
  <c r="CN117" i="1"/>
  <c r="CN120" i="1"/>
  <c r="CN78" i="1"/>
  <c r="BM276" i="1"/>
  <c r="CN182" i="1"/>
  <c r="CN23" i="1"/>
  <c r="CN360" i="1"/>
  <c r="CN206" i="1"/>
  <c r="CN348" i="1"/>
  <c r="CN210" i="1"/>
  <c r="CN122" i="1"/>
  <c r="CN241" i="1"/>
  <c r="CN186" i="1"/>
  <c r="CN221" i="1"/>
  <c r="CN248" i="1"/>
  <c r="CN106" i="1"/>
  <c r="BM315" i="1"/>
  <c r="BM100" i="1"/>
  <c r="BM111" i="1"/>
  <c r="CN135" i="1"/>
  <c r="CN139" i="1"/>
  <c r="CN19" i="1"/>
  <c r="CN150" i="1"/>
  <c r="CN43" i="1"/>
  <c r="CN194" i="1"/>
  <c r="CN121" i="1"/>
  <c r="CN90" i="1"/>
  <c r="CN235" i="1"/>
  <c r="CN271" i="1"/>
  <c r="CN152" i="1"/>
  <c r="CN335" i="1"/>
  <c r="CN262" i="1"/>
  <c r="CN156" i="1"/>
  <c r="CN154" i="1"/>
  <c r="CN304" i="1"/>
  <c r="CN228" i="1"/>
  <c r="CN155" i="1"/>
  <c r="CN46" i="1"/>
  <c r="CN48" i="1"/>
  <c r="CN51" i="1"/>
  <c r="CN203" i="1"/>
  <c r="CN75" i="1"/>
  <c r="CN329" i="1"/>
  <c r="CN191" i="1"/>
  <c r="CN193" i="1"/>
  <c r="CN88" i="1"/>
  <c r="CN100" i="1"/>
  <c r="CN118" i="1"/>
  <c r="CN177" i="1"/>
  <c r="CN204" i="1"/>
  <c r="CN116" i="1"/>
  <c r="CN359" i="1"/>
  <c r="CN52" i="1"/>
  <c r="CN289" i="1"/>
  <c r="BM22" i="1"/>
  <c r="BM103" i="1"/>
  <c r="BM293" i="1"/>
  <c r="BM363" i="1"/>
  <c r="BM238" i="1"/>
  <c r="BM53" i="1"/>
  <c r="CN363" i="1"/>
  <c r="CN67" i="1"/>
  <c r="CN58" i="1"/>
  <c r="CN108" i="1"/>
  <c r="CN236" i="1"/>
  <c r="CN187" i="1"/>
  <c r="CN44" i="1"/>
  <c r="CN276" i="1"/>
  <c r="CN148" i="1"/>
  <c r="CN55" i="1"/>
  <c r="CN283" i="1"/>
  <c r="CN21" i="1"/>
  <c r="CN14" i="1"/>
  <c r="CN345" i="1"/>
  <c r="CN197" i="1"/>
  <c r="CN205" i="1"/>
  <c r="CN237" i="1"/>
  <c r="CN170" i="1"/>
  <c r="CN223" i="1"/>
  <c r="CN218" i="1"/>
  <c r="CN173" i="1"/>
  <c r="CN143" i="1"/>
  <c r="CN296" i="1"/>
  <c r="CN164" i="1"/>
  <c r="CN265" i="1"/>
  <c r="CN238" i="1"/>
  <c r="CN40" i="1"/>
  <c r="BM8" i="1"/>
  <c r="BM250" i="1"/>
  <c r="BM54" i="1"/>
  <c r="BM135" i="1"/>
  <c r="BM345" i="1"/>
  <c r="BM98" i="1"/>
  <c r="BM286" i="1"/>
  <c r="BM88" i="1"/>
  <c r="BM256" i="1"/>
  <c r="BM59" i="1"/>
  <c r="BM175" i="1"/>
  <c r="BM231" i="1"/>
  <c r="BM236" i="1"/>
  <c r="BM234" i="1"/>
  <c r="BM29" i="1"/>
  <c r="BM12" i="1"/>
  <c r="BM156" i="1"/>
  <c r="BM227" i="1"/>
  <c r="BM58" i="1"/>
  <c r="BM164" i="1"/>
  <c r="BM275" i="1"/>
  <c r="BM169" i="1"/>
  <c r="BM329" i="1"/>
  <c r="BM24" i="1"/>
  <c r="BM342" i="1"/>
  <c r="BM65" i="1"/>
  <c r="BM299" i="1"/>
  <c r="BM109" i="1"/>
  <c r="BM354" i="1"/>
  <c r="BM305" i="1"/>
  <c r="BM167" i="1"/>
  <c r="BM190" i="1"/>
  <c r="BM239" i="1"/>
  <c r="BM43" i="1"/>
  <c r="BM15" i="1"/>
  <c r="BM141" i="1"/>
  <c r="BM324" i="1"/>
  <c r="BM19" i="1"/>
  <c r="BM196" i="1"/>
  <c r="BM252" i="1"/>
  <c r="BM208" i="1"/>
  <c r="BM226" i="1"/>
  <c r="BM215" i="1"/>
  <c r="BM96" i="1"/>
  <c r="BM219" i="1"/>
  <c r="BM41" i="1"/>
  <c r="BM356" i="1"/>
  <c r="BM244" i="1"/>
  <c r="BM123" i="1"/>
  <c r="BM290" i="1"/>
  <c r="BM142" i="1"/>
  <c r="BM237" i="1"/>
  <c r="BM319" i="1"/>
  <c r="BM272" i="1"/>
  <c r="BM47" i="1"/>
  <c r="BM362" i="1"/>
  <c r="BM21" i="1"/>
  <c r="BM163" i="1"/>
  <c r="BM137" i="1"/>
  <c r="BM95" i="1"/>
  <c r="BM292" i="1"/>
  <c r="BM241" i="1"/>
  <c r="BM126" i="1"/>
  <c r="BM176" i="1"/>
  <c r="BM347" i="1"/>
  <c r="BM287" i="1"/>
  <c r="BM296" i="1"/>
  <c r="BM79" i="1"/>
  <c r="BM295" i="1"/>
  <c r="BM337" i="1"/>
  <c r="BM48" i="1"/>
  <c r="BM205" i="1"/>
  <c r="BM246" i="1"/>
  <c r="BM181" i="1"/>
  <c r="BM166" i="1"/>
  <c r="BM75" i="1"/>
  <c r="BM327" i="1"/>
  <c r="BM242" i="1"/>
  <c r="BM145" i="1"/>
  <c r="BM269" i="1"/>
  <c r="BM114" i="1"/>
  <c r="BM80" i="1"/>
  <c r="BM157" i="1"/>
  <c r="BM320" i="1"/>
  <c r="BM228" i="1"/>
  <c r="BM353" i="1"/>
  <c r="BM125" i="1"/>
  <c r="BM202" i="1"/>
  <c r="BM44" i="1"/>
  <c r="BM279" i="1"/>
  <c r="BM70" i="1"/>
  <c r="BM235" i="1"/>
  <c r="BM143" i="1"/>
  <c r="BM211" i="1"/>
  <c r="BM313" i="1"/>
  <c r="BM138" i="1"/>
  <c r="BM71" i="1"/>
  <c r="BM33" i="1"/>
  <c r="BM317" i="1"/>
  <c r="BM266" i="1"/>
  <c r="BM247" i="1"/>
  <c r="BM232" i="1"/>
  <c r="BM222" i="1"/>
  <c r="BM146" i="1"/>
  <c r="BM17" i="1"/>
  <c r="BM178" i="1"/>
  <c r="BM203" i="1"/>
  <c r="BM7" i="1"/>
  <c r="BM348" i="1"/>
  <c r="CN216" i="1"/>
  <c r="CN269" i="1"/>
  <c r="CN357" i="1"/>
  <c r="CN11" i="1"/>
  <c r="CN161" i="1"/>
  <c r="CN220" i="1"/>
  <c r="CN111" i="1"/>
  <c r="CN185" i="1"/>
  <c r="CN273" i="1"/>
  <c r="CN127" i="1"/>
  <c r="CN138" i="1"/>
  <c r="CN249" i="1"/>
  <c r="CN261" i="1"/>
  <c r="CN184" i="1"/>
  <c r="CN358" i="1"/>
  <c r="CN224" i="1"/>
  <c r="CN130" i="1"/>
  <c r="CN340" i="1"/>
  <c r="BM361" i="1"/>
  <c r="BM194" i="1"/>
  <c r="BM282" i="1"/>
  <c r="BM308" i="1"/>
  <c r="CN8" i="1"/>
  <c r="CN278" i="1"/>
  <c r="CN53" i="1"/>
  <c r="CN175" i="1"/>
  <c r="CN66" i="1"/>
  <c r="CN246" i="1"/>
  <c r="BM119" i="1"/>
  <c r="BM124" i="1"/>
  <c r="BM115" i="1"/>
  <c r="BM154" i="1"/>
  <c r="BM350" i="1"/>
  <c r="BM86" i="1"/>
  <c r="CN134" i="1"/>
  <c r="CN285" i="1"/>
  <c r="CN163" i="1"/>
  <c r="CN99" i="1"/>
  <c r="CN253" i="1"/>
  <c r="CN309" i="1"/>
  <c r="CN284" i="1"/>
  <c r="CN233" i="1"/>
  <c r="CN157" i="1"/>
  <c r="CN227" i="1"/>
  <c r="CN290" i="1"/>
  <c r="CN82" i="1"/>
  <c r="CN72" i="1"/>
  <c r="CN250" i="1"/>
  <c r="CN137" i="1"/>
  <c r="CN98" i="1"/>
  <c r="CN45" i="1"/>
  <c r="CN316" i="1"/>
  <c r="CN153" i="1"/>
  <c r="CN308" i="1"/>
  <c r="CN133" i="1"/>
  <c r="CN129" i="1"/>
  <c r="CN199" i="1"/>
  <c r="CN60" i="1"/>
  <c r="CN94" i="1"/>
  <c r="CN297" i="1"/>
  <c r="CN37" i="1"/>
  <c r="CN274" i="1"/>
  <c r="CN28" i="1"/>
  <c r="CN151" i="1"/>
  <c r="CN198" i="1"/>
  <c r="CN225" i="1"/>
  <c r="CN240" i="1"/>
  <c r="CN351" i="1"/>
  <c r="CN214" i="1"/>
  <c r="CN277" i="1"/>
  <c r="CN107" i="1"/>
  <c r="CN331" i="1"/>
  <c r="CN69" i="1"/>
  <c r="CN18" i="1"/>
  <c r="CN70" i="1"/>
  <c r="CN307" i="1"/>
  <c r="CN314" i="1"/>
  <c r="CN71" i="1"/>
  <c r="CN35" i="1"/>
  <c r="CN219" i="1"/>
  <c r="CN165" i="1"/>
  <c r="CN77" i="1"/>
  <c r="CN295" i="1"/>
  <c r="CN73" i="1"/>
  <c r="CN160" i="1"/>
  <c r="CN141" i="1"/>
  <c r="CN41" i="1"/>
  <c r="CN125" i="1"/>
  <c r="CN332" i="1"/>
  <c r="CN252" i="1"/>
  <c r="CN174" i="1"/>
  <c r="CN207" i="1"/>
  <c r="CN264" i="1"/>
  <c r="CN80" i="1"/>
  <c r="CN255" i="1"/>
  <c r="CN147" i="1"/>
  <c r="CN354" i="1"/>
  <c r="CN305" i="1"/>
  <c r="CN181" i="1"/>
  <c r="CN39" i="1"/>
  <c r="CN162" i="1"/>
  <c r="CN36" i="1"/>
  <c r="CN334" i="1"/>
  <c r="CN361" i="1"/>
  <c r="CN16" i="1"/>
  <c r="CN87" i="1"/>
  <c r="CN292" i="1"/>
  <c r="CN115" i="1"/>
  <c r="CN176" i="1"/>
  <c r="CN17" i="1"/>
  <c r="CN257" i="1"/>
  <c r="CN196" i="1"/>
  <c r="CN128" i="1"/>
  <c r="CN119" i="1"/>
  <c r="CN229" i="1"/>
  <c r="CN336" i="1"/>
  <c r="CN38" i="1"/>
  <c r="CN213" i="1"/>
  <c r="CN312" i="1"/>
  <c r="CN123" i="1"/>
  <c r="CN50" i="1"/>
  <c r="CN299" i="1"/>
  <c r="CN337" i="1"/>
  <c r="CN34" i="1"/>
  <c r="CN112" i="1"/>
  <c r="CN12" i="1"/>
  <c r="CN97" i="1"/>
  <c r="CN65" i="1"/>
  <c r="CN93" i="1"/>
  <c r="CN31" i="1"/>
  <c r="CN149" i="1"/>
  <c r="CN59" i="1"/>
  <c r="CN132" i="1"/>
  <c r="CN321" i="1"/>
  <c r="CN188" i="1"/>
  <c r="CN231" i="1"/>
  <c r="CN91" i="1"/>
  <c r="CN144" i="1"/>
  <c r="CN222" i="1"/>
  <c r="CN113" i="1"/>
  <c r="CN364" i="1"/>
  <c r="CN342" i="1"/>
  <c r="CN343" i="1"/>
  <c r="CN211" i="1"/>
  <c r="CN22" i="1"/>
  <c r="CN26" i="1"/>
  <c r="CN105" i="1"/>
  <c r="CN301" i="1"/>
  <c r="CN362" i="1"/>
  <c r="CN302" i="1"/>
  <c r="CN84" i="1"/>
  <c r="CN202" i="1"/>
  <c r="CN293" i="1"/>
  <c r="CN68" i="1"/>
  <c r="CN49" i="1"/>
  <c r="CN365" i="1"/>
  <c r="CN103" i="1"/>
  <c r="CN328" i="1"/>
  <c r="CN306" i="1"/>
  <c r="CN169" i="1"/>
  <c r="CN74" i="1"/>
  <c r="CN209" i="1"/>
  <c r="CN183" i="1"/>
  <c r="CN313" i="1"/>
  <c r="CN279" i="1"/>
  <c r="CN29" i="1"/>
  <c r="CN320" i="1"/>
  <c r="CN349" i="1"/>
  <c r="CN256" i="1"/>
  <c r="CN20" i="1"/>
  <c r="CN247" i="1"/>
  <c r="CN315" i="1"/>
  <c r="CN234" i="1"/>
  <c r="CN167" i="1"/>
  <c r="CN232" i="1"/>
  <c r="CN145" i="1"/>
  <c r="CN239" i="1"/>
  <c r="CN323" i="1"/>
  <c r="CN245" i="1"/>
  <c r="CN259" i="1"/>
  <c r="CN178" i="1"/>
  <c r="CN280" i="1"/>
  <c r="CN64" i="1"/>
  <c r="CN24" i="1"/>
  <c r="CN288" i="1"/>
  <c r="CN266" i="1"/>
  <c r="CN300" i="1"/>
  <c r="CN339" i="1"/>
  <c r="CN110" i="1"/>
  <c r="CN124" i="1"/>
  <c r="CN81" i="1"/>
  <c r="CN63" i="1"/>
  <c r="CN195" i="1"/>
  <c r="CN76" i="1"/>
  <c r="CN298" i="1"/>
  <c r="CN95" i="1"/>
  <c r="CN126" i="1"/>
  <c r="CN310" i="1"/>
  <c r="CN258" i="1"/>
  <c r="CN15" i="1"/>
  <c r="CN338" i="1"/>
  <c r="CN27" i="1"/>
  <c r="CN179" i="1"/>
  <c r="CN57" i="1"/>
  <c r="CN324" i="1"/>
  <c r="CN275" i="1"/>
  <c r="CN267" i="1"/>
  <c r="CN140" i="1"/>
  <c r="CN158" i="1"/>
  <c r="CN96" i="1"/>
  <c r="CN325" i="1"/>
  <c r="CN159" i="1"/>
  <c r="BM162" i="1"/>
  <c r="BM341" i="1"/>
  <c r="BM83" i="1"/>
  <c r="BM81" i="1"/>
  <c r="CN7" i="1"/>
  <c r="CN244" i="1"/>
  <c r="CN102" i="1"/>
  <c r="CN171" i="1"/>
  <c r="CN350" i="1"/>
  <c r="CN86" i="1"/>
  <c r="CN326" i="1"/>
  <c r="CN303" i="1"/>
  <c r="CN92" i="1"/>
  <c r="CN322" i="1"/>
  <c r="CN180" i="1"/>
  <c r="CN286" i="1"/>
  <c r="CN217" i="1"/>
  <c r="CN168" i="1"/>
  <c r="CN327" i="1"/>
  <c r="CN263" i="1"/>
  <c r="CN344" i="1"/>
  <c r="CN318" i="1"/>
  <c r="CN215" i="1"/>
  <c r="CN201" i="1"/>
  <c r="CN330" i="1"/>
  <c r="CN226" i="1"/>
  <c r="CN192" i="1"/>
  <c r="CN85" i="1"/>
  <c r="CN54" i="1"/>
  <c r="CN294" i="1"/>
  <c r="CN47" i="1"/>
  <c r="CN352" i="1"/>
  <c r="CN33" i="1"/>
  <c r="CN190" i="1"/>
  <c r="CN89" i="1"/>
  <c r="CN242" i="1"/>
  <c r="CN251" i="1"/>
  <c r="CN56" i="1"/>
  <c r="CN200" i="1"/>
  <c r="CN131" i="1"/>
  <c r="CN347" i="1"/>
  <c r="CN79" i="1"/>
  <c r="CN142" i="1"/>
  <c r="BM300" i="1"/>
  <c r="BM36" i="1"/>
  <c r="BM149" i="1"/>
  <c r="BM259" i="1"/>
  <c r="CL38" i="1"/>
  <c r="CL32" i="1"/>
  <c r="CL90" i="1"/>
  <c r="CL185" i="1"/>
  <c r="CL9" i="1"/>
  <c r="CL155" i="1"/>
  <c r="CL101" i="1"/>
  <c r="CL124" i="1"/>
  <c r="CL120" i="1"/>
  <c r="CL96" i="1"/>
  <c r="CL310" i="1"/>
  <c r="CL149" i="1"/>
  <c r="CL47" i="1"/>
  <c r="CL316" i="1"/>
  <c r="CL267" i="1"/>
  <c r="CL167" i="1"/>
  <c r="CL148" i="1"/>
  <c r="BQ92" i="1"/>
  <c r="BQ143" i="1"/>
  <c r="BQ170" i="1"/>
  <c r="BQ89" i="1"/>
  <c r="BQ344" i="1"/>
  <c r="BQ39" i="1"/>
  <c r="BQ178" i="1"/>
  <c r="BQ313" i="1"/>
  <c r="BQ84" i="1"/>
  <c r="BQ325" i="1"/>
  <c r="BQ164" i="1"/>
  <c r="BQ216" i="1"/>
  <c r="BQ267" i="1"/>
  <c r="BQ31" i="1"/>
  <c r="BQ23" i="1"/>
  <c r="BQ52" i="1"/>
  <c r="BQ345" i="1"/>
  <c r="CT285" i="1"/>
  <c r="BQ184" i="1"/>
  <c r="BQ35" i="1"/>
  <c r="BQ214" i="1"/>
  <c r="BQ257" i="1"/>
  <c r="BQ41" i="1"/>
  <c r="CL194" i="1"/>
  <c r="CL126" i="1"/>
  <c r="CL314" i="1"/>
  <c r="CL243" i="1"/>
  <c r="CL212" i="1"/>
  <c r="CL353" i="1"/>
  <c r="CL60" i="1"/>
  <c r="CL125" i="1"/>
  <c r="BQ157" i="1"/>
  <c r="BQ278" i="1"/>
  <c r="BQ122" i="1"/>
  <c r="BQ199" i="1"/>
  <c r="BQ138" i="1"/>
  <c r="BQ82" i="1"/>
  <c r="BQ20" i="1"/>
  <c r="BQ360" i="1"/>
  <c r="BQ271" i="1"/>
  <c r="BQ7" i="1"/>
  <c r="BQ209" i="1"/>
  <c r="BQ223" i="1"/>
  <c r="BQ158" i="1"/>
  <c r="BQ364" i="1"/>
  <c r="BQ219" i="1"/>
  <c r="BQ128" i="1"/>
  <c r="BQ81" i="1"/>
  <c r="CL133" i="1"/>
  <c r="CL98" i="1"/>
  <c r="CL161" i="1"/>
  <c r="CL281" i="1"/>
  <c r="CL341" i="1"/>
  <c r="CL190" i="1"/>
  <c r="CL122" i="1"/>
  <c r="CL233" i="1"/>
  <c r="CL119" i="1"/>
  <c r="CL249" i="1"/>
  <c r="CL8" i="1"/>
  <c r="CL240" i="1"/>
  <c r="CL261" i="1"/>
  <c r="CL276" i="1"/>
  <c r="CL321" i="1"/>
  <c r="CL121" i="1"/>
  <c r="CL285" i="1"/>
  <c r="BQ54" i="1"/>
  <c r="BQ221" i="1"/>
  <c r="BQ182" i="1"/>
  <c r="BQ353" i="1"/>
  <c r="CL308" i="1"/>
  <c r="CL95" i="1"/>
  <c r="CL363" i="1"/>
  <c r="CL328" i="1"/>
  <c r="CL214" i="1"/>
  <c r="CL12" i="1"/>
  <c r="CL35" i="1"/>
  <c r="CL346" i="1"/>
  <c r="CL289" i="1"/>
  <c r="BQ165" i="1"/>
  <c r="BQ255" i="1"/>
  <c r="BQ338" i="1"/>
  <c r="BQ68" i="1"/>
  <c r="BQ296" i="1"/>
  <c r="BQ317" i="1"/>
  <c r="BQ125" i="1"/>
  <c r="BQ53" i="1"/>
  <c r="BQ306" i="1"/>
  <c r="BQ145" i="1"/>
  <c r="BQ246" i="1"/>
  <c r="BQ79" i="1"/>
  <c r="BQ26" i="1"/>
  <c r="BQ303" i="1"/>
  <c r="CL84" i="1"/>
  <c r="CL177" i="1"/>
  <c r="CL11" i="1"/>
  <c r="CL141" i="1"/>
  <c r="CL236" i="1"/>
  <c r="CL36" i="1"/>
  <c r="CL169" i="1"/>
  <c r="CL102" i="1"/>
  <c r="CL56" i="1"/>
  <c r="CL6" i="1"/>
  <c r="CL263" i="1"/>
  <c r="CL103" i="1"/>
  <c r="CL344" i="1"/>
  <c r="CL175" i="1"/>
  <c r="CL255" i="1"/>
  <c r="CL134" i="1"/>
  <c r="CL290" i="1"/>
  <c r="CL327" i="1"/>
  <c r="CL234" i="1"/>
  <c r="CL162" i="1"/>
  <c r="CL279" i="1"/>
  <c r="CL13" i="1"/>
  <c r="CL260" i="1"/>
  <c r="CL330" i="1"/>
  <c r="CL332" i="1"/>
  <c r="CL250" i="1"/>
  <c r="CL343" i="1"/>
  <c r="CL7" i="1"/>
  <c r="CL313" i="1"/>
  <c r="CL150" i="1"/>
  <c r="CL224" i="1"/>
  <c r="CL193" i="1"/>
  <c r="CL97" i="1"/>
  <c r="CL235" i="1"/>
  <c r="CL242" i="1"/>
  <c r="CL187" i="1"/>
  <c r="CL295" i="1"/>
  <c r="CL43" i="1"/>
  <c r="CL176" i="1"/>
  <c r="CL274" i="1"/>
  <c r="CL111" i="1"/>
  <c r="CL144" i="1"/>
  <c r="CL146" i="1"/>
  <c r="CL142" i="1"/>
  <c r="CL88" i="1"/>
  <c r="CL323" i="1"/>
  <c r="CL85" i="1"/>
  <c r="CL206" i="1"/>
  <c r="CL76" i="1"/>
  <c r="CL298" i="1"/>
  <c r="CL78" i="1"/>
  <c r="CL153" i="1"/>
  <c r="CL79" i="1"/>
  <c r="CL178" i="1"/>
  <c r="CL54" i="1"/>
  <c r="CL188" i="1"/>
  <c r="CL108" i="1"/>
  <c r="CL342" i="1"/>
  <c r="CL211" i="1"/>
  <c r="CL232" i="1"/>
  <c r="CL179" i="1"/>
  <c r="CL287" i="1"/>
  <c r="CL247" i="1"/>
  <c r="CL326" i="1"/>
  <c r="CL359" i="1"/>
  <c r="CL320" i="1"/>
  <c r="CL268" i="1"/>
  <c r="CL117" i="1"/>
  <c r="CL262" i="1"/>
  <c r="CL123" i="1"/>
  <c r="CL228" i="1"/>
  <c r="CL317" i="1"/>
  <c r="CL364" i="1"/>
  <c r="CL198" i="1"/>
  <c r="CL272" i="1"/>
  <c r="CL223" i="1"/>
  <c r="CL334" i="1"/>
  <c r="CL113" i="1"/>
  <c r="CL39" i="1"/>
  <c r="CL229" i="1"/>
  <c r="CL18" i="1"/>
  <c r="CL171" i="1"/>
  <c r="CL159" i="1"/>
  <c r="CL239" i="1"/>
  <c r="CL91" i="1"/>
  <c r="CL309" i="1"/>
  <c r="CL160" i="1"/>
  <c r="CL265" i="1"/>
  <c r="CL170" i="1"/>
  <c r="CL331" i="1"/>
  <c r="CL354" i="1"/>
  <c r="CL57" i="1"/>
  <c r="CL34" i="1"/>
  <c r="CL65" i="1"/>
  <c r="CL297" i="1"/>
  <c r="CL106" i="1"/>
  <c r="CL58" i="1"/>
  <c r="CL26" i="1"/>
  <c r="CL225" i="1"/>
  <c r="CL269" i="1"/>
  <c r="CL266" i="1"/>
  <c r="CL69" i="1"/>
  <c r="CL351" i="1"/>
  <c r="CL311" i="1"/>
  <c r="CL10" i="1"/>
  <c r="CL166" i="1"/>
  <c r="CL292" i="1"/>
  <c r="CL221" i="1"/>
  <c r="CL238" i="1"/>
  <c r="CL15" i="1"/>
  <c r="CL296" i="1"/>
  <c r="CL131" i="1"/>
  <c r="CL219" i="1"/>
  <c r="CL104" i="1"/>
  <c r="CL17" i="1"/>
  <c r="CL173" i="1"/>
  <c r="CL360" i="1"/>
  <c r="CL273" i="1"/>
  <c r="CL257" i="1"/>
  <c r="CL253" i="1"/>
  <c r="CL164" i="1"/>
  <c r="CL284" i="1"/>
  <c r="CL337" i="1"/>
  <c r="CL191" i="1"/>
  <c r="CL347" i="1"/>
  <c r="CL200" i="1"/>
  <c r="CL306" i="1"/>
  <c r="CL55" i="1"/>
  <c r="CL66" i="1"/>
  <c r="CL52" i="1"/>
  <c r="CL322" i="1"/>
  <c r="CL154" i="1"/>
  <c r="CL252" i="1"/>
  <c r="CL152" i="1"/>
  <c r="CL338" i="1"/>
  <c r="CL105" i="1"/>
  <c r="CL165" i="1"/>
  <c r="CL163" i="1"/>
  <c r="CL74" i="1"/>
  <c r="CL37" i="1"/>
  <c r="CL184" i="1"/>
  <c r="CL324" i="1"/>
  <c r="CL24" i="1"/>
  <c r="CL181" i="1"/>
  <c r="CL215" i="1"/>
  <c r="CL157" i="1"/>
  <c r="CL130" i="1"/>
  <c r="CL207" i="1"/>
  <c r="CL349" i="1"/>
  <c r="CL335" i="1"/>
  <c r="CL329" i="1"/>
  <c r="CL286" i="1"/>
  <c r="CL93" i="1"/>
  <c r="CL158" i="1"/>
  <c r="CL307" i="1"/>
  <c r="CL28" i="1"/>
  <c r="CL31" i="1"/>
  <c r="CL299" i="1"/>
  <c r="CL217" i="1"/>
  <c r="CL42" i="1"/>
  <c r="CL336" i="1"/>
  <c r="CL199" i="1"/>
  <c r="CL264" i="1"/>
  <c r="CL278" i="1"/>
  <c r="CL209" i="1"/>
  <c r="CL89" i="1"/>
  <c r="CL22" i="1"/>
  <c r="CL46" i="1"/>
  <c r="CL50" i="1"/>
  <c r="CL14" i="1"/>
  <c r="CL72" i="1"/>
  <c r="CL151" i="1"/>
  <c r="CL83" i="1"/>
  <c r="CL138" i="1"/>
  <c r="CL115" i="1"/>
  <c r="CL156" i="1"/>
  <c r="CL318" i="1"/>
  <c r="CL300" i="1"/>
  <c r="CL241" i="1"/>
  <c r="CL246" i="1"/>
  <c r="CL195" i="1"/>
  <c r="CL202" i="1"/>
  <c r="CL68" i="1"/>
  <c r="CL258" i="1"/>
  <c r="CL62" i="1"/>
  <c r="CL186" i="1"/>
  <c r="CL305" i="1"/>
  <c r="CL325" i="1"/>
  <c r="CL302" i="1"/>
  <c r="CL61" i="1"/>
  <c r="CL180" i="1"/>
  <c r="CL196" i="1"/>
  <c r="CL231" i="1"/>
  <c r="CL204" i="1"/>
  <c r="CL53" i="1"/>
  <c r="CL288" i="1"/>
  <c r="CL291" i="1"/>
  <c r="CL81" i="1"/>
  <c r="CL20" i="1"/>
  <c r="CL21" i="1"/>
  <c r="CL248" i="1"/>
  <c r="CL358" i="1"/>
  <c r="CL222" i="1"/>
  <c r="CL127" i="1"/>
  <c r="CL80" i="1"/>
  <c r="CL172" i="1"/>
  <c r="CL73" i="1"/>
  <c r="CL139" i="1"/>
  <c r="CL116" i="1"/>
  <c r="CL352" i="1"/>
  <c r="CL303" i="1"/>
  <c r="CL23" i="1"/>
  <c r="CL189" i="1"/>
  <c r="CL270" i="1"/>
  <c r="CL29" i="1"/>
  <c r="CL137" i="1"/>
  <c r="CL213" i="1"/>
  <c r="CL293" i="1"/>
  <c r="CL182" i="1"/>
  <c r="CL282" i="1"/>
  <c r="CL118" i="1"/>
  <c r="CL275" i="1"/>
  <c r="CL30" i="1"/>
  <c r="CL256" i="1"/>
  <c r="CL357" i="1"/>
  <c r="CL136" i="1"/>
  <c r="CL203" i="1"/>
  <c r="CL356" i="1"/>
  <c r="CL227" i="1"/>
  <c r="CL109" i="1"/>
  <c r="CL283" i="1"/>
  <c r="CL59" i="1"/>
  <c r="CL135" i="1"/>
  <c r="CL220" i="1"/>
  <c r="CL64" i="1"/>
  <c r="CL77" i="1"/>
  <c r="CL99" i="1"/>
  <c r="CL71" i="1"/>
  <c r="CL315" i="1"/>
  <c r="CL110" i="1"/>
  <c r="CL245" i="1"/>
  <c r="BQ112" i="1"/>
  <c r="BQ139" i="1"/>
  <c r="BQ293" i="1"/>
  <c r="BQ224" i="1"/>
  <c r="BQ339" i="1"/>
  <c r="BQ74" i="1"/>
  <c r="BQ185" i="1"/>
  <c r="BQ45" i="1"/>
  <c r="BQ264" i="1"/>
  <c r="BQ175" i="1"/>
  <c r="BQ279" i="1"/>
  <c r="BQ40" i="1"/>
  <c r="BQ48" i="1"/>
  <c r="BQ172" i="1"/>
  <c r="BQ106" i="1"/>
  <c r="BQ179" i="1"/>
  <c r="BQ235" i="1"/>
  <c r="BQ118" i="1"/>
  <c r="BQ110" i="1"/>
  <c r="BQ323" i="1"/>
  <c r="BQ322" i="1"/>
  <c r="CL361" i="1"/>
  <c r="CL362" i="1"/>
  <c r="CL365" i="1"/>
  <c r="CL16" i="1"/>
  <c r="CL82" i="1"/>
  <c r="CL145" i="1"/>
  <c r="CL114" i="1"/>
  <c r="CL112" i="1"/>
  <c r="CL19" i="1"/>
  <c r="CL319" i="1"/>
  <c r="CL63" i="1"/>
  <c r="CL132" i="1"/>
  <c r="CL304" i="1"/>
  <c r="CL259" i="1"/>
  <c r="CL147" i="1"/>
  <c r="CL86" i="1"/>
  <c r="BQ290" i="1"/>
  <c r="BQ336" i="1"/>
  <c r="BQ95" i="1"/>
  <c r="BQ29" i="1"/>
  <c r="BQ162" i="1"/>
  <c r="BQ121" i="1"/>
  <c r="BQ347" i="1"/>
  <c r="BQ78" i="1"/>
  <c r="BQ77" i="1"/>
  <c r="BQ277" i="1"/>
  <c r="BQ21" i="1"/>
  <c r="BQ93" i="1"/>
  <c r="BQ17" i="1"/>
  <c r="BQ242" i="1"/>
  <c r="BQ333" i="1"/>
  <c r="BQ350" i="1"/>
  <c r="BQ229" i="1"/>
  <c r="BQ356" i="1"/>
  <c r="BQ212" i="1"/>
  <c r="BQ97" i="1"/>
  <c r="BQ362" i="1"/>
  <c r="BQ135" i="1"/>
  <c r="BQ11" i="1"/>
  <c r="BQ116" i="1"/>
  <c r="BQ310" i="1"/>
  <c r="BQ193" i="1"/>
  <c r="BQ233" i="1"/>
  <c r="BQ355" i="1"/>
  <c r="BQ137" i="1"/>
  <c r="BQ50" i="1"/>
  <c r="BQ258" i="1"/>
  <c r="BQ204" i="1"/>
  <c r="BQ30" i="1"/>
  <c r="BQ272" i="1"/>
  <c r="BQ66" i="1"/>
  <c r="BQ203" i="1"/>
  <c r="BQ259" i="1"/>
  <c r="BQ245" i="1"/>
  <c r="BQ252" i="1"/>
  <c r="BQ28" i="1"/>
  <c r="BQ351" i="1"/>
  <c r="BQ16" i="1"/>
  <c r="BQ142" i="1"/>
  <c r="BQ36" i="1"/>
  <c r="BQ47" i="1"/>
  <c r="BQ108" i="1"/>
  <c r="BQ133" i="1"/>
  <c r="BQ274" i="1"/>
  <c r="BQ314" i="1"/>
  <c r="BQ153" i="1"/>
  <c r="BQ174" i="1"/>
  <c r="BQ38" i="1"/>
  <c r="BQ91" i="1"/>
  <c r="BQ324" i="1"/>
  <c r="BQ88" i="1"/>
  <c r="BQ189" i="1"/>
  <c r="BQ207" i="1"/>
  <c r="BQ18" i="1"/>
  <c r="BQ348" i="1"/>
  <c r="BQ33" i="1"/>
  <c r="BQ335" i="1"/>
  <c r="BQ201" i="1"/>
  <c r="BQ218" i="1"/>
  <c r="BQ136" i="1"/>
  <c r="BQ171" i="1"/>
  <c r="BQ114" i="1"/>
  <c r="BQ312" i="1"/>
  <c r="BQ361" i="1"/>
  <c r="BQ253" i="1"/>
  <c r="BQ13" i="1"/>
  <c r="BQ260" i="1"/>
  <c r="BQ247" i="1"/>
  <c r="BQ349" i="1"/>
  <c r="BQ127" i="1"/>
  <c r="BQ111" i="1"/>
  <c r="BQ105" i="1"/>
  <c r="BQ226" i="1"/>
  <c r="BQ208" i="1"/>
  <c r="BQ176" i="1"/>
  <c r="BQ10" i="1"/>
  <c r="BQ44" i="1"/>
  <c r="BQ109" i="1"/>
  <c r="BQ302" i="1"/>
  <c r="BQ300" i="1"/>
  <c r="BQ103" i="1"/>
  <c r="BQ72" i="1"/>
  <c r="BQ232" i="1"/>
  <c r="BQ67" i="1"/>
  <c r="BQ280" i="1"/>
  <c r="BQ100" i="1"/>
  <c r="BQ262" i="1"/>
  <c r="BQ87" i="1"/>
  <c r="BQ123" i="1"/>
  <c r="BQ305" i="1"/>
  <c r="BQ234" i="1"/>
  <c r="BQ205" i="1"/>
  <c r="BQ197" i="1"/>
  <c r="BQ190" i="1"/>
  <c r="BQ202" i="1"/>
  <c r="BQ169" i="1"/>
  <c r="BQ159" i="1"/>
  <c r="BQ358" i="1"/>
  <c r="BQ268" i="1"/>
  <c r="BQ248" i="1"/>
  <c r="BQ196" i="1"/>
  <c r="BQ198" i="1"/>
  <c r="BQ254" i="1"/>
  <c r="BQ51" i="1"/>
  <c r="BQ363" i="1"/>
  <c r="BQ320" i="1"/>
  <c r="BQ62" i="1"/>
  <c r="BQ215" i="1"/>
  <c r="BQ102" i="1"/>
  <c r="BQ156" i="1"/>
  <c r="BQ107" i="1"/>
  <c r="BQ83" i="1"/>
  <c r="BQ261" i="1"/>
  <c r="BQ311" i="1"/>
  <c r="BQ231" i="1"/>
  <c r="BQ354" i="1"/>
  <c r="BQ76" i="1"/>
  <c r="BQ342" i="1"/>
  <c r="BQ129" i="1"/>
  <c r="BQ130" i="1"/>
  <c r="BQ256" i="1"/>
  <c r="BQ191" i="1"/>
  <c r="BQ55" i="1"/>
  <c r="BQ225" i="1"/>
  <c r="BQ24" i="1"/>
  <c r="BQ200" i="1"/>
  <c r="BQ249" i="1"/>
  <c r="BQ9" i="1"/>
  <c r="BQ359" i="1"/>
  <c r="BQ281" i="1"/>
  <c r="BQ161" i="1"/>
  <c r="BQ152" i="1"/>
  <c r="BQ22" i="1"/>
  <c r="BQ210" i="1"/>
  <c r="BQ90" i="1"/>
  <c r="BQ168" i="1"/>
  <c r="BQ65" i="1"/>
  <c r="BQ94" i="1"/>
  <c r="BQ206" i="1"/>
  <c r="BQ365" i="1"/>
  <c r="BQ192" i="1"/>
  <c r="BQ188" i="1"/>
  <c r="BQ63" i="1"/>
  <c r="BQ230" i="1"/>
  <c r="BQ263" i="1"/>
  <c r="BQ46" i="1"/>
  <c r="BQ69" i="1"/>
  <c r="BQ343" i="1"/>
  <c r="BQ117" i="1"/>
  <c r="BQ181" i="1"/>
  <c r="BQ75" i="1"/>
  <c r="BQ266" i="1"/>
  <c r="BQ99" i="1"/>
  <c r="BQ346" i="1"/>
  <c r="BQ177" i="1"/>
  <c r="BQ163" i="1"/>
  <c r="BQ8" i="1"/>
  <c r="BQ86" i="1"/>
  <c r="BQ222" i="1"/>
  <c r="BQ120" i="1"/>
  <c r="BQ173" i="1"/>
  <c r="BQ269" i="1"/>
  <c r="BQ180" i="1"/>
  <c r="BQ104" i="1"/>
  <c r="BQ213" i="1"/>
  <c r="BQ124" i="1"/>
  <c r="BQ34" i="1"/>
  <c r="BQ265" i="1"/>
  <c r="BQ308" i="1"/>
  <c r="BQ85" i="1"/>
  <c r="BQ19" i="1"/>
  <c r="BQ211" i="1"/>
  <c r="BQ337" i="1"/>
  <c r="BQ126" i="1"/>
  <c r="BQ227" i="1"/>
  <c r="BQ217" i="1"/>
  <c r="BQ141" i="1"/>
  <c r="BQ73" i="1"/>
  <c r="BQ275" i="1"/>
  <c r="BQ167" i="1"/>
  <c r="CL216" i="1"/>
  <c r="CL208" i="1"/>
  <c r="CL355" i="1"/>
  <c r="CL44" i="1"/>
  <c r="CL254" i="1"/>
  <c r="CL51" i="1"/>
  <c r="CL280" i="1"/>
  <c r="CL67" i="1"/>
  <c r="CL143" i="1"/>
  <c r="CL128" i="1"/>
  <c r="CL230" i="1"/>
  <c r="CL40" i="1"/>
  <c r="CL271" i="1"/>
  <c r="CL92" i="1"/>
  <c r="CL201" i="1"/>
  <c r="CL345" i="1"/>
  <c r="CL107" i="1"/>
  <c r="BQ98" i="1"/>
  <c r="BQ14" i="1"/>
  <c r="BQ144" i="1"/>
  <c r="BQ27" i="1"/>
  <c r="BQ115" i="1"/>
  <c r="BQ187" i="1"/>
  <c r="BQ12" i="1"/>
  <c r="BQ357" i="1"/>
  <c r="BQ32" i="1"/>
  <c r="BQ25" i="1"/>
  <c r="BQ155" i="1"/>
  <c r="BQ243" i="1"/>
  <c r="BQ119" i="1"/>
  <c r="BQ80" i="1"/>
  <c r="BQ131" i="1"/>
  <c r="BQ316" i="1"/>
  <c r="BQ37" i="1"/>
  <c r="CL25" i="1"/>
  <c r="CL350" i="1"/>
  <c r="CL48" i="1"/>
  <c r="CL129" i="1"/>
  <c r="CL218" i="1"/>
  <c r="CL100" i="1"/>
  <c r="CL94" i="1"/>
  <c r="CL33" i="1"/>
  <c r="CL237" i="1"/>
  <c r="CL41" i="1"/>
  <c r="CL244" i="1"/>
  <c r="CL251" i="1"/>
  <c r="CL183" i="1"/>
  <c r="CL226" i="1"/>
  <c r="CL333" i="1"/>
  <c r="CL197" i="1"/>
  <c r="CL301" i="1"/>
  <c r="BQ140" i="1"/>
  <c r="BQ341" i="1"/>
  <c r="BQ132" i="1"/>
  <c r="BQ43" i="1"/>
  <c r="BQ251" i="1"/>
  <c r="BQ42" i="1"/>
  <c r="BQ194" i="1"/>
  <c r="BQ195" i="1"/>
  <c r="BQ273" i="1"/>
  <c r="BQ113" i="1"/>
  <c r="BQ183" i="1"/>
  <c r="BQ220" i="1"/>
  <c r="BQ71" i="1"/>
  <c r="BQ49" i="1"/>
  <c r="BQ352" i="1"/>
  <c r="BQ15" i="1"/>
  <c r="BQ270" i="1"/>
  <c r="BQ228" i="1"/>
  <c r="BQ101" i="1"/>
  <c r="CL205" i="1"/>
  <c r="CL210" i="1"/>
  <c r="CL348" i="1"/>
  <c r="CL192" i="1"/>
  <c r="CL174" i="1"/>
  <c r="CL339" i="1"/>
  <c r="CL312" i="1"/>
  <c r="CL87" i="1"/>
  <c r="CL277" i="1"/>
  <c r="CL294" i="1"/>
  <c r="CL27" i="1"/>
  <c r="CL340" i="1"/>
  <c r="CL49" i="1"/>
  <c r="CL45" i="1"/>
  <c r="CL140" i="1"/>
  <c r="CL70" i="1"/>
  <c r="CL168" i="1"/>
  <c r="CT291" i="1"/>
  <c r="BS289" i="1"/>
  <c r="BY231" i="1"/>
  <c r="BY133" i="1"/>
  <c r="BY192" i="1"/>
  <c r="BY97" i="1"/>
  <c r="BY124" i="1"/>
  <c r="BY335" i="1"/>
  <c r="BY107" i="1"/>
  <c r="BY109" i="1"/>
  <c r="BY135" i="1"/>
  <c r="BY23" i="1"/>
  <c r="BY140" i="1"/>
  <c r="BY69" i="1"/>
  <c r="BY14" i="1"/>
  <c r="BY247" i="1"/>
  <c r="BY339" i="1"/>
  <c r="BY31" i="1"/>
  <c r="BY50" i="1"/>
  <c r="BY62" i="1"/>
  <c r="BY228" i="1"/>
  <c r="BY161" i="1"/>
  <c r="BY257" i="1"/>
  <c r="BY48" i="1"/>
  <c r="BY43" i="1"/>
  <c r="BY30" i="1"/>
  <c r="BY26" i="1"/>
  <c r="BY111" i="1"/>
  <c r="BY157" i="1"/>
  <c r="BY254" i="1"/>
  <c r="BY220" i="1"/>
  <c r="BY132" i="1"/>
  <c r="BY73" i="1"/>
  <c r="BY325" i="1"/>
  <c r="BY206" i="1"/>
  <c r="BY18" i="1"/>
  <c r="BY243" i="1"/>
  <c r="BY209" i="1"/>
  <c r="BY37" i="1"/>
  <c r="BY195" i="1"/>
  <c r="BY24" i="1"/>
  <c r="BY219" i="1"/>
  <c r="BY218" i="1"/>
  <c r="BY137" i="1"/>
  <c r="BY205" i="1"/>
  <c r="BY45" i="1"/>
  <c r="BY305" i="1"/>
  <c r="BY300" i="1"/>
  <c r="BY200" i="1"/>
  <c r="BY33" i="1"/>
  <c r="BY34" i="1"/>
  <c r="BY55" i="1"/>
  <c r="BY230" i="1"/>
  <c r="BY201" i="1"/>
  <c r="BY113" i="1"/>
  <c r="BY131" i="1"/>
  <c r="BY36" i="1"/>
  <c r="BY39" i="1"/>
  <c r="BY278" i="1"/>
  <c r="BM101" i="1"/>
  <c r="BM284" i="1"/>
  <c r="BM32" i="1"/>
  <c r="BM74" i="1"/>
  <c r="BM40" i="1"/>
  <c r="BM301" i="1"/>
  <c r="BM51" i="1"/>
  <c r="BM130" i="1"/>
  <c r="BM170" i="1"/>
  <c r="BM6" i="1"/>
  <c r="BM55" i="1"/>
  <c r="BM128" i="1"/>
  <c r="BM23" i="1"/>
  <c r="BM230" i="1"/>
  <c r="BM253" i="1"/>
  <c r="BM185" i="1"/>
  <c r="BM262" i="1"/>
  <c r="BM121" i="1"/>
  <c r="BM331" i="1"/>
  <c r="BM225" i="1"/>
  <c r="BM35" i="1"/>
  <c r="BM304" i="1"/>
  <c r="BM153" i="1"/>
  <c r="BM274" i="1"/>
  <c r="BM297" i="1"/>
  <c r="BM333" i="1"/>
  <c r="BM64" i="1"/>
  <c r="BM357" i="1"/>
  <c r="BM144" i="1"/>
  <c r="BM213" i="1"/>
  <c r="BM39" i="1"/>
  <c r="BM316" i="1"/>
  <c r="BM68" i="1"/>
  <c r="BM280" i="1"/>
  <c r="BM193" i="1"/>
  <c r="BM152" i="1"/>
  <c r="BM171" i="1"/>
  <c r="BM260" i="1"/>
  <c r="BM264" i="1"/>
  <c r="BM165" i="1"/>
  <c r="BM285" i="1"/>
  <c r="BM174" i="1"/>
  <c r="BM294" i="1"/>
  <c r="BM30" i="1"/>
  <c r="BM10" i="1"/>
  <c r="BY215" i="1"/>
  <c r="BY252" i="1"/>
  <c r="BY66" i="1"/>
  <c r="BY235" i="1"/>
  <c r="BY144" i="1"/>
  <c r="BY310" i="1"/>
  <c r="BY108" i="1"/>
  <c r="BY15" i="1"/>
  <c r="BY344" i="1"/>
  <c r="BY210" i="1"/>
  <c r="BY234" i="1"/>
  <c r="BY343" i="1"/>
  <c r="BY141" i="1"/>
  <c r="BY191" i="1"/>
  <c r="BY249" i="1"/>
  <c r="BY208" i="1"/>
  <c r="BY13" i="1"/>
  <c r="BY11" i="1"/>
  <c r="BY76" i="1"/>
  <c r="BY341" i="1"/>
  <c r="BY296" i="1"/>
  <c r="BY248" i="1"/>
  <c r="BY346" i="1"/>
  <c r="BY163" i="1"/>
  <c r="BY67" i="1"/>
  <c r="BY12" i="1"/>
  <c r="BY188" i="1"/>
  <c r="BY51" i="1"/>
  <c r="BM20" i="1"/>
  <c r="BM46" i="1"/>
  <c r="BM61" i="1"/>
  <c r="BM339" i="1"/>
  <c r="BM45" i="1"/>
  <c r="BM87" i="1"/>
  <c r="BM77" i="1"/>
  <c r="BM78" i="1"/>
  <c r="BM258" i="1"/>
  <c r="BM188" i="1"/>
  <c r="BM312" i="1"/>
  <c r="BM270" i="1"/>
  <c r="BM151" i="1"/>
  <c r="BM91" i="1"/>
  <c r="BM207" i="1"/>
  <c r="BM26" i="1"/>
  <c r="BM263" i="1"/>
  <c r="BM206" i="1"/>
  <c r="BM180" i="1"/>
  <c r="BM92" i="1"/>
  <c r="BM204" i="1"/>
  <c r="BM177" i="1"/>
  <c r="BM132" i="1"/>
  <c r="BM221" i="1"/>
  <c r="BM289" i="1"/>
  <c r="BM210" i="1"/>
  <c r="BM283" i="1"/>
  <c r="BM309" i="1"/>
  <c r="BM318" i="1"/>
  <c r="BM328" i="1"/>
  <c r="BM85" i="1"/>
  <c r="BM60" i="1"/>
  <c r="BM38" i="1"/>
  <c r="BM267" i="1"/>
  <c r="BM198" i="1"/>
  <c r="BM217" i="1"/>
  <c r="BM160" i="1"/>
  <c r="BM334" i="1"/>
  <c r="BM352" i="1"/>
  <c r="BM268" i="1"/>
  <c r="BM307" i="1"/>
  <c r="BM340" i="1"/>
  <c r="BM265" i="1"/>
  <c r="BM182" i="1"/>
  <c r="BM303" i="1"/>
  <c r="BY7" i="1"/>
  <c r="BY199" i="1"/>
  <c r="BY324" i="1"/>
  <c r="BY167" i="1"/>
  <c r="BY302" i="1"/>
  <c r="BY159" i="1"/>
  <c r="BY128" i="1"/>
  <c r="BY198" i="1"/>
  <c r="BY255" i="1"/>
  <c r="BY142" i="1"/>
  <c r="BY203" i="1"/>
  <c r="BY314" i="1"/>
  <c r="BY190" i="1"/>
  <c r="BY202" i="1"/>
  <c r="BY35" i="1"/>
  <c r="BY156" i="1"/>
  <c r="BY347" i="1"/>
  <c r="BY116" i="1"/>
  <c r="BY38" i="1"/>
  <c r="BY229" i="1"/>
  <c r="BY20" i="1"/>
  <c r="BY42" i="1"/>
  <c r="BY316" i="1"/>
  <c r="BY129" i="1"/>
  <c r="BY145" i="1"/>
  <c r="BY121" i="1"/>
  <c r="BY99" i="1"/>
  <c r="BY242" i="1"/>
  <c r="BM67" i="1"/>
  <c r="BM248" i="1"/>
  <c r="BM306" i="1"/>
  <c r="BM200" i="1"/>
  <c r="BM159" i="1"/>
  <c r="BM249" i="1"/>
  <c r="BM281" i="1"/>
  <c r="BM233" i="1"/>
  <c r="BM323" i="1"/>
  <c r="BM218" i="1"/>
  <c r="BM214" i="1"/>
  <c r="BM120" i="1"/>
  <c r="BM116" i="1"/>
  <c r="BM229" i="1"/>
  <c r="BM133" i="1"/>
  <c r="BM291" i="1"/>
  <c r="BM84" i="1"/>
  <c r="BM277" i="1"/>
  <c r="BM183" i="1"/>
  <c r="BM27" i="1"/>
  <c r="BM261" i="1"/>
  <c r="BM108" i="1"/>
  <c r="BM321" i="1"/>
  <c r="BM251" i="1"/>
  <c r="BM89" i="1"/>
  <c r="BM199" i="1"/>
  <c r="BM99" i="1"/>
  <c r="BM255" i="1"/>
  <c r="BM223" i="1"/>
  <c r="BM240" i="1"/>
  <c r="BM117" i="1"/>
  <c r="BM184" i="1"/>
  <c r="BM31" i="1"/>
  <c r="BM168" i="1"/>
  <c r="BM13" i="1"/>
  <c r="BM201" i="1"/>
  <c r="BM197" i="1"/>
  <c r="BM82" i="1"/>
  <c r="BM90" i="1"/>
  <c r="BM278" i="1"/>
  <c r="BY153" i="1"/>
  <c r="BY189" i="1"/>
  <c r="BY303" i="1"/>
  <c r="BY106" i="1"/>
  <c r="BY245" i="1"/>
  <c r="BY162" i="1"/>
  <c r="BY63" i="1"/>
  <c r="BY65" i="1"/>
  <c r="BY164" i="1"/>
  <c r="BY312" i="1"/>
  <c r="BY333" i="1"/>
  <c r="BY68" i="1"/>
  <c r="BY126" i="1"/>
  <c r="BY115" i="1"/>
  <c r="BY323" i="1"/>
  <c r="BY313" i="1"/>
  <c r="BY193" i="1"/>
  <c r="BY207" i="1"/>
  <c r="BY221" i="1"/>
  <c r="BY212" i="1"/>
  <c r="BY72" i="1"/>
  <c r="BY222" i="1"/>
  <c r="BY27" i="1"/>
  <c r="BY112" i="1"/>
  <c r="BY322" i="1"/>
  <c r="BY211" i="1"/>
  <c r="BY28" i="1"/>
  <c r="BY217" i="1"/>
  <c r="BY225" i="1"/>
  <c r="BM131" i="1"/>
  <c r="BM129" i="1"/>
  <c r="BM102" i="1"/>
  <c r="BM11" i="1"/>
  <c r="BM72" i="1"/>
  <c r="BM346" i="1"/>
  <c r="BM254" i="1"/>
  <c r="BM332" i="1"/>
  <c r="BM134" i="1"/>
  <c r="BM161" i="1"/>
  <c r="BM113" i="1"/>
  <c r="BM310" i="1"/>
  <c r="BM9" i="1"/>
  <c r="BM107" i="1"/>
  <c r="BM140" i="1"/>
  <c r="BM42" i="1"/>
  <c r="BM18" i="1"/>
  <c r="BM173" i="1"/>
  <c r="BM14" i="1"/>
  <c r="BM243" i="1"/>
  <c r="BM118" i="1"/>
  <c r="BM25" i="1"/>
  <c r="BM105" i="1"/>
  <c r="BM314" i="1"/>
  <c r="BM326" i="1"/>
  <c r="BM257" i="1"/>
  <c r="BM106" i="1"/>
  <c r="BM330" i="1"/>
  <c r="BM66" i="1"/>
  <c r="BM34" i="1"/>
  <c r="BM110" i="1"/>
  <c r="BM50" i="1"/>
  <c r="BM311" i="1"/>
  <c r="BM351" i="1"/>
  <c r="BM209" i="1"/>
  <c r="BM76" i="1"/>
  <c r="BM63" i="1"/>
  <c r="BM57" i="1"/>
  <c r="BM37" i="1"/>
  <c r="BM271" i="1"/>
  <c r="BM224" i="1"/>
  <c r="BM150" i="1"/>
  <c r="BM245" i="1"/>
  <c r="BM322" i="1"/>
  <c r="BM187" i="1"/>
  <c r="BY251" i="1"/>
  <c r="BY123" i="1"/>
  <c r="BY25" i="1"/>
  <c r="BY224" i="1"/>
  <c r="BY53" i="1"/>
  <c r="BY40" i="1"/>
  <c r="BY337" i="1"/>
  <c r="BY17" i="1"/>
  <c r="BY197" i="1"/>
  <c r="BY9" i="1"/>
  <c r="BY105" i="1"/>
  <c r="BY139" i="1"/>
  <c r="BY77" i="1"/>
  <c r="BY119" i="1"/>
  <c r="BY98" i="1"/>
  <c r="BY21" i="1"/>
  <c r="BY213" i="1"/>
  <c r="BY345" i="1"/>
  <c r="BY22" i="1"/>
  <c r="BY19" i="1"/>
  <c r="BY41" i="1"/>
  <c r="BY143" i="1"/>
  <c r="BY187" i="1"/>
  <c r="BY308" i="1"/>
  <c r="BY102" i="1"/>
  <c r="BY54" i="1"/>
  <c r="BY74" i="1"/>
  <c r="BY75" i="1"/>
  <c r="BM212" i="1"/>
  <c r="BM191" i="1"/>
  <c r="BM179" i="1"/>
  <c r="BM148" i="1"/>
  <c r="BM52" i="1"/>
  <c r="BM49" i="1"/>
  <c r="BM122" i="1"/>
  <c r="BM155" i="1"/>
  <c r="BM147" i="1"/>
  <c r="BM56" i="1"/>
  <c r="BM338" i="1"/>
  <c r="BM136" i="1"/>
  <c r="BM302" i="1"/>
  <c r="BM344" i="1"/>
  <c r="BM220" i="1"/>
  <c r="BM189" i="1"/>
  <c r="BM192" i="1"/>
  <c r="BM355" i="1"/>
  <c r="BM195" i="1"/>
  <c r="BM343" i="1"/>
  <c r="BM62" i="1"/>
  <c r="BM360" i="1"/>
  <c r="BM349" i="1"/>
  <c r="BM158" i="1"/>
  <c r="BM73" i="1"/>
  <c r="BM359" i="1"/>
  <c r="BM112" i="1"/>
  <c r="BM288" i="1"/>
  <c r="BM16" i="1"/>
  <c r="BM273" i="1"/>
  <c r="BM93" i="1"/>
  <c r="BM365" i="1"/>
  <c r="BM69" i="1"/>
  <c r="BM216" i="1"/>
  <c r="BM325" i="1"/>
  <c r="BM364" i="1"/>
  <c r="BM186" i="1"/>
  <c r="BM358" i="1"/>
  <c r="BM298" i="1"/>
  <c r="BM139" i="1"/>
  <c r="BM336" i="1"/>
  <c r="BM94" i="1"/>
  <c r="BM97" i="1"/>
  <c r="BM127" i="1"/>
  <c r="BY114" i="1"/>
  <c r="BY293" i="1"/>
  <c r="BY32" i="1"/>
  <c r="BY104" i="1"/>
  <c r="BY155" i="1"/>
  <c r="BY280" i="1"/>
  <c r="BY49" i="1"/>
  <c r="BY342" i="1"/>
  <c r="BY216" i="1"/>
  <c r="BY226" i="1"/>
  <c r="BY158" i="1"/>
  <c r="BY16" i="1"/>
  <c r="BY317" i="1"/>
  <c r="BY320" i="1"/>
  <c r="BY336" i="1"/>
  <c r="BY52" i="1"/>
  <c r="BY101" i="1"/>
  <c r="BY71" i="1"/>
  <c r="BY196" i="1"/>
  <c r="BY130" i="1"/>
  <c r="BY338" i="1"/>
  <c r="BY232" i="1"/>
  <c r="BY233" i="1"/>
  <c r="BY279" i="1"/>
  <c r="BY227" i="1"/>
  <c r="BY127" i="1"/>
  <c r="BY194" i="1"/>
  <c r="BY277" i="1"/>
  <c r="FW134" i="1"/>
  <c r="CT287" i="1"/>
  <c r="BQ288" i="1"/>
  <c r="BQ292" i="1"/>
  <c r="BP286" i="1"/>
  <c r="CD290" i="1"/>
  <c r="CD286" i="1"/>
  <c r="BY288" i="1"/>
  <c r="BQ286" i="1"/>
  <c r="BQ287" i="1"/>
  <c r="CD288" i="1"/>
  <c r="BQ289" i="1"/>
  <c r="BQ291" i="1"/>
  <c r="CE292" i="1"/>
  <c r="CD291" i="1"/>
  <c r="CE287" i="1"/>
  <c r="BS290" i="1"/>
  <c r="BY285" i="1"/>
  <c r="CE289" i="1"/>
  <c r="CD285" i="1"/>
  <c r="BQ285" i="1"/>
  <c r="CE290" i="1"/>
  <c r="BY286" i="1"/>
  <c r="BY292" i="1"/>
  <c r="BS285" i="1"/>
  <c r="CE286" i="1"/>
  <c r="CE291" i="1"/>
  <c r="BP285" i="1"/>
  <c r="BS288" i="1"/>
  <c r="CF134" i="1"/>
  <c r="CF261" i="1"/>
  <c r="CF78" i="1"/>
  <c r="CF351" i="1"/>
  <c r="CF350" i="1"/>
  <c r="CF258" i="1"/>
  <c r="CF80" i="1"/>
  <c r="CF170" i="1"/>
  <c r="CF349" i="1"/>
  <c r="CF79" i="1"/>
  <c r="CF81" i="1"/>
  <c r="CF348" i="1"/>
  <c r="CF260" i="1"/>
  <c r="CF169" i="1"/>
  <c r="CF171" i="1"/>
  <c r="CF168" i="1"/>
  <c r="CF259" i="1"/>
  <c r="BQ134" i="1"/>
  <c r="BQ299" i="1"/>
  <c r="BQ329" i="1"/>
  <c r="BQ244" i="1"/>
  <c r="BQ61" i="1"/>
  <c r="BQ282" i="1"/>
  <c r="BQ148" i="1"/>
  <c r="BQ239" i="1"/>
  <c r="BQ283" i="1"/>
  <c r="BQ241" i="1"/>
  <c r="BQ250" i="1"/>
  <c r="BQ146" i="1"/>
  <c r="BQ298" i="1"/>
  <c r="BQ328" i="1"/>
  <c r="BQ151" i="1"/>
  <c r="BQ295" i="1"/>
  <c r="BQ59" i="1"/>
  <c r="BQ319" i="1"/>
  <c r="BQ326" i="1"/>
  <c r="BQ150" i="1"/>
  <c r="BQ57" i="1"/>
  <c r="BQ147" i="1"/>
  <c r="BQ294" i="1"/>
  <c r="BQ238" i="1"/>
  <c r="BQ240" i="1"/>
  <c r="BQ236" i="1"/>
  <c r="BQ6" i="1"/>
  <c r="BQ149" i="1"/>
  <c r="BQ237" i="1"/>
  <c r="BQ154" i="1"/>
  <c r="BQ297" i="1"/>
  <c r="BQ301" i="1"/>
  <c r="BQ64" i="1"/>
  <c r="BQ186" i="1"/>
  <c r="BQ327" i="1"/>
  <c r="BQ304" i="1"/>
  <c r="BQ96" i="1"/>
  <c r="BQ276" i="1"/>
  <c r="BQ56" i="1"/>
  <c r="BQ321" i="1"/>
  <c r="BQ70" i="1"/>
  <c r="BQ284" i="1"/>
  <c r="BQ160" i="1"/>
  <c r="BQ58" i="1"/>
  <c r="BQ60" i="1"/>
  <c r="BX134" i="1"/>
  <c r="BX59" i="1"/>
  <c r="BX60" i="1"/>
  <c r="BX64" i="1"/>
  <c r="BX326" i="1"/>
  <c r="BX304" i="1"/>
  <c r="BX321" i="1"/>
  <c r="BX238" i="1"/>
  <c r="BX58" i="1"/>
  <c r="BX56" i="1"/>
  <c r="BX282" i="1"/>
  <c r="BX319" i="1"/>
  <c r="BX240" i="1"/>
  <c r="BX284" i="1"/>
  <c r="BX57" i="1"/>
  <c r="BX61" i="1"/>
  <c r="BX250" i="1"/>
  <c r="BX149" i="1"/>
  <c r="BX298" i="1"/>
  <c r="BX276" i="1"/>
  <c r="BX186" i="1"/>
  <c r="BX294" i="1"/>
  <c r="BX96" i="1"/>
  <c r="BX295" i="1"/>
  <c r="BX329" i="1"/>
  <c r="BX237" i="1"/>
  <c r="BX301" i="1"/>
  <c r="BX283" i="1"/>
  <c r="BX328" i="1"/>
  <c r="BX327" i="1"/>
  <c r="BX151" i="1"/>
  <c r="BX154" i="1"/>
  <c r="BX70" i="1"/>
  <c r="BX297" i="1"/>
  <c r="BX146" i="1"/>
  <c r="BX236" i="1"/>
  <c r="BX147" i="1"/>
  <c r="BX6" i="1"/>
  <c r="BX299" i="1"/>
  <c r="BX148" i="1"/>
  <c r="BX239" i="1"/>
  <c r="BX241" i="1"/>
  <c r="BX244" i="1"/>
  <c r="BX150" i="1"/>
  <c r="BX160" i="1"/>
  <c r="BX291" i="1"/>
  <c r="BX285" i="1"/>
  <c r="BX292" i="1"/>
  <c r="CB134" i="1"/>
  <c r="CB317" i="1"/>
  <c r="CB305" i="1"/>
  <c r="CB336" i="1"/>
  <c r="CB341" i="1"/>
  <c r="CB279" i="1"/>
  <c r="CB325" i="1"/>
  <c r="CB335" i="1"/>
  <c r="CB261" i="1"/>
  <c r="CB348" i="1"/>
  <c r="CB80" i="1"/>
  <c r="CB278" i="1"/>
  <c r="CB314" i="1"/>
  <c r="CB259" i="1"/>
  <c r="CB343" i="1"/>
  <c r="CB260" i="1"/>
  <c r="CB324" i="1"/>
  <c r="CB338" i="1"/>
  <c r="CB345" i="1"/>
  <c r="CB277" i="1"/>
  <c r="CB337" i="1"/>
  <c r="CB170" i="1"/>
  <c r="CB351" i="1"/>
  <c r="CB306" i="1"/>
  <c r="CB171" i="1"/>
  <c r="CB258" i="1"/>
  <c r="CB169" i="1"/>
  <c r="CB79" i="1"/>
  <c r="CB316" i="1"/>
  <c r="CB344" i="1"/>
  <c r="CB333" i="1"/>
  <c r="CB78" i="1"/>
  <c r="CB350" i="1"/>
  <c r="CB339" i="1"/>
  <c r="CB347" i="1"/>
  <c r="CB168" i="1"/>
  <c r="CB81" i="1"/>
  <c r="CB349" i="1"/>
  <c r="CD134" i="1"/>
  <c r="CD261" i="1"/>
  <c r="CD148" i="1"/>
  <c r="CD61" i="1"/>
  <c r="CD240" i="1"/>
  <c r="CD58" i="1"/>
  <c r="CD348" i="1"/>
  <c r="CD244" i="1"/>
  <c r="CD160" i="1"/>
  <c r="CD59" i="1"/>
  <c r="CD329" i="1"/>
  <c r="CD250" i="1"/>
  <c r="CD146" i="1"/>
  <c r="CD6" i="1"/>
  <c r="CD147" i="1"/>
  <c r="CD260" i="1"/>
  <c r="CD321" i="1"/>
  <c r="CD237" i="1"/>
  <c r="CD283" i="1"/>
  <c r="CD276" i="1"/>
  <c r="CD168" i="1"/>
  <c r="CD299" i="1"/>
  <c r="CD295" i="1"/>
  <c r="CD304" i="1"/>
  <c r="CD81" i="1"/>
  <c r="CD259" i="1"/>
  <c r="CD169" i="1"/>
  <c r="CD149" i="1"/>
  <c r="CD282" i="1"/>
  <c r="CD297" i="1"/>
  <c r="CD241" i="1"/>
  <c r="CD239" i="1"/>
  <c r="CD301" i="1"/>
  <c r="CD236" i="1"/>
  <c r="CD327" i="1"/>
  <c r="CD151" i="1"/>
  <c r="CD96" i="1"/>
  <c r="CD78" i="1"/>
  <c r="CD349" i="1"/>
  <c r="CD294" i="1"/>
  <c r="CD170" i="1"/>
  <c r="CD154" i="1"/>
  <c r="CD258" i="1"/>
  <c r="CD319" i="1"/>
  <c r="CD298" i="1"/>
  <c r="CD328" i="1"/>
  <c r="CD186" i="1"/>
  <c r="CD326" i="1"/>
  <c r="CD150" i="1"/>
  <c r="CD284" i="1"/>
  <c r="CD57" i="1"/>
  <c r="CD238" i="1"/>
  <c r="CD80" i="1"/>
  <c r="CD79" i="1"/>
  <c r="CD70" i="1"/>
  <c r="CD60" i="1"/>
  <c r="CD64" i="1"/>
  <c r="CD56" i="1"/>
  <c r="CD171" i="1"/>
  <c r="CG134" i="1"/>
  <c r="CG351" i="1"/>
  <c r="CG169" i="1"/>
  <c r="CG171" i="1"/>
  <c r="CG78" i="1"/>
  <c r="CG350" i="1"/>
  <c r="CG261" i="1"/>
  <c r="CG80" i="1"/>
  <c r="CG258" i="1"/>
  <c r="CG79" i="1"/>
  <c r="CG260" i="1"/>
  <c r="CG170" i="1"/>
  <c r="CG348" i="1"/>
  <c r="CG259" i="1"/>
  <c r="CG168" i="1"/>
  <c r="CG81" i="1"/>
  <c r="CG349" i="1"/>
  <c r="BX290" i="1"/>
  <c r="BX288" i="1"/>
  <c r="BP297" i="1"/>
  <c r="BP283" i="1"/>
  <c r="BP240" i="1"/>
  <c r="BP241" i="1"/>
  <c r="BP298" i="1"/>
  <c r="BP276" i="1"/>
  <c r="BP186" i="1"/>
  <c r="BP284" i="1"/>
  <c r="BP58" i="1"/>
  <c r="BP57" i="1"/>
  <c r="BP59" i="1"/>
  <c r="BP154" i="1"/>
  <c r="BP239" i="1"/>
  <c r="BP250" i="1"/>
  <c r="BP299" i="1"/>
  <c r="BP237" i="1"/>
  <c r="BP326" i="1"/>
  <c r="BP295" i="1"/>
  <c r="BP70" i="1"/>
  <c r="BP328" i="1"/>
  <c r="BP147" i="1"/>
  <c r="BP150" i="1"/>
  <c r="BP160" i="1"/>
  <c r="BP56" i="1"/>
  <c r="BP148" i="1"/>
  <c r="BP319" i="1"/>
  <c r="BP236" i="1"/>
  <c r="BP294" i="1"/>
  <c r="BP96" i="1"/>
  <c r="BP244" i="1"/>
  <c r="BP304" i="1"/>
  <c r="BP149" i="1"/>
  <c r="BP282" i="1"/>
  <c r="BP329" i="1"/>
  <c r="BP301" i="1"/>
  <c r="BP321" i="1"/>
  <c r="BP61" i="1"/>
  <c r="BP60" i="1"/>
  <c r="BP146" i="1"/>
  <c r="BP327" i="1"/>
  <c r="BP151" i="1"/>
  <c r="BP64" i="1"/>
  <c r="BP6" i="1"/>
  <c r="BP238" i="1"/>
  <c r="BY134" i="1"/>
  <c r="BY282" i="1"/>
  <c r="BY70" i="1"/>
  <c r="BY60" i="1"/>
  <c r="BY241" i="1"/>
  <c r="BY283" i="1"/>
  <c r="BY237" i="1"/>
  <c r="BY236" i="1"/>
  <c r="BY160" i="1"/>
  <c r="BY171" i="1"/>
  <c r="BY348" i="1"/>
  <c r="BY349" i="1"/>
  <c r="BY295" i="1"/>
  <c r="BY299" i="1"/>
  <c r="BY59" i="1"/>
  <c r="BY250" i="1"/>
  <c r="BY328" i="1"/>
  <c r="BY6" i="1"/>
  <c r="BY259" i="1"/>
  <c r="BY261" i="1"/>
  <c r="BY301" i="1"/>
  <c r="BY276" i="1"/>
  <c r="BY151" i="1"/>
  <c r="BY327" i="1"/>
  <c r="BY58" i="1"/>
  <c r="BY78" i="1"/>
  <c r="BY169" i="1"/>
  <c r="BY80" i="1"/>
  <c r="BY329" i="1"/>
  <c r="BY319" i="1"/>
  <c r="BY298" i="1"/>
  <c r="BY240" i="1"/>
  <c r="BY326" i="1"/>
  <c r="BY57" i="1"/>
  <c r="BY168" i="1"/>
  <c r="BY64" i="1"/>
  <c r="BY244" i="1"/>
  <c r="BY238" i="1"/>
  <c r="BY284" i="1"/>
  <c r="BY96" i="1"/>
  <c r="BY321" i="1"/>
  <c r="BY79" i="1"/>
  <c r="BY258" i="1"/>
  <c r="BY260" i="1"/>
  <c r="BY239" i="1"/>
  <c r="BY56" i="1"/>
  <c r="BY294" i="1"/>
  <c r="BY304" i="1"/>
  <c r="BY81" i="1"/>
  <c r="BY170" i="1"/>
  <c r="BY147" i="1"/>
  <c r="BY149" i="1"/>
  <c r="BY154" i="1"/>
  <c r="BY148" i="1"/>
  <c r="BY61" i="1"/>
  <c r="BY297" i="1"/>
  <c r="BY146" i="1"/>
  <c r="BY186" i="1"/>
  <c r="BY150" i="1"/>
  <c r="BP289" i="1"/>
  <c r="BX287" i="1"/>
  <c r="BP290" i="1"/>
  <c r="BP291" i="1"/>
  <c r="BX289" i="1"/>
  <c r="BX286" i="1"/>
  <c r="CE134" i="1"/>
  <c r="CE299" i="1"/>
  <c r="CE283" i="1"/>
  <c r="CE327" i="1"/>
  <c r="CE150" i="1"/>
  <c r="CE151" i="1"/>
  <c r="CE321" i="1"/>
  <c r="CE59" i="1"/>
  <c r="CE241" i="1"/>
  <c r="CE237" i="1"/>
  <c r="CE328" i="1"/>
  <c r="CE238" i="1"/>
  <c r="CE294" i="1"/>
  <c r="CE154" i="1"/>
  <c r="CE295" i="1"/>
  <c r="CE282" i="1"/>
  <c r="CE70" i="1"/>
  <c r="CE60" i="1"/>
  <c r="CE297" i="1"/>
  <c r="CE319" i="1"/>
  <c r="CE146" i="1"/>
  <c r="CE329" i="1"/>
  <c r="CE56" i="1"/>
  <c r="CE239" i="1"/>
  <c r="CE301" i="1"/>
  <c r="CE284" i="1"/>
  <c r="CE304" i="1"/>
  <c r="CE57" i="1"/>
  <c r="CE260" i="1"/>
  <c r="CE61" i="1"/>
  <c r="CE148" i="1"/>
  <c r="CE240" i="1"/>
  <c r="CE250" i="1"/>
  <c r="CE326" i="1"/>
  <c r="CE244" i="1"/>
  <c r="CE147" i="1"/>
  <c r="CE160" i="1"/>
  <c r="CE186" i="1"/>
  <c r="CE169" i="1"/>
  <c r="CE79" i="1"/>
  <c r="CE259" i="1"/>
  <c r="CE258" i="1"/>
  <c r="CE298" i="1"/>
  <c r="CE168" i="1"/>
  <c r="CE149" i="1"/>
  <c r="CE64" i="1"/>
  <c r="CE236" i="1"/>
  <c r="CE349" i="1"/>
  <c r="CE81" i="1"/>
  <c r="CE171" i="1"/>
  <c r="CE261" i="1"/>
  <c r="CE348" i="1"/>
  <c r="CE80" i="1"/>
  <c r="CE276" i="1"/>
  <c r="CE6" i="1"/>
  <c r="CE96" i="1"/>
  <c r="CE58" i="1"/>
  <c r="CE170" i="1"/>
  <c r="CE78" i="1"/>
  <c r="CC134" i="1"/>
  <c r="CC259" i="1"/>
  <c r="CC348" i="1"/>
  <c r="CC261" i="1"/>
  <c r="CC170" i="1"/>
  <c r="CC335" i="1"/>
  <c r="CC347" i="1"/>
  <c r="CC345" i="1"/>
  <c r="CC343" i="1"/>
  <c r="CC279" i="1"/>
  <c r="CC344" i="1"/>
  <c r="CC338" i="1"/>
  <c r="CC339" i="1"/>
  <c r="CC278" i="1"/>
  <c r="CC336" i="1"/>
  <c r="CC351" i="1"/>
  <c r="CC80" i="1"/>
  <c r="CC79" i="1"/>
  <c r="CC341" i="1"/>
  <c r="CC277" i="1"/>
  <c r="CC306" i="1"/>
  <c r="CC333" i="1"/>
  <c r="CC171" i="1"/>
  <c r="CC169" i="1"/>
  <c r="CC324" i="1"/>
  <c r="CC317" i="1"/>
  <c r="CC260" i="1"/>
  <c r="CC314" i="1"/>
  <c r="CC325" i="1"/>
  <c r="CC81" i="1"/>
  <c r="CC258" i="1"/>
  <c r="CC350" i="1"/>
  <c r="CC316" i="1"/>
  <c r="CC305" i="1"/>
  <c r="CC337" i="1"/>
  <c r="CC78" i="1"/>
  <c r="CC349" i="1"/>
  <c r="CC168" i="1"/>
  <c r="CD287" i="1"/>
  <c r="CE288" i="1"/>
  <c r="BP287" i="1"/>
  <c r="CF288" i="1"/>
  <c r="CF290" i="1"/>
  <c r="CF289" i="1"/>
  <c r="CQ289" i="1"/>
  <c r="CQ292" i="1"/>
  <c r="CQ285" i="1"/>
  <c r="CW291" i="1"/>
  <c r="CW290" i="1"/>
  <c r="CQ286" i="1"/>
  <c r="CW288" i="1"/>
  <c r="CR285" i="1"/>
  <c r="CW292" i="1"/>
  <c r="BR288" i="1"/>
  <c r="CY290" i="1"/>
  <c r="CF292" i="1"/>
  <c r="CF286" i="1"/>
  <c r="CR289" i="1"/>
  <c r="CQ291" i="1"/>
  <c r="CY287" i="1"/>
  <c r="CW289" i="1"/>
  <c r="CQ134" i="1"/>
  <c r="BR292" i="1"/>
  <c r="CQ287" i="1"/>
  <c r="CY134" i="1"/>
  <c r="CF291" i="1"/>
  <c r="CF285" i="1"/>
  <c r="FW292" i="1"/>
  <c r="CK291" i="1"/>
  <c r="FW291" i="1"/>
  <c r="CK134" i="1"/>
  <c r="CK292" i="1"/>
  <c r="CK288" i="1"/>
  <c r="CT290" i="1"/>
  <c r="FW286" i="1"/>
  <c r="CK290" i="1"/>
  <c r="BS134" i="1"/>
  <c r="FW287" i="1"/>
  <c r="CR290" i="1"/>
  <c r="BS287" i="1"/>
  <c r="FW288" i="1"/>
  <c r="CY285" i="1"/>
  <c r="CW287" i="1"/>
  <c r="BS291" i="1"/>
  <c r="CK289" i="1"/>
  <c r="CW134" i="1"/>
  <c r="CK285" i="1"/>
  <c r="CY288" i="1"/>
  <c r="CY286" i="1"/>
  <c r="BS286" i="1"/>
  <c r="BW264" i="1"/>
  <c r="BW238" i="1"/>
  <c r="BW63" i="1"/>
  <c r="BW223" i="1"/>
  <c r="BW97" i="1"/>
  <c r="BW88" i="1"/>
  <c r="BW215" i="1"/>
  <c r="BW348" i="1"/>
  <c r="BW92" i="1"/>
  <c r="BW177" i="1"/>
  <c r="BW200" i="1"/>
  <c r="BW329" i="1"/>
  <c r="BW314" i="1"/>
  <c r="BW197" i="1"/>
  <c r="BW255" i="1"/>
  <c r="BW28" i="1"/>
  <c r="BW311" i="1"/>
  <c r="BW66" i="1"/>
  <c r="BW260" i="1"/>
  <c r="BW289" i="1"/>
  <c r="BW190" i="1"/>
  <c r="BW263" i="1"/>
  <c r="BW133" i="1"/>
  <c r="BW282" i="1"/>
  <c r="BW162" i="1"/>
  <c r="BW342" i="1"/>
  <c r="BW320" i="1"/>
  <c r="BW271" i="1"/>
  <c r="BW207" i="1"/>
  <c r="BW165" i="1"/>
  <c r="BW120" i="1"/>
  <c r="BW234" i="1"/>
  <c r="BW180" i="1"/>
  <c r="BW358" i="1"/>
  <c r="BW241" i="1"/>
  <c r="BW119" i="1"/>
  <c r="BW152" i="1"/>
  <c r="BW262" i="1"/>
  <c r="BW363" i="1"/>
  <c r="BW25" i="1"/>
  <c r="BW355" i="1"/>
  <c r="BW340" i="1"/>
  <c r="BW159" i="1"/>
  <c r="BW11" i="1"/>
  <c r="BW336" i="1"/>
  <c r="BW351" i="1"/>
  <c r="BW323" i="1"/>
  <c r="BW347" i="1"/>
  <c r="BW49" i="1"/>
  <c r="BW294" i="1"/>
  <c r="BW84" i="1"/>
  <c r="BW56" i="1"/>
  <c r="BW20" i="1"/>
  <c r="BW10" i="1"/>
  <c r="BW141" i="1"/>
  <c r="BW287" i="1"/>
  <c r="BW194" i="1"/>
  <c r="BW17" i="1"/>
  <c r="BW365" i="1"/>
  <c r="BW78" i="1"/>
  <c r="BW268" i="1"/>
  <c r="BW265" i="1"/>
  <c r="BW95" i="1"/>
  <c r="BW249" i="1"/>
  <c r="BW259" i="1"/>
  <c r="BW280" i="1"/>
  <c r="BW316" i="1"/>
  <c r="BW204" i="1"/>
  <c r="BW136" i="1"/>
  <c r="BW219" i="1"/>
  <c r="BW300" i="1"/>
  <c r="BW339" i="1"/>
  <c r="BW188" i="1"/>
  <c r="BW107" i="1"/>
  <c r="BW144" i="1"/>
  <c r="BW71" i="1"/>
  <c r="BW151" i="1"/>
  <c r="BW360" i="1"/>
  <c r="BW37" i="1"/>
  <c r="BW220" i="1"/>
  <c r="BW109" i="1"/>
  <c r="BW175" i="1"/>
  <c r="BW325" i="1"/>
  <c r="BW48" i="1"/>
  <c r="BW137" i="1"/>
  <c r="BW114" i="1"/>
  <c r="BW208" i="1"/>
  <c r="BW117" i="1"/>
  <c r="BW209" i="1"/>
  <c r="BW15" i="1"/>
  <c r="BW79" i="1"/>
  <c r="BW111" i="1"/>
  <c r="BW6" i="1"/>
  <c r="BW214" i="1"/>
  <c r="BW55" i="1"/>
  <c r="BW233" i="1"/>
  <c r="BW244" i="1"/>
  <c r="BW125" i="1"/>
  <c r="BW171" i="1"/>
  <c r="BW129" i="1"/>
  <c r="BW131" i="1"/>
  <c r="BW257" i="1"/>
  <c r="BW354" i="1"/>
  <c r="BW112" i="1"/>
  <c r="BW242" i="1"/>
  <c r="BW154" i="1"/>
  <c r="BW273" i="1"/>
  <c r="BW327" i="1"/>
  <c r="BW258" i="1"/>
  <c r="BW232" i="1"/>
  <c r="BW221" i="1"/>
  <c r="BW290" i="1"/>
  <c r="BW106" i="1"/>
  <c r="BW334" i="1"/>
  <c r="BW240" i="1"/>
  <c r="BW284" i="1"/>
  <c r="BW338" i="1"/>
  <c r="BW217" i="1"/>
  <c r="BW174" i="1"/>
  <c r="BW305" i="1"/>
  <c r="BW16" i="1"/>
  <c r="BW330" i="1"/>
  <c r="BW275" i="1"/>
  <c r="BW333" i="1"/>
  <c r="BW62" i="1"/>
  <c r="BW172" i="1"/>
  <c r="BW343" i="1"/>
  <c r="BW250" i="1"/>
  <c r="BW23" i="1"/>
  <c r="BW157" i="1"/>
  <c r="BW248" i="1"/>
  <c r="BW304" i="1"/>
  <c r="BW140" i="1"/>
  <c r="BW73" i="1"/>
  <c r="BW230" i="1"/>
  <c r="BW118" i="1"/>
  <c r="BW82" i="1"/>
  <c r="BW76" i="1"/>
  <c r="BW42" i="1"/>
  <c r="BW309" i="1"/>
  <c r="BW201" i="1"/>
  <c r="BW113" i="1"/>
  <c r="BW163" i="1"/>
  <c r="BW130" i="1"/>
  <c r="BW81" i="1"/>
  <c r="BW146" i="1"/>
  <c r="BW21" i="1"/>
  <c r="BW228" i="1"/>
  <c r="BW116" i="1"/>
  <c r="BW96" i="1"/>
  <c r="BW206" i="1"/>
  <c r="BW286" i="1"/>
  <c r="BW35" i="1"/>
  <c r="BW103" i="1"/>
  <c r="BW80" i="1"/>
  <c r="BW34" i="1"/>
  <c r="BW198" i="1"/>
  <c r="BW307" i="1"/>
  <c r="BW85" i="1"/>
  <c r="BW203" i="1"/>
  <c r="BW69" i="1"/>
  <c r="BW216" i="1"/>
  <c r="BW108" i="1"/>
  <c r="BW193" i="1"/>
  <c r="BW134" i="1"/>
  <c r="BW211" i="1"/>
  <c r="BW184" i="1"/>
  <c r="BW301" i="1"/>
  <c r="BW8" i="1"/>
  <c r="BW335" i="1"/>
  <c r="BW124" i="1"/>
  <c r="BW243" i="1"/>
  <c r="BW283" i="1"/>
  <c r="BW61" i="1"/>
  <c r="BW145" i="1"/>
  <c r="BW45" i="1"/>
  <c r="BW362" i="1"/>
  <c r="BW277" i="1"/>
  <c r="BW110" i="1"/>
  <c r="BW90" i="1"/>
  <c r="BW361" i="1"/>
  <c r="BW303" i="1"/>
  <c r="BW102" i="1"/>
  <c r="BW191" i="1"/>
  <c r="BW292" i="1"/>
  <c r="BW252" i="1"/>
  <c r="BW77" i="1"/>
  <c r="BW222" i="1"/>
  <c r="BW321" i="1"/>
  <c r="BW87" i="1"/>
  <c r="BW94" i="1"/>
  <c r="BW58" i="1"/>
  <c r="BW236" i="1"/>
  <c r="BW279" i="1"/>
  <c r="BW331" i="1"/>
  <c r="BW127" i="1"/>
  <c r="BW332" i="1"/>
  <c r="BW302" i="1"/>
  <c r="BW158" i="1"/>
  <c r="BW101" i="1"/>
  <c r="BW212" i="1"/>
  <c r="BW298" i="1"/>
  <c r="BW89" i="1"/>
  <c r="BW14" i="1"/>
  <c r="BW26" i="1"/>
  <c r="BW245" i="1"/>
  <c r="BW344" i="1"/>
  <c r="BW139" i="1"/>
  <c r="BW297" i="1"/>
  <c r="BW356" i="1"/>
  <c r="BW196" i="1"/>
  <c r="BW60" i="1"/>
  <c r="BW326" i="1"/>
  <c r="BW126" i="1"/>
  <c r="BW210" i="1"/>
  <c r="BW192" i="1"/>
  <c r="BW278" i="1"/>
  <c r="BW341" i="1"/>
  <c r="BW299" i="1"/>
  <c r="BW349" i="1"/>
  <c r="BW267" i="1"/>
  <c r="BW288" i="1"/>
  <c r="BW83" i="1"/>
  <c r="BW178" i="1"/>
  <c r="BW54" i="1"/>
  <c r="BW33" i="1"/>
  <c r="BW128" i="1"/>
  <c r="BW352" i="1"/>
  <c r="BW43" i="1"/>
  <c r="BW350" i="1"/>
  <c r="BW122" i="1"/>
  <c r="BW312" i="1"/>
  <c r="BW115" i="1"/>
  <c r="BW319" i="1"/>
  <c r="BW46" i="1"/>
  <c r="BW67" i="1"/>
  <c r="BW150" i="1"/>
  <c r="BW364" i="1"/>
  <c r="BW247" i="1"/>
  <c r="BW19" i="1"/>
  <c r="BW148" i="1"/>
  <c r="BW18" i="1"/>
  <c r="BW98" i="1"/>
  <c r="BW346" i="1"/>
  <c r="BW91" i="1"/>
  <c r="BW51" i="1"/>
  <c r="BW274" i="1"/>
  <c r="BW50" i="1"/>
  <c r="BW270" i="1"/>
  <c r="BW47" i="1"/>
  <c r="BW324" i="1"/>
  <c r="BW272" i="1"/>
  <c r="BW9" i="1"/>
  <c r="BW276" i="1"/>
  <c r="BW269" i="1"/>
  <c r="BW24" i="1"/>
  <c r="BW281" i="1"/>
  <c r="BW254" i="1"/>
  <c r="BW179" i="1"/>
  <c r="BW143" i="1"/>
  <c r="BW202" i="1"/>
  <c r="BW57" i="1"/>
  <c r="BW295" i="1"/>
  <c r="BW64" i="1"/>
  <c r="BW121" i="1"/>
  <c r="BW176" i="1"/>
  <c r="BW229" i="1"/>
  <c r="BW168" i="1"/>
  <c r="BW170" i="1"/>
  <c r="BW166" i="1"/>
  <c r="BW72" i="1"/>
  <c r="BW36" i="1"/>
  <c r="BW12" i="1"/>
  <c r="BW345" i="1"/>
  <c r="BW164" i="1"/>
  <c r="BW205" i="1"/>
  <c r="BW185" i="1"/>
  <c r="BW167" i="1"/>
  <c r="BW173" i="1"/>
  <c r="BW308" i="1"/>
  <c r="BW225" i="1"/>
  <c r="BW253" i="1"/>
  <c r="BW104" i="1"/>
  <c r="BW310" i="1"/>
  <c r="BW239" i="1"/>
  <c r="BW293" i="1"/>
  <c r="BW315" i="1"/>
  <c r="BW74" i="1"/>
  <c r="BW138" i="1"/>
  <c r="BW318" i="1"/>
  <c r="BW285" i="1"/>
  <c r="BW38" i="1"/>
  <c r="BW132" i="1"/>
  <c r="BW189" i="1"/>
  <c r="BW32" i="1"/>
  <c r="BW153" i="1"/>
  <c r="BW291" i="1"/>
  <c r="BW231" i="1"/>
  <c r="BW100" i="1"/>
  <c r="BW52" i="1"/>
  <c r="BW39" i="1"/>
  <c r="BW181" i="1"/>
  <c r="BW195" i="1"/>
  <c r="BW142" i="1"/>
  <c r="BW337" i="1"/>
  <c r="BW75" i="1"/>
  <c r="BW328" i="1"/>
  <c r="BW182" i="1"/>
  <c r="BW22" i="1"/>
  <c r="BW147" i="1"/>
  <c r="BW306" i="1"/>
  <c r="BW40" i="1"/>
  <c r="BW44" i="1"/>
  <c r="BW41" i="1"/>
  <c r="BW13" i="1"/>
  <c r="BW161" i="1"/>
  <c r="BW30" i="1"/>
  <c r="BW93" i="1"/>
  <c r="BW213" i="1"/>
  <c r="BW86" i="1"/>
  <c r="BW226" i="1"/>
  <c r="BW7" i="1"/>
  <c r="BW251" i="1"/>
  <c r="BW169" i="1"/>
  <c r="BW99" i="1"/>
  <c r="BW359" i="1"/>
  <c r="BW322" i="1"/>
  <c r="BW186" i="1"/>
  <c r="BW156" i="1"/>
  <c r="BW357" i="1"/>
  <c r="BW313" i="1"/>
  <c r="BW29" i="1"/>
  <c r="BW237" i="1"/>
  <c r="BW59" i="1"/>
  <c r="BW256" i="1"/>
  <c r="BW261" i="1"/>
  <c r="BW235" i="1"/>
  <c r="BW246" i="1"/>
  <c r="BW224" i="1"/>
  <c r="BW70" i="1"/>
  <c r="BW183" i="1"/>
  <c r="BW135" i="1"/>
  <c r="BW199" i="1"/>
  <c r="BW68" i="1"/>
  <c r="BW53" i="1"/>
  <c r="BW218" i="1"/>
  <c r="BW123" i="1"/>
  <c r="BW160" i="1"/>
  <c r="BW155" i="1"/>
  <c r="BW266" i="1"/>
  <c r="BW105" i="1"/>
  <c r="BW296" i="1"/>
  <c r="BW227" i="1"/>
  <c r="BW353" i="1"/>
  <c r="BW27" i="1"/>
  <c r="BW65" i="1"/>
  <c r="BW149" i="1"/>
  <c r="BW317" i="1"/>
  <c r="BW187" i="1"/>
  <c r="BW31" i="1"/>
  <c r="BP263" i="1"/>
  <c r="BP128" i="1"/>
  <c r="BP159" i="1"/>
  <c r="BP43" i="1"/>
  <c r="BP363" i="1"/>
  <c r="BP313" i="1"/>
  <c r="BP102" i="1"/>
  <c r="BP87" i="1"/>
  <c r="BP49" i="1"/>
  <c r="BP268" i="1"/>
  <c r="BP267" i="1"/>
  <c r="BP79" i="1"/>
  <c r="BP293" i="1"/>
  <c r="BP88" i="1"/>
  <c r="BP183" i="1"/>
  <c r="BP272" i="1"/>
  <c r="BP352" i="1"/>
  <c r="BP17" i="1"/>
  <c r="BP211" i="1"/>
  <c r="BP45" i="1"/>
  <c r="BP202" i="1"/>
  <c r="BP322" i="1"/>
  <c r="BP40" i="1"/>
  <c r="BP349" i="1"/>
  <c r="BP68" i="1"/>
  <c r="BP303" i="1"/>
  <c r="BP253" i="1"/>
  <c r="BP152" i="1"/>
  <c r="BP177" i="1"/>
  <c r="BP262" i="1"/>
  <c r="BP122" i="1"/>
  <c r="BP48" i="1"/>
  <c r="BP333" i="1"/>
  <c r="BP235" i="1"/>
  <c r="BP8" i="1"/>
  <c r="BP199" i="1"/>
  <c r="BP72" i="1"/>
  <c r="BP217" i="1"/>
  <c r="BP227" i="1"/>
  <c r="BP189" i="1"/>
  <c r="BP157" i="1"/>
  <c r="BP216" i="1"/>
  <c r="BP305" i="1"/>
  <c r="BP188" i="1"/>
  <c r="BP120" i="1"/>
  <c r="BP44" i="1"/>
  <c r="BP261" i="1"/>
  <c r="BP208" i="1"/>
  <c r="BP42" i="1"/>
  <c r="BP126" i="1"/>
  <c r="BP178" i="1"/>
  <c r="BP347" i="1"/>
  <c r="BP248" i="1"/>
  <c r="BP114" i="1"/>
  <c r="BP362" i="1"/>
  <c r="BP324" i="1"/>
  <c r="BP201" i="1"/>
  <c r="BP119" i="1"/>
  <c r="BP52" i="1"/>
  <c r="BP36" i="1"/>
  <c r="BP163" i="1"/>
  <c r="BP90" i="1"/>
  <c r="BP218" i="1"/>
  <c r="BP264" i="1"/>
  <c r="BP182" i="1"/>
  <c r="BP192" i="1"/>
  <c r="BP156" i="1"/>
  <c r="BP27" i="1"/>
  <c r="BP132" i="1"/>
  <c r="BP84" i="1"/>
  <c r="BP33" i="1"/>
  <c r="BP338" i="1"/>
  <c r="BP138" i="1"/>
  <c r="BP50" i="1"/>
  <c r="BP180" i="1"/>
  <c r="BP320" i="1"/>
  <c r="BP28" i="1"/>
  <c r="BP308" i="1"/>
  <c r="BP204" i="1"/>
  <c r="BP316" i="1"/>
  <c r="BP339" i="1"/>
  <c r="BP173" i="1"/>
  <c r="BP259" i="1"/>
  <c r="BP325" i="1"/>
  <c r="BP67" i="1"/>
  <c r="BP266" i="1"/>
  <c r="BP242" i="1"/>
  <c r="BP71" i="1"/>
  <c r="BP212" i="1"/>
  <c r="BP21" i="1"/>
  <c r="BP98" i="1"/>
  <c r="BP252" i="1"/>
  <c r="BP219" i="1"/>
  <c r="BP215" i="1"/>
  <c r="BP280" i="1"/>
  <c r="BP190" i="1"/>
  <c r="BP210" i="1"/>
  <c r="BP209" i="1"/>
  <c r="BP92" i="1"/>
  <c r="BP343" i="1"/>
  <c r="BP271" i="1"/>
  <c r="BP196" i="1"/>
  <c r="BP357" i="1"/>
  <c r="BP97" i="1"/>
  <c r="BP78" i="1"/>
  <c r="BP144" i="1"/>
  <c r="BP13" i="1"/>
  <c r="BP53" i="1"/>
  <c r="BP112" i="1"/>
  <c r="BP140" i="1"/>
  <c r="BP19" i="1"/>
  <c r="BP206" i="1"/>
  <c r="BP223" i="1"/>
  <c r="BP226" i="1"/>
  <c r="BP101" i="1"/>
  <c r="BP355" i="1"/>
  <c r="BP34" i="1"/>
  <c r="BP361" i="1"/>
  <c r="BP337" i="1"/>
  <c r="BP187" i="1"/>
  <c r="BP54" i="1"/>
  <c r="BP69" i="1"/>
  <c r="BP65" i="1"/>
  <c r="BP336" i="1"/>
  <c r="BP110" i="1"/>
  <c r="BP358" i="1"/>
  <c r="BP123" i="1"/>
  <c r="BP118" i="1"/>
  <c r="BP222" i="1"/>
  <c r="BP213" i="1"/>
  <c r="BP277" i="1"/>
  <c r="BP220" i="1"/>
  <c r="BP167" i="1"/>
  <c r="BP10" i="1"/>
  <c r="BP364" i="1"/>
  <c r="BP225" i="1"/>
  <c r="BP109" i="1"/>
  <c r="BP131" i="1"/>
  <c r="BP22" i="1"/>
  <c r="BP164" i="1"/>
  <c r="BP247" i="1"/>
  <c r="BP106" i="1"/>
  <c r="BP77" i="1"/>
  <c r="BP130" i="1"/>
  <c r="BP29" i="1"/>
  <c r="BP25" i="1"/>
  <c r="BP168" i="1"/>
  <c r="BP234" i="1"/>
  <c r="BP179" i="1"/>
  <c r="BP76" i="1"/>
  <c r="BP191" i="1"/>
  <c r="BP346" i="1"/>
  <c r="BP207" i="1"/>
  <c r="BP296" i="1"/>
  <c r="BP35" i="1"/>
  <c r="BP95" i="1"/>
  <c r="BP31" i="1"/>
  <c r="BP356" i="1"/>
  <c r="BP75" i="1"/>
  <c r="BP135" i="1"/>
  <c r="BP80" i="1"/>
  <c r="BP137" i="1"/>
  <c r="BP103" i="1"/>
  <c r="BP302" i="1"/>
  <c r="BP89" i="1"/>
  <c r="BP198" i="1"/>
  <c r="BP30" i="1"/>
  <c r="BP335" i="1"/>
  <c r="BP129" i="1"/>
  <c r="BP82" i="1"/>
  <c r="BP141" i="1"/>
  <c r="BP257" i="1"/>
  <c r="BP273" i="1"/>
  <c r="BP145" i="1"/>
  <c r="BP342" i="1"/>
  <c r="BP354" i="1"/>
  <c r="BP360" i="1"/>
  <c r="BP37" i="1"/>
  <c r="BP47" i="1"/>
  <c r="BP353" i="1"/>
  <c r="BP230" i="1"/>
  <c r="BP73" i="1"/>
  <c r="BP111" i="1"/>
  <c r="BP121" i="1"/>
  <c r="BP214" i="1"/>
  <c r="BP310" i="1"/>
  <c r="BP105" i="1"/>
  <c r="BP270" i="1"/>
  <c r="BP300" i="1"/>
  <c r="BP246" i="1"/>
  <c r="BP195" i="1"/>
  <c r="BP243" i="1"/>
  <c r="BP104" i="1"/>
  <c r="BP38" i="1"/>
  <c r="BP341" i="1"/>
  <c r="BP171" i="1"/>
  <c r="BP314" i="1"/>
  <c r="BP256" i="1"/>
  <c r="BP158" i="1"/>
  <c r="BP32" i="1"/>
  <c r="BP311" i="1"/>
  <c r="BP345" i="1"/>
  <c r="BP127" i="1"/>
  <c r="BP100" i="1"/>
  <c r="BP200" i="1"/>
  <c r="BP306" i="1"/>
  <c r="BP18" i="1"/>
  <c r="BP269" i="1"/>
  <c r="BP99" i="1"/>
  <c r="BP41" i="1"/>
  <c r="BP23" i="1"/>
  <c r="BP176" i="1"/>
  <c r="BP51" i="1"/>
  <c r="BP224" i="1"/>
  <c r="BP172" i="1"/>
  <c r="BP197" i="1"/>
  <c r="BP359" i="1"/>
  <c r="BP86" i="1"/>
  <c r="BP107" i="1"/>
  <c r="BP221" i="1"/>
  <c r="BP231" i="1"/>
  <c r="BP185" i="1"/>
  <c r="BP39" i="1"/>
  <c r="BP63" i="1"/>
  <c r="BP323" i="1"/>
  <c r="BP74" i="1"/>
  <c r="BP81" i="1"/>
  <c r="BP93" i="1"/>
  <c r="BP203" i="1"/>
  <c r="BP169" i="1"/>
  <c r="BP170" i="1"/>
  <c r="BP115" i="1"/>
  <c r="BP85" i="1"/>
  <c r="BP162" i="1"/>
  <c r="BP165" i="1"/>
  <c r="BP232" i="1"/>
  <c r="BP265" i="1"/>
  <c r="BP245" i="1"/>
  <c r="BP62" i="1"/>
  <c r="BP113" i="1"/>
  <c r="BP251" i="1"/>
  <c r="BP194" i="1"/>
  <c r="BP348" i="1"/>
  <c r="BP161" i="1"/>
  <c r="BP249" i="1"/>
  <c r="BP205" i="1"/>
  <c r="BP229" i="1"/>
  <c r="BP344" i="1"/>
  <c r="BP175" i="1"/>
  <c r="BP365" i="1"/>
  <c r="BP279" i="1"/>
  <c r="BP26" i="1"/>
  <c r="BP136" i="1"/>
  <c r="BP139" i="1"/>
  <c r="BP7" i="1"/>
  <c r="BP108" i="1"/>
  <c r="BP12" i="1"/>
  <c r="BP166" i="1"/>
  <c r="BP275" i="1"/>
  <c r="BP281" i="1"/>
  <c r="BP14" i="1"/>
  <c r="BP66" i="1"/>
  <c r="BP116" i="1"/>
  <c r="BP258" i="1"/>
  <c r="BP125" i="1"/>
  <c r="BP233" i="1"/>
  <c r="BP351" i="1"/>
  <c r="BP184" i="1"/>
  <c r="BP260" i="1"/>
  <c r="BP83" i="1"/>
  <c r="BP24" i="1"/>
  <c r="BP255" i="1"/>
  <c r="BP317" i="1"/>
  <c r="BP133" i="1"/>
  <c r="BP143" i="1"/>
  <c r="BP228" i="1"/>
  <c r="BP181" i="1"/>
  <c r="BP193" i="1"/>
  <c r="BP142" i="1"/>
  <c r="BP274" i="1"/>
  <c r="BP117" i="1"/>
  <c r="BP46" i="1"/>
  <c r="BP20" i="1"/>
  <c r="BP9" i="1"/>
  <c r="BP350" i="1"/>
  <c r="BP11" i="1"/>
  <c r="BP16" i="1"/>
  <c r="BP15" i="1"/>
  <c r="BP312" i="1"/>
  <c r="BP55" i="1"/>
  <c r="BP94" i="1"/>
  <c r="BP153" i="1"/>
  <c r="BP278" i="1"/>
  <c r="BP91" i="1"/>
  <c r="BP124" i="1"/>
  <c r="BP174" i="1"/>
  <c r="BP254" i="1"/>
  <c r="BP155" i="1"/>
  <c r="BO281" i="1"/>
  <c r="BO333" i="1"/>
  <c r="BO152" i="1"/>
  <c r="BO350" i="1"/>
  <c r="BO67" i="1"/>
  <c r="BO162" i="1"/>
  <c r="DW162" i="1" s="1"/>
  <c r="EG162" i="1" s="1"/>
  <c r="BO346" i="1"/>
  <c r="BO267" i="1"/>
  <c r="BO325" i="1"/>
  <c r="BO51" i="1"/>
  <c r="BO9" i="1"/>
  <c r="BO228" i="1"/>
  <c r="BO146" i="1"/>
  <c r="BO360" i="1"/>
  <c r="BO108" i="1"/>
  <c r="BO190" i="1"/>
  <c r="BO287" i="1"/>
  <c r="BO160" i="1"/>
  <c r="BO321" i="1"/>
  <c r="BO217" i="1"/>
  <c r="BO79" i="1"/>
  <c r="BO149" i="1"/>
  <c r="DW149" i="1" s="1"/>
  <c r="EG149" i="1" s="1"/>
  <c r="BO176" i="1"/>
  <c r="BO116" i="1"/>
  <c r="BO246" i="1"/>
  <c r="BO170" i="1"/>
  <c r="BO348" i="1"/>
  <c r="BO134" i="1"/>
  <c r="BO113" i="1"/>
  <c r="BO61" i="1"/>
  <c r="BO71" i="1"/>
  <c r="BO269" i="1"/>
  <c r="DW269" i="1" s="1"/>
  <c r="EG269" i="1" s="1"/>
  <c r="BO132" i="1"/>
  <c r="BO163" i="1"/>
  <c r="BO233" i="1"/>
  <c r="BO68" i="1"/>
  <c r="DW68" i="1" s="1"/>
  <c r="EG68" i="1" s="1"/>
  <c r="BO133" i="1"/>
  <c r="DW133" i="1" s="1"/>
  <c r="EG133" i="1" s="1"/>
  <c r="BO13" i="1"/>
  <c r="DW13" i="1" s="1"/>
  <c r="EG13" i="1" s="1"/>
  <c r="BO319" i="1"/>
  <c r="DW319" i="1" s="1"/>
  <c r="EG319" i="1" s="1"/>
  <c r="BO310" i="1"/>
  <c r="BO244" i="1"/>
  <c r="BO240" i="1"/>
  <c r="BO282" i="1"/>
  <c r="BO44" i="1"/>
  <c r="BO307" i="1"/>
  <c r="BO239" i="1"/>
  <c r="BO161" i="1"/>
  <c r="BO66" i="1"/>
  <c r="BO279" i="1"/>
  <c r="DW279" i="1" s="1"/>
  <c r="EG279" i="1" s="1"/>
  <c r="BO111" i="1"/>
  <c r="BO129" i="1"/>
  <c r="BO230" i="1"/>
  <c r="BO175" i="1"/>
  <c r="DW175" i="1" s="1"/>
  <c r="EG175" i="1" s="1"/>
  <c r="BO8" i="1"/>
  <c r="BO258" i="1"/>
  <c r="BO24" i="1"/>
  <c r="BO166" i="1"/>
  <c r="BO347" i="1"/>
  <c r="BO249" i="1"/>
  <c r="BO260" i="1"/>
  <c r="BO204" i="1"/>
  <c r="BO254" i="1"/>
  <c r="BO334" i="1"/>
  <c r="BO101" i="1"/>
  <c r="BO247" i="1"/>
  <c r="BO53" i="1"/>
  <c r="BO88" i="1"/>
  <c r="BO227" i="1"/>
  <c r="BO17" i="1"/>
  <c r="BO59" i="1"/>
  <c r="BO349" i="1"/>
  <c r="BO127" i="1"/>
  <c r="BO117" i="1"/>
  <c r="BO167" i="1"/>
  <c r="BO229" i="1"/>
  <c r="BO69" i="1"/>
  <c r="DW69" i="1" s="1"/>
  <c r="EG69" i="1" s="1"/>
  <c r="BO262" i="1"/>
  <c r="DW262" i="1" s="1"/>
  <c r="EG262" i="1" s="1"/>
  <c r="BO183" i="1"/>
  <c r="DW183" i="1" s="1"/>
  <c r="EG183" i="1" s="1"/>
  <c r="BO203" i="1"/>
  <c r="DW203" i="1" s="1"/>
  <c r="EG203" i="1" s="1"/>
  <c r="BO72" i="1"/>
  <c r="BO172" i="1"/>
  <c r="BO18" i="1"/>
  <c r="BO52" i="1"/>
  <c r="DW52" i="1" s="1"/>
  <c r="EG52" i="1" s="1"/>
  <c r="BO335" i="1"/>
  <c r="BO300" i="1"/>
  <c r="BO286" i="1"/>
  <c r="DW286" i="1" s="1"/>
  <c r="EG286" i="1" s="1"/>
  <c r="BO306" i="1"/>
  <c r="BO112" i="1"/>
  <c r="BO109" i="1"/>
  <c r="BO42" i="1"/>
  <c r="BO343" i="1"/>
  <c r="BO64" i="1"/>
  <c r="BO143" i="1"/>
  <c r="BO198" i="1"/>
  <c r="BO205" i="1"/>
  <c r="BO186" i="1"/>
  <c r="BO177" i="1"/>
  <c r="BO49" i="1"/>
  <c r="BO296" i="1"/>
  <c r="BO201" i="1"/>
  <c r="BO341" i="1"/>
  <c r="BO80" i="1"/>
  <c r="BO358" i="1"/>
  <c r="BO189" i="1"/>
  <c r="BO275" i="1"/>
  <c r="BO323" i="1"/>
  <c r="BO326" i="1"/>
  <c r="BO118" i="1"/>
  <c r="BO119" i="1"/>
  <c r="BO124" i="1"/>
  <c r="BO234" i="1"/>
  <c r="BO6" i="1"/>
  <c r="BO222" i="1"/>
  <c r="DW222" i="1" s="1"/>
  <c r="EG222" i="1" s="1"/>
  <c r="BO311" i="1"/>
  <c r="DW311" i="1" s="1"/>
  <c r="EG311" i="1" s="1"/>
  <c r="BO336" i="1"/>
  <c r="DW336" i="1" s="1"/>
  <c r="EG336" i="1" s="1"/>
  <c r="BO121" i="1"/>
  <c r="DW121" i="1" s="1"/>
  <c r="EG121" i="1" s="1"/>
  <c r="BO238" i="1"/>
  <c r="BO299" i="1"/>
  <c r="BO126" i="1"/>
  <c r="BO114" i="1"/>
  <c r="BO103" i="1"/>
  <c r="BO20" i="1"/>
  <c r="BO342" i="1"/>
  <c r="BO225" i="1"/>
  <c r="BO329" i="1"/>
  <c r="DW329" i="1" s="1"/>
  <c r="EG329" i="1" s="1"/>
  <c r="BO294" i="1"/>
  <c r="BO147" i="1"/>
  <c r="BO81" i="1"/>
  <c r="BO242" i="1"/>
  <c r="BO26" i="1"/>
  <c r="BO62" i="1"/>
  <c r="DW62" i="1" s="1"/>
  <c r="EG62" i="1" s="1"/>
  <c r="BO56" i="1"/>
  <c r="BO25" i="1"/>
  <c r="BO73" i="1"/>
  <c r="BO22" i="1"/>
  <c r="BO344" i="1"/>
  <c r="BO195" i="1"/>
  <c r="BO356" i="1"/>
  <c r="BO35" i="1"/>
  <c r="BO91" i="1"/>
  <c r="BO283" i="1"/>
  <c r="BO363" i="1"/>
  <c r="BO15" i="1"/>
  <c r="DW15" i="1" s="1"/>
  <c r="EG15" i="1" s="1"/>
  <c r="BO208" i="1"/>
  <c r="BO38" i="1"/>
  <c r="BO209" i="1"/>
  <c r="BO93" i="1"/>
  <c r="BO30" i="1"/>
  <c r="BO317" i="1"/>
  <c r="DW317" i="1" s="1"/>
  <c r="EG317" i="1" s="1"/>
  <c r="BO215" i="1"/>
  <c r="DW215" i="1" s="1"/>
  <c r="EG215" i="1" s="1"/>
  <c r="BO12" i="1"/>
  <c r="BO301" i="1"/>
  <c r="DW301" i="1" s="1"/>
  <c r="EG301" i="1" s="1"/>
  <c r="BO328" i="1"/>
  <c r="BO139" i="1"/>
  <c r="BO78" i="1"/>
  <c r="BO154" i="1"/>
  <c r="BO86" i="1"/>
  <c r="BO131" i="1"/>
  <c r="BO290" i="1"/>
  <c r="DW290" i="1" s="1"/>
  <c r="EG290" i="1" s="1"/>
  <c r="BO248" i="1"/>
  <c r="DW248" i="1" s="1"/>
  <c r="EG248" i="1" s="1"/>
  <c r="BO33" i="1"/>
  <c r="BO142" i="1"/>
  <c r="BO27" i="1"/>
  <c r="BO339" i="1"/>
  <c r="BO250" i="1"/>
  <c r="BO199" i="1"/>
  <c r="BO273" i="1"/>
  <c r="DW273" i="1" s="1"/>
  <c r="EG273" i="1" s="1"/>
  <c r="BO7" i="1"/>
  <c r="BO193" i="1"/>
  <c r="BO157" i="1"/>
  <c r="BO293" i="1"/>
  <c r="BO178" i="1"/>
  <c r="BO94" i="1"/>
  <c r="BO219" i="1"/>
  <c r="BO187" i="1"/>
  <c r="BO171" i="1"/>
  <c r="DW171" i="1" s="1"/>
  <c r="EG171" i="1" s="1"/>
  <c r="BO37" i="1"/>
  <c r="BO75" i="1"/>
  <c r="BO76" i="1"/>
  <c r="BO231" i="1"/>
  <c r="BO324" i="1"/>
  <c r="BO268" i="1"/>
  <c r="BO43" i="1"/>
  <c r="BO272" i="1"/>
  <c r="DW272" i="1" s="1"/>
  <c r="EG272" i="1" s="1"/>
  <c r="BO266" i="1"/>
  <c r="DW266" i="1" s="1"/>
  <c r="EG266" i="1" s="1"/>
  <c r="BO77" i="1"/>
  <c r="DW77" i="1" s="1"/>
  <c r="EG77" i="1" s="1"/>
  <c r="BO11" i="1"/>
  <c r="DW11" i="1" s="1"/>
  <c r="EG11" i="1" s="1"/>
  <c r="BO135" i="1"/>
  <c r="BO284" i="1"/>
  <c r="BO212" i="1"/>
  <c r="BO122" i="1"/>
  <c r="BO185" i="1"/>
  <c r="BO48" i="1"/>
  <c r="BO153" i="1"/>
  <c r="BO277" i="1"/>
  <c r="BO96" i="1"/>
  <c r="BO224" i="1"/>
  <c r="BO115" i="1"/>
  <c r="BO194" i="1"/>
  <c r="BO200" i="1"/>
  <c r="BO89" i="1"/>
  <c r="BO345" i="1"/>
  <c r="BO337" i="1"/>
  <c r="BO245" i="1"/>
  <c r="BO46" i="1"/>
  <c r="BO29" i="1"/>
  <c r="BO216" i="1"/>
  <c r="BO251" i="1"/>
  <c r="BO236" i="1"/>
  <c r="BO137" i="1"/>
  <c r="BO316" i="1"/>
  <c r="BO340" i="1"/>
  <c r="BO270" i="1"/>
  <c r="BO174" i="1"/>
  <c r="BO136" i="1"/>
  <c r="BO304" i="1"/>
  <c r="BO14" i="1"/>
  <c r="DW14" i="1" s="1"/>
  <c r="EG14" i="1" s="1"/>
  <c r="BO58" i="1"/>
  <c r="BO331" i="1"/>
  <c r="BO65" i="1"/>
  <c r="BO98" i="1"/>
  <c r="DW98" i="1" s="1"/>
  <c r="EG98" i="1" s="1"/>
  <c r="BO34" i="1"/>
  <c r="DW34" i="1" s="1"/>
  <c r="EG34" i="1" s="1"/>
  <c r="BO218" i="1"/>
  <c r="DW218" i="1" s="1"/>
  <c r="EG218" i="1" s="1"/>
  <c r="BO141" i="1"/>
  <c r="DW141" i="1" s="1"/>
  <c r="EG141" i="1" s="1"/>
  <c r="BO165" i="1"/>
  <c r="DW165" i="1" s="1"/>
  <c r="EG165" i="1" s="1"/>
  <c r="BO54" i="1"/>
  <c r="BO192" i="1"/>
  <c r="BO280" i="1"/>
  <c r="DW280" i="1" s="1"/>
  <c r="EG280" i="1" s="1"/>
  <c r="BO106" i="1"/>
  <c r="BO264" i="1"/>
  <c r="BO223" i="1"/>
  <c r="BO361" i="1"/>
  <c r="BO21" i="1"/>
  <c r="BO169" i="1"/>
  <c r="BO164" i="1"/>
  <c r="DW164" i="1" s="1"/>
  <c r="EG164" i="1" s="1"/>
  <c r="BO288" i="1"/>
  <c r="BO292" i="1"/>
  <c r="DW292" i="1" s="1"/>
  <c r="EG292" i="1" s="1"/>
  <c r="BO188" i="1"/>
  <c r="BO179" i="1"/>
  <c r="BO97" i="1"/>
  <c r="BO312" i="1"/>
  <c r="BO202" i="1"/>
  <c r="BO285" i="1"/>
  <c r="DW285" i="1" s="1"/>
  <c r="EG285" i="1" s="1"/>
  <c r="BO84" i="1"/>
  <c r="BO60" i="1"/>
  <c r="BO196" i="1"/>
  <c r="BO104" i="1"/>
  <c r="BO322" i="1"/>
  <c r="BO145" i="1"/>
  <c r="BO214" i="1"/>
  <c r="BO151" i="1"/>
  <c r="BO357" i="1"/>
  <c r="BO85" i="1"/>
  <c r="BO362" i="1"/>
  <c r="BO197" i="1"/>
  <c r="BO295" i="1"/>
  <c r="BO156" i="1"/>
  <c r="BO191" i="1"/>
  <c r="BO120" i="1"/>
  <c r="DW120" i="1" s="1"/>
  <c r="EG120" i="1" s="1"/>
  <c r="BO243" i="1"/>
  <c r="DW243" i="1" s="1"/>
  <c r="EG243" i="1" s="1"/>
  <c r="BO271" i="1"/>
  <c r="DW271" i="1" s="1"/>
  <c r="EG271" i="1" s="1"/>
  <c r="BO74" i="1"/>
  <c r="DW74" i="1" s="1"/>
  <c r="EG74" i="1" s="1"/>
  <c r="BO351" i="1"/>
  <c r="BO155" i="1"/>
  <c r="BO16" i="1"/>
  <c r="BO255" i="1"/>
  <c r="DW255" i="1" s="1"/>
  <c r="EG255" i="1" s="1"/>
  <c r="BO237" i="1"/>
  <c r="BO110" i="1"/>
  <c r="BO63" i="1"/>
  <c r="BO128" i="1"/>
  <c r="BO107" i="1"/>
  <c r="BO252" i="1"/>
  <c r="BO123" i="1"/>
  <c r="BO159" i="1"/>
  <c r="BO298" i="1"/>
  <c r="BO364" i="1"/>
  <c r="BO144" i="1"/>
  <c r="DW144" i="1" s="1"/>
  <c r="EG144" i="1" s="1"/>
  <c r="BO313" i="1"/>
  <c r="BO354" i="1"/>
  <c r="BO289" i="1"/>
  <c r="BO99" i="1"/>
  <c r="BO318" i="1"/>
  <c r="BO207" i="1"/>
  <c r="BO10" i="1"/>
  <c r="BO302" i="1"/>
  <c r="BO278" i="1"/>
  <c r="BO359" i="1"/>
  <c r="BO32" i="1"/>
  <c r="BO253" i="1"/>
  <c r="BO70" i="1"/>
  <c r="BO40" i="1"/>
  <c r="BO150" i="1"/>
  <c r="BO36" i="1"/>
  <c r="BO57" i="1"/>
  <c r="DW57" i="1" s="1"/>
  <c r="EG57" i="1" s="1"/>
  <c r="BO315" i="1"/>
  <c r="DW315" i="1" s="1"/>
  <c r="EG315" i="1" s="1"/>
  <c r="BO130" i="1"/>
  <c r="DW130" i="1" s="1"/>
  <c r="EG130" i="1" s="1"/>
  <c r="BO83" i="1"/>
  <c r="DW83" i="1" s="1"/>
  <c r="EG83" i="1" s="1"/>
  <c r="BO100" i="1"/>
  <c r="DW100" i="1" s="1"/>
  <c r="EG100" i="1" s="1"/>
  <c r="BO95" i="1"/>
  <c r="DW95" i="1" s="1"/>
  <c r="EG95" i="1" s="1"/>
  <c r="BO355" i="1"/>
  <c r="DW355" i="1" s="1"/>
  <c r="EG355" i="1" s="1"/>
  <c r="BO50" i="1"/>
  <c r="DW50" i="1" s="1"/>
  <c r="EG50" i="1" s="1"/>
  <c r="BO305" i="1"/>
  <c r="DW305" i="1" s="1"/>
  <c r="EG305" i="1" s="1"/>
  <c r="BO332" i="1"/>
  <c r="DW332" i="1" s="1"/>
  <c r="EG332" i="1" s="1"/>
  <c r="BO221" i="1"/>
  <c r="DW221" i="1" s="1"/>
  <c r="EG221" i="1" s="1"/>
  <c r="BO330" i="1"/>
  <c r="DW330" i="1" s="1"/>
  <c r="EG330" i="1" s="1"/>
  <c r="BO274" i="1"/>
  <c r="DW274" i="1" s="1"/>
  <c r="EG274" i="1" s="1"/>
  <c r="BO308" i="1"/>
  <c r="DW308" i="1" s="1"/>
  <c r="EG308" i="1" s="1"/>
  <c r="BO39" i="1"/>
  <c r="DW39" i="1" s="1"/>
  <c r="EG39" i="1" s="1"/>
  <c r="BO180" i="1"/>
  <c r="DW180" i="1" s="1"/>
  <c r="EG180" i="1" s="1"/>
  <c r="BO211" i="1"/>
  <c r="DW211" i="1" s="1"/>
  <c r="EG211" i="1" s="1"/>
  <c r="BO138" i="1"/>
  <c r="DW138" i="1" s="1"/>
  <c r="EG138" i="1" s="1"/>
  <c r="BO92" i="1"/>
  <c r="DW92" i="1" s="1"/>
  <c r="EG92" i="1" s="1"/>
  <c r="BO257" i="1"/>
  <c r="DW257" i="1" s="1"/>
  <c r="EG257" i="1" s="1"/>
  <c r="BO210" i="1"/>
  <c r="DW210" i="1" s="1"/>
  <c r="EG210" i="1" s="1"/>
  <c r="BO320" i="1"/>
  <c r="DW320" i="1" s="1"/>
  <c r="EG320" i="1" s="1"/>
  <c r="BO28" i="1"/>
  <c r="DW28" i="1" s="1"/>
  <c r="EG28" i="1" s="1"/>
  <c r="BO182" i="1"/>
  <c r="DW182" i="1" s="1"/>
  <c r="EG182" i="1" s="1"/>
  <c r="BO291" i="1"/>
  <c r="DW291" i="1" s="1"/>
  <c r="EG291" i="1" s="1"/>
  <c r="BO23" i="1"/>
  <c r="DW23" i="1" s="1"/>
  <c r="EG23" i="1" s="1"/>
  <c r="BO90" i="1"/>
  <c r="DW90" i="1" s="1"/>
  <c r="EG90" i="1" s="1"/>
  <c r="BO309" i="1"/>
  <c r="DW309" i="1" s="1"/>
  <c r="EG309" i="1" s="1"/>
  <c r="BO45" i="1"/>
  <c r="DW45" i="1" s="1"/>
  <c r="EG45" i="1" s="1"/>
  <c r="BO173" i="1"/>
  <c r="DW173" i="1" s="1"/>
  <c r="EG173" i="1" s="1"/>
  <c r="BO265" i="1"/>
  <c r="DW265" i="1" s="1"/>
  <c r="EG265" i="1" s="1"/>
  <c r="BO213" i="1"/>
  <c r="DW213" i="1" s="1"/>
  <c r="EG213" i="1" s="1"/>
  <c r="BO148" i="1"/>
  <c r="DW148" i="1" s="1"/>
  <c r="EG148" i="1" s="1"/>
  <c r="BO241" i="1"/>
  <c r="DW241" i="1" s="1"/>
  <c r="EG241" i="1" s="1"/>
  <c r="BO338" i="1"/>
  <c r="DW338" i="1" s="1"/>
  <c r="EG338" i="1" s="1"/>
  <c r="BO87" i="1"/>
  <c r="DW87" i="1" s="1"/>
  <c r="EG87" i="1" s="1"/>
  <c r="BO41" i="1"/>
  <c r="DW41" i="1" s="1"/>
  <c r="EG41" i="1" s="1"/>
  <c r="BO327" i="1"/>
  <c r="DW327" i="1" s="1"/>
  <c r="EG327" i="1" s="1"/>
  <c r="BO82" i="1"/>
  <c r="DW82" i="1" s="1"/>
  <c r="EG82" i="1" s="1"/>
  <c r="BO276" i="1"/>
  <c r="DW276" i="1" s="1"/>
  <c r="EG276" i="1" s="1"/>
  <c r="BO181" i="1"/>
  <c r="DW181" i="1" s="1"/>
  <c r="EG181" i="1" s="1"/>
  <c r="BO206" i="1"/>
  <c r="DW206" i="1" s="1"/>
  <c r="EG206" i="1" s="1"/>
  <c r="BO125" i="1"/>
  <c r="DW125" i="1" s="1"/>
  <c r="EG125" i="1" s="1"/>
  <c r="BO226" i="1"/>
  <c r="DW226" i="1" s="1"/>
  <c r="EG226" i="1" s="1"/>
  <c r="BO303" i="1"/>
  <c r="DW303" i="1" s="1"/>
  <c r="EG303" i="1" s="1"/>
  <c r="BO47" i="1"/>
  <c r="DW47" i="1" s="1"/>
  <c r="EG47" i="1" s="1"/>
  <c r="BO105" i="1"/>
  <c r="DW105" i="1" s="1"/>
  <c r="EG105" i="1" s="1"/>
  <c r="BO259" i="1"/>
  <c r="DW259" i="1" s="1"/>
  <c r="EG259" i="1" s="1"/>
  <c r="BO263" i="1"/>
  <c r="DW263" i="1" s="1"/>
  <c r="EG263" i="1" s="1"/>
  <c r="BO184" i="1"/>
  <c r="DW184" i="1" s="1"/>
  <c r="EG184" i="1" s="1"/>
  <c r="BO256" i="1"/>
  <c r="DW256" i="1" s="1"/>
  <c r="EG256" i="1" s="1"/>
  <c r="BO140" i="1"/>
  <c r="DW140" i="1" s="1"/>
  <c r="EG140" i="1" s="1"/>
  <c r="BO297" i="1"/>
  <c r="DW297" i="1" s="1"/>
  <c r="EG297" i="1" s="1"/>
  <c r="BO31" i="1"/>
  <c r="DW31" i="1" s="1"/>
  <c r="EG31" i="1" s="1"/>
  <c r="BO235" i="1"/>
  <c r="DW235" i="1" s="1"/>
  <c r="EG235" i="1" s="1"/>
  <c r="BO220" i="1"/>
  <c r="DW220" i="1" s="1"/>
  <c r="EG220" i="1" s="1"/>
  <c r="BO261" i="1"/>
  <c r="DW261" i="1" s="1"/>
  <c r="EG261" i="1" s="1"/>
  <c r="BO168" i="1"/>
  <c r="DW168" i="1" s="1"/>
  <c r="EG168" i="1" s="1"/>
  <c r="BO158" i="1"/>
  <c r="DW158" i="1" s="1"/>
  <c r="EG158" i="1" s="1"/>
  <c r="BO19" i="1"/>
  <c r="DW19" i="1" s="1"/>
  <c r="EG19" i="1" s="1"/>
  <c r="BO352" i="1"/>
  <c r="DW352" i="1" s="1"/>
  <c r="EG352" i="1" s="1"/>
  <c r="BO55" i="1"/>
  <c r="DW55" i="1" s="1"/>
  <c r="EG55" i="1" s="1"/>
  <c r="BO353" i="1"/>
  <c r="DW353" i="1" s="1"/>
  <c r="EG353" i="1" s="1"/>
  <c r="BO314" i="1"/>
  <c r="DW314" i="1" s="1"/>
  <c r="EG314" i="1" s="1"/>
  <c r="BO232" i="1"/>
  <c r="DW232" i="1" s="1"/>
  <c r="EG232" i="1" s="1"/>
  <c r="BO102" i="1"/>
  <c r="DW102" i="1" s="1"/>
  <c r="EG102" i="1" s="1"/>
  <c r="BO365" i="1"/>
  <c r="DW365" i="1" s="1"/>
  <c r="EG365" i="1" s="1"/>
  <c r="BV298" i="1"/>
  <c r="BV295" i="1"/>
  <c r="BV253" i="1"/>
  <c r="BV314" i="1"/>
  <c r="BV46" i="1"/>
  <c r="BV175" i="1"/>
  <c r="BV162" i="1"/>
  <c r="BV325" i="1"/>
  <c r="BV143" i="1"/>
  <c r="BV168" i="1"/>
  <c r="BV365" i="1"/>
  <c r="BV74" i="1"/>
  <c r="BV350" i="1"/>
  <c r="BV217" i="1"/>
  <c r="BV104" i="1"/>
  <c r="BV39" i="1"/>
  <c r="BV27" i="1"/>
  <c r="BV186" i="1"/>
  <c r="BV33" i="1"/>
  <c r="BV178" i="1"/>
  <c r="BV202" i="1"/>
  <c r="BV35" i="1"/>
  <c r="BV354" i="1"/>
  <c r="BV146" i="1"/>
  <c r="BV211" i="1"/>
  <c r="BV214" i="1"/>
  <c r="BV194" i="1"/>
  <c r="BV200" i="1"/>
  <c r="BV47" i="1"/>
  <c r="BV102" i="1"/>
  <c r="BV219" i="1"/>
  <c r="BV152" i="1"/>
  <c r="BV349" i="1"/>
  <c r="BV79" i="1"/>
  <c r="BV140" i="1"/>
  <c r="BV324" i="1"/>
  <c r="BV131" i="1"/>
  <c r="BV303" i="1"/>
  <c r="BV346" i="1"/>
  <c r="BV58" i="1"/>
  <c r="BV212" i="1"/>
  <c r="BV63" i="1"/>
  <c r="BV223" i="1"/>
  <c r="BV153" i="1"/>
  <c r="BV92" i="1"/>
  <c r="BV158" i="1"/>
  <c r="BV233" i="1"/>
  <c r="BV278" i="1"/>
  <c r="BV54" i="1"/>
  <c r="BV289" i="1"/>
  <c r="BV229" i="1"/>
  <c r="BV116" i="1"/>
  <c r="BV86" i="1"/>
  <c r="BV51" i="1"/>
  <c r="BV88" i="1"/>
  <c r="BV167" i="1"/>
  <c r="BV227" i="1"/>
  <c r="BV201" i="1"/>
  <c r="BV64" i="1"/>
  <c r="BV25" i="1"/>
  <c r="BV258" i="1"/>
  <c r="BV205" i="1"/>
  <c r="BV282" i="1"/>
  <c r="BV188" i="1"/>
  <c r="BV283" i="1"/>
  <c r="BV228" i="1"/>
  <c r="BV259" i="1"/>
  <c r="BV145" i="1"/>
  <c r="BV34" i="1"/>
  <c r="BV290" i="1"/>
  <c r="BV70" i="1"/>
  <c r="BV340" i="1"/>
  <c r="BV275" i="1"/>
  <c r="BV302" i="1"/>
  <c r="BV260" i="1"/>
  <c r="BV207" i="1"/>
  <c r="BV333" i="1"/>
  <c r="BV53" i="1"/>
  <c r="BV267" i="1"/>
  <c r="BV359" i="1"/>
  <c r="BV236" i="1"/>
  <c r="BV155" i="1"/>
  <c r="BV277" i="1"/>
  <c r="BV305" i="1"/>
  <c r="BV37" i="1"/>
  <c r="BV268" i="1"/>
  <c r="BV326" i="1"/>
  <c r="BV348" i="1"/>
  <c r="BV139" i="1"/>
  <c r="BV279" i="1"/>
  <c r="BV45" i="1"/>
  <c r="BV60" i="1"/>
  <c r="BV318" i="1"/>
  <c r="BV59" i="1"/>
  <c r="BV355" i="1"/>
  <c r="BV241" i="1"/>
  <c r="BV123" i="1"/>
  <c r="BV308" i="1"/>
  <c r="BV68" i="1"/>
  <c r="BV133" i="1"/>
  <c r="BV9" i="1"/>
  <c r="BV124" i="1"/>
  <c r="BV49" i="1"/>
  <c r="BV242" i="1"/>
  <c r="BV15" i="1"/>
  <c r="BV156" i="1"/>
  <c r="BV272" i="1"/>
  <c r="BV262" i="1"/>
  <c r="BV225" i="1"/>
  <c r="BV144" i="1"/>
  <c r="BV337" i="1"/>
  <c r="BV319" i="1"/>
  <c r="BV84" i="1"/>
  <c r="BV18" i="1"/>
  <c r="BV344" i="1"/>
  <c r="BV273" i="1"/>
  <c r="BV179" i="1"/>
  <c r="BV357" i="1"/>
  <c r="BV32" i="1"/>
  <c r="BV299" i="1"/>
  <c r="BV300" i="1"/>
  <c r="BV115" i="1"/>
  <c r="BV362" i="1"/>
  <c r="BV172" i="1"/>
  <c r="BV107" i="1"/>
  <c r="BV108" i="1"/>
  <c r="BV352" i="1"/>
  <c r="BV180" i="1"/>
  <c r="BV125" i="1"/>
  <c r="BV170" i="1"/>
  <c r="BV127" i="1"/>
  <c r="BV65" i="1"/>
  <c r="BV165" i="1"/>
  <c r="BV142" i="1"/>
  <c r="BV361" i="1"/>
  <c r="BV77" i="1"/>
  <c r="BV315" i="1"/>
  <c r="BV21" i="1"/>
  <c r="BV82" i="1"/>
  <c r="BV81" i="1"/>
  <c r="BV11" i="1"/>
  <c r="BV100" i="1"/>
  <c r="BV134" i="1"/>
  <c r="BV72" i="1"/>
  <c r="BV114" i="1"/>
  <c r="BV239" i="1"/>
  <c r="BV311" i="1"/>
  <c r="BV187" i="1"/>
  <c r="BV255" i="1"/>
  <c r="BV261" i="1"/>
  <c r="BV360" i="1"/>
  <c r="BV192" i="1"/>
  <c r="BV297" i="1"/>
  <c r="BV29" i="1"/>
  <c r="BV10" i="1"/>
  <c r="BV85" i="1"/>
  <c r="BV44" i="1"/>
  <c r="BV199" i="1"/>
  <c r="BV52" i="1"/>
  <c r="BV310" i="1"/>
  <c r="BV230" i="1"/>
  <c r="BV130" i="1"/>
  <c r="BV322" i="1"/>
  <c r="BV48" i="1"/>
  <c r="BV14" i="1"/>
  <c r="BV256" i="1"/>
  <c r="BV137" i="1"/>
  <c r="BV171" i="1"/>
  <c r="BV83" i="1"/>
  <c r="BV246" i="1"/>
  <c r="BV30" i="1"/>
  <c r="BV89" i="1"/>
  <c r="BV151" i="1"/>
  <c r="BV96" i="1"/>
  <c r="BV250" i="1"/>
  <c r="BV231" i="1"/>
  <c r="BV238" i="1"/>
  <c r="BV304" i="1"/>
  <c r="BV270" i="1"/>
  <c r="BV13" i="1"/>
  <c r="BV112" i="1"/>
  <c r="BV235" i="1"/>
  <c r="BV244" i="1"/>
  <c r="BV247" i="1"/>
  <c r="BV347" i="1"/>
  <c r="BV265" i="1"/>
  <c r="BV76" i="1"/>
  <c r="BV110" i="1"/>
  <c r="BV41" i="1"/>
  <c r="BV67" i="1"/>
  <c r="BV196" i="1"/>
  <c r="BV111" i="1"/>
  <c r="BV91" i="1"/>
  <c r="BV221" i="1"/>
  <c r="BV75" i="1"/>
  <c r="BV78" i="1"/>
  <c r="BV317" i="1"/>
  <c r="BV122" i="1"/>
  <c r="BV8" i="1"/>
  <c r="BV301" i="1"/>
  <c r="BV17" i="1"/>
  <c r="BV203" i="1"/>
  <c r="BV358" i="1"/>
  <c r="BV40" i="1"/>
  <c r="BV12" i="1"/>
  <c r="BV103" i="1"/>
  <c r="BV191" i="1"/>
  <c r="BV126" i="1"/>
  <c r="BV31" i="1"/>
  <c r="BV293" i="1"/>
  <c r="BV224" i="1"/>
  <c r="BV176" i="1"/>
  <c r="BV226" i="1"/>
  <c r="BV280" i="1"/>
  <c r="BV120" i="1"/>
  <c r="BV118" i="1"/>
  <c r="BV248" i="1"/>
  <c r="BV7" i="1"/>
  <c r="BV312" i="1"/>
  <c r="BV28" i="1"/>
  <c r="BV101" i="1"/>
  <c r="BV332" i="1"/>
  <c r="BV294" i="1"/>
  <c r="BV129" i="1"/>
  <c r="BV55" i="1"/>
  <c r="BV73" i="1"/>
  <c r="BV71" i="1"/>
  <c r="BV257" i="1"/>
  <c r="BV160" i="1"/>
  <c r="BV169" i="1"/>
  <c r="BV266" i="1"/>
  <c r="BV183" i="1"/>
  <c r="BV313" i="1"/>
  <c r="BV206" i="1"/>
  <c r="BV161" i="1"/>
  <c r="BV113" i="1"/>
  <c r="BV204" i="1"/>
  <c r="BV98" i="1"/>
  <c r="BV284" i="1"/>
  <c r="BV334" i="1"/>
  <c r="BV166" i="1"/>
  <c r="BV20" i="1"/>
  <c r="BV327" i="1"/>
  <c r="BV363" i="1"/>
  <c r="BV105" i="1"/>
  <c r="BV36" i="1"/>
  <c r="BV157" i="1"/>
  <c r="BV213" i="1"/>
  <c r="BV95" i="1"/>
  <c r="BV249" i="1"/>
  <c r="BV331" i="1"/>
  <c r="BV345" i="1"/>
  <c r="BV339" i="1"/>
  <c r="BV57" i="1"/>
  <c r="BV109" i="1"/>
  <c r="BV93" i="1"/>
  <c r="BV195" i="1"/>
  <c r="BV264" i="1"/>
  <c r="BV87" i="1"/>
  <c r="BV336" i="1"/>
  <c r="BV353" i="1"/>
  <c r="BV62" i="1"/>
  <c r="BV208" i="1"/>
  <c r="BV287" i="1"/>
  <c r="BV328" i="1"/>
  <c r="BV276" i="1"/>
  <c r="BV281" i="1"/>
  <c r="BV182" i="1"/>
  <c r="BV343" i="1"/>
  <c r="BV90" i="1"/>
  <c r="BV149" i="1"/>
  <c r="BV61" i="1"/>
  <c r="BV351" i="1"/>
  <c r="BV240" i="1"/>
  <c r="BV341" i="1"/>
  <c r="BV216" i="1"/>
  <c r="BV288" i="1"/>
  <c r="BV94" i="1"/>
  <c r="BV197" i="1"/>
  <c r="BV209" i="1"/>
  <c r="BV147" i="1"/>
  <c r="BV185" i="1"/>
  <c r="BV117" i="1"/>
  <c r="BV210" i="1"/>
  <c r="BV24" i="1"/>
  <c r="BV307" i="1"/>
  <c r="BV309" i="1"/>
  <c r="BV291" i="1"/>
  <c r="BV330" i="1"/>
  <c r="BV38" i="1"/>
  <c r="BV173" i="1"/>
  <c r="BV56" i="1"/>
  <c r="BV364" i="1"/>
  <c r="BV106" i="1"/>
  <c r="BV356" i="1"/>
  <c r="BV43" i="1"/>
  <c r="BV99" i="1"/>
  <c r="BV218" i="1"/>
  <c r="BV342" i="1"/>
  <c r="BV323" i="1"/>
  <c r="BV42" i="1"/>
  <c r="BV335" i="1"/>
  <c r="BV329" i="1"/>
  <c r="BV245" i="1"/>
  <c r="BV16" i="1"/>
  <c r="BV138" i="1"/>
  <c r="BV234" i="1"/>
  <c r="BV121" i="1"/>
  <c r="BV271" i="1"/>
  <c r="BV220" i="1"/>
  <c r="BV243" i="1"/>
  <c r="BV296" i="1"/>
  <c r="BV274" i="1"/>
  <c r="BV198" i="1"/>
  <c r="BV181" i="1"/>
  <c r="BV141" i="1"/>
  <c r="BV80" i="1"/>
  <c r="BV148" i="1"/>
  <c r="BV174" i="1"/>
  <c r="BV237" i="1"/>
  <c r="BV285" i="1"/>
  <c r="BV189" i="1"/>
  <c r="BV159" i="1"/>
  <c r="BV26" i="1"/>
  <c r="BV50" i="1"/>
  <c r="BV251" i="1"/>
  <c r="BV23" i="1"/>
  <c r="BV193" i="1"/>
  <c r="BV254" i="1"/>
  <c r="BV263" i="1"/>
  <c r="BV286" i="1"/>
  <c r="BV320" i="1"/>
  <c r="BV306" i="1"/>
  <c r="BV292" i="1"/>
  <c r="BV338" i="1"/>
  <c r="BV132" i="1"/>
  <c r="BV269" i="1"/>
  <c r="BV190" i="1"/>
  <c r="BV215" i="1"/>
  <c r="BV136" i="1"/>
  <c r="BV252" i="1"/>
  <c r="BV316" i="1"/>
  <c r="BV128" i="1"/>
  <c r="BV222" i="1"/>
  <c r="BV69" i="1"/>
  <c r="BV97" i="1"/>
  <c r="BV66" i="1"/>
  <c r="BV232" i="1"/>
  <c r="BV164" i="1"/>
  <c r="BV135" i="1"/>
  <c r="BV154" i="1"/>
  <c r="BV22" i="1"/>
  <c r="BV163" i="1"/>
  <c r="BV184" i="1"/>
  <c r="BV177" i="1"/>
  <c r="BV19" i="1"/>
  <c r="BV321" i="1"/>
  <c r="BV150" i="1"/>
  <c r="BV6" i="1"/>
  <c r="BV119" i="1"/>
  <c r="BR291" i="1"/>
  <c r="CB289" i="1"/>
  <c r="CX297" i="1"/>
  <c r="CX350" i="1"/>
  <c r="CX141" i="1"/>
  <c r="CX346" i="1"/>
  <c r="CX212" i="1"/>
  <c r="CX343" i="1"/>
  <c r="CX190" i="1"/>
  <c r="CX229" i="1"/>
  <c r="CX211" i="1"/>
  <c r="CX259" i="1"/>
  <c r="CX242" i="1"/>
  <c r="CX251" i="1"/>
  <c r="CX364" i="1"/>
  <c r="CX108" i="1"/>
  <c r="CX274" i="1"/>
  <c r="CX144" i="1"/>
  <c r="CX46" i="1"/>
  <c r="CX118" i="1"/>
  <c r="CX216" i="1"/>
  <c r="CX11" i="1"/>
  <c r="CX294" i="1"/>
  <c r="CX207" i="1"/>
  <c r="CX41" i="1"/>
  <c r="CX319" i="1"/>
  <c r="CX143" i="1"/>
  <c r="CX355" i="1"/>
  <c r="CX164" i="1"/>
  <c r="CX342" i="1"/>
  <c r="CX359" i="1"/>
  <c r="CX266" i="1"/>
  <c r="CX317" i="1"/>
  <c r="CX247" i="1"/>
  <c r="CX127" i="1"/>
  <c r="CX138" i="1"/>
  <c r="CX298" i="1"/>
  <c r="CX295" i="1"/>
  <c r="CX30" i="1"/>
  <c r="CX123" i="1"/>
  <c r="CX198" i="1"/>
  <c r="CX219" i="1"/>
  <c r="CX102" i="1"/>
  <c r="CX256" i="1"/>
  <c r="CX55" i="1"/>
  <c r="CX192" i="1"/>
  <c r="CX237" i="1"/>
  <c r="CX347" i="1"/>
  <c r="CX39" i="1"/>
  <c r="CX277" i="1"/>
  <c r="CX345" i="1"/>
  <c r="CX58" i="1"/>
  <c r="CX116" i="1"/>
  <c r="CX215" i="1"/>
  <c r="CX130" i="1"/>
  <c r="CX53" i="1"/>
  <c r="CX261" i="1"/>
  <c r="CX124" i="1"/>
  <c r="CX160" i="1"/>
  <c r="CX276" i="1"/>
  <c r="CX328" i="1"/>
  <c r="CX100" i="1"/>
  <c r="CX24" i="1"/>
  <c r="CX206" i="1"/>
  <c r="CX77" i="1"/>
  <c r="CX185" i="1"/>
  <c r="CX193" i="1"/>
  <c r="CX353" i="1"/>
  <c r="CX338" i="1"/>
  <c r="CX214" i="1"/>
  <c r="CX107" i="1"/>
  <c r="CX48" i="1"/>
  <c r="CX158" i="1"/>
  <c r="CX62" i="1"/>
  <c r="CX49" i="1"/>
  <c r="CX239" i="1"/>
  <c r="CX361" i="1"/>
  <c r="CX273" i="1"/>
  <c r="CX79" i="1"/>
  <c r="CX220" i="1"/>
  <c r="CX205" i="1"/>
  <c r="CX128" i="1"/>
  <c r="CX280" i="1"/>
  <c r="CX335" i="1"/>
  <c r="CX245" i="1"/>
  <c r="CX98" i="1"/>
  <c r="CX60" i="1"/>
  <c r="CX13" i="1"/>
  <c r="CX146" i="1"/>
  <c r="CX110" i="1"/>
  <c r="CX327" i="1"/>
  <c r="CX121" i="1"/>
  <c r="CX136" i="1"/>
  <c r="CX133" i="1"/>
  <c r="CX333" i="1"/>
  <c r="CX279" i="1"/>
  <c r="CX191" i="1"/>
  <c r="CX80" i="1"/>
  <c r="CX201" i="1"/>
  <c r="CX179" i="1"/>
  <c r="CX71" i="1"/>
  <c r="CX250" i="1"/>
  <c r="CX42" i="1"/>
  <c r="CX155" i="1"/>
  <c r="CX235" i="1"/>
  <c r="CX311" i="1"/>
  <c r="CX156" i="1"/>
  <c r="CX109" i="1"/>
  <c r="CX271" i="1"/>
  <c r="CX67" i="1"/>
  <c r="CX111" i="1"/>
  <c r="CX340" i="1"/>
  <c r="CX254" i="1"/>
  <c r="CX162" i="1"/>
  <c r="CX234" i="1"/>
  <c r="CX43" i="1"/>
  <c r="CX81" i="1"/>
  <c r="CX114" i="1"/>
  <c r="CX281" i="1"/>
  <c r="CX86" i="1"/>
  <c r="CX284" i="1"/>
  <c r="CX267" i="1"/>
  <c r="CX334" i="1"/>
  <c r="CX47" i="1"/>
  <c r="CX270" i="1"/>
  <c r="CX9" i="1"/>
  <c r="CX147" i="1"/>
  <c r="CX69" i="1"/>
  <c r="CX163" i="1"/>
  <c r="CX263" i="1"/>
  <c r="CX149" i="1"/>
  <c r="CX70" i="1"/>
  <c r="CX174" i="1"/>
  <c r="CX57" i="1"/>
  <c r="CX226" i="1"/>
  <c r="CX183" i="1"/>
  <c r="CX170" i="1"/>
  <c r="CX308" i="1"/>
  <c r="CX94" i="1"/>
  <c r="CX27" i="1"/>
  <c r="CX14" i="1"/>
  <c r="CX16" i="1"/>
  <c r="CX324" i="1"/>
  <c r="CX93" i="1"/>
  <c r="CX228" i="1"/>
  <c r="CX97" i="1"/>
  <c r="CX38" i="1"/>
  <c r="CX265" i="1"/>
  <c r="CX299" i="1"/>
  <c r="CX50" i="1"/>
  <c r="CX257" i="1"/>
  <c r="CX64" i="1"/>
  <c r="CX227" i="1"/>
  <c r="CX125" i="1"/>
  <c r="CX105" i="1"/>
  <c r="CX7" i="1"/>
  <c r="CX320" i="1"/>
  <c r="CX180" i="1"/>
  <c r="CX101" i="1"/>
  <c r="CX120" i="1"/>
  <c r="CX326" i="1"/>
  <c r="CX232" i="1"/>
  <c r="CX275" i="1"/>
  <c r="CX354" i="1"/>
  <c r="CX223" i="1"/>
  <c r="CX249" i="1"/>
  <c r="CX122" i="1"/>
  <c r="CX84" i="1"/>
  <c r="CX222" i="1"/>
  <c r="CX35" i="1"/>
  <c r="CX161" i="1"/>
  <c r="CX358" i="1"/>
  <c r="CX126" i="1"/>
  <c r="CX293" i="1"/>
  <c r="CX283" i="1"/>
  <c r="CX330" i="1"/>
  <c r="CX199" i="1"/>
  <c r="CX272" i="1"/>
  <c r="CX310" i="1"/>
  <c r="CX337" i="1"/>
  <c r="CX129" i="1"/>
  <c r="CX117" i="1"/>
  <c r="CX173" i="1"/>
  <c r="CX269" i="1"/>
  <c r="CX306" i="1"/>
  <c r="CX341" i="1"/>
  <c r="CX262" i="1"/>
  <c r="CX197" i="1"/>
  <c r="CX243" i="1"/>
  <c r="CX322" i="1"/>
  <c r="CX17" i="1"/>
  <c r="CX85" i="1"/>
  <c r="CX59" i="1"/>
  <c r="CX196" i="1"/>
  <c r="CX248" i="1"/>
  <c r="CX363" i="1"/>
  <c r="CX282" i="1"/>
  <c r="CX318" i="1"/>
  <c r="CX22" i="1"/>
  <c r="CX175" i="1"/>
  <c r="CX63" i="1"/>
  <c r="CX78" i="1"/>
  <c r="CX106" i="1"/>
  <c r="CX15" i="1"/>
  <c r="CX137" i="1"/>
  <c r="CX260" i="1"/>
  <c r="CX166" i="1"/>
  <c r="CX140" i="1"/>
  <c r="CX255" i="1"/>
  <c r="CX169" i="1"/>
  <c r="CX151" i="1"/>
  <c r="CX264" i="1"/>
  <c r="CX40" i="1"/>
  <c r="CX305" i="1"/>
  <c r="CX236" i="1"/>
  <c r="CX325" i="1"/>
  <c r="CX241" i="1"/>
  <c r="CX203" i="1"/>
  <c r="CX188" i="1"/>
  <c r="CX181" i="1"/>
  <c r="CX89" i="1"/>
  <c r="CX28" i="1"/>
  <c r="CX187" i="1"/>
  <c r="CX178" i="1"/>
  <c r="CX200" i="1"/>
  <c r="CX307" i="1"/>
  <c r="CX302" i="1"/>
  <c r="CX10" i="1"/>
  <c r="CX165" i="1"/>
  <c r="CX312" i="1"/>
  <c r="CX56" i="1"/>
  <c r="CX153" i="1"/>
  <c r="CX90" i="1"/>
  <c r="CX352" i="1"/>
  <c r="CX82" i="1"/>
  <c r="CX74" i="1"/>
  <c r="CX321" i="1"/>
  <c r="CX177" i="1"/>
  <c r="CX225" i="1"/>
  <c r="CX233" i="1"/>
  <c r="CX145" i="1"/>
  <c r="CX357" i="1"/>
  <c r="CX21" i="1"/>
  <c r="CX184" i="1"/>
  <c r="CX18" i="1"/>
  <c r="CX210" i="1"/>
  <c r="CX213" i="1"/>
  <c r="CX230" i="1"/>
  <c r="CX300" i="1"/>
  <c r="CX68" i="1"/>
  <c r="CX301" i="1"/>
  <c r="CX176" i="1"/>
  <c r="CX356" i="1"/>
  <c r="CX61" i="1"/>
  <c r="CX332" i="1"/>
  <c r="CX91" i="1"/>
  <c r="CX171" i="1"/>
  <c r="CX52" i="1"/>
  <c r="CX221" i="1"/>
  <c r="CX119" i="1"/>
  <c r="CX258" i="1"/>
  <c r="CX29" i="1"/>
  <c r="CX157" i="1"/>
  <c r="CX44" i="1"/>
  <c r="CX309" i="1"/>
  <c r="CX96" i="1"/>
  <c r="CX76" i="1"/>
  <c r="CX303" i="1"/>
  <c r="CX88" i="1"/>
  <c r="CX278" i="1"/>
  <c r="CX168" i="1"/>
  <c r="CX336" i="1"/>
  <c r="CX36" i="1"/>
  <c r="CX51" i="1"/>
  <c r="CX202" i="1"/>
  <c r="CX314" i="1"/>
  <c r="CX12" i="1"/>
  <c r="CX208" i="1"/>
  <c r="CX25" i="1"/>
  <c r="CX99" i="1"/>
  <c r="CX244" i="1"/>
  <c r="CX217" i="1"/>
  <c r="CX54" i="1"/>
  <c r="CX148" i="1"/>
  <c r="CX304" i="1"/>
  <c r="CX218" i="1"/>
  <c r="CX131" i="1"/>
  <c r="CX194" i="1"/>
  <c r="CX150" i="1"/>
  <c r="CX113" i="1"/>
  <c r="CX349" i="1"/>
  <c r="CX315" i="1"/>
  <c r="CX331" i="1"/>
  <c r="CX103" i="1"/>
  <c r="CX19" i="1"/>
  <c r="CX238" i="1"/>
  <c r="CX362" i="1"/>
  <c r="CX360" i="1"/>
  <c r="CX323" i="1"/>
  <c r="CX132" i="1"/>
  <c r="CX33" i="1"/>
  <c r="CX167" i="1"/>
  <c r="CX34" i="1"/>
  <c r="CX159" i="1"/>
  <c r="CX231" i="1"/>
  <c r="CX83" i="1"/>
  <c r="CX142" i="1"/>
  <c r="CX296" i="1"/>
  <c r="CX115" i="1"/>
  <c r="CX209" i="1"/>
  <c r="CX37" i="1"/>
  <c r="CX246" i="1"/>
  <c r="CX224" i="1"/>
  <c r="CX45" i="1"/>
  <c r="CX152" i="1"/>
  <c r="CX189" i="1"/>
  <c r="CX348" i="1"/>
  <c r="CX186" i="1"/>
  <c r="CX112" i="1"/>
  <c r="CX339" i="1"/>
  <c r="CX195" i="1"/>
  <c r="CX253" i="1"/>
  <c r="CX365" i="1"/>
  <c r="CX20" i="1"/>
  <c r="CX313" i="1"/>
  <c r="CX73" i="1"/>
  <c r="CX351" i="1"/>
  <c r="CX87" i="1"/>
  <c r="CX65" i="1"/>
  <c r="CX26" i="1"/>
  <c r="CX6" i="1"/>
  <c r="CX72" i="1"/>
  <c r="CX172" i="1"/>
  <c r="CX154" i="1"/>
  <c r="CX66" i="1"/>
  <c r="CX8" i="1"/>
  <c r="CX75" i="1"/>
  <c r="CX32" i="1"/>
  <c r="CX92" i="1"/>
  <c r="CX182" i="1"/>
  <c r="CX139" i="1"/>
  <c r="CX240" i="1"/>
  <c r="CX204" i="1"/>
  <c r="CX104" i="1"/>
  <c r="CX329" i="1"/>
  <c r="CX135" i="1"/>
  <c r="CX31" i="1"/>
  <c r="CX268" i="1"/>
  <c r="CX344" i="1"/>
  <c r="CX23" i="1"/>
  <c r="CX95" i="1"/>
  <c r="CX316" i="1"/>
  <c r="CX252" i="1"/>
  <c r="BU133" i="1"/>
  <c r="BU218" i="1"/>
  <c r="BU131" i="1"/>
  <c r="BU7" i="1"/>
  <c r="BU298" i="1"/>
  <c r="BU68" i="1"/>
  <c r="BU108" i="1"/>
  <c r="BU72" i="1"/>
  <c r="BU84" i="1"/>
  <c r="BU175" i="1"/>
  <c r="BU54" i="1"/>
  <c r="BU130" i="1"/>
  <c r="BU56" i="1"/>
  <c r="BU364" i="1"/>
  <c r="BU146" i="1"/>
  <c r="BU268" i="1"/>
  <c r="BU159" i="1"/>
  <c r="BU354" i="1"/>
  <c r="BU62" i="1"/>
  <c r="BU99" i="1"/>
  <c r="BU361" i="1"/>
  <c r="BU76" i="1"/>
  <c r="BU240" i="1"/>
  <c r="BU29" i="1"/>
  <c r="BU91" i="1"/>
  <c r="BU235" i="1"/>
  <c r="BU21" i="1"/>
  <c r="BU137" i="1"/>
  <c r="BU67" i="1"/>
  <c r="BU191" i="1"/>
  <c r="BU128" i="1"/>
  <c r="BU139" i="1"/>
  <c r="BU46" i="1"/>
  <c r="BU24" i="1"/>
  <c r="BU292" i="1"/>
  <c r="BU59" i="1"/>
  <c r="BU242" i="1"/>
  <c r="BU106" i="1"/>
  <c r="BU207" i="1"/>
  <c r="BU291" i="1"/>
  <c r="BU113" i="1"/>
  <c r="BU179" i="1"/>
  <c r="BU276" i="1"/>
  <c r="BU311" i="1"/>
  <c r="BU350" i="1"/>
  <c r="BU120" i="1"/>
  <c r="BU154" i="1"/>
  <c r="BU345" i="1"/>
  <c r="BU229" i="1"/>
  <c r="BU69" i="1"/>
  <c r="BU8" i="1"/>
  <c r="BU206" i="1"/>
  <c r="BU155" i="1"/>
  <c r="BU260" i="1"/>
  <c r="BU26" i="1"/>
  <c r="BU10" i="1"/>
  <c r="BU308" i="1"/>
  <c r="BU52" i="1"/>
  <c r="BU210" i="1"/>
  <c r="BU230" i="1"/>
  <c r="BU214" i="1"/>
  <c r="BU13" i="1"/>
  <c r="BU238" i="1"/>
  <c r="BU115" i="1"/>
  <c r="BU126" i="1"/>
  <c r="BU98" i="1"/>
  <c r="BU187" i="1"/>
  <c r="BU125" i="1"/>
  <c r="BU188" i="1"/>
  <c r="BU105" i="1"/>
  <c r="BU6" i="1"/>
  <c r="BU87" i="1"/>
  <c r="BU304" i="1"/>
  <c r="BU348" i="1"/>
  <c r="BU294" i="1"/>
  <c r="BU78" i="1"/>
  <c r="BU167" i="1"/>
  <c r="BU314" i="1"/>
  <c r="BU343" i="1"/>
  <c r="BU82" i="1"/>
  <c r="BU174" i="1"/>
  <c r="BU70" i="1"/>
  <c r="BU323" i="1"/>
  <c r="BU198" i="1"/>
  <c r="BU19" i="1"/>
  <c r="BU140" i="1"/>
  <c r="BU124" i="1"/>
  <c r="BU103" i="1"/>
  <c r="BU42" i="1"/>
  <c r="BU222" i="1"/>
  <c r="BU197" i="1"/>
  <c r="BU14" i="1"/>
  <c r="BU297" i="1"/>
  <c r="BU257" i="1"/>
  <c r="BU95" i="1"/>
  <c r="BU32" i="1"/>
  <c r="BU100" i="1"/>
  <c r="BU334" i="1"/>
  <c r="BU43" i="1"/>
  <c r="BU196" i="1"/>
  <c r="BU184" i="1"/>
  <c r="BU185" i="1"/>
  <c r="BU57" i="1"/>
  <c r="BU142" i="1"/>
  <c r="BU363" i="1"/>
  <c r="BU150" i="1"/>
  <c r="BU71" i="1"/>
  <c r="BU295" i="1"/>
  <c r="BU11" i="1"/>
  <c r="BU169" i="1"/>
  <c r="BU272" i="1"/>
  <c r="BU204" i="1"/>
  <c r="BU23" i="1"/>
  <c r="BU86" i="1"/>
  <c r="BU181" i="1"/>
  <c r="BU296" i="1"/>
  <c r="BU290" i="1"/>
  <c r="BU271" i="1"/>
  <c r="BU254" i="1"/>
  <c r="BU288" i="1"/>
  <c r="BU306" i="1"/>
  <c r="BU156" i="1"/>
  <c r="BU31" i="1"/>
  <c r="BU135" i="1"/>
  <c r="BU358" i="1"/>
  <c r="BU335" i="1"/>
  <c r="BU223" i="1"/>
  <c r="BU157" i="1"/>
  <c r="BU239" i="1"/>
  <c r="BU247" i="1"/>
  <c r="BU74" i="1"/>
  <c r="BU322" i="1"/>
  <c r="BU144" i="1"/>
  <c r="BU351" i="1"/>
  <c r="BU251" i="1"/>
  <c r="BU170" i="1"/>
  <c r="BU324" i="1"/>
  <c r="BU246" i="1"/>
  <c r="BU39" i="1"/>
  <c r="BU261" i="1"/>
  <c r="BU265" i="1"/>
  <c r="BU281" i="1"/>
  <c r="BU44" i="1"/>
  <c r="BU114" i="1"/>
  <c r="BU141" i="1"/>
  <c r="BU337" i="1"/>
  <c r="BU94" i="1"/>
  <c r="BU18" i="1"/>
  <c r="BU253" i="1"/>
  <c r="BU116" i="1"/>
  <c r="BU41" i="1"/>
  <c r="BU349" i="1"/>
  <c r="BU121" i="1"/>
  <c r="BU16" i="1"/>
  <c r="BU20" i="1"/>
  <c r="BU64" i="1"/>
  <c r="BU110" i="1"/>
  <c r="BU228" i="1"/>
  <c r="BU118" i="1"/>
  <c r="BU34" i="1"/>
  <c r="BU25" i="1"/>
  <c r="BU132" i="1"/>
  <c r="BU299" i="1"/>
  <c r="BU338" i="1"/>
  <c r="BU193" i="1"/>
  <c r="BU192" i="1"/>
  <c r="BU264" i="1"/>
  <c r="BU279" i="1"/>
  <c r="BU325" i="1"/>
  <c r="BU88" i="1"/>
  <c r="BU158" i="1"/>
  <c r="BU195" i="1"/>
  <c r="BU216" i="1"/>
  <c r="BU221" i="1"/>
  <c r="BU17" i="1"/>
  <c r="BU360" i="1"/>
  <c r="BU245" i="1"/>
  <c r="BU342" i="1"/>
  <c r="BU249" i="1"/>
  <c r="BU177" i="1"/>
  <c r="BU278" i="1"/>
  <c r="BU119" i="1"/>
  <c r="BU274" i="1"/>
  <c r="BU286" i="1"/>
  <c r="BU275" i="1"/>
  <c r="BU282" i="1"/>
  <c r="BU90" i="1"/>
  <c r="BU112" i="1"/>
  <c r="BU49" i="1"/>
  <c r="BU186" i="1"/>
  <c r="BU365" i="1"/>
  <c r="BU36" i="1"/>
  <c r="BU263" i="1"/>
  <c r="BU129" i="1"/>
  <c r="BU189" i="1"/>
  <c r="BU178" i="1"/>
  <c r="BU109" i="1"/>
  <c r="BU194" i="1"/>
  <c r="BU123" i="1"/>
  <c r="BU320" i="1"/>
  <c r="BU326" i="1"/>
  <c r="BU127" i="1"/>
  <c r="BU75" i="1"/>
  <c r="BU344" i="1"/>
  <c r="BU231" i="1"/>
  <c r="BU316" i="1"/>
  <c r="BU47" i="1"/>
  <c r="BU250" i="1"/>
  <c r="BU220" i="1"/>
  <c r="BU162" i="1"/>
  <c r="BU168" i="1"/>
  <c r="BU38" i="1"/>
  <c r="BU310" i="1"/>
  <c r="BU97" i="1"/>
  <c r="BU356" i="1"/>
  <c r="BU81" i="1"/>
  <c r="BU213" i="1"/>
  <c r="BU330" i="1"/>
  <c r="BU107" i="1"/>
  <c r="BU201" i="1"/>
  <c r="BU65" i="1"/>
  <c r="BU165" i="1"/>
  <c r="BU104" i="1"/>
  <c r="BU224" i="1"/>
  <c r="BU219" i="1"/>
  <c r="BU53" i="1"/>
  <c r="BU269" i="1"/>
  <c r="BU244" i="1"/>
  <c r="BU340" i="1"/>
  <c r="BU227" i="1"/>
  <c r="BU22" i="1"/>
  <c r="BU96" i="1"/>
  <c r="BU300" i="1"/>
  <c r="BU202" i="1"/>
  <c r="BU83" i="1"/>
  <c r="BU148" i="1"/>
  <c r="BU267" i="1"/>
  <c r="BU199" i="1"/>
  <c r="BU312" i="1"/>
  <c r="BU217" i="1"/>
  <c r="BU55" i="1"/>
  <c r="BU66" i="1"/>
  <c r="BU151" i="1"/>
  <c r="BU309" i="1"/>
  <c r="BU166" i="1"/>
  <c r="BU79" i="1"/>
  <c r="BU256" i="1"/>
  <c r="BU328" i="1"/>
  <c r="BU61" i="1"/>
  <c r="BU270" i="1"/>
  <c r="BU318" i="1"/>
  <c r="BU51" i="1"/>
  <c r="BU352" i="1"/>
  <c r="BU28" i="1"/>
  <c r="BU346" i="1"/>
  <c r="BU232" i="1"/>
  <c r="BU89" i="1"/>
  <c r="BU200" i="1"/>
  <c r="BU302" i="1"/>
  <c r="BU92" i="1"/>
  <c r="BU143" i="1"/>
  <c r="BU183" i="1"/>
  <c r="BU329" i="1"/>
  <c r="BU85" i="1"/>
  <c r="BU27" i="1"/>
  <c r="BU262" i="1"/>
  <c r="BU77" i="1"/>
  <c r="BU93" i="1"/>
  <c r="BU289" i="1"/>
  <c r="BU332" i="1"/>
  <c r="BU321" i="1"/>
  <c r="BU362" i="1"/>
  <c r="BU259" i="1"/>
  <c r="BU273" i="1"/>
  <c r="BU339" i="1"/>
  <c r="BU136" i="1"/>
  <c r="BU317" i="1"/>
  <c r="BU80" i="1"/>
  <c r="BU336" i="1"/>
  <c r="BU287" i="1"/>
  <c r="BU284" i="1"/>
  <c r="BU355" i="1"/>
  <c r="BU153" i="1"/>
  <c r="BU283" i="1"/>
  <c r="BU164" i="1"/>
  <c r="BU101" i="1"/>
  <c r="BU172" i="1"/>
  <c r="BU171" i="1"/>
  <c r="BU234" i="1"/>
  <c r="BU208" i="1"/>
  <c r="BU212" i="1"/>
  <c r="BU353" i="1"/>
  <c r="BU319" i="1"/>
  <c r="BU285" i="1"/>
  <c r="BU9" i="1"/>
  <c r="BU190" i="1"/>
  <c r="BU180" i="1"/>
  <c r="BU48" i="1"/>
  <c r="BU301" i="1"/>
  <c r="BU40" i="1"/>
  <c r="BU248" i="1"/>
  <c r="BU122" i="1"/>
  <c r="BU63" i="1"/>
  <c r="BU226" i="1"/>
  <c r="BU73" i="1"/>
  <c r="BU117" i="1"/>
  <c r="BU152" i="1"/>
  <c r="BU147" i="1"/>
  <c r="BU15" i="1"/>
  <c r="BU182" i="1"/>
  <c r="BU315" i="1"/>
  <c r="BU280" i="1"/>
  <c r="BU145" i="1"/>
  <c r="BU233" i="1"/>
  <c r="BU266" i="1"/>
  <c r="BU327" i="1"/>
  <c r="BU307" i="1"/>
  <c r="BU173" i="1"/>
  <c r="BU225" i="1"/>
  <c r="BU331" i="1"/>
  <c r="BU134" i="1"/>
  <c r="BU243" i="1"/>
  <c r="BU111" i="1"/>
  <c r="BU35" i="1"/>
  <c r="BU176" i="1"/>
  <c r="BU255" i="1"/>
  <c r="BU161" i="1"/>
  <c r="BU277" i="1"/>
  <c r="BU359" i="1"/>
  <c r="BU209" i="1"/>
  <c r="BU303" i="1"/>
  <c r="BU305" i="1"/>
  <c r="BU205" i="1"/>
  <c r="BU236" i="1"/>
  <c r="BU160" i="1"/>
  <c r="BU313" i="1"/>
  <c r="BU138" i="1"/>
  <c r="BU45" i="1"/>
  <c r="BU50" i="1"/>
  <c r="BU341" i="1"/>
  <c r="BU357" i="1"/>
  <c r="BU252" i="1"/>
  <c r="BU58" i="1"/>
  <c r="BU215" i="1"/>
  <c r="BU203" i="1"/>
  <c r="BU241" i="1"/>
  <c r="BU163" i="1"/>
  <c r="BU347" i="1"/>
  <c r="BU258" i="1"/>
  <c r="BU60" i="1"/>
  <c r="BU37" i="1"/>
  <c r="BU293" i="1"/>
  <c r="BU33" i="1"/>
  <c r="BU237" i="1"/>
  <c r="BU12" i="1"/>
  <c r="BU149" i="1"/>
  <c r="BU102" i="1"/>
  <c r="BU211" i="1"/>
  <c r="BU333" i="1"/>
  <c r="BU30" i="1"/>
  <c r="BR289" i="1"/>
  <c r="CX287" i="1"/>
  <c r="CB290" i="1"/>
  <c r="FW290" i="1"/>
  <c r="CB292" i="1"/>
  <c r="DW289" i="1"/>
  <c r="EG289" i="1" s="1"/>
  <c r="CB286" i="1"/>
  <c r="FW289" i="1"/>
  <c r="CR292" i="1"/>
  <c r="CR242" i="1"/>
  <c r="CR16" i="1"/>
  <c r="CR63" i="1"/>
  <c r="CR192" i="1"/>
  <c r="CR163" i="1"/>
  <c r="CR85" i="1"/>
  <c r="CR359" i="1"/>
  <c r="CR276" i="1"/>
  <c r="CR8" i="1"/>
  <c r="CR252" i="1"/>
  <c r="CR283" i="1"/>
  <c r="CR105" i="1"/>
  <c r="CR137" i="1"/>
  <c r="CR212" i="1"/>
  <c r="CR110" i="1"/>
  <c r="CR174" i="1"/>
  <c r="CR111" i="1"/>
  <c r="CR190" i="1"/>
  <c r="CR140" i="1"/>
  <c r="CR91" i="1"/>
  <c r="CR151" i="1"/>
  <c r="CR57" i="1"/>
  <c r="CR203" i="1"/>
  <c r="CR217" i="1"/>
  <c r="CR254" i="1"/>
  <c r="CR343" i="1"/>
  <c r="CR78" i="1"/>
  <c r="CR197" i="1"/>
  <c r="CR93" i="1"/>
  <c r="CR167" i="1"/>
  <c r="CR265" i="1"/>
  <c r="CR226" i="1"/>
  <c r="CR334" i="1"/>
  <c r="CR264" i="1"/>
  <c r="CR119" i="1"/>
  <c r="CR296" i="1"/>
  <c r="CR350" i="1"/>
  <c r="CR92" i="1"/>
  <c r="CR135" i="1"/>
  <c r="CR14" i="1"/>
  <c r="CR201" i="1"/>
  <c r="CR58" i="1"/>
  <c r="CR47" i="1"/>
  <c r="CR122" i="1"/>
  <c r="CR298" i="1"/>
  <c r="CR62" i="1"/>
  <c r="CR191" i="1"/>
  <c r="CR148" i="1"/>
  <c r="CR176" i="1"/>
  <c r="CR344" i="1"/>
  <c r="CR335" i="1"/>
  <c r="CR231" i="1"/>
  <c r="CR307" i="1"/>
  <c r="CR363" i="1"/>
  <c r="CR96" i="1"/>
  <c r="CR327" i="1"/>
  <c r="CR345" i="1"/>
  <c r="CR228" i="1"/>
  <c r="CR333" i="1"/>
  <c r="CR277" i="1"/>
  <c r="CR215" i="1"/>
  <c r="CR195" i="1"/>
  <c r="CR328" i="1"/>
  <c r="CR304" i="1"/>
  <c r="CR247" i="1"/>
  <c r="CR144" i="1"/>
  <c r="CR208" i="1"/>
  <c r="CR189" i="1"/>
  <c r="CR56" i="1"/>
  <c r="CR318" i="1"/>
  <c r="CR314" i="1"/>
  <c r="CR123" i="1"/>
  <c r="CR165" i="1"/>
  <c r="CR121" i="1"/>
  <c r="CR12" i="1"/>
  <c r="CR124" i="1"/>
  <c r="CR324" i="1"/>
  <c r="CR266" i="1"/>
  <c r="CR51" i="1"/>
  <c r="CR229" i="1"/>
  <c r="CR354" i="1"/>
  <c r="CR112" i="1"/>
  <c r="CR355" i="1"/>
  <c r="CR65" i="1"/>
  <c r="CR237" i="1"/>
  <c r="CR310" i="1"/>
  <c r="CR308" i="1"/>
  <c r="CR222" i="1"/>
  <c r="CR271" i="1"/>
  <c r="CR331" i="1"/>
  <c r="CR69" i="1"/>
  <c r="CR281" i="1"/>
  <c r="CR184" i="1"/>
  <c r="CR224" i="1"/>
  <c r="CR21" i="1"/>
  <c r="CR241" i="1"/>
  <c r="CR26" i="1"/>
  <c r="CR18" i="1"/>
  <c r="CR202" i="1"/>
  <c r="CR258" i="1"/>
  <c r="CR301" i="1"/>
  <c r="CR53" i="1"/>
  <c r="CR29" i="1"/>
  <c r="CR311" i="1"/>
  <c r="CR11" i="1"/>
  <c r="CR86" i="1"/>
  <c r="CR180" i="1"/>
  <c r="CR303" i="1"/>
  <c r="CR81" i="1"/>
  <c r="CR330" i="1"/>
  <c r="CR280" i="1"/>
  <c r="CR218" i="1"/>
  <c r="CR177" i="1"/>
  <c r="CR263" i="1"/>
  <c r="CR214" i="1"/>
  <c r="CR130" i="1"/>
  <c r="CR253" i="1"/>
  <c r="CR356" i="1"/>
  <c r="CR170" i="1"/>
  <c r="CR351" i="1"/>
  <c r="CR249" i="1"/>
  <c r="CR322" i="1"/>
  <c r="CR19" i="1"/>
  <c r="CR27" i="1"/>
  <c r="CR282" i="1"/>
  <c r="CR94" i="1"/>
  <c r="CR243" i="1"/>
  <c r="CR164" i="1"/>
  <c r="CR338" i="1"/>
  <c r="CR207" i="1"/>
  <c r="CR9" i="1"/>
  <c r="CR179" i="1"/>
  <c r="CR39" i="1"/>
  <c r="CR316" i="1"/>
  <c r="CR32" i="1"/>
  <c r="CR200" i="1"/>
  <c r="CR352" i="1"/>
  <c r="CR270" i="1"/>
  <c r="CR127" i="1"/>
  <c r="CR99" i="1"/>
  <c r="CR133" i="1"/>
  <c r="CR219" i="1"/>
  <c r="CR187" i="1"/>
  <c r="CR102" i="1"/>
  <c r="CR342" i="1"/>
  <c r="CR257" i="1"/>
  <c r="CR274" i="1"/>
  <c r="CR306" i="1"/>
  <c r="CR72" i="1"/>
  <c r="CR128" i="1"/>
  <c r="CR115" i="1"/>
  <c r="CR361" i="1"/>
  <c r="CR295" i="1"/>
  <c r="CR120" i="1"/>
  <c r="CR155" i="1"/>
  <c r="CR71" i="1"/>
  <c r="CR87" i="1"/>
  <c r="CR106" i="1"/>
  <c r="CR209" i="1"/>
  <c r="CR17" i="1"/>
  <c r="CR251" i="1"/>
  <c r="CR82" i="1"/>
  <c r="CR204" i="1"/>
  <c r="CR117" i="1"/>
  <c r="CR225" i="1"/>
  <c r="CR230" i="1"/>
  <c r="CR320" i="1"/>
  <c r="CR353" i="1"/>
  <c r="CR152" i="1"/>
  <c r="CR186" i="1"/>
  <c r="CR326" i="1"/>
  <c r="CR103" i="1"/>
  <c r="CR169" i="1"/>
  <c r="CR22" i="1"/>
  <c r="CR160" i="1"/>
  <c r="CR329" i="1"/>
  <c r="CR244" i="1"/>
  <c r="CR97" i="1"/>
  <c r="CR44" i="1"/>
  <c r="CR362" i="1"/>
  <c r="CR182" i="1"/>
  <c r="CR205" i="1"/>
  <c r="CR31" i="1"/>
  <c r="CR261" i="1"/>
  <c r="CR173" i="1"/>
  <c r="CR323" i="1"/>
  <c r="CR337" i="1"/>
  <c r="CR240" i="1"/>
  <c r="CR299" i="1"/>
  <c r="CR235" i="1"/>
  <c r="CR139" i="1"/>
  <c r="CR256" i="1"/>
  <c r="CR300" i="1"/>
  <c r="CR104" i="1"/>
  <c r="CR95" i="1"/>
  <c r="CR238" i="1"/>
  <c r="CR158" i="1"/>
  <c r="CR349" i="1"/>
  <c r="CR28" i="1"/>
  <c r="CR319" i="1"/>
  <c r="CR147" i="1"/>
  <c r="CR60" i="1"/>
  <c r="CR168" i="1"/>
  <c r="CR220" i="1"/>
  <c r="CR193" i="1"/>
  <c r="CR360" i="1"/>
  <c r="CR76" i="1"/>
  <c r="CR35" i="1"/>
  <c r="CR70" i="1"/>
  <c r="CR142" i="1"/>
  <c r="CR30" i="1"/>
  <c r="CR305" i="1"/>
  <c r="CR66" i="1"/>
  <c r="CR278" i="1"/>
  <c r="CR312" i="1"/>
  <c r="CR183" i="1"/>
  <c r="CR246" i="1"/>
  <c r="CR157" i="1"/>
  <c r="CR210" i="1"/>
  <c r="CR302" i="1"/>
  <c r="CR89" i="1"/>
  <c r="CR185" i="1"/>
  <c r="CR25" i="1"/>
  <c r="CR178" i="1"/>
  <c r="CR260" i="1"/>
  <c r="CR49" i="1"/>
  <c r="CR100" i="1"/>
  <c r="CR216" i="1"/>
  <c r="CR48" i="1"/>
  <c r="CR273" i="1"/>
  <c r="CR138" i="1"/>
  <c r="CR136" i="1"/>
  <c r="CR55" i="1"/>
  <c r="CR233" i="1"/>
  <c r="CR13" i="1"/>
  <c r="CR268" i="1"/>
  <c r="CR126" i="1"/>
  <c r="CR159" i="1"/>
  <c r="CR364" i="1"/>
  <c r="CR45" i="1"/>
  <c r="CR279" i="1"/>
  <c r="CR365" i="1"/>
  <c r="CR239" i="1"/>
  <c r="CR6" i="1"/>
  <c r="CR250" i="1"/>
  <c r="CR294" i="1"/>
  <c r="CR113" i="1"/>
  <c r="CR213" i="1"/>
  <c r="CR46" i="1"/>
  <c r="CR84" i="1"/>
  <c r="CR236" i="1"/>
  <c r="CR145" i="1"/>
  <c r="CR317" i="1"/>
  <c r="CR181" i="1"/>
  <c r="CR262" i="1"/>
  <c r="CR74" i="1"/>
  <c r="CR358" i="1"/>
  <c r="CR196" i="1"/>
  <c r="CR90" i="1"/>
  <c r="CR36" i="1"/>
  <c r="CR341" i="1"/>
  <c r="CR118" i="1"/>
  <c r="CR33" i="1"/>
  <c r="CR42" i="1"/>
  <c r="CR234" i="1"/>
  <c r="CR43" i="1"/>
  <c r="CR64" i="1"/>
  <c r="CR284" i="1"/>
  <c r="CR156" i="1"/>
  <c r="CR83" i="1"/>
  <c r="CR188" i="1"/>
  <c r="CR267" i="1"/>
  <c r="CR61" i="1"/>
  <c r="CR125" i="1"/>
  <c r="CR259" i="1"/>
  <c r="CR80" i="1"/>
  <c r="CR88" i="1"/>
  <c r="CR7" i="1"/>
  <c r="CR108" i="1"/>
  <c r="CR198" i="1"/>
  <c r="CR357" i="1"/>
  <c r="CR107" i="1"/>
  <c r="CR346" i="1"/>
  <c r="CR309" i="1"/>
  <c r="CR20" i="1"/>
  <c r="CR245" i="1"/>
  <c r="CR293" i="1"/>
  <c r="CR339" i="1"/>
  <c r="CR75" i="1"/>
  <c r="CR348" i="1"/>
  <c r="CR50" i="1"/>
  <c r="CR199" i="1"/>
  <c r="CR172" i="1"/>
  <c r="CR77" i="1"/>
  <c r="CR223" i="1"/>
  <c r="CR101" i="1"/>
  <c r="CR297" i="1"/>
  <c r="CR332" i="1"/>
  <c r="CR232" i="1"/>
  <c r="CR149" i="1"/>
  <c r="CR325" i="1"/>
  <c r="CR146" i="1"/>
  <c r="CR153" i="1"/>
  <c r="CR227" i="1"/>
  <c r="CR221" i="1"/>
  <c r="CR116" i="1"/>
  <c r="CR248" i="1"/>
  <c r="CR114" i="1"/>
  <c r="CR59" i="1"/>
  <c r="CR38" i="1"/>
  <c r="CR129" i="1"/>
  <c r="CR79" i="1"/>
  <c r="CR347" i="1"/>
  <c r="CR98" i="1"/>
  <c r="CR272" i="1"/>
  <c r="CR171" i="1"/>
  <c r="CR40" i="1"/>
  <c r="CR194" i="1"/>
  <c r="CR162" i="1"/>
  <c r="CR34" i="1"/>
  <c r="CR211" i="1"/>
  <c r="CR54" i="1"/>
  <c r="CR206" i="1"/>
  <c r="CR37" i="1"/>
  <c r="CR154" i="1"/>
  <c r="CR41" i="1"/>
  <c r="CR73" i="1"/>
  <c r="CR340" i="1"/>
  <c r="CR275" i="1"/>
  <c r="CR143" i="1"/>
  <c r="CR321" i="1"/>
  <c r="CR109" i="1"/>
  <c r="CR161" i="1"/>
  <c r="CR166" i="1"/>
  <c r="CR336" i="1"/>
  <c r="CR10" i="1"/>
  <c r="CR269" i="1"/>
  <c r="CR68" i="1"/>
  <c r="CR315" i="1"/>
  <c r="CR175" i="1"/>
  <c r="CR23" i="1"/>
  <c r="CR52" i="1"/>
  <c r="CR150" i="1"/>
  <c r="CR313" i="1"/>
  <c r="CR255" i="1"/>
  <c r="CR132" i="1"/>
  <c r="CR67" i="1"/>
  <c r="CR24" i="1"/>
  <c r="CR131" i="1"/>
  <c r="CR141" i="1"/>
  <c r="CR15" i="1"/>
  <c r="BL319" i="1"/>
  <c r="BL112" i="1"/>
  <c r="BL144" i="1"/>
  <c r="BL287" i="1"/>
  <c r="BL285" i="1"/>
  <c r="BL293" i="1"/>
  <c r="BL362" i="1"/>
  <c r="BL229" i="1"/>
  <c r="BL211" i="1"/>
  <c r="BL243" i="1"/>
  <c r="BL43" i="1"/>
  <c r="BL281" i="1"/>
  <c r="BL157" i="1"/>
  <c r="BL219" i="1"/>
  <c r="BL337" i="1"/>
  <c r="BL66" i="1"/>
  <c r="BL10" i="1"/>
  <c r="BL128" i="1"/>
  <c r="BL150" i="1"/>
  <c r="BL360" i="1"/>
  <c r="BL238" i="1"/>
  <c r="BL119" i="1"/>
  <c r="BL31" i="1"/>
  <c r="BL120" i="1"/>
  <c r="BL254" i="1"/>
  <c r="BL62" i="1"/>
  <c r="BL106" i="1"/>
  <c r="BL61" i="1"/>
  <c r="BL16" i="1"/>
  <c r="BL203" i="1"/>
  <c r="BL70" i="1"/>
  <c r="BL361" i="1"/>
  <c r="BL40" i="1"/>
  <c r="BL199" i="1"/>
  <c r="BL327" i="1"/>
  <c r="BL36" i="1"/>
  <c r="BL358" i="1"/>
  <c r="BL217" i="1"/>
  <c r="BL76" i="1"/>
  <c r="BL81" i="1"/>
  <c r="BL181" i="1"/>
  <c r="BL232" i="1"/>
  <c r="BL341" i="1"/>
  <c r="BL8" i="1"/>
  <c r="BL147" i="1"/>
  <c r="BL194" i="1"/>
  <c r="BL87" i="1"/>
  <c r="BL189" i="1"/>
  <c r="BL133" i="1"/>
  <c r="BL6" i="1"/>
  <c r="BL117" i="1"/>
  <c r="BL14" i="1"/>
  <c r="BL272" i="1"/>
  <c r="BL155" i="1"/>
  <c r="BL65" i="1"/>
  <c r="BL82" i="1"/>
  <c r="BL301" i="1"/>
  <c r="BL57" i="1"/>
  <c r="BL12" i="1"/>
  <c r="BL58" i="1"/>
  <c r="BL245" i="1"/>
  <c r="BL292" i="1"/>
  <c r="BL190" i="1"/>
  <c r="BL50" i="1"/>
  <c r="BL186" i="1"/>
  <c r="BL303" i="1"/>
  <c r="BL346" i="1"/>
  <c r="BL310" i="1"/>
  <c r="BL164" i="1"/>
  <c r="BL79" i="1"/>
  <c r="BL263" i="1"/>
  <c r="BL171" i="1"/>
  <c r="BL205" i="1"/>
  <c r="BL143" i="1"/>
  <c r="BL137" i="1"/>
  <c r="BL131" i="1"/>
  <c r="BL234" i="1"/>
  <c r="BL202" i="1"/>
  <c r="BL172" i="1"/>
  <c r="BL168" i="1"/>
  <c r="BL259" i="1"/>
  <c r="BL102" i="1"/>
  <c r="BL226" i="1"/>
  <c r="BL170" i="1"/>
  <c r="BL151" i="1"/>
  <c r="BL179" i="1"/>
  <c r="BL99" i="1"/>
  <c r="BL320" i="1"/>
  <c r="BL201" i="1"/>
  <c r="BL324" i="1"/>
  <c r="BL222" i="1"/>
  <c r="BL73" i="1"/>
  <c r="BL183" i="1"/>
  <c r="BL284" i="1"/>
  <c r="BL55" i="1"/>
  <c r="BL321" i="1"/>
  <c r="BL41" i="1"/>
  <c r="BL107" i="1"/>
  <c r="BL156" i="1"/>
  <c r="BL312" i="1"/>
  <c r="BL212" i="1"/>
  <c r="BL134" i="1"/>
  <c r="BL54" i="1"/>
  <c r="BL132" i="1"/>
  <c r="BL80" i="1"/>
  <c r="BL305" i="1"/>
  <c r="BL271" i="1"/>
  <c r="BL262" i="1"/>
  <c r="BL365" i="1"/>
  <c r="BL135" i="1"/>
  <c r="BL200" i="1"/>
  <c r="BL44" i="1"/>
  <c r="BL239" i="1"/>
  <c r="BL237" i="1"/>
  <c r="BL315" i="1"/>
  <c r="BL210" i="1"/>
  <c r="BL110" i="1"/>
  <c r="BL297" i="1"/>
  <c r="BL343" i="1"/>
  <c r="BL13" i="1"/>
  <c r="BL34" i="1"/>
  <c r="BL275" i="1"/>
  <c r="BL146" i="1"/>
  <c r="BL174" i="1"/>
  <c r="BL323" i="1"/>
  <c r="BL311" i="1"/>
  <c r="BL356" i="1"/>
  <c r="BL105" i="1"/>
  <c r="BL145" i="1"/>
  <c r="BL215" i="1"/>
  <c r="BL101" i="1"/>
  <c r="BL39" i="1"/>
  <c r="BL306" i="1"/>
  <c r="BL216" i="1"/>
  <c r="BL338" i="1"/>
  <c r="BL35" i="1"/>
  <c r="BL192" i="1"/>
  <c r="BL198" i="1"/>
  <c r="BL15" i="1"/>
  <c r="BL270" i="1"/>
  <c r="BL63" i="1"/>
  <c r="BL244" i="1"/>
  <c r="BL317" i="1"/>
  <c r="BL20" i="1"/>
  <c r="BL104" i="1"/>
  <c r="BL308" i="1"/>
  <c r="BL274" i="1"/>
  <c r="BL329" i="1"/>
  <c r="BL261" i="1"/>
  <c r="BL269" i="1"/>
  <c r="BL309" i="1"/>
  <c r="BL180" i="1"/>
  <c r="BL300" i="1"/>
  <c r="BL316" i="1"/>
  <c r="BL304" i="1"/>
  <c r="BL332" i="1"/>
  <c r="BL98" i="1"/>
  <c r="BL160" i="1"/>
  <c r="BL193" i="1"/>
  <c r="BL182" i="1"/>
  <c r="BL52" i="1"/>
  <c r="BL354" i="1"/>
  <c r="BL260" i="1"/>
  <c r="BL242" i="1"/>
  <c r="BL240" i="1"/>
  <c r="BL64" i="1"/>
  <c r="BL335" i="1"/>
  <c r="BL334" i="1"/>
  <c r="BL177" i="1"/>
  <c r="BL158" i="1"/>
  <c r="BL295" i="1"/>
  <c r="BL278" i="1"/>
  <c r="BL86" i="1"/>
  <c r="BL224" i="1"/>
  <c r="BL165" i="1"/>
  <c r="BL191" i="1"/>
  <c r="BL126" i="1"/>
  <c r="BL209" i="1"/>
  <c r="BL77" i="1"/>
  <c r="BL95" i="1"/>
  <c r="BL276" i="1"/>
  <c r="BL253" i="1"/>
  <c r="BL173" i="1"/>
  <c r="BL268" i="1"/>
  <c r="BL140" i="1"/>
  <c r="BL149" i="1"/>
  <c r="BL60" i="1"/>
  <c r="BL59" i="1"/>
  <c r="BL161" i="1"/>
  <c r="BL330" i="1"/>
  <c r="BL129" i="1"/>
  <c r="BL196" i="1"/>
  <c r="BL235" i="1"/>
  <c r="BL69" i="1"/>
  <c r="BL33" i="1"/>
  <c r="BL38" i="1"/>
  <c r="BL47" i="1"/>
  <c r="BL124" i="1"/>
  <c r="BL116" i="1"/>
  <c r="BL78" i="1"/>
  <c r="BL184" i="1"/>
  <c r="BL208" i="1"/>
  <c r="BL314" i="1"/>
  <c r="BL111" i="1"/>
  <c r="BL75" i="1"/>
  <c r="BL326" i="1"/>
  <c r="BL138" i="1"/>
  <c r="BL148" i="1"/>
  <c r="BL246" i="1"/>
  <c r="BL359" i="1"/>
  <c r="BL114" i="1"/>
  <c r="BL153" i="1"/>
  <c r="BL67" i="1"/>
  <c r="BL283" i="1"/>
  <c r="BL71" i="1"/>
  <c r="BL118" i="1"/>
  <c r="BL152" i="1"/>
  <c r="BL30" i="1"/>
  <c r="BL265" i="1"/>
  <c r="BL90" i="1"/>
  <c r="BL228" i="1"/>
  <c r="BL255" i="1"/>
  <c r="BL108" i="1"/>
  <c r="BL162" i="1"/>
  <c r="BL344" i="1"/>
  <c r="BL91" i="1"/>
  <c r="BL7" i="1"/>
  <c r="BL218" i="1"/>
  <c r="BL115" i="1"/>
  <c r="BL363" i="1"/>
  <c r="BL53" i="1"/>
  <c r="BL251" i="1"/>
  <c r="BL252" i="1"/>
  <c r="BL249" i="1"/>
  <c r="BL97" i="1"/>
  <c r="BL24" i="1"/>
  <c r="BL325" i="1"/>
  <c r="BL83" i="1"/>
  <c r="BL258" i="1"/>
  <c r="BL277" i="1"/>
  <c r="BL223" i="1"/>
  <c r="BL28" i="1"/>
  <c r="BL21" i="1"/>
  <c r="BL121" i="1"/>
  <c r="BL288" i="1"/>
  <c r="BL96" i="1"/>
  <c r="BL169" i="1"/>
  <c r="BL289" i="1"/>
  <c r="BL141" i="1"/>
  <c r="BL291" i="1"/>
  <c r="BL352" i="1"/>
  <c r="BL318" i="1"/>
  <c r="BL350" i="1"/>
  <c r="BL279" i="1"/>
  <c r="BL294" i="1"/>
  <c r="BL136" i="1"/>
  <c r="BL49" i="1"/>
  <c r="BL241" i="1"/>
  <c r="BL37" i="1"/>
  <c r="BL100" i="1"/>
  <c r="BL187" i="1"/>
  <c r="BL72" i="1"/>
  <c r="BL23" i="1"/>
  <c r="BL122" i="1"/>
  <c r="BL364" i="1"/>
  <c r="BL163" i="1"/>
  <c r="BL230" i="1"/>
  <c r="BL302" i="1"/>
  <c r="BL167" i="1"/>
  <c r="BL197" i="1"/>
  <c r="BL340" i="1"/>
  <c r="BL68" i="1"/>
  <c r="BL221" i="1"/>
  <c r="BL142" i="1"/>
  <c r="BL93" i="1"/>
  <c r="BL313" i="1"/>
  <c r="BL46" i="1"/>
  <c r="BL231" i="1"/>
  <c r="BL85" i="1"/>
  <c r="BL273" i="1"/>
  <c r="BL74" i="1"/>
  <c r="BL166" i="1"/>
  <c r="BL333" i="1"/>
  <c r="BL298" i="1"/>
  <c r="BL257" i="1"/>
  <c r="BL282" i="1"/>
  <c r="BL290" i="1"/>
  <c r="BL355" i="1"/>
  <c r="BL11" i="1"/>
  <c r="BL113" i="1"/>
  <c r="BL178" i="1"/>
  <c r="BL88" i="1"/>
  <c r="BL56" i="1"/>
  <c r="BL267" i="1"/>
  <c r="BL264" i="1"/>
  <c r="BL214" i="1"/>
  <c r="BL89" i="1"/>
  <c r="BL207" i="1"/>
  <c r="BL220" i="1"/>
  <c r="BL176" i="1"/>
  <c r="BL94" i="1"/>
  <c r="BL17" i="1"/>
  <c r="BL256" i="1"/>
  <c r="BL349" i="1"/>
  <c r="BL84" i="1"/>
  <c r="BL27" i="1"/>
  <c r="BL26" i="1"/>
  <c r="BL29" i="1"/>
  <c r="BL353" i="1"/>
  <c r="BL322" i="1"/>
  <c r="BL103" i="1"/>
  <c r="BL345" i="1"/>
  <c r="BL248" i="1"/>
  <c r="BL185" i="1"/>
  <c r="BL286" i="1"/>
  <c r="BL206" i="1"/>
  <c r="BL9" i="1"/>
  <c r="BL213" i="1"/>
  <c r="BL233" i="1"/>
  <c r="BL347" i="1"/>
  <c r="BL227" i="1"/>
  <c r="BL348" i="1"/>
  <c r="BL22" i="1"/>
  <c r="BL204" i="1"/>
  <c r="BL32" i="1"/>
  <c r="BL48" i="1"/>
  <c r="BL299" i="1"/>
  <c r="BL127" i="1"/>
  <c r="BL139" i="1"/>
  <c r="BL130" i="1"/>
  <c r="BL42" i="1"/>
  <c r="BL175" i="1"/>
  <c r="BL45" i="1"/>
  <c r="BL250" i="1"/>
  <c r="BL159" i="1"/>
  <c r="BL25" i="1"/>
  <c r="BL339" i="1"/>
  <c r="BL266" i="1"/>
  <c r="BL342" i="1"/>
  <c r="BL92" i="1"/>
  <c r="BL154" i="1"/>
  <c r="BL123" i="1"/>
  <c r="BL351" i="1"/>
  <c r="BL18" i="1"/>
  <c r="BL109" i="1"/>
  <c r="BL195" i="1"/>
  <c r="BL357" i="1"/>
  <c r="BL328" i="1"/>
  <c r="BL336" i="1"/>
  <c r="BL188" i="1"/>
  <c r="BL296" i="1"/>
  <c r="BL247" i="1"/>
  <c r="BL19" i="1"/>
  <c r="BL51" i="1"/>
  <c r="BL225" i="1"/>
  <c r="BL331" i="1"/>
  <c r="BL280" i="1"/>
  <c r="BL307" i="1"/>
  <c r="BL125" i="1"/>
  <c r="BL236" i="1"/>
  <c r="CT292" i="1"/>
  <c r="CT203" i="1"/>
  <c r="CT58" i="1"/>
  <c r="CT204" i="1"/>
  <c r="CT148" i="1"/>
  <c r="CT65" i="1"/>
  <c r="CT86" i="1"/>
  <c r="CT132" i="1"/>
  <c r="CT76" i="1"/>
  <c r="CT133" i="1"/>
  <c r="CT182" i="1"/>
  <c r="CT70" i="1"/>
  <c r="CT222" i="1"/>
  <c r="CT345" i="1"/>
  <c r="CT248" i="1"/>
  <c r="CT37" i="1"/>
  <c r="CT107" i="1"/>
  <c r="CT91" i="1"/>
  <c r="CT171" i="1"/>
  <c r="CT14" i="1"/>
  <c r="CT343" i="1"/>
  <c r="CT215" i="1"/>
  <c r="CT180" i="1"/>
  <c r="CT354" i="1"/>
  <c r="CT257" i="1"/>
  <c r="CT184" i="1"/>
  <c r="CT25" i="1"/>
  <c r="CT270" i="1"/>
  <c r="CT336" i="1"/>
  <c r="CT90" i="1"/>
  <c r="CT303" i="1"/>
  <c r="CT334" i="1"/>
  <c r="CT22" i="1"/>
  <c r="CT56" i="1"/>
  <c r="CT18" i="1"/>
  <c r="CT30" i="1"/>
  <c r="CT28" i="1"/>
  <c r="CT77" i="1"/>
  <c r="CT278" i="1"/>
  <c r="CT42" i="1"/>
  <c r="CT63" i="1"/>
  <c r="CT68" i="1"/>
  <c r="CT252" i="1"/>
  <c r="CT59" i="1"/>
  <c r="CT55" i="1"/>
  <c r="CT150" i="1"/>
  <c r="CT276" i="1"/>
  <c r="CT262" i="1"/>
  <c r="CT250" i="1"/>
  <c r="CT161" i="1"/>
  <c r="CT246" i="1"/>
  <c r="CT317" i="1"/>
  <c r="CT226" i="1"/>
  <c r="CT220" i="1"/>
  <c r="CT259" i="1"/>
  <c r="CT361" i="1"/>
  <c r="CT112" i="1"/>
  <c r="CT110" i="1"/>
  <c r="CT129" i="1"/>
  <c r="CT29" i="1"/>
  <c r="CT300" i="1"/>
  <c r="CT245" i="1"/>
  <c r="CT94" i="1"/>
  <c r="CT363" i="1"/>
  <c r="CT251" i="1"/>
  <c r="CT71" i="1"/>
  <c r="CT296" i="1"/>
  <c r="CT128" i="1"/>
  <c r="CT170" i="1"/>
  <c r="CT325" i="1"/>
  <c r="CT224" i="1"/>
  <c r="CT356" i="1"/>
  <c r="CT329" i="1"/>
  <c r="CT206" i="1"/>
  <c r="CT209" i="1"/>
  <c r="CT210" i="1"/>
  <c r="CT315" i="1"/>
  <c r="CT188" i="1"/>
  <c r="CT130" i="1"/>
  <c r="CT156" i="1"/>
  <c r="CT69" i="1"/>
  <c r="CT174" i="1"/>
  <c r="CT213" i="1"/>
  <c r="CT101" i="1"/>
  <c r="CT146" i="1"/>
  <c r="CT47" i="1"/>
  <c r="CT135" i="1"/>
  <c r="CT198" i="1"/>
  <c r="CT219" i="1"/>
  <c r="CT249" i="1"/>
  <c r="CT168" i="1"/>
  <c r="CT316" i="1"/>
  <c r="CT66" i="1"/>
  <c r="CT118" i="1"/>
  <c r="CT52" i="1"/>
  <c r="CT117" i="1"/>
  <c r="CT123" i="1"/>
  <c r="CT225" i="1"/>
  <c r="CT87" i="1"/>
  <c r="CT308" i="1"/>
  <c r="CT175" i="1"/>
  <c r="CT64" i="1"/>
  <c r="CT318" i="1"/>
  <c r="CT53" i="1"/>
  <c r="CT163" i="1"/>
  <c r="CT319" i="1"/>
  <c r="CT314" i="1"/>
  <c r="CT24" i="1"/>
  <c r="CT199" i="1"/>
  <c r="CT23" i="1"/>
  <c r="CT192" i="1"/>
  <c r="CT269" i="1"/>
  <c r="CT99" i="1"/>
  <c r="CT205" i="1"/>
  <c r="CT162" i="1"/>
  <c r="CT322" i="1"/>
  <c r="CT267" i="1"/>
  <c r="CT207" i="1"/>
  <c r="CT12" i="1"/>
  <c r="CT60" i="1"/>
  <c r="CT212" i="1"/>
  <c r="CT247" i="1"/>
  <c r="CT62" i="1"/>
  <c r="CT355" i="1"/>
  <c r="CT11" i="1"/>
  <c r="CT233" i="1"/>
  <c r="CT283" i="1"/>
  <c r="CT16" i="1"/>
  <c r="CT307" i="1"/>
  <c r="CT105" i="1"/>
  <c r="CT19" i="1"/>
  <c r="CT21" i="1"/>
  <c r="CT335" i="1"/>
  <c r="CT111" i="1"/>
  <c r="CT172" i="1"/>
  <c r="CT136" i="1"/>
  <c r="CT137" i="1"/>
  <c r="CT138" i="1"/>
  <c r="CT255" i="1"/>
  <c r="CT326" i="1"/>
  <c r="CT321" i="1"/>
  <c r="CT49" i="1"/>
  <c r="CT357" i="1"/>
  <c r="CT263" i="1"/>
  <c r="CT114" i="1"/>
  <c r="CT327" i="1"/>
  <c r="CT159" i="1"/>
  <c r="CT131" i="1"/>
  <c r="CT337" i="1"/>
  <c r="CT271" i="1"/>
  <c r="CT362" i="1"/>
  <c r="CT282" i="1"/>
  <c r="CT141" i="1"/>
  <c r="CT305" i="1"/>
  <c r="CT293" i="1"/>
  <c r="CT89" i="1"/>
  <c r="CT160" i="1"/>
  <c r="CT197" i="1"/>
  <c r="CT265" i="1"/>
  <c r="CT261" i="1"/>
  <c r="CT320" i="1"/>
  <c r="CT223" i="1"/>
  <c r="CT147" i="1"/>
  <c r="CT244" i="1"/>
  <c r="CT253" i="1"/>
  <c r="CT46" i="1"/>
  <c r="CT341" i="1"/>
  <c r="CT268" i="1"/>
  <c r="CT304" i="1"/>
  <c r="CT45" i="1"/>
  <c r="CT221" i="1"/>
  <c r="CT330" i="1"/>
  <c r="CT103" i="1"/>
  <c r="CT34" i="1"/>
  <c r="CT242" i="1"/>
  <c r="CT100" i="1"/>
  <c r="CT67" i="1"/>
  <c r="CT185" i="1"/>
  <c r="CT349" i="1"/>
  <c r="CT79" i="1"/>
  <c r="CT236" i="1"/>
  <c r="CT196" i="1"/>
  <c r="CT48" i="1"/>
  <c r="CT122" i="1"/>
  <c r="CT359" i="1"/>
  <c r="CT61" i="1"/>
  <c r="CT347" i="1"/>
  <c r="CT183" i="1"/>
  <c r="CT351" i="1"/>
  <c r="CT115" i="1"/>
  <c r="CT238" i="1"/>
  <c r="CT295" i="1"/>
  <c r="CT346" i="1"/>
  <c r="CT312" i="1"/>
  <c r="CT353" i="1"/>
  <c r="CT173" i="1"/>
  <c r="CT6" i="1"/>
  <c r="CT342" i="1"/>
  <c r="CT78" i="1"/>
  <c r="CT39" i="1"/>
  <c r="CT9" i="1"/>
  <c r="CT26" i="1"/>
  <c r="CT339" i="1"/>
  <c r="CT360" i="1"/>
  <c r="CT51" i="1"/>
  <c r="CT155" i="1"/>
  <c r="CT7" i="1"/>
  <c r="CT149" i="1"/>
  <c r="CT120" i="1"/>
  <c r="CT93" i="1"/>
  <c r="CT43" i="1"/>
  <c r="CT126" i="1"/>
  <c r="CT299" i="1"/>
  <c r="CT338" i="1"/>
  <c r="CT13" i="1"/>
  <c r="CT152" i="1"/>
  <c r="CT88" i="1"/>
  <c r="CT310" i="1"/>
  <c r="CT17" i="1"/>
  <c r="CT344" i="1"/>
  <c r="CT106" i="1"/>
  <c r="CT84" i="1"/>
  <c r="CT298" i="1"/>
  <c r="CT32" i="1"/>
  <c r="CT243" i="1"/>
  <c r="CT72" i="1"/>
  <c r="CT80" i="1"/>
  <c r="CT44" i="1"/>
  <c r="CT190" i="1"/>
  <c r="CT239" i="1"/>
  <c r="CT181" i="1"/>
  <c r="CT41" i="1"/>
  <c r="CT82" i="1"/>
  <c r="CT144" i="1"/>
  <c r="CT74" i="1"/>
  <c r="CT31" i="1"/>
  <c r="CT229" i="1"/>
  <c r="CT332" i="1"/>
  <c r="CT50" i="1"/>
  <c r="CT54" i="1"/>
  <c r="CT104" i="1"/>
  <c r="CT179" i="1"/>
  <c r="CT36" i="1"/>
  <c r="CT333" i="1"/>
  <c r="CT124" i="1"/>
  <c r="CT294" i="1"/>
  <c r="CT177" i="1"/>
  <c r="CT273" i="1"/>
  <c r="CT232" i="1"/>
  <c r="CT119" i="1"/>
  <c r="CT153" i="1"/>
  <c r="CT139" i="1"/>
  <c r="CT280" i="1"/>
  <c r="CT96" i="1"/>
  <c r="CT164" i="1"/>
  <c r="CT227" i="1"/>
  <c r="CT302" i="1"/>
  <c r="CT102" i="1"/>
  <c r="CT218" i="1"/>
  <c r="CT309" i="1"/>
  <c r="CT109" i="1"/>
  <c r="CT121" i="1"/>
  <c r="CT331" i="1"/>
  <c r="CT195" i="1"/>
  <c r="CT258" i="1"/>
  <c r="CT169" i="1"/>
  <c r="CT208" i="1"/>
  <c r="CT240" i="1"/>
  <c r="CT187" i="1"/>
  <c r="CT57" i="1"/>
  <c r="CT260" i="1"/>
  <c r="CT279" i="1"/>
  <c r="CT113" i="1"/>
  <c r="CT75" i="1"/>
  <c r="CT83" i="1"/>
  <c r="CT186" i="1"/>
  <c r="CT266" i="1"/>
  <c r="CT284" i="1"/>
  <c r="CT140" i="1"/>
  <c r="CT211" i="1"/>
  <c r="CT231" i="1"/>
  <c r="CT348" i="1"/>
  <c r="CT15" i="1"/>
  <c r="CT235" i="1"/>
  <c r="CT191" i="1"/>
  <c r="CT125" i="1"/>
  <c r="CT365" i="1"/>
  <c r="CT350" i="1"/>
  <c r="CT166" i="1"/>
  <c r="CT97" i="1"/>
  <c r="CT154" i="1"/>
  <c r="CT92" i="1"/>
  <c r="CT200" i="1"/>
  <c r="CT301" i="1"/>
  <c r="CT165" i="1"/>
  <c r="CT33" i="1"/>
  <c r="CT189" i="1"/>
  <c r="CT214" i="1"/>
  <c r="CT8" i="1"/>
  <c r="CT340" i="1"/>
  <c r="CT323" i="1"/>
  <c r="CT264" i="1"/>
  <c r="CT201" i="1"/>
  <c r="CT228" i="1"/>
  <c r="CT157" i="1"/>
  <c r="CT116" i="1"/>
  <c r="CT241" i="1"/>
  <c r="CT193" i="1"/>
  <c r="CT277" i="1"/>
  <c r="CT81" i="1"/>
  <c r="CT10" i="1"/>
  <c r="CT234" i="1"/>
  <c r="CT143" i="1"/>
  <c r="CT108" i="1"/>
  <c r="CT230" i="1"/>
  <c r="CT275" i="1"/>
  <c r="CT20" i="1"/>
  <c r="CT38" i="1"/>
  <c r="CT272" i="1"/>
  <c r="CT274" i="1"/>
  <c r="CT216" i="1"/>
  <c r="CT178" i="1"/>
  <c r="CT98" i="1"/>
  <c r="CT35" i="1"/>
  <c r="CT281" i="1"/>
  <c r="CT95" i="1"/>
  <c r="CT167" i="1"/>
  <c r="CT311" i="1"/>
  <c r="CT158" i="1"/>
  <c r="CT176" i="1"/>
  <c r="CT73" i="1"/>
  <c r="CT254" i="1"/>
  <c r="CT297" i="1"/>
  <c r="CT324" i="1"/>
  <c r="CT85" i="1"/>
  <c r="CT364" i="1"/>
  <c r="CT40" i="1"/>
  <c r="CT313" i="1"/>
  <c r="CT352" i="1"/>
  <c r="CT27" i="1"/>
  <c r="CT151" i="1"/>
  <c r="CT194" i="1"/>
  <c r="CT142" i="1"/>
  <c r="CT202" i="1"/>
  <c r="CT256" i="1"/>
  <c r="CT358" i="1"/>
  <c r="CT217" i="1"/>
  <c r="CT145" i="1"/>
  <c r="CT328" i="1"/>
  <c r="CT127" i="1"/>
  <c r="CT306" i="1"/>
  <c r="CT237" i="1"/>
  <c r="CB287" i="1"/>
  <c r="CX285" i="1"/>
  <c r="CB291" i="1"/>
  <c r="CD323" i="1"/>
  <c r="CD166" i="1"/>
  <c r="CD28" i="1"/>
  <c r="CD335" i="1"/>
  <c r="CD17" i="1"/>
  <c r="CD19" i="1"/>
  <c r="CD229" i="1"/>
  <c r="CD123" i="1"/>
  <c r="CD293" i="1"/>
  <c r="CD119" i="1"/>
  <c r="CD322" i="1"/>
  <c r="CD201" i="1"/>
  <c r="CD312" i="1"/>
  <c r="CD254" i="1"/>
  <c r="CD211" i="1"/>
  <c r="CD187" i="1"/>
  <c r="CD145" i="1"/>
  <c r="CD54" i="1"/>
  <c r="CD227" i="1"/>
  <c r="CD55" i="1"/>
  <c r="CD314" i="1"/>
  <c r="CD105" i="1"/>
  <c r="CD189" i="1"/>
  <c r="CD7" i="1"/>
  <c r="CD124" i="1"/>
  <c r="CD218" i="1"/>
  <c r="CD44" i="1"/>
  <c r="CD33" i="1"/>
  <c r="CD313" i="1"/>
  <c r="CD103" i="1"/>
  <c r="CD29" i="1"/>
  <c r="CD144" i="1"/>
  <c r="CD131" i="1"/>
  <c r="CD209" i="1"/>
  <c r="CD121" i="1"/>
  <c r="CD30" i="1"/>
  <c r="CD213" i="1"/>
  <c r="CD76" i="1"/>
  <c r="CD45" i="1"/>
  <c r="CD37" i="1"/>
  <c r="CD41" i="1"/>
  <c r="CD220" i="1"/>
  <c r="CD296" i="1"/>
  <c r="CD25" i="1"/>
  <c r="CD129" i="1"/>
  <c r="CD214" i="1"/>
  <c r="CD226" i="1"/>
  <c r="CD228" i="1"/>
  <c r="CD243" i="1"/>
  <c r="CD99" i="1"/>
  <c r="CD305" i="1"/>
  <c r="CD156" i="1"/>
  <c r="CD320" i="1"/>
  <c r="CD23" i="1"/>
  <c r="CD324" i="1"/>
  <c r="CD164" i="1"/>
  <c r="CD13" i="1"/>
  <c r="CD15" i="1"/>
  <c r="CD310" i="1"/>
  <c r="CD20" i="1"/>
  <c r="CD342" i="1"/>
  <c r="CD210" i="1"/>
  <c r="CD110" i="1"/>
  <c r="CD339" i="1"/>
  <c r="CD137" i="1"/>
  <c r="CD39" i="1"/>
  <c r="CD126" i="1"/>
  <c r="CD136" i="1"/>
  <c r="CD316" i="1"/>
  <c r="CD306" i="1"/>
  <c r="CD47" i="1"/>
  <c r="CD197" i="1"/>
  <c r="CD8" i="1"/>
  <c r="CD162" i="1"/>
  <c r="CD222" i="1"/>
  <c r="CD281" i="1"/>
  <c r="CD101" i="1"/>
  <c r="CD234" i="1"/>
  <c r="CD43" i="1"/>
  <c r="CD347" i="1"/>
  <c r="CD68" i="1"/>
  <c r="CD115" i="1"/>
  <c r="CD132" i="1"/>
  <c r="CD215" i="1"/>
  <c r="CD32" i="1"/>
  <c r="CD256" i="1"/>
  <c r="CD190" i="1"/>
  <c r="CD203" i="1"/>
  <c r="CD253" i="1"/>
  <c r="CD251" i="1"/>
  <c r="CD212" i="1"/>
  <c r="CD141" i="1"/>
  <c r="CD247" i="1"/>
  <c r="CD157" i="1"/>
  <c r="CD67" i="1"/>
  <c r="CD343" i="1"/>
  <c r="CD118" i="1"/>
  <c r="CD31" i="1"/>
  <c r="CD245" i="1"/>
  <c r="CD128" i="1"/>
  <c r="CD278" i="1"/>
  <c r="CD139" i="1"/>
  <c r="CD163" i="1"/>
  <c r="CD125" i="1"/>
  <c r="CD198" i="1"/>
  <c r="CD133" i="1"/>
  <c r="CD24" i="1"/>
  <c r="CD338" i="1"/>
  <c r="CD317" i="1"/>
  <c r="CD35" i="1"/>
  <c r="CD122" i="1"/>
  <c r="CD202" i="1"/>
  <c r="CD18" i="1"/>
  <c r="CD77" i="1"/>
  <c r="CD199" i="1"/>
  <c r="CD106" i="1"/>
  <c r="CD130" i="1"/>
  <c r="CD333" i="1"/>
  <c r="CD231" i="1"/>
  <c r="CD71" i="1"/>
  <c r="CD230" i="1"/>
  <c r="CD116" i="1"/>
  <c r="CD98" i="1"/>
  <c r="CD155" i="1"/>
  <c r="CD34" i="1"/>
  <c r="CD249" i="1"/>
  <c r="CD246" i="1"/>
  <c r="CD73" i="1"/>
  <c r="CD21" i="1"/>
  <c r="CD325" i="1"/>
  <c r="CD10" i="1"/>
  <c r="CD66" i="1"/>
  <c r="CD193" i="1"/>
  <c r="CD50" i="1"/>
  <c r="CD42" i="1"/>
  <c r="CD223" i="1"/>
  <c r="CD232" i="1"/>
  <c r="CD153" i="1"/>
  <c r="CD192" i="1"/>
  <c r="CD206" i="1"/>
  <c r="CD52" i="1"/>
  <c r="CD277" i="1"/>
  <c r="CD161" i="1"/>
  <c r="CD51" i="1"/>
  <c r="CD140" i="1"/>
  <c r="CD345" i="1"/>
  <c r="CD127" i="1"/>
  <c r="CD248" i="1"/>
  <c r="CD113" i="1"/>
  <c r="CD100" i="1"/>
  <c r="CD36" i="1"/>
  <c r="CD302" i="1"/>
  <c r="CD224" i="1"/>
  <c r="CD233" i="1"/>
  <c r="CD46" i="1"/>
  <c r="CD159" i="1"/>
  <c r="CD167" i="1"/>
  <c r="CD48" i="1"/>
  <c r="CD235" i="1"/>
  <c r="CD117" i="1"/>
  <c r="CD152" i="1"/>
  <c r="CD200" i="1"/>
  <c r="CD111" i="1"/>
  <c r="CD194" i="1"/>
  <c r="CD346" i="1"/>
  <c r="CD14" i="1"/>
  <c r="CD109" i="1"/>
  <c r="CD158" i="1"/>
  <c r="CD120" i="1"/>
  <c r="CD16" i="1"/>
  <c r="CD196" i="1"/>
  <c r="CD252" i="1"/>
  <c r="CD65" i="1"/>
  <c r="CD255" i="1"/>
  <c r="CD69" i="1"/>
  <c r="CD217" i="1"/>
  <c r="CD208" i="1"/>
  <c r="CD74" i="1"/>
  <c r="CD53" i="1"/>
  <c r="CD108" i="1"/>
  <c r="CD341" i="1"/>
  <c r="CD104" i="1"/>
  <c r="CD216" i="1"/>
  <c r="CD191" i="1"/>
  <c r="CD225" i="1"/>
  <c r="CD219" i="1"/>
  <c r="CD207" i="1"/>
  <c r="CD204" i="1"/>
  <c r="CD142" i="1"/>
  <c r="CD63" i="1"/>
  <c r="CD22" i="1"/>
  <c r="CD257" i="1"/>
  <c r="CD138" i="1"/>
  <c r="CD242" i="1"/>
  <c r="CD62" i="1"/>
  <c r="CD221" i="1"/>
  <c r="CD337" i="1"/>
  <c r="CD49" i="1"/>
  <c r="CD165" i="1"/>
  <c r="CD12" i="1"/>
  <c r="CD11" i="1"/>
  <c r="CD38" i="1"/>
  <c r="CD336" i="1"/>
  <c r="CD188" i="1"/>
  <c r="CD112" i="1"/>
  <c r="CD102" i="1"/>
  <c r="CD303" i="1"/>
  <c r="CD279" i="1"/>
  <c r="CD97" i="1"/>
  <c r="CD75" i="1"/>
  <c r="CD135" i="1"/>
  <c r="CD344" i="1"/>
  <c r="CD107" i="1"/>
  <c r="CD280" i="1"/>
  <c r="CD27" i="1"/>
  <c r="CD72" i="1"/>
  <c r="CD195" i="1"/>
  <c r="CD308" i="1"/>
  <c r="CD311" i="1"/>
  <c r="CD40" i="1"/>
  <c r="CD143" i="1"/>
  <c r="CD205" i="1"/>
  <c r="CD9" i="1"/>
  <c r="CD26" i="1"/>
  <c r="CD300" i="1"/>
  <c r="CD114" i="1"/>
  <c r="CX290" i="1"/>
  <c r="FW285" i="1"/>
  <c r="CB288" i="1"/>
  <c r="BR285" i="1"/>
  <c r="BX135" i="1"/>
  <c r="BX71" i="1"/>
  <c r="BX197" i="1"/>
  <c r="BX215" i="1"/>
  <c r="BX274" i="1"/>
  <c r="BX34" i="1"/>
  <c r="BX69" i="1"/>
  <c r="BX55" i="1"/>
  <c r="BX41" i="1"/>
  <c r="BX92" i="1"/>
  <c r="BX94" i="1"/>
  <c r="BX210" i="1"/>
  <c r="BX365" i="1"/>
  <c r="BX324" i="1"/>
  <c r="BX67" i="1"/>
  <c r="BX354" i="1"/>
  <c r="BX156" i="1"/>
  <c r="BX163" i="1"/>
  <c r="BX350" i="1"/>
  <c r="BX200" i="1"/>
  <c r="BX45" i="1"/>
  <c r="BX293" i="1"/>
  <c r="BX44" i="1"/>
  <c r="BX143" i="1"/>
  <c r="BX194" i="1"/>
  <c r="BX249" i="1"/>
  <c r="BX81" i="1"/>
  <c r="BX129" i="1"/>
  <c r="BX168" i="1"/>
  <c r="BX223" i="1"/>
  <c r="BX271" i="1"/>
  <c r="BX8" i="1"/>
  <c r="BX278" i="1"/>
  <c r="BX257" i="1"/>
  <c r="BX317" i="1"/>
  <c r="BX349" i="1"/>
  <c r="BX82" i="1"/>
  <c r="BX218" i="1"/>
  <c r="BX17" i="1"/>
  <c r="BX201" i="1"/>
  <c r="BX338" i="1"/>
  <c r="BX256" i="1"/>
  <c r="BX136" i="1"/>
  <c r="BX179" i="1"/>
  <c r="BX277" i="1"/>
  <c r="BX42" i="1"/>
  <c r="BX261" i="1"/>
  <c r="BX358" i="1"/>
  <c r="BX219" i="1"/>
  <c r="BX116" i="1"/>
  <c r="BX84" i="1"/>
  <c r="BX361" i="1"/>
  <c r="BX325" i="1"/>
  <c r="BX79" i="1"/>
  <c r="BX248" i="1"/>
  <c r="BX235" i="1"/>
  <c r="BX167" i="1"/>
  <c r="BX258" i="1"/>
  <c r="BX120" i="1"/>
  <c r="BX364" i="1"/>
  <c r="BX142" i="1"/>
  <c r="BX11" i="1"/>
  <c r="BX29" i="1"/>
  <c r="BX102" i="1"/>
  <c r="BX166" i="1"/>
  <c r="BX178" i="1"/>
  <c r="BX345" i="1"/>
  <c r="BX152" i="1"/>
  <c r="BX38" i="1"/>
  <c r="BX132" i="1"/>
  <c r="BX174" i="1"/>
  <c r="BX320" i="1"/>
  <c r="BX251" i="1"/>
  <c r="BX359" i="1"/>
  <c r="BX264" i="1"/>
  <c r="BX353" i="1"/>
  <c r="BX216" i="1"/>
  <c r="BX339" i="1"/>
  <c r="BX161" i="1"/>
  <c r="BX48" i="1"/>
  <c r="BX46" i="1"/>
  <c r="BX22" i="1"/>
  <c r="BX181" i="1"/>
  <c r="BX25" i="1"/>
  <c r="BX49" i="1"/>
  <c r="BX205" i="1"/>
  <c r="BX36" i="1"/>
  <c r="BX53" i="1"/>
  <c r="BX208" i="1"/>
  <c r="BX110" i="1"/>
  <c r="BX212" i="1"/>
  <c r="BX337" i="1"/>
  <c r="BX144" i="1"/>
  <c r="BX86" i="1"/>
  <c r="BX32" i="1"/>
  <c r="BX153" i="1"/>
  <c r="BX213" i="1"/>
  <c r="BX316" i="1"/>
  <c r="BX360" i="1"/>
  <c r="BX40" i="1"/>
  <c r="BX357" i="1"/>
  <c r="BX24" i="1"/>
  <c r="BX73" i="1"/>
  <c r="BX272" i="1"/>
  <c r="BX207" i="1"/>
  <c r="BX43" i="1"/>
  <c r="BX128" i="1"/>
  <c r="BX184" i="1"/>
  <c r="BX185" i="1"/>
  <c r="BX119" i="1"/>
  <c r="BX203" i="1"/>
  <c r="BX93" i="1"/>
  <c r="BX204" i="1"/>
  <c r="BX157" i="1"/>
  <c r="BX127" i="1"/>
  <c r="BX176" i="1"/>
  <c r="BX126" i="1"/>
  <c r="BX226" i="1"/>
  <c r="BX171" i="1"/>
  <c r="BX211" i="1"/>
  <c r="BX39" i="1"/>
  <c r="BX26" i="1"/>
  <c r="BX106" i="1"/>
  <c r="BX15" i="1"/>
  <c r="BX281" i="1"/>
  <c r="BX196" i="1"/>
  <c r="BX18" i="1"/>
  <c r="BX74" i="1"/>
  <c r="BX100" i="1"/>
  <c r="BX65" i="1"/>
  <c r="BX133" i="1"/>
  <c r="BX206" i="1"/>
  <c r="BX7" i="1"/>
  <c r="BX115" i="1"/>
  <c r="BX269" i="1"/>
  <c r="BX68" i="1"/>
  <c r="BX113" i="1"/>
  <c r="BX262" i="1"/>
  <c r="BX275" i="1"/>
  <c r="BX343" i="1"/>
  <c r="BX183" i="1"/>
  <c r="BX253" i="1"/>
  <c r="BX30" i="1"/>
  <c r="BX112" i="1"/>
  <c r="BX254" i="1"/>
  <c r="BX125" i="1"/>
  <c r="BX310" i="1"/>
  <c r="BX98" i="1"/>
  <c r="BX83" i="1"/>
  <c r="BX280" i="1"/>
  <c r="BX300" i="1"/>
  <c r="BX308" i="1"/>
  <c r="BX356" i="1"/>
  <c r="BX305" i="1"/>
  <c r="BX78" i="1"/>
  <c r="BX165" i="1"/>
  <c r="BX233" i="1"/>
  <c r="BX27" i="1"/>
  <c r="BX47" i="1"/>
  <c r="BX99" i="1"/>
  <c r="BX104" i="1"/>
  <c r="BX180" i="1"/>
  <c r="BX103" i="1"/>
  <c r="BX362" i="1"/>
  <c r="BX14" i="1"/>
  <c r="BX188" i="1"/>
  <c r="BX85" i="1"/>
  <c r="BX175" i="1"/>
  <c r="BX228" i="1"/>
  <c r="BX311" i="1"/>
  <c r="BX145" i="1"/>
  <c r="BX87" i="1"/>
  <c r="BX50" i="1"/>
  <c r="BX351" i="1"/>
  <c r="BX306" i="1"/>
  <c r="BX80" i="1"/>
  <c r="BX130" i="1"/>
  <c r="BX101" i="1"/>
  <c r="BX344" i="1"/>
  <c r="BX363" i="1"/>
  <c r="BX323" i="1"/>
  <c r="BX214" i="1"/>
  <c r="BX273" i="1"/>
  <c r="BX322" i="1"/>
  <c r="BX296" i="1"/>
  <c r="BX109" i="1"/>
  <c r="BX107" i="1"/>
  <c r="BX33" i="1"/>
  <c r="BX66" i="1"/>
  <c r="BX335" i="1"/>
  <c r="BX199" i="1"/>
  <c r="BX313" i="1"/>
  <c r="BX54" i="1"/>
  <c r="BX266" i="1"/>
  <c r="BX263" i="1"/>
  <c r="BX76" i="1"/>
  <c r="BX245" i="1"/>
  <c r="BX172" i="1"/>
  <c r="BX187" i="1"/>
  <c r="BX189" i="1"/>
  <c r="BX242" i="1"/>
  <c r="BX37" i="1"/>
  <c r="BX164" i="1"/>
  <c r="BX13" i="1"/>
  <c r="BX182" i="1"/>
  <c r="BX16" i="1"/>
  <c r="BX140" i="1"/>
  <c r="BX28" i="1"/>
  <c r="BX19" i="1"/>
  <c r="BX10" i="1"/>
  <c r="BX217" i="1"/>
  <c r="BX192" i="1"/>
  <c r="BX108" i="1"/>
  <c r="BX122" i="1"/>
  <c r="BX124" i="1"/>
  <c r="BX195" i="1"/>
  <c r="BX118" i="1"/>
  <c r="BX230" i="1"/>
  <c r="BX173" i="1"/>
  <c r="BX267" i="1"/>
  <c r="BX158" i="1"/>
  <c r="BX20" i="1"/>
  <c r="BX21" i="1"/>
  <c r="BX23" i="1"/>
  <c r="BX51" i="1"/>
  <c r="BX52" i="1"/>
  <c r="BX89" i="1"/>
  <c r="BX191" i="1"/>
  <c r="BX342" i="1"/>
  <c r="BX35" i="1"/>
  <c r="BX268" i="1"/>
  <c r="BX229" i="1"/>
  <c r="BX227" i="1"/>
  <c r="BX247" i="1"/>
  <c r="BX88" i="1"/>
  <c r="BX141" i="1"/>
  <c r="BX202" i="1"/>
  <c r="BX137" i="1"/>
  <c r="BX232" i="1"/>
  <c r="BX177" i="1"/>
  <c r="BX121" i="1"/>
  <c r="BX139" i="1"/>
  <c r="BX225" i="1"/>
  <c r="BX9" i="1"/>
  <c r="BX138" i="1"/>
  <c r="BX355" i="1"/>
  <c r="BX12" i="1"/>
  <c r="BX347" i="1"/>
  <c r="BX31" i="1"/>
  <c r="BX159" i="1"/>
  <c r="BX190" i="1"/>
  <c r="BX75" i="1"/>
  <c r="BX234" i="1"/>
  <c r="BX270" i="1"/>
  <c r="BX224" i="1"/>
  <c r="BX95" i="1"/>
  <c r="BX220" i="1"/>
  <c r="BX170" i="1"/>
  <c r="BX63" i="1"/>
  <c r="BX222" i="1"/>
  <c r="BX259" i="1"/>
  <c r="BX265" i="1"/>
  <c r="BX243" i="1"/>
  <c r="BX131" i="1"/>
  <c r="BX198" i="1"/>
  <c r="BX260" i="1"/>
  <c r="BX193" i="1"/>
  <c r="BX333" i="1"/>
  <c r="BX341" i="1"/>
  <c r="BX155" i="1"/>
  <c r="BX279" i="1"/>
  <c r="BX209" i="1"/>
  <c r="BX111" i="1"/>
  <c r="BX114" i="1"/>
  <c r="BX352" i="1"/>
  <c r="BX346" i="1"/>
  <c r="BX303" i="1"/>
  <c r="BX91" i="1"/>
  <c r="BX231" i="1"/>
  <c r="BX302" i="1"/>
  <c r="BX312" i="1"/>
  <c r="BX348" i="1"/>
  <c r="BX62" i="1"/>
  <c r="BX90" i="1"/>
  <c r="BX162" i="1"/>
  <c r="BX105" i="1"/>
  <c r="BX97" i="1"/>
  <c r="BX221" i="1"/>
  <c r="BX123" i="1"/>
  <c r="BX255" i="1"/>
  <c r="BX72" i="1"/>
  <c r="BX117" i="1"/>
  <c r="BX77" i="1"/>
  <c r="BX252" i="1"/>
  <c r="BX336" i="1"/>
  <c r="BX169" i="1"/>
  <c r="BX314" i="1"/>
  <c r="BX246" i="1"/>
  <c r="CQ290" i="1"/>
  <c r="CQ337" i="1"/>
  <c r="CQ61" i="1"/>
  <c r="CQ55" i="1"/>
  <c r="CQ360" i="1"/>
  <c r="CQ235" i="1"/>
  <c r="CQ37" i="1"/>
  <c r="CQ149" i="1"/>
  <c r="CQ361" i="1"/>
  <c r="CQ168" i="1"/>
  <c r="CQ94" i="1"/>
  <c r="CQ283" i="1"/>
  <c r="CQ349" i="1"/>
  <c r="CQ150" i="1"/>
  <c r="CQ295" i="1"/>
  <c r="CQ15" i="1"/>
  <c r="CQ249" i="1"/>
  <c r="CQ89" i="1"/>
  <c r="CQ281" i="1"/>
  <c r="CQ45" i="1"/>
  <c r="CQ90" i="1"/>
  <c r="CQ178" i="1"/>
  <c r="CQ265" i="1"/>
  <c r="CQ279" i="1"/>
  <c r="CQ336" i="1"/>
  <c r="CQ329" i="1"/>
  <c r="CQ66" i="1"/>
  <c r="CQ162" i="1"/>
  <c r="CQ353" i="1"/>
  <c r="CQ163" i="1"/>
  <c r="CQ261" i="1"/>
  <c r="CQ126" i="1"/>
  <c r="CQ48" i="1"/>
  <c r="CQ42" i="1"/>
  <c r="CQ210" i="1"/>
  <c r="CQ355" i="1"/>
  <c r="CQ245" i="1"/>
  <c r="CQ158" i="1"/>
  <c r="CQ136" i="1"/>
  <c r="CQ144" i="1"/>
  <c r="CQ350" i="1"/>
  <c r="CQ259" i="1"/>
  <c r="CQ129" i="1"/>
  <c r="CQ252" i="1"/>
  <c r="CQ38" i="1"/>
  <c r="CQ82" i="1"/>
  <c r="CQ119" i="1"/>
  <c r="CQ23" i="1"/>
  <c r="CQ263" i="1"/>
  <c r="CQ74" i="1"/>
  <c r="CQ59" i="1"/>
  <c r="CQ79" i="1"/>
  <c r="CQ255" i="1"/>
  <c r="CQ241" i="1"/>
  <c r="CQ111" i="1"/>
  <c r="CQ356" i="1"/>
  <c r="CQ27" i="1"/>
  <c r="CQ217" i="1"/>
  <c r="CQ87" i="1"/>
  <c r="CQ256" i="1"/>
  <c r="CQ192" i="1"/>
  <c r="CQ113" i="1"/>
  <c r="CQ109" i="1"/>
  <c r="CQ67" i="1"/>
  <c r="CQ140" i="1"/>
  <c r="CQ284" i="1"/>
  <c r="CQ117" i="1"/>
  <c r="CQ153" i="1"/>
  <c r="CQ301" i="1"/>
  <c r="CQ10" i="1"/>
  <c r="CQ202" i="1"/>
  <c r="CQ247" i="1"/>
  <c r="CQ13" i="1"/>
  <c r="CQ193" i="1"/>
  <c r="CQ352" i="1"/>
  <c r="CQ200" i="1"/>
  <c r="CQ268" i="1"/>
  <c r="CQ120" i="1"/>
  <c r="CQ333" i="1"/>
  <c r="CQ47" i="1"/>
  <c r="CQ306" i="1"/>
  <c r="CQ314" i="1"/>
  <c r="CQ86" i="1"/>
  <c r="CQ121" i="1"/>
  <c r="CQ323" i="1"/>
  <c r="CQ19" i="1"/>
  <c r="CQ97" i="1"/>
  <c r="CQ110" i="1"/>
  <c r="CQ116" i="1"/>
  <c r="CQ7" i="1"/>
  <c r="CQ311" i="1"/>
  <c r="CQ272" i="1"/>
  <c r="CQ243" i="1"/>
  <c r="CQ105" i="1"/>
  <c r="CQ53" i="1"/>
  <c r="CQ194" i="1"/>
  <c r="CQ303" i="1"/>
  <c r="CQ101" i="1"/>
  <c r="CQ99" i="1"/>
  <c r="CQ46" i="1"/>
  <c r="CQ189" i="1"/>
  <c r="CQ319" i="1"/>
  <c r="CQ294" i="1"/>
  <c r="CQ300" i="1"/>
  <c r="CQ208" i="1"/>
  <c r="CQ176" i="1"/>
  <c r="CQ184" i="1"/>
  <c r="CQ165" i="1"/>
  <c r="CQ260" i="1"/>
  <c r="CQ320" i="1"/>
  <c r="CQ344" i="1"/>
  <c r="CQ40" i="1"/>
  <c r="CQ146" i="1"/>
  <c r="CQ166" i="1"/>
  <c r="CQ31" i="1"/>
  <c r="CQ357" i="1"/>
  <c r="CQ322" i="1"/>
  <c r="CQ229" i="1"/>
  <c r="CQ103" i="1"/>
  <c r="CQ282" i="1"/>
  <c r="CQ172" i="1"/>
  <c r="CQ313" i="1"/>
  <c r="CQ266" i="1"/>
  <c r="CQ51" i="1"/>
  <c r="CQ139" i="1"/>
  <c r="CQ26" i="1"/>
  <c r="CQ81" i="1"/>
  <c r="CQ278" i="1"/>
  <c r="CQ221" i="1"/>
  <c r="CQ327" i="1"/>
  <c r="CQ223" i="1"/>
  <c r="CQ341" i="1"/>
  <c r="CQ234" i="1"/>
  <c r="CQ242" i="1"/>
  <c r="CQ88" i="1"/>
  <c r="CQ224" i="1"/>
  <c r="CQ231" i="1"/>
  <c r="CQ246" i="1"/>
  <c r="CQ170" i="1"/>
  <c r="CQ297" i="1"/>
  <c r="CQ128" i="1"/>
  <c r="CQ262" i="1"/>
  <c r="CQ28" i="1"/>
  <c r="CQ346" i="1"/>
  <c r="CQ77" i="1"/>
  <c r="CQ29" i="1"/>
  <c r="CQ84" i="1"/>
  <c r="CQ328" i="1"/>
  <c r="CQ177" i="1"/>
  <c r="CQ307" i="1"/>
  <c r="CQ125" i="1"/>
  <c r="CQ220" i="1"/>
  <c r="CQ254" i="1"/>
  <c r="CQ324" i="1"/>
  <c r="CQ315" i="1"/>
  <c r="CQ316" i="1"/>
  <c r="CQ280" i="1"/>
  <c r="CQ363" i="1"/>
  <c r="CQ171" i="1"/>
  <c r="CQ298" i="1"/>
  <c r="CQ334" i="1"/>
  <c r="CQ179" i="1"/>
  <c r="CQ271" i="1"/>
  <c r="CQ310" i="1"/>
  <c r="CQ211" i="1"/>
  <c r="CQ112" i="1"/>
  <c r="CQ72" i="1"/>
  <c r="CQ326" i="1"/>
  <c r="CQ20" i="1"/>
  <c r="CQ11" i="1"/>
  <c r="CQ201" i="1"/>
  <c r="CQ332" i="1"/>
  <c r="CQ304" i="1"/>
  <c r="CQ91" i="1"/>
  <c r="CQ143" i="1"/>
  <c r="CQ160" i="1"/>
  <c r="CQ277" i="1"/>
  <c r="CQ348" i="1"/>
  <c r="CQ269" i="1"/>
  <c r="CQ54" i="1"/>
  <c r="CQ180" i="1"/>
  <c r="CQ182" i="1"/>
  <c r="CQ187" i="1"/>
  <c r="CQ69" i="1"/>
  <c r="CQ114" i="1"/>
  <c r="CQ68" i="1"/>
  <c r="CQ317" i="1"/>
  <c r="CQ161" i="1"/>
  <c r="CQ188" i="1"/>
  <c r="CQ33" i="1"/>
  <c r="CQ123" i="1"/>
  <c r="CQ198" i="1"/>
  <c r="CQ24" i="1"/>
  <c r="CQ93" i="1"/>
  <c r="CQ181" i="1"/>
  <c r="CQ155" i="1"/>
  <c r="CQ95" i="1"/>
  <c r="CQ274" i="1"/>
  <c r="CQ195" i="1"/>
  <c r="CQ115" i="1"/>
  <c r="CQ135" i="1"/>
  <c r="CQ127" i="1"/>
  <c r="CQ203" i="1"/>
  <c r="CQ186" i="1"/>
  <c r="CQ226" i="1"/>
  <c r="CQ250" i="1"/>
  <c r="CQ6" i="1"/>
  <c r="CQ330" i="1"/>
  <c r="CQ264" i="1"/>
  <c r="CQ122" i="1"/>
  <c r="CQ18" i="1"/>
  <c r="CQ12" i="1"/>
  <c r="CQ156" i="1"/>
  <c r="CQ100" i="1"/>
  <c r="CQ147" i="1"/>
  <c r="CQ185" i="1"/>
  <c r="CQ169" i="1"/>
  <c r="CQ218" i="1"/>
  <c r="CQ222" i="1"/>
  <c r="CQ345" i="1"/>
  <c r="CQ215" i="1"/>
  <c r="CQ25" i="1"/>
  <c r="CQ331" i="1"/>
  <c r="CQ152" i="1"/>
  <c r="CQ167" i="1"/>
  <c r="CQ228" i="1"/>
  <c r="CQ257" i="1"/>
  <c r="CQ50" i="1"/>
  <c r="CQ57" i="1"/>
  <c r="CQ273" i="1"/>
  <c r="CQ309" i="1"/>
  <c r="CQ207" i="1"/>
  <c r="CQ230" i="1"/>
  <c r="CQ239" i="1"/>
  <c r="CQ190" i="1"/>
  <c r="CQ14" i="1"/>
  <c r="CQ118" i="1"/>
  <c r="CQ154" i="1"/>
  <c r="CQ35" i="1"/>
  <c r="CQ205" i="1"/>
  <c r="CQ107" i="1"/>
  <c r="CQ275" i="1"/>
  <c r="CQ9" i="1"/>
  <c r="CQ83" i="1"/>
  <c r="CQ137" i="1"/>
  <c r="CQ108" i="1"/>
  <c r="CQ174" i="1"/>
  <c r="CQ321" i="1"/>
  <c r="CQ145" i="1"/>
  <c r="CQ102" i="1"/>
  <c r="CQ358" i="1"/>
  <c r="CQ354" i="1"/>
  <c r="CQ236" i="1"/>
  <c r="CQ232" i="1"/>
  <c r="CQ238" i="1"/>
  <c r="CQ164" i="1"/>
  <c r="CQ63" i="1"/>
  <c r="CQ227" i="1"/>
  <c r="CQ359" i="1"/>
  <c r="CQ339" i="1"/>
  <c r="CQ71" i="1"/>
  <c r="CQ209" i="1"/>
  <c r="CQ225" i="1"/>
  <c r="CQ237" i="1"/>
  <c r="CQ124" i="1"/>
  <c r="CQ44" i="1"/>
  <c r="CQ342" i="1"/>
  <c r="CQ214" i="1"/>
  <c r="CQ151" i="1"/>
  <c r="CQ60" i="1"/>
  <c r="CQ64" i="1"/>
  <c r="CQ159" i="1"/>
  <c r="CQ299" i="1"/>
  <c r="CQ267" i="1"/>
  <c r="CQ191" i="1"/>
  <c r="CQ49" i="1"/>
  <c r="CQ22" i="1"/>
  <c r="CQ32" i="1"/>
  <c r="CQ258" i="1"/>
  <c r="CQ305" i="1"/>
  <c r="CQ347" i="1"/>
  <c r="CQ276" i="1"/>
  <c r="CQ204" i="1"/>
  <c r="CQ196" i="1"/>
  <c r="CQ138" i="1"/>
  <c r="CQ80" i="1"/>
  <c r="CQ183" i="1"/>
  <c r="CQ212" i="1"/>
  <c r="CQ8" i="1"/>
  <c r="CQ318" i="1"/>
  <c r="CQ293" i="1"/>
  <c r="CQ142" i="1"/>
  <c r="CQ56" i="1"/>
  <c r="CQ41" i="1"/>
  <c r="CQ104" i="1"/>
  <c r="CQ248" i="1"/>
  <c r="CQ302" i="1"/>
  <c r="CQ21" i="1"/>
  <c r="CQ52" i="1"/>
  <c r="CQ351" i="1"/>
  <c r="CQ325" i="1"/>
  <c r="CQ240" i="1"/>
  <c r="CQ343" i="1"/>
  <c r="CQ17" i="1"/>
  <c r="CQ148" i="1"/>
  <c r="CQ216" i="1"/>
  <c r="CQ364" i="1"/>
  <c r="CQ34" i="1"/>
  <c r="CQ253" i="1"/>
  <c r="CQ132" i="1"/>
  <c r="CQ58" i="1"/>
  <c r="CQ70" i="1"/>
  <c r="CQ197" i="1"/>
  <c r="CQ270" i="1"/>
  <c r="CQ16" i="1"/>
  <c r="CQ85" i="1"/>
  <c r="CQ213" i="1"/>
  <c r="CQ78" i="1"/>
  <c r="CQ312" i="1"/>
  <c r="CQ338" i="1"/>
  <c r="CQ308" i="1"/>
  <c r="CQ335" i="1"/>
  <c r="CQ96" i="1"/>
  <c r="CQ30" i="1"/>
  <c r="CQ36" i="1"/>
  <c r="CQ76" i="1"/>
  <c r="CQ233" i="1"/>
  <c r="CQ106" i="1"/>
  <c r="CQ340" i="1"/>
  <c r="CQ251" i="1"/>
  <c r="CQ157" i="1"/>
  <c r="CQ141" i="1"/>
  <c r="CQ365" i="1"/>
  <c r="CQ206" i="1"/>
  <c r="CQ75" i="1"/>
  <c r="CQ199" i="1"/>
  <c r="CQ39" i="1"/>
  <c r="CQ98" i="1"/>
  <c r="CQ130" i="1"/>
  <c r="CQ173" i="1"/>
  <c r="CQ362" i="1"/>
  <c r="CQ133" i="1"/>
  <c r="CQ219" i="1"/>
  <c r="CQ62" i="1"/>
  <c r="CQ43" i="1"/>
  <c r="CQ73" i="1"/>
  <c r="CQ296" i="1"/>
  <c r="CQ131" i="1"/>
  <c r="CQ92" i="1"/>
  <c r="CQ175" i="1"/>
  <c r="CQ65" i="1"/>
  <c r="CQ244" i="1"/>
  <c r="DW287" i="1"/>
  <c r="EG287" i="1" s="1"/>
  <c r="CR287" i="1"/>
  <c r="CX292" i="1"/>
  <c r="CX291" i="1"/>
  <c r="CR286" i="1"/>
  <c r="CK358" i="1"/>
  <c r="CK55" i="1"/>
  <c r="CK31" i="1"/>
  <c r="CK135" i="1"/>
  <c r="CK150" i="1"/>
  <c r="CK238" i="1"/>
  <c r="CK179" i="1"/>
  <c r="CK105" i="1"/>
  <c r="CK245" i="1"/>
  <c r="CK92" i="1"/>
  <c r="CK294" i="1"/>
  <c r="CK93" i="1"/>
  <c r="CK26" i="1"/>
  <c r="CK184" i="1"/>
  <c r="CK102" i="1"/>
  <c r="CK333" i="1"/>
  <c r="CK96" i="1"/>
  <c r="CK234" i="1"/>
  <c r="CK356" i="1"/>
  <c r="CK153" i="1"/>
  <c r="CK363" i="1"/>
  <c r="CK171" i="1"/>
  <c r="CK127" i="1"/>
  <c r="CK190" i="1"/>
  <c r="CK130" i="1"/>
  <c r="CK32" i="1"/>
  <c r="CK222" i="1"/>
  <c r="CK276" i="1"/>
  <c r="CK142" i="1"/>
  <c r="CK90" i="1"/>
  <c r="CK158" i="1"/>
  <c r="CK19" i="1"/>
  <c r="CK180" i="1"/>
  <c r="CK336" i="1"/>
  <c r="CK163" i="1"/>
  <c r="CK170" i="1"/>
  <c r="CK197" i="1"/>
  <c r="CK81" i="1"/>
  <c r="CK359" i="1"/>
  <c r="CK24" i="1"/>
  <c r="CK332" i="1"/>
  <c r="CK236" i="1"/>
  <c r="CK141" i="1"/>
  <c r="CK337" i="1"/>
  <c r="CK272" i="1"/>
  <c r="CK75" i="1"/>
  <c r="CK269" i="1"/>
  <c r="CK355" i="1"/>
  <c r="CK258" i="1"/>
  <c r="CK210" i="1"/>
  <c r="CK316" i="1"/>
  <c r="CK298" i="1"/>
  <c r="CK261" i="1"/>
  <c r="CK126" i="1"/>
  <c r="CK47" i="1"/>
  <c r="CK94" i="1"/>
  <c r="CK159" i="1"/>
  <c r="CK182" i="1"/>
  <c r="CK218" i="1"/>
  <c r="CK207" i="1"/>
  <c r="CK17" i="1"/>
  <c r="CK89" i="1"/>
  <c r="CK167" i="1"/>
  <c r="CK87" i="1"/>
  <c r="CK107" i="1"/>
  <c r="CK205" i="1"/>
  <c r="CK283" i="1"/>
  <c r="CK128" i="1"/>
  <c r="CK143" i="1"/>
  <c r="CK264" i="1"/>
  <c r="CK275" i="1"/>
  <c r="CK302" i="1"/>
  <c r="CK149" i="1"/>
  <c r="CK38" i="1"/>
  <c r="CK221" i="1"/>
  <c r="CK73" i="1"/>
  <c r="CK199" i="1"/>
  <c r="CK151" i="1"/>
  <c r="CK219" i="1"/>
  <c r="CK111" i="1"/>
  <c r="CK303" i="1"/>
  <c r="CK249" i="1"/>
  <c r="CK51" i="1"/>
  <c r="CK362" i="1"/>
  <c r="CK345" i="1"/>
  <c r="CK319" i="1"/>
  <c r="CK340" i="1"/>
  <c r="CK172" i="1"/>
  <c r="CK309" i="1"/>
  <c r="CK240" i="1"/>
  <c r="CK223" i="1"/>
  <c r="CK284" i="1"/>
  <c r="CK246" i="1"/>
  <c r="CK70" i="1"/>
  <c r="CK40" i="1"/>
  <c r="CK270" i="1"/>
  <c r="CK178" i="1"/>
  <c r="CK106" i="1"/>
  <c r="CK86" i="1"/>
  <c r="CK114" i="1"/>
  <c r="CK350" i="1"/>
  <c r="CK7" i="1"/>
  <c r="CK175" i="1"/>
  <c r="CK342" i="1"/>
  <c r="CK23" i="1"/>
  <c r="CK74" i="1"/>
  <c r="CK113" i="1"/>
  <c r="CK166" i="1"/>
  <c r="CK132" i="1"/>
  <c r="CK252" i="1"/>
  <c r="CK281" i="1"/>
  <c r="CK317" i="1"/>
  <c r="CK273" i="1"/>
  <c r="CK193" i="1"/>
  <c r="CK30" i="1"/>
  <c r="CK305" i="1"/>
  <c r="CK12" i="1"/>
  <c r="CK344" i="1"/>
  <c r="CK194" i="1"/>
  <c r="CK187" i="1"/>
  <c r="CK314" i="1"/>
  <c r="CK122" i="1"/>
  <c r="CK176" i="1"/>
  <c r="CK304" i="1"/>
  <c r="CK41" i="1"/>
  <c r="CK326" i="1"/>
  <c r="CK146" i="1"/>
  <c r="CK138" i="1"/>
  <c r="CK121" i="1"/>
  <c r="CK49" i="1"/>
  <c r="CK226" i="1"/>
  <c r="CK129" i="1"/>
  <c r="CK260" i="1"/>
  <c r="CK248" i="1"/>
  <c r="CK10" i="1"/>
  <c r="CK109" i="1"/>
  <c r="CK230" i="1"/>
  <c r="CK164" i="1"/>
  <c r="CK323" i="1"/>
  <c r="CK255" i="1"/>
  <c r="CK320" i="1"/>
  <c r="CK29" i="1"/>
  <c r="CK61" i="1"/>
  <c r="CK213" i="1"/>
  <c r="CK177" i="1"/>
  <c r="CK162" i="1"/>
  <c r="CK277" i="1"/>
  <c r="CK14" i="1"/>
  <c r="CK360" i="1"/>
  <c r="CK347" i="1"/>
  <c r="CK85" i="1"/>
  <c r="CK145" i="1"/>
  <c r="CK224" i="1"/>
  <c r="CK214" i="1"/>
  <c r="CK54" i="1"/>
  <c r="CK322" i="1"/>
  <c r="CK185" i="1"/>
  <c r="CK98" i="1"/>
  <c r="CK216" i="1"/>
  <c r="CK125" i="1"/>
  <c r="CK43" i="1"/>
  <c r="CK120" i="1"/>
  <c r="CK117" i="1"/>
  <c r="CK254" i="1"/>
  <c r="CK155" i="1"/>
  <c r="CK42" i="1"/>
  <c r="CK247" i="1"/>
  <c r="CK293" i="1"/>
  <c r="CK339" i="1"/>
  <c r="CK198" i="1"/>
  <c r="CK324" i="1"/>
  <c r="CK239" i="1"/>
  <c r="CK48" i="1"/>
  <c r="CK203" i="1"/>
  <c r="CK165" i="1"/>
  <c r="CK241" i="1"/>
  <c r="CK233" i="1"/>
  <c r="CK72" i="1"/>
  <c r="CK330" i="1"/>
  <c r="CK156" i="1"/>
  <c r="CK231" i="1"/>
  <c r="CK348" i="1"/>
  <c r="CK209" i="1"/>
  <c r="CK77" i="1"/>
  <c r="CK315" i="1"/>
  <c r="CK9" i="1"/>
  <c r="CK334" i="1"/>
  <c r="CK133" i="1"/>
  <c r="CK97" i="1"/>
  <c r="CK278" i="1"/>
  <c r="CK28" i="1"/>
  <c r="CK195" i="1"/>
  <c r="CK353" i="1"/>
  <c r="CK251" i="1"/>
  <c r="CK20" i="1"/>
  <c r="CK88" i="1"/>
  <c r="CK217" i="1"/>
  <c r="CK95" i="1"/>
  <c r="CK15" i="1"/>
  <c r="CK228" i="1"/>
  <c r="CK112" i="1"/>
  <c r="CK37" i="1"/>
  <c r="CK140" i="1"/>
  <c r="CK60" i="1"/>
  <c r="CK99" i="1"/>
  <c r="CK147" i="1"/>
  <c r="CK79" i="1"/>
  <c r="CK13" i="1"/>
  <c r="CK365" i="1"/>
  <c r="CK21" i="1"/>
  <c r="CK80" i="1"/>
  <c r="CK108" i="1"/>
  <c r="CK257" i="1"/>
  <c r="CK313" i="1"/>
  <c r="CK63" i="1"/>
  <c r="CK329" i="1"/>
  <c r="CK11" i="1"/>
  <c r="CK56" i="1"/>
  <c r="CK206" i="1"/>
  <c r="CK263" i="1"/>
  <c r="CK16" i="1"/>
  <c r="CK57" i="1"/>
  <c r="CK157" i="1"/>
  <c r="CK168" i="1"/>
  <c r="CK352" i="1"/>
  <c r="CK71" i="1"/>
  <c r="CK69" i="1"/>
  <c r="CK267" i="1"/>
  <c r="CK188" i="1"/>
  <c r="CK308" i="1"/>
  <c r="CK262" i="1"/>
  <c r="CK295" i="1"/>
  <c r="CK338" i="1"/>
  <c r="CK306" i="1"/>
  <c r="CK244" i="1"/>
  <c r="CK312" i="1"/>
  <c r="CK318" i="1"/>
  <c r="CK250" i="1"/>
  <c r="CK201" i="1"/>
  <c r="CK220" i="1"/>
  <c r="CK64" i="1"/>
  <c r="CK229" i="1"/>
  <c r="CK78" i="1"/>
  <c r="CK33" i="1"/>
  <c r="CK328" i="1"/>
  <c r="CK331" i="1"/>
  <c r="CK279" i="1"/>
  <c r="CK301" i="1"/>
  <c r="CK211" i="1"/>
  <c r="CK104" i="1"/>
  <c r="CK259" i="1"/>
  <c r="CK253" i="1"/>
  <c r="CK116" i="1"/>
  <c r="CK35" i="1"/>
  <c r="CK174" i="1"/>
  <c r="CK152" i="1"/>
  <c r="CK110" i="1"/>
  <c r="CK59" i="1"/>
  <c r="CK202" i="1"/>
  <c r="CK310" i="1"/>
  <c r="CK235" i="1"/>
  <c r="CK181" i="1"/>
  <c r="CK311" i="1"/>
  <c r="CK50" i="1"/>
  <c r="CK215" i="1"/>
  <c r="CK208" i="1"/>
  <c r="CK101" i="1"/>
  <c r="CK22" i="1"/>
  <c r="CK169" i="1"/>
  <c r="CK325" i="1"/>
  <c r="CK154" i="1"/>
  <c r="CK357" i="1"/>
  <c r="CK18" i="1"/>
  <c r="CK62" i="1"/>
  <c r="CK53" i="1"/>
  <c r="CK115" i="1"/>
  <c r="CK83" i="1"/>
  <c r="CK148" i="1"/>
  <c r="CK274" i="1"/>
  <c r="CK100" i="1"/>
  <c r="CK351" i="1"/>
  <c r="CK335" i="1"/>
  <c r="CK200" i="1"/>
  <c r="CK58" i="1"/>
  <c r="CK341" i="1"/>
  <c r="CK8" i="1"/>
  <c r="CK299" i="1"/>
  <c r="CK119" i="1"/>
  <c r="CK6" i="1"/>
  <c r="CK280" i="1"/>
  <c r="CK27" i="1"/>
  <c r="CK103" i="1"/>
  <c r="CK196" i="1"/>
  <c r="CK137" i="1"/>
  <c r="CK243" i="1"/>
  <c r="CK266" i="1"/>
  <c r="CK67" i="1"/>
  <c r="CK68" i="1"/>
  <c r="CK300" i="1"/>
  <c r="CK192" i="1"/>
  <c r="CK186" i="1"/>
  <c r="CK256" i="1"/>
  <c r="CK242" i="1"/>
  <c r="CK343" i="1"/>
  <c r="CK52" i="1"/>
  <c r="CK282" i="1"/>
  <c r="CK161" i="1"/>
  <c r="CK144" i="1"/>
  <c r="CK160" i="1"/>
  <c r="CK34" i="1"/>
  <c r="CK354" i="1"/>
  <c r="CK364" i="1"/>
  <c r="CK76" i="1"/>
  <c r="CK183" i="1"/>
  <c r="CK349" i="1"/>
  <c r="CK118" i="1"/>
  <c r="CK66" i="1"/>
  <c r="CK39" i="1"/>
  <c r="CK91" i="1"/>
  <c r="CK173" i="1"/>
  <c r="CK45" i="1"/>
  <c r="CK346" i="1"/>
  <c r="CK212" i="1"/>
  <c r="CK227" i="1"/>
  <c r="CK84" i="1"/>
  <c r="CK225" i="1"/>
  <c r="CK297" i="1"/>
  <c r="CK265" i="1"/>
  <c r="CK189" i="1"/>
  <c r="CK307" i="1"/>
  <c r="CK296" i="1"/>
  <c r="CK65" i="1"/>
  <c r="CK136" i="1"/>
  <c r="CK82" i="1"/>
  <c r="CK36" i="1"/>
  <c r="CK46" i="1"/>
  <c r="CK44" i="1"/>
  <c r="CK327" i="1"/>
  <c r="CK361" i="1"/>
  <c r="CK237" i="1"/>
  <c r="CK191" i="1"/>
  <c r="CK321" i="1"/>
  <c r="CK232" i="1"/>
  <c r="CK25" i="1"/>
  <c r="CK131" i="1"/>
  <c r="CK139" i="1"/>
  <c r="CK123" i="1"/>
  <c r="CK124" i="1"/>
  <c r="CK204" i="1"/>
  <c r="CK271" i="1"/>
  <c r="CK268" i="1"/>
  <c r="BZ160" i="1"/>
  <c r="BZ281" i="1"/>
  <c r="BZ229" i="1"/>
  <c r="BZ60" i="1"/>
  <c r="BZ238" i="1"/>
  <c r="BZ307" i="1"/>
  <c r="BZ25" i="1"/>
  <c r="BZ91" i="1"/>
  <c r="BZ205" i="1"/>
  <c r="BZ207" i="1"/>
  <c r="BZ163" i="1"/>
  <c r="BZ66" i="1"/>
  <c r="BZ144" i="1"/>
  <c r="BZ129" i="1"/>
  <c r="BZ149" i="1"/>
  <c r="BZ171" i="1"/>
  <c r="BZ62" i="1"/>
  <c r="BZ217" i="1"/>
  <c r="BZ298" i="1"/>
  <c r="BZ30" i="1"/>
  <c r="BZ222" i="1"/>
  <c r="BZ140" i="1"/>
  <c r="BZ104" i="1"/>
  <c r="BZ326" i="1"/>
  <c r="BZ117" i="1"/>
  <c r="BZ127" i="1"/>
  <c r="BZ128" i="1"/>
  <c r="BZ279" i="1"/>
  <c r="BZ172" i="1"/>
  <c r="BZ79" i="1"/>
  <c r="BZ107" i="1"/>
  <c r="BZ87" i="1"/>
  <c r="BZ272" i="1"/>
  <c r="BZ255" i="1"/>
  <c r="BZ34" i="1"/>
  <c r="BZ70" i="1"/>
  <c r="BZ180" i="1"/>
  <c r="BZ301" i="1"/>
  <c r="BZ363" i="1"/>
  <c r="BZ288" i="1"/>
  <c r="BZ236" i="1"/>
  <c r="BZ99" i="1"/>
  <c r="BZ173" i="1"/>
  <c r="BZ265" i="1"/>
  <c r="BZ103" i="1"/>
  <c r="BZ322" i="1"/>
  <c r="BZ196" i="1"/>
  <c r="BZ233" i="1"/>
  <c r="BZ130" i="1"/>
  <c r="BZ74" i="1"/>
  <c r="BZ184" i="1"/>
  <c r="BZ154" i="1"/>
  <c r="BZ19" i="1"/>
  <c r="BZ248" i="1"/>
  <c r="BZ341" i="1"/>
  <c r="BZ42" i="1"/>
  <c r="BZ223" i="1"/>
  <c r="BZ98" i="1"/>
  <c r="BZ45" i="1"/>
  <c r="BZ14" i="1"/>
  <c r="BZ342" i="1"/>
  <c r="BZ38" i="1"/>
  <c r="BZ287" i="1"/>
  <c r="BZ40" i="1"/>
  <c r="BZ28" i="1"/>
  <c r="BZ260" i="1"/>
  <c r="BZ161" i="1"/>
  <c r="BZ235" i="1"/>
  <c r="BZ110" i="1"/>
  <c r="BZ151" i="1"/>
  <c r="BZ309" i="1"/>
  <c r="BZ297" i="1"/>
  <c r="BZ262" i="1"/>
  <c r="BZ124" i="1"/>
  <c r="BZ100" i="1"/>
  <c r="BZ230" i="1"/>
  <c r="BZ359" i="1"/>
  <c r="BZ120" i="1"/>
  <c r="BZ162" i="1"/>
  <c r="BZ264" i="1"/>
  <c r="BZ23" i="1"/>
  <c r="BZ344" i="1"/>
  <c r="BZ347" i="1"/>
  <c r="BZ132" i="1"/>
  <c r="BZ137" i="1"/>
  <c r="BZ324" i="1"/>
  <c r="BZ283" i="1"/>
  <c r="BZ92" i="1"/>
  <c r="BZ286" i="1"/>
  <c r="BZ245" i="1"/>
  <c r="BZ355" i="1"/>
  <c r="BZ257" i="1"/>
  <c r="BZ86" i="1"/>
  <c r="BZ269" i="1"/>
  <c r="BZ192" i="1"/>
  <c r="BZ330" i="1"/>
  <c r="BZ35" i="1"/>
  <c r="BZ72" i="1"/>
  <c r="BZ101" i="1"/>
  <c r="BZ29" i="1"/>
  <c r="BZ232" i="1"/>
  <c r="BZ119" i="1"/>
  <c r="BZ336" i="1"/>
  <c r="BZ356" i="1"/>
  <c r="BZ75" i="1"/>
  <c r="BZ360" i="1"/>
  <c r="BZ256" i="1"/>
  <c r="BZ167" i="1"/>
  <c r="BZ213" i="1"/>
  <c r="BZ349" i="1"/>
  <c r="BZ93" i="1"/>
  <c r="BZ11" i="1"/>
  <c r="BZ65" i="1"/>
  <c r="BZ333" i="1"/>
  <c r="BZ159" i="1"/>
  <c r="BZ214" i="1"/>
  <c r="BZ290" i="1"/>
  <c r="BZ340" i="1"/>
  <c r="BZ95" i="1"/>
  <c r="BZ282" i="1"/>
  <c r="BZ135" i="1"/>
  <c r="BZ332" i="1"/>
  <c r="BZ102" i="1"/>
  <c r="BZ284" i="1"/>
  <c r="BZ105" i="1"/>
  <c r="BZ179" i="1"/>
  <c r="BZ41" i="1"/>
  <c r="BZ258" i="1"/>
  <c r="BZ126" i="1"/>
  <c r="BZ339" i="1"/>
  <c r="BZ170" i="1"/>
  <c r="BZ16" i="1"/>
  <c r="BZ44" i="1"/>
  <c r="BZ323" i="1"/>
  <c r="BZ77" i="1"/>
  <c r="BZ352" i="1"/>
  <c r="BZ268" i="1"/>
  <c r="BZ39" i="1"/>
  <c r="BZ84" i="1"/>
  <c r="BZ78" i="1"/>
  <c r="BZ292" i="1"/>
  <c r="BZ253" i="1"/>
  <c r="BZ198" i="1"/>
  <c r="BZ118" i="1"/>
  <c r="BZ80" i="1"/>
  <c r="BZ156" i="1"/>
  <c r="BZ285" i="1"/>
  <c r="BZ364" i="1"/>
  <c r="BZ224" i="1"/>
  <c r="BZ12" i="1"/>
  <c r="BZ275" i="1"/>
  <c r="BZ273" i="1"/>
  <c r="BZ221" i="1"/>
  <c r="BZ219" i="1"/>
  <c r="BZ362" i="1"/>
  <c r="BZ250" i="1"/>
  <c r="BZ190" i="1"/>
  <c r="BZ241" i="1"/>
  <c r="BZ153" i="1"/>
  <c r="BZ37" i="1"/>
  <c r="BZ278" i="1"/>
  <c r="BZ53" i="1"/>
  <c r="BZ291" i="1"/>
  <c r="BZ300" i="1"/>
  <c r="BZ57" i="1"/>
  <c r="BZ218" i="1"/>
  <c r="BZ212" i="1"/>
  <c r="BZ55" i="1"/>
  <c r="BZ186" i="1"/>
  <c r="BZ122" i="1"/>
  <c r="BZ251" i="1"/>
  <c r="BZ277" i="1"/>
  <c r="BZ295" i="1"/>
  <c r="BZ254" i="1"/>
  <c r="BZ7" i="1"/>
  <c r="BZ145" i="1"/>
  <c r="BZ252" i="1"/>
  <c r="BZ361" i="1"/>
  <c r="BZ24" i="1"/>
  <c r="BZ266" i="1"/>
  <c r="BZ203" i="1"/>
  <c r="BZ68" i="1"/>
  <c r="BZ306" i="1"/>
  <c r="BZ303" i="1"/>
  <c r="BZ319" i="1"/>
  <c r="BZ142" i="1"/>
  <c r="BZ310" i="1"/>
  <c r="BZ335" i="1"/>
  <c r="BZ47" i="1"/>
  <c r="BZ61" i="1"/>
  <c r="BZ71" i="1"/>
  <c r="BZ21" i="1"/>
  <c r="BZ125" i="1"/>
  <c r="BZ131" i="1"/>
  <c r="BZ15" i="1"/>
  <c r="BZ293" i="1"/>
  <c r="BZ32" i="1"/>
  <c r="BZ249" i="1"/>
  <c r="BZ321" i="1"/>
  <c r="BZ231" i="1"/>
  <c r="BZ52" i="1"/>
  <c r="BZ329" i="1"/>
  <c r="BZ148" i="1"/>
  <c r="BZ289" i="1"/>
  <c r="BZ365" i="1"/>
  <c r="BZ220" i="1"/>
  <c r="BZ299" i="1"/>
  <c r="BZ138" i="1"/>
  <c r="BZ67" i="1"/>
  <c r="BZ334" i="1"/>
  <c r="BZ9" i="1"/>
  <c r="BZ263" i="1"/>
  <c r="BZ90" i="1"/>
  <c r="BZ200" i="1"/>
  <c r="BZ237" i="1"/>
  <c r="BZ357" i="1"/>
  <c r="BZ49" i="1"/>
  <c r="BZ54" i="1"/>
  <c r="BZ109" i="1"/>
  <c r="BZ191" i="1"/>
  <c r="BZ350" i="1"/>
  <c r="BZ157" i="1"/>
  <c r="BZ152" i="1"/>
  <c r="BZ96" i="1"/>
  <c r="BZ338" i="1"/>
  <c r="BZ89" i="1"/>
  <c r="BZ63" i="1"/>
  <c r="BZ305" i="1"/>
  <c r="BZ325" i="1"/>
  <c r="BZ328" i="1"/>
  <c r="BZ311" i="1"/>
  <c r="BZ73" i="1"/>
  <c r="BZ227" i="1"/>
  <c r="BZ314" i="1"/>
  <c r="BZ343" i="1"/>
  <c r="BZ316" i="1"/>
  <c r="BZ304" i="1"/>
  <c r="BZ147" i="1"/>
  <c r="BZ169" i="1"/>
  <c r="BZ177" i="1"/>
  <c r="BZ216" i="1"/>
  <c r="BZ201" i="1"/>
  <c r="BZ168" i="1"/>
  <c r="BZ85" i="1"/>
  <c r="BZ318" i="1"/>
  <c r="BZ271" i="1"/>
  <c r="BZ10" i="1"/>
  <c r="BZ83" i="1"/>
  <c r="BZ351" i="1"/>
  <c r="BZ150" i="1"/>
  <c r="BZ247" i="1"/>
  <c r="BZ50" i="1"/>
  <c r="BZ181" i="1"/>
  <c r="BZ166" i="1"/>
  <c r="BZ114" i="1"/>
  <c r="BZ331" i="1"/>
  <c r="BZ76" i="1"/>
  <c r="BZ302" i="1"/>
  <c r="BZ134" i="1"/>
  <c r="BZ94" i="1"/>
  <c r="BZ202" i="1"/>
  <c r="BZ139" i="1"/>
  <c r="BZ199" i="1"/>
  <c r="BZ88" i="1"/>
  <c r="BZ246" i="1"/>
  <c r="BZ46" i="1"/>
  <c r="BZ59" i="1"/>
  <c r="BZ242" i="1"/>
  <c r="BZ267" i="1"/>
  <c r="BZ48" i="1"/>
  <c r="BZ195" i="1"/>
  <c r="BZ51" i="1"/>
  <c r="BZ243" i="1"/>
  <c r="BZ58" i="1"/>
  <c r="BZ193" i="1"/>
  <c r="BZ187" i="1"/>
  <c r="BZ294" i="1"/>
  <c r="BZ13" i="1"/>
  <c r="BZ312" i="1"/>
  <c r="BZ82" i="1"/>
  <c r="BZ346" i="1"/>
  <c r="BZ143" i="1"/>
  <c r="BZ8" i="1"/>
  <c r="BZ136" i="1"/>
  <c r="BZ155" i="1"/>
  <c r="BZ337" i="1"/>
  <c r="BZ208" i="1"/>
  <c r="BZ20" i="1"/>
  <c r="BZ113" i="1"/>
  <c r="BZ308" i="1"/>
  <c r="BZ320" i="1"/>
  <c r="BZ276" i="1"/>
  <c r="BZ259" i="1"/>
  <c r="BZ17" i="1"/>
  <c r="BZ345" i="1"/>
  <c r="BZ111" i="1"/>
  <c r="BZ194" i="1"/>
  <c r="BZ188" i="1"/>
  <c r="BZ81" i="1"/>
  <c r="BZ64" i="1"/>
  <c r="BZ234" i="1"/>
  <c r="BZ313" i="1"/>
  <c r="BZ206" i="1"/>
  <c r="BZ327" i="1"/>
  <c r="BZ244" i="1"/>
  <c r="BZ27" i="1"/>
  <c r="BZ174" i="1"/>
  <c r="BZ261" i="1"/>
  <c r="BZ204" i="1"/>
  <c r="BZ176" i="1"/>
  <c r="BZ116" i="1"/>
  <c r="BZ97" i="1"/>
  <c r="BZ164" i="1"/>
  <c r="BZ141" i="1"/>
  <c r="BZ178" i="1"/>
  <c r="BZ33" i="1"/>
  <c r="BZ175" i="1"/>
  <c r="BZ274" i="1"/>
  <c r="BZ348" i="1"/>
  <c r="BZ69" i="1"/>
  <c r="BZ280" i="1"/>
  <c r="BZ31" i="1"/>
  <c r="BZ353" i="1"/>
  <c r="BZ106" i="1"/>
  <c r="BZ18" i="1"/>
  <c r="BZ210" i="1"/>
  <c r="BZ189" i="1"/>
  <c r="BZ112" i="1"/>
  <c r="BZ296" i="1"/>
  <c r="BZ165" i="1"/>
  <c r="BZ354" i="1"/>
  <c r="BZ121" i="1"/>
  <c r="BZ43" i="1"/>
  <c r="BZ315" i="1"/>
  <c r="BZ358" i="1"/>
  <c r="BZ211" i="1"/>
  <c r="BZ146" i="1"/>
  <c r="BZ182" i="1"/>
  <c r="BZ56" i="1"/>
  <c r="BZ133" i="1"/>
  <c r="BZ123" i="1"/>
  <c r="BZ228" i="1"/>
  <c r="BZ36" i="1"/>
  <c r="BZ197" i="1"/>
  <c r="BZ270" i="1"/>
  <c r="BZ239" i="1"/>
  <c r="BZ158" i="1"/>
  <c r="BZ317" i="1"/>
  <c r="BZ225" i="1"/>
  <c r="BZ108" i="1"/>
  <c r="BZ6" i="1"/>
  <c r="BZ209" i="1"/>
  <c r="BZ26" i="1"/>
  <c r="BZ185" i="1"/>
  <c r="BZ215" i="1"/>
  <c r="BZ115" i="1"/>
  <c r="BZ22" i="1"/>
  <c r="BZ240" i="1"/>
  <c r="BZ183" i="1"/>
  <c r="BZ226" i="1"/>
  <c r="DW288" i="1"/>
  <c r="EG288" i="1" s="1"/>
  <c r="BR286" i="1"/>
  <c r="BR150" i="1"/>
  <c r="BR190" i="1"/>
  <c r="BR23" i="1"/>
  <c r="BR234" i="1"/>
  <c r="BR215" i="1"/>
  <c r="BR256" i="1"/>
  <c r="BR333" i="1"/>
  <c r="BR314" i="1"/>
  <c r="BR351" i="1"/>
  <c r="BR236" i="1"/>
  <c r="BR331" i="1"/>
  <c r="BR39" i="1"/>
  <c r="BR83" i="1"/>
  <c r="BR90" i="1"/>
  <c r="BR6" i="1"/>
  <c r="BR165" i="1"/>
  <c r="BR167" i="1"/>
  <c r="BR361" i="1"/>
  <c r="BR123" i="1"/>
  <c r="BR76" i="1"/>
  <c r="BR312" i="1"/>
  <c r="BR62" i="1"/>
  <c r="BR166" i="1"/>
  <c r="BR230" i="1"/>
  <c r="BR176" i="1"/>
  <c r="BR187" i="1"/>
  <c r="BR205" i="1"/>
  <c r="BR196" i="1"/>
  <c r="BR343" i="1"/>
  <c r="BR181" i="1"/>
  <c r="BR308" i="1"/>
  <c r="BR172" i="1"/>
  <c r="BR98" i="1"/>
  <c r="BR129" i="1"/>
  <c r="BR318" i="1"/>
  <c r="BR53" i="1"/>
  <c r="BR201" i="1"/>
  <c r="BR182" i="1"/>
  <c r="BR160" i="1"/>
  <c r="BR159" i="1"/>
  <c r="BR13" i="1"/>
  <c r="BR297" i="1"/>
  <c r="BR280" i="1"/>
  <c r="BR18" i="1"/>
  <c r="BR144" i="1"/>
  <c r="BR254" i="1"/>
  <c r="BR251" i="1"/>
  <c r="BR249" i="1"/>
  <c r="BR164" i="1"/>
  <c r="BR252" i="1"/>
  <c r="BR219" i="1"/>
  <c r="BR327" i="1"/>
  <c r="BR103" i="1"/>
  <c r="BR175" i="1"/>
  <c r="BR40" i="1"/>
  <c r="BR349" i="1"/>
  <c r="BR54" i="1"/>
  <c r="BR140" i="1"/>
  <c r="BR89" i="1"/>
  <c r="BR194" i="1"/>
  <c r="BR85" i="1"/>
  <c r="BR70" i="1"/>
  <c r="BR265" i="1"/>
  <c r="BR113" i="1"/>
  <c r="BR125" i="1"/>
  <c r="BR118" i="1"/>
  <c r="BR10" i="1"/>
  <c r="BR158" i="1"/>
  <c r="BR191" i="1"/>
  <c r="BR364" i="1"/>
  <c r="BR362" i="1"/>
  <c r="BR240" i="1"/>
  <c r="BR60" i="1"/>
  <c r="BR30" i="1"/>
  <c r="BR153" i="1"/>
  <c r="BR269" i="1"/>
  <c r="BR337" i="1"/>
  <c r="BR268" i="1"/>
  <c r="BR270" i="1"/>
  <c r="BR211" i="1"/>
  <c r="BR353" i="1"/>
  <c r="BR27" i="1"/>
  <c r="BR31" i="1"/>
  <c r="BR192" i="1"/>
  <c r="BR195" i="1"/>
  <c r="BR17" i="1"/>
  <c r="BR14" i="1"/>
  <c r="BR238" i="1"/>
  <c r="BR35" i="1"/>
  <c r="BR180" i="1"/>
  <c r="BR33" i="1"/>
  <c r="BR138" i="1"/>
  <c r="BR345" i="1"/>
  <c r="BR104" i="1"/>
  <c r="BR235" i="1"/>
  <c r="BR203" i="1"/>
  <c r="BR28" i="1"/>
  <c r="BR93" i="1"/>
  <c r="BR246" i="1"/>
  <c r="BR224" i="1"/>
  <c r="BR260" i="1"/>
  <c r="BR189" i="1"/>
  <c r="BR65" i="1"/>
  <c r="BR77" i="1"/>
  <c r="BR198" i="1"/>
  <c r="BR82" i="1"/>
  <c r="BR348" i="1"/>
  <c r="BR242" i="1"/>
  <c r="BR80" i="1"/>
  <c r="BR218" i="1"/>
  <c r="BR259" i="1"/>
  <c r="BR323" i="1"/>
  <c r="BR170" i="1"/>
  <c r="BR147" i="1"/>
  <c r="BR114" i="1"/>
  <c r="BR305" i="1"/>
  <c r="BR34" i="1"/>
  <c r="BR316" i="1"/>
  <c r="BR50" i="1"/>
  <c r="BR222" i="1"/>
  <c r="BR128" i="1"/>
  <c r="BR107" i="1"/>
  <c r="BR79" i="1"/>
  <c r="BR149" i="1"/>
  <c r="BR99" i="1"/>
  <c r="BR193" i="1"/>
  <c r="BR161" i="1"/>
  <c r="BR306" i="1"/>
  <c r="BR142" i="1"/>
  <c r="BR173" i="1"/>
  <c r="BR354" i="1"/>
  <c r="BR227" i="1"/>
  <c r="BR342" i="1"/>
  <c r="BR226" i="1"/>
  <c r="BR49" i="1"/>
  <c r="BR56" i="1"/>
  <c r="BR7" i="1"/>
  <c r="BR102" i="1"/>
  <c r="BR42" i="1"/>
  <c r="BR84" i="1"/>
  <c r="BR357" i="1"/>
  <c r="BR74" i="1"/>
  <c r="BR97" i="1"/>
  <c r="BR41" i="1"/>
  <c r="BR174" i="1"/>
  <c r="BR75" i="1"/>
  <c r="BR178" i="1"/>
  <c r="BR163" i="1"/>
  <c r="BR298" i="1"/>
  <c r="BR213" i="1"/>
  <c r="BR221" i="1"/>
  <c r="BR358" i="1"/>
  <c r="BR228" i="1"/>
  <c r="BR197" i="1"/>
  <c r="BR116" i="1"/>
  <c r="BR43" i="1"/>
  <c r="BR68" i="1"/>
  <c r="BR277" i="1"/>
  <c r="BR321" i="1"/>
  <c r="BR229" i="1"/>
  <c r="BR255" i="1"/>
  <c r="BR92" i="1"/>
  <c r="BR232" i="1"/>
  <c r="BR11" i="1"/>
  <c r="BR275" i="1"/>
  <c r="BR137" i="1"/>
  <c r="BR72" i="1"/>
  <c r="BR46" i="1"/>
  <c r="BR363" i="1"/>
  <c r="BR66" i="1"/>
  <c r="BR220" i="1"/>
  <c r="BR223" i="1"/>
  <c r="BR208" i="1"/>
  <c r="BR326" i="1"/>
  <c r="BR38" i="1"/>
  <c r="BR171" i="1"/>
  <c r="BR272" i="1"/>
  <c r="BR15" i="1"/>
  <c r="BR355" i="1"/>
  <c r="BR325" i="1"/>
  <c r="BR151" i="1"/>
  <c r="BR16" i="1"/>
  <c r="BR19" i="1"/>
  <c r="BR336" i="1"/>
  <c r="BR58" i="1"/>
  <c r="BR309" i="1"/>
  <c r="BR106" i="1"/>
  <c r="BR296" i="1"/>
  <c r="BR300" i="1"/>
  <c r="BR239" i="1"/>
  <c r="BR264" i="1"/>
  <c r="BR127" i="1"/>
  <c r="BR283" i="1"/>
  <c r="BR202" i="1"/>
  <c r="BR119" i="1"/>
  <c r="BR12" i="1"/>
  <c r="BR59" i="1"/>
  <c r="BR207" i="1"/>
  <c r="BR335" i="1"/>
  <c r="BR352" i="1"/>
  <c r="BR310" i="1"/>
  <c r="BR78" i="1"/>
  <c r="BR231" i="1"/>
  <c r="BR95" i="1"/>
  <c r="BR168" i="1"/>
  <c r="BR315" i="1"/>
  <c r="BR152" i="1"/>
  <c r="BR328" i="1"/>
  <c r="BR8" i="1"/>
  <c r="BR188" i="1"/>
  <c r="BR25" i="1"/>
  <c r="BR278" i="1"/>
  <c r="BR86" i="1"/>
  <c r="BR332" i="1"/>
  <c r="BR294" i="1"/>
  <c r="BR26" i="1"/>
  <c r="BR302" i="1"/>
  <c r="BR279" i="1"/>
  <c r="BR365" i="1"/>
  <c r="BR186" i="1"/>
  <c r="BR282" i="1"/>
  <c r="BR350" i="1"/>
  <c r="BR210" i="1"/>
  <c r="BR36" i="1"/>
  <c r="BR258" i="1"/>
  <c r="BR200" i="1"/>
  <c r="BR179" i="1"/>
  <c r="BR204" i="1"/>
  <c r="BR347" i="1"/>
  <c r="BR311" i="1"/>
  <c r="BR341" i="1"/>
  <c r="BR271" i="1"/>
  <c r="BR183" i="1"/>
  <c r="BR126" i="1"/>
  <c r="BR148" i="1"/>
  <c r="BR356" i="1"/>
  <c r="BR169" i="1"/>
  <c r="BR32" i="1"/>
  <c r="BR216" i="1"/>
  <c r="BR338" i="1"/>
  <c r="BR241" i="1"/>
  <c r="BR108" i="1"/>
  <c r="BR212" i="1"/>
  <c r="BR37" i="1"/>
  <c r="BR124" i="1"/>
  <c r="BR145" i="1"/>
  <c r="BR51" i="1"/>
  <c r="BR112" i="1"/>
  <c r="BR261" i="1"/>
  <c r="BR237" i="1"/>
  <c r="BR157" i="1"/>
  <c r="BR73" i="1"/>
  <c r="BR284" i="1"/>
  <c r="BR20" i="1"/>
  <c r="BR214" i="1"/>
  <c r="BR184" i="1"/>
  <c r="BR177" i="1"/>
  <c r="BR162" i="1"/>
  <c r="BR359" i="1"/>
  <c r="BR22" i="1"/>
  <c r="BR248" i="1"/>
  <c r="BR225" i="1"/>
  <c r="BR143" i="1"/>
  <c r="BR209" i="1"/>
  <c r="BR185" i="1"/>
  <c r="BR233" i="1"/>
  <c r="BR71" i="1"/>
  <c r="BR257" i="1"/>
  <c r="BR131" i="1"/>
  <c r="BR146" i="1"/>
  <c r="BR52" i="1"/>
  <c r="BR276" i="1"/>
  <c r="BR346" i="1"/>
  <c r="BR274" i="1"/>
  <c r="BR122" i="1"/>
  <c r="BR55" i="1"/>
  <c r="BR57" i="1"/>
  <c r="BR91" i="1"/>
  <c r="BR344" i="1"/>
  <c r="BR120" i="1"/>
  <c r="BR63" i="1"/>
  <c r="BR156" i="1"/>
  <c r="BR301" i="1"/>
  <c r="BR100" i="1"/>
  <c r="BR295" i="1"/>
  <c r="BR87" i="1"/>
  <c r="BR247" i="1"/>
  <c r="BR262" i="1"/>
  <c r="BR29" i="1"/>
  <c r="BR313" i="1"/>
  <c r="BR334" i="1"/>
  <c r="BR130" i="1"/>
  <c r="BR281" i="1"/>
  <c r="BR132" i="1"/>
  <c r="BR48" i="1"/>
  <c r="BR155" i="1"/>
  <c r="BR293" i="1"/>
  <c r="BR69" i="1"/>
  <c r="BR110" i="1"/>
  <c r="BR105" i="1"/>
  <c r="BR339" i="1"/>
  <c r="BR330" i="1"/>
  <c r="BR24" i="1"/>
  <c r="BR109" i="1"/>
  <c r="BR139" i="1"/>
  <c r="BR47" i="1"/>
  <c r="BR317" i="1"/>
  <c r="BR263" i="1"/>
  <c r="BR244" i="1"/>
  <c r="BR111" i="1"/>
  <c r="BR250" i="1"/>
  <c r="BR64" i="1"/>
  <c r="BR9" i="1"/>
  <c r="BR217" i="1"/>
  <c r="BR267" i="1"/>
  <c r="BR61" i="1"/>
  <c r="BR266" i="1"/>
  <c r="BR81" i="1"/>
  <c r="BR141" i="1"/>
  <c r="BR96" i="1"/>
  <c r="BR117" i="1"/>
  <c r="BR94" i="1"/>
  <c r="BR115" i="1"/>
  <c r="BR303" i="1"/>
  <c r="BR324" i="1"/>
  <c r="BR21" i="1"/>
  <c r="BR121" i="1"/>
  <c r="BR136" i="1"/>
  <c r="BR340" i="1"/>
  <c r="BR44" i="1"/>
  <c r="BR245" i="1"/>
  <c r="BR304" i="1"/>
  <c r="BR67" i="1"/>
  <c r="BR307" i="1"/>
  <c r="BR45" i="1"/>
  <c r="BR199" i="1"/>
  <c r="BR360" i="1"/>
  <c r="BR88" i="1"/>
  <c r="BR299" i="1"/>
  <c r="BR322" i="1"/>
  <c r="BR320" i="1"/>
  <c r="BR319" i="1"/>
  <c r="BR243" i="1"/>
  <c r="BR206" i="1"/>
  <c r="BR133" i="1"/>
  <c r="BR253" i="1"/>
  <c r="BR101" i="1"/>
  <c r="BR154" i="1"/>
  <c r="BR273" i="1"/>
  <c r="BR329" i="1"/>
  <c r="BR135" i="1"/>
  <c r="BT143" i="1"/>
  <c r="BT92" i="1"/>
  <c r="BT30" i="1"/>
  <c r="BT300" i="1"/>
  <c r="BT288" i="1"/>
  <c r="BT196" i="1"/>
  <c r="BT82" i="1"/>
  <c r="BT179" i="1"/>
  <c r="BT33" i="1"/>
  <c r="BT134" i="1"/>
  <c r="BT354" i="1"/>
  <c r="BT286" i="1"/>
  <c r="BT349" i="1"/>
  <c r="BT355" i="1"/>
  <c r="BT215" i="1"/>
  <c r="BT357" i="1"/>
  <c r="BT122" i="1"/>
  <c r="BT231" i="1"/>
  <c r="BT141" i="1"/>
  <c r="BT99" i="1"/>
  <c r="BT303" i="1"/>
  <c r="BT302" i="1"/>
  <c r="BT307" i="1"/>
  <c r="BT227" i="1"/>
  <c r="BT252" i="1"/>
  <c r="BT282" i="1"/>
  <c r="BT12" i="1"/>
  <c r="BT125" i="1"/>
  <c r="BT309" i="1"/>
  <c r="BT277" i="1"/>
  <c r="BT49" i="1"/>
  <c r="BT165" i="1"/>
  <c r="BT330" i="1"/>
  <c r="BT131" i="1"/>
  <c r="BT132" i="1"/>
  <c r="BT140" i="1"/>
  <c r="BT102" i="1"/>
  <c r="BT183" i="1"/>
  <c r="BT193" i="1"/>
  <c r="BT221" i="1"/>
  <c r="BT274" i="1"/>
  <c r="BT110" i="1"/>
  <c r="BT247" i="1"/>
  <c r="BT224" i="1"/>
  <c r="BT72" i="1"/>
  <c r="BT144" i="1"/>
  <c r="BT265" i="1"/>
  <c r="BT69" i="1"/>
  <c r="BT164" i="1"/>
  <c r="BT54" i="1"/>
  <c r="BT211" i="1"/>
  <c r="BT255" i="1"/>
  <c r="BT68" i="1"/>
  <c r="BT142" i="1"/>
  <c r="BT290" i="1"/>
  <c r="BT275" i="1"/>
  <c r="BT325" i="1"/>
  <c r="BT48" i="1"/>
  <c r="BT113" i="1"/>
  <c r="BT178" i="1"/>
  <c r="BT229" i="1"/>
  <c r="BT270" i="1"/>
  <c r="BT206" i="1"/>
  <c r="BT55" i="1"/>
  <c r="BT240" i="1"/>
  <c r="BT123" i="1"/>
  <c r="BT37" i="1"/>
  <c r="BT291" i="1"/>
  <c r="BT308" i="1"/>
  <c r="BT8" i="1"/>
  <c r="BT356" i="1"/>
  <c r="BT347" i="1"/>
  <c r="BT319" i="1"/>
  <c r="BT189" i="1"/>
  <c r="BT133" i="1"/>
  <c r="BT153" i="1"/>
  <c r="BT246" i="1"/>
  <c r="BT191" i="1"/>
  <c r="BT162" i="1"/>
  <c r="BT334" i="1"/>
  <c r="BT241" i="1"/>
  <c r="BT77" i="1"/>
  <c r="BT338" i="1"/>
  <c r="BT203" i="1"/>
  <c r="BT209" i="1"/>
  <c r="BT78" i="1"/>
  <c r="BT128" i="1"/>
  <c r="BT174" i="1"/>
  <c r="BT115" i="1"/>
  <c r="BT251" i="1"/>
  <c r="BT335" i="1"/>
  <c r="BT157" i="1"/>
  <c r="BT239" i="1"/>
  <c r="BT146" i="1"/>
  <c r="BT328" i="1"/>
  <c r="BT168" i="1"/>
  <c r="BT337" i="1"/>
  <c r="BT232" i="1"/>
  <c r="BT276" i="1"/>
  <c r="BT10" i="1"/>
  <c r="BT73" i="1"/>
  <c r="BT280" i="1"/>
  <c r="BT74" i="1"/>
  <c r="BT44" i="1"/>
  <c r="BT218" i="1"/>
  <c r="BT339" i="1"/>
  <c r="BT59" i="1"/>
  <c r="BT323" i="1"/>
  <c r="BT161" i="1"/>
  <c r="BT340" i="1"/>
  <c r="BT28" i="1"/>
  <c r="BT85" i="1"/>
  <c r="BT36" i="1"/>
  <c r="BT250" i="1"/>
  <c r="BT163" i="1"/>
  <c r="BT75" i="1"/>
  <c r="BT149" i="1"/>
  <c r="BT81" i="1"/>
  <c r="BT89" i="1"/>
  <c r="BT158" i="1"/>
  <c r="BT359" i="1"/>
  <c r="BT293" i="1"/>
  <c r="BT172" i="1"/>
  <c r="BT329" i="1"/>
  <c r="BT93" i="1"/>
  <c r="BT202" i="1"/>
  <c r="BT353" i="1"/>
  <c r="BT289" i="1"/>
  <c r="BT305" i="1"/>
  <c r="BT86" i="1"/>
  <c r="BT160" i="1"/>
  <c r="BT135" i="1"/>
  <c r="BT25" i="1"/>
  <c r="BT197" i="1"/>
  <c r="BT297" i="1"/>
  <c r="BT34" i="1"/>
  <c r="BT273" i="1"/>
  <c r="BT17" i="1"/>
  <c r="BT79" i="1"/>
  <c r="BT254" i="1"/>
  <c r="BT200" i="1"/>
  <c r="BT321" i="1"/>
  <c r="BT336" i="1"/>
  <c r="BT217" i="1"/>
  <c r="BT19" i="1"/>
  <c r="BT258" i="1"/>
  <c r="BT190" i="1"/>
  <c r="BT126" i="1"/>
  <c r="BT13" i="1"/>
  <c r="BT108" i="1"/>
  <c r="BT7" i="1"/>
  <c r="BT194" i="1"/>
  <c r="BT124" i="1"/>
  <c r="BT105" i="1"/>
  <c r="BT346" i="1"/>
  <c r="BT306" i="1"/>
  <c r="BT267" i="1"/>
  <c r="BT260" i="1"/>
  <c r="BT167" i="1"/>
  <c r="BT331" i="1"/>
  <c r="BT14" i="1"/>
  <c r="BT91" i="1"/>
  <c r="BT171" i="1"/>
  <c r="BT173" i="1"/>
  <c r="BT42" i="1"/>
  <c r="BT66" i="1"/>
  <c r="BT20" i="1"/>
  <c r="BT62" i="1"/>
  <c r="BT199" i="1"/>
  <c r="BT88" i="1"/>
  <c r="BT284" i="1"/>
  <c r="BT235" i="1"/>
  <c r="BT15" i="1"/>
  <c r="BT138" i="1"/>
  <c r="BT234" i="1"/>
  <c r="BT104" i="1"/>
  <c r="BT283" i="1"/>
  <c r="BT342" i="1"/>
  <c r="BT343" i="1"/>
  <c r="BT279" i="1"/>
  <c r="BT185" i="1"/>
  <c r="BT51" i="1"/>
  <c r="BT24" i="1"/>
  <c r="BT327" i="1"/>
  <c r="BT268" i="1"/>
  <c r="BT228" i="1"/>
  <c r="BT11" i="1"/>
  <c r="BT362" i="1"/>
  <c r="BT285" i="1"/>
  <c r="BT45" i="1"/>
  <c r="BT350" i="1"/>
  <c r="BT118" i="1"/>
  <c r="BT67" i="1"/>
  <c r="BT58" i="1"/>
  <c r="BT294" i="1"/>
  <c r="BT261" i="1"/>
  <c r="BT220" i="1"/>
  <c r="BT65" i="1"/>
  <c r="BT32" i="1"/>
  <c r="BT56" i="1"/>
  <c r="BT53" i="1"/>
  <c r="BT145" i="1"/>
  <c r="BT111" i="1"/>
  <c r="BT18" i="1"/>
  <c r="BT201" i="1"/>
  <c r="BT177" i="1"/>
  <c r="BT101" i="1"/>
  <c r="BT57" i="1"/>
  <c r="BT317" i="1"/>
  <c r="BT137" i="1"/>
  <c r="BT310" i="1"/>
  <c r="BT296" i="1"/>
  <c r="BT318" i="1"/>
  <c r="BT148" i="1"/>
  <c r="BT361" i="1"/>
  <c r="BT262" i="1"/>
  <c r="BT63" i="1"/>
  <c r="BT83" i="1"/>
  <c r="BT46" i="1"/>
  <c r="BT35" i="1"/>
  <c r="BT287" i="1"/>
  <c r="BT256" i="1"/>
  <c r="BT176" i="1"/>
  <c r="BT301" i="1"/>
  <c r="BT116" i="1"/>
  <c r="BT249" i="1"/>
  <c r="BT98" i="1"/>
  <c r="BT40" i="1"/>
  <c r="BT182" i="1"/>
  <c r="BT71" i="1"/>
  <c r="BT345" i="1"/>
  <c r="BT245" i="1"/>
  <c r="BT315" i="1"/>
  <c r="BT27" i="1"/>
  <c r="BT95" i="1"/>
  <c r="BT114" i="1"/>
  <c r="BT43" i="1"/>
  <c r="BT204" i="1"/>
  <c r="BT243" i="1"/>
  <c r="BT50" i="1"/>
  <c r="BT188" i="1"/>
  <c r="BT259" i="1"/>
  <c r="BT364" i="1"/>
  <c r="BT155" i="1"/>
  <c r="BT112" i="1"/>
  <c r="BT208" i="1"/>
  <c r="BT121" i="1"/>
  <c r="BT341" i="1"/>
  <c r="BT304" i="1"/>
  <c r="BT136" i="1"/>
  <c r="BT175" i="1"/>
  <c r="BT119" i="1"/>
  <c r="BT150" i="1"/>
  <c r="BT205" i="1"/>
  <c r="BT295" i="1"/>
  <c r="BT26" i="1"/>
  <c r="BT344" i="1"/>
  <c r="BT324" i="1"/>
  <c r="BT96" i="1"/>
  <c r="BT47" i="1"/>
  <c r="BT298" i="1"/>
  <c r="BT358" i="1"/>
  <c r="BT180" i="1"/>
  <c r="BT94" i="1"/>
  <c r="BT9" i="1"/>
  <c r="BT21" i="1"/>
  <c r="BT90" i="1"/>
  <c r="BT264" i="1"/>
  <c r="BT120" i="1"/>
  <c r="BT226" i="1"/>
  <c r="BT107" i="1"/>
  <c r="BT76" i="1"/>
  <c r="BT84" i="1"/>
  <c r="BT238" i="1"/>
  <c r="BT147" i="1"/>
  <c r="BT6" i="1"/>
  <c r="BT41" i="1"/>
  <c r="BT52" i="1"/>
  <c r="BT210" i="1"/>
  <c r="BT100" i="1"/>
  <c r="BT214" i="1"/>
  <c r="BT139" i="1"/>
  <c r="BT281" i="1"/>
  <c r="BT230" i="1"/>
  <c r="BT333" i="1"/>
  <c r="BT326" i="1"/>
  <c r="BT181" i="1"/>
  <c r="BT269" i="1"/>
  <c r="BT16" i="1"/>
  <c r="BT216" i="1"/>
  <c r="BT103" i="1"/>
  <c r="BT312" i="1"/>
  <c r="BT212" i="1"/>
  <c r="BT87" i="1"/>
  <c r="BT322" i="1"/>
  <c r="BT365" i="1"/>
  <c r="BT363" i="1"/>
  <c r="BT225" i="1"/>
  <c r="BT213" i="1"/>
  <c r="BT127" i="1"/>
  <c r="BT253" i="1"/>
  <c r="BT187" i="1"/>
  <c r="BT351" i="1"/>
  <c r="BT314" i="1"/>
  <c r="BT320" i="1"/>
  <c r="BT39" i="1"/>
  <c r="BT23" i="1"/>
  <c r="BT152" i="1"/>
  <c r="BT360" i="1"/>
  <c r="BT266" i="1"/>
  <c r="BT236" i="1"/>
  <c r="BT311" i="1"/>
  <c r="BT156" i="1"/>
  <c r="BT257" i="1"/>
  <c r="BT70" i="1"/>
  <c r="BT242" i="1"/>
  <c r="BT271" i="1"/>
  <c r="BT130" i="1"/>
  <c r="BT80" i="1"/>
  <c r="BT248" i="1"/>
  <c r="BT352" i="1"/>
  <c r="BT278" i="1"/>
  <c r="BT106" i="1"/>
  <c r="BT219" i="1"/>
  <c r="BT38" i="1"/>
  <c r="BT154" i="1"/>
  <c r="BT29" i="1"/>
  <c r="BT192" i="1"/>
  <c r="BT263" i="1"/>
  <c r="BT313" i="1"/>
  <c r="BT198" i="1"/>
  <c r="BT316" i="1"/>
  <c r="BT129" i="1"/>
  <c r="BT299" i="1"/>
  <c r="BT31" i="1"/>
  <c r="BT97" i="1"/>
  <c r="BT237" i="1"/>
  <c r="BT292" i="1"/>
  <c r="BT117" i="1"/>
  <c r="BT244" i="1"/>
  <c r="BT222" i="1"/>
  <c r="BT159" i="1"/>
  <c r="BT207" i="1"/>
  <c r="BT272" i="1"/>
  <c r="BT332" i="1"/>
  <c r="BT22" i="1"/>
  <c r="BT64" i="1"/>
  <c r="BT348" i="1"/>
  <c r="BT223" i="1"/>
  <c r="BT170" i="1"/>
  <c r="BT61" i="1"/>
  <c r="BT195" i="1"/>
  <c r="BT169" i="1"/>
  <c r="BT184" i="1"/>
  <c r="BT151" i="1"/>
  <c r="BT186" i="1"/>
  <c r="BT60" i="1"/>
  <c r="BT233" i="1"/>
  <c r="BT109" i="1"/>
  <c r="BT166" i="1"/>
  <c r="DW134" i="1"/>
  <c r="EG134" i="1" s="1"/>
  <c r="CB285" i="1"/>
  <c r="CB250" i="1"/>
  <c r="CB53" i="1"/>
  <c r="CB38" i="1"/>
  <c r="CB246" i="1"/>
  <c r="CB318" i="1"/>
  <c r="CB116" i="1"/>
  <c r="CB69" i="1"/>
  <c r="CB112" i="1"/>
  <c r="CB108" i="1"/>
  <c r="CB312" i="1"/>
  <c r="CB40" i="1"/>
  <c r="CB7" i="1"/>
  <c r="CB197" i="1"/>
  <c r="CB297" i="1"/>
  <c r="CB117" i="1"/>
  <c r="CB18" i="1"/>
  <c r="CB201" i="1"/>
  <c r="CB111" i="1"/>
  <c r="CB154" i="1"/>
  <c r="CB284" i="1"/>
  <c r="CB54" i="1"/>
  <c r="CB315" i="1"/>
  <c r="CB238" i="1"/>
  <c r="CB237" i="1"/>
  <c r="CB304" i="1"/>
  <c r="CB68" i="1"/>
  <c r="CB34" i="1"/>
  <c r="CB255" i="1"/>
  <c r="CB106" i="1"/>
  <c r="CB71" i="1"/>
  <c r="CB57" i="1"/>
  <c r="CB323" i="1"/>
  <c r="CB39" i="1"/>
  <c r="CB240" i="1"/>
  <c r="CB229" i="1"/>
  <c r="CB123" i="1"/>
  <c r="CB101" i="1"/>
  <c r="CB113" i="1"/>
  <c r="CB200" i="1"/>
  <c r="CB235" i="1"/>
  <c r="CB152" i="1"/>
  <c r="CB254" i="1"/>
  <c r="CB282" i="1"/>
  <c r="CB301" i="1"/>
  <c r="CB19" i="1"/>
  <c r="CB22" i="1"/>
  <c r="CB281" i="1"/>
  <c r="CB20" i="1"/>
  <c r="CB230" i="1"/>
  <c r="CB11" i="1"/>
  <c r="CB8" i="1"/>
  <c r="CB33" i="1"/>
  <c r="CB190" i="1"/>
  <c r="CB58" i="1"/>
  <c r="CB42" i="1"/>
  <c r="CB211" i="1"/>
  <c r="CB45" i="1"/>
  <c r="CB148" i="1"/>
  <c r="CB46" i="1"/>
  <c r="CB35" i="1"/>
  <c r="CB133" i="1"/>
  <c r="CB332" i="1"/>
  <c r="CB119" i="1"/>
  <c r="CB334" i="1"/>
  <c r="CB115" i="1"/>
  <c r="CB150" i="1"/>
  <c r="CB122" i="1"/>
  <c r="CB128" i="1"/>
  <c r="CB198" i="1"/>
  <c r="CB199" i="1"/>
  <c r="CB257" i="1"/>
  <c r="CB131" i="1"/>
  <c r="CB309" i="1"/>
  <c r="CB126" i="1"/>
  <c r="CB219" i="1"/>
  <c r="CB24" i="1"/>
  <c r="CB67" i="1"/>
  <c r="CB12" i="1"/>
  <c r="CB162" i="1"/>
  <c r="CB49" i="1"/>
  <c r="CB14" i="1"/>
  <c r="CB220" i="1"/>
  <c r="CB158" i="1"/>
  <c r="CB147" i="1"/>
  <c r="CB298" i="1"/>
  <c r="CB32" i="1"/>
  <c r="CB226" i="1"/>
  <c r="CB167" i="1"/>
  <c r="CB241" i="1"/>
  <c r="CB283" i="1"/>
  <c r="CB223" i="1"/>
  <c r="CB149" i="1"/>
  <c r="CB96" i="1"/>
  <c r="CB239" i="1"/>
  <c r="CB242" i="1"/>
  <c r="CB166" i="1"/>
  <c r="CB139" i="1"/>
  <c r="CB236" i="1"/>
  <c r="CB144" i="1"/>
  <c r="CB109" i="1"/>
  <c r="CB15" i="1"/>
  <c r="CB127" i="1"/>
  <c r="CB99" i="1"/>
  <c r="CB218" i="1"/>
  <c r="CB299" i="1"/>
  <c r="CB330" i="1"/>
  <c r="CB151" i="1"/>
  <c r="CB163" i="1"/>
  <c r="CB280" i="1"/>
  <c r="CB157" i="1"/>
  <c r="CB74" i="1"/>
  <c r="CB13" i="1"/>
  <c r="CB313" i="1"/>
  <c r="CB346" i="1"/>
  <c r="CB225" i="1"/>
  <c r="CB10" i="1"/>
  <c r="CB214" i="1"/>
  <c r="CB61" i="1"/>
  <c r="CB187" i="1"/>
  <c r="CB326" i="1"/>
  <c r="CB342" i="1"/>
  <c r="CB248" i="1"/>
  <c r="CB110" i="1"/>
  <c r="CB97" i="1"/>
  <c r="CB136" i="1"/>
  <c r="CB207" i="1"/>
  <c r="CB294" i="1"/>
  <c r="CB137" i="1"/>
  <c r="CB215" i="1"/>
  <c r="CB160" i="1"/>
  <c r="CB247" i="1"/>
  <c r="CB192" i="1"/>
  <c r="CB63" i="1"/>
  <c r="CB213" i="1"/>
  <c r="CB302" i="1"/>
  <c r="CB37" i="1"/>
  <c r="CB188" i="1"/>
  <c r="CB340" i="1"/>
  <c r="CB206" i="1"/>
  <c r="CB193" i="1"/>
  <c r="CB256" i="1"/>
  <c r="CB308" i="1"/>
  <c r="CB164" i="1"/>
  <c r="CB186" i="1"/>
  <c r="CB141" i="1"/>
  <c r="CB118" i="1"/>
  <c r="CB59" i="1"/>
  <c r="CB75" i="1"/>
  <c r="CB27" i="1"/>
  <c r="CB210" i="1"/>
  <c r="CB64" i="1"/>
  <c r="CB130" i="1"/>
  <c r="CB6" i="1"/>
  <c r="CB232" i="1"/>
  <c r="CB56" i="1"/>
  <c r="CB212" i="1"/>
  <c r="CB204" i="1"/>
  <c r="CB28" i="1"/>
  <c r="CB36" i="1"/>
  <c r="CB76" i="1"/>
  <c r="CB249" i="1"/>
  <c r="CB319" i="1"/>
  <c r="CB143" i="1"/>
  <c r="CB331" i="1"/>
  <c r="CB209" i="1"/>
  <c r="CB329" i="1"/>
  <c r="CB146" i="1"/>
  <c r="CB322" i="1"/>
  <c r="CB203" i="1"/>
  <c r="CB105" i="1"/>
  <c r="CB50" i="1"/>
  <c r="CB17" i="1"/>
  <c r="CB321" i="1"/>
  <c r="CB98" i="1"/>
  <c r="CB195" i="1"/>
  <c r="CB189" i="1"/>
  <c r="CB161" i="1"/>
  <c r="CB16" i="1"/>
  <c r="CB31" i="1"/>
  <c r="CB251" i="1"/>
  <c r="CB153" i="1"/>
  <c r="CB217" i="1"/>
  <c r="CB120" i="1"/>
  <c r="CB66" i="1"/>
  <c r="CB252" i="1"/>
  <c r="CB224" i="1"/>
  <c r="CB135" i="1"/>
  <c r="CB320" i="1"/>
  <c r="CB103" i="1"/>
  <c r="CB29" i="1"/>
  <c r="CB303" i="1"/>
  <c r="CB21" i="1"/>
  <c r="CB121" i="1"/>
  <c r="CB327" i="1"/>
  <c r="CB142" i="1"/>
  <c r="CB311" i="1"/>
  <c r="CB156" i="1"/>
  <c r="CB202" i="1"/>
  <c r="CB227" i="1"/>
  <c r="CB328" i="1"/>
  <c r="CB124" i="1"/>
  <c r="CB145" i="1"/>
  <c r="CB51" i="1"/>
  <c r="CB73" i="1"/>
  <c r="CB140" i="1"/>
  <c r="CB253" i="1"/>
  <c r="CB208" i="1"/>
  <c r="CB138" i="1"/>
  <c r="CB296" i="1"/>
  <c r="CB55" i="1"/>
  <c r="CB243" i="1"/>
  <c r="CB159" i="1"/>
  <c r="CB221" i="1"/>
  <c r="CB228" i="1"/>
  <c r="CB196" i="1"/>
  <c r="CB234" i="1"/>
  <c r="CB23" i="1"/>
  <c r="CB47" i="1"/>
  <c r="CB307" i="1"/>
  <c r="CB41" i="1"/>
  <c r="CB300" i="1"/>
  <c r="CB293" i="1"/>
  <c r="CB30" i="1"/>
  <c r="CB205" i="1"/>
  <c r="CB244" i="1"/>
  <c r="CB165" i="1"/>
  <c r="CB26" i="1"/>
  <c r="CB245" i="1"/>
  <c r="CB276" i="1"/>
  <c r="CB62" i="1"/>
  <c r="CB295" i="1"/>
  <c r="CB125" i="1"/>
  <c r="CB114" i="1"/>
  <c r="CB129" i="1"/>
  <c r="CB77" i="1"/>
  <c r="CB9" i="1"/>
  <c r="CB191" i="1"/>
  <c r="CB222" i="1"/>
  <c r="CB194" i="1"/>
  <c r="CB102" i="1"/>
  <c r="CB155" i="1"/>
  <c r="CB44" i="1"/>
  <c r="CB233" i="1"/>
  <c r="CB48" i="1"/>
  <c r="CB107" i="1"/>
  <c r="CB231" i="1"/>
  <c r="CB43" i="1"/>
  <c r="CB310" i="1"/>
  <c r="CB104" i="1"/>
  <c r="CB216" i="1"/>
  <c r="CB72" i="1"/>
  <c r="CB25" i="1"/>
  <c r="CB65" i="1"/>
  <c r="CB52" i="1"/>
  <c r="CB60" i="1"/>
  <c r="CB100" i="1"/>
  <c r="CB70" i="1"/>
  <c r="CB132" i="1"/>
  <c r="BN310" i="1"/>
  <c r="BN344" i="1"/>
  <c r="BN171" i="1"/>
  <c r="BN8" i="1"/>
  <c r="BN319" i="1"/>
  <c r="DV319" i="1" s="1"/>
  <c r="EF319" i="1" s="1"/>
  <c r="BN196" i="1"/>
  <c r="BN226" i="1"/>
  <c r="BN161" i="1"/>
  <c r="BN229" i="1"/>
  <c r="DV229" i="1" s="1"/>
  <c r="EF229" i="1" s="1"/>
  <c r="BN6" i="1"/>
  <c r="BN286" i="1"/>
  <c r="BN107" i="1"/>
  <c r="BN56" i="1"/>
  <c r="BN281" i="1"/>
  <c r="BN194" i="1"/>
  <c r="BN346" i="1"/>
  <c r="BN184" i="1"/>
  <c r="BN363" i="1"/>
  <c r="BN188" i="1"/>
  <c r="BN265" i="1"/>
  <c r="BN76" i="1"/>
  <c r="BN117" i="1"/>
  <c r="BN28" i="1"/>
  <c r="BN17" i="1"/>
  <c r="BN53" i="1"/>
  <c r="BN139" i="1"/>
  <c r="BN18" i="1"/>
  <c r="BN22" i="1"/>
  <c r="BN77" i="1"/>
  <c r="BN341" i="1"/>
  <c r="BN244" i="1"/>
  <c r="BN132" i="1"/>
  <c r="BN287" i="1"/>
  <c r="DV287" i="1" s="1"/>
  <c r="EF287" i="1" s="1"/>
  <c r="BN318" i="1"/>
  <c r="BN343" i="1"/>
  <c r="BN277" i="1"/>
  <c r="BN109" i="1"/>
  <c r="BN213" i="1"/>
  <c r="BN222" i="1"/>
  <c r="BN206" i="1"/>
  <c r="BN106" i="1"/>
  <c r="BN148" i="1"/>
  <c r="DV148" i="1" s="1"/>
  <c r="EF148" i="1" s="1"/>
  <c r="BN31" i="1"/>
  <c r="DV31" i="1" s="1"/>
  <c r="EF31" i="1" s="1"/>
  <c r="BN234" i="1"/>
  <c r="BN215" i="1"/>
  <c r="BN129" i="1"/>
  <c r="BN75" i="1"/>
  <c r="BN285" i="1"/>
  <c r="BN288" i="1"/>
  <c r="DV288" i="1" s="1"/>
  <c r="EF288" i="1" s="1"/>
  <c r="BN291" i="1"/>
  <c r="BN123" i="1"/>
  <c r="BN311" i="1"/>
  <c r="DV311" i="1" s="1"/>
  <c r="EF311" i="1" s="1"/>
  <c r="BN152" i="1"/>
  <c r="BN347" i="1"/>
  <c r="BN181" i="1"/>
  <c r="BN119" i="1"/>
  <c r="DV119" i="1" s="1"/>
  <c r="EF119" i="1" s="1"/>
  <c r="BN162" i="1"/>
  <c r="BN314" i="1"/>
  <c r="BN252" i="1"/>
  <c r="BN44" i="1"/>
  <c r="DV44" i="1" s="1"/>
  <c r="EF44" i="1" s="1"/>
  <c r="BN50" i="1"/>
  <c r="BN142" i="1"/>
  <c r="BN103" i="1"/>
  <c r="DV103" i="1" s="1"/>
  <c r="EF103" i="1" s="1"/>
  <c r="BN27" i="1"/>
  <c r="BN220" i="1"/>
  <c r="DV220" i="1" s="1"/>
  <c r="EF220" i="1" s="1"/>
  <c r="BN326" i="1"/>
  <c r="DV326" i="1" s="1"/>
  <c r="EF326" i="1" s="1"/>
  <c r="BN40" i="1"/>
  <c r="BN299" i="1"/>
  <c r="BN46" i="1"/>
  <c r="BN272" i="1"/>
  <c r="BN364" i="1"/>
  <c r="DV364" i="1" s="1"/>
  <c r="EF364" i="1" s="1"/>
  <c r="BN131" i="1"/>
  <c r="BN101" i="1"/>
  <c r="BN138" i="1"/>
  <c r="BN205" i="1"/>
  <c r="BN69" i="1"/>
  <c r="DV69" i="1" s="1"/>
  <c r="EF69" i="1" s="1"/>
  <c r="BN185" i="1"/>
  <c r="BN79" i="1"/>
  <c r="BN293" i="1"/>
  <c r="BN173" i="1"/>
  <c r="DV173" i="1" s="1"/>
  <c r="EF173" i="1" s="1"/>
  <c r="BN154" i="1"/>
  <c r="BN198" i="1"/>
  <c r="BN68" i="1"/>
  <c r="BN87" i="1"/>
  <c r="BN359" i="1"/>
  <c r="DV359" i="1" s="1"/>
  <c r="EF359" i="1" s="1"/>
  <c r="BN47" i="1"/>
  <c r="BN275" i="1"/>
  <c r="BN350" i="1"/>
  <c r="BN279" i="1"/>
  <c r="BN7" i="1"/>
  <c r="BN182" i="1"/>
  <c r="BN317" i="1"/>
  <c r="BN218" i="1"/>
  <c r="DV218" i="1" s="1"/>
  <c r="EF218" i="1" s="1"/>
  <c r="BN11" i="1"/>
  <c r="BN223" i="1"/>
  <c r="BN204" i="1"/>
  <c r="BN240" i="1"/>
  <c r="BN65" i="1"/>
  <c r="DV65" i="1" s="1"/>
  <c r="EF65" i="1" s="1"/>
  <c r="BN255" i="1"/>
  <c r="BN297" i="1"/>
  <c r="BN51" i="1"/>
  <c r="BN336" i="1"/>
  <c r="BN120" i="1"/>
  <c r="BN338" i="1"/>
  <c r="BN55" i="1"/>
  <c r="BN63" i="1"/>
  <c r="BN25" i="1"/>
  <c r="BN264" i="1"/>
  <c r="BN96" i="1"/>
  <c r="BN200" i="1"/>
  <c r="BN267" i="1"/>
  <c r="BN242" i="1"/>
  <c r="DV242" i="1" s="1"/>
  <c r="EF242" i="1" s="1"/>
  <c r="BN133" i="1"/>
  <c r="BN321" i="1"/>
  <c r="DV321" i="1" s="1"/>
  <c r="EF321" i="1" s="1"/>
  <c r="BN73" i="1"/>
  <c r="BN49" i="1"/>
  <c r="BN308" i="1"/>
  <c r="BN263" i="1"/>
  <c r="BN258" i="1"/>
  <c r="BN100" i="1"/>
  <c r="BN201" i="1"/>
  <c r="DV201" i="1" s="1"/>
  <c r="EF201" i="1" s="1"/>
  <c r="BN208" i="1"/>
  <c r="DV208" i="1" s="1"/>
  <c r="EF208" i="1" s="1"/>
  <c r="BN43" i="1"/>
  <c r="BN227" i="1"/>
  <c r="DV227" i="1" s="1"/>
  <c r="EF227" i="1" s="1"/>
  <c r="BN169" i="1"/>
  <c r="DV169" i="1" s="1"/>
  <c r="EF169" i="1" s="1"/>
  <c r="BN199" i="1"/>
  <c r="BN331" i="1"/>
  <c r="BN189" i="1"/>
  <c r="BN309" i="1"/>
  <c r="DV309" i="1" s="1"/>
  <c r="EF309" i="1" s="1"/>
  <c r="BN41" i="1"/>
  <c r="BN48" i="1"/>
  <c r="BN197" i="1"/>
  <c r="BN34" i="1"/>
  <c r="BN35" i="1"/>
  <c r="BN192" i="1"/>
  <c r="BN328" i="1"/>
  <c r="BN78" i="1"/>
  <c r="BN105" i="1"/>
  <c r="BN361" i="1"/>
  <c r="DV361" i="1" s="1"/>
  <c r="EF361" i="1" s="1"/>
  <c r="BN356" i="1"/>
  <c r="BN14" i="1"/>
  <c r="DV14" i="1" s="1"/>
  <c r="EF14" i="1" s="1"/>
  <c r="BN246" i="1"/>
  <c r="BN221" i="1"/>
  <c r="BN99" i="1"/>
  <c r="DV99" i="1" s="1"/>
  <c r="EF99" i="1" s="1"/>
  <c r="BN250" i="1"/>
  <c r="BN219" i="1"/>
  <c r="BN298" i="1"/>
  <c r="BN353" i="1"/>
  <c r="BN178" i="1"/>
  <c r="BN143" i="1"/>
  <c r="BN224" i="1"/>
  <c r="BN66" i="1"/>
  <c r="BN175" i="1"/>
  <c r="BN137" i="1"/>
  <c r="BN80" i="1"/>
  <c r="DV80" i="1" s="1"/>
  <c r="EF80" i="1" s="1"/>
  <c r="BN58" i="1"/>
  <c r="BN155" i="1"/>
  <c r="BN233" i="1"/>
  <c r="BN316" i="1"/>
  <c r="BN39" i="1"/>
  <c r="BN254" i="1"/>
  <c r="BN159" i="1"/>
  <c r="DV159" i="1" s="1"/>
  <c r="EF159" i="1" s="1"/>
  <c r="BN149" i="1"/>
  <c r="BN329" i="1"/>
  <c r="BN33" i="1"/>
  <c r="DV33" i="1" s="1"/>
  <c r="EF33" i="1" s="1"/>
  <c r="BN249" i="1"/>
  <c r="DV249" i="1" s="1"/>
  <c r="EF249" i="1" s="1"/>
  <c r="BN327" i="1"/>
  <c r="BN296" i="1"/>
  <c r="DV296" i="1" s="1"/>
  <c r="EF296" i="1" s="1"/>
  <c r="BN320" i="1"/>
  <c r="BN165" i="1"/>
  <c r="BN104" i="1"/>
  <c r="BN305" i="1"/>
  <c r="BN214" i="1"/>
  <c r="DV214" i="1" s="1"/>
  <c r="EF214" i="1" s="1"/>
  <c r="BN248" i="1"/>
  <c r="BN360" i="1"/>
  <c r="BN332" i="1"/>
  <c r="BN340" i="1"/>
  <c r="BN59" i="1"/>
  <c r="BN32" i="1"/>
  <c r="DV32" i="1" s="1"/>
  <c r="EF32" i="1" s="1"/>
  <c r="BN217" i="1"/>
  <c r="DV217" i="1" s="1"/>
  <c r="EF217" i="1" s="1"/>
  <c r="BN295" i="1"/>
  <c r="BN112" i="1"/>
  <c r="BN301" i="1"/>
  <c r="BN10" i="1"/>
  <c r="DV10" i="1" s="1"/>
  <c r="EF10" i="1" s="1"/>
  <c r="BN23" i="1"/>
  <c r="BN127" i="1"/>
  <c r="BN325" i="1"/>
  <c r="BN190" i="1"/>
  <c r="BN177" i="1"/>
  <c r="BN97" i="1"/>
  <c r="BN26" i="1"/>
  <c r="BN168" i="1"/>
  <c r="BN153" i="1"/>
  <c r="BN37" i="1"/>
  <c r="BN29" i="1"/>
  <c r="DV29" i="1" s="1"/>
  <c r="EF29" i="1" s="1"/>
  <c r="BN212" i="1"/>
  <c r="BN251" i="1"/>
  <c r="BN150" i="1"/>
  <c r="BN351" i="1"/>
  <c r="BN102" i="1"/>
  <c r="BN241" i="1"/>
  <c r="BN111" i="1"/>
  <c r="BN352" i="1"/>
  <c r="BN128" i="1"/>
  <c r="BN238" i="1"/>
  <c r="BN172" i="1"/>
  <c r="BN187" i="1"/>
  <c r="BN236" i="1"/>
  <c r="BN151" i="1"/>
  <c r="BN335" i="1"/>
  <c r="BN300" i="1"/>
  <c r="BN24" i="1"/>
  <c r="BN20" i="1"/>
  <c r="BN203" i="1"/>
  <c r="BN261" i="1"/>
  <c r="BN232" i="1"/>
  <c r="BN278" i="1"/>
  <c r="BN156" i="1"/>
  <c r="BN167" i="1"/>
  <c r="DV167" i="1" s="1"/>
  <c r="EF167" i="1" s="1"/>
  <c r="BN307" i="1"/>
  <c r="BN81" i="1"/>
  <c r="BN95" i="1"/>
  <c r="BN289" i="1"/>
  <c r="BN273" i="1"/>
  <c r="BN292" i="1"/>
  <c r="BN303" i="1"/>
  <c r="BN122" i="1"/>
  <c r="BN290" i="1"/>
  <c r="BN116" i="1"/>
  <c r="DV116" i="1" s="1"/>
  <c r="EF116" i="1" s="1"/>
  <c r="BN276" i="1"/>
  <c r="BN38" i="1"/>
  <c r="BN21" i="1"/>
  <c r="BN176" i="1"/>
  <c r="BN146" i="1"/>
  <c r="DV146" i="1" s="1"/>
  <c r="EF146" i="1" s="1"/>
  <c r="BN160" i="1"/>
  <c r="BN243" i="1"/>
  <c r="BN312" i="1"/>
  <c r="BN84" i="1"/>
  <c r="BN186" i="1"/>
  <c r="BN164" i="1"/>
  <c r="BN15" i="1"/>
  <c r="DV15" i="1" s="1"/>
  <c r="EF15" i="1" s="1"/>
  <c r="BN166" i="1"/>
  <c r="BN60" i="1"/>
  <c r="BN228" i="1"/>
  <c r="BN253" i="1"/>
  <c r="BN348" i="1"/>
  <c r="BN283" i="1"/>
  <c r="BN136" i="1"/>
  <c r="BN183" i="1"/>
  <c r="BN118" i="1"/>
  <c r="BN115" i="1"/>
  <c r="BN98" i="1"/>
  <c r="BN323" i="1"/>
  <c r="BN235" i="1"/>
  <c r="BN67" i="1"/>
  <c r="BN209" i="1"/>
  <c r="BN82" i="1"/>
  <c r="BN306" i="1"/>
  <c r="BN365" i="1"/>
  <c r="BN262" i="1"/>
  <c r="DV262" i="1" s="1"/>
  <c r="EF262" i="1" s="1"/>
  <c r="BN158" i="1"/>
  <c r="BN266" i="1"/>
  <c r="BN13" i="1"/>
  <c r="BN284" i="1"/>
  <c r="BN147" i="1"/>
  <c r="BN358" i="1"/>
  <c r="DV358" i="1" s="1"/>
  <c r="EF358" i="1" s="1"/>
  <c r="BN114" i="1"/>
  <c r="BN195" i="1"/>
  <c r="DV195" i="1" s="1"/>
  <c r="EF195" i="1" s="1"/>
  <c r="BN362" i="1"/>
  <c r="BN355" i="1"/>
  <c r="BN12" i="1"/>
  <c r="DV12" i="1" s="1"/>
  <c r="EF12" i="1" s="1"/>
  <c r="BN125" i="1"/>
  <c r="DV125" i="1" s="1"/>
  <c r="EF125" i="1" s="1"/>
  <c r="BN126" i="1"/>
  <c r="BN85" i="1"/>
  <c r="BN322" i="1"/>
  <c r="DV322" i="1" s="1"/>
  <c r="EF322" i="1" s="1"/>
  <c r="BN247" i="1"/>
  <c r="BN302" i="1"/>
  <c r="BN45" i="1"/>
  <c r="BN257" i="1"/>
  <c r="BN256" i="1"/>
  <c r="BN230" i="1"/>
  <c r="BN174" i="1"/>
  <c r="BN88" i="1"/>
  <c r="BN193" i="1"/>
  <c r="BN91" i="1"/>
  <c r="BN334" i="1"/>
  <c r="BN83" i="1"/>
  <c r="BN86" i="1"/>
  <c r="BN90" i="1"/>
  <c r="BN210" i="1"/>
  <c r="BN274" i="1"/>
  <c r="BN282" i="1"/>
  <c r="BN52" i="1"/>
  <c r="BN260" i="1"/>
  <c r="BN239" i="1"/>
  <c r="BN339" i="1"/>
  <c r="BN64" i="1"/>
  <c r="BN330" i="1"/>
  <c r="BN231" i="1"/>
  <c r="BN92" i="1"/>
  <c r="BN70" i="1"/>
  <c r="BN110" i="1"/>
  <c r="DV110" i="1" s="1"/>
  <c r="EF110" i="1" s="1"/>
  <c r="BN121" i="1"/>
  <c r="BN54" i="1"/>
  <c r="BN19" i="1"/>
  <c r="BN170" i="1"/>
  <c r="DV170" i="1" s="1"/>
  <c r="EF170" i="1" s="1"/>
  <c r="BN108" i="1"/>
  <c r="BN144" i="1"/>
  <c r="BN61" i="1"/>
  <c r="BN237" i="1"/>
  <c r="BN294" i="1"/>
  <c r="DV294" i="1" s="1"/>
  <c r="EF294" i="1" s="1"/>
  <c r="BN36" i="1"/>
  <c r="BN140" i="1"/>
  <c r="BN62" i="1"/>
  <c r="BN89" i="1"/>
  <c r="DV89" i="1" s="1"/>
  <c r="EF89" i="1" s="1"/>
  <c r="BN74" i="1"/>
  <c r="BN163" i="1"/>
  <c r="BN354" i="1"/>
  <c r="BN345" i="1"/>
  <c r="BN16" i="1"/>
  <c r="BN357" i="1"/>
  <c r="BN57" i="1"/>
  <c r="BN211" i="1"/>
  <c r="BN180" i="1"/>
  <c r="BN259" i="1"/>
  <c r="BN130" i="1"/>
  <c r="BN271" i="1"/>
  <c r="BN349" i="1"/>
  <c r="BN342" i="1"/>
  <c r="BN270" i="1"/>
  <c r="DV270" i="1" s="1"/>
  <c r="EF270" i="1" s="1"/>
  <c r="BN72" i="1"/>
  <c r="BN280" i="1"/>
  <c r="BN124" i="1"/>
  <c r="DV124" i="1" s="1"/>
  <c r="EF124" i="1" s="1"/>
  <c r="BN94" i="1"/>
  <c r="BN179" i="1"/>
  <c r="BN337" i="1"/>
  <c r="BN71" i="1"/>
  <c r="BN268" i="1"/>
  <c r="BN304" i="1"/>
  <c r="BN145" i="1"/>
  <c r="BN135" i="1"/>
  <c r="BN134" i="1"/>
  <c r="DV134" i="1" s="1"/>
  <c r="EF134" i="1" s="1"/>
  <c r="BN225" i="1"/>
  <c r="BN245" i="1"/>
  <c r="BN30" i="1"/>
  <c r="BN42" i="1"/>
  <c r="BN324" i="1"/>
  <c r="BN113" i="1"/>
  <c r="BN207" i="1"/>
  <c r="BN9" i="1"/>
  <c r="BN157" i="1"/>
  <c r="BN202" i="1"/>
  <c r="BN269" i="1"/>
  <c r="BN313" i="1"/>
  <c r="BN191" i="1"/>
  <c r="BN333" i="1"/>
  <c r="BN93" i="1"/>
  <c r="BN216" i="1"/>
  <c r="DV216" i="1" s="1"/>
  <c r="EF216" i="1" s="1"/>
  <c r="BN315" i="1"/>
  <c r="BN141" i="1"/>
  <c r="CX286" i="1"/>
  <c r="CR288" i="1"/>
  <c r="CY291" i="1"/>
  <c r="CY313" i="1"/>
  <c r="CY115" i="1"/>
  <c r="CY249" i="1"/>
  <c r="CY187" i="1"/>
  <c r="CY136" i="1"/>
  <c r="CY100" i="1"/>
  <c r="CY356" i="1"/>
  <c r="CY248" i="1"/>
  <c r="CY280" i="1"/>
  <c r="CY339" i="1"/>
  <c r="CY295" i="1"/>
  <c r="CY140" i="1"/>
  <c r="CY192" i="1"/>
  <c r="CY172" i="1"/>
  <c r="CY310" i="1"/>
  <c r="CY242" i="1"/>
  <c r="CY34" i="1"/>
  <c r="CY283" i="1"/>
  <c r="CY127" i="1"/>
  <c r="CY87" i="1"/>
  <c r="CY18" i="1"/>
  <c r="CY206" i="1"/>
  <c r="CY59" i="1"/>
  <c r="CY273" i="1"/>
  <c r="CY94" i="1"/>
  <c r="CY349" i="1"/>
  <c r="CY239" i="1"/>
  <c r="CY358" i="1"/>
  <c r="CY302" i="1"/>
  <c r="CY39" i="1"/>
  <c r="CY210" i="1"/>
  <c r="CY124" i="1"/>
  <c r="CY324" i="1"/>
  <c r="CY125" i="1"/>
  <c r="CY90" i="1"/>
  <c r="CY27" i="1"/>
  <c r="CY193" i="1"/>
  <c r="CY164" i="1"/>
  <c r="CY107" i="1"/>
  <c r="CY299" i="1"/>
  <c r="CY143" i="1"/>
  <c r="CY103" i="1"/>
  <c r="CY325" i="1"/>
  <c r="CY60" i="1"/>
  <c r="CY6" i="1"/>
  <c r="CY293" i="1"/>
  <c r="CY182" i="1"/>
  <c r="CY66" i="1"/>
  <c r="CY296" i="1"/>
  <c r="CY284" i="1"/>
  <c r="CY75" i="1"/>
  <c r="CY71" i="1"/>
  <c r="CY178" i="1"/>
  <c r="CY298" i="1"/>
  <c r="CY195" i="1"/>
  <c r="CY145" i="1"/>
  <c r="CY162" i="1"/>
  <c r="CY251" i="1"/>
  <c r="CY207" i="1"/>
  <c r="CY344" i="1"/>
  <c r="CY305" i="1"/>
  <c r="CY157" i="1"/>
  <c r="CY160" i="1"/>
  <c r="CY357" i="1"/>
  <c r="CY76" i="1"/>
  <c r="CY311" i="1"/>
  <c r="CY244" i="1"/>
  <c r="CY102" i="1"/>
  <c r="CY236" i="1"/>
  <c r="CY29" i="1"/>
  <c r="CY341" i="1"/>
  <c r="CY315" i="1"/>
  <c r="CY307" i="1"/>
  <c r="CY54" i="1"/>
  <c r="CY32" i="1"/>
  <c r="CY82" i="1"/>
  <c r="CY166" i="1"/>
  <c r="CY275" i="1"/>
  <c r="CY28" i="1"/>
  <c r="CY304" i="1"/>
  <c r="CY111" i="1"/>
  <c r="CY190" i="1"/>
  <c r="CY226" i="1"/>
  <c r="CY180" i="1"/>
  <c r="CY306" i="1"/>
  <c r="CY61" i="1"/>
  <c r="CY70" i="1"/>
  <c r="CY113" i="1"/>
  <c r="CY72" i="1"/>
  <c r="CY20" i="1"/>
  <c r="CY279" i="1"/>
  <c r="CY176" i="1"/>
  <c r="CY91" i="1"/>
  <c r="CY81" i="1"/>
  <c r="CY118" i="1"/>
  <c r="CY15" i="1"/>
  <c r="CY314" i="1"/>
  <c r="CY156" i="1"/>
  <c r="CY93" i="1"/>
  <c r="CY159" i="1"/>
  <c r="CY225" i="1"/>
  <c r="CY237" i="1"/>
  <c r="CY171" i="1"/>
  <c r="CY184" i="1"/>
  <c r="CY141" i="1"/>
  <c r="CY336" i="1"/>
  <c r="CY10" i="1"/>
  <c r="CY169" i="1"/>
  <c r="CY105" i="1"/>
  <c r="CY150" i="1"/>
  <c r="CY158" i="1"/>
  <c r="CY220" i="1"/>
  <c r="CY46" i="1"/>
  <c r="CY155" i="1"/>
  <c r="CY346" i="1"/>
  <c r="CY327" i="1"/>
  <c r="CY25" i="1"/>
  <c r="CY77" i="1"/>
  <c r="CY122" i="1"/>
  <c r="CY194" i="1"/>
  <c r="CY95" i="1"/>
  <c r="CY214" i="1"/>
  <c r="CY209" i="1"/>
  <c r="CY42" i="1"/>
  <c r="CY86" i="1"/>
  <c r="CY133" i="1"/>
  <c r="CY204" i="1"/>
  <c r="CY229" i="1"/>
  <c r="CY337" i="1"/>
  <c r="CY65" i="1"/>
  <c r="CY276" i="1"/>
  <c r="CY330" i="1"/>
  <c r="CY211" i="1"/>
  <c r="CY186" i="1"/>
  <c r="CY191" i="1"/>
  <c r="CY270" i="1"/>
  <c r="CY175" i="1"/>
  <c r="CY68" i="1"/>
  <c r="CY231" i="1"/>
  <c r="CY257" i="1"/>
  <c r="CY120" i="1"/>
  <c r="CY139" i="1"/>
  <c r="CY265" i="1"/>
  <c r="CY40" i="1"/>
  <c r="CY354" i="1"/>
  <c r="CY264" i="1"/>
  <c r="CY260" i="1"/>
  <c r="CY96" i="1"/>
  <c r="CY308" i="1"/>
  <c r="CY364" i="1"/>
  <c r="CY278" i="1"/>
  <c r="CY317" i="1"/>
  <c r="CY108" i="1"/>
  <c r="CY52" i="1"/>
  <c r="CY329" i="1"/>
  <c r="CY73" i="1"/>
  <c r="CY202" i="1"/>
  <c r="CY281" i="1"/>
  <c r="CY271" i="1"/>
  <c r="CY64" i="1"/>
  <c r="CY9" i="1"/>
  <c r="CY297" i="1"/>
  <c r="CY185" i="1"/>
  <c r="CY154" i="1"/>
  <c r="CY114" i="1"/>
  <c r="CY170" i="1"/>
  <c r="CY149" i="1"/>
  <c r="CY360" i="1"/>
  <c r="CY215" i="1"/>
  <c r="CY161" i="1"/>
  <c r="CY363" i="1"/>
  <c r="CY331" i="1"/>
  <c r="CY256" i="1"/>
  <c r="CY320" i="1"/>
  <c r="CY85" i="1"/>
  <c r="CY252" i="1"/>
  <c r="CY58" i="1"/>
  <c r="CY266" i="1"/>
  <c r="CY269" i="1"/>
  <c r="CY223" i="1"/>
  <c r="CY181" i="1"/>
  <c r="CY277" i="1"/>
  <c r="CY19" i="1"/>
  <c r="CY197" i="1"/>
  <c r="CY321" i="1"/>
  <c r="CY153" i="1"/>
  <c r="CY189" i="1"/>
  <c r="CY138" i="1"/>
  <c r="CY338" i="1"/>
  <c r="CY41" i="1"/>
  <c r="CY84" i="1"/>
  <c r="CY221" i="1"/>
  <c r="CY92" i="1"/>
  <c r="CY268" i="1"/>
  <c r="CY36" i="1"/>
  <c r="CY332" i="1"/>
  <c r="CY179" i="1"/>
  <c r="CY99" i="1"/>
  <c r="CY335" i="1"/>
  <c r="CY104" i="1"/>
  <c r="CY24" i="1"/>
  <c r="CY263" i="1"/>
  <c r="CY121" i="1"/>
  <c r="CY50" i="1"/>
  <c r="CY56" i="1"/>
  <c r="CY101" i="1"/>
  <c r="CY7" i="1"/>
  <c r="CY235" i="1"/>
  <c r="CY241" i="1"/>
  <c r="CY333" i="1"/>
  <c r="CY361" i="1"/>
  <c r="CY250" i="1"/>
  <c r="CY342" i="1"/>
  <c r="CY309" i="1"/>
  <c r="CY63" i="1"/>
  <c r="CY23" i="1"/>
  <c r="CY177" i="1"/>
  <c r="CY135" i="1"/>
  <c r="CY205" i="1"/>
  <c r="CY167" i="1"/>
  <c r="CY254" i="1"/>
  <c r="CY98" i="1"/>
  <c r="CY43" i="1"/>
  <c r="CY174" i="1"/>
  <c r="CY16" i="1"/>
  <c r="CY13" i="1"/>
  <c r="CY222" i="1"/>
  <c r="CY51" i="1"/>
  <c r="CY365" i="1"/>
  <c r="CY218" i="1"/>
  <c r="CY343" i="1"/>
  <c r="CY334" i="1"/>
  <c r="CY119" i="1"/>
  <c r="CY233" i="1"/>
  <c r="CY217" i="1"/>
  <c r="CY57" i="1"/>
  <c r="CY38" i="1"/>
  <c r="CY183" i="1"/>
  <c r="CY31" i="1"/>
  <c r="CY240" i="1"/>
  <c r="CY109" i="1"/>
  <c r="CY272" i="1"/>
  <c r="CY201" i="1"/>
  <c r="CY152" i="1"/>
  <c r="CY198" i="1"/>
  <c r="CY110" i="1"/>
  <c r="CY147" i="1"/>
  <c r="CY212" i="1"/>
  <c r="CY33" i="1"/>
  <c r="CY163" i="1"/>
  <c r="CY347" i="1"/>
  <c r="CY142" i="1"/>
  <c r="CY199" i="1"/>
  <c r="CY129" i="1"/>
  <c r="CY69" i="1"/>
  <c r="CY253" i="1"/>
  <c r="CY106" i="1"/>
  <c r="CY137" i="1"/>
  <c r="CY255" i="1"/>
  <c r="CY208" i="1"/>
  <c r="CY188" i="1"/>
  <c r="CY117" i="1"/>
  <c r="CY67" i="1"/>
  <c r="CY131" i="1"/>
  <c r="CY294" i="1"/>
  <c r="CY258" i="1"/>
  <c r="CY30" i="1"/>
  <c r="CY230" i="1"/>
  <c r="CY243" i="1"/>
  <c r="CY351" i="1"/>
  <c r="CY245" i="1"/>
  <c r="CY97" i="1"/>
  <c r="CY112" i="1"/>
  <c r="CY216" i="1"/>
  <c r="CY312" i="1"/>
  <c r="CY359" i="1"/>
  <c r="CY316" i="1"/>
  <c r="CY45" i="1"/>
  <c r="CY274" i="1"/>
  <c r="CY318" i="1"/>
  <c r="CY144" i="1"/>
  <c r="CY126" i="1"/>
  <c r="CY348" i="1"/>
  <c r="CY151" i="1"/>
  <c r="CY303" i="1"/>
  <c r="CY355" i="1"/>
  <c r="CY8" i="1"/>
  <c r="CY319" i="1"/>
  <c r="CY247" i="1"/>
  <c r="CY62" i="1"/>
  <c r="CY200" i="1"/>
  <c r="CY88" i="1"/>
  <c r="CY353" i="1"/>
  <c r="CY130" i="1"/>
  <c r="CY345" i="1"/>
  <c r="CY282" i="1"/>
  <c r="CY219" i="1"/>
  <c r="CY48" i="1"/>
  <c r="CY148" i="1"/>
  <c r="CY238" i="1"/>
  <c r="CY326" i="1"/>
  <c r="CY234" i="1"/>
  <c r="CY352" i="1"/>
  <c r="CY74" i="1"/>
  <c r="CY322" i="1"/>
  <c r="CY168" i="1"/>
  <c r="CY83" i="1"/>
  <c r="CY21" i="1"/>
  <c r="CY228" i="1"/>
  <c r="CY78" i="1"/>
  <c r="CY300" i="1"/>
  <c r="CY26" i="1"/>
  <c r="CY116" i="1"/>
  <c r="CY323" i="1"/>
  <c r="CY227" i="1"/>
  <c r="CY262" i="1"/>
  <c r="CY301" i="1"/>
  <c r="CY232" i="1"/>
  <c r="CY12" i="1"/>
  <c r="CY22" i="1"/>
  <c r="CY196" i="1"/>
  <c r="CY259" i="1"/>
  <c r="CY11" i="1"/>
  <c r="CY261" i="1"/>
  <c r="CY146" i="1"/>
  <c r="CY37" i="1"/>
  <c r="CY123" i="1"/>
  <c r="CY47" i="1"/>
  <c r="CY53" i="1"/>
  <c r="CY173" i="1"/>
  <c r="CY350" i="1"/>
  <c r="CY79" i="1"/>
  <c r="CY80" i="1"/>
  <c r="CY17" i="1"/>
  <c r="CY267" i="1"/>
  <c r="CY203" i="1"/>
  <c r="CY55" i="1"/>
  <c r="CY224" i="1"/>
  <c r="CY14" i="1"/>
  <c r="CY328" i="1"/>
  <c r="CY44" i="1"/>
  <c r="CY49" i="1"/>
  <c r="CY213" i="1"/>
  <c r="CY128" i="1"/>
  <c r="CY246" i="1"/>
  <c r="CY35" i="1"/>
  <c r="CY165" i="1"/>
  <c r="CY132" i="1"/>
  <c r="CY340" i="1"/>
  <c r="CY89" i="1"/>
  <c r="CY362" i="1"/>
  <c r="CX289" i="1"/>
  <c r="BR287" i="1"/>
  <c r="CR291" i="1"/>
  <c r="CW286" i="1"/>
  <c r="CW107" i="1"/>
  <c r="CW212" i="1"/>
  <c r="CW205" i="1"/>
  <c r="CW73" i="1"/>
  <c r="CW351" i="1"/>
  <c r="CW345" i="1"/>
  <c r="CW207" i="1"/>
  <c r="CW344" i="1"/>
  <c r="CW181" i="1"/>
  <c r="CW220" i="1"/>
  <c r="CW194" i="1"/>
  <c r="CW51" i="1"/>
  <c r="CW307" i="1"/>
  <c r="CW148" i="1"/>
  <c r="CW353" i="1"/>
  <c r="CW170" i="1"/>
  <c r="CW49" i="1"/>
  <c r="CW297" i="1"/>
  <c r="CW240" i="1"/>
  <c r="CW255" i="1"/>
  <c r="CW67" i="1"/>
  <c r="CW187" i="1"/>
  <c r="CW112" i="1"/>
  <c r="CW270" i="1"/>
  <c r="CW31" i="1"/>
  <c r="CW121" i="1"/>
  <c r="CW55" i="1"/>
  <c r="CW52" i="1"/>
  <c r="CW111" i="1"/>
  <c r="CW229" i="1"/>
  <c r="CW75" i="1"/>
  <c r="CW221" i="1"/>
  <c r="CW133" i="1"/>
  <c r="CW171" i="1"/>
  <c r="CW8" i="1"/>
  <c r="CW303" i="1"/>
  <c r="CW253" i="1"/>
  <c r="CW84" i="1"/>
  <c r="CW310" i="1"/>
  <c r="CW36" i="1"/>
  <c r="CW241" i="1"/>
  <c r="CW328" i="1"/>
  <c r="CW32" i="1"/>
  <c r="CW99" i="1"/>
  <c r="CW196" i="1"/>
  <c r="CW86" i="1"/>
  <c r="CW41" i="1"/>
  <c r="CW110" i="1"/>
  <c r="CW318" i="1"/>
  <c r="CW74" i="1"/>
  <c r="CW7" i="1"/>
  <c r="CW304" i="1"/>
  <c r="CW68" i="1"/>
  <c r="CW306" i="1"/>
  <c r="CW64" i="1"/>
  <c r="CW185" i="1"/>
  <c r="CW45" i="1"/>
  <c r="CW162" i="1"/>
  <c r="CW224" i="1"/>
  <c r="CW140" i="1"/>
  <c r="CW113" i="1"/>
  <c r="CW277" i="1"/>
  <c r="CW127" i="1"/>
  <c r="CW263" i="1"/>
  <c r="CW322" i="1"/>
  <c r="CW97" i="1"/>
  <c r="CW135" i="1"/>
  <c r="CW119" i="1"/>
  <c r="CW254" i="1"/>
  <c r="CW279" i="1"/>
  <c r="CW300" i="1"/>
  <c r="CW321" i="1"/>
  <c r="CW356" i="1"/>
  <c r="CW192" i="1"/>
  <c r="CW30" i="1"/>
  <c r="CW59" i="1"/>
  <c r="CW175" i="1"/>
  <c r="CW65" i="1"/>
  <c r="CW250" i="1"/>
  <c r="CW144" i="1"/>
  <c r="CW327" i="1"/>
  <c r="CW15" i="1"/>
  <c r="CW95" i="1"/>
  <c r="CW29" i="1"/>
  <c r="CW146" i="1"/>
  <c r="CW319" i="1"/>
  <c r="CW143" i="1"/>
  <c r="CW333" i="1"/>
  <c r="CW232" i="1"/>
  <c r="CW180" i="1"/>
  <c r="CW76" i="1"/>
  <c r="CW360" i="1"/>
  <c r="CW122" i="1"/>
  <c r="CW208" i="1"/>
  <c r="CW152" i="1"/>
  <c r="CW204" i="1"/>
  <c r="CW266" i="1"/>
  <c r="CW63" i="1"/>
  <c r="CW339" i="1"/>
  <c r="CW37" i="1"/>
  <c r="CW214" i="1"/>
  <c r="CW105" i="1"/>
  <c r="CW101" i="1"/>
  <c r="CW358" i="1"/>
  <c r="CW237" i="1"/>
  <c r="CW311" i="1"/>
  <c r="CW54" i="1"/>
  <c r="CW50" i="1"/>
  <c r="CW350" i="1"/>
  <c r="CW246" i="1"/>
  <c r="CW334" i="1"/>
  <c r="CW156" i="1"/>
  <c r="CW331" i="1"/>
  <c r="CW200" i="1"/>
  <c r="CW82" i="1"/>
  <c r="CW26" i="1"/>
  <c r="CW126" i="1"/>
  <c r="CW158" i="1"/>
  <c r="CW102" i="1"/>
  <c r="CW357" i="1"/>
  <c r="CW243" i="1"/>
  <c r="CW131" i="1"/>
  <c r="CW260" i="1"/>
  <c r="CW329" i="1"/>
  <c r="CW151" i="1"/>
  <c r="CW299" i="1"/>
  <c r="CW53" i="1"/>
  <c r="CW315" i="1"/>
  <c r="CW163" i="1"/>
  <c r="CW80" i="1"/>
  <c r="CW284" i="1"/>
  <c r="CW98" i="1"/>
  <c r="CW182" i="1"/>
  <c r="CW161" i="1"/>
  <c r="CW10" i="1"/>
  <c r="CW77" i="1"/>
  <c r="CW90" i="1"/>
  <c r="CW160" i="1"/>
  <c r="CW272" i="1"/>
  <c r="CW298" i="1"/>
  <c r="CW56" i="1"/>
  <c r="CW147" i="1"/>
  <c r="CW145" i="1"/>
  <c r="CW46" i="1"/>
  <c r="CW164" i="1"/>
  <c r="CW28" i="1"/>
  <c r="CW217" i="1"/>
  <c r="CW62" i="1"/>
  <c r="CW228" i="1"/>
  <c r="CW258" i="1"/>
  <c r="CW249" i="1"/>
  <c r="CW39" i="1"/>
  <c r="CW323" i="1"/>
  <c r="CW355" i="1"/>
  <c r="CW138" i="1"/>
  <c r="CW337" i="1"/>
  <c r="CW256" i="1"/>
  <c r="CW226" i="1"/>
  <c r="CW188" i="1"/>
  <c r="CW57" i="1"/>
  <c r="CW354" i="1"/>
  <c r="CW11" i="1"/>
  <c r="CW216" i="1"/>
  <c r="CW247" i="1"/>
  <c r="CW302" i="1"/>
  <c r="CW104" i="1"/>
  <c r="CW244" i="1"/>
  <c r="CW155" i="1"/>
  <c r="CW27" i="1"/>
  <c r="CW340" i="1"/>
  <c r="CW324" i="1"/>
  <c r="CW123" i="1"/>
  <c r="CW38" i="1"/>
  <c r="CW332" i="1"/>
  <c r="CW245" i="1"/>
  <c r="CW252" i="1"/>
  <c r="CW225" i="1"/>
  <c r="CW326" i="1"/>
  <c r="CW349" i="1"/>
  <c r="CW257" i="1"/>
  <c r="CW167" i="1"/>
  <c r="CW130" i="1"/>
  <c r="CW85" i="1"/>
  <c r="CW233" i="1"/>
  <c r="CW338" i="1"/>
  <c r="CW91" i="1"/>
  <c r="CW359" i="1"/>
  <c r="CW18" i="1"/>
  <c r="CW83" i="1"/>
  <c r="CW142" i="1"/>
  <c r="CW317" i="1"/>
  <c r="CW273" i="1"/>
  <c r="CW128" i="1"/>
  <c r="CW195" i="1"/>
  <c r="CW346" i="1"/>
  <c r="CW309" i="1"/>
  <c r="CW16" i="1"/>
  <c r="CW191" i="1"/>
  <c r="CW365" i="1"/>
  <c r="CW115" i="1"/>
  <c r="CW79" i="1"/>
  <c r="CW35" i="1"/>
  <c r="CW20" i="1"/>
  <c r="CW136" i="1"/>
  <c r="CW168" i="1"/>
  <c r="CW320" i="1"/>
  <c r="CW313" i="1"/>
  <c r="CW44" i="1"/>
  <c r="CW116" i="1"/>
  <c r="CW33" i="1"/>
  <c r="CW149" i="1"/>
  <c r="CW72" i="1"/>
  <c r="CW223" i="1"/>
  <c r="CW301" i="1"/>
  <c r="CW230" i="1"/>
  <c r="CW262" i="1"/>
  <c r="CW89" i="1"/>
  <c r="CW242" i="1"/>
  <c r="CW124" i="1"/>
  <c r="CW213" i="1"/>
  <c r="CW206" i="1"/>
  <c r="CW88" i="1"/>
  <c r="CW264" i="1"/>
  <c r="CW93" i="1"/>
  <c r="CW159" i="1"/>
  <c r="CW215" i="1"/>
  <c r="CW125" i="1"/>
  <c r="CW276" i="1"/>
  <c r="CW58" i="1"/>
  <c r="CW174" i="1"/>
  <c r="CW137" i="1"/>
  <c r="CW269" i="1"/>
  <c r="CW348" i="1"/>
  <c r="CW203" i="1"/>
  <c r="CW118" i="1"/>
  <c r="CW186" i="1"/>
  <c r="CW183" i="1"/>
  <c r="CW47" i="1"/>
  <c r="CW150" i="1"/>
  <c r="CW363" i="1"/>
  <c r="CW9" i="1"/>
  <c r="CW199" i="1"/>
  <c r="CW210" i="1"/>
  <c r="CW259" i="1"/>
  <c r="CW312" i="1"/>
  <c r="CW66" i="1"/>
  <c r="CW108" i="1"/>
  <c r="CW227" i="1"/>
  <c r="CW211" i="1"/>
  <c r="CW201" i="1"/>
  <c r="CW169" i="1"/>
  <c r="CW61" i="1"/>
  <c r="CW23" i="1"/>
  <c r="CW92" i="1"/>
  <c r="CW48" i="1"/>
  <c r="CW198" i="1"/>
  <c r="CW70" i="1"/>
  <c r="CW106" i="1"/>
  <c r="CW295" i="1"/>
  <c r="CW265" i="1"/>
  <c r="CW235" i="1"/>
  <c r="CW281" i="1"/>
  <c r="CW117" i="1"/>
  <c r="CW314" i="1"/>
  <c r="CW330" i="1"/>
  <c r="CW342" i="1"/>
  <c r="CW308" i="1"/>
  <c r="CW100" i="1"/>
  <c r="CW293" i="1"/>
  <c r="CW267" i="1"/>
  <c r="CW343" i="1"/>
  <c r="CW364" i="1"/>
  <c r="CW43" i="1"/>
  <c r="CW193" i="1"/>
  <c r="CW6" i="1"/>
  <c r="CW280" i="1"/>
  <c r="CW94" i="1"/>
  <c r="CW12" i="1"/>
  <c r="CW153" i="1"/>
  <c r="CW71" i="1"/>
  <c r="CW172" i="1"/>
  <c r="CW283" i="1"/>
  <c r="CW268" i="1"/>
  <c r="CW209" i="1"/>
  <c r="CW261" i="1"/>
  <c r="CW325" i="1"/>
  <c r="CW25" i="1"/>
  <c r="CW141" i="1"/>
  <c r="CW42" i="1"/>
  <c r="CW17" i="1"/>
  <c r="CW154" i="1"/>
  <c r="CW341" i="1"/>
  <c r="CW197" i="1"/>
  <c r="CW282" i="1"/>
  <c r="CW103" i="1"/>
  <c r="CW139" i="1"/>
  <c r="CW296" i="1"/>
  <c r="CW19" i="1"/>
  <c r="CW248" i="1"/>
  <c r="CW234" i="1"/>
  <c r="CW347" i="1"/>
  <c r="CW165" i="1"/>
  <c r="CW176" i="1"/>
  <c r="CW14" i="1"/>
  <c r="CW336" i="1"/>
  <c r="CW294" i="1"/>
  <c r="CW222" i="1"/>
  <c r="CW157" i="1"/>
  <c r="CW69" i="1"/>
  <c r="CW178" i="1"/>
  <c r="CW275" i="1"/>
  <c r="CW120" i="1"/>
  <c r="CW96" i="1"/>
  <c r="CW34" i="1"/>
  <c r="CW179" i="1"/>
  <c r="CW190" i="1"/>
  <c r="CW60" i="1"/>
  <c r="CW22" i="1"/>
  <c r="CW271" i="1"/>
  <c r="CW239" i="1"/>
  <c r="CW219" i="1"/>
  <c r="CW129" i="1"/>
  <c r="CW78" i="1"/>
  <c r="CW362" i="1"/>
  <c r="CW278" i="1"/>
  <c r="CW114" i="1"/>
  <c r="CW13" i="1"/>
  <c r="CW305" i="1"/>
  <c r="CW184" i="1"/>
  <c r="CW251" i="1"/>
  <c r="CW274" i="1"/>
  <c r="CW316" i="1"/>
  <c r="CW238" i="1"/>
  <c r="CW173" i="1"/>
  <c r="CW202" i="1"/>
  <c r="CW40" i="1"/>
  <c r="CW361" i="1"/>
  <c r="CW352" i="1"/>
  <c r="CW21" i="1"/>
  <c r="CW132" i="1"/>
  <c r="CW177" i="1"/>
  <c r="CW335" i="1"/>
  <c r="CW166" i="1"/>
  <c r="CW109" i="1"/>
  <c r="CW231" i="1"/>
  <c r="CW218" i="1"/>
  <c r="CW24" i="1"/>
  <c r="CW236" i="1"/>
  <c r="CW87" i="1"/>
  <c r="CW81" i="1"/>
  <c r="CW189" i="1"/>
  <c r="CX288" i="1"/>
  <c r="CK287" i="1"/>
  <c r="CY289" i="1"/>
  <c r="BR290" i="1"/>
  <c r="BS62" i="1"/>
  <c r="BS140" i="1"/>
  <c r="BS105" i="1"/>
  <c r="BS280" i="1"/>
  <c r="BS279" i="1"/>
  <c r="BS329" i="1"/>
  <c r="BS149" i="1"/>
  <c r="BS269" i="1"/>
  <c r="BS332" i="1"/>
  <c r="BS273" i="1"/>
  <c r="BS335" i="1"/>
  <c r="DW335" i="1" s="1"/>
  <c r="EG335" i="1" s="1"/>
  <c r="BS327" i="1"/>
  <c r="BS116" i="1"/>
  <c r="DW116" i="1" s="1"/>
  <c r="EG116" i="1" s="1"/>
  <c r="BS242" i="1"/>
  <c r="DW242" i="1" s="1"/>
  <c r="EG242" i="1" s="1"/>
  <c r="BS360" i="1"/>
  <c r="DW360" i="1" s="1"/>
  <c r="EG360" i="1" s="1"/>
  <c r="BS207" i="1"/>
  <c r="DW207" i="1" s="1"/>
  <c r="EG207" i="1" s="1"/>
  <c r="BS151" i="1"/>
  <c r="DW151" i="1" s="1"/>
  <c r="EG151" i="1" s="1"/>
  <c r="BS229" i="1"/>
  <c r="DW229" i="1" s="1"/>
  <c r="EG229" i="1" s="1"/>
  <c r="BS215" i="1"/>
  <c r="BS284" i="1"/>
  <c r="DW284" i="1" s="1"/>
  <c r="EG284" i="1" s="1"/>
  <c r="BS211" i="1"/>
  <c r="BS143" i="1"/>
  <c r="DW143" i="1" s="1"/>
  <c r="EG143" i="1" s="1"/>
  <c r="BS156" i="1"/>
  <c r="DW156" i="1" s="1"/>
  <c r="EG156" i="1" s="1"/>
  <c r="BS264" i="1"/>
  <c r="DW264" i="1" s="1"/>
  <c r="EG264" i="1" s="1"/>
  <c r="BS205" i="1"/>
  <c r="BS338" i="1"/>
  <c r="BS256" i="1"/>
  <c r="BS74" i="1"/>
  <c r="BS220" i="1"/>
  <c r="BS187" i="1"/>
  <c r="BS193" i="1"/>
  <c r="DW193" i="1" s="1"/>
  <c r="EG193" i="1" s="1"/>
  <c r="BS267" i="1"/>
  <c r="DW267" i="1" s="1"/>
  <c r="EG267" i="1" s="1"/>
  <c r="BS303" i="1"/>
  <c r="BS119" i="1"/>
  <c r="DW119" i="1" s="1"/>
  <c r="EG119" i="1" s="1"/>
  <c r="BS126" i="1"/>
  <c r="BS161" i="1"/>
  <c r="BS114" i="1"/>
  <c r="DW114" i="1" s="1"/>
  <c r="EG114" i="1" s="1"/>
  <c r="BS117" i="1"/>
  <c r="DW117" i="1" s="1"/>
  <c r="EG117" i="1" s="1"/>
  <c r="BS71" i="1"/>
  <c r="BS9" i="1"/>
  <c r="DW9" i="1" s="1"/>
  <c r="EG9" i="1" s="1"/>
  <c r="BS349" i="1"/>
  <c r="BS200" i="1"/>
  <c r="DW200" i="1" s="1"/>
  <c r="EG200" i="1" s="1"/>
  <c r="BS238" i="1"/>
  <c r="DW238" i="1" s="1"/>
  <c r="EG238" i="1" s="1"/>
  <c r="BS56" i="1"/>
  <c r="DW56" i="1" s="1"/>
  <c r="EG56" i="1" s="1"/>
  <c r="BS93" i="1"/>
  <c r="DW93" i="1" s="1"/>
  <c r="EG93" i="1" s="1"/>
  <c r="BS26" i="1"/>
  <c r="DW26" i="1" s="1"/>
  <c r="EG26" i="1" s="1"/>
  <c r="BS253" i="1"/>
  <c r="DW253" i="1" s="1"/>
  <c r="EG253" i="1" s="1"/>
  <c r="BS351" i="1"/>
  <c r="BS175" i="1"/>
  <c r="BS180" i="1"/>
  <c r="BS15" i="1"/>
  <c r="BS203" i="1"/>
  <c r="BS219" i="1"/>
  <c r="DW219" i="1" s="1"/>
  <c r="EG219" i="1" s="1"/>
  <c r="BS80" i="1"/>
  <c r="DW80" i="1" s="1"/>
  <c r="EG80" i="1" s="1"/>
  <c r="BS36" i="1"/>
  <c r="DW36" i="1" s="1"/>
  <c r="EG36" i="1" s="1"/>
  <c r="BS157" i="1"/>
  <c r="DW157" i="1" s="1"/>
  <c r="EG157" i="1" s="1"/>
  <c r="BS322" i="1"/>
  <c r="DW322" i="1" s="1"/>
  <c r="EG322" i="1" s="1"/>
  <c r="BS166" i="1"/>
  <c r="DW166" i="1" s="1"/>
  <c r="EG166" i="1" s="1"/>
  <c r="BS325" i="1"/>
  <c r="DW325" i="1" s="1"/>
  <c r="EG325" i="1" s="1"/>
  <c r="BS153" i="1"/>
  <c r="DW153" i="1" s="1"/>
  <c r="EG153" i="1" s="1"/>
  <c r="BS65" i="1"/>
  <c r="DW65" i="1" s="1"/>
  <c r="EG65" i="1" s="1"/>
  <c r="BS141" i="1"/>
  <c r="BS127" i="1"/>
  <c r="DW127" i="1" s="1"/>
  <c r="EG127" i="1" s="1"/>
  <c r="BS213" i="1"/>
  <c r="BS47" i="1"/>
  <c r="BS91" i="1"/>
  <c r="DW91" i="1" s="1"/>
  <c r="EG91" i="1" s="1"/>
  <c r="BS130" i="1"/>
  <c r="BS263" i="1"/>
  <c r="BS181" i="1"/>
  <c r="BS297" i="1"/>
  <c r="BS188" i="1"/>
  <c r="DW188" i="1" s="1"/>
  <c r="EG188" i="1" s="1"/>
  <c r="BS244" i="1"/>
  <c r="DW244" i="1" s="1"/>
  <c r="EG244" i="1" s="1"/>
  <c r="BS82" i="1"/>
  <c r="BS328" i="1"/>
  <c r="DW328" i="1" s="1"/>
  <c r="EG328" i="1" s="1"/>
  <c r="BS68" i="1"/>
  <c r="BS43" i="1"/>
  <c r="BS39" i="1"/>
  <c r="BS355" i="1"/>
  <c r="BS228" i="1"/>
  <c r="DW228" i="1" s="1"/>
  <c r="EG228" i="1" s="1"/>
  <c r="BS97" i="1"/>
  <c r="DW97" i="1" s="1"/>
  <c r="EG97" i="1" s="1"/>
  <c r="BS319" i="1"/>
  <c r="BS236" i="1"/>
  <c r="DW236" i="1" s="1"/>
  <c r="EG236" i="1" s="1"/>
  <c r="BS135" i="1"/>
  <c r="DW135" i="1" s="1"/>
  <c r="EG135" i="1" s="1"/>
  <c r="BS233" i="1"/>
  <c r="DW233" i="1" s="1"/>
  <c r="EG233" i="1" s="1"/>
  <c r="BS252" i="1"/>
  <c r="DW252" i="1" s="1"/>
  <c r="EG252" i="1" s="1"/>
  <c r="BS346" i="1"/>
  <c r="BS167" i="1"/>
  <c r="DW167" i="1" s="1"/>
  <c r="EG167" i="1" s="1"/>
  <c r="BS260" i="1"/>
  <c r="DW260" i="1" s="1"/>
  <c r="EG260" i="1" s="1"/>
  <c r="BS310" i="1"/>
  <c r="DW310" i="1" s="1"/>
  <c r="EG310" i="1" s="1"/>
  <c r="BS100" i="1"/>
  <c r="BS194" i="1"/>
  <c r="BS136" i="1"/>
  <c r="BS14" i="1"/>
  <c r="BS98" i="1"/>
  <c r="BS63" i="1"/>
  <c r="DW63" i="1" s="1"/>
  <c r="EG63" i="1" s="1"/>
  <c r="BS227" i="1"/>
  <c r="DW227" i="1" s="1"/>
  <c r="EG227" i="1" s="1"/>
  <c r="BS275" i="1"/>
  <c r="DW275" i="1" s="1"/>
  <c r="EG275" i="1" s="1"/>
  <c r="BS258" i="1"/>
  <c r="BS147" i="1"/>
  <c r="BS83" i="1"/>
  <c r="BS28" i="1"/>
  <c r="BS60" i="1"/>
  <c r="DW60" i="1" s="1"/>
  <c r="EG60" i="1" s="1"/>
  <c r="BS109" i="1"/>
  <c r="DW109" i="1" s="1"/>
  <c r="EG109" i="1" s="1"/>
  <c r="BS37" i="1"/>
  <c r="DW37" i="1" s="1"/>
  <c r="EG37" i="1" s="1"/>
  <c r="BS49" i="1"/>
  <c r="DW49" i="1" s="1"/>
  <c r="EG49" i="1" s="1"/>
  <c r="BS272" i="1"/>
  <c r="BS182" i="1"/>
  <c r="BS192" i="1"/>
  <c r="DW192" i="1" s="1"/>
  <c r="EG192" i="1" s="1"/>
  <c r="BS305" i="1"/>
  <c r="BS111" i="1"/>
  <c r="DW111" i="1" s="1"/>
  <c r="EG111" i="1" s="1"/>
  <c r="BS75" i="1"/>
  <c r="DW75" i="1" s="1"/>
  <c r="EG75" i="1" s="1"/>
  <c r="BS87" i="1"/>
  <c r="BS154" i="1"/>
  <c r="DW154" i="1" s="1"/>
  <c r="EG154" i="1" s="1"/>
  <c r="BS89" i="1"/>
  <c r="DW89" i="1" s="1"/>
  <c r="EG89" i="1" s="1"/>
  <c r="BS110" i="1"/>
  <c r="DW110" i="1" s="1"/>
  <c r="EG110" i="1" s="1"/>
  <c r="BS67" i="1"/>
  <c r="DW67" i="1" s="1"/>
  <c r="EG67" i="1" s="1"/>
  <c r="BS59" i="1"/>
  <c r="DW59" i="1" s="1"/>
  <c r="EG59" i="1" s="1"/>
  <c r="BS72" i="1"/>
  <c r="DW72" i="1" s="1"/>
  <c r="EG72" i="1" s="1"/>
  <c r="BS254" i="1"/>
  <c r="DW254" i="1" s="1"/>
  <c r="EG254" i="1" s="1"/>
  <c r="BS17" i="1"/>
  <c r="DW17" i="1" s="1"/>
  <c r="EG17" i="1" s="1"/>
  <c r="BS326" i="1"/>
  <c r="DW326" i="1" s="1"/>
  <c r="EG326" i="1" s="1"/>
  <c r="BS345" i="1"/>
  <c r="DW345" i="1" s="1"/>
  <c r="EG345" i="1" s="1"/>
  <c r="BS317" i="1"/>
  <c r="BS152" i="1"/>
  <c r="DW152" i="1" s="1"/>
  <c r="EG152" i="1" s="1"/>
  <c r="BS304" i="1"/>
  <c r="DW304" i="1" s="1"/>
  <c r="EG304" i="1" s="1"/>
  <c r="BS217" i="1"/>
  <c r="DW217" i="1" s="1"/>
  <c r="EG217" i="1" s="1"/>
  <c r="BS350" i="1"/>
  <c r="DW350" i="1" s="1"/>
  <c r="EG350" i="1" s="1"/>
  <c r="BS35" i="1"/>
  <c r="DW35" i="1" s="1"/>
  <c r="EG35" i="1" s="1"/>
  <c r="BS237" i="1"/>
  <c r="DW237" i="1" s="1"/>
  <c r="EG237" i="1" s="1"/>
  <c r="BS240" i="1"/>
  <c r="DW240" i="1" s="1"/>
  <c r="EG240" i="1" s="1"/>
  <c r="BS320" i="1"/>
  <c r="BS311" i="1"/>
  <c r="BS341" i="1"/>
  <c r="DW341" i="1" s="1"/>
  <c r="EG341" i="1" s="1"/>
  <c r="BS245" i="1"/>
  <c r="DW245" i="1" s="1"/>
  <c r="EG245" i="1" s="1"/>
  <c r="BS239" i="1"/>
  <c r="DW239" i="1" s="1"/>
  <c r="EG239" i="1" s="1"/>
  <c r="BS171" i="1"/>
  <c r="BS173" i="1"/>
  <c r="BS79" i="1"/>
  <c r="DW79" i="1" s="1"/>
  <c r="EG79" i="1" s="1"/>
  <c r="BS247" i="1"/>
  <c r="DW247" i="1" s="1"/>
  <c r="EG247" i="1" s="1"/>
  <c r="BS308" i="1"/>
  <c r="BS243" i="1"/>
  <c r="BS31" i="1"/>
  <c r="BS270" i="1"/>
  <c r="DW270" i="1" s="1"/>
  <c r="EG270" i="1" s="1"/>
  <c r="BS347" i="1"/>
  <c r="DW347" i="1" s="1"/>
  <c r="EG347" i="1" s="1"/>
  <c r="BS172" i="1"/>
  <c r="DW172" i="1" s="1"/>
  <c r="EG172" i="1" s="1"/>
  <c r="BS331" i="1"/>
  <c r="DW331" i="1" s="1"/>
  <c r="EG331" i="1" s="1"/>
  <c r="BS333" i="1"/>
  <c r="DW333" i="1" s="1"/>
  <c r="EG333" i="1" s="1"/>
  <c r="BS214" i="1"/>
  <c r="DW214" i="1" s="1"/>
  <c r="EG214" i="1" s="1"/>
  <c r="BS309" i="1"/>
  <c r="BS315" i="1"/>
  <c r="BS42" i="1"/>
  <c r="DW42" i="1" s="1"/>
  <c r="EG42" i="1" s="1"/>
  <c r="BS32" i="1"/>
  <c r="DW32" i="1" s="1"/>
  <c r="EG32" i="1" s="1"/>
  <c r="BS271" i="1"/>
  <c r="BS210" i="1"/>
  <c r="BS90" i="1"/>
  <c r="BS223" i="1"/>
  <c r="BS23" i="1"/>
  <c r="BS120" i="1"/>
  <c r="BS85" i="1"/>
  <c r="DW85" i="1" s="1"/>
  <c r="EG85" i="1" s="1"/>
  <c r="BS46" i="1"/>
  <c r="DW46" i="1" s="1"/>
  <c r="EG46" i="1" s="1"/>
  <c r="BS45" i="1"/>
  <c r="BS132" i="1"/>
  <c r="DW132" i="1" s="1"/>
  <c r="EG132" i="1" s="1"/>
  <c r="BS159" i="1"/>
  <c r="DW159" i="1" s="1"/>
  <c r="EG159" i="1" s="1"/>
  <c r="BS137" i="1"/>
  <c r="DW137" i="1" s="1"/>
  <c r="EG137" i="1" s="1"/>
  <c r="BS344" i="1"/>
  <c r="DW344" i="1" s="1"/>
  <c r="EG344" i="1" s="1"/>
  <c r="BS86" i="1"/>
  <c r="DW86" i="1" s="1"/>
  <c r="EG86" i="1" s="1"/>
  <c r="BS336" i="1"/>
  <c r="BS163" i="1"/>
  <c r="DW163" i="1" s="1"/>
  <c r="EG163" i="1" s="1"/>
  <c r="BS94" i="1"/>
  <c r="DW94" i="1" s="1"/>
  <c r="EG94" i="1" s="1"/>
  <c r="BS318" i="1"/>
  <c r="DW318" i="1" s="1"/>
  <c r="EG318" i="1" s="1"/>
  <c r="BS232" i="1"/>
  <c r="BS66" i="1"/>
  <c r="DW66" i="1" s="1"/>
  <c r="EG66" i="1" s="1"/>
  <c r="BS302" i="1"/>
  <c r="DW302" i="1" s="1"/>
  <c r="EG302" i="1" s="1"/>
  <c r="BS84" i="1"/>
  <c r="DW84" i="1" s="1"/>
  <c r="EG84" i="1" s="1"/>
  <c r="BS283" i="1"/>
  <c r="DW283" i="1" s="1"/>
  <c r="EG283" i="1" s="1"/>
  <c r="BS70" i="1"/>
  <c r="DW70" i="1" s="1"/>
  <c r="EG70" i="1" s="1"/>
  <c r="BS129" i="1"/>
  <c r="DW129" i="1" s="1"/>
  <c r="EG129" i="1" s="1"/>
  <c r="BS301" i="1"/>
  <c r="BS221" i="1"/>
  <c r="BS164" i="1"/>
  <c r="BS248" i="1"/>
  <c r="BS216" i="1"/>
  <c r="BS365" i="1"/>
  <c r="BS251" i="1"/>
  <c r="DW251" i="1" s="1"/>
  <c r="EG251" i="1" s="1"/>
  <c r="BS234" i="1"/>
  <c r="BS25" i="1"/>
  <c r="DW25" i="1" s="1"/>
  <c r="EG25" i="1" s="1"/>
  <c r="BS58" i="1"/>
  <c r="DW58" i="1" s="1"/>
  <c r="EG58" i="1" s="1"/>
  <c r="BS197" i="1"/>
  <c r="BS357" i="1"/>
  <c r="DW357" i="1" s="1"/>
  <c r="EG357" i="1" s="1"/>
  <c r="BS184" i="1"/>
  <c r="BS241" i="1"/>
  <c r="BS306" i="1"/>
  <c r="BS362" i="1"/>
  <c r="DW362" i="1" s="1"/>
  <c r="EG362" i="1" s="1"/>
  <c r="BS293" i="1"/>
  <c r="DW293" i="1" s="1"/>
  <c r="EG293" i="1" s="1"/>
  <c r="BS206" i="1"/>
  <c r="BS190" i="1"/>
  <c r="DW190" i="1" s="1"/>
  <c r="EG190" i="1" s="1"/>
  <c r="BS261" i="1"/>
  <c r="BS103" i="1"/>
  <c r="DW103" i="1" s="1"/>
  <c r="EG103" i="1" s="1"/>
  <c r="BS73" i="1"/>
  <c r="DW73" i="1" s="1"/>
  <c r="EG73" i="1" s="1"/>
  <c r="BS354" i="1"/>
  <c r="BS312" i="1"/>
  <c r="DW312" i="1" s="1"/>
  <c r="EG312" i="1" s="1"/>
  <c r="BS262" i="1"/>
  <c r="BS21" i="1"/>
  <c r="DW21" i="1" s="1"/>
  <c r="EG21" i="1" s="1"/>
  <c r="BS300" i="1"/>
  <c r="DW300" i="1" s="1"/>
  <c r="EG300" i="1" s="1"/>
  <c r="BS364" i="1"/>
  <c r="DW364" i="1" s="1"/>
  <c r="EG364" i="1" s="1"/>
  <c r="BS321" i="1"/>
  <c r="DW321" i="1" s="1"/>
  <c r="EG321" i="1" s="1"/>
  <c r="BS131" i="1"/>
  <c r="DW131" i="1" s="1"/>
  <c r="EG131" i="1" s="1"/>
  <c r="BS276" i="1"/>
  <c r="BS265" i="1"/>
  <c r="BS176" i="1"/>
  <c r="BS77" i="1"/>
  <c r="BS40" i="1"/>
  <c r="DW40" i="1" s="1"/>
  <c r="EG40" i="1" s="1"/>
  <c r="BS41" i="1"/>
  <c r="BS107" i="1"/>
  <c r="BS337" i="1"/>
  <c r="DW337" i="1" s="1"/>
  <c r="EG337" i="1" s="1"/>
  <c r="BS20" i="1"/>
  <c r="DW20" i="1" s="1"/>
  <c r="EG20" i="1" s="1"/>
  <c r="BS225" i="1"/>
  <c r="DW225" i="1" s="1"/>
  <c r="EG225" i="1" s="1"/>
  <c r="BS170" i="1"/>
  <c r="DW170" i="1" s="1"/>
  <c r="EG170" i="1" s="1"/>
  <c r="BS57" i="1"/>
  <c r="BS19" i="1"/>
  <c r="BS185" i="1"/>
  <c r="DW185" i="1" s="1"/>
  <c r="EG185" i="1" s="1"/>
  <c r="BS323" i="1"/>
  <c r="DW323" i="1" s="1"/>
  <c r="EG323" i="1" s="1"/>
  <c r="BS340" i="1"/>
  <c r="DW340" i="1" s="1"/>
  <c r="EG340" i="1" s="1"/>
  <c r="BS162" i="1"/>
  <c r="BS259" i="1"/>
  <c r="BS298" i="1"/>
  <c r="DW298" i="1" s="1"/>
  <c r="EG298" i="1" s="1"/>
  <c r="BS6" i="1"/>
  <c r="DW6" i="1" s="1"/>
  <c r="EG6" i="1" s="1"/>
  <c r="BS146" i="1"/>
  <c r="DW146" i="1" s="1"/>
  <c r="EG146" i="1" s="1"/>
  <c r="BS352" i="1"/>
  <c r="BS11" i="1"/>
  <c r="BS250" i="1"/>
  <c r="DW250" i="1" s="1"/>
  <c r="EG250" i="1" s="1"/>
  <c r="BS123" i="1"/>
  <c r="DW123" i="1" s="1"/>
  <c r="EG123" i="1" s="1"/>
  <c r="BS358" i="1"/>
  <c r="BS174" i="1"/>
  <c r="DW174" i="1" s="1"/>
  <c r="EG174" i="1" s="1"/>
  <c r="BS183" i="1"/>
  <c r="BS69" i="1"/>
  <c r="BS165" i="1"/>
  <c r="BS282" i="1"/>
  <c r="DW282" i="1" s="1"/>
  <c r="EG282" i="1" s="1"/>
  <c r="BS209" i="1"/>
  <c r="DW209" i="1" s="1"/>
  <c r="EG209" i="1" s="1"/>
  <c r="BS158" i="1"/>
  <c r="BS230" i="1"/>
  <c r="DW230" i="1" s="1"/>
  <c r="EG230" i="1" s="1"/>
  <c r="BS133" i="1"/>
  <c r="BS330" i="1"/>
  <c r="BS104" i="1"/>
  <c r="BS359" i="1"/>
  <c r="DW359" i="1" s="1"/>
  <c r="EG359" i="1" s="1"/>
  <c r="BS226" i="1"/>
  <c r="BS224" i="1"/>
  <c r="DW224" i="1" s="1"/>
  <c r="EG224" i="1" s="1"/>
  <c r="BS128" i="1"/>
  <c r="DW128" i="1" s="1"/>
  <c r="EG128" i="1" s="1"/>
  <c r="BS334" i="1"/>
  <c r="BS142" i="1"/>
  <c r="DW142" i="1" s="1"/>
  <c r="EG142" i="1" s="1"/>
  <c r="BS18" i="1"/>
  <c r="DW18" i="1" s="1"/>
  <c r="EG18" i="1" s="1"/>
  <c r="BS50" i="1"/>
  <c r="BS257" i="1"/>
  <c r="BS138" i="1"/>
  <c r="BS51" i="1"/>
  <c r="DW51" i="1" s="1"/>
  <c r="EG51" i="1" s="1"/>
  <c r="BS125" i="1"/>
  <c r="BS281" i="1"/>
  <c r="DW281" i="1" s="1"/>
  <c r="EG281" i="1" s="1"/>
  <c r="BS112" i="1"/>
  <c r="DW112" i="1" s="1"/>
  <c r="EG112" i="1" s="1"/>
  <c r="BS101" i="1"/>
  <c r="DW101" i="1" s="1"/>
  <c r="EG101" i="1" s="1"/>
  <c r="BS196" i="1"/>
  <c r="DW196" i="1" s="1"/>
  <c r="EG196" i="1" s="1"/>
  <c r="BS249" i="1"/>
  <c r="DW249" i="1" s="1"/>
  <c r="EG249" i="1" s="1"/>
  <c r="BS186" i="1"/>
  <c r="DW186" i="1" s="1"/>
  <c r="EG186" i="1" s="1"/>
  <c r="BS339" i="1"/>
  <c r="DW339" i="1" s="1"/>
  <c r="EG339" i="1" s="1"/>
  <c r="BS177" i="1"/>
  <c r="DW177" i="1" s="1"/>
  <c r="EG177" i="1" s="1"/>
  <c r="BS76" i="1"/>
  <c r="DW76" i="1" s="1"/>
  <c r="EG76" i="1" s="1"/>
  <c r="BS168" i="1"/>
  <c r="BS255" i="1"/>
  <c r="BS64" i="1"/>
  <c r="DW64" i="1" s="1"/>
  <c r="EG64" i="1" s="1"/>
  <c r="BS169" i="1"/>
  <c r="DW169" i="1" s="1"/>
  <c r="EG169" i="1" s="1"/>
  <c r="BS150" i="1"/>
  <c r="DW150" i="1" s="1"/>
  <c r="EG150" i="1" s="1"/>
  <c r="BS121" i="1"/>
  <c r="BS99" i="1"/>
  <c r="DW99" i="1" s="1"/>
  <c r="EG99" i="1" s="1"/>
  <c r="BS88" i="1"/>
  <c r="DW88" i="1" s="1"/>
  <c r="EG88" i="1" s="1"/>
  <c r="BS33" i="1"/>
  <c r="DW33" i="1" s="1"/>
  <c r="EG33" i="1" s="1"/>
  <c r="BS353" i="1"/>
  <c r="BS106" i="1"/>
  <c r="DW106" i="1" s="1"/>
  <c r="EG106" i="1" s="1"/>
  <c r="BS296" i="1"/>
  <c r="DW296" i="1" s="1"/>
  <c r="EG296" i="1" s="1"/>
  <c r="BS118" i="1"/>
  <c r="DW118" i="1" s="1"/>
  <c r="EG118" i="1" s="1"/>
  <c r="BS115" i="1"/>
  <c r="DW115" i="1" s="1"/>
  <c r="EG115" i="1" s="1"/>
  <c r="BS24" i="1"/>
  <c r="DW24" i="1" s="1"/>
  <c r="EG24" i="1" s="1"/>
  <c r="BS191" i="1"/>
  <c r="DW191" i="1" s="1"/>
  <c r="EG191" i="1" s="1"/>
  <c r="BS95" i="1"/>
  <c r="BS13" i="1"/>
  <c r="BS361" i="1"/>
  <c r="DW361" i="1" s="1"/>
  <c r="EG361" i="1" s="1"/>
  <c r="BS324" i="1"/>
  <c r="DW324" i="1" s="1"/>
  <c r="EG324" i="1" s="1"/>
  <c r="BS343" i="1"/>
  <c r="DW343" i="1" s="1"/>
  <c r="EG343" i="1" s="1"/>
  <c r="BS148" i="1"/>
  <c r="BS235" i="1"/>
  <c r="BS10" i="1"/>
  <c r="DW10" i="1" s="1"/>
  <c r="EG10" i="1" s="1"/>
  <c r="BS38" i="1"/>
  <c r="DW38" i="1" s="1"/>
  <c r="EG38" i="1" s="1"/>
  <c r="BS53" i="1"/>
  <c r="DW53" i="1" s="1"/>
  <c r="EG53" i="1" s="1"/>
  <c r="BS139" i="1"/>
  <c r="DW139" i="1" s="1"/>
  <c r="EG139" i="1" s="1"/>
  <c r="BS231" i="1"/>
  <c r="DW231" i="1" s="1"/>
  <c r="EG231" i="1" s="1"/>
  <c r="BS189" i="1"/>
  <c r="DW189" i="1" s="1"/>
  <c r="EG189" i="1" s="1"/>
  <c r="BS314" i="1"/>
  <c r="BS122" i="1"/>
  <c r="BS204" i="1"/>
  <c r="DW204" i="1" s="1"/>
  <c r="EG204" i="1" s="1"/>
  <c r="BS268" i="1"/>
  <c r="DW268" i="1" s="1"/>
  <c r="EG268" i="1" s="1"/>
  <c r="BS208" i="1"/>
  <c r="DW208" i="1" s="1"/>
  <c r="EG208" i="1" s="1"/>
  <c r="BS348" i="1"/>
  <c r="DW348" i="1" s="1"/>
  <c r="EG348" i="1" s="1"/>
  <c r="BS363" i="1"/>
  <c r="DW363" i="1" s="1"/>
  <c r="EG363" i="1" s="1"/>
  <c r="BS16" i="1"/>
  <c r="DW16" i="1" s="1"/>
  <c r="EG16" i="1" s="1"/>
  <c r="BS30" i="1"/>
  <c r="DW30" i="1" s="1"/>
  <c r="EG30" i="1" s="1"/>
  <c r="BS266" i="1"/>
  <c r="BS201" i="1"/>
  <c r="DW201" i="1" s="1"/>
  <c r="EG201" i="1" s="1"/>
  <c r="BS145" i="1"/>
  <c r="DW145" i="1" s="1"/>
  <c r="EG145" i="1" s="1"/>
  <c r="BS342" i="1"/>
  <c r="DW342" i="1" s="1"/>
  <c r="EG342" i="1" s="1"/>
  <c r="BS278" i="1"/>
  <c r="DW278" i="1" s="1"/>
  <c r="EG278" i="1" s="1"/>
  <c r="BS52" i="1"/>
  <c r="BS144" i="1"/>
  <c r="BS179" i="1"/>
  <c r="BS124" i="1"/>
  <c r="DW124" i="1" s="1"/>
  <c r="EG124" i="1" s="1"/>
  <c r="BS29" i="1"/>
  <c r="DW29" i="1" s="1"/>
  <c r="EG29" i="1" s="1"/>
  <c r="BS113" i="1"/>
  <c r="DW113" i="1" s="1"/>
  <c r="EG113" i="1" s="1"/>
  <c r="BS7" i="1"/>
  <c r="DW7" i="1" s="1"/>
  <c r="EG7" i="1" s="1"/>
  <c r="BS277" i="1"/>
  <c r="DW277" i="1" s="1"/>
  <c r="EG277" i="1" s="1"/>
  <c r="BS218" i="1"/>
  <c r="BS96" i="1"/>
  <c r="DW96" i="1" s="1"/>
  <c r="EG96" i="1" s="1"/>
  <c r="BS27" i="1"/>
  <c r="DW27" i="1" s="1"/>
  <c r="EG27" i="1" s="1"/>
  <c r="BS54" i="1"/>
  <c r="DW54" i="1" s="1"/>
  <c r="EG54" i="1" s="1"/>
  <c r="BS92" i="1"/>
  <c r="BS22" i="1"/>
  <c r="BS212" i="1"/>
  <c r="DW212" i="1" s="1"/>
  <c r="EG212" i="1" s="1"/>
  <c r="BS178" i="1"/>
  <c r="DW178" i="1" s="1"/>
  <c r="EG178" i="1" s="1"/>
  <c r="BS274" i="1"/>
  <c r="BS202" i="1"/>
  <c r="DW202" i="1" s="1"/>
  <c r="EG202" i="1" s="1"/>
  <c r="BS102" i="1"/>
  <c r="BS356" i="1"/>
  <c r="DW356" i="1" s="1"/>
  <c r="EG356" i="1" s="1"/>
  <c r="BS199" i="1"/>
  <c r="DW199" i="1" s="1"/>
  <c r="EG199" i="1" s="1"/>
  <c r="BS160" i="1"/>
  <c r="DW160" i="1" s="1"/>
  <c r="EG160" i="1" s="1"/>
  <c r="BS48" i="1"/>
  <c r="DW48" i="1" s="1"/>
  <c r="EG48" i="1" s="1"/>
  <c r="BS61" i="1"/>
  <c r="DW61" i="1" s="1"/>
  <c r="EG61" i="1" s="1"/>
  <c r="BS307" i="1"/>
  <c r="DW307" i="1" s="1"/>
  <c r="EG307" i="1" s="1"/>
  <c r="BS299" i="1"/>
  <c r="DW299" i="1" s="1"/>
  <c r="EG299" i="1" s="1"/>
  <c r="BS195" i="1"/>
  <c r="DW195" i="1" s="1"/>
  <c r="EG195" i="1" s="1"/>
  <c r="BS246" i="1"/>
  <c r="DW246" i="1" s="1"/>
  <c r="EG246" i="1" s="1"/>
  <c r="BS34" i="1"/>
  <c r="BS78" i="1"/>
  <c r="DW78" i="1" s="1"/>
  <c r="EG78" i="1" s="1"/>
  <c r="BS313" i="1"/>
  <c r="DW313" i="1" s="1"/>
  <c r="EG313" i="1" s="1"/>
  <c r="BS8" i="1"/>
  <c r="DW8" i="1" s="1"/>
  <c r="EG8" i="1" s="1"/>
  <c r="BS108" i="1"/>
  <c r="DW108" i="1" s="1"/>
  <c r="EG108" i="1" s="1"/>
  <c r="BS155" i="1"/>
  <c r="DW155" i="1" s="1"/>
  <c r="EG155" i="1" s="1"/>
  <c r="BS295" i="1"/>
  <c r="DW295" i="1" s="1"/>
  <c r="EG295" i="1" s="1"/>
  <c r="BS222" i="1"/>
  <c r="BS44" i="1"/>
  <c r="DW44" i="1" s="1"/>
  <c r="EG44" i="1" s="1"/>
  <c r="BS294" i="1"/>
  <c r="DW294" i="1" s="1"/>
  <c r="EG294" i="1" s="1"/>
  <c r="BS81" i="1"/>
  <c r="DW81" i="1" s="1"/>
  <c r="EG81" i="1" s="1"/>
  <c r="BS198" i="1"/>
  <c r="DW198" i="1" s="1"/>
  <c r="EG198" i="1" s="1"/>
  <c r="BS55" i="1"/>
  <c r="BS12" i="1"/>
  <c r="BS316" i="1"/>
  <c r="DW316" i="1" s="1"/>
  <c r="EG316" i="1" s="1"/>
  <c r="BP134" i="1"/>
  <c r="CF287" i="1"/>
  <c r="CF241" i="1"/>
  <c r="CF33" i="1"/>
  <c r="CF61" i="1"/>
  <c r="CF51" i="1"/>
  <c r="CF162" i="1"/>
  <c r="CF207" i="1"/>
  <c r="CF340" i="1"/>
  <c r="CF236" i="1"/>
  <c r="CF318" i="1"/>
  <c r="CF57" i="1"/>
  <c r="CF253" i="1"/>
  <c r="CF305" i="1"/>
  <c r="CF114" i="1"/>
  <c r="CF45" i="1"/>
  <c r="CF232" i="1"/>
  <c r="CF344" i="1"/>
  <c r="CF300" i="1"/>
  <c r="CF222" i="1"/>
  <c r="CF75" i="1"/>
  <c r="CF20" i="1"/>
  <c r="CF115" i="1"/>
  <c r="CF254" i="1"/>
  <c r="CF153" i="1"/>
  <c r="CF34" i="1"/>
  <c r="CF166" i="1"/>
  <c r="CF197" i="1"/>
  <c r="CF28" i="1"/>
  <c r="CF341" i="1"/>
  <c r="CF235" i="1"/>
  <c r="CF147" i="1"/>
  <c r="CF226" i="1"/>
  <c r="CF191" i="1"/>
  <c r="CF194" i="1"/>
  <c r="CF111" i="1"/>
  <c r="CF237" i="1"/>
  <c r="CF104" i="1"/>
  <c r="CF110" i="1"/>
  <c r="CF49" i="1"/>
  <c r="CF320" i="1"/>
  <c r="CF112" i="1"/>
  <c r="CF217" i="1"/>
  <c r="CF9" i="1"/>
  <c r="CF35" i="1"/>
  <c r="CF228" i="1"/>
  <c r="CF257" i="1"/>
  <c r="CF233" i="1"/>
  <c r="CF297" i="1"/>
  <c r="CF59" i="1"/>
  <c r="CF129" i="1"/>
  <c r="CF31" i="1"/>
  <c r="CF325" i="1"/>
  <c r="CF163" i="1"/>
  <c r="CF321" i="1"/>
  <c r="CF277" i="1"/>
  <c r="CF157" i="1"/>
  <c r="CF244" i="1"/>
  <c r="CF331" i="1"/>
  <c r="CF205" i="1"/>
  <c r="CF216" i="1"/>
  <c r="CF141" i="1"/>
  <c r="CF255" i="1"/>
  <c r="CF167" i="1"/>
  <c r="CF97" i="1"/>
  <c r="CF71" i="1"/>
  <c r="CF198" i="1"/>
  <c r="CF113" i="1"/>
  <c r="CF32" i="1"/>
  <c r="CF294" i="1"/>
  <c r="CF337" i="1"/>
  <c r="CF239" i="1"/>
  <c r="CF13" i="1"/>
  <c r="CF230" i="1"/>
  <c r="CF346" i="1"/>
  <c r="CF200" i="1"/>
  <c r="CF187" i="1"/>
  <c r="CF108" i="1"/>
  <c r="CF347" i="1"/>
  <c r="CF14" i="1"/>
  <c r="CF307" i="1"/>
  <c r="CF220" i="1"/>
  <c r="CF156" i="1"/>
  <c r="CF39" i="1"/>
  <c r="CF317" i="1"/>
  <c r="CF118" i="1"/>
  <c r="CF137" i="1"/>
  <c r="CF125" i="1"/>
  <c r="CF130" i="1"/>
  <c r="CF190" i="1"/>
  <c r="CF276" i="1"/>
  <c r="CF234" i="1"/>
  <c r="CF145" i="1"/>
  <c r="CF280" i="1"/>
  <c r="CF213" i="1"/>
  <c r="CF223" i="1"/>
  <c r="CF154" i="1"/>
  <c r="CF29" i="1"/>
  <c r="CF330" i="1"/>
  <c r="CF326" i="1"/>
  <c r="CF133" i="1"/>
  <c r="CF63" i="1"/>
  <c r="CF209" i="1"/>
  <c r="CF159" i="1"/>
  <c r="CF160" i="1"/>
  <c r="CF165" i="1"/>
  <c r="CF123" i="1"/>
  <c r="CF201" i="1"/>
  <c r="CF62" i="1"/>
  <c r="CF6" i="1"/>
  <c r="CF227" i="1"/>
  <c r="CF105" i="1"/>
  <c r="CF44" i="1"/>
  <c r="CF211" i="1"/>
  <c r="CF10" i="1"/>
  <c r="CF332" i="1"/>
  <c r="CF41" i="1"/>
  <c r="CF225" i="1"/>
  <c r="CF37" i="1"/>
  <c r="CF199" i="1"/>
  <c r="CF202" i="1"/>
  <c r="CF68" i="1"/>
  <c r="CF189" i="1"/>
  <c r="CF109" i="1"/>
  <c r="CF132" i="1"/>
  <c r="CF204" i="1"/>
  <c r="CF55" i="1"/>
  <c r="CF315" i="1"/>
  <c r="CF148" i="1"/>
  <c r="CF103" i="1"/>
  <c r="CF127" i="1"/>
  <c r="CF342" i="1"/>
  <c r="CF65" i="1"/>
  <c r="CF99" i="1"/>
  <c r="CF309" i="1"/>
  <c r="CF77" i="1"/>
  <c r="CF124" i="1"/>
  <c r="CF248" i="1"/>
  <c r="CF24" i="1"/>
  <c r="CF329" i="1"/>
  <c r="CF46" i="1"/>
  <c r="CF310" i="1"/>
  <c r="CF54" i="1"/>
  <c r="CF73" i="1"/>
  <c r="CF218" i="1"/>
  <c r="CF120" i="1"/>
  <c r="CF238" i="1"/>
  <c r="CF339" i="1"/>
  <c r="CF284" i="1"/>
  <c r="CF246" i="1"/>
  <c r="CF21" i="1"/>
  <c r="CF247" i="1"/>
  <c r="CF188" i="1"/>
  <c r="CF69" i="1"/>
  <c r="CF12" i="1"/>
  <c r="CF11" i="1"/>
  <c r="CF66" i="1"/>
  <c r="CF195" i="1"/>
  <c r="CF196" i="1"/>
  <c r="CF229" i="1"/>
  <c r="CF43" i="1"/>
  <c r="CF72" i="1"/>
  <c r="CF27" i="1"/>
  <c r="CF152" i="1"/>
  <c r="CF128" i="1"/>
  <c r="CF311" i="1"/>
  <c r="CF67" i="1"/>
  <c r="CF298" i="1"/>
  <c r="CF324" i="1"/>
  <c r="CF335" i="1"/>
  <c r="CF56" i="1"/>
  <c r="CF295" i="1"/>
  <c r="CF214" i="1"/>
  <c r="CF64" i="1"/>
  <c r="CF101" i="1"/>
  <c r="CF121" i="1"/>
  <c r="CF333" i="1"/>
  <c r="CF252" i="1"/>
  <c r="CF186" i="1"/>
  <c r="CF146" i="1"/>
  <c r="CF282" i="1"/>
  <c r="CF327" i="1"/>
  <c r="CF100" i="1"/>
  <c r="CF240" i="1"/>
  <c r="CF30" i="1"/>
  <c r="CF345" i="1"/>
  <c r="CF60" i="1"/>
  <c r="CF278" i="1"/>
  <c r="CF119" i="1"/>
  <c r="CF38" i="1"/>
  <c r="CF22" i="1"/>
  <c r="CF106" i="1"/>
  <c r="CF7" i="1"/>
  <c r="CF126" i="1"/>
  <c r="CF70" i="1"/>
  <c r="CF143" i="1"/>
  <c r="CF323" i="1"/>
  <c r="CF302" i="1"/>
  <c r="CF155" i="1"/>
  <c r="CF151" i="1"/>
  <c r="CF306" i="1"/>
  <c r="CF76" i="1"/>
  <c r="CF36" i="1"/>
  <c r="CF256" i="1"/>
  <c r="CF150" i="1"/>
  <c r="CF96" i="1"/>
  <c r="CF212" i="1"/>
  <c r="CF231" i="1"/>
  <c r="CF249" i="1"/>
  <c r="CF283" i="1"/>
  <c r="CF281" i="1"/>
  <c r="CF308" i="1"/>
  <c r="CF144" i="1"/>
  <c r="CF19" i="1"/>
  <c r="CF192" i="1"/>
  <c r="CF17" i="1"/>
  <c r="CF313" i="1"/>
  <c r="CF296" i="1"/>
  <c r="CF16" i="1"/>
  <c r="CF142" i="1"/>
  <c r="CF139" i="1"/>
  <c r="CF40" i="1"/>
  <c r="CF322" i="1"/>
  <c r="CF245" i="1"/>
  <c r="CF334" i="1"/>
  <c r="CF206" i="1"/>
  <c r="CF140" i="1"/>
  <c r="CF299" i="1"/>
  <c r="CF107" i="1"/>
  <c r="CF131" i="1"/>
  <c r="CF336" i="1"/>
  <c r="CF250" i="1"/>
  <c r="CF293" i="1"/>
  <c r="CF251" i="1"/>
  <c r="CF316" i="1"/>
  <c r="CF319" i="1"/>
  <c r="CF149" i="1"/>
  <c r="CF304" i="1"/>
  <c r="CF161" i="1"/>
  <c r="CF215" i="1"/>
  <c r="CF224" i="1"/>
  <c r="CF52" i="1"/>
  <c r="CF42" i="1"/>
  <c r="CF203" i="1"/>
  <c r="CF48" i="1"/>
  <c r="CF242" i="1"/>
  <c r="CF47" i="1"/>
  <c r="CF279" i="1"/>
  <c r="CF303" i="1"/>
  <c r="CF53" i="1"/>
  <c r="CF301" i="1"/>
  <c r="CF138" i="1"/>
  <c r="CF74" i="1"/>
  <c r="CF136" i="1"/>
  <c r="CF116" i="1"/>
  <c r="CF221" i="1"/>
  <c r="CF15" i="1"/>
  <c r="CF18" i="1"/>
  <c r="CF98" i="1"/>
  <c r="CF58" i="1"/>
  <c r="CF117" i="1"/>
  <c r="CF208" i="1"/>
  <c r="CF135" i="1"/>
  <c r="CF193" i="1"/>
  <c r="CF210" i="1"/>
  <c r="CF23" i="1"/>
  <c r="CF122" i="1"/>
  <c r="CF164" i="1"/>
  <c r="CF50" i="1"/>
  <c r="CF343" i="1"/>
  <c r="CF158" i="1"/>
  <c r="CF338" i="1"/>
  <c r="CF243" i="1"/>
  <c r="CF26" i="1"/>
  <c r="CF328" i="1"/>
  <c r="CF312" i="1"/>
  <c r="CF25" i="1"/>
  <c r="CF8" i="1"/>
  <c r="CF219" i="1"/>
  <c r="CF314" i="1"/>
  <c r="CF102" i="1"/>
  <c r="DL366" i="1" a="1"/>
  <c r="DL366" i="1" s="1"/>
  <c r="DM366" i="1" a="1"/>
  <c r="DM366" i="1" s="1"/>
  <c r="DF2" i="1"/>
  <c r="DE286" i="1"/>
  <c r="DE287" i="1"/>
  <c r="DE292" i="1"/>
  <c r="DE290" i="1"/>
  <c r="DE72" i="1"/>
  <c r="DE24" i="1"/>
  <c r="DE329" i="1"/>
  <c r="DE132" i="1"/>
  <c r="DE40" i="1"/>
  <c r="DE96" i="1"/>
  <c r="DE150" i="1"/>
  <c r="DE297" i="1"/>
  <c r="DE184" i="1"/>
  <c r="DE60" i="1"/>
  <c r="DE339" i="1"/>
  <c r="DE46" i="1"/>
  <c r="DE235" i="1"/>
  <c r="DE333" i="1"/>
  <c r="DE94" i="1"/>
  <c r="DE283" i="1"/>
  <c r="DE63" i="1"/>
  <c r="DE148" i="1"/>
  <c r="DE70" i="1"/>
  <c r="DE310" i="1"/>
  <c r="DE294" i="1"/>
  <c r="DE133" i="1"/>
  <c r="DE277" i="1"/>
  <c r="DE347" i="1"/>
  <c r="DE220" i="1"/>
  <c r="DE42" i="1"/>
  <c r="DE149" i="1"/>
  <c r="DE10" i="1"/>
  <c r="DE14" i="1"/>
  <c r="DE266" i="1"/>
  <c r="DE269" i="1"/>
  <c r="DE20" i="1"/>
  <c r="DE263" i="1"/>
  <c r="DE143" i="1"/>
  <c r="DE268" i="1"/>
  <c r="DE177" i="1"/>
  <c r="DE167" i="1"/>
  <c r="DE13" i="1"/>
  <c r="DE244" i="1"/>
  <c r="DE102" i="1"/>
  <c r="DE155" i="1"/>
  <c r="DE81" i="1"/>
  <c r="DE49" i="1"/>
  <c r="DE361" i="1"/>
  <c r="DE285" i="1"/>
  <c r="DE140" i="1"/>
  <c r="DE75" i="1"/>
  <c r="DE122" i="1"/>
  <c r="DE259" i="1"/>
  <c r="DE103" i="1"/>
  <c r="DE342" i="1"/>
  <c r="DE90" i="1"/>
  <c r="DE95" i="1"/>
  <c r="DE93" i="1"/>
  <c r="DE147" i="1"/>
  <c r="DE338" i="1"/>
  <c r="DE29" i="1"/>
  <c r="DE45" i="1"/>
  <c r="DE328" i="1"/>
  <c r="DE265" i="1"/>
  <c r="DE68" i="1"/>
  <c r="DE189" i="1"/>
  <c r="DE293" i="1"/>
  <c r="DE112" i="1"/>
  <c r="DE126" i="1"/>
  <c r="DE270" i="1"/>
  <c r="DE139" i="1"/>
  <c r="DE109" i="1"/>
  <c r="DE91" i="1"/>
  <c r="DE79" i="1"/>
  <c r="DE324" i="1"/>
  <c r="DE332" i="1"/>
  <c r="DE35" i="1"/>
  <c r="DE281" i="1"/>
  <c r="DE309" i="1"/>
  <c r="DE51" i="1"/>
  <c r="DE264" i="1"/>
  <c r="DE15" i="1"/>
  <c r="DE30" i="1"/>
  <c r="DE223" i="1"/>
  <c r="DE315" i="1"/>
  <c r="DE191" i="1"/>
  <c r="DE253" i="1"/>
  <c r="DE334" i="1"/>
  <c r="DE218" i="1"/>
  <c r="DE330" i="1"/>
  <c r="DE178" i="1"/>
  <c r="DE123" i="1"/>
  <c r="DE353" i="1"/>
  <c r="DE62" i="1"/>
  <c r="DE28" i="1"/>
  <c r="DE295" i="1"/>
  <c r="DE210" i="1"/>
  <c r="DE77" i="1"/>
  <c r="DE261" i="1"/>
  <c r="DE299" i="1"/>
  <c r="DE250" i="1"/>
  <c r="DE57" i="1"/>
  <c r="DE175" i="1"/>
  <c r="DE43" i="1"/>
  <c r="DE158" i="1"/>
  <c r="DE163" i="1"/>
  <c r="DE229" i="1"/>
  <c r="DE173" i="1"/>
  <c r="DE31" i="1"/>
  <c r="DE313" i="1"/>
  <c r="DE135" i="1"/>
  <c r="DE111" i="1"/>
  <c r="DE26" i="1"/>
  <c r="DE176" i="1"/>
  <c r="DE67" i="1"/>
  <c r="DE196" i="1"/>
  <c r="DE241" i="1"/>
  <c r="DE108" i="1"/>
  <c r="DE352" i="1"/>
  <c r="DE110" i="1"/>
  <c r="DE85" i="1"/>
  <c r="DE39" i="1"/>
  <c r="DE219" i="1"/>
  <c r="DE162" i="1"/>
  <c r="DE152" i="1"/>
  <c r="DE19" i="1"/>
  <c r="DE222" i="1"/>
  <c r="DE201" i="1"/>
  <c r="DE37" i="1"/>
  <c r="DE204" i="1"/>
  <c r="DE364" i="1"/>
  <c r="DE182" i="1"/>
  <c r="DE214" i="1"/>
  <c r="DE212" i="1"/>
  <c r="DE278" i="1"/>
  <c r="DE180" i="1"/>
  <c r="DE92" i="1"/>
  <c r="DE343" i="1"/>
  <c r="DE193" i="1"/>
  <c r="DE142" i="1"/>
  <c r="DE179" i="1"/>
  <c r="DE363" i="1"/>
  <c r="DE215" i="1"/>
  <c r="DE320" i="1"/>
  <c r="DE84" i="1"/>
  <c r="DE192" i="1"/>
  <c r="DE169" i="1"/>
  <c r="DE87" i="1"/>
  <c r="DE228" i="1"/>
  <c r="DE61" i="1"/>
  <c r="DE190" i="1"/>
  <c r="DE44" i="1"/>
  <c r="DE226" i="1"/>
  <c r="DE275" i="1"/>
  <c r="DE38" i="1"/>
  <c r="DE73" i="1"/>
  <c r="DE88" i="1"/>
  <c r="DE306" i="1"/>
  <c r="DE185" i="1"/>
  <c r="DE194" i="1"/>
  <c r="DE71" i="1"/>
  <c r="DE131" i="1"/>
  <c r="DE174" i="1"/>
  <c r="DE161" i="1"/>
  <c r="DE128" i="1"/>
  <c r="DE247" i="1"/>
  <c r="DE55" i="1"/>
  <c r="DE17" i="1"/>
  <c r="DE284" i="1"/>
  <c r="DE130" i="1"/>
  <c r="DE319" i="1"/>
  <c r="DE7" i="1"/>
  <c r="DE200" i="1"/>
  <c r="DE232" i="1"/>
  <c r="DE82" i="1"/>
  <c r="DE325" i="1"/>
  <c r="DE98" i="1"/>
  <c r="DE153" i="1"/>
  <c r="DE236" i="1"/>
  <c r="DE308" i="1"/>
  <c r="DE78" i="1"/>
  <c r="DE314" i="1"/>
  <c r="DE300" i="1"/>
  <c r="DE234" i="1"/>
  <c r="DE157" i="1"/>
  <c r="DE272" i="1"/>
  <c r="DE335" i="1"/>
  <c r="DE276" i="1"/>
  <c r="DE231" i="1"/>
  <c r="DE136" i="1"/>
  <c r="DE121" i="1"/>
  <c r="DE271" i="1"/>
  <c r="DE224" i="1"/>
  <c r="DE203" i="1"/>
  <c r="DE240" i="1"/>
  <c r="DE346" i="1"/>
  <c r="DE357" i="1"/>
  <c r="DE341" i="1"/>
  <c r="DE106" i="1"/>
  <c r="DE86" i="1"/>
  <c r="DE246" i="1"/>
  <c r="DE172" i="1"/>
  <c r="DE159" i="1"/>
  <c r="DE8" i="1"/>
  <c r="DE100" i="1"/>
  <c r="DE217" i="1"/>
  <c r="DE138" i="1"/>
  <c r="DE302" i="1"/>
  <c r="DE216" i="1"/>
  <c r="DE303" i="1"/>
  <c r="DE118" i="1"/>
  <c r="DE25" i="1"/>
  <c r="DE187" i="1"/>
  <c r="DE21" i="1"/>
  <c r="DE65" i="1"/>
  <c r="DE105" i="1"/>
  <c r="DE256" i="1"/>
  <c r="DE16" i="1"/>
  <c r="DE211" i="1"/>
  <c r="DE248" i="1"/>
  <c r="DE213" i="1"/>
  <c r="DE316" i="1"/>
  <c r="DE311" i="1"/>
  <c r="DE340" i="1"/>
  <c r="DE350" i="1"/>
  <c r="DE331" i="1"/>
  <c r="DE137" i="1"/>
  <c r="DE209" i="1"/>
  <c r="DE116" i="1"/>
  <c r="DE349" i="1"/>
  <c r="DE186" i="1"/>
  <c r="DE144" i="1"/>
  <c r="DE327" i="1"/>
  <c r="DE56" i="1"/>
  <c r="DE326" i="1"/>
  <c r="DE119" i="1"/>
  <c r="DE160" i="1"/>
  <c r="DE280" i="1"/>
  <c r="DE164" i="1"/>
  <c r="DE99" i="1"/>
  <c r="DE348" i="1"/>
  <c r="DE146" i="1"/>
  <c r="DE282" i="1"/>
  <c r="DE318" i="1"/>
  <c r="DE267" i="1"/>
  <c r="DE255" i="1"/>
  <c r="DE249" i="1"/>
  <c r="DE27" i="1"/>
  <c r="DE362" i="1"/>
  <c r="DE114" i="1"/>
  <c r="DE168" i="1"/>
  <c r="DE273" i="1"/>
  <c r="DE151" i="1"/>
  <c r="DE53" i="1"/>
  <c r="DE356" i="1"/>
  <c r="DE115" i="1"/>
  <c r="DE345" i="1"/>
  <c r="DE260" i="1"/>
  <c r="DE145" i="1"/>
  <c r="DE243" i="1"/>
  <c r="DE129" i="1"/>
  <c r="DE358" i="1"/>
  <c r="DE227" i="1"/>
  <c r="DE208" i="1"/>
  <c r="DE18" i="1"/>
  <c r="DE127" i="1"/>
  <c r="DE360" i="1"/>
  <c r="DE6" i="1"/>
  <c r="DE188" i="1"/>
  <c r="DE296" i="1"/>
  <c r="DE34" i="1"/>
  <c r="DE199" i="1"/>
  <c r="DE206" i="1"/>
  <c r="DE202" i="1"/>
  <c r="DE166" i="1"/>
  <c r="DE113" i="1"/>
  <c r="DE305" i="1"/>
  <c r="DE279" i="1"/>
  <c r="DE32" i="1"/>
  <c r="DE66" i="1"/>
  <c r="DE125" i="1"/>
  <c r="DE355" i="1"/>
  <c r="DE238" i="1"/>
  <c r="DE64" i="1"/>
  <c r="DE23" i="1"/>
  <c r="DE323" i="1"/>
  <c r="DE251" i="1"/>
  <c r="DE83" i="1"/>
  <c r="DE76" i="1"/>
  <c r="DE351" i="1"/>
  <c r="DE359" i="1"/>
  <c r="DE141" i="1"/>
  <c r="DE336" i="1"/>
  <c r="DE52" i="1"/>
  <c r="DE170" i="1"/>
  <c r="DE117" i="1"/>
  <c r="DE230" i="1"/>
  <c r="DE41" i="1"/>
  <c r="DE36" i="1"/>
  <c r="DE97" i="1"/>
  <c r="DE198" i="1"/>
  <c r="DE54" i="1"/>
  <c r="DE317" i="1"/>
  <c r="DE154" i="1"/>
  <c r="DE237" i="1"/>
  <c r="DE74" i="1"/>
  <c r="DE312" i="1"/>
  <c r="DE181" i="1"/>
  <c r="DE58" i="1"/>
  <c r="DE195" i="1"/>
  <c r="DE207" i="1"/>
  <c r="DE233" i="1"/>
  <c r="DE124" i="1"/>
  <c r="DE69" i="1"/>
  <c r="DE254" i="1"/>
  <c r="DE239" i="1"/>
  <c r="DE183" i="1"/>
  <c r="DE242" i="1"/>
  <c r="DE307" i="1"/>
  <c r="DE257" i="1"/>
  <c r="DE252" i="1"/>
  <c r="DE365" i="1"/>
  <c r="DE156" i="1"/>
  <c r="DE107" i="1"/>
  <c r="DE22" i="1"/>
  <c r="DE165" i="1"/>
  <c r="DE321" i="1"/>
  <c r="DE274" i="1"/>
  <c r="DE197" i="1"/>
  <c r="DE301" i="1"/>
  <c r="DE258" i="1"/>
  <c r="DE221" i="1"/>
  <c r="DE205" i="1"/>
  <c r="DE171" i="1"/>
  <c r="DE304" i="1"/>
  <c r="DE120" i="1"/>
  <c r="DE11" i="1"/>
  <c r="DE104" i="1"/>
  <c r="DE262" i="1"/>
  <c r="DE48" i="1"/>
  <c r="DE298" i="1"/>
  <c r="DE354" i="1"/>
  <c r="DE33" i="1"/>
  <c r="DE89" i="1"/>
  <c r="DE50" i="1"/>
  <c r="DE9" i="1"/>
  <c r="DE80" i="1"/>
  <c r="DE101" i="1"/>
  <c r="DE225" i="1"/>
  <c r="DE12" i="1"/>
  <c r="DE337" i="1"/>
  <c r="DE344" i="1"/>
  <c r="DE322" i="1"/>
  <c r="DE59" i="1"/>
  <c r="DE47" i="1"/>
  <c r="DE245" i="1"/>
  <c r="DE288" i="1"/>
  <c r="DE289" i="1"/>
  <c r="DE291" i="1"/>
  <c r="CJ291" i="1"/>
  <c r="CJ252" i="1"/>
  <c r="CJ139" i="1"/>
  <c r="CJ358" i="1"/>
  <c r="CJ251" i="1"/>
  <c r="CJ332" i="1"/>
  <c r="CJ42" i="1"/>
  <c r="CJ52" i="1"/>
  <c r="CJ147" i="1"/>
  <c r="CJ146" i="1"/>
  <c r="CJ359" i="1"/>
  <c r="CJ94" i="1"/>
  <c r="CJ17" i="1"/>
  <c r="CJ80" i="1"/>
  <c r="CJ336" i="1"/>
  <c r="CJ67" i="1"/>
  <c r="CJ115" i="1"/>
  <c r="CJ335" i="1"/>
  <c r="CJ20" i="1"/>
  <c r="CJ191" i="1"/>
  <c r="CJ202" i="1"/>
  <c r="CJ71" i="1"/>
  <c r="CJ218" i="1"/>
  <c r="CJ171" i="1"/>
  <c r="CJ349" i="1"/>
  <c r="CJ326" i="1"/>
  <c r="CJ114" i="1"/>
  <c r="CJ156" i="1"/>
  <c r="CJ33" i="1"/>
  <c r="CJ203" i="1"/>
  <c r="CJ64" i="1"/>
  <c r="CJ53" i="1"/>
  <c r="CJ213" i="1"/>
  <c r="CJ174" i="1"/>
  <c r="CJ273" i="1"/>
  <c r="CJ29" i="1"/>
  <c r="CJ271" i="1"/>
  <c r="CJ277" i="1"/>
  <c r="CJ198" i="1"/>
  <c r="CJ227" i="1"/>
  <c r="CJ362" i="1"/>
  <c r="CJ113" i="1"/>
  <c r="CJ261" i="1"/>
  <c r="CJ38" i="1"/>
  <c r="CJ166" i="1"/>
  <c r="CJ133" i="1"/>
  <c r="CJ41" i="1"/>
  <c r="CJ155" i="1"/>
  <c r="CJ55" i="1"/>
  <c r="CJ91" i="1"/>
  <c r="CJ90" i="1"/>
  <c r="CJ207" i="1"/>
  <c r="CJ253" i="1"/>
  <c r="CJ58" i="1"/>
  <c r="CJ167" i="1"/>
  <c r="CJ54" i="1"/>
  <c r="CJ83" i="1"/>
  <c r="CJ363" i="1"/>
  <c r="CJ317" i="1"/>
  <c r="CJ347" i="1"/>
  <c r="CJ100" i="1"/>
  <c r="CJ12" i="1"/>
  <c r="CJ116" i="1"/>
  <c r="CJ21" i="1"/>
  <c r="CJ34" i="1"/>
  <c r="CJ144" i="1"/>
  <c r="CJ235" i="1"/>
  <c r="CJ283" i="1"/>
  <c r="CJ312" i="1"/>
  <c r="CJ325" i="1"/>
  <c r="CJ126" i="1"/>
  <c r="CJ296" i="1"/>
  <c r="CJ84" i="1"/>
  <c r="CJ129" i="1"/>
  <c r="CJ194" i="1"/>
  <c r="CJ137" i="1"/>
  <c r="CJ241" i="1"/>
  <c r="CJ348" i="1"/>
  <c r="CJ304" i="1"/>
  <c r="CJ103" i="1"/>
  <c r="CJ205" i="1"/>
  <c r="CJ230" i="1"/>
  <c r="CJ125" i="1"/>
  <c r="CJ152" i="1"/>
  <c r="CJ82" i="1"/>
  <c r="CJ138" i="1"/>
  <c r="CJ149" i="1"/>
  <c r="CJ321" i="1"/>
  <c r="CJ46" i="1"/>
  <c r="CJ28" i="1"/>
  <c r="CJ117" i="1"/>
  <c r="CJ341" i="1"/>
  <c r="CJ229" i="1"/>
  <c r="CJ157" i="1"/>
  <c r="CJ201" i="1"/>
  <c r="CJ162" i="1"/>
  <c r="CJ106" i="1"/>
  <c r="CJ59" i="1"/>
  <c r="CJ182" i="1"/>
  <c r="CJ85" i="1"/>
  <c r="CJ346" i="1"/>
  <c r="CJ238" i="1"/>
  <c r="CJ122" i="1"/>
  <c r="CJ99" i="1"/>
  <c r="CJ158" i="1"/>
  <c r="CJ267" i="1"/>
  <c r="CJ35" i="1"/>
  <c r="CJ329" i="1"/>
  <c r="CJ24" i="1"/>
  <c r="CJ309" i="1"/>
  <c r="CJ164" i="1"/>
  <c r="CJ161" i="1"/>
  <c r="CJ19" i="1"/>
  <c r="CJ131" i="1"/>
  <c r="CJ220" i="1"/>
  <c r="CJ196" i="1"/>
  <c r="CJ274" i="1"/>
  <c r="CJ282" i="1"/>
  <c r="CJ244" i="1"/>
  <c r="CJ280" i="1"/>
  <c r="CJ259" i="1"/>
  <c r="CJ215" i="1"/>
  <c r="CJ228" i="1"/>
  <c r="CJ254" i="1"/>
  <c r="CJ188" i="1"/>
  <c r="CJ249" i="1"/>
  <c r="CJ319" i="1"/>
  <c r="CJ165" i="1"/>
  <c r="CJ169" i="1"/>
  <c r="CJ102" i="1"/>
  <c r="CJ14" i="1"/>
  <c r="CJ307" i="1"/>
  <c r="CJ39" i="1"/>
  <c r="CJ345" i="1"/>
  <c r="CJ154" i="1"/>
  <c r="CJ97" i="1"/>
  <c r="CJ32" i="1"/>
  <c r="CJ16" i="1"/>
  <c r="CJ330" i="1"/>
  <c r="CJ245" i="1"/>
  <c r="CJ299" i="1"/>
  <c r="CJ183" i="1"/>
  <c r="CJ178" i="1"/>
  <c r="CJ255" i="1"/>
  <c r="CJ49" i="1"/>
  <c r="CJ199" i="1"/>
  <c r="CJ331" i="1"/>
  <c r="CJ212" i="1"/>
  <c r="CJ360" i="1"/>
  <c r="CJ333" i="1"/>
  <c r="CJ121" i="1"/>
  <c r="CJ209" i="1"/>
  <c r="CJ247" i="1"/>
  <c r="CJ23" i="1"/>
  <c r="CJ70" i="1"/>
  <c r="CJ60" i="1"/>
  <c r="CJ206" i="1"/>
  <c r="CJ9" i="1"/>
  <c r="CJ110" i="1"/>
  <c r="CJ127" i="1"/>
  <c r="CJ187" i="1"/>
  <c r="CJ148" i="1"/>
  <c r="CJ344" i="1"/>
  <c r="CJ18" i="1"/>
  <c r="CJ142" i="1"/>
  <c r="CJ47" i="1"/>
  <c r="CJ320" i="1"/>
  <c r="CJ322" i="1"/>
  <c r="CJ45" i="1"/>
  <c r="CJ302" i="1"/>
  <c r="CJ225" i="1"/>
  <c r="CJ357" i="1"/>
  <c r="CJ351" i="1"/>
  <c r="CJ356" i="1"/>
  <c r="CJ328" i="1"/>
  <c r="CJ364" i="1"/>
  <c r="CJ204" i="1"/>
  <c r="CJ56" i="1"/>
  <c r="CJ89" i="1"/>
  <c r="CJ27" i="1"/>
  <c r="CJ337" i="1"/>
  <c r="CJ316" i="1"/>
  <c r="CJ173" i="1"/>
  <c r="CJ112" i="1"/>
  <c r="CJ216" i="1"/>
  <c r="CJ239" i="1"/>
  <c r="CJ310" i="1"/>
  <c r="CJ208" i="1"/>
  <c r="CJ256" i="1"/>
  <c r="CJ298" i="1"/>
  <c r="CJ185" i="1"/>
  <c r="CJ44" i="1"/>
  <c r="CJ136" i="1"/>
  <c r="CJ350" i="1"/>
  <c r="CJ226" i="1"/>
  <c r="CJ193" i="1"/>
  <c r="CJ278" i="1"/>
  <c r="CJ40" i="1"/>
  <c r="CJ107" i="1"/>
  <c r="CJ25" i="1"/>
  <c r="CJ119" i="1"/>
  <c r="CJ65" i="1"/>
  <c r="CJ36" i="1"/>
  <c r="CJ323" i="1"/>
  <c r="CJ260" i="1"/>
  <c r="CJ210" i="1"/>
  <c r="CJ135" i="1"/>
  <c r="CJ30" i="1"/>
  <c r="CJ269" i="1"/>
  <c r="CJ7" i="1"/>
  <c r="CJ180" i="1"/>
  <c r="CJ266" i="1"/>
  <c r="CJ105" i="1"/>
  <c r="CJ275" i="1"/>
  <c r="CJ76" i="1"/>
  <c r="CJ361" i="1"/>
  <c r="CJ13" i="1"/>
  <c r="CJ104" i="1"/>
  <c r="CJ75" i="1"/>
  <c r="CJ111" i="1"/>
  <c r="CJ62" i="1"/>
  <c r="CJ285" i="1"/>
  <c r="CJ61" i="1"/>
  <c r="CJ327" i="1"/>
  <c r="CJ10" i="1"/>
  <c r="CJ311" i="1"/>
  <c r="CJ123" i="1"/>
  <c r="CJ26" i="1"/>
  <c r="CJ11" i="1"/>
  <c r="CJ72" i="1"/>
  <c r="CJ48" i="1"/>
  <c r="CJ306" i="1"/>
  <c r="CJ79" i="1"/>
  <c r="CJ263" i="1"/>
  <c r="CJ6" i="1"/>
  <c r="CJ130" i="1"/>
  <c r="CJ219" i="1"/>
  <c r="CJ177" i="1"/>
  <c r="CJ355" i="1"/>
  <c r="CJ69" i="1"/>
  <c r="CJ300" i="1"/>
  <c r="CJ68" i="1"/>
  <c r="CJ233" i="1"/>
  <c r="CJ305" i="1"/>
  <c r="CJ195" i="1"/>
  <c r="CJ243" i="1"/>
  <c r="CJ334" i="1"/>
  <c r="CJ93" i="1"/>
  <c r="CJ264" i="1"/>
  <c r="CJ181" i="1"/>
  <c r="CJ236" i="1"/>
  <c r="CJ262" i="1"/>
  <c r="CJ214" i="1"/>
  <c r="CJ234" i="1"/>
  <c r="CJ197" i="1"/>
  <c r="CJ248" i="1"/>
  <c r="CJ81" i="1"/>
  <c r="CJ242" i="1"/>
  <c r="CJ265" i="1"/>
  <c r="CJ92" i="1"/>
  <c r="CJ118" i="1"/>
  <c r="CJ170" i="1"/>
  <c r="CJ192" i="1"/>
  <c r="CJ109" i="1"/>
  <c r="CJ246" i="1"/>
  <c r="CJ257" i="1"/>
  <c r="CJ101" i="1"/>
  <c r="CJ303" i="1"/>
  <c r="CJ295" i="1"/>
  <c r="CJ66" i="1"/>
  <c r="CJ160" i="1"/>
  <c r="CJ31" i="1"/>
  <c r="CJ190" i="1"/>
  <c r="CJ120" i="1"/>
  <c r="CJ232" i="1"/>
  <c r="CJ145" i="1"/>
  <c r="CJ281" i="1"/>
  <c r="CJ74" i="1"/>
  <c r="CJ186" i="1"/>
  <c r="CJ189" i="1"/>
  <c r="CJ150" i="1"/>
  <c r="CJ313" i="1"/>
  <c r="CJ353" i="1"/>
  <c r="CJ240" i="1"/>
  <c r="CJ211" i="1"/>
  <c r="CJ354" i="1"/>
  <c r="CJ272" i="1"/>
  <c r="CJ293" i="1"/>
  <c r="CJ95" i="1"/>
  <c r="CJ159" i="1"/>
  <c r="CJ258" i="1"/>
  <c r="CJ318" i="1"/>
  <c r="CJ15" i="1"/>
  <c r="CJ324" i="1"/>
  <c r="CJ37" i="1"/>
  <c r="CJ151" i="1"/>
  <c r="CJ50" i="1"/>
  <c r="CJ231" i="1"/>
  <c r="CJ340" i="1"/>
  <c r="CJ308" i="1"/>
  <c r="CJ77" i="1"/>
  <c r="CJ315" i="1"/>
  <c r="CJ352" i="1"/>
  <c r="CJ284" i="1"/>
  <c r="CJ168" i="1"/>
  <c r="CJ57" i="1"/>
  <c r="CJ63" i="1"/>
  <c r="CJ140" i="1"/>
  <c r="CJ294" i="1"/>
  <c r="CJ132" i="1"/>
  <c r="CJ179" i="1"/>
  <c r="CJ184" i="1"/>
  <c r="CJ217" i="1"/>
  <c r="CJ365" i="1"/>
  <c r="CJ314" i="1"/>
  <c r="CJ200" i="1"/>
  <c r="CJ224" i="1"/>
  <c r="CJ128" i="1"/>
  <c r="CJ8" i="1"/>
  <c r="CJ221" i="1"/>
  <c r="CJ172" i="1"/>
  <c r="CJ176" i="1"/>
  <c r="CJ124" i="1"/>
  <c r="CJ22" i="1"/>
  <c r="CJ279" i="1"/>
  <c r="CJ270" i="1"/>
  <c r="CJ175" i="1"/>
  <c r="CJ268" i="1"/>
  <c r="CJ343" i="1"/>
  <c r="CJ222" i="1"/>
  <c r="CJ297" i="1"/>
  <c r="CJ339" i="1"/>
  <c r="CJ276" i="1"/>
  <c r="CJ108" i="1"/>
  <c r="CJ73" i="1"/>
  <c r="CJ86" i="1"/>
  <c r="CJ237" i="1"/>
  <c r="CJ43" i="1"/>
  <c r="CJ342" i="1"/>
  <c r="CJ153" i="1"/>
  <c r="CJ87" i="1"/>
  <c r="CJ96" i="1"/>
  <c r="CJ301" i="1"/>
  <c r="CJ338" i="1"/>
  <c r="CJ88" i="1"/>
  <c r="CJ141" i="1"/>
  <c r="CJ78" i="1"/>
  <c r="CJ163" i="1"/>
  <c r="CJ98" i="1"/>
  <c r="CJ143" i="1"/>
  <c r="CJ250" i="1"/>
  <c r="CJ223" i="1"/>
  <c r="CJ51" i="1"/>
  <c r="CJ290" i="1"/>
  <c r="CJ288" i="1"/>
  <c r="CJ286" i="1"/>
  <c r="CJ287" i="1"/>
  <c r="CJ289" i="1"/>
  <c r="CJ292" i="1"/>
  <c r="DB285" i="1"/>
  <c r="DB289" i="1"/>
  <c r="DB178" i="1"/>
  <c r="DB267" i="1"/>
  <c r="DB51" i="1"/>
  <c r="DB129" i="1"/>
  <c r="DB174" i="1"/>
  <c r="DB202" i="1"/>
  <c r="DB13" i="1"/>
  <c r="DB120" i="1"/>
  <c r="DB195" i="1"/>
  <c r="DB220" i="1"/>
  <c r="DB130" i="1"/>
  <c r="DB170" i="1"/>
  <c r="DB154" i="1"/>
  <c r="DB217" i="1"/>
  <c r="DB326" i="1"/>
  <c r="DB46" i="1"/>
  <c r="DB200" i="1"/>
  <c r="DB20" i="1"/>
  <c r="DB223" i="1"/>
  <c r="DB342" i="1"/>
  <c r="DB322" i="1"/>
  <c r="DB358" i="1"/>
  <c r="DB347" i="1"/>
  <c r="DB301" i="1"/>
  <c r="DB331" i="1"/>
  <c r="DB155" i="1"/>
  <c r="DB254" i="1"/>
  <c r="DB102" i="1"/>
  <c r="DB172" i="1"/>
  <c r="DB299" i="1"/>
  <c r="DB348" i="1"/>
  <c r="DB321" i="1"/>
  <c r="DB92" i="1"/>
  <c r="DB81" i="1"/>
  <c r="DB305" i="1"/>
  <c r="DB19" i="1"/>
  <c r="DB140" i="1"/>
  <c r="DB128" i="1"/>
  <c r="DB11" i="1"/>
  <c r="DB135" i="1"/>
  <c r="DB360" i="1"/>
  <c r="DB141" i="1"/>
  <c r="DB191" i="1"/>
  <c r="DB212" i="1"/>
  <c r="DB66" i="1"/>
  <c r="DB152" i="1"/>
  <c r="DB354" i="1"/>
  <c r="DB83" i="1"/>
  <c r="DB283" i="1"/>
  <c r="DB31" i="1"/>
  <c r="DB32" i="1"/>
  <c r="DB93" i="1"/>
  <c r="DB25" i="1"/>
  <c r="DB101" i="1"/>
  <c r="DB194" i="1"/>
  <c r="DB9" i="1"/>
  <c r="DB105" i="1"/>
  <c r="DB42" i="1"/>
  <c r="DB355" i="1"/>
  <c r="DB352" i="1"/>
  <c r="DB33" i="1"/>
  <c r="DB37" i="1"/>
  <c r="DB188" i="1"/>
  <c r="DB196" i="1"/>
  <c r="DB54" i="1"/>
  <c r="DB104" i="1"/>
  <c r="DB298" i="1"/>
  <c r="DB184" i="1"/>
  <c r="DB15" i="1"/>
  <c r="DB363" i="1"/>
  <c r="DB162" i="1"/>
  <c r="DB249" i="1"/>
  <c r="DB277" i="1"/>
  <c r="DB153" i="1"/>
  <c r="DB351" i="1"/>
  <c r="DB16" i="1"/>
  <c r="DB297" i="1"/>
  <c r="DB88" i="1"/>
  <c r="DB314" i="1"/>
  <c r="DB56" i="1"/>
  <c r="DB67" i="1"/>
  <c r="DB177" i="1"/>
  <c r="DB125" i="1"/>
  <c r="DB235" i="1"/>
  <c r="DB142" i="1"/>
  <c r="DB335" i="1"/>
  <c r="DB268" i="1"/>
  <c r="DB276" i="1"/>
  <c r="DB84" i="1"/>
  <c r="DB115" i="1"/>
  <c r="DB21" i="1"/>
  <c r="DB210" i="1"/>
  <c r="DB255" i="1"/>
  <c r="DB7" i="1"/>
  <c r="DB199" i="1"/>
  <c r="DB273" i="1"/>
  <c r="DB207" i="1"/>
  <c r="DB41" i="1"/>
  <c r="DB216" i="1"/>
  <c r="DB339" i="1"/>
  <c r="DB45" i="1"/>
  <c r="DB359" i="1"/>
  <c r="DB201" i="1"/>
  <c r="DB131" i="1"/>
  <c r="DB168" i="1"/>
  <c r="DB364" i="1"/>
  <c r="DB340" i="1"/>
  <c r="DB185" i="1"/>
  <c r="DB23" i="1"/>
  <c r="DB350" i="1"/>
  <c r="DB133" i="1"/>
  <c r="DB17" i="1"/>
  <c r="DB75" i="1"/>
  <c r="DB241" i="1"/>
  <c r="DB64" i="1"/>
  <c r="DB24" i="1"/>
  <c r="DB118" i="1"/>
  <c r="DB157" i="1"/>
  <c r="DB112" i="1"/>
  <c r="DB149" i="1"/>
  <c r="DB80" i="1"/>
  <c r="DB39" i="1"/>
  <c r="DB85" i="1"/>
  <c r="DB260" i="1"/>
  <c r="DB182" i="1"/>
  <c r="DB187" i="1"/>
  <c r="DB116" i="1"/>
  <c r="DB248" i="1"/>
  <c r="DB362" i="1"/>
  <c r="DB192" i="1"/>
  <c r="DB114" i="1"/>
  <c r="DB95" i="1"/>
  <c r="DB58" i="1"/>
  <c r="DB325" i="1"/>
  <c r="DB327" i="1"/>
  <c r="DB205" i="1"/>
  <c r="DB308" i="1"/>
  <c r="DB269" i="1"/>
  <c r="DB203" i="1"/>
  <c r="DB251" i="1"/>
  <c r="DB65" i="1"/>
  <c r="DB197" i="1"/>
  <c r="DB295" i="1"/>
  <c r="DB91" i="1"/>
  <c r="DB229" i="1"/>
  <c r="DB158" i="1"/>
  <c r="DB71" i="1"/>
  <c r="DB206" i="1"/>
  <c r="DB79" i="1"/>
  <c r="DB53" i="1"/>
  <c r="DB44" i="1"/>
  <c r="DB315" i="1"/>
  <c r="DB156" i="1"/>
  <c r="DB344" i="1"/>
  <c r="DB22" i="1"/>
  <c r="DB122" i="1"/>
  <c r="DB35" i="1"/>
  <c r="DB38" i="1"/>
  <c r="DB310" i="1"/>
  <c r="DB18" i="1"/>
  <c r="DB139" i="1"/>
  <c r="DB307" i="1"/>
  <c r="DB137" i="1"/>
  <c r="DB225" i="1"/>
  <c r="DB14" i="1"/>
  <c r="DB151" i="1"/>
  <c r="DB143" i="1"/>
  <c r="DB161" i="1"/>
  <c r="DB211" i="1"/>
  <c r="DB60" i="1"/>
  <c r="DB343" i="1"/>
  <c r="DB26" i="1"/>
  <c r="DB82" i="1"/>
  <c r="DB243" i="1"/>
  <c r="DB43" i="1"/>
  <c r="DB334" i="1"/>
  <c r="DB244" i="1"/>
  <c r="DB30" i="1"/>
  <c r="DB108" i="1"/>
  <c r="DB204" i="1"/>
  <c r="DB208" i="1"/>
  <c r="DB284" i="1"/>
  <c r="DB279" i="1"/>
  <c r="DB257" i="1"/>
  <c r="DB333" i="1"/>
  <c r="DB222" i="1"/>
  <c r="DB247" i="1"/>
  <c r="DB261" i="1"/>
  <c r="DB63" i="1"/>
  <c r="DB356" i="1"/>
  <c r="DB173" i="1"/>
  <c r="DB147" i="1"/>
  <c r="DB227" i="1"/>
  <c r="DB231" i="1"/>
  <c r="DB319" i="1"/>
  <c r="DB96" i="1"/>
  <c r="DB280" i="1"/>
  <c r="DB77" i="1"/>
  <c r="DB99" i="1"/>
  <c r="DB228" i="1"/>
  <c r="DB230" i="1"/>
  <c r="DB264" i="1"/>
  <c r="DB365" i="1"/>
  <c r="DB256" i="1"/>
  <c r="DB329" i="1"/>
  <c r="DB69" i="1"/>
  <c r="DB226" i="1"/>
  <c r="DB113" i="1"/>
  <c r="DB6" i="1"/>
  <c r="DB282" i="1"/>
  <c r="DB126" i="1"/>
  <c r="DB87" i="1"/>
  <c r="DB163" i="1"/>
  <c r="DB238" i="1"/>
  <c r="DB361" i="1"/>
  <c r="DB221" i="1"/>
  <c r="DB111" i="1"/>
  <c r="DB266" i="1"/>
  <c r="DB253" i="1"/>
  <c r="DB164" i="1"/>
  <c r="DB215" i="1"/>
  <c r="DB312" i="1"/>
  <c r="DB57" i="1"/>
  <c r="DB68" i="1"/>
  <c r="DB181" i="1"/>
  <c r="DB55" i="1"/>
  <c r="DB336" i="1"/>
  <c r="DB27" i="1"/>
  <c r="DB186" i="1"/>
  <c r="DB189" i="1"/>
  <c r="DB263" i="1"/>
  <c r="DB209" i="1"/>
  <c r="DB303" i="1"/>
  <c r="DB97" i="1"/>
  <c r="DB346" i="1"/>
  <c r="DB138" i="1"/>
  <c r="DB190" i="1"/>
  <c r="DB179" i="1"/>
  <c r="DB49" i="1"/>
  <c r="DB213" i="1"/>
  <c r="DB265" i="1"/>
  <c r="DB240" i="1"/>
  <c r="DB48" i="1"/>
  <c r="DB123" i="1"/>
  <c r="DB50" i="1"/>
  <c r="DB110" i="1"/>
  <c r="DB245" i="1"/>
  <c r="DB338" i="1"/>
  <c r="DB12" i="1"/>
  <c r="DB219" i="1"/>
  <c r="DB302" i="1"/>
  <c r="DB246" i="1"/>
  <c r="DB234" i="1"/>
  <c r="DB76" i="1"/>
  <c r="DB62" i="1"/>
  <c r="DB150" i="1"/>
  <c r="DB70" i="1"/>
  <c r="DB52" i="1"/>
  <c r="DB250" i="1"/>
  <c r="DB242" i="1"/>
  <c r="DB28" i="1"/>
  <c r="DB148" i="1"/>
  <c r="DB214" i="1"/>
  <c r="DB353" i="1"/>
  <c r="DB171" i="1"/>
  <c r="DB146" i="1"/>
  <c r="DB89" i="1"/>
  <c r="DB320" i="1"/>
  <c r="DB107" i="1"/>
  <c r="DB117" i="1"/>
  <c r="DB144" i="1"/>
  <c r="DB100" i="1"/>
  <c r="DB275" i="1"/>
  <c r="DB8" i="1"/>
  <c r="DB271" i="1"/>
  <c r="DB74" i="1"/>
  <c r="DB78" i="1"/>
  <c r="DB332" i="1"/>
  <c r="DB167" i="1"/>
  <c r="DB318" i="1"/>
  <c r="DB236" i="1"/>
  <c r="DB294" i="1"/>
  <c r="DB98" i="1"/>
  <c r="DB180" i="1"/>
  <c r="DB127" i="1"/>
  <c r="DB47" i="1"/>
  <c r="DB61" i="1"/>
  <c r="DB278" i="1"/>
  <c r="DB357" i="1"/>
  <c r="DB324" i="1"/>
  <c r="DB124" i="1"/>
  <c r="DB232" i="1"/>
  <c r="DB10" i="1"/>
  <c r="DB59" i="1"/>
  <c r="DB165" i="1"/>
  <c r="DB306" i="1"/>
  <c r="DB258" i="1"/>
  <c r="DB300" i="1"/>
  <c r="DB175" i="1"/>
  <c r="DB281" i="1"/>
  <c r="DB330" i="1"/>
  <c r="DB304" i="1"/>
  <c r="DB72" i="1"/>
  <c r="DB224" i="1"/>
  <c r="DB309" i="1"/>
  <c r="DB313" i="1"/>
  <c r="DB270" i="1"/>
  <c r="DB286" i="1"/>
  <c r="DB73" i="1"/>
  <c r="DB317" i="1"/>
  <c r="DB274" i="1"/>
  <c r="DB328" i="1"/>
  <c r="DB341" i="1"/>
  <c r="DB109" i="1"/>
  <c r="DB132" i="1"/>
  <c r="DB106" i="1"/>
  <c r="DB345" i="1"/>
  <c r="DB29" i="1"/>
  <c r="DB121" i="1"/>
  <c r="DB169" i="1"/>
  <c r="DB293" i="1"/>
  <c r="DB90" i="1"/>
  <c r="DB94" i="1"/>
  <c r="DB233" i="1"/>
  <c r="DB252" i="1"/>
  <c r="DB193" i="1"/>
  <c r="DB36" i="1"/>
  <c r="DB136" i="1"/>
  <c r="DB40" i="1"/>
  <c r="DB296" i="1"/>
  <c r="DB316" i="1"/>
  <c r="DB272" i="1"/>
  <c r="DB311" i="1"/>
  <c r="DB239" i="1"/>
  <c r="DB259" i="1"/>
  <c r="DB218" i="1"/>
  <c r="DB176" i="1"/>
  <c r="DB119" i="1"/>
  <c r="DB183" i="1"/>
  <c r="DB166" i="1"/>
  <c r="DB349" i="1"/>
  <c r="DB323" i="1"/>
  <c r="DB159" i="1"/>
  <c r="DB262" i="1"/>
  <c r="DB337" i="1"/>
  <c r="DB160" i="1"/>
  <c r="DB198" i="1"/>
  <c r="DB237" i="1"/>
  <c r="DB103" i="1"/>
  <c r="DB145" i="1"/>
  <c r="DB86" i="1"/>
  <c r="DB34" i="1"/>
  <c r="DB292" i="1"/>
  <c r="DB287" i="1"/>
  <c r="DB290" i="1"/>
  <c r="DB291" i="1"/>
  <c r="DB288" i="1"/>
  <c r="CU2" i="1"/>
  <c r="CZ2" i="1"/>
  <c r="CP290" i="1"/>
  <c r="CP286" i="1"/>
  <c r="CP73" i="1"/>
  <c r="CP215" i="1"/>
  <c r="CP154" i="1"/>
  <c r="CP17" i="1"/>
  <c r="CP197" i="1"/>
  <c r="CP227" i="1"/>
  <c r="CP144" i="1"/>
  <c r="CP272" i="1"/>
  <c r="CP328" i="1"/>
  <c r="CP206" i="1"/>
  <c r="CP162" i="1"/>
  <c r="CP243" i="1"/>
  <c r="CP95" i="1"/>
  <c r="CP96" i="1"/>
  <c r="CP192" i="1"/>
  <c r="CP168" i="1"/>
  <c r="CP258" i="1"/>
  <c r="CP115" i="1"/>
  <c r="CP293" i="1"/>
  <c r="CP126" i="1"/>
  <c r="CP202" i="1"/>
  <c r="CP180" i="1"/>
  <c r="CP263" i="1"/>
  <c r="CP119" i="1"/>
  <c r="CP116" i="1"/>
  <c r="CP241" i="1"/>
  <c r="CP41" i="1"/>
  <c r="CP346" i="1"/>
  <c r="CP132" i="1"/>
  <c r="CP15" i="1"/>
  <c r="CP245" i="1"/>
  <c r="CP268" i="1"/>
  <c r="CP46" i="1"/>
  <c r="CP269" i="1"/>
  <c r="CP255" i="1"/>
  <c r="CP69" i="1"/>
  <c r="CP176" i="1"/>
  <c r="CP207" i="1"/>
  <c r="CP86" i="1"/>
  <c r="CP108" i="1"/>
  <c r="CP79" i="1"/>
  <c r="CP332" i="1"/>
  <c r="CP63" i="1"/>
  <c r="CP127" i="1"/>
  <c r="CP16" i="1"/>
  <c r="CP315" i="1"/>
  <c r="CP29" i="1"/>
  <c r="CP153" i="1"/>
  <c r="CP326" i="1"/>
  <c r="CP361" i="1"/>
  <c r="CP147" i="1"/>
  <c r="CP356" i="1"/>
  <c r="CP185" i="1"/>
  <c r="CP216" i="1"/>
  <c r="CP308" i="1"/>
  <c r="CP323" i="1"/>
  <c r="CP322" i="1"/>
  <c r="CP344" i="1"/>
  <c r="CP28" i="1"/>
  <c r="CP335" i="1"/>
  <c r="CP260" i="1"/>
  <c r="CP280" i="1"/>
  <c r="CP190" i="1"/>
  <c r="CP350" i="1"/>
  <c r="CP6" i="1"/>
  <c r="CP226" i="1"/>
  <c r="CP103" i="1"/>
  <c r="CP325" i="1"/>
  <c r="CP72" i="1"/>
  <c r="CP347" i="1"/>
  <c r="CP149" i="1"/>
  <c r="CP302" i="1"/>
  <c r="CP257" i="1"/>
  <c r="CP244" i="1"/>
  <c r="CP174" i="1"/>
  <c r="CP363" i="1"/>
  <c r="CP129" i="1"/>
  <c r="CP333" i="1"/>
  <c r="CP44" i="1"/>
  <c r="CP246" i="1"/>
  <c r="CP312" i="1"/>
  <c r="CP9" i="1"/>
  <c r="CP125" i="1"/>
  <c r="CP305" i="1"/>
  <c r="CP26" i="1"/>
  <c r="CP32" i="1"/>
  <c r="CP48" i="1"/>
  <c r="CP310" i="1"/>
  <c r="CP18" i="1"/>
  <c r="CP307" i="1"/>
  <c r="CP173" i="1"/>
  <c r="CP120" i="1"/>
  <c r="CP167" i="1"/>
  <c r="CP101" i="1"/>
  <c r="CP50" i="1"/>
  <c r="CP25" i="1"/>
  <c r="CP311" i="1"/>
  <c r="CP193" i="1"/>
  <c r="CP31" i="1"/>
  <c r="CP27" i="1"/>
  <c r="CP329" i="1"/>
  <c r="CP21" i="1"/>
  <c r="CP337" i="1"/>
  <c r="CP143" i="1"/>
  <c r="CP49" i="1"/>
  <c r="CP97" i="1"/>
  <c r="CP251" i="1"/>
  <c r="CP339" i="1"/>
  <c r="CP198" i="1"/>
  <c r="CP204" i="1"/>
  <c r="CP343" i="1"/>
  <c r="CP36" i="1"/>
  <c r="CP88" i="1"/>
  <c r="CP342" i="1"/>
  <c r="CP266" i="1"/>
  <c r="CP341" i="1"/>
  <c r="CP58" i="1"/>
  <c r="CP188" i="1"/>
  <c r="CP102" i="1"/>
  <c r="CP105" i="1"/>
  <c r="CP284" i="1"/>
  <c r="CP349" i="1"/>
  <c r="CP76" i="1"/>
  <c r="CP171" i="1"/>
  <c r="CP141" i="1"/>
  <c r="CP220" i="1"/>
  <c r="CP250" i="1"/>
  <c r="CP75" i="1"/>
  <c r="CP273" i="1"/>
  <c r="CP182" i="1"/>
  <c r="CP283" i="1"/>
  <c r="CP237" i="1"/>
  <c r="CP45" i="1"/>
  <c r="CP37" i="1"/>
  <c r="CP39" i="1"/>
  <c r="CP348" i="1"/>
  <c r="CP62" i="1"/>
  <c r="CP223" i="1"/>
  <c r="CP298" i="1"/>
  <c r="CP22" i="1"/>
  <c r="CP264" i="1"/>
  <c r="CP77" i="1"/>
  <c r="CP242" i="1"/>
  <c r="CP169" i="1"/>
  <c r="CP234" i="1"/>
  <c r="CP236" i="1"/>
  <c r="CP30" i="1"/>
  <c r="CP90" i="1"/>
  <c r="CP219" i="1"/>
  <c r="CP304" i="1"/>
  <c r="CP316" i="1"/>
  <c r="CP200" i="1"/>
  <c r="CP295" i="1"/>
  <c r="CP289" i="1"/>
  <c r="CP224" i="1"/>
  <c r="CP172" i="1"/>
  <c r="CP146" i="1"/>
  <c r="CP59" i="1"/>
  <c r="CP279" i="1"/>
  <c r="CP247" i="1"/>
  <c r="CP248" i="1"/>
  <c r="CP352" i="1"/>
  <c r="CP211" i="1"/>
  <c r="CP196" i="1"/>
  <c r="CP145" i="1"/>
  <c r="CP265" i="1"/>
  <c r="CP300" i="1"/>
  <c r="CP214" i="1"/>
  <c r="CP19" i="1"/>
  <c r="CP364" i="1"/>
  <c r="CP181" i="1"/>
  <c r="CP270" i="1"/>
  <c r="CP282" i="1"/>
  <c r="CP294" i="1"/>
  <c r="CP199" i="1"/>
  <c r="CP213" i="1"/>
  <c r="CP128" i="1"/>
  <c r="CP150" i="1"/>
  <c r="CP358" i="1"/>
  <c r="CP71" i="1"/>
  <c r="CP138" i="1"/>
  <c r="CP161" i="1"/>
  <c r="CP33" i="1"/>
  <c r="CP210" i="1"/>
  <c r="CP65" i="1"/>
  <c r="CP179" i="1"/>
  <c r="CP334" i="1"/>
  <c r="CP194" i="1"/>
  <c r="CP278" i="1"/>
  <c r="CP314" i="1"/>
  <c r="CP66" i="1"/>
  <c r="CP205" i="1"/>
  <c r="CP267" i="1"/>
  <c r="CP362" i="1"/>
  <c r="CP240" i="1"/>
  <c r="CP89" i="1"/>
  <c r="CP232" i="1"/>
  <c r="CP203" i="1"/>
  <c r="CP139" i="1"/>
  <c r="CP218" i="1"/>
  <c r="CP8" i="1"/>
  <c r="CP151" i="1"/>
  <c r="CP157" i="1"/>
  <c r="CP217" i="1"/>
  <c r="CP131" i="1"/>
  <c r="CP184" i="1"/>
  <c r="CP259" i="1"/>
  <c r="CP317" i="1"/>
  <c r="CP106" i="1"/>
  <c r="CP137" i="1"/>
  <c r="CP93" i="1"/>
  <c r="CP124" i="1"/>
  <c r="CP303" i="1"/>
  <c r="CP136" i="1"/>
  <c r="CP313" i="1"/>
  <c r="CP20" i="1"/>
  <c r="CP281" i="1"/>
  <c r="CP318" i="1"/>
  <c r="CP296" i="1"/>
  <c r="CP360" i="1"/>
  <c r="CP230" i="1"/>
  <c r="CP80" i="1"/>
  <c r="CP60" i="1"/>
  <c r="CP186" i="1"/>
  <c r="CP24" i="1"/>
  <c r="CP57" i="1"/>
  <c r="CP148" i="1"/>
  <c r="CP38" i="1"/>
  <c r="CP165" i="1"/>
  <c r="CP235" i="1"/>
  <c r="CP201" i="1"/>
  <c r="CP104" i="1"/>
  <c r="CP94" i="1"/>
  <c r="CP10" i="1"/>
  <c r="CP261" i="1"/>
  <c r="CP112" i="1"/>
  <c r="CP100" i="1"/>
  <c r="CP249" i="1"/>
  <c r="CP61" i="1"/>
  <c r="CP336" i="1"/>
  <c r="CP34" i="1"/>
  <c r="CP54" i="1"/>
  <c r="CP47" i="1"/>
  <c r="CP92" i="1"/>
  <c r="CP164" i="1"/>
  <c r="CP271" i="1"/>
  <c r="CP40" i="1"/>
  <c r="CP319" i="1"/>
  <c r="CP52" i="1"/>
  <c r="CP274" i="1"/>
  <c r="CP67" i="1"/>
  <c r="CP130" i="1"/>
  <c r="CP365" i="1"/>
  <c r="CP324" i="1"/>
  <c r="CP74" i="1"/>
  <c r="CP170" i="1"/>
  <c r="CP114" i="1"/>
  <c r="CP229" i="1"/>
  <c r="CP338" i="1"/>
  <c r="CP299" i="1"/>
  <c r="CP55" i="1"/>
  <c r="CP301" i="1"/>
  <c r="CP212" i="1"/>
  <c r="CP222" i="1"/>
  <c r="CP43" i="1"/>
  <c r="CP91" i="1"/>
  <c r="CP122" i="1"/>
  <c r="CP221" i="1"/>
  <c r="CP297" i="1"/>
  <c r="CP82" i="1"/>
  <c r="CP110" i="1"/>
  <c r="CP208" i="1"/>
  <c r="CP239" i="1"/>
  <c r="CP64" i="1"/>
  <c r="CP11" i="1"/>
  <c r="CP155" i="1"/>
  <c r="CP262" i="1"/>
  <c r="CP14" i="1"/>
  <c r="CP253" i="1"/>
  <c r="CP142" i="1"/>
  <c r="CP13" i="1"/>
  <c r="CP225" i="1"/>
  <c r="CP275" i="1"/>
  <c r="CP158" i="1"/>
  <c r="CP351" i="1"/>
  <c r="CP228" i="1"/>
  <c r="CP87" i="1"/>
  <c r="CP191" i="1"/>
  <c r="CP156" i="1"/>
  <c r="CP121" i="1"/>
  <c r="CP78" i="1"/>
  <c r="CP353" i="1"/>
  <c r="CP327" i="1"/>
  <c r="CP152" i="1"/>
  <c r="CP209" i="1"/>
  <c r="CP355" i="1"/>
  <c r="CP189" i="1"/>
  <c r="CP113" i="1"/>
  <c r="CP12" i="1"/>
  <c r="CP23" i="1"/>
  <c r="CP276" i="1"/>
  <c r="CP359" i="1"/>
  <c r="CP321" i="1"/>
  <c r="CP345" i="1"/>
  <c r="CP140" i="1"/>
  <c r="CP177" i="1"/>
  <c r="CP238" i="1"/>
  <c r="CP175" i="1"/>
  <c r="CP56" i="1"/>
  <c r="CP354" i="1"/>
  <c r="CP231" i="1"/>
  <c r="CP98" i="1"/>
  <c r="CP357" i="1"/>
  <c r="CP118" i="1"/>
  <c r="CP135" i="1"/>
  <c r="CP178" i="1"/>
  <c r="CP306" i="1"/>
  <c r="CP256" i="1"/>
  <c r="CP35" i="1"/>
  <c r="CP277" i="1"/>
  <c r="CP53" i="1"/>
  <c r="CP70" i="1"/>
  <c r="CP133" i="1"/>
  <c r="CP42" i="1"/>
  <c r="CP83" i="1"/>
  <c r="CP51" i="1"/>
  <c r="CP111" i="1"/>
  <c r="CP160" i="1"/>
  <c r="CP331" i="1"/>
  <c r="CP166" i="1"/>
  <c r="CP7" i="1"/>
  <c r="CP195" i="1"/>
  <c r="CP81" i="1"/>
  <c r="CP309" i="1"/>
  <c r="CP183" i="1"/>
  <c r="CP330" i="1"/>
  <c r="CP123" i="1"/>
  <c r="CP109" i="1"/>
  <c r="CP233" i="1"/>
  <c r="CP163" i="1"/>
  <c r="CP68" i="1"/>
  <c r="CP159" i="1"/>
  <c r="CP252" i="1"/>
  <c r="CP99" i="1"/>
  <c r="CP254" i="1"/>
  <c r="CP117" i="1"/>
  <c r="CP85" i="1"/>
  <c r="CP320" i="1"/>
  <c r="CP187" i="1"/>
  <c r="CP340" i="1"/>
  <c r="CP84" i="1"/>
  <c r="CP107" i="1"/>
  <c r="CP285" i="1"/>
  <c r="CP287" i="1"/>
  <c r="CP288" i="1"/>
  <c r="CP291" i="1"/>
  <c r="CP292" i="1"/>
  <c r="DJ285" i="1"/>
  <c r="DJ292" i="1"/>
  <c r="DJ300" i="1"/>
  <c r="DJ90" i="1"/>
  <c r="DJ203" i="1"/>
  <c r="DJ29" i="1"/>
  <c r="DJ324" i="1"/>
  <c r="DJ27" i="1"/>
  <c r="DJ211" i="1"/>
  <c r="DJ13" i="1"/>
  <c r="DJ280" i="1"/>
  <c r="DJ356" i="1"/>
  <c r="DJ309" i="1"/>
  <c r="DJ222" i="1"/>
  <c r="DJ81" i="1"/>
  <c r="DJ170" i="1"/>
  <c r="DJ294" i="1"/>
  <c r="DJ50" i="1"/>
  <c r="DJ16" i="1"/>
  <c r="DJ226" i="1"/>
  <c r="DJ247" i="1"/>
  <c r="DJ96" i="1"/>
  <c r="DJ175" i="1"/>
  <c r="DJ336" i="1"/>
  <c r="DJ332" i="1"/>
  <c r="DJ122" i="1"/>
  <c r="DJ278" i="1"/>
  <c r="DJ327" i="1"/>
  <c r="DJ351" i="1"/>
  <c r="DJ180" i="1"/>
  <c r="DJ275" i="1"/>
  <c r="DJ236" i="1"/>
  <c r="DJ95" i="1"/>
  <c r="DJ103" i="1"/>
  <c r="DJ176" i="1"/>
  <c r="DJ57" i="1"/>
  <c r="DJ8" i="1"/>
  <c r="DJ221" i="1"/>
  <c r="DJ44" i="1"/>
  <c r="DJ171" i="1"/>
  <c r="DJ328" i="1"/>
  <c r="DJ207" i="1"/>
  <c r="DJ248" i="1"/>
  <c r="DJ168" i="1"/>
  <c r="DJ45" i="1"/>
  <c r="DJ23" i="1"/>
  <c r="DJ286" i="1"/>
  <c r="DJ120" i="1"/>
  <c r="DJ246" i="1"/>
  <c r="DJ124" i="1"/>
  <c r="DJ116" i="1"/>
  <c r="DJ125" i="1"/>
  <c r="DJ364" i="1"/>
  <c r="DJ200" i="1"/>
  <c r="DJ91" i="1"/>
  <c r="DJ310" i="1"/>
  <c r="DJ126" i="1"/>
  <c r="DJ298" i="1"/>
  <c r="DJ164" i="1"/>
  <c r="DJ304" i="1"/>
  <c r="DJ319" i="1"/>
  <c r="DJ40" i="1"/>
  <c r="DJ150" i="1"/>
  <c r="DJ260" i="1"/>
  <c r="DJ107" i="1"/>
  <c r="DJ174" i="1"/>
  <c r="DJ148" i="1"/>
  <c r="DJ190" i="1"/>
  <c r="DJ224" i="1"/>
  <c r="DJ208" i="1"/>
  <c r="DJ313" i="1"/>
  <c r="DJ362" i="1"/>
  <c r="DJ262" i="1"/>
  <c r="DJ212" i="1"/>
  <c r="DJ38" i="1"/>
  <c r="DJ84" i="1"/>
  <c r="DJ198" i="1"/>
  <c r="DJ240" i="1"/>
  <c r="DJ269" i="1"/>
  <c r="DJ54" i="1"/>
  <c r="DJ9" i="1"/>
  <c r="DJ337" i="1"/>
  <c r="DJ249" i="1"/>
  <c r="DJ52" i="1"/>
  <c r="DJ127" i="1"/>
  <c r="DJ104" i="1"/>
  <c r="DJ355" i="1"/>
  <c r="DJ205" i="1"/>
  <c r="DJ228" i="1"/>
  <c r="DJ299" i="1"/>
  <c r="DJ312" i="1"/>
  <c r="DJ7" i="1"/>
  <c r="DJ39" i="1"/>
  <c r="DJ105" i="1"/>
  <c r="DJ202" i="1"/>
  <c r="DJ42" i="1"/>
  <c r="DJ279" i="1"/>
  <c r="DJ216" i="1"/>
  <c r="DJ213" i="1"/>
  <c r="DJ80" i="1"/>
  <c r="DJ245" i="1"/>
  <c r="DJ154" i="1"/>
  <c r="DJ250" i="1"/>
  <c r="DJ82" i="1"/>
  <c r="DJ206" i="1"/>
  <c r="DJ145" i="1"/>
  <c r="DJ36" i="1"/>
  <c r="DJ195" i="1"/>
  <c r="DJ118" i="1"/>
  <c r="DJ12" i="1"/>
  <c r="DJ28" i="1"/>
  <c r="DJ259" i="1"/>
  <c r="DJ142" i="1"/>
  <c r="DJ349" i="1"/>
  <c r="DJ137" i="1"/>
  <c r="DJ329" i="1"/>
  <c r="DJ307" i="1"/>
  <c r="DJ169" i="1"/>
  <c r="DJ184" i="1"/>
  <c r="DJ234" i="1"/>
  <c r="DJ201" i="1"/>
  <c r="DJ330" i="1"/>
  <c r="DJ47" i="1"/>
  <c r="DJ20" i="1"/>
  <c r="DJ163" i="1"/>
  <c r="DJ214" i="1"/>
  <c r="DJ162" i="1"/>
  <c r="DJ161" i="1"/>
  <c r="DJ43" i="1"/>
  <c r="DJ109" i="1"/>
  <c r="DJ167" i="1"/>
  <c r="DJ115" i="1"/>
  <c r="DJ153" i="1"/>
  <c r="DJ181" i="1"/>
  <c r="DJ315" i="1"/>
  <c r="DJ241" i="1"/>
  <c r="DJ73" i="1"/>
  <c r="DJ156" i="1"/>
  <c r="DJ123" i="1"/>
  <c r="DJ94" i="1"/>
  <c r="DJ268" i="1"/>
  <c r="DJ18" i="1"/>
  <c r="DJ59" i="1"/>
  <c r="DJ360" i="1"/>
  <c r="DJ147" i="1"/>
  <c r="DJ209" i="1"/>
  <c r="DJ53" i="1"/>
  <c r="DJ132" i="1"/>
  <c r="DJ62" i="1"/>
  <c r="DJ346" i="1"/>
  <c r="DJ101" i="1"/>
  <c r="DJ166" i="1"/>
  <c r="DJ230" i="1"/>
  <c r="DJ55" i="1"/>
  <c r="DJ251" i="1"/>
  <c r="DJ119" i="1"/>
  <c r="DJ341" i="1"/>
  <c r="DJ227" i="1"/>
  <c r="DJ76" i="1"/>
  <c r="DJ282" i="1"/>
  <c r="DJ281" i="1"/>
  <c r="DJ89" i="1"/>
  <c r="DJ49" i="1"/>
  <c r="DJ365" i="1"/>
  <c r="DJ358" i="1"/>
  <c r="DJ121" i="1"/>
  <c r="DJ233" i="1"/>
  <c r="DJ65" i="1"/>
  <c r="DJ41" i="1"/>
  <c r="DJ61" i="1"/>
  <c r="DJ345" i="1"/>
  <c r="DJ210" i="1"/>
  <c r="DJ303" i="1"/>
  <c r="DJ363" i="1"/>
  <c r="DJ106" i="1"/>
  <c r="DJ139" i="1"/>
  <c r="DJ204" i="1"/>
  <c r="DJ155" i="1"/>
  <c r="DJ131" i="1"/>
  <c r="DJ102" i="1"/>
  <c r="DJ344" i="1"/>
  <c r="DJ353" i="1"/>
  <c r="DJ318" i="1"/>
  <c r="DJ253" i="1"/>
  <c r="DJ219" i="1"/>
  <c r="DJ274" i="1"/>
  <c r="DJ347" i="1"/>
  <c r="DJ357" i="1"/>
  <c r="DJ188" i="1"/>
  <c r="DJ34" i="1"/>
  <c r="DJ140" i="1"/>
  <c r="DJ56" i="1"/>
  <c r="DJ165" i="1"/>
  <c r="DJ177" i="1"/>
  <c r="DJ305" i="1"/>
  <c r="DJ22" i="1"/>
  <c r="DJ194" i="1"/>
  <c r="DJ151" i="1"/>
  <c r="DJ257" i="1"/>
  <c r="DJ272" i="1"/>
  <c r="DJ133" i="1"/>
  <c r="DJ243" i="1"/>
  <c r="DJ301" i="1"/>
  <c r="DJ144" i="1"/>
  <c r="DJ306" i="1"/>
  <c r="DJ295" i="1"/>
  <c r="DJ141" i="1"/>
  <c r="DJ128" i="1"/>
  <c r="DJ314" i="1"/>
  <c r="DJ35" i="1"/>
  <c r="DJ173" i="1"/>
  <c r="DJ19" i="1"/>
  <c r="DJ231" i="1"/>
  <c r="DJ149" i="1"/>
  <c r="DJ229" i="1"/>
  <c r="DJ64" i="1"/>
  <c r="DJ6" i="1"/>
  <c r="DJ277" i="1"/>
  <c r="DJ51" i="1"/>
  <c r="DJ98" i="1"/>
  <c r="DJ342" i="1"/>
  <c r="DJ129" i="1"/>
  <c r="DJ178" i="1"/>
  <c r="DJ33" i="1"/>
  <c r="DJ26" i="1"/>
  <c r="DJ75" i="1"/>
  <c r="DJ83" i="1"/>
  <c r="DJ217" i="1"/>
  <c r="DJ196" i="1"/>
  <c r="DJ68" i="1"/>
  <c r="DJ258" i="1"/>
  <c r="DJ215" i="1"/>
  <c r="DJ321" i="1"/>
  <c r="DJ30" i="1"/>
  <c r="DJ256" i="1"/>
  <c r="DJ74" i="1"/>
  <c r="DJ79" i="1"/>
  <c r="DJ32" i="1"/>
  <c r="DJ333" i="1"/>
  <c r="DJ232" i="1"/>
  <c r="DJ238" i="1"/>
  <c r="DJ182" i="1"/>
  <c r="DJ97" i="1"/>
  <c r="DJ244" i="1"/>
  <c r="DJ334" i="1"/>
  <c r="DJ293" i="1"/>
  <c r="DJ218" i="1"/>
  <c r="DJ335" i="1"/>
  <c r="DJ112" i="1"/>
  <c r="DJ143" i="1"/>
  <c r="DJ186" i="1"/>
  <c r="DJ242" i="1"/>
  <c r="DJ10" i="1"/>
  <c r="DJ276" i="1"/>
  <c r="DJ85" i="1"/>
  <c r="DJ138" i="1"/>
  <c r="DJ308" i="1"/>
  <c r="DJ160" i="1"/>
  <c r="DJ326" i="1"/>
  <c r="DJ311" i="1"/>
  <c r="DJ15" i="1"/>
  <c r="DJ185" i="1"/>
  <c r="DJ130" i="1"/>
  <c r="DJ235" i="1"/>
  <c r="DJ86" i="1"/>
  <c r="DJ199" i="1"/>
  <c r="DJ93" i="1"/>
  <c r="DJ348" i="1"/>
  <c r="DJ114" i="1"/>
  <c r="DJ191" i="1"/>
  <c r="DJ108" i="1"/>
  <c r="DJ263" i="1"/>
  <c r="DJ46" i="1"/>
  <c r="DJ271" i="1"/>
  <c r="DJ302" i="1"/>
  <c r="DJ152" i="1"/>
  <c r="DJ158" i="1"/>
  <c r="DJ66" i="1"/>
  <c r="DJ350" i="1"/>
  <c r="DJ113" i="1"/>
  <c r="DJ110" i="1"/>
  <c r="DJ265" i="1"/>
  <c r="DJ316" i="1"/>
  <c r="DJ179" i="1"/>
  <c r="DJ21" i="1"/>
  <c r="DJ100" i="1"/>
  <c r="DJ87" i="1"/>
  <c r="DJ63" i="1"/>
  <c r="DJ359" i="1"/>
  <c r="DJ70" i="1"/>
  <c r="DJ157" i="1"/>
  <c r="DJ325" i="1"/>
  <c r="DJ24" i="1"/>
  <c r="DJ159" i="1"/>
  <c r="DJ192" i="1"/>
  <c r="DJ254" i="1"/>
  <c r="DJ297" i="1"/>
  <c r="DJ78" i="1"/>
  <c r="DJ146" i="1"/>
  <c r="DJ136" i="1"/>
  <c r="DJ117" i="1"/>
  <c r="DJ225" i="1"/>
  <c r="DJ14" i="1"/>
  <c r="DJ77" i="1"/>
  <c r="DJ92" i="1"/>
  <c r="DJ69" i="1"/>
  <c r="DJ183" i="1"/>
  <c r="DJ267" i="1"/>
  <c r="DJ266" i="1"/>
  <c r="DJ320" i="1"/>
  <c r="DJ296" i="1"/>
  <c r="DJ189" i="1"/>
  <c r="DJ99" i="1"/>
  <c r="DJ264" i="1"/>
  <c r="DJ193" i="1"/>
  <c r="DJ31" i="1"/>
  <c r="DJ237" i="1"/>
  <c r="DJ135" i="1"/>
  <c r="DJ322" i="1"/>
  <c r="DJ72" i="1"/>
  <c r="DJ252" i="1"/>
  <c r="DJ67" i="1"/>
  <c r="DJ343" i="1"/>
  <c r="DJ323" i="1"/>
  <c r="DJ71" i="1"/>
  <c r="DJ284" i="1"/>
  <c r="DJ283" i="1"/>
  <c r="DJ88" i="1"/>
  <c r="DJ48" i="1"/>
  <c r="DJ172" i="1"/>
  <c r="DJ340" i="1"/>
  <c r="DJ37" i="1"/>
  <c r="DJ11" i="1"/>
  <c r="DJ270" i="1"/>
  <c r="DJ255" i="1"/>
  <c r="DJ352" i="1"/>
  <c r="DJ220" i="1"/>
  <c r="DJ187" i="1"/>
  <c r="DJ261" i="1"/>
  <c r="DJ361" i="1"/>
  <c r="DJ58" i="1"/>
  <c r="DJ354" i="1"/>
  <c r="DJ331" i="1"/>
  <c r="DJ338" i="1"/>
  <c r="DJ223" i="1"/>
  <c r="DJ339" i="1"/>
  <c r="DJ25" i="1"/>
  <c r="DJ17" i="1"/>
  <c r="DJ317" i="1"/>
  <c r="DJ239" i="1"/>
  <c r="DJ60" i="1"/>
  <c r="DJ111" i="1"/>
  <c r="DJ273" i="1"/>
  <c r="DJ197" i="1"/>
  <c r="DJ291" i="1"/>
  <c r="DJ290" i="1"/>
  <c r="DJ289" i="1"/>
  <c r="DJ288" i="1"/>
  <c r="DJ287" i="1"/>
  <c r="CI118" i="1"/>
  <c r="CI133" i="1"/>
  <c r="CI61" i="1"/>
  <c r="CI172" i="1"/>
  <c r="CI109" i="1"/>
  <c r="CI74" i="1"/>
  <c r="CI231" i="1"/>
  <c r="CI181" i="1"/>
  <c r="CI92" i="1"/>
  <c r="CI38" i="1"/>
  <c r="CI268" i="1"/>
  <c r="CI137" i="1"/>
  <c r="CI56" i="1"/>
  <c r="CI105" i="1"/>
  <c r="CI333" i="1"/>
  <c r="CI50" i="1"/>
  <c r="CI363" i="1"/>
  <c r="CI270" i="1"/>
  <c r="CI355" i="1"/>
  <c r="CI315" i="1"/>
  <c r="CI186" i="1"/>
  <c r="CI35" i="1"/>
  <c r="CI187" i="1"/>
  <c r="CI121" i="1"/>
  <c r="CI273" i="1"/>
  <c r="CI237" i="1"/>
  <c r="CI284" i="1"/>
  <c r="CI6" i="1"/>
  <c r="CI166" i="1"/>
  <c r="CI182" i="1"/>
  <c r="CI57" i="1"/>
  <c r="CI142" i="1"/>
  <c r="CI239" i="1"/>
  <c r="CI72" i="1"/>
  <c r="CI305" i="1"/>
  <c r="CI213" i="1"/>
  <c r="CI36" i="1"/>
  <c r="CI351" i="1"/>
  <c r="CI116" i="1"/>
  <c r="CI107" i="1"/>
  <c r="CI119" i="1"/>
  <c r="CI162" i="1"/>
  <c r="CI334" i="1"/>
  <c r="CI208" i="1"/>
  <c r="CI291" i="1"/>
  <c r="CI234" i="1"/>
  <c r="CI159" i="1"/>
  <c r="CI54" i="1"/>
  <c r="CI115" i="1"/>
  <c r="CI245" i="1"/>
  <c r="CI274" i="1"/>
  <c r="CI51" i="1"/>
  <c r="CI97" i="1"/>
  <c r="CI303" i="1"/>
  <c r="CI151" i="1"/>
  <c r="CI65" i="1"/>
  <c r="CI304" i="1"/>
  <c r="CI44" i="1"/>
  <c r="CI113" i="1"/>
  <c r="CI90" i="1"/>
  <c r="CI123" i="1"/>
  <c r="CI307" i="1"/>
  <c r="CI310" i="1"/>
  <c r="CI180" i="1"/>
  <c r="CI260" i="1"/>
  <c r="CI338" i="1"/>
  <c r="CI272" i="1"/>
  <c r="CI150" i="1"/>
  <c r="CI354" i="1"/>
  <c r="CI87" i="1"/>
  <c r="CI136" i="1"/>
  <c r="CI176" i="1"/>
  <c r="CI357" i="1"/>
  <c r="CI226" i="1"/>
  <c r="CI147" i="1"/>
  <c r="CI317" i="1"/>
  <c r="CI78" i="1"/>
  <c r="CI306" i="1"/>
  <c r="CI174" i="1"/>
  <c r="CI62" i="1"/>
  <c r="CI323" i="1"/>
  <c r="CI22" i="1"/>
  <c r="CI331" i="1"/>
  <c r="CI108" i="1"/>
  <c r="CI58" i="1"/>
  <c r="CI82" i="1"/>
  <c r="CI23" i="1"/>
  <c r="CI45" i="1"/>
  <c r="CI282" i="1"/>
  <c r="CI319" i="1"/>
  <c r="CI346" i="1"/>
  <c r="CI362" i="1"/>
  <c r="CI281" i="1"/>
  <c r="CI252" i="1"/>
  <c r="CI10" i="1"/>
  <c r="CI158" i="1"/>
  <c r="CI220" i="1"/>
  <c r="CI16" i="1"/>
  <c r="CI324" i="1"/>
  <c r="CI222" i="1"/>
  <c r="CI359" i="1"/>
  <c r="CI189" i="1"/>
  <c r="CI209" i="1"/>
  <c r="CI124" i="1"/>
  <c r="CI361" i="1"/>
  <c r="CI117" i="1"/>
  <c r="CI19" i="1"/>
  <c r="CI235" i="1"/>
  <c r="CI262" i="1"/>
  <c r="CI53" i="1"/>
  <c r="CI202" i="1"/>
  <c r="CI141" i="1"/>
  <c r="CI79" i="1"/>
  <c r="CI248" i="1"/>
  <c r="CI28" i="1"/>
  <c r="CI330" i="1"/>
  <c r="CI295" i="1"/>
  <c r="CI46" i="1"/>
  <c r="CI348" i="1"/>
  <c r="CI83" i="1"/>
  <c r="CI297" i="1"/>
  <c r="CI308" i="1"/>
  <c r="CI18" i="1"/>
  <c r="CI184" i="1"/>
  <c r="CI185" i="1"/>
  <c r="CI95" i="1"/>
  <c r="CI130" i="1"/>
  <c r="CI103" i="1"/>
  <c r="CI163" i="1"/>
  <c r="CI99" i="1"/>
  <c r="CI211" i="1"/>
  <c r="CI271" i="1"/>
  <c r="CI154" i="1"/>
  <c r="CI269" i="1"/>
  <c r="CI14" i="1"/>
  <c r="CI228" i="1"/>
  <c r="CI190" i="1"/>
  <c r="CI188" i="1"/>
  <c r="CI63" i="1"/>
  <c r="CI12" i="1"/>
  <c r="CI149" i="1"/>
  <c r="CI277" i="1"/>
  <c r="CI85" i="1"/>
  <c r="CI350" i="1"/>
  <c r="CI326" i="1"/>
  <c r="CI93" i="1"/>
  <c r="CI138" i="1"/>
  <c r="CI360" i="1"/>
  <c r="CI37" i="1"/>
  <c r="CI43" i="1"/>
  <c r="CI111" i="1"/>
  <c r="CI336" i="1"/>
  <c r="CI250" i="1"/>
  <c r="CI225" i="1"/>
  <c r="CI152" i="1"/>
  <c r="CI216" i="1"/>
  <c r="CI298" i="1"/>
  <c r="CI309" i="1"/>
  <c r="CI302" i="1"/>
  <c r="CI365" i="1"/>
  <c r="CI311" i="1"/>
  <c r="CI96" i="1"/>
  <c r="CI296" i="1"/>
  <c r="CI178" i="1"/>
  <c r="CI41" i="1"/>
  <c r="CI224" i="1"/>
  <c r="CI165" i="1"/>
  <c r="CI280" i="1"/>
  <c r="CI64" i="1"/>
  <c r="CI265" i="1"/>
  <c r="CI135" i="1"/>
  <c r="CI328" i="1"/>
  <c r="CI40" i="1"/>
  <c r="CI191" i="1"/>
  <c r="CI173" i="1"/>
  <c r="CI194" i="1"/>
  <c r="CI100" i="1"/>
  <c r="CI343" i="1"/>
  <c r="CI233" i="1"/>
  <c r="CI171" i="1"/>
  <c r="CI314" i="1"/>
  <c r="CI102" i="1"/>
  <c r="CI261" i="1"/>
  <c r="CI157" i="1"/>
  <c r="CI183" i="1"/>
  <c r="CI114" i="1"/>
  <c r="CI156" i="1"/>
  <c r="CI283" i="1"/>
  <c r="CI32" i="1"/>
  <c r="CI73" i="1"/>
  <c r="CI120" i="1"/>
  <c r="CI76" i="1"/>
  <c r="CI218" i="1"/>
  <c r="CI198" i="1"/>
  <c r="CI143" i="1"/>
  <c r="CI364" i="1"/>
  <c r="CI101" i="1"/>
  <c r="CI24" i="1"/>
  <c r="CI170" i="1"/>
  <c r="CI25" i="1"/>
  <c r="CI104" i="1"/>
  <c r="CI160" i="1"/>
  <c r="CI254" i="1"/>
  <c r="CI227" i="1"/>
  <c r="CI210" i="1"/>
  <c r="CI255" i="1"/>
  <c r="CI206" i="1"/>
  <c r="CI192" i="1"/>
  <c r="CI203" i="1"/>
  <c r="CI70" i="1"/>
  <c r="CI26" i="1"/>
  <c r="CI358" i="1"/>
  <c r="CI33" i="1"/>
  <c r="CI229" i="1"/>
  <c r="CI347" i="1"/>
  <c r="CI15" i="1"/>
  <c r="CI332" i="1"/>
  <c r="CI339" i="1"/>
  <c r="CI353" i="1"/>
  <c r="CI49" i="1"/>
  <c r="CI13" i="1"/>
  <c r="CI294" i="1"/>
  <c r="CI55" i="1"/>
  <c r="CI256" i="1"/>
  <c r="CI325" i="1"/>
  <c r="CI127" i="1"/>
  <c r="CI275" i="1"/>
  <c r="CI139" i="1"/>
  <c r="CI340" i="1"/>
  <c r="CI352" i="1"/>
  <c r="CI155" i="1"/>
  <c r="CI266" i="1"/>
  <c r="CI75" i="1"/>
  <c r="CI21" i="1"/>
  <c r="CI91" i="1"/>
  <c r="CI7" i="1"/>
  <c r="CI244" i="1"/>
  <c r="CI337" i="1"/>
  <c r="CI11" i="1"/>
  <c r="CI312" i="1"/>
  <c r="CI131" i="1"/>
  <c r="CI48" i="1"/>
  <c r="CI126" i="1"/>
  <c r="CI344" i="1"/>
  <c r="CI177" i="1"/>
  <c r="CI88" i="1"/>
  <c r="CI240" i="1"/>
  <c r="CI267" i="1"/>
  <c r="CI8" i="1"/>
  <c r="CI110" i="1"/>
  <c r="CI313" i="1"/>
  <c r="CI196" i="1"/>
  <c r="CI321" i="1"/>
  <c r="CI71" i="1"/>
  <c r="CI201" i="1"/>
  <c r="CI327" i="1"/>
  <c r="CI356" i="1"/>
  <c r="CI179" i="1"/>
  <c r="CI214" i="1"/>
  <c r="CI242" i="1"/>
  <c r="CI300" i="1"/>
  <c r="CI345" i="1"/>
  <c r="CI20" i="1"/>
  <c r="CI98" i="1"/>
  <c r="CI259" i="1"/>
  <c r="CI31" i="1"/>
  <c r="CI17" i="1"/>
  <c r="CI258" i="1"/>
  <c r="CI129" i="1"/>
  <c r="CI81" i="1"/>
  <c r="CI293" i="1"/>
  <c r="CI264" i="1"/>
  <c r="CI167" i="1"/>
  <c r="CI279" i="1"/>
  <c r="CI140" i="1"/>
  <c r="CI207" i="1"/>
  <c r="CI80" i="1"/>
  <c r="CI329" i="1"/>
  <c r="CI335" i="1"/>
  <c r="CI86" i="1"/>
  <c r="CI145" i="1"/>
  <c r="CI205" i="1"/>
  <c r="CI132" i="1"/>
  <c r="CI197" i="1"/>
  <c r="CI34" i="1"/>
  <c r="CI66" i="1"/>
  <c r="CI232" i="1"/>
  <c r="CI30" i="1"/>
  <c r="CI217" i="1"/>
  <c r="CI251" i="1"/>
  <c r="CI144" i="1"/>
  <c r="CI299" i="1"/>
  <c r="CI112" i="1"/>
  <c r="CI42" i="1"/>
  <c r="CI241" i="1"/>
  <c r="CI342" i="1"/>
  <c r="CI285" i="1"/>
  <c r="CI60" i="1"/>
  <c r="CI263" i="1"/>
  <c r="CI219" i="1"/>
  <c r="CI122" i="1"/>
  <c r="CI193" i="1"/>
  <c r="CI68" i="1"/>
  <c r="CI47" i="1"/>
  <c r="CI128" i="1"/>
  <c r="CI204" i="1"/>
  <c r="CI215" i="1"/>
  <c r="CI236" i="1"/>
  <c r="CI341" i="1"/>
  <c r="CI301" i="1"/>
  <c r="CI276" i="1"/>
  <c r="CI247" i="1"/>
  <c r="CI238" i="1"/>
  <c r="CI27" i="1"/>
  <c r="CI94" i="1"/>
  <c r="CI39" i="1"/>
  <c r="CI349" i="1"/>
  <c r="CI52" i="1"/>
  <c r="CI195" i="1"/>
  <c r="CI77" i="1"/>
  <c r="CI221" i="1"/>
  <c r="CI316" i="1"/>
  <c r="CI246" i="1"/>
  <c r="CI84" i="1"/>
  <c r="CI29" i="1"/>
  <c r="CI148" i="1"/>
  <c r="CI164" i="1"/>
  <c r="CI106" i="1"/>
  <c r="CI318" i="1"/>
  <c r="CI67" i="1"/>
  <c r="CI278" i="1"/>
  <c r="CI9" i="1"/>
  <c r="CI199" i="1"/>
  <c r="CI59" i="1"/>
  <c r="CI69" i="1"/>
  <c r="CI230" i="1"/>
  <c r="CI243" i="1"/>
  <c r="CI253" i="1"/>
  <c r="CI212" i="1"/>
  <c r="CI153" i="1"/>
  <c r="CI168" i="1"/>
  <c r="CI249" i="1"/>
  <c r="CI320" i="1"/>
  <c r="CI169" i="1"/>
  <c r="CI322" i="1"/>
  <c r="CI146" i="1"/>
  <c r="CI200" i="1"/>
  <c r="CI257" i="1"/>
  <c r="CI223" i="1"/>
  <c r="CI161" i="1"/>
  <c r="CI89" i="1"/>
  <c r="CI175" i="1"/>
  <c r="CI125" i="1"/>
  <c r="CI290" i="1"/>
  <c r="CI286" i="1"/>
  <c r="CI289" i="1"/>
  <c r="CI292" i="1"/>
  <c r="CI287" i="1"/>
  <c r="CI288" i="1"/>
  <c r="CH2" i="1"/>
  <c r="DA292" i="1"/>
  <c r="DA285" i="1"/>
  <c r="DA287" i="1"/>
  <c r="DA291" i="1"/>
  <c r="DA288" i="1"/>
  <c r="DA290" i="1"/>
  <c r="DA296" i="1"/>
  <c r="DA242" i="1"/>
  <c r="DA301" i="1"/>
  <c r="DA74" i="1"/>
  <c r="DA253" i="1"/>
  <c r="DA130" i="1"/>
  <c r="DA227" i="1"/>
  <c r="DA235" i="1"/>
  <c r="DA174" i="1"/>
  <c r="DA214" i="1"/>
  <c r="DA136" i="1"/>
  <c r="DA192" i="1"/>
  <c r="DA133" i="1"/>
  <c r="DA224" i="1"/>
  <c r="DA54" i="1"/>
  <c r="DA326" i="1"/>
  <c r="DA98" i="1"/>
  <c r="DA171" i="1"/>
  <c r="DA21" i="1"/>
  <c r="DA333" i="1"/>
  <c r="DA158" i="1"/>
  <c r="DA354" i="1"/>
  <c r="DA25" i="1"/>
  <c r="DA141" i="1"/>
  <c r="DA77" i="1"/>
  <c r="DA303" i="1"/>
  <c r="DA294" i="1"/>
  <c r="DA351" i="1"/>
  <c r="DA66" i="1"/>
  <c r="DA177" i="1"/>
  <c r="DA20" i="1"/>
  <c r="DA231" i="1"/>
  <c r="DA48" i="1"/>
  <c r="DA346" i="1"/>
  <c r="DA350" i="1"/>
  <c r="DA45" i="1"/>
  <c r="DA259" i="1"/>
  <c r="DA344" i="1"/>
  <c r="DA358" i="1"/>
  <c r="DA112" i="1"/>
  <c r="DA67" i="1"/>
  <c r="DA155" i="1"/>
  <c r="DA311" i="1"/>
  <c r="DA123" i="1"/>
  <c r="DA260" i="1"/>
  <c r="DA50" i="1"/>
  <c r="DA211" i="1"/>
  <c r="DA132" i="1"/>
  <c r="DA302" i="1"/>
  <c r="DA269" i="1"/>
  <c r="DA69" i="1"/>
  <c r="DA32" i="1"/>
  <c r="DA363" i="1"/>
  <c r="DA10" i="1"/>
  <c r="DA79" i="1"/>
  <c r="DA201" i="1"/>
  <c r="DA353" i="1"/>
  <c r="DA72" i="1"/>
  <c r="DA157" i="1"/>
  <c r="DA250" i="1"/>
  <c r="DA111" i="1"/>
  <c r="DA248" i="1"/>
  <c r="DA334" i="1"/>
  <c r="DA105" i="1"/>
  <c r="DA63" i="1"/>
  <c r="DA19" i="1"/>
  <c r="DA325" i="1"/>
  <c r="DA183" i="1"/>
  <c r="DA251" i="1"/>
  <c r="DA51" i="1"/>
  <c r="DA264" i="1"/>
  <c r="DA187" i="1"/>
  <c r="DA64" i="1"/>
  <c r="DA139" i="1"/>
  <c r="DA236" i="1"/>
  <c r="DA361" i="1"/>
  <c r="DA116" i="1"/>
  <c r="DA151" i="1"/>
  <c r="DA348" i="1"/>
  <c r="DA243" i="1"/>
  <c r="DA47" i="1"/>
  <c r="DA240" i="1"/>
  <c r="DA91" i="1"/>
  <c r="DA229" i="1"/>
  <c r="DA336" i="1"/>
  <c r="DA286" i="1"/>
  <c r="DA97" i="1"/>
  <c r="DA113" i="1"/>
  <c r="DA202" i="1"/>
  <c r="DA266" i="1"/>
  <c r="DA306" i="1"/>
  <c r="DA233" i="1"/>
  <c r="DA35" i="1"/>
  <c r="DA257" i="1"/>
  <c r="DA59" i="1"/>
  <c r="DA200" i="1"/>
  <c r="DA167" i="1"/>
  <c r="DA169" i="1"/>
  <c r="DA61" i="1"/>
  <c r="DA265" i="1"/>
  <c r="DA117" i="1"/>
  <c r="DA324" i="1"/>
  <c r="DA153" i="1"/>
  <c r="DA114" i="1"/>
  <c r="DA89" i="1"/>
  <c r="DA71" i="1"/>
  <c r="DA356" i="1"/>
  <c r="DA68" i="1"/>
  <c r="DA70" i="1"/>
  <c r="DA57" i="1"/>
  <c r="DA315" i="1"/>
  <c r="DA17" i="1"/>
  <c r="DA317" i="1"/>
  <c r="DA40" i="1"/>
  <c r="DA343" i="1"/>
  <c r="DA274" i="1"/>
  <c r="DA42" i="1"/>
  <c r="DA181" i="1"/>
  <c r="DA106" i="1"/>
  <c r="DA24" i="1"/>
  <c r="DA46" i="1"/>
  <c r="DA205" i="1"/>
  <c r="DA33" i="1"/>
  <c r="DA147" i="1"/>
  <c r="DA319" i="1"/>
  <c r="DA122" i="1"/>
  <c r="DA221" i="1"/>
  <c r="DA14" i="1"/>
  <c r="DA15" i="1"/>
  <c r="DA298" i="1"/>
  <c r="DA213" i="1"/>
  <c r="DA108" i="1"/>
  <c r="DA279" i="1"/>
  <c r="DA335" i="1"/>
  <c r="DA52" i="1"/>
  <c r="DA197" i="1"/>
  <c r="DA199" i="1"/>
  <c r="DA78" i="1"/>
  <c r="DA154" i="1"/>
  <c r="DA131" i="1"/>
  <c r="DA156" i="1"/>
  <c r="DA218" i="1"/>
  <c r="DA159" i="1"/>
  <c r="DA166" i="1"/>
  <c r="DA238" i="1"/>
  <c r="DA142" i="1"/>
  <c r="DA268" i="1"/>
  <c r="DA241" i="1"/>
  <c r="DA44" i="1"/>
  <c r="DA150" i="1"/>
  <c r="DA207" i="1"/>
  <c r="DA360" i="1"/>
  <c r="DA267" i="1"/>
  <c r="DA164" i="1"/>
  <c r="DA364" i="1"/>
  <c r="DA163" i="1"/>
  <c r="DA222" i="1"/>
  <c r="DA327" i="1"/>
  <c r="DA152" i="1"/>
  <c r="DA314" i="1"/>
  <c r="DA178" i="1"/>
  <c r="DA43" i="1"/>
  <c r="DA92" i="1"/>
  <c r="DA22" i="1"/>
  <c r="DA90" i="1"/>
  <c r="DA162" i="1"/>
  <c r="DA331" i="1"/>
  <c r="DA168" i="1"/>
  <c r="DA304" i="1"/>
  <c r="DA345" i="1"/>
  <c r="DA216" i="1"/>
  <c r="DA185" i="1"/>
  <c r="DA180" i="1"/>
  <c r="DA115" i="1"/>
  <c r="DA270" i="1"/>
  <c r="DA307" i="1"/>
  <c r="DA26" i="1"/>
  <c r="DA256" i="1"/>
  <c r="DA318" i="1"/>
  <c r="DA359" i="1"/>
  <c r="DA332" i="1"/>
  <c r="DA320" i="1"/>
  <c r="DA196" i="1"/>
  <c r="DA87" i="1"/>
  <c r="DA312" i="1"/>
  <c r="DA297" i="1"/>
  <c r="DA58" i="1"/>
  <c r="DA281" i="1"/>
  <c r="DA146" i="1"/>
  <c r="DA99" i="1"/>
  <c r="DA53" i="1"/>
  <c r="DA73" i="1"/>
  <c r="DA308" i="1"/>
  <c r="DA161" i="1"/>
  <c r="DA261" i="1"/>
  <c r="DA194" i="1"/>
  <c r="DA81" i="1"/>
  <c r="DA263" i="1"/>
  <c r="DA244" i="1"/>
  <c r="DA339" i="1"/>
  <c r="DA341" i="1"/>
  <c r="DA140" i="1"/>
  <c r="DA237" i="1"/>
  <c r="DA226" i="1"/>
  <c r="DA28" i="1"/>
  <c r="DA13" i="1"/>
  <c r="DA284" i="1"/>
  <c r="DA143" i="1"/>
  <c r="DA93" i="1"/>
  <c r="DA234" i="1"/>
  <c r="DA94" i="1"/>
  <c r="DA31" i="1"/>
  <c r="DA36" i="1"/>
  <c r="DA239" i="1"/>
  <c r="DA29" i="1"/>
  <c r="DA338" i="1"/>
  <c r="DA119" i="1"/>
  <c r="DA110" i="1"/>
  <c r="DA30" i="1"/>
  <c r="DA193" i="1"/>
  <c r="DA330" i="1"/>
  <c r="DA11" i="1"/>
  <c r="DA12" i="1"/>
  <c r="DA337" i="1"/>
  <c r="DA272" i="1"/>
  <c r="DA102" i="1"/>
  <c r="DA179" i="1"/>
  <c r="DA282" i="1"/>
  <c r="DA127" i="1"/>
  <c r="DA271" i="1"/>
  <c r="DA120" i="1"/>
  <c r="DA209" i="1"/>
  <c r="DA145" i="1"/>
  <c r="DA186" i="1"/>
  <c r="DA191" i="1"/>
  <c r="DA149" i="1"/>
  <c r="DA340" i="1"/>
  <c r="DA175" i="1"/>
  <c r="DA101" i="1"/>
  <c r="DA170" i="1"/>
  <c r="DA62" i="1"/>
  <c r="DA223" i="1"/>
  <c r="DA138" i="1"/>
  <c r="DA172" i="1"/>
  <c r="DA323" i="1"/>
  <c r="DA300" i="1"/>
  <c r="DA280" i="1"/>
  <c r="DA165" i="1"/>
  <c r="DA299" i="1"/>
  <c r="DA220" i="1"/>
  <c r="DA38" i="1"/>
  <c r="DA109" i="1"/>
  <c r="DA37" i="1"/>
  <c r="DA16" i="1"/>
  <c r="DA7" i="1"/>
  <c r="DA56" i="1"/>
  <c r="DA188" i="1"/>
  <c r="DA190" i="1"/>
  <c r="DA355" i="1"/>
  <c r="DA86" i="1"/>
  <c r="DA252" i="1"/>
  <c r="DA27" i="1"/>
  <c r="DA278" i="1"/>
  <c r="DA8" i="1"/>
  <c r="DA293" i="1"/>
  <c r="DA305" i="1"/>
  <c r="DA135" i="1"/>
  <c r="DA275" i="1"/>
  <c r="DA129" i="1"/>
  <c r="DA121" i="1"/>
  <c r="DA349" i="1"/>
  <c r="DA208" i="1"/>
  <c r="DA217" i="1"/>
  <c r="DA329" i="1"/>
  <c r="DA176" i="1"/>
  <c r="DA212" i="1"/>
  <c r="DA249" i="1"/>
  <c r="DA100" i="1"/>
  <c r="DA41" i="1"/>
  <c r="DA184" i="1"/>
  <c r="DA83" i="1"/>
  <c r="DA321" i="1"/>
  <c r="DA365" i="1"/>
  <c r="DA322" i="1"/>
  <c r="DA203" i="1"/>
  <c r="DA160" i="1"/>
  <c r="DA316" i="1"/>
  <c r="DA295" i="1"/>
  <c r="DA60" i="1"/>
  <c r="DA313" i="1"/>
  <c r="DA85" i="1"/>
  <c r="DA219" i="1"/>
  <c r="DA206" i="1"/>
  <c r="DA84" i="1"/>
  <c r="DA246" i="1"/>
  <c r="DA273" i="1"/>
  <c r="DA347" i="1"/>
  <c r="DA144" i="1"/>
  <c r="DA283" i="1"/>
  <c r="DA182" i="1"/>
  <c r="DA309" i="1"/>
  <c r="DA103" i="1"/>
  <c r="DA173" i="1"/>
  <c r="DA18" i="1"/>
  <c r="DA96" i="1"/>
  <c r="DA195" i="1"/>
  <c r="DA126" i="1"/>
  <c r="DA148" i="1"/>
  <c r="DA55" i="1"/>
  <c r="DA352" i="1"/>
  <c r="DA362" i="1"/>
  <c r="DA128" i="1"/>
  <c r="DA76" i="1"/>
  <c r="DA88" i="1"/>
  <c r="DA232" i="1"/>
  <c r="DA118" i="1"/>
  <c r="DA104" i="1"/>
  <c r="DA6" i="1"/>
  <c r="DA328" i="1"/>
  <c r="DA262" i="1"/>
  <c r="DA277" i="1"/>
  <c r="DA198" i="1"/>
  <c r="DA258" i="1"/>
  <c r="DA137" i="1"/>
  <c r="DA95" i="1"/>
  <c r="DA124" i="1"/>
  <c r="DA310" i="1"/>
  <c r="DA34" i="1"/>
  <c r="DA75" i="1"/>
  <c r="DA245" i="1"/>
  <c r="DA247" i="1"/>
  <c r="DA65" i="1"/>
  <c r="DA230" i="1"/>
  <c r="DA107" i="1"/>
  <c r="DA39" i="1"/>
  <c r="DA210" i="1"/>
  <c r="DA23" i="1"/>
  <c r="DA254" i="1"/>
  <c r="DA225" i="1"/>
  <c r="DA82" i="1"/>
  <c r="DA49" i="1"/>
  <c r="DA342" i="1"/>
  <c r="DA255" i="1"/>
  <c r="DA357" i="1"/>
  <c r="DA204" i="1"/>
  <c r="DA125" i="1"/>
  <c r="DA9" i="1"/>
  <c r="DA215" i="1"/>
  <c r="DA276" i="1"/>
  <c r="DA80" i="1"/>
  <c r="DA189" i="1"/>
  <c r="DA228" i="1"/>
  <c r="DA289" i="1"/>
  <c r="DG290" i="1"/>
  <c r="DG285" i="1"/>
  <c r="DG289" i="1"/>
  <c r="DG291" i="1"/>
  <c r="DG214" i="1"/>
  <c r="DG225" i="1"/>
  <c r="DG99" i="1"/>
  <c r="DG154" i="1"/>
  <c r="DG215" i="1"/>
  <c r="DG120" i="1"/>
  <c r="DG208" i="1"/>
  <c r="DG174" i="1"/>
  <c r="DG293" i="1"/>
  <c r="DG130" i="1"/>
  <c r="DG146" i="1"/>
  <c r="DG343" i="1"/>
  <c r="DG63" i="1"/>
  <c r="DG76" i="1"/>
  <c r="DG281" i="1"/>
  <c r="DG110" i="1"/>
  <c r="DG36" i="1"/>
  <c r="DG305" i="1"/>
  <c r="DG183" i="1"/>
  <c r="DG114" i="1"/>
  <c r="DG325" i="1"/>
  <c r="DG201" i="1"/>
  <c r="DG236" i="1"/>
  <c r="DG326" i="1"/>
  <c r="DG262" i="1"/>
  <c r="DG25" i="1"/>
  <c r="DG297" i="1"/>
  <c r="DG270" i="1"/>
  <c r="DG56" i="1"/>
  <c r="DG272" i="1"/>
  <c r="DG338" i="1"/>
  <c r="DG192" i="1"/>
  <c r="DG60" i="1"/>
  <c r="DG276" i="1"/>
  <c r="DG196" i="1"/>
  <c r="DG89" i="1"/>
  <c r="DG209" i="1"/>
  <c r="DG194" i="1"/>
  <c r="DG315" i="1"/>
  <c r="DG31" i="1"/>
  <c r="DG12" i="1"/>
  <c r="DG103" i="1"/>
  <c r="DG64" i="1"/>
  <c r="DG144" i="1"/>
  <c r="DG195" i="1"/>
  <c r="DG125" i="1"/>
  <c r="DG184" i="1"/>
  <c r="DG52" i="1"/>
  <c r="DG169" i="1"/>
  <c r="DG242" i="1"/>
  <c r="DG198" i="1"/>
  <c r="DG360" i="1"/>
  <c r="DG14" i="1"/>
  <c r="DG22" i="1"/>
  <c r="DG283" i="1"/>
  <c r="DG339" i="1"/>
  <c r="DG347" i="1"/>
  <c r="DG173" i="1"/>
  <c r="DG238" i="1"/>
  <c r="DG241" i="1"/>
  <c r="DG167" i="1"/>
  <c r="DG346" i="1"/>
  <c r="DG350" i="1"/>
  <c r="DG142" i="1"/>
  <c r="DG314" i="1"/>
  <c r="DG266" i="1"/>
  <c r="DG212" i="1"/>
  <c r="DG243" i="1"/>
  <c r="DG80" i="1"/>
  <c r="DG145" i="1"/>
  <c r="DG94" i="1"/>
  <c r="DG51" i="1"/>
  <c r="DG148" i="1"/>
  <c r="DG231" i="1"/>
  <c r="DG102" i="1"/>
  <c r="DG251" i="1"/>
  <c r="DG271" i="1"/>
  <c r="DG124" i="1"/>
  <c r="DG161" i="1"/>
  <c r="DG168" i="1"/>
  <c r="DG233" i="1"/>
  <c r="DG345" i="1"/>
  <c r="DG139" i="1"/>
  <c r="DG23" i="1"/>
  <c r="DG149" i="1"/>
  <c r="DG96" i="1"/>
  <c r="DG164" i="1"/>
  <c r="DG33" i="1"/>
  <c r="DG210" i="1"/>
  <c r="DG105" i="1"/>
  <c r="DG263" i="1"/>
  <c r="DG248" i="1"/>
  <c r="DG357" i="1"/>
  <c r="DG187" i="1"/>
  <c r="DG156" i="1"/>
  <c r="DG53" i="1"/>
  <c r="DG40" i="1"/>
  <c r="DG84" i="1"/>
  <c r="DG62" i="1"/>
  <c r="DG249" i="1"/>
  <c r="DG21" i="1"/>
  <c r="DG74" i="1"/>
  <c r="DG252" i="1"/>
  <c r="DG197" i="1"/>
  <c r="DG85" i="1"/>
  <c r="DG135" i="1"/>
  <c r="DG11" i="1"/>
  <c r="DG255" i="1"/>
  <c r="DG301" i="1"/>
  <c r="DG340" i="1"/>
  <c r="DG141" i="1"/>
  <c r="DG218" i="1"/>
  <c r="DG311" i="1"/>
  <c r="DG66" i="1"/>
  <c r="DG307" i="1"/>
  <c r="DG206" i="1"/>
  <c r="DG121" i="1"/>
  <c r="DG256" i="1"/>
  <c r="DG132" i="1"/>
  <c r="DG331" i="1"/>
  <c r="DG355" i="1"/>
  <c r="DG24" i="1"/>
  <c r="DG143" i="1"/>
  <c r="DG308" i="1"/>
  <c r="DG136" i="1"/>
  <c r="DG61" i="1"/>
  <c r="DG116" i="1"/>
  <c r="DG100" i="1"/>
  <c r="DG181" i="1"/>
  <c r="DG45" i="1"/>
  <c r="DG47" i="1"/>
  <c r="DG286" i="1"/>
  <c r="DG253" i="1"/>
  <c r="DG182" i="1"/>
  <c r="DG306" i="1"/>
  <c r="DG310" i="1"/>
  <c r="DG126" i="1"/>
  <c r="DG35" i="1"/>
  <c r="DG354" i="1"/>
  <c r="DG364" i="1"/>
  <c r="DG316" i="1"/>
  <c r="DG327" i="1"/>
  <c r="DG77" i="1"/>
  <c r="DG361" i="1"/>
  <c r="DG170" i="1"/>
  <c r="DG250" i="1"/>
  <c r="DG211" i="1"/>
  <c r="DG329" i="1"/>
  <c r="DG27" i="1"/>
  <c r="DG15" i="1"/>
  <c r="DG259" i="1"/>
  <c r="DG68" i="1"/>
  <c r="DG349" i="1"/>
  <c r="DG165" i="1"/>
  <c r="DG191" i="1"/>
  <c r="DG279" i="1"/>
  <c r="DG278" i="1"/>
  <c r="DG313" i="1"/>
  <c r="DG20" i="1"/>
  <c r="DG312" i="1"/>
  <c r="DG203" i="1"/>
  <c r="DG172" i="1"/>
  <c r="DG46" i="1"/>
  <c r="DG273" i="1"/>
  <c r="DG332" i="1"/>
  <c r="DG30" i="1"/>
  <c r="DG6" i="1"/>
  <c r="DG246" i="1"/>
  <c r="DG277" i="1"/>
  <c r="DG43" i="1"/>
  <c r="DG324" i="1"/>
  <c r="DG239" i="1"/>
  <c r="DG37" i="1"/>
  <c r="DG257" i="1"/>
  <c r="DG98" i="1"/>
  <c r="DG342" i="1"/>
  <c r="DG179" i="1"/>
  <c r="DG302" i="1"/>
  <c r="DG224" i="1"/>
  <c r="DG171" i="1"/>
  <c r="DG65" i="1"/>
  <c r="DG112" i="1"/>
  <c r="DG34" i="1"/>
  <c r="DG222" i="1"/>
  <c r="DG294" i="1"/>
  <c r="DG147" i="1"/>
  <c r="DG363" i="1"/>
  <c r="DG189" i="1"/>
  <c r="DG336" i="1"/>
  <c r="DG79" i="1"/>
  <c r="DG269" i="1"/>
  <c r="DG217" i="1"/>
  <c r="DG193" i="1"/>
  <c r="DG334" i="1"/>
  <c r="DG69" i="1"/>
  <c r="DG359" i="1"/>
  <c r="DG341" i="1"/>
  <c r="DG75" i="1"/>
  <c r="DG319" i="1"/>
  <c r="DG8" i="1"/>
  <c r="DG275" i="1"/>
  <c r="DG267" i="1"/>
  <c r="DG298" i="1"/>
  <c r="DG93" i="1"/>
  <c r="DG117" i="1"/>
  <c r="DG226" i="1"/>
  <c r="DG261" i="1"/>
  <c r="DG128" i="1"/>
  <c r="DG344" i="1"/>
  <c r="DG284" i="1"/>
  <c r="DG247" i="1"/>
  <c r="DG160" i="1"/>
  <c r="DG151" i="1"/>
  <c r="DG133" i="1"/>
  <c r="DG32" i="1"/>
  <c r="DG97" i="1"/>
  <c r="DG17" i="1"/>
  <c r="DG83" i="1"/>
  <c r="DG152" i="1"/>
  <c r="DG228" i="1"/>
  <c r="DG268" i="1"/>
  <c r="DG337" i="1"/>
  <c r="DG72" i="1"/>
  <c r="DG258" i="1"/>
  <c r="DG39" i="1"/>
  <c r="DG299" i="1"/>
  <c r="DG264" i="1"/>
  <c r="DG244" i="1"/>
  <c r="DG335" i="1"/>
  <c r="DG229" i="1"/>
  <c r="DG213" i="1"/>
  <c r="DG178" i="1"/>
  <c r="DG163" i="1"/>
  <c r="DG7" i="1"/>
  <c r="DG50" i="1"/>
  <c r="DG221" i="1"/>
  <c r="DG254" i="1"/>
  <c r="DG328" i="1"/>
  <c r="DG322" i="1"/>
  <c r="DG219" i="1"/>
  <c r="DG186" i="1"/>
  <c r="DG300" i="1"/>
  <c r="DG82" i="1"/>
  <c r="DG122" i="1"/>
  <c r="DG157" i="1"/>
  <c r="DG304" i="1"/>
  <c r="DG351" i="1"/>
  <c r="DG323" i="1"/>
  <c r="DG190" i="1"/>
  <c r="DG104" i="1"/>
  <c r="DG245" i="1"/>
  <c r="DG159" i="1"/>
  <c r="DG204" i="1"/>
  <c r="DG348" i="1"/>
  <c r="DG205" i="1"/>
  <c r="DG113" i="1"/>
  <c r="DG95" i="1"/>
  <c r="DG9" i="1"/>
  <c r="DG16" i="1"/>
  <c r="DG28" i="1"/>
  <c r="DG87" i="1"/>
  <c r="DG188" i="1"/>
  <c r="DG73" i="1"/>
  <c r="DG176" i="1"/>
  <c r="DG296" i="1"/>
  <c r="DG352" i="1"/>
  <c r="DG155" i="1"/>
  <c r="DG240" i="1"/>
  <c r="DG365" i="1"/>
  <c r="DG234" i="1"/>
  <c r="DG44" i="1"/>
  <c r="DG19" i="1"/>
  <c r="DG106" i="1"/>
  <c r="DG175" i="1"/>
  <c r="DG111" i="1"/>
  <c r="DG227" i="1"/>
  <c r="DG71" i="1"/>
  <c r="DG358" i="1"/>
  <c r="DG202" i="1"/>
  <c r="DG333" i="1"/>
  <c r="DG216" i="1"/>
  <c r="DG81" i="1"/>
  <c r="DG119" i="1"/>
  <c r="DG303" i="1"/>
  <c r="DG86" i="1"/>
  <c r="DG321" i="1"/>
  <c r="DG54" i="1"/>
  <c r="DG274" i="1"/>
  <c r="DG55" i="1"/>
  <c r="DG200" i="1"/>
  <c r="DG180" i="1"/>
  <c r="DG232" i="1"/>
  <c r="DG282" i="1"/>
  <c r="DG317" i="1"/>
  <c r="DG153" i="1"/>
  <c r="DG59" i="1"/>
  <c r="DG13" i="1"/>
  <c r="DG162" i="1"/>
  <c r="DG78" i="1"/>
  <c r="DG10" i="1"/>
  <c r="DG42" i="1"/>
  <c r="DG150" i="1"/>
  <c r="DG177" i="1"/>
  <c r="DG158" i="1"/>
  <c r="DG318" i="1"/>
  <c r="DG185" i="1"/>
  <c r="DG70" i="1"/>
  <c r="DG48" i="1"/>
  <c r="DG57" i="1"/>
  <c r="DG207" i="1"/>
  <c r="DG309" i="1"/>
  <c r="DG280" i="1"/>
  <c r="DG92" i="1"/>
  <c r="DG108" i="1"/>
  <c r="DG123" i="1"/>
  <c r="DG230" i="1"/>
  <c r="DG320" i="1"/>
  <c r="DG88" i="1"/>
  <c r="DG58" i="1"/>
  <c r="DG26" i="1"/>
  <c r="DG90" i="1"/>
  <c r="DG353" i="1"/>
  <c r="DG115" i="1"/>
  <c r="DG38" i="1"/>
  <c r="DG91" i="1"/>
  <c r="DG131" i="1"/>
  <c r="DG129" i="1"/>
  <c r="DG101" i="1"/>
  <c r="DG109" i="1"/>
  <c r="DG137" i="1"/>
  <c r="DG140" i="1"/>
  <c r="DG265" i="1"/>
  <c r="DG260" i="1"/>
  <c r="DG220" i="1"/>
  <c r="DG49" i="1"/>
  <c r="DG199" i="1"/>
  <c r="DG127" i="1"/>
  <c r="DG138" i="1"/>
  <c r="DG330" i="1"/>
  <c r="DG118" i="1"/>
  <c r="DG67" i="1"/>
  <c r="DG29" i="1"/>
  <c r="DG237" i="1"/>
  <c r="DG356" i="1"/>
  <c r="DG235" i="1"/>
  <c r="DG362" i="1"/>
  <c r="DG107" i="1"/>
  <c r="DG223" i="1"/>
  <c r="DG18" i="1"/>
  <c r="DG295" i="1"/>
  <c r="DG41" i="1"/>
  <c r="DG166" i="1"/>
  <c r="DG292" i="1"/>
  <c r="DG287" i="1"/>
  <c r="DG288" i="1"/>
  <c r="DC2" i="1"/>
  <c r="DH290" i="1"/>
  <c r="DH285" i="1"/>
  <c r="DH287" i="1"/>
  <c r="DH289" i="1"/>
  <c r="DH194" i="1"/>
  <c r="DH356" i="1"/>
  <c r="DH232" i="1"/>
  <c r="DH106" i="1"/>
  <c r="DH313" i="1"/>
  <c r="DH102" i="1"/>
  <c r="DH178" i="1"/>
  <c r="DH123" i="1"/>
  <c r="DH103" i="1"/>
  <c r="DH286" i="1"/>
  <c r="DH11" i="1"/>
  <c r="DH349" i="1"/>
  <c r="DH120" i="1"/>
  <c r="DH269" i="1"/>
  <c r="DH37" i="1"/>
  <c r="DH154" i="1"/>
  <c r="DH138" i="1"/>
  <c r="DH151" i="1"/>
  <c r="DH217" i="1"/>
  <c r="DH352" i="1"/>
  <c r="DH50" i="1"/>
  <c r="DH339" i="1"/>
  <c r="DH271" i="1"/>
  <c r="DH169" i="1"/>
  <c r="DH84" i="1"/>
  <c r="DH165" i="1"/>
  <c r="DH150" i="1"/>
  <c r="DH6" i="1"/>
  <c r="DH89" i="1"/>
  <c r="DH51" i="1"/>
  <c r="DH27" i="1"/>
  <c r="DH68" i="1"/>
  <c r="DH211" i="1"/>
  <c r="DH118" i="1"/>
  <c r="DH153" i="1"/>
  <c r="DH250" i="1"/>
  <c r="DH267" i="1"/>
  <c r="DH22" i="1"/>
  <c r="DH30" i="1"/>
  <c r="DH330" i="1"/>
  <c r="DH268" i="1"/>
  <c r="DH108" i="1"/>
  <c r="DH246" i="1"/>
  <c r="DH322" i="1"/>
  <c r="DH294" i="1"/>
  <c r="DH197" i="1"/>
  <c r="DH253" i="1"/>
  <c r="DH55" i="1"/>
  <c r="DH225" i="1"/>
  <c r="DH159" i="1"/>
  <c r="DH185" i="1"/>
  <c r="DH61" i="1"/>
  <c r="DH8" i="1"/>
  <c r="DH170" i="1"/>
  <c r="DH80" i="1"/>
  <c r="DH113" i="1"/>
  <c r="DH137" i="1"/>
  <c r="DH342" i="1"/>
  <c r="DH15" i="1"/>
  <c r="DH204" i="1"/>
  <c r="DH38" i="1"/>
  <c r="DH365" i="1"/>
  <c r="DH300" i="1"/>
  <c r="DH331" i="1"/>
  <c r="DH162" i="1"/>
  <c r="DH202" i="1"/>
  <c r="DH31" i="1"/>
  <c r="DH249" i="1"/>
  <c r="DH149" i="1"/>
  <c r="DH351" i="1"/>
  <c r="DH166" i="1"/>
  <c r="DH81" i="1"/>
  <c r="DH16" i="1"/>
  <c r="DH48" i="1"/>
  <c r="DH85" i="1"/>
  <c r="DH139" i="1"/>
  <c r="DH46" i="1"/>
  <c r="DH114" i="1"/>
  <c r="DH117" i="1"/>
  <c r="DH245" i="1"/>
  <c r="DH258" i="1"/>
  <c r="DH326" i="1"/>
  <c r="DH132" i="1"/>
  <c r="DH361" i="1"/>
  <c r="DH228" i="1"/>
  <c r="DH177" i="1"/>
  <c r="DH315" i="1"/>
  <c r="DH241" i="1"/>
  <c r="DH310" i="1"/>
  <c r="DH40" i="1"/>
  <c r="DH69" i="1"/>
  <c r="DH112" i="1"/>
  <c r="DH172" i="1"/>
  <c r="DH88" i="1"/>
  <c r="DH346" i="1"/>
  <c r="DH56" i="1"/>
  <c r="DH111" i="1"/>
  <c r="DH96" i="1"/>
  <c r="DH333" i="1"/>
  <c r="DH19" i="1"/>
  <c r="DH216" i="1"/>
  <c r="DH359" i="1"/>
  <c r="DH98" i="1"/>
  <c r="DH91" i="1"/>
  <c r="DH196" i="1"/>
  <c r="DH41" i="1"/>
  <c r="DH188" i="1"/>
  <c r="DH128" i="1"/>
  <c r="DH133" i="1"/>
  <c r="DH44" i="1"/>
  <c r="DH214" i="1"/>
  <c r="DH210" i="1"/>
  <c r="DH358" i="1"/>
  <c r="DH236" i="1"/>
  <c r="DH95" i="1"/>
  <c r="DH201" i="1"/>
  <c r="DH199" i="1"/>
  <c r="DH192" i="1"/>
  <c r="DH99" i="1"/>
  <c r="DH176" i="1"/>
  <c r="DH318" i="1"/>
  <c r="DH319" i="1"/>
  <c r="DH101" i="1"/>
  <c r="DH82" i="1"/>
  <c r="DH18" i="1"/>
  <c r="DH87" i="1"/>
  <c r="DH209" i="1"/>
  <c r="DH175" i="1"/>
  <c r="DH343" i="1"/>
  <c r="DH155" i="1"/>
  <c r="DH272" i="1"/>
  <c r="DH316" i="1"/>
  <c r="DH337" i="1"/>
  <c r="DH306" i="1"/>
  <c r="DH256" i="1"/>
  <c r="DH295" i="1"/>
  <c r="DH261" i="1"/>
  <c r="DH171" i="1"/>
  <c r="DH301" i="1"/>
  <c r="DH260" i="1"/>
  <c r="DH93" i="1"/>
  <c r="DH53" i="1"/>
  <c r="DH136" i="1"/>
  <c r="DH364" i="1"/>
  <c r="DH158" i="1"/>
  <c r="DH144" i="1"/>
  <c r="DH126" i="1"/>
  <c r="DH9" i="1"/>
  <c r="DH73" i="1"/>
  <c r="DH254" i="1"/>
  <c r="DH70" i="1"/>
  <c r="DH190" i="1"/>
  <c r="DH235" i="1"/>
  <c r="DH74" i="1"/>
  <c r="DH14" i="1"/>
  <c r="DH75" i="1"/>
  <c r="DH90" i="1"/>
  <c r="DH264" i="1"/>
  <c r="DH355" i="1"/>
  <c r="DH100" i="1"/>
  <c r="DH97" i="1"/>
  <c r="DH265" i="1"/>
  <c r="DH200" i="1"/>
  <c r="DH115" i="1"/>
  <c r="DH32" i="1"/>
  <c r="DH63" i="1"/>
  <c r="DH86" i="1"/>
  <c r="DH293" i="1"/>
  <c r="DH130" i="1"/>
  <c r="DH28" i="1"/>
  <c r="DH65" i="1"/>
  <c r="DH340" i="1"/>
  <c r="DH321" i="1"/>
  <c r="DH350" i="1"/>
  <c r="DH62" i="1"/>
  <c r="DH160" i="1"/>
  <c r="DH311" i="1"/>
  <c r="DH247" i="1"/>
  <c r="DH360" i="1"/>
  <c r="DH297" i="1"/>
  <c r="DH263" i="1"/>
  <c r="DH7" i="1"/>
  <c r="DH189" i="1"/>
  <c r="DH251" i="1"/>
  <c r="DH334" i="1"/>
  <c r="DH47" i="1"/>
  <c r="DH291" i="1"/>
  <c r="DH276" i="1"/>
  <c r="DH207" i="1"/>
  <c r="DH116" i="1"/>
  <c r="DH307" i="1"/>
  <c r="DH125" i="1"/>
  <c r="DH238" i="1"/>
  <c r="DH205" i="1"/>
  <c r="DH67" i="1"/>
  <c r="DH354" i="1"/>
  <c r="DH338" i="1"/>
  <c r="DH344" i="1"/>
  <c r="DH255" i="1"/>
  <c r="DH173" i="1"/>
  <c r="DH54" i="1"/>
  <c r="DH234" i="1"/>
  <c r="DH29" i="1"/>
  <c r="DH237" i="1"/>
  <c r="DH24" i="1"/>
  <c r="DH10" i="1"/>
  <c r="DH193" i="1"/>
  <c r="DH198" i="1"/>
  <c r="DH59" i="1"/>
  <c r="DH23" i="1"/>
  <c r="DH298" i="1"/>
  <c r="DH277" i="1"/>
  <c r="DH335" i="1"/>
  <c r="DH36" i="1"/>
  <c r="DH223" i="1"/>
  <c r="DH275" i="1"/>
  <c r="DH336" i="1"/>
  <c r="DH231" i="1"/>
  <c r="DH224" i="1"/>
  <c r="DH183" i="1"/>
  <c r="DH323" i="1"/>
  <c r="DH244" i="1"/>
  <c r="DH156" i="1"/>
  <c r="DH233" i="1"/>
  <c r="DH329" i="1"/>
  <c r="DH78" i="1"/>
  <c r="DH274" i="1"/>
  <c r="DH43" i="1"/>
  <c r="DH213" i="1"/>
  <c r="DH92" i="1"/>
  <c r="DH191" i="1"/>
  <c r="DH164" i="1"/>
  <c r="DH341" i="1"/>
  <c r="DH122" i="1"/>
  <c r="DH273" i="1"/>
  <c r="DH266" i="1"/>
  <c r="DH140" i="1"/>
  <c r="DH203" i="1"/>
  <c r="DH174" i="1"/>
  <c r="DH243" i="1"/>
  <c r="DH49" i="1"/>
  <c r="DH363" i="1"/>
  <c r="DH222" i="1"/>
  <c r="DH182" i="1"/>
  <c r="DH110" i="1"/>
  <c r="DH25" i="1"/>
  <c r="DH168" i="1"/>
  <c r="DH332" i="1"/>
  <c r="DH83" i="1"/>
  <c r="DH303" i="1"/>
  <c r="DH60" i="1"/>
  <c r="DH34" i="1"/>
  <c r="DH309" i="1"/>
  <c r="DH312" i="1"/>
  <c r="DH104" i="1"/>
  <c r="DH52" i="1"/>
  <c r="DH187" i="1"/>
  <c r="DH302" i="1"/>
  <c r="DH347" i="1"/>
  <c r="DH161" i="1"/>
  <c r="DH262" i="1"/>
  <c r="DH230" i="1"/>
  <c r="DH33" i="1"/>
  <c r="DH219" i="1"/>
  <c r="DH146" i="1"/>
  <c r="DH240" i="1"/>
  <c r="DH107" i="1"/>
  <c r="DH357" i="1"/>
  <c r="DH220" i="1"/>
  <c r="DH141" i="1"/>
  <c r="DH184" i="1"/>
  <c r="DH124" i="1"/>
  <c r="DH270" i="1"/>
  <c r="DH64" i="1"/>
  <c r="DH45" i="1"/>
  <c r="DH283" i="1"/>
  <c r="DH76" i="1"/>
  <c r="DH143" i="1"/>
  <c r="DH94" i="1"/>
  <c r="DH20" i="1"/>
  <c r="DH163" i="1"/>
  <c r="DH206" i="1"/>
  <c r="DH257" i="1"/>
  <c r="DH215" i="1"/>
  <c r="DH296" i="1"/>
  <c r="DH280" i="1"/>
  <c r="DH147" i="1"/>
  <c r="DH58" i="1"/>
  <c r="DH278" i="1"/>
  <c r="DH195" i="1"/>
  <c r="DH221" i="1"/>
  <c r="DH259" i="1"/>
  <c r="DH328" i="1"/>
  <c r="DH353" i="1"/>
  <c r="DH131" i="1"/>
  <c r="DH79" i="1"/>
  <c r="DH248" i="1"/>
  <c r="DH35" i="1"/>
  <c r="DH148" i="1"/>
  <c r="DH12" i="1"/>
  <c r="DH252" i="1"/>
  <c r="DH242" i="1"/>
  <c r="DH109" i="1"/>
  <c r="DH71" i="1"/>
  <c r="DH281" i="1"/>
  <c r="DH21" i="1"/>
  <c r="DH212" i="1"/>
  <c r="DH279" i="1"/>
  <c r="DH13" i="1"/>
  <c r="DH320" i="1"/>
  <c r="DH282" i="1"/>
  <c r="DH288" i="1"/>
  <c r="DH308" i="1"/>
  <c r="DH239" i="1"/>
  <c r="DH324" i="1"/>
  <c r="DH142" i="1"/>
  <c r="DH121" i="1"/>
  <c r="DH181" i="1"/>
  <c r="DH229" i="1"/>
  <c r="DH325" i="1"/>
  <c r="DH17" i="1"/>
  <c r="DH299" i="1"/>
  <c r="DH327" i="1"/>
  <c r="DH119" i="1"/>
  <c r="DH39" i="1"/>
  <c r="DH314" i="1"/>
  <c r="DH345" i="1"/>
  <c r="DH317" i="1"/>
  <c r="DH72" i="1"/>
  <c r="DH57" i="1"/>
  <c r="DH305" i="1"/>
  <c r="DH26" i="1"/>
  <c r="DH135" i="1"/>
  <c r="DH167" i="1"/>
  <c r="DH179" i="1"/>
  <c r="DH348" i="1"/>
  <c r="DH157" i="1"/>
  <c r="DH227" i="1"/>
  <c r="DH105" i="1"/>
  <c r="DH152" i="1"/>
  <c r="DH218" i="1"/>
  <c r="DH186" i="1"/>
  <c r="DH145" i="1"/>
  <c r="DH129" i="1"/>
  <c r="DH304" i="1"/>
  <c r="DH208" i="1"/>
  <c r="DH127" i="1"/>
  <c r="DH226" i="1"/>
  <c r="DH362" i="1"/>
  <c r="DH42" i="1"/>
  <c r="DH180" i="1"/>
  <c r="DH284" i="1"/>
  <c r="DH66" i="1"/>
  <c r="DH77" i="1"/>
  <c r="DH292" i="1"/>
  <c r="CO291" i="1"/>
  <c r="CO287" i="1"/>
  <c r="CO285" i="1"/>
  <c r="CO286" i="1"/>
  <c r="CO289" i="1"/>
  <c r="CO132" i="1"/>
  <c r="CO164" i="1"/>
  <c r="CO30" i="1"/>
  <c r="CO22" i="1"/>
  <c r="CO309" i="1"/>
  <c r="CO178" i="1"/>
  <c r="CO21" i="1"/>
  <c r="CO141" i="1"/>
  <c r="CO113" i="1"/>
  <c r="CO197" i="1"/>
  <c r="CO229" i="1"/>
  <c r="CO172" i="1"/>
  <c r="CO324" i="1"/>
  <c r="CO361" i="1"/>
  <c r="CO64" i="1"/>
  <c r="CO117" i="1"/>
  <c r="CO186" i="1"/>
  <c r="CO147" i="1"/>
  <c r="CO167" i="1"/>
  <c r="CO96" i="1"/>
  <c r="CO114" i="1"/>
  <c r="CO257" i="1"/>
  <c r="CO305" i="1"/>
  <c r="CO278" i="1"/>
  <c r="CO347" i="1"/>
  <c r="CO343" i="1"/>
  <c r="CO34" i="1"/>
  <c r="CO195" i="1"/>
  <c r="CO234" i="1"/>
  <c r="CO248" i="1"/>
  <c r="CO103" i="1"/>
  <c r="CO92" i="1"/>
  <c r="CO230" i="1"/>
  <c r="CO177" i="1"/>
  <c r="CO77" i="1"/>
  <c r="CO238" i="1"/>
  <c r="CO182" i="1"/>
  <c r="CO308" i="1"/>
  <c r="CO16" i="1"/>
  <c r="CO45" i="1"/>
  <c r="CO276" i="1"/>
  <c r="CO338" i="1"/>
  <c r="CO25" i="1"/>
  <c r="CO201" i="1"/>
  <c r="CO12" i="1"/>
  <c r="CO320" i="1"/>
  <c r="CO26" i="1"/>
  <c r="CO170" i="1"/>
  <c r="CO203" i="1"/>
  <c r="CO110" i="1"/>
  <c r="CO163" i="1"/>
  <c r="CO130" i="1"/>
  <c r="CO33" i="1"/>
  <c r="CO341" i="1"/>
  <c r="CO122" i="1"/>
  <c r="CO277" i="1"/>
  <c r="CO68" i="1"/>
  <c r="CO57" i="1"/>
  <c r="CO357" i="1"/>
  <c r="CO241" i="1"/>
  <c r="CO70" i="1"/>
  <c r="CO150" i="1"/>
  <c r="CO159" i="1"/>
  <c r="CO156" i="1"/>
  <c r="CO179" i="1"/>
  <c r="CO217" i="1"/>
  <c r="CO127" i="1"/>
  <c r="CO100" i="1"/>
  <c r="CO111" i="1"/>
  <c r="CO190" i="1"/>
  <c r="CO67" i="1"/>
  <c r="CO48" i="1"/>
  <c r="CO325" i="1"/>
  <c r="CO214" i="1"/>
  <c r="CO171" i="1"/>
  <c r="CO210" i="1"/>
  <c r="CO272" i="1"/>
  <c r="CO42" i="1"/>
  <c r="CO360" i="1"/>
  <c r="CO274" i="1"/>
  <c r="CO225" i="1"/>
  <c r="CO209" i="1"/>
  <c r="CO85" i="1"/>
  <c r="CO339" i="1"/>
  <c r="CO32" i="1"/>
  <c r="CO93" i="1"/>
  <c r="CO355" i="1"/>
  <c r="CO43" i="1"/>
  <c r="CO252" i="1"/>
  <c r="CO10" i="1"/>
  <c r="CO313" i="1"/>
  <c r="CO199" i="1"/>
  <c r="CO29" i="1"/>
  <c r="CO337" i="1"/>
  <c r="CO109" i="1"/>
  <c r="CO158" i="1"/>
  <c r="CO187" i="1"/>
  <c r="CO83" i="1"/>
  <c r="CO9" i="1"/>
  <c r="CO188" i="1"/>
  <c r="CO365" i="1"/>
  <c r="CO266" i="1"/>
  <c r="CO60" i="1"/>
  <c r="CO336" i="1"/>
  <c r="CO181" i="1"/>
  <c r="CO46" i="1"/>
  <c r="CO13" i="1"/>
  <c r="CO304" i="1"/>
  <c r="CO239" i="1"/>
  <c r="CO136" i="1"/>
  <c r="CO331" i="1"/>
  <c r="CO98" i="1"/>
  <c r="CO55" i="1"/>
  <c r="CO351" i="1"/>
  <c r="CO135" i="1"/>
  <c r="CO148" i="1"/>
  <c r="CO213" i="1"/>
  <c r="CO126" i="1"/>
  <c r="CO88" i="1"/>
  <c r="CO61" i="1"/>
  <c r="CO146" i="1"/>
  <c r="CO73" i="1"/>
  <c r="CO244" i="1"/>
  <c r="CO184" i="1"/>
  <c r="CO284" i="1"/>
  <c r="CO301" i="1"/>
  <c r="CO227" i="1"/>
  <c r="CO330" i="1"/>
  <c r="CO104" i="1"/>
  <c r="CO131" i="1"/>
  <c r="CO221" i="1"/>
  <c r="CO15" i="1"/>
  <c r="CO358" i="1"/>
  <c r="CO318" i="1"/>
  <c r="CO180" i="1"/>
  <c r="CO11" i="1"/>
  <c r="CO306" i="1"/>
  <c r="CO99" i="1"/>
  <c r="CO37" i="1"/>
  <c r="CO259" i="1"/>
  <c r="CO316" i="1"/>
  <c r="CO327" i="1"/>
  <c r="CO118" i="1"/>
  <c r="CO279" i="1"/>
  <c r="CO275" i="1"/>
  <c r="CO362" i="1"/>
  <c r="CO232" i="1"/>
  <c r="CO14" i="1"/>
  <c r="CO76" i="1"/>
  <c r="CO256" i="1"/>
  <c r="CO208" i="1"/>
  <c r="CO265" i="1"/>
  <c r="CO247" i="1"/>
  <c r="CO18" i="1"/>
  <c r="CO7" i="1"/>
  <c r="CO78" i="1"/>
  <c r="CO273" i="1"/>
  <c r="CO165" i="1"/>
  <c r="CO226" i="1"/>
  <c r="CO250" i="1"/>
  <c r="CO311" i="1"/>
  <c r="CO245" i="1"/>
  <c r="CO352" i="1"/>
  <c r="CO193" i="1"/>
  <c r="CO152" i="1"/>
  <c r="CO242" i="1"/>
  <c r="CO296" i="1"/>
  <c r="CO112" i="1"/>
  <c r="CO364" i="1"/>
  <c r="CO317" i="1"/>
  <c r="CO24" i="1"/>
  <c r="CO17" i="1"/>
  <c r="CO157" i="1"/>
  <c r="CO162" i="1"/>
  <c r="CO35" i="1"/>
  <c r="CO119" i="1"/>
  <c r="CO116" i="1"/>
  <c r="CO50" i="1"/>
  <c r="CO56" i="1"/>
  <c r="CO258" i="1"/>
  <c r="CO44" i="1"/>
  <c r="CO328" i="1"/>
  <c r="CO267" i="1"/>
  <c r="CO223" i="1"/>
  <c r="CO151" i="1"/>
  <c r="CO353" i="1"/>
  <c r="CO84" i="1"/>
  <c r="CO54" i="1"/>
  <c r="CO71" i="1"/>
  <c r="CO262" i="1"/>
  <c r="CO348" i="1"/>
  <c r="CO246" i="1"/>
  <c r="CO254" i="1"/>
  <c r="CO52" i="1"/>
  <c r="CO81" i="1"/>
  <c r="CO297" i="1"/>
  <c r="CO91" i="1"/>
  <c r="CO144" i="1"/>
  <c r="CO82" i="1"/>
  <c r="CO108" i="1"/>
  <c r="CO39" i="1"/>
  <c r="CO183" i="1"/>
  <c r="CO216" i="1"/>
  <c r="CO249" i="1"/>
  <c r="CO260" i="1"/>
  <c r="CO175" i="1"/>
  <c r="CO87" i="1"/>
  <c r="CO303" i="1"/>
  <c r="CO36" i="1"/>
  <c r="CO236" i="1"/>
  <c r="CO161" i="1"/>
  <c r="CO58" i="1"/>
  <c r="CO124" i="1"/>
  <c r="CO74" i="1"/>
  <c r="CO211" i="1"/>
  <c r="CO224" i="1"/>
  <c r="CO346" i="1"/>
  <c r="CO264" i="1"/>
  <c r="CO228" i="1"/>
  <c r="CO310" i="1"/>
  <c r="CO312" i="1"/>
  <c r="CO28" i="1"/>
  <c r="CO212" i="1"/>
  <c r="CO218" i="1"/>
  <c r="CO154" i="1"/>
  <c r="CO255" i="1"/>
  <c r="CO233" i="1"/>
  <c r="CO137" i="1"/>
  <c r="CO115" i="1"/>
  <c r="CO189" i="1"/>
  <c r="CO38" i="1"/>
  <c r="CO334" i="1"/>
  <c r="CO153" i="1"/>
  <c r="CO263" i="1"/>
  <c r="CO300" i="1"/>
  <c r="CO191" i="1"/>
  <c r="CO95" i="1"/>
  <c r="CO220" i="1"/>
  <c r="CO75" i="1"/>
  <c r="CO237" i="1"/>
  <c r="CO142" i="1"/>
  <c r="CO240" i="1"/>
  <c r="CO90" i="1"/>
  <c r="CO155" i="1"/>
  <c r="CO125" i="1"/>
  <c r="CO281" i="1"/>
  <c r="CO106" i="1"/>
  <c r="CO335" i="1"/>
  <c r="CO59" i="1"/>
  <c r="CO340" i="1"/>
  <c r="CO173" i="1"/>
  <c r="CO62" i="1"/>
  <c r="CO222" i="1"/>
  <c r="CO204" i="1"/>
  <c r="CO268" i="1"/>
  <c r="CO66" i="1"/>
  <c r="CO207" i="1"/>
  <c r="CO206" i="1"/>
  <c r="CO133" i="1"/>
  <c r="CO97" i="1"/>
  <c r="CO101" i="1"/>
  <c r="CO200" i="1"/>
  <c r="CO176" i="1"/>
  <c r="CO345" i="1"/>
  <c r="CO342" i="1"/>
  <c r="CO121" i="1"/>
  <c r="CO363" i="1"/>
  <c r="CO47" i="1"/>
  <c r="CO145" i="1"/>
  <c r="CO69" i="1"/>
  <c r="CO23" i="1"/>
  <c r="CO31" i="1"/>
  <c r="CO322" i="1"/>
  <c r="CO205" i="1"/>
  <c r="CO344" i="1"/>
  <c r="CO6" i="1"/>
  <c r="CO333" i="1"/>
  <c r="CO169" i="1"/>
  <c r="CO86" i="1"/>
  <c r="CO143" i="1"/>
  <c r="CO271" i="1"/>
  <c r="CO166" i="1"/>
  <c r="CO160" i="1"/>
  <c r="CO80" i="1"/>
  <c r="CO243" i="1"/>
  <c r="CO198" i="1"/>
  <c r="CO72" i="1"/>
  <c r="CO105" i="1"/>
  <c r="CO49" i="1"/>
  <c r="CO19" i="1"/>
  <c r="CO323" i="1"/>
  <c r="CO139" i="1"/>
  <c r="CO149" i="1"/>
  <c r="CO314" i="1"/>
  <c r="CO315" i="1"/>
  <c r="CO51" i="1"/>
  <c r="CO349" i="1"/>
  <c r="CO282" i="1"/>
  <c r="CO120" i="1"/>
  <c r="CO326" i="1"/>
  <c r="CO123" i="1"/>
  <c r="CO202" i="1"/>
  <c r="CO319" i="1"/>
  <c r="CO107" i="1"/>
  <c r="CO168" i="1"/>
  <c r="CO231" i="1"/>
  <c r="CO270" i="1"/>
  <c r="CO294" i="1"/>
  <c r="CO174" i="1"/>
  <c r="CO321" i="1"/>
  <c r="CO89" i="1"/>
  <c r="CO138" i="1"/>
  <c r="CO350" i="1"/>
  <c r="CO280" i="1"/>
  <c r="CO41" i="1"/>
  <c r="CO295" i="1"/>
  <c r="CO307" i="1"/>
  <c r="CO63" i="1"/>
  <c r="CO356" i="1"/>
  <c r="CO219" i="1"/>
  <c r="CO192" i="1"/>
  <c r="CO251" i="1"/>
  <c r="CO185" i="1"/>
  <c r="CO40" i="1"/>
  <c r="CO269" i="1"/>
  <c r="CO53" i="1"/>
  <c r="CO20" i="1"/>
  <c r="CO299" i="1"/>
  <c r="CO253" i="1"/>
  <c r="CO261" i="1"/>
  <c r="CO94" i="1"/>
  <c r="CO302" i="1"/>
  <c r="CO102" i="1"/>
  <c r="CO283" i="1"/>
  <c r="CO27" i="1"/>
  <c r="CO79" i="1"/>
  <c r="CO293" i="1"/>
  <c r="CO215" i="1"/>
  <c r="CO140" i="1"/>
  <c r="CO359" i="1"/>
  <c r="CO235" i="1"/>
  <c r="CO129" i="1"/>
  <c r="CO332" i="1"/>
  <c r="CO329" i="1"/>
  <c r="CO65" i="1"/>
  <c r="CO354" i="1"/>
  <c r="CO194" i="1"/>
  <c r="CO298" i="1"/>
  <c r="CO196" i="1"/>
  <c r="CO8" i="1"/>
  <c r="CO128" i="1"/>
  <c r="CO290" i="1"/>
  <c r="CO288" i="1"/>
  <c r="CO292" i="1"/>
  <c r="DK292" i="1"/>
  <c r="DK290" i="1"/>
  <c r="DK285" i="1"/>
  <c r="DK185" i="1"/>
  <c r="DK14" i="1"/>
  <c r="DK120" i="1"/>
  <c r="DK44" i="1"/>
  <c r="DK328" i="1"/>
  <c r="DK117" i="1"/>
  <c r="DK330" i="1"/>
  <c r="DK335" i="1"/>
  <c r="DK66" i="1"/>
  <c r="DK109" i="1"/>
  <c r="DK128" i="1"/>
  <c r="DK71" i="1"/>
  <c r="DK207" i="1"/>
  <c r="DK157" i="1"/>
  <c r="DK319" i="1"/>
  <c r="DK283" i="1"/>
  <c r="DK194" i="1"/>
  <c r="DK162" i="1"/>
  <c r="DK38" i="1"/>
  <c r="DK93" i="1"/>
  <c r="DK146" i="1"/>
  <c r="DK167" i="1"/>
  <c r="DK233" i="1"/>
  <c r="DK219" i="1"/>
  <c r="DK227" i="1"/>
  <c r="DK24" i="1"/>
  <c r="DK188" i="1"/>
  <c r="DK21" i="1"/>
  <c r="DK62" i="1"/>
  <c r="DK70" i="1"/>
  <c r="DK41" i="1"/>
  <c r="DK138" i="1"/>
  <c r="DK139" i="1"/>
  <c r="DK307" i="1"/>
  <c r="DK271" i="1"/>
  <c r="DK84" i="1"/>
  <c r="DK212" i="1"/>
  <c r="DK200" i="1"/>
  <c r="DK295" i="1"/>
  <c r="DK181" i="1"/>
  <c r="DK320" i="1"/>
  <c r="DK12" i="1"/>
  <c r="DK231" i="1"/>
  <c r="DK103" i="1"/>
  <c r="DK7" i="1"/>
  <c r="DK314" i="1"/>
  <c r="DK113" i="1"/>
  <c r="DK238" i="1"/>
  <c r="DK360" i="1"/>
  <c r="DK112" i="1"/>
  <c r="DK88" i="1"/>
  <c r="DK265" i="1"/>
  <c r="DK184" i="1"/>
  <c r="DK73" i="1"/>
  <c r="DK159" i="1"/>
  <c r="DK195" i="1"/>
  <c r="DK260" i="1"/>
  <c r="DK80" i="1"/>
  <c r="DK243" i="1"/>
  <c r="DK327" i="1"/>
  <c r="DK19" i="1"/>
  <c r="DK206" i="1"/>
  <c r="DK170" i="1"/>
  <c r="DK11" i="1"/>
  <c r="DK36" i="1"/>
  <c r="DK32" i="1"/>
  <c r="DK215" i="1"/>
  <c r="DK284" i="1"/>
  <c r="DK352" i="1"/>
  <c r="DK312" i="1"/>
  <c r="DK229" i="1"/>
  <c r="DK114" i="1"/>
  <c r="DK300" i="1"/>
  <c r="DK79" i="1"/>
  <c r="DK28" i="1"/>
  <c r="DK202" i="1"/>
  <c r="DK249" i="1"/>
  <c r="DK39" i="1"/>
  <c r="DK304" i="1"/>
  <c r="DK143" i="1"/>
  <c r="DK198" i="1"/>
  <c r="DK317" i="1"/>
  <c r="DK154" i="1"/>
  <c r="DK277" i="1"/>
  <c r="DK33" i="1"/>
  <c r="DK152" i="1"/>
  <c r="DK123" i="1"/>
  <c r="DK278" i="1"/>
  <c r="DK220" i="1"/>
  <c r="DK91" i="1"/>
  <c r="DK246" i="1"/>
  <c r="DK10" i="1"/>
  <c r="DK334" i="1"/>
  <c r="DK148" i="1"/>
  <c r="DK100" i="1"/>
  <c r="DK63" i="1"/>
  <c r="DK126" i="1"/>
  <c r="DK182" i="1"/>
  <c r="DK237" i="1"/>
  <c r="DK213" i="1"/>
  <c r="DK363" i="1"/>
  <c r="DK276" i="1"/>
  <c r="DK353" i="1"/>
  <c r="DK209" i="1"/>
  <c r="DK37" i="1"/>
  <c r="DK332" i="1"/>
  <c r="DK58" i="1"/>
  <c r="DK241" i="1"/>
  <c r="DK313" i="1"/>
  <c r="DK83" i="1"/>
  <c r="DK163" i="1"/>
  <c r="DK122" i="1"/>
  <c r="DK270" i="1"/>
  <c r="DK96" i="1"/>
  <c r="DK183" i="1"/>
  <c r="DK127" i="1"/>
  <c r="DK102" i="1"/>
  <c r="DK346" i="1"/>
  <c r="DK329" i="1"/>
  <c r="DK17" i="1"/>
  <c r="DK222" i="1"/>
  <c r="DK160" i="1"/>
  <c r="DK75" i="1"/>
  <c r="DK133" i="1"/>
  <c r="DK196" i="1"/>
  <c r="DK22" i="1"/>
  <c r="DK85" i="1"/>
  <c r="DK147" i="1"/>
  <c r="DK61" i="1"/>
  <c r="DK298" i="1"/>
  <c r="DK30" i="1"/>
  <c r="DK142" i="1"/>
  <c r="DK339" i="1"/>
  <c r="DK77" i="1"/>
  <c r="DK187" i="1"/>
  <c r="DK336" i="1"/>
  <c r="DK55" i="1"/>
  <c r="DK364" i="1"/>
  <c r="DK324" i="1"/>
  <c r="DK361" i="1"/>
  <c r="DK217" i="1"/>
  <c r="DK106" i="1"/>
  <c r="DK199" i="1"/>
  <c r="DK247" i="1"/>
  <c r="DK179" i="1"/>
  <c r="DK323" i="1"/>
  <c r="DK261" i="1"/>
  <c r="DK25" i="1"/>
  <c r="DK204" i="1"/>
  <c r="DK344" i="1"/>
  <c r="DK95" i="1"/>
  <c r="DK136" i="1"/>
  <c r="DK296" i="1"/>
  <c r="DK52" i="1"/>
  <c r="DK345" i="1"/>
  <c r="DK129" i="1"/>
  <c r="DK68" i="1"/>
  <c r="DK130" i="1"/>
  <c r="DK205" i="1"/>
  <c r="DK248" i="1"/>
  <c r="DK302" i="1"/>
  <c r="DK42" i="1"/>
  <c r="DK107" i="1"/>
  <c r="DK8" i="1"/>
  <c r="DK299" i="1"/>
  <c r="DK191" i="1"/>
  <c r="DK268" i="1"/>
  <c r="DK350" i="1"/>
  <c r="DK57" i="1"/>
  <c r="DK203" i="1"/>
  <c r="DK87" i="1"/>
  <c r="DK365" i="1"/>
  <c r="DK297" i="1"/>
  <c r="DK101" i="1"/>
  <c r="DK124" i="1"/>
  <c r="DK118" i="1"/>
  <c r="DK141" i="1"/>
  <c r="DK173" i="1"/>
  <c r="DK193" i="1"/>
  <c r="DK331" i="1"/>
  <c r="DK309" i="1"/>
  <c r="DK6" i="1"/>
  <c r="DK263" i="1"/>
  <c r="DK226" i="1"/>
  <c r="DK333" i="1"/>
  <c r="DK176" i="1"/>
  <c r="DK251" i="1"/>
  <c r="DK116" i="1"/>
  <c r="DK54" i="1"/>
  <c r="DK121" i="1"/>
  <c r="DK40" i="1"/>
  <c r="DK135" i="1"/>
  <c r="DK275" i="1"/>
  <c r="DK59" i="1"/>
  <c r="DK303" i="1"/>
  <c r="DK192" i="1"/>
  <c r="DK158" i="1"/>
  <c r="DK140" i="1"/>
  <c r="DK239" i="1"/>
  <c r="DK45" i="1"/>
  <c r="DK56" i="1"/>
  <c r="DK150" i="1"/>
  <c r="DK294" i="1"/>
  <c r="DK225" i="1"/>
  <c r="DK89" i="1"/>
  <c r="DK155" i="1"/>
  <c r="DK254" i="1"/>
  <c r="DK326" i="1"/>
  <c r="DK354" i="1"/>
  <c r="DK362" i="1"/>
  <c r="DK27" i="1"/>
  <c r="DK86" i="1"/>
  <c r="DK99" i="1"/>
  <c r="DK60" i="1"/>
  <c r="DK13" i="1"/>
  <c r="DK208" i="1"/>
  <c r="DK280" i="1"/>
  <c r="DK338" i="1"/>
  <c r="DK92" i="1"/>
  <c r="DK316" i="1"/>
  <c r="DK235" i="1"/>
  <c r="DK98" i="1"/>
  <c r="DK242" i="1"/>
  <c r="DK308" i="1"/>
  <c r="DK110" i="1"/>
  <c r="DK82" i="1"/>
  <c r="DK306" i="1"/>
  <c r="DK322" i="1"/>
  <c r="DK224" i="1"/>
  <c r="DK310" i="1"/>
  <c r="DK301" i="1"/>
  <c r="DK232" i="1"/>
  <c r="DK230" i="1"/>
  <c r="DK340" i="1"/>
  <c r="DK81" i="1"/>
  <c r="DK16" i="1"/>
  <c r="DK305" i="1"/>
  <c r="DK111" i="1"/>
  <c r="DK74" i="1"/>
  <c r="DK258" i="1"/>
  <c r="DK264" i="1"/>
  <c r="DK153" i="1"/>
  <c r="DK23" i="1"/>
  <c r="DK262" i="1"/>
  <c r="DK318" i="1"/>
  <c r="DK228" i="1"/>
  <c r="DK132" i="1"/>
  <c r="DK259" i="1"/>
  <c r="DK69" i="1"/>
  <c r="DK49" i="1"/>
  <c r="DK282" i="1"/>
  <c r="DK47" i="1"/>
  <c r="DK145" i="1"/>
  <c r="DK274" i="1"/>
  <c r="DK31" i="1"/>
  <c r="DK67" i="1"/>
  <c r="DK236" i="1"/>
  <c r="DK34" i="1"/>
  <c r="DK125" i="1"/>
  <c r="DK164" i="1"/>
  <c r="DK180" i="1"/>
  <c r="DK90" i="1"/>
  <c r="DK97" i="1"/>
  <c r="DK348" i="1"/>
  <c r="DK78" i="1"/>
  <c r="DK51" i="1"/>
  <c r="DK269" i="1"/>
  <c r="DK342" i="1"/>
  <c r="DK325" i="1"/>
  <c r="DK76" i="1"/>
  <c r="DK244" i="1"/>
  <c r="DK201" i="1"/>
  <c r="DK174" i="1"/>
  <c r="DK245" i="1"/>
  <c r="DK43" i="1"/>
  <c r="DK281" i="1"/>
  <c r="DK115" i="1"/>
  <c r="DK144" i="1"/>
  <c r="DK131" i="1"/>
  <c r="DK168" i="1"/>
  <c r="DK273" i="1"/>
  <c r="DK218" i="1"/>
  <c r="DK156" i="1"/>
  <c r="DK355" i="1"/>
  <c r="DK357" i="1"/>
  <c r="DK29" i="1"/>
  <c r="DK137" i="1"/>
  <c r="DK250" i="1"/>
  <c r="DK337" i="1"/>
  <c r="DK149" i="1"/>
  <c r="DK356" i="1"/>
  <c r="DK46" i="1"/>
  <c r="DK104" i="1"/>
  <c r="DK166" i="1"/>
  <c r="DK197" i="1"/>
  <c r="DK351" i="1"/>
  <c r="DK105" i="1"/>
  <c r="DK234" i="1"/>
  <c r="DK108" i="1"/>
  <c r="DK341" i="1"/>
  <c r="DK315" i="1"/>
  <c r="DK94" i="1"/>
  <c r="DK253" i="1"/>
  <c r="DK321" i="1"/>
  <c r="DK293" i="1"/>
  <c r="DK165" i="1"/>
  <c r="DK267" i="1"/>
  <c r="DK286" i="1"/>
  <c r="DK272" i="1"/>
  <c r="DK343" i="1"/>
  <c r="DK186" i="1"/>
  <c r="DK347" i="1"/>
  <c r="DK119" i="1"/>
  <c r="DK359" i="1"/>
  <c r="DK151" i="1"/>
  <c r="DK252" i="1"/>
  <c r="DK240" i="1"/>
  <c r="DK255" i="1"/>
  <c r="DK48" i="1"/>
  <c r="DK311" i="1"/>
  <c r="DK189" i="1"/>
  <c r="DK18" i="1"/>
  <c r="DK35" i="1"/>
  <c r="DK175" i="1"/>
  <c r="DK169" i="1"/>
  <c r="DK20" i="1"/>
  <c r="DK65" i="1"/>
  <c r="DK53" i="1"/>
  <c r="DK358" i="1"/>
  <c r="DK349" i="1"/>
  <c r="DK221" i="1"/>
  <c r="DK171" i="1"/>
  <c r="DK172" i="1"/>
  <c r="DK177" i="1"/>
  <c r="DK256" i="1"/>
  <c r="DK210" i="1"/>
  <c r="DK64" i="1"/>
  <c r="DK161" i="1"/>
  <c r="DK257" i="1"/>
  <c r="DK26" i="1"/>
  <c r="DK211" i="1"/>
  <c r="DK266" i="1"/>
  <c r="DK50" i="1"/>
  <c r="DK223" i="1"/>
  <c r="DK178" i="1"/>
  <c r="DK15" i="1"/>
  <c r="DK214" i="1"/>
  <c r="DK279" i="1"/>
  <c r="DK9" i="1"/>
  <c r="DK190" i="1"/>
  <c r="DK216" i="1"/>
  <c r="DK72" i="1"/>
  <c r="DK291" i="1"/>
  <c r="DK289" i="1"/>
  <c r="DK288" i="1"/>
  <c r="DK287" i="1"/>
  <c r="DD289" i="1"/>
  <c r="DD292" i="1"/>
  <c r="DD287" i="1"/>
  <c r="DD140" i="1"/>
  <c r="DD258" i="1"/>
  <c r="DD83" i="1"/>
  <c r="DD39" i="1"/>
  <c r="DD255" i="1"/>
  <c r="DD203" i="1"/>
  <c r="DD38" i="1"/>
  <c r="DD266" i="1"/>
  <c r="DD229" i="1"/>
  <c r="DD279" i="1"/>
  <c r="DD300" i="1"/>
  <c r="DD293" i="1"/>
  <c r="DD130" i="1"/>
  <c r="DD81" i="1"/>
  <c r="DD191" i="1"/>
  <c r="DD318" i="1"/>
  <c r="DD319" i="1"/>
  <c r="DD222" i="1"/>
  <c r="DD154" i="1"/>
  <c r="DD190" i="1"/>
  <c r="DD310" i="1"/>
  <c r="DD326" i="1"/>
  <c r="DD338" i="1"/>
  <c r="DD329" i="1"/>
  <c r="DD360" i="1"/>
  <c r="DD235" i="1"/>
  <c r="DD175" i="1"/>
  <c r="DD142" i="1"/>
  <c r="DD225" i="1"/>
  <c r="DD211" i="1"/>
  <c r="DD46" i="1"/>
  <c r="DD53" i="1"/>
  <c r="DD118" i="1"/>
  <c r="DD333" i="1"/>
  <c r="DD109" i="1"/>
  <c r="DD171" i="1"/>
  <c r="DD162" i="1"/>
  <c r="DD128" i="1"/>
  <c r="DD96" i="1"/>
  <c r="DD256" i="1"/>
  <c r="DD267" i="1"/>
  <c r="DD251" i="1"/>
  <c r="DD233" i="1"/>
  <c r="DD306" i="1"/>
  <c r="DD336" i="1"/>
  <c r="DD196" i="1"/>
  <c r="DD185" i="1"/>
  <c r="DD133" i="1"/>
  <c r="DD305" i="1"/>
  <c r="DD194" i="1"/>
  <c r="DD22" i="1"/>
  <c r="DD151" i="1"/>
  <c r="DD264" i="1"/>
  <c r="DD23" i="1"/>
  <c r="DD122" i="1"/>
  <c r="DD269" i="1"/>
  <c r="DD315" i="1"/>
  <c r="DD86" i="1"/>
  <c r="DD115" i="1"/>
  <c r="DD198" i="1"/>
  <c r="DD320" i="1"/>
  <c r="DD184" i="1"/>
  <c r="DD215" i="1"/>
  <c r="DD143" i="1"/>
  <c r="DD209" i="1"/>
  <c r="DD88" i="1"/>
  <c r="DD21" i="1"/>
  <c r="DD89" i="1"/>
  <c r="DD138" i="1"/>
  <c r="DD202" i="1"/>
  <c r="DD48" i="1"/>
  <c r="DD282" i="1"/>
  <c r="DD99" i="1"/>
  <c r="DD169" i="1"/>
  <c r="DD311" i="1"/>
  <c r="DD12" i="1"/>
  <c r="DD345" i="1"/>
  <c r="DD331" i="1"/>
  <c r="DD362" i="1"/>
  <c r="DD24" i="1"/>
  <c r="DD42" i="1"/>
  <c r="DD34" i="1"/>
  <c r="DD172" i="1"/>
  <c r="DD94" i="1"/>
  <c r="DD173" i="1"/>
  <c r="DD6" i="1"/>
  <c r="DD123" i="1"/>
  <c r="DD284" i="1"/>
  <c r="DD15" i="1"/>
  <c r="DD259" i="1"/>
  <c r="DD58" i="1"/>
  <c r="DD214" i="1"/>
  <c r="DD71" i="1"/>
  <c r="DD131" i="1"/>
  <c r="DD168" i="1"/>
  <c r="DD216" i="1"/>
  <c r="DD321" i="1"/>
  <c r="DD36" i="1"/>
  <c r="DD116" i="1"/>
  <c r="DD87" i="1"/>
  <c r="DD268" i="1"/>
  <c r="DD11" i="1"/>
  <c r="DD199" i="1"/>
  <c r="DD77" i="1"/>
  <c r="DD139" i="1"/>
  <c r="DD244" i="1"/>
  <c r="DD31" i="1"/>
  <c r="DD147" i="1"/>
  <c r="DD237" i="1"/>
  <c r="DD274" i="1"/>
  <c r="DD103" i="1"/>
  <c r="DD82" i="1"/>
  <c r="DD108" i="1"/>
  <c r="DD156" i="1"/>
  <c r="DD135" i="1"/>
  <c r="DD273" i="1"/>
  <c r="DD101" i="1"/>
  <c r="DD29" i="1"/>
  <c r="DD144" i="1"/>
  <c r="DD344" i="1"/>
  <c r="DD41" i="1"/>
  <c r="DD66" i="1"/>
  <c r="DD262" i="1"/>
  <c r="DD161" i="1"/>
  <c r="DD192" i="1"/>
  <c r="DD7" i="1"/>
  <c r="DD186" i="1"/>
  <c r="DD231" i="1"/>
  <c r="DD314" i="1"/>
  <c r="DD78" i="1"/>
  <c r="DD149" i="1"/>
  <c r="DD114" i="1"/>
  <c r="DD69" i="1"/>
  <c r="DD354" i="1"/>
  <c r="DD242" i="1"/>
  <c r="DD349" i="1"/>
  <c r="DD16" i="1"/>
  <c r="DD107" i="1"/>
  <c r="DD226" i="1"/>
  <c r="DD141" i="1"/>
  <c r="DD136" i="1"/>
  <c r="DD158" i="1"/>
  <c r="DD245" i="1"/>
  <c r="DD62" i="1"/>
  <c r="DD33" i="1"/>
  <c r="DD105" i="1"/>
  <c r="DD234" i="1"/>
  <c r="DD254" i="1"/>
  <c r="DD129" i="1"/>
  <c r="DD52" i="1"/>
  <c r="DD28" i="1"/>
  <c r="DD224" i="1"/>
  <c r="DD246" i="1"/>
  <c r="DD111" i="1"/>
  <c r="DD218" i="1"/>
  <c r="DD325" i="1"/>
  <c r="DD70" i="1"/>
  <c r="DD183" i="1"/>
  <c r="DD91" i="1"/>
  <c r="DD106" i="1"/>
  <c r="DD322" i="1"/>
  <c r="DD249" i="1"/>
  <c r="DD275" i="1"/>
  <c r="DD346" i="1"/>
  <c r="DD187" i="1"/>
  <c r="DD317" i="1"/>
  <c r="DD164" i="1"/>
  <c r="DD296" i="1"/>
  <c r="DD67" i="1"/>
  <c r="DD47" i="1"/>
  <c r="DD174" i="1"/>
  <c r="DD347" i="1"/>
  <c r="DD364" i="1"/>
  <c r="DD51" i="1"/>
  <c r="DD247" i="1"/>
  <c r="DD155" i="1"/>
  <c r="DD9" i="1"/>
  <c r="DD150" i="1"/>
  <c r="DD248" i="1"/>
  <c r="DD350" i="1"/>
  <c r="DD263" i="1"/>
  <c r="DD204" i="1"/>
  <c r="DD167" i="1"/>
  <c r="DD160" i="1"/>
  <c r="DD301" i="1"/>
  <c r="DD189" i="1"/>
  <c r="DD188" i="1"/>
  <c r="DD197" i="1"/>
  <c r="DD93" i="1"/>
  <c r="DD43" i="1"/>
  <c r="DD92" i="1"/>
  <c r="DD102" i="1"/>
  <c r="DD339" i="1"/>
  <c r="DD32" i="1"/>
  <c r="DD316" i="1"/>
  <c r="DD119" i="1"/>
  <c r="DD27" i="1"/>
  <c r="DD95" i="1"/>
  <c r="DD76" i="1"/>
  <c r="DD240" i="1"/>
  <c r="DD253" i="1"/>
  <c r="DD61" i="1"/>
  <c r="DD159" i="1"/>
  <c r="DD97" i="1"/>
  <c r="DD206" i="1"/>
  <c r="DD278" i="1"/>
  <c r="DD351" i="1"/>
  <c r="DD98" i="1"/>
  <c r="DD68" i="1"/>
  <c r="DD205" i="1"/>
  <c r="DD294" i="1"/>
  <c r="DD328" i="1"/>
  <c r="DD10" i="1"/>
  <c r="DD180" i="1"/>
  <c r="DD166" i="1"/>
  <c r="DD49" i="1"/>
  <c r="DD232" i="1"/>
  <c r="DD104" i="1"/>
  <c r="DD126" i="1"/>
  <c r="DD324" i="1"/>
  <c r="DD17" i="1"/>
  <c r="DD146" i="1"/>
  <c r="DD220" i="1"/>
  <c r="DD64" i="1"/>
  <c r="DD340" i="1"/>
  <c r="DD270" i="1"/>
  <c r="DD65" i="1"/>
  <c r="DD157" i="1"/>
  <c r="DD312" i="1"/>
  <c r="DD45" i="1"/>
  <c r="DD313" i="1"/>
  <c r="DD348" i="1"/>
  <c r="DD20" i="1"/>
  <c r="DD358" i="1"/>
  <c r="DD55" i="1"/>
  <c r="DD365" i="1"/>
  <c r="DD35" i="1"/>
  <c r="DD170" i="1"/>
  <c r="DD217" i="1"/>
  <c r="DD332" i="1"/>
  <c r="DD18" i="1"/>
  <c r="DD250" i="1"/>
  <c r="DD342" i="1"/>
  <c r="DD223" i="1"/>
  <c r="DD182" i="1"/>
  <c r="DD177" i="1"/>
  <c r="DD152" i="1"/>
  <c r="DD54" i="1"/>
  <c r="DD243" i="1"/>
  <c r="DD125" i="1"/>
  <c r="DD335" i="1"/>
  <c r="DD26" i="1"/>
  <c r="DD230" i="1"/>
  <c r="DD207" i="1"/>
  <c r="DD265" i="1"/>
  <c r="DD280" i="1"/>
  <c r="DD40" i="1"/>
  <c r="DD361" i="1"/>
  <c r="DD252" i="1"/>
  <c r="DD50" i="1"/>
  <c r="DD341" i="1"/>
  <c r="DD85" i="1"/>
  <c r="DD117" i="1"/>
  <c r="DD73" i="1"/>
  <c r="DD178" i="1"/>
  <c r="DD302" i="1"/>
  <c r="DD72" i="1"/>
  <c r="DD285" i="1"/>
  <c r="DD304" i="1"/>
  <c r="DD80" i="1"/>
  <c r="DD110" i="1"/>
  <c r="DD30" i="1"/>
  <c r="DD299" i="1"/>
  <c r="DD352" i="1"/>
  <c r="DD227" i="1"/>
  <c r="DD57" i="1"/>
  <c r="DD181" i="1"/>
  <c r="DD271" i="1"/>
  <c r="DD337" i="1"/>
  <c r="DD309" i="1"/>
  <c r="DD148" i="1"/>
  <c r="DD112" i="1"/>
  <c r="DD261" i="1"/>
  <c r="DD176" i="1"/>
  <c r="DD277" i="1"/>
  <c r="DD113" i="1"/>
  <c r="DD13" i="1"/>
  <c r="DD257" i="1"/>
  <c r="DD327" i="1"/>
  <c r="DD79" i="1"/>
  <c r="DD100" i="1"/>
  <c r="DD241" i="1"/>
  <c r="DD60" i="1"/>
  <c r="DD212" i="1"/>
  <c r="DD201" i="1"/>
  <c r="DD153" i="1"/>
  <c r="DD37" i="1"/>
  <c r="DD353" i="1"/>
  <c r="DD137" i="1"/>
  <c r="DD195" i="1"/>
  <c r="DD295" i="1"/>
  <c r="DD127" i="1"/>
  <c r="DD298" i="1"/>
  <c r="DD356" i="1"/>
  <c r="DD357" i="1"/>
  <c r="DD303" i="1"/>
  <c r="DD238" i="1"/>
  <c r="DD283" i="1"/>
  <c r="DD221" i="1"/>
  <c r="DD75" i="1"/>
  <c r="DD363" i="1"/>
  <c r="DD63" i="1"/>
  <c r="DD239" i="1"/>
  <c r="DD124" i="1"/>
  <c r="DD219" i="1"/>
  <c r="DD236" i="1"/>
  <c r="DD228" i="1"/>
  <c r="DD200" i="1"/>
  <c r="DD272" i="1"/>
  <c r="DD163" i="1"/>
  <c r="DD121" i="1"/>
  <c r="DD297" i="1"/>
  <c r="DD308" i="1"/>
  <c r="DD213" i="1"/>
  <c r="DD208" i="1"/>
  <c r="DD359" i="1"/>
  <c r="DD8" i="1"/>
  <c r="DD334" i="1"/>
  <c r="DD145" i="1"/>
  <c r="DD260" i="1"/>
  <c r="DD323" i="1"/>
  <c r="DD193" i="1"/>
  <c r="DD165" i="1"/>
  <c r="DD25" i="1"/>
  <c r="DD307" i="1"/>
  <c r="DD276" i="1"/>
  <c r="DD59" i="1"/>
  <c r="DD74" i="1"/>
  <c r="DD343" i="1"/>
  <c r="DD14" i="1"/>
  <c r="DD132" i="1"/>
  <c r="DD56" i="1"/>
  <c r="DD330" i="1"/>
  <c r="DD355" i="1"/>
  <c r="DD90" i="1"/>
  <c r="DD210" i="1"/>
  <c r="DD281" i="1"/>
  <c r="DD19" i="1"/>
  <c r="DD44" i="1"/>
  <c r="DD120" i="1"/>
  <c r="DD84" i="1"/>
  <c r="DD179" i="1"/>
  <c r="DD288" i="1"/>
  <c r="DD290" i="1"/>
  <c r="DD291" i="1"/>
  <c r="DD286" i="1"/>
  <c r="CA2" i="1"/>
  <c r="DE134" i="1"/>
  <c r="CJ134" i="1"/>
  <c r="DV138" i="1" l="1"/>
  <c r="EF138" i="1" s="1"/>
  <c r="CS2" i="1"/>
  <c r="DI2" i="1"/>
  <c r="CV2" i="1"/>
  <c r="CM2" i="1"/>
  <c r="CN2" i="1"/>
  <c r="DV140" i="1"/>
  <c r="EF140" i="1" s="1"/>
  <c r="DV230" i="1"/>
  <c r="EF230" i="1" s="1"/>
  <c r="DV126" i="1"/>
  <c r="EF126" i="1" s="1"/>
  <c r="DV153" i="1"/>
  <c r="EF153" i="1" s="1"/>
  <c r="DV254" i="1"/>
  <c r="EF254" i="1" s="1"/>
  <c r="DV279" i="1"/>
  <c r="EF279" i="1" s="1"/>
  <c r="CL2" i="1"/>
  <c r="DV157" i="1"/>
  <c r="EF157" i="1" s="1"/>
  <c r="DV135" i="1"/>
  <c r="EF135" i="1" s="1"/>
  <c r="DV186" i="1"/>
  <c r="EF186" i="1" s="1"/>
  <c r="DV261" i="1"/>
  <c r="EF261" i="1" s="1"/>
  <c r="DV316" i="1"/>
  <c r="EF316" i="1" s="1"/>
  <c r="DV224" i="1"/>
  <c r="EF224" i="1" s="1"/>
  <c r="DV75" i="1"/>
  <c r="EF75" i="1" s="1"/>
  <c r="DV362" i="1"/>
  <c r="EF362" i="1" s="1"/>
  <c r="DV323" i="1"/>
  <c r="EF323" i="1" s="1"/>
  <c r="DV312" i="1"/>
  <c r="EF312" i="1" s="1"/>
  <c r="DV155" i="1"/>
  <c r="EF155" i="1" s="1"/>
  <c r="DV178" i="1"/>
  <c r="EF178" i="1" s="1"/>
  <c r="DV329" i="1"/>
  <c r="EF329" i="1" s="1"/>
  <c r="DV264" i="1"/>
  <c r="EF264" i="1" s="1"/>
  <c r="DV114" i="1"/>
  <c r="EF114" i="1" s="1"/>
  <c r="DV300" i="1"/>
  <c r="EF300" i="1" s="1"/>
  <c r="DV255" i="1"/>
  <c r="EF255" i="1" s="1"/>
  <c r="DV40" i="1"/>
  <c r="EF40" i="1" s="1"/>
  <c r="DV18" i="1"/>
  <c r="EF18" i="1" s="1"/>
  <c r="DV286" i="1"/>
  <c r="EF286" i="1" s="1"/>
  <c r="DV163" i="1"/>
  <c r="EF163" i="1" s="1"/>
  <c r="DV70" i="1"/>
  <c r="EF70" i="1" s="1"/>
  <c r="DV96" i="1"/>
  <c r="EF96" i="1" s="1"/>
  <c r="DV345" i="1"/>
  <c r="EF345" i="1" s="1"/>
  <c r="DV121" i="1"/>
  <c r="EF121" i="1" s="1"/>
  <c r="DV351" i="1"/>
  <c r="EF351" i="1" s="1"/>
  <c r="DV207" i="1"/>
  <c r="EF207" i="1" s="1"/>
  <c r="DV61" i="1"/>
  <c r="EF61" i="1" s="1"/>
  <c r="DV20" i="1"/>
  <c r="EF20" i="1" s="1"/>
  <c r="DV295" i="1"/>
  <c r="EF295" i="1" s="1"/>
  <c r="DV302" i="1"/>
  <c r="EF302" i="1" s="1"/>
  <c r="DV191" i="1"/>
  <c r="EF191" i="1" s="1"/>
  <c r="DV72" i="1"/>
  <c r="EF72" i="1" s="1"/>
  <c r="DV30" i="1"/>
  <c r="EF30" i="1" s="1"/>
  <c r="DV64" i="1"/>
  <c r="EF64" i="1" s="1"/>
  <c r="DV90" i="1"/>
  <c r="EF90" i="1" s="1"/>
  <c r="DV147" i="1"/>
  <c r="EF147" i="1" s="1"/>
  <c r="DV141" i="1"/>
  <c r="EF141" i="1" s="1"/>
  <c r="DV113" i="1"/>
  <c r="EF113" i="1" s="1"/>
  <c r="DV247" i="1"/>
  <c r="EF247" i="1" s="1"/>
  <c r="DV98" i="1"/>
  <c r="EF98" i="1" s="1"/>
  <c r="DV211" i="1"/>
  <c r="EF211" i="1" s="1"/>
  <c r="DV160" i="1"/>
  <c r="EF160" i="1" s="1"/>
  <c r="DV343" i="1"/>
  <c r="EF343" i="1" s="1"/>
  <c r="DV152" i="1"/>
  <c r="EF152" i="1" s="1"/>
  <c r="DV284" i="1"/>
  <c r="EF284" i="1" s="1"/>
  <c r="DV187" i="1"/>
  <c r="EF187" i="1" s="1"/>
  <c r="DV130" i="1"/>
  <c r="EF130" i="1" s="1"/>
  <c r="DV260" i="1"/>
  <c r="EF260" i="1" s="1"/>
  <c r="DV45" i="1"/>
  <c r="EF45" i="1" s="1"/>
  <c r="DV355" i="1"/>
  <c r="EF355" i="1" s="1"/>
  <c r="DV158" i="1"/>
  <c r="EF158" i="1" s="1"/>
  <c r="DV34" i="1"/>
  <c r="EF34" i="1" s="1"/>
  <c r="DV108" i="1"/>
  <c r="EF108" i="1" s="1"/>
  <c r="DV349" i="1"/>
  <c r="EF349" i="1" s="1"/>
  <c r="DV209" i="1"/>
  <c r="EF209" i="1" s="1"/>
  <c r="DV102" i="1"/>
  <c r="EF102" i="1" s="1"/>
  <c r="DV271" i="1"/>
  <c r="EF271" i="1" s="1"/>
  <c r="DV239" i="1"/>
  <c r="EF239" i="1" s="1"/>
  <c r="DV13" i="1"/>
  <c r="EF13" i="1" s="1"/>
  <c r="DV38" i="1"/>
  <c r="EF38" i="1" s="1"/>
  <c r="DV93" i="1"/>
  <c r="EF93" i="1" s="1"/>
  <c r="DV259" i="1"/>
  <c r="EF259" i="1" s="1"/>
  <c r="DV91" i="1"/>
  <c r="EF91" i="1" s="1"/>
  <c r="DV253" i="1"/>
  <c r="EF253" i="1" s="1"/>
  <c r="DV238" i="1"/>
  <c r="EF238" i="1" s="1"/>
  <c r="DV251" i="1"/>
  <c r="EF251" i="1" s="1"/>
  <c r="DV308" i="1"/>
  <c r="EF308" i="1" s="1"/>
  <c r="DV333" i="1"/>
  <c r="EF333" i="1" s="1"/>
  <c r="DV212" i="1"/>
  <c r="EF212" i="1" s="1"/>
  <c r="DV60" i="1"/>
  <c r="EF60" i="1" s="1"/>
  <c r="DV149" i="1"/>
  <c r="EF149" i="1" s="1"/>
  <c r="DV298" i="1"/>
  <c r="EF298" i="1" s="1"/>
  <c r="DV43" i="1"/>
  <c r="EF43" i="1" s="1"/>
  <c r="DV73" i="1"/>
  <c r="EF73" i="1" s="1"/>
  <c r="DV25" i="1"/>
  <c r="EF25" i="1" s="1"/>
  <c r="DV182" i="1"/>
  <c r="EF182" i="1" s="1"/>
  <c r="DV68" i="1"/>
  <c r="EF68" i="1" s="1"/>
  <c r="DV280" i="1"/>
  <c r="EF280" i="1" s="1"/>
  <c r="DV144" i="1"/>
  <c r="EF144" i="1" s="1"/>
  <c r="DV197" i="1"/>
  <c r="EF197" i="1" s="1"/>
  <c r="DV277" i="1"/>
  <c r="EF277" i="1" s="1"/>
  <c r="DV205" i="1"/>
  <c r="EF205" i="1" s="1"/>
  <c r="DV71" i="1"/>
  <c r="EF71" i="1" s="1"/>
  <c r="DV183" i="1"/>
  <c r="EF183" i="1" s="1"/>
  <c r="DV340" i="1"/>
  <c r="EF340" i="1" s="1"/>
  <c r="DV78" i="1"/>
  <c r="EF78" i="1" s="1"/>
  <c r="DV154" i="1"/>
  <c r="EF154" i="1" s="1"/>
  <c r="DV202" i="1"/>
  <c r="EF202" i="1" s="1"/>
  <c r="DV256" i="1"/>
  <c r="EF256" i="1" s="1"/>
  <c r="DV66" i="1"/>
  <c r="EF66" i="1" s="1"/>
  <c r="DV204" i="1"/>
  <c r="EF204" i="1" s="1"/>
  <c r="DV266" i="1"/>
  <c r="EF266" i="1" s="1"/>
  <c r="DV233" i="1"/>
  <c r="EF233" i="1" s="1"/>
  <c r="DV142" i="1"/>
  <c r="EF142" i="1" s="1"/>
  <c r="DV196" i="1"/>
  <c r="EF196" i="1" s="1"/>
  <c r="DV52" i="1"/>
  <c r="EF52" i="1" s="1"/>
  <c r="DV81" i="1"/>
  <c r="EF81" i="1" s="1"/>
  <c r="DV177" i="1"/>
  <c r="EF177" i="1" s="1"/>
  <c r="DV46" i="1"/>
  <c r="EF46" i="1" s="1"/>
  <c r="CG2" i="1"/>
  <c r="DV87" i="1"/>
  <c r="EF87" i="1" s="1"/>
  <c r="DV299" i="1"/>
  <c r="EF299" i="1" s="1"/>
  <c r="DV8" i="1"/>
  <c r="EF8" i="1" s="1"/>
  <c r="DV51" i="1"/>
  <c r="EF51" i="1" s="1"/>
  <c r="DV185" i="1"/>
  <c r="EF185" i="1" s="1"/>
  <c r="DV50" i="1"/>
  <c r="EF50" i="1" s="1"/>
  <c r="DV215" i="1"/>
  <c r="EF215" i="1" s="1"/>
  <c r="DV109" i="1"/>
  <c r="EF109" i="1" s="1"/>
  <c r="DV76" i="1"/>
  <c r="EF76" i="1" s="1"/>
  <c r="DV56" i="1"/>
  <c r="EF56" i="1" s="1"/>
  <c r="DV360" i="1"/>
  <c r="EF360" i="1" s="1"/>
  <c r="DV267" i="1"/>
  <c r="EF267" i="1" s="1"/>
  <c r="DV120" i="1"/>
  <c r="EF120" i="1" s="1"/>
  <c r="DV244" i="1"/>
  <c r="EF244" i="1" s="1"/>
  <c r="DV226" i="1"/>
  <c r="EF226" i="1" s="1"/>
  <c r="DV77" i="1"/>
  <c r="EF77" i="1" s="1"/>
  <c r="CC2" i="1"/>
  <c r="CE2" i="1"/>
  <c r="BY2" i="1"/>
  <c r="DV145" i="1"/>
  <c r="EF145" i="1" s="1"/>
  <c r="DV92" i="1"/>
  <c r="EF92" i="1" s="1"/>
  <c r="DV282" i="1"/>
  <c r="EF282" i="1" s="1"/>
  <c r="DV228" i="1"/>
  <c r="EF228" i="1" s="1"/>
  <c r="DV58" i="1"/>
  <c r="EF58" i="1" s="1"/>
  <c r="DV324" i="1"/>
  <c r="EF324" i="1" s="1"/>
  <c r="DV231" i="1"/>
  <c r="EF231" i="1" s="1"/>
  <c r="DV88" i="1"/>
  <c r="EF88" i="1" s="1"/>
  <c r="DV48" i="1"/>
  <c r="EF48" i="1" s="1"/>
  <c r="DV123" i="1"/>
  <c r="EF123" i="1" s="1"/>
  <c r="DV313" i="1"/>
  <c r="EF313" i="1" s="1"/>
  <c r="DV137" i="1"/>
  <c r="EF137" i="1" s="1"/>
  <c r="DV105" i="1"/>
  <c r="EF105" i="1" s="1"/>
  <c r="DV342" i="1"/>
  <c r="EF342" i="1" s="1"/>
  <c r="DV292" i="1"/>
  <c r="EF292" i="1" s="1"/>
  <c r="DV278" i="1"/>
  <c r="EF278" i="1" s="1"/>
  <c r="DV250" i="1"/>
  <c r="EF250" i="1" s="1"/>
  <c r="DV184" i="1"/>
  <c r="EF184" i="1" s="1"/>
  <c r="DV54" i="1"/>
  <c r="EF54" i="1" s="1"/>
  <c r="DV339" i="1"/>
  <c r="EF339" i="1" s="1"/>
  <c r="DV86" i="1"/>
  <c r="EF86" i="1" s="1"/>
  <c r="DV136" i="1"/>
  <c r="EF136" i="1" s="1"/>
  <c r="DV21" i="1"/>
  <c r="EF21" i="1" s="1"/>
  <c r="DV232" i="1"/>
  <c r="EF232" i="1" s="1"/>
  <c r="DV39" i="1"/>
  <c r="EF39" i="1" s="1"/>
  <c r="DV189" i="1"/>
  <c r="EF189" i="1" s="1"/>
  <c r="DV131" i="1"/>
  <c r="EF131" i="1" s="1"/>
  <c r="DV27" i="1"/>
  <c r="EF27" i="1" s="1"/>
  <c r="DV17" i="1"/>
  <c r="EF17" i="1" s="1"/>
  <c r="DV225" i="1"/>
  <c r="EF225" i="1" s="1"/>
  <c r="DV83" i="1"/>
  <c r="EF83" i="1" s="1"/>
  <c r="DV257" i="1"/>
  <c r="EF257" i="1" s="1"/>
  <c r="DV258" i="1"/>
  <c r="EF258" i="1" s="1"/>
  <c r="DV293" i="1"/>
  <c r="EF293" i="1" s="1"/>
  <c r="DV365" i="1"/>
  <c r="EF365" i="1" s="1"/>
  <c r="DV104" i="1"/>
  <c r="EF104" i="1" s="1"/>
  <c r="DV171" i="1"/>
  <c r="EF171" i="1" s="1"/>
  <c r="DV42" i="1"/>
  <c r="EF42" i="1" s="1"/>
  <c r="DV57" i="1"/>
  <c r="EF57" i="1" s="1"/>
  <c r="DV62" i="1"/>
  <c r="EF62" i="1" s="1"/>
  <c r="DV174" i="1"/>
  <c r="EF174" i="1" s="1"/>
  <c r="DV85" i="1"/>
  <c r="EF85" i="1" s="1"/>
  <c r="DV306" i="1"/>
  <c r="EF306" i="1" s="1"/>
  <c r="DV118" i="1"/>
  <c r="EF118" i="1" s="1"/>
  <c r="DV166" i="1"/>
  <c r="EF166" i="1" s="1"/>
  <c r="DV303" i="1"/>
  <c r="EF303" i="1" s="1"/>
  <c r="DV335" i="1"/>
  <c r="EF335" i="1" s="1"/>
  <c r="DV37" i="1"/>
  <c r="EF37" i="1" s="1"/>
  <c r="DV127" i="1"/>
  <c r="EF127" i="1" s="1"/>
  <c r="DV165" i="1"/>
  <c r="EF165" i="1" s="1"/>
  <c r="DV219" i="1"/>
  <c r="EF219" i="1" s="1"/>
  <c r="DV291" i="1"/>
  <c r="EF291" i="1" s="1"/>
  <c r="DV269" i="1"/>
  <c r="EF269" i="1" s="1"/>
  <c r="DV357" i="1"/>
  <c r="EF357" i="1" s="1"/>
  <c r="DV55" i="1"/>
  <c r="EF55" i="1" s="1"/>
  <c r="DV245" i="1"/>
  <c r="EF245" i="1" s="1"/>
  <c r="DV168" i="1"/>
  <c r="EF168" i="1" s="1"/>
  <c r="DV100" i="1"/>
  <c r="EF100" i="1" s="1"/>
  <c r="DV179" i="1"/>
  <c r="EF179" i="1" s="1"/>
  <c r="DV289" i="1"/>
  <c r="EF289" i="1" s="1"/>
  <c r="DV26" i="1"/>
  <c r="EF26" i="1" s="1"/>
  <c r="DV301" i="1"/>
  <c r="EF301" i="1" s="1"/>
  <c r="DV327" i="1"/>
  <c r="EF327" i="1" s="1"/>
  <c r="DV221" i="1"/>
  <c r="EF221" i="1" s="1"/>
  <c r="DV192" i="1"/>
  <c r="EF192" i="1" s="1"/>
  <c r="DV331" i="1"/>
  <c r="EF331" i="1" s="1"/>
  <c r="DV275" i="1"/>
  <c r="EF275" i="1" s="1"/>
  <c r="DV194" i="1"/>
  <c r="EF194" i="1" s="1"/>
  <c r="DV94" i="1"/>
  <c r="EF94" i="1" s="1"/>
  <c r="DV354" i="1"/>
  <c r="EF354" i="1" s="1"/>
  <c r="DV334" i="1"/>
  <c r="EF334" i="1" s="1"/>
  <c r="DV235" i="1"/>
  <c r="EF235" i="1" s="1"/>
  <c r="DV348" i="1"/>
  <c r="EF348" i="1" s="1"/>
  <c r="DV276" i="1"/>
  <c r="EF276" i="1" s="1"/>
  <c r="DV95" i="1"/>
  <c r="EF95" i="1" s="1"/>
  <c r="DV203" i="1"/>
  <c r="EF203" i="1" s="1"/>
  <c r="DV172" i="1"/>
  <c r="EF172" i="1" s="1"/>
  <c r="DV150" i="1"/>
  <c r="EF150" i="1" s="1"/>
  <c r="DV97" i="1"/>
  <c r="EF97" i="1" s="1"/>
  <c r="DV112" i="1"/>
  <c r="EF112" i="1" s="1"/>
  <c r="DV248" i="1"/>
  <c r="EF248" i="1" s="1"/>
  <c r="DV246" i="1"/>
  <c r="EF246" i="1" s="1"/>
  <c r="DV35" i="1"/>
  <c r="EF35" i="1" s="1"/>
  <c r="DV200" i="1"/>
  <c r="EF200" i="1" s="1"/>
  <c r="DV47" i="1"/>
  <c r="EF47" i="1" s="1"/>
  <c r="DV272" i="1"/>
  <c r="EF272" i="1" s="1"/>
  <c r="DV347" i="1"/>
  <c r="EF347" i="1" s="1"/>
  <c r="DV341" i="1"/>
  <c r="EF341" i="1" s="1"/>
  <c r="DV180" i="1"/>
  <c r="EF180" i="1" s="1"/>
  <c r="DV74" i="1"/>
  <c r="EF74" i="1" s="1"/>
  <c r="DV193" i="1"/>
  <c r="EF193" i="1" s="1"/>
  <c r="DV243" i="1"/>
  <c r="EF243" i="1" s="1"/>
  <c r="DV290" i="1"/>
  <c r="EF290" i="1" s="1"/>
  <c r="DV307" i="1"/>
  <c r="EF307" i="1" s="1"/>
  <c r="DV24" i="1"/>
  <c r="EF24" i="1" s="1"/>
  <c r="DV128" i="1"/>
  <c r="EF128" i="1" s="1"/>
  <c r="DV190" i="1"/>
  <c r="EF190" i="1" s="1"/>
  <c r="DV210" i="1"/>
  <c r="EF210" i="1" s="1"/>
  <c r="DV111" i="1"/>
  <c r="EF111" i="1" s="1"/>
  <c r="DV59" i="1"/>
  <c r="EF59" i="1" s="1"/>
  <c r="DV198" i="1"/>
  <c r="EF198" i="1" s="1"/>
  <c r="DV82" i="1"/>
  <c r="EF82" i="1" s="1"/>
  <c r="DV176" i="1"/>
  <c r="EF176" i="1" s="1"/>
  <c r="DV151" i="1"/>
  <c r="EF151" i="1" s="1"/>
  <c r="DV23" i="1"/>
  <c r="EF23" i="1" s="1"/>
  <c r="DV175" i="1"/>
  <c r="EF175" i="1" s="1"/>
  <c r="DV133" i="1"/>
  <c r="EF133" i="1" s="1"/>
  <c r="DV101" i="1"/>
  <c r="EF101" i="1" s="1"/>
  <c r="DV162" i="1"/>
  <c r="EF162" i="1" s="1"/>
  <c r="DV106" i="1"/>
  <c r="EF106" i="1" s="1"/>
  <c r="DV310" i="1"/>
  <c r="EF310" i="1" s="1"/>
  <c r="DV236" i="1"/>
  <c r="EF236" i="1" s="1"/>
  <c r="DV328" i="1"/>
  <c r="EF328" i="1" s="1"/>
  <c r="DV338" i="1"/>
  <c r="EF338" i="1" s="1"/>
  <c r="DV132" i="1"/>
  <c r="EF132" i="1" s="1"/>
  <c r="DV346" i="1"/>
  <c r="EF346" i="1" s="1"/>
  <c r="DV336" i="1"/>
  <c r="EF336" i="1" s="1"/>
  <c r="DV11" i="1"/>
  <c r="EF11" i="1" s="1"/>
  <c r="DV79" i="1"/>
  <c r="EF79" i="1" s="1"/>
  <c r="DV213" i="1"/>
  <c r="EF213" i="1" s="1"/>
  <c r="DV117" i="1"/>
  <c r="EF117" i="1" s="1"/>
  <c r="DV281" i="1"/>
  <c r="EF281" i="1" s="1"/>
  <c r="DV314" i="1"/>
  <c r="EF314" i="1" s="1"/>
  <c r="DV337" i="1"/>
  <c r="EF337" i="1" s="1"/>
  <c r="DV16" i="1"/>
  <c r="EF16" i="1" s="1"/>
  <c r="DV36" i="1"/>
  <c r="EF36" i="1" s="1"/>
  <c r="DV164" i="1"/>
  <c r="EF164" i="1" s="1"/>
  <c r="DV273" i="1"/>
  <c r="EF273" i="1" s="1"/>
  <c r="DV332" i="1"/>
  <c r="EF332" i="1" s="1"/>
  <c r="DV350" i="1"/>
  <c r="EF350" i="1" s="1"/>
  <c r="DV285" i="1"/>
  <c r="EF285" i="1" s="1"/>
  <c r="DV206" i="1"/>
  <c r="EF206" i="1" s="1"/>
  <c r="DV161" i="1"/>
  <c r="EF161" i="1" s="1"/>
  <c r="DV315" i="1"/>
  <c r="EF315" i="1" s="1"/>
  <c r="DV67" i="1"/>
  <c r="EF67" i="1" s="1"/>
  <c r="DV283" i="1"/>
  <c r="EF283" i="1" s="1"/>
  <c r="DV223" i="1"/>
  <c r="EF223" i="1" s="1"/>
  <c r="DV181" i="1"/>
  <c r="EF181" i="1" s="1"/>
  <c r="DV222" i="1"/>
  <c r="EF222" i="1" s="1"/>
  <c r="DV28" i="1"/>
  <c r="EF28" i="1" s="1"/>
  <c r="DV9" i="1"/>
  <c r="EF9" i="1" s="1"/>
  <c r="DV237" i="1"/>
  <c r="EF237" i="1" s="1"/>
  <c r="DV84" i="1"/>
  <c r="EF84" i="1" s="1"/>
  <c r="DV143" i="1"/>
  <c r="EF143" i="1" s="1"/>
  <c r="DV199" i="1"/>
  <c r="EF199" i="1" s="1"/>
  <c r="DV263" i="1"/>
  <c r="EF263" i="1" s="1"/>
  <c r="DV129" i="1"/>
  <c r="EF129" i="1" s="1"/>
  <c r="DV305" i="1"/>
  <c r="EF305" i="1" s="1"/>
  <c r="DV353" i="1"/>
  <c r="EF353" i="1" s="1"/>
  <c r="DV356" i="1"/>
  <c r="EF356" i="1" s="1"/>
  <c r="DV49" i="1"/>
  <c r="EF49" i="1" s="1"/>
  <c r="DV297" i="1"/>
  <c r="EF297" i="1" s="1"/>
  <c r="DV317" i="1"/>
  <c r="EF317" i="1" s="1"/>
  <c r="DV234" i="1"/>
  <c r="EF234" i="1" s="1"/>
  <c r="DV22" i="1"/>
  <c r="EF22" i="1" s="1"/>
  <c r="DV265" i="1"/>
  <c r="EF265" i="1" s="1"/>
  <c r="DV107" i="1"/>
  <c r="EF107" i="1" s="1"/>
  <c r="DV304" i="1"/>
  <c r="EF304" i="1" s="1"/>
  <c r="DV274" i="1"/>
  <c r="EF274" i="1" s="1"/>
  <c r="DV115" i="1"/>
  <c r="EF115" i="1" s="1"/>
  <c r="DV122" i="1"/>
  <c r="EF122" i="1" s="1"/>
  <c r="DV352" i="1"/>
  <c r="EF352" i="1" s="1"/>
  <c r="DV325" i="1"/>
  <c r="EF325" i="1" s="1"/>
  <c r="DV252" i="1"/>
  <c r="EF252" i="1" s="1"/>
  <c r="DV188" i="1"/>
  <c r="EF188" i="1" s="1"/>
  <c r="DV268" i="1"/>
  <c r="EF268" i="1" s="1"/>
  <c r="DV330" i="1"/>
  <c r="EF330" i="1" s="1"/>
  <c r="DV156" i="1"/>
  <c r="EF156" i="1" s="1"/>
  <c r="DV41" i="1"/>
  <c r="EF41" i="1" s="1"/>
  <c r="DV63" i="1"/>
  <c r="EF63" i="1" s="1"/>
  <c r="DV7" i="1"/>
  <c r="EF7" i="1" s="1"/>
  <c r="DV318" i="1"/>
  <c r="EF318" i="1" s="1"/>
  <c r="DV139" i="1"/>
  <c r="EF139" i="1" s="1"/>
  <c r="DV363" i="1"/>
  <c r="EF363" i="1" s="1"/>
  <c r="DV6" i="1"/>
  <c r="EF6" i="1" s="1"/>
  <c r="DV344" i="1"/>
  <c r="EF344" i="1" s="1"/>
  <c r="DV19" i="1"/>
  <c r="EF19" i="1" s="1"/>
  <c r="DV241" i="1"/>
  <c r="EF241" i="1" s="1"/>
  <c r="DV320" i="1"/>
  <c r="EF320" i="1" s="1"/>
  <c r="DV240" i="1"/>
  <c r="EF240" i="1" s="1"/>
  <c r="DV53" i="1"/>
  <c r="EF53" i="1" s="1"/>
  <c r="DW104" i="1"/>
  <c r="EG104" i="1" s="1"/>
  <c r="DW197" i="1"/>
  <c r="EG197" i="1" s="1"/>
  <c r="DW223" i="1"/>
  <c r="EG223" i="1" s="1"/>
  <c r="DW136" i="1"/>
  <c r="EG136" i="1" s="1"/>
  <c r="DW43" i="1"/>
  <c r="EG43" i="1" s="1"/>
  <c r="DW161" i="1"/>
  <c r="EG161" i="1" s="1"/>
  <c r="DW147" i="1"/>
  <c r="EG147" i="1" s="1"/>
  <c r="DW194" i="1"/>
  <c r="EG194" i="1" s="1"/>
  <c r="DW126" i="1"/>
  <c r="EG126" i="1" s="1"/>
  <c r="DW22" i="1"/>
  <c r="EG22" i="1" s="1"/>
  <c r="DW176" i="1"/>
  <c r="EG176" i="1" s="1"/>
  <c r="DW258" i="1"/>
  <c r="EG258" i="1" s="1"/>
  <c r="DW334" i="1"/>
  <c r="EG334" i="1" s="1"/>
  <c r="DW358" i="1"/>
  <c r="EG358" i="1" s="1"/>
  <c r="DW234" i="1"/>
  <c r="EG234" i="1" s="1"/>
  <c r="DW349" i="1"/>
  <c r="EG349" i="1" s="1"/>
  <c r="DW205" i="1"/>
  <c r="EG205" i="1" s="1"/>
  <c r="DW122" i="1"/>
  <c r="EG122" i="1" s="1"/>
  <c r="DW354" i="1"/>
  <c r="EG354" i="1" s="1"/>
  <c r="DW306" i="1"/>
  <c r="EG306" i="1" s="1"/>
  <c r="DW351" i="1"/>
  <c r="EG351" i="1" s="1"/>
  <c r="DW179" i="1"/>
  <c r="EG179" i="1" s="1"/>
  <c r="DW71" i="1"/>
  <c r="EG71" i="1" s="1"/>
  <c r="DW12" i="1"/>
  <c r="EG12" i="1" s="1"/>
  <c r="DW107" i="1"/>
  <c r="EG107" i="1" s="1"/>
  <c r="DW216" i="1"/>
  <c r="EG216" i="1" s="1"/>
  <c r="DW346" i="1"/>
  <c r="EG346" i="1" s="1"/>
  <c r="DW187" i="1"/>
  <c r="EG187" i="1" s="1"/>
  <c r="CW2" i="1"/>
  <c r="BZ2" i="1"/>
  <c r="BW2" i="1"/>
  <c r="CY2" i="1"/>
  <c r="BX2" i="1"/>
  <c r="CF2" i="1"/>
  <c r="CB2" i="1"/>
  <c r="CT2" i="1"/>
  <c r="CR2" i="1"/>
  <c r="BV2" i="1"/>
  <c r="CD2" i="1"/>
  <c r="CK2" i="1"/>
  <c r="CQ2" i="1"/>
  <c r="CX2" i="1"/>
  <c r="DE2" i="1"/>
  <c r="DA2" i="1"/>
  <c r="DB2" i="1"/>
  <c r="CJ2" i="1"/>
  <c r="DG2" i="1"/>
  <c r="CI2" i="1"/>
  <c r="CP2" i="1"/>
  <c r="CO2" i="1"/>
  <c r="DH2" i="1"/>
  <c r="DK2" i="1"/>
  <c r="DJ2" i="1"/>
  <c r="DM277" i="1"/>
  <c r="DT277" i="1" s="1"/>
  <c r="ED277" i="1" s="1"/>
  <c r="DM98" i="1"/>
  <c r="DT98" i="1" s="1"/>
  <c r="ED98" i="1" s="1"/>
  <c r="DM301" i="1"/>
  <c r="DT301" i="1" s="1"/>
  <c r="ED301" i="1" s="1"/>
  <c r="DM335" i="1"/>
  <c r="DT335" i="1" s="1"/>
  <c r="ED335" i="1" s="1"/>
  <c r="DM23" i="1"/>
  <c r="DT23" i="1" s="1"/>
  <c r="ED23" i="1" s="1"/>
  <c r="DM140" i="1"/>
  <c r="DT140" i="1" s="1"/>
  <c r="ED140" i="1" s="1"/>
  <c r="DM35" i="1"/>
  <c r="DT35" i="1" s="1"/>
  <c r="ED35" i="1" s="1"/>
  <c r="DM298" i="1"/>
  <c r="DT298" i="1" s="1"/>
  <c r="ED298" i="1" s="1"/>
  <c r="DM44" i="1"/>
  <c r="DT44" i="1" s="1"/>
  <c r="ED44" i="1" s="1"/>
  <c r="DM26" i="1"/>
  <c r="DT26" i="1" s="1"/>
  <c r="ED26" i="1" s="1"/>
  <c r="DM258" i="1"/>
  <c r="DT258" i="1" s="1"/>
  <c r="ED258" i="1" s="1"/>
  <c r="DM181" i="1"/>
  <c r="DT181" i="1" s="1"/>
  <c r="ED181" i="1" s="1"/>
  <c r="DM24" i="1"/>
  <c r="DT24" i="1" s="1"/>
  <c r="ED24" i="1" s="1"/>
  <c r="DM52" i="1"/>
  <c r="DT52" i="1" s="1"/>
  <c r="ED52" i="1" s="1"/>
  <c r="DM237" i="1"/>
  <c r="DT237" i="1" s="1"/>
  <c r="ED237" i="1" s="1"/>
  <c r="DM357" i="1"/>
  <c r="DT357" i="1" s="1"/>
  <c r="ED357" i="1" s="1"/>
  <c r="DM325" i="1"/>
  <c r="DT325" i="1" s="1"/>
  <c r="ED325" i="1" s="1"/>
  <c r="DM182" i="1"/>
  <c r="DT182" i="1" s="1"/>
  <c r="ED182" i="1" s="1"/>
  <c r="DM145" i="1"/>
  <c r="DT145" i="1" s="1"/>
  <c r="ED145" i="1" s="1"/>
  <c r="DM7" i="1"/>
  <c r="DT7" i="1" s="1"/>
  <c r="ED7" i="1" s="1"/>
  <c r="DM331" i="1"/>
  <c r="DT331" i="1" s="1"/>
  <c r="ED331" i="1" s="1"/>
  <c r="DM287" i="1"/>
  <c r="DT287" i="1" s="1"/>
  <c r="ED287" i="1" s="1"/>
  <c r="DM139" i="1"/>
  <c r="DT139" i="1" s="1"/>
  <c r="ED139" i="1" s="1"/>
  <c r="DM256" i="1"/>
  <c r="DT256" i="1" s="1"/>
  <c r="ED256" i="1" s="1"/>
  <c r="DM12" i="1"/>
  <c r="DT12" i="1" s="1"/>
  <c r="ED12" i="1" s="1"/>
  <c r="DM339" i="1"/>
  <c r="DT339" i="1" s="1"/>
  <c r="ED339" i="1" s="1"/>
  <c r="DM338" i="1"/>
  <c r="DT338" i="1" s="1"/>
  <c r="ED338" i="1" s="1"/>
  <c r="DM330" i="1"/>
  <c r="DT330" i="1" s="1"/>
  <c r="ED330" i="1" s="1"/>
  <c r="DM205" i="1"/>
  <c r="DT205" i="1" s="1"/>
  <c r="ED205" i="1" s="1"/>
  <c r="DM177" i="1"/>
  <c r="DT177" i="1" s="1"/>
  <c r="ED177" i="1" s="1"/>
  <c r="DM138" i="1"/>
  <c r="DT138" i="1" s="1"/>
  <c r="ED138" i="1" s="1"/>
  <c r="DM20" i="1"/>
  <c r="DT20" i="1" s="1"/>
  <c r="ED20" i="1" s="1"/>
  <c r="DM158" i="1"/>
  <c r="DT158" i="1" s="1"/>
  <c r="ED158" i="1" s="1"/>
  <c r="DM46" i="1"/>
  <c r="DT46" i="1" s="1"/>
  <c r="ED46" i="1" s="1"/>
  <c r="DM180" i="1"/>
  <c r="DT180" i="1" s="1"/>
  <c r="ED180" i="1" s="1"/>
  <c r="DM152" i="1"/>
  <c r="DT152" i="1" s="1"/>
  <c r="ED152" i="1" s="1"/>
  <c r="DM216" i="1"/>
  <c r="DT216" i="1" s="1"/>
  <c r="ED216" i="1" s="1"/>
  <c r="DM21" i="1"/>
  <c r="DT21" i="1" s="1"/>
  <c r="ED21" i="1" s="1"/>
  <c r="DM47" i="1"/>
  <c r="DT47" i="1" s="1"/>
  <c r="ED47" i="1" s="1"/>
  <c r="DM193" i="1"/>
  <c r="DT193" i="1" s="1"/>
  <c r="ED193" i="1" s="1"/>
  <c r="DM79" i="1"/>
  <c r="DT79" i="1" s="1"/>
  <c r="ED79" i="1" s="1"/>
  <c r="DM201" i="1"/>
  <c r="DT201" i="1" s="1"/>
  <c r="ED201" i="1" s="1"/>
  <c r="DM253" i="1"/>
  <c r="DT253" i="1" s="1"/>
  <c r="ED253" i="1" s="1"/>
  <c r="DM296" i="1"/>
  <c r="DT296" i="1" s="1"/>
  <c r="ED296" i="1" s="1"/>
  <c r="DM281" i="1"/>
  <c r="DT281" i="1" s="1"/>
  <c r="ED281" i="1" s="1"/>
  <c r="DM351" i="1"/>
  <c r="DT351" i="1" s="1"/>
  <c r="ED351" i="1" s="1"/>
  <c r="DM122" i="1"/>
  <c r="DT122" i="1" s="1"/>
  <c r="ED122" i="1" s="1"/>
  <c r="DM118" i="1"/>
  <c r="DT118" i="1" s="1"/>
  <c r="ED118" i="1" s="1"/>
  <c r="DM223" i="1"/>
  <c r="DT223" i="1" s="1"/>
  <c r="ED223" i="1" s="1"/>
  <c r="DM59" i="1"/>
  <c r="DT59" i="1" s="1"/>
  <c r="ED59" i="1" s="1"/>
  <c r="DM349" i="1"/>
  <c r="DT349" i="1" s="1"/>
  <c r="ED349" i="1" s="1"/>
  <c r="DM306" i="1"/>
  <c r="DT306" i="1" s="1"/>
  <c r="ED306" i="1" s="1"/>
  <c r="DM310" i="1"/>
  <c r="DT310" i="1" s="1"/>
  <c r="ED310" i="1" s="1"/>
  <c r="DM247" i="1"/>
  <c r="DT247" i="1" s="1"/>
  <c r="ED247" i="1" s="1"/>
  <c r="DM326" i="1"/>
  <c r="DT326" i="1" s="1"/>
  <c r="ED326" i="1" s="1"/>
  <c r="DM67" i="1"/>
  <c r="DT67" i="1" s="1"/>
  <c r="ED67" i="1" s="1"/>
  <c r="DM160" i="1"/>
  <c r="DT160" i="1" s="1"/>
  <c r="ED160" i="1" s="1"/>
  <c r="DM132" i="1"/>
  <c r="DT132" i="1" s="1"/>
  <c r="ED132" i="1" s="1"/>
  <c r="DM30" i="1"/>
  <c r="DT30" i="1" s="1"/>
  <c r="ED30" i="1" s="1"/>
  <c r="DM68" i="1"/>
  <c r="DT68" i="1" s="1"/>
  <c r="ED68" i="1" s="1"/>
  <c r="DM161" i="1"/>
  <c r="DT161" i="1" s="1"/>
  <c r="ED161" i="1" s="1"/>
  <c r="DM254" i="1"/>
  <c r="DT254" i="1" s="1"/>
  <c r="ED254" i="1" s="1"/>
  <c r="DM355" i="1"/>
  <c r="DT355" i="1" s="1"/>
  <c r="ED355" i="1" s="1"/>
  <c r="DM129" i="1"/>
  <c r="DT129" i="1" s="1"/>
  <c r="ED129" i="1" s="1"/>
  <c r="DM229" i="1"/>
  <c r="DT229" i="1" s="1"/>
  <c r="ED229" i="1" s="1"/>
  <c r="DM197" i="1"/>
  <c r="DT197" i="1" s="1"/>
  <c r="ED197" i="1" s="1"/>
  <c r="DM32" i="1"/>
  <c r="DT32" i="1" s="1"/>
  <c r="ED32" i="1" s="1"/>
  <c r="DM209" i="1"/>
  <c r="DT209" i="1" s="1"/>
  <c r="ED209" i="1" s="1"/>
  <c r="DM246" i="1"/>
  <c r="DT246" i="1" s="1"/>
  <c r="ED246" i="1" s="1"/>
  <c r="DM31" i="1"/>
  <c r="DT31" i="1" s="1"/>
  <c r="ED31" i="1" s="1"/>
  <c r="DM361" i="1"/>
  <c r="DT361" i="1" s="1"/>
  <c r="ED361" i="1" s="1"/>
  <c r="DM312" i="1"/>
  <c r="DT312" i="1" s="1"/>
  <c r="ED312" i="1" s="1"/>
  <c r="DM313" i="1"/>
  <c r="DT313" i="1" s="1"/>
  <c r="ED313" i="1" s="1"/>
  <c r="DM99" i="1"/>
  <c r="DT99" i="1" s="1"/>
  <c r="ED99" i="1" s="1"/>
  <c r="DM240" i="1"/>
  <c r="DT240" i="1" s="1"/>
  <c r="ED240" i="1" s="1"/>
  <c r="DM257" i="1"/>
  <c r="DT257" i="1" s="1"/>
  <c r="ED257" i="1" s="1"/>
  <c r="DM262" i="1"/>
  <c r="DT262" i="1" s="1"/>
  <c r="ED262" i="1" s="1"/>
  <c r="DM14" i="1"/>
  <c r="DT14" i="1" s="1"/>
  <c r="ED14" i="1" s="1"/>
  <c r="DM100" i="1"/>
  <c r="DT100" i="1" s="1"/>
  <c r="ED100" i="1" s="1"/>
  <c r="DM202" i="1"/>
  <c r="DT202" i="1" s="1"/>
  <c r="ED202" i="1" s="1"/>
  <c r="DM212" i="1"/>
  <c r="DT212" i="1" s="1"/>
  <c r="ED212" i="1" s="1"/>
  <c r="DM63" i="1"/>
  <c r="DT63" i="1" s="1"/>
  <c r="ED63" i="1" s="1"/>
  <c r="DM321" i="1"/>
  <c r="DT321" i="1" s="1"/>
  <c r="ED321" i="1" s="1"/>
  <c r="DM170" i="1"/>
  <c r="DT170" i="1" s="1"/>
  <c r="ED170" i="1" s="1"/>
  <c r="DM102" i="1"/>
  <c r="DT102" i="1" s="1"/>
  <c r="ED102" i="1" s="1"/>
  <c r="DM199" i="1"/>
  <c r="DT199" i="1" s="1"/>
  <c r="ED199" i="1" s="1"/>
  <c r="DM265" i="1"/>
  <c r="DT265" i="1" s="1"/>
  <c r="ED265" i="1" s="1"/>
  <c r="DM270" i="1"/>
  <c r="DT270" i="1" s="1"/>
  <c r="ED270" i="1" s="1"/>
  <c r="DM266" i="1"/>
  <c r="DT266" i="1" s="1"/>
  <c r="ED266" i="1" s="1"/>
  <c r="DM185" i="1"/>
  <c r="DT185" i="1" s="1"/>
  <c r="ED185" i="1" s="1"/>
  <c r="DM16" i="1"/>
  <c r="DT16" i="1" s="1"/>
  <c r="ED16" i="1" s="1"/>
  <c r="DM96" i="1"/>
  <c r="DT96" i="1" s="1"/>
  <c r="ED96" i="1" s="1"/>
  <c r="DM348" i="1"/>
  <c r="DT348" i="1" s="1"/>
  <c r="ED348" i="1" s="1"/>
  <c r="DM34" i="1"/>
  <c r="DT34" i="1" s="1"/>
  <c r="ED34" i="1" s="1"/>
  <c r="DM214" i="1"/>
  <c r="DT214" i="1" s="1"/>
  <c r="ED214" i="1" s="1"/>
  <c r="DM36" i="1"/>
  <c r="DT36" i="1" s="1"/>
  <c r="ED36" i="1" s="1"/>
  <c r="DM295" i="1"/>
  <c r="DT295" i="1" s="1"/>
  <c r="ED295" i="1" s="1"/>
  <c r="DM259" i="1"/>
  <c r="DT259" i="1" s="1"/>
  <c r="ED259" i="1" s="1"/>
  <c r="DM154" i="1"/>
  <c r="DT154" i="1" s="1"/>
  <c r="ED154" i="1" s="1"/>
  <c r="DM144" i="1"/>
  <c r="DT144" i="1" s="1"/>
  <c r="ED144" i="1" s="1"/>
  <c r="DM183" i="1"/>
  <c r="DT183" i="1" s="1"/>
  <c r="ED183" i="1" s="1"/>
  <c r="DM153" i="1"/>
  <c r="DT153" i="1" s="1"/>
  <c r="ED153" i="1" s="1"/>
  <c r="DM8" i="1"/>
  <c r="DT8" i="1" s="1"/>
  <c r="ED8" i="1" s="1"/>
  <c r="DM19" i="1"/>
  <c r="DT19" i="1" s="1"/>
  <c r="ED19" i="1" s="1"/>
  <c r="DM104" i="1"/>
  <c r="DT104" i="1" s="1"/>
  <c r="ED104" i="1" s="1"/>
  <c r="DM110" i="1"/>
  <c r="DT110" i="1" s="1"/>
  <c r="ED110" i="1" s="1"/>
  <c r="DM38" i="1"/>
  <c r="DT38" i="1" s="1"/>
  <c r="ED38" i="1" s="1"/>
  <c r="DM93" i="1"/>
  <c r="DT93" i="1" s="1"/>
  <c r="ED93" i="1" s="1"/>
  <c r="DM25" i="1"/>
  <c r="DT25" i="1" s="1"/>
  <c r="ED25" i="1" s="1"/>
  <c r="DM211" i="1"/>
  <c r="DT211" i="1" s="1"/>
  <c r="ED211" i="1" s="1"/>
  <c r="DM72" i="1"/>
  <c r="DT72" i="1" s="1"/>
  <c r="ED72" i="1" s="1"/>
  <c r="DM328" i="1"/>
  <c r="DT328" i="1" s="1"/>
  <c r="ED328" i="1" s="1"/>
  <c r="DM344" i="1"/>
  <c r="DT344" i="1" s="1"/>
  <c r="ED344" i="1" s="1"/>
  <c r="DM245" i="1"/>
  <c r="DT245" i="1" s="1"/>
  <c r="ED245" i="1" s="1"/>
  <c r="DM125" i="1"/>
  <c r="DT125" i="1" s="1"/>
  <c r="ED125" i="1" s="1"/>
  <c r="DM167" i="1"/>
  <c r="DT167" i="1" s="1"/>
  <c r="ED167" i="1" s="1"/>
  <c r="DM304" i="1"/>
  <c r="DT304" i="1" s="1"/>
  <c r="ED304" i="1" s="1"/>
  <c r="DM302" i="1"/>
  <c r="DT302" i="1" s="1"/>
  <c r="ED302" i="1" s="1"/>
  <c r="DM359" i="1"/>
  <c r="DT359" i="1" s="1"/>
  <c r="ED359" i="1" s="1"/>
  <c r="DM218" i="1"/>
  <c r="DT218" i="1" s="1"/>
  <c r="ED218" i="1" s="1"/>
  <c r="DM195" i="1"/>
  <c r="DT195" i="1" s="1"/>
  <c r="ED195" i="1" s="1"/>
  <c r="DM133" i="1"/>
  <c r="DT133" i="1" s="1"/>
  <c r="ED133" i="1" s="1"/>
  <c r="DM176" i="1"/>
  <c r="DT176" i="1" s="1"/>
  <c r="ED176" i="1" s="1"/>
  <c r="DM307" i="1"/>
  <c r="DT307" i="1" s="1"/>
  <c r="ED307" i="1" s="1"/>
  <c r="DM204" i="1"/>
  <c r="DT204" i="1" s="1"/>
  <c r="ED204" i="1" s="1"/>
  <c r="DM316" i="1"/>
  <c r="DT316" i="1" s="1"/>
  <c r="ED316" i="1" s="1"/>
  <c r="DM42" i="1"/>
  <c r="DT42" i="1" s="1"/>
  <c r="ED42" i="1" s="1"/>
  <c r="DM362" i="1"/>
  <c r="DT362" i="1" s="1"/>
  <c r="ED362" i="1" s="1"/>
  <c r="DM127" i="1"/>
  <c r="DT127" i="1" s="1"/>
  <c r="ED127" i="1" s="1"/>
  <c r="DM227" i="1"/>
  <c r="DT227" i="1" s="1"/>
  <c r="ED227" i="1" s="1"/>
  <c r="DM146" i="1"/>
  <c r="DT146" i="1" s="1"/>
  <c r="ED146" i="1" s="1"/>
  <c r="DM208" i="1"/>
  <c r="DT208" i="1" s="1"/>
  <c r="ED208" i="1" s="1"/>
  <c r="DM57" i="1"/>
  <c r="DT57" i="1" s="1"/>
  <c r="ED57" i="1" s="1"/>
  <c r="DM346" i="1"/>
  <c r="DT346" i="1" s="1"/>
  <c r="ED346" i="1" s="1"/>
  <c r="DM352" i="1"/>
  <c r="DT352" i="1" s="1"/>
  <c r="ED352" i="1" s="1"/>
  <c r="DM18" i="1"/>
  <c r="DT18" i="1" s="1"/>
  <c r="ED18" i="1" s="1"/>
  <c r="DM73" i="1"/>
  <c r="DT73" i="1" s="1"/>
  <c r="ED73" i="1" s="1"/>
  <c r="DM336" i="1"/>
  <c r="DT336" i="1" s="1"/>
  <c r="ED336" i="1" s="1"/>
  <c r="DM85" i="1"/>
  <c r="DT85" i="1" s="1"/>
  <c r="ED85" i="1" s="1"/>
  <c r="DM284" i="1"/>
  <c r="DT284" i="1" s="1"/>
  <c r="ED284" i="1" s="1"/>
  <c r="DM164" i="1"/>
  <c r="DT164" i="1" s="1"/>
  <c r="ED164" i="1" s="1"/>
  <c r="DM329" i="1"/>
  <c r="DT329" i="1" s="1"/>
  <c r="ED329" i="1" s="1"/>
  <c r="DM174" i="1"/>
  <c r="DT174" i="1" s="1"/>
  <c r="ED174" i="1" s="1"/>
  <c r="DM350" i="1"/>
  <c r="DT350" i="1" s="1"/>
  <c r="ED350" i="1" s="1"/>
  <c r="DM91" i="1"/>
  <c r="DT91" i="1" s="1"/>
  <c r="ED91" i="1" s="1"/>
  <c r="DM89" i="1"/>
  <c r="DT89" i="1" s="1"/>
  <c r="ED89" i="1" s="1"/>
  <c r="DM103" i="1"/>
  <c r="DT103" i="1" s="1"/>
  <c r="ED103" i="1" s="1"/>
  <c r="DM289" i="1"/>
  <c r="DT289" i="1" s="1"/>
  <c r="ED289" i="1" s="1"/>
  <c r="DM264" i="1"/>
  <c r="DT264" i="1" s="1"/>
  <c r="ED264" i="1" s="1"/>
  <c r="DM224" i="1"/>
  <c r="DT224" i="1" s="1"/>
  <c r="ED224" i="1" s="1"/>
  <c r="DM75" i="1"/>
  <c r="DT75" i="1" s="1"/>
  <c r="ED75" i="1" s="1"/>
  <c r="DM340" i="1"/>
  <c r="DT340" i="1" s="1"/>
  <c r="ED340" i="1" s="1"/>
  <c r="DM294" i="1"/>
  <c r="DT294" i="1" s="1"/>
  <c r="ED294" i="1" s="1"/>
  <c r="DM74" i="1"/>
  <c r="DT74" i="1" s="1"/>
  <c r="ED74" i="1" s="1"/>
  <c r="DM244" i="1"/>
  <c r="DT244" i="1" s="1"/>
  <c r="ED244" i="1" s="1"/>
  <c r="DM65" i="1"/>
  <c r="DT65" i="1" s="1"/>
  <c r="ED65" i="1" s="1"/>
  <c r="DM251" i="1"/>
  <c r="DT251" i="1" s="1"/>
  <c r="ED251" i="1" s="1"/>
  <c r="DM112" i="1"/>
  <c r="DT112" i="1" s="1"/>
  <c r="ED112" i="1" s="1"/>
  <c r="DM149" i="1"/>
  <c r="DT149" i="1" s="1"/>
  <c r="ED149" i="1" s="1"/>
  <c r="DM49" i="1"/>
  <c r="DT49" i="1" s="1"/>
  <c r="ED49" i="1" s="1"/>
  <c r="DM249" i="1"/>
  <c r="DT249" i="1" s="1"/>
  <c r="ED249" i="1" s="1"/>
  <c r="DM111" i="1"/>
  <c r="DT111" i="1" s="1"/>
  <c r="ED111" i="1" s="1"/>
  <c r="DM345" i="1"/>
  <c r="DT345" i="1" s="1"/>
  <c r="ED345" i="1" s="1"/>
  <c r="DM234" i="1"/>
  <c r="DT234" i="1" s="1"/>
  <c r="ED234" i="1" s="1"/>
  <c r="DM207" i="1"/>
  <c r="DT207" i="1" s="1"/>
  <c r="ED207" i="1" s="1"/>
  <c r="DM299" i="1"/>
  <c r="DT299" i="1" s="1"/>
  <c r="ED299" i="1" s="1"/>
  <c r="DM275" i="1"/>
  <c r="DT275" i="1" s="1"/>
  <c r="ED275" i="1" s="1"/>
  <c r="DM27" i="1"/>
  <c r="DT27" i="1" s="1"/>
  <c r="ED27" i="1" s="1"/>
  <c r="DM147" i="1"/>
  <c r="DT147" i="1" s="1"/>
  <c r="ED147" i="1" s="1"/>
  <c r="DM283" i="1"/>
  <c r="DT283" i="1" s="1"/>
  <c r="ED283" i="1" s="1"/>
  <c r="DM33" i="1"/>
  <c r="DT33" i="1" s="1"/>
  <c r="ED33" i="1" s="1"/>
  <c r="DM119" i="1"/>
  <c r="DT119" i="1" s="1"/>
  <c r="ED119" i="1" s="1"/>
  <c r="DM188" i="1"/>
  <c r="DT188" i="1" s="1"/>
  <c r="ED188" i="1" s="1"/>
  <c r="DM305" i="1"/>
  <c r="DT305" i="1" s="1"/>
  <c r="ED305" i="1" s="1"/>
  <c r="DM290" i="1"/>
  <c r="DT290" i="1" s="1"/>
  <c r="ED290" i="1" s="1"/>
  <c r="DM69" i="1"/>
  <c r="DT69" i="1" s="1"/>
  <c r="ED69" i="1" s="1"/>
  <c r="DM347" i="1"/>
  <c r="DT347" i="1" s="1"/>
  <c r="ED347" i="1" s="1"/>
  <c r="DM109" i="1"/>
  <c r="DT109" i="1" s="1"/>
  <c r="ED109" i="1" s="1"/>
  <c r="DM319" i="1"/>
  <c r="DT319" i="1" s="1"/>
  <c r="ED319" i="1" s="1"/>
  <c r="DM293" i="1"/>
  <c r="DT293" i="1" s="1"/>
  <c r="ED293" i="1" s="1"/>
  <c r="DM285" i="1"/>
  <c r="DT285" i="1" s="1"/>
  <c r="ED285" i="1" s="1"/>
  <c r="DM271" i="1"/>
  <c r="DT271" i="1" s="1"/>
  <c r="ED271" i="1" s="1"/>
  <c r="DM282" i="1"/>
  <c r="DT282" i="1" s="1"/>
  <c r="ED282" i="1" s="1"/>
  <c r="DM134" i="1"/>
  <c r="DT134" i="1" s="1"/>
  <c r="ED134" i="1" s="1"/>
  <c r="DM288" i="1"/>
  <c r="DT288" i="1" s="1"/>
  <c r="ED288" i="1" s="1"/>
  <c r="DM70" i="1"/>
  <c r="DT70" i="1" s="1"/>
  <c r="ED70" i="1" s="1"/>
  <c r="DM273" i="1"/>
  <c r="DT273" i="1" s="1"/>
  <c r="ED273" i="1" s="1"/>
  <c r="DM124" i="1"/>
  <c r="DT124" i="1" s="1"/>
  <c r="ED124" i="1" s="1"/>
  <c r="DM121" i="1"/>
  <c r="DT121" i="1" s="1"/>
  <c r="ED121" i="1" s="1"/>
  <c r="DM341" i="1"/>
  <c r="DT341" i="1" s="1"/>
  <c r="ED341" i="1" s="1"/>
  <c r="DM169" i="1"/>
  <c r="DT169" i="1" s="1"/>
  <c r="ED169" i="1" s="1"/>
  <c r="DM148" i="1"/>
  <c r="DT148" i="1" s="1"/>
  <c r="ED148" i="1" s="1"/>
  <c r="DM278" i="1"/>
  <c r="DT278" i="1" s="1"/>
  <c r="ED278" i="1" s="1"/>
  <c r="DM279" i="1"/>
  <c r="DT279" i="1" s="1"/>
  <c r="ED279" i="1" s="1"/>
  <c r="DM165" i="1"/>
  <c r="DT165" i="1" s="1"/>
  <c r="ED165" i="1" s="1"/>
  <c r="DM311" i="1"/>
  <c r="DT311" i="1" s="1"/>
  <c r="ED311" i="1" s="1"/>
  <c r="DM173" i="1"/>
  <c r="DT173" i="1" s="1"/>
  <c r="ED173" i="1" s="1"/>
  <c r="DM82" i="1"/>
  <c r="DT82" i="1" s="1"/>
  <c r="ED82" i="1" s="1"/>
  <c r="DM241" i="1"/>
  <c r="DT241" i="1" s="1"/>
  <c r="ED241" i="1" s="1"/>
  <c r="DM37" i="1"/>
  <c r="DT37" i="1" s="1"/>
  <c r="ED37" i="1" s="1"/>
  <c r="DM6" i="1"/>
  <c r="DX6" i="1" s="1"/>
  <c r="EH6" i="1" s="1"/>
  <c r="DM17" i="1"/>
  <c r="DT17" i="1" s="1"/>
  <c r="ED17" i="1" s="1"/>
  <c r="DM11" i="1"/>
  <c r="DT11" i="1" s="1"/>
  <c r="ED11" i="1" s="1"/>
  <c r="DM353" i="1"/>
  <c r="DT353" i="1" s="1"/>
  <c r="ED353" i="1" s="1"/>
  <c r="DM318" i="1"/>
  <c r="DT318" i="1" s="1"/>
  <c r="ED318" i="1" s="1"/>
  <c r="DM200" i="1"/>
  <c r="DT200" i="1" s="1"/>
  <c r="ED200" i="1" s="1"/>
  <c r="DM41" i="1"/>
  <c r="DT41" i="1" s="1"/>
  <c r="ED41" i="1" s="1"/>
  <c r="DM327" i="1"/>
  <c r="DT327" i="1" s="1"/>
  <c r="ED327" i="1" s="1"/>
  <c r="DM157" i="1"/>
  <c r="DT157" i="1" s="1"/>
  <c r="ED157" i="1" s="1"/>
  <c r="DM126" i="1"/>
  <c r="DT126" i="1" s="1"/>
  <c r="ED126" i="1" s="1"/>
  <c r="DM215" i="1"/>
  <c r="DT215" i="1" s="1"/>
  <c r="ED215" i="1" s="1"/>
  <c r="DM250" i="1"/>
  <c r="DT250" i="1" s="1"/>
  <c r="ED250" i="1" s="1"/>
  <c r="DM242" i="1"/>
  <c r="DT242" i="1" s="1"/>
  <c r="ED242" i="1" s="1"/>
  <c r="DM358" i="1"/>
  <c r="DT358" i="1" s="1"/>
  <c r="ED358" i="1" s="1"/>
  <c r="DM269" i="1"/>
  <c r="DT269" i="1" s="1"/>
  <c r="ED269" i="1" s="1"/>
  <c r="DM50" i="1"/>
  <c r="DT50" i="1" s="1"/>
  <c r="ED50" i="1" s="1"/>
  <c r="DM267" i="1"/>
  <c r="DT267" i="1" s="1"/>
  <c r="ED267" i="1" s="1"/>
  <c r="DM80" i="1"/>
  <c r="DT80" i="1" s="1"/>
  <c r="ED80" i="1" s="1"/>
  <c r="DM178" i="1"/>
  <c r="DT178" i="1" s="1"/>
  <c r="ED178" i="1" s="1"/>
  <c r="DM53" i="1"/>
  <c r="DT53" i="1" s="1"/>
  <c r="ED53" i="1" s="1"/>
  <c r="DM171" i="1"/>
  <c r="DT171" i="1" s="1"/>
  <c r="ED171" i="1" s="1"/>
  <c r="DM105" i="1"/>
  <c r="DT105" i="1" s="1"/>
  <c r="ED105" i="1" s="1"/>
  <c r="DM233" i="1"/>
  <c r="DT233" i="1" s="1"/>
  <c r="ED233" i="1" s="1"/>
  <c r="DM203" i="1"/>
  <c r="DT203" i="1" s="1"/>
  <c r="ED203" i="1" s="1"/>
  <c r="DM231" i="1"/>
  <c r="DT231" i="1" s="1"/>
  <c r="ED231" i="1" s="1"/>
  <c r="DM87" i="1"/>
  <c r="DT87" i="1" s="1"/>
  <c r="ED87" i="1" s="1"/>
  <c r="DM213" i="1"/>
  <c r="DT213" i="1" s="1"/>
  <c r="ED213" i="1" s="1"/>
  <c r="DM115" i="1"/>
  <c r="DT115" i="1" s="1"/>
  <c r="ED115" i="1" s="1"/>
  <c r="DM64" i="1"/>
  <c r="DT64" i="1" s="1"/>
  <c r="ED64" i="1" s="1"/>
  <c r="DM320" i="1"/>
  <c r="DT320" i="1" s="1"/>
  <c r="ED320" i="1" s="1"/>
  <c r="DM60" i="1"/>
  <c r="DT60" i="1" s="1"/>
  <c r="ED60" i="1" s="1"/>
  <c r="DM276" i="1"/>
  <c r="DT276" i="1" s="1"/>
  <c r="ED276" i="1" s="1"/>
  <c r="DM230" i="1"/>
  <c r="DT230" i="1" s="1"/>
  <c r="ED230" i="1" s="1"/>
  <c r="DM128" i="1"/>
  <c r="DT128" i="1" s="1"/>
  <c r="ED128" i="1" s="1"/>
  <c r="DM76" i="1"/>
  <c r="DT76" i="1" s="1"/>
  <c r="ED76" i="1" s="1"/>
  <c r="DM187" i="1"/>
  <c r="DT187" i="1" s="1"/>
  <c r="ED187" i="1" s="1"/>
  <c r="DM300" i="1"/>
  <c r="DT300" i="1" s="1"/>
  <c r="ED300" i="1" s="1"/>
  <c r="DM66" i="1"/>
  <c r="DT66" i="1" s="1"/>
  <c r="ED66" i="1" s="1"/>
  <c r="DM342" i="1"/>
  <c r="DT342" i="1" s="1"/>
  <c r="ED342" i="1" s="1"/>
  <c r="DM175" i="1"/>
  <c r="DT175" i="1" s="1"/>
  <c r="ED175" i="1" s="1"/>
  <c r="DM217" i="1"/>
  <c r="DT217" i="1" s="1"/>
  <c r="ED217" i="1" s="1"/>
  <c r="DM356" i="1"/>
  <c r="DT356" i="1" s="1"/>
  <c r="ED356" i="1" s="1"/>
  <c r="DM252" i="1"/>
  <c r="DT252" i="1" s="1"/>
  <c r="ED252" i="1" s="1"/>
  <c r="DM131" i="1"/>
  <c r="DT131" i="1" s="1"/>
  <c r="ED131" i="1" s="1"/>
  <c r="DM194" i="1"/>
  <c r="DT194" i="1" s="1"/>
  <c r="ED194" i="1" s="1"/>
  <c r="DM84" i="1"/>
  <c r="DT84" i="1" s="1"/>
  <c r="ED84" i="1" s="1"/>
  <c r="DM317" i="1"/>
  <c r="DT317" i="1" s="1"/>
  <c r="ED317" i="1" s="1"/>
  <c r="DM106" i="1"/>
  <c r="DT106" i="1" s="1"/>
  <c r="ED106" i="1" s="1"/>
  <c r="DM141" i="1"/>
  <c r="DT141" i="1" s="1"/>
  <c r="ED141" i="1" s="1"/>
  <c r="DM83" i="1"/>
  <c r="DT83" i="1" s="1"/>
  <c r="ED83" i="1" s="1"/>
  <c r="DM123" i="1"/>
  <c r="DT123" i="1" s="1"/>
  <c r="ED123" i="1" s="1"/>
  <c r="DM286" i="1"/>
  <c r="DT286" i="1" s="1"/>
  <c r="ED286" i="1" s="1"/>
  <c r="DM184" i="1"/>
  <c r="DT184" i="1" s="1"/>
  <c r="ED184" i="1" s="1"/>
  <c r="DM56" i="1"/>
  <c r="DT56" i="1" s="1"/>
  <c r="ED56" i="1" s="1"/>
  <c r="DM263" i="1"/>
  <c r="DT263" i="1" s="1"/>
  <c r="ED263" i="1" s="1"/>
  <c r="DM150" i="1"/>
  <c r="DT150" i="1" s="1"/>
  <c r="ED150" i="1" s="1"/>
  <c r="DM236" i="1"/>
  <c r="DT236" i="1" s="1"/>
  <c r="ED236" i="1" s="1"/>
  <c r="DM130" i="1"/>
  <c r="DT130" i="1" s="1"/>
  <c r="ED130" i="1" s="1"/>
  <c r="DM360" i="1"/>
  <c r="DT360" i="1" s="1"/>
  <c r="ED360" i="1" s="1"/>
  <c r="DM62" i="1"/>
  <c r="DT62" i="1" s="1"/>
  <c r="ED62" i="1" s="1"/>
  <c r="DM92" i="1"/>
  <c r="DT92" i="1" s="1"/>
  <c r="ED92" i="1" s="1"/>
  <c r="DM168" i="1"/>
  <c r="DT168" i="1" s="1"/>
  <c r="ED168" i="1" s="1"/>
  <c r="DM186" i="1"/>
  <c r="DT186" i="1" s="1"/>
  <c r="ED186" i="1" s="1"/>
  <c r="DM45" i="1"/>
  <c r="DT45" i="1" s="1"/>
  <c r="ED45" i="1" s="1"/>
  <c r="DM136" i="1"/>
  <c r="DT136" i="1" s="1"/>
  <c r="ED136" i="1" s="1"/>
  <c r="DM354" i="1"/>
  <c r="DT354" i="1" s="1"/>
  <c r="ED354" i="1" s="1"/>
  <c r="DM248" i="1"/>
  <c r="DT248" i="1" s="1"/>
  <c r="ED248" i="1" s="1"/>
  <c r="DM117" i="1"/>
  <c r="DT117" i="1" s="1"/>
  <c r="ED117" i="1" s="1"/>
  <c r="DM48" i="1"/>
  <c r="DT48" i="1" s="1"/>
  <c r="ED48" i="1" s="1"/>
  <c r="DM163" i="1"/>
  <c r="DT163" i="1" s="1"/>
  <c r="ED163" i="1" s="1"/>
  <c r="DM40" i="1"/>
  <c r="DT40" i="1" s="1"/>
  <c r="ED40" i="1" s="1"/>
  <c r="DM255" i="1"/>
  <c r="DT255" i="1" s="1"/>
  <c r="ED255" i="1" s="1"/>
  <c r="DM274" i="1"/>
  <c r="DT274" i="1" s="1"/>
  <c r="ED274" i="1" s="1"/>
  <c r="DM107" i="1"/>
  <c r="DT107" i="1" s="1"/>
  <c r="ED107" i="1" s="1"/>
  <c r="DM260" i="1"/>
  <c r="DT260" i="1" s="1"/>
  <c r="ED260" i="1" s="1"/>
  <c r="DM196" i="1"/>
  <c r="DT196" i="1" s="1"/>
  <c r="ED196" i="1" s="1"/>
  <c r="DM292" i="1"/>
  <c r="DT292" i="1" s="1"/>
  <c r="ED292" i="1" s="1"/>
  <c r="DM192" i="1"/>
  <c r="DT192" i="1" s="1"/>
  <c r="ED192" i="1" s="1"/>
  <c r="DM39" i="1"/>
  <c r="DT39" i="1" s="1"/>
  <c r="ED39" i="1" s="1"/>
  <c r="DM97" i="1"/>
  <c r="DT97" i="1" s="1"/>
  <c r="ED97" i="1" s="1"/>
  <c r="DM54" i="1"/>
  <c r="DT54" i="1" s="1"/>
  <c r="ED54" i="1" s="1"/>
  <c r="DM272" i="1"/>
  <c r="DT272" i="1" s="1"/>
  <c r="ED272" i="1" s="1"/>
  <c r="DM297" i="1"/>
  <c r="DT297" i="1" s="1"/>
  <c r="ED297" i="1" s="1"/>
  <c r="DM114" i="1"/>
  <c r="DT114" i="1" s="1"/>
  <c r="ED114" i="1" s="1"/>
  <c r="DM61" i="1"/>
  <c r="DT61" i="1" s="1"/>
  <c r="ED61" i="1" s="1"/>
  <c r="DM43" i="1"/>
  <c r="DT43" i="1" s="1"/>
  <c r="ED43" i="1" s="1"/>
  <c r="DM151" i="1"/>
  <c r="DT151" i="1" s="1"/>
  <c r="ED151" i="1" s="1"/>
  <c r="DM314" i="1"/>
  <c r="DT314" i="1" s="1"/>
  <c r="ED314" i="1" s="1"/>
  <c r="DM222" i="1"/>
  <c r="DT222" i="1" s="1"/>
  <c r="ED222" i="1" s="1"/>
  <c r="DM191" i="1"/>
  <c r="DT191" i="1" s="1"/>
  <c r="ED191" i="1" s="1"/>
  <c r="DM322" i="1"/>
  <c r="DT322" i="1" s="1"/>
  <c r="ED322" i="1" s="1"/>
  <c r="DM189" i="1"/>
  <c r="DT189" i="1" s="1"/>
  <c r="ED189" i="1" s="1"/>
  <c r="DM228" i="1"/>
  <c r="DT228" i="1" s="1"/>
  <c r="ED228" i="1" s="1"/>
  <c r="DM210" i="1"/>
  <c r="DT210" i="1" s="1"/>
  <c r="ED210" i="1" s="1"/>
  <c r="DM238" i="1"/>
  <c r="DT238" i="1" s="1"/>
  <c r="ED238" i="1" s="1"/>
  <c r="DM315" i="1"/>
  <c r="DT315" i="1" s="1"/>
  <c r="ED315" i="1" s="1"/>
  <c r="DM323" i="1"/>
  <c r="DT323" i="1" s="1"/>
  <c r="ED323" i="1" s="1"/>
  <c r="DM220" i="1"/>
  <c r="DT220" i="1" s="1"/>
  <c r="ED220" i="1" s="1"/>
  <c r="DM29" i="1"/>
  <c r="DT29" i="1" s="1"/>
  <c r="ED29" i="1" s="1"/>
  <c r="DM135" i="1"/>
  <c r="DT135" i="1" s="1"/>
  <c r="ED135" i="1" s="1"/>
  <c r="DM108" i="1"/>
  <c r="DT108" i="1" s="1"/>
  <c r="ED108" i="1" s="1"/>
  <c r="DM261" i="1"/>
  <c r="DT261" i="1" s="1"/>
  <c r="ED261" i="1" s="1"/>
  <c r="DM235" i="1"/>
  <c r="DT235" i="1" s="1"/>
  <c r="ED235" i="1" s="1"/>
  <c r="DM81" i="1"/>
  <c r="DT81" i="1" s="1"/>
  <c r="ED81" i="1" s="1"/>
  <c r="DM71" i="1"/>
  <c r="DT71" i="1" s="1"/>
  <c r="ED71" i="1" s="1"/>
  <c r="DM166" i="1"/>
  <c r="DT166" i="1" s="1"/>
  <c r="ED166" i="1" s="1"/>
  <c r="DM88" i="1"/>
  <c r="DT88" i="1" s="1"/>
  <c r="ED88" i="1" s="1"/>
  <c r="DM365" i="1"/>
  <c r="DT365" i="1" s="1"/>
  <c r="ED365" i="1" s="1"/>
  <c r="DM142" i="1"/>
  <c r="DT142" i="1" s="1"/>
  <c r="ED142" i="1" s="1"/>
  <c r="DM10" i="1"/>
  <c r="DT10" i="1" s="1"/>
  <c r="ED10" i="1" s="1"/>
  <c r="DM156" i="1"/>
  <c r="DT156" i="1" s="1"/>
  <c r="ED156" i="1" s="1"/>
  <c r="DM198" i="1"/>
  <c r="DT198" i="1" s="1"/>
  <c r="ED198" i="1" s="1"/>
  <c r="DM95" i="1"/>
  <c r="DT95" i="1" s="1"/>
  <c r="ED95" i="1" s="1"/>
  <c r="DM86" i="1"/>
  <c r="DT86" i="1" s="1"/>
  <c r="ED86" i="1" s="1"/>
  <c r="DM116" i="1"/>
  <c r="DT116" i="1" s="1"/>
  <c r="ED116" i="1" s="1"/>
  <c r="DM94" i="1"/>
  <c r="DT94" i="1" s="1"/>
  <c r="ED94" i="1" s="1"/>
  <c r="DM15" i="1"/>
  <c r="DT15" i="1" s="1"/>
  <c r="ED15" i="1" s="1"/>
  <c r="DM155" i="1"/>
  <c r="DT155" i="1" s="1"/>
  <c r="ED155" i="1" s="1"/>
  <c r="DM232" i="1"/>
  <c r="DT232" i="1" s="1"/>
  <c r="ED232" i="1" s="1"/>
  <c r="DM13" i="1"/>
  <c r="DT13" i="1" s="1"/>
  <c r="ED13" i="1" s="1"/>
  <c r="DM268" i="1"/>
  <c r="DT268" i="1" s="1"/>
  <c r="ED268" i="1" s="1"/>
  <c r="DM55" i="1"/>
  <c r="DT55" i="1" s="1"/>
  <c r="ED55" i="1" s="1"/>
  <c r="DM219" i="1"/>
  <c r="DT219" i="1" s="1"/>
  <c r="ED219" i="1" s="1"/>
  <c r="DM159" i="1"/>
  <c r="DT159" i="1" s="1"/>
  <c r="ED159" i="1" s="1"/>
  <c r="DM120" i="1"/>
  <c r="DT120" i="1" s="1"/>
  <c r="ED120" i="1" s="1"/>
  <c r="DM324" i="1"/>
  <c r="DT324" i="1" s="1"/>
  <c r="ED324" i="1" s="1"/>
  <c r="DM239" i="1"/>
  <c r="DT239" i="1" s="1"/>
  <c r="ED239" i="1" s="1"/>
  <c r="DM78" i="1"/>
  <c r="DT78" i="1" s="1"/>
  <c r="ED78" i="1" s="1"/>
  <c r="DM22" i="1"/>
  <c r="DT22" i="1" s="1"/>
  <c r="ED22" i="1" s="1"/>
  <c r="DM291" i="1"/>
  <c r="DT291" i="1" s="1"/>
  <c r="ED291" i="1" s="1"/>
  <c r="DM332" i="1"/>
  <c r="DT332" i="1" s="1"/>
  <c r="ED332" i="1" s="1"/>
  <c r="DM162" i="1"/>
  <c r="DT162" i="1" s="1"/>
  <c r="ED162" i="1" s="1"/>
  <c r="DM137" i="1"/>
  <c r="DT137" i="1" s="1"/>
  <c r="ED137" i="1" s="1"/>
  <c r="DM226" i="1"/>
  <c r="DT226" i="1" s="1"/>
  <c r="ED226" i="1" s="1"/>
  <c r="DM77" i="1"/>
  <c r="DT77" i="1" s="1"/>
  <c r="ED77" i="1" s="1"/>
  <c r="DM179" i="1"/>
  <c r="DT179" i="1" s="1"/>
  <c r="ED179" i="1" s="1"/>
  <c r="DM364" i="1"/>
  <c r="DT364" i="1" s="1"/>
  <c r="ED364" i="1" s="1"/>
  <c r="DM225" i="1"/>
  <c r="DT225" i="1" s="1"/>
  <c r="ED225" i="1" s="1"/>
  <c r="DM58" i="1"/>
  <c r="DT58" i="1" s="1"/>
  <c r="ED58" i="1" s="1"/>
  <c r="DM28" i="1"/>
  <c r="DT28" i="1" s="1"/>
  <c r="ED28" i="1" s="1"/>
  <c r="DM280" i="1"/>
  <c r="DT280" i="1" s="1"/>
  <c r="ED280" i="1" s="1"/>
  <c r="DM308" i="1"/>
  <c r="DT308" i="1" s="1"/>
  <c r="ED308" i="1" s="1"/>
  <c r="DM206" i="1"/>
  <c r="DT206" i="1" s="1"/>
  <c r="ED206" i="1" s="1"/>
  <c r="DM363" i="1"/>
  <c r="DT363" i="1" s="1"/>
  <c r="ED363" i="1" s="1"/>
  <c r="DM303" i="1"/>
  <c r="DT303" i="1" s="1"/>
  <c r="ED303" i="1" s="1"/>
  <c r="DM113" i="1"/>
  <c r="DT113" i="1" s="1"/>
  <c r="ED113" i="1" s="1"/>
  <c r="DM9" i="1"/>
  <c r="DT9" i="1" s="1"/>
  <c r="ED9" i="1" s="1"/>
  <c r="DM172" i="1"/>
  <c r="DT172" i="1" s="1"/>
  <c r="ED172" i="1" s="1"/>
  <c r="DM337" i="1"/>
  <c r="DT337" i="1" s="1"/>
  <c r="ED337" i="1" s="1"/>
  <c r="DM101" i="1"/>
  <c r="DT101" i="1" s="1"/>
  <c r="ED101" i="1" s="1"/>
  <c r="DM343" i="1"/>
  <c r="DT343" i="1" s="1"/>
  <c r="ED343" i="1" s="1"/>
  <c r="DM90" i="1"/>
  <c r="DT90" i="1" s="1"/>
  <c r="ED90" i="1" s="1"/>
  <c r="DM190" i="1"/>
  <c r="DT190" i="1" s="1"/>
  <c r="ED190" i="1" s="1"/>
  <c r="DM51" i="1"/>
  <c r="DT51" i="1" s="1"/>
  <c r="ED51" i="1" s="1"/>
  <c r="DM143" i="1"/>
  <c r="DT143" i="1" s="1"/>
  <c r="ED143" i="1" s="1"/>
  <c r="DM221" i="1"/>
  <c r="DT221" i="1" s="1"/>
  <c r="ED221" i="1" s="1"/>
  <c r="DM334" i="1"/>
  <c r="DT334" i="1" s="1"/>
  <c r="ED334" i="1" s="1"/>
  <c r="DM309" i="1"/>
  <c r="DT309" i="1" s="1"/>
  <c r="ED309" i="1" s="1"/>
  <c r="DM243" i="1"/>
  <c r="DT243" i="1" s="1"/>
  <c r="ED243" i="1" s="1"/>
  <c r="DM333" i="1"/>
  <c r="DT333" i="1" s="1"/>
  <c r="ED333" i="1" s="1"/>
  <c r="DD2" i="1"/>
  <c r="DL7" i="1"/>
  <c r="DU7" i="1" s="1"/>
  <c r="EE7" i="1" s="1"/>
  <c r="DL23" i="1"/>
  <c r="DU23" i="1" s="1"/>
  <c r="EE23" i="1" s="1"/>
  <c r="DL259" i="1"/>
  <c r="DU259" i="1" s="1"/>
  <c r="EE259" i="1" s="1"/>
  <c r="DL71" i="1"/>
  <c r="DU71" i="1" s="1"/>
  <c r="EE71" i="1" s="1"/>
  <c r="DL91" i="1"/>
  <c r="DU91" i="1" s="1"/>
  <c r="EE91" i="1" s="1"/>
  <c r="DL14" i="1"/>
  <c r="DU14" i="1" s="1"/>
  <c r="EE14" i="1" s="1"/>
  <c r="DL65" i="1"/>
  <c r="DU65" i="1" s="1"/>
  <c r="EE65" i="1" s="1"/>
  <c r="DL295" i="1"/>
  <c r="DU295" i="1" s="1"/>
  <c r="EE295" i="1" s="1"/>
  <c r="DL52" i="1"/>
  <c r="DU52" i="1" s="1"/>
  <c r="EE52" i="1" s="1"/>
  <c r="DL323" i="1"/>
  <c r="DU323" i="1" s="1"/>
  <c r="EE323" i="1" s="1"/>
  <c r="DL98" i="1"/>
  <c r="DU98" i="1" s="1"/>
  <c r="EE98" i="1" s="1"/>
  <c r="DL194" i="1"/>
  <c r="DU194" i="1" s="1"/>
  <c r="EE194" i="1" s="1"/>
  <c r="DL177" i="1"/>
  <c r="DU177" i="1" s="1"/>
  <c r="EE177" i="1" s="1"/>
  <c r="DL49" i="1"/>
  <c r="DU49" i="1" s="1"/>
  <c r="EE49" i="1" s="1"/>
  <c r="DL90" i="1"/>
  <c r="DU90" i="1" s="1"/>
  <c r="EE90" i="1" s="1"/>
  <c r="DL191" i="1"/>
  <c r="DU191" i="1" s="1"/>
  <c r="EE191" i="1" s="1"/>
  <c r="DL281" i="1"/>
  <c r="DU281" i="1" s="1"/>
  <c r="EE281" i="1" s="1"/>
  <c r="DL260" i="1"/>
  <c r="DU260" i="1" s="1"/>
  <c r="EE260" i="1" s="1"/>
  <c r="DL45" i="1"/>
  <c r="DU45" i="1" s="1"/>
  <c r="EE45" i="1" s="1"/>
  <c r="DL232" i="1"/>
  <c r="DU232" i="1" s="1"/>
  <c r="EE232" i="1" s="1"/>
  <c r="DL210" i="1"/>
  <c r="DU210" i="1" s="1"/>
  <c r="EE210" i="1" s="1"/>
  <c r="DL235" i="1"/>
  <c r="DU235" i="1" s="1"/>
  <c r="EE235" i="1" s="1"/>
  <c r="DL192" i="1"/>
  <c r="DU192" i="1" s="1"/>
  <c r="EE192" i="1" s="1"/>
  <c r="DL156" i="1"/>
  <c r="DU156" i="1" s="1"/>
  <c r="EE156" i="1" s="1"/>
  <c r="DL97" i="1"/>
  <c r="DU97" i="1" s="1"/>
  <c r="EE97" i="1" s="1"/>
  <c r="DL268" i="1"/>
  <c r="DU268" i="1" s="1"/>
  <c r="EE268" i="1" s="1"/>
  <c r="DL289" i="1"/>
  <c r="DU289" i="1" s="1"/>
  <c r="EE289" i="1" s="1"/>
  <c r="DL348" i="1"/>
  <c r="DU348" i="1" s="1"/>
  <c r="EE348" i="1" s="1"/>
  <c r="DL291" i="1"/>
  <c r="DU291" i="1" s="1"/>
  <c r="EE291" i="1" s="1"/>
  <c r="DL70" i="1"/>
  <c r="DU70" i="1" s="1"/>
  <c r="EE70" i="1" s="1"/>
  <c r="DL326" i="1"/>
  <c r="DU326" i="1" s="1"/>
  <c r="EE326" i="1" s="1"/>
  <c r="DL340" i="1"/>
  <c r="DU340" i="1" s="1"/>
  <c r="EE340" i="1" s="1"/>
  <c r="DL193" i="1"/>
  <c r="DU193" i="1" s="1"/>
  <c r="EE193" i="1" s="1"/>
  <c r="DL338" i="1"/>
  <c r="DU338" i="1" s="1"/>
  <c r="EE338" i="1" s="1"/>
  <c r="DL117" i="1"/>
  <c r="DU117" i="1" s="1"/>
  <c r="EE117" i="1" s="1"/>
  <c r="DL189" i="1"/>
  <c r="DU189" i="1" s="1"/>
  <c r="EE189" i="1" s="1"/>
  <c r="DL225" i="1"/>
  <c r="DU225" i="1" s="1"/>
  <c r="EE225" i="1" s="1"/>
  <c r="DL229" i="1"/>
  <c r="DU229" i="1" s="1"/>
  <c r="EE229" i="1" s="1"/>
  <c r="DL34" i="1"/>
  <c r="DU34" i="1" s="1"/>
  <c r="EE34" i="1" s="1"/>
  <c r="DL294" i="1"/>
  <c r="DU294" i="1" s="1"/>
  <c r="EE294" i="1" s="1"/>
  <c r="DL240" i="1"/>
  <c r="DU240" i="1" s="1"/>
  <c r="EE240" i="1" s="1"/>
  <c r="DL59" i="1"/>
  <c r="DU59" i="1" s="1"/>
  <c r="EE59" i="1" s="1"/>
  <c r="DL13" i="1"/>
  <c r="DU13" i="1" s="1"/>
  <c r="EE13" i="1" s="1"/>
  <c r="DL319" i="1"/>
  <c r="DU319" i="1" s="1"/>
  <c r="EE319" i="1" s="1"/>
  <c r="DL118" i="1"/>
  <c r="DU118" i="1" s="1"/>
  <c r="EE118" i="1" s="1"/>
  <c r="DL33" i="1"/>
  <c r="DU33" i="1" s="1"/>
  <c r="EE33" i="1" s="1"/>
  <c r="DL155" i="1"/>
  <c r="DU155" i="1" s="1"/>
  <c r="EE155" i="1" s="1"/>
  <c r="DL311" i="1"/>
  <c r="DU311" i="1" s="1"/>
  <c r="EE311" i="1" s="1"/>
  <c r="DL86" i="1"/>
  <c r="DU86" i="1" s="1"/>
  <c r="EE86" i="1" s="1"/>
  <c r="DL197" i="1"/>
  <c r="DU197" i="1" s="1"/>
  <c r="EE197" i="1" s="1"/>
  <c r="DL242" i="1"/>
  <c r="DU242" i="1" s="1"/>
  <c r="EE242" i="1" s="1"/>
  <c r="DL277" i="1"/>
  <c r="DU277" i="1" s="1"/>
  <c r="EE277" i="1" s="1"/>
  <c r="DL234" i="1"/>
  <c r="DU234" i="1" s="1"/>
  <c r="EE234" i="1" s="1"/>
  <c r="DL152" i="1"/>
  <c r="DU152" i="1" s="1"/>
  <c r="EE152" i="1" s="1"/>
  <c r="DL263" i="1"/>
  <c r="DU263" i="1" s="1"/>
  <c r="EE263" i="1" s="1"/>
  <c r="DL361" i="1"/>
  <c r="DU361" i="1" s="1"/>
  <c r="EE361" i="1" s="1"/>
  <c r="DL35" i="1"/>
  <c r="DU35" i="1" s="1"/>
  <c r="EE35" i="1" s="1"/>
  <c r="DL228" i="1"/>
  <c r="DU228" i="1" s="1"/>
  <c r="EE228" i="1" s="1"/>
  <c r="DL61" i="1"/>
  <c r="DU61" i="1" s="1"/>
  <c r="EE61" i="1" s="1"/>
  <c r="DL36" i="1"/>
  <c r="DU36" i="1" s="1"/>
  <c r="EE36" i="1" s="1"/>
  <c r="DL345" i="1"/>
  <c r="DU345" i="1" s="1"/>
  <c r="EE345" i="1" s="1"/>
  <c r="DL303" i="1"/>
  <c r="DU303" i="1" s="1"/>
  <c r="EE303" i="1" s="1"/>
  <c r="DL62" i="1"/>
  <c r="DU62" i="1" s="1"/>
  <c r="EE62" i="1" s="1"/>
  <c r="DL19" i="1"/>
  <c r="DU19" i="1" s="1"/>
  <c r="EE19" i="1" s="1"/>
  <c r="DL274" i="1"/>
  <c r="DU274" i="1" s="1"/>
  <c r="EE274" i="1" s="1"/>
  <c r="DL116" i="1"/>
  <c r="DU116" i="1" s="1"/>
  <c r="EE116" i="1" s="1"/>
  <c r="DL280" i="1"/>
  <c r="DU280" i="1" s="1"/>
  <c r="EE280" i="1" s="1"/>
  <c r="DL202" i="1"/>
  <c r="DU202" i="1" s="1"/>
  <c r="EE202" i="1" s="1"/>
  <c r="DL337" i="1"/>
  <c r="DU337" i="1" s="1"/>
  <c r="EE337" i="1" s="1"/>
  <c r="DL187" i="1"/>
  <c r="DU187" i="1" s="1"/>
  <c r="EE187" i="1" s="1"/>
  <c r="DL100" i="1"/>
  <c r="DU100" i="1" s="1"/>
  <c r="EE100" i="1" s="1"/>
  <c r="DL195" i="1"/>
  <c r="DU195" i="1" s="1"/>
  <c r="EE195" i="1" s="1"/>
  <c r="DL267" i="1"/>
  <c r="DU267" i="1" s="1"/>
  <c r="EE267" i="1" s="1"/>
  <c r="DL132" i="1"/>
  <c r="DU132" i="1" s="1"/>
  <c r="EE132" i="1" s="1"/>
  <c r="DL241" i="1"/>
  <c r="DU241" i="1" s="1"/>
  <c r="EE241" i="1" s="1"/>
  <c r="DL128" i="1"/>
  <c r="DU128" i="1" s="1"/>
  <c r="EE128" i="1" s="1"/>
  <c r="DL238" i="1"/>
  <c r="DU238" i="1" s="1"/>
  <c r="EE238" i="1" s="1"/>
  <c r="DL201" i="1"/>
  <c r="DU201" i="1" s="1"/>
  <c r="EE201" i="1" s="1"/>
  <c r="DL56" i="1"/>
  <c r="DU56" i="1" s="1"/>
  <c r="EE56" i="1" s="1"/>
  <c r="DL325" i="1"/>
  <c r="DU325" i="1" s="1"/>
  <c r="EE325" i="1" s="1"/>
  <c r="DL168" i="1"/>
  <c r="DU168" i="1" s="1"/>
  <c r="EE168" i="1" s="1"/>
  <c r="DL164" i="1"/>
  <c r="DU164" i="1" s="1"/>
  <c r="EE164" i="1" s="1"/>
  <c r="DL135" i="1"/>
  <c r="DU135" i="1" s="1"/>
  <c r="EE135" i="1" s="1"/>
  <c r="DL312" i="1"/>
  <c r="DU312" i="1" s="1"/>
  <c r="EE312" i="1" s="1"/>
  <c r="DL357" i="1"/>
  <c r="DU357" i="1" s="1"/>
  <c r="EE357" i="1" s="1"/>
  <c r="DL64" i="1"/>
  <c r="DU64" i="1" s="1"/>
  <c r="EE64" i="1" s="1"/>
  <c r="DL209" i="1"/>
  <c r="DU209" i="1" s="1"/>
  <c r="EE209" i="1" s="1"/>
  <c r="DL335" i="1"/>
  <c r="DU335" i="1" s="1"/>
  <c r="EE335" i="1" s="1"/>
  <c r="DL237" i="1"/>
  <c r="DU237" i="1" s="1"/>
  <c r="EE237" i="1" s="1"/>
  <c r="DL125" i="1"/>
  <c r="DU125" i="1" s="1"/>
  <c r="EE125" i="1" s="1"/>
  <c r="DL41" i="1"/>
  <c r="DU41" i="1" s="1"/>
  <c r="EE41" i="1" s="1"/>
  <c r="DL114" i="1"/>
  <c r="DU114" i="1" s="1"/>
  <c r="EE114" i="1" s="1"/>
  <c r="DL68" i="1"/>
  <c r="DU68" i="1" s="1"/>
  <c r="EE68" i="1" s="1"/>
  <c r="DL172" i="1"/>
  <c r="DU172" i="1" s="1"/>
  <c r="EE172" i="1" s="1"/>
  <c r="DL358" i="1"/>
  <c r="DU358" i="1" s="1"/>
  <c r="EE358" i="1" s="1"/>
  <c r="DL81" i="1"/>
  <c r="DU81" i="1" s="1"/>
  <c r="EE81" i="1" s="1"/>
  <c r="DL143" i="1"/>
  <c r="DU143" i="1" s="1"/>
  <c r="EE143" i="1" s="1"/>
  <c r="DL10" i="1"/>
  <c r="DU10" i="1" s="1"/>
  <c r="EE10" i="1" s="1"/>
  <c r="DL77" i="1"/>
  <c r="DU77" i="1" s="1"/>
  <c r="EE77" i="1" s="1"/>
  <c r="DL285" i="1"/>
  <c r="DU285" i="1" s="1"/>
  <c r="EE285" i="1" s="1"/>
  <c r="DL216" i="1"/>
  <c r="DU216" i="1" s="1"/>
  <c r="EE216" i="1" s="1"/>
  <c r="DL301" i="1"/>
  <c r="DU301" i="1" s="1"/>
  <c r="EE301" i="1" s="1"/>
  <c r="DL94" i="1"/>
  <c r="DU94" i="1" s="1"/>
  <c r="EE94" i="1" s="1"/>
  <c r="DL243" i="1"/>
  <c r="DU243" i="1" s="1"/>
  <c r="EE243" i="1" s="1"/>
  <c r="DL362" i="1"/>
  <c r="DU362" i="1" s="1"/>
  <c r="EE362" i="1" s="1"/>
  <c r="DL278" i="1"/>
  <c r="DU278" i="1" s="1"/>
  <c r="EE278" i="1" s="1"/>
  <c r="DL130" i="1"/>
  <c r="DU130" i="1" s="1"/>
  <c r="EE130" i="1" s="1"/>
  <c r="DL186" i="1"/>
  <c r="DU186" i="1" s="1"/>
  <c r="EE186" i="1" s="1"/>
  <c r="DL149" i="1"/>
  <c r="DU149" i="1" s="1"/>
  <c r="EE149" i="1" s="1"/>
  <c r="DL290" i="1"/>
  <c r="DU290" i="1" s="1"/>
  <c r="EE290" i="1" s="1"/>
  <c r="DL27" i="1"/>
  <c r="DU27" i="1" s="1"/>
  <c r="EE27" i="1" s="1"/>
  <c r="DL92" i="1"/>
  <c r="DU92" i="1" s="1"/>
  <c r="EE92" i="1" s="1"/>
  <c r="DL129" i="1"/>
  <c r="DU129" i="1" s="1"/>
  <c r="EE129" i="1" s="1"/>
  <c r="DL352" i="1"/>
  <c r="DU352" i="1" s="1"/>
  <c r="EE352" i="1" s="1"/>
  <c r="DL255" i="1"/>
  <c r="DU255" i="1" s="1"/>
  <c r="EE255" i="1" s="1"/>
  <c r="DL287" i="1"/>
  <c r="DU287" i="1" s="1"/>
  <c r="EE287" i="1" s="1"/>
  <c r="DL298" i="1"/>
  <c r="DU298" i="1" s="1"/>
  <c r="EE298" i="1" s="1"/>
  <c r="DL346" i="1"/>
  <c r="DU346" i="1" s="1"/>
  <c r="EE346" i="1" s="1"/>
  <c r="DL55" i="1"/>
  <c r="DU55" i="1" s="1"/>
  <c r="EE55" i="1" s="1"/>
  <c r="DL178" i="1"/>
  <c r="DU178" i="1" s="1"/>
  <c r="EE178" i="1" s="1"/>
  <c r="DL53" i="1"/>
  <c r="DU53" i="1" s="1"/>
  <c r="EE53" i="1" s="1"/>
  <c r="DL183" i="1"/>
  <c r="DU183" i="1" s="1"/>
  <c r="EE183" i="1" s="1"/>
  <c r="DL80" i="1"/>
  <c r="DU80" i="1" s="1"/>
  <c r="EE80" i="1" s="1"/>
  <c r="DL162" i="1"/>
  <c r="DU162" i="1" s="1"/>
  <c r="EE162" i="1" s="1"/>
  <c r="DL106" i="1"/>
  <c r="DU106" i="1" s="1"/>
  <c r="EE106" i="1" s="1"/>
  <c r="DL154" i="1"/>
  <c r="DU154" i="1" s="1"/>
  <c r="EE154" i="1" s="1"/>
  <c r="DL347" i="1"/>
  <c r="DU347" i="1" s="1"/>
  <c r="EE347" i="1" s="1"/>
  <c r="DL42" i="1"/>
  <c r="DU42" i="1" s="1"/>
  <c r="EE42" i="1" s="1"/>
  <c r="DL96" i="1"/>
  <c r="DU96" i="1" s="1"/>
  <c r="EE96" i="1" s="1"/>
  <c r="DL293" i="1"/>
  <c r="DU293" i="1" s="1"/>
  <c r="EE293" i="1" s="1"/>
  <c r="DL32" i="1"/>
  <c r="DU32" i="1" s="1"/>
  <c r="EE32" i="1" s="1"/>
  <c r="DL334" i="1"/>
  <c r="DU334" i="1" s="1"/>
  <c r="EE334" i="1" s="1"/>
  <c r="DL170" i="1"/>
  <c r="DU170" i="1" s="1"/>
  <c r="EE170" i="1" s="1"/>
  <c r="DL150" i="1"/>
  <c r="DU150" i="1" s="1"/>
  <c r="EE150" i="1" s="1"/>
  <c r="DL266" i="1"/>
  <c r="DU266" i="1" s="1"/>
  <c r="EE266" i="1" s="1"/>
  <c r="DL207" i="1"/>
  <c r="DU207" i="1" s="1"/>
  <c r="EE207" i="1" s="1"/>
  <c r="DL31" i="1"/>
  <c r="DU31" i="1" s="1"/>
  <c r="EE31" i="1" s="1"/>
  <c r="DL21" i="1"/>
  <c r="DU21" i="1" s="1"/>
  <c r="EE21" i="1" s="1"/>
  <c r="DL127" i="1"/>
  <c r="DU127" i="1" s="1"/>
  <c r="EE127" i="1" s="1"/>
  <c r="DL166" i="1"/>
  <c r="DU166" i="1" s="1"/>
  <c r="EE166" i="1" s="1"/>
  <c r="DL356" i="1"/>
  <c r="DU356" i="1" s="1"/>
  <c r="EE356" i="1" s="1"/>
  <c r="DL316" i="1"/>
  <c r="DU316" i="1" s="1"/>
  <c r="EE316" i="1" s="1"/>
  <c r="DL318" i="1"/>
  <c r="DU318" i="1" s="1"/>
  <c r="EE318" i="1" s="1"/>
  <c r="DL247" i="1"/>
  <c r="DU247" i="1" s="1"/>
  <c r="EE247" i="1" s="1"/>
  <c r="DL265" i="1"/>
  <c r="DU265" i="1" s="1"/>
  <c r="EE265" i="1" s="1"/>
  <c r="DL198" i="1"/>
  <c r="DU198" i="1" s="1"/>
  <c r="EE198" i="1" s="1"/>
  <c r="DL308" i="1"/>
  <c r="DU308" i="1" s="1"/>
  <c r="EE308" i="1" s="1"/>
  <c r="DL339" i="1"/>
  <c r="DU339" i="1" s="1"/>
  <c r="EE339" i="1" s="1"/>
  <c r="DL365" i="1"/>
  <c r="DU365" i="1" s="1"/>
  <c r="EE365" i="1" s="1"/>
  <c r="DL67" i="1"/>
  <c r="DU67" i="1" s="1"/>
  <c r="EE67" i="1" s="1"/>
  <c r="DL66" i="1"/>
  <c r="DU66" i="1" s="1"/>
  <c r="EE66" i="1" s="1"/>
  <c r="DL271" i="1"/>
  <c r="DU271" i="1" s="1"/>
  <c r="EE271" i="1" s="1"/>
  <c r="DL169" i="1"/>
  <c r="DU169" i="1" s="1"/>
  <c r="EE169" i="1" s="1"/>
  <c r="DL363" i="1"/>
  <c r="DU363" i="1" s="1"/>
  <c r="EE363" i="1" s="1"/>
  <c r="DL50" i="1"/>
  <c r="DU50" i="1" s="1"/>
  <c r="EE50" i="1" s="1"/>
  <c r="DL122" i="1"/>
  <c r="DU122" i="1" s="1"/>
  <c r="EE122" i="1" s="1"/>
  <c r="DL300" i="1"/>
  <c r="DU300" i="1" s="1"/>
  <c r="EE300" i="1" s="1"/>
  <c r="DL60" i="1"/>
  <c r="DU60" i="1" s="1"/>
  <c r="EE60" i="1" s="1"/>
  <c r="DL6" i="1"/>
  <c r="DL350" i="1"/>
  <c r="DU350" i="1" s="1"/>
  <c r="EE350" i="1" s="1"/>
  <c r="DL297" i="1"/>
  <c r="DU297" i="1" s="1"/>
  <c r="EE297" i="1" s="1"/>
  <c r="DL286" i="1"/>
  <c r="DU286" i="1" s="1"/>
  <c r="EE286" i="1" s="1"/>
  <c r="DL203" i="1"/>
  <c r="DU203" i="1" s="1"/>
  <c r="EE203" i="1" s="1"/>
  <c r="DL236" i="1"/>
  <c r="DU236" i="1" s="1"/>
  <c r="EE236" i="1" s="1"/>
  <c r="DL276" i="1"/>
  <c r="DU276" i="1" s="1"/>
  <c r="EE276" i="1" s="1"/>
  <c r="DL108" i="1"/>
  <c r="DU108" i="1" s="1"/>
  <c r="EE108" i="1" s="1"/>
  <c r="DL231" i="1"/>
  <c r="DU231" i="1" s="1"/>
  <c r="EE231" i="1" s="1"/>
  <c r="DL200" i="1"/>
  <c r="DU200" i="1" s="1"/>
  <c r="EE200" i="1" s="1"/>
  <c r="DL309" i="1"/>
  <c r="DU309" i="1" s="1"/>
  <c r="EE309" i="1" s="1"/>
  <c r="DL230" i="1"/>
  <c r="DU230" i="1" s="1"/>
  <c r="EE230" i="1" s="1"/>
  <c r="DL57" i="1"/>
  <c r="DU57" i="1" s="1"/>
  <c r="EE57" i="1" s="1"/>
  <c r="DL44" i="1"/>
  <c r="DU44" i="1" s="1"/>
  <c r="EE44" i="1" s="1"/>
  <c r="DL221" i="1"/>
  <c r="DU221" i="1" s="1"/>
  <c r="EE221" i="1" s="1"/>
  <c r="DL296" i="1"/>
  <c r="DU296" i="1" s="1"/>
  <c r="EE296" i="1" s="1"/>
  <c r="DL138" i="1"/>
  <c r="DU138" i="1" s="1"/>
  <c r="EE138" i="1" s="1"/>
  <c r="DL327" i="1"/>
  <c r="DU327" i="1" s="1"/>
  <c r="EE327" i="1" s="1"/>
  <c r="DL163" i="1"/>
  <c r="DU163" i="1" s="1"/>
  <c r="EE163" i="1" s="1"/>
  <c r="DL151" i="1"/>
  <c r="DU151" i="1" s="1"/>
  <c r="EE151" i="1" s="1"/>
  <c r="DL211" i="1"/>
  <c r="DU211" i="1" s="1"/>
  <c r="EE211" i="1" s="1"/>
  <c r="DL261" i="1"/>
  <c r="DU261" i="1" s="1"/>
  <c r="EE261" i="1" s="1"/>
  <c r="DL124" i="1"/>
  <c r="DU124" i="1" s="1"/>
  <c r="EE124" i="1" s="1"/>
  <c r="DL332" i="1"/>
  <c r="DU332" i="1" s="1"/>
  <c r="EE332" i="1" s="1"/>
  <c r="DL328" i="1"/>
  <c r="DU328" i="1" s="1"/>
  <c r="EE328" i="1" s="1"/>
  <c r="DL69" i="1"/>
  <c r="DU69" i="1" s="1"/>
  <c r="EE69" i="1" s="1"/>
  <c r="DL105" i="1"/>
  <c r="DU105" i="1" s="1"/>
  <c r="EE105" i="1" s="1"/>
  <c r="DL199" i="1"/>
  <c r="DU199" i="1" s="1"/>
  <c r="EE199" i="1" s="1"/>
  <c r="DL360" i="1"/>
  <c r="DU360" i="1" s="1"/>
  <c r="EE360" i="1" s="1"/>
  <c r="DL47" i="1"/>
  <c r="DU47" i="1" s="1"/>
  <c r="EE47" i="1" s="1"/>
  <c r="DL351" i="1"/>
  <c r="DU351" i="1" s="1"/>
  <c r="EE351" i="1" s="1"/>
  <c r="DL78" i="1"/>
  <c r="DU78" i="1" s="1"/>
  <c r="EE78" i="1" s="1"/>
  <c r="DL219" i="1"/>
  <c r="DU219" i="1" s="1"/>
  <c r="EE219" i="1" s="1"/>
  <c r="DL153" i="1"/>
  <c r="DU153" i="1" s="1"/>
  <c r="EE153" i="1" s="1"/>
  <c r="DL173" i="1"/>
  <c r="DU173" i="1" s="1"/>
  <c r="EE173" i="1" s="1"/>
  <c r="DL79" i="1"/>
  <c r="DU79" i="1" s="1"/>
  <c r="EE79" i="1" s="1"/>
  <c r="DL58" i="1"/>
  <c r="DU58" i="1" s="1"/>
  <c r="EE58" i="1" s="1"/>
  <c r="DL24" i="1"/>
  <c r="DU24" i="1" s="1"/>
  <c r="EE24" i="1" s="1"/>
  <c r="DL136" i="1"/>
  <c r="DU136" i="1" s="1"/>
  <c r="EE136" i="1" s="1"/>
  <c r="DL353" i="1"/>
  <c r="DU353" i="1" s="1"/>
  <c r="EE353" i="1" s="1"/>
  <c r="DL123" i="1"/>
  <c r="DU123" i="1" s="1"/>
  <c r="EE123" i="1" s="1"/>
  <c r="DL249" i="1"/>
  <c r="DU249" i="1" s="1"/>
  <c r="EE249" i="1" s="1"/>
  <c r="DL250" i="1"/>
  <c r="DU250" i="1" s="1"/>
  <c r="EE250" i="1" s="1"/>
  <c r="DL12" i="1"/>
  <c r="DU12" i="1" s="1"/>
  <c r="EE12" i="1" s="1"/>
  <c r="DL188" i="1"/>
  <c r="DU188" i="1" s="1"/>
  <c r="EE188" i="1" s="1"/>
  <c r="DL28" i="1"/>
  <c r="DU28" i="1" s="1"/>
  <c r="EE28" i="1" s="1"/>
  <c r="DL251" i="1"/>
  <c r="DU251" i="1" s="1"/>
  <c r="EE251" i="1" s="1"/>
  <c r="DL283" i="1"/>
  <c r="DU283" i="1" s="1"/>
  <c r="EE283" i="1" s="1"/>
  <c r="DL110" i="1"/>
  <c r="DU110" i="1" s="1"/>
  <c r="EE110" i="1" s="1"/>
  <c r="DL313" i="1"/>
  <c r="DU313" i="1" s="1"/>
  <c r="EE313" i="1" s="1"/>
  <c r="DL262" i="1"/>
  <c r="DU262" i="1" s="1"/>
  <c r="EE262" i="1" s="1"/>
  <c r="DL142" i="1"/>
  <c r="DU142" i="1" s="1"/>
  <c r="EE142" i="1" s="1"/>
  <c r="DL341" i="1"/>
  <c r="DU341" i="1" s="1"/>
  <c r="EE341" i="1" s="1"/>
  <c r="DL239" i="1"/>
  <c r="DU239" i="1" s="1"/>
  <c r="EE239" i="1" s="1"/>
  <c r="DL43" i="1"/>
  <c r="DU43" i="1" s="1"/>
  <c r="EE43" i="1" s="1"/>
  <c r="DL39" i="1"/>
  <c r="DU39" i="1" s="1"/>
  <c r="EE39" i="1" s="1"/>
  <c r="DL222" i="1"/>
  <c r="DU222" i="1" s="1"/>
  <c r="EE222" i="1" s="1"/>
  <c r="DL205" i="1"/>
  <c r="DU205" i="1" s="1"/>
  <c r="EE205" i="1" s="1"/>
  <c r="DL217" i="1"/>
  <c r="DU217" i="1" s="1"/>
  <c r="EE217" i="1" s="1"/>
  <c r="DL359" i="1"/>
  <c r="DU359" i="1" s="1"/>
  <c r="EE359" i="1" s="1"/>
  <c r="DL322" i="1"/>
  <c r="DU322" i="1" s="1"/>
  <c r="EE322" i="1" s="1"/>
  <c r="DL8" i="1"/>
  <c r="DU8" i="1" s="1"/>
  <c r="EE8" i="1" s="1"/>
  <c r="DL307" i="1"/>
  <c r="DU307" i="1" s="1"/>
  <c r="EE307" i="1" s="1"/>
  <c r="DL256" i="1"/>
  <c r="DU256" i="1" s="1"/>
  <c r="EE256" i="1" s="1"/>
  <c r="DL336" i="1"/>
  <c r="DU336" i="1" s="1"/>
  <c r="EE336" i="1" s="1"/>
  <c r="DL364" i="1"/>
  <c r="DU364" i="1" s="1"/>
  <c r="EE364" i="1" s="1"/>
  <c r="DL88" i="1"/>
  <c r="DU88" i="1" s="1"/>
  <c r="EE88" i="1" s="1"/>
  <c r="DL20" i="1"/>
  <c r="DU20" i="1" s="1"/>
  <c r="EE20" i="1" s="1"/>
  <c r="DL279" i="1"/>
  <c r="DU279" i="1" s="1"/>
  <c r="EE279" i="1" s="1"/>
  <c r="DL112" i="1"/>
  <c r="DU112" i="1" s="1"/>
  <c r="EE112" i="1" s="1"/>
  <c r="DL16" i="1"/>
  <c r="DU16" i="1" s="1"/>
  <c r="EE16" i="1" s="1"/>
  <c r="DL161" i="1"/>
  <c r="DU161" i="1" s="1"/>
  <c r="EE161" i="1" s="1"/>
  <c r="DL264" i="1"/>
  <c r="DU264" i="1" s="1"/>
  <c r="EE264" i="1" s="1"/>
  <c r="DL25" i="1"/>
  <c r="DU25" i="1" s="1"/>
  <c r="EE25" i="1" s="1"/>
  <c r="DL245" i="1"/>
  <c r="DU245" i="1" s="1"/>
  <c r="EE245" i="1" s="1"/>
  <c r="DL196" i="1"/>
  <c r="DU196" i="1" s="1"/>
  <c r="EE196" i="1" s="1"/>
  <c r="DL76" i="1"/>
  <c r="DU76" i="1" s="1"/>
  <c r="EE76" i="1" s="1"/>
  <c r="DL157" i="1"/>
  <c r="DU157" i="1" s="1"/>
  <c r="EE157" i="1" s="1"/>
  <c r="DL40" i="1"/>
  <c r="DU40" i="1" s="1"/>
  <c r="EE40" i="1" s="1"/>
  <c r="DL113" i="1"/>
  <c r="DU113" i="1" s="1"/>
  <c r="EE113" i="1" s="1"/>
  <c r="DL107" i="1"/>
  <c r="DU107" i="1" s="1"/>
  <c r="EE107" i="1" s="1"/>
  <c r="DL85" i="1"/>
  <c r="DU85" i="1" s="1"/>
  <c r="EE85" i="1" s="1"/>
  <c r="DL104" i="1"/>
  <c r="DU104" i="1" s="1"/>
  <c r="EE104" i="1" s="1"/>
  <c r="DL93" i="1"/>
  <c r="DU93" i="1" s="1"/>
  <c r="EE93" i="1" s="1"/>
  <c r="DL38" i="1"/>
  <c r="DU38" i="1" s="1"/>
  <c r="EE38" i="1" s="1"/>
  <c r="DL258" i="1"/>
  <c r="DU258" i="1" s="1"/>
  <c r="EE258" i="1" s="1"/>
  <c r="DL344" i="1"/>
  <c r="DU344" i="1" s="1"/>
  <c r="EE344" i="1" s="1"/>
  <c r="DL306" i="1"/>
  <c r="DU306" i="1" s="1"/>
  <c r="EE306" i="1" s="1"/>
  <c r="DL51" i="1"/>
  <c r="DU51" i="1" s="1"/>
  <c r="EE51" i="1" s="1"/>
  <c r="DL354" i="1"/>
  <c r="DU354" i="1" s="1"/>
  <c r="EE354" i="1" s="1"/>
  <c r="DL171" i="1"/>
  <c r="DU171" i="1" s="1"/>
  <c r="EE171" i="1" s="1"/>
  <c r="DL282" i="1"/>
  <c r="DU282" i="1" s="1"/>
  <c r="EE282" i="1" s="1"/>
  <c r="DL244" i="1"/>
  <c r="DU244" i="1" s="1"/>
  <c r="EE244" i="1" s="1"/>
  <c r="DL226" i="1"/>
  <c r="DU226" i="1" s="1"/>
  <c r="EE226" i="1" s="1"/>
  <c r="DL11" i="1"/>
  <c r="DU11" i="1" s="1"/>
  <c r="EE11" i="1" s="1"/>
  <c r="DL109" i="1"/>
  <c r="DU109" i="1" s="1"/>
  <c r="EE109" i="1" s="1"/>
  <c r="DL180" i="1"/>
  <c r="DU180" i="1" s="1"/>
  <c r="EE180" i="1" s="1"/>
  <c r="DL17" i="1"/>
  <c r="DU17" i="1" s="1"/>
  <c r="EE17" i="1" s="1"/>
  <c r="DL144" i="1"/>
  <c r="DU144" i="1" s="1"/>
  <c r="EE144" i="1" s="1"/>
  <c r="DL212" i="1"/>
  <c r="DU212" i="1" s="1"/>
  <c r="EE212" i="1" s="1"/>
  <c r="DL89" i="1"/>
  <c r="DU89" i="1" s="1"/>
  <c r="EE89" i="1" s="1"/>
  <c r="DL141" i="1"/>
  <c r="DU141" i="1" s="1"/>
  <c r="EE141" i="1" s="1"/>
  <c r="DL272" i="1"/>
  <c r="DU272" i="1" s="1"/>
  <c r="EE272" i="1" s="1"/>
  <c r="DL329" i="1"/>
  <c r="DU329" i="1" s="1"/>
  <c r="EE329" i="1" s="1"/>
  <c r="DL158" i="1"/>
  <c r="DU158" i="1" s="1"/>
  <c r="EE158" i="1" s="1"/>
  <c r="DL119" i="1"/>
  <c r="DU119" i="1" s="1"/>
  <c r="EE119" i="1" s="1"/>
  <c r="DL208" i="1"/>
  <c r="DU208" i="1" s="1"/>
  <c r="EE208" i="1" s="1"/>
  <c r="DL148" i="1"/>
  <c r="DU148" i="1" s="1"/>
  <c r="EE148" i="1" s="1"/>
  <c r="DL140" i="1"/>
  <c r="DU140" i="1" s="1"/>
  <c r="EE140" i="1" s="1"/>
  <c r="DL224" i="1"/>
  <c r="DU224" i="1" s="1"/>
  <c r="EE224" i="1" s="1"/>
  <c r="DL292" i="1"/>
  <c r="DU292" i="1" s="1"/>
  <c r="EE292" i="1" s="1"/>
  <c r="DL115" i="1"/>
  <c r="DU115" i="1" s="1"/>
  <c r="EE115" i="1" s="1"/>
  <c r="DL73" i="1"/>
  <c r="DU73" i="1" s="1"/>
  <c r="EE73" i="1" s="1"/>
  <c r="DL227" i="1"/>
  <c r="DU227" i="1" s="1"/>
  <c r="EE227" i="1" s="1"/>
  <c r="DL349" i="1"/>
  <c r="DU349" i="1" s="1"/>
  <c r="EE349" i="1" s="1"/>
  <c r="DL310" i="1"/>
  <c r="DU310" i="1" s="1"/>
  <c r="EE310" i="1" s="1"/>
  <c r="DL270" i="1"/>
  <c r="DU270" i="1" s="1"/>
  <c r="EE270" i="1" s="1"/>
  <c r="DL181" i="1"/>
  <c r="DU181" i="1" s="1"/>
  <c r="EE181" i="1" s="1"/>
  <c r="DL269" i="1"/>
  <c r="DU269" i="1" s="1"/>
  <c r="EE269" i="1" s="1"/>
  <c r="DL95" i="1"/>
  <c r="DU95" i="1" s="1"/>
  <c r="EE95" i="1" s="1"/>
  <c r="DL37" i="1"/>
  <c r="DU37" i="1" s="1"/>
  <c r="EE37" i="1" s="1"/>
  <c r="DL29" i="1"/>
  <c r="DU29" i="1" s="1"/>
  <c r="EE29" i="1" s="1"/>
  <c r="DL330" i="1"/>
  <c r="DU330" i="1" s="1"/>
  <c r="EE330" i="1" s="1"/>
  <c r="DL213" i="1"/>
  <c r="DU213" i="1" s="1"/>
  <c r="EE213" i="1" s="1"/>
  <c r="DL176" i="1"/>
  <c r="DU176" i="1" s="1"/>
  <c r="EE176" i="1" s="1"/>
  <c r="DL9" i="1"/>
  <c r="DU9" i="1" s="1"/>
  <c r="EE9" i="1" s="1"/>
  <c r="DL72" i="1"/>
  <c r="DU72" i="1" s="1"/>
  <c r="EE72" i="1" s="1"/>
  <c r="DL102" i="1"/>
  <c r="DU102" i="1" s="1"/>
  <c r="EE102" i="1" s="1"/>
  <c r="DL121" i="1"/>
  <c r="DU121" i="1" s="1"/>
  <c r="EE121" i="1" s="1"/>
  <c r="DL220" i="1"/>
  <c r="DU220" i="1" s="1"/>
  <c r="EE220" i="1" s="1"/>
  <c r="DL75" i="1"/>
  <c r="DU75" i="1" s="1"/>
  <c r="EE75" i="1" s="1"/>
  <c r="DL314" i="1"/>
  <c r="DU314" i="1" s="1"/>
  <c r="EE314" i="1" s="1"/>
  <c r="DL182" i="1"/>
  <c r="DU182" i="1" s="1"/>
  <c r="EE182" i="1" s="1"/>
  <c r="DL190" i="1"/>
  <c r="DU190" i="1" s="1"/>
  <c r="EE190" i="1" s="1"/>
  <c r="DL175" i="1"/>
  <c r="DU175" i="1" s="1"/>
  <c r="EE175" i="1" s="1"/>
  <c r="DL111" i="1"/>
  <c r="DU111" i="1" s="1"/>
  <c r="EE111" i="1" s="1"/>
  <c r="DL160" i="1"/>
  <c r="DU160" i="1" s="1"/>
  <c r="EE160" i="1" s="1"/>
  <c r="DL246" i="1"/>
  <c r="DU246" i="1" s="1"/>
  <c r="EE246" i="1" s="1"/>
  <c r="DL324" i="1"/>
  <c r="DU324" i="1" s="1"/>
  <c r="EE324" i="1" s="1"/>
  <c r="DL288" i="1"/>
  <c r="DU288" i="1" s="1"/>
  <c r="EE288" i="1" s="1"/>
  <c r="DL87" i="1"/>
  <c r="DU87" i="1" s="1"/>
  <c r="EE87" i="1" s="1"/>
  <c r="DL134" i="1"/>
  <c r="DU134" i="1" s="1"/>
  <c r="EE134" i="1" s="1"/>
  <c r="DL273" i="1"/>
  <c r="DU273" i="1" s="1"/>
  <c r="EE273" i="1" s="1"/>
  <c r="DL137" i="1"/>
  <c r="DU137" i="1" s="1"/>
  <c r="EE137" i="1" s="1"/>
  <c r="DL54" i="1"/>
  <c r="DU54" i="1" s="1"/>
  <c r="EE54" i="1" s="1"/>
  <c r="DL320" i="1"/>
  <c r="DU320" i="1" s="1"/>
  <c r="EE320" i="1" s="1"/>
  <c r="DL46" i="1"/>
  <c r="DU46" i="1" s="1"/>
  <c r="EE46" i="1" s="1"/>
  <c r="DL223" i="1"/>
  <c r="DU223" i="1" s="1"/>
  <c r="EE223" i="1" s="1"/>
  <c r="DL145" i="1"/>
  <c r="DU145" i="1" s="1"/>
  <c r="EE145" i="1" s="1"/>
  <c r="DL120" i="1"/>
  <c r="DU120" i="1" s="1"/>
  <c r="EE120" i="1" s="1"/>
  <c r="DL147" i="1"/>
  <c r="DU147" i="1" s="1"/>
  <c r="EE147" i="1" s="1"/>
  <c r="DL82" i="1"/>
  <c r="DU82" i="1" s="1"/>
  <c r="EE82" i="1" s="1"/>
  <c r="DL165" i="1"/>
  <c r="DU165" i="1" s="1"/>
  <c r="EE165" i="1" s="1"/>
  <c r="DL63" i="1"/>
  <c r="DU63" i="1" s="1"/>
  <c r="EE63" i="1" s="1"/>
  <c r="DL333" i="1"/>
  <c r="DU333" i="1" s="1"/>
  <c r="EE333" i="1" s="1"/>
  <c r="DL131" i="1"/>
  <c r="DU131" i="1" s="1"/>
  <c r="EE131" i="1" s="1"/>
  <c r="DL83" i="1"/>
  <c r="DU83" i="1" s="1"/>
  <c r="EE83" i="1" s="1"/>
  <c r="DL331" i="1"/>
  <c r="DU331" i="1" s="1"/>
  <c r="EE331" i="1" s="1"/>
  <c r="DL342" i="1"/>
  <c r="DU342" i="1" s="1"/>
  <c r="EE342" i="1" s="1"/>
  <c r="DL214" i="1"/>
  <c r="DU214" i="1" s="1"/>
  <c r="EE214" i="1" s="1"/>
  <c r="DL22" i="1"/>
  <c r="DU22" i="1" s="1"/>
  <c r="EE22" i="1" s="1"/>
  <c r="DL304" i="1"/>
  <c r="DU304" i="1" s="1"/>
  <c r="EE304" i="1" s="1"/>
  <c r="DL355" i="1"/>
  <c r="DU355" i="1" s="1"/>
  <c r="EE355" i="1" s="1"/>
  <c r="DL254" i="1"/>
  <c r="DU254" i="1" s="1"/>
  <c r="EE254" i="1" s="1"/>
  <c r="DL101" i="1"/>
  <c r="DU101" i="1" s="1"/>
  <c r="EE101" i="1" s="1"/>
  <c r="DL299" i="1"/>
  <c r="DU299" i="1" s="1"/>
  <c r="EE299" i="1" s="1"/>
  <c r="DL215" i="1"/>
  <c r="DU215" i="1" s="1"/>
  <c r="EE215" i="1" s="1"/>
  <c r="DL15" i="1"/>
  <c r="DU15" i="1" s="1"/>
  <c r="EE15" i="1" s="1"/>
  <c r="DL253" i="1"/>
  <c r="DU253" i="1" s="1"/>
  <c r="EE253" i="1" s="1"/>
  <c r="DL174" i="1"/>
  <c r="DU174" i="1" s="1"/>
  <c r="EE174" i="1" s="1"/>
  <c r="DL146" i="1"/>
  <c r="DU146" i="1" s="1"/>
  <c r="EE146" i="1" s="1"/>
  <c r="DL321" i="1"/>
  <c r="DU321" i="1" s="1"/>
  <c r="EE321" i="1" s="1"/>
  <c r="DL184" i="1"/>
  <c r="DU184" i="1" s="1"/>
  <c r="EE184" i="1" s="1"/>
  <c r="DL317" i="1"/>
  <c r="DU317" i="1" s="1"/>
  <c r="EE317" i="1" s="1"/>
  <c r="DL233" i="1"/>
  <c r="DU233" i="1" s="1"/>
  <c r="EE233" i="1" s="1"/>
  <c r="DL18" i="1"/>
  <c r="DU18" i="1" s="1"/>
  <c r="EE18" i="1" s="1"/>
  <c r="DL103" i="1"/>
  <c r="DU103" i="1" s="1"/>
  <c r="EE103" i="1" s="1"/>
  <c r="DL48" i="1"/>
  <c r="DU48" i="1" s="1"/>
  <c r="EE48" i="1" s="1"/>
  <c r="DL206" i="1"/>
  <c r="DU206" i="1" s="1"/>
  <c r="EE206" i="1" s="1"/>
  <c r="DL99" i="1"/>
  <c r="DU99" i="1" s="1"/>
  <c r="EE99" i="1" s="1"/>
  <c r="DL204" i="1"/>
  <c r="DU204" i="1" s="1"/>
  <c r="EE204" i="1" s="1"/>
  <c r="DL126" i="1"/>
  <c r="DU126" i="1" s="1"/>
  <c r="EE126" i="1" s="1"/>
  <c r="DL26" i="1"/>
  <c r="DU26" i="1" s="1"/>
  <c r="EE26" i="1" s="1"/>
  <c r="DL30" i="1"/>
  <c r="DU30" i="1" s="1"/>
  <c r="EE30" i="1" s="1"/>
  <c r="DL275" i="1"/>
  <c r="DU275" i="1" s="1"/>
  <c r="EE275" i="1" s="1"/>
  <c r="DL315" i="1"/>
  <c r="DU315" i="1" s="1"/>
  <c r="EE315" i="1" s="1"/>
  <c r="DL185" i="1"/>
  <c r="DU185" i="1" s="1"/>
  <c r="EE185" i="1" s="1"/>
  <c r="DL248" i="1"/>
  <c r="DU248" i="1" s="1"/>
  <c r="EE248" i="1" s="1"/>
  <c r="DL159" i="1"/>
  <c r="DU159" i="1" s="1"/>
  <c r="EE159" i="1" s="1"/>
  <c r="DL167" i="1"/>
  <c r="DU167" i="1" s="1"/>
  <c r="EE167" i="1" s="1"/>
  <c r="DL257" i="1"/>
  <c r="DU257" i="1" s="1"/>
  <c r="EE257" i="1" s="1"/>
  <c r="DL179" i="1"/>
  <c r="DU179" i="1" s="1"/>
  <c r="EE179" i="1" s="1"/>
  <c r="DL343" i="1"/>
  <c r="DU343" i="1" s="1"/>
  <c r="EE343" i="1" s="1"/>
  <c r="DL302" i="1"/>
  <c r="DU302" i="1" s="1"/>
  <c r="EE302" i="1" s="1"/>
  <c r="DL84" i="1"/>
  <c r="DU84" i="1" s="1"/>
  <c r="EE84" i="1" s="1"/>
  <c r="DL252" i="1"/>
  <c r="DU252" i="1" s="1"/>
  <c r="EE252" i="1" s="1"/>
  <c r="DL139" i="1"/>
  <c r="DU139" i="1" s="1"/>
  <c r="EE139" i="1" s="1"/>
  <c r="DL284" i="1"/>
  <c r="DU284" i="1" s="1"/>
  <c r="EE284" i="1" s="1"/>
  <c r="DL74" i="1"/>
  <c r="DU74" i="1" s="1"/>
  <c r="EE74" i="1" s="1"/>
  <c r="DL218" i="1"/>
  <c r="DU218" i="1" s="1"/>
  <c r="EE218" i="1" s="1"/>
  <c r="DL305" i="1"/>
  <c r="DU305" i="1" s="1"/>
  <c r="EE305" i="1" s="1"/>
  <c r="DL133" i="1"/>
  <c r="DU133" i="1" s="1"/>
  <c r="EE133" i="1" s="1"/>
  <c r="DX208" i="1" l="1"/>
  <c r="EH208" i="1" s="1"/>
  <c r="EI208" i="1" s="1"/>
  <c r="EJ208" i="1" s="1"/>
  <c r="EK208" i="1" s="1"/>
  <c r="DX187" i="1"/>
  <c r="EH187" i="1" s="1"/>
  <c r="EI187" i="1" s="1"/>
  <c r="EJ187" i="1" s="1"/>
  <c r="EK187" i="1" s="1"/>
  <c r="DX121" i="1"/>
  <c r="EH121" i="1" s="1"/>
  <c r="DX344" i="1"/>
  <c r="EH344" i="1" s="1"/>
  <c r="EI344" i="1" s="1"/>
  <c r="EJ344" i="1" s="1"/>
  <c r="EK344" i="1" s="1"/>
  <c r="DX282" i="1"/>
  <c r="EH282" i="1" s="1"/>
  <c r="DX305" i="1"/>
  <c r="EH305" i="1" s="1"/>
  <c r="EI305" i="1" s="1"/>
  <c r="EJ305" i="1" s="1"/>
  <c r="EK305" i="1" s="1"/>
  <c r="DX201" i="1"/>
  <c r="EH201" i="1" s="1"/>
  <c r="EI201" i="1" s="1"/>
  <c r="EJ201" i="1" s="1"/>
  <c r="EK201" i="1" s="1"/>
  <c r="DX109" i="1"/>
  <c r="EH109" i="1" s="1"/>
  <c r="EI109" i="1" s="1"/>
  <c r="EJ109" i="1" s="1"/>
  <c r="EK109" i="1" s="1"/>
  <c r="DX311" i="1"/>
  <c r="EH311" i="1" s="1"/>
  <c r="EI311" i="1" s="1"/>
  <c r="EJ311" i="1" s="1"/>
  <c r="EK311" i="1" s="1"/>
  <c r="DX125" i="1"/>
  <c r="EH125" i="1" s="1"/>
  <c r="DX334" i="1"/>
  <c r="EH334" i="1" s="1"/>
  <c r="DX303" i="1"/>
  <c r="EH303" i="1" s="1"/>
  <c r="EI303" i="1" s="1"/>
  <c r="EJ303" i="1" s="1"/>
  <c r="EK303" i="1" s="1"/>
  <c r="DX144" i="1"/>
  <c r="EH144" i="1" s="1"/>
  <c r="DX37" i="1"/>
  <c r="EH37" i="1" s="1"/>
  <c r="EI37" i="1" s="1"/>
  <c r="EJ37" i="1" s="1"/>
  <c r="EK37" i="1" s="1"/>
  <c r="DX194" i="1"/>
  <c r="EH194" i="1" s="1"/>
  <c r="EI194" i="1" s="1"/>
  <c r="EJ194" i="1" s="1"/>
  <c r="EK194" i="1" s="1"/>
  <c r="DX329" i="1"/>
  <c r="EH329" i="1" s="1"/>
  <c r="EI329" i="1" s="1"/>
  <c r="EJ329" i="1" s="1"/>
  <c r="EK329" i="1" s="1"/>
  <c r="DX216" i="1"/>
  <c r="EH216" i="1" s="1"/>
  <c r="EI216" i="1" s="1"/>
  <c r="EJ216" i="1" s="1"/>
  <c r="EK216" i="1" s="1"/>
  <c r="DX180" i="1"/>
  <c r="EH180" i="1" s="1"/>
  <c r="EJ180" i="1" s="1"/>
  <c r="DX22" i="1"/>
  <c r="EH22" i="1" s="1"/>
  <c r="DX127" i="1"/>
  <c r="EH127" i="1" s="1"/>
  <c r="EI127" i="1" s="1"/>
  <c r="EJ127" i="1" s="1"/>
  <c r="EK127" i="1" s="1"/>
  <c r="DX351" i="1"/>
  <c r="EH351" i="1" s="1"/>
  <c r="DX96" i="1"/>
  <c r="EH96" i="1" s="1"/>
  <c r="EI96" i="1" s="1"/>
  <c r="EJ96" i="1" s="1"/>
  <c r="EK96" i="1" s="1"/>
  <c r="DX320" i="1"/>
  <c r="EH320" i="1" s="1"/>
  <c r="EI320" i="1" s="1"/>
  <c r="EJ320" i="1" s="1"/>
  <c r="EK320" i="1" s="1"/>
  <c r="DX234" i="1"/>
  <c r="EH234" i="1" s="1"/>
  <c r="EI234" i="1" s="1"/>
  <c r="EJ234" i="1" s="1"/>
  <c r="EK234" i="1" s="1"/>
  <c r="DX176" i="1"/>
  <c r="EH176" i="1" s="1"/>
  <c r="EJ176" i="1" s="1"/>
  <c r="DX228" i="1"/>
  <c r="EH228" i="1" s="1"/>
  <c r="EI228" i="1" s="1"/>
  <c r="EJ228" i="1" s="1"/>
  <c r="EK228" i="1" s="1"/>
  <c r="DX173" i="1"/>
  <c r="EH173" i="1" s="1"/>
  <c r="EJ173" i="1" s="1"/>
  <c r="DX132" i="1"/>
  <c r="EH132" i="1" s="1"/>
  <c r="EI132" i="1" s="1"/>
  <c r="EJ132" i="1" s="1"/>
  <c r="EK132" i="1" s="1"/>
  <c r="DX167" i="1"/>
  <c r="EH167" i="1" s="1"/>
  <c r="DX200" i="1"/>
  <c r="EH200" i="1" s="1"/>
  <c r="EI200" i="1" s="1"/>
  <c r="EJ200" i="1" s="1"/>
  <c r="EK200" i="1" s="1"/>
  <c r="DX260" i="1"/>
  <c r="EH260" i="1" s="1"/>
  <c r="EI260" i="1" s="1"/>
  <c r="DX57" i="1"/>
  <c r="EH57" i="1" s="1"/>
  <c r="EI57" i="1" s="1"/>
  <c r="EJ57" i="1" s="1"/>
  <c r="EK57" i="1" s="1"/>
  <c r="DX322" i="1"/>
  <c r="EH322" i="1" s="1"/>
  <c r="EI322" i="1" s="1"/>
  <c r="EJ322" i="1" s="1"/>
  <c r="EK322" i="1" s="1"/>
  <c r="DX266" i="1"/>
  <c r="EH266" i="1" s="1"/>
  <c r="EJ266" i="1" s="1"/>
  <c r="DX356" i="1"/>
  <c r="EH356" i="1" s="1"/>
  <c r="EJ356" i="1" s="1"/>
  <c r="DX185" i="1"/>
  <c r="EH185" i="1" s="1"/>
  <c r="EJ185" i="1" s="1"/>
  <c r="DX11" i="1"/>
  <c r="EH11" i="1" s="1"/>
  <c r="DX154" i="1"/>
  <c r="EH154" i="1" s="1"/>
  <c r="EI154" i="1" s="1"/>
  <c r="EJ154" i="1" s="1"/>
  <c r="EK154" i="1" s="1"/>
  <c r="DX122" i="1"/>
  <c r="EH122" i="1" s="1"/>
  <c r="EI122" i="1" s="1"/>
  <c r="EJ122" i="1" s="1"/>
  <c r="EK122" i="1" s="1"/>
  <c r="DX357" i="1"/>
  <c r="EH357" i="1" s="1"/>
  <c r="EJ357" i="1" s="1"/>
  <c r="DX342" i="1"/>
  <c r="EH342" i="1" s="1"/>
  <c r="EI342" i="1" s="1"/>
  <c r="EJ342" i="1" s="1"/>
  <c r="EK342" i="1" s="1"/>
  <c r="DX62" i="1"/>
  <c r="EH62" i="1" s="1"/>
  <c r="DX295" i="1"/>
  <c r="EH295" i="1" s="1"/>
  <c r="DX286" i="1"/>
  <c r="EH286" i="1" s="1"/>
  <c r="EI286" i="1" s="1"/>
  <c r="EJ286" i="1" s="1"/>
  <c r="EK286" i="1" s="1"/>
  <c r="DX324" i="1"/>
  <c r="EH324" i="1" s="1"/>
  <c r="EI324" i="1" s="1"/>
  <c r="EJ324" i="1" s="1"/>
  <c r="EK324" i="1" s="1"/>
  <c r="DX118" i="1"/>
  <c r="EH118" i="1" s="1"/>
  <c r="EI118" i="1" s="1"/>
  <c r="EJ118" i="1" s="1"/>
  <c r="EK118" i="1" s="1"/>
  <c r="DX243" i="1"/>
  <c r="EH243" i="1" s="1"/>
  <c r="EI243" i="1" s="1"/>
  <c r="EJ243" i="1" s="1"/>
  <c r="EK243" i="1" s="1"/>
  <c r="DX108" i="1"/>
  <c r="EH108" i="1" s="1"/>
  <c r="EI108" i="1" s="1"/>
  <c r="EJ108" i="1" s="1"/>
  <c r="EK108" i="1" s="1"/>
  <c r="DX298" i="1"/>
  <c r="EH298" i="1" s="1"/>
  <c r="EI298" i="1" s="1"/>
  <c r="EJ298" i="1" s="1"/>
  <c r="EK298" i="1" s="1"/>
  <c r="DX70" i="1"/>
  <c r="EH70" i="1" s="1"/>
  <c r="DX138" i="1"/>
  <c r="EH138" i="1" s="1"/>
  <c r="DX29" i="1"/>
  <c r="EH29" i="1" s="1"/>
  <c r="DX99" i="1"/>
  <c r="EH99" i="1" s="1"/>
  <c r="EI99" i="1" s="1"/>
  <c r="EJ99" i="1" s="1"/>
  <c r="EK99" i="1" s="1"/>
  <c r="DX317" i="1"/>
  <c r="EH317" i="1" s="1"/>
  <c r="EI317" i="1" s="1"/>
  <c r="EJ317" i="1" s="1"/>
  <c r="EK317" i="1" s="1"/>
  <c r="DX264" i="1"/>
  <c r="EH264" i="1" s="1"/>
  <c r="EJ264" i="1" s="1"/>
  <c r="DX235" i="1"/>
  <c r="EH235" i="1" s="1"/>
  <c r="EI235" i="1" s="1"/>
  <c r="EJ235" i="1" s="1"/>
  <c r="EK235" i="1" s="1"/>
  <c r="DX226" i="1"/>
  <c r="EH226" i="1" s="1"/>
  <c r="EI226" i="1" s="1"/>
  <c r="EJ226" i="1" s="1"/>
  <c r="EK226" i="1" s="1"/>
  <c r="DX310" i="1"/>
  <c r="EH310" i="1" s="1"/>
  <c r="EI310" i="1" s="1"/>
  <c r="EJ310" i="1" s="1"/>
  <c r="EK310" i="1" s="1"/>
  <c r="DX365" i="1"/>
  <c r="EH365" i="1" s="1"/>
  <c r="EJ365" i="1" s="1"/>
  <c r="DX284" i="1"/>
  <c r="EH284" i="1" s="1"/>
  <c r="EI284" i="1" s="1"/>
  <c r="EJ284" i="1" s="1"/>
  <c r="EK284" i="1" s="1"/>
  <c r="DX267" i="1"/>
  <c r="EH267" i="1" s="1"/>
  <c r="EJ267" i="1" s="1"/>
  <c r="DX259" i="1"/>
  <c r="EH259" i="1" s="1"/>
  <c r="EI259" i="1" s="1"/>
  <c r="DX168" i="1"/>
  <c r="EH168" i="1" s="1"/>
  <c r="EI168" i="1" s="1"/>
  <c r="DX23" i="1"/>
  <c r="EH23" i="1" s="1"/>
  <c r="EI23" i="1" s="1"/>
  <c r="EJ23" i="1" s="1"/>
  <c r="EK23" i="1" s="1"/>
  <c r="DX143" i="1"/>
  <c r="EH143" i="1" s="1"/>
  <c r="EI143" i="1" s="1"/>
  <c r="EJ143" i="1" s="1"/>
  <c r="EK143" i="1" s="1"/>
  <c r="DX79" i="1"/>
  <c r="EH79" i="1" s="1"/>
  <c r="EI79" i="1" s="1"/>
  <c r="DX252" i="1"/>
  <c r="EH252" i="1" s="1"/>
  <c r="DX95" i="1"/>
  <c r="EH95" i="1" s="1"/>
  <c r="EJ95" i="1" s="1"/>
  <c r="DX221" i="1"/>
  <c r="EH221" i="1" s="1"/>
  <c r="DX9" i="1"/>
  <c r="EH9" i="1" s="1"/>
  <c r="EI9" i="1" s="1"/>
  <c r="EJ9" i="1" s="1"/>
  <c r="EK9" i="1" s="1"/>
  <c r="DX293" i="1"/>
  <c r="EH293" i="1" s="1"/>
  <c r="EI293" i="1" s="1"/>
  <c r="EJ293" i="1" s="1"/>
  <c r="EK293" i="1" s="1"/>
  <c r="DX28" i="1"/>
  <c r="EH28" i="1" s="1"/>
  <c r="EI28" i="1" s="1"/>
  <c r="EJ28" i="1" s="1"/>
  <c r="EK28" i="1" s="1"/>
  <c r="DX247" i="1"/>
  <c r="EH247" i="1" s="1"/>
  <c r="EI247" i="1" s="1"/>
  <c r="EJ247" i="1" s="1"/>
  <c r="EK247" i="1" s="1"/>
  <c r="DX51" i="1"/>
  <c r="EH51" i="1" s="1"/>
  <c r="EI51" i="1" s="1"/>
  <c r="EJ51" i="1" s="1"/>
  <c r="EK51" i="1" s="1"/>
  <c r="DX181" i="1"/>
  <c r="EH181" i="1" s="1"/>
  <c r="EJ181" i="1" s="1"/>
  <c r="DX236" i="1"/>
  <c r="EH236" i="1" s="1"/>
  <c r="EI236" i="1" s="1"/>
  <c r="EJ236" i="1" s="1"/>
  <c r="EK236" i="1" s="1"/>
  <c r="DX262" i="1"/>
  <c r="EH262" i="1" s="1"/>
  <c r="EJ262" i="1" s="1"/>
  <c r="DX215" i="1"/>
  <c r="EH215" i="1" s="1"/>
  <c r="EI215" i="1" s="1"/>
  <c r="EJ215" i="1" s="1"/>
  <c r="EK215" i="1" s="1"/>
  <c r="DX198" i="1"/>
  <c r="EH198" i="1" s="1"/>
  <c r="EI198" i="1" s="1"/>
  <c r="EJ198" i="1" s="1"/>
  <c r="EK198" i="1" s="1"/>
  <c r="DX169" i="1"/>
  <c r="EH169" i="1" s="1"/>
  <c r="EI169" i="1" s="1"/>
  <c r="DX91" i="1"/>
  <c r="EH91" i="1" s="1"/>
  <c r="EJ91" i="1" s="1"/>
  <c r="DX60" i="1"/>
  <c r="EH60" i="1" s="1"/>
  <c r="DX227" i="1"/>
  <c r="EH227" i="1" s="1"/>
  <c r="DX19" i="1"/>
  <c r="EH19" i="1" s="1"/>
  <c r="EI19" i="1" s="1"/>
  <c r="EJ19" i="1" s="1"/>
  <c r="EK19" i="1" s="1"/>
  <c r="DX111" i="1"/>
  <c r="EH111" i="1" s="1"/>
  <c r="EI111" i="1" s="1"/>
  <c r="EJ111" i="1" s="1"/>
  <c r="EK111" i="1" s="1"/>
  <c r="DX229" i="1"/>
  <c r="EH229" i="1" s="1"/>
  <c r="EI229" i="1" s="1"/>
  <c r="EJ229" i="1" s="1"/>
  <c r="EK229" i="1" s="1"/>
  <c r="DX294" i="1"/>
  <c r="EH294" i="1" s="1"/>
  <c r="EI294" i="1" s="1"/>
  <c r="EJ294" i="1" s="1"/>
  <c r="EK294" i="1" s="1"/>
  <c r="DX292" i="1"/>
  <c r="EH292" i="1" s="1"/>
  <c r="EI292" i="1" s="1"/>
  <c r="EJ292" i="1" s="1"/>
  <c r="EK292" i="1" s="1"/>
  <c r="DX182" i="1"/>
  <c r="EH182" i="1" s="1"/>
  <c r="EJ182" i="1" s="1"/>
  <c r="DX338" i="1"/>
  <c r="EH338" i="1" s="1"/>
  <c r="DX225" i="1"/>
  <c r="EH225" i="1" s="1"/>
  <c r="DX32" i="1"/>
  <c r="EH32" i="1" s="1"/>
  <c r="EI32" i="1" s="1"/>
  <c r="EJ32" i="1" s="1"/>
  <c r="EK32" i="1" s="1"/>
  <c r="DX258" i="1"/>
  <c r="EH258" i="1" s="1"/>
  <c r="EI258" i="1" s="1"/>
  <c r="DX326" i="1"/>
  <c r="EH326" i="1" s="1"/>
  <c r="EI326" i="1" s="1"/>
  <c r="EJ326" i="1" s="1"/>
  <c r="EK326" i="1" s="1"/>
  <c r="DX244" i="1"/>
  <c r="EH244" i="1" s="1"/>
  <c r="EI244" i="1" s="1"/>
  <c r="EJ244" i="1" s="1"/>
  <c r="EK244" i="1" s="1"/>
  <c r="DX339" i="1"/>
  <c r="EH339" i="1" s="1"/>
  <c r="EI339" i="1" s="1"/>
  <c r="EJ339" i="1" s="1"/>
  <c r="EK339" i="1" s="1"/>
  <c r="DX207" i="1"/>
  <c r="EH207" i="1" s="1"/>
  <c r="EI207" i="1" s="1"/>
  <c r="EJ207" i="1" s="1"/>
  <c r="EK207" i="1" s="1"/>
  <c r="DX359" i="1"/>
  <c r="EH359" i="1" s="1"/>
  <c r="EJ359" i="1" s="1"/>
  <c r="DX117" i="1"/>
  <c r="EH117" i="1" s="1"/>
  <c r="DX299" i="1"/>
  <c r="EH299" i="1" s="1"/>
  <c r="EI299" i="1" s="1"/>
  <c r="EJ299" i="1" s="1"/>
  <c r="EK299" i="1" s="1"/>
  <c r="DX126" i="1"/>
  <c r="EH126" i="1" s="1"/>
  <c r="DX69" i="1"/>
  <c r="EH69" i="1" s="1"/>
  <c r="EI69" i="1" s="1"/>
  <c r="EJ69" i="1" s="1"/>
  <c r="EK69" i="1" s="1"/>
  <c r="DX38" i="1"/>
  <c r="EH38" i="1" s="1"/>
  <c r="EI38" i="1" s="1"/>
  <c r="EJ38" i="1" s="1"/>
  <c r="EK38" i="1" s="1"/>
  <c r="DX166" i="1"/>
  <c r="EH166" i="1" s="1"/>
  <c r="EI166" i="1" s="1"/>
  <c r="EJ166" i="1" s="1"/>
  <c r="EK166" i="1" s="1"/>
  <c r="DX327" i="1"/>
  <c r="EH327" i="1" s="1"/>
  <c r="EI327" i="1" s="1"/>
  <c r="EJ327" i="1" s="1"/>
  <c r="EK327" i="1" s="1"/>
  <c r="DX211" i="1"/>
  <c r="EH211" i="1" s="1"/>
  <c r="DX98" i="1"/>
  <c r="EH98" i="1" s="1"/>
  <c r="DX35" i="1"/>
  <c r="EH35" i="1" s="1"/>
  <c r="DX107" i="1"/>
  <c r="EH107" i="1" s="1"/>
  <c r="EI107" i="1" s="1"/>
  <c r="EJ107" i="1" s="1"/>
  <c r="EK107" i="1" s="1"/>
  <c r="DX20" i="1"/>
  <c r="EH20" i="1" s="1"/>
  <c r="EI20" i="1" s="1"/>
  <c r="EJ20" i="1" s="1"/>
  <c r="EK20" i="1" s="1"/>
  <c r="DX45" i="1"/>
  <c r="EH45" i="1" s="1"/>
  <c r="EI45" i="1" s="1"/>
  <c r="EJ45" i="1" s="1"/>
  <c r="EK45" i="1" s="1"/>
  <c r="DX343" i="1"/>
  <c r="EH343" i="1" s="1"/>
  <c r="EI343" i="1" s="1"/>
  <c r="EJ343" i="1" s="1"/>
  <c r="EK343" i="1" s="1"/>
  <c r="DX302" i="1"/>
  <c r="EH302" i="1" s="1"/>
  <c r="EI302" i="1" s="1"/>
  <c r="EJ302" i="1" s="1"/>
  <c r="EK302" i="1" s="1"/>
  <c r="DX93" i="1"/>
  <c r="EH93" i="1" s="1"/>
  <c r="EJ93" i="1" s="1"/>
  <c r="DX153" i="1"/>
  <c r="EH153" i="1" s="1"/>
  <c r="DX202" i="1"/>
  <c r="EH202" i="1" s="1"/>
  <c r="EI202" i="1" s="1"/>
  <c r="EJ202" i="1" s="1"/>
  <c r="EK202" i="1" s="1"/>
  <c r="DX67" i="1"/>
  <c r="EH67" i="1" s="1"/>
  <c r="EI67" i="1" s="1"/>
  <c r="EJ67" i="1" s="1"/>
  <c r="EK67" i="1" s="1"/>
  <c r="DX31" i="1"/>
  <c r="EH31" i="1" s="1"/>
  <c r="EI31" i="1" s="1"/>
  <c r="EJ31" i="1" s="1"/>
  <c r="EK31" i="1" s="1"/>
  <c r="DX231" i="1"/>
  <c r="EH231" i="1" s="1"/>
  <c r="EI231" i="1" s="1"/>
  <c r="EJ231" i="1" s="1"/>
  <c r="EK231" i="1" s="1"/>
  <c r="DX350" i="1"/>
  <c r="EH350" i="1" s="1"/>
  <c r="EI350" i="1" s="1"/>
  <c r="DX151" i="1"/>
  <c r="EH151" i="1" s="1"/>
  <c r="EI151" i="1" s="1"/>
  <c r="EJ151" i="1" s="1"/>
  <c r="EK151" i="1" s="1"/>
  <c r="DX217" i="1"/>
  <c r="EH217" i="1" s="1"/>
  <c r="EI217" i="1" s="1"/>
  <c r="EJ217" i="1" s="1"/>
  <c r="EK217" i="1" s="1"/>
  <c r="DX196" i="1"/>
  <c r="EH196" i="1" s="1"/>
  <c r="DX145" i="1"/>
  <c r="EH145" i="1" s="1"/>
  <c r="EI145" i="1" s="1"/>
  <c r="EJ145" i="1" s="1"/>
  <c r="EK145" i="1" s="1"/>
  <c r="DX245" i="1"/>
  <c r="EH245" i="1" s="1"/>
  <c r="DX150" i="1"/>
  <c r="EH150" i="1" s="1"/>
  <c r="EI150" i="1" s="1"/>
  <c r="EJ150" i="1" s="1"/>
  <c r="EK150" i="1" s="1"/>
  <c r="DX240" i="1"/>
  <c r="EH240" i="1" s="1"/>
  <c r="EI240" i="1" s="1"/>
  <c r="EJ240" i="1" s="1"/>
  <c r="EK240" i="1" s="1"/>
  <c r="DX261" i="1"/>
  <c r="EH261" i="1" s="1"/>
  <c r="EI261" i="1" s="1"/>
  <c r="DX337" i="1"/>
  <c r="EH337" i="1" s="1"/>
  <c r="EI337" i="1" s="1"/>
  <c r="EJ337" i="1" s="1"/>
  <c r="EK337" i="1" s="1"/>
  <c r="DX195" i="1"/>
  <c r="EH195" i="1" s="1"/>
  <c r="EI195" i="1" s="1"/>
  <c r="EJ195" i="1" s="1"/>
  <c r="EK195" i="1" s="1"/>
  <c r="DX7" i="1"/>
  <c r="EH7" i="1" s="1"/>
  <c r="DX147" i="1"/>
  <c r="EH147" i="1" s="1"/>
  <c r="EI147" i="1" s="1"/>
  <c r="EJ147" i="1" s="1"/>
  <c r="EK147" i="1" s="1"/>
  <c r="DX287" i="1"/>
  <c r="EH287" i="1" s="1"/>
  <c r="DX87" i="1"/>
  <c r="EH87" i="1" s="1"/>
  <c r="EJ87" i="1" s="1"/>
  <c r="DX316" i="1"/>
  <c r="EH316" i="1" s="1"/>
  <c r="EI316" i="1" s="1"/>
  <c r="EJ316" i="1" s="1"/>
  <c r="EK316" i="1" s="1"/>
  <c r="DX130" i="1"/>
  <c r="EH130" i="1" s="1"/>
  <c r="EI130" i="1" s="1"/>
  <c r="EJ130" i="1" s="1"/>
  <c r="EK130" i="1" s="1"/>
  <c r="DX269" i="1"/>
  <c r="EH269" i="1" s="1"/>
  <c r="EJ269" i="1" s="1"/>
  <c r="DX255" i="1"/>
  <c r="EH255" i="1" s="1"/>
  <c r="EI255" i="1" s="1"/>
  <c r="EJ255" i="1" s="1"/>
  <c r="EK255" i="1" s="1"/>
  <c r="DX160" i="1"/>
  <c r="EH160" i="1" s="1"/>
  <c r="DX49" i="1"/>
  <c r="EH49" i="1" s="1"/>
  <c r="EI49" i="1" s="1"/>
  <c r="EJ49" i="1" s="1"/>
  <c r="EK49" i="1" s="1"/>
  <c r="DX212" i="1"/>
  <c r="EH212" i="1" s="1"/>
  <c r="DX80" i="1"/>
  <c r="EH80" i="1" s="1"/>
  <c r="EI80" i="1" s="1"/>
  <c r="DX323" i="1"/>
  <c r="EH323" i="1" s="1"/>
  <c r="EI323" i="1" s="1"/>
  <c r="EJ323" i="1" s="1"/>
  <c r="EK323" i="1" s="1"/>
  <c r="DX312" i="1"/>
  <c r="EH312" i="1" s="1"/>
  <c r="EI312" i="1" s="1"/>
  <c r="EJ312" i="1" s="1"/>
  <c r="EK312" i="1" s="1"/>
  <c r="DX148" i="1"/>
  <c r="EH148" i="1" s="1"/>
  <c r="EI148" i="1" s="1"/>
  <c r="EJ148" i="1" s="1"/>
  <c r="EK148" i="1" s="1"/>
  <c r="DX119" i="1"/>
  <c r="EH119" i="1" s="1"/>
  <c r="DX131" i="1"/>
  <c r="EH131" i="1" s="1"/>
  <c r="EI131" i="1" s="1"/>
  <c r="EJ131" i="1" s="1"/>
  <c r="EK131" i="1" s="1"/>
  <c r="DX345" i="1"/>
  <c r="EH345" i="1" s="1"/>
  <c r="EI345" i="1" s="1"/>
  <c r="EJ345" i="1" s="1"/>
  <c r="EK345" i="1" s="1"/>
  <c r="DX233" i="1"/>
  <c r="EH233" i="1" s="1"/>
  <c r="EI233" i="1" s="1"/>
  <c r="EJ233" i="1" s="1"/>
  <c r="EK233" i="1" s="1"/>
  <c r="DX179" i="1"/>
  <c r="EH179" i="1" s="1"/>
  <c r="EJ179" i="1" s="1"/>
  <c r="DX253" i="1"/>
  <c r="EH253" i="1" s="1"/>
  <c r="EI253" i="1" s="1"/>
  <c r="EJ253" i="1" s="1"/>
  <c r="EK253" i="1" s="1"/>
  <c r="DX92" i="1"/>
  <c r="EH92" i="1" s="1"/>
  <c r="EJ92" i="1" s="1"/>
  <c r="DX103" i="1"/>
  <c r="EH103" i="1" s="1"/>
  <c r="EI103" i="1" s="1"/>
  <c r="EJ103" i="1" s="1"/>
  <c r="EK103" i="1" s="1"/>
  <c r="DX81" i="1"/>
  <c r="EH81" i="1" s="1"/>
  <c r="EI81" i="1" s="1"/>
  <c r="DX94" i="1"/>
  <c r="EH94" i="1" s="1"/>
  <c r="EJ94" i="1" s="1"/>
  <c r="DX152" i="1"/>
  <c r="EH152" i="1" s="1"/>
  <c r="EI152" i="1" s="1"/>
  <c r="EJ152" i="1" s="1"/>
  <c r="EK152" i="1" s="1"/>
  <c r="DX53" i="1"/>
  <c r="EH53" i="1" s="1"/>
  <c r="EI53" i="1" s="1"/>
  <c r="EJ53" i="1" s="1"/>
  <c r="EK53" i="1" s="1"/>
  <c r="DX257" i="1"/>
  <c r="EH257" i="1" s="1"/>
  <c r="EI257" i="1" s="1"/>
  <c r="EJ257" i="1" s="1"/>
  <c r="EK257" i="1" s="1"/>
  <c r="DX232" i="1"/>
  <c r="EH232" i="1" s="1"/>
  <c r="EI232" i="1" s="1"/>
  <c r="EJ232" i="1" s="1"/>
  <c r="EK232" i="1" s="1"/>
  <c r="DX283" i="1"/>
  <c r="EH283" i="1" s="1"/>
  <c r="EI283" i="1" s="1"/>
  <c r="EJ283" i="1" s="1"/>
  <c r="EK283" i="1" s="1"/>
  <c r="DX177" i="1"/>
  <c r="EH177" i="1" s="1"/>
  <c r="EJ177" i="1" s="1"/>
  <c r="DX219" i="1"/>
  <c r="EH219" i="1" s="1"/>
  <c r="EI219" i="1" s="1"/>
  <c r="EJ219" i="1" s="1"/>
  <c r="EK219" i="1" s="1"/>
  <c r="DX89" i="1"/>
  <c r="EH89" i="1" s="1"/>
  <c r="EJ89" i="1" s="1"/>
  <c r="DX203" i="1"/>
  <c r="EH203" i="1" s="1"/>
  <c r="EI203" i="1" s="1"/>
  <c r="EJ203" i="1" s="1"/>
  <c r="EK203" i="1" s="1"/>
  <c r="DX278" i="1"/>
  <c r="EH278" i="1" s="1"/>
  <c r="DX56" i="1"/>
  <c r="EH56" i="1" s="1"/>
  <c r="EI56" i="1" s="1"/>
  <c r="EJ56" i="1" s="1"/>
  <c r="EK56" i="1" s="1"/>
  <c r="DX44" i="1"/>
  <c r="EH44" i="1" s="1"/>
  <c r="EI44" i="1" s="1"/>
  <c r="EJ44" i="1" s="1"/>
  <c r="EK44" i="1" s="1"/>
  <c r="DX140" i="1"/>
  <c r="EH140" i="1" s="1"/>
  <c r="EI140" i="1" s="1"/>
  <c r="EJ140" i="1" s="1"/>
  <c r="EK140" i="1" s="1"/>
  <c r="DX73" i="1"/>
  <c r="EH73" i="1" s="1"/>
  <c r="EI73" i="1" s="1"/>
  <c r="EJ73" i="1" s="1"/>
  <c r="EK73" i="1" s="1"/>
  <c r="DX205" i="1"/>
  <c r="EH205" i="1" s="1"/>
  <c r="EI205" i="1" s="1"/>
  <c r="EJ205" i="1" s="1"/>
  <c r="EK205" i="1" s="1"/>
  <c r="DX241" i="1"/>
  <c r="EH241" i="1" s="1"/>
  <c r="EI241" i="1" s="1"/>
  <c r="EJ241" i="1" s="1"/>
  <c r="EK241" i="1" s="1"/>
  <c r="DX76" i="1"/>
  <c r="EH76" i="1" s="1"/>
  <c r="EI76" i="1" s="1"/>
  <c r="EJ76" i="1" s="1"/>
  <c r="EK76" i="1" s="1"/>
  <c r="DX362" i="1"/>
  <c r="EH362" i="1" s="1"/>
  <c r="EJ362" i="1" s="1"/>
  <c r="DX123" i="1"/>
  <c r="EH123" i="1" s="1"/>
  <c r="EI123" i="1" s="1"/>
  <c r="EJ123" i="1" s="1"/>
  <c r="EK123" i="1" s="1"/>
  <c r="DX158" i="1"/>
  <c r="EH158" i="1" s="1"/>
  <c r="EI158" i="1" s="1"/>
  <c r="EJ158" i="1" s="1"/>
  <c r="EK158" i="1" s="1"/>
  <c r="DX116" i="1"/>
  <c r="EH116" i="1" s="1"/>
  <c r="EI116" i="1" s="1"/>
  <c r="EJ116" i="1" s="1"/>
  <c r="EK116" i="1" s="1"/>
  <c r="DX331" i="1"/>
  <c r="EH331" i="1" s="1"/>
  <c r="EI331" i="1" s="1"/>
  <c r="EJ331" i="1" s="1"/>
  <c r="EK331" i="1" s="1"/>
  <c r="DX288" i="1"/>
  <c r="EH288" i="1" s="1"/>
  <c r="EI288" i="1" s="1"/>
  <c r="EJ288" i="1" s="1"/>
  <c r="EK288" i="1" s="1"/>
  <c r="DX272" i="1"/>
  <c r="EH272" i="1" s="1"/>
  <c r="EJ272" i="1" s="1"/>
  <c r="DX71" i="1"/>
  <c r="EH71" i="1" s="1"/>
  <c r="EI71" i="1" s="1"/>
  <c r="EJ71" i="1" s="1"/>
  <c r="EK71" i="1" s="1"/>
  <c r="DX346" i="1"/>
  <c r="EH346" i="1" s="1"/>
  <c r="EI346" i="1" s="1"/>
  <c r="EJ346" i="1" s="1"/>
  <c r="EK346" i="1" s="1"/>
  <c r="DX197" i="1"/>
  <c r="EH197" i="1" s="1"/>
  <c r="EI197" i="1" s="1"/>
  <c r="EJ197" i="1" s="1"/>
  <c r="EK197" i="1" s="1"/>
  <c r="DX274" i="1"/>
  <c r="EH274" i="1" s="1"/>
  <c r="EJ274" i="1" s="1"/>
  <c r="DX330" i="1"/>
  <c r="EH330" i="1" s="1"/>
  <c r="EI330" i="1" s="1"/>
  <c r="EJ330" i="1" s="1"/>
  <c r="EK330" i="1" s="1"/>
  <c r="DX352" i="1"/>
  <c r="EH352" i="1" s="1"/>
  <c r="EJ352" i="1" s="1"/>
  <c r="DX210" i="1"/>
  <c r="EH210" i="1" s="1"/>
  <c r="DX129" i="1"/>
  <c r="EH129" i="1" s="1"/>
  <c r="EI129" i="1" s="1"/>
  <c r="EJ129" i="1" s="1"/>
  <c r="EK129" i="1" s="1"/>
  <c r="DX85" i="1"/>
  <c r="EH85" i="1" s="1"/>
  <c r="EJ85" i="1" s="1"/>
  <c r="DX254" i="1"/>
  <c r="EH254" i="1" s="1"/>
  <c r="DX340" i="1"/>
  <c r="EH340" i="1" s="1"/>
  <c r="EI340" i="1" s="1"/>
  <c r="EJ340" i="1" s="1"/>
  <c r="EK340" i="1" s="1"/>
  <c r="DX192" i="1"/>
  <c r="EH192" i="1" s="1"/>
  <c r="EI192" i="1" s="1"/>
  <c r="EJ192" i="1" s="1"/>
  <c r="EK192" i="1" s="1"/>
  <c r="DX25" i="1"/>
  <c r="EH25" i="1" s="1"/>
  <c r="EI25" i="1" s="1"/>
  <c r="EJ25" i="1" s="1"/>
  <c r="EK25" i="1" s="1"/>
  <c r="DX41" i="1"/>
  <c r="EH41" i="1" s="1"/>
  <c r="EI41" i="1" s="1"/>
  <c r="EJ41" i="1" s="1"/>
  <c r="EK41" i="1" s="1"/>
  <c r="DX133" i="1"/>
  <c r="EH133" i="1" s="1"/>
  <c r="EI133" i="1" s="1"/>
  <c r="EJ133" i="1" s="1"/>
  <c r="EK133" i="1" s="1"/>
  <c r="DX218" i="1"/>
  <c r="EH218" i="1" s="1"/>
  <c r="EI218" i="1" s="1"/>
  <c r="EJ218" i="1" s="1"/>
  <c r="EK218" i="1" s="1"/>
  <c r="DX8" i="1"/>
  <c r="EH8" i="1" s="1"/>
  <c r="EI8" i="1" s="1"/>
  <c r="EJ8" i="1" s="1"/>
  <c r="EK8" i="1" s="1"/>
  <c r="DX13" i="1"/>
  <c r="EH13" i="1" s="1"/>
  <c r="EI13" i="1" s="1"/>
  <c r="EJ13" i="1" s="1"/>
  <c r="EK13" i="1" s="1"/>
  <c r="DX141" i="1"/>
  <c r="EH141" i="1" s="1"/>
  <c r="EI141" i="1" s="1"/>
  <c r="EJ141" i="1" s="1"/>
  <c r="EK141" i="1" s="1"/>
  <c r="DX165" i="1"/>
  <c r="EH165" i="1" s="1"/>
  <c r="EI165" i="1" s="1"/>
  <c r="EJ165" i="1" s="1"/>
  <c r="EK165" i="1" s="1"/>
  <c r="DX61" i="1"/>
  <c r="EH61" i="1" s="1"/>
  <c r="EI61" i="1" s="1"/>
  <c r="EJ61" i="1" s="1"/>
  <c r="EK61" i="1" s="1"/>
  <c r="DX199" i="1"/>
  <c r="EH199" i="1" s="1"/>
  <c r="EI199" i="1" s="1"/>
  <c r="EJ199" i="1" s="1"/>
  <c r="EK199" i="1" s="1"/>
  <c r="DX355" i="1"/>
  <c r="EH355" i="1" s="1"/>
  <c r="EJ355" i="1" s="1"/>
  <c r="DX353" i="1"/>
  <c r="EH353" i="1" s="1"/>
  <c r="EJ353" i="1" s="1"/>
  <c r="DX161" i="1"/>
  <c r="EH161" i="1" s="1"/>
  <c r="EI161" i="1" s="1"/>
  <c r="EJ161" i="1" s="1"/>
  <c r="EK161" i="1" s="1"/>
  <c r="DX297" i="1"/>
  <c r="EH297" i="1" s="1"/>
  <c r="EI297" i="1" s="1"/>
  <c r="EJ297" i="1" s="1"/>
  <c r="EK297" i="1" s="1"/>
  <c r="DX72" i="1"/>
  <c r="EH72" i="1" s="1"/>
  <c r="EI72" i="1" s="1"/>
  <c r="EJ72" i="1" s="1"/>
  <c r="EK72" i="1" s="1"/>
  <c r="DX271" i="1"/>
  <c r="EH271" i="1" s="1"/>
  <c r="EJ271" i="1" s="1"/>
  <c r="DX273" i="1"/>
  <c r="EH273" i="1" s="1"/>
  <c r="EJ273" i="1" s="1"/>
  <c r="DX265" i="1"/>
  <c r="EH265" i="1" s="1"/>
  <c r="EJ265" i="1" s="1"/>
  <c r="DX301" i="1"/>
  <c r="EH301" i="1" s="1"/>
  <c r="EI301" i="1" s="1"/>
  <c r="EJ301" i="1" s="1"/>
  <c r="EK301" i="1" s="1"/>
  <c r="DX325" i="1"/>
  <c r="EH325" i="1" s="1"/>
  <c r="DX114" i="1"/>
  <c r="EH114" i="1" s="1"/>
  <c r="EI114" i="1" s="1"/>
  <c r="EJ114" i="1" s="1"/>
  <c r="EK114" i="1" s="1"/>
  <c r="DX361" i="1"/>
  <c r="EH361" i="1" s="1"/>
  <c r="EJ361" i="1" s="1"/>
  <c r="DX246" i="1"/>
  <c r="EH246" i="1" s="1"/>
  <c r="EI246" i="1" s="1"/>
  <c r="EJ246" i="1" s="1"/>
  <c r="EK246" i="1" s="1"/>
  <c r="DX139" i="1"/>
  <c r="EH139" i="1" s="1"/>
  <c r="EI139" i="1" s="1"/>
  <c r="EJ139" i="1" s="1"/>
  <c r="EK139" i="1" s="1"/>
  <c r="DX319" i="1"/>
  <c r="EH319" i="1" s="1"/>
  <c r="EI319" i="1" s="1"/>
  <c r="EJ319" i="1" s="1"/>
  <c r="EK319" i="1" s="1"/>
  <c r="DX291" i="1"/>
  <c r="EH291" i="1" s="1"/>
  <c r="EI291" i="1" s="1"/>
  <c r="EJ291" i="1" s="1"/>
  <c r="EK291" i="1" s="1"/>
  <c r="DX33" i="1"/>
  <c r="EH33" i="1" s="1"/>
  <c r="EI33" i="1" s="1"/>
  <c r="EJ33" i="1" s="1"/>
  <c r="EK33" i="1" s="1"/>
  <c r="DX364" i="1"/>
  <c r="EH364" i="1" s="1"/>
  <c r="EJ364" i="1" s="1"/>
  <c r="DX18" i="1"/>
  <c r="EH18" i="1" s="1"/>
  <c r="EI18" i="1" s="1"/>
  <c r="EJ18" i="1" s="1"/>
  <c r="EK18" i="1" s="1"/>
  <c r="DX24" i="1"/>
  <c r="EH24" i="1" s="1"/>
  <c r="EI24" i="1" s="1"/>
  <c r="EJ24" i="1" s="1"/>
  <c r="EK24" i="1" s="1"/>
  <c r="DX309" i="1"/>
  <c r="EH309" i="1" s="1"/>
  <c r="EI309" i="1" s="1"/>
  <c r="EJ309" i="1" s="1"/>
  <c r="EK309" i="1" s="1"/>
  <c r="DX222" i="1"/>
  <c r="EH222" i="1" s="1"/>
  <c r="EI222" i="1" s="1"/>
  <c r="EJ222" i="1" s="1"/>
  <c r="EK222" i="1" s="1"/>
  <c r="DX349" i="1"/>
  <c r="EH349" i="1" s="1"/>
  <c r="EI349" i="1" s="1"/>
  <c r="DX190" i="1"/>
  <c r="EH190" i="1" s="1"/>
  <c r="EI190" i="1" s="1"/>
  <c r="EJ190" i="1" s="1"/>
  <c r="EK190" i="1" s="1"/>
  <c r="DX135" i="1"/>
  <c r="EH135" i="1" s="1"/>
  <c r="EI135" i="1" s="1"/>
  <c r="EJ135" i="1" s="1"/>
  <c r="EK135" i="1" s="1"/>
  <c r="DX63" i="1"/>
  <c r="EH63" i="1" s="1"/>
  <c r="DX15" i="1"/>
  <c r="EH15" i="1" s="1"/>
  <c r="EI15" i="1" s="1"/>
  <c r="EJ15" i="1" s="1"/>
  <c r="EK15" i="1" s="1"/>
  <c r="DX321" i="1"/>
  <c r="EH321" i="1" s="1"/>
  <c r="EI321" i="1" s="1"/>
  <c r="EJ321" i="1" s="1"/>
  <c r="EK321" i="1" s="1"/>
  <c r="DX68" i="1"/>
  <c r="EH68" i="1" s="1"/>
  <c r="EI68" i="1" s="1"/>
  <c r="EJ68" i="1" s="1"/>
  <c r="EK68" i="1" s="1"/>
  <c r="DX78" i="1"/>
  <c r="EH78" i="1" s="1"/>
  <c r="EI78" i="1" s="1"/>
  <c r="DX360" i="1"/>
  <c r="EH360" i="1" s="1"/>
  <c r="EJ360" i="1" s="1"/>
  <c r="DX251" i="1"/>
  <c r="EH251" i="1" s="1"/>
  <c r="EI251" i="1" s="1"/>
  <c r="EJ251" i="1" s="1"/>
  <c r="EK251" i="1" s="1"/>
  <c r="DX290" i="1"/>
  <c r="EH290" i="1" s="1"/>
  <c r="EI290" i="1" s="1"/>
  <c r="EJ290" i="1" s="1"/>
  <c r="EK290" i="1" s="1"/>
  <c r="DX43" i="1"/>
  <c r="EH43" i="1" s="1"/>
  <c r="DX50" i="1"/>
  <c r="EH50" i="1" s="1"/>
  <c r="EI50" i="1" s="1"/>
  <c r="EJ50" i="1" s="1"/>
  <c r="EK50" i="1" s="1"/>
  <c r="DX296" i="1"/>
  <c r="EH296" i="1" s="1"/>
  <c r="EI296" i="1" s="1"/>
  <c r="EJ296" i="1" s="1"/>
  <c r="EK296" i="1" s="1"/>
  <c r="DX86" i="1"/>
  <c r="EH86" i="1" s="1"/>
  <c r="EJ86" i="1" s="1"/>
  <c r="DX46" i="1"/>
  <c r="EH46" i="1" s="1"/>
  <c r="EI46" i="1" s="1"/>
  <c r="EJ46" i="1" s="1"/>
  <c r="EK46" i="1" s="1"/>
  <c r="DX239" i="1"/>
  <c r="EH239" i="1" s="1"/>
  <c r="EI239" i="1" s="1"/>
  <c r="EJ239" i="1" s="1"/>
  <c r="EK239" i="1" s="1"/>
  <c r="DX178" i="1"/>
  <c r="EH178" i="1" s="1"/>
  <c r="EJ178" i="1" s="1"/>
  <c r="DX101" i="1"/>
  <c r="EH101" i="1" s="1"/>
  <c r="EI101" i="1" s="1"/>
  <c r="EJ101" i="1" s="1"/>
  <c r="EK101" i="1" s="1"/>
  <c r="DX47" i="1"/>
  <c r="EH47" i="1" s="1"/>
  <c r="EI47" i="1" s="1"/>
  <c r="EJ47" i="1" s="1"/>
  <c r="EK47" i="1" s="1"/>
  <c r="DX348" i="1"/>
  <c r="EH348" i="1" s="1"/>
  <c r="EI348" i="1" s="1"/>
  <c r="DX59" i="1"/>
  <c r="EH59" i="1" s="1"/>
  <c r="EI59" i="1" s="1"/>
  <c r="EJ59" i="1" s="1"/>
  <c r="EK59" i="1" s="1"/>
  <c r="DX347" i="1"/>
  <c r="EH347" i="1" s="1"/>
  <c r="EI347" i="1" s="1"/>
  <c r="EJ347" i="1" s="1"/>
  <c r="EK347" i="1" s="1"/>
  <c r="DX336" i="1"/>
  <c r="EH336" i="1" s="1"/>
  <c r="EI336" i="1" s="1"/>
  <c r="EJ336" i="1" s="1"/>
  <c r="EK336" i="1" s="1"/>
  <c r="DX270" i="1"/>
  <c r="EH270" i="1" s="1"/>
  <c r="EJ270" i="1" s="1"/>
  <c r="DX26" i="1"/>
  <c r="EH26" i="1" s="1"/>
  <c r="EI26" i="1" s="1"/>
  <c r="EJ26" i="1" s="1"/>
  <c r="EK26" i="1" s="1"/>
  <c r="DX328" i="1"/>
  <c r="EH328" i="1" s="1"/>
  <c r="EI328" i="1" s="1"/>
  <c r="EJ328" i="1" s="1"/>
  <c r="EK328" i="1" s="1"/>
  <c r="DX120" i="1"/>
  <c r="EH120" i="1" s="1"/>
  <c r="EI120" i="1" s="1"/>
  <c r="EJ120" i="1" s="1"/>
  <c r="EK120" i="1" s="1"/>
  <c r="DX112" i="1"/>
  <c r="EH112" i="1" s="1"/>
  <c r="EI112" i="1" s="1"/>
  <c r="EJ112" i="1" s="1"/>
  <c r="EK112" i="1" s="1"/>
  <c r="DX230" i="1"/>
  <c r="EH230" i="1" s="1"/>
  <c r="EI230" i="1" s="1"/>
  <c r="EJ230" i="1" s="1"/>
  <c r="EK230" i="1" s="1"/>
  <c r="DX249" i="1"/>
  <c r="EH249" i="1" s="1"/>
  <c r="EI249" i="1" s="1"/>
  <c r="EJ249" i="1" s="1"/>
  <c r="EK249" i="1" s="1"/>
  <c r="DX128" i="1"/>
  <c r="EH128" i="1" s="1"/>
  <c r="EI128" i="1" s="1"/>
  <c r="EJ128" i="1" s="1"/>
  <c r="EK128" i="1" s="1"/>
  <c r="DX213" i="1"/>
  <c r="EH213" i="1" s="1"/>
  <c r="EI213" i="1" s="1"/>
  <c r="EJ213" i="1" s="1"/>
  <c r="EK213" i="1" s="1"/>
  <c r="DX90" i="1"/>
  <c r="EH90" i="1" s="1"/>
  <c r="EJ90" i="1" s="1"/>
  <c r="DX358" i="1"/>
  <c r="EH358" i="1" s="1"/>
  <c r="EJ358" i="1" s="1"/>
  <c r="DX256" i="1"/>
  <c r="EH256" i="1" s="1"/>
  <c r="EI256" i="1" s="1"/>
  <c r="EJ256" i="1" s="1"/>
  <c r="EK256" i="1" s="1"/>
  <c r="DX66" i="1"/>
  <c r="EH66" i="1" s="1"/>
  <c r="EI66" i="1" s="1"/>
  <c r="EJ66" i="1" s="1"/>
  <c r="EK66" i="1" s="1"/>
  <c r="DX307" i="1"/>
  <c r="EH307" i="1" s="1"/>
  <c r="EI307" i="1" s="1"/>
  <c r="EJ307" i="1" s="1"/>
  <c r="EK307" i="1" s="1"/>
  <c r="DX102" i="1"/>
  <c r="EH102" i="1" s="1"/>
  <c r="EI102" i="1" s="1"/>
  <c r="EJ102" i="1" s="1"/>
  <c r="EK102" i="1" s="1"/>
  <c r="DX204" i="1"/>
  <c r="EH204" i="1" s="1"/>
  <c r="EI204" i="1" s="1"/>
  <c r="EJ204" i="1" s="1"/>
  <c r="EK204" i="1" s="1"/>
  <c r="DX77" i="1"/>
  <c r="EH77" i="1" s="1"/>
  <c r="EI77" i="1" s="1"/>
  <c r="EJ77" i="1" s="1"/>
  <c r="EK77" i="1" s="1"/>
  <c r="DX172" i="1"/>
  <c r="EH172" i="1" s="1"/>
  <c r="EJ172" i="1" s="1"/>
  <c r="DX142" i="1"/>
  <c r="EH142" i="1" s="1"/>
  <c r="EI142" i="1" s="1"/>
  <c r="EJ142" i="1" s="1"/>
  <c r="EK142" i="1" s="1"/>
  <c r="DX238" i="1"/>
  <c r="EH238" i="1" s="1"/>
  <c r="EI238" i="1" s="1"/>
  <c r="EJ238" i="1" s="1"/>
  <c r="EK238" i="1" s="1"/>
  <c r="DX134" i="1"/>
  <c r="EH134" i="1" s="1"/>
  <c r="EI134" i="1" s="1"/>
  <c r="EJ134" i="1" s="1"/>
  <c r="EK134" i="1" s="1"/>
  <c r="DX157" i="1"/>
  <c r="EH157" i="1" s="1"/>
  <c r="EI157" i="1" s="1"/>
  <c r="EJ157" i="1" s="1"/>
  <c r="EK157" i="1" s="1"/>
  <c r="DX48" i="1"/>
  <c r="EH48" i="1" s="1"/>
  <c r="EI48" i="1" s="1"/>
  <c r="EJ48" i="1" s="1"/>
  <c r="EK48" i="1" s="1"/>
  <c r="DX97" i="1"/>
  <c r="EH97" i="1" s="1"/>
  <c r="EI97" i="1" s="1"/>
  <c r="EJ97" i="1" s="1"/>
  <c r="EK97" i="1" s="1"/>
  <c r="DX335" i="1"/>
  <c r="EH335" i="1" s="1"/>
  <c r="EI335" i="1" s="1"/>
  <c r="EJ335" i="1" s="1"/>
  <c r="EK335" i="1" s="1"/>
  <c r="DX115" i="1"/>
  <c r="EH115" i="1" s="1"/>
  <c r="EI115" i="1" s="1"/>
  <c r="EJ115" i="1" s="1"/>
  <c r="EK115" i="1" s="1"/>
  <c r="DX174" i="1"/>
  <c r="EH174" i="1" s="1"/>
  <c r="EJ174" i="1" s="1"/>
  <c r="DX237" i="1"/>
  <c r="EH237" i="1" s="1"/>
  <c r="EI237" i="1" s="1"/>
  <c r="EJ237" i="1" s="1"/>
  <c r="EK237" i="1" s="1"/>
  <c r="DX333" i="1"/>
  <c r="EH333" i="1" s="1"/>
  <c r="EI333" i="1" s="1"/>
  <c r="EJ333" i="1" s="1"/>
  <c r="EK333" i="1" s="1"/>
  <c r="DX223" i="1"/>
  <c r="EH223" i="1" s="1"/>
  <c r="EI223" i="1" s="1"/>
  <c r="EJ223" i="1" s="1"/>
  <c r="EK223" i="1" s="1"/>
  <c r="DX214" i="1"/>
  <c r="EH214" i="1" s="1"/>
  <c r="EI214" i="1" s="1"/>
  <c r="EJ214" i="1" s="1"/>
  <c r="EK214" i="1" s="1"/>
  <c r="DX175" i="1"/>
  <c r="EH175" i="1" s="1"/>
  <c r="EJ175" i="1" s="1"/>
  <c r="DX263" i="1"/>
  <c r="EH263" i="1" s="1"/>
  <c r="EJ263" i="1" s="1"/>
  <c r="DX268" i="1"/>
  <c r="EH268" i="1" s="1"/>
  <c r="EJ268" i="1" s="1"/>
  <c r="DX21" i="1"/>
  <c r="EH21" i="1" s="1"/>
  <c r="EI21" i="1" s="1"/>
  <c r="EJ21" i="1" s="1"/>
  <c r="EK21" i="1" s="1"/>
  <c r="DX137" i="1"/>
  <c r="EH137" i="1" s="1"/>
  <c r="EI137" i="1" s="1"/>
  <c r="EJ137" i="1" s="1"/>
  <c r="EK137" i="1" s="1"/>
  <c r="DX74" i="1"/>
  <c r="EH74" i="1" s="1"/>
  <c r="EI74" i="1" s="1"/>
  <c r="EJ74" i="1" s="1"/>
  <c r="EK74" i="1" s="1"/>
  <c r="DX55" i="1"/>
  <c r="EH55" i="1" s="1"/>
  <c r="EI55" i="1" s="1"/>
  <c r="EJ55" i="1" s="1"/>
  <c r="EK55" i="1" s="1"/>
  <c r="DX276" i="1"/>
  <c r="EH276" i="1" s="1"/>
  <c r="EI276" i="1" s="1"/>
  <c r="EJ276" i="1" s="1"/>
  <c r="EK276" i="1" s="1"/>
  <c r="DX52" i="1"/>
  <c r="EH52" i="1" s="1"/>
  <c r="EI52" i="1" s="1"/>
  <c r="EJ52" i="1" s="1"/>
  <c r="EK52" i="1" s="1"/>
  <c r="DX65" i="1"/>
  <c r="EH65" i="1" s="1"/>
  <c r="EI65" i="1" s="1"/>
  <c r="EJ65" i="1" s="1"/>
  <c r="EK65" i="1" s="1"/>
  <c r="DX105" i="1"/>
  <c r="EH105" i="1" s="1"/>
  <c r="EI105" i="1" s="1"/>
  <c r="EJ105" i="1" s="1"/>
  <c r="EK105" i="1" s="1"/>
  <c r="DX279" i="1"/>
  <c r="EH279" i="1" s="1"/>
  <c r="EI279" i="1" s="1"/>
  <c r="EJ279" i="1" s="1"/>
  <c r="EK279" i="1" s="1"/>
  <c r="DX315" i="1"/>
  <c r="EH315" i="1" s="1"/>
  <c r="EI315" i="1" s="1"/>
  <c r="EJ315" i="1" s="1"/>
  <c r="EK315" i="1" s="1"/>
  <c r="DX36" i="1"/>
  <c r="EH36" i="1" s="1"/>
  <c r="EI36" i="1" s="1"/>
  <c r="EJ36" i="1" s="1"/>
  <c r="EK36" i="1" s="1"/>
  <c r="DX220" i="1"/>
  <c r="EH220" i="1" s="1"/>
  <c r="EI220" i="1" s="1"/>
  <c r="EJ220" i="1" s="1"/>
  <c r="EK220" i="1" s="1"/>
  <c r="DX171" i="1"/>
  <c r="EH171" i="1" s="1"/>
  <c r="EI171" i="1" s="1"/>
  <c r="DX281" i="1"/>
  <c r="EH281" i="1" s="1"/>
  <c r="EI281" i="1" s="1"/>
  <c r="EJ281" i="1" s="1"/>
  <c r="EK281" i="1" s="1"/>
  <c r="DX332" i="1"/>
  <c r="EH332" i="1" s="1"/>
  <c r="EI332" i="1" s="1"/>
  <c r="EJ332" i="1" s="1"/>
  <c r="EK332" i="1" s="1"/>
  <c r="DX248" i="1"/>
  <c r="EH248" i="1" s="1"/>
  <c r="EI248" i="1" s="1"/>
  <c r="EJ248" i="1" s="1"/>
  <c r="EK248" i="1" s="1"/>
  <c r="DX34" i="1"/>
  <c r="EH34" i="1" s="1"/>
  <c r="EI34" i="1" s="1"/>
  <c r="EJ34" i="1" s="1"/>
  <c r="EK34" i="1" s="1"/>
  <c r="DX300" i="1"/>
  <c r="EH300" i="1" s="1"/>
  <c r="EI300" i="1" s="1"/>
  <c r="EJ300" i="1" s="1"/>
  <c r="EK300" i="1" s="1"/>
  <c r="DX136" i="1"/>
  <c r="EH136" i="1" s="1"/>
  <c r="EI136" i="1" s="1"/>
  <c r="EJ136" i="1" s="1"/>
  <c r="EK136" i="1" s="1"/>
  <c r="DX304" i="1"/>
  <c r="EH304" i="1" s="1"/>
  <c r="EI304" i="1" s="1"/>
  <c r="EJ304" i="1" s="1"/>
  <c r="EK304" i="1" s="1"/>
  <c r="DX313" i="1"/>
  <c r="EH313" i="1" s="1"/>
  <c r="EI313" i="1" s="1"/>
  <c r="EJ313" i="1" s="1"/>
  <c r="EK313" i="1" s="1"/>
  <c r="DX84" i="1"/>
  <c r="EH84" i="1" s="1"/>
  <c r="EJ84" i="1" s="1"/>
  <c r="DX10" i="1"/>
  <c r="EH10" i="1" s="1"/>
  <c r="EI10" i="1" s="1"/>
  <c r="EJ10" i="1" s="1"/>
  <c r="EK10" i="1" s="1"/>
  <c r="DX306" i="1"/>
  <c r="EH306" i="1" s="1"/>
  <c r="EI306" i="1" s="1"/>
  <c r="EJ306" i="1" s="1"/>
  <c r="EK306" i="1" s="1"/>
  <c r="DX83" i="1"/>
  <c r="EH83" i="1" s="1"/>
  <c r="EJ83" i="1" s="1"/>
  <c r="DX363" i="1"/>
  <c r="EH363" i="1" s="1"/>
  <c r="EJ363" i="1" s="1"/>
  <c r="DX183" i="1"/>
  <c r="EH183" i="1" s="1"/>
  <c r="EJ183" i="1" s="1"/>
  <c r="DX242" i="1"/>
  <c r="EH242" i="1" s="1"/>
  <c r="EI242" i="1" s="1"/>
  <c r="EJ242" i="1" s="1"/>
  <c r="EK242" i="1" s="1"/>
  <c r="DX75" i="1"/>
  <c r="EH75" i="1" s="1"/>
  <c r="EI75" i="1" s="1"/>
  <c r="EJ75" i="1" s="1"/>
  <c r="EK75" i="1" s="1"/>
  <c r="DX39" i="1"/>
  <c r="EH39" i="1" s="1"/>
  <c r="EI39" i="1" s="1"/>
  <c r="EJ39" i="1" s="1"/>
  <c r="EK39" i="1" s="1"/>
  <c r="DX16" i="1"/>
  <c r="EH16" i="1" s="1"/>
  <c r="EI16" i="1" s="1"/>
  <c r="EJ16" i="1" s="1"/>
  <c r="EK16" i="1" s="1"/>
  <c r="DX64" i="1"/>
  <c r="EH64" i="1" s="1"/>
  <c r="EI64" i="1" s="1"/>
  <c r="EJ64" i="1" s="1"/>
  <c r="EK64" i="1" s="1"/>
  <c r="DX285" i="1"/>
  <c r="EH285" i="1" s="1"/>
  <c r="EI285" i="1" s="1"/>
  <c r="EJ285" i="1" s="1"/>
  <c r="EK285" i="1" s="1"/>
  <c r="DX189" i="1"/>
  <c r="EH189" i="1" s="1"/>
  <c r="EI189" i="1" s="1"/>
  <c r="EJ189" i="1" s="1"/>
  <c r="EK189" i="1" s="1"/>
  <c r="DX206" i="1"/>
  <c r="EH206" i="1" s="1"/>
  <c r="EI206" i="1" s="1"/>
  <c r="EJ206" i="1" s="1"/>
  <c r="EK206" i="1" s="1"/>
  <c r="DX354" i="1"/>
  <c r="EH354" i="1" s="1"/>
  <c r="EJ354" i="1" s="1"/>
  <c r="DX113" i="1"/>
  <c r="EH113" i="1" s="1"/>
  <c r="EI113" i="1" s="1"/>
  <c r="EJ113" i="1" s="1"/>
  <c r="EK113" i="1" s="1"/>
  <c r="DX149" i="1"/>
  <c r="EH149" i="1" s="1"/>
  <c r="EI149" i="1" s="1"/>
  <c r="EJ149" i="1" s="1"/>
  <c r="EK149" i="1" s="1"/>
  <c r="DX159" i="1"/>
  <c r="EH159" i="1" s="1"/>
  <c r="EI159" i="1" s="1"/>
  <c r="EJ159" i="1" s="1"/>
  <c r="EK159" i="1" s="1"/>
  <c r="DX42" i="1"/>
  <c r="EH42" i="1" s="1"/>
  <c r="EI42" i="1" s="1"/>
  <c r="EJ42" i="1" s="1"/>
  <c r="EK42" i="1" s="1"/>
  <c r="DX54" i="1"/>
  <c r="EH54" i="1" s="1"/>
  <c r="EI54" i="1" s="1"/>
  <c r="EJ54" i="1" s="1"/>
  <c r="EK54" i="1" s="1"/>
  <c r="DX104" i="1"/>
  <c r="EH104" i="1" s="1"/>
  <c r="EI104" i="1" s="1"/>
  <c r="EJ104" i="1" s="1"/>
  <c r="EK104" i="1" s="1"/>
  <c r="DX12" i="1"/>
  <c r="EH12" i="1" s="1"/>
  <c r="EI12" i="1" s="1"/>
  <c r="EJ12" i="1" s="1"/>
  <c r="EK12" i="1" s="1"/>
  <c r="DX146" i="1"/>
  <c r="EH146" i="1" s="1"/>
  <c r="EI146" i="1" s="1"/>
  <c r="EJ146" i="1" s="1"/>
  <c r="EK146" i="1" s="1"/>
  <c r="DX17" i="1"/>
  <c r="EH17" i="1" s="1"/>
  <c r="EI17" i="1" s="1"/>
  <c r="EJ17" i="1" s="1"/>
  <c r="EK17" i="1" s="1"/>
  <c r="DX209" i="1"/>
  <c r="EH209" i="1" s="1"/>
  <c r="EI209" i="1" s="1"/>
  <c r="EJ209" i="1" s="1"/>
  <c r="EK209" i="1" s="1"/>
  <c r="DX82" i="1"/>
  <c r="EH82" i="1" s="1"/>
  <c r="EJ82" i="1" s="1"/>
  <c r="DX162" i="1"/>
  <c r="EH162" i="1" s="1"/>
  <c r="EI162" i="1" s="1"/>
  <c r="EJ162" i="1" s="1"/>
  <c r="EK162" i="1" s="1"/>
  <c r="DX155" i="1"/>
  <c r="EH155" i="1" s="1"/>
  <c r="EI155" i="1" s="1"/>
  <c r="EJ155" i="1" s="1"/>
  <c r="EK155" i="1" s="1"/>
  <c r="DX318" i="1"/>
  <c r="EH318" i="1" s="1"/>
  <c r="EI318" i="1" s="1"/>
  <c r="EJ318" i="1" s="1"/>
  <c r="EK318" i="1" s="1"/>
  <c r="DX156" i="1"/>
  <c r="EH156" i="1" s="1"/>
  <c r="EI156" i="1" s="1"/>
  <c r="EJ156" i="1" s="1"/>
  <c r="EK156" i="1" s="1"/>
  <c r="DX277" i="1"/>
  <c r="EH277" i="1" s="1"/>
  <c r="EI277" i="1" s="1"/>
  <c r="EJ277" i="1" s="1"/>
  <c r="EK277" i="1" s="1"/>
  <c r="DX341" i="1"/>
  <c r="EH341" i="1" s="1"/>
  <c r="EI341" i="1" s="1"/>
  <c r="EJ341" i="1" s="1"/>
  <c r="EK341" i="1" s="1"/>
  <c r="DX275" i="1"/>
  <c r="EH275" i="1" s="1"/>
  <c r="EJ275" i="1" s="1"/>
  <c r="DX191" i="1"/>
  <c r="EH191" i="1" s="1"/>
  <c r="EI191" i="1" s="1"/>
  <c r="EJ191" i="1" s="1"/>
  <c r="EK191" i="1" s="1"/>
  <c r="DX27" i="1"/>
  <c r="EH27" i="1" s="1"/>
  <c r="EI27" i="1" s="1"/>
  <c r="EJ27" i="1" s="1"/>
  <c r="EK27" i="1" s="1"/>
  <c r="DX164" i="1"/>
  <c r="EH164" i="1" s="1"/>
  <c r="EI164" i="1" s="1"/>
  <c r="EJ164" i="1" s="1"/>
  <c r="EK164" i="1" s="1"/>
  <c r="DX100" i="1"/>
  <c r="EH100" i="1" s="1"/>
  <c r="EI100" i="1" s="1"/>
  <c r="EJ100" i="1" s="1"/>
  <c r="EK100" i="1" s="1"/>
  <c r="DX184" i="1"/>
  <c r="EH184" i="1" s="1"/>
  <c r="EJ184" i="1" s="1"/>
  <c r="DX186" i="1"/>
  <c r="EH186" i="1" s="1"/>
  <c r="EI186" i="1" s="1"/>
  <c r="EJ186" i="1" s="1"/>
  <c r="EK186" i="1" s="1"/>
  <c r="DX163" i="1"/>
  <c r="EH163" i="1" s="1"/>
  <c r="EI163" i="1" s="1"/>
  <c r="EJ163" i="1" s="1"/>
  <c r="EK163" i="1" s="1"/>
  <c r="DX110" i="1"/>
  <c r="EH110" i="1" s="1"/>
  <c r="EI110" i="1" s="1"/>
  <c r="EJ110" i="1" s="1"/>
  <c r="EK110" i="1" s="1"/>
  <c r="DX314" i="1"/>
  <c r="EH314" i="1" s="1"/>
  <c r="EI314" i="1" s="1"/>
  <c r="EJ314" i="1" s="1"/>
  <c r="EK314" i="1" s="1"/>
  <c r="DX14" i="1"/>
  <c r="EH14" i="1" s="1"/>
  <c r="EI14" i="1" s="1"/>
  <c r="EJ14" i="1" s="1"/>
  <c r="EK14" i="1" s="1"/>
  <c r="DX188" i="1"/>
  <c r="EH188" i="1" s="1"/>
  <c r="EI188" i="1" s="1"/>
  <c r="EJ188" i="1" s="1"/>
  <c r="EK188" i="1" s="1"/>
  <c r="DX88" i="1"/>
  <c r="EH88" i="1" s="1"/>
  <c r="EJ88" i="1" s="1"/>
  <c r="DX308" i="1"/>
  <c r="EH308" i="1" s="1"/>
  <c r="EI308" i="1" s="1"/>
  <c r="EJ308" i="1" s="1"/>
  <c r="EK308" i="1" s="1"/>
  <c r="DX106" i="1"/>
  <c r="EH106" i="1" s="1"/>
  <c r="EI106" i="1" s="1"/>
  <c r="EJ106" i="1" s="1"/>
  <c r="EK106" i="1" s="1"/>
  <c r="DX224" i="1"/>
  <c r="EH224" i="1" s="1"/>
  <c r="EI224" i="1" s="1"/>
  <c r="EJ224" i="1" s="1"/>
  <c r="EK224" i="1" s="1"/>
  <c r="DX193" i="1"/>
  <c r="EH193" i="1" s="1"/>
  <c r="EI193" i="1" s="1"/>
  <c r="EJ193" i="1" s="1"/>
  <c r="EK193" i="1" s="1"/>
  <c r="DX250" i="1"/>
  <c r="EH250" i="1" s="1"/>
  <c r="EI250" i="1" s="1"/>
  <c r="EJ250" i="1" s="1"/>
  <c r="EK250" i="1" s="1"/>
  <c r="DX40" i="1"/>
  <c r="EH40" i="1" s="1"/>
  <c r="EI40" i="1" s="1"/>
  <c r="EJ40" i="1" s="1"/>
  <c r="EK40" i="1" s="1"/>
  <c r="DX280" i="1"/>
  <c r="EH280" i="1" s="1"/>
  <c r="EI280" i="1" s="1"/>
  <c r="EJ280" i="1" s="1"/>
  <c r="EK280" i="1" s="1"/>
  <c r="DX30" i="1"/>
  <c r="EH30" i="1" s="1"/>
  <c r="EI30" i="1" s="1"/>
  <c r="EJ30" i="1" s="1"/>
  <c r="EK30" i="1" s="1"/>
  <c r="DX170" i="1"/>
  <c r="EH170" i="1" s="1"/>
  <c r="EI170" i="1" s="1"/>
  <c r="DX124" i="1"/>
  <c r="EH124" i="1" s="1"/>
  <c r="EI124" i="1" s="1"/>
  <c r="EJ124" i="1" s="1"/>
  <c r="EK124" i="1" s="1"/>
  <c r="DX58" i="1"/>
  <c r="EH58" i="1" s="1"/>
  <c r="EI58" i="1" s="1"/>
  <c r="EJ58" i="1" s="1"/>
  <c r="EK58" i="1" s="1"/>
  <c r="DX289" i="1"/>
  <c r="EH289" i="1" s="1"/>
  <c r="EI289" i="1" s="1"/>
  <c r="EJ289" i="1" s="1"/>
  <c r="EK289" i="1" s="1"/>
  <c r="EI334" i="1"/>
  <c r="EJ334" i="1" s="1"/>
  <c r="EK334" i="1" s="1"/>
  <c r="EI173" i="1"/>
  <c r="EK173" i="1" s="1"/>
  <c r="EI121" i="1"/>
  <c r="EJ121" i="1" s="1"/>
  <c r="EK121" i="1" s="1"/>
  <c r="EI221" i="1"/>
  <c r="EJ221" i="1" s="1"/>
  <c r="EK221" i="1" s="1"/>
  <c r="EI365" i="1"/>
  <c r="EK365" i="1" s="1"/>
  <c r="EI196" i="1"/>
  <c r="EJ196" i="1" s="1"/>
  <c r="EK196" i="1" s="1"/>
  <c r="EI117" i="1"/>
  <c r="EJ117" i="1" s="1"/>
  <c r="EK117" i="1" s="1"/>
  <c r="EI62" i="1"/>
  <c r="EJ62" i="1" s="1"/>
  <c r="EK62" i="1" s="1"/>
  <c r="EI119" i="1"/>
  <c r="EJ119" i="1" s="1"/>
  <c r="EK119" i="1" s="1"/>
  <c r="EI167" i="1"/>
  <c r="EJ167" i="1" s="1"/>
  <c r="EK167" i="1" s="1"/>
  <c r="EI144" i="1"/>
  <c r="EJ144" i="1" s="1"/>
  <c r="EK144" i="1" s="1"/>
  <c r="EI7" i="1"/>
  <c r="EJ7" i="1" s="1"/>
  <c r="EK7" i="1" s="1"/>
  <c r="EI181" i="1"/>
  <c r="EK181" i="1" s="1"/>
  <c r="EI29" i="1"/>
  <c r="EJ29" i="1" s="1"/>
  <c r="EK29" i="1" s="1"/>
  <c r="EI252" i="1"/>
  <c r="EJ252" i="1" s="1"/>
  <c r="EK252" i="1" s="1"/>
  <c r="EI11" i="1"/>
  <c r="EJ11" i="1" s="1"/>
  <c r="EK11" i="1" s="1"/>
  <c r="EI125" i="1"/>
  <c r="EJ125" i="1" s="1"/>
  <c r="EK125" i="1" s="1"/>
  <c r="EI180" i="1"/>
  <c r="EK180" i="1" s="1"/>
  <c r="EI338" i="1"/>
  <c r="EJ338" i="1" s="1"/>
  <c r="EK338" i="1" s="1"/>
  <c r="EI225" i="1"/>
  <c r="EJ225" i="1" s="1"/>
  <c r="EK225" i="1" s="1"/>
  <c r="EI356" i="1"/>
  <c r="EK356" i="1" s="1"/>
  <c r="EI126" i="1"/>
  <c r="EJ126" i="1" s="1"/>
  <c r="EK126" i="1" s="1"/>
  <c r="EI70" i="1"/>
  <c r="EJ70" i="1" s="1"/>
  <c r="EK70" i="1" s="1"/>
  <c r="EI227" i="1"/>
  <c r="EJ227" i="1" s="1"/>
  <c r="EK227" i="1" s="1"/>
  <c r="EI245" i="1"/>
  <c r="EJ245" i="1" s="1"/>
  <c r="EK245" i="1" s="1"/>
  <c r="EI63" i="1"/>
  <c r="EJ63" i="1" s="1"/>
  <c r="EK63" i="1" s="1"/>
  <c r="EI98" i="1"/>
  <c r="EJ98" i="1" s="1"/>
  <c r="EK98" i="1" s="1"/>
  <c r="EI22" i="1"/>
  <c r="EJ22" i="1" s="1"/>
  <c r="EK22" i="1" s="1"/>
  <c r="EI267" i="1"/>
  <c r="EK267" i="1" s="1"/>
  <c r="DT6" i="1"/>
  <c r="ED6" i="1" s="1"/>
  <c r="DM2" i="1"/>
  <c r="EI278" i="1"/>
  <c r="EJ278" i="1" s="1"/>
  <c r="EK278" i="1" s="1"/>
  <c r="EI295" i="1"/>
  <c r="EJ295" i="1" s="1"/>
  <c r="EK295" i="1" s="1"/>
  <c r="EI266" i="1"/>
  <c r="EK266" i="1" s="1"/>
  <c r="EI212" i="1"/>
  <c r="EJ212" i="1" s="1"/>
  <c r="EK212" i="1" s="1"/>
  <c r="EI160" i="1"/>
  <c r="EJ160" i="1" s="1"/>
  <c r="EK160" i="1" s="1"/>
  <c r="EI325" i="1"/>
  <c r="EJ325" i="1" s="1"/>
  <c r="EK325" i="1" s="1"/>
  <c r="DU6" i="1"/>
  <c r="EE6" i="1" s="1"/>
  <c r="DL2" i="1"/>
  <c r="EI362" i="1"/>
  <c r="EK362" i="1" s="1"/>
  <c r="EI60" i="1"/>
  <c r="EJ60" i="1" s="1"/>
  <c r="EK60" i="1" s="1"/>
  <c r="EI282" i="1"/>
  <c r="EJ282" i="1" s="1"/>
  <c r="EK282" i="1" s="1"/>
  <c r="EI138" i="1"/>
  <c r="EJ138" i="1" s="1"/>
  <c r="EK138" i="1" s="1"/>
  <c r="EI35" i="1"/>
  <c r="EJ35" i="1" s="1"/>
  <c r="EK35" i="1" s="1"/>
  <c r="EI210" i="1"/>
  <c r="EJ210" i="1" s="1"/>
  <c r="EK210" i="1" s="1"/>
  <c r="EI43" i="1"/>
  <c r="EJ43" i="1" s="1"/>
  <c r="EK43" i="1" s="1"/>
  <c r="EI211" i="1"/>
  <c r="EJ211" i="1" s="1"/>
  <c r="EK211" i="1" s="1"/>
  <c r="EI153" i="1"/>
  <c r="EJ153" i="1" s="1"/>
  <c r="EK153" i="1" s="1"/>
  <c r="EI254" i="1"/>
  <c r="EJ254" i="1" s="1"/>
  <c r="EK254" i="1" s="1"/>
  <c r="EI351" i="1"/>
  <c r="EI287" i="1"/>
  <c r="EJ287" i="1" s="1"/>
  <c r="EK287" i="1" s="1"/>
  <c r="EI355" i="1" l="1"/>
  <c r="EK355" i="1" s="1"/>
  <c r="EI176" i="1"/>
  <c r="EK176" i="1" s="1"/>
  <c r="EI182" i="1"/>
  <c r="EK182" i="1" s="1"/>
  <c r="EI91" i="1"/>
  <c r="EK91" i="1" s="1"/>
  <c r="EI269" i="1"/>
  <c r="EK269" i="1" s="1"/>
  <c r="EI268" i="1"/>
  <c r="EK268" i="1" s="1"/>
  <c r="EI177" i="1"/>
  <c r="EK177" i="1" s="1"/>
  <c r="EI265" i="1"/>
  <c r="EK265" i="1" s="1"/>
  <c r="EI178" i="1"/>
  <c r="EK178" i="1" s="1"/>
  <c r="EI90" i="1"/>
  <c r="EK90" i="1" s="1"/>
  <c r="EI352" i="1"/>
  <c r="EK352" i="1" s="1"/>
  <c r="EI172" i="1"/>
  <c r="EK172" i="1" s="1"/>
  <c r="EI174" i="1"/>
  <c r="EK174" i="1" s="1"/>
  <c r="EI353" i="1"/>
  <c r="EK353" i="1" s="1"/>
  <c r="EI364" i="1"/>
  <c r="EK364" i="1" s="1"/>
  <c r="EI89" i="1"/>
  <c r="EK89" i="1" s="1"/>
  <c r="EI94" i="1"/>
  <c r="EK94" i="1" s="1"/>
  <c r="EI272" i="1"/>
  <c r="EK272" i="1" s="1"/>
  <c r="EI361" i="1"/>
  <c r="EK361" i="1" s="1"/>
  <c r="EI358" i="1"/>
  <c r="EK358" i="1" s="1"/>
  <c r="EI359" i="1"/>
  <c r="EK359" i="1" s="1"/>
  <c r="EI93" i="1"/>
  <c r="EK93" i="1" s="1"/>
  <c r="EI262" i="1"/>
  <c r="EK262" i="1" s="1"/>
  <c r="EI175" i="1"/>
  <c r="EK175" i="1" s="1"/>
  <c r="EI185" i="1"/>
  <c r="EK185" i="1" s="1"/>
  <c r="EI85" i="1"/>
  <c r="EK85" i="1" s="1"/>
  <c r="EI95" i="1"/>
  <c r="EK95" i="1" s="1"/>
  <c r="EI83" i="1"/>
  <c r="EK83" i="1" s="1"/>
  <c r="EI274" i="1"/>
  <c r="EK274" i="1" s="1"/>
  <c r="EI84" i="1"/>
  <c r="EK84" i="1" s="1"/>
  <c r="EI264" i="1"/>
  <c r="EK264" i="1" s="1"/>
  <c r="EI271" i="1"/>
  <c r="EK271" i="1" s="1"/>
  <c r="EI363" i="1"/>
  <c r="EK363" i="1" s="1"/>
  <c r="EI354" i="1"/>
  <c r="EK354" i="1" s="1"/>
  <c r="EI88" i="1"/>
  <c r="EK88" i="1" s="1"/>
  <c r="EI87" i="1"/>
  <c r="EK87" i="1" s="1"/>
  <c r="EI179" i="1"/>
  <c r="EK179" i="1" s="1"/>
  <c r="EI275" i="1"/>
  <c r="EK275" i="1" s="1"/>
  <c r="EI270" i="1"/>
  <c r="EK270" i="1" s="1"/>
  <c r="EI263" i="1"/>
  <c r="EK263" i="1" s="1"/>
  <c r="EI82" i="1"/>
  <c r="EK82" i="1" s="1"/>
  <c r="EI360" i="1"/>
  <c r="EK360" i="1" s="1"/>
  <c r="EI273" i="1"/>
  <c r="EK273" i="1" s="1"/>
  <c r="EI92" i="1"/>
  <c r="EK92" i="1" s="1"/>
  <c r="EI357" i="1"/>
  <c r="EK357" i="1" s="1"/>
  <c r="EI183" i="1"/>
  <c r="EK183" i="1" s="1"/>
  <c r="EI184" i="1"/>
  <c r="EK184" i="1" s="1"/>
  <c r="EI86" i="1"/>
  <c r="EK86" i="1" s="1"/>
  <c r="EJ78" i="1"/>
  <c r="EK78" i="1" s="1"/>
  <c r="EJ80" i="1"/>
  <c r="EK80" i="1" s="1"/>
  <c r="EJ170" i="1"/>
  <c r="EK170" i="1" s="1"/>
  <c r="EJ350" i="1"/>
  <c r="EK350" i="1" s="1"/>
  <c r="EJ259" i="1"/>
  <c r="EK259" i="1" s="1"/>
  <c r="EJ169" i="1"/>
  <c r="EK169" i="1" s="1"/>
  <c r="EJ258" i="1"/>
  <c r="EK258" i="1" s="1"/>
  <c r="EJ260" i="1"/>
  <c r="EK260" i="1" s="1"/>
  <c r="EJ351" i="1"/>
  <c r="EK351" i="1" s="1"/>
  <c r="EJ261" i="1"/>
  <c r="EK261" i="1" s="1"/>
  <c r="EJ79" i="1"/>
  <c r="EK79" i="1" s="1"/>
  <c r="EJ81" i="1"/>
  <c r="EK81" i="1" s="1"/>
  <c r="EJ348" i="1"/>
  <c r="EK348" i="1" s="1"/>
  <c r="EJ171" i="1"/>
  <c r="EK171" i="1" s="1"/>
  <c r="EJ168" i="1"/>
  <c r="EK168" i="1" s="1"/>
  <c r="EJ349" i="1"/>
  <c r="EK349" i="1" s="1"/>
  <c r="EI6" i="1"/>
  <c r="EJ6" i="1" l="1"/>
  <c r="EQ6" i="1"/>
  <c r="FE61" i="1" l="1"/>
  <c r="FE31" i="1"/>
  <c r="FE76" i="1"/>
  <c r="FE46" i="1"/>
  <c r="FE58" i="1"/>
  <c r="FE74" i="1"/>
  <c r="FE37" i="1"/>
  <c r="FE69" i="1"/>
  <c r="FE68" i="1"/>
  <c r="FE29" i="1"/>
  <c r="FE54" i="1"/>
  <c r="FE24" i="1"/>
  <c r="FE40" i="1"/>
  <c r="FE59" i="1"/>
  <c r="FE38" i="1"/>
  <c r="FE67" i="1"/>
  <c r="FE28" i="1"/>
  <c r="FE44" i="1"/>
  <c r="FE52" i="1"/>
  <c r="FE25" i="1"/>
  <c r="ER4" i="1"/>
  <c r="FE23" i="1"/>
  <c r="FE55" i="1"/>
  <c r="FE43" i="1"/>
  <c r="FE53" i="1"/>
  <c r="FE39" i="1"/>
  <c r="FE22" i="1"/>
  <c r="FE73" i="1"/>
  <c r="FE70" i="1"/>
  <c r="EO6" i="1"/>
  <c r="EQ7" i="1" a="1"/>
  <c r="EQ7" i="1" s="1"/>
  <c r="H3" i="9"/>
  <c r="ER6" i="1"/>
  <c r="EK6" i="1"/>
  <c r="FE26" i="1"/>
  <c r="FE75" i="1"/>
  <c r="FE27" i="1"/>
  <c r="FE71" i="1"/>
  <c r="FE30" i="1"/>
  <c r="FE60" i="1"/>
  <c r="FE72" i="1"/>
  <c r="FE42" i="1"/>
  <c r="FE41" i="1"/>
  <c r="FE45" i="1"/>
  <c r="FE57" i="1"/>
  <c r="FE56" i="1"/>
  <c r="FF43" i="1" l="1"/>
  <c r="FF67" i="1"/>
  <c r="FF69" i="1"/>
  <c r="FF55" i="1"/>
  <c r="FF38" i="1"/>
  <c r="FF37" i="1"/>
  <c r="FF23" i="1"/>
  <c r="FF59" i="1"/>
  <c r="FF74" i="1"/>
  <c r="FF70" i="1"/>
  <c r="FF40" i="1"/>
  <c r="FF58" i="1"/>
  <c r="FF73" i="1"/>
  <c r="FF25" i="1"/>
  <c r="FF24" i="1"/>
  <c r="FF46" i="1"/>
  <c r="FF22" i="1"/>
  <c r="FF52" i="1"/>
  <c r="FF54" i="1"/>
  <c r="FF76" i="1"/>
  <c r="FF39" i="1"/>
  <c r="FF44" i="1"/>
  <c r="FF29" i="1"/>
  <c r="FF31" i="1"/>
  <c r="FF53" i="1"/>
  <c r="FF28" i="1"/>
  <c r="FF68" i="1"/>
  <c r="FF61" i="1"/>
  <c r="FF56" i="1"/>
  <c r="FF57" i="1"/>
  <c r="FF27" i="1"/>
  <c r="FF75" i="1"/>
  <c r="FF41" i="1"/>
  <c r="FF26" i="1"/>
  <c r="FF45" i="1"/>
  <c r="FF42" i="1"/>
  <c r="FF72" i="1"/>
  <c r="EV6" i="1"/>
  <c r="ES6" i="1" s="1"/>
  <c r="AA7" i="7" s="1"/>
  <c r="C3" i="9"/>
  <c r="FF60" i="1"/>
  <c r="FF30" i="1"/>
  <c r="H4" i="9"/>
  <c r="EQ8" i="1" a="1"/>
  <c r="EQ8" i="1" s="1"/>
  <c r="ER7" i="1"/>
  <c r="FF71" i="1"/>
  <c r="ER8" i="1" l="1"/>
  <c r="H5" i="9"/>
  <c r="EQ9" i="1" a="1"/>
  <c r="EQ9" i="1" s="1"/>
  <c r="EV7" i="1"/>
  <c r="ES7" i="1" s="1"/>
  <c r="AA8" i="7" s="1"/>
  <c r="C4" i="9"/>
  <c r="FL80" i="1"/>
  <c r="FL63" i="1"/>
  <c r="FL76" i="1"/>
  <c r="FL32" i="1"/>
  <c r="FL25" i="1"/>
  <c r="FL60" i="1"/>
  <c r="FL68" i="1"/>
  <c r="FL29" i="1"/>
  <c r="FL79" i="1"/>
  <c r="FL23" i="1"/>
  <c r="FL37" i="1"/>
  <c r="FL28" i="1"/>
  <c r="FL65" i="1"/>
  <c r="FL70" i="1"/>
  <c r="FL43" i="1"/>
  <c r="FL41" i="1"/>
  <c r="FL73" i="1"/>
  <c r="FL56" i="1"/>
  <c r="FL71" i="1"/>
  <c r="FL44" i="1"/>
  <c r="FL58" i="1"/>
  <c r="FL54" i="1"/>
  <c r="FL48" i="1"/>
  <c r="FL26" i="1"/>
  <c r="FL69" i="1"/>
  <c r="FL78" i="1"/>
  <c r="FL51" i="1"/>
  <c r="FL72" i="1"/>
  <c r="FL31" i="1"/>
  <c r="FL34" i="1"/>
  <c r="FL62" i="1"/>
  <c r="FL75" i="1"/>
  <c r="FL66" i="1"/>
  <c r="FL53" i="1"/>
  <c r="FL67" i="1"/>
  <c r="FL27" i="1"/>
  <c r="FL40" i="1"/>
  <c r="FL39" i="1"/>
  <c r="FL59" i="1"/>
  <c r="FL49" i="1"/>
  <c r="FL45" i="1"/>
  <c r="FL42" i="1"/>
  <c r="FL52" i="1"/>
  <c r="FL77" i="1"/>
  <c r="FL50" i="1"/>
  <c r="FL61" i="1"/>
  <c r="FL81" i="1"/>
  <c r="FL38" i="1"/>
  <c r="FL33" i="1"/>
  <c r="FL55" i="1"/>
  <c r="FL47" i="1"/>
  <c r="FL35" i="1"/>
  <c r="FL57" i="1"/>
  <c r="FL22" i="1"/>
  <c r="FL74" i="1"/>
  <c r="FL46" i="1"/>
  <c r="FL64" i="1"/>
  <c r="FL24" i="1"/>
  <c r="FL36" i="1"/>
  <c r="FL30" i="1"/>
  <c r="ET6" i="1"/>
  <c r="AB7" i="7" s="1"/>
  <c r="EU6" i="1"/>
  <c r="AC7" i="7" s="1"/>
  <c r="AD7" i="7" s="1"/>
  <c r="B3" i="9"/>
  <c r="X7" i="7" s="1"/>
  <c r="G3" i="9"/>
  <c r="Z7" i="7" s="1"/>
  <c r="FN72" i="1" l="1"/>
  <c r="FM72" i="1"/>
  <c r="K53" i="9" s="1"/>
  <c r="FN64" i="1"/>
  <c r="FM64" i="1"/>
  <c r="K45" i="9" s="1"/>
  <c r="FM33" i="1"/>
  <c r="K14" i="9" s="1"/>
  <c r="FN33" i="1"/>
  <c r="FM45" i="1"/>
  <c r="K26" i="9" s="1"/>
  <c r="FN45" i="1"/>
  <c r="FM66" i="1"/>
  <c r="K47" i="9" s="1"/>
  <c r="FN66" i="1"/>
  <c r="FM69" i="1"/>
  <c r="K50" i="9" s="1"/>
  <c r="FN69" i="1"/>
  <c r="FM73" i="1"/>
  <c r="K54" i="9" s="1"/>
  <c r="FN73" i="1"/>
  <c r="FM79" i="1"/>
  <c r="K60" i="9" s="1"/>
  <c r="FN79" i="1"/>
  <c r="FN80" i="1"/>
  <c r="FM80" i="1"/>
  <c r="K61" i="9" s="1"/>
  <c r="AG7" i="7"/>
  <c r="AF7" i="7"/>
  <c r="FN40" i="1"/>
  <c r="FM40" i="1"/>
  <c r="K21" i="9" s="1"/>
  <c r="FM35" i="1"/>
  <c r="K16" i="9" s="1"/>
  <c r="FN35" i="1"/>
  <c r="FN44" i="1"/>
  <c r="FM44" i="1"/>
  <c r="K25" i="9" s="1"/>
  <c r="FN46" i="1"/>
  <c r="FM46" i="1"/>
  <c r="K27" i="9" s="1"/>
  <c r="FN38" i="1"/>
  <c r="FM38" i="1"/>
  <c r="K19" i="9" s="1"/>
  <c r="FM49" i="1"/>
  <c r="K30" i="9" s="1"/>
  <c r="FN49" i="1"/>
  <c r="FM75" i="1"/>
  <c r="K56" i="9" s="1"/>
  <c r="FN75" i="1"/>
  <c r="FN26" i="1"/>
  <c r="FM26" i="1"/>
  <c r="K7" i="9" s="1"/>
  <c r="FN41" i="1"/>
  <c r="FM41" i="1"/>
  <c r="K22" i="9" s="1"/>
  <c r="FN29" i="1"/>
  <c r="FM29" i="1"/>
  <c r="K10" i="9" s="1"/>
  <c r="EU7" i="1"/>
  <c r="AC8" i="7" s="1"/>
  <c r="AD8" i="7" s="1"/>
  <c r="FM74" i="1"/>
  <c r="K55" i="9" s="1"/>
  <c r="FN74" i="1"/>
  <c r="FN81" i="1"/>
  <c r="FM81" i="1"/>
  <c r="K62" i="9" s="1"/>
  <c r="FM59" i="1"/>
  <c r="K40" i="9" s="1"/>
  <c r="FN59" i="1"/>
  <c r="FN62" i="1"/>
  <c r="FM62" i="1"/>
  <c r="K43" i="9" s="1"/>
  <c r="FN48" i="1"/>
  <c r="FM48" i="1"/>
  <c r="K29" i="9" s="1"/>
  <c r="FN43" i="1"/>
  <c r="FM43" i="1"/>
  <c r="K24" i="9" s="1"/>
  <c r="FM68" i="1"/>
  <c r="K49" i="9" s="1"/>
  <c r="FN68" i="1"/>
  <c r="ET7" i="1"/>
  <c r="AB8" i="7" s="1"/>
  <c r="FN50" i="1"/>
  <c r="FM50" i="1"/>
  <c r="K31" i="9" s="1"/>
  <c r="FN30" i="1"/>
  <c r="FM30" i="1"/>
  <c r="K11" i="9" s="1"/>
  <c r="FM22" i="1"/>
  <c r="K3" i="9" s="1"/>
  <c r="FN22" i="1"/>
  <c r="FM61" i="1"/>
  <c r="K42" i="9" s="1"/>
  <c r="FN61" i="1"/>
  <c r="FM39" i="1"/>
  <c r="K20" i="9" s="1"/>
  <c r="FN39" i="1"/>
  <c r="FM34" i="1"/>
  <c r="K15" i="9" s="1"/>
  <c r="FN34" i="1"/>
  <c r="FM54" i="1"/>
  <c r="K35" i="9" s="1"/>
  <c r="FN54" i="1"/>
  <c r="FN70" i="1"/>
  <c r="FM70" i="1"/>
  <c r="K51" i="9" s="1"/>
  <c r="FN60" i="1"/>
  <c r="FM60" i="1"/>
  <c r="K41" i="9" s="1"/>
  <c r="B4" i="9"/>
  <c r="X8" i="7" s="1"/>
  <c r="G4" i="9"/>
  <c r="Z8" i="7" s="1"/>
  <c r="FN57" i="1"/>
  <c r="FM57" i="1"/>
  <c r="K38" i="9" s="1"/>
  <c r="FM65" i="1"/>
  <c r="K46" i="9" s="1"/>
  <c r="FN65" i="1"/>
  <c r="FM25" i="1"/>
  <c r="K6" i="9" s="1"/>
  <c r="FN25" i="1"/>
  <c r="H6" i="9"/>
  <c r="ER9" i="1"/>
  <c r="EQ10" i="1" a="1"/>
  <c r="EQ10" i="1" s="1"/>
  <c r="FM31" i="1"/>
  <c r="K12" i="9" s="1"/>
  <c r="FN31" i="1"/>
  <c r="FN27" i="1"/>
  <c r="FM27" i="1"/>
  <c r="K8" i="9" s="1"/>
  <c r="FN32" i="1"/>
  <c r="FM32" i="1"/>
  <c r="K13" i="9" s="1"/>
  <c r="FN36" i="1"/>
  <c r="FM36" i="1"/>
  <c r="K17" i="9" s="1"/>
  <c r="FM47" i="1"/>
  <c r="K28" i="9" s="1"/>
  <c r="FN47" i="1"/>
  <c r="FN52" i="1"/>
  <c r="FM52" i="1"/>
  <c r="K33" i="9" s="1"/>
  <c r="FN67" i="1"/>
  <c r="FM67" i="1"/>
  <c r="K48" i="9" s="1"/>
  <c r="FN51" i="1"/>
  <c r="FM51" i="1"/>
  <c r="K32" i="9" s="1"/>
  <c r="FN71" i="1"/>
  <c r="FM71" i="1"/>
  <c r="K52" i="9" s="1"/>
  <c r="FM37" i="1"/>
  <c r="K18" i="9" s="1"/>
  <c r="FN37" i="1"/>
  <c r="FM76" i="1"/>
  <c r="K57" i="9" s="1"/>
  <c r="FN76" i="1"/>
  <c r="FM58" i="1"/>
  <c r="K39" i="9" s="1"/>
  <c r="FN58" i="1"/>
  <c r="FM77" i="1"/>
  <c r="K58" i="9" s="1"/>
  <c r="FN77" i="1"/>
  <c r="FM28" i="1"/>
  <c r="K9" i="9" s="1"/>
  <c r="FN28" i="1"/>
  <c r="FN24" i="1"/>
  <c r="FM24" i="1"/>
  <c r="K5" i="9" s="1"/>
  <c r="FM55" i="1"/>
  <c r="K36" i="9" s="1"/>
  <c r="FN55" i="1"/>
  <c r="FN42" i="1"/>
  <c r="FM42" i="1"/>
  <c r="K23" i="9" s="1"/>
  <c r="FN53" i="1"/>
  <c r="FM53" i="1"/>
  <c r="K34" i="9" s="1"/>
  <c r="FM78" i="1"/>
  <c r="K59" i="9" s="1"/>
  <c r="FN78" i="1"/>
  <c r="FN56" i="1"/>
  <c r="FM56" i="1"/>
  <c r="K37" i="9" s="1"/>
  <c r="FN23" i="1"/>
  <c r="FM23" i="1"/>
  <c r="K4" i="9" s="1"/>
  <c r="FM63" i="1"/>
  <c r="K44" i="9" s="1"/>
  <c r="FN63" i="1"/>
  <c r="EV8" i="1"/>
  <c r="ES8" i="1" s="1"/>
  <c r="AA9" i="7" s="1"/>
  <c r="C5" i="9"/>
  <c r="O5" i="9" l="1"/>
  <c r="O9" i="9"/>
  <c r="O13" i="9"/>
  <c r="O15" i="9"/>
  <c r="O29" i="9"/>
  <c r="J59" i="9"/>
  <c r="O59" i="9"/>
  <c r="O4" i="9"/>
  <c r="O23" i="9"/>
  <c r="ET8" i="1"/>
  <c r="AB9" i="7" s="1"/>
  <c r="O37" i="9"/>
  <c r="O32" i="9"/>
  <c r="O17" i="9"/>
  <c r="EQ11" i="1" a="1"/>
  <c r="EQ11" i="1" s="1"/>
  <c r="H7" i="9"/>
  <c r="ER10" i="1"/>
  <c r="O35" i="9"/>
  <c r="J3" i="9"/>
  <c r="J4" i="9" s="1"/>
  <c r="J5" i="9" s="1"/>
  <c r="J6" i="9" s="1"/>
  <c r="J7" i="9" s="1"/>
  <c r="J8" i="9" s="1"/>
  <c r="J9" i="9" s="1"/>
  <c r="J10" i="9" s="1"/>
  <c r="J11" i="9" s="1"/>
  <c r="J12" i="9" s="1"/>
  <c r="J13" i="9" s="1"/>
  <c r="J14" i="9" s="1"/>
  <c r="J15" i="9" s="1"/>
  <c r="J16" i="9" s="1"/>
  <c r="J17" i="9" s="1"/>
  <c r="J18" i="9" s="1"/>
  <c r="J19" i="9" s="1"/>
  <c r="J20" i="9" s="1"/>
  <c r="J21" i="9" s="1"/>
  <c r="J22" i="9" s="1"/>
  <c r="J23" i="9" s="1"/>
  <c r="J24" i="9" s="1"/>
  <c r="J25" i="9" s="1"/>
  <c r="J26" i="9" s="1"/>
  <c r="J27" i="9" s="1"/>
  <c r="J28" i="9" s="1"/>
  <c r="J29" i="9" s="1"/>
  <c r="J30" i="9" s="1"/>
  <c r="J31" i="9" s="1"/>
  <c r="J32" i="9" s="1"/>
  <c r="J33" i="9" s="1"/>
  <c r="J34" i="9" s="1"/>
  <c r="J35" i="9" s="1"/>
  <c r="J36" i="9" s="1"/>
  <c r="J37" i="9" s="1"/>
  <c r="J38" i="9" s="1"/>
  <c r="J39" i="9" s="1"/>
  <c r="J40" i="9" s="1"/>
  <c r="J41" i="9" s="1"/>
  <c r="J42" i="9" s="1"/>
  <c r="O3" i="9"/>
  <c r="O24" i="9"/>
  <c r="O62" i="9"/>
  <c r="J62" i="9"/>
  <c r="EU8" i="1"/>
  <c r="AC9" i="7" s="1"/>
  <c r="AD9" i="7" s="1"/>
  <c r="O36" i="9"/>
  <c r="O39" i="9"/>
  <c r="EV9" i="1"/>
  <c r="ES9" i="1" s="1"/>
  <c r="AA10" i="7" s="1"/>
  <c r="C6" i="9"/>
  <c r="O11" i="9"/>
  <c r="O7" i="9"/>
  <c r="O27" i="9"/>
  <c r="O60" i="9"/>
  <c r="J60" i="9"/>
  <c r="O26" i="9"/>
  <c r="O41" i="9"/>
  <c r="O31" i="9"/>
  <c r="J55" i="9"/>
  <c r="O55" i="9"/>
  <c r="O25" i="9"/>
  <c r="J54" i="9"/>
  <c r="O54" i="9"/>
  <c r="O14" i="9"/>
  <c r="O34" i="9"/>
  <c r="O33" i="9"/>
  <c r="O8" i="9"/>
  <c r="O6" i="9"/>
  <c r="O20" i="9"/>
  <c r="J43" i="9"/>
  <c r="O43" i="9"/>
  <c r="J56" i="9"/>
  <c r="O56" i="9"/>
  <c r="O45" i="9"/>
  <c r="J45" i="9"/>
  <c r="G5" i="9"/>
  <c r="Z9" i="7" s="1"/>
  <c r="B5" i="9"/>
  <c r="X9" i="7" s="1"/>
  <c r="J57" i="9"/>
  <c r="O57" i="9"/>
  <c r="J44" i="9"/>
  <c r="O44" i="9"/>
  <c r="O18" i="9"/>
  <c r="J51" i="9"/>
  <c r="O51" i="9"/>
  <c r="AG8" i="7"/>
  <c r="AF8" i="7"/>
  <c r="O10" i="9"/>
  <c r="J50" i="9"/>
  <c r="O50" i="9"/>
  <c r="J52" i="9"/>
  <c r="O52" i="9"/>
  <c r="J46" i="9"/>
  <c r="O46" i="9"/>
  <c r="O42" i="9"/>
  <c r="O30" i="9"/>
  <c r="O16" i="9"/>
  <c r="O61" i="9"/>
  <c r="J61" i="9"/>
  <c r="J53" i="9"/>
  <c r="O53" i="9"/>
  <c r="J48" i="9"/>
  <c r="O48" i="9"/>
  <c r="J58" i="9"/>
  <c r="O58" i="9"/>
  <c r="O28" i="9"/>
  <c r="O12" i="9"/>
  <c r="O38" i="9"/>
  <c r="O49" i="9"/>
  <c r="J49" i="9"/>
  <c r="O40" i="9"/>
  <c r="O22" i="9"/>
  <c r="O19" i="9"/>
  <c r="O21" i="9"/>
  <c r="J47" i="9"/>
  <c r="O47" i="9"/>
  <c r="EU9" i="1" l="1"/>
  <c r="AC10" i="7" s="1"/>
  <c r="AD10" i="7" s="1"/>
  <c r="ET9" i="1"/>
  <c r="AB10" i="7" s="1"/>
  <c r="EV10" i="1"/>
  <c r="ES10" i="1" s="1"/>
  <c r="AA11" i="7" s="1"/>
  <c r="C7" i="9"/>
  <c r="B6" i="9"/>
  <c r="X10" i="7" s="1"/>
  <c r="G6" i="9"/>
  <c r="Z10" i="7" s="1"/>
  <c r="AG9" i="7"/>
  <c r="AF9" i="7"/>
  <c r="H8" i="9"/>
  <c r="ER11" i="1"/>
  <c r="EQ12" i="1" a="1"/>
  <c r="EQ12" i="1" s="1"/>
  <c r="ER12" i="1" l="1"/>
  <c r="H9" i="9"/>
  <c r="EQ13" i="1" a="1"/>
  <c r="EQ13" i="1" s="1"/>
  <c r="EV11" i="1"/>
  <c r="ES11" i="1" s="1"/>
  <c r="AA12" i="7" s="1"/>
  <c r="C8" i="9"/>
  <c r="EU10" i="1"/>
  <c r="AC11" i="7" s="1"/>
  <c r="AD11" i="7" s="1"/>
  <c r="ET10" i="1"/>
  <c r="AB11" i="7" s="1"/>
  <c r="G7" i="9"/>
  <c r="Z11" i="7" s="1"/>
  <c r="B7" i="9"/>
  <c r="X11" i="7" s="1"/>
  <c r="AF10" i="7"/>
  <c r="AG10" i="7"/>
  <c r="ET11" i="1" l="1"/>
  <c r="AB12" i="7" s="1"/>
  <c r="EU11" i="1"/>
  <c r="AC12" i="7" s="1"/>
  <c r="AD12" i="7" s="1"/>
  <c r="B8" i="9"/>
  <c r="X12" i="7" s="1"/>
  <c r="G8" i="9"/>
  <c r="Z12" i="7" s="1"/>
  <c r="EQ14" i="1" a="1"/>
  <c r="EQ14" i="1" s="1"/>
  <c r="H10" i="9"/>
  <c r="ER13" i="1"/>
  <c r="AG11" i="7"/>
  <c r="AF11" i="7"/>
  <c r="EV12" i="1"/>
  <c r="ES12" i="1" s="1"/>
  <c r="AA13" i="7" s="1"/>
  <c r="C9" i="9"/>
  <c r="C10" i="9" l="1"/>
  <c r="EV13" i="1"/>
  <c r="ES13" i="1" s="1"/>
  <c r="AA14" i="7" s="1"/>
  <c r="EU12" i="1"/>
  <c r="AC13" i="7" s="1"/>
  <c r="AD13" i="7" s="1"/>
  <c r="H11" i="9"/>
  <c r="ER14" i="1"/>
  <c r="EQ15" i="1" a="1"/>
  <c r="EQ15" i="1" s="1"/>
  <c r="G9" i="9"/>
  <c r="Z13" i="7" s="1"/>
  <c r="B9" i="9"/>
  <c r="X13" i="7" s="1"/>
  <c r="ET12" i="1"/>
  <c r="AB13" i="7" s="1"/>
  <c r="AG12" i="7"/>
  <c r="AF12" i="7"/>
  <c r="H12" i="9" l="1"/>
  <c r="ER15" i="1"/>
  <c r="EQ16" i="1" a="1"/>
  <c r="EQ16" i="1" s="1"/>
  <c r="EV14" i="1"/>
  <c r="ES14" i="1" s="1"/>
  <c r="AA15" i="7" s="1"/>
  <c r="C11" i="9"/>
  <c r="EU13" i="1"/>
  <c r="AC14" i="7" s="1"/>
  <c r="AD14" i="7" s="1"/>
  <c r="AF13" i="7"/>
  <c r="AG13" i="7"/>
  <c r="ET13" i="1"/>
  <c r="AB14" i="7" s="1"/>
  <c r="B10" i="9"/>
  <c r="X14" i="7" s="1"/>
  <c r="G10" i="9"/>
  <c r="Z14" i="7" s="1"/>
  <c r="AF14" i="7" l="1"/>
  <c r="AG14" i="7"/>
  <c r="EU14" i="1"/>
  <c r="AC15" i="7" s="1"/>
  <c r="AD15" i="7" s="1"/>
  <c r="ET14" i="1"/>
  <c r="AB15" i="7" s="1"/>
  <c r="G11" i="9"/>
  <c r="Z15" i="7" s="1"/>
  <c r="B11" i="9"/>
  <c r="X15" i="7" s="1"/>
  <c r="H13" i="9"/>
  <c r="ER16" i="1"/>
  <c r="EQ17" i="1" a="1"/>
  <c r="EQ17" i="1" s="1"/>
  <c r="EV15" i="1"/>
  <c r="ES15" i="1" s="1"/>
  <c r="AA16" i="7" s="1"/>
  <c r="C12" i="9"/>
  <c r="EU15" i="1" l="1"/>
  <c r="AC16" i="7" s="1"/>
  <c r="AD16" i="7" s="1"/>
  <c r="ET15" i="1"/>
  <c r="AB16" i="7" s="1"/>
  <c r="AG15" i="7"/>
  <c r="AF15" i="7"/>
  <c r="G12" i="9"/>
  <c r="Z16" i="7" s="1"/>
  <c r="B12" i="9"/>
  <c r="X16" i="7" s="1"/>
  <c r="ER17" i="1"/>
  <c r="EQ18" i="1" a="1"/>
  <c r="EQ18" i="1" s="1"/>
  <c r="H14" i="9"/>
  <c r="C13" i="9"/>
  <c r="EV16" i="1"/>
  <c r="ES16" i="1" s="1"/>
  <c r="AA17" i="7" s="1"/>
  <c r="ER18" i="1" l="1"/>
  <c r="H15" i="9"/>
  <c r="EQ19" i="1" a="1"/>
  <c r="EQ19" i="1" s="1"/>
  <c r="C14" i="9"/>
  <c r="EV17" i="1"/>
  <c r="ES17" i="1" s="1"/>
  <c r="AA18" i="7" s="1"/>
  <c r="EU16" i="1"/>
  <c r="AC17" i="7" s="1"/>
  <c r="AD17" i="7" s="1"/>
  <c r="B13" i="9"/>
  <c r="X17" i="7" s="1"/>
  <c r="G13" i="9"/>
  <c r="Z17" i="7" s="1"/>
  <c r="AG16" i="7"/>
  <c r="AF16" i="7"/>
  <c r="ET16" i="1"/>
  <c r="AB17" i="7" s="1"/>
  <c r="EU17" i="1" l="1"/>
  <c r="AC18" i="7" s="1"/>
  <c r="AD18" i="7" s="1"/>
  <c r="ET17" i="1"/>
  <c r="AB18" i="7" s="1"/>
  <c r="AG17" i="7"/>
  <c r="AF17" i="7"/>
  <c r="G14" i="9"/>
  <c r="Z18" i="7" s="1"/>
  <c r="B14" i="9"/>
  <c r="X18" i="7" s="1"/>
  <c r="H16" i="9"/>
  <c r="ER19" i="1"/>
  <c r="EQ20" i="1" a="1"/>
  <c r="EQ20" i="1" s="1"/>
  <c r="C15" i="9"/>
  <c r="EV18" i="1"/>
  <c r="ES18" i="1" s="1"/>
  <c r="AA19" i="7" s="1"/>
  <c r="C16" i="9" l="1"/>
  <c r="EV19" i="1"/>
  <c r="ES19" i="1" s="1"/>
  <c r="AA20" i="7" s="1"/>
  <c r="ET18" i="1"/>
  <c r="AB19" i="7" s="1"/>
  <c r="EU18" i="1"/>
  <c r="AC19" i="7" s="1"/>
  <c r="AD19" i="7" s="1"/>
  <c r="G15" i="9"/>
  <c r="Z19" i="7" s="1"/>
  <c r="B15" i="9"/>
  <c r="X19" i="7" s="1"/>
  <c r="AG18" i="7"/>
  <c r="AF18" i="7"/>
  <c r="ER20" i="1"/>
  <c r="H17" i="9"/>
  <c r="EQ21" i="1" a="1"/>
  <c r="EQ21" i="1" s="1"/>
  <c r="AG19" i="7" l="1"/>
  <c r="AF19" i="7"/>
  <c r="H18" i="9"/>
  <c r="ER21" i="1"/>
  <c r="EQ22" i="1" a="1"/>
  <c r="EQ22" i="1" s="1"/>
  <c r="EU19" i="1"/>
  <c r="AC20" i="7" s="1"/>
  <c r="AD20" i="7" s="1"/>
  <c r="EV20" i="1"/>
  <c r="ES20" i="1" s="1"/>
  <c r="AA21" i="7" s="1"/>
  <c r="C17" i="9"/>
  <c r="ET19" i="1"/>
  <c r="AB20" i="7" s="1"/>
  <c r="B16" i="9"/>
  <c r="X20" i="7" s="1"/>
  <c r="G16" i="9"/>
  <c r="Z20" i="7" s="1"/>
  <c r="G17" i="9" l="1"/>
  <c r="Z21" i="7" s="1"/>
  <c r="B17" i="9"/>
  <c r="X21" i="7" s="1"/>
  <c r="ER22" i="1"/>
  <c r="H19" i="9"/>
  <c r="EQ23" i="1" a="1"/>
  <c r="EQ23" i="1" s="1"/>
  <c r="EV21" i="1"/>
  <c r="ES21" i="1" s="1"/>
  <c r="AA22" i="7" s="1"/>
  <c r="C18" i="9"/>
  <c r="AF20" i="7"/>
  <c r="AG20" i="7"/>
  <c r="EU20" i="1"/>
  <c r="AC21" i="7" s="1"/>
  <c r="AD21" i="7" s="1"/>
  <c r="ET20" i="1"/>
  <c r="AB21" i="7" s="1"/>
  <c r="EU21" i="1" l="1"/>
  <c r="AC22" i="7" s="1"/>
  <c r="AD22" i="7" s="1"/>
  <c r="ET21" i="1"/>
  <c r="AB22" i="7" s="1"/>
  <c r="B18" i="9"/>
  <c r="X22" i="7" s="1"/>
  <c r="G18" i="9"/>
  <c r="Z22" i="7" s="1"/>
  <c r="ER23" i="1"/>
  <c r="H20" i="9"/>
  <c r="EQ24" i="1" a="1"/>
  <c r="EQ24" i="1" s="1"/>
  <c r="C19" i="9"/>
  <c r="EV22" i="1"/>
  <c r="ES22" i="1" s="1"/>
  <c r="AA23" i="7" s="1"/>
  <c r="AG21" i="7"/>
  <c r="AF21" i="7"/>
  <c r="G19" i="9" l="1"/>
  <c r="Z23" i="7" s="1"/>
  <c r="B19" i="9"/>
  <c r="X23" i="7" s="1"/>
  <c r="H21" i="9"/>
  <c r="ER24" i="1"/>
  <c r="EQ25" i="1" a="1"/>
  <c r="EQ25" i="1" s="1"/>
  <c r="C20" i="9"/>
  <c r="EV23" i="1"/>
  <c r="ES23" i="1" s="1"/>
  <c r="AA24" i="7" s="1"/>
  <c r="EU22" i="1"/>
  <c r="AC23" i="7" s="1"/>
  <c r="AD23" i="7" s="1"/>
  <c r="ET22" i="1"/>
  <c r="AB23" i="7" s="1"/>
  <c r="AF22" i="7"/>
  <c r="AG22" i="7"/>
  <c r="ET23" i="1" l="1"/>
  <c r="AB24" i="7" s="1"/>
  <c r="EU23" i="1"/>
  <c r="AC24" i="7" s="1"/>
  <c r="AD24" i="7" s="1"/>
  <c r="B20" i="9"/>
  <c r="X24" i="7" s="1"/>
  <c r="G20" i="9"/>
  <c r="Z24" i="7" s="1"/>
  <c r="ER25" i="1"/>
  <c r="EQ26" i="1" a="1"/>
  <c r="EQ26" i="1" s="1"/>
  <c r="H22" i="9"/>
  <c r="EV24" i="1"/>
  <c r="ES24" i="1" s="1"/>
  <c r="AA25" i="7" s="1"/>
  <c r="C21" i="9"/>
  <c r="AF23" i="7"/>
  <c r="AG23" i="7"/>
  <c r="H23" i="9" l="1"/>
  <c r="ER26" i="1"/>
  <c r="EQ27" i="1" a="1"/>
  <c r="EQ27" i="1" s="1"/>
  <c r="EV25" i="1"/>
  <c r="ES25" i="1" s="1"/>
  <c r="AA26" i="7" s="1"/>
  <c r="C22" i="9"/>
  <c r="EU24" i="1"/>
  <c r="AC25" i="7" s="1"/>
  <c r="AD25" i="7" s="1"/>
  <c r="ET24" i="1"/>
  <c r="AB25" i="7" s="1"/>
  <c r="G21" i="9"/>
  <c r="Z25" i="7" s="1"/>
  <c r="B21" i="9"/>
  <c r="X25" i="7" s="1"/>
  <c r="AG24" i="7"/>
  <c r="AF24" i="7"/>
  <c r="ET25" i="1" l="1"/>
  <c r="AB26" i="7" s="1"/>
  <c r="EU25" i="1"/>
  <c r="AC26" i="7" s="1"/>
  <c r="AD26" i="7" s="1"/>
  <c r="B22" i="9"/>
  <c r="X26" i="7" s="1"/>
  <c r="G22" i="9"/>
  <c r="Z26" i="7" s="1"/>
  <c r="H24" i="9"/>
  <c r="EQ28" i="1" a="1"/>
  <c r="EQ28" i="1" s="1"/>
  <c r="ER27" i="1"/>
  <c r="C23" i="9"/>
  <c r="EV26" i="1"/>
  <c r="ES26" i="1" s="1"/>
  <c r="AA27" i="7" s="1"/>
  <c r="AG25" i="7"/>
  <c r="AF25" i="7"/>
  <c r="G23" i="9" l="1"/>
  <c r="Z27" i="7" s="1"/>
  <c r="B23" i="9"/>
  <c r="X27" i="7" s="1"/>
  <c r="EV27" i="1"/>
  <c r="ES27" i="1" s="1"/>
  <c r="AA28" i="7" s="1"/>
  <c r="C24" i="9"/>
  <c r="EQ29" i="1" a="1"/>
  <c r="EQ29" i="1" s="1"/>
  <c r="H25" i="9"/>
  <c r="ER28" i="1"/>
  <c r="ET26" i="1"/>
  <c r="AB27" i="7" s="1"/>
  <c r="EU26" i="1"/>
  <c r="AC27" i="7" s="1"/>
  <c r="AD27" i="7" s="1"/>
  <c r="AG26" i="7"/>
  <c r="AF26" i="7"/>
  <c r="EV28" i="1" l="1"/>
  <c r="ES28" i="1" s="1"/>
  <c r="AA29" i="7" s="1"/>
  <c r="C25" i="9"/>
  <c r="H26" i="9"/>
  <c r="EQ30" i="1" a="1"/>
  <c r="EQ30" i="1" s="1"/>
  <c r="ER29" i="1"/>
  <c r="EU27" i="1"/>
  <c r="AC28" i="7" s="1"/>
  <c r="AD28" i="7" s="1"/>
  <c r="ET27" i="1"/>
  <c r="AB28" i="7" s="1"/>
  <c r="B24" i="9"/>
  <c r="X28" i="7" s="1"/>
  <c r="G24" i="9"/>
  <c r="Z28" i="7" s="1"/>
  <c r="AF27" i="7"/>
  <c r="AG27" i="7"/>
  <c r="C26" i="9" l="1"/>
  <c r="EV29" i="1"/>
  <c r="ES29" i="1" s="1"/>
  <c r="AA30" i="7" s="1"/>
  <c r="ER30" i="1"/>
  <c r="EQ31" i="1" a="1"/>
  <c r="EQ31" i="1" s="1"/>
  <c r="H27" i="9"/>
  <c r="AF28" i="7"/>
  <c r="AG28" i="7"/>
  <c r="EU28" i="1"/>
  <c r="AC29" i="7" s="1"/>
  <c r="AD29" i="7" s="1"/>
  <c r="ET28" i="1"/>
  <c r="AB29" i="7" s="1"/>
  <c r="G25" i="9"/>
  <c r="Z29" i="7" s="1"/>
  <c r="B25" i="9"/>
  <c r="X29" i="7" s="1"/>
  <c r="H28" i="9" l="1"/>
  <c r="EQ32" i="1" a="1"/>
  <c r="EQ32" i="1" s="1"/>
  <c r="ER31" i="1"/>
  <c r="C27" i="9"/>
  <c r="EV30" i="1"/>
  <c r="ES30" i="1" s="1"/>
  <c r="AA31" i="7" s="1"/>
  <c r="EU29" i="1"/>
  <c r="AC30" i="7" s="1"/>
  <c r="AD30" i="7" s="1"/>
  <c r="AF29" i="7"/>
  <c r="AG29" i="7"/>
  <c r="ET29" i="1"/>
  <c r="AB30" i="7" s="1"/>
  <c r="G26" i="9"/>
  <c r="Z30" i="7" s="1"/>
  <c r="B26" i="9"/>
  <c r="X30" i="7" s="1"/>
  <c r="ET30" i="1" l="1"/>
  <c r="AB31" i="7" s="1"/>
  <c r="EU30" i="1"/>
  <c r="AC31" i="7" s="1"/>
  <c r="AD31" i="7" s="1"/>
  <c r="B27" i="9"/>
  <c r="X31" i="7" s="1"/>
  <c r="G27" i="9"/>
  <c r="Z31" i="7" s="1"/>
  <c r="AG30" i="7"/>
  <c r="AF30" i="7"/>
  <c r="EV31" i="1"/>
  <c r="ES31" i="1" s="1"/>
  <c r="AA32" i="7" s="1"/>
  <c r="C28" i="9"/>
  <c r="ER32" i="1"/>
  <c r="EQ33" i="1" a="1"/>
  <c r="EQ33" i="1" s="1"/>
  <c r="H29" i="9"/>
  <c r="G28" i="9" l="1"/>
  <c r="Z32" i="7" s="1"/>
  <c r="B28" i="9"/>
  <c r="X32" i="7" s="1"/>
  <c r="ER33" i="1"/>
  <c r="H30" i="9"/>
  <c r="EQ34" i="1" a="1"/>
  <c r="EQ34" i="1" s="1"/>
  <c r="EV32" i="1"/>
  <c r="ES32" i="1" s="1"/>
  <c r="AA33" i="7" s="1"/>
  <c r="C29" i="9"/>
  <c r="ET31" i="1"/>
  <c r="AB32" i="7" s="1"/>
  <c r="EU31" i="1"/>
  <c r="AC32" i="7" s="1"/>
  <c r="AD32" i="7" s="1"/>
  <c r="AG31" i="7"/>
  <c r="AF31" i="7"/>
  <c r="ET32" i="1" l="1"/>
  <c r="AB33" i="7" s="1"/>
  <c r="EU32" i="1"/>
  <c r="AC33" i="7" s="1"/>
  <c r="AD33" i="7" s="1"/>
  <c r="G29" i="9"/>
  <c r="Z33" i="7" s="1"/>
  <c r="B29" i="9"/>
  <c r="X33" i="7" s="1"/>
  <c r="ER34" i="1"/>
  <c r="H31" i="9"/>
  <c r="EQ35" i="1" a="1"/>
  <c r="EQ35" i="1" s="1"/>
  <c r="C30" i="9"/>
  <c r="EV33" i="1"/>
  <c r="ES33" i="1" s="1"/>
  <c r="AA34" i="7" s="1"/>
  <c r="AG32" i="7"/>
  <c r="AF32" i="7"/>
  <c r="EU33" i="1" l="1"/>
  <c r="AC34" i="7" s="1"/>
  <c r="AD34" i="7" s="1"/>
  <c r="G30" i="9"/>
  <c r="Z34" i="7" s="1"/>
  <c r="B30" i="9"/>
  <c r="X34" i="7" s="1"/>
  <c r="H32" i="9"/>
  <c r="ER35" i="1"/>
  <c r="EQ36" i="1" a="1"/>
  <c r="EQ36" i="1" s="1"/>
  <c r="EV34" i="1"/>
  <c r="ES34" i="1" s="1"/>
  <c r="AA35" i="7" s="1"/>
  <c r="C31" i="9"/>
  <c r="ET33" i="1"/>
  <c r="AB34" i="7" s="1"/>
  <c r="AG33" i="7"/>
  <c r="AF33" i="7"/>
  <c r="B31" i="9" l="1"/>
  <c r="X35" i="7" s="1"/>
  <c r="G31" i="9"/>
  <c r="Z35" i="7" s="1"/>
  <c r="ER36" i="1"/>
  <c r="EQ37" i="1" a="1"/>
  <c r="EQ37" i="1" s="1"/>
  <c r="H33" i="9"/>
  <c r="C32" i="9"/>
  <c r="EV35" i="1"/>
  <c r="ES35" i="1" s="1"/>
  <c r="AA36" i="7" s="1"/>
  <c r="AG34" i="7"/>
  <c r="AF34" i="7"/>
  <c r="EU34" i="1"/>
  <c r="AC35" i="7" s="1"/>
  <c r="AD35" i="7" s="1"/>
  <c r="ET34" i="1"/>
  <c r="AB35" i="7" s="1"/>
  <c r="ET35" i="1" l="1"/>
  <c r="AB36" i="7" s="1"/>
  <c r="G32" i="9"/>
  <c r="Z36" i="7" s="1"/>
  <c r="B32" i="9"/>
  <c r="X36" i="7" s="1"/>
  <c r="AG35" i="7"/>
  <c r="AF35" i="7"/>
  <c r="ER37" i="1"/>
  <c r="H34" i="9"/>
  <c r="EQ38" i="1" a="1"/>
  <c r="EQ38" i="1" s="1"/>
  <c r="EV36" i="1"/>
  <c r="ES36" i="1" s="1"/>
  <c r="AA37" i="7" s="1"/>
  <c r="C33" i="9"/>
  <c r="EU35" i="1"/>
  <c r="AC36" i="7" s="1"/>
  <c r="AD36" i="7" s="1"/>
  <c r="EQ39" i="1" l="1" a="1"/>
  <c r="EQ39" i="1" s="1"/>
  <c r="ER38" i="1"/>
  <c r="H35" i="9"/>
  <c r="G33" i="9"/>
  <c r="Z37" i="7" s="1"/>
  <c r="B33" i="9"/>
  <c r="X37" i="7" s="1"/>
  <c r="EV37" i="1"/>
  <c r="ES37" i="1" s="1"/>
  <c r="AA38" i="7" s="1"/>
  <c r="C34" i="9"/>
  <c r="EU36" i="1"/>
  <c r="AC37" i="7" s="1"/>
  <c r="AD37" i="7" s="1"/>
  <c r="ET36" i="1"/>
  <c r="AB37" i="7" s="1"/>
  <c r="AF36" i="7"/>
  <c r="AG36" i="7"/>
  <c r="EU37" i="1" l="1"/>
  <c r="AC38" i="7" s="1"/>
  <c r="AD38" i="7" s="1"/>
  <c r="ET37" i="1"/>
  <c r="AB38" i="7" s="1"/>
  <c r="B34" i="9"/>
  <c r="X38" i="7" s="1"/>
  <c r="G34" i="9"/>
  <c r="Z38" i="7" s="1"/>
  <c r="AG37" i="7"/>
  <c r="AF37" i="7"/>
  <c r="EV38" i="1"/>
  <c r="ES38" i="1" s="1"/>
  <c r="AA39" i="7" s="1"/>
  <c r="C35" i="9"/>
  <c r="H36" i="9"/>
  <c r="ER39" i="1"/>
  <c r="EQ40" i="1" a="1"/>
  <c r="EQ40" i="1" s="1"/>
  <c r="G35" i="9" l="1"/>
  <c r="Z39" i="7" s="1"/>
  <c r="B35" i="9"/>
  <c r="X39" i="7" s="1"/>
  <c r="H37" i="9"/>
  <c r="ER40" i="1"/>
  <c r="EQ41" i="1" a="1"/>
  <c r="EQ41" i="1" s="1"/>
  <c r="C36" i="9"/>
  <c r="EV39" i="1"/>
  <c r="ES39" i="1" s="1"/>
  <c r="AA40" i="7" s="1"/>
  <c r="EU38" i="1"/>
  <c r="AC39" i="7" s="1"/>
  <c r="AD39" i="7" s="1"/>
  <c r="AG38" i="7"/>
  <c r="AF38" i="7"/>
  <c r="ET38" i="1"/>
  <c r="AB39" i="7" s="1"/>
  <c r="ET39" i="1" l="1"/>
  <c r="AB40" i="7" s="1"/>
  <c r="EU39" i="1"/>
  <c r="AC40" i="7" s="1"/>
  <c r="AD40" i="7" s="1"/>
  <c r="B36" i="9"/>
  <c r="X40" i="7" s="1"/>
  <c r="G36" i="9"/>
  <c r="Z40" i="7" s="1"/>
  <c r="H38" i="9"/>
  <c r="EQ42" i="1" a="1"/>
  <c r="EQ42" i="1" s="1"/>
  <c r="ER41" i="1"/>
  <c r="C37" i="9"/>
  <c r="EV40" i="1"/>
  <c r="ES40" i="1" s="1"/>
  <c r="AA41" i="7" s="1"/>
  <c r="AG39" i="7"/>
  <c r="AF39" i="7"/>
  <c r="G37" i="9" l="1"/>
  <c r="Z41" i="7" s="1"/>
  <c r="B37" i="9"/>
  <c r="X41" i="7" s="1"/>
  <c r="C38" i="9"/>
  <c r="EV41" i="1"/>
  <c r="ES41" i="1" s="1"/>
  <c r="AA42" i="7" s="1"/>
  <c r="ER42" i="1"/>
  <c r="H39" i="9"/>
  <c r="EQ43" i="1" a="1"/>
  <c r="EQ43" i="1" s="1"/>
  <c r="ET40" i="1"/>
  <c r="AB41" i="7" s="1"/>
  <c r="EU40" i="1"/>
  <c r="AC41" i="7" s="1"/>
  <c r="AD41" i="7" s="1"/>
  <c r="AG40" i="7"/>
  <c r="AF40" i="7"/>
  <c r="H40" i="9" l="1"/>
  <c r="ER43" i="1"/>
  <c r="EQ44" i="1" a="1"/>
  <c r="EQ44" i="1" s="1"/>
  <c r="C39" i="9"/>
  <c r="EV42" i="1"/>
  <c r="ES42" i="1" s="1"/>
  <c r="AA43" i="7" s="1"/>
  <c r="EU41" i="1"/>
  <c r="AC42" i="7" s="1"/>
  <c r="AD42" i="7" s="1"/>
  <c r="ET41" i="1"/>
  <c r="AB42" i="7" s="1"/>
  <c r="B38" i="9"/>
  <c r="X42" i="7" s="1"/>
  <c r="G38" i="9"/>
  <c r="Z42" i="7" s="1"/>
  <c r="AG41" i="7"/>
  <c r="AF41" i="7"/>
  <c r="EU42" i="1" l="1"/>
  <c r="AC43" i="7" s="1"/>
  <c r="AD43" i="7" s="1"/>
  <c r="ET42" i="1"/>
  <c r="AB43" i="7" s="1"/>
  <c r="G39" i="9"/>
  <c r="Z43" i="7" s="1"/>
  <c r="B39" i="9"/>
  <c r="X43" i="7" s="1"/>
  <c r="H41" i="9"/>
  <c r="EQ45" i="1" a="1"/>
  <c r="EQ45" i="1" s="1"/>
  <c r="ER44" i="1"/>
  <c r="EV43" i="1"/>
  <c r="ES43" i="1" s="1"/>
  <c r="AA44" i="7" s="1"/>
  <c r="C40" i="9"/>
  <c r="AG42" i="7"/>
  <c r="AF42" i="7"/>
  <c r="EV44" i="1" l="1"/>
  <c r="ES44" i="1" s="1"/>
  <c r="AA45" i="7" s="1"/>
  <c r="C41" i="9"/>
  <c r="ER45" i="1"/>
  <c r="H42" i="9"/>
  <c r="EQ46" i="1" a="1"/>
  <c r="EQ46" i="1" s="1"/>
  <c r="ET43" i="1"/>
  <c r="AB44" i="7" s="1"/>
  <c r="EU43" i="1"/>
  <c r="AC44" i="7" s="1"/>
  <c r="AD44" i="7" s="1"/>
  <c r="AF43" i="7"/>
  <c r="AG43" i="7"/>
  <c r="G40" i="9"/>
  <c r="Z44" i="7" s="1"/>
  <c r="B40" i="9"/>
  <c r="X44" i="7" s="1"/>
  <c r="AF44" i="7" l="1"/>
  <c r="AG44" i="7"/>
  <c r="H43" i="9"/>
  <c r="EQ47" i="1" a="1"/>
  <c r="EQ47" i="1" s="1"/>
  <c r="ER46" i="1"/>
  <c r="C42" i="9"/>
  <c r="EV45" i="1"/>
  <c r="ES45" i="1" s="1"/>
  <c r="AA46" i="7" s="1"/>
  <c r="ET44" i="1"/>
  <c r="AB45" i="7" s="1"/>
  <c r="EU44" i="1"/>
  <c r="AC45" i="7" s="1"/>
  <c r="AD45" i="7" s="1"/>
  <c r="B41" i="9"/>
  <c r="X45" i="7" s="1"/>
  <c r="G41" i="9"/>
  <c r="Z45" i="7" s="1"/>
  <c r="ET45" i="1" l="1"/>
  <c r="AB46" i="7" s="1"/>
  <c r="B42" i="9"/>
  <c r="X46" i="7" s="1"/>
  <c r="G42" i="9"/>
  <c r="Z46" i="7" s="1"/>
  <c r="EV46" i="1"/>
  <c r="ES46" i="1" s="1"/>
  <c r="AA47" i="7" s="1"/>
  <c r="C43" i="9"/>
  <c r="H44" i="9"/>
  <c r="ER47" i="1"/>
  <c r="EQ48" i="1" a="1"/>
  <c r="EQ48" i="1" s="1"/>
  <c r="AF45" i="7"/>
  <c r="AG45" i="7"/>
  <c r="EU45" i="1"/>
  <c r="AC46" i="7" s="1"/>
  <c r="AD46" i="7" s="1"/>
  <c r="ET46" i="1" l="1"/>
  <c r="AB47" i="7" s="1"/>
  <c r="EU46" i="1"/>
  <c r="AC47" i="7" s="1"/>
  <c r="AD47" i="7" s="1"/>
  <c r="B43" i="9"/>
  <c r="X47" i="7" s="1"/>
  <c r="G43" i="9"/>
  <c r="Z47" i="7" s="1"/>
  <c r="H45" i="9"/>
  <c r="ER48" i="1"/>
  <c r="EQ49" i="1" a="1"/>
  <c r="EQ49" i="1" s="1"/>
  <c r="EV47" i="1"/>
  <c r="ES47" i="1" s="1"/>
  <c r="AA48" i="7" s="1"/>
  <c r="C44" i="9"/>
  <c r="AF46" i="7"/>
  <c r="AG46" i="7"/>
  <c r="EV48" i="1" l="1"/>
  <c r="ES48" i="1" s="1"/>
  <c r="AA49" i="7" s="1"/>
  <c r="C45" i="9"/>
  <c r="ET47" i="1"/>
  <c r="AB48" i="7" s="1"/>
  <c r="ER49" i="1"/>
  <c r="H46" i="9"/>
  <c r="EQ50" i="1" a="1"/>
  <c r="EQ50" i="1" s="1"/>
  <c r="EU47" i="1"/>
  <c r="AC48" i="7" s="1"/>
  <c r="AD48" i="7" s="1"/>
  <c r="B44" i="9"/>
  <c r="X48" i="7" s="1"/>
  <c r="G44" i="9"/>
  <c r="Z48" i="7" s="1"/>
  <c r="AF47" i="7"/>
  <c r="AG47" i="7"/>
  <c r="ER50" i="1" l="1"/>
  <c r="EQ51" i="1" a="1"/>
  <c r="EQ51" i="1" s="1"/>
  <c r="H47" i="9"/>
  <c r="EV49" i="1"/>
  <c r="ES49" i="1" s="1"/>
  <c r="AA50" i="7" s="1"/>
  <c r="C46" i="9"/>
  <c r="AF48" i="7"/>
  <c r="AG48" i="7"/>
  <c r="EU48" i="1"/>
  <c r="AC49" i="7" s="1"/>
  <c r="AD49" i="7" s="1"/>
  <c r="ET48" i="1"/>
  <c r="AB49" i="7" s="1"/>
  <c r="G45" i="9"/>
  <c r="Z49" i="7" s="1"/>
  <c r="B45" i="9"/>
  <c r="X49" i="7" s="1"/>
  <c r="ET49" i="1" l="1"/>
  <c r="AB50" i="7" s="1"/>
  <c r="EU49" i="1"/>
  <c r="AC50" i="7" s="1"/>
  <c r="AD50" i="7" s="1"/>
  <c r="G46" i="9"/>
  <c r="Z50" i="7" s="1"/>
  <c r="B46" i="9"/>
  <c r="X50" i="7" s="1"/>
  <c r="AG49" i="7"/>
  <c r="AF49" i="7"/>
  <c r="H48" i="9"/>
  <c r="ER51" i="1"/>
  <c r="EQ52" i="1" a="1"/>
  <c r="EQ52" i="1" s="1"/>
  <c r="C47" i="9"/>
  <c r="EV50" i="1"/>
  <c r="ES50" i="1" s="1"/>
  <c r="AA51" i="7" s="1"/>
  <c r="EV51" i="1" l="1"/>
  <c r="ES51" i="1" s="1"/>
  <c r="AA52" i="7" s="1"/>
  <c r="C48" i="9"/>
  <c r="EU50" i="1"/>
  <c r="AC51" i="7" s="1"/>
  <c r="AD51" i="7" s="1"/>
  <c r="ET50" i="1"/>
  <c r="AB51" i="7" s="1"/>
  <c r="B47" i="9"/>
  <c r="X51" i="7" s="1"/>
  <c r="G47" i="9"/>
  <c r="Z51" i="7" s="1"/>
  <c r="H49" i="9"/>
  <c r="ER52" i="1"/>
  <c r="EQ53" i="1" a="1"/>
  <c r="EQ53" i="1" s="1"/>
  <c r="AF50" i="7"/>
  <c r="AG50" i="7"/>
  <c r="AF51" i="7" l="1"/>
  <c r="AG51" i="7"/>
  <c r="EU51" i="1"/>
  <c r="AC52" i="7" s="1"/>
  <c r="AD52" i="7" s="1"/>
  <c r="H50" i="9"/>
  <c r="ER53" i="1"/>
  <c r="EQ54" i="1" a="1"/>
  <c r="EQ54" i="1" s="1"/>
  <c r="ET51" i="1"/>
  <c r="AB52" i="7" s="1"/>
  <c r="C49" i="9"/>
  <c r="EV52" i="1"/>
  <c r="ES52" i="1" s="1"/>
  <c r="AA53" i="7" s="1"/>
  <c r="G48" i="9"/>
  <c r="Z52" i="7" s="1"/>
  <c r="B48" i="9"/>
  <c r="X52" i="7" s="1"/>
  <c r="B49" i="9" l="1"/>
  <c r="X53" i="7" s="1"/>
  <c r="G49" i="9"/>
  <c r="Z53" i="7" s="1"/>
  <c r="AG52" i="7"/>
  <c r="AF52" i="7"/>
  <c r="ER54" i="1"/>
  <c r="H51" i="9"/>
  <c r="EQ55" i="1" a="1"/>
  <c r="EQ55" i="1" s="1"/>
  <c r="EV53" i="1"/>
  <c r="ES53" i="1" s="1"/>
  <c r="AA54" i="7" s="1"/>
  <c r="C50" i="9"/>
  <c r="ET52" i="1"/>
  <c r="AB53" i="7" s="1"/>
  <c r="EU52" i="1"/>
  <c r="AC53" i="7" s="1"/>
  <c r="AD53" i="7" s="1"/>
  <c r="EQ56" i="1" l="1" a="1"/>
  <c r="EQ56" i="1" s="1"/>
  <c r="H52" i="9"/>
  <c r="ER55" i="1"/>
  <c r="C51" i="9"/>
  <c r="EV54" i="1"/>
  <c r="ES54" i="1" s="1"/>
  <c r="AA55" i="7" s="1"/>
  <c r="AF53" i="7"/>
  <c r="AG53" i="7"/>
  <c r="EU53" i="1"/>
  <c r="AC54" i="7" s="1"/>
  <c r="AD54" i="7" s="1"/>
  <c r="ET53" i="1"/>
  <c r="AB54" i="7" s="1"/>
  <c r="G50" i="9"/>
  <c r="Z54" i="7" s="1"/>
  <c r="B50" i="9"/>
  <c r="X54" i="7" s="1"/>
  <c r="EU54" i="1" l="1"/>
  <c r="AC55" i="7" s="1"/>
  <c r="AD55" i="7" s="1"/>
  <c r="ET54" i="1"/>
  <c r="AB55" i="7" s="1"/>
  <c r="B51" i="9"/>
  <c r="X55" i="7" s="1"/>
  <c r="G51" i="9"/>
  <c r="Z55" i="7" s="1"/>
  <c r="EV55" i="1"/>
  <c r="ES55" i="1" s="1"/>
  <c r="AA56" i="7" s="1"/>
  <c r="C52" i="9"/>
  <c r="AF54" i="7"/>
  <c r="AG54" i="7"/>
  <c r="ER56" i="1"/>
  <c r="H53" i="9"/>
  <c r="EQ57" i="1" a="1"/>
  <c r="EQ57" i="1" s="1"/>
  <c r="ET55" i="1" l="1"/>
  <c r="AB56" i="7" s="1"/>
  <c r="EU55" i="1"/>
  <c r="AC56" i="7" s="1"/>
  <c r="AD56" i="7" s="1"/>
  <c r="G52" i="9"/>
  <c r="Z56" i="7" s="1"/>
  <c r="B52" i="9"/>
  <c r="X56" i="7" s="1"/>
  <c r="EV56" i="1"/>
  <c r="ES56" i="1" s="1"/>
  <c r="AA57" i="7" s="1"/>
  <c r="C53" i="9"/>
  <c r="AF55" i="7"/>
  <c r="AG55" i="7"/>
  <c r="ER57" i="1"/>
  <c r="H54" i="9"/>
  <c r="EQ58" i="1" a="1"/>
  <c r="EQ58" i="1" s="1"/>
  <c r="C54" i="9" l="1"/>
  <c r="EV57" i="1"/>
  <c r="ES57" i="1" s="1"/>
  <c r="AA58" i="7" s="1"/>
  <c r="ET56" i="1"/>
  <c r="AB57" i="7" s="1"/>
  <c r="EU56" i="1"/>
  <c r="AC57" i="7" s="1"/>
  <c r="AD57" i="7" s="1"/>
  <c r="H55" i="9"/>
  <c r="ER58" i="1"/>
  <c r="EQ59" i="1" a="1"/>
  <c r="EQ59" i="1" s="1"/>
  <c r="G53" i="9"/>
  <c r="Z57" i="7" s="1"/>
  <c r="B53" i="9"/>
  <c r="X57" i="7" s="1"/>
  <c r="AG56" i="7"/>
  <c r="AF56" i="7"/>
  <c r="C55" i="9" l="1"/>
  <c r="EV58" i="1"/>
  <c r="ES58" i="1" s="1"/>
  <c r="AA59" i="7" s="1"/>
  <c r="AG57" i="7"/>
  <c r="AF57" i="7"/>
  <c r="ET57" i="1"/>
  <c r="AB58" i="7" s="1"/>
  <c r="EU57" i="1"/>
  <c r="AC58" i="7" s="1"/>
  <c r="AD58" i="7" s="1"/>
  <c r="H56" i="9"/>
  <c r="ER59" i="1"/>
  <c r="EQ60" i="1" a="1"/>
  <c r="EQ60" i="1" s="1"/>
  <c r="B54" i="9"/>
  <c r="X58" i="7" s="1"/>
  <c r="G54" i="9"/>
  <c r="Z58" i="7" s="1"/>
  <c r="AG58" i="7" l="1"/>
  <c r="AF58" i="7"/>
  <c r="ET58" i="1"/>
  <c r="AB59" i="7" s="1"/>
  <c r="ER60" i="1"/>
  <c r="H57" i="9"/>
  <c r="EQ61" i="1" a="1"/>
  <c r="EQ61" i="1" s="1"/>
  <c r="EU58" i="1"/>
  <c r="AC59" i="7" s="1"/>
  <c r="AD59" i="7" s="1"/>
  <c r="EV59" i="1"/>
  <c r="ES59" i="1" s="1"/>
  <c r="AA60" i="7" s="1"/>
  <c r="C56" i="9"/>
  <c r="G55" i="9"/>
  <c r="Z59" i="7" s="1"/>
  <c r="B55" i="9"/>
  <c r="X59" i="7" s="1"/>
  <c r="H58" i="9" l="1"/>
  <c r="EQ62" i="1" a="1"/>
  <c r="EQ62" i="1" s="1"/>
  <c r="ER61" i="1"/>
  <c r="C57" i="9"/>
  <c r="EV60" i="1"/>
  <c r="ES60" i="1" s="1"/>
  <c r="AA61" i="7" s="1"/>
  <c r="EU59" i="1"/>
  <c r="AC60" i="7" s="1"/>
  <c r="AD60" i="7" s="1"/>
  <c r="AG59" i="7"/>
  <c r="AF59" i="7"/>
  <c r="ET59" i="1"/>
  <c r="AB60" i="7" s="1"/>
  <c r="G56" i="9"/>
  <c r="Z60" i="7" s="1"/>
  <c r="B56" i="9"/>
  <c r="X60" i="7" s="1"/>
  <c r="ET60" i="1" l="1"/>
  <c r="AB61" i="7" s="1"/>
  <c r="EU60" i="1"/>
  <c r="AC61" i="7" s="1"/>
  <c r="AD61" i="7" s="1"/>
  <c r="G57" i="9"/>
  <c r="Z61" i="7" s="1"/>
  <c r="B57" i="9"/>
  <c r="X61" i="7" s="1"/>
  <c r="EV61" i="1"/>
  <c r="ES61" i="1" s="1"/>
  <c r="AA62" i="7" s="1"/>
  <c r="C58" i="9"/>
  <c r="H59" i="9"/>
  <c r="ER62" i="1"/>
  <c r="EQ63" i="1" a="1"/>
  <c r="EQ63" i="1" s="1"/>
  <c r="AG60" i="7"/>
  <c r="AF60" i="7"/>
  <c r="H60" i="9" l="1"/>
  <c r="EQ64" i="1" a="1"/>
  <c r="EQ64" i="1" s="1"/>
  <c r="ER63" i="1"/>
  <c r="ET61" i="1"/>
  <c r="AB62" i="7" s="1"/>
  <c r="EU61" i="1"/>
  <c r="AC62" i="7" s="1"/>
  <c r="AD62" i="7" s="1"/>
  <c r="G58" i="9"/>
  <c r="Z62" i="7" s="1"/>
  <c r="B58" i="9"/>
  <c r="X62" i="7" s="1"/>
  <c r="C59" i="9"/>
  <c r="EV62" i="1"/>
  <c r="ES62" i="1" s="1"/>
  <c r="AA63" i="7" s="1"/>
  <c r="AF61" i="7"/>
  <c r="AG61" i="7"/>
  <c r="G59" i="9" l="1"/>
  <c r="Z63" i="7" s="1"/>
  <c r="B59" i="9"/>
  <c r="X63" i="7" s="1"/>
  <c r="ET62" i="1"/>
  <c r="AB63" i="7" s="1"/>
  <c r="AF62" i="7"/>
  <c r="AG62" i="7"/>
  <c r="EU62" i="1"/>
  <c r="AC63" i="7" s="1"/>
  <c r="AD63" i="7" s="1"/>
  <c r="EV63" i="1"/>
  <c r="ES63" i="1" s="1"/>
  <c r="AA64" i="7" s="1"/>
  <c r="C60" i="9"/>
  <c r="H61" i="9"/>
  <c r="ER64" i="1"/>
  <c r="EQ65" i="1" a="1"/>
  <c r="EQ65" i="1" s="1"/>
  <c r="ET63" i="1" l="1"/>
  <c r="AB64" i="7" s="1"/>
  <c r="G60" i="9"/>
  <c r="Z64" i="7" s="1"/>
  <c r="B60" i="9"/>
  <c r="X64" i="7" s="1"/>
  <c r="ER65" i="1"/>
  <c r="H62" i="9"/>
  <c r="EQ66" i="1" a="1"/>
  <c r="EQ66" i="1" s="1"/>
  <c r="AF63" i="7"/>
  <c r="AG63" i="7"/>
  <c r="C61" i="9"/>
  <c r="EV64" i="1"/>
  <c r="ES64" i="1" s="1"/>
  <c r="AA65" i="7" s="1"/>
  <c r="EU63" i="1"/>
  <c r="AC64" i="7" s="1"/>
  <c r="AD64" i="7" s="1"/>
  <c r="H63" i="9" l="1"/>
  <c r="ER66" i="1"/>
  <c r="EQ67" i="1" a="1"/>
  <c r="EQ67" i="1" s="1"/>
  <c r="EV65" i="1"/>
  <c r="ES65" i="1" s="1"/>
  <c r="AA66" i="7" s="1"/>
  <c r="C62" i="9"/>
  <c r="ET64" i="1"/>
  <c r="AB65" i="7" s="1"/>
  <c r="EU64" i="1"/>
  <c r="AC65" i="7" s="1"/>
  <c r="AD65" i="7" s="1"/>
  <c r="B61" i="9"/>
  <c r="X65" i="7" s="1"/>
  <c r="G61" i="9"/>
  <c r="Z65" i="7" s="1"/>
  <c r="AG64" i="7"/>
  <c r="AF64" i="7"/>
  <c r="AF65" i="7" l="1"/>
  <c r="AG65" i="7"/>
  <c r="EU65" i="1"/>
  <c r="AC66" i="7" s="1"/>
  <c r="AD66" i="7" s="1"/>
  <c r="ET65" i="1"/>
  <c r="AB66" i="7" s="1"/>
  <c r="G62" i="9"/>
  <c r="Z66" i="7" s="1"/>
  <c r="B62" i="9"/>
  <c r="X66" i="7" s="1"/>
  <c r="H64" i="9"/>
  <c r="ER67" i="1"/>
  <c r="EQ68" i="1" a="1"/>
  <c r="EQ68" i="1" s="1"/>
  <c r="C63" i="9"/>
  <c r="EV66" i="1"/>
  <c r="ES66" i="1" s="1"/>
  <c r="AA67" i="7" s="1"/>
  <c r="C64" i="9" l="1"/>
  <c r="EV67" i="1"/>
  <c r="ES67" i="1" s="1"/>
  <c r="AA68" i="7" s="1"/>
  <c r="ET66" i="1"/>
  <c r="AB67" i="7" s="1"/>
  <c r="EU66" i="1"/>
  <c r="AC67" i="7" s="1"/>
  <c r="AD67" i="7" s="1"/>
  <c r="AG66" i="7"/>
  <c r="AF66" i="7"/>
  <c r="G63" i="9"/>
  <c r="Z67" i="7" s="1"/>
  <c r="B63" i="9"/>
  <c r="X67" i="7" s="1"/>
  <c r="H65" i="9"/>
  <c r="EQ69" i="1" a="1"/>
  <c r="EQ69" i="1" s="1"/>
  <c r="ER68" i="1"/>
  <c r="EV68" i="1" l="1"/>
  <c r="ES68" i="1" s="1"/>
  <c r="AA69" i="7" s="1"/>
  <c r="C65" i="9"/>
  <c r="AF67" i="7"/>
  <c r="AG67" i="7"/>
  <c r="ER69" i="1"/>
  <c r="H66" i="9"/>
  <c r="EQ70" i="1" a="1"/>
  <c r="EQ70" i="1" s="1"/>
  <c r="EU67" i="1"/>
  <c r="AC68" i="7" s="1"/>
  <c r="AD68" i="7" s="1"/>
  <c r="ET67" i="1"/>
  <c r="AB68" i="7" s="1"/>
  <c r="G64" i="9"/>
  <c r="Z68" i="7" s="1"/>
  <c r="B64" i="9"/>
  <c r="X68" i="7" s="1"/>
  <c r="ER70" i="1" l="1"/>
  <c r="EQ71" i="1" a="1"/>
  <c r="EQ71" i="1" s="1"/>
  <c r="H67" i="9"/>
  <c r="EV69" i="1"/>
  <c r="ES69" i="1" s="1"/>
  <c r="AA70" i="7" s="1"/>
  <c r="C66" i="9"/>
  <c r="ET68" i="1"/>
  <c r="AB69" i="7" s="1"/>
  <c r="AG68" i="7"/>
  <c r="AF68" i="7"/>
  <c r="EU68" i="1"/>
  <c r="AC69" i="7" s="1"/>
  <c r="AD69" i="7" s="1"/>
  <c r="G65" i="9"/>
  <c r="Z69" i="7" s="1"/>
  <c r="B65" i="9"/>
  <c r="X69" i="7" s="1"/>
  <c r="AF69" i="7" l="1"/>
  <c r="AG69" i="7"/>
  <c r="EU69" i="1"/>
  <c r="AC70" i="7" s="1"/>
  <c r="AD70" i="7" s="1"/>
  <c r="ET69" i="1"/>
  <c r="AB70" i="7" s="1"/>
  <c r="G66" i="9"/>
  <c r="Z70" i="7" s="1"/>
  <c r="B66" i="9"/>
  <c r="X70" i="7" s="1"/>
  <c r="EQ72" i="1" a="1"/>
  <c r="EQ72" i="1" s="1"/>
  <c r="H68" i="9"/>
  <c r="ER71" i="1"/>
  <c r="EV70" i="1"/>
  <c r="ES70" i="1" s="1"/>
  <c r="AA71" i="7" s="1"/>
  <c r="C67" i="9"/>
  <c r="H69" i="9" l="1"/>
  <c r="EQ73" i="1" a="1"/>
  <c r="EQ73" i="1" s="1"/>
  <c r="ER72" i="1"/>
  <c r="EU70" i="1"/>
  <c r="AC71" i="7" s="1"/>
  <c r="AD71" i="7" s="1"/>
  <c r="ET70" i="1"/>
  <c r="AB71" i="7" s="1"/>
  <c r="AG70" i="7"/>
  <c r="AF70" i="7"/>
  <c r="G67" i="9"/>
  <c r="Z71" i="7" s="1"/>
  <c r="B67" i="9"/>
  <c r="X71" i="7" s="1"/>
  <c r="EV71" i="1"/>
  <c r="ES71" i="1" s="1"/>
  <c r="AA72" i="7" s="1"/>
  <c r="C68" i="9"/>
  <c r="G68" i="9" l="1"/>
  <c r="Z72" i="7" s="1"/>
  <c r="B68" i="9"/>
  <c r="X72" i="7" s="1"/>
  <c r="EU71" i="1"/>
  <c r="AC72" i="7" s="1"/>
  <c r="AD72" i="7" s="1"/>
  <c r="AG71" i="7"/>
  <c r="AF71" i="7"/>
  <c r="ET71" i="1"/>
  <c r="AB72" i="7" s="1"/>
  <c r="EV72" i="1"/>
  <c r="ES72" i="1" s="1"/>
  <c r="AA73" i="7" s="1"/>
  <c r="C69" i="9"/>
  <c r="EQ74" i="1" a="1"/>
  <c r="EQ74" i="1" s="1"/>
  <c r="ER73" i="1"/>
  <c r="H70" i="9"/>
  <c r="EU72" i="1" l="1"/>
  <c r="AC73" i="7" s="1"/>
  <c r="AD73" i="7" s="1"/>
  <c r="B69" i="9"/>
  <c r="X73" i="7" s="1"/>
  <c r="G69" i="9"/>
  <c r="Z73" i="7" s="1"/>
  <c r="AF72" i="7"/>
  <c r="AG72" i="7"/>
  <c r="C70" i="9"/>
  <c r="EV73" i="1"/>
  <c r="ES73" i="1" s="1"/>
  <c r="AA74" i="7" s="1"/>
  <c r="ER74" i="1"/>
  <c r="H71" i="9"/>
  <c r="EQ75" i="1" a="1"/>
  <c r="EQ75" i="1" s="1"/>
  <c r="ET72" i="1"/>
  <c r="AB73" i="7" s="1"/>
  <c r="EU73" i="1" l="1"/>
  <c r="AC74" i="7" s="1"/>
  <c r="AD74" i="7" s="1"/>
  <c r="G70" i="9"/>
  <c r="Z74" i="7" s="1"/>
  <c r="B70" i="9"/>
  <c r="X74" i="7" s="1"/>
  <c r="AF73" i="7"/>
  <c r="AG73" i="7"/>
  <c r="H72" i="9"/>
  <c r="ER75" i="1"/>
  <c r="EQ76" i="1" a="1"/>
  <c r="EQ76" i="1" s="1"/>
  <c r="EV74" i="1"/>
  <c r="ES74" i="1" s="1"/>
  <c r="AA75" i="7" s="1"/>
  <c r="C71" i="9"/>
  <c r="ET73" i="1"/>
  <c r="AB74" i="7" s="1"/>
  <c r="EQ77" i="1" l="1" a="1"/>
  <c r="EQ77" i="1" s="1"/>
  <c r="H73" i="9"/>
  <c r="ER76" i="1"/>
  <c r="C72" i="9"/>
  <c r="EV75" i="1"/>
  <c r="ES75" i="1" s="1"/>
  <c r="AA76" i="7" s="1"/>
  <c r="B71" i="9"/>
  <c r="X75" i="7" s="1"/>
  <c r="G71" i="9"/>
  <c r="Z75" i="7" s="1"/>
  <c r="AG74" i="7"/>
  <c r="AF74" i="7"/>
  <c r="EU74" i="1"/>
  <c r="AC75" i="7" s="1"/>
  <c r="AD75" i="7" s="1"/>
  <c r="ET74" i="1"/>
  <c r="AB75" i="7" s="1"/>
  <c r="AF75" i="7" l="1"/>
  <c r="AG75" i="7"/>
  <c r="EU75" i="1"/>
  <c r="AC76" i="7" s="1"/>
  <c r="AD76" i="7" s="1"/>
  <c r="ET75" i="1"/>
  <c r="AB76" i="7" s="1"/>
  <c r="B72" i="9"/>
  <c r="X76" i="7" s="1"/>
  <c r="G72" i="9"/>
  <c r="Z76" i="7" s="1"/>
  <c r="C73" i="9"/>
  <c r="EV76" i="1"/>
  <c r="ES76" i="1" s="1"/>
  <c r="AA77" i="7" s="1"/>
  <c r="EQ78" i="1" a="1"/>
  <c r="EQ78" i="1" s="1"/>
  <c r="H74" i="9"/>
  <c r="ER77" i="1"/>
  <c r="G73" i="9" l="1"/>
  <c r="Z77" i="7" s="1"/>
  <c r="B73" i="9"/>
  <c r="X77" i="7" s="1"/>
  <c r="EV77" i="1"/>
  <c r="ES77" i="1" s="1"/>
  <c r="AA78" i="7" s="1"/>
  <c r="C74" i="9"/>
  <c r="AG76" i="7"/>
  <c r="AF76" i="7"/>
  <c r="ER78" i="1"/>
  <c r="H75" i="9"/>
  <c r="EQ79" i="1" a="1"/>
  <c r="EQ79" i="1" s="1"/>
  <c r="ET76" i="1"/>
  <c r="AB77" i="7" s="1"/>
  <c r="EU76" i="1"/>
  <c r="AC77" i="7" s="1"/>
  <c r="AD77" i="7" s="1"/>
  <c r="ET77" i="1" l="1"/>
  <c r="AB78" i="7" s="1"/>
  <c r="EU77" i="1"/>
  <c r="AC78" i="7" s="1"/>
  <c r="AD78" i="7" s="1"/>
  <c r="C75" i="9"/>
  <c r="EV78" i="1"/>
  <c r="ES78" i="1" s="1"/>
  <c r="AA79" i="7" s="1"/>
  <c r="AF77" i="7"/>
  <c r="AG77" i="7"/>
  <c r="G74" i="9"/>
  <c r="Z78" i="7" s="1"/>
  <c r="B74" i="9"/>
  <c r="X78" i="7" s="1"/>
  <c r="H76" i="9"/>
  <c r="EQ80" i="1" a="1"/>
  <c r="EQ80" i="1" s="1"/>
  <c r="ER79" i="1"/>
  <c r="ET78" i="1" l="1"/>
  <c r="AB79" i="7" s="1"/>
  <c r="EV79" i="1"/>
  <c r="ES79" i="1" s="1"/>
  <c r="AA80" i="7" s="1"/>
  <c r="C76" i="9"/>
  <c r="EU78" i="1"/>
  <c r="AC79" i="7" s="1"/>
  <c r="AD79" i="7" s="1"/>
  <c r="ER80" i="1"/>
  <c r="EQ81" i="1" a="1"/>
  <c r="EQ81" i="1" s="1"/>
  <c r="H77" i="9"/>
  <c r="G75" i="9"/>
  <c r="Z79" i="7" s="1"/>
  <c r="B75" i="9"/>
  <c r="X79" i="7" s="1"/>
  <c r="AG78" i="7"/>
  <c r="AF78" i="7"/>
  <c r="H78" i="9" l="1"/>
  <c r="EQ82" i="1" a="1"/>
  <c r="EQ82" i="1" s="1"/>
  <c r="ER81" i="1"/>
  <c r="EV80" i="1"/>
  <c r="ES80" i="1" s="1"/>
  <c r="AA81" i="7" s="1"/>
  <c r="C77" i="9"/>
  <c r="ET79" i="1"/>
  <c r="AB80" i="7" s="1"/>
  <c r="EU79" i="1"/>
  <c r="AC80" i="7" s="1"/>
  <c r="AD80" i="7" s="1"/>
  <c r="B76" i="9"/>
  <c r="X80" i="7" s="1"/>
  <c r="G76" i="9"/>
  <c r="Z80" i="7" s="1"/>
  <c r="AG79" i="7"/>
  <c r="AF79" i="7"/>
  <c r="AG80" i="7" l="1"/>
  <c r="AF80" i="7"/>
  <c r="ET80" i="1"/>
  <c r="AB81" i="7" s="1"/>
  <c r="EU80" i="1"/>
  <c r="AC81" i="7" s="1"/>
  <c r="AD81" i="7" s="1"/>
  <c r="B77" i="9"/>
  <c r="X81" i="7" s="1"/>
  <c r="G77" i="9"/>
  <c r="Z81" i="7" s="1"/>
  <c r="EV81" i="1"/>
  <c r="ES81" i="1" s="1"/>
  <c r="AA82" i="7" s="1"/>
  <c r="C78" i="9"/>
  <c r="H79" i="9"/>
  <c r="ER82" i="1"/>
  <c r="EQ83" i="1" a="1"/>
  <c r="EQ83" i="1" s="1"/>
  <c r="G78" i="9" l="1"/>
  <c r="Z82" i="7" s="1"/>
  <c r="B78" i="9"/>
  <c r="X82" i="7" s="1"/>
  <c r="ER83" i="1"/>
  <c r="H80" i="9"/>
  <c r="EQ84" i="1" a="1"/>
  <c r="EQ84" i="1" s="1"/>
  <c r="AG81" i="7"/>
  <c r="AF81" i="7"/>
  <c r="EU81" i="1"/>
  <c r="AC82" i="7" s="1"/>
  <c r="AD82" i="7" s="1"/>
  <c r="EV82" i="1"/>
  <c r="ES82" i="1" s="1"/>
  <c r="AA83" i="7" s="1"/>
  <c r="C79" i="9"/>
  <c r="ET81" i="1"/>
  <c r="AB82" i="7" s="1"/>
  <c r="H81" i="9" l="1"/>
  <c r="ER84" i="1"/>
  <c r="EQ85" i="1" a="1"/>
  <c r="EQ85" i="1" s="1"/>
  <c r="AF82" i="7"/>
  <c r="AG82" i="7"/>
  <c r="EU82" i="1"/>
  <c r="AC83" i="7" s="1"/>
  <c r="AD83" i="7" s="1"/>
  <c r="EV83" i="1"/>
  <c r="ES83" i="1" s="1"/>
  <c r="AA84" i="7" s="1"/>
  <c r="C80" i="9"/>
  <c r="ET82" i="1"/>
  <c r="AB83" i="7" s="1"/>
  <c r="G79" i="9"/>
  <c r="Z83" i="7" s="1"/>
  <c r="B79" i="9"/>
  <c r="X83" i="7" s="1"/>
  <c r="EV84" i="1" l="1"/>
  <c r="ES84" i="1" s="1"/>
  <c r="AA85" i="7" s="1"/>
  <c r="C81" i="9"/>
  <c r="ET83" i="1"/>
  <c r="AB84" i="7" s="1"/>
  <c r="G80" i="9"/>
  <c r="Z84" i="7" s="1"/>
  <c r="B80" i="9"/>
  <c r="X84" i="7" s="1"/>
  <c r="H82" i="9"/>
  <c r="ER85" i="1"/>
  <c r="EQ86" i="1" a="1"/>
  <c r="EQ86" i="1" s="1"/>
  <c r="AG83" i="7"/>
  <c r="AF83" i="7"/>
  <c r="EU83" i="1"/>
  <c r="AC84" i="7" s="1"/>
  <c r="AD84" i="7" s="1"/>
  <c r="C82" i="9" l="1"/>
  <c r="EV85" i="1"/>
  <c r="ES85" i="1" s="1"/>
  <c r="AA86" i="7" s="1"/>
  <c r="AG84" i="7"/>
  <c r="AF84" i="7"/>
  <c r="ET84" i="1"/>
  <c r="AB85" i="7" s="1"/>
  <c r="EU84" i="1"/>
  <c r="AC85" i="7" s="1"/>
  <c r="AD85" i="7" s="1"/>
  <c r="H83" i="9"/>
  <c r="EQ87" i="1" a="1"/>
  <c r="EQ87" i="1" s="1"/>
  <c r="ER86" i="1"/>
  <c r="G81" i="9"/>
  <c r="Z85" i="7" s="1"/>
  <c r="B81" i="9"/>
  <c r="X85" i="7" s="1"/>
  <c r="AG85" i="7" l="1"/>
  <c r="AF85" i="7"/>
  <c r="EU85" i="1"/>
  <c r="AC86" i="7" s="1"/>
  <c r="AD86" i="7" s="1"/>
  <c r="C83" i="9"/>
  <c r="EV86" i="1"/>
  <c r="ES86" i="1" s="1"/>
  <c r="AA87" i="7" s="1"/>
  <c r="ET85" i="1"/>
  <c r="AB86" i="7" s="1"/>
  <c r="ER87" i="1"/>
  <c r="H84" i="9"/>
  <c r="EQ88" i="1" a="1"/>
  <c r="EQ88" i="1" s="1"/>
  <c r="B82" i="9"/>
  <c r="X86" i="7" s="1"/>
  <c r="G82" i="9"/>
  <c r="Z86" i="7" s="1"/>
  <c r="AF86" i="7" l="1"/>
  <c r="AG86" i="7"/>
  <c r="ET86" i="1"/>
  <c r="AB87" i="7" s="1"/>
  <c r="EU86" i="1"/>
  <c r="AC87" i="7" s="1"/>
  <c r="AD87" i="7" s="1"/>
  <c r="G83" i="9"/>
  <c r="Z87" i="7" s="1"/>
  <c r="B83" i="9"/>
  <c r="X87" i="7" s="1"/>
  <c r="H85" i="9"/>
  <c r="EQ89" i="1" a="1"/>
  <c r="EQ89" i="1" s="1"/>
  <c r="ER88" i="1"/>
  <c r="C84" i="9"/>
  <c r="EV87" i="1"/>
  <c r="ES87" i="1" s="1"/>
  <c r="AA88" i="7" s="1"/>
  <c r="ER89" i="1" l="1"/>
  <c r="EQ90" i="1" a="1"/>
  <c r="EQ90" i="1" s="1"/>
  <c r="H86" i="9"/>
  <c r="ET87" i="1"/>
  <c r="AB88" i="7" s="1"/>
  <c r="EU87" i="1"/>
  <c r="AC88" i="7" s="1"/>
  <c r="AD88" i="7" s="1"/>
  <c r="AF87" i="7"/>
  <c r="AG87" i="7"/>
  <c r="B84" i="9"/>
  <c r="X88" i="7" s="1"/>
  <c r="G84" i="9"/>
  <c r="Z88" i="7" s="1"/>
  <c r="EV88" i="1"/>
  <c r="ES88" i="1" s="1"/>
  <c r="AA89" i="7" s="1"/>
  <c r="C85" i="9"/>
  <c r="AF88" i="7" l="1"/>
  <c r="AG88" i="7"/>
  <c r="EU88" i="1"/>
  <c r="AC89" i="7" s="1"/>
  <c r="AD89" i="7" s="1"/>
  <c r="ET88" i="1"/>
  <c r="AB89" i="7" s="1"/>
  <c r="B85" i="9"/>
  <c r="X89" i="7" s="1"/>
  <c r="G85" i="9"/>
  <c r="Z89" i="7" s="1"/>
  <c r="H87" i="9"/>
  <c r="ER90" i="1"/>
  <c r="EQ91" i="1" a="1"/>
  <c r="EQ91" i="1" s="1"/>
  <c r="EV89" i="1"/>
  <c r="ES89" i="1" s="1"/>
  <c r="AA90" i="7" s="1"/>
  <c r="C86" i="9"/>
  <c r="EV90" i="1" l="1"/>
  <c r="ES90" i="1" s="1"/>
  <c r="AA91" i="7" s="1"/>
  <c r="C87" i="9"/>
  <c r="ET89" i="1"/>
  <c r="AB90" i="7" s="1"/>
  <c r="EU89" i="1"/>
  <c r="AC90" i="7" s="1"/>
  <c r="AD90" i="7" s="1"/>
  <c r="AF89" i="7"/>
  <c r="AG89" i="7"/>
  <c r="B86" i="9"/>
  <c r="X90" i="7" s="1"/>
  <c r="G86" i="9"/>
  <c r="Z90" i="7" s="1"/>
  <c r="H88" i="9"/>
  <c r="ER91" i="1"/>
  <c r="EQ92" i="1" a="1"/>
  <c r="EQ92" i="1" s="1"/>
  <c r="AF90" i="7" l="1"/>
  <c r="AG90" i="7"/>
  <c r="EV91" i="1"/>
  <c r="ES91" i="1" s="1"/>
  <c r="AA92" i="7" s="1"/>
  <c r="C88" i="9"/>
  <c r="EU90" i="1"/>
  <c r="AC91" i="7" s="1"/>
  <c r="AD91" i="7" s="1"/>
  <c r="ER92" i="1"/>
  <c r="EQ93" i="1" a="1"/>
  <c r="EQ93" i="1" s="1"/>
  <c r="H89" i="9"/>
  <c r="ET90" i="1"/>
  <c r="AB91" i="7" s="1"/>
  <c r="B87" i="9"/>
  <c r="X91" i="7" s="1"/>
  <c r="G87" i="9"/>
  <c r="Z91" i="7" s="1"/>
  <c r="C89" i="9" l="1"/>
  <c r="EV92" i="1"/>
  <c r="ES92" i="1" s="1"/>
  <c r="AA93" i="7" s="1"/>
  <c r="ET91" i="1"/>
  <c r="AB92" i="7" s="1"/>
  <c r="EU91" i="1"/>
  <c r="AC92" i="7" s="1"/>
  <c r="AD92" i="7" s="1"/>
  <c r="G88" i="9"/>
  <c r="Z92" i="7" s="1"/>
  <c r="B88" i="9"/>
  <c r="X92" i="7" s="1"/>
  <c r="AF91" i="7"/>
  <c r="AG91" i="7"/>
  <c r="H90" i="9"/>
  <c r="ER93" i="1"/>
  <c r="EQ94" i="1" a="1"/>
  <c r="EQ94" i="1" s="1"/>
  <c r="AG92" i="7" l="1"/>
  <c r="AF92" i="7"/>
  <c r="EV93" i="1"/>
  <c r="ES93" i="1" s="1"/>
  <c r="AA94" i="7" s="1"/>
  <c r="C90" i="9"/>
  <c r="EU92" i="1"/>
  <c r="AC93" i="7" s="1"/>
  <c r="AD93" i="7" s="1"/>
  <c r="H91" i="9"/>
  <c r="EQ95" i="1" a="1"/>
  <c r="EQ95" i="1" s="1"/>
  <c r="ER94" i="1"/>
  <c r="ET92" i="1"/>
  <c r="AB93" i="7" s="1"/>
  <c r="B89" i="9"/>
  <c r="X93" i="7" s="1"/>
  <c r="G89" i="9"/>
  <c r="Z93" i="7" s="1"/>
  <c r="AF93" i="7" l="1"/>
  <c r="AG93" i="7"/>
  <c r="ET93" i="1"/>
  <c r="AB94" i="7" s="1"/>
  <c r="EU93" i="1"/>
  <c r="AC94" i="7" s="1"/>
  <c r="AD94" i="7" s="1"/>
  <c r="G90" i="9"/>
  <c r="Z94" i="7" s="1"/>
  <c r="B90" i="9"/>
  <c r="X94" i="7" s="1"/>
  <c r="C91" i="9"/>
  <c r="EV94" i="1"/>
  <c r="ES94" i="1" s="1"/>
  <c r="AA95" i="7" s="1"/>
  <c r="EQ96" i="1" a="1"/>
  <c r="EQ96" i="1" s="1"/>
  <c r="H92" i="9"/>
  <c r="ER95" i="1"/>
  <c r="G91" i="9" l="1"/>
  <c r="Z95" i="7" s="1"/>
  <c r="B91" i="9"/>
  <c r="X95" i="7" s="1"/>
  <c r="ER96" i="1"/>
  <c r="H93" i="9"/>
  <c r="EQ97" i="1" a="1"/>
  <c r="EQ97" i="1" s="1"/>
  <c r="AF94" i="7"/>
  <c r="AG94" i="7"/>
  <c r="ET94" i="1"/>
  <c r="AB95" i="7" s="1"/>
  <c r="C92" i="9"/>
  <c r="EV95" i="1"/>
  <c r="ES95" i="1" s="1"/>
  <c r="AA96" i="7" s="1"/>
  <c r="EU94" i="1"/>
  <c r="AC95" i="7" s="1"/>
  <c r="AD95" i="7" s="1"/>
  <c r="G92" i="9" l="1"/>
  <c r="Z96" i="7" s="1"/>
  <c r="B92" i="9"/>
  <c r="X96" i="7" s="1"/>
  <c r="AF95" i="7"/>
  <c r="AG95" i="7"/>
  <c r="EU95" i="1"/>
  <c r="AC96" i="7" s="1"/>
  <c r="AD96" i="7" s="1"/>
  <c r="H94" i="9"/>
  <c r="EQ98" i="1" a="1"/>
  <c r="EQ98" i="1" s="1"/>
  <c r="ER97" i="1"/>
  <c r="ET95" i="1"/>
  <c r="AB96" i="7" s="1"/>
  <c r="C93" i="9"/>
  <c r="EV96" i="1"/>
  <c r="ES96" i="1" s="1"/>
  <c r="AA97" i="7" s="1"/>
  <c r="EV97" i="1" l="1"/>
  <c r="ES97" i="1" s="1"/>
  <c r="AA98" i="7" s="1"/>
  <c r="C94" i="9"/>
  <c r="EQ99" i="1" a="1"/>
  <c r="EQ99" i="1" s="1"/>
  <c r="ER98" i="1"/>
  <c r="H95" i="9"/>
  <c r="AG96" i="7"/>
  <c r="AF96" i="7"/>
  <c r="EU96" i="1"/>
  <c r="AC97" i="7" s="1"/>
  <c r="AD97" i="7" s="1"/>
  <c r="ET96" i="1"/>
  <c r="AB97" i="7" s="1"/>
  <c r="G93" i="9"/>
  <c r="Z97" i="7" s="1"/>
  <c r="B93" i="9"/>
  <c r="X97" i="7" s="1"/>
  <c r="C95" i="9" l="1"/>
  <c r="EV98" i="1"/>
  <c r="ES98" i="1" s="1"/>
  <c r="AA99" i="7" s="1"/>
  <c r="ER99" i="1"/>
  <c r="EQ100" i="1" a="1"/>
  <c r="EQ100" i="1" s="1"/>
  <c r="H96" i="9"/>
  <c r="EU97" i="1"/>
  <c r="AC98" i="7" s="1"/>
  <c r="AD98" i="7" s="1"/>
  <c r="AG97" i="7"/>
  <c r="AF97" i="7"/>
  <c r="ET97" i="1"/>
  <c r="AB98" i="7" s="1"/>
  <c r="G94" i="9"/>
  <c r="Z98" i="7" s="1"/>
  <c r="B94" i="9"/>
  <c r="X98" i="7" s="1"/>
  <c r="EQ101" i="1" l="1" a="1"/>
  <c r="EQ101" i="1" s="1"/>
  <c r="ER100" i="1"/>
  <c r="H97" i="9"/>
  <c r="EV99" i="1"/>
  <c r="ES99" i="1" s="1"/>
  <c r="AA100" i="7" s="1"/>
  <c r="C96" i="9"/>
  <c r="EU98" i="1"/>
  <c r="AC99" i="7" s="1"/>
  <c r="AD99" i="7" s="1"/>
  <c r="AG98" i="7"/>
  <c r="AF98" i="7"/>
  <c r="ET98" i="1"/>
  <c r="AB99" i="7" s="1"/>
  <c r="B95" i="9"/>
  <c r="X99" i="7" s="1"/>
  <c r="G95" i="9"/>
  <c r="Z99" i="7" s="1"/>
  <c r="EU99" i="1" l="1"/>
  <c r="AC100" i="7" s="1"/>
  <c r="AD100" i="7" s="1"/>
  <c r="ET99" i="1"/>
  <c r="AB100" i="7" s="1"/>
  <c r="G96" i="9"/>
  <c r="Z100" i="7" s="1"/>
  <c r="B96" i="9"/>
  <c r="X100" i="7" s="1"/>
  <c r="AF99" i="7"/>
  <c r="AG99" i="7"/>
  <c r="EV100" i="1"/>
  <c r="ES100" i="1" s="1"/>
  <c r="AA101" i="7" s="1"/>
  <c r="C97" i="9"/>
  <c r="EQ102" i="1" a="1"/>
  <c r="EQ102" i="1" s="1"/>
  <c r="H98" i="9"/>
  <c r="ER101" i="1"/>
  <c r="G97" i="9" l="1"/>
  <c r="Z101" i="7" s="1"/>
  <c r="B97" i="9"/>
  <c r="X101" i="7" s="1"/>
  <c r="EV101" i="1"/>
  <c r="ES101" i="1" s="1"/>
  <c r="AA102" i="7" s="1"/>
  <c r="C98" i="9"/>
  <c r="ER102" i="1"/>
  <c r="H99" i="9"/>
  <c r="EQ103" i="1" a="1"/>
  <c r="EQ103" i="1" s="1"/>
  <c r="EU100" i="1"/>
  <c r="AC101" i="7" s="1"/>
  <c r="AD101" i="7" s="1"/>
  <c r="AF100" i="7"/>
  <c r="AG100" i="7"/>
  <c r="ET100" i="1"/>
  <c r="AB101" i="7" s="1"/>
  <c r="H100" i="9" l="1"/>
  <c r="EQ104" i="1" a="1"/>
  <c r="EQ104" i="1" s="1"/>
  <c r="ER103" i="1"/>
  <c r="C99" i="9"/>
  <c r="EV102" i="1"/>
  <c r="ES102" i="1" s="1"/>
  <c r="AA103" i="7" s="1"/>
  <c r="EU101" i="1"/>
  <c r="AC102" i="7" s="1"/>
  <c r="AD102" i="7" s="1"/>
  <c r="AG101" i="7"/>
  <c r="AF101" i="7"/>
  <c r="ET101" i="1"/>
  <c r="AB102" i="7" s="1"/>
  <c r="G98" i="9"/>
  <c r="Z102" i="7" s="1"/>
  <c r="B98" i="9"/>
  <c r="X102" i="7" s="1"/>
  <c r="ET102" i="1" l="1"/>
  <c r="AB103" i="7" s="1"/>
  <c r="AG102" i="7"/>
  <c r="AF102" i="7"/>
  <c r="EU102" i="1"/>
  <c r="AC103" i="7" s="1"/>
  <c r="AD103" i="7" s="1"/>
  <c r="B99" i="9"/>
  <c r="X103" i="7" s="1"/>
  <c r="G99" i="9"/>
  <c r="Z103" i="7" s="1"/>
  <c r="C100" i="9"/>
  <c r="EV103" i="1"/>
  <c r="ES103" i="1" s="1"/>
  <c r="AA104" i="7" s="1"/>
  <c r="ER104" i="1"/>
  <c r="H101" i="9"/>
  <c r="EQ105" i="1" a="1"/>
  <c r="EQ105" i="1" s="1"/>
  <c r="G100" i="9" l="1"/>
  <c r="Z104" i="7" s="1"/>
  <c r="B100" i="9"/>
  <c r="X104" i="7" s="1"/>
  <c r="H102" i="9"/>
  <c r="ER105" i="1"/>
  <c r="EQ106" i="1" a="1"/>
  <c r="EQ106" i="1" s="1"/>
  <c r="C101" i="9"/>
  <c r="EV104" i="1"/>
  <c r="ES104" i="1" s="1"/>
  <c r="AA105" i="7" s="1"/>
  <c r="ET103" i="1"/>
  <c r="AB104" i="7" s="1"/>
  <c r="EU103" i="1"/>
  <c r="AC104" i="7" s="1"/>
  <c r="AD104" i="7" s="1"/>
  <c r="AF103" i="7"/>
  <c r="AG103" i="7"/>
  <c r="ET104" i="1" l="1"/>
  <c r="AB105" i="7" s="1"/>
  <c r="EU104" i="1"/>
  <c r="AC105" i="7" s="1"/>
  <c r="AD105" i="7" s="1"/>
  <c r="G101" i="9"/>
  <c r="Z105" i="7" s="1"/>
  <c r="B101" i="9"/>
  <c r="X105" i="7" s="1"/>
  <c r="H103" i="9"/>
  <c r="ER106" i="1"/>
  <c r="EQ107" i="1" a="1"/>
  <c r="EQ107" i="1" s="1"/>
  <c r="EV105" i="1"/>
  <c r="ES105" i="1" s="1"/>
  <c r="AA106" i="7" s="1"/>
  <c r="C102" i="9"/>
  <c r="AG104" i="7"/>
  <c r="AF104" i="7"/>
  <c r="ER107" i="1" l="1"/>
  <c r="H104" i="9"/>
  <c r="EQ108" i="1" a="1"/>
  <c r="EQ108" i="1" s="1"/>
  <c r="EV106" i="1"/>
  <c r="ES106" i="1" s="1"/>
  <c r="AA107" i="7" s="1"/>
  <c r="C103" i="9"/>
  <c r="ET105" i="1"/>
  <c r="AB106" i="7" s="1"/>
  <c r="EU105" i="1"/>
  <c r="AC106" i="7" s="1"/>
  <c r="AD106" i="7" s="1"/>
  <c r="B102" i="9"/>
  <c r="X106" i="7" s="1"/>
  <c r="G102" i="9"/>
  <c r="Z106" i="7" s="1"/>
  <c r="AG105" i="7"/>
  <c r="AF105" i="7"/>
  <c r="AG106" i="7" l="1"/>
  <c r="AF106" i="7"/>
  <c r="ET106" i="1"/>
  <c r="AB107" i="7" s="1"/>
  <c r="EU106" i="1"/>
  <c r="AC107" i="7" s="1"/>
  <c r="AD107" i="7" s="1"/>
  <c r="B103" i="9"/>
  <c r="X107" i="7" s="1"/>
  <c r="G103" i="9"/>
  <c r="Z107" i="7" s="1"/>
  <c r="H105" i="9"/>
  <c r="ER108" i="1"/>
  <c r="EQ109" i="1" a="1"/>
  <c r="EQ109" i="1" s="1"/>
  <c r="EV107" i="1"/>
  <c r="ES107" i="1" s="1"/>
  <c r="AA108" i="7" s="1"/>
  <c r="C104" i="9"/>
  <c r="C105" i="9" l="1"/>
  <c r="EV108" i="1"/>
  <c r="ES108" i="1" s="1"/>
  <c r="AA109" i="7" s="1"/>
  <c r="EU107" i="1"/>
  <c r="AC108" i="7" s="1"/>
  <c r="AD108" i="7" s="1"/>
  <c r="ET107" i="1"/>
  <c r="AB108" i="7" s="1"/>
  <c r="B104" i="9"/>
  <c r="X108" i="7" s="1"/>
  <c r="G104" i="9"/>
  <c r="Z108" i="7" s="1"/>
  <c r="AF107" i="7"/>
  <c r="AG107" i="7"/>
  <c r="ER109" i="1"/>
  <c r="H106" i="9"/>
  <c r="EQ110" i="1" a="1"/>
  <c r="EQ110" i="1" s="1"/>
  <c r="AG108" i="7" l="1"/>
  <c r="AF108" i="7"/>
  <c r="ER110" i="1"/>
  <c r="EQ111" i="1" a="1"/>
  <c r="EQ111" i="1" s="1"/>
  <c r="H107" i="9"/>
  <c r="EU108" i="1"/>
  <c r="AC109" i="7" s="1"/>
  <c r="AD109" i="7" s="1"/>
  <c r="EV109" i="1"/>
  <c r="ES109" i="1" s="1"/>
  <c r="AA110" i="7" s="1"/>
  <c r="C106" i="9"/>
  <c r="ET108" i="1"/>
  <c r="AB109" i="7" s="1"/>
  <c r="G105" i="9"/>
  <c r="Z109" i="7" s="1"/>
  <c r="B105" i="9"/>
  <c r="X109" i="7" s="1"/>
  <c r="B106" i="9" l="1"/>
  <c r="X110" i="7" s="1"/>
  <c r="G106" i="9"/>
  <c r="Z110" i="7" s="1"/>
  <c r="ER111" i="1"/>
  <c r="H108" i="9"/>
  <c r="EQ112" i="1" a="1"/>
  <c r="EQ112" i="1" s="1"/>
  <c r="EV110" i="1"/>
  <c r="ES110" i="1" s="1"/>
  <c r="AA111" i="7" s="1"/>
  <c r="C107" i="9"/>
  <c r="AF109" i="7"/>
  <c r="AG109" i="7"/>
  <c r="ET109" i="1"/>
  <c r="AB110" i="7" s="1"/>
  <c r="EU109" i="1"/>
  <c r="AC110" i="7" s="1"/>
  <c r="AD110" i="7" s="1"/>
  <c r="EU110" i="1" l="1"/>
  <c r="AC111" i="7" s="1"/>
  <c r="AD111" i="7" s="1"/>
  <c r="G107" i="9"/>
  <c r="Z111" i="7" s="1"/>
  <c r="B107" i="9"/>
  <c r="X111" i="7" s="1"/>
  <c r="H109" i="9"/>
  <c r="ER112" i="1"/>
  <c r="EQ113" i="1" a="1"/>
  <c r="EQ113" i="1" s="1"/>
  <c r="AF110" i="7"/>
  <c r="AG110" i="7"/>
  <c r="C108" i="9"/>
  <c r="EV111" i="1"/>
  <c r="ES111" i="1" s="1"/>
  <c r="AA112" i="7" s="1"/>
  <c r="ET110" i="1"/>
  <c r="AB111" i="7" s="1"/>
  <c r="H110" i="9" l="1"/>
  <c r="ER113" i="1"/>
  <c r="EQ114" i="1" a="1"/>
  <c r="EQ114" i="1" s="1"/>
  <c r="C109" i="9"/>
  <c r="EV112" i="1"/>
  <c r="ES112" i="1" s="1"/>
  <c r="AA113" i="7" s="1"/>
  <c r="AF111" i="7"/>
  <c r="AG111" i="7"/>
  <c r="ET111" i="1"/>
  <c r="AB112" i="7" s="1"/>
  <c r="EU111" i="1"/>
  <c r="AC112" i="7" s="1"/>
  <c r="AD112" i="7" s="1"/>
  <c r="G108" i="9"/>
  <c r="Z112" i="7" s="1"/>
  <c r="B108" i="9"/>
  <c r="X112" i="7" s="1"/>
  <c r="EU112" i="1" l="1"/>
  <c r="AC113" i="7" s="1"/>
  <c r="AD113" i="7" s="1"/>
  <c r="ET112" i="1"/>
  <c r="AB113" i="7" s="1"/>
  <c r="G109" i="9"/>
  <c r="Z113" i="7" s="1"/>
  <c r="B109" i="9"/>
  <c r="X113" i="7" s="1"/>
  <c r="H111" i="9"/>
  <c r="ER114" i="1"/>
  <c r="EQ115" i="1" a="1"/>
  <c r="EQ115" i="1" s="1"/>
  <c r="C110" i="9"/>
  <c r="EV113" i="1"/>
  <c r="ES113" i="1" s="1"/>
  <c r="AA114" i="7" s="1"/>
  <c r="AG112" i="7"/>
  <c r="AF112" i="7"/>
  <c r="EU113" i="1" l="1"/>
  <c r="AC114" i="7" s="1"/>
  <c r="AD114" i="7" s="1"/>
  <c r="B110" i="9"/>
  <c r="X114" i="7" s="1"/>
  <c r="G110" i="9"/>
  <c r="Z114" i="7" s="1"/>
  <c r="ER115" i="1"/>
  <c r="EQ116" i="1" a="1"/>
  <c r="EQ116" i="1" s="1"/>
  <c r="H112" i="9"/>
  <c r="EV114" i="1"/>
  <c r="ES114" i="1" s="1"/>
  <c r="AA115" i="7" s="1"/>
  <c r="C111" i="9"/>
  <c r="ET113" i="1"/>
  <c r="AB114" i="7" s="1"/>
  <c r="AF113" i="7"/>
  <c r="AG113" i="7"/>
  <c r="G111" i="9" l="1"/>
  <c r="Z115" i="7" s="1"/>
  <c r="B111" i="9"/>
  <c r="X115" i="7" s="1"/>
  <c r="ER116" i="1"/>
  <c r="H113" i="9"/>
  <c r="EQ117" i="1" a="1"/>
  <c r="EQ117" i="1" s="1"/>
  <c r="C112" i="9"/>
  <c r="EV115" i="1"/>
  <c r="ES115" i="1" s="1"/>
  <c r="AA116" i="7" s="1"/>
  <c r="AF114" i="7"/>
  <c r="AG114" i="7"/>
  <c r="ET114" i="1"/>
  <c r="AB115" i="7" s="1"/>
  <c r="EU114" i="1"/>
  <c r="AC115" i="7" s="1"/>
  <c r="AD115" i="7" s="1"/>
  <c r="EU115" i="1" l="1"/>
  <c r="AC116" i="7" s="1"/>
  <c r="AD116" i="7" s="1"/>
  <c r="ET115" i="1"/>
  <c r="AB116" i="7" s="1"/>
  <c r="G112" i="9"/>
  <c r="Z116" i="7" s="1"/>
  <c r="B112" i="9"/>
  <c r="X116" i="7" s="1"/>
  <c r="H114" i="9"/>
  <c r="ER117" i="1"/>
  <c r="EQ118" i="1" a="1"/>
  <c r="EQ118" i="1" s="1"/>
  <c r="AF115" i="7"/>
  <c r="AG115" i="7"/>
  <c r="C113" i="9"/>
  <c r="EV116" i="1"/>
  <c r="ES116" i="1" s="1"/>
  <c r="AA117" i="7" s="1"/>
  <c r="EQ119" i="1" l="1" a="1"/>
  <c r="EQ119" i="1" s="1"/>
  <c r="ER118" i="1"/>
  <c r="H115" i="9"/>
  <c r="EV117" i="1"/>
  <c r="ES117" i="1" s="1"/>
  <c r="AA118" i="7" s="1"/>
  <c r="C114" i="9"/>
  <c r="ET116" i="1"/>
  <c r="AB117" i="7" s="1"/>
  <c r="EU116" i="1"/>
  <c r="AC117" i="7" s="1"/>
  <c r="AD117" i="7" s="1"/>
  <c r="G113" i="9"/>
  <c r="Z117" i="7" s="1"/>
  <c r="B113" i="9"/>
  <c r="X117" i="7" s="1"/>
  <c r="AG116" i="7"/>
  <c r="AF116" i="7"/>
  <c r="AF117" i="7" l="1"/>
  <c r="AG117" i="7"/>
  <c r="ET117" i="1"/>
  <c r="AB118" i="7" s="1"/>
  <c r="EU117" i="1"/>
  <c r="AC118" i="7" s="1"/>
  <c r="AD118" i="7" s="1"/>
  <c r="B114" i="9"/>
  <c r="X118" i="7" s="1"/>
  <c r="G114" i="9"/>
  <c r="Z118" i="7" s="1"/>
  <c r="EV118" i="1"/>
  <c r="ES118" i="1" s="1"/>
  <c r="AA119" i="7" s="1"/>
  <c r="C115" i="9"/>
  <c r="ER119" i="1"/>
  <c r="EQ120" i="1" a="1"/>
  <c r="EQ120" i="1" s="1"/>
  <c r="H116" i="9"/>
  <c r="B115" i="9" l="1"/>
  <c r="X119" i="7" s="1"/>
  <c r="G115" i="9"/>
  <c r="Z119" i="7" s="1"/>
  <c r="EV119" i="1"/>
  <c r="ES119" i="1" s="1"/>
  <c r="AA120" i="7" s="1"/>
  <c r="C116" i="9"/>
  <c r="AF118" i="7"/>
  <c r="AG118" i="7"/>
  <c r="EQ121" i="1" a="1"/>
  <c r="EQ121" i="1" s="1"/>
  <c r="H117" i="9"/>
  <c r="ER120" i="1"/>
  <c r="ET118" i="1"/>
  <c r="AB119" i="7" s="1"/>
  <c r="EU118" i="1"/>
  <c r="AC119" i="7" s="1"/>
  <c r="AD119" i="7" s="1"/>
  <c r="C117" i="9" l="1"/>
  <c r="EV120" i="1"/>
  <c r="ES120" i="1" s="1"/>
  <c r="AA121" i="7" s="1"/>
  <c r="ET119" i="1"/>
  <c r="AB120" i="7" s="1"/>
  <c r="EU119" i="1"/>
  <c r="AC120" i="7" s="1"/>
  <c r="AD120" i="7" s="1"/>
  <c r="AF119" i="7"/>
  <c r="AG119" i="7"/>
  <c r="G116" i="9"/>
  <c r="Z120" i="7" s="1"/>
  <c r="B116" i="9"/>
  <c r="X120" i="7" s="1"/>
  <c r="H118" i="9"/>
  <c r="EQ122" i="1" a="1"/>
  <c r="EQ122" i="1" s="1"/>
  <c r="ER121" i="1"/>
  <c r="AG120" i="7" l="1"/>
  <c r="AF120" i="7"/>
  <c r="ER122" i="1"/>
  <c r="EQ123" i="1" a="1"/>
  <c r="EQ123" i="1" s="1"/>
  <c r="H119" i="9"/>
  <c r="EU120" i="1"/>
  <c r="AC121" i="7" s="1"/>
  <c r="AD121" i="7" s="1"/>
  <c r="EV121" i="1"/>
  <c r="ES121" i="1" s="1"/>
  <c r="AA122" i="7" s="1"/>
  <c r="C118" i="9"/>
  <c r="ET120" i="1"/>
  <c r="AB121" i="7" s="1"/>
  <c r="G117" i="9"/>
  <c r="Z121" i="7" s="1"/>
  <c r="B117" i="9"/>
  <c r="X121" i="7" s="1"/>
  <c r="G118" i="9" l="1"/>
  <c r="Z122" i="7" s="1"/>
  <c r="B118" i="9"/>
  <c r="X122" i="7" s="1"/>
  <c r="ER123" i="1"/>
  <c r="H120" i="9"/>
  <c r="EQ124" i="1" a="1"/>
  <c r="EQ124" i="1" s="1"/>
  <c r="C119" i="9"/>
  <c r="EV122" i="1"/>
  <c r="ES122" i="1" s="1"/>
  <c r="AA123" i="7" s="1"/>
  <c r="AF121" i="7"/>
  <c r="AG121" i="7"/>
  <c r="EU121" i="1"/>
  <c r="AC122" i="7" s="1"/>
  <c r="AD122" i="7" s="1"/>
  <c r="ET121" i="1"/>
  <c r="AB122" i="7" s="1"/>
  <c r="EU122" i="1" l="1"/>
  <c r="AC123" i="7" s="1"/>
  <c r="AD123" i="7" s="1"/>
  <c r="ET122" i="1"/>
  <c r="AB123" i="7" s="1"/>
  <c r="G119" i="9"/>
  <c r="Z123" i="7" s="1"/>
  <c r="B119" i="9"/>
  <c r="X123" i="7" s="1"/>
  <c r="ER124" i="1"/>
  <c r="EQ125" i="1" a="1"/>
  <c r="EQ125" i="1" s="1"/>
  <c r="H121" i="9"/>
  <c r="AF122" i="7"/>
  <c r="AG122" i="7"/>
  <c r="C120" i="9"/>
  <c r="EV123" i="1"/>
  <c r="ES123" i="1" s="1"/>
  <c r="AA124" i="7" s="1"/>
  <c r="EQ126" i="1" l="1" a="1"/>
  <c r="EQ126" i="1" s="1"/>
  <c r="H122" i="9"/>
  <c r="ER125" i="1"/>
  <c r="C121" i="9"/>
  <c r="EV124" i="1"/>
  <c r="ES124" i="1" s="1"/>
  <c r="AA125" i="7" s="1"/>
  <c r="ET123" i="1"/>
  <c r="AB124" i="7" s="1"/>
  <c r="EU123" i="1"/>
  <c r="AC124" i="7" s="1"/>
  <c r="AD124" i="7" s="1"/>
  <c r="G120" i="9"/>
  <c r="Z124" i="7" s="1"/>
  <c r="B120" i="9"/>
  <c r="X124" i="7" s="1"/>
  <c r="AF123" i="7"/>
  <c r="AG123" i="7"/>
  <c r="AG124" i="7" l="1"/>
  <c r="AF124" i="7"/>
  <c r="EU124" i="1"/>
  <c r="AC125" i="7" s="1"/>
  <c r="AD125" i="7" s="1"/>
  <c r="ET124" i="1"/>
  <c r="AB125" i="7" s="1"/>
  <c r="G121" i="9"/>
  <c r="Z125" i="7" s="1"/>
  <c r="B121" i="9"/>
  <c r="X125" i="7" s="1"/>
  <c r="C122" i="9"/>
  <c r="EV125" i="1"/>
  <c r="ES125" i="1" s="1"/>
  <c r="AA126" i="7" s="1"/>
  <c r="ER126" i="1"/>
  <c r="H123" i="9"/>
  <c r="EQ127" i="1" a="1"/>
  <c r="EQ127" i="1" s="1"/>
  <c r="G122" i="9" l="1"/>
  <c r="Z126" i="7" s="1"/>
  <c r="B122" i="9"/>
  <c r="X126" i="7" s="1"/>
  <c r="ER127" i="1"/>
  <c r="H124" i="9"/>
  <c r="EQ128" i="1" a="1"/>
  <c r="EQ128" i="1" s="1"/>
  <c r="AF125" i="7"/>
  <c r="AG125" i="7"/>
  <c r="EV126" i="1"/>
  <c r="ES126" i="1" s="1"/>
  <c r="AA127" i="7" s="1"/>
  <c r="C123" i="9"/>
  <c r="ET125" i="1"/>
  <c r="AB126" i="7" s="1"/>
  <c r="EU125" i="1"/>
  <c r="AC126" i="7" s="1"/>
  <c r="AD126" i="7" s="1"/>
  <c r="H125" i="9" l="1"/>
  <c r="ER128" i="1"/>
  <c r="EQ129" i="1" a="1"/>
  <c r="EQ129" i="1" s="1"/>
  <c r="B123" i="9"/>
  <c r="X127" i="7" s="1"/>
  <c r="G123" i="9"/>
  <c r="Z127" i="7" s="1"/>
  <c r="AG126" i="7"/>
  <c r="AF126" i="7"/>
  <c r="EV127" i="1"/>
  <c r="ES127" i="1" s="1"/>
  <c r="AA128" i="7" s="1"/>
  <c r="C124" i="9"/>
  <c r="EU126" i="1"/>
  <c r="AC127" i="7" s="1"/>
  <c r="AD127" i="7" s="1"/>
  <c r="ET126" i="1"/>
  <c r="AB127" i="7" s="1"/>
  <c r="H126" i="9" l="1"/>
  <c r="EQ130" i="1" a="1"/>
  <c r="EQ130" i="1" s="1"/>
  <c r="ER129" i="1"/>
  <c r="C125" i="9"/>
  <c r="EV128" i="1"/>
  <c r="ES128" i="1" s="1"/>
  <c r="AA129" i="7" s="1"/>
  <c r="AG127" i="7"/>
  <c r="AF127" i="7"/>
  <c r="EU127" i="1"/>
  <c r="AC128" i="7" s="1"/>
  <c r="AD128" i="7" s="1"/>
  <c r="ET127" i="1"/>
  <c r="AB128" i="7" s="1"/>
  <c r="G124" i="9"/>
  <c r="Z128" i="7" s="1"/>
  <c r="B124" i="9"/>
  <c r="X128" i="7" s="1"/>
  <c r="ET128" i="1" l="1"/>
  <c r="AB129" i="7" s="1"/>
  <c r="EU128" i="1"/>
  <c r="AC129" i="7" s="1"/>
  <c r="AD129" i="7" s="1"/>
  <c r="B125" i="9"/>
  <c r="X129" i="7" s="1"/>
  <c r="G125" i="9"/>
  <c r="Z129" i="7" s="1"/>
  <c r="AG128" i="7"/>
  <c r="AF128" i="7"/>
  <c r="C126" i="9"/>
  <c r="EV129" i="1"/>
  <c r="ES129" i="1" s="1"/>
  <c r="AA130" i="7" s="1"/>
  <c r="EQ131" i="1" a="1"/>
  <c r="EQ131" i="1" s="1"/>
  <c r="H127" i="9"/>
  <c r="ER130" i="1"/>
  <c r="B126" i="9" l="1"/>
  <c r="X130" i="7" s="1"/>
  <c r="G126" i="9"/>
  <c r="Z130" i="7" s="1"/>
  <c r="EV130" i="1"/>
  <c r="ES130" i="1" s="1"/>
  <c r="AA131" i="7" s="1"/>
  <c r="C127" i="9"/>
  <c r="H128" i="9"/>
  <c r="EQ132" i="1" a="1"/>
  <c r="EQ132" i="1" s="1"/>
  <c r="ER131" i="1"/>
  <c r="ET129" i="1"/>
  <c r="AB130" i="7" s="1"/>
  <c r="EU129" i="1"/>
  <c r="AC130" i="7" s="1"/>
  <c r="AD130" i="7" s="1"/>
  <c r="AF129" i="7"/>
  <c r="AG129" i="7"/>
  <c r="EQ133" i="1" l="1" a="1"/>
  <c r="EQ133" i="1" s="1"/>
  <c r="H129" i="9"/>
  <c r="ER132" i="1"/>
  <c r="ET130" i="1"/>
  <c r="AB131" i="7" s="1"/>
  <c r="AF130" i="7"/>
  <c r="AG130" i="7"/>
  <c r="EU130" i="1"/>
  <c r="AC131" i="7" s="1"/>
  <c r="AD131" i="7" s="1"/>
  <c r="B127" i="9"/>
  <c r="X131" i="7" s="1"/>
  <c r="G127" i="9"/>
  <c r="Z131" i="7" s="1"/>
  <c r="EV131" i="1"/>
  <c r="ES131" i="1" s="1"/>
  <c r="AA132" i="7" s="1"/>
  <c r="C128" i="9"/>
  <c r="G128" i="9" l="1"/>
  <c r="Z132" i="7" s="1"/>
  <c r="B128" i="9"/>
  <c r="X132" i="7" s="1"/>
  <c r="ET131" i="1"/>
  <c r="AB132" i="7" s="1"/>
  <c r="EU131" i="1"/>
  <c r="AC132" i="7" s="1"/>
  <c r="AD132" i="7" s="1"/>
  <c r="AF131" i="7"/>
  <c r="AG131" i="7"/>
  <c r="EV132" i="1"/>
  <c r="ES132" i="1" s="1"/>
  <c r="AA133" i="7" s="1"/>
  <c r="C129" i="9"/>
  <c r="ER133" i="1"/>
  <c r="EQ134" i="1" a="1"/>
  <c r="EQ134" i="1" s="1"/>
  <c r="H130" i="9"/>
  <c r="ET132" i="1" l="1"/>
  <c r="AB133" i="7" s="1"/>
  <c r="G129" i="9"/>
  <c r="Z133" i="7" s="1"/>
  <c r="B129" i="9"/>
  <c r="X133" i="7" s="1"/>
  <c r="ER134" i="1"/>
  <c r="H131" i="9"/>
  <c r="EQ135" i="1" a="1"/>
  <c r="EQ135" i="1" s="1"/>
  <c r="C130" i="9"/>
  <c r="EV133" i="1"/>
  <c r="ES133" i="1" s="1"/>
  <c r="AA134" i="7" s="1"/>
  <c r="AG132" i="7"/>
  <c r="AF132" i="7"/>
  <c r="EU132" i="1"/>
  <c r="AC133" i="7" s="1"/>
  <c r="AD133" i="7" s="1"/>
  <c r="G130" i="9" l="1"/>
  <c r="Z134" i="7" s="1"/>
  <c r="B130" i="9"/>
  <c r="X134" i="7" s="1"/>
  <c r="EQ136" i="1" a="1"/>
  <c r="EQ136" i="1" s="1"/>
  <c r="H132" i="9"/>
  <c r="ER135" i="1"/>
  <c r="EV134" i="1"/>
  <c r="ES134" i="1" s="1"/>
  <c r="AA135" i="7" s="1"/>
  <c r="C131" i="9"/>
  <c r="ET133" i="1"/>
  <c r="AB134" i="7" s="1"/>
  <c r="EU133" i="1"/>
  <c r="AC134" i="7" s="1"/>
  <c r="AD134" i="7" s="1"/>
  <c r="AF133" i="7"/>
  <c r="AG133" i="7"/>
  <c r="EU134" i="1" l="1"/>
  <c r="AC135" i="7" s="1"/>
  <c r="AD135" i="7" s="1"/>
  <c r="ET134" i="1"/>
  <c r="AB135" i="7" s="1"/>
  <c r="G131" i="9"/>
  <c r="Z135" i="7" s="1"/>
  <c r="B131" i="9"/>
  <c r="X135" i="7" s="1"/>
  <c r="EV135" i="1"/>
  <c r="ES135" i="1" s="1"/>
  <c r="AA136" i="7" s="1"/>
  <c r="C132" i="9"/>
  <c r="H133" i="9"/>
  <c r="EQ137" i="1" a="1"/>
  <c r="EQ137" i="1" s="1"/>
  <c r="ER136" i="1"/>
  <c r="AG134" i="7"/>
  <c r="AF134" i="7"/>
  <c r="ET135" i="1" l="1"/>
  <c r="AB136" i="7" s="1"/>
  <c r="EU135" i="1"/>
  <c r="AC136" i="7" s="1"/>
  <c r="AD136" i="7" s="1"/>
  <c r="G132" i="9"/>
  <c r="Z136" i="7" s="1"/>
  <c r="B132" i="9"/>
  <c r="X136" i="7" s="1"/>
  <c r="EQ138" i="1" a="1"/>
  <c r="EQ138" i="1" s="1"/>
  <c r="ER137" i="1"/>
  <c r="H134" i="9"/>
  <c r="AF135" i="7"/>
  <c r="AG135" i="7"/>
  <c r="C133" i="9"/>
  <c r="EV136" i="1"/>
  <c r="ES136" i="1" s="1"/>
  <c r="AA137" i="7" s="1"/>
  <c r="C134" i="9" l="1"/>
  <c r="EV137" i="1"/>
  <c r="ES137" i="1" s="1"/>
  <c r="AA138" i="7" s="1"/>
  <c r="ER138" i="1"/>
  <c r="H135" i="9"/>
  <c r="EQ139" i="1" a="1"/>
  <c r="EQ139" i="1" s="1"/>
  <c r="ET136" i="1"/>
  <c r="AB137" i="7" s="1"/>
  <c r="EU136" i="1"/>
  <c r="AC137" i="7" s="1"/>
  <c r="AD137" i="7" s="1"/>
  <c r="G133" i="9"/>
  <c r="Z137" i="7" s="1"/>
  <c r="B133" i="9"/>
  <c r="X137" i="7" s="1"/>
  <c r="AG136" i="7"/>
  <c r="AF136" i="7"/>
  <c r="AG137" i="7" l="1"/>
  <c r="AF137" i="7"/>
  <c r="ER139" i="1"/>
  <c r="EQ140" i="1" a="1"/>
  <c r="EQ140" i="1" s="1"/>
  <c r="H136" i="9"/>
  <c r="EV138" i="1"/>
  <c r="ES138" i="1" s="1"/>
  <c r="AA139" i="7" s="1"/>
  <c r="C135" i="9"/>
  <c r="EU137" i="1"/>
  <c r="AC138" i="7" s="1"/>
  <c r="AD138" i="7" s="1"/>
  <c r="ET137" i="1"/>
  <c r="AB138" i="7" s="1"/>
  <c r="B134" i="9"/>
  <c r="X138" i="7" s="1"/>
  <c r="G134" i="9"/>
  <c r="Z138" i="7" s="1"/>
  <c r="EU138" i="1" l="1"/>
  <c r="AC139" i="7" s="1"/>
  <c r="AD139" i="7" s="1"/>
  <c r="B135" i="9"/>
  <c r="X139" i="7" s="1"/>
  <c r="G135" i="9"/>
  <c r="Z139" i="7" s="1"/>
  <c r="H137" i="9"/>
  <c r="EQ141" i="1" a="1"/>
  <c r="EQ141" i="1" s="1"/>
  <c r="ER140" i="1"/>
  <c r="AF138" i="7"/>
  <c r="AG138" i="7"/>
  <c r="C136" i="9"/>
  <c r="EV139" i="1"/>
  <c r="ES139" i="1" s="1"/>
  <c r="AA140" i="7" s="1"/>
  <c r="ET138" i="1"/>
  <c r="AB139" i="7" s="1"/>
  <c r="C137" i="9" l="1"/>
  <c r="EV140" i="1"/>
  <c r="ES140" i="1" s="1"/>
  <c r="AA141" i="7" s="1"/>
  <c r="ER141" i="1"/>
  <c r="H138" i="9"/>
  <c r="EQ142" i="1" a="1"/>
  <c r="EQ142" i="1" s="1"/>
  <c r="AF139" i="7"/>
  <c r="AG139" i="7"/>
  <c r="EU139" i="1"/>
  <c r="AC140" i="7" s="1"/>
  <c r="AD140" i="7" s="1"/>
  <c r="ET139" i="1"/>
  <c r="AB140" i="7" s="1"/>
  <c r="G136" i="9"/>
  <c r="Z140" i="7" s="1"/>
  <c r="B136" i="9"/>
  <c r="X140" i="7" s="1"/>
  <c r="EQ143" i="1" l="1" a="1"/>
  <c r="EQ143" i="1" s="1"/>
  <c r="ER142" i="1"/>
  <c r="H139" i="9"/>
  <c r="C138" i="9"/>
  <c r="EV141" i="1"/>
  <c r="ES141" i="1" s="1"/>
  <c r="AA142" i="7" s="1"/>
  <c r="ET140" i="1"/>
  <c r="AB141" i="7" s="1"/>
  <c r="AG140" i="7"/>
  <c r="AF140" i="7"/>
  <c r="EU140" i="1"/>
  <c r="AC141" i="7" s="1"/>
  <c r="AD141" i="7" s="1"/>
  <c r="G137" i="9"/>
  <c r="Z141" i="7" s="1"/>
  <c r="B137" i="9"/>
  <c r="X141" i="7" s="1"/>
  <c r="AF141" i="7" l="1"/>
  <c r="AG141" i="7"/>
  <c r="ET141" i="1"/>
  <c r="AB142" i="7" s="1"/>
  <c r="EU141" i="1"/>
  <c r="AC142" i="7" s="1"/>
  <c r="AD142" i="7" s="1"/>
  <c r="B138" i="9"/>
  <c r="X142" i="7" s="1"/>
  <c r="G138" i="9"/>
  <c r="Z142" i="7" s="1"/>
  <c r="EV142" i="1"/>
  <c r="ES142" i="1" s="1"/>
  <c r="AA143" i="7" s="1"/>
  <c r="C139" i="9"/>
  <c r="H140" i="9"/>
  <c r="EQ144" i="1" a="1"/>
  <c r="EQ144" i="1" s="1"/>
  <c r="ER143" i="1"/>
  <c r="B139" i="9" l="1"/>
  <c r="X143" i="7" s="1"/>
  <c r="G139" i="9"/>
  <c r="Z143" i="7" s="1"/>
  <c r="C140" i="9"/>
  <c r="EV143" i="1"/>
  <c r="ES143" i="1" s="1"/>
  <c r="AA144" i="7" s="1"/>
  <c r="ER144" i="1"/>
  <c r="H141" i="9"/>
  <c r="EQ145" i="1" a="1"/>
  <c r="EQ145" i="1" s="1"/>
  <c r="AF142" i="7"/>
  <c r="AG142" i="7"/>
  <c r="EU142" i="1"/>
  <c r="AC143" i="7" s="1"/>
  <c r="AD143" i="7" s="1"/>
  <c r="ET142" i="1"/>
  <c r="AB143" i="7" s="1"/>
  <c r="EV144" i="1" l="1"/>
  <c r="ES144" i="1" s="1"/>
  <c r="AA145" i="7" s="1"/>
  <c r="C141" i="9"/>
  <c r="EU143" i="1"/>
  <c r="AC144" i="7" s="1"/>
  <c r="AD144" i="7" s="1"/>
  <c r="AF143" i="7"/>
  <c r="AG143" i="7"/>
  <c r="ET143" i="1"/>
  <c r="AB144" i="7" s="1"/>
  <c r="B140" i="9"/>
  <c r="X144" i="7" s="1"/>
  <c r="G140" i="9"/>
  <c r="Z144" i="7" s="1"/>
  <c r="ER145" i="1"/>
  <c r="H142" i="9"/>
  <c r="EQ146" i="1" a="1"/>
  <c r="EQ146" i="1" s="1"/>
  <c r="AF144" i="7" l="1"/>
  <c r="AG144" i="7"/>
  <c r="ER146" i="1"/>
  <c r="H143" i="9"/>
  <c r="EQ147" i="1" a="1"/>
  <c r="EQ147" i="1" s="1"/>
  <c r="EU144" i="1"/>
  <c r="AC145" i="7" s="1"/>
  <c r="AD145" i="7" s="1"/>
  <c r="EV145" i="1"/>
  <c r="ES145" i="1" s="1"/>
  <c r="AA146" i="7" s="1"/>
  <c r="C142" i="9"/>
  <c r="ET144" i="1"/>
  <c r="AB145" i="7" s="1"/>
  <c r="G141" i="9"/>
  <c r="Z145" i="7" s="1"/>
  <c r="B141" i="9"/>
  <c r="X145" i="7" s="1"/>
  <c r="B142" i="9" l="1"/>
  <c r="X146" i="7" s="1"/>
  <c r="G142" i="9"/>
  <c r="Z146" i="7" s="1"/>
  <c r="H144" i="9"/>
  <c r="EQ148" i="1" a="1"/>
  <c r="EQ148" i="1" s="1"/>
  <c r="ER147" i="1"/>
  <c r="AF145" i="7"/>
  <c r="AG145" i="7"/>
  <c r="C143" i="9"/>
  <c r="EV146" i="1"/>
  <c r="ES146" i="1" s="1"/>
  <c r="AA147" i="7" s="1"/>
  <c r="EU145" i="1"/>
  <c r="AC146" i="7" s="1"/>
  <c r="AD146" i="7" s="1"/>
  <c r="ET145" i="1"/>
  <c r="AB146" i="7" s="1"/>
  <c r="B143" i="9" l="1"/>
  <c r="X147" i="7" s="1"/>
  <c r="G143" i="9"/>
  <c r="Z147" i="7" s="1"/>
  <c r="AG146" i="7"/>
  <c r="AF146" i="7"/>
  <c r="C144" i="9"/>
  <c r="EV147" i="1"/>
  <c r="ES147" i="1" s="1"/>
  <c r="AA148" i="7" s="1"/>
  <c r="ER148" i="1"/>
  <c r="H145" i="9"/>
  <c r="EQ149" i="1" a="1"/>
  <c r="EQ149" i="1" s="1"/>
  <c r="ET146" i="1"/>
  <c r="AB147" i="7" s="1"/>
  <c r="EU146" i="1"/>
  <c r="AC147" i="7" s="1"/>
  <c r="AD147" i="7" s="1"/>
  <c r="ET147" i="1" l="1"/>
  <c r="AB148" i="7" s="1"/>
  <c r="EU147" i="1"/>
  <c r="AC148" i="7" s="1"/>
  <c r="AD148" i="7" s="1"/>
  <c r="G144" i="9"/>
  <c r="Z148" i="7" s="1"/>
  <c r="B144" i="9"/>
  <c r="X148" i="7" s="1"/>
  <c r="H146" i="9"/>
  <c r="ER149" i="1"/>
  <c r="EQ150" i="1" a="1"/>
  <c r="EQ150" i="1" s="1"/>
  <c r="AF147" i="7"/>
  <c r="AG147" i="7"/>
  <c r="EV148" i="1"/>
  <c r="ES148" i="1" s="1"/>
  <c r="AA149" i="7" s="1"/>
  <c r="C145" i="9"/>
  <c r="H147" i="9" l="1"/>
  <c r="EQ151" i="1" a="1"/>
  <c r="EQ151" i="1" s="1"/>
  <c r="ER150" i="1"/>
  <c r="EV149" i="1"/>
  <c r="ES149" i="1" s="1"/>
  <c r="AA150" i="7" s="1"/>
  <c r="C146" i="9"/>
  <c r="EU148" i="1"/>
  <c r="AC149" i="7" s="1"/>
  <c r="AD149" i="7" s="1"/>
  <c r="B145" i="9"/>
  <c r="X149" i="7" s="1"/>
  <c r="G145" i="9"/>
  <c r="Z149" i="7" s="1"/>
  <c r="ET148" i="1"/>
  <c r="AB149" i="7" s="1"/>
  <c r="AF148" i="7"/>
  <c r="AG148" i="7"/>
  <c r="ET149" i="1" l="1"/>
  <c r="AB150" i="7" s="1"/>
  <c r="EU149" i="1"/>
  <c r="AC150" i="7" s="1"/>
  <c r="AD150" i="7" s="1"/>
  <c r="G146" i="9"/>
  <c r="Z150" i="7" s="1"/>
  <c r="B146" i="9"/>
  <c r="X150" i="7" s="1"/>
  <c r="AF149" i="7"/>
  <c r="AG149" i="7"/>
  <c r="EV150" i="1"/>
  <c r="ES150" i="1" s="1"/>
  <c r="AA151" i="7" s="1"/>
  <c r="C147" i="9"/>
  <c r="H148" i="9"/>
  <c r="ER151" i="1"/>
  <c r="EQ152" i="1" a="1"/>
  <c r="EQ152" i="1" s="1"/>
  <c r="G147" i="9" l="1"/>
  <c r="Z151" i="7" s="1"/>
  <c r="B147" i="9"/>
  <c r="X151" i="7" s="1"/>
  <c r="EV151" i="1"/>
  <c r="ES151" i="1" s="1"/>
  <c r="AA152" i="7" s="1"/>
  <c r="C148" i="9"/>
  <c r="H149" i="9"/>
  <c r="ER152" i="1"/>
  <c r="EQ153" i="1" a="1"/>
  <c r="EQ153" i="1" s="1"/>
  <c r="EU150" i="1"/>
  <c r="AC151" i="7" s="1"/>
  <c r="AD151" i="7" s="1"/>
  <c r="ET150" i="1"/>
  <c r="AB151" i="7" s="1"/>
  <c r="AG150" i="7"/>
  <c r="AF150" i="7"/>
  <c r="C149" i="9" l="1"/>
  <c r="EV152" i="1"/>
  <c r="ES152" i="1" s="1"/>
  <c r="AA153" i="7" s="1"/>
  <c r="AG151" i="7"/>
  <c r="AF151" i="7"/>
  <c r="ET151" i="1"/>
  <c r="AB152" i="7" s="1"/>
  <c r="EU151" i="1"/>
  <c r="AC152" i="7" s="1"/>
  <c r="AD152" i="7" s="1"/>
  <c r="G148" i="9"/>
  <c r="Z152" i="7" s="1"/>
  <c r="B148" i="9"/>
  <c r="X152" i="7" s="1"/>
  <c r="ER153" i="1"/>
  <c r="EQ154" i="1" a="1"/>
  <c r="EQ154" i="1" s="1"/>
  <c r="H150" i="9"/>
  <c r="AF152" i="7" l="1"/>
  <c r="AG152" i="7"/>
  <c r="H151" i="9"/>
  <c r="ER154" i="1"/>
  <c r="EQ155" i="1" a="1"/>
  <c r="EQ155" i="1" s="1"/>
  <c r="EU152" i="1"/>
  <c r="AC153" i="7" s="1"/>
  <c r="AD153" i="7" s="1"/>
  <c r="EV153" i="1"/>
  <c r="ES153" i="1" s="1"/>
  <c r="AA154" i="7" s="1"/>
  <c r="C150" i="9"/>
  <c r="ET152" i="1"/>
  <c r="AB153" i="7" s="1"/>
  <c r="B149" i="9"/>
  <c r="X153" i="7" s="1"/>
  <c r="G149" i="9"/>
  <c r="Z153" i="7" s="1"/>
  <c r="B150" i="9" l="1"/>
  <c r="X154" i="7" s="1"/>
  <c r="G150" i="9"/>
  <c r="Z154" i="7" s="1"/>
  <c r="ER155" i="1"/>
  <c r="EQ156" i="1" a="1"/>
  <c r="EQ156" i="1" s="1"/>
  <c r="H152" i="9"/>
  <c r="C151" i="9"/>
  <c r="EV154" i="1"/>
  <c r="ES154" i="1" s="1"/>
  <c r="AA155" i="7" s="1"/>
  <c r="AF153" i="7"/>
  <c r="AG153" i="7"/>
  <c r="ET153" i="1"/>
  <c r="AB154" i="7" s="1"/>
  <c r="EU153" i="1"/>
  <c r="AC154" i="7" s="1"/>
  <c r="AD154" i="7" s="1"/>
  <c r="AF154" i="7" l="1"/>
  <c r="AG154" i="7"/>
  <c r="ET154" i="1"/>
  <c r="AB155" i="7" s="1"/>
  <c r="G151" i="9"/>
  <c r="Z155" i="7" s="1"/>
  <c r="B151" i="9"/>
  <c r="X155" i="7" s="1"/>
  <c r="EQ157" i="1" a="1"/>
  <c r="EQ157" i="1" s="1"/>
  <c r="ER156" i="1"/>
  <c r="H153" i="9"/>
  <c r="EV155" i="1"/>
  <c r="ES155" i="1" s="1"/>
  <c r="AA156" i="7" s="1"/>
  <c r="C152" i="9"/>
  <c r="EU154" i="1"/>
  <c r="AC155" i="7" s="1"/>
  <c r="AD155" i="7" s="1"/>
  <c r="C153" i="9" l="1"/>
  <c r="EV156" i="1"/>
  <c r="ES156" i="1" s="1"/>
  <c r="AA157" i="7" s="1"/>
  <c r="EQ158" i="1" a="1"/>
  <c r="EQ158" i="1" s="1"/>
  <c r="H154" i="9"/>
  <c r="ER157" i="1"/>
  <c r="EU155" i="1"/>
  <c r="AC156" i="7" s="1"/>
  <c r="AD156" i="7" s="1"/>
  <c r="ET155" i="1"/>
  <c r="AB156" i="7" s="1"/>
  <c r="AG155" i="7"/>
  <c r="AF155" i="7"/>
  <c r="B152" i="9"/>
  <c r="X156" i="7" s="1"/>
  <c r="G152" i="9"/>
  <c r="Z156" i="7" s="1"/>
  <c r="EV157" i="1" l="1"/>
  <c r="ES157" i="1" s="1"/>
  <c r="AA158" i="7" s="1"/>
  <c r="C154" i="9"/>
  <c r="H155" i="9"/>
  <c r="EQ159" i="1" a="1"/>
  <c r="EQ159" i="1" s="1"/>
  <c r="ER158" i="1"/>
  <c r="EU156" i="1"/>
  <c r="AC157" i="7" s="1"/>
  <c r="AD157" i="7" s="1"/>
  <c r="ET156" i="1"/>
  <c r="AB157" i="7" s="1"/>
  <c r="AG156" i="7"/>
  <c r="AF156" i="7"/>
  <c r="G153" i="9"/>
  <c r="Z157" i="7" s="1"/>
  <c r="B153" i="9"/>
  <c r="X157" i="7" s="1"/>
  <c r="C155" i="9" l="1"/>
  <c r="EV158" i="1"/>
  <c r="ES158" i="1" s="1"/>
  <c r="AA159" i="7" s="1"/>
  <c r="H156" i="9"/>
  <c r="EQ160" i="1" a="1"/>
  <c r="EQ160" i="1" s="1"/>
  <c r="ER159" i="1"/>
  <c r="ET157" i="1"/>
  <c r="AB158" i="7" s="1"/>
  <c r="AF157" i="7"/>
  <c r="AG157" i="7"/>
  <c r="EU157" i="1"/>
  <c r="AC158" i="7" s="1"/>
  <c r="AD158" i="7" s="1"/>
  <c r="B154" i="9"/>
  <c r="X158" i="7" s="1"/>
  <c r="G154" i="9"/>
  <c r="Z158" i="7" s="1"/>
  <c r="AF158" i="7" l="1"/>
  <c r="AG158" i="7"/>
  <c r="EQ161" i="1" a="1"/>
  <c r="EQ161" i="1" s="1"/>
  <c r="ER160" i="1"/>
  <c r="H157" i="9"/>
  <c r="C156" i="9"/>
  <c r="EV159" i="1"/>
  <c r="ES159" i="1" s="1"/>
  <c r="AA160" i="7" s="1"/>
  <c r="ET158" i="1"/>
  <c r="AB159" i="7" s="1"/>
  <c r="EU158" i="1"/>
  <c r="AC159" i="7" s="1"/>
  <c r="AD159" i="7" s="1"/>
  <c r="G155" i="9"/>
  <c r="Z159" i="7" s="1"/>
  <c r="B155" i="9"/>
  <c r="X159" i="7" s="1"/>
  <c r="EU159" i="1" l="1"/>
  <c r="AC160" i="7" s="1"/>
  <c r="AD160" i="7" s="1"/>
  <c r="B156" i="9"/>
  <c r="X160" i="7" s="1"/>
  <c r="G156" i="9"/>
  <c r="Z160" i="7" s="1"/>
  <c r="EV160" i="1"/>
  <c r="ES160" i="1" s="1"/>
  <c r="AA161" i="7" s="1"/>
  <c r="C157" i="9"/>
  <c r="ER161" i="1"/>
  <c r="H158" i="9"/>
  <c r="EQ162" i="1" a="1"/>
  <c r="EQ162" i="1" s="1"/>
  <c r="AG159" i="7"/>
  <c r="AF159" i="7"/>
  <c r="ET159" i="1"/>
  <c r="AB160" i="7" s="1"/>
  <c r="C158" i="9" l="1"/>
  <c r="EV161" i="1"/>
  <c r="ES161" i="1" s="1"/>
  <c r="AA162" i="7" s="1"/>
  <c r="ET160" i="1"/>
  <c r="AB161" i="7" s="1"/>
  <c r="EU160" i="1"/>
  <c r="AC161" i="7" s="1"/>
  <c r="AD161" i="7" s="1"/>
  <c r="AG160" i="7"/>
  <c r="AF160" i="7"/>
  <c r="B157" i="9"/>
  <c r="X161" i="7" s="1"/>
  <c r="G157" i="9"/>
  <c r="Z161" i="7" s="1"/>
  <c r="ER162" i="1"/>
  <c r="H159" i="9"/>
  <c r="EQ163" i="1" a="1"/>
  <c r="EQ163" i="1" s="1"/>
  <c r="AG161" i="7" l="1"/>
  <c r="AF161" i="7"/>
  <c r="H160" i="9"/>
  <c r="ER163" i="1"/>
  <c r="EQ164" i="1" a="1"/>
  <c r="EQ164" i="1" s="1"/>
  <c r="ET161" i="1"/>
  <c r="AB162" i="7" s="1"/>
  <c r="EV162" i="1"/>
  <c r="ES162" i="1" s="1"/>
  <c r="AA163" i="7" s="1"/>
  <c r="C159" i="9"/>
  <c r="EU161" i="1"/>
  <c r="AC162" i="7" s="1"/>
  <c r="AD162" i="7" s="1"/>
  <c r="G158" i="9"/>
  <c r="Z162" i="7" s="1"/>
  <c r="B158" i="9"/>
  <c r="X162" i="7" s="1"/>
  <c r="G159" i="9" l="1"/>
  <c r="Z163" i="7" s="1"/>
  <c r="B159" i="9"/>
  <c r="X163" i="7" s="1"/>
  <c r="AG162" i="7"/>
  <c r="AF162" i="7"/>
  <c r="ER164" i="1"/>
  <c r="H161" i="9"/>
  <c r="EQ165" i="1" a="1"/>
  <c r="EQ165" i="1" s="1"/>
  <c r="C160" i="9"/>
  <c r="EV163" i="1"/>
  <c r="ES163" i="1" s="1"/>
  <c r="AA164" i="7" s="1"/>
  <c r="ET162" i="1"/>
  <c r="AB163" i="7" s="1"/>
  <c r="EU162" i="1"/>
  <c r="AC163" i="7" s="1"/>
  <c r="AD163" i="7" s="1"/>
  <c r="G160" i="9" l="1"/>
  <c r="Z164" i="7" s="1"/>
  <c r="B160" i="9"/>
  <c r="X164" i="7" s="1"/>
  <c r="H162" i="9"/>
  <c r="ER165" i="1"/>
  <c r="EQ166" i="1" a="1"/>
  <c r="EQ166" i="1" s="1"/>
  <c r="C161" i="9"/>
  <c r="EV164" i="1"/>
  <c r="ES164" i="1" s="1"/>
  <c r="AA165" i="7" s="1"/>
  <c r="AF163" i="7"/>
  <c r="AG163" i="7"/>
  <c r="ET163" i="1"/>
  <c r="AB164" i="7" s="1"/>
  <c r="EU163" i="1"/>
  <c r="AC164" i="7" s="1"/>
  <c r="AD164" i="7" s="1"/>
  <c r="ET164" i="1" l="1"/>
  <c r="AB165" i="7" s="1"/>
  <c r="EU164" i="1"/>
  <c r="AC165" i="7" s="1"/>
  <c r="AD165" i="7" s="1"/>
  <c r="B161" i="9"/>
  <c r="X165" i="7" s="1"/>
  <c r="G161" i="9"/>
  <c r="Z165" i="7" s="1"/>
  <c r="ER166" i="1"/>
  <c r="EQ167" i="1" a="1"/>
  <c r="EQ167" i="1" s="1"/>
  <c r="H163" i="9"/>
  <c r="C162" i="9"/>
  <c r="EV165" i="1"/>
  <c r="ES165" i="1" s="1"/>
  <c r="AA166" i="7" s="1"/>
  <c r="AF164" i="7"/>
  <c r="AG164" i="7"/>
  <c r="B162" i="9" l="1"/>
  <c r="X166" i="7" s="1"/>
  <c r="G162" i="9"/>
  <c r="Z166" i="7" s="1"/>
  <c r="H164" i="9"/>
  <c r="EQ168" i="1" a="1"/>
  <c r="EQ168" i="1" s="1"/>
  <c r="ER167" i="1"/>
  <c r="C163" i="9"/>
  <c r="EV166" i="1"/>
  <c r="ES166" i="1" s="1"/>
  <c r="AA167" i="7" s="1"/>
  <c r="ET165" i="1"/>
  <c r="AB166" i="7" s="1"/>
  <c r="EU165" i="1"/>
  <c r="AC166" i="7" s="1"/>
  <c r="AD166" i="7" s="1"/>
  <c r="AF165" i="7"/>
  <c r="AG165" i="7"/>
  <c r="EU166" i="1" l="1"/>
  <c r="AC167" i="7" s="1"/>
  <c r="AD167" i="7" s="1"/>
  <c r="G163" i="9"/>
  <c r="Z167" i="7" s="1"/>
  <c r="B163" i="9"/>
  <c r="X167" i="7" s="1"/>
  <c r="C164" i="9"/>
  <c r="EV167" i="1"/>
  <c r="ES167" i="1" s="1"/>
  <c r="AA168" i="7" s="1"/>
  <c r="ER168" i="1"/>
  <c r="EQ169" i="1" a="1"/>
  <c r="EQ169" i="1" s="1"/>
  <c r="H165" i="9"/>
  <c r="AF166" i="7"/>
  <c r="AG166" i="7"/>
  <c r="ET166" i="1"/>
  <c r="AB167" i="7" s="1"/>
  <c r="EV168" i="1" l="1"/>
  <c r="ES168" i="1" s="1"/>
  <c r="AA169" i="7" s="1"/>
  <c r="C165" i="9"/>
  <c r="EU167" i="1"/>
  <c r="AC168" i="7" s="1"/>
  <c r="AD168" i="7" s="1"/>
  <c r="ET167" i="1"/>
  <c r="AB168" i="7" s="1"/>
  <c r="G164" i="9"/>
  <c r="Z168" i="7" s="1"/>
  <c r="B164" i="9"/>
  <c r="X168" i="7" s="1"/>
  <c r="AF167" i="7"/>
  <c r="AG167" i="7"/>
  <c r="ER169" i="1"/>
  <c r="H166" i="9"/>
  <c r="EQ170" i="1" a="1"/>
  <c r="EQ170" i="1" s="1"/>
  <c r="AF168" i="7" l="1"/>
  <c r="AG168" i="7"/>
  <c r="EU168" i="1"/>
  <c r="AC169" i="7" s="1"/>
  <c r="AD169" i="7" s="1"/>
  <c r="EV169" i="1"/>
  <c r="ES169" i="1" s="1"/>
  <c r="AA170" i="7" s="1"/>
  <c r="C166" i="9"/>
  <c r="ET168" i="1"/>
  <c r="AB169" i="7" s="1"/>
  <c r="H167" i="9"/>
  <c r="ER170" i="1"/>
  <c r="EQ171" i="1" a="1"/>
  <c r="EQ171" i="1" s="1"/>
  <c r="G165" i="9"/>
  <c r="Z169" i="7" s="1"/>
  <c r="B165" i="9"/>
  <c r="X169" i="7" s="1"/>
  <c r="AG169" i="7" l="1"/>
  <c r="AF169" i="7"/>
  <c r="ET169" i="1"/>
  <c r="AB170" i="7" s="1"/>
  <c r="EU169" i="1"/>
  <c r="AC170" i="7" s="1"/>
  <c r="AD170" i="7" s="1"/>
  <c r="G166" i="9"/>
  <c r="Z170" i="7" s="1"/>
  <c r="B166" i="9"/>
  <c r="X170" i="7" s="1"/>
  <c r="ER171" i="1"/>
  <c r="H168" i="9"/>
  <c r="EQ172" i="1" a="1"/>
  <c r="EQ172" i="1" s="1"/>
  <c r="C167" i="9"/>
  <c r="EV170" i="1"/>
  <c r="ES170" i="1" s="1"/>
  <c r="AA171" i="7" s="1"/>
  <c r="C168" i="9" l="1"/>
  <c r="EV171" i="1"/>
  <c r="ES171" i="1" s="1"/>
  <c r="AA172" i="7" s="1"/>
  <c r="EU170" i="1"/>
  <c r="AC171" i="7" s="1"/>
  <c r="AD171" i="7" s="1"/>
  <c r="AG170" i="7"/>
  <c r="AF170" i="7"/>
  <c r="ET170" i="1"/>
  <c r="AB171" i="7" s="1"/>
  <c r="G167" i="9"/>
  <c r="Z171" i="7" s="1"/>
  <c r="B167" i="9"/>
  <c r="X171" i="7" s="1"/>
  <c r="ER172" i="1"/>
  <c r="H169" i="9"/>
  <c r="EQ173" i="1" a="1"/>
  <c r="EQ173" i="1" s="1"/>
  <c r="AG171" i="7" l="1"/>
  <c r="AF171" i="7"/>
  <c r="ER173" i="1"/>
  <c r="H170" i="9"/>
  <c r="EQ174" i="1" a="1"/>
  <c r="EQ174" i="1" s="1"/>
  <c r="ET171" i="1"/>
  <c r="AB172" i="7" s="1"/>
  <c r="C169" i="9"/>
  <c r="EV172" i="1"/>
  <c r="ES172" i="1" s="1"/>
  <c r="AA173" i="7" s="1"/>
  <c r="EU171" i="1"/>
  <c r="AC172" i="7" s="1"/>
  <c r="AD172" i="7" s="1"/>
  <c r="G168" i="9"/>
  <c r="Z172" i="7" s="1"/>
  <c r="B168" i="9"/>
  <c r="X172" i="7" s="1"/>
  <c r="G169" i="9" l="1"/>
  <c r="Z173" i="7" s="1"/>
  <c r="B169" i="9"/>
  <c r="X173" i="7" s="1"/>
  <c r="AF172" i="7"/>
  <c r="AG172" i="7"/>
  <c r="EQ175" i="1" a="1"/>
  <c r="EQ175" i="1" s="1"/>
  <c r="ER174" i="1"/>
  <c r="H171" i="9"/>
  <c r="C170" i="9"/>
  <c r="EV173" i="1"/>
  <c r="ES173" i="1" s="1"/>
  <c r="AA174" i="7" s="1"/>
  <c r="EU172" i="1"/>
  <c r="AC173" i="7" s="1"/>
  <c r="AD173" i="7" s="1"/>
  <c r="ET172" i="1"/>
  <c r="AB173" i="7" s="1"/>
  <c r="G170" i="9" l="1"/>
  <c r="Z174" i="7" s="1"/>
  <c r="B170" i="9"/>
  <c r="X174" i="7" s="1"/>
  <c r="EV174" i="1"/>
  <c r="ES174" i="1" s="1"/>
  <c r="AA175" i="7" s="1"/>
  <c r="C171" i="9"/>
  <c r="H172" i="9"/>
  <c r="ER175" i="1"/>
  <c r="EQ176" i="1" a="1"/>
  <c r="EQ176" i="1" s="1"/>
  <c r="AG173" i="7"/>
  <c r="AF173" i="7"/>
  <c r="EU173" i="1"/>
  <c r="AC174" i="7" s="1"/>
  <c r="AD174" i="7" s="1"/>
  <c r="ET173" i="1"/>
  <c r="AB174" i="7" s="1"/>
  <c r="C172" i="9" l="1"/>
  <c r="EV175" i="1"/>
  <c r="ES175" i="1" s="1"/>
  <c r="AA176" i="7" s="1"/>
  <c r="ET174" i="1"/>
  <c r="AB175" i="7" s="1"/>
  <c r="EQ177" i="1" a="1"/>
  <c r="EQ177" i="1" s="1"/>
  <c r="ER176" i="1"/>
  <c r="H173" i="9"/>
  <c r="AG174" i="7"/>
  <c r="AF174" i="7"/>
  <c r="EU174" i="1"/>
  <c r="AC175" i="7" s="1"/>
  <c r="AD175" i="7" s="1"/>
  <c r="G171" i="9"/>
  <c r="Z175" i="7" s="1"/>
  <c r="B171" i="9"/>
  <c r="X175" i="7" s="1"/>
  <c r="C173" i="9" l="1"/>
  <c r="EV176" i="1"/>
  <c r="ES176" i="1" s="1"/>
  <c r="AA177" i="7" s="1"/>
  <c r="H174" i="9"/>
  <c r="ER177" i="1"/>
  <c r="EQ178" i="1" a="1"/>
  <c r="EQ178" i="1" s="1"/>
  <c r="AF175" i="7"/>
  <c r="AG175" i="7"/>
  <c r="EU175" i="1"/>
  <c r="AC176" i="7" s="1"/>
  <c r="AD176" i="7" s="1"/>
  <c r="ET175" i="1"/>
  <c r="AB176" i="7" s="1"/>
  <c r="G172" i="9"/>
  <c r="Z176" i="7" s="1"/>
  <c r="B172" i="9"/>
  <c r="X176" i="7" s="1"/>
  <c r="ER178" i="1" l="1"/>
  <c r="EQ179" i="1" a="1"/>
  <c r="EQ179" i="1" s="1"/>
  <c r="H175" i="9"/>
  <c r="EV177" i="1"/>
  <c r="ES177" i="1" s="1"/>
  <c r="AA178" i="7" s="1"/>
  <c r="C174" i="9"/>
  <c r="ET176" i="1"/>
  <c r="AB177" i="7" s="1"/>
  <c r="AG176" i="7"/>
  <c r="AF176" i="7"/>
  <c r="EU176" i="1"/>
  <c r="AC177" i="7" s="1"/>
  <c r="AD177" i="7" s="1"/>
  <c r="G173" i="9"/>
  <c r="Z177" i="7" s="1"/>
  <c r="B173" i="9"/>
  <c r="X177" i="7" s="1"/>
  <c r="AG177" i="7" l="1"/>
  <c r="AF177" i="7"/>
  <c r="ET177" i="1"/>
  <c r="AB178" i="7" s="1"/>
  <c r="EU177" i="1"/>
  <c r="AC178" i="7" s="1"/>
  <c r="AD178" i="7" s="1"/>
  <c r="B174" i="9"/>
  <c r="X178" i="7" s="1"/>
  <c r="G174" i="9"/>
  <c r="Z178" i="7" s="1"/>
  <c r="ER179" i="1"/>
  <c r="H176" i="9"/>
  <c r="EQ180" i="1" a="1"/>
  <c r="EQ180" i="1" s="1"/>
  <c r="C175" i="9"/>
  <c r="EV178" i="1"/>
  <c r="ES178" i="1" s="1"/>
  <c r="AA179" i="7" s="1"/>
  <c r="EV179" i="1" l="1"/>
  <c r="ES179" i="1" s="1"/>
  <c r="AA180" i="7" s="1"/>
  <c r="C176" i="9"/>
  <c r="ET178" i="1"/>
  <c r="AB179" i="7" s="1"/>
  <c r="EU178" i="1"/>
  <c r="AC179" i="7" s="1"/>
  <c r="AD179" i="7" s="1"/>
  <c r="AF178" i="7"/>
  <c r="AG178" i="7"/>
  <c r="B175" i="9"/>
  <c r="X179" i="7" s="1"/>
  <c r="G175" i="9"/>
  <c r="Z179" i="7" s="1"/>
  <c r="EQ181" i="1" a="1"/>
  <c r="EQ181" i="1" s="1"/>
  <c r="ER180" i="1"/>
  <c r="H177" i="9"/>
  <c r="AF179" i="7" l="1"/>
  <c r="AG179" i="7"/>
  <c r="EV180" i="1"/>
  <c r="ES180" i="1" s="1"/>
  <c r="AA181" i="7" s="1"/>
  <c r="C177" i="9"/>
  <c r="EU179" i="1"/>
  <c r="AC180" i="7" s="1"/>
  <c r="AD180" i="7" s="1"/>
  <c r="H178" i="9"/>
  <c r="EQ182" i="1" a="1"/>
  <c r="EQ182" i="1" s="1"/>
  <c r="ER181" i="1"/>
  <c r="ET179" i="1"/>
  <c r="AB180" i="7" s="1"/>
  <c r="B176" i="9"/>
  <c r="X180" i="7" s="1"/>
  <c r="G176" i="9"/>
  <c r="Z180" i="7" s="1"/>
  <c r="EQ183" i="1" l="1" a="1"/>
  <c r="EQ183" i="1" s="1"/>
  <c r="H179" i="9"/>
  <c r="ER182" i="1"/>
  <c r="AG180" i="7"/>
  <c r="AF180" i="7"/>
  <c r="ET180" i="1"/>
  <c r="AB181" i="7" s="1"/>
  <c r="EU180" i="1"/>
  <c r="AC181" i="7" s="1"/>
  <c r="AD181" i="7" s="1"/>
  <c r="G177" i="9"/>
  <c r="Z181" i="7" s="1"/>
  <c r="B177" i="9"/>
  <c r="X181" i="7" s="1"/>
  <c r="EV181" i="1"/>
  <c r="ES181" i="1" s="1"/>
  <c r="AA182" i="7" s="1"/>
  <c r="C178" i="9"/>
  <c r="G178" i="9" l="1"/>
  <c r="Z182" i="7" s="1"/>
  <c r="B178" i="9"/>
  <c r="X182" i="7" s="1"/>
  <c r="AF181" i="7"/>
  <c r="AG181" i="7"/>
  <c r="ET181" i="1"/>
  <c r="AB182" i="7" s="1"/>
  <c r="EU181" i="1"/>
  <c r="AC182" i="7" s="1"/>
  <c r="AD182" i="7" s="1"/>
  <c r="EV182" i="1"/>
  <c r="ES182" i="1" s="1"/>
  <c r="AA183" i="7" s="1"/>
  <c r="C179" i="9"/>
  <c r="H180" i="9"/>
  <c r="ER183" i="1"/>
  <c r="EQ184" i="1" a="1"/>
  <c r="EQ184" i="1" s="1"/>
  <c r="ET182" i="1" l="1"/>
  <c r="AB183" i="7" s="1"/>
  <c r="B179" i="9"/>
  <c r="X183" i="7" s="1"/>
  <c r="G179" i="9"/>
  <c r="Z183" i="7" s="1"/>
  <c r="AG182" i="7"/>
  <c r="AF182" i="7"/>
  <c r="H181" i="9"/>
  <c r="EQ185" i="1" a="1"/>
  <c r="EQ185" i="1" s="1"/>
  <c r="ER184" i="1"/>
  <c r="EV183" i="1"/>
  <c r="ES183" i="1" s="1"/>
  <c r="AA184" i="7" s="1"/>
  <c r="C180" i="9"/>
  <c r="EU182" i="1"/>
  <c r="AC183" i="7" s="1"/>
  <c r="AD183" i="7" s="1"/>
  <c r="EV184" i="1" l="1"/>
  <c r="ES184" i="1" s="1"/>
  <c r="AA185" i="7" s="1"/>
  <c r="C181" i="9"/>
  <c r="H182" i="9"/>
  <c r="EQ186" i="1" a="1"/>
  <c r="EQ186" i="1" s="1"/>
  <c r="ER185" i="1"/>
  <c r="EU183" i="1"/>
  <c r="AC184" i="7" s="1"/>
  <c r="AD184" i="7" s="1"/>
  <c r="ET183" i="1"/>
  <c r="AB184" i="7" s="1"/>
  <c r="G180" i="9"/>
  <c r="Z184" i="7" s="1"/>
  <c r="B180" i="9"/>
  <c r="X184" i="7" s="1"/>
  <c r="AF183" i="7"/>
  <c r="AG183" i="7"/>
  <c r="AF184" i="7" l="1"/>
  <c r="AG184" i="7"/>
  <c r="C182" i="9"/>
  <c r="EV185" i="1"/>
  <c r="ES185" i="1" s="1"/>
  <c r="AA186" i="7" s="1"/>
  <c r="EQ187" i="1" a="1"/>
  <c r="EQ187" i="1" s="1"/>
  <c r="ER186" i="1"/>
  <c r="H183" i="9"/>
  <c r="EU184" i="1"/>
  <c r="AC185" i="7" s="1"/>
  <c r="AD185" i="7" s="1"/>
  <c r="ET184" i="1"/>
  <c r="AB185" i="7" s="1"/>
  <c r="G181" i="9"/>
  <c r="Z185" i="7" s="1"/>
  <c r="B181" i="9"/>
  <c r="X185" i="7" s="1"/>
  <c r="EV186" i="1" l="1"/>
  <c r="ES186" i="1" s="1"/>
  <c r="AA187" i="7" s="1"/>
  <c r="C183" i="9"/>
  <c r="ER187" i="1"/>
  <c r="H184" i="9"/>
  <c r="EQ188" i="1" a="1"/>
  <c r="EQ188" i="1" s="1"/>
  <c r="ET185" i="1"/>
  <c r="AB186" i="7" s="1"/>
  <c r="EU185" i="1"/>
  <c r="AC186" i="7" s="1"/>
  <c r="AD186" i="7" s="1"/>
  <c r="AF185" i="7"/>
  <c r="AG185" i="7"/>
  <c r="G182" i="9"/>
  <c r="Z186" i="7" s="1"/>
  <c r="B182" i="9"/>
  <c r="X186" i="7" s="1"/>
  <c r="AG186" i="7" l="1"/>
  <c r="AF186" i="7"/>
  <c r="H185" i="9"/>
  <c r="ER188" i="1"/>
  <c r="EQ189" i="1" a="1"/>
  <c r="EQ189" i="1" s="1"/>
  <c r="C184" i="9"/>
  <c r="EV187" i="1"/>
  <c r="ES187" i="1" s="1"/>
  <c r="AA188" i="7" s="1"/>
  <c r="ET186" i="1"/>
  <c r="AB187" i="7" s="1"/>
  <c r="EU186" i="1"/>
  <c r="AC187" i="7" s="1"/>
  <c r="AD187" i="7" s="1"/>
  <c r="G183" i="9"/>
  <c r="Z187" i="7" s="1"/>
  <c r="B183" i="9"/>
  <c r="X187" i="7" s="1"/>
  <c r="ET187" i="1" l="1"/>
  <c r="AB188" i="7" s="1"/>
  <c r="G184" i="9"/>
  <c r="Z188" i="7" s="1"/>
  <c r="B184" i="9"/>
  <c r="X188" i="7" s="1"/>
  <c r="H186" i="9"/>
  <c r="EQ190" i="1" a="1"/>
  <c r="EQ190" i="1" s="1"/>
  <c r="ER189" i="1"/>
  <c r="C185" i="9"/>
  <c r="EV188" i="1"/>
  <c r="ES188" i="1" s="1"/>
  <c r="AA189" i="7" s="1"/>
  <c r="AG187" i="7"/>
  <c r="AF187" i="7"/>
  <c r="EU187" i="1"/>
  <c r="AC188" i="7" s="1"/>
  <c r="AD188" i="7" s="1"/>
  <c r="B185" i="9" l="1"/>
  <c r="X189" i="7" s="1"/>
  <c r="G185" i="9"/>
  <c r="Z189" i="7" s="1"/>
  <c r="C186" i="9"/>
  <c r="EV189" i="1"/>
  <c r="ES189" i="1" s="1"/>
  <c r="AA190" i="7" s="1"/>
  <c r="ER190" i="1"/>
  <c r="EQ191" i="1" a="1"/>
  <c r="EQ191" i="1" s="1"/>
  <c r="H187" i="9"/>
  <c r="EU188" i="1"/>
  <c r="AC189" i="7" s="1"/>
  <c r="AD189" i="7" s="1"/>
  <c r="ET188" i="1"/>
  <c r="AB189" i="7" s="1"/>
  <c r="AG188" i="7"/>
  <c r="AF188" i="7"/>
  <c r="EQ192" i="1" l="1" a="1"/>
  <c r="EQ192" i="1" s="1"/>
  <c r="H188" i="9"/>
  <c r="ER191" i="1"/>
  <c r="C187" i="9"/>
  <c r="EV190" i="1"/>
  <c r="ES190" i="1" s="1"/>
  <c r="AA191" i="7" s="1"/>
  <c r="ET189" i="1"/>
  <c r="AB190" i="7" s="1"/>
  <c r="EU189" i="1"/>
  <c r="AC190" i="7" s="1"/>
  <c r="AD190" i="7" s="1"/>
  <c r="AF189" i="7"/>
  <c r="AG189" i="7"/>
  <c r="G186" i="9"/>
  <c r="Z190" i="7" s="1"/>
  <c r="B186" i="9"/>
  <c r="X190" i="7" s="1"/>
  <c r="AG190" i="7" l="1"/>
  <c r="AF190" i="7"/>
  <c r="ET190" i="1"/>
  <c r="AB191" i="7" s="1"/>
  <c r="EU190" i="1"/>
  <c r="AC191" i="7" s="1"/>
  <c r="AD191" i="7" s="1"/>
  <c r="G187" i="9"/>
  <c r="Z191" i="7" s="1"/>
  <c r="B187" i="9"/>
  <c r="X191" i="7" s="1"/>
  <c r="C188" i="9"/>
  <c r="EV191" i="1"/>
  <c r="ES191" i="1" s="1"/>
  <c r="AA192" i="7" s="1"/>
  <c r="H189" i="9"/>
  <c r="ER192" i="1"/>
  <c r="EQ193" i="1" a="1"/>
  <c r="EQ193" i="1" s="1"/>
  <c r="B188" i="9" l="1"/>
  <c r="X192" i="7" s="1"/>
  <c r="G188" i="9"/>
  <c r="Z192" i="7" s="1"/>
  <c r="ER193" i="1"/>
  <c r="H190" i="9"/>
  <c r="EQ194" i="1" a="1"/>
  <c r="EQ194" i="1" s="1"/>
  <c r="AF191" i="7"/>
  <c r="AG191" i="7"/>
  <c r="EV192" i="1"/>
  <c r="ES192" i="1" s="1"/>
  <c r="AA193" i="7" s="1"/>
  <c r="C189" i="9"/>
  <c r="ET191" i="1"/>
  <c r="AB192" i="7" s="1"/>
  <c r="EU191" i="1"/>
  <c r="AC192" i="7" s="1"/>
  <c r="AD192" i="7" s="1"/>
  <c r="EU192" i="1" l="1"/>
  <c r="AC193" i="7" s="1"/>
  <c r="AD193" i="7" s="1"/>
  <c r="ER194" i="1"/>
  <c r="EQ195" i="1" a="1"/>
  <c r="EQ195" i="1" s="1"/>
  <c r="H191" i="9"/>
  <c r="AF192" i="7"/>
  <c r="AG192" i="7"/>
  <c r="ET192" i="1"/>
  <c r="AB193" i="7" s="1"/>
  <c r="EV193" i="1"/>
  <c r="ES193" i="1" s="1"/>
  <c r="AA194" i="7" s="1"/>
  <c r="C190" i="9"/>
  <c r="B189" i="9"/>
  <c r="X193" i="7" s="1"/>
  <c r="G189" i="9"/>
  <c r="Z193" i="7" s="1"/>
  <c r="AG193" i="7" l="1"/>
  <c r="AF193" i="7"/>
  <c r="ER195" i="1"/>
  <c r="EQ196" i="1" a="1"/>
  <c r="EQ196" i="1" s="1"/>
  <c r="H192" i="9"/>
  <c r="EU193" i="1"/>
  <c r="AC194" i="7" s="1"/>
  <c r="AD194" i="7" s="1"/>
  <c r="ET193" i="1"/>
  <c r="AB194" i="7" s="1"/>
  <c r="C191" i="9"/>
  <c r="EV194" i="1"/>
  <c r="ES194" i="1" s="1"/>
  <c r="AA195" i="7" s="1"/>
  <c r="G190" i="9"/>
  <c r="Z194" i="7" s="1"/>
  <c r="B190" i="9"/>
  <c r="X194" i="7" s="1"/>
  <c r="B191" i="9" l="1"/>
  <c r="X195" i="7" s="1"/>
  <c r="G191" i="9"/>
  <c r="Z195" i="7" s="1"/>
  <c r="AF194" i="7"/>
  <c r="AG194" i="7"/>
  <c r="H193" i="9"/>
  <c r="ER196" i="1"/>
  <c r="EQ197" i="1" a="1"/>
  <c r="EQ197" i="1" s="1"/>
  <c r="ET194" i="1"/>
  <c r="AB195" i="7" s="1"/>
  <c r="C192" i="9"/>
  <c r="EV195" i="1"/>
  <c r="ES195" i="1" s="1"/>
  <c r="AA196" i="7" s="1"/>
  <c r="EU194" i="1"/>
  <c r="AC195" i="7" s="1"/>
  <c r="AD195" i="7" s="1"/>
  <c r="ET195" i="1" l="1"/>
  <c r="AB196" i="7" s="1"/>
  <c r="AF195" i="7"/>
  <c r="AG195" i="7"/>
  <c r="EQ198" i="1" a="1"/>
  <c r="EQ198" i="1" s="1"/>
  <c r="ER197" i="1"/>
  <c r="H194" i="9"/>
  <c r="C193" i="9"/>
  <c r="EV196" i="1"/>
  <c r="ES196" i="1" s="1"/>
  <c r="AA197" i="7" s="1"/>
  <c r="EU195" i="1"/>
  <c r="AC196" i="7" s="1"/>
  <c r="AD196" i="7" s="1"/>
  <c r="G192" i="9"/>
  <c r="Z196" i="7" s="1"/>
  <c r="B192" i="9"/>
  <c r="X196" i="7" s="1"/>
  <c r="G193" i="9" l="1"/>
  <c r="Z197" i="7" s="1"/>
  <c r="B193" i="9"/>
  <c r="X197" i="7" s="1"/>
  <c r="EV197" i="1"/>
  <c r="ES197" i="1" s="1"/>
  <c r="AA198" i="7" s="1"/>
  <c r="C194" i="9"/>
  <c r="H195" i="9"/>
  <c r="ER198" i="1"/>
  <c r="EQ199" i="1" a="1"/>
  <c r="EQ199" i="1" s="1"/>
  <c r="ET196" i="1"/>
  <c r="AB197" i="7" s="1"/>
  <c r="EU196" i="1"/>
  <c r="AC197" i="7" s="1"/>
  <c r="AD197" i="7" s="1"/>
  <c r="AF196" i="7"/>
  <c r="AG196" i="7"/>
  <c r="C195" i="9" l="1"/>
  <c r="EV198" i="1"/>
  <c r="ES198" i="1" s="1"/>
  <c r="AA199" i="7" s="1"/>
  <c r="EU197" i="1"/>
  <c r="AC198" i="7" s="1"/>
  <c r="AD198" i="7" s="1"/>
  <c r="ET197" i="1"/>
  <c r="AB198" i="7" s="1"/>
  <c r="B194" i="9"/>
  <c r="X198" i="7" s="1"/>
  <c r="G194" i="9"/>
  <c r="Z198" i="7" s="1"/>
  <c r="AF197" i="7"/>
  <c r="AG197" i="7"/>
  <c r="H196" i="9"/>
  <c r="ER199" i="1"/>
  <c r="EQ200" i="1" a="1"/>
  <c r="EQ200" i="1" s="1"/>
  <c r="AF198" i="7" l="1"/>
  <c r="AG198" i="7"/>
  <c r="H197" i="9"/>
  <c r="EQ201" i="1" a="1"/>
  <c r="EQ201" i="1" s="1"/>
  <c r="ER200" i="1"/>
  <c r="EV199" i="1"/>
  <c r="ES199" i="1" s="1"/>
  <c r="AA200" i="7" s="1"/>
  <c r="C196" i="9"/>
  <c r="EU198" i="1"/>
  <c r="AC199" i="7" s="1"/>
  <c r="AD199" i="7" s="1"/>
  <c r="ET198" i="1"/>
  <c r="AB199" i="7" s="1"/>
  <c r="G195" i="9"/>
  <c r="Z199" i="7" s="1"/>
  <c r="B195" i="9"/>
  <c r="X199" i="7" s="1"/>
  <c r="ET199" i="1" l="1"/>
  <c r="AB200" i="7" s="1"/>
  <c r="G196" i="9"/>
  <c r="Z200" i="7" s="1"/>
  <c r="B196" i="9"/>
  <c r="X200" i="7" s="1"/>
  <c r="C197" i="9"/>
  <c r="EV200" i="1"/>
  <c r="ES200" i="1" s="1"/>
  <c r="AA201" i="7" s="1"/>
  <c r="ER201" i="1"/>
  <c r="H198" i="9"/>
  <c r="EQ202" i="1" a="1"/>
  <c r="EQ202" i="1" s="1"/>
  <c r="AG199" i="7"/>
  <c r="AF199" i="7"/>
  <c r="EU199" i="1"/>
  <c r="AC200" i="7" s="1"/>
  <c r="AD200" i="7" s="1"/>
  <c r="C198" i="9" l="1"/>
  <c r="EV201" i="1"/>
  <c r="ES201" i="1" s="1"/>
  <c r="AA202" i="7" s="1"/>
  <c r="ET200" i="1"/>
  <c r="AB201" i="7" s="1"/>
  <c r="EU200" i="1"/>
  <c r="AC201" i="7" s="1"/>
  <c r="AD201" i="7" s="1"/>
  <c r="G197" i="9"/>
  <c r="Z201" i="7" s="1"/>
  <c r="B197" i="9"/>
  <c r="X201" i="7" s="1"/>
  <c r="ER202" i="1"/>
  <c r="H199" i="9"/>
  <c r="EQ203" i="1" a="1"/>
  <c r="EQ203" i="1" s="1"/>
  <c r="AF200" i="7"/>
  <c r="AG200" i="7"/>
  <c r="AG201" i="7" l="1"/>
  <c r="AF201" i="7"/>
  <c r="EU201" i="1"/>
  <c r="AC202" i="7" s="1"/>
  <c r="AD202" i="7" s="1"/>
  <c r="ER203" i="1"/>
  <c r="EQ204" i="1" a="1"/>
  <c r="EQ204" i="1" s="1"/>
  <c r="H200" i="9"/>
  <c r="ET201" i="1"/>
  <c r="AB202" i="7" s="1"/>
  <c r="C199" i="9"/>
  <c r="EV202" i="1"/>
  <c r="ES202" i="1" s="1"/>
  <c r="AA203" i="7" s="1"/>
  <c r="G198" i="9"/>
  <c r="Z202" i="7" s="1"/>
  <c r="B198" i="9"/>
  <c r="X202" i="7" s="1"/>
  <c r="G199" i="9" l="1"/>
  <c r="Z203" i="7" s="1"/>
  <c r="B199" i="9"/>
  <c r="X203" i="7" s="1"/>
  <c r="AG202" i="7"/>
  <c r="AF202" i="7"/>
  <c r="H201" i="9"/>
  <c r="ER204" i="1"/>
  <c r="EQ205" i="1" a="1"/>
  <c r="EQ205" i="1" s="1"/>
  <c r="EV203" i="1"/>
  <c r="ES203" i="1" s="1"/>
  <c r="AA204" i="7" s="1"/>
  <c r="C200" i="9"/>
  <c r="ET202" i="1"/>
  <c r="AB203" i="7" s="1"/>
  <c r="EU202" i="1"/>
  <c r="AC203" i="7" s="1"/>
  <c r="AD203" i="7" s="1"/>
  <c r="H202" i="9" l="1"/>
  <c r="ER205" i="1"/>
  <c r="EQ206" i="1" a="1"/>
  <c r="EQ206" i="1" s="1"/>
  <c r="C201" i="9"/>
  <c r="EV204" i="1"/>
  <c r="ES204" i="1" s="1"/>
  <c r="AA205" i="7" s="1"/>
  <c r="B200" i="9"/>
  <c r="X204" i="7" s="1"/>
  <c r="G200" i="9"/>
  <c r="Z204" i="7" s="1"/>
  <c r="AF203" i="7"/>
  <c r="AG203" i="7"/>
  <c r="ET203" i="1"/>
  <c r="AB204" i="7" s="1"/>
  <c r="EU203" i="1"/>
  <c r="AC204" i="7" s="1"/>
  <c r="AD204" i="7" s="1"/>
  <c r="EU204" i="1" l="1"/>
  <c r="AC205" i="7" s="1"/>
  <c r="AD205" i="7" s="1"/>
  <c r="ET204" i="1"/>
  <c r="AB205" i="7" s="1"/>
  <c r="AG204" i="7"/>
  <c r="AF204" i="7"/>
  <c r="G201" i="9"/>
  <c r="Z205" i="7" s="1"/>
  <c r="B201" i="9"/>
  <c r="X205" i="7" s="1"/>
  <c r="ER206" i="1"/>
  <c r="H203" i="9"/>
  <c r="EQ207" i="1" a="1"/>
  <c r="EQ207" i="1" s="1"/>
  <c r="C202" i="9"/>
  <c r="EV205" i="1"/>
  <c r="ES205" i="1" s="1"/>
  <c r="AA206" i="7" s="1"/>
  <c r="C203" i="9" l="1"/>
  <c r="EV206" i="1"/>
  <c r="ES206" i="1" s="1"/>
  <c r="AA207" i="7" s="1"/>
  <c r="EU205" i="1"/>
  <c r="AC206" i="7" s="1"/>
  <c r="AD206" i="7" s="1"/>
  <c r="ET205" i="1"/>
  <c r="AB206" i="7" s="1"/>
  <c r="B202" i="9"/>
  <c r="X206" i="7" s="1"/>
  <c r="G202" i="9"/>
  <c r="Z206" i="7" s="1"/>
  <c r="AG205" i="7"/>
  <c r="AF205" i="7"/>
  <c r="H204" i="9"/>
  <c r="ER207" i="1"/>
  <c r="EQ208" i="1" a="1"/>
  <c r="EQ208" i="1" s="1"/>
  <c r="AF206" i="7" l="1"/>
  <c r="AG206" i="7"/>
  <c r="H205" i="9"/>
  <c r="EQ209" i="1" a="1"/>
  <c r="EQ209" i="1" s="1"/>
  <c r="ER208" i="1"/>
  <c r="EV207" i="1"/>
  <c r="ES207" i="1" s="1"/>
  <c r="AA208" i="7" s="1"/>
  <c r="C204" i="9"/>
  <c r="ET206" i="1"/>
  <c r="AB207" i="7" s="1"/>
  <c r="EU206" i="1"/>
  <c r="AC207" i="7" s="1"/>
  <c r="AD207" i="7" s="1"/>
  <c r="G203" i="9"/>
  <c r="Z207" i="7" s="1"/>
  <c r="B203" i="9"/>
  <c r="X207" i="7" s="1"/>
  <c r="EU207" i="1" l="1"/>
  <c r="AC208" i="7" s="1"/>
  <c r="AD208" i="7" s="1"/>
  <c r="G204" i="9"/>
  <c r="Z208" i="7" s="1"/>
  <c r="B204" i="9"/>
  <c r="X208" i="7" s="1"/>
  <c r="C205" i="9"/>
  <c r="EV208" i="1"/>
  <c r="ES208" i="1" s="1"/>
  <c r="AA209" i="7" s="1"/>
  <c r="ER209" i="1"/>
  <c r="H206" i="9"/>
  <c r="EQ210" i="1" a="1"/>
  <c r="EQ210" i="1" s="1"/>
  <c r="AF207" i="7"/>
  <c r="AG207" i="7"/>
  <c r="ET207" i="1"/>
  <c r="AB208" i="7" s="1"/>
  <c r="C206" i="9" l="1"/>
  <c r="EV209" i="1"/>
  <c r="ES209" i="1" s="1"/>
  <c r="AA210" i="7" s="1"/>
  <c r="EU208" i="1"/>
  <c r="AC209" i="7" s="1"/>
  <c r="AD209" i="7" s="1"/>
  <c r="ET208" i="1"/>
  <c r="AB209" i="7" s="1"/>
  <c r="AG208" i="7"/>
  <c r="AF208" i="7"/>
  <c r="G205" i="9"/>
  <c r="Z209" i="7" s="1"/>
  <c r="B205" i="9"/>
  <c r="X209" i="7" s="1"/>
  <c r="H207" i="9"/>
  <c r="ER210" i="1"/>
  <c r="EQ211" i="1" a="1"/>
  <c r="EQ211" i="1" s="1"/>
  <c r="AF209" i="7" l="1"/>
  <c r="AG209" i="7"/>
  <c r="ER211" i="1"/>
  <c r="EQ212" i="1" a="1"/>
  <c r="EQ212" i="1" s="1"/>
  <c r="H208" i="9"/>
  <c r="C207" i="9"/>
  <c r="EV210" i="1"/>
  <c r="ES210" i="1" s="1"/>
  <c r="AA211" i="7" s="1"/>
  <c r="ET209" i="1"/>
  <c r="AB210" i="7" s="1"/>
  <c r="EU209" i="1"/>
  <c r="AC210" i="7" s="1"/>
  <c r="AD210" i="7" s="1"/>
  <c r="G206" i="9"/>
  <c r="Z210" i="7" s="1"/>
  <c r="B206" i="9"/>
  <c r="X210" i="7" s="1"/>
  <c r="ET210" i="1" l="1"/>
  <c r="AB211" i="7" s="1"/>
  <c r="B207" i="9"/>
  <c r="X211" i="7" s="1"/>
  <c r="G207" i="9"/>
  <c r="Z211" i="7" s="1"/>
  <c r="ER212" i="1"/>
  <c r="H209" i="9"/>
  <c r="EQ213" i="1" a="1"/>
  <c r="EQ213" i="1" s="1"/>
  <c r="EV211" i="1"/>
  <c r="ES211" i="1" s="1"/>
  <c r="AA212" i="7" s="1"/>
  <c r="C208" i="9"/>
  <c r="AF210" i="7"/>
  <c r="AG210" i="7"/>
  <c r="EU210" i="1"/>
  <c r="AC211" i="7" s="1"/>
  <c r="AD211" i="7" s="1"/>
  <c r="G208" i="9" l="1"/>
  <c r="Z212" i="7" s="1"/>
  <c r="B208" i="9"/>
  <c r="X212" i="7" s="1"/>
  <c r="ER213" i="1"/>
  <c r="EQ214" i="1" a="1"/>
  <c r="EQ214" i="1" s="1"/>
  <c r="H210" i="9"/>
  <c r="C209" i="9"/>
  <c r="EV212" i="1"/>
  <c r="ES212" i="1" s="1"/>
  <c r="AA213" i="7" s="1"/>
  <c r="ET211" i="1"/>
  <c r="AB212" i="7" s="1"/>
  <c r="EU211" i="1"/>
  <c r="AC212" i="7" s="1"/>
  <c r="AD212" i="7" s="1"/>
  <c r="AG211" i="7"/>
  <c r="AF211" i="7"/>
  <c r="ET212" i="1" l="1"/>
  <c r="AB213" i="7" s="1"/>
  <c r="EU212" i="1"/>
  <c r="AC213" i="7" s="1"/>
  <c r="AD213" i="7" s="1"/>
  <c r="G209" i="9"/>
  <c r="Z213" i="7" s="1"/>
  <c r="B209" i="9"/>
  <c r="X213" i="7" s="1"/>
  <c r="EQ215" i="1" a="1"/>
  <c r="EQ215" i="1" s="1"/>
  <c r="H211" i="9"/>
  <c r="ER214" i="1"/>
  <c r="C210" i="9"/>
  <c r="EV213" i="1"/>
  <c r="ES213" i="1" s="1"/>
  <c r="AA214" i="7" s="1"/>
  <c r="AF212" i="7"/>
  <c r="AG212" i="7"/>
  <c r="B210" i="9" l="1"/>
  <c r="X214" i="7" s="1"/>
  <c r="G210" i="9"/>
  <c r="Z214" i="7" s="1"/>
  <c r="EV214" i="1"/>
  <c r="ES214" i="1" s="1"/>
  <c r="AA215" i="7" s="1"/>
  <c r="C211" i="9"/>
  <c r="H212" i="9"/>
  <c r="ER215" i="1"/>
  <c r="EQ216" i="1" a="1"/>
  <c r="EQ216" i="1" s="1"/>
  <c r="ET213" i="1"/>
  <c r="AB214" i="7" s="1"/>
  <c r="EU213" i="1"/>
  <c r="AC214" i="7" s="1"/>
  <c r="AD214" i="7" s="1"/>
  <c r="AF213" i="7"/>
  <c r="AG213" i="7"/>
  <c r="C212" i="9" l="1"/>
  <c r="EV215" i="1"/>
  <c r="ES215" i="1" s="1"/>
  <c r="AA216" i="7" s="1"/>
  <c r="AG214" i="7"/>
  <c r="AF214" i="7"/>
  <c r="EU214" i="1"/>
  <c r="AC215" i="7" s="1"/>
  <c r="AD215" i="7" s="1"/>
  <c r="ET214" i="1"/>
  <c r="AB215" i="7" s="1"/>
  <c r="B211" i="9"/>
  <c r="X215" i="7" s="1"/>
  <c r="G211" i="9"/>
  <c r="Z215" i="7" s="1"/>
  <c r="ER216" i="1"/>
  <c r="EQ217" i="1" a="1"/>
  <c r="EQ217" i="1" s="1"/>
  <c r="H213" i="9"/>
  <c r="AF215" i="7" l="1"/>
  <c r="AG215" i="7"/>
  <c r="ER217" i="1"/>
  <c r="H214" i="9"/>
  <c r="EQ218" i="1" a="1"/>
  <c r="EQ218" i="1" s="1"/>
  <c r="ET215" i="1"/>
  <c r="AB216" i="7" s="1"/>
  <c r="EV216" i="1"/>
  <c r="ES216" i="1" s="1"/>
  <c r="AA217" i="7" s="1"/>
  <c r="C213" i="9"/>
  <c r="EU215" i="1"/>
  <c r="AC216" i="7" s="1"/>
  <c r="AD216" i="7" s="1"/>
  <c r="G212" i="9"/>
  <c r="Z216" i="7" s="1"/>
  <c r="B212" i="9"/>
  <c r="X216" i="7" s="1"/>
  <c r="G213" i="9" l="1"/>
  <c r="Z217" i="7" s="1"/>
  <c r="B213" i="9"/>
  <c r="X217" i="7" s="1"/>
  <c r="AG216" i="7"/>
  <c r="AF216" i="7"/>
  <c r="H215" i="9"/>
  <c r="ER218" i="1"/>
  <c r="EQ219" i="1" a="1"/>
  <c r="EQ219" i="1" s="1"/>
  <c r="C214" i="9"/>
  <c r="EV217" i="1"/>
  <c r="ES217" i="1" s="1"/>
  <c r="AA218" i="7" s="1"/>
  <c r="ET216" i="1"/>
  <c r="AB217" i="7" s="1"/>
  <c r="EU216" i="1"/>
  <c r="AC217" i="7" s="1"/>
  <c r="AD217" i="7" s="1"/>
  <c r="B214" i="9" l="1"/>
  <c r="X218" i="7" s="1"/>
  <c r="G214" i="9"/>
  <c r="Z218" i="7" s="1"/>
  <c r="H216" i="9"/>
  <c r="ER219" i="1"/>
  <c r="EQ220" i="1" a="1"/>
  <c r="EQ220" i="1" s="1"/>
  <c r="EV218" i="1"/>
  <c r="ES218" i="1" s="1"/>
  <c r="AA219" i="7" s="1"/>
  <c r="C215" i="9"/>
  <c r="AG217" i="7"/>
  <c r="AF217" i="7"/>
  <c r="EU217" i="1"/>
  <c r="AC218" i="7" s="1"/>
  <c r="AD218" i="7" s="1"/>
  <c r="ET217" i="1"/>
  <c r="AB218" i="7" s="1"/>
  <c r="EU218" i="1" l="1"/>
  <c r="AC219" i="7" s="1"/>
  <c r="AD219" i="7" s="1"/>
  <c r="B215" i="9"/>
  <c r="X219" i="7" s="1"/>
  <c r="G215" i="9"/>
  <c r="Z219" i="7" s="1"/>
  <c r="H217" i="9"/>
  <c r="ER220" i="1"/>
  <c r="EQ221" i="1" a="1"/>
  <c r="EQ221" i="1" s="1"/>
  <c r="EV219" i="1"/>
  <c r="ES219" i="1" s="1"/>
  <c r="AA220" i="7" s="1"/>
  <c r="C216" i="9"/>
  <c r="AF218" i="7"/>
  <c r="AG218" i="7"/>
  <c r="ET218" i="1"/>
  <c r="AB219" i="7" s="1"/>
  <c r="B216" i="9" l="1"/>
  <c r="X220" i="7" s="1"/>
  <c r="G216" i="9"/>
  <c r="Z220" i="7" s="1"/>
  <c r="H218" i="9"/>
  <c r="ER221" i="1"/>
  <c r="EQ222" i="1" a="1"/>
  <c r="EQ222" i="1" s="1"/>
  <c r="EV220" i="1"/>
  <c r="ES220" i="1" s="1"/>
  <c r="AA221" i="7" s="1"/>
  <c r="C217" i="9"/>
  <c r="AG219" i="7"/>
  <c r="AF219" i="7"/>
  <c r="ET219" i="1"/>
  <c r="AB220" i="7" s="1"/>
  <c r="EU219" i="1"/>
  <c r="AC220" i="7" s="1"/>
  <c r="AD220" i="7" s="1"/>
  <c r="ET220" i="1" l="1"/>
  <c r="AB221" i="7" s="1"/>
  <c r="B217" i="9"/>
  <c r="X221" i="7" s="1"/>
  <c r="G217" i="9"/>
  <c r="Z221" i="7" s="1"/>
  <c r="EQ223" i="1" a="1"/>
  <c r="EQ223" i="1" s="1"/>
  <c r="ER222" i="1"/>
  <c r="H219" i="9"/>
  <c r="C218" i="9"/>
  <c r="EV221" i="1"/>
  <c r="ES221" i="1" s="1"/>
  <c r="AA222" i="7" s="1"/>
  <c r="AG220" i="7"/>
  <c r="AF220" i="7"/>
  <c r="EU220" i="1"/>
  <c r="AC221" i="7" s="1"/>
  <c r="AD221" i="7" s="1"/>
  <c r="B218" i="9" l="1"/>
  <c r="X222" i="7" s="1"/>
  <c r="G218" i="9"/>
  <c r="Z222" i="7" s="1"/>
  <c r="EV222" i="1"/>
  <c r="ES222" i="1" s="1"/>
  <c r="AA223" i="7" s="1"/>
  <c r="C219" i="9"/>
  <c r="ER223" i="1"/>
  <c r="EQ224" i="1" a="1"/>
  <c r="EQ224" i="1" s="1"/>
  <c r="H220" i="9"/>
  <c r="EU221" i="1"/>
  <c r="AC222" i="7" s="1"/>
  <c r="AD222" i="7" s="1"/>
  <c r="ET221" i="1"/>
  <c r="AB222" i="7" s="1"/>
  <c r="AF221" i="7"/>
  <c r="AG221" i="7"/>
  <c r="ER224" i="1" l="1"/>
  <c r="H221" i="9"/>
  <c r="EQ225" i="1" a="1"/>
  <c r="EQ225" i="1" s="1"/>
  <c r="EV223" i="1"/>
  <c r="ES223" i="1" s="1"/>
  <c r="AA224" i="7" s="1"/>
  <c r="C220" i="9"/>
  <c r="ET222" i="1"/>
  <c r="AB223" i="7" s="1"/>
  <c r="EU222" i="1"/>
  <c r="AC223" i="7" s="1"/>
  <c r="AD223" i="7" s="1"/>
  <c r="B219" i="9"/>
  <c r="X223" i="7" s="1"/>
  <c r="G219" i="9"/>
  <c r="Z223" i="7" s="1"/>
  <c r="AF222" i="7"/>
  <c r="AG222" i="7"/>
  <c r="AG223" i="7" l="1"/>
  <c r="AF223" i="7"/>
  <c r="EU223" i="1"/>
  <c r="AC224" i="7" s="1"/>
  <c r="AD224" i="7" s="1"/>
  <c r="ET223" i="1"/>
  <c r="AB224" i="7" s="1"/>
  <c r="G220" i="9"/>
  <c r="Z224" i="7" s="1"/>
  <c r="B220" i="9"/>
  <c r="X224" i="7" s="1"/>
  <c r="H222" i="9"/>
  <c r="EQ226" i="1" a="1"/>
  <c r="EQ226" i="1" s="1"/>
  <c r="ER225" i="1"/>
  <c r="EV224" i="1"/>
  <c r="ES224" i="1" s="1"/>
  <c r="AA225" i="7" s="1"/>
  <c r="C221" i="9"/>
  <c r="ER226" i="1" l="1"/>
  <c r="H223" i="9"/>
  <c r="EQ227" i="1" a="1"/>
  <c r="EQ227" i="1" s="1"/>
  <c r="ET224" i="1"/>
  <c r="AB225" i="7" s="1"/>
  <c r="EU224" i="1"/>
  <c r="AC225" i="7" s="1"/>
  <c r="AD225" i="7" s="1"/>
  <c r="AF224" i="7"/>
  <c r="AG224" i="7"/>
  <c r="G221" i="9"/>
  <c r="Z225" i="7" s="1"/>
  <c r="B221" i="9"/>
  <c r="X225" i="7" s="1"/>
  <c r="EV225" i="1"/>
  <c r="ES225" i="1" s="1"/>
  <c r="AA226" i="7" s="1"/>
  <c r="C222" i="9"/>
  <c r="B222" i="9" l="1"/>
  <c r="X226" i="7" s="1"/>
  <c r="G222" i="9"/>
  <c r="Z226" i="7" s="1"/>
  <c r="EU225" i="1"/>
  <c r="AC226" i="7" s="1"/>
  <c r="AD226" i="7" s="1"/>
  <c r="ET225" i="1"/>
  <c r="AB226" i="7" s="1"/>
  <c r="AG225" i="7"/>
  <c r="AF225" i="7"/>
  <c r="H224" i="9"/>
  <c r="ER227" i="1"/>
  <c r="EQ228" i="1" a="1"/>
  <c r="EQ228" i="1" s="1"/>
  <c r="EV226" i="1"/>
  <c r="ES226" i="1" s="1"/>
  <c r="AA227" i="7" s="1"/>
  <c r="C223" i="9"/>
  <c r="EV227" i="1" l="1"/>
  <c r="ES227" i="1" s="1"/>
  <c r="AA228" i="7" s="1"/>
  <c r="C224" i="9"/>
  <c r="ET226" i="1"/>
  <c r="AB227" i="7" s="1"/>
  <c r="EU226" i="1"/>
  <c r="AC227" i="7" s="1"/>
  <c r="AD227" i="7" s="1"/>
  <c r="AF226" i="7"/>
  <c r="AG226" i="7"/>
  <c r="B223" i="9"/>
  <c r="X227" i="7" s="1"/>
  <c r="G223" i="9"/>
  <c r="Z227" i="7" s="1"/>
  <c r="H225" i="9"/>
  <c r="ER228" i="1"/>
  <c r="EQ229" i="1" a="1"/>
  <c r="EQ229" i="1" s="1"/>
  <c r="H226" i="9" l="1"/>
  <c r="EQ230" i="1" a="1"/>
  <c r="EQ230" i="1" s="1"/>
  <c r="ER229" i="1"/>
  <c r="AF227" i="7"/>
  <c r="AG227" i="7"/>
  <c r="C225" i="9"/>
  <c r="EV228" i="1"/>
  <c r="ES228" i="1" s="1"/>
  <c r="AA229" i="7" s="1"/>
  <c r="ET227" i="1"/>
  <c r="AB228" i="7" s="1"/>
  <c r="EU227" i="1"/>
  <c r="AC228" i="7" s="1"/>
  <c r="AD228" i="7" s="1"/>
  <c r="G224" i="9"/>
  <c r="Z228" i="7" s="1"/>
  <c r="B224" i="9"/>
  <c r="X228" i="7" s="1"/>
  <c r="EU228" i="1" l="1"/>
  <c r="AC229" i="7" s="1"/>
  <c r="AD229" i="7" s="1"/>
  <c r="B225" i="9"/>
  <c r="X229" i="7" s="1"/>
  <c r="G225" i="9"/>
  <c r="Z229" i="7" s="1"/>
  <c r="EV229" i="1"/>
  <c r="ES229" i="1" s="1"/>
  <c r="AA230" i="7" s="1"/>
  <c r="C226" i="9"/>
  <c r="H227" i="9"/>
  <c r="EQ231" i="1" a="1"/>
  <c r="EQ231" i="1" s="1"/>
  <c r="ER230" i="1"/>
  <c r="AG228" i="7"/>
  <c r="AF228" i="7"/>
  <c r="ET228" i="1"/>
  <c r="AB229" i="7" s="1"/>
  <c r="ET229" i="1" l="1"/>
  <c r="AB230" i="7" s="1"/>
  <c r="EU229" i="1"/>
  <c r="AC230" i="7" s="1"/>
  <c r="AD230" i="7" s="1"/>
  <c r="AG229" i="7"/>
  <c r="AF229" i="7"/>
  <c r="B226" i="9"/>
  <c r="X230" i="7" s="1"/>
  <c r="G226" i="9"/>
  <c r="Z230" i="7" s="1"/>
  <c r="C227" i="9"/>
  <c r="EV230" i="1"/>
  <c r="ES230" i="1" s="1"/>
  <c r="AA231" i="7" s="1"/>
  <c r="ER231" i="1"/>
  <c r="H228" i="9"/>
  <c r="EQ232" i="1" a="1"/>
  <c r="EQ232" i="1" s="1"/>
  <c r="G227" i="9" l="1"/>
  <c r="Z231" i="7" s="1"/>
  <c r="B227" i="9"/>
  <c r="X231" i="7" s="1"/>
  <c r="ER232" i="1"/>
  <c r="EQ233" i="1" a="1"/>
  <c r="EQ233" i="1" s="1"/>
  <c r="H229" i="9"/>
  <c r="C228" i="9"/>
  <c r="EV231" i="1"/>
  <c r="ES231" i="1" s="1"/>
  <c r="AA232" i="7" s="1"/>
  <c r="EU230" i="1"/>
  <c r="AC231" i="7" s="1"/>
  <c r="AD231" i="7" s="1"/>
  <c r="ET230" i="1"/>
  <c r="AB231" i="7" s="1"/>
  <c r="AF230" i="7"/>
  <c r="AG230" i="7"/>
  <c r="ET231" i="1" l="1"/>
  <c r="AB232" i="7" s="1"/>
  <c r="EU231" i="1"/>
  <c r="AC232" i="7" s="1"/>
  <c r="AD232" i="7" s="1"/>
  <c r="G228" i="9"/>
  <c r="Z232" i="7" s="1"/>
  <c r="B228" i="9"/>
  <c r="X232" i="7" s="1"/>
  <c r="H230" i="9"/>
  <c r="EQ234" i="1" a="1"/>
  <c r="EQ234" i="1" s="1"/>
  <c r="ER233" i="1"/>
  <c r="C229" i="9"/>
  <c r="EV232" i="1"/>
  <c r="ES232" i="1" s="1"/>
  <c r="AA233" i="7" s="1"/>
  <c r="AF231" i="7"/>
  <c r="AG231" i="7"/>
  <c r="G229" i="9" l="1"/>
  <c r="Z233" i="7" s="1"/>
  <c r="B229" i="9"/>
  <c r="X233" i="7" s="1"/>
  <c r="C230" i="9"/>
  <c r="EV233" i="1"/>
  <c r="ES233" i="1" s="1"/>
  <c r="AA234" i="7" s="1"/>
  <c r="H231" i="9"/>
  <c r="ER234" i="1"/>
  <c r="EQ235" i="1" a="1"/>
  <c r="EQ235" i="1" s="1"/>
  <c r="EU232" i="1"/>
  <c r="AC233" i="7" s="1"/>
  <c r="AD233" i="7" s="1"/>
  <c r="ET232" i="1"/>
  <c r="AB233" i="7" s="1"/>
  <c r="AG232" i="7"/>
  <c r="AF232" i="7"/>
  <c r="EV234" i="1" l="1"/>
  <c r="ES234" i="1" s="1"/>
  <c r="AA235" i="7" s="1"/>
  <c r="C231" i="9"/>
  <c r="H232" i="9"/>
  <c r="EQ236" i="1" a="1"/>
  <c r="EQ236" i="1" s="1"/>
  <c r="ER235" i="1"/>
  <c r="EU233" i="1"/>
  <c r="AC234" i="7" s="1"/>
  <c r="AD234" i="7" s="1"/>
  <c r="ET233" i="1"/>
  <c r="AB234" i="7" s="1"/>
  <c r="AG233" i="7"/>
  <c r="AF233" i="7"/>
  <c r="G230" i="9"/>
  <c r="Z234" i="7" s="1"/>
  <c r="B230" i="9"/>
  <c r="X234" i="7" s="1"/>
  <c r="EV235" i="1" l="1"/>
  <c r="ES235" i="1" s="1"/>
  <c r="AA236" i="7" s="1"/>
  <c r="C232" i="9"/>
  <c r="ER236" i="1"/>
  <c r="H233" i="9"/>
  <c r="EQ237" i="1" a="1"/>
  <c r="EQ237" i="1" s="1"/>
  <c r="AF234" i="7"/>
  <c r="AG234" i="7"/>
  <c r="ET234" i="1"/>
  <c r="AB235" i="7" s="1"/>
  <c r="EU234" i="1"/>
  <c r="AC235" i="7" s="1"/>
  <c r="AD235" i="7" s="1"/>
  <c r="G231" i="9"/>
  <c r="Z235" i="7" s="1"/>
  <c r="B231" i="9"/>
  <c r="X235" i="7" s="1"/>
  <c r="H234" i="9" l="1"/>
  <c r="ER237" i="1"/>
  <c r="EQ238" i="1" a="1"/>
  <c r="EQ238" i="1" s="1"/>
  <c r="C233" i="9"/>
  <c r="EV236" i="1"/>
  <c r="ES236" i="1" s="1"/>
  <c r="AA237" i="7" s="1"/>
  <c r="ET235" i="1"/>
  <c r="AB236" i="7" s="1"/>
  <c r="EU235" i="1"/>
  <c r="AC236" i="7" s="1"/>
  <c r="AD236" i="7" s="1"/>
  <c r="AF235" i="7"/>
  <c r="AG235" i="7"/>
  <c r="G232" i="9"/>
  <c r="Z236" i="7" s="1"/>
  <c r="B232" i="9"/>
  <c r="X236" i="7" s="1"/>
  <c r="AG236" i="7" l="1"/>
  <c r="AF236" i="7"/>
  <c r="EU236" i="1"/>
  <c r="AC237" i="7" s="1"/>
  <c r="AD237" i="7" s="1"/>
  <c r="ET236" i="1"/>
  <c r="AB237" i="7" s="1"/>
  <c r="G233" i="9"/>
  <c r="Z237" i="7" s="1"/>
  <c r="B233" i="9"/>
  <c r="X237" i="7" s="1"/>
  <c r="ER238" i="1"/>
  <c r="H235" i="9"/>
  <c r="EQ239" i="1" a="1"/>
  <c r="EQ239" i="1" s="1"/>
  <c r="EV237" i="1"/>
  <c r="ES237" i="1" s="1"/>
  <c r="AA238" i="7" s="1"/>
  <c r="C234" i="9"/>
  <c r="C235" i="9" l="1"/>
  <c r="EV238" i="1"/>
  <c r="ES238" i="1" s="1"/>
  <c r="AA239" i="7" s="1"/>
  <c r="ET237" i="1"/>
  <c r="AB238" i="7" s="1"/>
  <c r="EU237" i="1"/>
  <c r="AC238" i="7" s="1"/>
  <c r="AD238" i="7" s="1"/>
  <c r="AF237" i="7"/>
  <c r="AG237" i="7"/>
  <c r="G234" i="9"/>
  <c r="Z238" i="7" s="1"/>
  <c r="B234" i="9"/>
  <c r="X238" i="7" s="1"/>
  <c r="H236" i="9"/>
  <c r="EQ240" i="1" a="1"/>
  <c r="EQ240" i="1" s="1"/>
  <c r="ER239" i="1"/>
  <c r="AF238" i="7" l="1"/>
  <c r="AG238" i="7"/>
  <c r="EQ241" i="1" a="1"/>
  <c r="EQ241" i="1" s="1"/>
  <c r="ER240" i="1"/>
  <c r="H237" i="9"/>
  <c r="EU238" i="1"/>
  <c r="AC239" i="7" s="1"/>
  <c r="AD239" i="7" s="1"/>
  <c r="C236" i="9"/>
  <c r="EV239" i="1"/>
  <c r="ES239" i="1" s="1"/>
  <c r="AA240" i="7" s="1"/>
  <c r="ET238" i="1"/>
  <c r="AB239" i="7" s="1"/>
  <c r="G235" i="9"/>
  <c r="Z239" i="7" s="1"/>
  <c r="B235" i="9"/>
  <c r="X239" i="7" s="1"/>
  <c r="B236" i="9" l="1"/>
  <c r="X240" i="7" s="1"/>
  <c r="G236" i="9"/>
  <c r="Z240" i="7" s="1"/>
  <c r="EV240" i="1"/>
  <c r="ES240" i="1" s="1"/>
  <c r="AA241" i="7" s="1"/>
  <c r="C237" i="9"/>
  <c r="H238" i="9"/>
  <c r="ER241" i="1"/>
  <c r="EQ242" i="1" a="1"/>
  <c r="EQ242" i="1" s="1"/>
  <c r="AG239" i="7"/>
  <c r="AF239" i="7"/>
  <c r="EU239" i="1"/>
  <c r="AC240" i="7" s="1"/>
  <c r="AD240" i="7" s="1"/>
  <c r="ET239" i="1"/>
  <c r="AB240" i="7" s="1"/>
  <c r="C238" i="9" l="1"/>
  <c r="EV241" i="1"/>
  <c r="ES241" i="1" s="1"/>
  <c r="AA242" i="7" s="1"/>
  <c r="ET240" i="1"/>
  <c r="AB241" i="7" s="1"/>
  <c r="AF240" i="7"/>
  <c r="AG240" i="7"/>
  <c r="EU240" i="1"/>
  <c r="AC241" i="7" s="1"/>
  <c r="AD241" i="7" s="1"/>
  <c r="G237" i="9"/>
  <c r="Z241" i="7" s="1"/>
  <c r="B237" i="9"/>
  <c r="X241" i="7" s="1"/>
  <c r="H239" i="9"/>
  <c r="EQ243" i="1" a="1"/>
  <c r="EQ243" i="1" s="1"/>
  <c r="ER242" i="1"/>
  <c r="EV242" i="1" l="1"/>
  <c r="ES242" i="1" s="1"/>
  <c r="AA243" i="7" s="1"/>
  <c r="C239" i="9"/>
  <c r="AF241" i="7"/>
  <c r="AG241" i="7"/>
  <c r="ER243" i="1"/>
  <c r="H240" i="9"/>
  <c r="EQ244" i="1" a="1"/>
  <c r="EQ244" i="1" s="1"/>
  <c r="ET241" i="1"/>
  <c r="AB242" i="7" s="1"/>
  <c r="EU241" i="1"/>
  <c r="AC242" i="7" s="1"/>
  <c r="AD242" i="7" s="1"/>
  <c r="B238" i="9"/>
  <c r="X242" i="7" s="1"/>
  <c r="G238" i="9"/>
  <c r="Z242" i="7" s="1"/>
  <c r="C240" i="9" l="1"/>
  <c r="EV243" i="1"/>
  <c r="ES243" i="1" s="1"/>
  <c r="AA244" i="7" s="1"/>
  <c r="EU242" i="1"/>
  <c r="AC243" i="7" s="1"/>
  <c r="AD243" i="7" s="1"/>
  <c r="ER244" i="1"/>
  <c r="EQ245" i="1" a="1"/>
  <c r="EQ245" i="1" s="1"/>
  <c r="H241" i="9"/>
  <c r="ET242" i="1"/>
  <c r="AB243" i="7" s="1"/>
  <c r="AF242" i="7"/>
  <c r="AG242" i="7"/>
  <c r="G239" i="9"/>
  <c r="Z243" i="7" s="1"/>
  <c r="B239" i="9"/>
  <c r="X243" i="7" s="1"/>
  <c r="ER245" i="1" l="1"/>
  <c r="H242" i="9"/>
  <c r="EQ246" i="1" a="1"/>
  <c r="EQ246" i="1" s="1"/>
  <c r="EV244" i="1"/>
  <c r="ES244" i="1" s="1"/>
  <c r="AA245" i="7" s="1"/>
  <c r="C241" i="9"/>
  <c r="ET243" i="1"/>
  <c r="AB244" i="7" s="1"/>
  <c r="EU243" i="1"/>
  <c r="AC244" i="7" s="1"/>
  <c r="AD244" i="7" s="1"/>
  <c r="AF243" i="7"/>
  <c r="AG243" i="7"/>
  <c r="G240" i="9"/>
  <c r="Z244" i="7" s="1"/>
  <c r="B240" i="9"/>
  <c r="X244" i="7" s="1"/>
  <c r="AG244" i="7" l="1"/>
  <c r="AF244" i="7"/>
  <c r="EU244" i="1"/>
  <c r="AC245" i="7" s="1"/>
  <c r="AD245" i="7" s="1"/>
  <c r="ET244" i="1"/>
  <c r="AB245" i="7" s="1"/>
  <c r="B241" i="9"/>
  <c r="X245" i="7" s="1"/>
  <c r="G241" i="9"/>
  <c r="Z245" i="7" s="1"/>
  <c r="ER246" i="1"/>
  <c r="EQ247" i="1" a="1"/>
  <c r="EQ247" i="1" s="1"/>
  <c r="H243" i="9"/>
  <c r="C242" i="9"/>
  <c r="EV245" i="1"/>
  <c r="ES245" i="1" s="1"/>
  <c r="AA246" i="7" s="1"/>
  <c r="ER247" i="1" l="1"/>
  <c r="H244" i="9"/>
  <c r="EQ248" i="1" a="1"/>
  <c r="EQ248" i="1" s="1"/>
  <c r="C243" i="9"/>
  <c r="EV246" i="1"/>
  <c r="ES246" i="1" s="1"/>
  <c r="AA247" i="7" s="1"/>
  <c r="EU245" i="1"/>
  <c r="AC246" i="7" s="1"/>
  <c r="AD246" i="7" s="1"/>
  <c r="ET245" i="1"/>
  <c r="AB246" i="7" s="1"/>
  <c r="AG245" i="7"/>
  <c r="AF245" i="7"/>
  <c r="G242" i="9"/>
  <c r="Z246" i="7" s="1"/>
  <c r="B242" i="9"/>
  <c r="X246" i="7" s="1"/>
  <c r="AF246" i="7" l="1"/>
  <c r="AG246" i="7"/>
  <c r="EU246" i="1"/>
  <c r="AC247" i="7" s="1"/>
  <c r="AD247" i="7" s="1"/>
  <c r="ET246" i="1"/>
  <c r="AB247" i="7" s="1"/>
  <c r="G243" i="9"/>
  <c r="Z247" i="7" s="1"/>
  <c r="B243" i="9"/>
  <c r="X247" i="7" s="1"/>
  <c r="H245" i="9"/>
  <c r="ER248" i="1"/>
  <c r="EQ249" i="1" a="1"/>
  <c r="EQ249" i="1" s="1"/>
  <c r="C244" i="9"/>
  <c r="EV247" i="1"/>
  <c r="ES247" i="1" s="1"/>
  <c r="AA248" i="7" s="1"/>
  <c r="C245" i="9" l="1"/>
  <c r="EV248" i="1"/>
  <c r="ES248" i="1" s="1"/>
  <c r="AA249" i="7" s="1"/>
  <c r="EU247" i="1"/>
  <c r="AC248" i="7" s="1"/>
  <c r="AD248" i="7" s="1"/>
  <c r="AG247" i="7"/>
  <c r="AF247" i="7"/>
  <c r="ET247" i="1"/>
  <c r="AB248" i="7" s="1"/>
  <c r="G244" i="9"/>
  <c r="Z248" i="7" s="1"/>
  <c r="B244" i="9"/>
  <c r="X248" i="7" s="1"/>
  <c r="EQ250" i="1" a="1"/>
  <c r="EQ250" i="1" s="1"/>
  <c r="H246" i="9"/>
  <c r="ER249" i="1"/>
  <c r="AG248" i="7" l="1"/>
  <c r="AF248" i="7"/>
  <c r="EV249" i="1"/>
  <c r="ES249" i="1" s="1"/>
  <c r="AA250" i="7" s="1"/>
  <c r="C246" i="9"/>
  <c r="EU248" i="1"/>
  <c r="AC249" i="7" s="1"/>
  <c r="AD249" i="7" s="1"/>
  <c r="H247" i="9"/>
  <c r="ER250" i="1"/>
  <c r="EQ251" i="1" a="1"/>
  <c r="EQ251" i="1" s="1"/>
  <c r="ET248" i="1"/>
  <c r="AB249" i="7" s="1"/>
  <c r="G245" i="9"/>
  <c r="Z249" i="7" s="1"/>
  <c r="B245" i="9"/>
  <c r="X249" i="7" s="1"/>
  <c r="AG249" i="7" l="1"/>
  <c r="AF249" i="7"/>
  <c r="EU249" i="1"/>
  <c r="AC250" i="7" s="1"/>
  <c r="AD250" i="7" s="1"/>
  <c r="ET249" i="1"/>
  <c r="AB250" i="7" s="1"/>
  <c r="G246" i="9"/>
  <c r="Z250" i="7" s="1"/>
  <c r="B246" i="9"/>
  <c r="X250" i="7" s="1"/>
  <c r="ER251" i="1"/>
  <c r="H248" i="9"/>
  <c r="EQ252" i="1" a="1"/>
  <c r="EQ252" i="1" s="1"/>
  <c r="C247" i="9"/>
  <c r="EV250" i="1"/>
  <c r="ES250" i="1" s="1"/>
  <c r="AA251" i="7" s="1"/>
  <c r="EV251" i="1" l="1"/>
  <c r="ES251" i="1" s="1"/>
  <c r="AA252" i="7" s="1"/>
  <c r="C248" i="9"/>
  <c r="EU250" i="1"/>
  <c r="AC251" i="7" s="1"/>
  <c r="AD251" i="7" s="1"/>
  <c r="AG250" i="7"/>
  <c r="AF250" i="7"/>
  <c r="ET250" i="1"/>
  <c r="AB251" i="7" s="1"/>
  <c r="G247" i="9"/>
  <c r="Z251" i="7" s="1"/>
  <c r="B247" i="9"/>
  <c r="X251" i="7" s="1"/>
  <c r="H249" i="9"/>
  <c r="ER252" i="1"/>
  <c r="EQ253" i="1" a="1"/>
  <c r="EQ253" i="1" s="1"/>
  <c r="AG251" i="7" l="1"/>
  <c r="AF251" i="7"/>
  <c r="EV252" i="1"/>
  <c r="ES252" i="1" s="1"/>
  <c r="AA253" i="7" s="1"/>
  <c r="C249" i="9"/>
  <c r="ET251" i="1"/>
  <c r="AB252" i="7" s="1"/>
  <c r="EU251" i="1"/>
  <c r="AC252" i="7" s="1"/>
  <c r="AD252" i="7" s="1"/>
  <c r="H250" i="9"/>
  <c r="ER253" i="1"/>
  <c r="EQ254" i="1" a="1"/>
  <c r="EQ254" i="1" s="1"/>
  <c r="B248" i="9"/>
  <c r="X252" i="7" s="1"/>
  <c r="G248" i="9"/>
  <c r="Z252" i="7" s="1"/>
  <c r="AG252" i="7" l="1"/>
  <c r="AF252" i="7"/>
  <c r="ET252" i="1"/>
  <c r="AB253" i="7" s="1"/>
  <c r="EU252" i="1"/>
  <c r="AC253" i="7" s="1"/>
  <c r="AD253" i="7" s="1"/>
  <c r="G249" i="9"/>
  <c r="Z253" i="7" s="1"/>
  <c r="B249" i="9"/>
  <c r="X253" i="7" s="1"/>
  <c r="C250" i="9"/>
  <c r="EV253" i="1"/>
  <c r="ES253" i="1" s="1"/>
  <c r="AA254" i="7" s="1"/>
  <c r="EQ255" i="1" a="1"/>
  <c r="EQ255" i="1" s="1"/>
  <c r="H251" i="9"/>
  <c r="ER254" i="1"/>
  <c r="G250" i="9" l="1"/>
  <c r="Z254" i="7" s="1"/>
  <c r="B250" i="9"/>
  <c r="X254" i="7" s="1"/>
  <c r="H252" i="9"/>
  <c r="ER255" i="1"/>
  <c r="EQ256" i="1" a="1"/>
  <c r="EQ256" i="1" s="1"/>
  <c r="AG253" i="7"/>
  <c r="AF253" i="7"/>
  <c r="ET253" i="1"/>
  <c r="AB254" i="7" s="1"/>
  <c r="EV254" i="1"/>
  <c r="ES254" i="1" s="1"/>
  <c r="AA255" i="7" s="1"/>
  <c r="C251" i="9"/>
  <c r="EU253" i="1"/>
  <c r="AC254" i="7" s="1"/>
  <c r="AD254" i="7" s="1"/>
  <c r="AG254" i="7" l="1"/>
  <c r="AF254" i="7"/>
  <c r="ER256" i="1"/>
  <c r="H253" i="9"/>
  <c r="EQ257" i="1" a="1"/>
  <c r="EQ257" i="1" s="1"/>
  <c r="EV255" i="1"/>
  <c r="ES255" i="1" s="1"/>
  <c r="AA256" i="7" s="1"/>
  <c r="C252" i="9"/>
  <c r="ET254" i="1"/>
  <c r="AB255" i="7" s="1"/>
  <c r="EU254" i="1"/>
  <c r="AC255" i="7" s="1"/>
  <c r="AD255" i="7" s="1"/>
  <c r="G251" i="9"/>
  <c r="Z255" i="7" s="1"/>
  <c r="B251" i="9"/>
  <c r="X255" i="7" s="1"/>
  <c r="ET255" i="1" l="1"/>
  <c r="AB256" i="7" s="1"/>
  <c r="B252" i="9"/>
  <c r="X256" i="7" s="1"/>
  <c r="G252" i="9"/>
  <c r="Z256" i="7" s="1"/>
  <c r="ER257" i="1"/>
  <c r="H254" i="9"/>
  <c r="EQ258" i="1" a="1"/>
  <c r="EQ258" i="1" s="1"/>
  <c r="C253" i="9"/>
  <c r="EV256" i="1"/>
  <c r="ES256" i="1" s="1"/>
  <c r="AA257" i="7" s="1"/>
  <c r="AG255" i="7"/>
  <c r="AF255" i="7"/>
  <c r="EU255" i="1"/>
  <c r="AC256" i="7" s="1"/>
  <c r="AD256" i="7" s="1"/>
  <c r="B253" i="9" l="1"/>
  <c r="X257" i="7" s="1"/>
  <c r="G253" i="9"/>
  <c r="Z257" i="7" s="1"/>
  <c r="H255" i="9"/>
  <c r="ER258" i="1"/>
  <c r="EQ259" i="1" a="1"/>
  <c r="EQ259" i="1" s="1"/>
  <c r="C254" i="9"/>
  <c r="EV257" i="1"/>
  <c r="ES257" i="1" s="1"/>
  <c r="AA258" i="7" s="1"/>
  <c r="ET256" i="1"/>
  <c r="AB257" i="7" s="1"/>
  <c r="EU256" i="1"/>
  <c r="AC257" i="7" s="1"/>
  <c r="AD257" i="7" s="1"/>
  <c r="AG256" i="7"/>
  <c r="AF256" i="7"/>
  <c r="EU257" i="1" l="1"/>
  <c r="AC258" i="7" s="1"/>
  <c r="AD258" i="7" s="1"/>
  <c r="G254" i="9"/>
  <c r="Z258" i="7" s="1"/>
  <c r="B254" i="9"/>
  <c r="X258" i="7" s="1"/>
  <c r="H256" i="9"/>
  <c r="ER259" i="1"/>
  <c r="EQ260" i="1" a="1"/>
  <c r="EQ260" i="1" s="1"/>
  <c r="EV258" i="1"/>
  <c r="ES258" i="1" s="1"/>
  <c r="AA259" i="7" s="1"/>
  <c r="C255" i="9"/>
  <c r="AG257" i="7"/>
  <c r="AF257" i="7"/>
  <c r="ET257" i="1"/>
  <c r="AB258" i="7" s="1"/>
  <c r="B255" i="9" l="1"/>
  <c r="X259" i="7" s="1"/>
  <c r="G255" i="9"/>
  <c r="Z259" i="7" s="1"/>
  <c r="ER260" i="1"/>
  <c r="H257" i="9"/>
  <c r="EQ261" i="1" a="1"/>
  <c r="EQ261" i="1" s="1"/>
  <c r="C256" i="9"/>
  <c r="EV259" i="1"/>
  <c r="ES259" i="1" s="1"/>
  <c r="AA260" i="7" s="1"/>
  <c r="AF258" i="7"/>
  <c r="AG258" i="7"/>
  <c r="ET258" i="1"/>
  <c r="AB259" i="7" s="1"/>
  <c r="EU258" i="1"/>
  <c r="AC259" i="7" s="1"/>
  <c r="AD259" i="7" s="1"/>
  <c r="EU259" i="1" l="1"/>
  <c r="AC260" i="7" s="1"/>
  <c r="AD260" i="7" s="1"/>
  <c r="B256" i="9"/>
  <c r="X260" i="7" s="1"/>
  <c r="G256" i="9"/>
  <c r="Z260" i="7" s="1"/>
  <c r="ER261" i="1"/>
  <c r="H258" i="9"/>
  <c r="EQ262" i="1" a="1"/>
  <c r="EQ262" i="1" s="1"/>
  <c r="AF259" i="7"/>
  <c r="AG259" i="7"/>
  <c r="C257" i="9"/>
  <c r="EV260" i="1"/>
  <c r="ES260" i="1" s="1"/>
  <c r="AA261" i="7" s="1"/>
  <c r="ET259" i="1"/>
  <c r="AB260" i="7" s="1"/>
  <c r="EU260" i="1" l="1"/>
  <c r="AC261" i="7" s="1"/>
  <c r="AD261" i="7" s="1"/>
  <c r="ET260" i="1"/>
  <c r="AB261" i="7" s="1"/>
  <c r="H259" i="9"/>
  <c r="ER262" i="1"/>
  <c r="EQ263" i="1" a="1"/>
  <c r="EQ263" i="1" s="1"/>
  <c r="AG260" i="7"/>
  <c r="AF260" i="7"/>
  <c r="C258" i="9"/>
  <c r="EV261" i="1"/>
  <c r="ES261" i="1" s="1"/>
  <c r="AA262" i="7" s="1"/>
  <c r="B257" i="9"/>
  <c r="X261" i="7" s="1"/>
  <c r="G257" i="9"/>
  <c r="Z261" i="7" s="1"/>
  <c r="B258" i="9" l="1"/>
  <c r="X262" i="7" s="1"/>
  <c r="G258" i="9"/>
  <c r="Z262" i="7" s="1"/>
  <c r="ER263" i="1"/>
  <c r="H260" i="9"/>
  <c r="EQ264" i="1" a="1"/>
  <c r="EQ264" i="1" s="1"/>
  <c r="EV262" i="1"/>
  <c r="ES262" i="1" s="1"/>
  <c r="AA263" i="7" s="1"/>
  <c r="C259" i="9"/>
  <c r="ET261" i="1"/>
  <c r="AB262" i="7" s="1"/>
  <c r="EU261" i="1"/>
  <c r="AC262" i="7" s="1"/>
  <c r="AD262" i="7" s="1"/>
  <c r="AG261" i="7"/>
  <c r="AF261" i="7"/>
  <c r="ET262" i="1" l="1"/>
  <c r="AB263" i="7" s="1"/>
  <c r="B259" i="9"/>
  <c r="X263" i="7" s="1"/>
  <c r="G259" i="9"/>
  <c r="Z263" i="7" s="1"/>
  <c r="ER264" i="1"/>
  <c r="EQ265" i="1" a="1"/>
  <c r="EQ265" i="1" s="1"/>
  <c r="H261" i="9"/>
  <c r="EV263" i="1"/>
  <c r="ES263" i="1" s="1"/>
  <c r="AA264" i="7" s="1"/>
  <c r="C260" i="9"/>
  <c r="AF262" i="7"/>
  <c r="AG262" i="7"/>
  <c r="EU262" i="1"/>
  <c r="AC263" i="7" s="1"/>
  <c r="AD263" i="7" s="1"/>
  <c r="B260" i="9" l="1"/>
  <c r="X264" i="7" s="1"/>
  <c r="G260" i="9"/>
  <c r="Z264" i="7" s="1"/>
  <c r="H262" i="9"/>
  <c r="ER265" i="1"/>
  <c r="EQ266" i="1" a="1"/>
  <c r="EQ266" i="1" s="1"/>
  <c r="C261" i="9"/>
  <c r="EV264" i="1"/>
  <c r="ES264" i="1" s="1"/>
  <c r="AA265" i="7" s="1"/>
  <c r="ET263" i="1"/>
  <c r="AB264" i="7" s="1"/>
  <c r="EU263" i="1"/>
  <c r="AC264" i="7" s="1"/>
  <c r="AD264" i="7" s="1"/>
  <c r="AF263" i="7"/>
  <c r="AG263" i="7"/>
  <c r="ET264" i="1" l="1"/>
  <c r="AB265" i="7" s="1"/>
  <c r="B261" i="9"/>
  <c r="X265" i="7" s="1"/>
  <c r="G261" i="9"/>
  <c r="Z265" i="7" s="1"/>
  <c r="H263" i="9"/>
  <c r="ER266" i="1"/>
  <c r="EQ267" i="1" a="1"/>
  <c r="EQ267" i="1" s="1"/>
  <c r="EV265" i="1"/>
  <c r="ES265" i="1" s="1"/>
  <c r="AA266" i="7" s="1"/>
  <c r="C262" i="9"/>
  <c r="AG264" i="7"/>
  <c r="AF264" i="7"/>
  <c r="EU264" i="1"/>
  <c r="AC265" i="7" s="1"/>
  <c r="AD265" i="7" s="1"/>
  <c r="B262" i="9" l="1"/>
  <c r="X266" i="7" s="1"/>
  <c r="G262" i="9"/>
  <c r="Z266" i="7" s="1"/>
  <c r="ER267" i="1"/>
  <c r="H264" i="9"/>
  <c r="EQ268" i="1" a="1"/>
  <c r="EQ268" i="1" s="1"/>
  <c r="C263" i="9"/>
  <c r="EV266" i="1"/>
  <c r="ES266" i="1" s="1"/>
  <c r="AA267" i="7" s="1"/>
  <c r="EU265" i="1"/>
  <c r="AC266" i="7" s="1"/>
  <c r="AD266" i="7" s="1"/>
  <c r="ET265" i="1"/>
  <c r="AB266" i="7" s="1"/>
  <c r="AF265" i="7"/>
  <c r="AG265" i="7"/>
  <c r="EU266" i="1" l="1"/>
  <c r="AC267" i="7" s="1"/>
  <c r="AD267" i="7" s="1"/>
  <c r="G263" i="9"/>
  <c r="Z267" i="7" s="1"/>
  <c r="B263" i="9"/>
  <c r="X267" i="7" s="1"/>
  <c r="ER268" i="1"/>
  <c r="H265" i="9"/>
  <c r="EQ269" i="1" a="1"/>
  <c r="EQ269" i="1" s="1"/>
  <c r="C264" i="9"/>
  <c r="EV267" i="1"/>
  <c r="ES267" i="1" s="1"/>
  <c r="AA268" i="7" s="1"/>
  <c r="AF266" i="7"/>
  <c r="AG266" i="7"/>
  <c r="ET266" i="1"/>
  <c r="AB267" i="7" s="1"/>
  <c r="G264" i="9" l="1"/>
  <c r="Z268" i="7" s="1"/>
  <c r="B264" i="9"/>
  <c r="X268" i="7" s="1"/>
  <c r="ER269" i="1"/>
  <c r="H266" i="9"/>
  <c r="EQ270" i="1" a="1"/>
  <c r="EQ270" i="1" s="1"/>
  <c r="AF267" i="7"/>
  <c r="AG267" i="7"/>
  <c r="C265" i="9"/>
  <c r="EV268" i="1"/>
  <c r="ES268" i="1" s="1"/>
  <c r="AA269" i="7" s="1"/>
  <c r="ET267" i="1"/>
  <c r="AB268" i="7" s="1"/>
  <c r="EU267" i="1"/>
  <c r="AC268" i="7" s="1"/>
  <c r="AD268" i="7" s="1"/>
  <c r="G265" i="9" l="1"/>
  <c r="Z269" i="7" s="1"/>
  <c r="B265" i="9"/>
  <c r="X269" i="7" s="1"/>
  <c r="EQ271" i="1" a="1"/>
  <c r="EQ271" i="1" s="1"/>
  <c r="H267" i="9"/>
  <c r="ER270" i="1"/>
  <c r="AF268" i="7"/>
  <c r="AG268" i="7"/>
  <c r="EU268" i="1"/>
  <c r="AC269" i="7" s="1"/>
  <c r="AD269" i="7" s="1"/>
  <c r="EV269" i="1"/>
  <c r="ES269" i="1" s="1"/>
  <c r="AA270" i="7" s="1"/>
  <c r="C266" i="9"/>
  <c r="ET268" i="1"/>
  <c r="AB269" i="7" s="1"/>
  <c r="C267" i="9" l="1"/>
  <c r="EV270" i="1"/>
  <c r="ES270" i="1" s="1"/>
  <c r="AA271" i="7" s="1"/>
  <c r="AG269" i="7"/>
  <c r="AF269" i="7"/>
  <c r="EU269" i="1"/>
  <c r="AC270" i="7" s="1"/>
  <c r="AD270" i="7" s="1"/>
  <c r="H268" i="9"/>
  <c r="ER271" i="1"/>
  <c r="EQ272" i="1" a="1"/>
  <c r="EQ272" i="1" s="1"/>
  <c r="ET269" i="1"/>
  <c r="AB270" i="7" s="1"/>
  <c r="B266" i="9"/>
  <c r="X270" i="7" s="1"/>
  <c r="G266" i="9"/>
  <c r="Z270" i="7" s="1"/>
  <c r="ER272" i="1" l="1"/>
  <c r="H269" i="9"/>
  <c r="EQ273" i="1" a="1"/>
  <c r="EQ273" i="1" s="1"/>
  <c r="EU270" i="1"/>
  <c r="AC271" i="7" s="1"/>
  <c r="AD271" i="7" s="1"/>
  <c r="AG270" i="7"/>
  <c r="AF270" i="7"/>
  <c r="ET270" i="1"/>
  <c r="AB271" i="7" s="1"/>
  <c r="EV271" i="1"/>
  <c r="ES271" i="1" s="1"/>
  <c r="AA272" i="7" s="1"/>
  <c r="C268" i="9"/>
  <c r="B267" i="9"/>
  <c r="X271" i="7" s="1"/>
  <c r="G267" i="9"/>
  <c r="Z271" i="7" s="1"/>
  <c r="AG271" i="7" l="1"/>
  <c r="AF271" i="7"/>
  <c r="EQ274" i="1" a="1"/>
  <c r="EQ274" i="1" s="1"/>
  <c r="H270" i="9"/>
  <c r="ER273" i="1"/>
  <c r="ET271" i="1"/>
  <c r="AB272" i="7" s="1"/>
  <c r="EU271" i="1"/>
  <c r="AC272" i="7" s="1"/>
  <c r="AD272" i="7" s="1"/>
  <c r="G268" i="9"/>
  <c r="Z272" i="7" s="1"/>
  <c r="B268" i="9"/>
  <c r="X272" i="7" s="1"/>
  <c r="C269" i="9"/>
  <c r="EV272" i="1"/>
  <c r="ES272" i="1" s="1"/>
  <c r="AA273" i="7" s="1"/>
  <c r="AG272" i="7" l="1"/>
  <c r="AF272" i="7"/>
  <c r="C270" i="9"/>
  <c r="EV273" i="1"/>
  <c r="ES273" i="1" s="1"/>
  <c r="AA274" i="7" s="1"/>
  <c r="EU272" i="1"/>
  <c r="AC273" i="7" s="1"/>
  <c r="AD273" i="7" s="1"/>
  <c r="ET272" i="1"/>
  <c r="AB273" i="7" s="1"/>
  <c r="ER274" i="1"/>
  <c r="EQ275" i="1" a="1"/>
  <c r="EQ275" i="1" s="1"/>
  <c r="H271" i="9"/>
  <c r="G269" i="9"/>
  <c r="Z273" i="7" s="1"/>
  <c r="B269" i="9"/>
  <c r="X273" i="7" s="1"/>
  <c r="AF273" i="7" l="1"/>
  <c r="AG273" i="7"/>
  <c r="ET273" i="1"/>
  <c r="AB274" i="7" s="1"/>
  <c r="EU273" i="1"/>
  <c r="AC274" i="7" s="1"/>
  <c r="AD274" i="7" s="1"/>
  <c r="B270" i="9"/>
  <c r="X274" i="7" s="1"/>
  <c r="G270" i="9"/>
  <c r="Z274" i="7" s="1"/>
  <c r="EQ276" i="1" a="1"/>
  <c r="EQ276" i="1" s="1"/>
  <c r="H272" i="9"/>
  <c r="ER275" i="1"/>
  <c r="EV274" i="1"/>
  <c r="ES274" i="1" s="1"/>
  <c r="AA275" i="7" s="1"/>
  <c r="C271" i="9"/>
  <c r="H273" i="9" l="1"/>
  <c r="EQ277" i="1" a="1"/>
  <c r="EQ277" i="1" s="1"/>
  <c r="ER276" i="1"/>
  <c r="ET274" i="1"/>
  <c r="AB275" i="7" s="1"/>
  <c r="EU274" i="1"/>
  <c r="AC275" i="7" s="1"/>
  <c r="AD275" i="7" s="1"/>
  <c r="B271" i="9"/>
  <c r="X275" i="7" s="1"/>
  <c r="G271" i="9"/>
  <c r="Z275" i="7" s="1"/>
  <c r="AG274" i="7"/>
  <c r="AF274" i="7"/>
  <c r="C272" i="9"/>
  <c r="EV275" i="1"/>
  <c r="ES275" i="1" s="1"/>
  <c r="AA276" i="7" s="1"/>
  <c r="EU275" i="1" l="1"/>
  <c r="AC276" i="7" s="1"/>
  <c r="AD276" i="7" s="1"/>
  <c r="ET275" i="1"/>
  <c r="AB276" i="7" s="1"/>
  <c r="AG275" i="7"/>
  <c r="AF275" i="7"/>
  <c r="C273" i="9"/>
  <c r="EV276" i="1"/>
  <c r="ES276" i="1" s="1"/>
  <c r="AA277" i="7" s="1"/>
  <c r="ER277" i="1"/>
  <c r="H274" i="9"/>
  <c r="EQ278" i="1" a="1"/>
  <c r="EQ278" i="1" s="1"/>
  <c r="B272" i="9"/>
  <c r="X276" i="7" s="1"/>
  <c r="G272" i="9"/>
  <c r="Z276" i="7" s="1"/>
  <c r="EU276" i="1" l="1"/>
  <c r="AC277" i="7" s="1"/>
  <c r="AD277" i="7" s="1"/>
  <c r="ET276" i="1"/>
  <c r="AB277" i="7" s="1"/>
  <c r="G273" i="9"/>
  <c r="Z277" i="7" s="1"/>
  <c r="B273" i="9"/>
  <c r="X277" i="7" s="1"/>
  <c r="ER278" i="1"/>
  <c r="H275" i="9"/>
  <c r="EQ279" i="1" a="1"/>
  <c r="EQ279" i="1" s="1"/>
  <c r="AF276" i="7"/>
  <c r="AG276" i="7"/>
  <c r="EV277" i="1"/>
  <c r="ES277" i="1" s="1"/>
  <c r="AA278" i="7" s="1"/>
  <c r="C274" i="9"/>
  <c r="H276" i="9" l="1"/>
  <c r="ER279" i="1"/>
  <c r="EQ280" i="1" a="1"/>
  <c r="EQ280" i="1" s="1"/>
  <c r="G274" i="9"/>
  <c r="Z278" i="7" s="1"/>
  <c r="B274" i="9"/>
  <c r="X278" i="7" s="1"/>
  <c r="C275" i="9"/>
  <c r="EV278" i="1"/>
  <c r="ES278" i="1" s="1"/>
  <c r="AA279" i="7" s="1"/>
  <c r="ET277" i="1"/>
  <c r="AB278" i="7" s="1"/>
  <c r="EU277" i="1"/>
  <c r="AC278" i="7" s="1"/>
  <c r="AD278" i="7" s="1"/>
  <c r="AG277" i="7"/>
  <c r="AF277" i="7"/>
  <c r="ET278" i="1" l="1"/>
  <c r="AB279" i="7" s="1"/>
  <c r="G275" i="9"/>
  <c r="Z279" i="7" s="1"/>
  <c r="B275" i="9"/>
  <c r="X279" i="7" s="1"/>
  <c r="H277" i="9"/>
  <c r="EQ281" i="1" a="1"/>
  <c r="EQ281" i="1" s="1"/>
  <c r="ER280" i="1"/>
  <c r="EV279" i="1"/>
  <c r="ES279" i="1" s="1"/>
  <c r="AA280" i="7" s="1"/>
  <c r="C276" i="9"/>
  <c r="AF278" i="7"/>
  <c r="AG278" i="7"/>
  <c r="EU278" i="1"/>
  <c r="AC279" i="7" s="1"/>
  <c r="AD279" i="7" s="1"/>
  <c r="G276" i="9" l="1"/>
  <c r="Z280" i="7" s="1"/>
  <c r="B276" i="9"/>
  <c r="X280" i="7" s="1"/>
  <c r="EV280" i="1"/>
  <c r="ES280" i="1" s="1"/>
  <c r="AA281" i="7" s="1"/>
  <c r="C277" i="9"/>
  <c r="ER281" i="1"/>
  <c r="H278" i="9"/>
  <c r="EQ282" i="1" a="1"/>
  <c r="EQ282" i="1" s="1"/>
  <c r="ET279" i="1"/>
  <c r="AB280" i="7" s="1"/>
  <c r="EU279" i="1"/>
  <c r="AC280" i="7" s="1"/>
  <c r="AD280" i="7" s="1"/>
  <c r="AG279" i="7"/>
  <c r="AF279" i="7"/>
  <c r="H279" i="9" l="1"/>
  <c r="ER282" i="1"/>
  <c r="EQ283" i="1" a="1"/>
  <c r="EQ283" i="1" s="1"/>
  <c r="EV281" i="1"/>
  <c r="ES281" i="1" s="1"/>
  <c r="AA282" i="7" s="1"/>
  <c r="C278" i="9"/>
  <c r="ET280" i="1"/>
  <c r="AB281" i="7" s="1"/>
  <c r="EU280" i="1"/>
  <c r="AC281" i="7" s="1"/>
  <c r="AD281" i="7" s="1"/>
  <c r="G277" i="9"/>
  <c r="Z281" i="7" s="1"/>
  <c r="B277" i="9"/>
  <c r="X281" i="7" s="1"/>
  <c r="AG280" i="7"/>
  <c r="AF280" i="7"/>
  <c r="AF281" i="7" l="1"/>
  <c r="AG281" i="7"/>
  <c r="ET281" i="1"/>
  <c r="AB282" i="7" s="1"/>
  <c r="EU281" i="1"/>
  <c r="AC282" i="7" s="1"/>
  <c r="AD282" i="7" s="1"/>
  <c r="G278" i="9"/>
  <c r="Z282" i="7" s="1"/>
  <c r="B278" i="9"/>
  <c r="X282" i="7" s="1"/>
  <c r="ER283" i="1"/>
  <c r="H280" i="9"/>
  <c r="EQ284" i="1" a="1"/>
  <c r="EQ284" i="1" s="1"/>
  <c r="C279" i="9"/>
  <c r="EV282" i="1"/>
  <c r="ES282" i="1" s="1"/>
  <c r="AA283" i="7" s="1"/>
  <c r="C280" i="9" l="1"/>
  <c r="EV283" i="1"/>
  <c r="ES283" i="1" s="1"/>
  <c r="AA284" i="7" s="1"/>
  <c r="EU282" i="1"/>
  <c r="AC283" i="7" s="1"/>
  <c r="AD283" i="7" s="1"/>
  <c r="AG282" i="7"/>
  <c r="AF282" i="7"/>
  <c r="ET282" i="1"/>
  <c r="AB283" i="7" s="1"/>
  <c r="G279" i="9"/>
  <c r="Z283" i="7" s="1"/>
  <c r="B279" i="9"/>
  <c r="X283" i="7" s="1"/>
  <c r="H281" i="9"/>
  <c r="ER284" i="1"/>
  <c r="EQ285" i="1" a="1"/>
  <c r="EQ285" i="1" s="1"/>
  <c r="AF283" i="7" l="1"/>
  <c r="AG283" i="7"/>
  <c r="EV284" i="1"/>
  <c r="ES284" i="1" s="1"/>
  <c r="AA285" i="7" s="1"/>
  <c r="C281" i="9"/>
  <c r="ET283" i="1"/>
  <c r="AB284" i="7" s="1"/>
  <c r="H282" i="9"/>
  <c r="ER285" i="1"/>
  <c r="EQ286" i="1" a="1"/>
  <c r="EQ286" i="1" s="1"/>
  <c r="EU283" i="1"/>
  <c r="AC284" i="7" s="1"/>
  <c r="AD284" i="7" s="1"/>
  <c r="G280" i="9"/>
  <c r="Z284" i="7" s="1"/>
  <c r="B280" i="9"/>
  <c r="X284" i="7" s="1"/>
  <c r="EU284" i="1" l="1"/>
  <c r="AC285" i="7" s="1"/>
  <c r="AD285" i="7" s="1"/>
  <c r="AF284" i="7"/>
  <c r="AG284" i="7"/>
  <c r="ET284" i="1"/>
  <c r="AB285" i="7" s="1"/>
  <c r="B281" i="9"/>
  <c r="X285" i="7" s="1"/>
  <c r="G281" i="9"/>
  <c r="Z285" i="7" s="1"/>
  <c r="H283" i="9"/>
  <c r="EQ287" i="1" a="1"/>
  <c r="EQ287" i="1" s="1"/>
  <c r="ER286" i="1"/>
  <c r="EV285" i="1"/>
  <c r="ES285" i="1" s="1"/>
  <c r="AA286" i="7" s="1"/>
  <c r="C282" i="9"/>
  <c r="ER287" i="1" l="1"/>
  <c r="H284" i="9"/>
  <c r="EQ288" i="1" a="1"/>
  <c r="EQ288" i="1" s="1"/>
  <c r="EU285" i="1"/>
  <c r="AC286" i="7" s="1"/>
  <c r="AD286" i="7" s="1"/>
  <c r="ET285" i="1"/>
  <c r="AB286" i="7" s="1"/>
  <c r="AF285" i="7"/>
  <c r="AG285" i="7"/>
  <c r="G282" i="9"/>
  <c r="Z286" i="7" s="1"/>
  <c r="B282" i="9"/>
  <c r="X286" i="7" s="1"/>
  <c r="C283" i="9"/>
  <c r="EV286" i="1"/>
  <c r="ES286" i="1" s="1"/>
  <c r="AA287" i="7" s="1"/>
  <c r="EU286" i="1" l="1"/>
  <c r="AC287" i="7" s="1"/>
  <c r="AD287" i="7" s="1"/>
  <c r="AF286" i="7"/>
  <c r="AG286" i="7"/>
  <c r="ET286" i="1"/>
  <c r="AB287" i="7" s="1"/>
  <c r="ER288" i="1"/>
  <c r="H285" i="9"/>
  <c r="EQ289" i="1" a="1"/>
  <c r="EQ289" i="1" s="1"/>
  <c r="B283" i="9"/>
  <c r="X287" i="7" s="1"/>
  <c r="G283" i="9"/>
  <c r="Z287" i="7" s="1"/>
  <c r="EV287" i="1"/>
  <c r="ES287" i="1" s="1"/>
  <c r="AA288" i="7" s="1"/>
  <c r="C284" i="9"/>
  <c r="ER289" i="1" l="1"/>
  <c r="H286" i="9"/>
  <c r="EQ290" i="1" a="1"/>
  <c r="EQ290" i="1" s="1"/>
  <c r="C285" i="9"/>
  <c r="EV288" i="1"/>
  <c r="ES288" i="1" s="1"/>
  <c r="AA289" i="7" s="1"/>
  <c r="ET287" i="1"/>
  <c r="AB288" i="7" s="1"/>
  <c r="AF287" i="7"/>
  <c r="AG287" i="7"/>
  <c r="EU287" i="1"/>
  <c r="AC288" i="7" s="1"/>
  <c r="AD288" i="7" s="1"/>
  <c r="G284" i="9"/>
  <c r="Z288" i="7" s="1"/>
  <c r="B284" i="9"/>
  <c r="X288" i="7" s="1"/>
  <c r="AG288" i="7" l="1"/>
  <c r="AF288" i="7"/>
  <c r="ET288" i="1"/>
  <c r="AB289" i="7" s="1"/>
  <c r="EU288" i="1"/>
  <c r="AC289" i="7" s="1"/>
  <c r="AD289" i="7" s="1"/>
  <c r="G285" i="9"/>
  <c r="Z289" i="7" s="1"/>
  <c r="B285" i="9"/>
  <c r="X289" i="7" s="1"/>
  <c r="H287" i="9"/>
  <c r="ER290" i="1"/>
  <c r="EQ291" i="1" a="1"/>
  <c r="EQ291" i="1" s="1"/>
  <c r="EV289" i="1"/>
  <c r="ES289" i="1" s="1"/>
  <c r="AA290" i="7" s="1"/>
  <c r="C286" i="9"/>
  <c r="C287" i="9" l="1"/>
  <c r="EV290" i="1"/>
  <c r="ES290" i="1" s="1"/>
  <c r="AA291" i="7" s="1"/>
  <c r="EU289" i="1"/>
  <c r="AC290" i="7" s="1"/>
  <c r="AD290" i="7" s="1"/>
  <c r="ET289" i="1"/>
  <c r="AB290" i="7" s="1"/>
  <c r="G286" i="9"/>
  <c r="Z290" i="7" s="1"/>
  <c r="B286" i="9"/>
  <c r="X290" i="7" s="1"/>
  <c r="AG289" i="7"/>
  <c r="AF289" i="7"/>
  <c r="ER291" i="1"/>
  <c r="EQ292" i="1" a="1"/>
  <c r="EQ292" i="1" s="1"/>
  <c r="H288" i="9"/>
  <c r="AF290" i="7" l="1"/>
  <c r="AG290" i="7"/>
  <c r="ER292" i="1"/>
  <c r="H289" i="9"/>
  <c r="EQ293" i="1" a="1"/>
  <c r="EQ293" i="1" s="1"/>
  <c r="EU290" i="1"/>
  <c r="AC291" i="7" s="1"/>
  <c r="AD291" i="7" s="1"/>
  <c r="EV291" i="1"/>
  <c r="ES291" i="1" s="1"/>
  <c r="AA292" i="7" s="1"/>
  <c r="C288" i="9"/>
  <c r="ET290" i="1"/>
  <c r="AB291" i="7" s="1"/>
  <c r="B287" i="9"/>
  <c r="X291" i="7" s="1"/>
  <c r="G287" i="9"/>
  <c r="Z291" i="7" s="1"/>
  <c r="G288" i="9" l="1"/>
  <c r="Z292" i="7" s="1"/>
  <c r="B288" i="9"/>
  <c r="X292" i="7" s="1"/>
  <c r="ER293" i="1"/>
  <c r="H290" i="9"/>
  <c r="EQ294" i="1" a="1"/>
  <c r="EQ294" i="1" s="1"/>
  <c r="EV292" i="1"/>
  <c r="ES292" i="1" s="1"/>
  <c r="AA293" i="7" s="1"/>
  <c r="C289" i="9"/>
  <c r="AG291" i="7"/>
  <c r="AF291" i="7"/>
  <c r="ET291" i="1"/>
  <c r="AB292" i="7" s="1"/>
  <c r="EU291" i="1"/>
  <c r="AC292" i="7" s="1"/>
  <c r="AD292" i="7" s="1"/>
  <c r="EU292" i="1" l="1"/>
  <c r="AC293" i="7" s="1"/>
  <c r="AD293" i="7" s="1"/>
  <c r="ET292" i="1"/>
  <c r="AB293" i="7" s="1"/>
  <c r="G289" i="9"/>
  <c r="Z293" i="7" s="1"/>
  <c r="B289" i="9"/>
  <c r="X293" i="7" s="1"/>
  <c r="ER294" i="1"/>
  <c r="EQ295" i="1" a="1"/>
  <c r="EQ295" i="1" s="1"/>
  <c r="H291" i="9"/>
  <c r="AF292" i="7"/>
  <c r="AG292" i="7"/>
  <c r="C290" i="9"/>
  <c r="EV293" i="1"/>
  <c r="ES293" i="1" s="1"/>
  <c r="AA294" i="7" s="1"/>
  <c r="H292" i="9" l="1"/>
  <c r="ER295" i="1"/>
  <c r="EQ296" i="1" a="1"/>
  <c r="EQ296" i="1" s="1"/>
  <c r="EV294" i="1"/>
  <c r="ES294" i="1" s="1"/>
  <c r="AA295" i="7" s="1"/>
  <c r="C291" i="9"/>
  <c r="ET293" i="1"/>
  <c r="AB294" i="7" s="1"/>
  <c r="EU293" i="1"/>
  <c r="AC294" i="7" s="1"/>
  <c r="AD294" i="7" s="1"/>
  <c r="G290" i="9"/>
  <c r="Z294" i="7" s="1"/>
  <c r="B290" i="9"/>
  <c r="X294" i="7" s="1"/>
  <c r="AF293" i="7"/>
  <c r="AG293" i="7"/>
  <c r="EU294" i="1" l="1"/>
  <c r="AC295" i="7" s="1"/>
  <c r="AD295" i="7" s="1"/>
  <c r="ET294" i="1"/>
  <c r="AB295" i="7" s="1"/>
  <c r="AF295" i="7" s="1"/>
  <c r="AG294" i="7"/>
  <c r="AF294" i="7"/>
  <c r="B291" i="9"/>
  <c r="X295" i="7" s="1"/>
  <c r="G291" i="9"/>
  <c r="Z295" i="7" s="1"/>
  <c r="ER296" i="1"/>
  <c r="H293" i="9"/>
  <c r="EQ297" i="1" a="1"/>
  <c r="EQ297" i="1" s="1"/>
  <c r="C292" i="9"/>
  <c r="EV295" i="1"/>
  <c r="ES295" i="1" s="1"/>
  <c r="AA296" i="7" s="1"/>
  <c r="AG295" i="7" l="1"/>
  <c r="ET295" i="1"/>
  <c r="AB296" i="7" s="1"/>
  <c r="AF296" i="7" s="1"/>
  <c r="EU295" i="1"/>
  <c r="AC296" i="7" s="1"/>
  <c r="AD296" i="7" s="1"/>
  <c r="H294" i="9"/>
  <c r="ER297" i="1"/>
  <c r="EQ298" i="1" a="1"/>
  <c r="EQ298" i="1" s="1"/>
  <c r="EV296" i="1"/>
  <c r="ES296" i="1" s="1"/>
  <c r="AA297" i="7" s="1"/>
  <c r="C293" i="9"/>
  <c r="G292" i="9"/>
  <c r="Z296" i="7" s="1"/>
  <c r="B292" i="9"/>
  <c r="X296" i="7" s="1"/>
  <c r="AG296" i="7" l="1"/>
  <c r="ET296" i="1"/>
  <c r="AB297" i="7" s="1"/>
  <c r="AF297" i="7" s="1"/>
  <c r="EU296" i="1"/>
  <c r="AC297" i="7" s="1"/>
  <c r="AD297" i="7" s="1"/>
  <c r="C294" i="9"/>
  <c r="EV297" i="1"/>
  <c r="ES297" i="1" s="1"/>
  <c r="AA298" i="7" s="1"/>
  <c r="B293" i="9"/>
  <c r="X297" i="7" s="1"/>
  <c r="G293" i="9"/>
  <c r="Z297" i="7" s="1"/>
  <c r="ER298" i="1"/>
  <c r="EQ299" i="1" a="1"/>
  <c r="EQ299" i="1" s="1"/>
  <c r="H295" i="9"/>
  <c r="AG297" i="7" l="1"/>
  <c r="EU297" i="1"/>
  <c r="AC298" i="7" s="1"/>
  <c r="AD298" i="7" s="1"/>
  <c r="ET297" i="1"/>
  <c r="AB298" i="7" s="1"/>
  <c r="EQ300" i="1" a="1"/>
  <c r="EQ300" i="1" s="1"/>
  <c r="ER299" i="1"/>
  <c r="H296" i="9"/>
  <c r="G294" i="9"/>
  <c r="Z298" i="7" s="1"/>
  <c r="B294" i="9"/>
  <c r="X298" i="7" s="1"/>
  <c r="C295" i="9"/>
  <c r="EV298" i="1"/>
  <c r="ES298" i="1" s="1"/>
  <c r="AA299" i="7" s="1"/>
  <c r="AG298" i="7" l="1"/>
  <c r="AF298" i="7"/>
  <c r="EU298" i="1"/>
  <c r="AC299" i="7" s="1"/>
  <c r="AD299" i="7" s="1"/>
  <c r="ET298" i="1"/>
  <c r="AB299" i="7" s="1"/>
  <c r="B295" i="9"/>
  <c r="X299" i="7" s="1"/>
  <c r="G295" i="9"/>
  <c r="Z299" i="7" s="1"/>
  <c r="EV299" i="1"/>
  <c r="ES299" i="1" s="1"/>
  <c r="AA300" i="7" s="1"/>
  <c r="C296" i="9"/>
  <c r="H297" i="9"/>
  <c r="ER300" i="1"/>
  <c r="EQ301" i="1" a="1"/>
  <c r="EQ301" i="1" s="1"/>
  <c r="AG299" i="7" l="1"/>
  <c r="AF299" i="7"/>
  <c r="ET299" i="1"/>
  <c r="AB300" i="7" s="1"/>
  <c r="AF300" i="7" s="1"/>
  <c r="EU299" i="1"/>
  <c r="AC300" i="7" s="1"/>
  <c r="AD300" i="7" s="1"/>
  <c r="G296" i="9"/>
  <c r="Z300" i="7" s="1"/>
  <c r="B296" i="9"/>
  <c r="X300" i="7" s="1"/>
  <c r="H298" i="9"/>
  <c r="EQ302" i="1" a="1"/>
  <c r="EQ302" i="1" s="1"/>
  <c r="ER301" i="1"/>
  <c r="C297" i="9"/>
  <c r="EV300" i="1"/>
  <c r="ES300" i="1" s="1"/>
  <c r="AA301" i="7" s="1"/>
  <c r="AG300" i="7" l="1"/>
  <c r="EU300" i="1"/>
  <c r="AC301" i="7" s="1"/>
  <c r="AD301" i="7" s="1"/>
  <c r="ET300" i="1"/>
  <c r="AB301" i="7" s="1"/>
  <c r="AF301" i="7" s="1"/>
  <c r="B297" i="9"/>
  <c r="X301" i="7" s="1"/>
  <c r="G297" i="9"/>
  <c r="Z301" i="7" s="1"/>
  <c r="C298" i="9"/>
  <c r="EV301" i="1"/>
  <c r="ES301" i="1" s="1"/>
  <c r="AA302" i="7" s="1"/>
  <c r="H299" i="9"/>
  <c r="ER302" i="1"/>
  <c r="EQ303" i="1" a="1"/>
  <c r="EQ303" i="1" s="1"/>
  <c r="AG301" i="7" l="1"/>
  <c r="ET301" i="1"/>
  <c r="AB302" i="7" s="1"/>
  <c r="AF302" i="7" s="1"/>
  <c r="EU301" i="1"/>
  <c r="AC302" i="7" s="1"/>
  <c r="AD302" i="7" s="1"/>
  <c r="G298" i="9"/>
  <c r="Z302" i="7" s="1"/>
  <c r="B298" i="9"/>
  <c r="X302" i="7" s="1"/>
  <c r="EQ304" i="1" a="1"/>
  <c r="EQ304" i="1" s="1"/>
  <c r="ER303" i="1"/>
  <c r="H300" i="9"/>
  <c r="EV302" i="1"/>
  <c r="ES302" i="1" s="1"/>
  <c r="AA303" i="7" s="1"/>
  <c r="C299" i="9"/>
  <c r="AG302" i="7" l="1"/>
  <c r="ET302" i="1"/>
  <c r="AB303" i="7" s="1"/>
  <c r="AF303" i="7" s="1"/>
  <c r="EU302" i="1"/>
  <c r="AC303" i="7" s="1"/>
  <c r="C300" i="9"/>
  <c r="EV303" i="1"/>
  <c r="ES303" i="1" s="1"/>
  <c r="AA304" i="7" s="1"/>
  <c r="H301" i="9"/>
  <c r="ER304" i="1"/>
  <c r="EQ305" i="1" a="1"/>
  <c r="EQ305" i="1" s="1"/>
  <c r="G299" i="9"/>
  <c r="Z303" i="7" s="1"/>
  <c r="B299" i="9"/>
  <c r="X303" i="7" s="1"/>
  <c r="AG303" i="7" l="1"/>
  <c r="EU303" i="1"/>
  <c r="AC304" i="7" s="1"/>
  <c r="AD304" i="7" s="1"/>
  <c r="AD303" i="7"/>
  <c r="ET303" i="1"/>
  <c r="AB304" i="7" s="1"/>
  <c r="AF304" i="7" s="1"/>
  <c r="ER305" i="1"/>
  <c r="H302" i="9"/>
  <c r="EQ306" i="1" a="1"/>
  <c r="EQ306" i="1" s="1"/>
  <c r="C301" i="9"/>
  <c r="EV304" i="1"/>
  <c r="ES304" i="1" s="1"/>
  <c r="AA305" i="7" s="1"/>
  <c r="B300" i="9"/>
  <c r="X304" i="7" s="1"/>
  <c r="G300" i="9"/>
  <c r="Z304" i="7" s="1"/>
  <c r="EU304" i="1" l="1"/>
  <c r="AC305" i="7" s="1"/>
  <c r="AD305" i="7" s="1"/>
  <c r="ET304" i="1"/>
  <c r="AB305" i="7" s="1"/>
  <c r="AF305" i="7" s="1"/>
  <c r="AG304" i="7"/>
  <c r="B301" i="9"/>
  <c r="X305" i="7" s="1"/>
  <c r="G301" i="9"/>
  <c r="Z305" i="7" s="1"/>
  <c r="H303" i="9"/>
  <c r="EQ307" i="1" a="1"/>
  <c r="EQ307" i="1" s="1"/>
  <c r="ER306" i="1"/>
  <c r="EV305" i="1"/>
  <c r="ES305" i="1" s="1"/>
  <c r="AA306" i="7" s="1"/>
  <c r="C302" i="9"/>
  <c r="AG305" i="7" l="1"/>
  <c r="ET305" i="1"/>
  <c r="AB306" i="7" s="1"/>
  <c r="EU305" i="1"/>
  <c r="AC306" i="7" s="1"/>
  <c r="AD306" i="7" s="1"/>
  <c r="C303" i="9"/>
  <c r="EV306" i="1"/>
  <c r="ES306" i="1" s="1"/>
  <c r="AA307" i="7" s="1"/>
  <c r="ER307" i="1"/>
  <c r="H304" i="9"/>
  <c r="EQ308" i="1" a="1"/>
  <c r="EQ308" i="1" s="1"/>
  <c r="G302" i="9"/>
  <c r="Z306" i="7" s="1"/>
  <c r="B302" i="9"/>
  <c r="X306" i="7" s="1"/>
  <c r="AG306" i="7" l="1"/>
  <c r="AF306" i="7"/>
  <c r="EU306" i="1"/>
  <c r="AC307" i="7" s="1"/>
  <c r="AD307" i="7" s="1"/>
  <c r="ET306" i="1"/>
  <c r="AB307" i="7" s="1"/>
  <c r="AF307" i="7" s="1"/>
  <c r="EV307" i="1"/>
  <c r="ES307" i="1" s="1"/>
  <c r="AA308" i="7" s="1"/>
  <c r="C304" i="9"/>
  <c r="G303" i="9"/>
  <c r="Z307" i="7" s="1"/>
  <c r="B303" i="9"/>
  <c r="X307" i="7" s="1"/>
  <c r="H305" i="9"/>
  <c r="ER308" i="1"/>
  <c r="EQ309" i="1" a="1"/>
  <c r="EQ309" i="1" s="1"/>
  <c r="AG307" i="7" l="1"/>
  <c r="ET307" i="1"/>
  <c r="AB308" i="7" s="1"/>
  <c r="AF308" i="7" s="1"/>
  <c r="EU307" i="1"/>
  <c r="AC308" i="7" s="1"/>
  <c r="C305" i="9"/>
  <c r="EV308" i="1"/>
  <c r="ES308" i="1" s="1"/>
  <c r="AA309" i="7" s="1"/>
  <c r="B304" i="9"/>
  <c r="X308" i="7" s="1"/>
  <c r="G304" i="9"/>
  <c r="Z308" i="7" s="1"/>
  <c r="ER309" i="1"/>
  <c r="H306" i="9"/>
  <c r="EQ310" i="1" a="1"/>
  <c r="EQ310" i="1" s="1"/>
  <c r="AG308" i="7" l="1"/>
  <c r="AD308" i="7"/>
  <c r="ET308" i="1"/>
  <c r="AB309" i="7" s="1"/>
  <c r="AF309" i="7" s="1"/>
  <c r="EU308" i="1"/>
  <c r="AC309" i="7" s="1"/>
  <c r="AD309" i="7" s="1"/>
  <c r="ER310" i="1"/>
  <c r="EQ311" i="1" a="1"/>
  <c r="EQ311" i="1" s="1"/>
  <c r="H307" i="9"/>
  <c r="B305" i="9"/>
  <c r="X309" i="7" s="1"/>
  <c r="G305" i="9"/>
  <c r="Z309" i="7" s="1"/>
  <c r="C306" i="9"/>
  <c r="EV309" i="1"/>
  <c r="ES309" i="1" s="1"/>
  <c r="AA310" i="7" s="1"/>
  <c r="AG309" i="7" l="1"/>
  <c r="ET309" i="1"/>
  <c r="AB310" i="7" s="1"/>
  <c r="AF310" i="7" s="1"/>
  <c r="EU309" i="1"/>
  <c r="AC310" i="7" s="1"/>
  <c r="AD310" i="7" s="1"/>
  <c r="ER311" i="1"/>
  <c r="EQ312" i="1" a="1"/>
  <c r="EQ312" i="1" s="1"/>
  <c r="H308" i="9"/>
  <c r="EU310" i="1"/>
  <c r="AC311" i="7" s="1"/>
  <c r="EV310" i="1"/>
  <c r="ES310" i="1" s="1"/>
  <c r="AA311" i="7" s="1"/>
  <c r="ET310" i="1"/>
  <c r="AB311" i="7" s="1"/>
  <c r="C307" i="9"/>
  <c r="G306" i="9"/>
  <c r="Z310" i="7" s="1"/>
  <c r="B306" i="9"/>
  <c r="X310" i="7" s="1"/>
  <c r="AG310" i="7" l="1"/>
  <c r="DC311" i="7"/>
  <c r="AI311" i="7"/>
  <c r="DY311" i="7"/>
  <c r="EU311" i="7"/>
  <c r="AD311" i="7"/>
  <c r="AH311" i="7"/>
  <c r="ER312" i="1"/>
  <c r="H309" i="9"/>
  <c r="EQ313" i="1" a="1"/>
  <c r="EQ313" i="1" s="1"/>
  <c r="B307" i="9"/>
  <c r="X311" i="7" s="1"/>
  <c r="G307" i="9"/>
  <c r="Z311" i="7" s="1"/>
  <c r="ET311" i="1"/>
  <c r="AB312" i="7" s="1"/>
  <c r="EU311" i="1"/>
  <c r="AC312" i="7" s="1"/>
  <c r="EV311" i="1"/>
  <c r="ES311" i="1" s="1"/>
  <c r="AA312" i="7" s="1"/>
  <c r="C308" i="9"/>
  <c r="AG311" i="7"/>
  <c r="AF311" i="7"/>
  <c r="DY312" i="7" l="1"/>
  <c r="EU312" i="7"/>
  <c r="AD312" i="7"/>
  <c r="AH312" i="7"/>
  <c r="AI312" i="7"/>
  <c r="DC312" i="7"/>
  <c r="AG312" i="7"/>
  <c r="AF312" i="7"/>
  <c r="Y311" i="7"/>
  <c r="AE311" i="7"/>
  <c r="AK311" i="7" s="1"/>
  <c r="H310" i="9"/>
  <c r="EQ314" i="1" a="1"/>
  <c r="EQ314" i="1" s="1"/>
  <c r="ER313" i="1"/>
  <c r="G308" i="9"/>
  <c r="Z312" i="7" s="1"/>
  <c r="B308" i="9"/>
  <c r="X312" i="7" s="1"/>
  <c r="EU312" i="1"/>
  <c r="AC313" i="7" s="1"/>
  <c r="ET312" i="1"/>
  <c r="AB313" i="7" s="1"/>
  <c r="C309" i="9"/>
  <c r="EV312" i="1"/>
  <c r="ES312" i="1" s="1"/>
  <c r="AA313" i="7" s="1"/>
  <c r="C310" i="9" l="1"/>
  <c r="EV313" i="1"/>
  <c r="ES313" i="1" s="1"/>
  <c r="AA314" i="7" s="1"/>
  <c r="EU313" i="1"/>
  <c r="AC314" i="7" s="1"/>
  <c r="ET313" i="1"/>
  <c r="AB314" i="7" s="1"/>
  <c r="H311" i="9"/>
  <c r="EQ315" i="1" a="1"/>
  <c r="EQ315" i="1" s="1"/>
  <c r="ER314" i="1"/>
  <c r="Y312" i="7"/>
  <c r="AE312" i="7"/>
  <c r="AK312" i="7" s="1"/>
  <c r="AI313" i="7"/>
  <c r="DY313" i="7"/>
  <c r="DC313" i="7"/>
  <c r="EU313" i="7"/>
  <c r="AH313" i="7"/>
  <c r="AD313" i="7"/>
  <c r="B309" i="9"/>
  <c r="X313" i="7" s="1"/>
  <c r="G309" i="9"/>
  <c r="Z313" i="7" s="1"/>
  <c r="AG313" i="7"/>
  <c r="AF313" i="7"/>
  <c r="C311" i="9" l="1"/>
  <c r="ET314" i="1"/>
  <c r="AB315" i="7" s="1"/>
  <c r="EV314" i="1"/>
  <c r="ES314" i="1" s="1"/>
  <c r="AA315" i="7" s="1"/>
  <c r="EU314" i="1"/>
  <c r="AC315" i="7" s="1"/>
  <c r="H312" i="9"/>
  <c r="EQ316" i="1" a="1"/>
  <c r="EQ316" i="1" s="1"/>
  <c r="ER315" i="1"/>
  <c r="Y313" i="7"/>
  <c r="AE313" i="7"/>
  <c r="AK313" i="7" s="1"/>
  <c r="AF314" i="7"/>
  <c r="AG314" i="7"/>
  <c r="EU314" i="7"/>
  <c r="AI314" i="7"/>
  <c r="DC314" i="7"/>
  <c r="AD314" i="7"/>
  <c r="DY314" i="7"/>
  <c r="AH314" i="7"/>
  <c r="G310" i="9"/>
  <c r="Z314" i="7" s="1"/>
  <c r="B310" i="9"/>
  <c r="X314" i="7" s="1"/>
  <c r="EV315" i="1" l="1"/>
  <c r="ES315" i="1" s="1"/>
  <c r="AA316" i="7" s="1"/>
  <c r="EU315" i="1"/>
  <c r="AC316" i="7" s="1"/>
  <c r="C312" i="9"/>
  <c r="ET315" i="1"/>
  <c r="AB316" i="7" s="1"/>
  <c r="H313" i="9"/>
  <c r="ER316" i="1"/>
  <c r="EQ317" i="1" a="1"/>
  <c r="EQ317" i="1" s="1"/>
  <c r="AI315" i="7"/>
  <c r="AD315" i="7"/>
  <c r="DY315" i="7"/>
  <c r="EU315" i="7"/>
  <c r="DC315" i="7"/>
  <c r="AH315" i="7"/>
  <c r="AF315" i="7"/>
  <c r="AG315" i="7"/>
  <c r="AE314" i="7"/>
  <c r="AK314" i="7" s="1"/>
  <c r="Y314" i="7"/>
  <c r="B311" i="9"/>
  <c r="X315" i="7" s="1"/>
  <c r="G311" i="9"/>
  <c r="Z315" i="7" s="1"/>
  <c r="H314" i="9" l="1"/>
  <c r="ER317" i="1"/>
  <c r="EQ318" i="1" a="1"/>
  <c r="EQ318" i="1" s="1"/>
  <c r="C313" i="9"/>
  <c r="EU316" i="1"/>
  <c r="AC317" i="7" s="1"/>
  <c r="ET316" i="1"/>
  <c r="AB317" i="7" s="1"/>
  <c r="EV316" i="1"/>
  <c r="ES316" i="1" s="1"/>
  <c r="AA317" i="7" s="1"/>
  <c r="Y315" i="7"/>
  <c r="AE315" i="7"/>
  <c r="AK315" i="7" s="1"/>
  <c r="AG316" i="7"/>
  <c r="AF316" i="7"/>
  <c r="G312" i="9"/>
  <c r="Z316" i="7" s="1"/>
  <c r="B312" i="9"/>
  <c r="X316" i="7" s="1"/>
  <c r="DY316" i="7"/>
  <c r="EU316" i="7"/>
  <c r="AD316" i="7"/>
  <c r="AI316" i="7"/>
  <c r="AH316" i="7"/>
  <c r="DC316" i="7"/>
  <c r="AG317" i="7" l="1"/>
  <c r="AF317" i="7"/>
  <c r="AI317" i="7"/>
  <c r="AD317" i="7"/>
  <c r="AH317" i="7"/>
  <c r="EU317" i="7"/>
  <c r="DY317" i="7"/>
  <c r="DC317" i="7"/>
  <c r="B313" i="9"/>
  <c r="X317" i="7" s="1"/>
  <c r="G313" i="9"/>
  <c r="Z317" i="7" s="1"/>
  <c r="ER318" i="1"/>
  <c r="EQ319" i="1" a="1"/>
  <c r="EQ319" i="1" s="1"/>
  <c r="H315" i="9"/>
  <c r="C314" i="9"/>
  <c r="EV317" i="1"/>
  <c r="ES317" i="1" s="1"/>
  <c r="AA318" i="7" s="1"/>
  <c r="EU317" i="1"/>
  <c r="AC318" i="7" s="1"/>
  <c r="ET317" i="1"/>
  <c r="AB318" i="7" s="1"/>
  <c r="Y316" i="7"/>
  <c r="AE316" i="7"/>
  <c r="AK316" i="7" s="1"/>
  <c r="AI318" i="7" l="1"/>
  <c r="AH318" i="7"/>
  <c r="AD318" i="7"/>
  <c r="EU318" i="7"/>
  <c r="DC318" i="7"/>
  <c r="DY318" i="7"/>
  <c r="B314" i="9"/>
  <c r="X318" i="7" s="1"/>
  <c r="G314" i="9"/>
  <c r="Z318" i="7" s="1"/>
  <c r="Y317" i="7"/>
  <c r="AE317" i="7"/>
  <c r="AK317" i="7" s="1"/>
  <c r="H316" i="9"/>
  <c r="EQ320" i="1" a="1"/>
  <c r="EQ320" i="1" s="1"/>
  <c r="ER319" i="1"/>
  <c r="EV318" i="1"/>
  <c r="ES318" i="1" s="1"/>
  <c r="AA319" i="7" s="1"/>
  <c r="C315" i="9"/>
  <c r="ET318" i="1"/>
  <c r="AB319" i="7" s="1"/>
  <c r="EU318" i="1"/>
  <c r="AC319" i="7" s="1"/>
  <c r="AG318" i="7"/>
  <c r="AF318" i="7"/>
  <c r="AG319" i="7" l="1"/>
  <c r="AF319" i="7"/>
  <c r="B315" i="9"/>
  <c r="X319" i="7" s="1"/>
  <c r="G315" i="9"/>
  <c r="Z319" i="7" s="1"/>
  <c r="C316" i="9"/>
  <c r="ET319" i="1"/>
  <c r="AB320" i="7" s="1"/>
  <c r="EV319" i="1"/>
  <c r="ES319" i="1" s="1"/>
  <c r="AA320" i="7" s="1"/>
  <c r="EU319" i="1"/>
  <c r="AC320" i="7" s="1"/>
  <c r="ER320" i="1"/>
  <c r="H317" i="9"/>
  <c r="EQ321" i="1" a="1"/>
  <c r="EQ321" i="1" s="1"/>
  <c r="AE318" i="7"/>
  <c r="AK318" i="7" s="1"/>
  <c r="Y318" i="7"/>
  <c r="DY319" i="7"/>
  <c r="AI319" i="7"/>
  <c r="AH319" i="7"/>
  <c r="EU319" i="7"/>
  <c r="AD319" i="7"/>
  <c r="DC319" i="7"/>
  <c r="Y319" i="7" l="1"/>
  <c r="AE319" i="7"/>
  <c r="AK319" i="7" s="1"/>
  <c r="AI320" i="7"/>
  <c r="EU320" i="7"/>
  <c r="DC320" i="7"/>
  <c r="DY320" i="7"/>
  <c r="AD320" i="7"/>
  <c r="AH320" i="7"/>
  <c r="AG320" i="7"/>
  <c r="AF320" i="7"/>
  <c r="G316" i="9"/>
  <c r="Z320" i="7" s="1"/>
  <c r="B316" i="9"/>
  <c r="X320" i="7" s="1"/>
  <c r="H318" i="9"/>
  <c r="ER321" i="1"/>
  <c r="EQ322" i="1" a="1"/>
  <c r="EQ322" i="1" s="1"/>
  <c r="EU320" i="1"/>
  <c r="AC321" i="7" s="1"/>
  <c r="ET320" i="1"/>
  <c r="AB321" i="7" s="1"/>
  <c r="EV320" i="1"/>
  <c r="ES320" i="1" s="1"/>
  <c r="AA321" i="7" s="1"/>
  <c r="C317" i="9"/>
  <c r="DC321" i="7" l="1"/>
  <c r="AI321" i="7"/>
  <c r="DY321" i="7"/>
  <c r="AD321" i="7"/>
  <c r="EU321" i="7"/>
  <c r="AH321" i="7"/>
  <c r="Y320" i="7"/>
  <c r="AE320" i="7"/>
  <c r="AK320" i="7" s="1"/>
  <c r="EU321" i="1"/>
  <c r="AC322" i="7" s="1"/>
  <c r="ET321" i="1"/>
  <c r="AB322" i="7" s="1"/>
  <c r="EV321" i="1"/>
  <c r="ES321" i="1" s="1"/>
  <c r="AA322" i="7" s="1"/>
  <c r="C318" i="9"/>
  <c r="ER322" i="1"/>
  <c r="H319" i="9"/>
  <c r="EQ323" i="1" a="1"/>
  <c r="EQ323" i="1" s="1"/>
  <c r="G317" i="9"/>
  <c r="Z321" i="7" s="1"/>
  <c r="B317" i="9"/>
  <c r="X321" i="7" s="1"/>
  <c r="AF321" i="7"/>
  <c r="AG321" i="7"/>
  <c r="H320" i="9" l="1"/>
  <c r="ER323" i="1"/>
  <c r="EQ324" i="1" a="1"/>
  <c r="EQ324" i="1" s="1"/>
  <c r="Y321" i="7"/>
  <c r="AE321" i="7"/>
  <c r="AK321" i="7" s="1"/>
  <c r="EV322" i="1"/>
  <c r="ES322" i="1" s="1"/>
  <c r="AA323" i="7" s="1"/>
  <c r="EU322" i="1"/>
  <c r="AC323" i="7" s="1"/>
  <c r="C319" i="9"/>
  <c r="ET322" i="1"/>
  <c r="AB323" i="7" s="1"/>
  <c r="G318" i="9"/>
  <c r="Z322" i="7" s="1"/>
  <c r="B318" i="9"/>
  <c r="X322" i="7" s="1"/>
  <c r="AF322" i="7"/>
  <c r="AG322" i="7"/>
  <c r="AD322" i="7"/>
  <c r="AI322" i="7"/>
  <c r="EU322" i="7"/>
  <c r="DC322" i="7"/>
  <c r="AH322" i="7"/>
  <c r="DY322" i="7"/>
  <c r="B319" i="9" l="1"/>
  <c r="X323" i="7" s="1"/>
  <c r="G319" i="9"/>
  <c r="Z323" i="7" s="1"/>
  <c r="AD323" i="7"/>
  <c r="EU323" i="7"/>
  <c r="AH323" i="7"/>
  <c r="AI323" i="7"/>
  <c r="DC323" i="7"/>
  <c r="DY323" i="7"/>
  <c r="ER324" i="1"/>
  <c r="EQ325" i="1" a="1"/>
  <c r="EQ325" i="1" s="1"/>
  <c r="H321" i="9"/>
  <c r="EV323" i="1"/>
  <c r="ES323" i="1" s="1"/>
  <c r="AA324" i="7" s="1"/>
  <c r="C320" i="9"/>
  <c r="ET323" i="1"/>
  <c r="AB324" i="7" s="1"/>
  <c r="EU323" i="1"/>
  <c r="AC324" i="7" s="1"/>
  <c r="Y322" i="7"/>
  <c r="AE322" i="7"/>
  <c r="AK322" i="7" s="1"/>
  <c r="AF323" i="7"/>
  <c r="AG323" i="7"/>
  <c r="DY324" i="7" l="1"/>
  <c r="DC324" i="7"/>
  <c r="AI324" i="7"/>
  <c r="AD324" i="7"/>
  <c r="EU324" i="7"/>
  <c r="AH324" i="7"/>
  <c r="AG324" i="7"/>
  <c r="AF324" i="7"/>
  <c r="B320" i="9"/>
  <c r="X324" i="7" s="1"/>
  <c r="G320" i="9"/>
  <c r="Z324" i="7" s="1"/>
  <c r="Y323" i="7"/>
  <c r="AE323" i="7"/>
  <c r="AK323" i="7" s="1"/>
  <c r="H322" i="9"/>
  <c r="ER325" i="1"/>
  <c r="EQ326" i="1" a="1"/>
  <c r="EQ326" i="1" s="1"/>
  <c r="C321" i="9"/>
  <c r="EU324" i="1"/>
  <c r="AC325" i="7" s="1"/>
  <c r="EV324" i="1"/>
  <c r="ES324" i="1" s="1"/>
  <c r="AA325" i="7" s="1"/>
  <c r="ET324" i="1"/>
  <c r="AB325" i="7" s="1"/>
  <c r="C322" i="9" l="1"/>
  <c r="ET325" i="1"/>
  <c r="AB326" i="7" s="1"/>
  <c r="EU325" i="1"/>
  <c r="AC326" i="7" s="1"/>
  <c r="EV325" i="1"/>
  <c r="ES325" i="1" s="1"/>
  <c r="AA326" i="7" s="1"/>
  <c r="AE324" i="7"/>
  <c r="AK324" i="7" s="1"/>
  <c r="Y324" i="7"/>
  <c r="ER326" i="1"/>
  <c r="H323" i="9"/>
  <c r="EQ327" i="1" a="1"/>
  <c r="EQ327" i="1" s="1"/>
  <c r="AG325" i="7"/>
  <c r="AF325" i="7"/>
  <c r="B321" i="9"/>
  <c r="X325" i="7" s="1"/>
  <c r="G321" i="9"/>
  <c r="Z325" i="7" s="1"/>
  <c r="AD325" i="7"/>
  <c r="AH325" i="7"/>
  <c r="AI325" i="7"/>
  <c r="DC325" i="7"/>
  <c r="EU325" i="7"/>
  <c r="DY325" i="7"/>
  <c r="ET326" i="1" l="1"/>
  <c r="AB327" i="7" s="1"/>
  <c r="C323" i="9"/>
  <c r="EV326" i="1"/>
  <c r="ES326" i="1" s="1"/>
  <c r="AA327" i="7" s="1"/>
  <c r="EU326" i="1"/>
  <c r="AC327" i="7" s="1"/>
  <c r="Y325" i="7"/>
  <c r="AE325" i="7"/>
  <c r="AK325" i="7" s="1"/>
  <c r="DC326" i="7"/>
  <c r="AH326" i="7"/>
  <c r="EU326" i="7"/>
  <c r="DY326" i="7"/>
  <c r="AI326" i="7"/>
  <c r="AD326" i="7"/>
  <c r="AF326" i="7"/>
  <c r="AG326" i="7"/>
  <c r="H324" i="9"/>
  <c r="ER327" i="1"/>
  <c r="EQ328" i="1" a="1"/>
  <c r="EQ328" i="1" s="1"/>
  <c r="G322" i="9"/>
  <c r="Z326" i="7" s="1"/>
  <c r="B322" i="9"/>
  <c r="X326" i="7" s="1"/>
  <c r="EV327" i="1" l="1"/>
  <c r="ES327" i="1" s="1"/>
  <c r="AA328" i="7" s="1"/>
  <c r="EU327" i="1"/>
  <c r="AC328" i="7" s="1"/>
  <c r="C324" i="9"/>
  <c r="ET327" i="1"/>
  <c r="AB328" i="7" s="1"/>
  <c r="AE326" i="7"/>
  <c r="AK326" i="7" s="1"/>
  <c r="Y326" i="7"/>
  <c r="AD327" i="7"/>
  <c r="DY327" i="7"/>
  <c r="AH327" i="7"/>
  <c r="EU327" i="7"/>
  <c r="DC327" i="7"/>
  <c r="AI327" i="7"/>
  <c r="G323" i="9"/>
  <c r="Z327" i="7" s="1"/>
  <c r="B323" i="9"/>
  <c r="X327" i="7" s="1"/>
  <c r="ER328" i="1"/>
  <c r="H325" i="9"/>
  <c r="EQ329" i="1" a="1"/>
  <c r="EQ329" i="1" s="1"/>
  <c r="AG327" i="7"/>
  <c r="AF327" i="7"/>
  <c r="Y327" i="7" l="1"/>
  <c r="AE327" i="7"/>
  <c r="AK327" i="7" s="1"/>
  <c r="EV328" i="1"/>
  <c r="ES328" i="1" s="1"/>
  <c r="AA329" i="7" s="1"/>
  <c r="C325" i="9"/>
  <c r="ET328" i="1"/>
  <c r="AB329" i="7" s="1"/>
  <c r="EU328" i="1"/>
  <c r="AC329" i="7" s="1"/>
  <c r="AG328" i="7"/>
  <c r="AF328" i="7"/>
  <c r="B324" i="9"/>
  <c r="X328" i="7" s="1"/>
  <c r="G324" i="9"/>
  <c r="Z328" i="7" s="1"/>
  <c r="DC328" i="7"/>
  <c r="AD328" i="7"/>
  <c r="EU328" i="7"/>
  <c r="AH328" i="7"/>
  <c r="AI328" i="7"/>
  <c r="DY328" i="7"/>
  <c r="H326" i="9"/>
  <c r="ER329" i="1"/>
  <c r="EQ330" i="1" a="1"/>
  <c r="EQ330" i="1" s="1"/>
  <c r="AE328" i="7" l="1"/>
  <c r="AK328" i="7" s="1"/>
  <c r="Y328" i="7"/>
  <c r="DC329" i="7"/>
  <c r="AH329" i="7"/>
  <c r="EU329" i="7"/>
  <c r="AD329" i="7"/>
  <c r="DY329" i="7"/>
  <c r="AI329" i="7"/>
  <c r="AG329" i="7"/>
  <c r="AF329" i="7"/>
  <c r="G325" i="9"/>
  <c r="Z329" i="7" s="1"/>
  <c r="B325" i="9"/>
  <c r="X329" i="7" s="1"/>
  <c r="C326" i="9"/>
  <c r="ET329" i="1"/>
  <c r="AB330" i="7" s="1"/>
  <c r="EU329" i="1"/>
  <c r="AC330" i="7" s="1"/>
  <c r="EV329" i="1"/>
  <c r="ES329" i="1" s="1"/>
  <c r="AA330" i="7" s="1"/>
  <c r="ER330" i="1"/>
  <c r="EQ331" i="1" a="1"/>
  <c r="EQ331" i="1" s="1"/>
  <c r="H327" i="9"/>
  <c r="AI330" i="7" l="1"/>
  <c r="DC330" i="7"/>
  <c r="DY330" i="7"/>
  <c r="AD330" i="7"/>
  <c r="EU330" i="7"/>
  <c r="AH330" i="7"/>
  <c r="AF330" i="7"/>
  <c r="AG330" i="7"/>
  <c r="H328" i="9"/>
  <c r="ER331" i="1"/>
  <c r="EQ332" i="1" a="1"/>
  <c r="EQ332" i="1" s="1"/>
  <c r="B326" i="9"/>
  <c r="X330" i="7" s="1"/>
  <c r="G326" i="9"/>
  <c r="Z330" i="7" s="1"/>
  <c r="Y329" i="7"/>
  <c r="AE329" i="7"/>
  <c r="AK329" i="7" s="1"/>
  <c r="ET330" i="1"/>
  <c r="AB331" i="7" s="1"/>
  <c r="C327" i="9"/>
  <c r="EU330" i="1"/>
  <c r="AC331" i="7" s="1"/>
  <c r="EV330" i="1"/>
  <c r="ES330" i="1" s="1"/>
  <c r="AA331" i="7" s="1"/>
  <c r="AF331" i="7" l="1"/>
  <c r="AG331" i="7"/>
  <c r="Y330" i="7"/>
  <c r="AE330" i="7"/>
  <c r="AK330" i="7" s="1"/>
  <c r="H329" i="9"/>
  <c r="ER332" i="1"/>
  <c r="EQ333" i="1" a="1"/>
  <c r="EQ333" i="1" s="1"/>
  <c r="EV331" i="1"/>
  <c r="ES331" i="1" s="1"/>
  <c r="AA332" i="7" s="1"/>
  <c r="C328" i="9"/>
  <c r="ET331" i="1"/>
  <c r="AB332" i="7" s="1"/>
  <c r="EU331" i="1"/>
  <c r="AC332" i="7" s="1"/>
  <c r="DY331" i="7"/>
  <c r="DC331" i="7"/>
  <c r="AD331" i="7"/>
  <c r="EU331" i="7"/>
  <c r="AH331" i="7"/>
  <c r="AI331" i="7"/>
  <c r="G327" i="9"/>
  <c r="Z331" i="7" s="1"/>
  <c r="B327" i="9"/>
  <c r="X331" i="7" s="1"/>
  <c r="EQ334" i="1" l="1" a="1"/>
  <c r="EQ334" i="1" s="1"/>
  <c r="ER333" i="1"/>
  <c r="H330" i="9"/>
  <c r="G328" i="9"/>
  <c r="Z332" i="7" s="1"/>
  <c r="B328" i="9"/>
  <c r="X332" i="7" s="1"/>
  <c r="ET332" i="1"/>
  <c r="AB333" i="7" s="1"/>
  <c r="EV332" i="1"/>
  <c r="ES332" i="1" s="1"/>
  <c r="AA333" i="7" s="1"/>
  <c r="C329" i="9"/>
  <c r="EU332" i="1"/>
  <c r="AC333" i="7" s="1"/>
  <c r="Y331" i="7"/>
  <c r="AE331" i="7"/>
  <c r="AK331" i="7" s="1"/>
  <c r="DC332" i="7"/>
  <c r="AD332" i="7"/>
  <c r="AH332" i="7"/>
  <c r="DY332" i="7"/>
  <c r="EU332" i="7"/>
  <c r="AI332" i="7"/>
  <c r="AG332" i="7"/>
  <c r="AF332" i="7"/>
  <c r="DC333" i="7" l="1"/>
  <c r="EU333" i="7"/>
  <c r="DY333" i="7"/>
  <c r="AD333" i="7"/>
  <c r="AI333" i="7"/>
  <c r="AH333" i="7"/>
  <c r="G329" i="9"/>
  <c r="Z333" i="7" s="1"/>
  <c r="B329" i="9"/>
  <c r="X333" i="7" s="1"/>
  <c r="Y332" i="7"/>
  <c r="AE332" i="7"/>
  <c r="AK332" i="7" s="1"/>
  <c r="AG333" i="7"/>
  <c r="AF333" i="7"/>
  <c r="C330" i="9"/>
  <c r="ET333" i="1"/>
  <c r="AB334" i="7" s="1"/>
  <c r="EV333" i="1"/>
  <c r="ES333" i="1" s="1"/>
  <c r="AA334" i="7" s="1"/>
  <c r="EU333" i="1"/>
  <c r="AC334" i="7" s="1"/>
  <c r="H331" i="9"/>
  <c r="EQ335" i="1" a="1"/>
  <c r="EQ335" i="1" s="1"/>
  <c r="ER334" i="1"/>
  <c r="AD334" i="7" l="1"/>
  <c r="AH334" i="7"/>
  <c r="DY334" i="7"/>
  <c r="EU334" i="7"/>
  <c r="AI334" i="7"/>
  <c r="DC334" i="7"/>
  <c r="AG334" i="7"/>
  <c r="AF334" i="7"/>
  <c r="Y333" i="7"/>
  <c r="AE333" i="7"/>
  <c r="AK333" i="7" s="1"/>
  <c r="B330" i="9"/>
  <c r="X334" i="7" s="1"/>
  <c r="G330" i="9"/>
  <c r="Z334" i="7" s="1"/>
  <c r="C331" i="9"/>
  <c r="ET334" i="1"/>
  <c r="AB335" i="7" s="1"/>
  <c r="EU334" i="1"/>
  <c r="AC335" i="7" s="1"/>
  <c r="EV334" i="1"/>
  <c r="ES334" i="1" s="1"/>
  <c r="AA335" i="7" s="1"/>
  <c r="EQ336" i="1" a="1"/>
  <c r="EQ336" i="1" s="1"/>
  <c r="ER335" i="1"/>
  <c r="H332" i="9"/>
  <c r="AG335" i="7" l="1"/>
  <c r="AF335" i="7"/>
  <c r="G331" i="9"/>
  <c r="Z335" i="7" s="1"/>
  <c r="B331" i="9"/>
  <c r="X335" i="7" s="1"/>
  <c r="AH335" i="7"/>
  <c r="EU335" i="7"/>
  <c r="AD335" i="7"/>
  <c r="DC335" i="7"/>
  <c r="DY335" i="7"/>
  <c r="AI335" i="7"/>
  <c r="EU335" i="1"/>
  <c r="AC336" i="7" s="1"/>
  <c r="C332" i="9"/>
  <c r="EV335" i="1"/>
  <c r="ES335" i="1" s="1"/>
  <c r="AA336" i="7" s="1"/>
  <c r="ET335" i="1"/>
  <c r="AB336" i="7" s="1"/>
  <c r="AE334" i="7"/>
  <c r="AK334" i="7" s="1"/>
  <c r="Y334" i="7"/>
  <c r="H333" i="9"/>
  <c r="ER336" i="1"/>
  <c r="EQ337" i="1" a="1"/>
  <c r="EQ337" i="1" s="1"/>
  <c r="AF336" i="7" l="1"/>
  <c r="AG336" i="7"/>
  <c r="Y335" i="7"/>
  <c r="AE335" i="7"/>
  <c r="AK335" i="7" s="1"/>
  <c r="B332" i="9"/>
  <c r="X336" i="7" s="1"/>
  <c r="G332" i="9"/>
  <c r="Z336" i="7" s="1"/>
  <c r="ER337" i="1"/>
  <c r="H334" i="9"/>
  <c r="EQ338" i="1" a="1"/>
  <c r="EQ338" i="1" s="1"/>
  <c r="AH336" i="7"/>
  <c r="AI336" i="7"/>
  <c r="DC336" i="7"/>
  <c r="AD336" i="7"/>
  <c r="DY336" i="7"/>
  <c r="EU336" i="7"/>
  <c r="C333" i="9"/>
  <c r="EU336" i="1"/>
  <c r="AC337" i="7" s="1"/>
  <c r="EV336" i="1"/>
  <c r="ES336" i="1" s="1"/>
  <c r="AA337" i="7" s="1"/>
  <c r="ET336" i="1"/>
  <c r="AB337" i="7" s="1"/>
  <c r="EQ339" i="1" l="1" a="1"/>
  <c r="EQ339" i="1" s="1"/>
  <c r="H335" i="9"/>
  <c r="ER338" i="1"/>
  <c r="B333" i="9"/>
  <c r="X337" i="7" s="1"/>
  <c r="G333" i="9"/>
  <c r="Z337" i="7" s="1"/>
  <c r="EV337" i="1"/>
  <c r="ES337" i="1" s="1"/>
  <c r="AA338" i="7" s="1"/>
  <c r="C334" i="9"/>
  <c r="ET337" i="1"/>
  <c r="AB338" i="7" s="1"/>
  <c r="EU337" i="1"/>
  <c r="AC338" i="7" s="1"/>
  <c r="DY337" i="7"/>
  <c r="AH337" i="7"/>
  <c r="EU337" i="7"/>
  <c r="DC337" i="7"/>
  <c r="AD337" i="7"/>
  <c r="AI337" i="7"/>
  <c r="AF337" i="7"/>
  <c r="AG337" i="7"/>
  <c r="Y336" i="7"/>
  <c r="AE336" i="7"/>
  <c r="AK336" i="7" s="1"/>
  <c r="AG338" i="7" l="1"/>
  <c r="AF338" i="7"/>
  <c r="G334" i="9"/>
  <c r="Z338" i="7" s="1"/>
  <c r="B334" i="9"/>
  <c r="X338" i="7" s="1"/>
  <c r="AD338" i="7"/>
  <c r="AH338" i="7"/>
  <c r="DC338" i="7"/>
  <c r="DY338" i="7"/>
  <c r="EU338" i="7"/>
  <c r="AI338" i="7"/>
  <c r="Y337" i="7"/>
  <c r="AE337" i="7"/>
  <c r="AK337" i="7" s="1"/>
  <c r="EV338" i="1"/>
  <c r="ES338" i="1" s="1"/>
  <c r="AA339" i="7" s="1"/>
  <c r="EU338" i="1"/>
  <c r="AC339" i="7" s="1"/>
  <c r="ET338" i="1"/>
  <c r="AB339" i="7" s="1"/>
  <c r="C335" i="9"/>
  <c r="EQ340" i="1" a="1"/>
  <c r="EQ340" i="1" s="1"/>
  <c r="H336" i="9"/>
  <c r="ER339" i="1"/>
  <c r="B335" i="9" l="1"/>
  <c r="X339" i="7" s="1"/>
  <c r="G335" i="9"/>
  <c r="Z339" i="7" s="1"/>
  <c r="AG339" i="7"/>
  <c r="AF339" i="7"/>
  <c r="DC339" i="7"/>
  <c r="AH339" i="7"/>
  <c r="DY339" i="7"/>
  <c r="AI339" i="7"/>
  <c r="AD339" i="7"/>
  <c r="EU339" i="7"/>
  <c r="AE338" i="7"/>
  <c r="AK338" i="7" s="1"/>
  <c r="Y338" i="7"/>
  <c r="EU339" i="1"/>
  <c r="AC340" i="7" s="1"/>
  <c r="C336" i="9"/>
  <c r="EV339" i="1"/>
  <c r="ES339" i="1" s="1"/>
  <c r="AA340" i="7" s="1"/>
  <c r="ET339" i="1"/>
  <c r="AB340" i="7" s="1"/>
  <c r="ER340" i="1"/>
  <c r="H337" i="9"/>
  <c r="EQ341" i="1" a="1"/>
  <c r="EQ341" i="1" s="1"/>
  <c r="AG340" i="7" l="1"/>
  <c r="AF340" i="7"/>
  <c r="B336" i="9"/>
  <c r="X340" i="7" s="1"/>
  <c r="G336" i="9"/>
  <c r="Z340" i="7" s="1"/>
  <c r="AE339" i="7"/>
  <c r="AK339" i="7" s="1"/>
  <c r="Y339" i="7"/>
  <c r="AD340" i="7"/>
  <c r="AI340" i="7"/>
  <c r="AH340" i="7"/>
  <c r="DY340" i="7"/>
  <c r="EU340" i="7"/>
  <c r="DC340" i="7"/>
  <c r="H338" i="9"/>
  <c r="ER341" i="1"/>
  <c r="EQ342" i="1" a="1"/>
  <c r="EQ342" i="1" s="1"/>
  <c r="C337" i="9"/>
  <c r="EV340" i="1"/>
  <c r="ES340" i="1" s="1"/>
  <c r="AA341" i="7" s="1"/>
  <c r="ET340" i="1"/>
  <c r="AB341" i="7" s="1"/>
  <c r="EU340" i="1"/>
  <c r="AC341" i="7" s="1"/>
  <c r="B337" i="9" l="1"/>
  <c r="X341" i="7" s="1"/>
  <c r="G337" i="9"/>
  <c r="Z341" i="7" s="1"/>
  <c r="ER342" i="1"/>
  <c r="EQ343" i="1" a="1"/>
  <c r="EQ343" i="1" s="1"/>
  <c r="H339" i="9"/>
  <c r="C338" i="9"/>
  <c r="EU341" i="1"/>
  <c r="AC342" i="7" s="1"/>
  <c r="ET341" i="1"/>
  <c r="AB342" i="7" s="1"/>
  <c r="EV341" i="1"/>
  <c r="ES341" i="1" s="1"/>
  <c r="AA342" i="7" s="1"/>
  <c r="AG341" i="7"/>
  <c r="AF341" i="7"/>
  <c r="AI341" i="7"/>
  <c r="EU341" i="7"/>
  <c r="DY341" i="7"/>
  <c r="DC341" i="7"/>
  <c r="AH341" i="7"/>
  <c r="AD341" i="7"/>
  <c r="AE340" i="7"/>
  <c r="AK340" i="7" s="1"/>
  <c r="Y340" i="7"/>
  <c r="Y341" i="7" l="1"/>
  <c r="AE341" i="7"/>
  <c r="AK341" i="7" s="1"/>
  <c r="AF342" i="7"/>
  <c r="AG342" i="7"/>
  <c r="AI342" i="7"/>
  <c r="AH342" i="7"/>
  <c r="AD342" i="7"/>
  <c r="EU342" i="7"/>
  <c r="DY342" i="7"/>
  <c r="DC342" i="7"/>
  <c r="B338" i="9"/>
  <c r="X342" i="7" s="1"/>
  <c r="G338" i="9"/>
  <c r="Z342" i="7" s="1"/>
  <c r="EQ344" i="1" a="1"/>
  <c r="EQ344" i="1" s="1"/>
  <c r="H340" i="9"/>
  <c r="ER343" i="1"/>
  <c r="EU342" i="1"/>
  <c r="AC343" i="7" s="1"/>
  <c r="ET342" i="1"/>
  <c r="AB343" i="7" s="1"/>
  <c r="C339" i="9"/>
  <c r="EV342" i="1"/>
  <c r="ES342" i="1" s="1"/>
  <c r="AA343" i="7" s="1"/>
  <c r="DC343" i="7" l="1"/>
  <c r="DY343" i="7"/>
  <c r="AI343" i="7"/>
  <c r="AD343" i="7"/>
  <c r="AH343" i="7"/>
  <c r="EU343" i="7"/>
  <c r="ET343" i="1"/>
  <c r="AB344" i="7" s="1"/>
  <c r="C340" i="9"/>
  <c r="EU343" i="1"/>
  <c r="AC344" i="7" s="1"/>
  <c r="EV343" i="1"/>
  <c r="ES343" i="1" s="1"/>
  <c r="AA344" i="7" s="1"/>
  <c r="Y342" i="7"/>
  <c r="AE342" i="7"/>
  <c r="AK342" i="7" s="1"/>
  <c r="ER344" i="1"/>
  <c r="H341" i="9"/>
  <c r="EQ345" i="1" a="1"/>
  <c r="EQ345" i="1" s="1"/>
  <c r="G339" i="9"/>
  <c r="Z343" i="7" s="1"/>
  <c r="B339" i="9"/>
  <c r="X343" i="7" s="1"/>
  <c r="AF343" i="7"/>
  <c r="AG343" i="7"/>
  <c r="B340" i="9" l="1"/>
  <c r="X344" i="7" s="1"/>
  <c r="G340" i="9"/>
  <c r="Z344" i="7" s="1"/>
  <c r="ER345" i="1"/>
  <c r="EQ346" i="1" a="1"/>
  <c r="EQ346" i="1" s="1"/>
  <c r="H342" i="9"/>
  <c r="AG344" i="7"/>
  <c r="AF344" i="7"/>
  <c r="EV344" i="1"/>
  <c r="ES344" i="1" s="1"/>
  <c r="AA345" i="7" s="1"/>
  <c r="C341" i="9"/>
  <c r="EU344" i="1"/>
  <c r="AC345" i="7" s="1"/>
  <c r="ET344" i="1"/>
  <c r="AB345" i="7" s="1"/>
  <c r="AE343" i="7"/>
  <c r="AK343" i="7" s="1"/>
  <c r="Y343" i="7"/>
  <c r="DY344" i="7"/>
  <c r="AI344" i="7"/>
  <c r="EU344" i="7"/>
  <c r="DC344" i="7"/>
  <c r="AD344" i="7"/>
  <c r="AH344" i="7"/>
  <c r="ER346" i="1" l="1"/>
  <c r="EQ347" i="1" a="1"/>
  <c r="EQ347" i="1" s="1"/>
  <c r="H343" i="9"/>
  <c r="AF345" i="7"/>
  <c r="AG345" i="7"/>
  <c r="EV345" i="1"/>
  <c r="ES345" i="1" s="1"/>
  <c r="AA346" i="7" s="1"/>
  <c r="ET345" i="1"/>
  <c r="AB346" i="7" s="1"/>
  <c r="C342" i="9"/>
  <c r="EU345" i="1"/>
  <c r="AC346" i="7" s="1"/>
  <c r="AI345" i="7"/>
  <c r="DC345" i="7"/>
  <c r="AD345" i="7"/>
  <c r="AH345" i="7"/>
  <c r="DY345" i="7"/>
  <c r="EU345" i="7"/>
  <c r="AE344" i="7"/>
  <c r="AK344" i="7" s="1"/>
  <c r="Y344" i="7"/>
  <c r="B341" i="9"/>
  <c r="X345" i="7" s="1"/>
  <c r="G341" i="9"/>
  <c r="Z345" i="7" s="1"/>
  <c r="B342" i="9" l="1"/>
  <c r="X346" i="7" s="1"/>
  <c r="G342" i="9"/>
  <c r="Z346" i="7" s="1"/>
  <c r="AF346" i="7"/>
  <c r="AG346" i="7"/>
  <c r="Y345" i="7"/>
  <c r="AE345" i="7"/>
  <c r="AK345" i="7" s="1"/>
  <c r="ER347" i="1"/>
  <c r="H344" i="9"/>
  <c r="EQ348" i="1" a="1"/>
  <c r="EQ348" i="1" s="1"/>
  <c r="AI346" i="7"/>
  <c r="DC346" i="7"/>
  <c r="AH346" i="7"/>
  <c r="AD346" i="7"/>
  <c r="DY346" i="7"/>
  <c r="EU346" i="7"/>
  <c r="EU346" i="1"/>
  <c r="AC347" i="7" s="1"/>
  <c r="EV346" i="1"/>
  <c r="ES346" i="1" s="1"/>
  <c r="AA347" i="7" s="1"/>
  <c r="ET346" i="1"/>
  <c r="AB347" i="7" s="1"/>
  <c r="C343" i="9"/>
  <c r="DY347" i="7" l="1"/>
  <c r="EU347" i="7"/>
  <c r="DC347" i="7"/>
  <c r="AI347" i="7"/>
  <c r="AD347" i="7"/>
  <c r="AH347" i="7"/>
  <c r="ET347" i="1"/>
  <c r="AB348" i="7" s="1"/>
  <c r="C344" i="9"/>
  <c r="EU347" i="1"/>
  <c r="AC348" i="7" s="1"/>
  <c r="EV347" i="1"/>
  <c r="ES347" i="1" s="1"/>
  <c r="AA348" i="7" s="1"/>
  <c r="Y346" i="7"/>
  <c r="AE346" i="7"/>
  <c r="AK346" i="7" s="1"/>
  <c r="G343" i="9"/>
  <c r="Z347" i="7" s="1"/>
  <c r="B343" i="9"/>
  <c r="X347" i="7" s="1"/>
  <c r="AF347" i="7"/>
  <c r="AG347" i="7"/>
  <c r="EQ349" i="1" a="1"/>
  <c r="EQ349" i="1" s="1"/>
  <c r="H345" i="9"/>
  <c r="ER348" i="1"/>
  <c r="G344" i="9" l="1"/>
  <c r="Z348" i="7" s="1"/>
  <c r="B344" i="9"/>
  <c r="X348" i="7" s="1"/>
  <c r="AF348" i="7"/>
  <c r="AG348" i="7"/>
  <c r="AE347" i="7"/>
  <c r="AK347" i="7" s="1"/>
  <c r="Y347" i="7"/>
  <c r="EV348" i="1"/>
  <c r="ES348" i="1" s="1"/>
  <c r="AA349" i="7" s="1"/>
  <c r="C345" i="9"/>
  <c r="ET348" i="1"/>
  <c r="AB349" i="7" s="1"/>
  <c r="EU348" i="1"/>
  <c r="AC349" i="7" s="1"/>
  <c r="ER349" i="1"/>
  <c r="EQ350" i="1" a="1"/>
  <c r="EQ350" i="1" s="1"/>
  <c r="H346" i="9"/>
  <c r="AH348" i="7"/>
  <c r="DC348" i="7"/>
  <c r="AI348" i="7"/>
  <c r="AD348" i="7"/>
  <c r="DY348" i="7"/>
  <c r="EU348" i="7"/>
  <c r="B345" i="9" l="1"/>
  <c r="X349" i="7" s="1"/>
  <c r="G345" i="9"/>
  <c r="Z349" i="7" s="1"/>
  <c r="Y348" i="7"/>
  <c r="AE348" i="7"/>
  <c r="AK348" i="7" s="1"/>
  <c r="H347" i="9"/>
  <c r="ER350" i="1"/>
  <c r="EQ351" i="1" a="1"/>
  <c r="EQ351" i="1" s="1"/>
  <c r="EV349" i="1"/>
  <c r="ES349" i="1" s="1"/>
  <c r="AA350" i="7" s="1"/>
  <c r="EU349" i="1"/>
  <c r="AC350" i="7" s="1"/>
  <c r="C346" i="9"/>
  <c r="ET349" i="1"/>
  <c r="AB350" i="7" s="1"/>
  <c r="EU349" i="7"/>
  <c r="AD349" i="7"/>
  <c r="AI349" i="7"/>
  <c r="DY349" i="7"/>
  <c r="DC349" i="7"/>
  <c r="AH349" i="7"/>
  <c r="AF349" i="7"/>
  <c r="AG349" i="7"/>
  <c r="H348" i="9" l="1"/>
  <c r="ER351" i="1"/>
  <c r="EQ352" i="1" a="1"/>
  <c r="EQ352" i="1" s="1"/>
  <c r="ET350" i="1"/>
  <c r="AB351" i="7" s="1"/>
  <c r="EV350" i="1"/>
  <c r="ES350" i="1" s="1"/>
  <c r="AA351" i="7" s="1"/>
  <c r="C347" i="9"/>
  <c r="EU350" i="1"/>
  <c r="AC351" i="7" s="1"/>
  <c r="AG350" i="7"/>
  <c r="AF350" i="7"/>
  <c r="B346" i="9"/>
  <c r="X350" i="7" s="1"/>
  <c r="G346" i="9"/>
  <c r="Z350" i="7" s="1"/>
  <c r="Y349" i="7"/>
  <c r="AE349" i="7"/>
  <c r="AK349" i="7" s="1"/>
  <c r="AD350" i="7"/>
  <c r="DC350" i="7"/>
  <c r="AH350" i="7"/>
  <c r="EU350" i="7"/>
  <c r="DY350" i="7"/>
  <c r="AI350" i="7"/>
  <c r="AE350" i="7" l="1"/>
  <c r="AK350" i="7" s="1"/>
  <c r="Y350" i="7"/>
  <c r="DY351" i="7"/>
  <c r="AH351" i="7"/>
  <c r="DC351" i="7"/>
  <c r="EU351" i="7"/>
  <c r="AI351" i="7"/>
  <c r="AD351" i="7"/>
  <c r="B347" i="9"/>
  <c r="X351" i="7" s="1"/>
  <c r="G347" i="9"/>
  <c r="Z351" i="7" s="1"/>
  <c r="AF351" i="7"/>
  <c r="AG351" i="7"/>
  <c r="H349" i="9"/>
  <c r="ER352" i="1"/>
  <c r="EQ353" i="1" a="1"/>
  <c r="EQ353" i="1" s="1"/>
  <c r="EU351" i="1"/>
  <c r="AC352" i="7" s="1"/>
  <c r="C348" i="9"/>
  <c r="ET351" i="1"/>
  <c r="AB352" i="7" s="1"/>
  <c r="EV351" i="1"/>
  <c r="ES351" i="1" s="1"/>
  <c r="AA352" i="7" s="1"/>
  <c r="EU352" i="7" l="1"/>
  <c r="DY352" i="7"/>
  <c r="AI352" i="7"/>
  <c r="AH352" i="7"/>
  <c r="DC352" i="7"/>
  <c r="AD352" i="7"/>
  <c r="H350" i="9"/>
  <c r="ER353" i="1"/>
  <c r="EQ354" i="1" a="1"/>
  <c r="EQ354" i="1" s="1"/>
  <c r="C349" i="9"/>
  <c r="ET352" i="1"/>
  <c r="AB353" i="7" s="1"/>
  <c r="EU352" i="1"/>
  <c r="AC353" i="7" s="1"/>
  <c r="EV352" i="1"/>
  <c r="ES352" i="1" s="1"/>
  <c r="AA353" i="7" s="1"/>
  <c r="AE351" i="7"/>
  <c r="AK351" i="7" s="1"/>
  <c r="Y351" i="7"/>
  <c r="AG352" i="7"/>
  <c r="AF352" i="7"/>
  <c r="B348" i="9"/>
  <c r="X352" i="7" s="1"/>
  <c r="G348" i="9"/>
  <c r="Z352" i="7" s="1"/>
  <c r="EU353" i="1" l="1"/>
  <c r="AC354" i="7" s="1"/>
  <c r="C350" i="9"/>
  <c r="ET353" i="1"/>
  <c r="AB354" i="7" s="1"/>
  <c r="EV353" i="1"/>
  <c r="ES353" i="1" s="1"/>
  <c r="AA354" i="7" s="1"/>
  <c r="AD353" i="7"/>
  <c r="DY353" i="7"/>
  <c r="EU353" i="7"/>
  <c r="AH353" i="7"/>
  <c r="AI353" i="7"/>
  <c r="DC353" i="7"/>
  <c r="AE352" i="7"/>
  <c r="AK352" i="7" s="1"/>
  <c r="Y352" i="7"/>
  <c r="AG353" i="7"/>
  <c r="AF353" i="7"/>
  <c r="B349" i="9"/>
  <c r="X353" i="7" s="1"/>
  <c r="G349" i="9"/>
  <c r="Z353" i="7" s="1"/>
  <c r="H351" i="9"/>
  <c r="EQ355" i="1" a="1"/>
  <c r="EQ355" i="1" s="1"/>
  <c r="ER354" i="1"/>
  <c r="AE353" i="7" l="1"/>
  <c r="AK353" i="7" s="1"/>
  <c r="Y353" i="7"/>
  <c r="C351" i="9"/>
  <c r="ET354" i="1"/>
  <c r="AB355" i="7" s="1"/>
  <c r="EV354" i="1"/>
  <c r="ES354" i="1" s="1"/>
  <c r="AA355" i="7" s="1"/>
  <c r="EU354" i="1"/>
  <c r="AC355" i="7" s="1"/>
  <c r="AG354" i="7"/>
  <c r="AF354" i="7"/>
  <c r="ER355" i="1"/>
  <c r="H352" i="9"/>
  <c r="EQ356" i="1" a="1"/>
  <c r="EQ356" i="1" s="1"/>
  <c r="B350" i="9"/>
  <c r="X354" i="7" s="1"/>
  <c r="G350" i="9"/>
  <c r="Z354" i="7" s="1"/>
  <c r="DY354" i="7"/>
  <c r="DC354" i="7"/>
  <c r="AD354" i="7"/>
  <c r="AH354" i="7"/>
  <c r="EU354" i="7"/>
  <c r="AI354" i="7"/>
  <c r="EU355" i="7" l="1"/>
  <c r="AD355" i="7"/>
  <c r="DC355" i="7"/>
  <c r="AI355" i="7"/>
  <c r="DY355" i="7"/>
  <c r="AH355" i="7"/>
  <c r="AG355" i="7"/>
  <c r="AF355" i="7"/>
  <c r="H353" i="9"/>
  <c r="EQ357" i="1" a="1"/>
  <c r="EQ357" i="1" s="1"/>
  <c r="ER356" i="1"/>
  <c r="G351" i="9"/>
  <c r="Z355" i="7" s="1"/>
  <c r="B351" i="9"/>
  <c r="X355" i="7" s="1"/>
  <c r="AE354" i="7"/>
  <c r="AK354" i="7" s="1"/>
  <c r="Y354" i="7"/>
  <c r="EV355" i="1"/>
  <c r="ES355" i="1" s="1"/>
  <c r="AA356" i="7" s="1"/>
  <c r="EU355" i="1"/>
  <c r="AC356" i="7" s="1"/>
  <c r="C352" i="9"/>
  <c r="ET355" i="1"/>
  <c r="AB356" i="7" s="1"/>
  <c r="AE355" i="7" l="1"/>
  <c r="AK355" i="7" s="1"/>
  <c r="Y355" i="7"/>
  <c r="ET356" i="1"/>
  <c r="AB357" i="7" s="1"/>
  <c r="EU356" i="1"/>
  <c r="AC357" i="7" s="1"/>
  <c r="EV356" i="1"/>
  <c r="ES356" i="1" s="1"/>
  <c r="AA357" i="7" s="1"/>
  <c r="C353" i="9"/>
  <c r="ER357" i="1"/>
  <c r="H354" i="9"/>
  <c r="EQ358" i="1" a="1"/>
  <c r="EQ358" i="1" s="1"/>
  <c r="AF356" i="7"/>
  <c r="AG356" i="7"/>
  <c r="G352" i="9"/>
  <c r="Z356" i="7" s="1"/>
  <c r="B352" i="9"/>
  <c r="X356" i="7" s="1"/>
  <c r="DC356" i="7"/>
  <c r="AD356" i="7"/>
  <c r="AH356" i="7"/>
  <c r="EU356" i="7"/>
  <c r="AI356" i="7"/>
  <c r="DY356" i="7"/>
  <c r="EU357" i="1" l="1"/>
  <c r="AC358" i="7" s="1"/>
  <c r="EV357" i="1"/>
  <c r="ES357" i="1" s="1"/>
  <c r="AA358" i="7" s="1"/>
  <c r="ET357" i="1"/>
  <c r="AB358" i="7" s="1"/>
  <c r="C354" i="9"/>
  <c r="G353" i="9"/>
  <c r="Z357" i="7" s="1"/>
  <c r="B353" i="9"/>
  <c r="X357" i="7" s="1"/>
  <c r="AE356" i="7"/>
  <c r="AK356" i="7" s="1"/>
  <c r="Y356" i="7"/>
  <c r="EU357" i="7"/>
  <c r="DC357" i="7"/>
  <c r="AH357" i="7"/>
  <c r="DY357" i="7"/>
  <c r="AD357" i="7"/>
  <c r="AI357" i="7"/>
  <c r="AG357" i="7"/>
  <c r="AF357" i="7"/>
  <c r="H355" i="9"/>
  <c r="EQ359" i="1" a="1"/>
  <c r="EQ359" i="1" s="1"/>
  <c r="ER358" i="1"/>
  <c r="G354" i="9" l="1"/>
  <c r="Z358" i="7" s="1"/>
  <c r="B354" i="9"/>
  <c r="X358" i="7" s="1"/>
  <c r="ET358" i="1"/>
  <c r="AB359" i="7" s="1"/>
  <c r="EU358" i="1"/>
  <c r="AC359" i="7" s="1"/>
  <c r="EV358" i="1"/>
  <c r="ES358" i="1" s="1"/>
  <c r="AA359" i="7" s="1"/>
  <c r="C355" i="9"/>
  <c r="AE357" i="7"/>
  <c r="AK357" i="7" s="1"/>
  <c r="Y357" i="7"/>
  <c r="AF358" i="7"/>
  <c r="AG358" i="7"/>
  <c r="ER359" i="1"/>
  <c r="H356" i="9"/>
  <c r="EQ360" i="1" a="1"/>
  <c r="EQ360" i="1" s="1"/>
  <c r="DC358" i="7"/>
  <c r="AH358" i="7"/>
  <c r="AI358" i="7"/>
  <c r="DY358" i="7"/>
  <c r="AD358" i="7"/>
  <c r="EU358" i="7"/>
  <c r="AE358" i="7" l="1"/>
  <c r="AK358" i="7" s="1"/>
  <c r="Y358" i="7"/>
  <c r="B355" i="9"/>
  <c r="X359" i="7" s="1"/>
  <c r="G355" i="9"/>
  <c r="Z359" i="7" s="1"/>
  <c r="EQ361" i="1" a="1"/>
  <c r="EQ361" i="1" s="1"/>
  <c r="H357" i="9"/>
  <c r="ER360" i="1"/>
  <c r="DY359" i="7"/>
  <c r="AD359" i="7"/>
  <c r="AH359" i="7"/>
  <c r="AI359" i="7"/>
  <c r="DC359" i="7"/>
  <c r="EU359" i="7"/>
  <c r="ET359" i="1"/>
  <c r="AB360" i="7" s="1"/>
  <c r="EU359" i="1"/>
  <c r="AC360" i="7" s="1"/>
  <c r="EV359" i="1"/>
  <c r="ES359" i="1" s="1"/>
  <c r="AA360" i="7" s="1"/>
  <c r="C356" i="9"/>
  <c r="AF359" i="7"/>
  <c r="AG359" i="7"/>
  <c r="EV360" i="1" l="1"/>
  <c r="ES360" i="1" s="1"/>
  <c r="AA361" i="7" s="1"/>
  <c r="EU360" i="1"/>
  <c r="AC361" i="7" s="1"/>
  <c r="ET360" i="1"/>
  <c r="AB361" i="7" s="1"/>
  <c r="C357" i="9"/>
  <c r="AI360" i="7"/>
  <c r="DY360" i="7"/>
  <c r="AD360" i="7"/>
  <c r="DC360" i="7"/>
  <c r="EU360" i="7"/>
  <c r="AH360" i="7"/>
  <c r="AF360" i="7"/>
  <c r="AG360" i="7"/>
  <c r="H358" i="9"/>
  <c r="ER361" i="1"/>
  <c r="EQ362" i="1" a="1"/>
  <c r="EQ362" i="1" s="1"/>
  <c r="Y359" i="7"/>
  <c r="AE359" i="7"/>
  <c r="AK359" i="7" s="1"/>
  <c r="G356" i="9"/>
  <c r="Z360" i="7" s="1"/>
  <c r="B356" i="9"/>
  <c r="X360" i="7" s="1"/>
  <c r="H359" i="9" l="1"/>
  <c r="EQ363" i="1" a="1"/>
  <c r="EQ363" i="1" s="1"/>
  <c r="ER362" i="1"/>
  <c r="EU361" i="1"/>
  <c r="AC362" i="7" s="1"/>
  <c r="EV361" i="1"/>
  <c r="ES361" i="1" s="1"/>
  <c r="AA362" i="7" s="1"/>
  <c r="ET361" i="1"/>
  <c r="AB362" i="7" s="1"/>
  <c r="C358" i="9"/>
  <c r="B357" i="9"/>
  <c r="X361" i="7" s="1"/>
  <c r="G357" i="9"/>
  <c r="Z361" i="7" s="1"/>
  <c r="AG361" i="7"/>
  <c r="AF361" i="7"/>
  <c r="AE360" i="7"/>
  <c r="AK360" i="7" s="1"/>
  <c r="Y360" i="7"/>
  <c r="AH361" i="7"/>
  <c r="AI361" i="7"/>
  <c r="DC361" i="7"/>
  <c r="DY361" i="7"/>
  <c r="EU361" i="7"/>
  <c r="AD361" i="7"/>
  <c r="G358" i="9" l="1"/>
  <c r="Z362" i="7" s="1"/>
  <c r="B358" i="9"/>
  <c r="X362" i="7" s="1"/>
  <c r="AE361" i="7"/>
  <c r="AK361" i="7" s="1"/>
  <c r="Y361" i="7"/>
  <c r="AF362" i="7"/>
  <c r="AG362" i="7"/>
  <c r="EU362" i="7"/>
  <c r="AD362" i="7"/>
  <c r="DY362" i="7"/>
  <c r="DC362" i="7"/>
  <c r="AH362" i="7"/>
  <c r="AI362" i="7"/>
  <c r="C359" i="9"/>
  <c r="ET362" i="1"/>
  <c r="AB363" i="7" s="1"/>
  <c r="EV362" i="1"/>
  <c r="ES362" i="1" s="1"/>
  <c r="AA363" i="7" s="1"/>
  <c r="EU362" i="1"/>
  <c r="AC363" i="7" s="1"/>
  <c r="EQ364" i="1" a="1"/>
  <c r="EQ364" i="1" s="1"/>
  <c r="ER363" i="1"/>
  <c r="H360" i="9"/>
  <c r="AI363" i="7" l="1"/>
  <c r="AH363" i="7"/>
  <c r="AD363" i="7"/>
  <c r="DY363" i="7"/>
  <c r="EU363" i="7"/>
  <c r="DC363" i="7"/>
  <c r="AG363" i="7"/>
  <c r="AF363" i="7"/>
  <c r="G359" i="9"/>
  <c r="Z363" i="7" s="1"/>
  <c r="B359" i="9"/>
  <c r="X363" i="7" s="1"/>
  <c r="Y362" i="7"/>
  <c r="AE362" i="7"/>
  <c r="AK362" i="7" s="1"/>
  <c r="C360" i="9"/>
  <c r="ET363" i="1"/>
  <c r="AB364" i="7" s="1"/>
  <c r="EU363" i="1"/>
  <c r="AC364" i="7" s="1"/>
  <c r="EV363" i="1"/>
  <c r="ES363" i="1" s="1"/>
  <c r="AA364" i="7" s="1"/>
  <c r="EQ365" i="1" a="1"/>
  <c r="EQ365" i="1" s="1"/>
  <c r="H361" i="9"/>
  <c r="ER364" i="1"/>
  <c r="AI364" i="7" l="1"/>
  <c r="EU364" i="7"/>
  <c r="AH364" i="7"/>
  <c r="DC364" i="7"/>
  <c r="DY364" i="7"/>
  <c r="AD364" i="7"/>
  <c r="AG364" i="7"/>
  <c r="AF364" i="7"/>
  <c r="G360" i="9"/>
  <c r="Z364" i="7" s="1"/>
  <c r="B360" i="9"/>
  <c r="X364" i="7" s="1"/>
  <c r="EV364" i="1"/>
  <c r="ES364" i="1" s="1"/>
  <c r="AA365" i="7" s="1"/>
  <c r="ET364" i="1"/>
  <c r="AB365" i="7" s="1"/>
  <c r="C361" i="9"/>
  <c r="EU364" i="1"/>
  <c r="AC365" i="7" s="1"/>
  <c r="H362" i="9"/>
  <c r="ER365" i="1"/>
  <c r="Y363" i="7"/>
  <c r="AE363" i="7"/>
  <c r="AK363" i="7" s="1"/>
  <c r="CG373" i="7" l="1" a="1"/>
  <c r="CG373" i="7" s="1"/>
  <c r="AG371" i="7" a="1"/>
  <c r="AG371" i="7" s="1"/>
  <c r="AH365" i="7"/>
  <c r="EU365" i="7"/>
  <c r="DC365" i="7"/>
  <c r="AI365" i="7"/>
  <c r="AD365" i="7"/>
  <c r="DY365" i="7"/>
  <c r="Y364" i="7"/>
  <c r="AE364" i="7"/>
  <c r="AK364" i="7" s="1"/>
  <c r="B361" i="9"/>
  <c r="X365" i="7" s="1"/>
  <c r="G361" i="9"/>
  <c r="Z365" i="7" s="1"/>
  <c r="AG365" i="7"/>
  <c r="AF365" i="7"/>
  <c r="ET365" i="1"/>
  <c r="AB366" i="7" s="1"/>
  <c r="AH371" i="7" s="1" a="1"/>
  <c r="AH371" i="7" s="1"/>
  <c r="EV365" i="1"/>
  <c r="ES365" i="1" s="1"/>
  <c r="AA366" i="7" s="1"/>
  <c r="EU365" i="1"/>
  <c r="AC366" i="7" s="1"/>
  <c r="C362" i="9"/>
  <c r="AI374" i="7" l="1" a="1"/>
  <c r="AI374" i="7" s="1"/>
  <c r="BE371" i="7" a="1"/>
  <c r="BE371" i="7" s="1"/>
  <c r="CB371" i="7" a="1"/>
  <c r="CB371" i="7" s="1"/>
  <c r="CR372" i="7" a="1"/>
  <c r="CR372" i="7" s="1"/>
  <c r="AZ373" i="7" a="1"/>
  <c r="AZ373" i="7" s="1"/>
  <c r="AB372" i="7" a="1"/>
  <c r="AB372" i="7" s="1"/>
  <c r="BP374" i="7" a="1"/>
  <c r="BP374" i="7" s="1"/>
  <c r="BV371" i="7" a="1"/>
  <c r="BV371" i="7" s="1"/>
  <c r="CO374" i="7" a="1"/>
  <c r="CO374" i="7" s="1"/>
  <c r="AQ371" i="7" a="1"/>
  <c r="AQ371" i="7" s="1"/>
  <c r="CI374" i="7" a="1"/>
  <c r="CI374" i="7" s="1"/>
  <c r="CS372" i="7" a="1"/>
  <c r="CS372" i="7" s="1"/>
  <c r="AI373" i="7" a="1"/>
  <c r="AI373" i="7" s="1"/>
  <c r="BQ373" i="7" a="1"/>
  <c r="BQ373" i="7" s="1"/>
  <c r="AX372" i="7" a="1"/>
  <c r="AX372" i="7" s="1"/>
  <c r="CN374" i="7" a="1"/>
  <c r="CN374" i="7" s="1"/>
  <c r="BP372" i="7" a="1"/>
  <c r="BP372" i="7" s="1"/>
  <c r="AP372" i="7" a="1"/>
  <c r="AP372" i="7" s="1"/>
  <c r="CR371" i="7" a="1"/>
  <c r="CR371" i="7" s="1"/>
  <c r="AV371" i="7" a="1"/>
  <c r="AV371" i="7" s="1"/>
  <c r="BM374" i="7" a="1"/>
  <c r="BM374" i="7" s="1"/>
  <c r="AU374" i="7" a="1"/>
  <c r="AU374" i="7" s="1"/>
  <c r="BC373" i="7" a="1"/>
  <c r="BC373" i="7" s="1"/>
  <c r="CB374" i="7" a="1"/>
  <c r="CB374" i="7" s="1"/>
  <c r="AF373" i="7" a="1"/>
  <c r="AF373" i="7" s="1"/>
  <c r="CE371" i="7" a="1"/>
  <c r="CE371" i="7" s="1"/>
  <c r="AG373" i="7" a="1"/>
  <c r="AG373" i="7" s="1"/>
  <c r="BI374" i="7" a="1"/>
  <c r="BI374" i="7" s="1"/>
  <c r="AI372" i="7" a="1"/>
  <c r="AI372" i="7" s="1"/>
  <c r="AP374" i="7" a="1"/>
  <c r="AP374" i="7" s="1"/>
  <c r="CO372" i="7" a="1"/>
  <c r="CO372" i="7" s="1"/>
  <c r="BV373" i="7" a="1"/>
  <c r="BV373" i="7" s="1"/>
  <c r="BZ372" i="7" a="1"/>
  <c r="BZ372" i="7" s="1"/>
  <c r="AB371" i="7" a="1"/>
  <c r="AB371" i="7" s="1"/>
  <c r="AA374" i="7" a="1"/>
  <c r="AA374" i="7" s="1"/>
  <c r="CQ374" i="7" a="1"/>
  <c r="CQ374" i="7" s="1"/>
  <c r="CQ372" i="7" a="1"/>
  <c r="CQ372" i="7" s="1"/>
  <c r="CN371" i="7" a="1"/>
  <c r="CN371" i="7" s="1"/>
  <c r="BF374" i="7" a="1"/>
  <c r="BF374" i="7" s="1"/>
  <c r="AE374" i="7" a="1"/>
  <c r="AE374" i="7" s="1"/>
  <c r="BZ373" i="7" a="1"/>
  <c r="BZ373" i="7" s="1"/>
  <c r="BK373" i="7" a="1"/>
  <c r="BK373" i="7" s="1"/>
  <c r="BU374" i="7" a="1"/>
  <c r="BU374" i="7" s="1"/>
  <c r="BO373" i="7" a="1"/>
  <c r="BO373" i="7" s="1"/>
  <c r="BE373" i="7" a="1"/>
  <c r="BE373" i="7" s="1"/>
  <c r="BC374" i="7" a="1"/>
  <c r="BC374" i="7" s="1"/>
  <c r="CM373" i="7" a="1"/>
  <c r="CM373" i="7" s="1"/>
  <c r="BN374" i="7" a="1"/>
  <c r="BN374" i="7" s="1"/>
  <c r="AF372" i="7" a="1"/>
  <c r="AF372" i="7" s="1"/>
  <c r="BD372" i="7" a="1"/>
  <c r="BD372" i="7" s="1"/>
  <c r="AN372" i="7" a="1"/>
  <c r="AN372" i="7" s="1"/>
  <c r="BN373" i="7" a="1"/>
  <c r="BN373" i="7" s="1"/>
  <c r="CO371" i="7" a="1"/>
  <c r="CO371" i="7" s="1"/>
  <c r="BR373" i="7" a="1"/>
  <c r="BR373" i="7" s="1"/>
  <c r="AJ374" i="7" a="1"/>
  <c r="AJ374" i="7" s="1"/>
  <c r="AI371" i="7" a="1"/>
  <c r="AI371" i="7" s="1"/>
  <c r="CG374" i="7" a="1"/>
  <c r="CG374" i="7" s="1"/>
  <c r="CG378" i="7" s="1"/>
  <c r="BB373" i="7" a="1"/>
  <c r="BB373" i="7" s="1"/>
  <c r="CS371" i="7" a="1"/>
  <c r="CS371" i="7" s="1"/>
  <c r="CJ371" i="7" a="1"/>
  <c r="CJ371" i="7" s="1"/>
  <c r="CF372" i="7" a="1"/>
  <c r="CF372" i="7" s="1"/>
  <c r="Z372" i="7" a="1"/>
  <c r="Z372" i="7" s="1"/>
  <c r="Z371" i="7" a="1"/>
  <c r="Z371" i="7" s="1"/>
  <c r="CF371" i="7" a="1"/>
  <c r="CF371" i="7" s="1"/>
  <c r="CN373" i="7" a="1"/>
  <c r="CN373" i="7" s="1"/>
  <c r="CR373" i="7" a="1"/>
  <c r="CR373" i="7" s="1"/>
  <c r="BW373" i="7" a="1"/>
  <c r="BW373" i="7" s="1"/>
  <c r="CB373" i="7" a="1"/>
  <c r="CB373" i="7" s="1"/>
  <c r="CL374" i="7" a="1"/>
  <c r="CL374" i="7" s="1"/>
  <c r="BJ373" i="7" a="1"/>
  <c r="BJ373" i="7" s="1"/>
  <c r="CF374" i="7" a="1"/>
  <c r="CF374" i="7" s="1"/>
  <c r="BO371" i="7" a="1"/>
  <c r="BO371" i="7" s="1"/>
  <c r="AG374" i="7" a="1"/>
  <c r="AG374" i="7" s="1"/>
  <c r="BD373" i="7" a="1"/>
  <c r="BD373" i="7" s="1"/>
  <c r="AO372" i="7" a="1"/>
  <c r="AO372" i="7" s="1"/>
  <c r="CH371" i="7" a="1"/>
  <c r="CH371" i="7" s="1"/>
  <c r="AN374" i="7" a="1"/>
  <c r="AN374" i="7" s="1"/>
  <c r="CA373" i="7" a="1"/>
  <c r="CA373" i="7" s="1"/>
  <c r="CA371" i="7" a="1"/>
  <c r="CA371" i="7" s="1"/>
  <c r="BI372" i="7" a="1"/>
  <c r="BI372" i="7" s="1"/>
  <c r="AV374" i="7" a="1"/>
  <c r="AV374" i="7" s="1"/>
  <c r="BM373" i="7" a="1"/>
  <c r="BM373" i="7" s="1"/>
  <c r="AT373" i="7" a="1"/>
  <c r="AT373" i="7" s="1"/>
  <c r="CK371" i="7" a="1"/>
  <c r="CK371" i="7" s="1"/>
  <c r="AT372" i="7" a="1"/>
  <c r="AT372" i="7" s="1"/>
  <c r="CO373" i="7" a="1"/>
  <c r="CO373" i="7" s="1"/>
  <c r="CS374" i="7" a="1"/>
  <c r="CS374" i="7" s="1"/>
  <c r="AC371" i="7" a="1"/>
  <c r="AC371" i="7" s="1"/>
  <c r="AJ372" i="7" a="1"/>
  <c r="AJ372" i="7" s="1"/>
  <c r="BR371" i="7" a="1"/>
  <c r="BR371" i="7" s="1"/>
  <c r="AF374" i="7" a="1"/>
  <c r="AF374" i="7" s="1"/>
  <c r="BD371" i="7" a="1"/>
  <c r="BD371" i="7" s="1"/>
  <c r="AG372" i="7" a="1"/>
  <c r="AG372" i="7" s="1"/>
  <c r="BA374" i="7" a="1"/>
  <c r="BA374" i="7" s="1"/>
  <c r="Z373" i="7" a="1"/>
  <c r="Z373" i="7" s="1"/>
  <c r="BA371" i="7" a="1"/>
  <c r="BA371" i="7" s="1"/>
  <c r="AA372" i="7" a="1"/>
  <c r="AA372" i="7" s="1"/>
  <c r="BH374" i="7" a="1"/>
  <c r="BH374" i="7" s="1"/>
  <c r="AK374" i="7" a="1"/>
  <c r="AK374" i="7" s="1"/>
  <c r="BG373" i="7" a="1"/>
  <c r="BG373" i="7" s="1"/>
  <c r="CC372" i="7" a="1"/>
  <c r="CC372" i="7" s="1"/>
  <c r="CQ373" i="7" a="1"/>
  <c r="CQ373" i="7" s="1"/>
  <c r="CC373" i="7" a="1"/>
  <c r="CC373" i="7" s="1"/>
  <c r="AR373" i="7" a="1"/>
  <c r="AR373" i="7" s="1"/>
  <c r="AS374" i="7" a="1"/>
  <c r="AS374" i="7" s="1"/>
  <c r="BQ371" i="7" a="1"/>
  <c r="BQ371" i="7" s="1"/>
  <c r="AC373" i="7" a="1"/>
  <c r="AC373" i="7" s="1"/>
  <c r="AX373" i="7" a="1"/>
  <c r="AX373" i="7" s="1"/>
  <c r="BL372" i="7" a="1"/>
  <c r="BL372" i="7" s="1"/>
  <c r="AP373" i="7" a="1"/>
  <c r="AP373" i="7" s="1"/>
  <c r="AP378" i="7" s="1"/>
  <c r="AM374" i="7" a="1"/>
  <c r="AM374" i="7" s="1"/>
  <c r="CM374" i="7" a="1"/>
  <c r="CM374" i="7" s="1"/>
  <c r="AW374" i="7" a="1"/>
  <c r="AW374" i="7" s="1"/>
  <c r="CP373" i="7" a="1"/>
  <c r="CP373" i="7" s="1"/>
  <c r="CD371" i="7" a="1"/>
  <c r="CD371" i="7" s="1"/>
  <c r="AU373" i="7" a="1"/>
  <c r="AU373" i="7" s="1"/>
  <c r="CS373" i="7" a="1"/>
  <c r="CS373" i="7" s="1"/>
  <c r="BE372" i="7" a="1"/>
  <c r="BE372" i="7" s="1"/>
  <c r="BG372" i="7" a="1"/>
  <c r="BG372" i="7" s="1"/>
  <c r="BU373" i="7" a="1"/>
  <c r="BU373" i="7" s="1"/>
  <c r="BU378" i="7" s="1"/>
  <c r="BF372" i="7" a="1"/>
  <c r="BF372" i="7" s="1"/>
  <c r="CI371" i="7" a="1"/>
  <c r="CI371" i="7" s="1"/>
  <c r="CH374" i="7" a="1"/>
  <c r="CH374" i="7" s="1"/>
  <c r="AE372" i="7" a="1"/>
  <c r="AE372" i="7" s="1"/>
  <c r="BA373" i="7" a="1"/>
  <c r="BA373" i="7" s="1"/>
  <c r="BE374" i="7" a="1"/>
  <c r="BE374" i="7" s="1"/>
  <c r="AY371" i="7" a="1"/>
  <c r="AY371" i="7" s="1"/>
  <c r="BF371" i="7" a="1"/>
  <c r="BF371" i="7" s="1"/>
  <c r="BJ372" i="7" a="1"/>
  <c r="BJ372" i="7" s="1"/>
  <c r="BQ372" i="7" a="1"/>
  <c r="BQ372" i="7" s="1"/>
  <c r="AT371" i="7" a="1"/>
  <c r="AT371" i="7" s="1"/>
  <c r="CK374" i="7" a="1"/>
  <c r="CK374" i="7" s="1"/>
  <c r="AL372" i="7" a="1"/>
  <c r="AL372" i="7" s="1"/>
  <c r="BM372" i="7" a="1"/>
  <c r="BM372" i="7" s="1"/>
  <c r="BH373" i="7" a="1"/>
  <c r="BH373" i="7" s="1"/>
  <c r="BS371" i="7" a="1"/>
  <c r="BS371" i="7" s="1"/>
  <c r="AD371" i="7" a="1"/>
  <c r="AD371" i="7" s="1"/>
  <c r="CD372" i="7" a="1"/>
  <c r="CD372" i="7" s="1"/>
  <c r="CJ373" i="7" a="1"/>
  <c r="CJ373" i="7" s="1"/>
  <c r="BY373" i="7" a="1"/>
  <c r="BY373" i="7" s="1"/>
  <c r="CH372" i="7" a="1"/>
  <c r="CH372" i="7" s="1"/>
  <c r="AL373" i="7" a="1"/>
  <c r="AL373" i="7" s="1"/>
  <c r="CB372" i="7" a="1"/>
  <c r="CB372" i="7" s="1"/>
  <c r="BI373" i="7" a="1"/>
  <c r="BI373" i="7" s="1"/>
  <c r="AB373" i="7" a="1"/>
  <c r="AB373" i="7" s="1"/>
  <c r="AS372" i="7" a="1"/>
  <c r="AS372" i="7" s="1"/>
  <c r="AC372" i="7" a="1"/>
  <c r="AC372" i="7" s="1"/>
  <c r="AK372" i="7" a="1"/>
  <c r="AK372" i="7" s="1"/>
  <c r="BQ374" i="7" a="1"/>
  <c r="BQ374" i="7" s="1"/>
  <c r="AA373" i="7" a="1"/>
  <c r="AA373" i="7" s="1"/>
  <c r="AA378" i="7" s="1"/>
  <c r="BW374" i="7" a="1"/>
  <c r="BW374" i="7" s="1"/>
  <c r="Z374" i="7" a="1"/>
  <c r="Z374" i="7" s="1"/>
  <c r="BU371" i="7" a="1"/>
  <c r="BU371" i="7" s="1"/>
  <c r="CG371" i="7" a="1"/>
  <c r="CG371" i="7" s="1"/>
  <c r="AY373" i="7" a="1"/>
  <c r="AY373" i="7" s="1"/>
  <c r="CL373" i="7" a="1"/>
  <c r="CL373" i="7" s="1"/>
  <c r="BZ371" i="7" a="1"/>
  <c r="BZ371" i="7" s="1"/>
  <c r="AY372" i="7" a="1"/>
  <c r="AY372" i="7" s="1"/>
  <c r="AX371" i="7" a="1"/>
  <c r="AX371" i="7" s="1"/>
  <c r="AD372" i="7" a="1"/>
  <c r="AD372" i="7" s="1"/>
  <c r="AZ372" i="7" a="1"/>
  <c r="AZ372" i="7" s="1"/>
  <c r="CI372" i="7" a="1"/>
  <c r="CI372" i="7" s="1"/>
  <c r="AY374" i="7" a="1"/>
  <c r="AY374" i="7" s="1"/>
  <c r="BB374" i="7" a="1"/>
  <c r="BB374" i="7" s="1"/>
  <c r="AT374" i="7" a="1"/>
  <c r="AT374" i="7" s="1"/>
  <c r="CH373" i="7" a="1"/>
  <c r="CH373" i="7" s="1"/>
  <c r="BZ374" i="7" a="1"/>
  <c r="BZ374" i="7" s="1"/>
  <c r="AX374" i="7" a="1"/>
  <c r="AX374" i="7" s="1"/>
  <c r="AP371" i="7" a="1"/>
  <c r="AP371" i="7" s="1"/>
  <c r="AH373" i="7" a="1"/>
  <c r="AH373" i="7" s="1"/>
  <c r="AA371" i="7" a="1"/>
  <c r="AA371" i="7" s="1"/>
  <c r="AB374" i="7" a="1"/>
  <c r="AB374" i="7" s="1"/>
  <c r="AJ373" i="7" a="1"/>
  <c r="AJ373" i="7" s="1"/>
  <c r="BK372" i="7" a="1"/>
  <c r="BK372" i="7" s="1"/>
  <c r="AL371" i="7" a="1"/>
  <c r="AL371" i="7" s="1"/>
  <c r="BY374" i="7" a="1"/>
  <c r="BY374" i="7" s="1"/>
  <c r="BD374" i="7" a="1"/>
  <c r="BD374" i="7" s="1"/>
  <c r="BW372" i="7" a="1"/>
  <c r="BW372" i="7" s="1"/>
  <c r="BY372" i="7" a="1"/>
  <c r="BY372" i="7" s="1"/>
  <c r="CJ374" i="7" a="1"/>
  <c r="CJ374" i="7" s="1"/>
  <c r="CA372" i="7" a="1"/>
  <c r="CA372" i="7" s="1"/>
  <c r="BJ371" i="7" a="1"/>
  <c r="BJ371" i="7" s="1"/>
  <c r="AQ372" i="7" a="1"/>
  <c r="AQ372" i="7" s="1"/>
  <c r="BX371" i="7" a="1"/>
  <c r="BX371" i="7" s="1"/>
  <c r="BP373" i="7" a="1"/>
  <c r="BP373" i="7" s="1"/>
  <c r="AM373" i="7" a="1"/>
  <c r="AM373" i="7" s="1"/>
  <c r="AR371" i="7" a="1"/>
  <c r="AR371" i="7" s="1"/>
  <c r="BJ374" i="7" a="1"/>
  <c r="BJ374" i="7" s="1"/>
  <c r="AH372" i="7" a="1"/>
  <c r="AH372" i="7" s="1"/>
  <c r="AQ373" i="7" a="1"/>
  <c r="AQ373" i="7" s="1"/>
  <c r="AW371" i="7" a="1"/>
  <c r="AW371" i="7" s="1"/>
  <c r="BW371" i="7" a="1"/>
  <c r="BW371" i="7" s="1"/>
  <c r="BU372" i="7" a="1"/>
  <c r="BU372" i="7" s="1"/>
  <c r="CL372" i="7" a="1"/>
  <c r="CL372" i="7" s="1"/>
  <c r="BT374" i="7" a="1"/>
  <c r="BT374" i="7" s="1"/>
  <c r="BB372" i="7" a="1"/>
  <c r="BB372" i="7" s="1"/>
  <c r="BB377" i="7" s="1"/>
  <c r="AK371" i="7" a="1"/>
  <c r="AK371" i="7" s="1"/>
  <c r="AN373" i="7" a="1"/>
  <c r="AN373" i="7" s="1"/>
  <c r="BS373" i="7" a="1"/>
  <c r="BS373" i="7" s="1"/>
  <c r="AZ371" i="7" a="1"/>
  <c r="AZ371" i="7" s="1"/>
  <c r="CE374" i="7" a="1"/>
  <c r="CE374" i="7" s="1"/>
  <c r="CP374" i="7" a="1"/>
  <c r="CP374" i="7" s="1"/>
  <c r="CM371" i="7" a="1"/>
  <c r="CM371" i="7" s="1"/>
  <c r="AS371" i="7" a="1"/>
  <c r="AS371" i="7" s="1"/>
  <c r="AV373" i="7" a="1"/>
  <c r="AV373" i="7" s="1"/>
  <c r="BK371" i="7" a="1"/>
  <c r="BK371" i="7" s="1"/>
  <c r="AU372" i="7" a="1"/>
  <c r="AU372" i="7" s="1"/>
  <c r="CJ372" i="7" a="1"/>
  <c r="CJ372" i="7" s="1"/>
  <c r="CE372" i="7" a="1"/>
  <c r="CE372" i="7" s="1"/>
  <c r="AE373" i="7" a="1"/>
  <c r="AE373" i="7" s="1"/>
  <c r="BP371" i="7" a="1"/>
  <c r="BP371" i="7" s="1"/>
  <c r="BA372" i="7" a="1"/>
  <c r="BA372" i="7" s="1"/>
  <c r="BV374" i="7" a="1"/>
  <c r="BV374" i="7" s="1"/>
  <c r="BG371" i="7" a="1"/>
  <c r="BG371" i="7" s="1"/>
  <c r="CC371" i="7" a="1"/>
  <c r="CC371" i="7" s="1"/>
  <c r="AM372" i="7" a="1"/>
  <c r="AM372" i="7" s="1"/>
  <c r="BF373" i="7" a="1"/>
  <c r="BF373" i="7" s="1"/>
  <c r="AM371" i="7" a="1"/>
  <c r="AM371" i="7" s="1"/>
  <c r="BV372" i="7" a="1"/>
  <c r="BV372" i="7" s="1"/>
  <c r="BC371" i="7" a="1"/>
  <c r="BC371" i="7" s="1"/>
  <c r="BN371" i="7" a="1"/>
  <c r="BN371" i="7" s="1"/>
  <c r="BO372" i="7" a="1"/>
  <c r="BO372" i="7" s="1"/>
  <c r="AC374" i="7" a="1"/>
  <c r="AC374" i="7" s="1"/>
  <c r="AV372" i="7" a="1"/>
  <c r="AV372" i="7" s="1"/>
  <c r="AF371" i="7" a="1"/>
  <c r="AF371" i="7" s="1"/>
  <c r="AF376" i="7" s="1"/>
  <c r="AZ374" i="7" a="1"/>
  <c r="AZ374" i="7" s="1"/>
  <c r="CP371" i="7" a="1"/>
  <c r="CP371" i="7" s="1"/>
  <c r="AN371" i="7" a="1"/>
  <c r="AN371" i="7" s="1"/>
  <c r="BR372" i="7" a="1"/>
  <c r="BR372" i="7" s="1"/>
  <c r="BL373" i="7" a="1"/>
  <c r="BL373" i="7" s="1"/>
  <c r="BT371" i="7" a="1"/>
  <c r="BT371" i="7" s="1"/>
  <c r="AH374" i="7" a="1"/>
  <c r="AH374" i="7" s="1"/>
  <c r="CC374" i="7" a="1"/>
  <c r="CC374" i="7" s="1"/>
  <c r="AO373" i="7" a="1"/>
  <c r="AO373" i="7" s="1"/>
  <c r="AQ374" i="7" a="1"/>
  <c r="AQ374" i="7" s="1"/>
  <c r="CA374" i="7" a="1"/>
  <c r="CA374" i="7" s="1"/>
  <c r="CG372" i="7" a="1"/>
  <c r="CG372" i="7" s="1"/>
  <c r="CG377" i="7" s="1"/>
  <c r="BL374" i="7" a="1"/>
  <c r="BL374" i="7" s="1"/>
  <c r="BB371" i="7" a="1"/>
  <c r="BB371" i="7" s="1"/>
  <c r="CK372" i="7" a="1"/>
  <c r="CK372" i="7" s="1"/>
  <c r="BO374" i="7" a="1"/>
  <c r="BO374" i="7" s="1"/>
  <c r="AW372" i="7" a="1"/>
  <c r="AW372" i="7" s="1"/>
  <c r="AR372" i="7" a="1"/>
  <c r="AR372" i="7" s="1"/>
  <c r="BT373" i="7" a="1"/>
  <c r="BT373" i="7" s="1"/>
  <c r="CM372" i="7" a="1"/>
  <c r="CM372" i="7" s="1"/>
  <c r="CK373" i="7" a="1"/>
  <c r="CK373" i="7" s="1"/>
  <c r="BX374" i="7" a="1"/>
  <c r="BX374" i="7" s="1"/>
  <c r="AO371" i="7" a="1"/>
  <c r="AO371" i="7" s="1"/>
  <c r="CQ371" i="7" a="1"/>
  <c r="CQ371" i="7" s="1"/>
  <c r="BH372" i="7" a="1"/>
  <c r="BH372" i="7" s="1"/>
  <c r="BM371" i="7" a="1"/>
  <c r="BM371" i="7" s="1"/>
  <c r="BS374" i="7" a="1"/>
  <c r="BS374" i="7" s="1"/>
  <c r="BX373" i="7" a="1"/>
  <c r="BX373" i="7" s="1"/>
  <c r="BC372" i="7" a="1"/>
  <c r="BC372" i="7" s="1"/>
  <c r="AD374" i="7" a="1"/>
  <c r="AD374" i="7" s="1"/>
  <c r="CF373" i="7" a="1"/>
  <c r="CF373" i="7" s="1"/>
  <c r="AL374" i="7" a="1"/>
  <c r="AL374" i="7" s="1"/>
  <c r="CN372" i="7" a="1"/>
  <c r="CN372" i="7" s="1"/>
  <c r="AU371" i="7" a="1"/>
  <c r="AU371" i="7" s="1"/>
  <c r="BS372" i="7" a="1"/>
  <c r="BS372" i="7" s="1"/>
  <c r="CR374" i="7" a="1"/>
  <c r="CR374" i="7" s="1"/>
  <c r="CE373" i="7" a="1"/>
  <c r="CE373" i="7" s="1"/>
  <c r="AO374" i="7" a="1"/>
  <c r="AO374" i="7" s="1"/>
  <c r="CD373" i="7" a="1"/>
  <c r="CD373" i="7" s="1"/>
  <c r="CP372" i="7" a="1"/>
  <c r="CP372" i="7" s="1"/>
  <c r="BK374" i="7" a="1"/>
  <c r="BK374" i="7" s="1"/>
  <c r="BG374" i="7" a="1"/>
  <c r="BG374" i="7" s="1"/>
  <c r="CD374" i="7" a="1"/>
  <c r="CD374" i="7" s="1"/>
  <c r="AW373" i="7" a="1"/>
  <c r="AW373" i="7" s="1"/>
  <c r="AS373" i="7" a="1"/>
  <c r="AS373" i="7" s="1"/>
  <c r="AS378" i="7" s="1"/>
  <c r="BN372" i="7" a="1"/>
  <c r="BN372" i="7" s="1"/>
  <c r="BH371" i="7" a="1"/>
  <c r="BH371" i="7" s="1"/>
  <c r="AE371" i="7" a="1"/>
  <c r="AE371" i="7" s="1"/>
  <c r="BY371" i="7" a="1"/>
  <c r="BY371" i="7" s="1"/>
  <c r="AK373" i="7" a="1"/>
  <c r="AK373" i="7" s="1"/>
  <c r="CI373" i="7" a="1"/>
  <c r="CI373" i="7" s="1"/>
  <c r="CI378" i="7" s="1"/>
  <c r="BX372" i="7" a="1"/>
  <c r="BX372" i="7" s="1"/>
  <c r="BI371" i="7" a="1"/>
  <c r="BI371" i="7" s="1"/>
  <c r="AD373" i="7" a="1"/>
  <c r="AD373" i="7" s="1"/>
  <c r="BL371" i="7" a="1"/>
  <c r="BL371" i="7" s="1"/>
  <c r="AR374" i="7" a="1"/>
  <c r="AR374" i="7" s="1"/>
  <c r="CL371" i="7" a="1"/>
  <c r="CL371" i="7" s="1"/>
  <c r="CL376" i="7" s="1"/>
  <c r="BR374" i="7" a="1"/>
  <c r="BR374" i="7" s="1"/>
  <c r="BT372" i="7" a="1"/>
  <c r="BT372" i="7" s="1"/>
  <c r="BT377" i="7" s="1"/>
  <c r="AJ371" i="7" a="1"/>
  <c r="AJ371" i="7" s="1"/>
  <c r="DF371" i="7" a="1"/>
  <c r="DF371" i="7" s="1"/>
  <c r="CY371" i="7" a="1"/>
  <c r="CY371" i="7" s="1"/>
  <c r="DI374" i="7" a="1"/>
  <c r="DI374" i="7" s="1"/>
  <c r="CW371" i="7" a="1"/>
  <c r="CW371" i="7" s="1"/>
  <c r="AD366" i="7"/>
  <c r="EU366" i="7"/>
  <c r="DY366" i="7"/>
  <c r="AI366" i="7"/>
  <c r="AH366" i="7"/>
  <c r="DC366" i="7"/>
  <c r="DA373" i="7" a="1"/>
  <c r="DA373" i="7" s="1"/>
  <c r="DH372" i="7" a="1"/>
  <c r="DH372" i="7" s="1"/>
  <c r="DH374" i="7" a="1"/>
  <c r="DH374" i="7" s="1"/>
  <c r="DC372" i="7" a="1"/>
  <c r="DC372" i="7" s="1"/>
  <c r="DK373" i="7" a="1"/>
  <c r="DK373" i="7" s="1"/>
  <c r="CZ372" i="7" a="1"/>
  <c r="CZ372" i="7" s="1"/>
  <c r="CV373" i="7" a="1"/>
  <c r="CV373" i="7" s="1"/>
  <c r="DC371" i="7" a="1"/>
  <c r="DC371" i="7" s="1"/>
  <c r="CY373" i="7" a="1"/>
  <c r="CY373" i="7" s="1"/>
  <c r="CX372" i="7" a="1"/>
  <c r="CX372" i="7" s="1"/>
  <c r="CT371" i="7" a="1"/>
  <c r="CT371" i="7" s="1"/>
  <c r="DA372" i="7" a="1"/>
  <c r="DA372" i="7" s="1"/>
  <c r="CV372" i="7" a="1"/>
  <c r="CV372" i="7" s="1"/>
  <c r="CZ374" i="7" a="1"/>
  <c r="CZ374" i="7" s="1"/>
  <c r="DE371" i="7" a="1"/>
  <c r="DE371" i="7" s="1"/>
  <c r="DJ372" i="7" a="1"/>
  <c r="DJ372" i="7" s="1"/>
  <c r="DC374" i="7" a="1"/>
  <c r="DC374" i="7" s="1"/>
  <c r="AG366" i="7"/>
  <c r="AF366" i="7"/>
  <c r="CY372" i="7" a="1"/>
  <c r="CY372" i="7" s="1"/>
  <c r="DA371" i="7" a="1"/>
  <c r="DA371" i="7" s="1"/>
  <c r="DE374" i="7" a="1"/>
  <c r="DE374" i="7" s="1"/>
  <c r="CU371" i="7" a="1"/>
  <c r="CU371" i="7" s="1"/>
  <c r="DB374" i="7" a="1"/>
  <c r="DB374" i="7" s="1"/>
  <c r="DK371" i="7" a="1"/>
  <c r="DK371" i="7" s="1"/>
  <c r="CV374" i="7" a="1"/>
  <c r="CV374" i="7" s="1"/>
  <c r="CU374" i="7" a="1"/>
  <c r="CU374" i="7" s="1"/>
  <c r="DF372" i="7" a="1"/>
  <c r="DF372" i="7" s="1"/>
  <c r="DI372" i="7" a="1"/>
  <c r="DI372" i="7" s="1"/>
  <c r="CW374" i="7" a="1"/>
  <c r="CW374" i="7" s="1"/>
  <c r="CX371" i="7" a="1"/>
  <c r="CX371" i="7" s="1"/>
  <c r="DB371" i="7" a="1"/>
  <c r="DB371" i="7" s="1"/>
  <c r="DB372" i="7" a="1"/>
  <c r="DB372" i="7" s="1"/>
  <c r="CT374" i="7" a="1"/>
  <c r="CT374" i="7" s="1"/>
  <c r="DF374" i="7" a="1"/>
  <c r="DF374" i="7" s="1"/>
  <c r="CZ371" i="7" a="1"/>
  <c r="CZ371" i="7" s="1"/>
  <c r="CX374" i="7" a="1"/>
  <c r="CX374" i="7" s="1"/>
  <c r="DG373" i="7" a="1"/>
  <c r="DG373" i="7" s="1"/>
  <c r="CU373" i="7" a="1"/>
  <c r="CU373" i="7" s="1"/>
  <c r="DD372" i="7" a="1"/>
  <c r="DD372" i="7" s="1"/>
  <c r="DJ373" i="7" a="1"/>
  <c r="DJ373" i="7" s="1"/>
  <c r="CW372" i="7" a="1"/>
  <c r="CW372" i="7" s="1"/>
  <c r="DI373" i="7" a="1"/>
  <c r="DI373" i="7" s="1"/>
  <c r="DD374" i="7" a="1"/>
  <c r="DD374" i="7" s="1"/>
  <c r="DJ374" i="7" a="1"/>
  <c r="DJ374" i="7" s="1"/>
  <c r="CY374" i="7" a="1"/>
  <c r="CY374" i="7" s="1"/>
  <c r="DH373" i="7" a="1"/>
  <c r="DH373" i="7" s="1"/>
  <c r="CW373" i="7" a="1"/>
  <c r="CW373" i="7" s="1"/>
  <c r="DJ371" i="7" a="1"/>
  <c r="DJ371" i="7" s="1"/>
  <c r="DG371" i="7" a="1"/>
  <c r="DG371" i="7" s="1"/>
  <c r="DG374" i="7" a="1"/>
  <c r="DG374" i="7" s="1"/>
  <c r="CX373" i="7" a="1"/>
  <c r="CX373" i="7" s="1"/>
  <c r="DD371" i="7" a="1"/>
  <c r="DD371" i="7" s="1"/>
  <c r="DK372" i="7" a="1"/>
  <c r="DK372" i="7" s="1"/>
  <c r="CT372" i="7" a="1"/>
  <c r="CT372" i="7" s="1"/>
  <c r="CU372" i="7" a="1"/>
  <c r="CU372" i="7" s="1"/>
  <c r="DI371" i="7" a="1"/>
  <c r="DI371" i="7" s="1"/>
  <c r="Y365" i="7"/>
  <c r="AE365" i="7"/>
  <c r="AK365" i="7" s="1"/>
  <c r="DE373" i="7" a="1"/>
  <c r="DE373" i="7" s="1"/>
  <c r="DC373" i="7" a="1"/>
  <c r="DC373" i="7" s="1"/>
  <c r="DH371" i="7" a="1"/>
  <c r="DH371" i="7" s="1"/>
  <c r="DA374" i="7" a="1"/>
  <c r="DA374" i="7" s="1"/>
  <c r="DG372" i="7" a="1"/>
  <c r="DG372" i="7" s="1"/>
  <c r="B362" i="9"/>
  <c r="X366" i="7" s="1"/>
  <c r="G362" i="9"/>
  <c r="Z366" i="7" s="1"/>
  <c r="DF373" i="7" a="1"/>
  <c r="DF373" i="7" s="1"/>
  <c r="CV371" i="7" a="1"/>
  <c r="CV371" i="7" s="1"/>
  <c r="DD373" i="7" a="1"/>
  <c r="DD373" i="7" s="1"/>
  <c r="DB373" i="7" a="1"/>
  <c r="DB373" i="7" s="1"/>
  <c r="CZ373" i="7" a="1"/>
  <c r="CZ373" i="7" s="1"/>
  <c r="CT373" i="7" a="1"/>
  <c r="CT373" i="7" s="1"/>
  <c r="DK374" i="7" a="1"/>
  <c r="DK374" i="7" s="1"/>
  <c r="DE372" i="7" a="1"/>
  <c r="DE372" i="7" s="1"/>
  <c r="AN378" i="7" l="1"/>
  <c r="BB376" i="7"/>
  <c r="AI377" i="7"/>
  <c r="CK378" i="7"/>
  <c r="DF378" i="7"/>
  <c r="DF388" i="7" s="1"/>
  <c r="DF419" i="7" s="1"/>
  <c r="AI378" i="7"/>
  <c r="AI409" i="7" s="1"/>
  <c r="AD378" i="7"/>
  <c r="AD409" i="7" s="1"/>
  <c r="BF378" i="7"/>
  <c r="BF399" i="7" s="1"/>
  <c r="CF378" i="7"/>
  <c r="CF399" i="7" s="1"/>
  <c r="BC377" i="7"/>
  <c r="BC398" i="7" s="1"/>
  <c r="AJ376" i="7"/>
  <c r="AJ407" i="7" s="1"/>
  <c r="AJ378" i="7"/>
  <c r="AJ399" i="7" s="1"/>
  <c r="BP378" i="7"/>
  <c r="BP399" i="7" s="1"/>
  <c r="AU377" i="7"/>
  <c r="AU398" i="7" s="1"/>
  <c r="BA378" i="7"/>
  <c r="BA409" i="7" s="1"/>
  <c r="BA377" i="7"/>
  <c r="BA387" i="7" s="1"/>
  <c r="CQ376" i="7"/>
  <c r="CQ397" i="7" s="1"/>
  <c r="CH378" i="7"/>
  <c r="CH388" i="7" s="1"/>
  <c r="CP377" i="7"/>
  <c r="CP387" i="7" s="1"/>
  <c r="CP418" i="7" s="1"/>
  <c r="BH376" i="7"/>
  <c r="AH307" i="7" s="1"/>
  <c r="Y307" i="7" s="1"/>
  <c r="BH378" i="7"/>
  <c r="BH399" i="7" s="1"/>
  <c r="BN377" i="7"/>
  <c r="BN398" i="7" s="1"/>
  <c r="CN377" i="7"/>
  <c r="CN408" i="7" s="1"/>
  <c r="AE376" i="7"/>
  <c r="AE386" i="7" s="1"/>
  <c r="AG376" i="7"/>
  <c r="AG397" i="7" s="1"/>
  <c r="CE378" i="7"/>
  <c r="CE399" i="7" s="1"/>
  <c r="CV376" i="7"/>
  <c r="CV386" i="7" s="1"/>
  <c r="CX378" i="7"/>
  <c r="CX388" i="7" s="1"/>
  <c r="CX419" i="7" s="1"/>
  <c r="AE378" i="7"/>
  <c r="AE409" i="7" s="1"/>
  <c r="AI376" i="7"/>
  <c r="AI407" i="7" s="1"/>
  <c r="CB377" i="7"/>
  <c r="CB408" i="7" s="1"/>
  <c r="BI376" i="7"/>
  <c r="AH306" i="7" s="1"/>
  <c r="Y306" i="7" s="1"/>
  <c r="CM377" i="7"/>
  <c r="CM398" i="7" s="1"/>
  <c r="CB378" i="7"/>
  <c r="CB388" i="7" s="1"/>
  <c r="BY376" i="7"/>
  <c r="AH295" i="7" s="1"/>
  <c r="AE295" i="7" s="1"/>
  <c r="AK295" i="7" s="1"/>
  <c r="CN378" i="7"/>
  <c r="CN388" i="7" s="1"/>
  <c r="DC378" i="7"/>
  <c r="DC399" i="7" s="1"/>
  <c r="DI378" i="7"/>
  <c r="DI388" i="7" s="1"/>
  <c r="DI419" i="7" s="1"/>
  <c r="BU377" i="7"/>
  <c r="BU387" i="7" s="1"/>
  <c r="BT376" i="7"/>
  <c r="BT397" i="7" s="1"/>
  <c r="CC376" i="7"/>
  <c r="CC386" i="7" s="1"/>
  <c r="AX376" i="7"/>
  <c r="AX407" i="7" s="1"/>
  <c r="AY376" i="7"/>
  <c r="AY407" i="7" s="1"/>
  <c r="CC378" i="7"/>
  <c r="CC388" i="7" s="1"/>
  <c r="BO377" i="7"/>
  <c r="BG376" i="7"/>
  <c r="BK376" i="7"/>
  <c r="AQ378" i="7"/>
  <c r="AQ399" i="7" s="1"/>
  <c r="BJ376" i="7"/>
  <c r="AH305" i="7" s="1"/>
  <c r="BK377" i="7"/>
  <c r="BK387" i="7" s="1"/>
  <c r="BX377" i="7"/>
  <c r="BX408" i="7" s="1"/>
  <c r="BX378" i="7"/>
  <c r="BX399" i="7" s="1"/>
  <c r="BR377" i="7"/>
  <c r="AK376" i="7"/>
  <c r="AH376" i="7"/>
  <c r="BZ376" i="7"/>
  <c r="BZ407" i="7" s="1"/>
  <c r="DE378" i="7"/>
  <c r="DE388" i="7" s="1"/>
  <c r="DE419" i="7" s="1"/>
  <c r="AH377" i="7"/>
  <c r="AG377" i="7"/>
  <c r="CK388" i="7"/>
  <c r="CK399" i="7"/>
  <c r="CK409" i="7"/>
  <c r="CG398" i="7"/>
  <c r="CG387" i="7"/>
  <c r="CG418" i="7" s="1"/>
  <c r="CG408" i="7"/>
  <c r="BN376" i="7"/>
  <c r="AH301" i="7" s="1"/>
  <c r="AK378" i="7"/>
  <c r="CA377" i="7"/>
  <c r="AA409" i="7"/>
  <c r="AA399" i="7"/>
  <c r="AA388" i="7"/>
  <c r="AA419" i="7" s="1"/>
  <c r="AL378" i="7"/>
  <c r="BE377" i="7"/>
  <c r="AP409" i="7"/>
  <c r="AP399" i="7"/>
  <c r="AP388" i="7"/>
  <c r="CA378" i="7"/>
  <c r="BJ378" i="7"/>
  <c r="BR378" i="7"/>
  <c r="CN376" i="7"/>
  <c r="CG388" i="7"/>
  <c r="CG399" i="7"/>
  <c r="CG409" i="7"/>
  <c r="AX377" i="7"/>
  <c r="BG377" i="7"/>
  <c r="AN376" i="7"/>
  <c r="AS376" i="7"/>
  <c r="BB408" i="7"/>
  <c r="BB387" i="7"/>
  <c r="BB398" i="7"/>
  <c r="CH377" i="7"/>
  <c r="AL377" i="7"/>
  <c r="BL377" i="7"/>
  <c r="CC377" i="7"/>
  <c r="AT377" i="7"/>
  <c r="CF377" i="7"/>
  <c r="CO376" i="7"/>
  <c r="BE378" i="7"/>
  <c r="CQ377" i="7"/>
  <c r="CQ378" i="7" s="1"/>
  <c r="BQ378" i="7"/>
  <c r="AB377" i="7"/>
  <c r="AS399" i="7"/>
  <c r="AS388" i="7"/>
  <c r="AS409" i="7"/>
  <c r="CI399" i="7"/>
  <c r="CI409" i="7"/>
  <c r="CI388" i="7"/>
  <c r="BC376" i="7"/>
  <c r="BC378" i="7" s="1"/>
  <c r="AU376" i="7"/>
  <c r="BM376" i="7"/>
  <c r="AH302" i="7" s="1"/>
  <c r="CP376" i="7"/>
  <c r="BV377" i="7"/>
  <c r="BP376" i="7"/>
  <c r="AH299" i="7" s="1"/>
  <c r="CM376" i="7"/>
  <c r="CM378" i="7" s="1"/>
  <c r="AR376" i="7"/>
  <c r="BY377" i="7"/>
  <c r="AA376" i="7"/>
  <c r="CL378" i="7"/>
  <c r="AK377" i="7"/>
  <c r="BY378" i="7"/>
  <c r="AE377" i="7"/>
  <c r="AU378" i="7"/>
  <c r="BG378" i="7"/>
  <c r="BD376" i="7"/>
  <c r="CK376" i="7"/>
  <c r="CH376" i="7"/>
  <c r="CJ376" i="7"/>
  <c r="BN378" i="7"/>
  <c r="AI387" i="7"/>
  <c r="AI408" i="7"/>
  <c r="AI398" i="7"/>
  <c r="AZ378" i="7"/>
  <c r="BT378" i="7"/>
  <c r="BT408" i="7"/>
  <c r="BT387" i="7"/>
  <c r="BT398" i="7"/>
  <c r="CL397" i="7"/>
  <c r="CL407" i="7"/>
  <c r="CL386" i="7"/>
  <c r="BH377" i="7"/>
  <c r="AW377" i="7"/>
  <c r="AO378" i="7"/>
  <c r="AM376" i="7"/>
  <c r="CL377" i="7"/>
  <c r="BW377" i="7"/>
  <c r="AH378" i="7"/>
  <c r="AY378" i="7"/>
  <c r="AC377" i="7"/>
  <c r="AT376" i="7"/>
  <c r="CD376" i="7"/>
  <c r="AT378" i="7"/>
  <c r="AO377" i="7"/>
  <c r="CS376" i="7"/>
  <c r="AN377" i="7"/>
  <c r="AV376" i="7"/>
  <c r="CS377" i="7"/>
  <c r="CR377" i="7"/>
  <c r="AF377" i="7"/>
  <c r="AF407" i="7"/>
  <c r="AF386" i="7"/>
  <c r="AF397" i="7"/>
  <c r="CE377" i="7"/>
  <c r="AP376" i="7"/>
  <c r="CI377" i="7"/>
  <c r="CG376" i="7"/>
  <c r="CD377" i="7"/>
  <c r="CI376" i="7"/>
  <c r="BQ376" i="7"/>
  <c r="BR376" i="7"/>
  <c r="CR378" i="7"/>
  <c r="BB378" i="7"/>
  <c r="BD377" i="7"/>
  <c r="BD378" i="7" s="1"/>
  <c r="BK378" i="7"/>
  <c r="AB376" i="7"/>
  <c r="AB378" i="7" s="1"/>
  <c r="AG378" i="7"/>
  <c r="CR376" i="7"/>
  <c r="CB376" i="7"/>
  <c r="BL376" i="7"/>
  <c r="BL378" i="7" s="1"/>
  <c r="AO376" i="7"/>
  <c r="CK377" i="7"/>
  <c r="AV377" i="7"/>
  <c r="AM377" i="7"/>
  <c r="CJ377" i="7"/>
  <c r="AZ376" i="7"/>
  <c r="BW376" i="7"/>
  <c r="BX376" i="7"/>
  <c r="AH296" i="7" s="1"/>
  <c r="AZ377" i="7"/>
  <c r="BU376" i="7"/>
  <c r="AD376" i="7"/>
  <c r="BJ377" i="7"/>
  <c r="BF377" i="7"/>
  <c r="AA377" i="7"/>
  <c r="AJ377" i="7"/>
  <c r="BZ378" i="7"/>
  <c r="BZ377" i="7"/>
  <c r="CE376" i="7"/>
  <c r="AP377" i="7"/>
  <c r="AQ376" i="7"/>
  <c r="BE376" i="7"/>
  <c r="AH310" i="7" s="1"/>
  <c r="BB397" i="7"/>
  <c r="BB407" i="7"/>
  <c r="BB386" i="7"/>
  <c r="BB417" i="7" s="1"/>
  <c r="AU387" i="7"/>
  <c r="BS378" i="7"/>
  <c r="AW376" i="7"/>
  <c r="AQ377" i="7"/>
  <c r="AL376" i="7"/>
  <c r="AD377" i="7"/>
  <c r="BS376" i="7"/>
  <c r="BF376" i="7"/>
  <c r="AH309" i="7" s="1"/>
  <c r="BU399" i="7"/>
  <c r="BU388" i="7"/>
  <c r="BU409" i="7"/>
  <c r="AR378" i="7"/>
  <c r="BA376" i="7"/>
  <c r="AC376" i="7"/>
  <c r="BI377" i="7"/>
  <c r="BO376" i="7"/>
  <c r="CF376" i="7"/>
  <c r="AI386" i="7"/>
  <c r="BV378" i="7"/>
  <c r="AF378" i="7"/>
  <c r="AN388" i="7"/>
  <c r="AN419" i="7" s="1"/>
  <c r="AN409" i="7"/>
  <c r="AN399" i="7"/>
  <c r="AX378" i="7"/>
  <c r="AY377" i="7"/>
  <c r="Z378" i="7"/>
  <c r="CA376" i="7"/>
  <c r="Z376" i="7"/>
  <c r="CO377" i="7"/>
  <c r="BV376" i="7"/>
  <c r="AH298" i="7" s="1"/>
  <c r="CU377" i="7"/>
  <c r="CU398" i="7" s="1"/>
  <c r="DI376" i="7"/>
  <c r="DI386" i="7" s="1"/>
  <c r="DE377" i="7"/>
  <c r="DE408" i="7" s="1"/>
  <c r="CZ378" i="7"/>
  <c r="CZ388" i="7" s="1"/>
  <c r="CZ419" i="7" s="1"/>
  <c r="CW378" i="7"/>
  <c r="CW388" i="7" s="1"/>
  <c r="CW419" i="7" s="1"/>
  <c r="DH376" i="7"/>
  <c r="DH407" i="7" s="1"/>
  <c r="CT378" i="7"/>
  <c r="CT409" i="7" s="1"/>
  <c r="DD378" i="7"/>
  <c r="DD399" i="7" s="1"/>
  <c r="DG377" i="7"/>
  <c r="DG408" i="7" s="1"/>
  <c r="DH378" i="7"/>
  <c r="DH409" i="7" s="1"/>
  <c r="DB378" i="7"/>
  <c r="DB388" i="7" s="1"/>
  <c r="DB419" i="7" s="1"/>
  <c r="CU378" i="7"/>
  <c r="CU388" i="7" s="1"/>
  <c r="CU419" i="7" s="1"/>
  <c r="DD376" i="7"/>
  <c r="DD397" i="7" s="1"/>
  <c r="CV377" i="7"/>
  <c r="CV387" i="7" s="1"/>
  <c r="CV418" i="7" s="1"/>
  <c r="CW377" i="7"/>
  <c r="CW408" i="7" s="1"/>
  <c r="CZ376" i="7"/>
  <c r="DB376" i="7"/>
  <c r="DK376" i="7"/>
  <c r="CT376" i="7"/>
  <c r="CZ377" i="7"/>
  <c r="AE366" i="7"/>
  <c r="AK366" i="7" s="1"/>
  <c r="Y366" i="7"/>
  <c r="DG376" i="7"/>
  <c r="CX376" i="7"/>
  <c r="CX377" i="7"/>
  <c r="DK378" i="7"/>
  <c r="DJ376" i="7"/>
  <c r="DJ378" i="7"/>
  <c r="CU376" i="7"/>
  <c r="DC377" i="7"/>
  <c r="CT377" i="7"/>
  <c r="DI377" i="7"/>
  <c r="DJ377" i="7"/>
  <c r="DK377" i="7"/>
  <c r="DD377" i="7"/>
  <c r="DF377" i="7"/>
  <c r="DA376" i="7"/>
  <c r="DE376" i="7"/>
  <c r="CY377" i="7"/>
  <c r="CY378" i="7"/>
  <c r="DH377" i="7"/>
  <c r="CW376" i="7"/>
  <c r="DF376" i="7"/>
  <c r="DG378" i="7"/>
  <c r="DC376" i="7"/>
  <c r="DA378" i="7"/>
  <c r="CY376" i="7"/>
  <c r="DB377" i="7"/>
  <c r="DA377" i="7"/>
  <c r="CV378" i="7"/>
  <c r="BN408" i="7" l="1"/>
  <c r="AI388" i="7"/>
  <c r="BN387" i="7"/>
  <c r="AI399" i="7"/>
  <c r="AD388" i="7"/>
  <c r="AD419" i="7" s="1"/>
  <c r="BA388" i="7"/>
  <c r="AD399" i="7"/>
  <c r="BA399" i="7"/>
  <c r="BA408" i="7"/>
  <c r="CJ378" i="7"/>
  <c r="CJ379" i="7" s="1"/>
  <c r="CS378" i="7"/>
  <c r="CS379" i="7" s="1"/>
  <c r="CF409" i="7"/>
  <c r="CQ386" i="7"/>
  <c r="CQ417" i="7" s="1"/>
  <c r="BF388" i="7"/>
  <c r="BF419" i="7" s="1"/>
  <c r="BF409" i="7"/>
  <c r="BC408" i="7"/>
  <c r="CN387" i="7"/>
  <c r="CN418" i="7" s="1"/>
  <c r="CH399" i="7"/>
  <c r="DF399" i="7"/>
  <c r="DF409" i="7"/>
  <c r="BP388" i="7"/>
  <c r="BP419" i="7" s="1"/>
  <c r="CN398" i="7"/>
  <c r="AI379" i="7"/>
  <c r="AI410" i="7" s="1"/>
  <c r="BA398" i="7"/>
  <c r="AJ386" i="7"/>
  <c r="AJ417" i="7" s="1"/>
  <c r="BC387" i="7"/>
  <c r="BC418" i="7" s="1"/>
  <c r="CF388" i="7"/>
  <c r="CF419" i="7" s="1"/>
  <c r="CH409" i="7"/>
  <c r="AJ388" i="7"/>
  <c r="AJ419" i="7" s="1"/>
  <c r="AJ409" i="7"/>
  <c r="AJ397" i="7"/>
  <c r="AU408" i="7"/>
  <c r="BP409" i="7"/>
  <c r="CX399" i="7"/>
  <c r="BH386" i="7"/>
  <c r="AI307" i="7" s="1"/>
  <c r="BH407" i="7"/>
  <c r="DY307" i="7" s="1"/>
  <c r="CP408" i="7"/>
  <c r="CP398" i="7"/>
  <c r="BH397" i="7"/>
  <c r="DC307" i="7" s="1"/>
  <c r="CX409" i="7"/>
  <c r="CQ407" i="7"/>
  <c r="BH388" i="7"/>
  <c r="BH419" i="7" s="1"/>
  <c r="BH409" i="7"/>
  <c r="AE379" i="7"/>
  <c r="AE397" i="7"/>
  <c r="CE409" i="7"/>
  <c r="CV407" i="7"/>
  <c r="CV397" i="7"/>
  <c r="AG407" i="7"/>
  <c r="AG386" i="7"/>
  <c r="AG417" i="7" s="1"/>
  <c r="AE307" i="7"/>
  <c r="AK307" i="7" s="1"/>
  <c r="AE407" i="7"/>
  <c r="CE388" i="7"/>
  <c r="CE419" i="7" s="1"/>
  <c r="CB387" i="7"/>
  <c r="CB418" i="7" s="1"/>
  <c r="DC409" i="7"/>
  <c r="AI397" i="7"/>
  <c r="DC388" i="7"/>
  <c r="DC419" i="7" s="1"/>
  <c r="CC409" i="7"/>
  <c r="AE399" i="7"/>
  <c r="AE388" i="7"/>
  <c r="AE419" i="7" s="1"/>
  <c r="CB398" i="7"/>
  <c r="BX409" i="7"/>
  <c r="BU408" i="7"/>
  <c r="BX388" i="7"/>
  <c r="BX419" i="7" s="1"/>
  <c r="BU398" i="7"/>
  <c r="BI386" i="7"/>
  <c r="AI306" i="7" s="1"/>
  <c r="BI397" i="7"/>
  <c r="DC306" i="7" s="1"/>
  <c r="BZ397" i="7"/>
  <c r="BT407" i="7"/>
  <c r="DI409" i="7"/>
  <c r="CC399" i="7"/>
  <c r="BI407" i="7"/>
  <c r="DY306" i="7" s="1"/>
  <c r="DI399" i="7"/>
  <c r="CM408" i="7"/>
  <c r="DE409" i="7"/>
  <c r="CM387" i="7"/>
  <c r="CM418" i="7" s="1"/>
  <c r="BY407" i="7"/>
  <c r="DY295" i="7" s="1"/>
  <c r="BY397" i="7"/>
  <c r="DC295" i="7" s="1"/>
  <c r="BY386" i="7"/>
  <c r="AI295" i="7" s="1"/>
  <c r="CN399" i="7"/>
  <c r="CN409" i="7"/>
  <c r="BK398" i="7"/>
  <c r="CB409" i="7"/>
  <c r="AQ388" i="7"/>
  <c r="AQ419" i="7" s="1"/>
  <c r="CB399" i="7"/>
  <c r="AQ409" i="7"/>
  <c r="BT386" i="7"/>
  <c r="BT417" i="7" s="1"/>
  <c r="AX397" i="7"/>
  <c r="Y295" i="7"/>
  <c r="AE306" i="7"/>
  <c r="AK306" i="7" s="1"/>
  <c r="BG386" i="7"/>
  <c r="BG417" i="7" s="1"/>
  <c r="AH303" i="7"/>
  <c r="AH308" i="7"/>
  <c r="Y302" i="7"/>
  <c r="AE302" i="7"/>
  <c r="AK302" i="7" s="1"/>
  <c r="AE310" i="7"/>
  <c r="AK310" i="7" s="1"/>
  <c r="Y310" i="7"/>
  <c r="AE296" i="7"/>
  <c r="AK296" i="7" s="1"/>
  <c r="Y296" i="7"/>
  <c r="AE301" i="7"/>
  <c r="AK301" i="7" s="1"/>
  <c r="Y301" i="7"/>
  <c r="BW378" i="7"/>
  <c r="BW399" i="7" s="1"/>
  <c r="AH297" i="7"/>
  <c r="Y298" i="7"/>
  <c r="AE298" i="7"/>
  <c r="AK298" i="7" s="1"/>
  <c r="AH300" i="7"/>
  <c r="Y309" i="7"/>
  <c r="AE309" i="7"/>
  <c r="AK309" i="7" s="1"/>
  <c r="AE299" i="7"/>
  <c r="AK299" i="7" s="1"/>
  <c r="Y299" i="7"/>
  <c r="AE305" i="7"/>
  <c r="AK305" i="7" s="1"/>
  <c r="Y305" i="7"/>
  <c r="AH293" i="7"/>
  <c r="Y293" i="7" s="1"/>
  <c r="BK407" i="7"/>
  <c r="DY304" i="7" s="1"/>
  <c r="AH304" i="7"/>
  <c r="AH272" i="7"/>
  <c r="AE272" i="7" s="1"/>
  <c r="AH292" i="7"/>
  <c r="Y292" i="7" s="1"/>
  <c r="AH171" i="7"/>
  <c r="Y171" i="7" s="1"/>
  <c r="BZ386" i="7"/>
  <c r="BZ417" i="7" s="1"/>
  <c r="AH146" i="7"/>
  <c r="AE146" i="7" s="1"/>
  <c r="AK146" i="7" s="1"/>
  <c r="BG407" i="7"/>
  <c r="BG397" i="7"/>
  <c r="AH173" i="7"/>
  <c r="AE173" i="7" s="1"/>
  <c r="AK173" i="7" s="1"/>
  <c r="AH271" i="7"/>
  <c r="AE271" i="7" s="1"/>
  <c r="AK271" i="7" s="1"/>
  <c r="BK386" i="7"/>
  <c r="AI304" i="7" s="1"/>
  <c r="BK397" i="7"/>
  <c r="DC304" i="7" s="1"/>
  <c r="CU387" i="7"/>
  <c r="CU418" i="7" s="1"/>
  <c r="CU408" i="7"/>
  <c r="BO378" i="7"/>
  <c r="AH192" i="7"/>
  <c r="AE192" i="7" s="1"/>
  <c r="AK192" i="7" s="1"/>
  <c r="AH161" i="7"/>
  <c r="Y161" i="7" s="1"/>
  <c r="AH294" i="7"/>
  <c r="AE294" i="7" s="1"/>
  <c r="AK294" i="7" s="1"/>
  <c r="AH257" i="7"/>
  <c r="AE257" i="7" s="1"/>
  <c r="AK257" i="7" s="1"/>
  <c r="AH291" i="7"/>
  <c r="Y291" i="7" s="1"/>
  <c r="AH263" i="7"/>
  <c r="Y263" i="7" s="1"/>
  <c r="AC378" i="7"/>
  <c r="AH264" i="7" s="1"/>
  <c r="AE264" i="7" s="1"/>
  <c r="AK264" i="7" s="1"/>
  <c r="CO378" i="7"/>
  <c r="CO379" i="7" s="1"/>
  <c r="DE399" i="7"/>
  <c r="BJ407" i="7"/>
  <c r="DY305" i="7" s="1"/>
  <c r="CC407" i="7"/>
  <c r="BJ386" i="7"/>
  <c r="CC379" i="7"/>
  <c r="BJ397" i="7"/>
  <c r="DC305" i="7" s="1"/>
  <c r="CC397" i="7"/>
  <c r="AH267" i="7"/>
  <c r="AE267" i="7" s="1"/>
  <c r="AK267" i="7" s="1"/>
  <c r="AH284" i="7"/>
  <c r="CQ379" i="7"/>
  <c r="AH287" i="7"/>
  <c r="AH195" i="7"/>
  <c r="AH151" i="7"/>
  <c r="AH281" i="7"/>
  <c r="AH259" i="7"/>
  <c r="AH191" i="7"/>
  <c r="AE191" i="7" s="1"/>
  <c r="AK191" i="7" s="1"/>
  <c r="AH200" i="7"/>
  <c r="Y200" i="7" s="1"/>
  <c r="AH157" i="7"/>
  <c r="Y157" i="7" s="1"/>
  <c r="CZ409" i="7"/>
  <c r="AX386" i="7"/>
  <c r="AX417" i="7" s="1"/>
  <c r="BJ379" i="7"/>
  <c r="AU418" i="7"/>
  <c r="BX398" i="7"/>
  <c r="BH379" i="7"/>
  <c r="BA418" i="7"/>
  <c r="CW399" i="7"/>
  <c r="AX379" i="7"/>
  <c r="CN419" i="7"/>
  <c r="BU418" i="7"/>
  <c r="AE417" i="7"/>
  <c r="AI418" i="7"/>
  <c r="AI417" i="7"/>
  <c r="AF417" i="7"/>
  <c r="CH419" i="7"/>
  <c r="BK379" i="7"/>
  <c r="AH126" i="7" s="1"/>
  <c r="AE126" i="7" s="1"/>
  <c r="AK126" i="7" s="1"/>
  <c r="BB379" i="7"/>
  <c r="AH150" i="7" s="1"/>
  <c r="Y150" i="7" s="1"/>
  <c r="CG419" i="7"/>
  <c r="AH397" i="7"/>
  <c r="BN379" i="7"/>
  <c r="AK379" i="7"/>
  <c r="BX387" i="7"/>
  <c r="DD407" i="7"/>
  <c r="CC419" i="7"/>
  <c r="BA379" i="7"/>
  <c r="BB418" i="7"/>
  <c r="AK397" i="7"/>
  <c r="CL379" i="7"/>
  <c r="AY386" i="7"/>
  <c r="CC417" i="7"/>
  <c r="BN418" i="7"/>
  <c r="AK386" i="7"/>
  <c r="BR387" i="7"/>
  <c r="BO387" i="7"/>
  <c r="AH163" i="7"/>
  <c r="BK418" i="7"/>
  <c r="CB419" i="7"/>
  <c r="AY397" i="7"/>
  <c r="BK408" i="7"/>
  <c r="AH379" i="7"/>
  <c r="CL417" i="7"/>
  <c r="BR398" i="7"/>
  <c r="AH407" i="7"/>
  <c r="BY379" i="7"/>
  <c r="BR408" i="7"/>
  <c r="CI379" i="7"/>
  <c r="BO408" i="7"/>
  <c r="AK407" i="7"/>
  <c r="BO398" i="7"/>
  <c r="DE398" i="7"/>
  <c r="AH386" i="7"/>
  <c r="AH288" i="7"/>
  <c r="Z377" i="7"/>
  <c r="Z397" i="7"/>
  <c r="Z407" i="7"/>
  <c r="Z386" i="7"/>
  <c r="AR399" i="7"/>
  <c r="AR409" i="7"/>
  <c r="AR388" i="7"/>
  <c r="AL386" i="7"/>
  <c r="AL407" i="7"/>
  <c r="AL397" i="7"/>
  <c r="AD386" i="7"/>
  <c r="AD397" i="7"/>
  <c r="AD407" i="7"/>
  <c r="AM378" i="7"/>
  <c r="AM408" i="7"/>
  <c r="AM387" i="7"/>
  <c r="AM398" i="7"/>
  <c r="BK388" i="7"/>
  <c r="BK409" i="7"/>
  <c r="BK399" i="7"/>
  <c r="CD378" i="7"/>
  <c r="AH134" i="7" s="1"/>
  <c r="CD387" i="7"/>
  <c r="CD398" i="7"/>
  <c r="CD408" i="7"/>
  <c r="AT388" i="7"/>
  <c r="AT399" i="7"/>
  <c r="AT409" i="7"/>
  <c r="BW387" i="7"/>
  <c r="BW408" i="7"/>
  <c r="BW398" i="7"/>
  <c r="BH387" i="7"/>
  <c r="BH398" i="7"/>
  <c r="BH408" i="7"/>
  <c r="CH397" i="7"/>
  <c r="CH379" i="7"/>
  <c r="CH407" i="7"/>
  <c r="CH386" i="7"/>
  <c r="CL409" i="7"/>
  <c r="CL399" i="7"/>
  <c r="CL388" i="7"/>
  <c r="BM377" i="7"/>
  <c r="BM407" i="7"/>
  <c r="DY302" i="7" s="1"/>
  <c r="BM397" i="7"/>
  <c r="DC302" i="7" s="1"/>
  <c r="BM386" i="7"/>
  <c r="AI302" i="7" s="1"/>
  <c r="BQ409" i="7"/>
  <c r="BQ399" i="7"/>
  <c r="BQ388" i="7"/>
  <c r="CH387" i="7"/>
  <c r="CH408" i="7"/>
  <c r="CH398" i="7"/>
  <c r="BG398" i="7"/>
  <c r="BG408" i="7"/>
  <c r="BG387" i="7"/>
  <c r="BR388" i="7"/>
  <c r="BR399" i="7"/>
  <c r="BR409" i="7"/>
  <c r="BU419" i="7"/>
  <c r="BU397" i="7"/>
  <c r="BU386" i="7"/>
  <c r="BU407" i="7"/>
  <c r="BD386" i="7"/>
  <c r="BD407" i="7"/>
  <c r="BD397" i="7"/>
  <c r="BD379" i="7"/>
  <c r="BC407" i="7"/>
  <c r="BC397" i="7"/>
  <c r="BC386" i="7"/>
  <c r="BC388" i="7" s="1"/>
  <c r="AG398" i="7"/>
  <c r="AG408" i="7"/>
  <c r="AG387" i="7"/>
  <c r="CA397" i="7"/>
  <c r="CA386" i="7"/>
  <c r="CA407" i="7"/>
  <c r="CA379" i="7"/>
  <c r="AQ398" i="7"/>
  <c r="AQ387" i="7"/>
  <c r="AQ408" i="7"/>
  <c r="AD379" i="7"/>
  <c r="AV378" i="7"/>
  <c r="AV387" i="7"/>
  <c r="AV408" i="7"/>
  <c r="AV398" i="7"/>
  <c r="BD387" i="7"/>
  <c r="BD398" i="7"/>
  <c r="BD408" i="7"/>
  <c r="CG386" i="7"/>
  <c r="CG397" i="7"/>
  <c r="CG407" i="7"/>
  <c r="CG379" i="7"/>
  <c r="CR408" i="7"/>
  <c r="CR398" i="7"/>
  <c r="CR387" i="7"/>
  <c r="CL398" i="7"/>
  <c r="CL408" i="7"/>
  <c r="CL387" i="7"/>
  <c r="CK397" i="7"/>
  <c r="CK386" i="7"/>
  <c r="CK407" i="7"/>
  <c r="AA386" i="7"/>
  <c r="AA397" i="7"/>
  <c r="AA407" i="7"/>
  <c r="AA379" i="7"/>
  <c r="AU386" i="7"/>
  <c r="AU397" i="7"/>
  <c r="AU407" i="7"/>
  <c r="AU379" i="7"/>
  <c r="CQ408" i="7"/>
  <c r="CQ409" i="7" s="1"/>
  <c r="CQ398" i="7"/>
  <c r="CQ399" i="7" s="1"/>
  <c r="CQ387" i="7"/>
  <c r="CQ388" i="7" s="1"/>
  <c r="AX387" i="7"/>
  <c r="AX408" i="7"/>
  <c r="AX398" i="7"/>
  <c r="BJ399" i="7"/>
  <c r="BJ388" i="7"/>
  <c r="BJ409" i="7"/>
  <c r="Z399" i="7"/>
  <c r="Z388" i="7"/>
  <c r="Z409" i="7"/>
  <c r="CI408" i="7"/>
  <c r="CI387" i="7"/>
  <c r="CI398" i="7"/>
  <c r="CA388" i="7"/>
  <c r="CA409" i="7"/>
  <c r="CA399" i="7"/>
  <c r="DE387" i="7"/>
  <c r="DE418" i="7" s="1"/>
  <c r="CF407" i="7"/>
  <c r="CF397" i="7"/>
  <c r="CF386" i="7"/>
  <c r="BS388" i="7"/>
  <c r="BS399" i="7"/>
  <c r="BS409" i="7"/>
  <c r="AQ407" i="7"/>
  <c r="AQ397" i="7"/>
  <c r="AQ386" i="7"/>
  <c r="AQ379" i="7"/>
  <c r="AZ387" i="7"/>
  <c r="AZ408" i="7"/>
  <c r="AZ398" i="7"/>
  <c r="AO397" i="7"/>
  <c r="AO407" i="7"/>
  <c r="AO386" i="7"/>
  <c r="AO379" i="7"/>
  <c r="BL379" i="7"/>
  <c r="BL386" i="7"/>
  <c r="BL397" i="7"/>
  <c r="BL407" i="7"/>
  <c r="CR399" i="7"/>
  <c r="CR388" i="7"/>
  <c r="CR409" i="7"/>
  <c r="AP386" i="7"/>
  <c r="AP407" i="7"/>
  <c r="AP397" i="7"/>
  <c r="AP379" i="7"/>
  <c r="CE398" i="7"/>
  <c r="CE387" i="7"/>
  <c r="CE408" i="7"/>
  <c r="AF398" i="7"/>
  <c r="AF408" i="7"/>
  <c r="AF387" i="7"/>
  <c r="AV397" i="7"/>
  <c r="AV407" i="7"/>
  <c r="AV386" i="7"/>
  <c r="AV417" i="7" s="1"/>
  <c r="AT386" i="7"/>
  <c r="AT397" i="7"/>
  <c r="AT407" i="7"/>
  <c r="AT379" i="7"/>
  <c r="AZ388" i="7"/>
  <c r="AZ399" i="7"/>
  <c r="AZ409" i="7"/>
  <c r="BG388" i="7"/>
  <c r="BG409" i="7"/>
  <c r="BG399" i="7"/>
  <c r="AR377" i="7"/>
  <c r="AR397" i="7"/>
  <c r="AR386" i="7"/>
  <c r="AR407" i="7"/>
  <c r="CI419" i="7"/>
  <c r="CO407" i="7"/>
  <c r="CO386" i="7"/>
  <c r="CO397" i="7"/>
  <c r="BA419" i="7"/>
  <c r="AN407" i="7"/>
  <c r="AN397" i="7"/>
  <c r="AN386" i="7"/>
  <c r="AN379" i="7"/>
  <c r="AP419" i="7"/>
  <c r="AW407" i="7"/>
  <c r="AW386" i="7"/>
  <c r="AW397" i="7"/>
  <c r="AX388" i="7"/>
  <c r="BO386" i="7"/>
  <c r="AI300" i="7" s="1"/>
  <c r="BO407" i="7"/>
  <c r="DY300" i="7" s="1"/>
  <c r="BO397" i="7"/>
  <c r="BU379" i="7"/>
  <c r="AP387" i="7"/>
  <c r="AP408" i="7"/>
  <c r="AP398" i="7"/>
  <c r="AJ408" i="7"/>
  <c r="AJ398" i="7"/>
  <c r="AJ387" i="7"/>
  <c r="BX407" i="7"/>
  <c r="DY296" i="7" s="1"/>
  <c r="BX397" i="7"/>
  <c r="DC296" i="7" s="1"/>
  <c r="BX386" i="7"/>
  <c r="AI296" i="7" s="1"/>
  <c r="BX379" i="7"/>
  <c r="AH278" i="7" s="1"/>
  <c r="CB386" i="7"/>
  <c r="CB397" i="7"/>
  <c r="CB379" i="7"/>
  <c r="CB407" i="7"/>
  <c r="BD409" i="7"/>
  <c r="AN398" i="7"/>
  <c r="AN408" i="7"/>
  <c r="AN387" i="7"/>
  <c r="AI389" i="7"/>
  <c r="AI419" i="7"/>
  <c r="CJ407" i="7"/>
  <c r="CJ397" i="7"/>
  <c r="CJ386" i="7"/>
  <c r="AU388" i="7"/>
  <c r="AU399" i="7"/>
  <c r="AU409" i="7"/>
  <c r="CM397" i="7"/>
  <c r="CM386" i="7"/>
  <c r="CM407" i="7"/>
  <c r="CM379" i="7"/>
  <c r="AS419" i="7"/>
  <c r="CF379" i="7"/>
  <c r="CF387" i="7"/>
  <c r="CF398" i="7"/>
  <c r="CF408" i="7"/>
  <c r="BG379" i="7"/>
  <c r="AK388" i="7"/>
  <c r="AK409" i="7"/>
  <c r="AK399" i="7"/>
  <c r="AY387" i="7"/>
  <c r="AY408" i="7"/>
  <c r="AY398" i="7"/>
  <c r="BE397" i="7"/>
  <c r="DC310" i="7" s="1"/>
  <c r="BE386" i="7"/>
  <c r="AI310" i="7" s="1"/>
  <c r="BE407" i="7"/>
  <c r="DY310" i="7" s="1"/>
  <c r="BE379" i="7"/>
  <c r="BY398" i="7"/>
  <c r="BY408" i="7"/>
  <c r="BY387" i="7"/>
  <c r="BE409" i="7"/>
  <c r="BE388" i="7"/>
  <c r="BE399" i="7"/>
  <c r="BC379" i="7"/>
  <c r="BC409" i="7"/>
  <c r="BC399" i="7"/>
  <c r="DI407" i="7"/>
  <c r="BV407" i="7"/>
  <c r="DY298" i="7" s="1"/>
  <c r="BV386" i="7"/>
  <c r="AI298" i="7" s="1"/>
  <c r="BV397" i="7"/>
  <c r="DC298" i="7" s="1"/>
  <c r="AX399" i="7"/>
  <c r="AX409" i="7"/>
  <c r="AF379" i="7"/>
  <c r="AH182" i="7" s="1"/>
  <c r="Y182" i="7" s="1"/>
  <c r="AF388" i="7"/>
  <c r="AF409" i="7"/>
  <c r="AF399" i="7"/>
  <c r="BI378" i="7"/>
  <c r="AH178" i="7" s="1"/>
  <c r="AE178" i="7" s="1"/>
  <c r="AK178" i="7" s="1"/>
  <c r="BI387" i="7"/>
  <c r="BI408" i="7"/>
  <c r="BI398" i="7"/>
  <c r="BF386" i="7"/>
  <c r="AI309" i="7" s="1"/>
  <c r="BF407" i="7"/>
  <c r="DY309" i="7" s="1"/>
  <c r="BF397" i="7"/>
  <c r="DC309" i="7" s="1"/>
  <c r="CE407" i="7"/>
  <c r="CE397" i="7"/>
  <c r="CE386" i="7"/>
  <c r="CE379" i="7"/>
  <c r="AA387" i="7"/>
  <c r="AA398" i="7"/>
  <c r="AA408" i="7"/>
  <c r="BW407" i="7"/>
  <c r="DY297" i="7" s="1"/>
  <c r="BW397" i="7"/>
  <c r="DC297" i="7" s="1"/>
  <c r="BW386" i="7"/>
  <c r="AI297" i="7" s="1"/>
  <c r="CR397" i="7"/>
  <c r="CR407" i="7"/>
  <c r="CR386" i="7"/>
  <c r="CR379" i="7"/>
  <c r="BR386" i="7"/>
  <c r="BR397" i="7"/>
  <c r="BR407" i="7"/>
  <c r="BR379" i="7"/>
  <c r="CS397" i="7"/>
  <c r="CS386" i="7"/>
  <c r="CS407" i="7"/>
  <c r="AC387" i="7"/>
  <c r="AC398" i="7"/>
  <c r="AC408" i="7"/>
  <c r="AM407" i="7"/>
  <c r="AM397" i="7"/>
  <c r="AM386" i="7"/>
  <c r="BT388" i="7"/>
  <c r="BT418" i="7"/>
  <c r="AE387" i="7"/>
  <c r="AE398" i="7"/>
  <c r="AE408" i="7"/>
  <c r="BP377" i="7"/>
  <c r="AH258" i="7" s="1"/>
  <c r="BP397" i="7"/>
  <c r="DC299" i="7" s="1"/>
  <c r="BP386" i="7"/>
  <c r="AI299" i="7" s="1"/>
  <c r="BP407" i="7"/>
  <c r="DY299" i="7" s="1"/>
  <c r="AT408" i="7"/>
  <c r="AT398" i="7"/>
  <c r="AT387" i="7"/>
  <c r="BN386" i="7"/>
  <c r="BN407" i="7"/>
  <c r="BN397" i="7"/>
  <c r="DC301" i="7" s="1"/>
  <c r="CK419" i="7"/>
  <c r="CK398" i="7"/>
  <c r="CK408" i="7"/>
  <c r="CK387" i="7"/>
  <c r="CS408" i="7"/>
  <c r="CS398" i="7"/>
  <c r="CS387" i="7"/>
  <c r="DI397" i="7"/>
  <c r="CO387" i="7"/>
  <c r="CO398" i="7"/>
  <c r="CO408" i="7"/>
  <c r="AY379" i="7"/>
  <c r="BV379" i="7"/>
  <c r="BV388" i="7"/>
  <c r="BV409" i="7"/>
  <c r="BV399" i="7"/>
  <c r="AC407" i="7"/>
  <c r="AC386" i="7"/>
  <c r="AC397" i="7"/>
  <c r="BS377" i="7"/>
  <c r="AH266" i="7" s="1"/>
  <c r="BS397" i="7"/>
  <c r="BS407" i="7"/>
  <c r="BS386" i="7"/>
  <c r="BS417" i="7" s="1"/>
  <c r="BZ408" i="7"/>
  <c r="BZ398" i="7"/>
  <c r="BZ387" i="7"/>
  <c r="BF387" i="7"/>
  <c r="BF408" i="7"/>
  <c r="BF398" i="7"/>
  <c r="AZ386" i="7"/>
  <c r="AZ417" i="7" s="1"/>
  <c r="AZ397" i="7"/>
  <c r="AZ407" i="7"/>
  <c r="AZ379" i="7"/>
  <c r="AG379" i="7"/>
  <c r="AG388" i="7"/>
  <c r="AG399" i="7"/>
  <c r="AG409" i="7"/>
  <c r="BQ377" i="7"/>
  <c r="AH254" i="7" s="1"/>
  <c r="BQ386" i="7"/>
  <c r="BQ407" i="7"/>
  <c r="BQ397" i="7"/>
  <c r="AY399" i="7"/>
  <c r="AY409" i="7"/>
  <c r="AY388" i="7"/>
  <c r="AO409" i="7"/>
  <c r="AO399" i="7"/>
  <c r="AO388" i="7"/>
  <c r="BY409" i="7"/>
  <c r="BY388" i="7"/>
  <c r="BY419" i="7" s="1"/>
  <c r="BY399" i="7"/>
  <c r="BV398" i="7"/>
  <c r="BV408" i="7"/>
  <c r="BV387" i="7"/>
  <c r="CC398" i="7"/>
  <c r="CC387" i="7"/>
  <c r="CC408" i="7"/>
  <c r="BE408" i="7"/>
  <c r="BE387" i="7"/>
  <c r="BE418" i="7" s="1"/>
  <c r="BE398" i="7"/>
  <c r="CK379" i="7"/>
  <c r="BB409" i="7"/>
  <c r="BB399" i="7"/>
  <c r="BB388" i="7"/>
  <c r="CD397" i="7"/>
  <c r="CD386" i="7"/>
  <c r="CD407" i="7"/>
  <c r="CM409" i="7"/>
  <c r="CM399" i="7"/>
  <c r="CM388" i="7"/>
  <c r="BA397" i="7"/>
  <c r="BA386" i="7"/>
  <c r="BA407" i="7"/>
  <c r="AD408" i="7"/>
  <c r="AD398" i="7"/>
  <c r="AD387" i="7"/>
  <c r="BZ379" i="7"/>
  <c r="BZ388" i="7"/>
  <c r="BZ419" i="7" s="1"/>
  <c r="BZ409" i="7"/>
  <c r="BZ399" i="7"/>
  <c r="BJ398" i="7"/>
  <c r="BJ408" i="7"/>
  <c r="BJ387" i="7"/>
  <c r="CJ408" i="7"/>
  <c r="CJ398" i="7"/>
  <c r="CJ387" i="7"/>
  <c r="AB407" i="7"/>
  <c r="AB379" i="7"/>
  <c r="AH113" i="7" s="1"/>
  <c r="AB397" i="7"/>
  <c r="AB386" i="7"/>
  <c r="CI397" i="7"/>
  <c r="CI407" i="7"/>
  <c r="CI386" i="7"/>
  <c r="BF379" i="7"/>
  <c r="AO387" i="7"/>
  <c r="AO418" i="7" s="1"/>
  <c r="AO398" i="7"/>
  <c r="AO408" i="7"/>
  <c r="AH409" i="7"/>
  <c r="AH388" i="7"/>
  <c r="AH399" i="7"/>
  <c r="AW378" i="7"/>
  <c r="AH168" i="7" s="1"/>
  <c r="AW398" i="7"/>
  <c r="AW408" i="7"/>
  <c r="AW387" i="7"/>
  <c r="BT379" i="7"/>
  <c r="BT409" i="7"/>
  <c r="BT399" i="7"/>
  <c r="AK398" i="7"/>
  <c r="AK387" i="7"/>
  <c r="AK408" i="7"/>
  <c r="CP378" i="7"/>
  <c r="AH213" i="7" s="1"/>
  <c r="Y213" i="7" s="1"/>
  <c r="CP407" i="7"/>
  <c r="CP386" i="7"/>
  <c r="CP397" i="7"/>
  <c r="AB408" i="7"/>
  <c r="AB387" i="7"/>
  <c r="AB398" i="7"/>
  <c r="BL387" i="7"/>
  <c r="BL388" i="7" s="1"/>
  <c r="BL408" i="7"/>
  <c r="BL409" i="7" s="1"/>
  <c r="BL398" i="7"/>
  <c r="AL398" i="7"/>
  <c r="AL387" i="7"/>
  <c r="AL408" i="7"/>
  <c r="AS377" i="7"/>
  <c r="AH237" i="7" s="1"/>
  <c r="AS386" i="7"/>
  <c r="AS407" i="7"/>
  <c r="AS397" i="7"/>
  <c r="CN397" i="7"/>
  <c r="CN407" i="7"/>
  <c r="CN386" i="7"/>
  <c r="CN379" i="7"/>
  <c r="AL379" i="7"/>
  <c r="AL409" i="7"/>
  <c r="AL399" i="7"/>
  <c r="AL388" i="7"/>
  <c r="AH256" i="7"/>
  <c r="CA387" i="7"/>
  <c r="CA398" i="7"/>
  <c r="CA408" i="7"/>
  <c r="AJ379" i="7"/>
  <c r="AH398" i="7"/>
  <c r="AH408" i="7"/>
  <c r="AH387" i="7"/>
  <c r="AH418" i="7" s="1"/>
  <c r="CZ399" i="7"/>
  <c r="DH386" i="7"/>
  <c r="DH417" i="7" s="1"/>
  <c r="DG398" i="7"/>
  <c r="CV398" i="7"/>
  <c r="CT388" i="7"/>
  <c r="CT419" i="7" s="1"/>
  <c r="DD388" i="7"/>
  <c r="DD419" i="7" s="1"/>
  <c r="DG387" i="7"/>
  <c r="DG418" i="7" s="1"/>
  <c r="CV408" i="7"/>
  <c r="CT399" i="7"/>
  <c r="DH397" i="7"/>
  <c r="CV379" i="7"/>
  <c r="CU409" i="7"/>
  <c r="CW409" i="7"/>
  <c r="DD386" i="7"/>
  <c r="DD417" i="7" s="1"/>
  <c r="DD409" i="7"/>
  <c r="DH388" i="7"/>
  <c r="DH419" i="7" s="1"/>
  <c r="DH399" i="7"/>
  <c r="CU399" i="7"/>
  <c r="DB399" i="7"/>
  <c r="DB409" i="7"/>
  <c r="CW398" i="7"/>
  <c r="CW387" i="7"/>
  <c r="CW418" i="7" s="1"/>
  <c r="CY397" i="7"/>
  <c r="CY386" i="7"/>
  <c r="CY407" i="7"/>
  <c r="CY379" i="7"/>
  <c r="DF379" i="7"/>
  <c r="DF397" i="7"/>
  <c r="DF407" i="7"/>
  <c r="DF386" i="7"/>
  <c r="CW407" i="7"/>
  <c r="CW386" i="7"/>
  <c r="CW397" i="7"/>
  <c r="CW379" i="7"/>
  <c r="DF387" i="7"/>
  <c r="DF418" i="7" s="1"/>
  <c r="DF398" i="7"/>
  <c r="DF408" i="7"/>
  <c r="DJ408" i="7"/>
  <c r="DJ398" i="7"/>
  <c r="DJ387" i="7"/>
  <c r="DJ418" i="7" s="1"/>
  <c r="DA409" i="7"/>
  <c r="DA399" i="7"/>
  <c r="DA388" i="7"/>
  <c r="DA419" i="7" s="1"/>
  <c r="DH387" i="7"/>
  <c r="DH418" i="7" s="1"/>
  <c r="DH408" i="7"/>
  <c r="DH398" i="7"/>
  <c r="DD387" i="7"/>
  <c r="DD418" i="7" s="1"/>
  <c r="DD398" i="7"/>
  <c r="DD408" i="7"/>
  <c r="DI408" i="7"/>
  <c r="DI387" i="7"/>
  <c r="DI418" i="7" s="1"/>
  <c r="DI398" i="7"/>
  <c r="CV417" i="7"/>
  <c r="DJ409" i="7"/>
  <c r="DJ388" i="7"/>
  <c r="DJ419" i="7" s="1"/>
  <c r="DJ399" i="7"/>
  <c r="DC407" i="7"/>
  <c r="DC386" i="7"/>
  <c r="DC397" i="7"/>
  <c r="DC379" i="7"/>
  <c r="CY399" i="7"/>
  <c r="CY409" i="7"/>
  <c r="CY388" i="7"/>
  <c r="CY419" i="7" s="1"/>
  <c r="DD379" i="7"/>
  <c r="DJ397" i="7"/>
  <c r="DJ407" i="7"/>
  <c r="DJ386" i="7"/>
  <c r="DJ379" i="7"/>
  <c r="DG386" i="7"/>
  <c r="DG407" i="7"/>
  <c r="DG397" i="7"/>
  <c r="DG379" i="7"/>
  <c r="CY387" i="7"/>
  <c r="CY418" i="7" s="1"/>
  <c r="CY398" i="7"/>
  <c r="CY408" i="7"/>
  <c r="CZ408" i="7"/>
  <c r="CZ398" i="7"/>
  <c r="CZ387" i="7"/>
  <c r="CZ418" i="7" s="1"/>
  <c r="DI379" i="7"/>
  <c r="DK388" i="7"/>
  <c r="DK419" i="7" s="1"/>
  <c r="DK409" i="7"/>
  <c r="DK399" i="7"/>
  <c r="CT397" i="7"/>
  <c r="CT386" i="7"/>
  <c r="CT379" i="7"/>
  <c r="CT407" i="7"/>
  <c r="CV399" i="7"/>
  <c r="CV388" i="7"/>
  <c r="CV419" i="7" s="1"/>
  <c r="CV409" i="7"/>
  <c r="DK387" i="7"/>
  <c r="DK418" i="7" s="1"/>
  <c r="DK398" i="7"/>
  <c r="DK408" i="7"/>
  <c r="CT408" i="7"/>
  <c r="CT387" i="7"/>
  <c r="CT418" i="7" s="1"/>
  <c r="CT398" i="7"/>
  <c r="CX398" i="7"/>
  <c r="CX408" i="7"/>
  <c r="CX387" i="7"/>
  <c r="CX418" i="7" s="1"/>
  <c r="DI417" i="7"/>
  <c r="DK407" i="7"/>
  <c r="DK397" i="7"/>
  <c r="DK386" i="7"/>
  <c r="DK379" i="7"/>
  <c r="DA387" i="7"/>
  <c r="DA418" i="7" s="1"/>
  <c r="DA398" i="7"/>
  <c r="DA408" i="7"/>
  <c r="DE386" i="7"/>
  <c r="DE379" i="7"/>
  <c r="DE397" i="7"/>
  <c r="DE407" i="7"/>
  <c r="DH379" i="7"/>
  <c r="DC398" i="7"/>
  <c r="DC387" i="7"/>
  <c r="DC418" i="7" s="1"/>
  <c r="DC408" i="7"/>
  <c r="CX407" i="7"/>
  <c r="CX379" i="7"/>
  <c r="CX397" i="7"/>
  <c r="CX386" i="7"/>
  <c r="DB379" i="7"/>
  <c r="DB397" i="7"/>
  <c r="DB407" i="7"/>
  <c r="DB386" i="7"/>
  <c r="DB387" i="7"/>
  <c r="DB418" i="7" s="1"/>
  <c r="DB408" i="7"/>
  <c r="DB398" i="7"/>
  <c r="DG388" i="7"/>
  <c r="DG419" i="7" s="1"/>
  <c r="DG409" i="7"/>
  <c r="DG399" i="7"/>
  <c r="DA407" i="7"/>
  <c r="DA386" i="7"/>
  <c r="DA379" i="7"/>
  <c r="DA397" i="7"/>
  <c r="CU386" i="7"/>
  <c r="CU407" i="7"/>
  <c r="CU397" i="7"/>
  <c r="CU379" i="7"/>
  <c r="CZ397" i="7"/>
  <c r="CZ386" i="7"/>
  <c r="CZ407" i="7"/>
  <c r="CZ379" i="7"/>
  <c r="AH265" i="7" l="1"/>
  <c r="AE265" i="7" s="1"/>
  <c r="AK265" i="7" s="1"/>
  <c r="AH201" i="7"/>
  <c r="AH255" i="7"/>
  <c r="AH275" i="7"/>
  <c r="AE275" i="7" s="1"/>
  <c r="AK275" i="7" s="1"/>
  <c r="AH155" i="7"/>
  <c r="AE155" i="7" s="1"/>
  <c r="AK155" i="7" s="1"/>
  <c r="AH114" i="7"/>
  <c r="AH127" i="7"/>
  <c r="AE127" i="7" s="1"/>
  <c r="AK127" i="7" s="1"/>
  <c r="AH115" i="7"/>
  <c r="AE115" i="7" s="1"/>
  <c r="AK115" i="7" s="1"/>
  <c r="AH269" i="7"/>
  <c r="AE269" i="7" s="1"/>
  <c r="AK269" i="7" s="1"/>
  <c r="AH197" i="7"/>
  <c r="AE197" i="7" s="1"/>
  <c r="AK197" i="7" s="1"/>
  <c r="CJ388" i="7"/>
  <c r="DY292" i="7"/>
  <c r="CS399" i="7"/>
  <c r="CS409" i="7"/>
  <c r="CS388" i="7"/>
  <c r="CS389" i="7" s="1"/>
  <c r="CJ399" i="7"/>
  <c r="CJ400" i="7" s="1"/>
  <c r="CJ409" i="7"/>
  <c r="CJ410" i="7" s="1"/>
  <c r="AH174" i="7"/>
  <c r="AE174" i="7" s="1"/>
  <c r="AK174" i="7" s="1"/>
  <c r="AH212" i="7"/>
  <c r="AE212" i="7" s="1"/>
  <c r="AK212" i="7" s="1"/>
  <c r="AH229" i="7"/>
  <c r="AE229" i="7" s="1"/>
  <c r="AK229" i="7" s="1"/>
  <c r="AH211" i="7"/>
  <c r="AE211" i="7" s="1"/>
  <c r="AK211" i="7" s="1"/>
  <c r="AH176" i="7"/>
  <c r="AE176" i="7" s="1"/>
  <c r="AK176" i="7" s="1"/>
  <c r="AH235" i="7"/>
  <c r="Y235" i="7" s="1"/>
  <c r="AH210" i="7"/>
  <c r="Y210" i="7" s="1"/>
  <c r="Y265" i="7"/>
  <c r="AH247" i="7"/>
  <c r="Y247" i="7" s="1"/>
  <c r="AI400" i="7"/>
  <c r="BH417" i="7"/>
  <c r="EU307" i="7" s="1"/>
  <c r="AH170" i="7"/>
  <c r="AE170" i="7" s="1"/>
  <c r="AK170" i="7" s="1"/>
  <c r="AH181" i="7"/>
  <c r="AE181" i="7" s="1"/>
  <c r="AK181" i="7" s="1"/>
  <c r="AH147" i="7"/>
  <c r="AE147" i="7" s="1"/>
  <c r="AK147" i="7" s="1"/>
  <c r="AH140" i="7"/>
  <c r="Y140" i="7" s="1"/>
  <c r="AH116" i="7"/>
  <c r="AE116" i="7" s="1"/>
  <c r="AK116" i="7" s="1"/>
  <c r="AH202" i="7"/>
  <c r="AE202" i="7" s="1"/>
  <c r="AK202" i="7" s="1"/>
  <c r="AH179" i="7"/>
  <c r="AE179" i="7" s="1"/>
  <c r="AK179" i="7" s="1"/>
  <c r="AH198" i="7"/>
  <c r="AE198" i="7" s="1"/>
  <c r="AK198" i="7" s="1"/>
  <c r="AH218" i="7"/>
  <c r="Y218" i="7" s="1"/>
  <c r="AH207" i="7"/>
  <c r="AE207" i="7" s="1"/>
  <c r="AK207" i="7" s="1"/>
  <c r="AH208" i="7"/>
  <c r="Y208" i="7" s="1"/>
  <c r="AH203" i="7"/>
  <c r="Y203" i="7" s="1"/>
  <c r="AH240" i="7"/>
  <c r="Y240" i="7" s="1"/>
  <c r="AH199" i="7"/>
  <c r="AE199" i="7" s="1"/>
  <c r="AK199" i="7" s="1"/>
  <c r="AH165" i="7"/>
  <c r="Y165" i="7" s="1"/>
  <c r="AH132" i="7"/>
  <c r="Y132" i="7" s="1"/>
  <c r="AI294" i="7"/>
  <c r="AH188" i="7"/>
  <c r="Y188" i="7" s="1"/>
  <c r="AH177" i="7"/>
  <c r="Y177" i="7" s="1"/>
  <c r="AH204" i="7"/>
  <c r="AE204" i="7" s="1"/>
  <c r="AK204" i="7" s="1"/>
  <c r="AH154" i="7"/>
  <c r="AE154" i="7" s="1"/>
  <c r="AK154" i="7" s="1"/>
  <c r="AH216" i="7"/>
  <c r="AE216" i="7" s="1"/>
  <c r="AK216" i="7" s="1"/>
  <c r="AH215" i="7"/>
  <c r="Y215" i="7" s="1"/>
  <c r="AH193" i="7"/>
  <c r="AE193" i="7" s="1"/>
  <c r="AK193" i="7" s="1"/>
  <c r="AH136" i="7"/>
  <c r="AE136" i="7" s="1"/>
  <c r="AK136" i="7" s="1"/>
  <c r="AH205" i="7"/>
  <c r="Y205" i="7" s="1"/>
  <c r="AH220" i="7"/>
  <c r="Y220" i="7" s="1"/>
  <c r="Y126" i="7"/>
  <c r="AE389" i="7"/>
  <c r="Y173" i="7"/>
  <c r="AH167" i="7"/>
  <c r="AE167" i="7" s="1"/>
  <c r="AK167" i="7" s="1"/>
  <c r="BY417" i="7"/>
  <c r="EU295" i="7" s="1"/>
  <c r="Y192" i="7"/>
  <c r="AH166" i="7"/>
  <c r="AE166" i="7" s="1"/>
  <c r="AK166" i="7" s="1"/>
  <c r="DC166" i="7"/>
  <c r="BI417" i="7"/>
  <c r="EU306" i="7" s="1"/>
  <c r="AE213" i="7"/>
  <c r="AK213" i="7" s="1"/>
  <c r="AC379" i="7"/>
  <c r="Y178" i="7"/>
  <c r="Y275" i="7"/>
  <c r="AE157" i="7"/>
  <c r="AK157" i="7" s="1"/>
  <c r="BK417" i="7"/>
  <c r="EU304" i="7" s="1"/>
  <c r="BK410" i="7"/>
  <c r="CD379" i="7"/>
  <c r="AH91" i="7" s="1"/>
  <c r="Y272" i="7"/>
  <c r="BA400" i="7"/>
  <c r="BO379" i="7"/>
  <c r="Y271" i="7"/>
  <c r="BW379" i="7"/>
  <c r="BW400" i="7" s="1"/>
  <c r="Y264" i="7"/>
  <c r="BW409" i="7"/>
  <c r="Y267" i="7"/>
  <c r="AE292" i="7"/>
  <c r="AK292" i="7" s="1"/>
  <c r="DC292" i="7"/>
  <c r="AE200" i="7"/>
  <c r="AK200" i="7" s="1"/>
  <c r="AH189" i="7"/>
  <c r="Y189" i="7" s="1"/>
  <c r="BJ417" i="7"/>
  <c r="EU305" i="7" s="1"/>
  <c r="AI305" i="7"/>
  <c r="AE161" i="7"/>
  <c r="AK161" i="7" s="1"/>
  <c r="AI292" i="7"/>
  <c r="Y297" i="7"/>
  <c r="AE297" i="7"/>
  <c r="AK297" i="7" s="1"/>
  <c r="BN409" i="7"/>
  <c r="BN410" i="7" s="1"/>
  <c r="DY301" i="7"/>
  <c r="EU303" i="7"/>
  <c r="EU308" i="7"/>
  <c r="Y146" i="7"/>
  <c r="AE293" i="7"/>
  <c r="AK293" i="7" s="1"/>
  <c r="AE308" i="7"/>
  <c r="AK308" i="7" s="1"/>
  <c r="Y308" i="7"/>
  <c r="BN388" i="7"/>
  <c r="BN389" i="7" s="1"/>
  <c r="AI301" i="7"/>
  <c r="DC303" i="7"/>
  <c r="DC308" i="7"/>
  <c r="Y304" i="7"/>
  <c r="AE304" i="7"/>
  <c r="AK304" i="7" s="1"/>
  <c r="AE303" i="7"/>
  <c r="AK303" i="7" s="1"/>
  <c r="Y303" i="7"/>
  <c r="BO399" i="7"/>
  <c r="DC300" i="7"/>
  <c r="AE171" i="7"/>
  <c r="AK171" i="7" s="1"/>
  <c r="AH164" i="7"/>
  <c r="DY303" i="7"/>
  <c r="DY308" i="7"/>
  <c r="AE300" i="7"/>
  <c r="AK300" i="7" s="1"/>
  <c r="Y300" i="7"/>
  <c r="AI303" i="7"/>
  <c r="AI308" i="7"/>
  <c r="Y257" i="7"/>
  <c r="CI389" i="7"/>
  <c r="AE150" i="7"/>
  <c r="AK150" i="7" s="1"/>
  <c r="AH223" i="7"/>
  <c r="Y223" i="7" s="1"/>
  <c r="CQ410" i="7"/>
  <c r="AH137" i="7"/>
  <c r="AE137" i="7" s="1"/>
  <c r="AK137" i="7" s="1"/>
  <c r="AH105" i="7"/>
  <c r="Y105" i="7" s="1"/>
  <c r="Y191" i="7"/>
  <c r="AH224" i="7"/>
  <c r="Y224" i="7" s="1"/>
  <c r="AH233" i="7"/>
  <c r="Y233" i="7" s="1"/>
  <c r="AH131" i="7"/>
  <c r="Y131" i="7" s="1"/>
  <c r="AH249" i="7"/>
  <c r="AE249" i="7" s="1"/>
  <c r="AK249" i="7" s="1"/>
  <c r="AE113" i="7"/>
  <c r="AK113" i="7" s="1"/>
  <c r="Y113" i="7"/>
  <c r="DY151" i="7"/>
  <c r="DC151" i="7"/>
  <c r="AH111" i="7"/>
  <c r="AE111" i="7" s="1"/>
  <c r="AK111" i="7" s="1"/>
  <c r="AH251" i="7"/>
  <c r="AH244" i="7"/>
  <c r="AH133" i="7"/>
  <c r="AH252" i="7"/>
  <c r="AH112" i="7"/>
  <c r="Y112" i="7" s="1"/>
  <c r="AH145" i="7"/>
  <c r="BD399" i="7"/>
  <c r="BD400" i="7" s="1"/>
  <c r="AE291" i="7"/>
  <c r="AK291" i="7" s="1"/>
  <c r="AE182" i="7"/>
  <c r="AK182" i="7" s="1"/>
  <c r="Y269" i="7"/>
  <c r="DC281" i="7"/>
  <c r="BD388" i="7"/>
  <c r="BW388" i="7"/>
  <c r="AI171" i="7" s="1"/>
  <c r="AI192" i="7"/>
  <c r="AI284" i="7"/>
  <c r="BJ389" i="7"/>
  <c r="BO388" i="7"/>
  <c r="AI212" i="7" s="1"/>
  <c r="Y155" i="7"/>
  <c r="Y254" i="7"/>
  <c r="AE254" i="7"/>
  <c r="AK254" i="7" s="1"/>
  <c r="AB388" i="7"/>
  <c r="AB389" i="7" s="1"/>
  <c r="BO409" i="7"/>
  <c r="AH289" i="7"/>
  <c r="DY272" i="7"/>
  <c r="AH149" i="7"/>
  <c r="AC388" i="7"/>
  <c r="AC389" i="7" s="1"/>
  <c r="BL399" i="7"/>
  <c r="BL400" i="7" s="1"/>
  <c r="AH9" i="7"/>
  <c r="AE9" i="7" s="1"/>
  <c r="AK9" i="7" s="1"/>
  <c r="AH290" i="7"/>
  <c r="AE290" i="7" s="1"/>
  <c r="AK290" i="7" s="1"/>
  <c r="AH225" i="7"/>
  <c r="AH253" i="7"/>
  <c r="AI259" i="7"/>
  <c r="AH142" i="7"/>
  <c r="Y142" i="7" s="1"/>
  <c r="AH232" i="7"/>
  <c r="BI379" i="7"/>
  <c r="AH75" i="7" s="1"/>
  <c r="Y75" i="7" s="1"/>
  <c r="Y294" i="7"/>
  <c r="CL389" i="7"/>
  <c r="AH152" i="7"/>
  <c r="AE152" i="7" s="1"/>
  <c r="AK152" i="7" s="1"/>
  <c r="AH270" i="7"/>
  <c r="BJ410" i="7"/>
  <c r="AB399" i="7"/>
  <c r="BJ400" i="7"/>
  <c r="AE263" i="7"/>
  <c r="AK263" i="7" s="1"/>
  <c r="AB409" i="7"/>
  <c r="DY173" i="7" s="1"/>
  <c r="AH159" i="7"/>
  <c r="AH238" i="7"/>
  <c r="Y238" i="7" s="1"/>
  <c r="AH7" i="7"/>
  <c r="Y7" i="7" s="1"/>
  <c r="AH183" i="7"/>
  <c r="AH180" i="7"/>
  <c r="Y180" i="7" s="1"/>
  <c r="AH282" i="7"/>
  <c r="Y282" i="7" s="1"/>
  <c r="AH185" i="7"/>
  <c r="AH206" i="7"/>
  <c r="AH78" i="7"/>
  <c r="AE78" i="7" s="1"/>
  <c r="AK78" i="7" s="1"/>
  <c r="AH169" i="7"/>
  <c r="AH184" i="7"/>
  <c r="AH277" i="7"/>
  <c r="CQ389" i="7"/>
  <c r="AH12" i="7"/>
  <c r="AE12" i="7" s="1"/>
  <c r="AK12" i="7" s="1"/>
  <c r="AH214" i="7"/>
  <c r="AE214" i="7" s="1"/>
  <c r="AK214" i="7" s="1"/>
  <c r="CO399" i="7"/>
  <c r="CO400" i="7" s="1"/>
  <c r="CO409" i="7"/>
  <c r="CO410" i="7" s="1"/>
  <c r="CO388" i="7"/>
  <c r="CO389" i="7" s="1"/>
  <c r="AH268" i="7"/>
  <c r="AH262" i="7"/>
  <c r="AH273" i="7"/>
  <c r="AH231" i="7"/>
  <c r="BN399" i="7"/>
  <c r="BN400" i="7" s="1"/>
  <c r="AH274" i="7"/>
  <c r="AH242" i="7"/>
  <c r="AE242" i="7" s="1"/>
  <c r="AK242" i="7" s="1"/>
  <c r="AC399" i="7"/>
  <c r="DC263" i="7" s="1"/>
  <c r="AH143" i="7"/>
  <c r="AC409" i="7"/>
  <c r="DY147" i="7" s="1"/>
  <c r="AH260" i="7"/>
  <c r="AH158" i="7"/>
  <c r="AE158" i="7" s="1"/>
  <c r="AK158" i="7" s="1"/>
  <c r="CP399" i="7"/>
  <c r="AH279" i="7"/>
  <c r="AH148" i="7"/>
  <c r="AH234" i="7"/>
  <c r="DC267" i="7"/>
  <c r="AH243" i="7"/>
  <c r="AH221" i="7"/>
  <c r="AE221" i="7" s="1"/>
  <c r="AK221" i="7" s="1"/>
  <c r="AH222" i="7"/>
  <c r="AI195" i="7"/>
  <c r="AH261" i="7"/>
  <c r="Y261" i="7" s="1"/>
  <c r="AH153" i="7"/>
  <c r="AH194" i="7"/>
  <c r="Y194" i="7" s="1"/>
  <c r="Y114" i="7"/>
  <c r="AE114" i="7"/>
  <c r="AK114" i="7" s="1"/>
  <c r="DI389" i="7"/>
  <c r="DI420" i="7" s="1"/>
  <c r="Y168" i="7"/>
  <c r="AE168" i="7"/>
  <c r="AK168" i="7" s="1"/>
  <c r="AH49" i="7"/>
  <c r="AE49" i="7" s="1"/>
  <c r="AK49" i="7" s="1"/>
  <c r="AH219" i="7"/>
  <c r="AH276" i="7"/>
  <c r="AE151" i="7"/>
  <c r="AK151" i="7" s="1"/>
  <c r="Y151" i="7"/>
  <c r="DC191" i="7"/>
  <c r="DC286" i="7"/>
  <c r="DC287" i="7"/>
  <c r="AH172" i="7"/>
  <c r="AE172" i="7" s="1"/>
  <c r="AK172" i="7" s="1"/>
  <c r="AH175" i="7"/>
  <c r="Y195" i="7"/>
  <c r="AE195" i="7"/>
  <c r="AK195" i="7" s="1"/>
  <c r="DY291" i="7"/>
  <c r="DY281" i="7"/>
  <c r="DY286" i="7"/>
  <c r="DY287" i="7"/>
  <c r="DY195" i="7"/>
  <c r="AH106" i="7"/>
  <c r="Y106" i="7" s="1"/>
  <c r="AH128" i="7"/>
  <c r="AH162" i="7"/>
  <c r="AH226" i="7"/>
  <c r="AH190" i="7"/>
  <c r="AE287" i="7"/>
  <c r="AK287" i="7" s="1"/>
  <c r="Y287" i="7"/>
  <c r="AH97" i="7"/>
  <c r="AE266" i="7"/>
  <c r="AK266" i="7" s="1"/>
  <c r="Y266" i="7"/>
  <c r="DY163" i="7"/>
  <c r="DY259" i="7"/>
  <c r="AE259" i="7"/>
  <c r="AK259" i="7" s="1"/>
  <c r="Y259" i="7"/>
  <c r="DY284" i="7"/>
  <c r="Y284" i="7"/>
  <c r="AE284" i="7"/>
  <c r="AK284" i="7" s="1"/>
  <c r="BZ389" i="7"/>
  <c r="AH11" i="7"/>
  <c r="Y11" i="7" s="1"/>
  <c r="AH228" i="7"/>
  <c r="AE228" i="7" s="1"/>
  <c r="AK228" i="7" s="1"/>
  <c r="AH236" i="7"/>
  <c r="AE278" i="7"/>
  <c r="AK278" i="7" s="1"/>
  <c r="Y278" i="7"/>
  <c r="AH246" i="7"/>
  <c r="AI281" i="7"/>
  <c r="DC259" i="7"/>
  <c r="AI151" i="7"/>
  <c r="Y281" i="7"/>
  <c r="AE281" i="7"/>
  <c r="AK281" i="7" s="1"/>
  <c r="BB410" i="7"/>
  <c r="BL418" i="7"/>
  <c r="AI157" i="7"/>
  <c r="CQ400" i="7"/>
  <c r="AH239" i="7"/>
  <c r="Y239" i="7" s="1"/>
  <c r="DY271" i="7"/>
  <c r="BQ417" i="7"/>
  <c r="AI257" i="7"/>
  <c r="DC264" i="7"/>
  <c r="CO418" i="7"/>
  <c r="AI288" i="7"/>
  <c r="AF419" i="7"/>
  <c r="AU419" i="7"/>
  <c r="BU400" i="7"/>
  <c r="AW417" i="7"/>
  <c r="AA389" i="7"/>
  <c r="CG417" i="7"/>
  <c r="CG389" i="7"/>
  <c r="AI264" i="7"/>
  <c r="BR419" i="7"/>
  <c r="AH417" i="7"/>
  <c r="DY150" i="7"/>
  <c r="AW418" i="7"/>
  <c r="AP418" i="7"/>
  <c r="DC195" i="7"/>
  <c r="DY256" i="7"/>
  <c r="AS417" i="7"/>
  <c r="AK418" i="7"/>
  <c r="DY264" i="7"/>
  <c r="BT419" i="7"/>
  <c r="AI150" i="7"/>
  <c r="CR417" i="7"/>
  <c r="CR389" i="7"/>
  <c r="BF417" i="7"/>
  <c r="EU309" i="7" s="1"/>
  <c r="DC146" i="7"/>
  <c r="AZ418" i="7"/>
  <c r="DC147" i="7"/>
  <c r="CA419" i="7"/>
  <c r="AI270" i="7"/>
  <c r="DY171" i="7"/>
  <c r="DY267" i="7"/>
  <c r="CA417" i="7"/>
  <c r="CA389" i="7"/>
  <c r="AI271" i="7"/>
  <c r="BG418" i="7"/>
  <c r="CH417" i="7"/>
  <c r="CH389" i="7"/>
  <c r="AK417" i="7"/>
  <c r="BY389" i="7"/>
  <c r="AI273" i="7" s="1"/>
  <c r="BR417" i="7"/>
  <c r="BR389" i="7"/>
  <c r="BX417" i="7"/>
  <c r="EU296" i="7" s="1"/>
  <c r="BX389" i="7"/>
  <c r="DY293" i="7"/>
  <c r="AR419" i="7"/>
  <c r="AS379" i="7"/>
  <c r="AH117" i="7" s="1"/>
  <c r="AH230" i="7"/>
  <c r="AB418" i="7"/>
  <c r="AI161" i="7"/>
  <c r="AW379" i="7"/>
  <c r="AH66" i="7" s="1"/>
  <c r="CI417" i="7"/>
  <c r="AI263" i="7"/>
  <c r="DC192" i="7"/>
  <c r="BP417" i="7"/>
  <c r="EU299" i="7" s="1"/>
  <c r="AM417" i="7"/>
  <c r="CS417" i="7"/>
  <c r="AA418" i="7"/>
  <c r="BE417" i="7"/>
  <c r="EU310" i="7" s="1"/>
  <c r="BE389" i="7"/>
  <c r="CJ417" i="7"/>
  <c r="AI200" i="7"/>
  <c r="AN418" i="7"/>
  <c r="AJ418" i="7"/>
  <c r="AF418" i="7"/>
  <c r="CK417" i="7"/>
  <c r="AI267" i="7"/>
  <c r="CK389" i="7"/>
  <c r="CR418" i="7"/>
  <c r="DC271" i="7"/>
  <c r="BU417" i="7"/>
  <c r="BM417" i="7"/>
  <c r="EU302" i="7" s="1"/>
  <c r="BW418" i="7"/>
  <c r="BK400" i="7"/>
  <c r="Z417" i="7"/>
  <c r="AE163" i="7"/>
  <c r="AK163" i="7" s="1"/>
  <c r="Y163" i="7"/>
  <c r="AF389" i="7"/>
  <c r="AI182" i="7" s="1"/>
  <c r="BH418" i="7"/>
  <c r="DY263" i="7"/>
  <c r="AD418" i="7"/>
  <c r="CD417" i="7"/>
  <c r="CC418" i="7"/>
  <c r="DY146" i="7"/>
  <c r="BS379" i="7"/>
  <c r="AH93" i="7" s="1"/>
  <c r="Y93" i="7" s="1"/>
  <c r="AH248" i="7"/>
  <c r="DY257" i="7"/>
  <c r="DY294" i="7"/>
  <c r="BO417" i="7"/>
  <c r="EU300" i="7" s="1"/>
  <c r="AI211" i="7"/>
  <c r="AJ389" i="7"/>
  <c r="AR417" i="7"/>
  <c r="AP417" i="7"/>
  <c r="CF417" i="7"/>
  <c r="CF389" i="7"/>
  <c r="CI418" i="7"/>
  <c r="BD418" i="7"/>
  <c r="AG418" i="7"/>
  <c r="AD417" i="7"/>
  <c r="AD389" i="7"/>
  <c r="BO418" i="7"/>
  <c r="AI163" i="7"/>
  <c r="CC389" i="7"/>
  <c r="BH389" i="7"/>
  <c r="BA417" i="7"/>
  <c r="BA389" i="7"/>
  <c r="BV418" i="7"/>
  <c r="AE418" i="7"/>
  <c r="Y201" i="7"/>
  <c r="AE201" i="7"/>
  <c r="AK201" i="7" s="1"/>
  <c r="CN417" i="7"/>
  <c r="CN389" i="7"/>
  <c r="AL418" i="7"/>
  <c r="DC291" i="7"/>
  <c r="BJ418" i="7"/>
  <c r="AG419" i="7"/>
  <c r="BF418" i="7"/>
  <c r="AI146" i="7"/>
  <c r="DY192" i="7"/>
  <c r="BW417" i="7"/>
  <c r="CE417" i="7"/>
  <c r="CE389" i="7"/>
  <c r="BI418" i="7"/>
  <c r="DC272" i="7"/>
  <c r="DC257" i="7"/>
  <c r="DY191" i="7"/>
  <c r="CM417" i="7"/>
  <c r="CM419" i="7" s="1"/>
  <c r="CM389" i="7"/>
  <c r="DC163" i="7"/>
  <c r="DC256" i="7"/>
  <c r="AO417" i="7"/>
  <c r="AU417" i="7"/>
  <c r="AU389" i="7"/>
  <c r="CL418" i="7"/>
  <c r="BD417" i="7"/>
  <c r="Y134" i="7"/>
  <c r="AE134" i="7"/>
  <c r="AK134" i="7" s="1"/>
  <c r="BT389" i="7"/>
  <c r="AN417" i="7"/>
  <c r="AN389" i="7"/>
  <c r="AI291" i="7"/>
  <c r="AB417" i="7"/>
  <c r="AG410" i="7"/>
  <c r="AH55" i="7"/>
  <c r="BZ418" i="7"/>
  <c r="BN417" i="7"/>
  <c r="BV417" i="7"/>
  <c r="EU298" i="7" s="1"/>
  <c r="AI272" i="7"/>
  <c r="BV389" i="7"/>
  <c r="BE419" i="7"/>
  <c r="DC294" i="7"/>
  <c r="CB417" i="7"/>
  <c r="CB389" i="7"/>
  <c r="DC161" i="7"/>
  <c r="AP389" i="7"/>
  <c r="DC293" i="7"/>
  <c r="AT417" i="7"/>
  <c r="AT389" i="7"/>
  <c r="AI191" i="7"/>
  <c r="CR419" i="7"/>
  <c r="AI205" i="7"/>
  <c r="AQ417" i="7"/>
  <c r="AQ389" i="7"/>
  <c r="AX418" i="7"/>
  <c r="AQ418" i="7"/>
  <c r="BU389" i="7"/>
  <c r="AT419" i="7"/>
  <c r="BR418" i="7"/>
  <c r="BX418" i="7"/>
  <c r="AX389" i="7"/>
  <c r="AY417" i="7"/>
  <c r="BB400" i="7"/>
  <c r="AC417" i="7"/>
  <c r="DY288" i="7"/>
  <c r="CK418" i="7"/>
  <c r="AT418" i="7"/>
  <c r="AY418" i="7"/>
  <c r="CF418" i="7"/>
  <c r="BF389" i="7"/>
  <c r="DY161" i="7"/>
  <c r="AX419" i="7"/>
  <c r="CO417" i="7"/>
  <c r="AI293" i="7"/>
  <c r="AV379" i="7"/>
  <c r="AH56" i="7" s="1"/>
  <c r="CE418" i="7"/>
  <c r="Z419" i="7"/>
  <c r="CQ418" i="7"/>
  <c r="AI286" i="7"/>
  <c r="AV418" i="7"/>
  <c r="BC417" i="7"/>
  <c r="BC389" i="7"/>
  <c r="CH418" i="7"/>
  <c r="CL419" i="7"/>
  <c r="AM418" i="7"/>
  <c r="AL417" i="7"/>
  <c r="AG389" i="7"/>
  <c r="DC150" i="7"/>
  <c r="AH410" i="7"/>
  <c r="AH400" i="7"/>
  <c r="BZ400" i="7"/>
  <c r="AW409" i="7"/>
  <c r="AV399" i="7"/>
  <c r="CP379" i="7"/>
  <c r="AH227" i="7" s="1"/>
  <c r="AE410" i="7"/>
  <c r="DY157" i="7" s="1"/>
  <c r="AH283" i="7"/>
  <c r="AK389" i="7"/>
  <c r="AK419" i="7"/>
  <c r="BL410" i="7"/>
  <c r="AJ410" i="7"/>
  <c r="AJ400" i="7"/>
  <c r="AL410" i="7"/>
  <c r="AL400" i="7"/>
  <c r="CP409" i="7"/>
  <c r="BT400" i="7"/>
  <c r="BT410" i="7"/>
  <c r="AZ400" i="7"/>
  <c r="AZ410" i="7"/>
  <c r="AY400" i="7"/>
  <c r="AY410" i="7"/>
  <c r="CS410" i="7"/>
  <c r="CS400" i="7"/>
  <c r="BR410" i="7"/>
  <c r="BR400" i="7"/>
  <c r="BC400" i="7"/>
  <c r="BC410" i="7"/>
  <c r="CM400" i="7"/>
  <c r="DC290" i="7" s="1"/>
  <c r="CM410" i="7"/>
  <c r="AO400" i="7"/>
  <c r="AO410" i="7"/>
  <c r="BD410" i="7"/>
  <c r="AE400" i="7"/>
  <c r="DC134" i="7" s="1"/>
  <c r="BQ419" i="7"/>
  <c r="BM378" i="7"/>
  <c r="BM387" i="7"/>
  <c r="BM398" i="7"/>
  <c r="BM408" i="7"/>
  <c r="CL410" i="7"/>
  <c r="Z408" i="7"/>
  <c r="Z387" i="7"/>
  <c r="AI175" i="7" s="1"/>
  <c r="Z398" i="7"/>
  <c r="CI410" i="7"/>
  <c r="BS419" i="7"/>
  <c r="BG410" i="7"/>
  <c r="BG400" i="7"/>
  <c r="CB400" i="7"/>
  <c r="CB410" i="7"/>
  <c r="AQ410" i="7"/>
  <c r="AQ400" i="7"/>
  <c r="AD410" i="7"/>
  <c r="AD400" i="7"/>
  <c r="CL400" i="7"/>
  <c r="BK389" i="7"/>
  <c r="BK419" i="7"/>
  <c r="AK410" i="7"/>
  <c r="CI400" i="7"/>
  <c r="AH286" i="7"/>
  <c r="AO389" i="7"/>
  <c r="AO419" i="7"/>
  <c r="AY389" i="7"/>
  <c r="AY419" i="7"/>
  <c r="AH69" i="7"/>
  <c r="BI409" i="7"/>
  <c r="BI399" i="7"/>
  <c r="BI388" i="7"/>
  <c r="Y258" i="7"/>
  <c r="AE258" i="7"/>
  <c r="AK258" i="7" s="1"/>
  <c r="AR408" i="7"/>
  <c r="AR398" i="7"/>
  <c r="AR387" i="7"/>
  <c r="AR418" i="7" s="1"/>
  <c r="BH400" i="7"/>
  <c r="AK400" i="7"/>
  <c r="BY400" i="7"/>
  <c r="BP387" i="7"/>
  <c r="BP418" i="7" s="1"/>
  <c r="BP408" i="7"/>
  <c r="DY258" i="7" s="1"/>
  <c r="BP398" i="7"/>
  <c r="DC258" i="7" s="1"/>
  <c r="BP379" i="7"/>
  <c r="AH64" i="7" s="1"/>
  <c r="CE410" i="7"/>
  <c r="CE400" i="7"/>
  <c r="BJ419" i="7"/>
  <c r="AI256" i="7"/>
  <c r="CA418" i="7"/>
  <c r="CN410" i="7"/>
  <c r="CN400" i="7"/>
  <c r="AS387" i="7"/>
  <c r="AS389" i="7" s="1"/>
  <c r="AS398" i="7"/>
  <c r="DC198" i="7" s="1"/>
  <c r="AS408" i="7"/>
  <c r="DY198" i="7" s="1"/>
  <c r="BF410" i="7"/>
  <c r="BF400" i="7"/>
  <c r="CJ389" i="7"/>
  <c r="CJ418" i="7"/>
  <c r="BQ387" i="7"/>
  <c r="AI208" i="7" s="1"/>
  <c r="BQ398" i="7"/>
  <c r="BQ408" i="7"/>
  <c r="DY164" i="7" s="1"/>
  <c r="AC418" i="7"/>
  <c r="AH250" i="7"/>
  <c r="AN410" i="7"/>
  <c r="AN400" i="7"/>
  <c r="AH245" i="7"/>
  <c r="AA410" i="7"/>
  <c r="AA400" i="7"/>
  <c r="CG410" i="7"/>
  <c r="CG400" i="7"/>
  <c r="BQ379" i="7"/>
  <c r="AH95" i="7" s="1"/>
  <c r="BH410" i="7"/>
  <c r="CC400" i="7"/>
  <c r="AR379" i="7"/>
  <c r="AH50" i="7" s="1"/>
  <c r="BY410" i="7"/>
  <c r="BB389" i="7"/>
  <c r="BB419" i="7"/>
  <c r="AE256" i="7"/>
  <c r="AK256" i="7" s="1"/>
  <c r="Y256" i="7"/>
  <c r="AH209" i="7"/>
  <c r="AW388" i="7"/>
  <c r="AW399" i="7"/>
  <c r="DC209" i="7" s="1"/>
  <c r="BZ410" i="7"/>
  <c r="AI265" i="7"/>
  <c r="BV419" i="7"/>
  <c r="AE237" i="7"/>
  <c r="AK237" i="7" s="1"/>
  <c r="Y237" i="7"/>
  <c r="CR410" i="7"/>
  <c r="DY169" i="7" s="1"/>
  <c r="CR400" i="7"/>
  <c r="AF410" i="7"/>
  <c r="CK400" i="7"/>
  <c r="AI420" i="7"/>
  <c r="BX410" i="7"/>
  <c r="DY278" i="7" s="1"/>
  <c r="BX400" i="7"/>
  <c r="DC283" i="7" s="1"/>
  <c r="AX400" i="7"/>
  <c r="AZ389" i="7"/>
  <c r="AI114" i="7" s="1"/>
  <c r="AZ419" i="7"/>
  <c r="CC410" i="7"/>
  <c r="AH186" i="7"/>
  <c r="AT410" i="7"/>
  <c r="AT400" i="7"/>
  <c r="AM399" i="7"/>
  <c r="AM388" i="7"/>
  <c r="AM409" i="7"/>
  <c r="AL389" i="7"/>
  <c r="AL419" i="7"/>
  <c r="AE255" i="7"/>
  <c r="AK255" i="7" s="1"/>
  <c r="Y255" i="7"/>
  <c r="AG400" i="7"/>
  <c r="BS398" i="7"/>
  <c r="DC266" i="7" s="1"/>
  <c r="BS387" i="7"/>
  <c r="AI266" i="7" s="1"/>
  <c r="BS408" i="7"/>
  <c r="DY266" i="7" s="1"/>
  <c r="BV400" i="7"/>
  <c r="BV410" i="7"/>
  <c r="CS418" i="7"/>
  <c r="AH280" i="7"/>
  <c r="BE400" i="7"/>
  <c r="BE410" i="7"/>
  <c r="CF410" i="7"/>
  <c r="CF400" i="7"/>
  <c r="AX410" i="7"/>
  <c r="BG389" i="7"/>
  <c r="BG419" i="7"/>
  <c r="AP410" i="7"/>
  <c r="AP400" i="7"/>
  <c r="AV409" i="7"/>
  <c r="AV388" i="7"/>
  <c r="BU410" i="7"/>
  <c r="CD388" i="7"/>
  <c r="AI132" i="7" s="1"/>
  <c r="CD418" i="7"/>
  <c r="Z379" i="7"/>
  <c r="AI258" i="7"/>
  <c r="BY418" i="7"/>
  <c r="AH285" i="7"/>
  <c r="AU400" i="7"/>
  <c r="DC284" i="7" s="1"/>
  <c r="AU410" i="7"/>
  <c r="CV410" i="7"/>
  <c r="CP388" i="7"/>
  <c r="CP417" i="7"/>
  <c r="AH389" i="7"/>
  <c r="AH419" i="7"/>
  <c r="AM379" i="7"/>
  <c r="AH23" i="7" s="1"/>
  <c r="AF400" i="7"/>
  <c r="DC289" i="7" s="1"/>
  <c r="CK410" i="7"/>
  <c r="BL389" i="7"/>
  <c r="AI169" i="7" s="1"/>
  <c r="BL417" i="7"/>
  <c r="BL419" i="7" s="1"/>
  <c r="AA417" i="7"/>
  <c r="AH217" i="7"/>
  <c r="CA410" i="7"/>
  <c r="CA400" i="7"/>
  <c r="AH241" i="7"/>
  <c r="CH400" i="7"/>
  <c r="CH410" i="7"/>
  <c r="CD399" i="7"/>
  <c r="CD409" i="7"/>
  <c r="DY200" i="7" s="1"/>
  <c r="BA410" i="7"/>
  <c r="Y288" i="7"/>
  <c r="AE288" i="7"/>
  <c r="AK288" i="7" s="1"/>
  <c r="CV400" i="7"/>
  <c r="DE400" i="7"/>
  <c r="DI400" i="7"/>
  <c r="DH389" i="7"/>
  <c r="DH420" i="7" s="1"/>
  <c r="DI410" i="7"/>
  <c r="DD389" i="7"/>
  <c r="DD420" i="7" s="1"/>
  <c r="DE410" i="7"/>
  <c r="DB410" i="7"/>
  <c r="DB400" i="7"/>
  <c r="DH410" i="7"/>
  <c r="DH400" i="7"/>
  <c r="CW417" i="7"/>
  <c r="CW389" i="7"/>
  <c r="CY417" i="7"/>
  <c r="CY389" i="7"/>
  <c r="CY420" i="7" s="1"/>
  <c r="CU389" i="7"/>
  <c r="CU417" i="7"/>
  <c r="CX417" i="7"/>
  <c r="CX389" i="7"/>
  <c r="CX420" i="7" s="1"/>
  <c r="DK400" i="7"/>
  <c r="DK410" i="7"/>
  <c r="DG417" i="7"/>
  <c r="DG389" i="7"/>
  <c r="DG420" i="7" s="1"/>
  <c r="DJ400" i="7"/>
  <c r="DJ410" i="7"/>
  <c r="DC400" i="7"/>
  <c r="DC410" i="7"/>
  <c r="DF389" i="7"/>
  <c r="DF420" i="7" s="1"/>
  <c r="DF417" i="7"/>
  <c r="CZ410" i="7"/>
  <c r="CZ400" i="7"/>
  <c r="DK417" i="7"/>
  <c r="DK389" i="7"/>
  <c r="DK420" i="7" s="1"/>
  <c r="CX400" i="7"/>
  <c r="CX410" i="7"/>
  <c r="DJ389" i="7"/>
  <c r="DJ420" i="7" s="1"/>
  <c r="DJ417" i="7"/>
  <c r="CZ417" i="7"/>
  <c r="CZ389" i="7"/>
  <c r="CZ420" i="7" s="1"/>
  <c r="DA400" i="7"/>
  <c r="DA410" i="7"/>
  <c r="DE417" i="7"/>
  <c r="DE389" i="7"/>
  <c r="DE420" i="7" s="1"/>
  <c r="DC417" i="7"/>
  <c r="DC389" i="7"/>
  <c r="DC420" i="7" s="1"/>
  <c r="DA417" i="7"/>
  <c r="DA389" i="7"/>
  <c r="DA420" i="7" s="1"/>
  <c r="CT410" i="7"/>
  <c r="CT400" i="7"/>
  <c r="DF410" i="7"/>
  <c r="DF400" i="7"/>
  <c r="CU400" i="7"/>
  <c r="CU410" i="7"/>
  <c r="CT389" i="7"/>
  <c r="CT417" i="7"/>
  <c r="DG410" i="7"/>
  <c r="DG400" i="7"/>
  <c r="DD400" i="7"/>
  <c r="DD410" i="7"/>
  <c r="CV389" i="7"/>
  <c r="CV420" i="7" s="1"/>
  <c r="CW410" i="7"/>
  <c r="CW400" i="7"/>
  <c r="CY400" i="7"/>
  <c r="CY410" i="7"/>
  <c r="DB417" i="7"/>
  <c r="DB389" i="7"/>
  <c r="DB420" i="7" s="1"/>
  <c r="AK272" i="7"/>
  <c r="Y176" i="7" l="1"/>
  <c r="Y115" i="7"/>
  <c r="AI147" i="7"/>
  <c r="AE210" i="7"/>
  <c r="AK210" i="7" s="1"/>
  <c r="DY205" i="7"/>
  <c r="DY265" i="7"/>
  <c r="DC265" i="7"/>
  <c r="DC201" i="7"/>
  <c r="DY126" i="7"/>
  <c r="DC133" i="7"/>
  <c r="AI275" i="7"/>
  <c r="Y197" i="7"/>
  <c r="AH138" i="7"/>
  <c r="Y138" i="7" s="1"/>
  <c r="AI202" i="7"/>
  <c r="DY202" i="7"/>
  <c r="AI186" i="7"/>
  <c r="DY186" i="7"/>
  <c r="AH187" i="7"/>
  <c r="AE187" i="7" s="1"/>
  <c r="AK187" i="7" s="1"/>
  <c r="Y211" i="7"/>
  <c r="AH144" i="7"/>
  <c r="AH139" i="7"/>
  <c r="Y127" i="7"/>
  <c r="DC126" i="7"/>
  <c r="AH102" i="7"/>
  <c r="AE102" i="7" s="1"/>
  <c r="AK102" i="7" s="1"/>
  <c r="AH100" i="7"/>
  <c r="AE100" i="7" s="1"/>
  <c r="AK100" i="7" s="1"/>
  <c r="DY155" i="7"/>
  <c r="AI126" i="7"/>
  <c r="DY274" i="7"/>
  <c r="AH124" i="7"/>
  <c r="AH123" i="7"/>
  <c r="AE123" i="7" s="1"/>
  <c r="AK123" i="7" s="1"/>
  <c r="AI140" i="7"/>
  <c r="DC155" i="7"/>
  <c r="AI155" i="7"/>
  <c r="AH141" i="7"/>
  <c r="Y141" i="7" s="1"/>
  <c r="DY241" i="7"/>
  <c r="DY127" i="7"/>
  <c r="DC157" i="7"/>
  <c r="DY134" i="7"/>
  <c r="AI134" i="7"/>
  <c r="AI149" i="7"/>
  <c r="AH135" i="7"/>
  <c r="AE135" i="7" s="1"/>
  <c r="AK135" i="7" s="1"/>
  <c r="AI269" i="7"/>
  <c r="DC269" i="7"/>
  <c r="AH118" i="7"/>
  <c r="AI197" i="7"/>
  <c r="DY269" i="7"/>
  <c r="DC197" i="7"/>
  <c r="DY189" i="7"/>
  <c r="AE235" i="7"/>
  <c r="AK235" i="7" s="1"/>
  <c r="AE247" i="7"/>
  <c r="AK247" i="7" s="1"/>
  <c r="Y174" i="7"/>
  <c r="Y212" i="7"/>
  <c r="DC236" i="7"/>
  <c r="Y229" i="7"/>
  <c r="DY177" i="7"/>
  <c r="DY211" i="7"/>
  <c r="CJ419" i="7"/>
  <c r="CJ420" i="7" s="1"/>
  <c r="CS419" i="7"/>
  <c r="AI225" i="7"/>
  <c r="AH73" i="7"/>
  <c r="Y73" i="7" s="1"/>
  <c r="AI174" i="7"/>
  <c r="DC174" i="7"/>
  <c r="DY174" i="7"/>
  <c r="AI176" i="7"/>
  <c r="DC176" i="7"/>
  <c r="DY176" i="7"/>
  <c r="DC178" i="7"/>
  <c r="DC212" i="7"/>
  <c r="AI213" i="7"/>
  <c r="DC211" i="7"/>
  <c r="DY178" i="7"/>
  <c r="DY212" i="7"/>
  <c r="AI178" i="7"/>
  <c r="DY235" i="7"/>
  <c r="AI235" i="7"/>
  <c r="DY236" i="7"/>
  <c r="DC235" i="7"/>
  <c r="AE189" i="7"/>
  <c r="AK189" i="7" s="1"/>
  <c r="AE141" i="7"/>
  <c r="AK141" i="7" s="1"/>
  <c r="DY238" i="7"/>
  <c r="AI229" i="7"/>
  <c r="DY210" i="7"/>
  <c r="DY229" i="7"/>
  <c r="AE218" i="7"/>
  <c r="AK218" i="7" s="1"/>
  <c r="Y181" i="7"/>
  <c r="Y9" i="7"/>
  <c r="Y198" i="7"/>
  <c r="AE132" i="7"/>
  <c r="AK132" i="7" s="1"/>
  <c r="Y170" i="7"/>
  <c r="AE205" i="7"/>
  <c r="AK205" i="7" s="1"/>
  <c r="AE177" i="7"/>
  <c r="AK177" i="7" s="1"/>
  <c r="AE220" i="7"/>
  <c r="AK220" i="7" s="1"/>
  <c r="Y147" i="7"/>
  <c r="AE140" i="7"/>
  <c r="AK140" i="7" s="1"/>
  <c r="Y204" i="7"/>
  <c r="Y207" i="7"/>
  <c r="AE208" i="7"/>
  <c r="AK208" i="7" s="1"/>
  <c r="Y193" i="7"/>
  <c r="Y167" i="7"/>
  <c r="AE240" i="7"/>
  <c r="AK240" i="7" s="1"/>
  <c r="Y116" i="7"/>
  <c r="Y202" i="7"/>
  <c r="DY190" i="7"/>
  <c r="Y179" i="7"/>
  <c r="AE215" i="7"/>
  <c r="AK215" i="7" s="1"/>
  <c r="AE165" i="7"/>
  <c r="AK165" i="7" s="1"/>
  <c r="AH130" i="7"/>
  <c r="Y130" i="7" s="1"/>
  <c r="DC140" i="7"/>
  <c r="AH10" i="7"/>
  <c r="Y10" i="7" s="1"/>
  <c r="AH156" i="7"/>
  <c r="AH109" i="7"/>
  <c r="AH122" i="7"/>
  <c r="AE122" i="7" s="1"/>
  <c r="AK122" i="7" s="1"/>
  <c r="AI170" i="7"/>
  <c r="DY213" i="7"/>
  <c r="DC181" i="7"/>
  <c r="DY280" i="7"/>
  <c r="DC213" i="7"/>
  <c r="AH125" i="7"/>
  <c r="AE125" i="7" s="1"/>
  <c r="AK125" i="7" s="1"/>
  <c r="DY170" i="7"/>
  <c r="AH121" i="7"/>
  <c r="AE121" i="7" s="1"/>
  <c r="AK121" i="7" s="1"/>
  <c r="DY140" i="7"/>
  <c r="AH160" i="7"/>
  <c r="Y160" i="7" s="1"/>
  <c r="AI206" i="7"/>
  <c r="DY206" i="7"/>
  <c r="DC202" i="7"/>
  <c r="AI177" i="7"/>
  <c r="DC145" i="7"/>
  <c r="AI127" i="7"/>
  <c r="AI152" i="7"/>
  <c r="EU292" i="7"/>
  <c r="DY145" i="7"/>
  <c r="Y199" i="7"/>
  <c r="DC177" i="7"/>
  <c r="AH101" i="7"/>
  <c r="AE101" i="7" s="1"/>
  <c r="AK101" i="7" s="1"/>
  <c r="AE203" i="7"/>
  <c r="AK203" i="7" s="1"/>
  <c r="AI199" i="7"/>
  <c r="AH80" i="7"/>
  <c r="AE80" i="7" s="1"/>
  <c r="AK80" i="7" s="1"/>
  <c r="DY199" i="7"/>
  <c r="AH19" i="7"/>
  <c r="Y19" i="7" s="1"/>
  <c r="DC208" i="7"/>
  <c r="DC207" i="7"/>
  <c r="AH74" i="7"/>
  <c r="Y74" i="7" s="1"/>
  <c r="DY208" i="7"/>
  <c r="AI207" i="7"/>
  <c r="AI210" i="7"/>
  <c r="AI219" i="7"/>
  <c r="DY207" i="7"/>
  <c r="DC229" i="7"/>
  <c r="AI97" i="7"/>
  <c r="Y136" i="7"/>
  <c r="AE188" i="7"/>
  <c r="AK188" i="7" s="1"/>
  <c r="DC250" i="7"/>
  <c r="AH24" i="7"/>
  <c r="Y24" i="7" s="1"/>
  <c r="AH68" i="7"/>
  <c r="Y68" i="7" s="1"/>
  <c r="AH26" i="7"/>
  <c r="AE26" i="7" s="1"/>
  <c r="AK26" i="7" s="1"/>
  <c r="DY203" i="7"/>
  <c r="DC241" i="7"/>
  <c r="DC240" i="7"/>
  <c r="AI203" i="7"/>
  <c r="DC203" i="7"/>
  <c r="DY239" i="7"/>
  <c r="DY250" i="7"/>
  <c r="DC239" i="7"/>
  <c r="Y154" i="7"/>
  <c r="DC200" i="7"/>
  <c r="DC165" i="7"/>
  <c r="AI113" i="7"/>
  <c r="DY165" i="7"/>
  <c r="AI165" i="7"/>
  <c r="AH77" i="7"/>
  <c r="Y216" i="7"/>
  <c r="AI183" i="7"/>
  <c r="DC188" i="7"/>
  <c r="DY154" i="7"/>
  <c r="AI216" i="7"/>
  <c r="AI188" i="7"/>
  <c r="AI154" i="7"/>
  <c r="DC171" i="7"/>
  <c r="DY204" i="7"/>
  <c r="DY188" i="7"/>
  <c r="DC154" i="7"/>
  <c r="AI204" i="7"/>
  <c r="DC189" i="7"/>
  <c r="DC193" i="7"/>
  <c r="DY215" i="7"/>
  <c r="AI218" i="7"/>
  <c r="DY218" i="7"/>
  <c r="DC216" i="7"/>
  <c r="DY216" i="7"/>
  <c r="AH72" i="7"/>
  <c r="Y72" i="7" s="1"/>
  <c r="AI193" i="7"/>
  <c r="AI215" i="7"/>
  <c r="DC215" i="7"/>
  <c r="DY193" i="7"/>
  <c r="AH83" i="7"/>
  <c r="Y83" i="7" s="1"/>
  <c r="DC167" i="7"/>
  <c r="DC205" i="7"/>
  <c r="AI220" i="7"/>
  <c r="DY181" i="7"/>
  <c r="DC136" i="7"/>
  <c r="AI181" i="7"/>
  <c r="DY136" i="7"/>
  <c r="AH16" i="7"/>
  <c r="AI136" i="7"/>
  <c r="CD400" i="7"/>
  <c r="DC91" i="7" s="1"/>
  <c r="AE282" i="7"/>
  <c r="AK282" i="7" s="1"/>
  <c r="Y166" i="7"/>
  <c r="AE112" i="7"/>
  <c r="AK112" i="7" s="1"/>
  <c r="Y49" i="7"/>
  <c r="Y172" i="7"/>
  <c r="AC400" i="7"/>
  <c r="DC143" i="7" s="1"/>
  <c r="Y111" i="7"/>
  <c r="Y12" i="7"/>
  <c r="AC410" i="7"/>
  <c r="Y242" i="7"/>
  <c r="AI173" i="7"/>
  <c r="Y137" i="7"/>
  <c r="AB419" i="7"/>
  <c r="BO389" i="7"/>
  <c r="Y249" i="7"/>
  <c r="Y214" i="7"/>
  <c r="BZ420" i="7"/>
  <c r="BW410" i="7"/>
  <c r="BW389" i="7"/>
  <c r="AE223" i="7"/>
  <c r="AK223" i="7" s="1"/>
  <c r="AI166" i="7"/>
  <c r="DY166" i="7"/>
  <c r="DC170" i="7"/>
  <c r="Y152" i="7"/>
  <c r="BD389" i="7"/>
  <c r="AE131" i="7"/>
  <c r="AK131" i="7" s="1"/>
  <c r="AE261" i="7"/>
  <c r="AK261" i="7" s="1"/>
  <c r="AJ420" i="7"/>
  <c r="DC173" i="7"/>
  <c r="AH27" i="7"/>
  <c r="Y27" i="7" s="1"/>
  <c r="DC234" i="7"/>
  <c r="BI400" i="7"/>
  <c r="AE106" i="7"/>
  <c r="AK106" i="7" s="1"/>
  <c r="BO400" i="7"/>
  <c r="AE75" i="7"/>
  <c r="AK75" i="7" s="1"/>
  <c r="BI410" i="7"/>
  <c r="AE233" i="7"/>
  <c r="AK233" i="7" s="1"/>
  <c r="Y228" i="7"/>
  <c r="AB400" i="7"/>
  <c r="DC113" i="7" s="1"/>
  <c r="AE7" i="7"/>
  <c r="AL7" i="7" s="1"/>
  <c r="Y78" i="7"/>
  <c r="AE239" i="7"/>
  <c r="AK239" i="7" s="1"/>
  <c r="Y187" i="7"/>
  <c r="Y290" i="7"/>
  <c r="AI189" i="7"/>
  <c r="CU420" i="7"/>
  <c r="CT420" i="7"/>
  <c r="AE164" i="7"/>
  <c r="AK164" i="7" s="1"/>
  <c r="Y164" i="7"/>
  <c r="CW420" i="7"/>
  <c r="AI252" i="7"/>
  <c r="BN419" i="7"/>
  <c r="BN420" i="7" s="1"/>
  <c r="EU301" i="7"/>
  <c r="AH82" i="7"/>
  <c r="Y82" i="7" s="1"/>
  <c r="DC132" i="7"/>
  <c r="BW419" i="7"/>
  <c r="EU297" i="7"/>
  <c r="AI217" i="7"/>
  <c r="AH70" i="7"/>
  <c r="Y70" i="7" s="1"/>
  <c r="AI164" i="7"/>
  <c r="AH15" i="7"/>
  <c r="DY132" i="7"/>
  <c r="DC164" i="7"/>
  <c r="AI117" i="7"/>
  <c r="AE194" i="7"/>
  <c r="AK194" i="7" s="1"/>
  <c r="Y158" i="7"/>
  <c r="AE224" i="7"/>
  <c r="AK224" i="7" s="1"/>
  <c r="Y221" i="7"/>
  <c r="AB410" i="7"/>
  <c r="DY113" i="7" s="1"/>
  <c r="AE105" i="7"/>
  <c r="AK105" i="7" s="1"/>
  <c r="AI223" i="7"/>
  <c r="BO410" i="7"/>
  <c r="DY123" i="7" s="1"/>
  <c r="AE180" i="7"/>
  <c r="AK180" i="7" s="1"/>
  <c r="DY167" i="7"/>
  <c r="AC419" i="7"/>
  <c r="AC420" i="7" s="1"/>
  <c r="DY223" i="7"/>
  <c r="AH21" i="7"/>
  <c r="AI137" i="7"/>
  <c r="AI224" i="7"/>
  <c r="DY137" i="7"/>
  <c r="DY224" i="7"/>
  <c r="DC224" i="7"/>
  <c r="AI167" i="7"/>
  <c r="AI105" i="7"/>
  <c r="DC137" i="7"/>
  <c r="DC223" i="7"/>
  <c r="AH17" i="7"/>
  <c r="AH41" i="7"/>
  <c r="DY74" i="7"/>
  <c r="DC74" i="7"/>
  <c r="DY197" i="7"/>
  <c r="DY209" i="7"/>
  <c r="AH38" i="7"/>
  <c r="Y38" i="7" s="1"/>
  <c r="Y124" i="7"/>
  <c r="AE124" i="7"/>
  <c r="AK124" i="7" s="1"/>
  <c r="AI233" i="7"/>
  <c r="AH32" i="7"/>
  <c r="Y32" i="7" s="1"/>
  <c r="AH8" i="7"/>
  <c r="AH99" i="7"/>
  <c r="AE99" i="7" s="1"/>
  <c r="AK99" i="7" s="1"/>
  <c r="AH85" i="7"/>
  <c r="DC232" i="7"/>
  <c r="DY255" i="7"/>
  <c r="AH104" i="7"/>
  <c r="Y104" i="7" s="1"/>
  <c r="AH30" i="7"/>
  <c r="AI115" i="7"/>
  <c r="DY249" i="7"/>
  <c r="AH39" i="7"/>
  <c r="DY105" i="7"/>
  <c r="AI255" i="7"/>
  <c r="AI131" i="7"/>
  <c r="DC105" i="7"/>
  <c r="DC131" i="7"/>
  <c r="AI249" i="7"/>
  <c r="DC249" i="7"/>
  <c r="DY242" i="7"/>
  <c r="DY131" i="7"/>
  <c r="AE50" i="7"/>
  <c r="AK50" i="7" s="1"/>
  <c r="Y50" i="7"/>
  <c r="DY251" i="7"/>
  <c r="AI133" i="7"/>
  <c r="AE252" i="7"/>
  <c r="AK252" i="7" s="1"/>
  <c r="Y252" i="7"/>
  <c r="AE251" i="7"/>
  <c r="AK251" i="7" s="1"/>
  <c r="Y251" i="7"/>
  <c r="AH120" i="7"/>
  <c r="Y120" i="7" s="1"/>
  <c r="Y133" i="7"/>
  <c r="AE133" i="7"/>
  <c r="AK133" i="7" s="1"/>
  <c r="DY252" i="7"/>
  <c r="AH57" i="7"/>
  <c r="Y57" i="7" s="1"/>
  <c r="DC251" i="7"/>
  <c r="AI145" i="7"/>
  <c r="AH14" i="7"/>
  <c r="AE14" i="7" s="1"/>
  <c r="AK14" i="7" s="1"/>
  <c r="DC252" i="7"/>
  <c r="DC245" i="7"/>
  <c r="AI251" i="7"/>
  <c r="DY133" i="7"/>
  <c r="AH45" i="7"/>
  <c r="Y145" i="7"/>
  <c r="AE145" i="7"/>
  <c r="AK145" i="7" s="1"/>
  <c r="AE244" i="7"/>
  <c r="AK244" i="7" s="1"/>
  <c r="Y244" i="7"/>
  <c r="AI111" i="7"/>
  <c r="AH51" i="7"/>
  <c r="EU281" i="7"/>
  <c r="DC9" i="7"/>
  <c r="AE142" i="7"/>
  <c r="AK142" i="7" s="1"/>
  <c r="BF420" i="7"/>
  <c r="DY9" i="7"/>
  <c r="DY142" i="7"/>
  <c r="BD419" i="7"/>
  <c r="AE238" i="7"/>
  <c r="AK238" i="7" s="1"/>
  <c r="AE93" i="7"/>
  <c r="AK93" i="7" s="1"/>
  <c r="AI226" i="7"/>
  <c r="BO419" i="7"/>
  <c r="EU259" i="7" s="1"/>
  <c r="AS410" i="7"/>
  <c r="DY117" i="7" s="1"/>
  <c r="AE11" i="7"/>
  <c r="AK11" i="7" s="1"/>
  <c r="AI243" i="7"/>
  <c r="DC149" i="7"/>
  <c r="AI254" i="7"/>
  <c r="AI232" i="7"/>
  <c r="AH25" i="7"/>
  <c r="AE289" i="7"/>
  <c r="AK289" i="7" s="1"/>
  <c r="Y289" i="7"/>
  <c r="DC142" i="7"/>
  <c r="Y253" i="7"/>
  <c r="AE253" i="7"/>
  <c r="AK253" i="7" s="1"/>
  <c r="DC162" i="7"/>
  <c r="DC253" i="7"/>
  <c r="AE232" i="7"/>
  <c r="AK232" i="7" s="1"/>
  <c r="Y232" i="7"/>
  <c r="AH48" i="7"/>
  <c r="AE149" i="7"/>
  <c r="AK149" i="7" s="1"/>
  <c r="Y149" i="7"/>
  <c r="DY162" i="7"/>
  <c r="DY289" i="7"/>
  <c r="AI289" i="7"/>
  <c r="DY232" i="7"/>
  <c r="DY253" i="7"/>
  <c r="AH31" i="7"/>
  <c r="DY225" i="7"/>
  <c r="DC254" i="7"/>
  <c r="DY254" i="7"/>
  <c r="DC255" i="7"/>
  <c r="AH110" i="7"/>
  <c r="DC225" i="7"/>
  <c r="EU284" i="7"/>
  <c r="AH47" i="7"/>
  <c r="DY149" i="7"/>
  <c r="AI116" i="7"/>
  <c r="Y225" i="7"/>
  <c r="AE225" i="7"/>
  <c r="AK225" i="7" s="1"/>
  <c r="AI253" i="7"/>
  <c r="AI142" i="7"/>
  <c r="DY290" i="7"/>
  <c r="DY184" i="7"/>
  <c r="AI185" i="7"/>
  <c r="DY270" i="7"/>
  <c r="DC270" i="7"/>
  <c r="DC180" i="7"/>
  <c r="AI180" i="7"/>
  <c r="DY159" i="7"/>
  <c r="AE206" i="7"/>
  <c r="AK206" i="7" s="1"/>
  <c r="Y206" i="7"/>
  <c r="Y183" i="7"/>
  <c r="AE183" i="7"/>
  <c r="AK183" i="7" s="1"/>
  <c r="DC159" i="7"/>
  <c r="AI282" i="7"/>
  <c r="AH13" i="7"/>
  <c r="AE277" i="7"/>
  <c r="AK277" i="7" s="1"/>
  <c r="Y277" i="7"/>
  <c r="Y270" i="7"/>
  <c r="AE270" i="7"/>
  <c r="AK270" i="7" s="1"/>
  <c r="DY12" i="7"/>
  <c r="DC218" i="7"/>
  <c r="DC280" i="7"/>
  <c r="AI179" i="7"/>
  <c r="DC185" i="7"/>
  <c r="DY282" i="7"/>
  <c r="AE184" i="7"/>
  <c r="AK184" i="7" s="1"/>
  <c r="Y184" i="7"/>
  <c r="DC274" i="7"/>
  <c r="DC282" i="7"/>
  <c r="AW410" i="7"/>
  <c r="AI159" i="7"/>
  <c r="DC277" i="7"/>
  <c r="AH90" i="7"/>
  <c r="DC206" i="7"/>
  <c r="AE185" i="7"/>
  <c r="AK185" i="7" s="1"/>
  <c r="Y185" i="7"/>
  <c r="Y159" i="7"/>
  <c r="AE159" i="7"/>
  <c r="AK159" i="7" s="1"/>
  <c r="Y227" i="7"/>
  <c r="AE227" i="7"/>
  <c r="AK227" i="7" s="1"/>
  <c r="DY152" i="7"/>
  <c r="DC152" i="7"/>
  <c r="AE169" i="7"/>
  <c r="AK169" i="7" s="1"/>
  <c r="Y169" i="7"/>
  <c r="AH81" i="7"/>
  <c r="AE56" i="7"/>
  <c r="AK56" i="7" s="1"/>
  <c r="Y56" i="7"/>
  <c r="AI262" i="7"/>
  <c r="DY268" i="7"/>
  <c r="AI274" i="7"/>
  <c r="AI158" i="7"/>
  <c r="DY158" i="7"/>
  <c r="AH67" i="7"/>
  <c r="AH61" i="7"/>
  <c r="EU267" i="7"/>
  <c r="AH22" i="7"/>
  <c r="Y274" i="7"/>
  <c r="AE274" i="7"/>
  <c r="AK274" i="7" s="1"/>
  <c r="Y231" i="7"/>
  <c r="AE231" i="7"/>
  <c r="AK231" i="7" s="1"/>
  <c r="AH119" i="7"/>
  <c r="Y119" i="7" s="1"/>
  <c r="AH76" i="7"/>
  <c r="DY276" i="7"/>
  <c r="DC268" i="7"/>
  <c r="BC419" i="7"/>
  <c r="EU195" i="7" s="1"/>
  <c r="AI222" i="7"/>
  <c r="AI278" i="7"/>
  <c r="AE273" i="7"/>
  <c r="AK273" i="7" s="1"/>
  <c r="Y273" i="7"/>
  <c r="DC175" i="7"/>
  <c r="DY231" i="7"/>
  <c r="AE260" i="7"/>
  <c r="AK260" i="7" s="1"/>
  <c r="Y260" i="7"/>
  <c r="Y262" i="7"/>
  <c r="AE262" i="7"/>
  <c r="AK262" i="7" s="1"/>
  <c r="AI260" i="7"/>
  <c r="DC262" i="7"/>
  <c r="DY240" i="7"/>
  <c r="DY143" i="7"/>
  <c r="DY175" i="7"/>
  <c r="AI231" i="7"/>
  <c r="AI240" i="7"/>
  <c r="DC231" i="7"/>
  <c r="DY262" i="7"/>
  <c r="DY260" i="7"/>
  <c r="AI143" i="7"/>
  <c r="AE143" i="7"/>
  <c r="AK143" i="7" s="1"/>
  <c r="Y143" i="7"/>
  <c r="AI268" i="7"/>
  <c r="CQ419" i="7"/>
  <c r="EU276" i="7" s="1"/>
  <c r="AH86" i="7"/>
  <c r="Y86" i="7" s="1"/>
  <c r="AH196" i="7"/>
  <c r="DY75" i="7"/>
  <c r="DC260" i="7"/>
  <c r="AH42" i="7"/>
  <c r="DC158" i="7"/>
  <c r="AE268" i="7"/>
  <c r="AK268" i="7" s="1"/>
  <c r="Y268" i="7"/>
  <c r="AE66" i="7"/>
  <c r="AK66" i="7" s="1"/>
  <c r="Y66" i="7"/>
  <c r="Y64" i="7"/>
  <c r="AE64" i="7"/>
  <c r="AK64" i="7" s="1"/>
  <c r="DC115" i="7"/>
  <c r="DY226" i="7"/>
  <c r="DY222" i="7"/>
  <c r="AI153" i="7"/>
  <c r="AI112" i="7"/>
  <c r="DY233" i="7"/>
  <c r="DY148" i="7"/>
  <c r="AI242" i="7"/>
  <c r="AE234" i="7"/>
  <c r="AK234" i="7" s="1"/>
  <c r="Y234" i="7"/>
  <c r="DY115" i="7"/>
  <c r="AI261" i="7"/>
  <c r="DC148" i="7"/>
  <c r="DY234" i="7"/>
  <c r="Y148" i="7"/>
  <c r="AE148" i="7"/>
  <c r="AK148" i="7" s="1"/>
  <c r="AI190" i="7"/>
  <c r="DC243" i="7"/>
  <c r="AE279" i="7"/>
  <c r="AK279" i="7" s="1"/>
  <c r="Y279" i="7"/>
  <c r="CP400" i="7"/>
  <c r="DC120" i="7" s="1"/>
  <c r="EU151" i="7"/>
  <c r="AE153" i="7"/>
  <c r="AK153" i="7" s="1"/>
  <c r="Y153" i="7"/>
  <c r="DY153" i="7"/>
  <c r="DC153" i="7"/>
  <c r="AH63" i="7"/>
  <c r="AH89" i="7"/>
  <c r="DC261" i="7"/>
  <c r="AI148" i="7"/>
  <c r="AI234" i="7"/>
  <c r="AE222" i="7"/>
  <c r="AK222" i="7" s="1"/>
  <c r="Y222" i="7"/>
  <c r="Y243" i="7"/>
  <c r="AE243" i="7"/>
  <c r="AK243" i="7" s="1"/>
  <c r="DC233" i="7"/>
  <c r="CP419" i="7"/>
  <c r="AI279" i="7"/>
  <c r="AI246" i="7"/>
  <c r="DY243" i="7"/>
  <c r="DC220" i="7"/>
  <c r="DC222" i="7"/>
  <c r="DY261" i="7"/>
  <c r="CD389" i="7"/>
  <c r="AI91" i="7" s="1"/>
  <c r="AI128" i="7"/>
  <c r="AH60" i="7"/>
  <c r="Y60" i="7" s="1"/>
  <c r="AH96" i="7"/>
  <c r="DC128" i="7"/>
  <c r="AH88" i="7"/>
  <c r="AH65" i="7"/>
  <c r="Y65" i="7" s="1"/>
  <c r="AH103" i="7"/>
  <c r="DC190" i="7"/>
  <c r="DY128" i="7"/>
  <c r="AI276" i="7"/>
  <c r="CN420" i="7"/>
  <c r="DC247" i="7"/>
  <c r="DC219" i="7"/>
  <c r="Y91" i="7"/>
  <c r="AE91" i="7"/>
  <c r="AK91" i="7" s="1"/>
  <c r="AE190" i="7"/>
  <c r="AK190" i="7" s="1"/>
  <c r="Y190" i="7"/>
  <c r="AI247" i="7"/>
  <c r="DY246" i="7"/>
  <c r="AH62" i="7"/>
  <c r="AE62" i="7" s="1"/>
  <c r="AK62" i="7" s="1"/>
  <c r="AH98" i="7"/>
  <c r="DY168" i="7"/>
  <c r="AE128" i="7"/>
  <c r="AK128" i="7" s="1"/>
  <c r="Y128" i="7"/>
  <c r="AI168" i="7"/>
  <c r="DY245" i="7"/>
  <c r="AI49" i="7"/>
  <c r="AE276" i="7"/>
  <c r="AK276" i="7" s="1"/>
  <c r="Y276" i="7"/>
  <c r="DY114" i="7"/>
  <c r="DC226" i="7"/>
  <c r="Y102" i="7"/>
  <c r="AH20" i="7"/>
  <c r="Y117" i="7"/>
  <c r="AE117" i="7"/>
  <c r="AK117" i="7" s="1"/>
  <c r="AE219" i="7"/>
  <c r="AK219" i="7" s="1"/>
  <c r="Y219" i="7"/>
  <c r="DC217" i="7"/>
  <c r="BJ420" i="7"/>
  <c r="DC114" i="7"/>
  <c r="DY111" i="7"/>
  <c r="Y226" i="7"/>
  <c r="AE226" i="7"/>
  <c r="AK226" i="7" s="1"/>
  <c r="DY217" i="7"/>
  <c r="AI228" i="7"/>
  <c r="AI236" i="7"/>
  <c r="DC168" i="7"/>
  <c r="AH53" i="7"/>
  <c r="AE53" i="7" s="1"/>
  <c r="AK53" i="7" s="1"/>
  <c r="AH84" i="7"/>
  <c r="AI162" i="7"/>
  <c r="Y97" i="7"/>
  <c r="AE97" i="7"/>
  <c r="AK97" i="7" s="1"/>
  <c r="Y162" i="7"/>
  <c r="AE162" i="7"/>
  <c r="AK162" i="7" s="1"/>
  <c r="AE175" i="7"/>
  <c r="AK175" i="7" s="1"/>
  <c r="Y175" i="7"/>
  <c r="AH58" i="7"/>
  <c r="AE58" i="7" s="1"/>
  <c r="AK58" i="7" s="1"/>
  <c r="AH94" i="7"/>
  <c r="AH107" i="7"/>
  <c r="Y107" i="7" s="1"/>
  <c r="AH129" i="7"/>
  <c r="DC11" i="7"/>
  <c r="DC97" i="7"/>
  <c r="DC246" i="7"/>
  <c r="AE246" i="7"/>
  <c r="AK246" i="7" s="1"/>
  <c r="Y246" i="7"/>
  <c r="Y236" i="7"/>
  <c r="AE236" i="7"/>
  <c r="AK236" i="7" s="1"/>
  <c r="Y139" i="7"/>
  <c r="AE139" i="7"/>
  <c r="AK139" i="7" s="1"/>
  <c r="EU208" i="7"/>
  <c r="DC184" i="7"/>
  <c r="DY244" i="7"/>
  <c r="DC186" i="7"/>
  <c r="DY220" i="7"/>
  <c r="DY221" i="7"/>
  <c r="BQ400" i="7"/>
  <c r="DC122" i="7" s="1"/>
  <c r="AH59" i="7"/>
  <c r="BQ418" i="7"/>
  <c r="AI238" i="7"/>
  <c r="DY283" i="7"/>
  <c r="DC210" i="7"/>
  <c r="AP420" i="7"/>
  <c r="DY130" i="7"/>
  <c r="AI239" i="7"/>
  <c r="CK420" i="7"/>
  <c r="EU263" i="7"/>
  <c r="BY420" i="7"/>
  <c r="AI201" i="7"/>
  <c r="AI241" i="7"/>
  <c r="AI7" i="7"/>
  <c r="CH420" i="7"/>
  <c r="BL420" i="7"/>
  <c r="DC244" i="7"/>
  <c r="EU264" i="7"/>
  <c r="CP389" i="7"/>
  <c r="AI227" i="7" s="1"/>
  <c r="DC221" i="7"/>
  <c r="DC172" i="7"/>
  <c r="EU191" i="7"/>
  <c r="EU211" i="7"/>
  <c r="DC7" i="7"/>
  <c r="EU163" i="7"/>
  <c r="AI172" i="7"/>
  <c r="CA420" i="7"/>
  <c r="DY7" i="7"/>
  <c r="EU257" i="7"/>
  <c r="DY116" i="7"/>
  <c r="DY248" i="7"/>
  <c r="BB420" i="7"/>
  <c r="DC179" i="7"/>
  <c r="Z418" i="7"/>
  <c r="AI214" i="7"/>
  <c r="AK420" i="7"/>
  <c r="AI89" i="7"/>
  <c r="CM420" i="7"/>
  <c r="EU290" i="7" s="1"/>
  <c r="AD420" i="7"/>
  <c r="AI198" i="7"/>
  <c r="CF420" i="7"/>
  <c r="EU271" i="7"/>
  <c r="AI245" i="7"/>
  <c r="AA420" i="7"/>
  <c r="AH420" i="7"/>
  <c r="DY279" i="7"/>
  <c r="BS418" i="7"/>
  <c r="EU266" i="7" s="1"/>
  <c r="AI248" i="7"/>
  <c r="AL420" i="7"/>
  <c r="DC238" i="7"/>
  <c r="DY179" i="7"/>
  <c r="AY420" i="7"/>
  <c r="DY185" i="7"/>
  <c r="DY214" i="7"/>
  <c r="DC288" i="7"/>
  <c r="DC63" i="7"/>
  <c r="CO419" i="7"/>
  <c r="CO420" i="7" s="1"/>
  <c r="EU293" i="7"/>
  <c r="DY106" i="7"/>
  <c r="DY11" i="7"/>
  <c r="AT420" i="7"/>
  <c r="EU294" i="7"/>
  <c r="AI12" i="7"/>
  <c r="CE420" i="7"/>
  <c r="BH420" i="7"/>
  <c r="DY172" i="7"/>
  <c r="AI290" i="7"/>
  <c r="AF420" i="7"/>
  <c r="DC49" i="7"/>
  <c r="DC68" i="7"/>
  <c r="AI221" i="7"/>
  <c r="BX420" i="7"/>
  <c r="EU206" i="7" s="1"/>
  <c r="BT420" i="7"/>
  <c r="AW389" i="7"/>
  <c r="AI66" i="7" s="1"/>
  <c r="DC273" i="7"/>
  <c r="DC51" i="7"/>
  <c r="EU258" i="7"/>
  <c r="EU273" i="7"/>
  <c r="EU291" i="7"/>
  <c r="DC279" i="7"/>
  <c r="DC116" i="7"/>
  <c r="DC248" i="7"/>
  <c r="DY219" i="7"/>
  <c r="DY201" i="7"/>
  <c r="DY97" i="7"/>
  <c r="BK420" i="7"/>
  <c r="DY55" i="7"/>
  <c r="DC182" i="7"/>
  <c r="DY183" i="7"/>
  <c r="EU164" i="7"/>
  <c r="AQ420" i="7"/>
  <c r="DY237" i="7"/>
  <c r="DC106" i="7"/>
  <c r="AI250" i="7"/>
  <c r="AN420" i="7"/>
  <c r="AI285" i="7"/>
  <c r="AU420" i="7"/>
  <c r="AR389" i="7"/>
  <c r="AI86" i="7" s="1"/>
  <c r="DC214" i="7"/>
  <c r="Z389" i="7"/>
  <c r="BP389" i="7"/>
  <c r="AI96" i="7" s="1"/>
  <c r="EU161" i="7"/>
  <c r="DY180" i="7"/>
  <c r="DY247" i="7"/>
  <c r="DC169" i="7"/>
  <c r="AI237" i="7"/>
  <c r="DY230" i="7"/>
  <c r="BS389" i="7"/>
  <c r="DY228" i="7"/>
  <c r="DY182" i="7"/>
  <c r="DC183" i="7"/>
  <c r="AG420" i="7"/>
  <c r="AI50" i="7"/>
  <c r="AX420" i="7"/>
  <c r="BU420" i="7"/>
  <c r="CB420" i="7"/>
  <c r="AI244" i="7"/>
  <c r="BV420" i="7"/>
  <c r="CC420" i="7"/>
  <c r="EU256" i="7"/>
  <c r="AE248" i="7"/>
  <c r="AK248" i="7" s="1"/>
  <c r="Y248" i="7"/>
  <c r="EU215" i="7"/>
  <c r="Y230" i="7"/>
  <c r="AE230" i="7"/>
  <c r="AK230" i="7" s="1"/>
  <c r="EU249" i="7"/>
  <c r="DY49" i="7"/>
  <c r="AE420" i="7"/>
  <c r="EU157" i="7" s="1"/>
  <c r="EU177" i="7"/>
  <c r="EU274" i="7"/>
  <c r="CD419" i="7"/>
  <c r="AV400" i="7"/>
  <c r="DC109" i="7" s="1"/>
  <c r="DC127" i="7"/>
  <c r="DC230" i="7"/>
  <c r="DC242" i="7"/>
  <c r="DC12" i="7"/>
  <c r="DC228" i="7"/>
  <c r="DC237" i="7"/>
  <c r="EU196" i="7"/>
  <c r="AE55" i="7"/>
  <c r="AK55" i="7" s="1"/>
  <c r="Y55" i="7"/>
  <c r="EU254" i="7"/>
  <c r="EU146" i="7"/>
  <c r="AI280" i="7"/>
  <c r="AI64" i="7"/>
  <c r="BE420" i="7"/>
  <c r="EU136" i="7" s="1"/>
  <c r="BR420" i="7"/>
  <c r="CR420" i="7"/>
  <c r="DC111" i="7"/>
  <c r="AE23" i="7"/>
  <c r="AK23" i="7" s="1"/>
  <c r="Y23" i="7"/>
  <c r="BG420" i="7"/>
  <c r="CS420" i="7"/>
  <c r="AI11" i="7"/>
  <c r="AS418" i="7"/>
  <c r="AI230" i="7"/>
  <c r="EU286" i="7"/>
  <c r="AI98" i="7"/>
  <c r="BA420" i="7"/>
  <c r="EU272" i="7"/>
  <c r="EU207" i="7"/>
  <c r="EU150" i="7"/>
  <c r="EU261" i="7"/>
  <c r="AI9" i="7"/>
  <c r="CG420" i="7"/>
  <c r="BQ389" i="7"/>
  <c r="AI95" i="7" s="1"/>
  <c r="CL420" i="7"/>
  <c r="CI420" i="7"/>
  <c r="AO420" i="7"/>
  <c r="AV410" i="7"/>
  <c r="DY24" i="7" s="1"/>
  <c r="Y285" i="7"/>
  <c r="AE285" i="7"/>
  <c r="AK285" i="7" s="1"/>
  <c r="BI389" i="7"/>
  <c r="AI73" i="7" s="1"/>
  <c r="BI419" i="7"/>
  <c r="EU148" i="7" s="1"/>
  <c r="AV389" i="7"/>
  <c r="AI38" i="7" s="1"/>
  <c r="AV419" i="7"/>
  <c r="AE241" i="7"/>
  <c r="AK241" i="7" s="1"/>
  <c r="Y241" i="7"/>
  <c r="AE95" i="7"/>
  <c r="AK95" i="7" s="1"/>
  <c r="Y95" i="7"/>
  <c r="AE186" i="7"/>
  <c r="AK186" i="7" s="1"/>
  <c r="Y186" i="7"/>
  <c r="BM399" i="7"/>
  <c r="DC187" i="7" s="1"/>
  <c r="BM409" i="7"/>
  <c r="DY187" i="7" s="1"/>
  <c r="AI184" i="7"/>
  <c r="BQ410" i="7"/>
  <c r="DY26" i="7" s="1"/>
  <c r="BS400" i="7"/>
  <c r="Z400" i="7"/>
  <c r="Z410" i="7"/>
  <c r="BM379" i="7"/>
  <c r="AH36" i="7" s="1"/>
  <c r="AE250" i="7"/>
  <c r="AK250" i="7" s="1"/>
  <c r="Y250" i="7"/>
  <c r="CD410" i="7"/>
  <c r="DY91" i="7" s="1"/>
  <c r="BP400" i="7"/>
  <c r="DC102" i="7" s="1"/>
  <c r="BP410" i="7"/>
  <c r="DY96" i="7" s="1"/>
  <c r="AE69" i="7"/>
  <c r="AK69" i="7" s="1"/>
  <c r="Y69" i="7"/>
  <c r="BS410" i="7"/>
  <c r="DY67" i="7" s="1"/>
  <c r="Y217" i="7"/>
  <c r="AE217" i="7"/>
  <c r="AK217" i="7" s="1"/>
  <c r="AE280" i="7"/>
  <c r="AK280" i="7" s="1"/>
  <c r="Y280" i="7"/>
  <c r="AZ420" i="7"/>
  <c r="CP410" i="7"/>
  <c r="DY120" i="7" s="1"/>
  <c r="AS400" i="7"/>
  <c r="DC89" i="7" s="1"/>
  <c r="AW400" i="7"/>
  <c r="DC66" i="7" s="1"/>
  <c r="AM389" i="7"/>
  <c r="AI20" i="7" s="1"/>
  <c r="AM419" i="7"/>
  <c r="EU113" i="7" s="1"/>
  <c r="AI209" i="7"/>
  <c r="AW419" i="7"/>
  <c r="EU209" i="7" s="1"/>
  <c r="AM400" i="7"/>
  <c r="DC23" i="7" s="1"/>
  <c r="AM410" i="7"/>
  <c r="DY101" i="7" s="1"/>
  <c r="Y209" i="7"/>
  <c r="AE209" i="7"/>
  <c r="AK209" i="7" s="1"/>
  <c r="AR410" i="7"/>
  <c r="DY100" i="7" s="1"/>
  <c r="AR400" i="7"/>
  <c r="DC86" i="7" s="1"/>
  <c r="Y245" i="7"/>
  <c r="AE245" i="7"/>
  <c r="AK245" i="7" s="1"/>
  <c r="Y286" i="7"/>
  <c r="AE286" i="7"/>
  <c r="AK286" i="7" s="1"/>
  <c r="BM388" i="7"/>
  <c r="AI118" i="7" s="1"/>
  <c r="BM418" i="7"/>
  <c r="EU236" i="7" s="1"/>
  <c r="AE283" i="7"/>
  <c r="AK283" i="7" s="1"/>
  <c r="Y283" i="7"/>
  <c r="DC73" i="7" l="1"/>
  <c r="AE138" i="7"/>
  <c r="AK138" i="7" s="1"/>
  <c r="EU147" i="7"/>
  <c r="Y100" i="7"/>
  <c r="EU201" i="7"/>
  <c r="EU212" i="7"/>
  <c r="EU265" i="7"/>
  <c r="EU140" i="7"/>
  <c r="Y135" i="7"/>
  <c r="DY139" i="7"/>
  <c r="AI187" i="7"/>
  <c r="DY138" i="7"/>
  <c r="AI139" i="7"/>
  <c r="DY194" i="7"/>
  <c r="AI138" i="7"/>
  <c r="DC144" i="7"/>
  <c r="AH108" i="7"/>
  <c r="DC139" i="7"/>
  <c r="Y144" i="7"/>
  <c r="AE144" i="7"/>
  <c r="AK144" i="7" s="1"/>
  <c r="DY144" i="7"/>
  <c r="Y123" i="7"/>
  <c r="DC156" i="7"/>
  <c r="AI124" i="7"/>
  <c r="AI194" i="7"/>
  <c r="DC117" i="7"/>
  <c r="DC194" i="7"/>
  <c r="AI144" i="7"/>
  <c r="DC138" i="7"/>
  <c r="DC75" i="7"/>
  <c r="DY124" i="7"/>
  <c r="DC141" i="7"/>
  <c r="AI123" i="7"/>
  <c r="DY102" i="7"/>
  <c r="DY141" i="7"/>
  <c r="DC100" i="7"/>
  <c r="EU155" i="7"/>
  <c r="DC104" i="7"/>
  <c r="AI102" i="7"/>
  <c r="AH87" i="7"/>
  <c r="Y87" i="7" s="1"/>
  <c r="DC123" i="7"/>
  <c r="DC124" i="7"/>
  <c r="AI141" i="7"/>
  <c r="AI100" i="7"/>
  <c r="EU149" i="7"/>
  <c r="EU189" i="7"/>
  <c r="AH43" i="7"/>
  <c r="Y43" i="7" s="1"/>
  <c r="AI135" i="7"/>
  <c r="DY135" i="7"/>
  <c r="DC135" i="7"/>
  <c r="DY80" i="7"/>
  <c r="DY93" i="7"/>
  <c r="DC93" i="7"/>
  <c r="AI80" i="7"/>
  <c r="AI93" i="7"/>
  <c r="EU269" i="7"/>
  <c r="EU186" i="7"/>
  <c r="AI106" i="7"/>
  <c r="AI19" i="7"/>
  <c r="DC118" i="7"/>
  <c r="AE118" i="7"/>
  <c r="AK118" i="7" s="1"/>
  <c r="Y118" i="7"/>
  <c r="DY118" i="7"/>
  <c r="EU197" i="7"/>
  <c r="AH34" i="7"/>
  <c r="Y34" i="7" s="1"/>
  <c r="EU235" i="7"/>
  <c r="EU243" i="7"/>
  <c r="AE73" i="7"/>
  <c r="AK73" i="7" s="1"/>
  <c r="EU229" i="7"/>
  <c r="DY73" i="7"/>
  <c r="DC81" i="7"/>
  <c r="EU174" i="7"/>
  <c r="EU176" i="7"/>
  <c r="EU178" i="7"/>
  <c r="DC55" i="7"/>
  <c r="AI48" i="7"/>
  <c r="AI41" i="7"/>
  <c r="EU247" i="7"/>
  <c r="EU253" i="7"/>
  <c r="EU181" i="7"/>
  <c r="AE10" i="7"/>
  <c r="AK10" i="7" s="1"/>
  <c r="AE72" i="7"/>
  <c r="AK72" i="7" s="1"/>
  <c r="AE68" i="7"/>
  <c r="AK68" i="7" s="1"/>
  <c r="Y101" i="7"/>
  <c r="AE74" i="7"/>
  <c r="AK74" i="7" s="1"/>
  <c r="Y121" i="7"/>
  <c r="AE130" i="7"/>
  <c r="AK130" i="7" s="1"/>
  <c r="Y125" i="7"/>
  <c r="EU126" i="7"/>
  <c r="Y122" i="7"/>
  <c r="Y80" i="7"/>
  <c r="AE24" i="7"/>
  <c r="AK24" i="7" s="1"/>
  <c r="AE160" i="7"/>
  <c r="AK160" i="7" s="1"/>
  <c r="Y26" i="7"/>
  <c r="DY62" i="7"/>
  <c r="AE19" i="7"/>
  <c r="AK19" i="7" s="1"/>
  <c r="DY66" i="7"/>
  <c r="DY122" i="7"/>
  <c r="AI122" i="7"/>
  <c r="DY121" i="7"/>
  <c r="AI130" i="7"/>
  <c r="AH92" i="7"/>
  <c r="AI160" i="7"/>
  <c r="DY68" i="7"/>
  <c r="DY160" i="7"/>
  <c r="AI121" i="7"/>
  <c r="DC160" i="7"/>
  <c r="EU114" i="7"/>
  <c r="AI57" i="7"/>
  <c r="AI156" i="7"/>
  <c r="DY109" i="7"/>
  <c r="EU213" i="7"/>
  <c r="EU202" i="7"/>
  <c r="AE109" i="7"/>
  <c r="AK109" i="7" s="1"/>
  <c r="Y109" i="7"/>
  <c r="DC96" i="7"/>
  <c r="DY125" i="7"/>
  <c r="EU280" i="7"/>
  <c r="AE156" i="7"/>
  <c r="AK156" i="7" s="1"/>
  <c r="Y156" i="7"/>
  <c r="DC130" i="7"/>
  <c r="AI125" i="7"/>
  <c r="DC125" i="7"/>
  <c r="DC69" i="7"/>
  <c r="DY156" i="7"/>
  <c r="AI109" i="7"/>
  <c r="DC121" i="7"/>
  <c r="EU145" i="7"/>
  <c r="DC101" i="7"/>
  <c r="AI101" i="7"/>
  <c r="DY23" i="7"/>
  <c r="EU198" i="7"/>
  <c r="DC78" i="7"/>
  <c r="DC19" i="7"/>
  <c r="EU210" i="7"/>
  <c r="AI74" i="7"/>
  <c r="DY19" i="7"/>
  <c r="DC24" i="7"/>
  <c r="DC67" i="7"/>
  <c r="DC26" i="7"/>
  <c r="DY38" i="7"/>
  <c r="AI75" i="7"/>
  <c r="AH28" i="7"/>
  <c r="AE28" i="7" s="1"/>
  <c r="AK28" i="7" s="1"/>
  <c r="DC17" i="7"/>
  <c r="DC10" i="7"/>
  <c r="AI68" i="7"/>
  <c r="Y58" i="7"/>
  <c r="AI24" i="7"/>
  <c r="DY10" i="7"/>
  <c r="AI10" i="7"/>
  <c r="DY25" i="7"/>
  <c r="EU250" i="7"/>
  <c r="EU239" i="7"/>
  <c r="AI30" i="7"/>
  <c r="EU223" i="7"/>
  <c r="AI26" i="7"/>
  <c r="EU217" i="7"/>
  <c r="EU232" i="7"/>
  <c r="EU203" i="7"/>
  <c r="EU143" i="7"/>
  <c r="Y77" i="7"/>
  <c r="AE77" i="7"/>
  <c r="AK77" i="7" s="1"/>
  <c r="EU165" i="7"/>
  <c r="AI77" i="7"/>
  <c r="DY77" i="7"/>
  <c r="DC77" i="7"/>
  <c r="AH37" i="7"/>
  <c r="AE37" i="7" s="1"/>
  <c r="AK37" i="7" s="1"/>
  <c r="AH40" i="7"/>
  <c r="EU154" i="7"/>
  <c r="DC25" i="7"/>
  <c r="DY90" i="7"/>
  <c r="EU132" i="7"/>
  <c r="EU188" i="7"/>
  <c r="DY45" i="7"/>
  <c r="AE83" i="7"/>
  <c r="AK83" i="7" s="1"/>
  <c r="DC72" i="7"/>
  <c r="AI72" i="7"/>
  <c r="DY72" i="7"/>
  <c r="EU216" i="7"/>
  <c r="EU193" i="7"/>
  <c r="EU218" i="7"/>
  <c r="DC59" i="7"/>
  <c r="EU9" i="7"/>
  <c r="EU192" i="7"/>
  <c r="EU167" i="7"/>
  <c r="EU220" i="7"/>
  <c r="AI45" i="7"/>
  <c r="DY16" i="7"/>
  <c r="EU173" i="7"/>
  <c r="EU134" i="7"/>
  <c r="DC16" i="7"/>
  <c r="AH35" i="7"/>
  <c r="Y35" i="7" s="1"/>
  <c r="AI16" i="7"/>
  <c r="DY41" i="7"/>
  <c r="EU205" i="7"/>
  <c r="Y16" i="7"/>
  <c r="AE16" i="7"/>
  <c r="AK16" i="7" s="1"/>
  <c r="AE38" i="7"/>
  <c r="AK38" i="7" s="1"/>
  <c r="AE70" i="7"/>
  <c r="AK70" i="7" s="1"/>
  <c r="DY59" i="7"/>
  <c r="AE60" i="7"/>
  <c r="AK60" i="7" s="1"/>
  <c r="AE27" i="7"/>
  <c r="AK27" i="7" s="1"/>
  <c r="CP420" i="7"/>
  <c r="EU68" i="7" s="1"/>
  <c r="AK7" i="7"/>
  <c r="AE82" i="7"/>
  <c r="AK82" i="7" s="1"/>
  <c r="BW420" i="7"/>
  <c r="AB420" i="7"/>
  <c r="AE107" i="7"/>
  <c r="AK107" i="7" s="1"/>
  <c r="BC420" i="7"/>
  <c r="AI42" i="7"/>
  <c r="BO420" i="7"/>
  <c r="AE32" i="7"/>
  <c r="AK32" i="7" s="1"/>
  <c r="AE119" i="7"/>
  <c r="AK119" i="7" s="1"/>
  <c r="AE86" i="7"/>
  <c r="AK86" i="7" s="1"/>
  <c r="AE120" i="7"/>
  <c r="AK120" i="7" s="1"/>
  <c r="Y53" i="7"/>
  <c r="AE65" i="7"/>
  <c r="AK65" i="7" s="1"/>
  <c r="Y62" i="7"/>
  <c r="AE57" i="7"/>
  <c r="AK57" i="7" s="1"/>
  <c r="AH18" i="7"/>
  <c r="AE18" i="7" s="1"/>
  <c r="AK18" i="7" s="1"/>
  <c r="DC15" i="7"/>
  <c r="DC82" i="7"/>
  <c r="AI67" i="7"/>
  <c r="DC48" i="7"/>
  <c r="DY84" i="7"/>
  <c r="DY15" i="7"/>
  <c r="AI82" i="7"/>
  <c r="DY98" i="7"/>
  <c r="DY48" i="7"/>
  <c r="EU252" i="7"/>
  <c r="Y15" i="7"/>
  <c r="AE15" i="7"/>
  <c r="AK15" i="7" s="1"/>
  <c r="AI15" i="7"/>
  <c r="DC70" i="7"/>
  <c r="DY82" i="7"/>
  <c r="AI84" i="7"/>
  <c r="DY27" i="7"/>
  <c r="AE104" i="7"/>
  <c r="AK104" i="7" s="1"/>
  <c r="Y99" i="7"/>
  <c r="AI17" i="7"/>
  <c r="BD420" i="7"/>
  <c r="EU170" i="7"/>
  <c r="DY17" i="7"/>
  <c r="DY21" i="7"/>
  <c r="EU225" i="7"/>
  <c r="Y21" i="7"/>
  <c r="AE21" i="7"/>
  <c r="AK21" i="7" s="1"/>
  <c r="AE17" i="7"/>
  <c r="AK17" i="7" s="1"/>
  <c r="Y17" i="7"/>
  <c r="EU171" i="7"/>
  <c r="DC21" i="7"/>
  <c r="EU137" i="7"/>
  <c r="AI21" i="7"/>
  <c r="AH29" i="7"/>
  <c r="AE29" i="7" s="1"/>
  <c r="AK29" i="7" s="1"/>
  <c r="AH33" i="7"/>
  <c r="DC99" i="7"/>
  <c r="DC85" i="7"/>
  <c r="DC32" i="7"/>
  <c r="Y85" i="7"/>
  <c r="AE85" i="7"/>
  <c r="AK85" i="7" s="1"/>
  <c r="AI99" i="7"/>
  <c r="AI85" i="7"/>
  <c r="DC38" i="7"/>
  <c r="DY30" i="7"/>
  <c r="DC42" i="7"/>
  <c r="DC41" i="7"/>
  <c r="AI39" i="7"/>
  <c r="DY8" i="7"/>
  <c r="DY32" i="7"/>
  <c r="AE8" i="7"/>
  <c r="AK8" i="7" s="1"/>
  <c r="Y8" i="7"/>
  <c r="DY39" i="7"/>
  <c r="DC8" i="7"/>
  <c r="DY47" i="7"/>
  <c r="EU224" i="7"/>
  <c r="DY99" i="7"/>
  <c r="DY85" i="7"/>
  <c r="AI8" i="7"/>
  <c r="AE41" i="7"/>
  <c r="AK41" i="7" s="1"/>
  <c r="Y41" i="7"/>
  <c r="AE36" i="7"/>
  <c r="AK36" i="7" s="1"/>
  <c r="Y36" i="7"/>
  <c r="EU255" i="7"/>
  <c r="EU242" i="7"/>
  <c r="Y30" i="7"/>
  <c r="AE30" i="7"/>
  <c r="AK30" i="7" s="1"/>
  <c r="EU7" i="7"/>
  <c r="DY104" i="7"/>
  <c r="DC30" i="7"/>
  <c r="DC39" i="7"/>
  <c r="AI31" i="7"/>
  <c r="EU241" i="7"/>
  <c r="AE39" i="7"/>
  <c r="AK39" i="7" s="1"/>
  <c r="Y39" i="7"/>
  <c r="AI55" i="7"/>
  <c r="AI104" i="7"/>
  <c r="EU131" i="7"/>
  <c r="AH46" i="7"/>
  <c r="Y46" i="7" s="1"/>
  <c r="AH44" i="7"/>
  <c r="AI14" i="7"/>
  <c r="DY14" i="7"/>
  <c r="AI51" i="7"/>
  <c r="AE45" i="7"/>
  <c r="AK45" i="7" s="1"/>
  <c r="Y45" i="7"/>
  <c r="DC57" i="7"/>
  <c r="AI120" i="7"/>
  <c r="EU245" i="7"/>
  <c r="DY50" i="7"/>
  <c r="EU289" i="7"/>
  <c r="DC50" i="7"/>
  <c r="EU12" i="7"/>
  <c r="EU133" i="7"/>
  <c r="Y51" i="7"/>
  <c r="AE51" i="7"/>
  <c r="AK51" i="7" s="1"/>
  <c r="DY57" i="7"/>
  <c r="EU112" i="7"/>
  <c r="DC14" i="7"/>
  <c r="DC45" i="7"/>
  <c r="Y14" i="7"/>
  <c r="EU142" i="7"/>
  <c r="DC31" i="7"/>
  <c r="EU219" i="7"/>
  <c r="DC47" i="7"/>
  <c r="Y48" i="7"/>
  <c r="AE48" i="7"/>
  <c r="AK48" i="7" s="1"/>
  <c r="EU227" i="7"/>
  <c r="DC227" i="7"/>
  <c r="DC285" i="7"/>
  <c r="CQ420" i="7"/>
  <c r="EU97" i="7" s="1"/>
  <c r="AE110" i="7"/>
  <c r="AK110" i="7" s="1"/>
  <c r="Y110" i="7"/>
  <c r="DC56" i="7"/>
  <c r="EU260" i="7"/>
  <c r="AI53" i="7"/>
  <c r="DY31" i="7"/>
  <c r="DC110" i="7"/>
  <c r="DY227" i="7"/>
  <c r="DY285" i="7"/>
  <c r="AI110" i="7"/>
  <c r="Y47" i="7"/>
  <c r="AE47" i="7"/>
  <c r="AK47" i="7" s="1"/>
  <c r="EU240" i="7"/>
  <c r="AI25" i="7"/>
  <c r="DY110" i="7"/>
  <c r="EU226" i="7"/>
  <c r="EU285" i="7"/>
  <c r="AE31" i="7"/>
  <c r="AK31" i="7" s="1"/>
  <c r="Y31" i="7"/>
  <c r="AE25" i="7"/>
  <c r="AK25" i="7" s="1"/>
  <c r="Y25" i="7"/>
  <c r="EU183" i="7"/>
  <c r="DC13" i="7"/>
  <c r="DC90" i="7"/>
  <c r="AE81" i="7"/>
  <c r="AK81" i="7" s="1"/>
  <c r="Y81" i="7"/>
  <c r="AE90" i="7"/>
  <c r="AK90" i="7" s="1"/>
  <c r="Y90" i="7"/>
  <c r="AH71" i="7"/>
  <c r="Y71" i="7" s="1"/>
  <c r="AH79" i="7"/>
  <c r="AI88" i="7"/>
  <c r="AI81" i="7"/>
  <c r="DY13" i="7"/>
  <c r="EU185" i="7"/>
  <c r="AI70" i="7"/>
  <c r="AI78" i="7"/>
  <c r="EU278" i="7"/>
  <c r="EU283" i="7"/>
  <c r="AI13" i="7"/>
  <c r="EU159" i="7"/>
  <c r="EU270" i="7"/>
  <c r="AI90" i="7"/>
  <c r="Y13" i="7"/>
  <c r="AE13" i="7"/>
  <c r="AK13" i="7" s="1"/>
  <c r="DY70" i="7"/>
  <c r="DY78" i="7"/>
  <c r="DY56" i="7"/>
  <c r="DY81" i="7"/>
  <c r="EU238" i="7"/>
  <c r="EU152" i="7"/>
  <c r="EU237" i="7"/>
  <c r="AI94" i="7"/>
  <c r="DC80" i="7"/>
  <c r="AI119" i="7"/>
  <c r="AI76" i="7"/>
  <c r="EU268" i="7"/>
  <c r="AE67" i="7"/>
  <c r="AK67" i="7" s="1"/>
  <c r="Y67" i="7"/>
  <c r="DY112" i="7"/>
  <c r="DY196" i="7"/>
  <c r="AH54" i="7"/>
  <c r="DY61" i="7"/>
  <c r="DC22" i="7"/>
  <c r="AI56" i="7"/>
  <c r="EU200" i="7"/>
  <c r="DY22" i="7"/>
  <c r="AI32" i="7"/>
  <c r="AI69" i="7"/>
  <c r="AI196" i="7"/>
  <c r="Y42" i="7"/>
  <c r="AE42" i="7"/>
  <c r="AK42" i="7" s="1"/>
  <c r="EU231" i="7"/>
  <c r="AE76" i="7"/>
  <c r="AK76" i="7" s="1"/>
  <c r="Y76" i="7"/>
  <c r="AI22" i="7"/>
  <c r="AI61" i="7"/>
  <c r="EU262" i="7"/>
  <c r="EU158" i="7"/>
  <c r="DC61" i="7"/>
  <c r="AE22" i="7"/>
  <c r="AK22" i="7" s="1"/>
  <c r="Y22" i="7"/>
  <c r="DY42" i="7"/>
  <c r="DC112" i="7"/>
  <c r="DC196" i="7"/>
  <c r="DY119" i="7"/>
  <c r="DY76" i="7"/>
  <c r="Y196" i="7"/>
  <c r="AE196" i="7"/>
  <c r="AK196" i="7" s="1"/>
  <c r="DY53" i="7"/>
  <c r="DC129" i="7"/>
  <c r="DC76" i="7"/>
  <c r="AE61" i="7"/>
  <c r="AK61" i="7" s="1"/>
  <c r="Y61" i="7"/>
  <c r="DC64" i="7"/>
  <c r="EU221" i="7"/>
  <c r="EU222" i="7"/>
  <c r="EU234" i="7"/>
  <c r="DY64" i="7"/>
  <c r="DY103" i="7"/>
  <c r="DY83" i="7"/>
  <c r="DY63" i="7"/>
  <c r="EU233" i="7"/>
  <c r="DC119" i="7"/>
  <c r="AI63" i="7"/>
  <c r="DC103" i="7"/>
  <c r="DC83" i="7"/>
  <c r="AI47" i="7"/>
  <c r="DY89" i="7"/>
  <c r="AE89" i="7"/>
  <c r="AK89" i="7" s="1"/>
  <c r="Y89" i="7"/>
  <c r="AI103" i="7"/>
  <c r="AI83" i="7"/>
  <c r="EU153" i="7"/>
  <c r="Y63" i="7"/>
  <c r="AE63" i="7"/>
  <c r="AK63" i="7" s="1"/>
  <c r="DC58" i="7"/>
  <c r="DC94" i="7"/>
  <c r="DY58" i="7"/>
  <c r="DY94" i="7"/>
  <c r="DY107" i="7"/>
  <c r="DY129" i="7"/>
  <c r="EU128" i="7"/>
  <c r="DC62" i="7"/>
  <c r="DC98" i="7"/>
  <c r="Y94" i="7"/>
  <c r="AE94" i="7"/>
  <c r="AK94" i="7" s="1"/>
  <c r="DC95" i="7"/>
  <c r="Y103" i="7"/>
  <c r="AE103" i="7"/>
  <c r="AK103" i="7" s="1"/>
  <c r="Y96" i="7"/>
  <c r="AE96" i="7"/>
  <c r="AK96" i="7" s="1"/>
  <c r="BM389" i="7"/>
  <c r="AI36" i="7" s="1"/>
  <c r="AI129" i="7"/>
  <c r="DC53" i="7"/>
  <c r="DC84" i="7"/>
  <c r="EU162" i="7"/>
  <c r="DY20" i="7"/>
  <c r="EU111" i="7"/>
  <c r="DC20" i="7"/>
  <c r="EU168" i="7"/>
  <c r="EU190" i="7"/>
  <c r="EU115" i="7"/>
  <c r="DY86" i="7"/>
  <c r="DY95" i="7"/>
  <c r="AE88" i="7"/>
  <c r="AK88" i="7" s="1"/>
  <c r="Y88" i="7"/>
  <c r="DC88" i="7"/>
  <c r="DY88" i="7"/>
  <c r="EU166" i="7"/>
  <c r="EU175" i="7"/>
  <c r="Y129" i="7"/>
  <c r="AE129" i="7"/>
  <c r="AK129" i="7" s="1"/>
  <c r="AE84" i="7"/>
  <c r="AK84" i="7" s="1"/>
  <c r="Y84" i="7"/>
  <c r="AE20" i="7"/>
  <c r="AK20" i="7" s="1"/>
  <c r="Y20" i="7"/>
  <c r="Y98" i="7"/>
  <c r="AE98" i="7"/>
  <c r="AK98" i="7" s="1"/>
  <c r="AI52" i="7"/>
  <c r="AM420" i="7"/>
  <c r="AI23" i="7"/>
  <c r="EU228" i="7"/>
  <c r="DY275" i="7"/>
  <c r="DY65" i="7"/>
  <c r="BM400" i="7"/>
  <c r="DC36" i="7" s="1"/>
  <c r="AH52" i="7"/>
  <c r="DC204" i="7"/>
  <c r="DC107" i="7"/>
  <c r="AV420" i="7"/>
  <c r="AI54" i="7"/>
  <c r="EU182" i="7"/>
  <c r="AI27" i="7"/>
  <c r="Z420" i="7"/>
  <c r="EU116" i="7"/>
  <c r="EU248" i="7"/>
  <c r="EU180" i="7"/>
  <c r="AE59" i="7"/>
  <c r="AK59" i="7" s="1"/>
  <c r="Y59" i="7"/>
  <c r="CD420" i="7"/>
  <c r="EU91" i="7" s="1"/>
  <c r="DC199" i="7"/>
  <c r="DC27" i="7"/>
  <c r="BI420" i="7"/>
  <c r="EU75" i="7" s="1"/>
  <c r="AI43" i="7"/>
  <c r="AI59" i="7"/>
  <c r="BQ420" i="7"/>
  <c r="EU122" i="7" s="1"/>
  <c r="EU169" i="7"/>
  <c r="EU279" i="7"/>
  <c r="EU187" i="7"/>
  <c r="AI287" i="7"/>
  <c r="AI58" i="7"/>
  <c r="AR420" i="7"/>
  <c r="EU86" i="7" s="1"/>
  <c r="EU49" i="7"/>
  <c r="DY277" i="7"/>
  <c r="DY60" i="7"/>
  <c r="DC275" i="7"/>
  <c r="DC65" i="7"/>
  <c r="EU127" i="7"/>
  <c r="EU230" i="7"/>
  <c r="DY69" i="7"/>
  <c r="EU244" i="7"/>
  <c r="AI283" i="7"/>
  <c r="AI62" i="7"/>
  <c r="AW420" i="7"/>
  <c r="EU98" i="7" s="1"/>
  <c r="AS420" i="7"/>
  <c r="EU89" i="7" s="1"/>
  <c r="EU38" i="7"/>
  <c r="EU106" i="7"/>
  <c r="EU11" i="7"/>
  <c r="EU172" i="7"/>
  <c r="EU184" i="7"/>
  <c r="EU19" i="7"/>
  <c r="EU105" i="7"/>
  <c r="EU287" i="7"/>
  <c r="EU179" i="7"/>
  <c r="BM419" i="7"/>
  <c r="EU118" i="7" s="1"/>
  <c r="AI107" i="7"/>
  <c r="DC276" i="7"/>
  <c r="DC60" i="7"/>
  <c r="DY273" i="7"/>
  <c r="DY51" i="7"/>
  <c r="EU93" i="7"/>
  <c r="BS420" i="7"/>
  <c r="AI65" i="7"/>
  <c r="AI277" i="7"/>
  <c r="AI60" i="7"/>
  <c r="BP420" i="7"/>
  <c r="EU102" i="7" s="1"/>
  <c r="EU214" i="7"/>
  <c r="BM410" i="7"/>
  <c r="DY36" i="7" s="1"/>
  <c r="AE87" i="7" l="1"/>
  <c r="AK87" i="7" s="1"/>
  <c r="AE34" i="7"/>
  <c r="AK34" i="7" s="1"/>
  <c r="AE108" i="7"/>
  <c r="AK108" i="7" s="1"/>
  <c r="Y108" i="7"/>
  <c r="EU139" i="7"/>
  <c r="AE43" i="7"/>
  <c r="AK43" i="7" s="1"/>
  <c r="DC108" i="7"/>
  <c r="EU138" i="7"/>
  <c r="EU117" i="7"/>
  <c r="EU120" i="7"/>
  <c r="EU144" i="7"/>
  <c r="DY108" i="7"/>
  <c r="EU103" i="7"/>
  <c r="EU194" i="7"/>
  <c r="AI108" i="7"/>
  <c r="EU124" i="7"/>
  <c r="EU141" i="7"/>
  <c r="AI87" i="7"/>
  <c r="EU101" i="7"/>
  <c r="DC87" i="7"/>
  <c r="DY87" i="7"/>
  <c r="EU104" i="7"/>
  <c r="EU100" i="7"/>
  <c r="EU135" i="7"/>
  <c r="DY43" i="7"/>
  <c r="DC43" i="7"/>
  <c r="AI34" i="7"/>
  <c r="DY34" i="7"/>
  <c r="DC34" i="7"/>
  <c r="EU81" i="7"/>
  <c r="EU73" i="7"/>
  <c r="EU55" i="7"/>
  <c r="EU41" i="7"/>
  <c r="AE46" i="7"/>
  <c r="AK46" i="7" s="1"/>
  <c r="EU96" i="7"/>
  <c r="Y37" i="7"/>
  <c r="EU156" i="7"/>
  <c r="Y28" i="7"/>
  <c r="AI92" i="7"/>
  <c r="EU160" i="7"/>
  <c r="EU130" i="7"/>
  <c r="EU125" i="7"/>
  <c r="EU109" i="7"/>
  <c r="DC92" i="7"/>
  <c r="AE92" i="7"/>
  <c r="AK92" i="7" s="1"/>
  <c r="Y92" i="7"/>
  <c r="DY92" i="7"/>
  <c r="EU123" i="7"/>
  <c r="EU121" i="7"/>
  <c r="EU74" i="7"/>
  <c r="EU14" i="7"/>
  <c r="EU16" i="7"/>
  <c r="EU10" i="7"/>
  <c r="DC28" i="7"/>
  <c r="AI28" i="7"/>
  <c r="EU24" i="7"/>
  <c r="DY28" i="7"/>
  <c r="EU77" i="7"/>
  <c r="DY37" i="7"/>
  <c r="DY40" i="7"/>
  <c r="EU25" i="7"/>
  <c r="AI29" i="7"/>
  <c r="AI40" i="7"/>
  <c r="Y40" i="7"/>
  <c r="AE40" i="7"/>
  <c r="AK40" i="7" s="1"/>
  <c r="DC37" i="7"/>
  <c r="DC40" i="7"/>
  <c r="EU72" i="7"/>
  <c r="EU69" i="7"/>
  <c r="AE35" i="7"/>
  <c r="AK35" i="7" s="1"/>
  <c r="EU59" i="7"/>
  <c r="DC35" i="7"/>
  <c r="EU21" i="7"/>
  <c r="AI35" i="7"/>
  <c r="DY35" i="7"/>
  <c r="EU57" i="7"/>
  <c r="EU48" i="7"/>
  <c r="EU56" i="7"/>
  <c r="EU26" i="7"/>
  <c r="Y29" i="7"/>
  <c r="AE71" i="7"/>
  <c r="AK71" i="7" s="1"/>
  <c r="Y18" i="7"/>
  <c r="EU70" i="7"/>
  <c r="DC18" i="7"/>
  <c r="DY18" i="7"/>
  <c r="AI18" i="7"/>
  <c r="EU82" i="7"/>
  <c r="EU15" i="7"/>
  <c r="AI37" i="7"/>
  <c r="AL8" i="7"/>
  <c r="AL9" i="7" s="1"/>
  <c r="AL10" i="7" s="1"/>
  <c r="AL11" i="7" s="1"/>
  <c r="AL12" i="7" s="1"/>
  <c r="EU8" i="7"/>
  <c r="EU17" i="7"/>
  <c r="EU99" i="7"/>
  <c r="EU85" i="7"/>
  <c r="DY29" i="7"/>
  <c r="DY33" i="7"/>
  <c r="DC29" i="7"/>
  <c r="DC33" i="7"/>
  <c r="AI33" i="7"/>
  <c r="AE33" i="7"/>
  <c r="AK33" i="7" s="1"/>
  <c r="Y33" i="7"/>
  <c r="EU42" i="7"/>
  <c r="EU39" i="7"/>
  <c r="EU30" i="7"/>
  <c r="EU50" i="7"/>
  <c r="DY46" i="7"/>
  <c r="DY44" i="7"/>
  <c r="AI46" i="7"/>
  <c r="AI44" i="7"/>
  <c r="EU45" i="7"/>
  <c r="DC46" i="7"/>
  <c r="DC44" i="7"/>
  <c r="EU20" i="7"/>
  <c r="AE44" i="7"/>
  <c r="AK44" i="7" s="1"/>
  <c r="Y44" i="7"/>
  <c r="EU110" i="7"/>
  <c r="EU246" i="7"/>
  <c r="EU288" i="7"/>
  <c r="EU31" i="7"/>
  <c r="DY54" i="7"/>
  <c r="DY79" i="7"/>
  <c r="EU47" i="7"/>
  <c r="AI71" i="7"/>
  <c r="AI79" i="7"/>
  <c r="EU80" i="7"/>
  <c r="EU90" i="7"/>
  <c r="EU51" i="7"/>
  <c r="EU78" i="7"/>
  <c r="DC71" i="7"/>
  <c r="DC79" i="7"/>
  <c r="EU13" i="7"/>
  <c r="AE79" i="7"/>
  <c r="AK79" i="7" s="1"/>
  <c r="Y79" i="7"/>
  <c r="EU22" i="7"/>
  <c r="EU129" i="7"/>
  <c r="EU76" i="7"/>
  <c r="DC54" i="7"/>
  <c r="AE54" i="7"/>
  <c r="AK54" i="7" s="1"/>
  <c r="Y54" i="7"/>
  <c r="EU61" i="7"/>
  <c r="EU67" i="7"/>
  <c r="EU32" i="7"/>
  <c r="EU64" i="7"/>
  <c r="EU63" i="7"/>
  <c r="EU119" i="7"/>
  <c r="EU66" i="7"/>
  <c r="EU83" i="7"/>
  <c r="EU58" i="7"/>
  <c r="EU94" i="7"/>
  <c r="EU53" i="7"/>
  <c r="EU84" i="7"/>
  <c r="DY52" i="7"/>
  <c r="DY71" i="7"/>
  <c r="EU88" i="7"/>
  <c r="Y52" i="7"/>
  <c r="AE52" i="7"/>
  <c r="AK52" i="7" s="1"/>
  <c r="EU282" i="7"/>
  <c r="EU62" i="7"/>
  <c r="DC278" i="7"/>
  <c r="DC52" i="7"/>
  <c r="EU95" i="7"/>
  <c r="EU275" i="7"/>
  <c r="EU65" i="7"/>
  <c r="EU204" i="7"/>
  <c r="EU107" i="7"/>
  <c r="EU251" i="7"/>
  <c r="EU23" i="7"/>
  <c r="EU277" i="7"/>
  <c r="EU60" i="7"/>
  <c r="BM420" i="7"/>
  <c r="EU34" i="7" s="1"/>
  <c r="EU199" i="7"/>
  <c r="EU27" i="7"/>
  <c r="EU108" i="7" l="1"/>
  <c r="EU87" i="7"/>
  <c r="EU43" i="7"/>
  <c r="EU36" i="7"/>
  <c r="EU92" i="7"/>
  <c r="EU28" i="7"/>
  <c r="EU29" i="7"/>
  <c r="EU40" i="7"/>
  <c r="EU35" i="7"/>
  <c r="EU18" i="7"/>
  <c r="EU37" i="7"/>
  <c r="EU33" i="7"/>
  <c r="EU46" i="7"/>
  <c r="EU44" i="7"/>
  <c r="EU54" i="7"/>
  <c r="EU79" i="7"/>
  <c r="EU52" i="7"/>
  <c r="EU71" i="7"/>
  <c r="AL13" i="7"/>
  <c r="AL14" i="7" l="1"/>
  <c r="AL15" i="7" l="1"/>
  <c r="AL16" i="7" l="1"/>
  <c r="AL17" i="7" l="1"/>
  <c r="AL18" i="7" l="1"/>
  <c r="AL19" i="7" l="1"/>
  <c r="AL20" i="7" l="1"/>
  <c r="AL21" i="7" l="1"/>
  <c r="AL22" i="7" l="1"/>
  <c r="AL23" i="7" l="1"/>
  <c r="AL24" i="7" l="1"/>
  <c r="AL25" i="7" l="1"/>
  <c r="AL26" i="7" l="1"/>
  <c r="AL27" i="7" l="1"/>
  <c r="AL28" i="7" l="1"/>
  <c r="AL29" i="7" l="1"/>
  <c r="AL30" i="7" l="1"/>
  <c r="AL31" i="7" l="1"/>
  <c r="AL32" i="7" l="1"/>
  <c r="AL33" i="7" l="1"/>
  <c r="AL34" i="7" l="1"/>
  <c r="AL35" i="7" l="1"/>
  <c r="AL36" i="7" l="1"/>
  <c r="AL37" i="7" l="1"/>
  <c r="AL38" i="7" l="1"/>
  <c r="AL39" i="7" l="1"/>
  <c r="AL40" i="7" l="1"/>
  <c r="AL41" i="7" l="1"/>
  <c r="AL42" i="7" l="1"/>
  <c r="AL43" i="7" l="1"/>
  <c r="AL44" i="7" l="1"/>
  <c r="AL45" i="7" l="1"/>
  <c r="AL46" i="7" l="1"/>
  <c r="AL47" i="7" l="1"/>
  <c r="AL48" i="7" l="1"/>
  <c r="AL49" i="7" l="1"/>
  <c r="AL50" i="7" l="1"/>
  <c r="AL51" i="7" l="1"/>
  <c r="AL52" i="7" l="1"/>
  <c r="AL53" i="7" l="1"/>
  <c r="AL54" i="7" l="1"/>
  <c r="AL55" i="7" l="1"/>
  <c r="AL56" i="7" l="1"/>
  <c r="AL57" i="7" l="1"/>
  <c r="AL58" i="7" l="1"/>
  <c r="AL59" i="7" l="1"/>
  <c r="AL60" i="7" l="1"/>
  <c r="AL61" i="7" l="1"/>
  <c r="AL62" i="7" l="1"/>
  <c r="AL63" i="7" l="1"/>
  <c r="AL64" i="7" l="1"/>
  <c r="AL65" i="7" l="1"/>
  <c r="AL66" i="7" l="1"/>
  <c r="AL67" i="7" l="1"/>
  <c r="AL68" i="7" l="1"/>
  <c r="AL69" i="7" l="1"/>
  <c r="AL70" i="7" l="1"/>
  <c r="AL71" i="7" l="1"/>
  <c r="AL72" i="7" l="1"/>
  <c r="AL73" i="7" l="1"/>
  <c r="AL74" i="7" l="1"/>
  <c r="AL75" i="7" l="1"/>
  <c r="AL76" i="7" l="1"/>
  <c r="AL77" i="7" l="1"/>
  <c r="AL78" i="7" l="1"/>
  <c r="AL79" i="7" l="1"/>
  <c r="AL80" i="7" l="1"/>
  <c r="AL81" i="7" l="1"/>
  <c r="AL82" i="7" l="1"/>
  <c r="AL83" i="7" l="1"/>
  <c r="AL84" i="7" l="1"/>
  <c r="AL85" i="7" l="1"/>
  <c r="AL86" i="7" l="1"/>
  <c r="AL87" i="7" l="1"/>
  <c r="AL88" i="7" l="1"/>
  <c r="AL89" i="7" l="1"/>
  <c r="AL90" i="7" l="1"/>
  <c r="AL91" i="7" l="1"/>
  <c r="AL92" i="7" l="1"/>
  <c r="AL93" i="7" l="1"/>
  <c r="AL94" i="7" l="1"/>
  <c r="AL95" i="7" l="1"/>
  <c r="AL96" i="7" l="1"/>
  <c r="AL97" i="7" l="1"/>
  <c r="AL98" i="7" l="1"/>
  <c r="AL99" i="7" l="1"/>
  <c r="AL100" i="7" l="1"/>
  <c r="AL101" i="7" l="1"/>
  <c r="AL102" i="7" l="1"/>
  <c r="AL103" i="7" l="1"/>
  <c r="AL104" i="7" l="1"/>
  <c r="AL105" i="7" l="1"/>
  <c r="AL106" i="7" l="1"/>
  <c r="AL107" i="7" l="1"/>
  <c r="AL108" i="7" l="1"/>
  <c r="AL109" i="7" l="1"/>
  <c r="AL110" i="7" l="1"/>
  <c r="AL111" i="7" l="1"/>
  <c r="AL112" i="7" l="1"/>
  <c r="AL113" i="7" l="1"/>
  <c r="AL114" i="7" l="1"/>
  <c r="AL115" i="7" l="1"/>
  <c r="AL116" i="7" l="1"/>
  <c r="AL117" i="7" l="1"/>
  <c r="AL118" i="7" l="1"/>
  <c r="AL119" i="7" l="1"/>
  <c r="AL120" i="7" l="1"/>
  <c r="AL121" i="7" l="1"/>
  <c r="AL122" i="7" l="1"/>
  <c r="AL123" i="7" l="1"/>
  <c r="AL124" i="7" l="1"/>
  <c r="AL125" i="7" l="1"/>
  <c r="AL126" i="7" l="1"/>
  <c r="AL127" i="7" l="1"/>
  <c r="AL128" i="7" l="1"/>
  <c r="AL129" i="7" l="1"/>
  <c r="AL130" i="7" l="1"/>
  <c r="AL131" i="7" l="1"/>
  <c r="AL132" i="7" l="1"/>
  <c r="AL133" i="7" l="1"/>
  <c r="AL134" i="7" l="1"/>
  <c r="AL135" i="7" l="1"/>
  <c r="AL136" i="7" l="1"/>
  <c r="AL137" i="7" l="1"/>
  <c r="AL138" i="7" l="1"/>
  <c r="AL139" i="7" l="1"/>
  <c r="AL140" i="7" l="1"/>
  <c r="AL141" i="7" l="1"/>
  <c r="AL142" i="7" l="1"/>
  <c r="AL143" i="7" l="1"/>
  <c r="AL144" i="7" l="1"/>
  <c r="AL145" i="7" l="1"/>
  <c r="AL146" i="7" l="1"/>
  <c r="AL147" i="7" l="1"/>
  <c r="AL148" i="7" l="1"/>
  <c r="AL149" i="7" l="1"/>
  <c r="AL150" i="7" l="1"/>
  <c r="AL151" i="7" l="1"/>
  <c r="AL152" i="7" l="1"/>
  <c r="AL153" i="7" l="1"/>
  <c r="AL154" i="7" l="1"/>
  <c r="AL155" i="7" l="1"/>
  <c r="AL156" i="7" l="1"/>
  <c r="AL157" i="7" l="1"/>
  <c r="AL158" i="7" l="1"/>
  <c r="AL159" i="7" l="1"/>
  <c r="AL160" i="7" l="1"/>
  <c r="AL161" i="7" l="1"/>
  <c r="AL162" i="7" l="1"/>
  <c r="AL163" i="7" l="1"/>
  <c r="AL164" i="7" l="1"/>
  <c r="AL165" i="7" l="1"/>
  <c r="AL166" i="7" l="1"/>
  <c r="AL167" i="7" l="1"/>
  <c r="AL168" i="7" l="1"/>
  <c r="AL169" i="7" l="1"/>
  <c r="AL170" i="7" l="1"/>
  <c r="AL171" i="7" l="1"/>
  <c r="AL172" i="7" l="1"/>
  <c r="AL173" i="7" l="1"/>
  <c r="AL174" i="7" l="1"/>
  <c r="AL175" i="7" l="1"/>
  <c r="AL176" i="7" l="1"/>
  <c r="AL177" i="7" l="1"/>
  <c r="AL178" i="7" l="1"/>
  <c r="AL179" i="7" l="1"/>
  <c r="AL180" i="7" l="1"/>
  <c r="AL181" i="7" l="1"/>
  <c r="AL182" i="7" l="1"/>
  <c r="AL183" i="7" l="1"/>
  <c r="AL184" i="7" l="1"/>
  <c r="AL185" i="7" l="1"/>
  <c r="AL186" i="7" l="1"/>
  <c r="AL187" i="7" l="1"/>
  <c r="AL188" i="7" l="1"/>
  <c r="AL189" i="7" l="1"/>
  <c r="AL190" i="7" l="1"/>
  <c r="AL191" i="7" l="1"/>
  <c r="AL192" i="7" l="1"/>
  <c r="AL193" i="7" l="1"/>
  <c r="AL194" i="7" l="1"/>
  <c r="AL195" i="7" l="1"/>
  <c r="AL196" i="7" l="1"/>
  <c r="AL197" i="7" l="1"/>
  <c r="AL198" i="7" l="1"/>
  <c r="AL199" i="7" l="1"/>
  <c r="AL200" i="7" l="1"/>
  <c r="AL201" i="7" l="1"/>
  <c r="AL202" i="7" l="1"/>
  <c r="AL203" i="7" l="1"/>
  <c r="AL204" i="7" l="1"/>
  <c r="AL205" i="7" l="1"/>
  <c r="AL206" i="7" l="1"/>
  <c r="AL207" i="7" l="1"/>
  <c r="AL208" i="7" l="1"/>
  <c r="AL209" i="7" l="1"/>
  <c r="AL210" i="7" l="1"/>
  <c r="AL211" i="7" l="1"/>
  <c r="AL212" i="7" l="1"/>
  <c r="AL213" i="7" l="1"/>
  <c r="AL214" i="7" l="1"/>
  <c r="AL215" i="7" l="1"/>
  <c r="AL216" i="7" l="1"/>
  <c r="AL217" i="7" l="1"/>
  <c r="AL218" i="7" l="1"/>
  <c r="AL219" i="7" l="1"/>
  <c r="AL220" i="7" l="1"/>
  <c r="AL221" i="7" l="1"/>
  <c r="AL222" i="7" l="1"/>
  <c r="AL223" i="7" l="1"/>
  <c r="AL224" i="7" l="1"/>
  <c r="AL225" i="7" l="1"/>
  <c r="AL226" i="7" l="1"/>
  <c r="AL227" i="7" l="1"/>
  <c r="AL228" i="7" l="1"/>
  <c r="AL229" i="7" l="1"/>
  <c r="AL230" i="7" l="1"/>
  <c r="AL231" i="7" l="1"/>
  <c r="AL232" i="7" l="1"/>
  <c r="AL233" i="7" l="1"/>
  <c r="AL234" i="7" l="1"/>
  <c r="AL235" i="7" l="1"/>
  <c r="AL236" i="7" l="1"/>
  <c r="AL237" i="7" l="1"/>
  <c r="AL238" i="7" l="1"/>
  <c r="AL239" i="7" l="1"/>
  <c r="AL240" i="7" l="1"/>
  <c r="AL241" i="7" l="1"/>
  <c r="AL242" i="7" l="1"/>
  <c r="AL243" i="7" l="1"/>
  <c r="AL244" i="7" l="1"/>
  <c r="AL245" i="7" l="1"/>
  <c r="AL246" i="7" l="1"/>
  <c r="AL247" i="7" l="1"/>
  <c r="AL248" i="7" l="1"/>
  <c r="AL249" i="7" l="1"/>
  <c r="AL250" i="7" l="1"/>
  <c r="AL251" i="7" l="1"/>
  <c r="AL252" i="7" l="1"/>
  <c r="AL253" i="7" l="1"/>
  <c r="AL254" i="7" l="1"/>
  <c r="AL255" i="7" l="1"/>
  <c r="AL256" i="7" l="1"/>
  <c r="AL257" i="7" l="1"/>
  <c r="AL258" i="7" l="1"/>
  <c r="AL259" i="7" l="1"/>
  <c r="AL260" i="7" l="1"/>
  <c r="AL261" i="7" l="1"/>
  <c r="AL262" i="7" l="1"/>
  <c r="AL263" i="7" l="1"/>
  <c r="AL264" i="7" l="1"/>
  <c r="AL265" i="7" l="1"/>
  <c r="AL266" i="7" l="1"/>
  <c r="AL267" i="7" l="1"/>
  <c r="AL268" i="7" l="1"/>
  <c r="AL269" i="7" l="1"/>
  <c r="AL270" i="7" l="1"/>
  <c r="AL271" i="7" l="1"/>
  <c r="AL272" i="7" l="1"/>
  <c r="AL273" i="7" l="1"/>
  <c r="AL274" i="7" l="1"/>
  <c r="AL275" i="7" l="1"/>
  <c r="AL276" i="7" l="1"/>
  <c r="AL277" i="7" l="1"/>
  <c r="AL278" i="7" l="1"/>
  <c r="AL279" i="7" l="1"/>
  <c r="AL280" i="7" l="1"/>
  <c r="AL281" i="7" l="1"/>
  <c r="AL282" i="7" l="1"/>
  <c r="AL283" i="7" l="1"/>
  <c r="AL284" i="7" l="1"/>
  <c r="AL285" i="7" l="1"/>
  <c r="AL286" i="7" l="1"/>
  <c r="AL287" i="7" l="1"/>
  <c r="AL288" i="7" l="1"/>
  <c r="AL289" i="7" l="1"/>
  <c r="AL290" i="7" l="1"/>
  <c r="AL291" i="7" l="1"/>
  <c r="AL292" i="7" l="1"/>
  <c r="AL293" i="7" l="1"/>
  <c r="AL294" i="7" l="1"/>
  <c r="AL295" i="7" l="1"/>
  <c r="AL296" i="7" l="1"/>
  <c r="AL297" i="7" l="1"/>
  <c r="AL298" i="7" l="1"/>
  <c r="AL299" i="7" l="1"/>
  <c r="AL300" i="7" l="1"/>
  <c r="AL301" i="7" l="1"/>
  <c r="AL302" i="7" l="1"/>
  <c r="AL303" i="7" l="1"/>
  <c r="AL304" i="7" l="1"/>
  <c r="AL305" i="7" l="1"/>
  <c r="AL306" i="7" l="1"/>
  <c r="AL307" i="7" l="1"/>
  <c r="AL308" i="7" l="1"/>
  <c r="AL309" i="7" l="1"/>
  <c r="AL310" i="7" l="1"/>
  <c r="AL311" i="7" l="1"/>
  <c r="AL312" i="7" l="1"/>
  <c r="AL313" i="7" l="1"/>
  <c r="AL314" i="7" l="1"/>
  <c r="AL315" i="7" l="1"/>
  <c r="AL316" i="7" l="1"/>
  <c r="AL317" i="7" l="1"/>
  <c r="AL318" i="7" l="1"/>
  <c r="AL319" i="7" l="1"/>
  <c r="AL320" i="7" l="1"/>
  <c r="AL321" i="7" l="1"/>
  <c r="AL322" i="7" l="1"/>
  <c r="AL323" i="7" l="1"/>
  <c r="AL324" i="7" l="1"/>
  <c r="AL325" i="7" l="1"/>
  <c r="AL326" i="7" l="1"/>
  <c r="AL327" i="7" l="1"/>
  <c r="AL328" i="7" l="1"/>
  <c r="AL329" i="7" l="1"/>
  <c r="AL330" i="7" l="1"/>
  <c r="AL331" i="7" l="1"/>
  <c r="AL332" i="7" l="1"/>
  <c r="AL333" i="7" l="1"/>
  <c r="AL334" i="7" l="1"/>
  <c r="AL335" i="7" l="1"/>
  <c r="AL336" i="7" l="1"/>
  <c r="AL337" i="7" l="1"/>
  <c r="AL338" i="7" l="1"/>
  <c r="AL339" i="7" l="1"/>
  <c r="AL340" i="7" l="1"/>
  <c r="AL341" i="7" l="1"/>
  <c r="AL342" i="7" l="1"/>
  <c r="AL343" i="7" l="1"/>
  <c r="AL344" i="7" l="1"/>
  <c r="AL345" i="7" l="1"/>
  <c r="AL346" i="7" l="1"/>
  <c r="AL347" i="7" l="1"/>
  <c r="AL348" i="7" l="1"/>
  <c r="AL349" i="7" l="1"/>
  <c r="AL350" i="7" l="1"/>
  <c r="AL351" i="7" l="1"/>
  <c r="AL352" i="7" l="1"/>
  <c r="AL353" i="7" l="1"/>
  <c r="AL354" i="7" l="1"/>
  <c r="AL355" i="7" l="1"/>
  <c r="AL356" i="7" l="1"/>
  <c r="AL357" i="7" l="1"/>
  <c r="AL358" i="7" l="1"/>
  <c r="AL359" i="7" l="1"/>
  <c r="AL360" i="7" l="1"/>
  <c r="AL361" i="7" l="1"/>
  <c r="AL362" i="7" l="1"/>
  <c r="AL363" i="7" l="1"/>
  <c r="AL364" i="7" l="1"/>
  <c r="AL365" i="7" l="1"/>
  <c r="AL366" i="7" l="1"/>
  <c r="AL4" i="7" s="1"/>
  <c r="AK4" i="7" l="1"/>
  <c r="AM1" i="7" a="1"/>
  <c r="AM1" i="7" s="1"/>
  <c r="AN1" i="7" s="1" a="1"/>
  <c r="AN1" i="7" s="1"/>
  <c r="AO1" i="7" s="1" a="1"/>
  <c r="AO1" i="7" s="1"/>
  <c r="AP1" i="7" s="1" a="1"/>
  <c r="AP1" i="7" s="1"/>
  <c r="AQ1" i="7" s="1" a="1"/>
  <c r="AQ1" i="7" s="1"/>
  <c r="AR1" i="7" s="1" a="1"/>
  <c r="AR1" i="7" s="1"/>
  <c r="AM5" i="7"/>
  <c r="AM366" i="7" l="1"/>
  <c r="AM3" i="7"/>
  <c r="AN5" i="7" s="1"/>
  <c r="E4" i="10"/>
  <c r="AM2" i="7"/>
  <c r="AM4" i="7"/>
  <c r="AM7" i="7"/>
  <c r="AM8" i="7"/>
  <c r="AM9" i="7"/>
  <c r="AM10" i="7"/>
  <c r="AM11" i="7"/>
  <c r="AM12" i="7"/>
  <c r="AM13" i="7"/>
  <c r="AM14" i="7"/>
  <c r="AM15" i="7"/>
  <c r="AM16" i="7"/>
  <c r="AM17" i="7"/>
  <c r="AM18" i="7"/>
  <c r="AM19" i="7"/>
  <c r="AM20" i="7"/>
  <c r="AM21" i="7"/>
  <c r="AM22" i="7"/>
  <c r="AM23" i="7"/>
  <c r="AM24" i="7"/>
  <c r="AM25" i="7"/>
  <c r="AM26" i="7"/>
  <c r="AM27" i="7"/>
  <c r="AM28" i="7"/>
  <c r="AM29" i="7"/>
  <c r="AM30" i="7"/>
  <c r="AM31" i="7"/>
  <c r="AM32" i="7"/>
  <c r="AM33" i="7"/>
  <c r="AM34" i="7"/>
  <c r="AM35" i="7"/>
  <c r="AM36" i="7"/>
  <c r="AM37" i="7"/>
  <c r="AM38" i="7"/>
  <c r="AM39" i="7"/>
  <c r="AM40" i="7"/>
  <c r="AM41" i="7"/>
  <c r="AM42" i="7"/>
  <c r="AM43" i="7"/>
  <c r="AM44" i="7"/>
  <c r="AM45" i="7"/>
  <c r="AM46" i="7"/>
  <c r="AM47" i="7"/>
  <c r="AM48" i="7"/>
  <c r="AM49" i="7"/>
  <c r="AM50" i="7"/>
  <c r="AM51" i="7"/>
  <c r="AM52" i="7"/>
  <c r="AM53" i="7"/>
  <c r="AM54" i="7"/>
  <c r="AM55" i="7"/>
  <c r="AM56" i="7"/>
  <c r="AM57" i="7"/>
  <c r="AM58" i="7"/>
  <c r="AM59" i="7"/>
  <c r="AM60" i="7"/>
  <c r="AM61" i="7"/>
  <c r="AM62" i="7"/>
  <c r="AM63" i="7"/>
  <c r="AM64" i="7"/>
  <c r="AM65" i="7"/>
  <c r="AM66" i="7"/>
  <c r="AM67" i="7"/>
  <c r="AM68" i="7"/>
  <c r="AM69" i="7"/>
  <c r="AM70" i="7"/>
  <c r="AM71" i="7"/>
  <c r="AM72" i="7"/>
  <c r="AM73" i="7"/>
  <c r="AM74" i="7"/>
  <c r="AM75" i="7"/>
  <c r="AM76" i="7"/>
  <c r="AM77" i="7"/>
  <c r="AM78" i="7"/>
  <c r="AM79" i="7"/>
  <c r="AM80" i="7"/>
  <c r="AM81" i="7"/>
  <c r="AM82" i="7"/>
  <c r="AM83" i="7"/>
  <c r="AM84" i="7"/>
  <c r="AM85" i="7"/>
  <c r="AM86" i="7"/>
  <c r="AM87" i="7"/>
  <c r="AM88" i="7"/>
  <c r="AM89" i="7"/>
  <c r="AM90" i="7"/>
  <c r="AM91" i="7"/>
  <c r="AM92" i="7"/>
  <c r="AM93" i="7"/>
  <c r="AM94" i="7"/>
  <c r="AM95" i="7"/>
  <c r="AM96" i="7"/>
  <c r="AM97" i="7"/>
  <c r="AM98" i="7"/>
  <c r="AM99" i="7"/>
  <c r="AM100" i="7"/>
  <c r="AM101" i="7"/>
  <c r="AM102" i="7"/>
  <c r="AM103" i="7"/>
  <c r="AM104" i="7"/>
  <c r="AM105" i="7"/>
  <c r="AM106" i="7"/>
  <c r="AM107" i="7"/>
  <c r="AM108" i="7"/>
  <c r="AM109" i="7"/>
  <c r="AM110" i="7"/>
  <c r="AM111" i="7"/>
  <c r="AM112" i="7"/>
  <c r="AM113" i="7"/>
  <c r="AM114" i="7"/>
  <c r="AM115" i="7"/>
  <c r="AM116" i="7"/>
  <c r="AM117" i="7"/>
  <c r="AM118" i="7"/>
  <c r="AM119" i="7"/>
  <c r="AM120" i="7"/>
  <c r="AM121" i="7"/>
  <c r="AM122" i="7"/>
  <c r="AM123" i="7"/>
  <c r="AM124" i="7"/>
  <c r="AM125" i="7"/>
  <c r="AM126" i="7"/>
  <c r="AM127" i="7"/>
  <c r="AM128" i="7"/>
  <c r="AM129" i="7"/>
  <c r="AM130" i="7"/>
  <c r="AM131" i="7"/>
  <c r="AM132" i="7"/>
  <c r="AM133" i="7"/>
  <c r="AM134" i="7"/>
  <c r="AM135" i="7"/>
  <c r="AM136" i="7"/>
  <c r="AM137" i="7"/>
  <c r="AM138" i="7"/>
  <c r="AM139" i="7"/>
  <c r="AM140" i="7"/>
  <c r="AM141" i="7"/>
  <c r="AM142" i="7"/>
  <c r="AM143" i="7"/>
  <c r="AM144" i="7"/>
  <c r="AM145" i="7"/>
  <c r="AM146" i="7"/>
  <c r="AM147" i="7"/>
  <c r="AM148" i="7"/>
  <c r="AM149" i="7"/>
  <c r="AM150" i="7"/>
  <c r="AM151" i="7"/>
  <c r="AM152" i="7"/>
  <c r="AM153" i="7"/>
  <c r="AM154" i="7"/>
  <c r="AM155" i="7"/>
  <c r="AM156" i="7"/>
  <c r="AM157" i="7"/>
  <c r="AM158" i="7"/>
  <c r="AM159" i="7"/>
  <c r="AM160" i="7"/>
  <c r="AM161" i="7"/>
  <c r="AM162" i="7"/>
  <c r="AM163" i="7"/>
  <c r="AM164" i="7"/>
  <c r="AM165" i="7"/>
  <c r="AM166" i="7"/>
  <c r="AM167" i="7"/>
  <c r="AM168" i="7"/>
  <c r="AM169" i="7"/>
  <c r="AM170" i="7"/>
  <c r="AM171" i="7"/>
  <c r="AM172" i="7"/>
  <c r="AM173" i="7"/>
  <c r="AM174" i="7"/>
  <c r="AM175" i="7"/>
  <c r="AM176" i="7"/>
  <c r="AM177" i="7"/>
  <c r="AM178" i="7"/>
  <c r="AM179" i="7"/>
  <c r="AM180" i="7"/>
  <c r="AM181" i="7"/>
  <c r="AM182" i="7"/>
  <c r="AM183" i="7"/>
  <c r="AM184" i="7"/>
  <c r="AM185" i="7"/>
  <c r="AM186" i="7"/>
  <c r="AM187" i="7"/>
  <c r="AM188" i="7"/>
  <c r="AM189" i="7"/>
  <c r="AM190" i="7"/>
  <c r="AM191" i="7"/>
  <c r="AM192" i="7"/>
  <c r="AM193" i="7"/>
  <c r="AM194" i="7"/>
  <c r="AM195" i="7"/>
  <c r="AM196" i="7"/>
  <c r="AM197" i="7"/>
  <c r="AM198" i="7"/>
  <c r="AM199" i="7"/>
  <c r="AM200" i="7"/>
  <c r="AM201" i="7"/>
  <c r="AM202" i="7"/>
  <c r="AM203" i="7"/>
  <c r="AM204" i="7"/>
  <c r="AM205" i="7"/>
  <c r="AM206" i="7"/>
  <c r="AM207" i="7"/>
  <c r="AM208" i="7"/>
  <c r="AM209" i="7"/>
  <c r="AM210" i="7"/>
  <c r="AM211" i="7"/>
  <c r="AM212" i="7"/>
  <c r="AM213" i="7"/>
  <c r="AM214" i="7"/>
  <c r="AM215" i="7"/>
  <c r="AM216" i="7"/>
  <c r="AM217" i="7"/>
  <c r="AM218" i="7"/>
  <c r="AM219" i="7"/>
  <c r="AM220" i="7"/>
  <c r="AM221" i="7"/>
  <c r="AM222" i="7"/>
  <c r="AM223" i="7"/>
  <c r="AM224" i="7"/>
  <c r="AM225" i="7"/>
  <c r="AM226" i="7"/>
  <c r="AM227" i="7"/>
  <c r="AM228" i="7"/>
  <c r="AM229" i="7"/>
  <c r="AM230" i="7"/>
  <c r="AM231" i="7"/>
  <c r="AM232" i="7"/>
  <c r="AM233" i="7"/>
  <c r="AM234" i="7"/>
  <c r="AM235" i="7"/>
  <c r="AM236" i="7"/>
  <c r="AM237" i="7"/>
  <c r="AM238" i="7"/>
  <c r="AM239" i="7"/>
  <c r="AM240" i="7"/>
  <c r="AM241" i="7"/>
  <c r="AM242" i="7"/>
  <c r="AM243" i="7"/>
  <c r="AM244" i="7"/>
  <c r="AM245" i="7"/>
  <c r="AM246" i="7"/>
  <c r="AM247" i="7"/>
  <c r="AM248" i="7"/>
  <c r="AM249" i="7"/>
  <c r="AM250" i="7"/>
  <c r="AM251" i="7"/>
  <c r="AM252" i="7"/>
  <c r="AM253" i="7"/>
  <c r="AM254" i="7"/>
  <c r="AM255" i="7"/>
  <c r="AM256" i="7"/>
  <c r="AM257" i="7"/>
  <c r="AM258" i="7"/>
  <c r="AM259" i="7"/>
  <c r="AM260" i="7"/>
  <c r="AM261" i="7"/>
  <c r="AM262" i="7"/>
  <c r="AM263" i="7"/>
  <c r="AM264" i="7"/>
  <c r="AM265" i="7"/>
  <c r="AM266" i="7"/>
  <c r="AM267" i="7"/>
  <c r="AM268" i="7"/>
  <c r="AM269" i="7"/>
  <c r="AM270" i="7"/>
  <c r="AM271" i="7"/>
  <c r="AM272" i="7"/>
  <c r="AM273" i="7"/>
  <c r="AM274" i="7"/>
  <c r="AM275" i="7"/>
  <c r="AM276" i="7"/>
  <c r="AM277" i="7"/>
  <c r="AM278" i="7"/>
  <c r="AM279" i="7"/>
  <c r="AM280" i="7"/>
  <c r="AM281" i="7"/>
  <c r="AM282" i="7"/>
  <c r="AM283" i="7"/>
  <c r="AM284" i="7"/>
  <c r="AM285" i="7"/>
  <c r="AM286" i="7"/>
  <c r="AM287" i="7"/>
  <c r="AM288" i="7"/>
  <c r="AM289" i="7"/>
  <c r="AM290" i="7"/>
  <c r="AM291" i="7"/>
  <c r="AM292" i="7"/>
  <c r="AM293" i="7"/>
  <c r="AM294" i="7"/>
  <c r="AM295" i="7"/>
  <c r="AM296" i="7"/>
  <c r="AM297" i="7"/>
  <c r="AM298" i="7"/>
  <c r="AM299" i="7"/>
  <c r="AM300" i="7"/>
  <c r="AM301" i="7"/>
  <c r="AM302" i="7"/>
  <c r="AM303" i="7"/>
  <c r="AM304" i="7"/>
  <c r="AM305" i="7"/>
  <c r="AM306" i="7"/>
  <c r="AM307" i="7"/>
  <c r="AM308" i="7"/>
  <c r="AM309" i="7"/>
  <c r="AM310" i="7"/>
  <c r="AM311" i="7"/>
  <c r="AM312" i="7"/>
  <c r="AM313" i="7"/>
  <c r="AM314" i="7"/>
  <c r="AM315" i="7"/>
  <c r="AM316" i="7"/>
  <c r="AM317" i="7"/>
  <c r="AM318" i="7"/>
  <c r="AM319" i="7"/>
  <c r="AM320" i="7"/>
  <c r="AM321" i="7"/>
  <c r="AM322" i="7"/>
  <c r="AM323" i="7"/>
  <c r="AM324" i="7"/>
  <c r="AM325" i="7"/>
  <c r="AM326" i="7"/>
  <c r="AM327" i="7"/>
  <c r="AM328" i="7"/>
  <c r="AM329" i="7"/>
  <c r="AM330" i="7"/>
  <c r="AM331" i="7"/>
  <c r="AM332" i="7"/>
  <c r="AM333" i="7"/>
  <c r="AM334" i="7"/>
  <c r="AM335" i="7"/>
  <c r="AM336" i="7"/>
  <c r="AM337" i="7"/>
  <c r="AM338" i="7"/>
  <c r="AM339" i="7"/>
  <c r="AM340" i="7"/>
  <c r="AM341" i="7"/>
  <c r="AM342" i="7"/>
  <c r="AM343" i="7"/>
  <c r="AM344" i="7"/>
  <c r="AM345" i="7"/>
  <c r="AM346" i="7"/>
  <c r="AM347" i="7"/>
  <c r="AM348" i="7"/>
  <c r="AM349" i="7"/>
  <c r="AM350" i="7"/>
  <c r="AM351" i="7"/>
  <c r="AM352" i="7"/>
  <c r="AM353" i="7"/>
  <c r="AM354" i="7"/>
  <c r="AM355" i="7"/>
  <c r="AM356" i="7"/>
  <c r="AM357" i="7"/>
  <c r="AM358" i="7"/>
  <c r="AM359" i="7"/>
  <c r="AM360" i="7"/>
  <c r="AM361" i="7"/>
  <c r="AM362" i="7"/>
  <c r="AM363" i="7"/>
  <c r="AM364" i="7"/>
  <c r="AM365" i="7"/>
  <c r="AN347" i="7" l="1"/>
  <c r="BH347" i="7"/>
  <c r="EV347" i="7"/>
  <c r="DZ347" i="7"/>
  <c r="DD347" i="7"/>
  <c r="EV307" i="7"/>
  <c r="DD307" i="7"/>
  <c r="BH307" i="7"/>
  <c r="DZ307" i="7"/>
  <c r="AN307" i="7"/>
  <c r="DD283" i="7"/>
  <c r="BH283" i="7"/>
  <c r="AN283" i="7"/>
  <c r="DZ283" i="7"/>
  <c r="EV283" i="7"/>
  <c r="AN251" i="7"/>
  <c r="DZ251" i="7"/>
  <c r="EV251" i="7"/>
  <c r="DD251" i="7"/>
  <c r="BH251" i="7"/>
  <c r="DD227" i="7"/>
  <c r="BH227" i="7"/>
  <c r="EV227" i="7"/>
  <c r="AN227" i="7"/>
  <c r="DZ227" i="7"/>
  <c r="DD187" i="7"/>
  <c r="AN187" i="7"/>
  <c r="BH187" i="7"/>
  <c r="EV187" i="7"/>
  <c r="DZ187" i="7"/>
  <c r="DZ155" i="7"/>
  <c r="BH155" i="7"/>
  <c r="EV155" i="7"/>
  <c r="DD155" i="7"/>
  <c r="AN155" i="7"/>
  <c r="DZ115" i="7"/>
  <c r="AN115" i="7"/>
  <c r="DD115" i="7"/>
  <c r="BH115" i="7"/>
  <c r="EV115" i="7"/>
  <c r="AN75" i="7"/>
  <c r="DZ75" i="7"/>
  <c r="DD75" i="7"/>
  <c r="EV75" i="7"/>
  <c r="BH75" i="7"/>
  <c r="AN43" i="7"/>
  <c r="DZ43" i="7"/>
  <c r="DD43" i="7"/>
  <c r="EV43" i="7"/>
  <c r="BH43" i="7"/>
  <c r="AN353" i="7"/>
  <c r="DZ353" i="7"/>
  <c r="BH353" i="7"/>
  <c r="DD353" i="7"/>
  <c r="EV353" i="7"/>
  <c r="DZ329" i="7"/>
  <c r="DD329" i="7"/>
  <c r="BH329" i="7"/>
  <c r="EV329" i="7"/>
  <c r="AN329" i="7"/>
  <c r="BH297" i="7"/>
  <c r="DD297" i="7"/>
  <c r="EV297" i="7"/>
  <c r="DZ297" i="7"/>
  <c r="AN297" i="7"/>
  <c r="DZ281" i="7"/>
  <c r="EV281" i="7"/>
  <c r="BH281" i="7"/>
  <c r="DD281" i="7"/>
  <c r="AN281" i="7"/>
  <c r="EV257" i="7"/>
  <c r="DZ257" i="7"/>
  <c r="DD257" i="7"/>
  <c r="BH257" i="7"/>
  <c r="AN257" i="7"/>
  <c r="AN233" i="7"/>
  <c r="EV233" i="7"/>
  <c r="BH233" i="7"/>
  <c r="DZ233" i="7"/>
  <c r="DD233" i="7"/>
  <c r="DZ201" i="7"/>
  <c r="BH201" i="7"/>
  <c r="EV201" i="7"/>
  <c r="AN201" i="7"/>
  <c r="DD201" i="7"/>
  <c r="BH177" i="7"/>
  <c r="DD177" i="7"/>
  <c r="EV177" i="7"/>
  <c r="DZ177" i="7"/>
  <c r="AN177" i="7"/>
  <c r="BH153" i="7"/>
  <c r="DZ153" i="7"/>
  <c r="DD153" i="7"/>
  <c r="EV153" i="7"/>
  <c r="AN153" i="7"/>
  <c r="EV121" i="7"/>
  <c r="DZ121" i="7"/>
  <c r="DD121" i="7"/>
  <c r="BH121" i="7"/>
  <c r="AN121" i="7"/>
  <c r="BH105" i="7"/>
  <c r="DZ105" i="7"/>
  <c r="AN105" i="7"/>
  <c r="DD105" i="7"/>
  <c r="EV105" i="7"/>
  <c r="BH81" i="7"/>
  <c r="DZ81" i="7"/>
  <c r="AN81" i="7"/>
  <c r="EV81" i="7"/>
  <c r="DD81" i="7"/>
  <c r="DD57" i="7"/>
  <c r="BH57" i="7"/>
  <c r="EV57" i="7"/>
  <c r="AN57" i="7"/>
  <c r="DZ57" i="7"/>
  <c r="DD17" i="7"/>
  <c r="EV17" i="7"/>
  <c r="DZ17" i="7"/>
  <c r="AN17" i="7"/>
  <c r="BH17" i="7"/>
  <c r="AN360" i="7"/>
  <c r="BH360" i="7"/>
  <c r="DZ360" i="7"/>
  <c r="DD360" i="7"/>
  <c r="EV360" i="7"/>
  <c r="DZ352" i="7"/>
  <c r="EV352" i="7"/>
  <c r="BH352" i="7"/>
  <c r="DD352" i="7"/>
  <c r="AN352" i="7"/>
  <c r="AN344" i="7"/>
  <c r="DD344" i="7"/>
  <c r="EV344" i="7"/>
  <c r="BH344" i="7"/>
  <c r="DZ344" i="7"/>
  <c r="BH336" i="7"/>
  <c r="AN336" i="7"/>
  <c r="DD336" i="7"/>
  <c r="DZ336" i="7"/>
  <c r="EV336" i="7"/>
  <c r="DD328" i="7"/>
  <c r="DZ328" i="7"/>
  <c r="EV328" i="7"/>
  <c r="AN328" i="7"/>
  <c r="BH328" i="7"/>
  <c r="EV320" i="7"/>
  <c r="DD320" i="7"/>
  <c r="BH320" i="7"/>
  <c r="AN320" i="7"/>
  <c r="DZ320" i="7"/>
  <c r="BH312" i="7"/>
  <c r="DD312" i="7"/>
  <c r="EV312" i="7"/>
  <c r="DZ312" i="7"/>
  <c r="AN312" i="7"/>
  <c r="DZ304" i="7"/>
  <c r="EV304" i="7"/>
  <c r="AN304" i="7"/>
  <c r="DD304" i="7"/>
  <c r="BH304" i="7"/>
  <c r="EV296" i="7"/>
  <c r="BH296" i="7"/>
  <c r="DD296" i="7"/>
  <c r="AN296" i="7"/>
  <c r="DZ296" i="7"/>
  <c r="BH288" i="7"/>
  <c r="DZ288" i="7"/>
  <c r="EV288" i="7"/>
  <c r="DD288" i="7"/>
  <c r="AN288" i="7"/>
  <c r="AN280" i="7"/>
  <c r="EV280" i="7"/>
  <c r="BH280" i="7"/>
  <c r="DZ280" i="7"/>
  <c r="DD280" i="7"/>
  <c r="AN272" i="7"/>
  <c r="EV272" i="7"/>
  <c r="DZ272" i="7"/>
  <c r="DD272" i="7"/>
  <c r="BH272" i="7"/>
  <c r="DZ264" i="7"/>
  <c r="BH264" i="7"/>
  <c r="AN264" i="7"/>
  <c r="DD264" i="7"/>
  <c r="EV264" i="7"/>
  <c r="DZ256" i="7"/>
  <c r="BH256" i="7"/>
  <c r="EV256" i="7"/>
  <c r="AN256" i="7"/>
  <c r="DD256" i="7"/>
  <c r="EV248" i="7"/>
  <c r="DZ248" i="7"/>
  <c r="AN248" i="7"/>
  <c r="BH248" i="7"/>
  <c r="DD248" i="7"/>
  <c r="DD240" i="7"/>
  <c r="DZ240" i="7"/>
  <c r="AN240" i="7"/>
  <c r="BH240" i="7"/>
  <c r="EV240" i="7"/>
  <c r="AN232" i="7"/>
  <c r="DZ232" i="7"/>
  <c r="DD232" i="7"/>
  <c r="BH232" i="7"/>
  <c r="EV232" i="7"/>
  <c r="EV224" i="7"/>
  <c r="AN224" i="7"/>
  <c r="DZ224" i="7"/>
  <c r="DD224" i="7"/>
  <c r="BH224" i="7"/>
  <c r="DD216" i="7"/>
  <c r="EV216" i="7"/>
  <c r="AN216" i="7"/>
  <c r="DZ216" i="7"/>
  <c r="BH216" i="7"/>
  <c r="BH208" i="7"/>
  <c r="EV208" i="7"/>
  <c r="DD208" i="7"/>
  <c r="AN208" i="7"/>
  <c r="DZ208" i="7"/>
  <c r="AN200" i="7"/>
  <c r="DD200" i="7"/>
  <c r="EV200" i="7"/>
  <c r="DZ200" i="7"/>
  <c r="BH200" i="7"/>
  <c r="BH192" i="7"/>
  <c r="DD192" i="7"/>
  <c r="DZ192" i="7"/>
  <c r="AN192" i="7"/>
  <c r="EV192" i="7"/>
  <c r="AN184" i="7"/>
  <c r="DD184" i="7"/>
  <c r="BH184" i="7"/>
  <c r="DZ184" i="7"/>
  <c r="EV184" i="7"/>
  <c r="DZ176" i="7"/>
  <c r="EV176" i="7"/>
  <c r="BH176" i="7"/>
  <c r="AN176" i="7"/>
  <c r="DD176" i="7"/>
  <c r="EV168" i="7"/>
  <c r="DZ168" i="7"/>
  <c r="AN168" i="7"/>
  <c r="BH168" i="7"/>
  <c r="DD168" i="7"/>
  <c r="DZ160" i="7"/>
  <c r="DD160" i="7"/>
  <c r="EV160" i="7"/>
  <c r="BH160" i="7"/>
  <c r="AN160" i="7"/>
  <c r="DD152" i="7"/>
  <c r="BH152" i="7"/>
  <c r="AN152" i="7"/>
  <c r="DZ152" i="7"/>
  <c r="EV152" i="7"/>
  <c r="DD144" i="7"/>
  <c r="DZ144" i="7"/>
  <c r="BH144" i="7"/>
  <c r="EV144" i="7"/>
  <c r="AN144" i="7"/>
  <c r="EV136" i="7"/>
  <c r="DD136" i="7"/>
  <c r="AN136" i="7"/>
  <c r="BH136" i="7"/>
  <c r="DZ136" i="7"/>
  <c r="DZ128" i="7"/>
  <c r="BH128" i="7"/>
  <c r="AN128" i="7"/>
  <c r="DD128" i="7"/>
  <c r="EV128" i="7"/>
  <c r="EV120" i="7"/>
  <c r="DD120" i="7"/>
  <c r="AN120" i="7"/>
  <c r="BH120" i="7"/>
  <c r="DZ120" i="7"/>
  <c r="DD112" i="7"/>
  <c r="DZ112" i="7"/>
  <c r="BH112" i="7"/>
  <c r="AN112" i="7"/>
  <c r="EV112" i="7"/>
  <c r="DD104" i="7"/>
  <c r="AN104" i="7"/>
  <c r="EV104" i="7"/>
  <c r="BH104" i="7"/>
  <c r="DZ104" i="7"/>
  <c r="DD96" i="7"/>
  <c r="BH96" i="7"/>
  <c r="DZ96" i="7"/>
  <c r="EV96" i="7"/>
  <c r="AN96" i="7"/>
  <c r="DD88" i="7"/>
  <c r="EV88" i="7"/>
  <c r="BH88" i="7"/>
  <c r="AN88" i="7"/>
  <c r="DZ88" i="7"/>
  <c r="EV80" i="7"/>
  <c r="AN80" i="7"/>
  <c r="BH80" i="7"/>
  <c r="DZ80" i="7"/>
  <c r="DD80" i="7"/>
  <c r="EV72" i="7"/>
  <c r="DZ72" i="7"/>
  <c r="DD72" i="7"/>
  <c r="AN72" i="7"/>
  <c r="BH72" i="7"/>
  <c r="BH64" i="7"/>
  <c r="DD64" i="7"/>
  <c r="DZ64" i="7"/>
  <c r="AN64" i="7"/>
  <c r="EV64" i="7"/>
  <c r="BH56" i="7"/>
  <c r="EV56" i="7"/>
  <c r="DD56" i="7"/>
  <c r="AN56" i="7"/>
  <c r="DZ56" i="7"/>
  <c r="DD48" i="7"/>
  <c r="AN48" i="7"/>
  <c r="DZ48" i="7"/>
  <c r="BH48" i="7"/>
  <c r="EV48" i="7"/>
  <c r="BH40" i="7"/>
  <c r="AN40" i="7"/>
  <c r="DD40" i="7"/>
  <c r="EV40" i="7"/>
  <c r="DZ40" i="7"/>
  <c r="EV32" i="7"/>
  <c r="DZ32" i="7"/>
  <c r="BH32" i="7"/>
  <c r="AN32" i="7"/>
  <c r="DD32" i="7"/>
  <c r="AN24" i="7"/>
  <c r="EV24" i="7"/>
  <c r="DZ24" i="7"/>
  <c r="BH24" i="7"/>
  <c r="DD24" i="7"/>
  <c r="DZ16" i="7"/>
  <c r="EV16" i="7"/>
  <c r="DD16" i="7"/>
  <c r="AN16" i="7"/>
  <c r="BH16" i="7"/>
  <c r="DZ8" i="7"/>
  <c r="BH8" i="7"/>
  <c r="EV8" i="7"/>
  <c r="DD8" i="7"/>
  <c r="AN8" i="7"/>
  <c r="DD363" i="7"/>
  <c r="AN363" i="7"/>
  <c r="EV363" i="7"/>
  <c r="DZ363" i="7"/>
  <c r="BH363" i="7"/>
  <c r="DZ331" i="7"/>
  <c r="DD331" i="7"/>
  <c r="EV331" i="7"/>
  <c r="AN331" i="7"/>
  <c r="BH331" i="7"/>
  <c r="DZ291" i="7"/>
  <c r="DD291" i="7"/>
  <c r="AN291" i="7"/>
  <c r="BH291" i="7"/>
  <c r="EV291" i="7"/>
  <c r="EV243" i="7"/>
  <c r="DD243" i="7"/>
  <c r="DZ243" i="7"/>
  <c r="AN243" i="7"/>
  <c r="BH243" i="7"/>
  <c r="DD203" i="7"/>
  <c r="BH203" i="7"/>
  <c r="AN203" i="7"/>
  <c r="DZ203" i="7"/>
  <c r="EV203" i="7"/>
  <c r="BH163" i="7"/>
  <c r="AN163" i="7"/>
  <c r="DD163" i="7"/>
  <c r="EV163" i="7"/>
  <c r="DZ163" i="7"/>
  <c r="DZ99" i="7"/>
  <c r="DD99" i="7"/>
  <c r="AN99" i="7"/>
  <c r="EV99" i="7"/>
  <c r="BH99" i="7"/>
  <c r="AN27" i="7"/>
  <c r="DZ27" i="7"/>
  <c r="EV27" i="7"/>
  <c r="DD27" i="7"/>
  <c r="BH27" i="7"/>
  <c r="EV345" i="7"/>
  <c r="BH345" i="7"/>
  <c r="DZ345" i="7"/>
  <c r="AN345" i="7"/>
  <c r="DD345" i="7"/>
  <c r="DZ321" i="7"/>
  <c r="EV321" i="7"/>
  <c r="BH321" i="7"/>
  <c r="AN321" i="7"/>
  <c r="DD321" i="7"/>
  <c r="AN289" i="7"/>
  <c r="BH289" i="7"/>
  <c r="EV289" i="7"/>
  <c r="DZ289" i="7"/>
  <c r="DD289" i="7"/>
  <c r="DZ265" i="7"/>
  <c r="DD265" i="7"/>
  <c r="AN265" i="7"/>
  <c r="EV265" i="7"/>
  <c r="BH265" i="7"/>
  <c r="AN241" i="7"/>
  <c r="DZ241" i="7"/>
  <c r="DD241" i="7"/>
  <c r="BH241" i="7"/>
  <c r="EV241" i="7"/>
  <c r="DZ209" i="7"/>
  <c r="BH209" i="7"/>
  <c r="DD209" i="7"/>
  <c r="AN209" i="7"/>
  <c r="EV209" i="7"/>
  <c r="BH185" i="7"/>
  <c r="EV185" i="7"/>
  <c r="DD185" i="7"/>
  <c r="DZ185" i="7"/>
  <c r="AN185" i="7"/>
  <c r="BH161" i="7"/>
  <c r="DZ161" i="7"/>
  <c r="DD161" i="7"/>
  <c r="EV161" i="7"/>
  <c r="AN161" i="7"/>
  <c r="EV137" i="7"/>
  <c r="DZ137" i="7"/>
  <c r="BH137" i="7"/>
  <c r="DD137" i="7"/>
  <c r="AN137" i="7"/>
  <c r="AN97" i="7"/>
  <c r="EV97" i="7"/>
  <c r="BH97" i="7"/>
  <c r="DD97" i="7"/>
  <c r="DZ97" i="7"/>
  <c r="DZ65" i="7"/>
  <c r="DD65" i="7"/>
  <c r="AN65" i="7"/>
  <c r="EV65" i="7"/>
  <c r="BH65" i="7"/>
  <c r="BH9" i="7"/>
  <c r="AN9" i="7"/>
  <c r="DD9" i="7"/>
  <c r="EV9" i="7"/>
  <c r="DZ9" i="7"/>
  <c r="BH359" i="7"/>
  <c r="EV359" i="7"/>
  <c r="DD359" i="7"/>
  <c r="AN359" i="7"/>
  <c r="DZ359" i="7"/>
  <c r="AN351" i="7"/>
  <c r="EV351" i="7"/>
  <c r="DZ351" i="7"/>
  <c r="DD351" i="7"/>
  <c r="BH351" i="7"/>
  <c r="BH343" i="7"/>
  <c r="AN343" i="7"/>
  <c r="DZ343" i="7"/>
  <c r="EV343" i="7"/>
  <c r="DD343" i="7"/>
  <c r="DZ335" i="7"/>
  <c r="EV335" i="7"/>
  <c r="AN335" i="7"/>
  <c r="DD335" i="7"/>
  <c r="BH335" i="7"/>
  <c r="BH327" i="7"/>
  <c r="AN327" i="7"/>
  <c r="DZ327" i="7"/>
  <c r="DD327" i="7"/>
  <c r="EV327" i="7"/>
  <c r="AN319" i="7"/>
  <c r="DD319" i="7"/>
  <c r="DZ319" i="7"/>
  <c r="BH319" i="7"/>
  <c r="EV319" i="7"/>
  <c r="EV311" i="7"/>
  <c r="AN311" i="7"/>
  <c r="DD311" i="7"/>
  <c r="BH311" i="7"/>
  <c r="DZ311" i="7"/>
  <c r="DZ303" i="7"/>
  <c r="BH303" i="7"/>
  <c r="EV303" i="7"/>
  <c r="AN303" i="7"/>
  <c r="DD303" i="7"/>
  <c r="DD295" i="7"/>
  <c r="BH295" i="7"/>
  <c r="AN295" i="7"/>
  <c r="DZ295" i="7"/>
  <c r="EV295" i="7"/>
  <c r="DD287" i="7"/>
  <c r="AN287" i="7"/>
  <c r="EV287" i="7"/>
  <c r="DZ287" i="7"/>
  <c r="BH287" i="7"/>
  <c r="DD279" i="7"/>
  <c r="AN279" i="7"/>
  <c r="DZ279" i="7"/>
  <c r="BH279" i="7"/>
  <c r="EV279" i="7"/>
  <c r="EV271" i="7"/>
  <c r="AN271" i="7"/>
  <c r="DD271" i="7"/>
  <c r="BH271" i="7"/>
  <c r="DZ271" i="7"/>
  <c r="DD263" i="7"/>
  <c r="EV263" i="7"/>
  <c r="AN263" i="7"/>
  <c r="DZ263" i="7"/>
  <c r="BH263" i="7"/>
  <c r="DD255" i="7"/>
  <c r="BH255" i="7"/>
  <c r="DZ255" i="7"/>
  <c r="EV255" i="7"/>
  <c r="AN255" i="7"/>
  <c r="AN247" i="7"/>
  <c r="BH247" i="7"/>
  <c r="DD247" i="7"/>
  <c r="DZ247" i="7"/>
  <c r="EV247" i="7"/>
  <c r="AN239" i="7"/>
  <c r="DD239" i="7"/>
  <c r="DZ239" i="7"/>
  <c r="BH239" i="7"/>
  <c r="EV239" i="7"/>
  <c r="DZ231" i="7"/>
  <c r="AN231" i="7"/>
  <c r="EV231" i="7"/>
  <c r="DD231" i="7"/>
  <c r="BH231" i="7"/>
  <c r="BH223" i="7"/>
  <c r="AN223" i="7"/>
  <c r="EV223" i="7"/>
  <c r="DZ223" i="7"/>
  <c r="DD223" i="7"/>
  <c r="DZ215" i="7"/>
  <c r="EV215" i="7"/>
  <c r="DD215" i="7"/>
  <c r="AN215" i="7"/>
  <c r="BH215" i="7"/>
  <c r="DZ207" i="7"/>
  <c r="BH207" i="7"/>
  <c r="EV207" i="7"/>
  <c r="DD207" i="7"/>
  <c r="AN207" i="7"/>
  <c r="DZ199" i="7"/>
  <c r="EV199" i="7"/>
  <c r="DD199" i="7"/>
  <c r="BH199" i="7"/>
  <c r="AN199" i="7"/>
  <c r="DZ191" i="7"/>
  <c r="BH191" i="7"/>
  <c r="DD191" i="7"/>
  <c r="AN191" i="7"/>
  <c r="EV191" i="7"/>
  <c r="AN183" i="7"/>
  <c r="DD183" i="7"/>
  <c r="EV183" i="7"/>
  <c r="BH183" i="7"/>
  <c r="DZ183" i="7"/>
  <c r="DZ175" i="7"/>
  <c r="EV175" i="7"/>
  <c r="AN175" i="7"/>
  <c r="BH175" i="7"/>
  <c r="DD175" i="7"/>
  <c r="DZ167" i="7"/>
  <c r="DD167" i="7"/>
  <c r="AN167" i="7"/>
  <c r="EV167" i="7"/>
  <c r="BH167" i="7"/>
  <c r="BH159" i="7"/>
  <c r="EV159" i="7"/>
  <c r="DD159" i="7"/>
  <c r="AN159" i="7"/>
  <c r="DZ159" i="7"/>
  <c r="DZ151" i="7"/>
  <c r="DD151" i="7"/>
  <c r="EV151" i="7"/>
  <c r="AN151" i="7"/>
  <c r="BH151" i="7"/>
  <c r="BH143" i="7"/>
  <c r="DZ143" i="7"/>
  <c r="AN143" i="7"/>
  <c r="EV143" i="7"/>
  <c r="DD143" i="7"/>
  <c r="BH135" i="7"/>
  <c r="DD135" i="7"/>
  <c r="AN135" i="7"/>
  <c r="DZ135" i="7"/>
  <c r="EV135" i="7"/>
  <c r="DD127" i="7"/>
  <c r="AN127" i="7"/>
  <c r="EV127" i="7"/>
  <c r="DZ127" i="7"/>
  <c r="BH127" i="7"/>
  <c r="DD119" i="7"/>
  <c r="EV119" i="7"/>
  <c r="BH119" i="7"/>
  <c r="DZ119" i="7"/>
  <c r="AN119" i="7"/>
  <c r="DZ111" i="7"/>
  <c r="DD111" i="7"/>
  <c r="AN111" i="7"/>
  <c r="BH111" i="7"/>
  <c r="EV111" i="7"/>
  <c r="EV103" i="7"/>
  <c r="DZ103" i="7"/>
  <c r="DD103" i="7"/>
  <c r="AN103" i="7"/>
  <c r="BH103" i="7"/>
  <c r="BH95" i="7"/>
  <c r="DD95" i="7"/>
  <c r="EV95" i="7"/>
  <c r="AN95" i="7"/>
  <c r="DZ95" i="7"/>
  <c r="DD87" i="7"/>
  <c r="AN87" i="7"/>
  <c r="BH87" i="7"/>
  <c r="EV87" i="7"/>
  <c r="DZ87" i="7"/>
  <c r="BH79" i="7"/>
  <c r="AN79" i="7"/>
  <c r="DZ79" i="7"/>
  <c r="DD79" i="7"/>
  <c r="EV79" i="7"/>
  <c r="DZ71" i="7"/>
  <c r="EV71" i="7"/>
  <c r="DD71" i="7"/>
  <c r="AN71" i="7"/>
  <c r="BH71" i="7"/>
  <c r="DZ63" i="7"/>
  <c r="BH63" i="7"/>
  <c r="AN63" i="7"/>
  <c r="EV63" i="7"/>
  <c r="DD63" i="7"/>
  <c r="EV55" i="7"/>
  <c r="DD55" i="7"/>
  <c r="DZ55" i="7"/>
  <c r="BH55" i="7"/>
  <c r="AN55" i="7"/>
  <c r="EV47" i="7"/>
  <c r="DZ47" i="7"/>
  <c r="DD47" i="7"/>
  <c r="BH47" i="7"/>
  <c r="AN47" i="7"/>
  <c r="DZ39" i="7"/>
  <c r="DD39" i="7"/>
  <c r="BH39" i="7"/>
  <c r="EV39" i="7"/>
  <c r="AN39" i="7"/>
  <c r="EV31" i="7"/>
  <c r="BH31" i="7"/>
  <c r="DZ31" i="7"/>
  <c r="DD31" i="7"/>
  <c r="AN31" i="7"/>
  <c r="BH23" i="7"/>
  <c r="EV23" i="7"/>
  <c r="AN23" i="7"/>
  <c r="DZ23" i="7"/>
  <c r="DD23" i="7"/>
  <c r="BH15" i="7"/>
  <c r="DZ15" i="7"/>
  <c r="DD15" i="7"/>
  <c r="AN15" i="7"/>
  <c r="EV15" i="7"/>
  <c r="DZ7" i="7"/>
  <c r="EV7" i="7"/>
  <c r="AN7" i="7"/>
  <c r="BH7" i="7"/>
  <c r="DD7" i="7"/>
  <c r="BH129" i="7"/>
  <c r="DD129" i="7"/>
  <c r="DZ129" i="7"/>
  <c r="EV129" i="7"/>
  <c r="AN129" i="7"/>
  <c r="BH33" i="7"/>
  <c r="DD33" i="7"/>
  <c r="DZ33" i="7"/>
  <c r="AN33" i="7"/>
  <c r="EV33" i="7"/>
  <c r="DD350" i="7"/>
  <c r="EV350" i="7"/>
  <c r="BH350" i="7"/>
  <c r="AN350" i="7"/>
  <c r="DZ350" i="7"/>
  <c r="EV334" i="7"/>
  <c r="DD334" i="7"/>
  <c r="AN334" i="7"/>
  <c r="DZ334" i="7"/>
  <c r="BH334" i="7"/>
  <c r="DD318" i="7"/>
  <c r="EV318" i="7"/>
  <c r="AN318" i="7"/>
  <c r="BH318" i="7"/>
  <c r="DZ318" i="7"/>
  <c r="BH302" i="7"/>
  <c r="EV302" i="7"/>
  <c r="DZ302" i="7"/>
  <c r="AN302" i="7"/>
  <c r="DD302" i="7"/>
  <c r="BH294" i="7"/>
  <c r="DZ294" i="7"/>
  <c r="AN294" i="7"/>
  <c r="DD294" i="7"/>
  <c r="EV294" i="7"/>
  <c r="DZ286" i="7"/>
  <c r="DD286" i="7"/>
  <c r="BH286" i="7"/>
  <c r="AN286" i="7"/>
  <c r="EV286" i="7"/>
  <c r="DZ278" i="7"/>
  <c r="EV278" i="7"/>
  <c r="AN278" i="7"/>
  <c r="DD278" i="7"/>
  <c r="BH278" i="7"/>
  <c r="AN270" i="7"/>
  <c r="DD270" i="7"/>
  <c r="BH270" i="7"/>
  <c r="DZ270" i="7"/>
  <c r="EV270" i="7"/>
  <c r="EV262" i="7"/>
  <c r="DD262" i="7"/>
  <c r="BH262" i="7"/>
  <c r="AN262" i="7"/>
  <c r="DZ262" i="7"/>
  <c r="EV254" i="7"/>
  <c r="AN254" i="7"/>
  <c r="DZ254" i="7"/>
  <c r="DD254" i="7"/>
  <c r="BH254" i="7"/>
  <c r="DZ246" i="7"/>
  <c r="EV246" i="7"/>
  <c r="AN246" i="7"/>
  <c r="DD246" i="7"/>
  <c r="BH246" i="7"/>
  <c r="DZ238" i="7"/>
  <c r="AN238" i="7"/>
  <c r="EV238" i="7"/>
  <c r="DD238" i="7"/>
  <c r="BH238" i="7"/>
  <c r="DZ230" i="7"/>
  <c r="BH230" i="7"/>
  <c r="DD230" i="7"/>
  <c r="EV230" i="7"/>
  <c r="AN230" i="7"/>
  <c r="BH222" i="7"/>
  <c r="EV222" i="7"/>
  <c r="DD222" i="7"/>
  <c r="DZ222" i="7"/>
  <c r="AN222" i="7"/>
  <c r="EV214" i="7"/>
  <c r="BH214" i="7"/>
  <c r="DD214" i="7"/>
  <c r="AN214" i="7"/>
  <c r="DZ214" i="7"/>
  <c r="AN206" i="7"/>
  <c r="DZ206" i="7"/>
  <c r="BH206" i="7"/>
  <c r="DD206" i="7"/>
  <c r="EV206" i="7"/>
  <c r="DD198" i="7"/>
  <c r="BH198" i="7"/>
  <c r="EV198" i="7"/>
  <c r="AN198" i="7"/>
  <c r="DZ198" i="7"/>
  <c r="DZ190" i="7"/>
  <c r="DD190" i="7"/>
  <c r="AN190" i="7"/>
  <c r="EV190" i="7"/>
  <c r="BH190" i="7"/>
  <c r="AN182" i="7"/>
  <c r="DZ182" i="7"/>
  <c r="DD182" i="7"/>
  <c r="BH182" i="7"/>
  <c r="EV182" i="7"/>
  <c r="DD174" i="7"/>
  <c r="BH174" i="7"/>
  <c r="AN174" i="7"/>
  <c r="EV174" i="7"/>
  <c r="DZ174" i="7"/>
  <c r="EV166" i="7"/>
  <c r="DD166" i="7"/>
  <c r="BH166" i="7"/>
  <c r="DZ166" i="7"/>
  <c r="AN166" i="7"/>
  <c r="DD158" i="7"/>
  <c r="EV158" i="7"/>
  <c r="BH158" i="7"/>
  <c r="AN158" i="7"/>
  <c r="DZ158" i="7"/>
  <c r="DZ150" i="7"/>
  <c r="BH150" i="7"/>
  <c r="AN150" i="7"/>
  <c r="EV150" i="7"/>
  <c r="DD150" i="7"/>
  <c r="DD142" i="7"/>
  <c r="EV142" i="7"/>
  <c r="AN142" i="7"/>
  <c r="DZ142" i="7"/>
  <c r="BH142" i="7"/>
  <c r="DZ134" i="7"/>
  <c r="DD134" i="7"/>
  <c r="AN134" i="7"/>
  <c r="EV134" i="7"/>
  <c r="BH134" i="7"/>
  <c r="DD126" i="7"/>
  <c r="EV126" i="7"/>
  <c r="DZ126" i="7"/>
  <c r="AN126" i="7"/>
  <c r="BH126" i="7"/>
  <c r="AN118" i="7"/>
  <c r="BH118" i="7"/>
  <c r="EV118" i="7"/>
  <c r="DD118" i="7"/>
  <c r="DZ118" i="7"/>
  <c r="DD110" i="7"/>
  <c r="BH110" i="7"/>
  <c r="DZ110" i="7"/>
  <c r="AN110" i="7"/>
  <c r="EV110" i="7"/>
  <c r="DD102" i="7"/>
  <c r="BH102" i="7"/>
  <c r="AN102" i="7"/>
  <c r="EV102" i="7"/>
  <c r="DZ102" i="7"/>
  <c r="DD94" i="7"/>
  <c r="EV94" i="7"/>
  <c r="AN94" i="7"/>
  <c r="BH94" i="7"/>
  <c r="DZ94" i="7"/>
  <c r="AN86" i="7"/>
  <c r="BH86" i="7"/>
  <c r="EV86" i="7"/>
  <c r="DD86" i="7"/>
  <c r="DZ86" i="7"/>
  <c r="AN78" i="7"/>
  <c r="DZ78" i="7"/>
  <c r="DD78" i="7"/>
  <c r="EV78" i="7"/>
  <c r="BH78" i="7"/>
  <c r="AN70" i="7"/>
  <c r="BH70" i="7"/>
  <c r="EV70" i="7"/>
  <c r="DD70" i="7"/>
  <c r="DZ70" i="7"/>
  <c r="DD62" i="7"/>
  <c r="EV62" i="7"/>
  <c r="DZ62" i="7"/>
  <c r="BH62" i="7"/>
  <c r="AN62" i="7"/>
  <c r="DZ54" i="7"/>
  <c r="BH54" i="7"/>
  <c r="DD54" i="7"/>
  <c r="AN54" i="7"/>
  <c r="EV54" i="7"/>
  <c r="EV46" i="7"/>
  <c r="DD46" i="7"/>
  <c r="DZ46" i="7"/>
  <c r="AN46" i="7"/>
  <c r="BH46" i="7"/>
  <c r="DZ38" i="7"/>
  <c r="BH38" i="7"/>
  <c r="AN38" i="7"/>
  <c r="DD38" i="7"/>
  <c r="EV38" i="7"/>
  <c r="DZ30" i="7"/>
  <c r="BH30" i="7"/>
  <c r="DD30" i="7"/>
  <c r="AN30" i="7"/>
  <c r="EV30" i="7"/>
  <c r="EV22" i="7"/>
  <c r="DD22" i="7"/>
  <c r="BH22" i="7"/>
  <c r="AN22" i="7"/>
  <c r="DZ22" i="7"/>
  <c r="AN14" i="7"/>
  <c r="DZ14" i="7"/>
  <c r="BH14" i="7"/>
  <c r="DD14" i="7"/>
  <c r="EV14" i="7"/>
  <c r="B94" i="7"/>
  <c r="CD91" i="7" s="1"/>
  <c r="B280" i="7"/>
  <c r="B219" i="7"/>
  <c r="B31" i="7"/>
  <c r="CD28" i="7" s="1"/>
  <c r="B209" i="7"/>
  <c r="B204" i="7"/>
  <c r="B284" i="7"/>
  <c r="B214" i="7"/>
  <c r="B22" i="7"/>
  <c r="CD19" i="7" s="1"/>
  <c r="B270" i="7"/>
  <c r="B180" i="7"/>
  <c r="B148" i="7"/>
  <c r="B335" i="7"/>
  <c r="B158" i="7"/>
  <c r="B220" i="7"/>
  <c r="B76" i="7"/>
  <c r="CD73" i="7" s="1"/>
  <c r="B32" i="7"/>
  <c r="CD29" i="7" s="1"/>
  <c r="B229" i="7"/>
  <c r="B354" i="7"/>
  <c r="B160" i="7"/>
  <c r="B35" i="7"/>
  <c r="CD32" i="7" s="1"/>
  <c r="B314" i="7"/>
  <c r="B174" i="7"/>
  <c r="B15" i="7"/>
  <c r="CD12" i="7" s="1"/>
  <c r="B252" i="7"/>
  <c r="B311" i="7"/>
  <c r="B56" i="7"/>
  <c r="CD53" i="7" s="1"/>
  <c r="B267" i="7"/>
  <c r="B58" i="7"/>
  <c r="CD55" i="7" s="1"/>
  <c r="B55" i="7"/>
  <c r="CD52" i="7" s="1"/>
  <c r="B170" i="7"/>
  <c r="B163" i="7"/>
  <c r="B27" i="7"/>
  <c r="CD24" i="7" s="1"/>
  <c r="B187" i="7"/>
  <c r="B40" i="7"/>
  <c r="CD37" i="7" s="1"/>
  <c r="B172" i="7"/>
  <c r="B171" i="7"/>
  <c r="B84" i="7"/>
  <c r="CD81" i="7" s="1"/>
  <c r="B345" i="7"/>
  <c r="B48" i="7"/>
  <c r="CD45" i="7" s="1"/>
  <c r="B41" i="7"/>
  <c r="CD38" i="7" s="1"/>
  <c r="B266" i="7"/>
  <c r="B258" i="7"/>
  <c r="B201" i="7"/>
  <c r="B184" i="7"/>
  <c r="B353" i="7"/>
  <c r="B185" i="7"/>
  <c r="B344" i="7"/>
  <c r="B207" i="7"/>
  <c r="B129" i="7"/>
  <c r="B338" i="7"/>
  <c r="B12" i="7"/>
  <c r="CD9" i="7" s="1"/>
  <c r="B131" i="7"/>
  <c r="B195" i="7"/>
  <c r="B85" i="7"/>
  <c r="CD82" i="7" s="1"/>
  <c r="B305" i="7"/>
  <c r="B145" i="7"/>
  <c r="B294" i="7"/>
  <c r="B136" i="7"/>
  <c r="B243" i="7"/>
  <c r="B196" i="7"/>
  <c r="B205" i="7"/>
  <c r="B67" i="7"/>
  <c r="CD64" i="7" s="1"/>
  <c r="B97" i="7"/>
  <c r="CD94" i="7" s="1"/>
  <c r="B70" i="7"/>
  <c r="CD67" i="7" s="1"/>
  <c r="B211" i="7"/>
  <c r="B43" i="7"/>
  <c r="CD40" i="7" s="1"/>
  <c r="B285" i="7"/>
  <c r="B63" i="7"/>
  <c r="CD60" i="7" s="1"/>
  <c r="B277" i="7"/>
  <c r="B166" i="7"/>
  <c r="B315" i="7"/>
  <c r="B332" i="7"/>
  <c r="B309" i="7"/>
  <c r="B339" i="7"/>
  <c r="B191" i="7"/>
  <c r="B175" i="7"/>
  <c r="B62" i="7"/>
  <c r="CD59" i="7" s="1"/>
  <c r="B215" i="7"/>
  <c r="B355" i="7"/>
  <c r="B82" i="7"/>
  <c r="CD79" i="7" s="1"/>
  <c r="B302" i="7"/>
  <c r="B157" i="7"/>
  <c r="B275" i="7"/>
  <c r="B105" i="7"/>
  <c r="CD102" i="7" s="1"/>
  <c r="B179" i="7"/>
  <c r="B250" i="7"/>
  <c r="B223" i="7"/>
  <c r="B46" i="7"/>
  <c r="CD43" i="7" s="1"/>
  <c r="B93" i="7"/>
  <c r="CD90" i="7" s="1"/>
  <c r="B134" i="7"/>
  <c r="B361" i="7"/>
  <c r="B318" i="7"/>
  <c r="B192" i="7"/>
  <c r="B50" i="7"/>
  <c r="CD47" i="7" s="1"/>
  <c r="B113" i="7"/>
  <c r="B293" i="7"/>
  <c r="B151" i="7"/>
  <c r="B257" i="7"/>
  <c r="B21" i="7"/>
  <c r="CD18" i="7" s="1"/>
  <c r="B337" i="7"/>
  <c r="B87" i="7"/>
  <c r="CD84" i="7" s="1"/>
  <c r="B178" i="7"/>
  <c r="B47" i="7"/>
  <c r="CD44" i="7" s="1"/>
  <c r="B78" i="7"/>
  <c r="CD75" i="7" s="1"/>
  <c r="B77" i="7"/>
  <c r="CD74" i="7" s="1"/>
  <c r="B253" i="7"/>
  <c r="B120" i="7"/>
  <c r="B141" i="7"/>
  <c r="B24" i="7"/>
  <c r="CD21" i="7" s="1"/>
  <c r="B304" i="7"/>
  <c r="B17" i="7"/>
  <c r="CD14" i="7" s="1"/>
  <c r="B273" i="7"/>
  <c r="B125" i="7"/>
  <c r="B274" i="7"/>
  <c r="B358" i="7"/>
  <c r="B152" i="7"/>
  <c r="B37" i="7"/>
  <c r="CD34" i="7" s="1"/>
  <c r="B282" i="7"/>
  <c r="B341" i="7"/>
  <c r="B135" i="7"/>
  <c r="B356" i="7"/>
  <c r="B238" i="7"/>
  <c r="B147" i="7"/>
  <c r="B256" i="7"/>
  <c r="B65" i="7"/>
  <c r="CD62" i="7" s="1"/>
  <c r="B224" i="7"/>
  <c r="B153" i="7"/>
  <c r="B115" i="7"/>
  <c r="B66" i="7"/>
  <c r="CD63" i="7" s="1"/>
  <c r="B36" i="7"/>
  <c r="CD33" i="7" s="1"/>
  <c r="B111" i="7"/>
  <c r="CD108" i="7" s="1"/>
  <c r="B334" i="7"/>
  <c r="B342" i="7"/>
  <c r="B203" i="7"/>
  <c r="B169" i="7"/>
  <c r="B244" i="7"/>
  <c r="B288" i="7"/>
  <c r="B291" i="7"/>
  <c r="B52" i="7"/>
  <c r="CD49" i="7" s="1"/>
  <c r="B90" i="7"/>
  <c r="CD87" i="7" s="1"/>
  <c r="B51" i="7"/>
  <c r="CD48" i="7" s="1"/>
  <c r="B176" i="7"/>
  <c r="B237" i="7"/>
  <c r="B299" i="7"/>
  <c r="B189" i="7"/>
  <c r="B290" i="7"/>
  <c r="B59" i="7"/>
  <c r="CD56" i="7" s="1"/>
  <c r="B330" i="7"/>
  <c r="B200" i="7"/>
  <c r="B239" i="7"/>
  <c r="B362" i="7"/>
  <c r="B11" i="7"/>
  <c r="CD8" i="7" s="1"/>
  <c r="B245" i="7"/>
  <c r="B177" i="7"/>
  <c r="B86" i="7"/>
  <c r="CD83" i="7" s="1"/>
  <c r="B331" i="7"/>
  <c r="B217" i="7"/>
  <c r="B119" i="7"/>
  <c r="B89" i="7"/>
  <c r="CD86" i="7" s="1"/>
  <c r="B298" i="7"/>
  <c r="B95" i="7"/>
  <c r="CD92" i="7" s="1"/>
  <c r="B139" i="7"/>
  <c r="B228" i="7"/>
  <c r="B140" i="7"/>
  <c r="B326" i="7"/>
  <c r="B117" i="7"/>
  <c r="B26" i="7"/>
  <c r="CD23" i="7" s="1"/>
  <c r="B18" i="7"/>
  <c r="CD15" i="7" s="1"/>
  <c r="B236" i="7"/>
  <c r="B241" i="7"/>
  <c r="B233" i="7"/>
  <c r="B247" i="7"/>
  <c r="B98" i="7"/>
  <c r="CD95" i="7" s="1"/>
  <c r="B14" i="7"/>
  <c r="CD11" i="7" s="1"/>
  <c r="B162" i="7"/>
  <c r="B279" i="7"/>
  <c r="B225" i="7"/>
  <c r="B317" i="7"/>
  <c r="B128" i="7"/>
  <c r="B122" i="7"/>
  <c r="B265" i="7"/>
  <c r="B75" i="7"/>
  <c r="CD72" i="7" s="1"/>
  <c r="B336" i="7"/>
  <c r="B124" i="7"/>
  <c r="B333" i="7"/>
  <c r="B246" i="7"/>
  <c r="B156" i="7"/>
  <c r="B328" i="7"/>
  <c r="B222" i="7"/>
  <c r="B109" i="7"/>
  <c r="CD106" i="7" s="1"/>
  <c r="B242" i="7"/>
  <c r="B300" i="7"/>
  <c r="B269" i="7"/>
  <c r="B231" i="7"/>
  <c r="B235" i="7"/>
  <c r="B110" i="7"/>
  <c r="CD107" i="7" s="1"/>
  <c r="B262" i="7"/>
  <c r="B295" i="7"/>
  <c r="B112" i="7"/>
  <c r="CD109" i="7" s="1"/>
  <c r="B306" i="7"/>
  <c r="B150" i="7"/>
  <c r="B320" i="7"/>
  <c r="B268" i="7"/>
  <c r="B198" i="7"/>
  <c r="B13" i="7"/>
  <c r="CD10" i="7" s="1"/>
  <c r="B286" i="7"/>
  <c r="B312" i="7"/>
  <c r="B107" i="7"/>
  <c r="CD104" i="7" s="1"/>
  <c r="B327" i="7"/>
  <c r="B197" i="7"/>
  <c r="B142" i="7"/>
  <c r="B159" i="7"/>
  <c r="B100" i="7"/>
  <c r="CD97" i="7" s="1"/>
  <c r="B154" i="7"/>
  <c r="B324" i="7"/>
  <c r="B60" i="7"/>
  <c r="CD57" i="7" s="1"/>
  <c r="B319" i="7"/>
  <c r="B281" i="7"/>
  <c r="B118" i="7"/>
  <c r="B108" i="7"/>
  <c r="CD105" i="7" s="1"/>
  <c r="B276" i="7"/>
  <c r="B352" i="7"/>
  <c r="B143" i="7"/>
  <c r="B83" i="7"/>
  <c r="CD80" i="7" s="1"/>
  <c r="B348" i="7"/>
  <c r="B232" i="7"/>
  <c r="B144" i="7"/>
  <c r="B190" i="7"/>
  <c r="B322" i="7"/>
  <c r="B25" i="7"/>
  <c r="CD22" i="7" s="1"/>
  <c r="B74" i="7"/>
  <c r="CD71" i="7" s="1"/>
  <c r="B30" i="7"/>
  <c r="CD27" i="7" s="1"/>
  <c r="B103" i="7"/>
  <c r="CD100" i="7" s="1"/>
  <c r="B234" i="7"/>
  <c r="B249" i="7"/>
  <c r="B351" i="7"/>
  <c r="B349" i="7"/>
  <c r="B138" i="7"/>
  <c r="B39" i="7"/>
  <c r="CD36" i="7" s="1"/>
  <c r="B210" i="7"/>
  <c r="B283" i="7"/>
  <c r="B208" i="7"/>
  <c r="B149" i="7"/>
  <c r="B264" i="7"/>
  <c r="B199" i="7"/>
  <c r="B303" i="7"/>
  <c r="B307" i="7"/>
  <c r="B57" i="7"/>
  <c r="CD54" i="7" s="1"/>
  <c r="B308" i="7"/>
  <c r="B260" i="7"/>
  <c r="B292" i="7"/>
  <c r="B81" i="7"/>
  <c r="CD78" i="7" s="1"/>
  <c r="B173" i="7"/>
  <c r="B343" i="7"/>
  <c r="B34" i="7"/>
  <c r="CD31" i="7" s="1"/>
  <c r="B29" i="7"/>
  <c r="CD26" i="7" s="1"/>
  <c r="B360" i="7"/>
  <c r="B316" i="7"/>
  <c r="B102" i="7"/>
  <c r="CD99" i="7" s="1"/>
  <c r="B106" i="7"/>
  <c r="CD103" i="7" s="1"/>
  <c r="B272" i="7"/>
  <c r="B137" i="7"/>
  <c r="B127" i="7"/>
  <c r="B363" i="7"/>
  <c r="B92" i="7"/>
  <c r="CD89" i="7" s="1"/>
  <c r="B347" i="7"/>
  <c r="B164" i="7"/>
  <c r="B188" i="7"/>
  <c r="B248" i="7"/>
  <c r="B194" i="7"/>
  <c r="B206" i="7"/>
  <c r="B359" i="7"/>
  <c r="B104" i="7"/>
  <c r="CD101" i="7" s="1"/>
  <c r="B181" i="7"/>
  <c r="B72" i="7"/>
  <c r="CD69" i="7" s="1"/>
  <c r="B20" i="7"/>
  <c r="CD17" i="7" s="1"/>
  <c r="B168" i="7"/>
  <c r="B357" i="7"/>
  <c r="B123" i="7"/>
  <c r="B68" i="7"/>
  <c r="CD65" i="7" s="1"/>
  <c r="B182" i="7"/>
  <c r="B365" i="7"/>
  <c r="B114" i="7"/>
  <c r="B346" i="7"/>
  <c r="B226" i="7"/>
  <c r="B53" i="7"/>
  <c r="CD50" i="7" s="1"/>
  <c r="B366" i="7"/>
  <c r="B133" i="7"/>
  <c r="B251" i="7"/>
  <c r="B10" i="7"/>
  <c r="CD7" i="7" s="1"/>
  <c r="B71" i="7"/>
  <c r="CD68" i="7" s="1"/>
  <c r="B301" i="7"/>
  <c r="B202" i="7"/>
  <c r="B28" i="7"/>
  <c r="CD25" i="7" s="1"/>
  <c r="B183" i="7"/>
  <c r="B325" i="7"/>
  <c r="B33" i="7"/>
  <c r="CD30" i="7" s="1"/>
  <c r="B99" i="7"/>
  <c r="CD96" i="7" s="1"/>
  <c r="B45" i="7"/>
  <c r="CD42" i="7" s="1"/>
  <c r="B340" i="7"/>
  <c r="B212" i="7"/>
  <c r="B240" i="7"/>
  <c r="B186" i="7"/>
  <c r="B161" i="7"/>
  <c r="B297" i="7"/>
  <c r="B88" i="7"/>
  <c r="CD85" i="7" s="1"/>
  <c r="B19" i="7"/>
  <c r="CD16" i="7" s="1"/>
  <c r="B193" i="7"/>
  <c r="B230" i="7"/>
  <c r="B278" i="7"/>
  <c r="B64" i="7"/>
  <c r="CD61" i="7" s="1"/>
  <c r="B80" i="7"/>
  <c r="CD77" i="7" s="1"/>
  <c r="B323" i="7"/>
  <c r="B101" i="7"/>
  <c r="CD98" i="7" s="1"/>
  <c r="B73" i="7"/>
  <c r="CD70" i="7" s="1"/>
  <c r="B121" i="7"/>
  <c r="B287" i="7"/>
  <c r="B321" i="7"/>
  <c r="B296" i="7"/>
  <c r="B165" i="7"/>
  <c r="B255" i="7"/>
  <c r="B44" i="7"/>
  <c r="CD41" i="7" s="1"/>
  <c r="B227" i="7"/>
  <c r="B146" i="7"/>
  <c r="B23" i="7"/>
  <c r="CD20" i="7" s="1"/>
  <c r="B49" i="7"/>
  <c r="CD46" i="7" s="1"/>
  <c r="B310" i="7"/>
  <c r="B38" i="7"/>
  <c r="CD35" i="7" s="1"/>
  <c r="B130" i="7"/>
  <c r="B364" i="7"/>
  <c r="B271" i="7"/>
  <c r="B54" i="7"/>
  <c r="CD51" i="7" s="1"/>
  <c r="B350" i="7"/>
  <c r="B91" i="7"/>
  <c r="CD88" i="7" s="1"/>
  <c r="B155" i="7"/>
  <c r="B213" i="7"/>
  <c r="B261" i="7"/>
  <c r="B289" i="7"/>
  <c r="B126" i="7"/>
  <c r="B259" i="7"/>
  <c r="B221" i="7"/>
  <c r="B16" i="7"/>
  <c r="CD13" i="7" s="1"/>
  <c r="B42" i="7"/>
  <c r="CD39" i="7" s="1"/>
  <c r="B116" i="7"/>
  <c r="B313" i="7"/>
  <c r="B167" i="7"/>
  <c r="B96" i="7"/>
  <c r="CD93" i="7" s="1"/>
  <c r="B69" i="7"/>
  <c r="CD66" i="7" s="1"/>
  <c r="B79" i="7"/>
  <c r="CD76" i="7" s="1"/>
  <c r="B254" i="7"/>
  <c r="B218" i="7"/>
  <c r="B216" i="7"/>
  <c r="B263" i="7"/>
  <c r="B61" i="7"/>
  <c r="CD58" i="7" s="1"/>
  <c r="B132" i="7"/>
  <c r="B329" i="7"/>
  <c r="AN355" i="7"/>
  <c r="DZ355" i="7"/>
  <c r="DD355" i="7"/>
  <c r="EV355" i="7"/>
  <c r="BH355" i="7"/>
  <c r="AN315" i="7"/>
  <c r="DZ315" i="7"/>
  <c r="EV315" i="7"/>
  <c r="BH315" i="7"/>
  <c r="DD315" i="7"/>
  <c r="DZ275" i="7"/>
  <c r="BH275" i="7"/>
  <c r="AN275" i="7"/>
  <c r="EV275" i="7"/>
  <c r="DD275" i="7"/>
  <c r="DD235" i="7"/>
  <c r="AN235" i="7"/>
  <c r="DZ235" i="7"/>
  <c r="BH235" i="7"/>
  <c r="EV235" i="7"/>
  <c r="DZ211" i="7"/>
  <c r="AN211" i="7"/>
  <c r="BH211" i="7"/>
  <c r="DD211" i="7"/>
  <c r="EV211" i="7"/>
  <c r="EV179" i="7"/>
  <c r="DD179" i="7"/>
  <c r="DZ179" i="7"/>
  <c r="AN179" i="7"/>
  <c r="BH179" i="7"/>
  <c r="DZ147" i="7"/>
  <c r="BH147" i="7"/>
  <c r="AN147" i="7"/>
  <c r="DD147" i="7"/>
  <c r="EV147" i="7"/>
  <c r="DD123" i="7"/>
  <c r="DZ123" i="7"/>
  <c r="BH123" i="7"/>
  <c r="AN123" i="7"/>
  <c r="EV123" i="7"/>
  <c r="DD83" i="7"/>
  <c r="EV83" i="7"/>
  <c r="BH83" i="7"/>
  <c r="AN83" i="7"/>
  <c r="DZ83" i="7"/>
  <c r="DD19" i="7"/>
  <c r="AN19" i="7"/>
  <c r="DZ19" i="7"/>
  <c r="EV19" i="7"/>
  <c r="BH19" i="7"/>
  <c r="EV361" i="7"/>
  <c r="BH361" i="7"/>
  <c r="DD361" i="7"/>
  <c r="DZ361" i="7"/>
  <c r="AN361" i="7"/>
  <c r="EV337" i="7"/>
  <c r="BH337" i="7"/>
  <c r="DZ337" i="7"/>
  <c r="DD337" i="7"/>
  <c r="AN337" i="7"/>
  <c r="AN305" i="7"/>
  <c r="EV305" i="7"/>
  <c r="BH305" i="7"/>
  <c r="DD305" i="7"/>
  <c r="DZ305" i="7"/>
  <c r="DZ273" i="7"/>
  <c r="DD273" i="7"/>
  <c r="BH273" i="7"/>
  <c r="AN273" i="7"/>
  <c r="EV273" i="7"/>
  <c r="DZ249" i="7"/>
  <c r="EV249" i="7"/>
  <c r="BH249" i="7"/>
  <c r="DD249" i="7"/>
  <c r="AN249" i="7"/>
  <c r="BH225" i="7"/>
  <c r="DD225" i="7"/>
  <c r="DZ225" i="7"/>
  <c r="AN225" i="7"/>
  <c r="EV225" i="7"/>
  <c r="BH193" i="7"/>
  <c r="DZ193" i="7"/>
  <c r="AN193" i="7"/>
  <c r="DD193" i="7"/>
  <c r="EV193" i="7"/>
  <c r="BH169" i="7"/>
  <c r="DD169" i="7"/>
  <c r="AN169" i="7"/>
  <c r="EV169" i="7"/>
  <c r="DZ169" i="7"/>
  <c r="AN145" i="7"/>
  <c r="EV145" i="7"/>
  <c r="DD145" i="7"/>
  <c r="BH145" i="7"/>
  <c r="DZ145" i="7"/>
  <c r="DZ113" i="7"/>
  <c r="AN113" i="7"/>
  <c r="BH113" i="7"/>
  <c r="DD113" i="7"/>
  <c r="EV113" i="7"/>
  <c r="EV89" i="7"/>
  <c r="AN89" i="7"/>
  <c r="DZ89" i="7"/>
  <c r="BH89" i="7"/>
  <c r="DD89" i="7"/>
  <c r="AN73" i="7"/>
  <c r="BH73" i="7"/>
  <c r="EV73" i="7"/>
  <c r="DZ73" i="7"/>
  <c r="DD73" i="7"/>
  <c r="DZ49" i="7"/>
  <c r="DD49" i="7"/>
  <c r="BH49" i="7"/>
  <c r="EV49" i="7"/>
  <c r="AN49" i="7"/>
  <c r="BH25" i="7"/>
  <c r="EV25" i="7"/>
  <c r="DD25" i="7"/>
  <c r="DZ25" i="7"/>
  <c r="AN25" i="7"/>
  <c r="DZ358" i="7"/>
  <c r="DD358" i="7"/>
  <c r="BH358" i="7"/>
  <c r="EV358" i="7"/>
  <c r="AN358" i="7"/>
  <c r="DZ342" i="7"/>
  <c r="EV342" i="7"/>
  <c r="BH342" i="7"/>
  <c r="DD342" i="7"/>
  <c r="AN342" i="7"/>
  <c r="DD326" i="7"/>
  <c r="AN326" i="7"/>
  <c r="EV326" i="7"/>
  <c r="BH326" i="7"/>
  <c r="DZ326" i="7"/>
  <c r="DD310" i="7"/>
  <c r="BH310" i="7"/>
  <c r="AN310" i="7"/>
  <c r="EV310" i="7"/>
  <c r="DZ310" i="7"/>
  <c r="DZ365" i="7"/>
  <c r="EV365" i="7"/>
  <c r="AN365" i="7"/>
  <c r="BH365" i="7"/>
  <c r="DD365" i="7"/>
  <c r="DD357" i="7"/>
  <c r="EV357" i="7"/>
  <c r="AN357" i="7"/>
  <c r="BH357" i="7"/>
  <c r="DZ357" i="7"/>
  <c r="DD349" i="7"/>
  <c r="AN349" i="7"/>
  <c r="BH349" i="7"/>
  <c r="EV349" i="7"/>
  <c r="DZ349" i="7"/>
  <c r="DZ341" i="7"/>
  <c r="EV341" i="7"/>
  <c r="BH341" i="7"/>
  <c r="AN341" i="7"/>
  <c r="DD341" i="7"/>
  <c r="DZ333" i="7"/>
  <c r="EV333" i="7"/>
  <c r="AN333" i="7"/>
  <c r="BH333" i="7"/>
  <c r="DD333" i="7"/>
  <c r="EV325" i="7"/>
  <c r="AN325" i="7"/>
  <c r="DZ325" i="7"/>
  <c r="BH325" i="7"/>
  <c r="DD325" i="7"/>
  <c r="DZ317" i="7"/>
  <c r="BH317" i="7"/>
  <c r="DD317" i="7"/>
  <c r="AN317" i="7"/>
  <c r="EV317" i="7"/>
  <c r="DD309" i="7"/>
  <c r="DZ309" i="7"/>
  <c r="EV309" i="7"/>
  <c r="AN309" i="7"/>
  <c r="BH309" i="7"/>
  <c r="DD301" i="7"/>
  <c r="DZ301" i="7"/>
  <c r="AN301" i="7"/>
  <c r="EV301" i="7"/>
  <c r="BH301" i="7"/>
  <c r="EV293" i="7"/>
  <c r="AN293" i="7"/>
  <c r="BH293" i="7"/>
  <c r="DD293" i="7"/>
  <c r="DZ293" i="7"/>
  <c r="AN285" i="7"/>
  <c r="BH285" i="7"/>
  <c r="EV285" i="7"/>
  <c r="DD285" i="7"/>
  <c r="DZ285" i="7"/>
  <c r="EV277" i="7"/>
  <c r="DD277" i="7"/>
  <c r="DZ277" i="7"/>
  <c r="BH277" i="7"/>
  <c r="AN277" i="7"/>
  <c r="AN269" i="7"/>
  <c r="EV269" i="7"/>
  <c r="DZ269" i="7"/>
  <c r="BH269" i="7"/>
  <c r="DD269" i="7"/>
  <c r="BH261" i="7"/>
  <c r="DD261" i="7"/>
  <c r="DZ261" i="7"/>
  <c r="EV261" i="7"/>
  <c r="AN261" i="7"/>
  <c r="DD253" i="7"/>
  <c r="BH253" i="7"/>
  <c r="AN253" i="7"/>
  <c r="DZ253" i="7"/>
  <c r="EV253" i="7"/>
  <c r="BH245" i="7"/>
  <c r="DZ245" i="7"/>
  <c r="DD245" i="7"/>
  <c r="EV245" i="7"/>
  <c r="AN245" i="7"/>
  <c r="AN237" i="7"/>
  <c r="DZ237" i="7"/>
  <c r="BH237" i="7"/>
  <c r="DD237" i="7"/>
  <c r="EV237" i="7"/>
  <c r="DZ229" i="7"/>
  <c r="DD229" i="7"/>
  <c r="BH229" i="7"/>
  <c r="EV229" i="7"/>
  <c r="AN229" i="7"/>
  <c r="AN221" i="7"/>
  <c r="EV221" i="7"/>
  <c r="DZ221" i="7"/>
  <c r="BH221" i="7"/>
  <c r="DD221" i="7"/>
  <c r="DZ213" i="7"/>
  <c r="AN213" i="7"/>
  <c r="DD213" i="7"/>
  <c r="EV213" i="7"/>
  <c r="BH213" i="7"/>
  <c r="BH205" i="7"/>
  <c r="EV205" i="7"/>
  <c r="DD205" i="7"/>
  <c r="AN205" i="7"/>
  <c r="DZ205" i="7"/>
  <c r="AN197" i="7"/>
  <c r="EV197" i="7"/>
  <c r="BH197" i="7"/>
  <c r="DD197" i="7"/>
  <c r="DZ197" i="7"/>
  <c r="AN189" i="7"/>
  <c r="EV189" i="7"/>
  <c r="DD189" i="7"/>
  <c r="DZ189" i="7"/>
  <c r="BH189" i="7"/>
  <c r="DZ181" i="7"/>
  <c r="AN181" i="7"/>
  <c r="EV181" i="7"/>
  <c r="DD181" i="7"/>
  <c r="BH181" i="7"/>
  <c r="DD173" i="7"/>
  <c r="DZ173" i="7"/>
  <c r="EV173" i="7"/>
  <c r="BH173" i="7"/>
  <c r="AN173" i="7"/>
  <c r="AN165" i="7"/>
  <c r="DZ165" i="7"/>
  <c r="DD165" i="7"/>
  <c r="EV165" i="7"/>
  <c r="BH165" i="7"/>
  <c r="DZ157" i="7"/>
  <c r="DD157" i="7"/>
  <c r="EV157" i="7"/>
  <c r="BH157" i="7"/>
  <c r="AN157" i="7"/>
  <c r="AN149" i="7"/>
  <c r="DD149" i="7"/>
  <c r="EV149" i="7"/>
  <c r="DZ149" i="7"/>
  <c r="BH149" i="7"/>
  <c r="BH141" i="7"/>
  <c r="DZ141" i="7"/>
  <c r="AN141" i="7"/>
  <c r="DD141" i="7"/>
  <c r="EV141" i="7"/>
  <c r="BH133" i="7"/>
  <c r="DZ133" i="7"/>
  <c r="AN133" i="7"/>
  <c r="EV133" i="7"/>
  <c r="DD133" i="7"/>
  <c r="DZ125" i="7"/>
  <c r="EV125" i="7"/>
  <c r="AN125" i="7"/>
  <c r="BH125" i="7"/>
  <c r="DD125" i="7"/>
  <c r="AN117" i="7"/>
  <c r="EV117" i="7"/>
  <c r="DZ117" i="7"/>
  <c r="BH117" i="7"/>
  <c r="DD117" i="7"/>
  <c r="AN109" i="7"/>
  <c r="BH109" i="7"/>
  <c r="EV109" i="7"/>
  <c r="DZ109" i="7"/>
  <c r="DD109" i="7"/>
  <c r="AN101" i="7"/>
  <c r="EV101" i="7"/>
  <c r="BH101" i="7"/>
  <c r="DZ101" i="7"/>
  <c r="DD101" i="7"/>
  <c r="AN93" i="7"/>
  <c r="DZ93" i="7"/>
  <c r="EV93" i="7"/>
  <c r="BH93" i="7"/>
  <c r="DD93" i="7"/>
  <c r="AN85" i="7"/>
  <c r="BH85" i="7"/>
  <c r="DD85" i="7"/>
  <c r="EV85" i="7"/>
  <c r="DZ85" i="7"/>
  <c r="EV77" i="7"/>
  <c r="DZ77" i="7"/>
  <c r="AN77" i="7"/>
  <c r="DD77" i="7"/>
  <c r="BH77" i="7"/>
  <c r="DD69" i="7"/>
  <c r="BH69" i="7"/>
  <c r="AN69" i="7"/>
  <c r="DZ69" i="7"/>
  <c r="EV69" i="7"/>
  <c r="DZ61" i="7"/>
  <c r="BH61" i="7"/>
  <c r="AN61" i="7"/>
  <c r="DD61" i="7"/>
  <c r="EV61" i="7"/>
  <c r="BH53" i="7"/>
  <c r="AN53" i="7"/>
  <c r="DZ53" i="7"/>
  <c r="DD53" i="7"/>
  <c r="EV53" i="7"/>
  <c r="DZ45" i="7"/>
  <c r="AN45" i="7"/>
  <c r="EV45" i="7"/>
  <c r="BH45" i="7"/>
  <c r="DD45" i="7"/>
  <c r="DD37" i="7"/>
  <c r="BH37" i="7"/>
  <c r="EV37" i="7"/>
  <c r="DZ37" i="7"/>
  <c r="AN37" i="7"/>
  <c r="DD29" i="7"/>
  <c r="EV29" i="7"/>
  <c r="AN29" i="7"/>
  <c r="BH29" i="7"/>
  <c r="DZ29" i="7"/>
  <c r="EV21" i="7"/>
  <c r="BH21" i="7"/>
  <c r="DZ21" i="7"/>
  <c r="DD21" i="7"/>
  <c r="AN21" i="7"/>
  <c r="AN13" i="7"/>
  <c r="DD13" i="7"/>
  <c r="EV13" i="7"/>
  <c r="DZ13" i="7"/>
  <c r="BH13" i="7"/>
  <c r="DZ339" i="7"/>
  <c r="BH339" i="7"/>
  <c r="EV339" i="7"/>
  <c r="DD339" i="7"/>
  <c r="AN339" i="7"/>
  <c r="DZ299" i="7"/>
  <c r="DD299" i="7"/>
  <c r="EV299" i="7"/>
  <c r="BH299" i="7"/>
  <c r="AN299" i="7"/>
  <c r="DZ259" i="7"/>
  <c r="AN259" i="7"/>
  <c r="BH259" i="7"/>
  <c r="DD259" i="7"/>
  <c r="EV259" i="7"/>
  <c r="AN219" i="7"/>
  <c r="BH219" i="7"/>
  <c r="EV219" i="7"/>
  <c r="DZ219" i="7"/>
  <c r="DD219" i="7"/>
  <c r="EV171" i="7"/>
  <c r="DZ171" i="7"/>
  <c r="DD171" i="7"/>
  <c r="AN171" i="7"/>
  <c r="BH171" i="7"/>
  <c r="EV131" i="7"/>
  <c r="DZ131" i="7"/>
  <c r="DD131" i="7"/>
  <c r="BH131" i="7"/>
  <c r="AN131" i="7"/>
  <c r="EV107" i="7"/>
  <c r="DZ107" i="7"/>
  <c r="AN107" i="7"/>
  <c r="BH107" i="7"/>
  <c r="DD107" i="7"/>
  <c r="AN67" i="7"/>
  <c r="BH67" i="7"/>
  <c r="DD67" i="7"/>
  <c r="EV67" i="7"/>
  <c r="DZ67" i="7"/>
  <c r="DD35" i="7"/>
  <c r="BH35" i="7"/>
  <c r="AN35" i="7"/>
  <c r="DZ35" i="7"/>
  <c r="EV35" i="7"/>
  <c r="EV313" i="7"/>
  <c r="BH313" i="7"/>
  <c r="AN313" i="7"/>
  <c r="DD313" i="7"/>
  <c r="DZ313" i="7"/>
  <c r="EV217" i="7"/>
  <c r="DD217" i="7"/>
  <c r="DZ217" i="7"/>
  <c r="AN217" i="7"/>
  <c r="BH217" i="7"/>
  <c r="DD41" i="7"/>
  <c r="EV41" i="7"/>
  <c r="BH41" i="7"/>
  <c r="AN41" i="7"/>
  <c r="DZ41" i="7"/>
  <c r="AN364" i="7"/>
  <c r="DZ364" i="7"/>
  <c r="BH364" i="7"/>
  <c r="EV364" i="7"/>
  <c r="DD364" i="7"/>
  <c r="AN356" i="7"/>
  <c r="DD356" i="7"/>
  <c r="BH356" i="7"/>
  <c r="EV356" i="7"/>
  <c r="DZ356" i="7"/>
  <c r="DD348" i="7"/>
  <c r="DZ348" i="7"/>
  <c r="BH348" i="7"/>
  <c r="AN348" i="7"/>
  <c r="EV348" i="7"/>
  <c r="DZ340" i="7"/>
  <c r="DD340" i="7"/>
  <c r="EV340" i="7"/>
  <c r="BH340" i="7"/>
  <c r="AN340" i="7"/>
  <c r="DZ332" i="7"/>
  <c r="DD332" i="7"/>
  <c r="BH332" i="7"/>
  <c r="EV332" i="7"/>
  <c r="AN332" i="7"/>
  <c r="DZ324" i="7"/>
  <c r="AN324" i="7"/>
  <c r="EV324" i="7"/>
  <c r="BH324" i="7"/>
  <c r="DD324" i="7"/>
  <c r="DD316" i="7"/>
  <c r="AN316" i="7"/>
  <c r="DZ316" i="7"/>
  <c r="BH316" i="7"/>
  <c r="EV316" i="7"/>
  <c r="DZ308" i="7"/>
  <c r="DD308" i="7"/>
  <c r="EV308" i="7"/>
  <c r="BH308" i="7"/>
  <c r="AN308" i="7"/>
  <c r="EV300" i="7"/>
  <c r="DZ300" i="7"/>
  <c r="DD300" i="7"/>
  <c r="AN300" i="7"/>
  <c r="BH300" i="7"/>
  <c r="BH292" i="7"/>
  <c r="EV292" i="7"/>
  <c r="DD292" i="7"/>
  <c r="DZ292" i="7"/>
  <c r="AN292" i="7"/>
  <c r="AN284" i="7"/>
  <c r="EV284" i="7"/>
  <c r="DZ284" i="7"/>
  <c r="DD284" i="7"/>
  <c r="BH284" i="7"/>
  <c r="EV276" i="7"/>
  <c r="AN276" i="7"/>
  <c r="DD276" i="7"/>
  <c r="BH276" i="7"/>
  <c r="DZ276" i="7"/>
  <c r="DZ268" i="7"/>
  <c r="AN268" i="7"/>
  <c r="DD268" i="7"/>
  <c r="EV268" i="7"/>
  <c r="BH268" i="7"/>
  <c r="DZ260" i="7"/>
  <c r="EV260" i="7"/>
  <c r="BH260" i="7"/>
  <c r="DD260" i="7"/>
  <c r="AN260" i="7"/>
  <c r="DZ252" i="7"/>
  <c r="EV252" i="7"/>
  <c r="BH252" i="7"/>
  <c r="AN252" i="7"/>
  <c r="DD252" i="7"/>
  <c r="EV244" i="7"/>
  <c r="BH244" i="7"/>
  <c r="DD244" i="7"/>
  <c r="AN244" i="7"/>
  <c r="DZ244" i="7"/>
  <c r="DZ236" i="7"/>
  <c r="AN236" i="7"/>
  <c r="BH236" i="7"/>
  <c r="EV236" i="7"/>
  <c r="DD236" i="7"/>
  <c r="DD228" i="7"/>
  <c r="BH228" i="7"/>
  <c r="DZ228" i="7"/>
  <c r="EV228" i="7"/>
  <c r="AN228" i="7"/>
  <c r="AN220" i="7"/>
  <c r="DZ220" i="7"/>
  <c r="BH220" i="7"/>
  <c r="EV220" i="7"/>
  <c r="DD220" i="7"/>
  <c r="BH212" i="7"/>
  <c r="AN212" i="7"/>
  <c r="EV212" i="7"/>
  <c r="DD212" i="7"/>
  <c r="DZ212" i="7"/>
  <c r="BH204" i="7"/>
  <c r="DD204" i="7"/>
  <c r="EV204" i="7"/>
  <c r="AN204" i="7"/>
  <c r="DZ204" i="7"/>
  <c r="DZ196" i="7"/>
  <c r="BH196" i="7"/>
  <c r="AN196" i="7"/>
  <c r="DD196" i="7"/>
  <c r="EV196" i="7"/>
  <c r="AN188" i="7"/>
  <c r="DZ188" i="7"/>
  <c r="EV188" i="7"/>
  <c r="BH188" i="7"/>
  <c r="DD188" i="7"/>
  <c r="DD180" i="7"/>
  <c r="AN180" i="7"/>
  <c r="BH180" i="7"/>
  <c r="DZ180" i="7"/>
  <c r="EV180" i="7"/>
  <c r="DD172" i="7"/>
  <c r="AN172" i="7"/>
  <c r="BH172" i="7"/>
  <c r="DZ172" i="7"/>
  <c r="EV172" i="7"/>
  <c r="DD164" i="7"/>
  <c r="BH164" i="7"/>
  <c r="AN164" i="7"/>
  <c r="DZ164" i="7"/>
  <c r="EV164" i="7"/>
  <c r="DD156" i="7"/>
  <c r="AN156" i="7"/>
  <c r="DZ156" i="7"/>
  <c r="EV156" i="7"/>
  <c r="BH156" i="7"/>
  <c r="DD148" i="7"/>
  <c r="EV148" i="7"/>
  <c r="BH148" i="7"/>
  <c r="AN148" i="7"/>
  <c r="DZ148" i="7"/>
  <c r="EV140" i="7"/>
  <c r="DD140" i="7"/>
  <c r="AN140" i="7"/>
  <c r="BH140" i="7"/>
  <c r="DZ140" i="7"/>
  <c r="DD132" i="7"/>
  <c r="AN132" i="7"/>
  <c r="EV132" i="7"/>
  <c r="BH132" i="7"/>
  <c r="DZ132" i="7"/>
  <c r="BH124" i="7"/>
  <c r="DZ124" i="7"/>
  <c r="AN124" i="7"/>
  <c r="EV124" i="7"/>
  <c r="DD124" i="7"/>
  <c r="DZ116" i="7"/>
  <c r="DD116" i="7"/>
  <c r="AN116" i="7"/>
  <c r="EV116" i="7"/>
  <c r="BH116" i="7"/>
  <c r="EV108" i="7"/>
  <c r="AN108" i="7"/>
  <c r="DD108" i="7"/>
  <c r="DZ108" i="7"/>
  <c r="BH108" i="7"/>
  <c r="BH100" i="7"/>
  <c r="EV100" i="7"/>
  <c r="DZ100" i="7"/>
  <c r="AN100" i="7"/>
  <c r="DD100" i="7"/>
  <c r="BH92" i="7"/>
  <c r="DZ92" i="7"/>
  <c r="AN92" i="7"/>
  <c r="DD92" i="7"/>
  <c r="EV92" i="7"/>
  <c r="BH84" i="7"/>
  <c r="DD84" i="7"/>
  <c r="AN84" i="7"/>
  <c r="DZ84" i="7"/>
  <c r="EV84" i="7"/>
  <c r="AN76" i="7"/>
  <c r="EV76" i="7"/>
  <c r="BH76" i="7"/>
  <c r="DD76" i="7"/>
  <c r="DZ76" i="7"/>
  <c r="BH68" i="7"/>
  <c r="DD68" i="7"/>
  <c r="DZ68" i="7"/>
  <c r="AN68" i="7"/>
  <c r="EV68" i="7"/>
  <c r="AN60" i="7"/>
  <c r="DD60" i="7"/>
  <c r="BH60" i="7"/>
  <c r="DZ60" i="7"/>
  <c r="EV60" i="7"/>
  <c r="EV52" i="7"/>
  <c r="DD52" i="7"/>
  <c r="BH52" i="7"/>
  <c r="AN52" i="7"/>
  <c r="DZ52" i="7"/>
  <c r="DD44" i="7"/>
  <c r="EV44" i="7"/>
  <c r="DZ44" i="7"/>
  <c r="AN44" i="7"/>
  <c r="BH44" i="7"/>
  <c r="AN36" i="7"/>
  <c r="DZ36" i="7"/>
  <c r="EV36" i="7"/>
  <c r="BH36" i="7"/>
  <c r="DD36" i="7"/>
  <c r="DD28" i="7"/>
  <c r="DZ28" i="7"/>
  <c r="EV28" i="7"/>
  <c r="AN28" i="7"/>
  <c r="BH28" i="7"/>
  <c r="BH20" i="7"/>
  <c r="DD20" i="7"/>
  <c r="DZ20" i="7"/>
  <c r="EV20" i="7"/>
  <c r="AN20" i="7"/>
  <c r="DD12" i="7"/>
  <c r="EV12" i="7"/>
  <c r="AN12" i="7"/>
  <c r="DZ12" i="7"/>
  <c r="BH12" i="7"/>
  <c r="E9" i="10"/>
  <c r="E3" i="10"/>
  <c r="D15" i="10" s="1"/>
  <c r="DD323" i="7"/>
  <c r="BH323" i="7"/>
  <c r="AN323" i="7"/>
  <c r="EV323" i="7"/>
  <c r="DZ323" i="7"/>
  <c r="DD267" i="7"/>
  <c r="BH267" i="7"/>
  <c r="EV267" i="7"/>
  <c r="AN267" i="7"/>
  <c r="DZ267" i="7"/>
  <c r="BH195" i="7"/>
  <c r="AN195" i="7"/>
  <c r="DZ195" i="7"/>
  <c r="DD195" i="7"/>
  <c r="EV195" i="7"/>
  <c r="AN139" i="7"/>
  <c r="BH139" i="7"/>
  <c r="DD139" i="7"/>
  <c r="DZ139" i="7"/>
  <c r="EV139" i="7"/>
  <c r="DD91" i="7"/>
  <c r="AN91" i="7"/>
  <c r="BH91" i="7"/>
  <c r="EV91" i="7"/>
  <c r="DZ91" i="7"/>
  <c r="AN59" i="7"/>
  <c r="EV59" i="7"/>
  <c r="DZ59" i="7"/>
  <c r="BH59" i="7"/>
  <c r="DD59" i="7"/>
  <c r="EV51" i="7"/>
  <c r="DZ51" i="7"/>
  <c r="BH51" i="7"/>
  <c r="AN51" i="7"/>
  <c r="DD51" i="7"/>
  <c r="DD11" i="7"/>
  <c r="DZ11" i="7"/>
  <c r="AN11" i="7"/>
  <c r="BH11" i="7"/>
  <c r="EV11" i="7"/>
  <c r="AN3" i="7"/>
  <c r="AO5" i="7" s="1"/>
  <c r="F4" i="10"/>
  <c r="AN4" i="7"/>
  <c r="AN2" i="7"/>
  <c r="DD362" i="7"/>
  <c r="BH362" i="7"/>
  <c r="EV362" i="7"/>
  <c r="DZ362" i="7"/>
  <c r="AN362" i="7"/>
  <c r="BH354" i="7"/>
  <c r="AN354" i="7"/>
  <c r="DZ354" i="7"/>
  <c r="DD354" i="7"/>
  <c r="EV354" i="7"/>
  <c r="EV346" i="7"/>
  <c r="DD346" i="7"/>
  <c r="DZ346" i="7"/>
  <c r="BH346" i="7"/>
  <c r="AN346" i="7"/>
  <c r="DZ338" i="7"/>
  <c r="EV338" i="7"/>
  <c r="AN338" i="7"/>
  <c r="BH338" i="7"/>
  <c r="DD338" i="7"/>
  <c r="EV330" i="7"/>
  <c r="DZ330" i="7"/>
  <c r="DD330" i="7"/>
  <c r="AN330" i="7"/>
  <c r="BH330" i="7"/>
  <c r="DZ322" i="7"/>
  <c r="DD322" i="7"/>
  <c r="BH322" i="7"/>
  <c r="AN322" i="7"/>
  <c r="EV322" i="7"/>
  <c r="DD314" i="7"/>
  <c r="DZ314" i="7"/>
  <c r="BH314" i="7"/>
  <c r="AN314" i="7"/>
  <c r="EV314" i="7"/>
  <c r="EV306" i="7"/>
  <c r="AN306" i="7"/>
  <c r="BH306" i="7"/>
  <c r="DZ306" i="7"/>
  <c r="DD306" i="7"/>
  <c r="AN298" i="7"/>
  <c r="DZ298" i="7"/>
  <c r="BH298" i="7"/>
  <c r="EV298" i="7"/>
  <c r="DD298" i="7"/>
  <c r="EV290" i="7"/>
  <c r="AN290" i="7"/>
  <c r="DZ290" i="7"/>
  <c r="BH290" i="7"/>
  <c r="DD290" i="7"/>
  <c r="DZ282" i="7"/>
  <c r="DD282" i="7"/>
  <c r="BH282" i="7"/>
  <c r="EV282" i="7"/>
  <c r="AN282" i="7"/>
  <c r="DZ274" i="7"/>
  <c r="EV274" i="7"/>
  <c r="BH274" i="7"/>
  <c r="DD274" i="7"/>
  <c r="AN274" i="7"/>
  <c r="BH266" i="7"/>
  <c r="AN266" i="7"/>
  <c r="EV266" i="7"/>
  <c r="DZ266" i="7"/>
  <c r="DD266" i="7"/>
  <c r="DZ258" i="7"/>
  <c r="AN258" i="7"/>
  <c r="EV258" i="7"/>
  <c r="DD258" i="7"/>
  <c r="BH258" i="7"/>
  <c r="DD250" i="7"/>
  <c r="BH250" i="7"/>
  <c r="DZ250" i="7"/>
  <c r="AN250" i="7"/>
  <c r="EV250" i="7"/>
  <c r="EV242" i="7"/>
  <c r="BH242" i="7"/>
  <c r="DD242" i="7"/>
  <c r="DZ242" i="7"/>
  <c r="AN242" i="7"/>
  <c r="BH234" i="7"/>
  <c r="AN234" i="7"/>
  <c r="DD234" i="7"/>
  <c r="DZ234" i="7"/>
  <c r="EV234" i="7"/>
  <c r="DD226" i="7"/>
  <c r="BH226" i="7"/>
  <c r="DZ226" i="7"/>
  <c r="EV226" i="7"/>
  <c r="AN226" i="7"/>
  <c r="DZ218" i="7"/>
  <c r="BH218" i="7"/>
  <c r="EV218" i="7"/>
  <c r="AN218" i="7"/>
  <c r="DD218" i="7"/>
  <c r="DD210" i="7"/>
  <c r="DZ210" i="7"/>
  <c r="AN210" i="7"/>
  <c r="BH210" i="7"/>
  <c r="EV210" i="7"/>
  <c r="DD202" i="7"/>
  <c r="AN202" i="7"/>
  <c r="DZ202" i="7"/>
  <c r="EV202" i="7"/>
  <c r="BH202" i="7"/>
  <c r="EV194" i="7"/>
  <c r="DD194" i="7"/>
  <c r="DZ194" i="7"/>
  <c r="BH194" i="7"/>
  <c r="AN194" i="7"/>
  <c r="DZ186" i="7"/>
  <c r="DD186" i="7"/>
  <c r="AN186" i="7"/>
  <c r="EV186" i="7"/>
  <c r="BH186" i="7"/>
  <c r="EV178" i="7"/>
  <c r="AN178" i="7"/>
  <c r="DZ178" i="7"/>
  <c r="BH178" i="7"/>
  <c r="DD178" i="7"/>
  <c r="EV170" i="7"/>
  <c r="DZ170" i="7"/>
  <c r="DD170" i="7"/>
  <c r="AN170" i="7"/>
  <c r="BH170" i="7"/>
  <c r="DZ162" i="7"/>
  <c r="AN162" i="7"/>
  <c r="DD162" i="7"/>
  <c r="BH162" i="7"/>
  <c r="EV162" i="7"/>
  <c r="DD154" i="7"/>
  <c r="BH154" i="7"/>
  <c r="AN154" i="7"/>
  <c r="EV154" i="7"/>
  <c r="DZ154" i="7"/>
  <c r="DZ146" i="7"/>
  <c r="DD146" i="7"/>
  <c r="BH146" i="7"/>
  <c r="AN146" i="7"/>
  <c r="EV146" i="7"/>
  <c r="EV138" i="7"/>
  <c r="BH138" i="7"/>
  <c r="DZ138" i="7"/>
  <c r="AN138" i="7"/>
  <c r="DD138" i="7"/>
  <c r="BH130" i="7"/>
  <c r="DZ130" i="7"/>
  <c r="AN130" i="7"/>
  <c r="EV130" i="7"/>
  <c r="DD130" i="7"/>
  <c r="DD122" i="7"/>
  <c r="DZ122" i="7"/>
  <c r="BH122" i="7"/>
  <c r="AN122" i="7"/>
  <c r="EV122" i="7"/>
  <c r="EV114" i="7"/>
  <c r="BH114" i="7"/>
  <c r="DD114" i="7"/>
  <c r="AN114" i="7"/>
  <c r="DZ114" i="7"/>
  <c r="DD106" i="7"/>
  <c r="DZ106" i="7"/>
  <c r="AN106" i="7"/>
  <c r="EV106" i="7"/>
  <c r="BH106" i="7"/>
  <c r="BH98" i="7"/>
  <c r="EV98" i="7"/>
  <c r="DD98" i="7"/>
  <c r="AN98" i="7"/>
  <c r="DZ98" i="7"/>
  <c r="DZ90" i="7"/>
  <c r="EV90" i="7"/>
  <c r="BH90" i="7"/>
  <c r="AN90" i="7"/>
  <c r="DD90" i="7"/>
  <c r="DZ82" i="7"/>
  <c r="DD82" i="7"/>
  <c r="EV82" i="7"/>
  <c r="AN82" i="7"/>
  <c r="BH82" i="7"/>
  <c r="BH74" i="7"/>
  <c r="AN74" i="7"/>
  <c r="EV74" i="7"/>
  <c r="DZ74" i="7"/>
  <c r="DD74" i="7"/>
  <c r="DZ66" i="7"/>
  <c r="BH66" i="7"/>
  <c r="EV66" i="7"/>
  <c r="AN66" i="7"/>
  <c r="DD66" i="7"/>
  <c r="DD58" i="7"/>
  <c r="EV58" i="7"/>
  <c r="BH58" i="7"/>
  <c r="AN58" i="7"/>
  <c r="DZ58" i="7"/>
  <c r="BH50" i="7"/>
  <c r="DZ50" i="7"/>
  <c r="DD50" i="7"/>
  <c r="EV50" i="7"/>
  <c r="AN50" i="7"/>
  <c r="DZ42" i="7"/>
  <c r="EV42" i="7"/>
  <c r="BH42" i="7"/>
  <c r="DD42" i="7"/>
  <c r="AN42" i="7"/>
  <c r="DD34" i="7"/>
  <c r="AN34" i="7"/>
  <c r="DZ34" i="7"/>
  <c r="EV34" i="7"/>
  <c r="BH34" i="7"/>
  <c r="DD26" i="7"/>
  <c r="DZ26" i="7"/>
  <c r="AN26" i="7"/>
  <c r="BH26" i="7"/>
  <c r="EV26" i="7"/>
  <c r="BH18" i="7"/>
  <c r="EV18" i="7"/>
  <c r="DD18" i="7"/>
  <c r="DZ18" i="7"/>
  <c r="AN18" i="7"/>
  <c r="DZ10" i="7"/>
  <c r="DD10" i="7"/>
  <c r="AN10" i="7"/>
  <c r="BH10" i="7"/>
  <c r="EV10" i="7"/>
  <c r="BH366" i="7"/>
  <c r="DD366" i="7"/>
  <c r="AN366" i="7"/>
  <c r="DZ366" i="7"/>
  <c r="EV366" i="7"/>
  <c r="F3" i="10" l="1"/>
  <c r="AO50" i="7"/>
  <c r="DE50" i="7"/>
  <c r="BI50" i="7"/>
  <c r="EA50" i="7"/>
  <c r="EW50" i="7"/>
  <c r="AO195" i="7"/>
  <c r="DE195" i="7"/>
  <c r="EW195" i="7"/>
  <c r="BI195" i="7"/>
  <c r="EA195" i="7"/>
  <c r="EW228" i="7"/>
  <c r="DE228" i="7"/>
  <c r="AO228" i="7"/>
  <c r="BI228" i="7"/>
  <c r="EA228" i="7"/>
  <c r="EA189" i="7"/>
  <c r="EW189" i="7"/>
  <c r="DE189" i="7"/>
  <c r="BI189" i="7"/>
  <c r="AO189" i="7"/>
  <c r="DE333" i="7"/>
  <c r="EA333" i="7"/>
  <c r="AO333" i="7"/>
  <c r="BI333" i="7"/>
  <c r="EW333" i="7"/>
  <c r="EA193" i="7"/>
  <c r="AO193" i="7"/>
  <c r="DE193" i="7"/>
  <c r="EW193" i="7"/>
  <c r="BI193" i="7"/>
  <c r="EA190" i="7"/>
  <c r="BI190" i="7"/>
  <c r="AO190" i="7"/>
  <c r="EW190" i="7"/>
  <c r="DE190" i="7"/>
  <c r="BI334" i="7"/>
  <c r="EW334" i="7"/>
  <c r="AO334" i="7"/>
  <c r="EA334" i="7"/>
  <c r="DE334" i="7"/>
  <c r="AO15" i="7"/>
  <c r="EA15" i="7"/>
  <c r="DE15" i="7"/>
  <c r="BI15" i="7"/>
  <c r="EW15" i="7"/>
  <c r="BI55" i="7"/>
  <c r="AO55" i="7"/>
  <c r="DE55" i="7"/>
  <c r="EA55" i="7"/>
  <c r="EW55" i="7"/>
  <c r="EA119" i="7"/>
  <c r="EW119" i="7"/>
  <c r="BI119" i="7"/>
  <c r="DE119" i="7"/>
  <c r="AO119" i="7"/>
  <c r="EW127" i="7"/>
  <c r="AO127" i="7"/>
  <c r="EA127" i="7"/>
  <c r="BI127" i="7"/>
  <c r="DE127" i="7"/>
  <c r="EW167" i="7"/>
  <c r="BI167" i="7"/>
  <c r="DE167" i="7"/>
  <c r="EA167" i="7"/>
  <c r="AO167" i="7"/>
  <c r="EW295" i="7"/>
  <c r="EA295" i="7"/>
  <c r="AO295" i="7"/>
  <c r="BI295" i="7"/>
  <c r="DE295" i="7"/>
  <c r="EA72" i="7"/>
  <c r="AO72" i="7"/>
  <c r="DE72" i="7"/>
  <c r="EW72" i="7"/>
  <c r="BI72" i="7"/>
  <c r="EA272" i="7"/>
  <c r="EW272" i="7"/>
  <c r="BI272" i="7"/>
  <c r="DE272" i="7"/>
  <c r="AO272" i="7"/>
  <c r="BI328" i="7"/>
  <c r="EA328" i="7"/>
  <c r="DE328" i="7"/>
  <c r="EW328" i="7"/>
  <c r="AO328" i="7"/>
  <c r="DE227" i="7"/>
  <c r="EW227" i="7"/>
  <c r="AO227" i="7"/>
  <c r="EA227" i="7"/>
  <c r="BI227" i="7"/>
  <c r="BI251" i="7"/>
  <c r="EA251" i="7"/>
  <c r="DE251" i="7"/>
  <c r="AO251" i="7"/>
  <c r="EW251" i="7"/>
  <c r="EA10" i="7"/>
  <c r="DE10" i="7"/>
  <c r="EW10" i="7"/>
  <c r="BI10" i="7"/>
  <c r="AO10" i="7"/>
  <c r="DE34" i="7"/>
  <c r="EW34" i="7"/>
  <c r="EA34" i="7"/>
  <c r="BI34" i="7"/>
  <c r="AO34" i="7"/>
  <c r="EA114" i="7"/>
  <c r="DE114" i="7"/>
  <c r="EW114" i="7"/>
  <c r="BI114" i="7"/>
  <c r="AO114" i="7"/>
  <c r="BI162" i="7"/>
  <c r="EW162" i="7"/>
  <c r="DE162" i="7"/>
  <c r="EA162" i="7"/>
  <c r="AO162" i="7"/>
  <c r="DE282" i="7"/>
  <c r="EW282" i="7"/>
  <c r="AO282" i="7"/>
  <c r="EA282" i="7"/>
  <c r="BI282" i="7"/>
  <c r="BI290" i="7"/>
  <c r="DE290" i="7"/>
  <c r="EA290" i="7"/>
  <c r="AO290" i="7"/>
  <c r="EW290" i="7"/>
  <c r="EW346" i="7"/>
  <c r="DE346" i="7"/>
  <c r="BI346" i="7"/>
  <c r="EA346" i="7"/>
  <c r="AO346" i="7"/>
  <c r="EW354" i="7"/>
  <c r="EA354" i="7"/>
  <c r="AO354" i="7"/>
  <c r="BI354" i="7"/>
  <c r="DE354" i="7"/>
  <c r="C290" i="7"/>
  <c r="C358" i="7"/>
  <c r="C340" i="7"/>
  <c r="C303" i="7"/>
  <c r="C134" i="7"/>
  <c r="C220" i="7"/>
  <c r="C211" i="7"/>
  <c r="C19" i="7"/>
  <c r="CE16" i="7" s="1"/>
  <c r="C287" i="7"/>
  <c r="C191" i="7"/>
  <c r="C236" i="7"/>
  <c r="C41" i="7"/>
  <c r="CE38" i="7" s="1"/>
  <c r="C115" i="7"/>
  <c r="C10" i="7"/>
  <c r="CE7" i="7" s="1"/>
  <c r="C205" i="7"/>
  <c r="C65" i="7"/>
  <c r="CE62" i="7" s="1"/>
  <c r="C222" i="7"/>
  <c r="C87" i="7"/>
  <c r="CE84" i="7" s="1"/>
  <c r="C193" i="7"/>
  <c r="C31" i="7"/>
  <c r="CE28" i="7" s="1"/>
  <c r="C208" i="7"/>
  <c r="C202" i="7"/>
  <c r="C141" i="7"/>
  <c r="C76" i="7"/>
  <c r="CE73" i="7" s="1"/>
  <c r="C164" i="7"/>
  <c r="C285" i="7"/>
  <c r="C77" i="7"/>
  <c r="CE74" i="7" s="1"/>
  <c r="C144" i="7"/>
  <c r="C67" i="7"/>
  <c r="CE64" i="7" s="1"/>
  <c r="C123" i="7"/>
  <c r="C59" i="7"/>
  <c r="CE56" i="7" s="1"/>
  <c r="C166" i="7"/>
  <c r="C187" i="7"/>
  <c r="C196" i="7"/>
  <c r="C350" i="7"/>
  <c r="C312" i="7"/>
  <c r="C80" i="7"/>
  <c r="CE77" i="7" s="1"/>
  <c r="C224" i="7"/>
  <c r="C327" i="7"/>
  <c r="C308" i="7"/>
  <c r="C265" i="7"/>
  <c r="C338" i="7"/>
  <c r="C309" i="7"/>
  <c r="C127" i="7"/>
  <c r="C93" i="7"/>
  <c r="CE90" i="7" s="1"/>
  <c r="C362" i="7"/>
  <c r="C46" i="7"/>
  <c r="CE43" i="7" s="1"/>
  <c r="C336" i="7"/>
  <c r="C101" i="7"/>
  <c r="CE98" i="7" s="1"/>
  <c r="C184" i="7"/>
  <c r="C159" i="7"/>
  <c r="C325" i="7"/>
  <c r="C117" i="7"/>
  <c r="C38" i="7"/>
  <c r="CE35" i="7" s="1"/>
  <c r="C277" i="7"/>
  <c r="C45" i="7"/>
  <c r="CE42" i="7" s="1"/>
  <c r="C264" i="7"/>
  <c r="C98" i="7"/>
  <c r="CE95" i="7" s="1"/>
  <c r="C226" i="7"/>
  <c r="C56" i="7"/>
  <c r="CE53" i="7" s="1"/>
  <c r="C120" i="7"/>
  <c r="C136" i="7"/>
  <c r="C89" i="7"/>
  <c r="CE86" i="7" s="1"/>
  <c r="C328" i="7"/>
  <c r="C255" i="7"/>
  <c r="C284" i="7"/>
  <c r="C47" i="7"/>
  <c r="CE44" i="7" s="1"/>
  <c r="C347" i="7"/>
  <c r="C294" i="7"/>
  <c r="C39" i="7"/>
  <c r="CE36" i="7" s="1"/>
  <c r="C306" i="7"/>
  <c r="C34" i="7"/>
  <c r="CE31" i="7" s="1"/>
  <c r="C256" i="7"/>
  <c r="C341" i="7"/>
  <c r="C246" i="7"/>
  <c r="C92" i="7"/>
  <c r="CE89" i="7" s="1"/>
  <c r="C18" i="7"/>
  <c r="CE15" i="7" s="1"/>
  <c r="C329" i="7"/>
  <c r="C185" i="7"/>
  <c r="C110" i="7"/>
  <c r="CE107" i="7" s="1"/>
  <c r="C28" i="7"/>
  <c r="CE25" i="7" s="1"/>
  <c r="C21" i="7"/>
  <c r="CE18" i="7" s="1"/>
  <c r="C171" i="7"/>
  <c r="C58" i="7"/>
  <c r="CE55" i="7" s="1"/>
  <c r="C305" i="7"/>
  <c r="C142" i="7"/>
  <c r="C156" i="7"/>
  <c r="C160" i="7"/>
  <c r="C263" i="7"/>
  <c r="C108" i="7"/>
  <c r="CE105" i="7" s="1"/>
  <c r="C212" i="7"/>
  <c r="C57" i="7"/>
  <c r="CE54" i="7" s="1"/>
  <c r="C137" i="7"/>
  <c r="C112" i="7"/>
  <c r="CE109" i="7" s="1"/>
  <c r="C248" i="7"/>
  <c r="C91" i="7"/>
  <c r="CE88" i="7" s="1"/>
  <c r="C104" i="7"/>
  <c r="CE101" i="7" s="1"/>
  <c r="C333" i="7"/>
  <c r="C109" i="7"/>
  <c r="CE106" i="7" s="1"/>
  <c r="C163" i="7"/>
  <c r="C13" i="7"/>
  <c r="CE10" i="7" s="1"/>
  <c r="C176" i="7"/>
  <c r="C266" i="7"/>
  <c r="C321" i="7"/>
  <c r="C78" i="7"/>
  <c r="CE75" i="7" s="1"/>
  <c r="C192" i="7"/>
  <c r="C293" i="7"/>
  <c r="C54" i="7"/>
  <c r="CE51" i="7" s="1"/>
  <c r="C317" i="7"/>
  <c r="C50" i="7"/>
  <c r="CE47" i="7" s="1"/>
  <c r="C151" i="7"/>
  <c r="C297" i="7"/>
  <c r="C178" i="7"/>
  <c r="C49" i="7"/>
  <c r="CE46" i="7" s="1"/>
  <c r="C307" i="7"/>
  <c r="C218" i="7"/>
  <c r="C51" i="7"/>
  <c r="CE48" i="7" s="1"/>
  <c r="C247" i="7"/>
  <c r="C259" i="7"/>
  <c r="C175" i="7"/>
  <c r="C361" i="7"/>
  <c r="C253" i="7"/>
  <c r="C194" i="7"/>
  <c r="C22" i="7"/>
  <c r="CE19" i="7" s="1"/>
  <c r="C301" i="7"/>
  <c r="C152" i="7"/>
  <c r="C121" i="7"/>
  <c r="C221" i="7"/>
  <c r="C209" i="7"/>
  <c r="C62" i="7"/>
  <c r="CE59" i="7" s="1"/>
  <c r="C210" i="7"/>
  <c r="C351" i="7"/>
  <c r="C116" i="7"/>
  <c r="C270" i="7"/>
  <c r="C15" i="7"/>
  <c r="CE12" i="7" s="1"/>
  <c r="C32" i="7"/>
  <c r="CE29" i="7" s="1"/>
  <c r="C288" i="7"/>
  <c r="C286" i="7"/>
  <c r="C29" i="7"/>
  <c r="CE26" i="7" s="1"/>
  <c r="C273" i="7"/>
  <c r="C213" i="7"/>
  <c r="C42" i="7"/>
  <c r="CE39" i="7" s="1"/>
  <c r="C300" i="7"/>
  <c r="C96" i="7"/>
  <c r="CE93" i="7" s="1"/>
  <c r="C153" i="7"/>
  <c r="C155" i="7"/>
  <c r="C95" i="7"/>
  <c r="CE92" i="7" s="1"/>
  <c r="C94" i="7"/>
  <c r="CE91" i="7" s="1"/>
  <c r="C326" i="7"/>
  <c r="C257" i="7"/>
  <c r="C97" i="7"/>
  <c r="CE94" i="7" s="1"/>
  <c r="C241" i="7"/>
  <c r="C66" i="7"/>
  <c r="CE63" i="7" s="1"/>
  <c r="C348" i="7"/>
  <c r="C353" i="7"/>
  <c r="C197" i="7"/>
  <c r="C52" i="7"/>
  <c r="CE49" i="7" s="1"/>
  <c r="C322" i="7"/>
  <c r="C276" i="7"/>
  <c r="C318" i="7"/>
  <c r="C149" i="7"/>
  <c r="C345" i="7"/>
  <c r="C238" i="7"/>
  <c r="C304" i="7"/>
  <c r="C35" i="7"/>
  <c r="CE32" i="7" s="1"/>
  <c r="C36" i="7"/>
  <c r="CE33" i="7" s="1"/>
  <c r="C298" i="7"/>
  <c r="C16" i="7"/>
  <c r="CE13" i="7" s="1"/>
  <c r="C337" i="7"/>
  <c r="C44" i="7"/>
  <c r="CE41" i="7" s="1"/>
  <c r="C68" i="7"/>
  <c r="CE65" i="7" s="1"/>
  <c r="C14" i="7"/>
  <c r="CE11" i="7" s="1"/>
  <c r="C139" i="7"/>
  <c r="C25" i="7"/>
  <c r="CE22" i="7" s="1"/>
  <c r="C233" i="7"/>
  <c r="C252" i="7"/>
  <c r="C30" i="7"/>
  <c r="CE27" i="7" s="1"/>
  <c r="C268" i="7"/>
  <c r="C130" i="7"/>
  <c r="C138" i="7"/>
  <c r="C244" i="7"/>
  <c r="C79" i="7"/>
  <c r="CE76" i="7" s="1"/>
  <c r="C302" i="7"/>
  <c r="C295" i="7"/>
  <c r="C73" i="7"/>
  <c r="CE70" i="7" s="1"/>
  <c r="C71" i="7"/>
  <c r="CE68" i="7" s="1"/>
  <c r="C258" i="7"/>
  <c r="C107" i="7"/>
  <c r="CE104" i="7" s="1"/>
  <c r="C335" i="7"/>
  <c r="C119" i="7"/>
  <c r="C200" i="7"/>
  <c r="C165" i="7"/>
  <c r="C143" i="7"/>
  <c r="C131" i="7"/>
  <c r="C33" i="7"/>
  <c r="CE30" i="7" s="1"/>
  <c r="C267" i="7"/>
  <c r="C282" i="7"/>
  <c r="C323" i="7"/>
  <c r="C85" i="7"/>
  <c r="CE82" i="7" s="1"/>
  <c r="C315" i="7"/>
  <c r="C24" i="7"/>
  <c r="CE21" i="7" s="1"/>
  <c r="C364" i="7"/>
  <c r="C352" i="7"/>
  <c r="C198" i="7"/>
  <c r="C251" i="7"/>
  <c r="C161" i="7"/>
  <c r="C354" i="7"/>
  <c r="C234" i="7"/>
  <c r="C173" i="7"/>
  <c r="C86" i="7"/>
  <c r="CE83" i="7" s="1"/>
  <c r="C145" i="7"/>
  <c r="C334" i="7"/>
  <c r="C132" i="7"/>
  <c r="C11" i="7"/>
  <c r="CE8" i="7" s="1"/>
  <c r="C292" i="7"/>
  <c r="C324" i="7"/>
  <c r="C274" i="7"/>
  <c r="C63" i="7"/>
  <c r="CE60" i="7" s="1"/>
  <c r="C280" i="7"/>
  <c r="C219" i="7"/>
  <c r="C90" i="7"/>
  <c r="CE87" i="7" s="1"/>
  <c r="C319" i="7"/>
  <c r="C249" i="7"/>
  <c r="C118" i="7"/>
  <c r="C183" i="7"/>
  <c r="C332" i="7"/>
  <c r="C217" i="7"/>
  <c r="C346" i="7"/>
  <c r="C17" i="7"/>
  <c r="CE14" i="7" s="1"/>
  <c r="C158" i="7"/>
  <c r="C342" i="7"/>
  <c r="C60" i="7"/>
  <c r="CE57" i="7" s="1"/>
  <c r="C261" i="7"/>
  <c r="C339" i="7"/>
  <c r="C170" i="7"/>
  <c r="C146" i="7"/>
  <c r="C147" i="7"/>
  <c r="C214" i="7"/>
  <c r="C299" i="7"/>
  <c r="C245" i="7"/>
  <c r="C40" i="7"/>
  <c r="CE37" i="7" s="1"/>
  <c r="C150" i="7"/>
  <c r="C84" i="7"/>
  <c r="CE81" i="7" s="1"/>
  <c r="C64" i="7"/>
  <c r="CE61" i="7" s="1"/>
  <c r="C20" i="7"/>
  <c r="CE17" i="7" s="1"/>
  <c r="C366" i="7"/>
  <c r="C128" i="7"/>
  <c r="C102" i="7"/>
  <c r="CE99" i="7" s="1"/>
  <c r="C179" i="7"/>
  <c r="C279" i="7"/>
  <c r="C310" i="7"/>
  <c r="C177" i="7"/>
  <c r="C113" i="7"/>
  <c r="C237" i="7"/>
  <c r="C235" i="7"/>
  <c r="C111" i="7"/>
  <c r="CE108" i="7" s="1"/>
  <c r="C124" i="7"/>
  <c r="C70" i="7"/>
  <c r="CE67" i="7" s="1"/>
  <c r="C355" i="7"/>
  <c r="C343" i="7"/>
  <c r="C72" i="7"/>
  <c r="CE69" i="7" s="1"/>
  <c r="C250" i="7"/>
  <c r="C349" i="7"/>
  <c r="C360" i="7"/>
  <c r="C26" i="7"/>
  <c r="CE23" i="7" s="1"/>
  <c r="C260" i="7"/>
  <c r="C190" i="7"/>
  <c r="C330" i="7"/>
  <c r="C227" i="7"/>
  <c r="C168" i="7"/>
  <c r="C154" i="7"/>
  <c r="C313" i="7"/>
  <c r="C271" i="7"/>
  <c r="C363" i="7"/>
  <c r="C174" i="7"/>
  <c r="C201" i="7"/>
  <c r="C314" i="7"/>
  <c r="C188" i="7"/>
  <c r="C283" i="7"/>
  <c r="C215" i="7"/>
  <c r="C229" i="7"/>
  <c r="C231" i="7"/>
  <c r="C291" i="7"/>
  <c r="C203" i="7"/>
  <c r="C53" i="7"/>
  <c r="CE50" i="7" s="1"/>
  <c r="C129" i="7"/>
  <c r="C232" i="7"/>
  <c r="C311" i="7"/>
  <c r="C99" i="7"/>
  <c r="CE96" i="7" s="1"/>
  <c r="C189" i="7"/>
  <c r="C135" i="7"/>
  <c r="C172" i="7"/>
  <c r="C122" i="7"/>
  <c r="C272" i="7"/>
  <c r="C114" i="7"/>
  <c r="C167" i="7"/>
  <c r="C27" i="7"/>
  <c r="CE24" i="7" s="1"/>
  <c r="C199" i="7"/>
  <c r="C88" i="7"/>
  <c r="CE85" i="7" s="1"/>
  <c r="C359" i="7"/>
  <c r="C254" i="7"/>
  <c r="C105" i="7"/>
  <c r="CE102" i="7" s="1"/>
  <c r="C331" i="7"/>
  <c r="C344" i="7"/>
  <c r="C182" i="7"/>
  <c r="C243" i="7"/>
  <c r="C61" i="7"/>
  <c r="CE58" i="7" s="1"/>
  <c r="C204" i="7"/>
  <c r="C106" i="7"/>
  <c r="CE103" i="7" s="1"/>
  <c r="C148" i="7"/>
  <c r="C48" i="7"/>
  <c r="CE45" i="7" s="1"/>
  <c r="C269" i="7"/>
  <c r="C230" i="7"/>
  <c r="C186" i="7"/>
  <c r="C195" i="7"/>
  <c r="C23" i="7"/>
  <c r="CE20" i="7" s="1"/>
  <c r="C320" i="7"/>
  <c r="C316" i="7"/>
  <c r="C162" i="7"/>
  <c r="C207" i="7"/>
  <c r="C262" i="7"/>
  <c r="C43" i="7"/>
  <c r="CE40" i="7" s="1"/>
  <c r="C133" i="7"/>
  <c r="C228" i="7"/>
  <c r="C82" i="7"/>
  <c r="CE79" i="7" s="1"/>
  <c r="C239" i="7"/>
  <c r="C103" i="7"/>
  <c r="CE100" i="7" s="1"/>
  <c r="C275" i="7"/>
  <c r="C100" i="7"/>
  <c r="CE97" i="7" s="1"/>
  <c r="C126" i="7"/>
  <c r="C365" i="7"/>
  <c r="C140" i="7"/>
  <c r="C357" i="7"/>
  <c r="C180" i="7"/>
  <c r="C181" i="7"/>
  <c r="C125" i="7"/>
  <c r="C242" i="7"/>
  <c r="C74" i="7"/>
  <c r="CE71" i="7" s="1"/>
  <c r="C69" i="7"/>
  <c r="CE66" i="7" s="1"/>
  <c r="C225" i="7"/>
  <c r="C75" i="7"/>
  <c r="CE72" i="7" s="1"/>
  <c r="C240" i="7"/>
  <c r="C81" i="7"/>
  <c r="CE78" i="7" s="1"/>
  <c r="C356" i="7"/>
  <c r="C223" i="7"/>
  <c r="C12" i="7"/>
  <c r="CE9" i="7" s="1"/>
  <c r="C169" i="7"/>
  <c r="C55" i="7"/>
  <c r="CE52" i="7" s="1"/>
  <c r="C289" i="7"/>
  <c r="C216" i="7"/>
  <c r="C83" i="7"/>
  <c r="CE80" i="7" s="1"/>
  <c r="C278" i="7"/>
  <c r="C296" i="7"/>
  <c r="C206" i="7"/>
  <c r="C37" i="7"/>
  <c r="CE34" i="7" s="1"/>
  <c r="C157" i="7"/>
  <c r="C281" i="7"/>
  <c r="BI323" i="7"/>
  <c r="AO323" i="7"/>
  <c r="DE323" i="7"/>
  <c r="EA323" i="7"/>
  <c r="EW323" i="7"/>
  <c r="EW100" i="7"/>
  <c r="EA100" i="7"/>
  <c r="AO100" i="7"/>
  <c r="BI100" i="7"/>
  <c r="DE100" i="7"/>
  <c r="DE124" i="7"/>
  <c r="BI124" i="7"/>
  <c r="AO124" i="7"/>
  <c r="EW124" i="7"/>
  <c r="EA124" i="7"/>
  <c r="EW212" i="7"/>
  <c r="EA212" i="7"/>
  <c r="BI212" i="7"/>
  <c r="AO212" i="7"/>
  <c r="DE212" i="7"/>
  <c r="BI276" i="7"/>
  <c r="EW276" i="7"/>
  <c r="EA276" i="7"/>
  <c r="DE276" i="7"/>
  <c r="AO276" i="7"/>
  <c r="EA332" i="7"/>
  <c r="DE332" i="7"/>
  <c r="EW332" i="7"/>
  <c r="BI332" i="7"/>
  <c r="AO332" i="7"/>
  <c r="EW364" i="7"/>
  <c r="BI364" i="7"/>
  <c r="EA364" i="7"/>
  <c r="DE364" i="7"/>
  <c r="AO364" i="7"/>
  <c r="EA339" i="7"/>
  <c r="AO339" i="7"/>
  <c r="DE339" i="7"/>
  <c r="EW339" i="7"/>
  <c r="BI339" i="7"/>
  <c r="AO101" i="7"/>
  <c r="EW101" i="7"/>
  <c r="DE101" i="7"/>
  <c r="EA101" i="7"/>
  <c r="BI101" i="7"/>
  <c r="BI165" i="7"/>
  <c r="DE165" i="7"/>
  <c r="AO165" i="7"/>
  <c r="EA165" i="7"/>
  <c r="EW165" i="7"/>
  <c r="EW261" i="7"/>
  <c r="DE261" i="7"/>
  <c r="AO261" i="7"/>
  <c r="EA261" i="7"/>
  <c r="BI261" i="7"/>
  <c r="DE310" i="7"/>
  <c r="BI310" i="7"/>
  <c r="EA310" i="7"/>
  <c r="AO310" i="7"/>
  <c r="EW310" i="7"/>
  <c r="EA342" i="7"/>
  <c r="AO342" i="7"/>
  <c r="BI342" i="7"/>
  <c r="DE342" i="7"/>
  <c r="EW342" i="7"/>
  <c r="EW73" i="7"/>
  <c r="BI73" i="7"/>
  <c r="DE73" i="7"/>
  <c r="AO73" i="7"/>
  <c r="EA73" i="7"/>
  <c r="DE38" i="7"/>
  <c r="EW38" i="7"/>
  <c r="EA38" i="7"/>
  <c r="AO38" i="7"/>
  <c r="BI38" i="7"/>
  <c r="AO86" i="7"/>
  <c r="BI86" i="7"/>
  <c r="EW86" i="7"/>
  <c r="EA86" i="7"/>
  <c r="DE86" i="7"/>
  <c r="AO102" i="7"/>
  <c r="EW102" i="7"/>
  <c r="BI102" i="7"/>
  <c r="DE102" i="7"/>
  <c r="EA102" i="7"/>
  <c r="EA254" i="7"/>
  <c r="EW254" i="7"/>
  <c r="BI254" i="7"/>
  <c r="DE254" i="7"/>
  <c r="AO254" i="7"/>
  <c r="EW294" i="7"/>
  <c r="EA294" i="7"/>
  <c r="AO294" i="7"/>
  <c r="DE294" i="7"/>
  <c r="BI294" i="7"/>
  <c r="EW33" i="7"/>
  <c r="AO33" i="7"/>
  <c r="BI33" i="7"/>
  <c r="DE33" i="7"/>
  <c r="EA33" i="7"/>
  <c r="AO31" i="7"/>
  <c r="EA31" i="7"/>
  <c r="EW31" i="7"/>
  <c r="BI31" i="7"/>
  <c r="DE31" i="7"/>
  <c r="EA143" i="7"/>
  <c r="EW143" i="7"/>
  <c r="DE143" i="7"/>
  <c r="BI143" i="7"/>
  <c r="AO143" i="7"/>
  <c r="EA231" i="7"/>
  <c r="BI231" i="7"/>
  <c r="DE231" i="7"/>
  <c r="EW231" i="7"/>
  <c r="AO231" i="7"/>
  <c r="BI319" i="7"/>
  <c r="AO319" i="7"/>
  <c r="DE319" i="7"/>
  <c r="EA319" i="7"/>
  <c r="EW319" i="7"/>
  <c r="DE335" i="7"/>
  <c r="BI335" i="7"/>
  <c r="AO335" i="7"/>
  <c r="EA335" i="7"/>
  <c r="EW335" i="7"/>
  <c r="EA97" i="7"/>
  <c r="AO97" i="7"/>
  <c r="BI97" i="7"/>
  <c r="EW97" i="7"/>
  <c r="DE97" i="7"/>
  <c r="EA112" i="7"/>
  <c r="DE112" i="7"/>
  <c r="BI112" i="7"/>
  <c r="EW112" i="7"/>
  <c r="AO112" i="7"/>
  <c r="EA136" i="7"/>
  <c r="AO136" i="7"/>
  <c r="BI136" i="7"/>
  <c r="EW136" i="7"/>
  <c r="DE136" i="7"/>
  <c r="BI176" i="7"/>
  <c r="EW176" i="7"/>
  <c r="DE176" i="7"/>
  <c r="EA176" i="7"/>
  <c r="AO176" i="7"/>
  <c r="BI184" i="7"/>
  <c r="EW184" i="7"/>
  <c r="DE184" i="7"/>
  <c r="AO184" i="7"/>
  <c r="EA184" i="7"/>
  <c r="AO224" i="7"/>
  <c r="EA224" i="7"/>
  <c r="BI224" i="7"/>
  <c r="DE224" i="7"/>
  <c r="EW224" i="7"/>
  <c r="EA264" i="7"/>
  <c r="BI264" i="7"/>
  <c r="EW264" i="7"/>
  <c r="DE264" i="7"/>
  <c r="AO264" i="7"/>
  <c r="EW17" i="7"/>
  <c r="DE17" i="7"/>
  <c r="AO17" i="7"/>
  <c r="EA17" i="7"/>
  <c r="BI17" i="7"/>
  <c r="EW105" i="7"/>
  <c r="EA105" i="7"/>
  <c r="DE105" i="7"/>
  <c r="BI105" i="7"/>
  <c r="AO105" i="7"/>
  <c r="EA153" i="7"/>
  <c r="DE153" i="7"/>
  <c r="EW153" i="7"/>
  <c r="BI153" i="7"/>
  <c r="AO153" i="7"/>
  <c r="EW242" i="7"/>
  <c r="BI242" i="7"/>
  <c r="EA242" i="7"/>
  <c r="AO242" i="7"/>
  <c r="DE242" i="7"/>
  <c r="DE330" i="7"/>
  <c r="AO330" i="7"/>
  <c r="EA330" i="7"/>
  <c r="EW330" i="7"/>
  <c r="BI330" i="7"/>
  <c r="EW252" i="7"/>
  <c r="BI252" i="7"/>
  <c r="DE252" i="7"/>
  <c r="AO252" i="7"/>
  <c r="EA252" i="7"/>
  <c r="BI309" i="7"/>
  <c r="EW309" i="7"/>
  <c r="DE309" i="7"/>
  <c r="AO309" i="7"/>
  <c r="EA309" i="7"/>
  <c r="BI203" i="7"/>
  <c r="DE203" i="7"/>
  <c r="EW203" i="7"/>
  <c r="EA203" i="7"/>
  <c r="AO203" i="7"/>
  <c r="EA74" i="7"/>
  <c r="BI74" i="7"/>
  <c r="EW74" i="7"/>
  <c r="DE74" i="7"/>
  <c r="AO74" i="7"/>
  <c r="EA90" i="7"/>
  <c r="DE90" i="7"/>
  <c r="EW90" i="7"/>
  <c r="AO90" i="7"/>
  <c r="BI90" i="7"/>
  <c r="AO194" i="7"/>
  <c r="EA194" i="7"/>
  <c r="DE194" i="7"/>
  <c r="BI194" i="7"/>
  <c r="EW194" i="7"/>
  <c r="EW202" i="7"/>
  <c r="DE202" i="7"/>
  <c r="BI202" i="7"/>
  <c r="AO202" i="7"/>
  <c r="EA202" i="7"/>
  <c r="DE218" i="7"/>
  <c r="EW218" i="7"/>
  <c r="EA218" i="7"/>
  <c r="BI218" i="7"/>
  <c r="AO218" i="7"/>
  <c r="AO266" i="7"/>
  <c r="DE266" i="7"/>
  <c r="EW266" i="7"/>
  <c r="EA266" i="7"/>
  <c r="BI266" i="7"/>
  <c r="EW51" i="7"/>
  <c r="AO51" i="7"/>
  <c r="BI51" i="7"/>
  <c r="DE51" i="7"/>
  <c r="EA51" i="7"/>
  <c r="BI59" i="7"/>
  <c r="DE59" i="7"/>
  <c r="EW59" i="7"/>
  <c r="EA59" i="7"/>
  <c r="AO59" i="7"/>
  <c r="BI164" i="7"/>
  <c r="EA164" i="7"/>
  <c r="DE164" i="7"/>
  <c r="EW164" i="7"/>
  <c r="AO164" i="7"/>
  <c r="EW204" i="7"/>
  <c r="BI204" i="7"/>
  <c r="DE204" i="7"/>
  <c r="EA204" i="7"/>
  <c r="AO204" i="7"/>
  <c r="DE308" i="7"/>
  <c r="EW308" i="7"/>
  <c r="EA308" i="7"/>
  <c r="BI308" i="7"/>
  <c r="AO308" i="7"/>
  <c r="AO316" i="7"/>
  <c r="EA316" i="7"/>
  <c r="EW316" i="7"/>
  <c r="BI316" i="7"/>
  <c r="DE316" i="7"/>
  <c r="DE67" i="7"/>
  <c r="AO67" i="7"/>
  <c r="EW67" i="7"/>
  <c r="EA67" i="7"/>
  <c r="BI67" i="7"/>
  <c r="EA259" i="7"/>
  <c r="BI259" i="7"/>
  <c r="DE259" i="7"/>
  <c r="EW259" i="7"/>
  <c r="AO259" i="7"/>
  <c r="EA13" i="7"/>
  <c r="DE13" i="7"/>
  <c r="EW13" i="7"/>
  <c r="BI13" i="7"/>
  <c r="AO13" i="7"/>
  <c r="DE29" i="7"/>
  <c r="EW29" i="7"/>
  <c r="BI29" i="7"/>
  <c r="EA29" i="7"/>
  <c r="AO29" i="7"/>
  <c r="BI53" i="7"/>
  <c r="DE53" i="7"/>
  <c r="EW53" i="7"/>
  <c r="AO53" i="7"/>
  <c r="EA53" i="7"/>
  <c r="AO173" i="7"/>
  <c r="DE173" i="7"/>
  <c r="EW173" i="7"/>
  <c r="EA173" i="7"/>
  <c r="BI173" i="7"/>
  <c r="AO181" i="7"/>
  <c r="BI181" i="7"/>
  <c r="EA181" i="7"/>
  <c r="EW181" i="7"/>
  <c r="DE181" i="7"/>
  <c r="EW269" i="7"/>
  <c r="AO269" i="7"/>
  <c r="EA269" i="7"/>
  <c r="DE269" i="7"/>
  <c r="BI269" i="7"/>
  <c r="EW113" i="7"/>
  <c r="BI113" i="7"/>
  <c r="EA113" i="7"/>
  <c r="DE113" i="7"/>
  <c r="AO113" i="7"/>
  <c r="BI147" i="7"/>
  <c r="DE147" i="7"/>
  <c r="EA147" i="7"/>
  <c r="EW147" i="7"/>
  <c r="AO147" i="7"/>
  <c r="EA235" i="7"/>
  <c r="EW235" i="7"/>
  <c r="BI235" i="7"/>
  <c r="DE235" i="7"/>
  <c r="AO235" i="7"/>
  <c r="AO355" i="7"/>
  <c r="DE355" i="7"/>
  <c r="EW355" i="7"/>
  <c r="EA355" i="7"/>
  <c r="BI355" i="7"/>
  <c r="EA54" i="7"/>
  <c r="BI54" i="7"/>
  <c r="EW54" i="7"/>
  <c r="AO54" i="7"/>
  <c r="DE54" i="7"/>
  <c r="AO142" i="7"/>
  <c r="EA142" i="7"/>
  <c r="EW142" i="7"/>
  <c r="BI142" i="7"/>
  <c r="DE142" i="7"/>
  <c r="DE222" i="7"/>
  <c r="BI222" i="7"/>
  <c r="EW222" i="7"/>
  <c r="EA222" i="7"/>
  <c r="AO222" i="7"/>
  <c r="B7" i="7" a="1"/>
  <c r="B7" i="7" s="1"/>
  <c r="E7" i="10" s="1"/>
  <c r="E12" i="10" s="1"/>
  <c r="EW79" i="7"/>
  <c r="DE79" i="7"/>
  <c r="EA79" i="7"/>
  <c r="BI79" i="7"/>
  <c r="AO79" i="7"/>
  <c r="EA95" i="7"/>
  <c r="BI95" i="7"/>
  <c r="DE95" i="7"/>
  <c r="AO95" i="7"/>
  <c r="EW95" i="7"/>
  <c r="EA159" i="7"/>
  <c r="BI159" i="7"/>
  <c r="EW159" i="7"/>
  <c r="DE159" i="7"/>
  <c r="AO159" i="7"/>
  <c r="BI199" i="7"/>
  <c r="EW199" i="7"/>
  <c r="DE199" i="7"/>
  <c r="AO199" i="7"/>
  <c r="EA199" i="7"/>
  <c r="AO271" i="7"/>
  <c r="DE271" i="7"/>
  <c r="EA271" i="7"/>
  <c r="EW271" i="7"/>
  <c r="BI271" i="7"/>
  <c r="EW65" i="7"/>
  <c r="DE65" i="7"/>
  <c r="AO65" i="7"/>
  <c r="BI65" i="7"/>
  <c r="EA65" i="7"/>
  <c r="BI137" i="7"/>
  <c r="DE137" i="7"/>
  <c r="EA137" i="7"/>
  <c r="AO137" i="7"/>
  <c r="EW137" i="7"/>
  <c r="DE209" i="7"/>
  <c r="EA209" i="7"/>
  <c r="BI209" i="7"/>
  <c r="EW209" i="7"/>
  <c r="AO209" i="7"/>
  <c r="DE241" i="7"/>
  <c r="EA241" i="7"/>
  <c r="AO241" i="7"/>
  <c r="EW241" i="7"/>
  <c r="BI241" i="7"/>
  <c r="BI291" i="7"/>
  <c r="DE291" i="7"/>
  <c r="EW291" i="7"/>
  <c r="EA291" i="7"/>
  <c r="AO291" i="7"/>
  <c r="DE88" i="7"/>
  <c r="EW88" i="7"/>
  <c r="BI88" i="7"/>
  <c r="EA88" i="7"/>
  <c r="AO88" i="7"/>
  <c r="BI240" i="7"/>
  <c r="EA240" i="7"/>
  <c r="DE240" i="7"/>
  <c r="EW240" i="7"/>
  <c r="AO240" i="7"/>
  <c r="AO304" i="7"/>
  <c r="EW304" i="7"/>
  <c r="DE304" i="7"/>
  <c r="EA304" i="7"/>
  <c r="BI304" i="7"/>
  <c r="EA281" i="7"/>
  <c r="EW281" i="7"/>
  <c r="DE281" i="7"/>
  <c r="AO281" i="7"/>
  <c r="BI281" i="7"/>
  <c r="EW43" i="7"/>
  <c r="DE43" i="7"/>
  <c r="BI43" i="7"/>
  <c r="EA43" i="7"/>
  <c r="AO43" i="7"/>
  <c r="G4" i="10"/>
  <c r="AO2" i="7"/>
  <c r="AO4" i="7"/>
  <c r="AO3" i="7"/>
  <c r="AP5" i="7" s="1"/>
  <c r="AO267" i="7"/>
  <c r="DE267" i="7"/>
  <c r="BI267" i="7"/>
  <c r="EA267" i="7"/>
  <c r="EW267" i="7"/>
  <c r="AO12" i="7"/>
  <c r="BI12" i="7"/>
  <c r="EW12" i="7"/>
  <c r="DE12" i="7"/>
  <c r="EA12" i="7"/>
  <c r="EW52" i="7"/>
  <c r="BI52" i="7"/>
  <c r="EA52" i="7"/>
  <c r="DE52" i="7"/>
  <c r="AO52" i="7"/>
  <c r="EW60" i="7"/>
  <c r="DE60" i="7"/>
  <c r="AO60" i="7"/>
  <c r="BI60" i="7"/>
  <c r="EA60" i="7"/>
  <c r="EA140" i="7"/>
  <c r="EW140" i="7"/>
  <c r="AO140" i="7"/>
  <c r="DE140" i="7"/>
  <c r="BI140" i="7"/>
  <c r="EW188" i="7"/>
  <c r="EA188" i="7"/>
  <c r="DE188" i="7"/>
  <c r="BI188" i="7"/>
  <c r="AO188" i="7"/>
  <c r="EW244" i="7"/>
  <c r="EA244" i="7"/>
  <c r="DE244" i="7"/>
  <c r="BI244" i="7"/>
  <c r="AO244" i="7"/>
  <c r="EA41" i="7"/>
  <c r="DE41" i="7"/>
  <c r="BI41" i="7"/>
  <c r="EW41" i="7"/>
  <c r="AO41" i="7"/>
  <c r="DE35" i="7"/>
  <c r="EW35" i="7"/>
  <c r="EA35" i="7"/>
  <c r="BI35" i="7"/>
  <c r="AO35" i="7"/>
  <c r="DE21" i="7"/>
  <c r="EW21" i="7"/>
  <c r="EA21" i="7"/>
  <c r="BI21" i="7"/>
  <c r="AO21" i="7"/>
  <c r="EA69" i="7"/>
  <c r="DE69" i="7"/>
  <c r="BI69" i="7"/>
  <c r="EW69" i="7"/>
  <c r="AO69" i="7"/>
  <c r="EW117" i="7"/>
  <c r="BI117" i="7"/>
  <c r="EA117" i="7"/>
  <c r="DE117" i="7"/>
  <c r="AO117" i="7"/>
  <c r="BI133" i="7"/>
  <c r="EW133" i="7"/>
  <c r="DE133" i="7"/>
  <c r="AO133" i="7"/>
  <c r="EA133" i="7"/>
  <c r="BI277" i="7"/>
  <c r="DE277" i="7"/>
  <c r="EW277" i="7"/>
  <c r="EA277" i="7"/>
  <c r="AO277" i="7"/>
  <c r="AO349" i="7"/>
  <c r="EW349" i="7"/>
  <c r="BI349" i="7"/>
  <c r="EA349" i="7"/>
  <c r="DE349" i="7"/>
  <c r="AO25" i="7"/>
  <c r="DE25" i="7"/>
  <c r="EA25" i="7"/>
  <c r="EW25" i="7"/>
  <c r="BI25" i="7"/>
  <c r="BI169" i="7"/>
  <c r="AO169" i="7"/>
  <c r="EA169" i="7"/>
  <c r="DE169" i="7"/>
  <c r="EW169" i="7"/>
  <c r="EA30" i="7"/>
  <c r="BI30" i="7"/>
  <c r="DE30" i="7"/>
  <c r="EW30" i="7"/>
  <c r="AO30" i="7"/>
  <c r="DE158" i="7"/>
  <c r="BI158" i="7"/>
  <c r="EW158" i="7"/>
  <c r="EA158" i="7"/>
  <c r="AO158" i="7"/>
  <c r="EW246" i="7"/>
  <c r="EA246" i="7"/>
  <c r="BI246" i="7"/>
  <c r="DE246" i="7"/>
  <c r="AO246" i="7"/>
  <c r="BI286" i="7"/>
  <c r="DE286" i="7"/>
  <c r="AO286" i="7"/>
  <c r="EW286" i="7"/>
  <c r="EA286" i="7"/>
  <c r="BI318" i="7"/>
  <c r="DE318" i="7"/>
  <c r="AO318" i="7"/>
  <c r="EA318" i="7"/>
  <c r="EW318" i="7"/>
  <c r="B8" i="7" a="1"/>
  <c r="B8" i="7" s="1"/>
  <c r="E5" i="10" s="1"/>
  <c r="E10" i="10" s="1"/>
  <c r="EA47" i="7"/>
  <c r="EW47" i="7"/>
  <c r="DE47" i="7"/>
  <c r="BI47" i="7"/>
  <c r="AO47" i="7"/>
  <c r="EW71" i="7"/>
  <c r="DE71" i="7"/>
  <c r="AO71" i="7"/>
  <c r="EA71" i="7"/>
  <c r="BI71" i="7"/>
  <c r="EW311" i="7"/>
  <c r="BI311" i="7"/>
  <c r="AO311" i="7"/>
  <c r="EA311" i="7"/>
  <c r="DE311" i="7"/>
  <c r="BI345" i="7"/>
  <c r="AO345" i="7"/>
  <c r="EW345" i="7"/>
  <c r="EA345" i="7"/>
  <c r="DE345" i="7"/>
  <c r="EW27" i="7"/>
  <c r="EA27" i="7"/>
  <c r="BI27" i="7"/>
  <c r="DE27" i="7"/>
  <c r="AO27" i="7"/>
  <c r="DE48" i="7"/>
  <c r="BI48" i="7"/>
  <c r="AO48" i="7"/>
  <c r="EW48" i="7"/>
  <c r="EA48" i="7"/>
  <c r="BI64" i="7"/>
  <c r="EA64" i="7"/>
  <c r="DE64" i="7"/>
  <c r="EW64" i="7"/>
  <c r="AO64" i="7"/>
  <c r="BI152" i="7"/>
  <c r="EA152" i="7"/>
  <c r="DE152" i="7"/>
  <c r="EW152" i="7"/>
  <c r="AO152" i="7"/>
  <c r="BI192" i="7"/>
  <c r="EA192" i="7"/>
  <c r="DE192" i="7"/>
  <c r="EW192" i="7"/>
  <c r="AO192" i="7"/>
  <c r="DE200" i="7"/>
  <c r="EA200" i="7"/>
  <c r="EW200" i="7"/>
  <c r="AO200" i="7"/>
  <c r="BI200" i="7"/>
  <c r="DE216" i="7"/>
  <c r="AO216" i="7"/>
  <c r="BI216" i="7"/>
  <c r="EW216" i="7"/>
  <c r="EA216" i="7"/>
  <c r="EA256" i="7"/>
  <c r="DE256" i="7"/>
  <c r="EW256" i="7"/>
  <c r="BI256" i="7"/>
  <c r="AO256" i="7"/>
  <c r="EW320" i="7"/>
  <c r="AO320" i="7"/>
  <c r="DE320" i="7"/>
  <c r="BI320" i="7"/>
  <c r="EA320" i="7"/>
  <c r="DE115" i="7"/>
  <c r="BI115" i="7"/>
  <c r="EA115" i="7"/>
  <c r="AO115" i="7"/>
  <c r="EW115" i="7"/>
  <c r="AO283" i="7"/>
  <c r="DE283" i="7"/>
  <c r="EW283" i="7"/>
  <c r="EA283" i="7"/>
  <c r="BI283" i="7"/>
  <c r="EW84" i="7"/>
  <c r="BI84" i="7"/>
  <c r="DE84" i="7"/>
  <c r="EA84" i="7"/>
  <c r="AO84" i="7"/>
  <c r="BI157" i="7"/>
  <c r="EW157" i="7"/>
  <c r="EA157" i="7"/>
  <c r="AO157" i="7"/>
  <c r="DE157" i="7"/>
  <c r="BI26" i="7"/>
  <c r="EW26" i="7"/>
  <c r="DE26" i="7"/>
  <c r="EA26" i="7"/>
  <c r="AO26" i="7"/>
  <c r="DE42" i="7"/>
  <c r="BI42" i="7"/>
  <c r="AO42" i="7"/>
  <c r="EW42" i="7"/>
  <c r="EA42" i="7"/>
  <c r="DE66" i="7"/>
  <c r="BI66" i="7"/>
  <c r="EW66" i="7"/>
  <c r="EA66" i="7"/>
  <c r="AO66" i="7"/>
  <c r="DE154" i="7"/>
  <c r="AO154" i="7"/>
  <c r="EW154" i="7"/>
  <c r="EA154" i="7"/>
  <c r="BI154" i="7"/>
  <c r="BI178" i="7"/>
  <c r="EW178" i="7"/>
  <c r="DE178" i="7"/>
  <c r="EA178" i="7"/>
  <c r="AO178" i="7"/>
  <c r="AO306" i="7"/>
  <c r="DE306" i="7"/>
  <c r="BI306" i="7"/>
  <c r="EA306" i="7"/>
  <c r="EW306" i="7"/>
  <c r="DE322" i="7"/>
  <c r="AO322" i="7"/>
  <c r="EW322" i="7"/>
  <c r="BI322" i="7"/>
  <c r="EA322" i="7"/>
  <c r="AO362" i="7"/>
  <c r="BI362" i="7"/>
  <c r="EW362" i="7"/>
  <c r="EA362" i="7"/>
  <c r="DE362" i="7"/>
  <c r="EA366" i="7"/>
  <c r="EW366" i="7"/>
  <c r="BI366" i="7"/>
  <c r="AO366" i="7"/>
  <c r="DE366" i="7"/>
  <c r="EA18" i="7"/>
  <c r="AO18" i="7"/>
  <c r="DE18" i="7"/>
  <c r="BI18" i="7"/>
  <c r="EW18" i="7"/>
  <c r="EA130" i="7"/>
  <c r="EW130" i="7"/>
  <c r="BI130" i="7"/>
  <c r="DE130" i="7"/>
  <c r="AO130" i="7"/>
  <c r="EW170" i="7"/>
  <c r="AO170" i="7"/>
  <c r="DE170" i="7"/>
  <c r="BI170" i="7"/>
  <c r="EA170" i="7"/>
  <c r="DE274" i="7"/>
  <c r="BI274" i="7"/>
  <c r="EW274" i="7"/>
  <c r="AO274" i="7"/>
  <c r="EA274" i="7"/>
  <c r="BI139" i="7"/>
  <c r="DE139" i="7"/>
  <c r="EA139" i="7"/>
  <c r="AO139" i="7"/>
  <c r="EW139" i="7"/>
  <c r="BI28" i="7"/>
  <c r="DE28" i="7"/>
  <c r="EA28" i="7"/>
  <c r="EW28" i="7"/>
  <c r="AO28" i="7"/>
  <c r="DE36" i="7"/>
  <c r="EA36" i="7"/>
  <c r="BI36" i="7"/>
  <c r="EW36" i="7"/>
  <c r="AO36" i="7"/>
  <c r="BI116" i="7"/>
  <c r="EW116" i="7"/>
  <c r="EA116" i="7"/>
  <c r="DE116" i="7"/>
  <c r="AO116" i="7"/>
  <c r="DE260" i="7"/>
  <c r="EW260" i="7"/>
  <c r="BI260" i="7"/>
  <c r="EA260" i="7"/>
  <c r="AO260" i="7"/>
  <c r="DE268" i="7"/>
  <c r="EW268" i="7"/>
  <c r="EA268" i="7"/>
  <c r="AO268" i="7"/>
  <c r="BI268" i="7"/>
  <c r="AO348" i="7"/>
  <c r="BI348" i="7"/>
  <c r="DE348" i="7"/>
  <c r="EA348" i="7"/>
  <c r="EW348" i="7"/>
  <c r="BI356" i="7"/>
  <c r="EA356" i="7"/>
  <c r="EW356" i="7"/>
  <c r="AO356" i="7"/>
  <c r="DE356" i="7"/>
  <c r="EW299" i="7"/>
  <c r="DE299" i="7"/>
  <c r="AO299" i="7"/>
  <c r="BI299" i="7"/>
  <c r="EA299" i="7"/>
  <c r="DE93" i="7"/>
  <c r="EW93" i="7"/>
  <c r="EA93" i="7"/>
  <c r="AO93" i="7"/>
  <c r="BI93" i="7"/>
  <c r="EW221" i="7"/>
  <c r="DE221" i="7"/>
  <c r="EA221" i="7"/>
  <c r="BI221" i="7"/>
  <c r="AO221" i="7"/>
  <c r="EA285" i="7"/>
  <c r="DE285" i="7"/>
  <c r="EW285" i="7"/>
  <c r="BI285" i="7"/>
  <c r="AO285" i="7"/>
  <c r="EW301" i="7"/>
  <c r="BI301" i="7"/>
  <c r="AO301" i="7"/>
  <c r="EA301" i="7"/>
  <c r="DE301" i="7"/>
  <c r="BI325" i="7"/>
  <c r="EA325" i="7"/>
  <c r="AO325" i="7"/>
  <c r="DE325" i="7"/>
  <c r="EW325" i="7"/>
  <c r="DE341" i="7"/>
  <c r="AO341" i="7"/>
  <c r="BI341" i="7"/>
  <c r="EW341" i="7"/>
  <c r="EA341" i="7"/>
  <c r="AO365" i="7"/>
  <c r="BI365" i="7"/>
  <c r="DE365" i="7"/>
  <c r="EW365" i="7"/>
  <c r="EA365" i="7"/>
  <c r="BI225" i="7"/>
  <c r="EA225" i="7"/>
  <c r="AO225" i="7"/>
  <c r="DE225" i="7"/>
  <c r="EW225" i="7"/>
  <c r="EW361" i="7"/>
  <c r="DE361" i="7"/>
  <c r="EA361" i="7"/>
  <c r="BI361" i="7"/>
  <c r="AO361" i="7"/>
  <c r="EW19" i="7"/>
  <c r="BI19" i="7"/>
  <c r="EA19" i="7"/>
  <c r="DE19" i="7"/>
  <c r="AO19" i="7"/>
  <c r="EW123" i="7"/>
  <c r="AO123" i="7"/>
  <c r="BI123" i="7"/>
  <c r="DE123" i="7"/>
  <c r="EA123" i="7"/>
  <c r="BI14" i="7"/>
  <c r="AO14" i="7"/>
  <c r="EW14" i="7"/>
  <c r="EA14" i="7"/>
  <c r="DE14" i="7"/>
  <c r="EW78" i="7"/>
  <c r="DE78" i="7"/>
  <c r="AO78" i="7"/>
  <c r="BI78" i="7"/>
  <c r="EA78" i="7"/>
  <c r="DE94" i="7"/>
  <c r="BI94" i="7"/>
  <c r="AO94" i="7"/>
  <c r="EW94" i="7"/>
  <c r="EA94" i="7"/>
  <c r="DE198" i="7"/>
  <c r="EW198" i="7"/>
  <c r="AO198" i="7"/>
  <c r="EA198" i="7"/>
  <c r="BI198" i="7"/>
  <c r="EA206" i="7"/>
  <c r="DE206" i="7"/>
  <c r="BI206" i="7"/>
  <c r="EW206" i="7"/>
  <c r="AO206" i="7"/>
  <c r="AO262" i="7"/>
  <c r="BI262" i="7"/>
  <c r="EW262" i="7"/>
  <c r="DE262" i="7"/>
  <c r="EA262" i="7"/>
  <c r="DE270" i="7"/>
  <c r="AO270" i="7"/>
  <c r="BI270" i="7"/>
  <c r="EA270" i="7"/>
  <c r="EW270" i="7"/>
  <c r="AO350" i="7"/>
  <c r="BI350" i="7"/>
  <c r="EW350" i="7"/>
  <c r="EA350" i="7"/>
  <c r="DE350" i="7"/>
  <c r="EA7" i="7"/>
  <c r="EW7" i="7"/>
  <c r="AO7" i="7"/>
  <c r="DE7" i="7"/>
  <c r="BI7" i="7"/>
  <c r="EW135" i="7"/>
  <c r="AO135" i="7"/>
  <c r="DE135" i="7"/>
  <c r="EA135" i="7"/>
  <c r="BI135" i="7"/>
  <c r="DE183" i="7"/>
  <c r="EA183" i="7"/>
  <c r="EW183" i="7"/>
  <c r="BI183" i="7"/>
  <c r="AO183" i="7"/>
  <c r="DE223" i="7"/>
  <c r="EW223" i="7"/>
  <c r="EA223" i="7"/>
  <c r="BI223" i="7"/>
  <c r="AO223" i="7"/>
  <c r="DE247" i="7"/>
  <c r="BI247" i="7"/>
  <c r="AO247" i="7"/>
  <c r="EA247" i="7"/>
  <c r="EW247" i="7"/>
  <c r="EA263" i="7"/>
  <c r="DE263" i="7"/>
  <c r="BI263" i="7"/>
  <c r="AO263" i="7"/>
  <c r="EW263" i="7"/>
  <c r="AO287" i="7"/>
  <c r="BI287" i="7"/>
  <c r="DE287" i="7"/>
  <c r="EA287" i="7"/>
  <c r="EW287" i="7"/>
  <c r="EA303" i="7"/>
  <c r="DE303" i="7"/>
  <c r="BI303" i="7"/>
  <c r="EW303" i="7"/>
  <c r="AO303" i="7"/>
  <c r="DE185" i="7"/>
  <c r="EW185" i="7"/>
  <c r="EA185" i="7"/>
  <c r="AO185" i="7"/>
  <c r="BI185" i="7"/>
  <c r="DE289" i="7"/>
  <c r="BI289" i="7"/>
  <c r="EA289" i="7"/>
  <c r="EW289" i="7"/>
  <c r="AO289" i="7"/>
  <c r="BI163" i="7"/>
  <c r="AO163" i="7"/>
  <c r="EW163" i="7"/>
  <c r="DE163" i="7"/>
  <c r="EA163" i="7"/>
  <c r="DE243" i="7"/>
  <c r="BI243" i="7"/>
  <c r="EA243" i="7"/>
  <c r="AO243" i="7"/>
  <c r="EW243" i="7"/>
  <c r="BI128" i="7"/>
  <c r="EW128" i="7"/>
  <c r="DE128" i="7"/>
  <c r="EA128" i="7"/>
  <c r="AO128" i="7"/>
  <c r="BI144" i="7"/>
  <c r="EA144" i="7"/>
  <c r="EW144" i="7"/>
  <c r="DE144" i="7"/>
  <c r="AO144" i="7"/>
  <c r="EA296" i="7"/>
  <c r="EW296" i="7"/>
  <c r="AO296" i="7"/>
  <c r="BI296" i="7"/>
  <c r="DE296" i="7"/>
  <c r="AO81" i="7"/>
  <c r="EW81" i="7"/>
  <c r="EA81" i="7"/>
  <c r="BI81" i="7"/>
  <c r="DE81" i="7"/>
  <c r="DE121" i="7"/>
  <c r="AO121" i="7"/>
  <c r="EA121" i="7"/>
  <c r="BI121" i="7"/>
  <c r="EW121" i="7"/>
  <c r="EA201" i="7"/>
  <c r="BI201" i="7"/>
  <c r="AO201" i="7"/>
  <c r="EW201" i="7"/>
  <c r="DE201" i="7"/>
  <c r="BI233" i="7"/>
  <c r="AO233" i="7"/>
  <c r="EA233" i="7"/>
  <c r="EW233" i="7"/>
  <c r="DE233" i="7"/>
  <c r="BI329" i="7"/>
  <c r="DE329" i="7"/>
  <c r="AO329" i="7"/>
  <c r="EW329" i="7"/>
  <c r="EA329" i="7"/>
  <c r="BI108" i="7"/>
  <c r="EA108" i="7"/>
  <c r="EW108" i="7"/>
  <c r="DE108" i="7"/>
  <c r="AO108" i="7"/>
  <c r="EW172" i="7"/>
  <c r="BI172" i="7"/>
  <c r="EA172" i="7"/>
  <c r="DE172" i="7"/>
  <c r="AO172" i="7"/>
  <c r="EW292" i="7"/>
  <c r="EA292" i="7"/>
  <c r="BI292" i="7"/>
  <c r="DE292" i="7"/>
  <c r="AO292" i="7"/>
  <c r="EW131" i="7"/>
  <c r="EA131" i="7"/>
  <c r="DE131" i="7"/>
  <c r="BI131" i="7"/>
  <c r="AO131" i="7"/>
  <c r="EA293" i="7"/>
  <c r="BI293" i="7"/>
  <c r="AO293" i="7"/>
  <c r="EW293" i="7"/>
  <c r="DE293" i="7"/>
  <c r="EW145" i="7"/>
  <c r="BI145" i="7"/>
  <c r="EA145" i="7"/>
  <c r="DE145" i="7"/>
  <c r="AO145" i="7"/>
  <c r="EW68" i="7"/>
  <c r="AO68" i="7"/>
  <c r="EA68" i="7"/>
  <c r="BI68" i="7"/>
  <c r="DE68" i="7"/>
  <c r="EW76" i="7"/>
  <c r="DE76" i="7"/>
  <c r="BI76" i="7"/>
  <c r="EA76" i="7"/>
  <c r="AO76" i="7"/>
  <c r="EA92" i="7"/>
  <c r="EW92" i="7"/>
  <c r="DE92" i="7"/>
  <c r="BI92" i="7"/>
  <c r="AO92" i="7"/>
  <c r="EA180" i="7"/>
  <c r="AO180" i="7"/>
  <c r="DE180" i="7"/>
  <c r="BI180" i="7"/>
  <c r="EW180" i="7"/>
  <c r="EW107" i="7"/>
  <c r="BI107" i="7"/>
  <c r="EA107" i="7"/>
  <c r="DE107" i="7"/>
  <c r="AO107" i="7"/>
  <c r="EA37" i="7"/>
  <c r="DE37" i="7"/>
  <c r="AO37" i="7"/>
  <c r="EW37" i="7"/>
  <c r="BI37" i="7"/>
  <c r="BI45" i="7"/>
  <c r="EW45" i="7"/>
  <c r="DE45" i="7"/>
  <c r="EA45" i="7"/>
  <c r="AO45" i="7"/>
  <c r="EW197" i="7"/>
  <c r="EA197" i="7"/>
  <c r="BI197" i="7"/>
  <c r="DE197" i="7"/>
  <c r="AO197" i="7"/>
  <c r="DE229" i="7"/>
  <c r="EW229" i="7"/>
  <c r="EA229" i="7"/>
  <c r="BI229" i="7"/>
  <c r="AO229" i="7"/>
  <c r="EW317" i="7"/>
  <c r="AO317" i="7"/>
  <c r="DE317" i="7"/>
  <c r="EA317" i="7"/>
  <c r="BI317" i="7"/>
  <c r="EA89" i="7"/>
  <c r="BI89" i="7"/>
  <c r="EW89" i="7"/>
  <c r="DE89" i="7"/>
  <c r="AO89" i="7"/>
  <c r="BI211" i="7"/>
  <c r="DE211" i="7"/>
  <c r="EW211" i="7"/>
  <c r="EA211" i="7"/>
  <c r="AO211" i="7"/>
  <c r="EW315" i="7"/>
  <c r="BI315" i="7"/>
  <c r="EA315" i="7"/>
  <c r="DE315" i="7"/>
  <c r="AO315" i="7"/>
  <c r="E133" i="10"/>
  <c r="E127" i="10"/>
  <c r="E140" i="10"/>
  <c r="E163" i="10"/>
  <c r="E161" i="10"/>
  <c r="E132" i="10"/>
  <c r="E150" i="10"/>
  <c r="E141" i="10"/>
  <c r="E130" i="10"/>
  <c r="E135" i="10"/>
  <c r="E126" i="10"/>
  <c r="E145" i="10"/>
  <c r="E136" i="10"/>
  <c r="E138" i="10"/>
  <c r="E149" i="10"/>
  <c r="E165" i="10"/>
  <c r="E154" i="10"/>
  <c r="E148" i="10"/>
  <c r="E168" i="10"/>
  <c r="E144" i="10"/>
  <c r="E129" i="10"/>
  <c r="E164" i="10"/>
  <c r="E153" i="10"/>
  <c r="E134" i="10"/>
  <c r="E171" i="10"/>
  <c r="E152" i="10"/>
  <c r="E137" i="10"/>
  <c r="E173" i="10"/>
  <c r="E128" i="10"/>
  <c r="E158" i="10"/>
  <c r="E131" i="10"/>
  <c r="E159" i="10"/>
  <c r="E167" i="10"/>
  <c r="E147" i="10"/>
  <c r="E162" i="10"/>
  <c r="CD113" i="7" a="1"/>
  <c r="CD113" i="7" s="1"/>
  <c r="E139" i="10"/>
  <c r="E166" i="10"/>
  <c r="E143" i="10"/>
  <c r="E172" i="10"/>
  <c r="E142" i="10"/>
  <c r="E156" i="10"/>
  <c r="E157" i="10"/>
  <c r="E155" i="10"/>
  <c r="E170" i="10"/>
  <c r="E146" i="10"/>
  <c r="E151" i="10"/>
  <c r="E169" i="10"/>
  <c r="E160" i="10"/>
  <c r="EA46" i="7"/>
  <c r="DE46" i="7"/>
  <c r="EW46" i="7"/>
  <c r="BI46" i="7"/>
  <c r="AO46" i="7"/>
  <c r="EW110" i="7"/>
  <c r="EA110" i="7"/>
  <c r="AO110" i="7"/>
  <c r="DE110" i="7"/>
  <c r="BI110" i="7"/>
  <c r="EW118" i="7"/>
  <c r="DE118" i="7"/>
  <c r="EA118" i="7"/>
  <c r="BI118" i="7"/>
  <c r="AO118" i="7"/>
  <c r="DE134" i="7"/>
  <c r="EA134" i="7"/>
  <c r="EW134" i="7"/>
  <c r="BI134" i="7"/>
  <c r="AO134" i="7"/>
  <c r="BI182" i="7"/>
  <c r="EA182" i="7"/>
  <c r="AO182" i="7"/>
  <c r="EW182" i="7"/>
  <c r="DE182" i="7"/>
  <c r="BI302" i="7"/>
  <c r="DE302" i="7"/>
  <c r="EA302" i="7"/>
  <c r="AO302" i="7"/>
  <c r="EW302" i="7"/>
  <c r="EA129" i="7"/>
  <c r="EW129" i="7"/>
  <c r="AO129" i="7"/>
  <c r="BI129" i="7"/>
  <c r="DE129" i="7"/>
  <c r="B5" i="7" a="1"/>
  <c r="B5" i="7" s="1"/>
  <c r="E6" i="10" s="1"/>
  <c r="E11" i="10" s="1"/>
  <c r="EA111" i="7"/>
  <c r="EW111" i="7"/>
  <c r="DE111" i="7"/>
  <c r="BI111" i="7"/>
  <c r="AO111" i="7"/>
  <c r="EW151" i="7"/>
  <c r="EA151" i="7"/>
  <c r="BI151" i="7"/>
  <c r="AO151" i="7"/>
  <c r="DE151" i="7"/>
  <c r="AO175" i="7"/>
  <c r="EW175" i="7"/>
  <c r="DE175" i="7"/>
  <c r="EA175" i="7"/>
  <c r="BI175" i="7"/>
  <c r="EW215" i="7"/>
  <c r="BI215" i="7"/>
  <c r="AO215" i="7"/>
  <c r="EA215" i="7"/>
  <c r="DE215" i="7"/>
  <c r="AO255" i="7"/>
  <c r="EW255" i="7"/>
  <c r="BI255" i="7"/>
  <c r="EA255" i="7"/>
  <c r="DE255" i="7"/>
  <c r="AO327" i="7"/>
  <c r="BI327" i="7"/>
  <c r="EW327" i="7"/>
  <c r="EA327" i="7"/>
  <c r="DE327" i="7"/>
  <c r="EA351" i="7"/>
  <c r="AO351" i="7"/>
  <c r="EW351" i="7"/>
  <c r="BI351" i="7"/>
  <c r="DE351" i="7"/>
  <c r="AO265" i="7"/>
  <c r="BI265" i="7"/>
  <c r="EW265" i="7"/>
  <c r="DE265" i="7"/>
  <c r="EA265" i="7"/>
  <c r="DE363" i="7"/>
  <c r="EW363" i="7"/>
  <c r="BI363" i="7"/>
  <c r="EA363" i="7"/>
  <c r="AO363" i="7"/>
  <c r="BI16" i="7"/>
  <c r="DE16" i="7"/>
  <c r="EW16" i="7"/>
  <c r="EA16" i="7"/>
  <c r="AO16" i="7"/>
  <c r="BI24" i="7"/>
  <c r="DE24" i="7"/>
  <c r="EW24" i="7"/>
  <c r="EA24" i="7"/>
  <c r="AO24" i="7"/>
  <c r="BI168" i="7"/>
  <c r="DE168" i="7"/>
  <c r="EA168" i="7"/>
  <c r="EW168" i="7"/>
  <c r="AO168" i="7"/>
  <c r="BI208" i="7"/>
  <c r="AO208" i="7"/>
  <c r="EW208" i="7"/>
  <c r="DE208" i="7"/>
  <c r="EA208" i="7"/>
  <c r="DE280" i="7"/>
  <c r="EA280" i="7"/>
  <c r="BI280" i="7"/>
  <c r="EW280" i="7"/>
  <c r="AO280" i="7"/>
  <c r="BI312" i="7"/>
  <c r="EW312" i="7"/>
  <c r="DE312" i="7"/>
  <c r="AO312" i="7"/>
  <c r="EA312" i="7"/>
  <c r="BI344" i="7"/>
  <c r="DE344" i="7"/>
  <c r="EW344" i="7"/>
  <c r="AO344" i="7"/>
  <c r="EA344" i="7"/>
  <c r="AO257" i="7"/>
  <c r="EW257" i="7"/>
  <c r="EA257" i="7"/>
  <c r="DE257" i="7"/>
  <c r="BI257" i="7"/>
  <c r="DE353" i="7"/>
  <c r="EA353" i="7"/>
  <c r="AO353" i="7"/>
  <c r="EW353" i="7"/>
  <c r="BI353" i="7"/>
  <c r="EA155" i="7"/>
  <c r="AO155" i="7"/>
  <c r="EW155" i="7"/>
  <c r="BI155" i="7"/>
  <c r="DE155" i="7"/>
  <c r="BI187" i="7"/>
  <c r="DE187" i="7"/>
  <c r="EA187" i="7"/>
  <c r="EW187" i="7"/>
  <c r="AO187" i="7"/>
  <c r="AO138" i="7"/>
  <c r="EW138" i="7"/>
  <c r="BI138" i="7"/>
  <c r="EA138" i="7"/>
  <c r="DE138" i="7"/>
  <c r="AO236" i="7"/>
  <c r="BI236" i="7"/>
  <c r="EW236" i="7"/>
  <c r="DE236" i="7"/>
  <c r="EA236" i="7"/>
  <c r="EA217" i="7"/>
  <c r="BI217" i="7"/>
  <c r="EW217" i="7"/>
  <c r="AO217" i="7"/>
  <c r="DE217" i="7"/>
  <c r="EA77" i="7"/>
  <c r="EW77" i="7"/>
  <c r="DE77" i="7"/>
  <c r="BI77" i="7"/>
  <c r="AO77" i="7"/>
  <c r="EA141" i="7"/>
  <c r="AO141" i="7"/>
  <c r="BI141" i="7"/>
  <c r="DE141" i="7"/>
  <c r="EW141" i="7"/>
  <c r="DE49" i="7"/>
  <c r="BI49" i="7"/>
  <c r="EA49" i="7"/>
  <c r="EW49" i="7"/>
  <c r="AO49" i="7"/>
  <c r="EW249" i="7"/>
  <c r="AO249" i="7"/>
  <c r="DE249" i="7"/>
  <c r="EA249" i="7"/>
  <c r="BI249" i="7"/>
  <c r="EW82" i="7"/>
  <c r="DE82" i="7"/>
  <c r="AO82" i="7"/>
  <c r="EA82" i="7"/>
  <c r="BI82" i="7"/>
  <c r="AO210" i="7"/>
  <c r="EW210" i="7"/>
  <c r="DE210" i="7"/>
  <c r="BI210" i="7"/>
  <c r="EA210" i="7"/>
  <c r="AO234" i="7"/>
  <c r="BI234" i="7"/>
  <c r="EW234" i="7"/>
  <c r="EA234" i="7"/>
  <c r="DE234" i="7"/>
  <c r="EW250" i="7"/>
  <c r="BI250" i="7"/>
  <c r="EA250" i="7"/>
  <c r="DE250" i="7"/>
  <c r="AO250" i="7"/>
  <c r="BI314" i="7"/>
  <c r="EW314" i="7"/>
  <c r="AO314" i="7"/>
  <c r="EA314" i="7"/>
  <c r="DE314" i="7"/>
  <c r="EA338" i="7"/>
  <c r="BI338" i="7"/>
  <c r="DE338" i="7"/>
  <c r="EW338" i="7"/>
  <c r="AO338" i="7"/>
  <c r="EA11" i="7"/>
  <c r="BI11" i="7"/>
  <c r="EW11" i="7"/>
  <c r="DE11" i="7"/>
  <c r="AO11" i="7"/>
  <c r="EA91" i="7"/>
  <c r="EW91" i="7"/>
  <c r="DE91" i="7"/>
  <c r="BI91" i="7"/>
  <c r="AO91" i="7"/>
  <c r="F9" i="10"/>
  <c r="EW20" i="7"/>
  <c r="BI20" i="7"/>
  <c r="EA20" i="7"/>
  <c r="DE20" i="7"/>
  <c r="AO20" i="7"/>
  <c r="EW44" i="7"/>
  <c r="EA44" i="7"/>
  <c r="DE44" i="7"/>
  <c r="BI44" i="7"/>
  <c r="AO44" i="7"/>
  <c r="EA156" i="7"/>
  <c r="AO156" i="7"/>
  <c r="EW156" i="7"/>
  <c r="DE156" i="7"/>
  <c r="BI156" i="7"/>
  <c r="BI196" i="7"/>
  <c r="DE196" i="7"/>
  <c r="EA196" i="7"/>
  <c r="EW196" i="7"/>
  <c r="AO196" i="7"/>
  <c r="EA300" i="7"/>
  <c r="AO300" i="7"/>
  <c r="DE300" i="7"/>
  <c r="BI300" i="7"/>
  <c r="EW300" i="7"/>
  <c r="BI340" i="7"/>
  <c r="EA340" i="7"/>
  <c r="AO340" i="7"/>
  <c r="DE340" i="7"/>
  <c r="EW340" i="7"/>
  <c r="AO313" i="7"/>
  <c r="EA313" i="7"/>
  <c r="BI313" i="7"/>
  <c r="EW313" i="7"/>
  <c r="DE313" i="7"/>
  <c r="AO171" i="7"/>
  <c r="BI171" i="7"/>
  <c r="DE171" i="7"/>
  <c r="EA171" i="7"/>
  <c r="EW171" i="7"/>
  <c r="AO219" i="7"/>
  <c r="EA219" i="7"/>
  <c r="EW219" i="7"/>
  <c r="DE219" i="7"/>
  <c r="BI219" i="7"/>
  <c r="EW61" i="7"/>
  <c r="EA61" i="7"/>
  <c r="DE61" i="7"/>
  <c r="AO61" i="7"/>
  <c r="BI61" i="7"/>
  <c r="AO109" i="7"/>
  <c r="BI109" i="7"/>
  <c r="EW109" i="7"/>
  <c r="EA109" i="7"/>
  <c r="DE109" i="7"/>
  <c r="DE125" i="7"/>
  <c r="EW125" i="7"/>
  <c r="EA125" i="7"/>
  <c r="BI125" i="7"/>
  <c r="AO125" i="7"/>
  <c r="DE213" i="7"/>
  <c r="EA213" i="7"/>
  <c r="EW213" i="7"/>
  <c r="BI213" i="7"/>
  <c r="AO213" i="7"/>
  <c r="EW237" i="7"/>
  <c r="DE237" i="7"/>
  <c r="BI237" i="7"/>
  <c r="EA237" i="7"/>
  <c r="AO237" i="7"/>
  <c r="BI253" i="7"/>
  <c r="AO253" i="7"/>
  <c r="EA253" i="7"/>
  <c r="DE253" i="7"/>
  <c r="EW253" i="7"/>
  <c r="EA358" i="7"/>
  <c r="AO358" i="7"/>
  <c r="DE358" i="7"/>
  <c r="BI358" i="7"/>
  <c r="EW358" i="7"/>
  <c r="EW273" i="7"/>
  <c r="EA273" i="7"/>
  <c r="BI273" i="7"/>
  <c r="AO273" i="7"/>
  <c r="DE273" i="7"/>
  <c r="AO305" i="7"/>
  <c r="DE305" i="7"/>
  <c r="EW305" i="7"/>
  <c r="EA305" i="7"/>
  <c r="BI305" i="7"/>
  <c r="DE179" i="7"/>
  <c r="AO179" i="7"/>
  <c r="BI179" i="7"/>
  <c r="EW179" i="7"/>
  <c r="EA179" i="7"/>
  <c r="EA275" i="7"/>
  <c r="EW275" i="7"/>
  <c r="BI275" i="7"/>
  <c r="AO275" i="7"/>
  <c r="DE275" i="7"/>
  <c r="BI22" i="7"/>
  <c r="AO22" i="7"/>
  <c r="DE22" i="7"/>
  <c r="EW22" i="7"/>
  <c r="EA22" i="7"/>
  <c r="EW62" i="7"/>
  <c r="DE62" i="7"/>
  <c r="EA62" i="7"/>
  <c r="BI62" i="7"/>
  <c r="AO62" i="7"/>
  <c r="DE174" i="7"/>
  <c r="EA174" i="7"/>
  <c r="BI174" i="7"/>
  <c r="AO174" i="7"/>
  <c r="EW174" i="7"/>
  <c r="BI214" i="7"/>
  <c r="DE214" i="7"/>
  <c r="EW214" i="7"/>
  <c r="EA214" i="7"/>
  <c r="AO214" i="7"/>
  <c r="B6" i="7" a="1"/>
  <c r="B6" i="7" s="1"/>
  <c r="E8" i="10" s="1"/>
  <c r="BI23" i="7"/>
  <c r="EA23" i="7"/>
  <c r="EW23" i="7"/>
  <c r="AO23" i="7"/>
  <c r="DE23" i="7"/>
  <c r="EW39" i="7"/>
  <c r="EA39" i="7"/>
  <c r="DE39" i="7"/>
  <c r="BI39" i="7"/>
  <c r="AO39" i="7"/>
  <c r="EA191" i="7"/>
  <c r="EW191" i="7"/>
  <c r="BI191" i="7"/>
  <c r="DE191" i="7"/>
  <c r="AO191" i="7"/>
  <c r="BI9" i="7"/>
  <c r="AO9" i="7"/>
  <c r="EA9" i="7"/>
  <c r="EW9" i="7"/>
  <c r="DE9" i="7"/>
  <c r="EW321" i="7"/>
  <c r="BI321" i="7"/>
  <c r="EA321" i="7"/>
  <c r="AO321" i="7"/>
  <c r="DE321" i="7"/>
  <c r="BI99" i="7"/>
  <c r="DE99" i="7"/>
  <c r="EW99" i="7"/>
  <c r="EA99" i="7"/>
  <c r="AO99" i="7"/>
  <c r="BI331" i="7"/>
  <c r="EW331" i="7"/>
  <c r="AO331" i="7"/>
  <c r="EA331" i="7"/>
  <c r="DE331" i="7"/>
  <c r="BI40" i="7"/>
  <c r="DE40" i="7"/>
  <c r="EA40" i="7"/>
  <c r="EW40" i="7"/>
  <c r="AO40" i="7"/>
  <c r="AO56" i="7"/>
  <c r="EW56" i="7"/>
  <c r="EA56" i="7"/>
  <c r="DE56" i="7"/>
  <c r="BI56" i="7"/>
  <c r="EW96" i="7"/>
  <c r="DE96" i="7"/>
  <c r="AO96" i="7"/>
  <c r="EA96" i="7"/>
  <c r="BI96" i="7"/>
  <c r="DE104" i="7"/>
  <c r="EW104" i="7"/>
  <c r="BI104" i="7"/>
  <c r="EA104" i="7"/>
  <c r="AO104" i="7"/>
  <c r="AO160" i="7"/>
  <c r="BI160" i="7"/>
  <c r="EW160" i="7"/>
  <c r="DE160" i="7"/>
  <c r="EA160" i="7"/>
  <c r="EA288" i="7"/>
  <c r="BI288" i="7"/>
  <c r="DE288" i="7"/>
  <c r="AO288" i="7"/>
  <c r="EW288" i="7"/>
  <c r="DE352" i="7"/>
  <c r="EA352" i="7"/>
  <c r="BI352" i="7"/>
  <c r="AO352" i="7"/>
  <c r="EW352" i="7"/>
  <c r="EW57" i="7"/>
  <c r="DE57" i="7"/>
  <c r="EA57" i="7"/>
  <c r="BI57" i="7"/>
  <c r="AO57" i="7"/>
  <c r="BI177" i="7"/>
  <c r="DE177" i="7"/>
  <c r="EW177" i="7"/>
  <c r="EA177" i="7"/>
  <c r="AO177" i="7"/>
  <c r="BI307" i="7"/>
  <c r="AO307" i="7"/>
  <c r="EW307" i="7"/>
  <c r="EA307" i="7"/>
  <c r="DE307" i="7"/>
  <c r="EW106" i="7"/>
  <c r="EA106" i="7"/>
  <c r="DE106" i="7"/>
  <c r="BI106" i="7"/>
  <c r="AO106" i="7"/>
  <c r="EW146" i="7"/>
  <c r="BI146" i="7"/>
  <c r="DE146" i="7"/>
  <c r="EA146" i="7"/>
  <c r="AO146" i="7"/>
  <c r="DE258" i="7"/>
  <c r="EA258" i="7"/>
  <c r="EW258" i="7"/>
  <c r="BI258" i="7"/>
  <c r="AO258" i="7"/>
  <c r="EA58" i="7"/>
  <c r="DE58" i="7"/>
  <c r="EW58" i="7"/>
  <c r="BI58" i="7"/>
  <c r="AO58" i="7"/>
  <c r="DE122" i="7"/>
  <c r="EA122" i="7"/>
  <c r="BI122" i="7"/>
  <c r="AO122" i="7"/>
  <c r="EW122" i="7"/>
  <c r="EA226" i="7"/>
  <c r="BI226" i="7"/>
  <c r="EW226" i="7"/>
  <c r="AO226" i="7"/>
  <c r="DE226" i="7"/>
  <c r="EW98" i="7"/>
  <c r="AO98" i="7"/>
  <c r="EA98" i="7"/>
  <c r="BI98" i="7"/>
  <c r="DE98" i="7"/>
  <c r="EA186" i="7"/>
  <c r="DE186" i="7"/>
  <c r="AO186" i="7"/>
  <c r="BI186" i="7"/>
  <c r="EW186" i="7"/>
  <c r="BI298" i="7"/>
  <c r="DE298" i="7"/>
  <c r="EA298" i="7"/>
  <c r="EW298" i="7"/>
  <c r="AO298" i="7"/>
  <c r="DE132" i="7"/>
  <c r="EA132" i="7"/>
  <c r="BI132" i="7"/>
  <c r="EW132" i="7"/>
  <c r="AO132" i="7"/>
  <c r="BI148" i="7"/>
  <c r="DE148" i="7"/>
  <c r="EA148" i="7"/>
  <c r="EW148" i="7"/>
  <c r="AO148" i="7"/>
  <c r="DE220" i="7"/>
  <c r="BI220" i="7"/>
  <c r="EA220" i="7"/>
  <c r="EW220" i="7"/>
  <c r="AO220" i="7"/>
  <c r="EA284" i="7"/>
  <c r="AO284" i="7"/>
  <c r="BI284" i="7"/>
  <c r="DE284" i="7"/>
  <c r="EW284" i="7"/>
  <c r="EW324" i="7"/>
  <c r="BI324" i="7"/>
  <c r="AO324" i="7"/>
  <c r="DE324" i="7"/>
  <c r="EA324" i="7"/>
  <c r="EW85" i="7"/>
  <c r="DE85" i="7"/>
  <c r="BI85" i="7"/>
  <c r="EA85" i="7"/>
  <c r="AO85" i="7"/>
  <c r="EA149" i="7"/>
  <c r="DE149" i="7"/>
  <c r="BI149" i="7"/>
  <c r="EW149" i="7"/>
  <c r="AO149" i="7"/>
  <c r="DE205" i="7"/>
  <c r="BI205" i="7"/>
  <c r="AO205" i="7"/>
  <c r="EA205" i="7"/>
  <c r="EW205" i="7"/>
  <c r="DE245" i="7"/>
  <c r="EA245" i="7"/>
  <c r="EW245" i="7"/>
  <c r="BI245" i="7"/>
  <c r="AO245" i="7"/>
  <c r="BI357" i="7"/>
  <c r="EA357" i="7"/>
  <c r="AO357" i="7"/>
  <c r="DE357" i="7"/>
  <c r="EW357" i="7"/>
  <c r="BI326" i="7"/>
  <c r="EW326" i="7"/>
  <c r="EA326" i="7"/>
  <c r="AO326" i="7"/>
  <c r="DE326" i="7"/>
  <c r="EA337" i="7"/>
  <c r="DE337" i="7"/>
  <c r="AO337" i="7"/>
  <c r="EW337" i="7"/>
  <c r="BI337" i="7"/>
  <c r="BI83" i="7"/>
  <c r="EW83" i="7"/>
  <c r="DE83" i="7"/>
  <c r="AO83" i="7"/>
  <c r="EA83" i="7"/>
  <c r="EA70" i="7"/>
  <c r="DE70" i="7"/>
  <c r="EW70" i="7"/>
  <c r="AO70" i="7"/>
  <c r="BI70" i="7"/>
  <c r="BI126" i="7"/>
  <c r="DE126" i="7"/>
  <c r="EW126" i="7"/>
  <c r="EA126" i="7"/>
  <c r="AO126" i="7"/>
  <c r="DE150" i="7"/>
  <c r="EA150" i="7"/>
  <c r="BI150" i="7"/>
  <c r="EW150" i="7"/>
  <c r="AO150" i="7"/>
  <c r="BI166" i="7"/>
  <c r="DE166" i="7"/>
  <c r="EW166" i="7"/>
  <c r="EA166" i="7"/>
  <c r="AO166" i="7"/>
  <c r="BI230" i="7"/>
  <c r="DE230" i="7"/>
  <c r="EW230" i="7"/>
  <c r="AO230" i="7"/>
  <c r="EA230" i="7"/>
  <c r="EA238" i="7"/>
  <c r="DE238" i="7"/>
  <c r="EW238" i="7"/>
  <c r="BI238" i="7"/>
  <c r="AO238" i="7"/>
  <c r="BI278" i="7"/>
  <c r="DE278" i="7"/>
  <c r="EA278" i="7"/>
  <c r="EW278" i="7"/>
  <c r="AO278" i="7"/>
  <c r="AO63" i="7"/>
  <c r="BI63" i="7"/>
  <c r="DE63" i="7"/>
  <c r="EW63" i="7"/>
  <c r="EA63" i="7"/>
  <c r="BI87" i="7"/>
  <c r="EW87" i="7"/>
  <c r="DE87" i="7"/>
  <c r="EA87" i="7"/>
  <c r="AO87" i="7"/>
  <c r="EW103" i="7"/>
  <c r="EA103" i="7"/>
  <c r="AO103" i="7"/>
  <c r="DE103" i="7"/>
  <c r="BI103" i="7"/>
  <c r="EA207" i="7"/>
  <c r="BI207" i="7"/>
  <c r="EW207" i="7"/>
  <c r="AO207" i="7"/>
  <c r="DE207" i="7"/>
  <c r="EA239" i="7"/>
  <c r="EW239" i="7"/>
  <c r="DE239" i="7"/>
  <c r="AO239" i="7"/>
  <c r="BI239" i="7"/>
  <c r="EA279" i="7"/>
  <c r="BI279" i="7"/>
  <c r="DE279" i="7"/>
  <c r="EW279" i="7"/>
  <c r="AO279" i="7"/>
  <c r="BI343" i="7"/>
  <c r="EA343" i="7"/>
  <c r="DE343" i="7"/>
  <c r="AO343" i="7"/>
  <c r="EW343" i="7"/>
  <c r="DE359" i="7"/>
  <c r="BI359" i="7"/>
  <c r="EA359" i="7"/>
  <c r="AO359" i="7"/>
  <c r="EW359" i="7"/>
  <c r="EW161" i="7"/>
  <c r="EA161" i="7"/>
  <c r="BI161" i="7"/>
  <c r="AO161" i="7"/>
  <c r="DE161" i="7"/>
  <c r="BI8" i="7"/>
  <c r="DE8" i="7"/>
  <c r="EA8" i="7"/>
  <c r="EW8" i="7"/>
  <c r="AO8" i="7"/>
  <c r="EA32" i="7"/>
  <c r="EW32" i="7"/>
  <c r="BI32" i="7"/>
  <c r="DE32" i="7"/>
  <c r="AO32" i="7"/>
  <c r="DE80" i="7"/>
  <c r="BI80" i="7"/>
  <c r="EA80" i="7"/>
  <c r="EW80" i="7"/>
  <c r="AO80" i="7"/>
  <c r="DE120" i="7"/>
  <c r="AO120" i="7"/>
  <c r="BI120" i="7"/>
  <c r="EA120" i="7"/>
  <c r="EW120" i="7"/>
  <c r="EA232" i="7"/>
  <c r="DE232" i="7"/>
  <c r="BI232" i="7"/>
  <c r="AO232" i="7"/>
  <c r="EW232" i="7"/>
  <c r="EW248" i="7"/>
  <c r="DE248" i="7"/>
  <c r="EA248" i="7"/>
  <c r="AO248" i="7"/>
  <c r="BI248" i="7"/>
  <c r="EW336" i="7"/>
  <c r="EA336" i="7"/>
  <c r="BI336" i="7"/>
  <c r="AO336" i="7"/>
  <c r="DE336" i="7"/>
  <c r="EA360" i="7"/>
  <c r="BI360" i="7"/>
  <c r="EW360" i="7"/>
  <c r="DE360" i="7"/>
  <c r="AO360" i="7"/>
  <c r="BI297" i="7"/>
  <c r="AO297" i="7"/>
  <c r="EW297" i="7"/>
  <c r="EA297" i="7"/>
  <c r="DE297" i="7"/>
  <c r="EA75" i="7"/>
  <c r="EW75" i="7"/>
  <c r="BI75" i="7"/>
  <c r="DE75" i="7"/>
  <c r="AO75" i="7"/>
  <c r="EA347" i="7"/>
  <c r="EW347" i="7"/>
  <c r="AO347" i="7"/>
  <c r="BI347" i="7"/>
  <c r="DE347" i="7"/>
  <c r="E13" i="10" l="1"/>
  <c r="EX140" i="7"/>
  <c r="DF140" i="7"/>
  <c r="AP140" i="7"/>
  <c r="EB140" i="7"/>
  <c r="BJ140" i="7"/>
  <c r="BJ209" i="7"/>
  <c r="EX209" i="7"/>
  <c r="EB209" i="7"/>
  <c r="DF209" i="7"/>
  <c r="AP209" i="7"/>
  <c r="AP254" i="7"/>
  <c r="BJ254" i="7"/>
  <c r="EX254" i="7"/>
  <c r="EB254" i="7"/>
  <c r="DF254" i="7"/>
  <c r="EB72" i="7"/>
  <c r="BJ72" i="7"/>
  <c r="AP72" i="7"/>
  <c r="DF72" i="7"/>
  <c r="EX72" i="7"/>
  <c r="C5" i="7" a="1"/>
  <c r="C5" i="7" s="1"/>
  <c r="F6" i="10" s="1"/>
  <c r="F11" i="10" s="1"/>
  <c r="EB262" i="7"/>
  <c r="BJ262" i="7"/>
  <c r="AP262" i="7"/>
  <c r="EX262" i="7"/>
  <c r="DF262" i="7"/>
  <c r="EB198" i="7"/>
  <c r="DF198" i="7"/>
  <c r="BJ198" i="7"/>
  <c r="EX198" i="7"/>
  <c r="AP198" i="7"/>
  <c r="EX14" i="7"/>
  <c r="DF14" i="7"/>
  <c r="EB14" i="7"/>
  <c r="AP14" i="7"/>
  <c r="BJ14" i="7"/>
  <c r="DF306" i="7"/>
  <c r="EB306" i="7"/>
  <c r="AP306" i="7"/>
  <c r="EX306" i="7"/>
  <c r="BJ306" i="7"/>
  <c r="DF283" i="7"/>
  <c r="BJ283" i="7"/>
  <c r="EB283" i="7"/>
  <c r="AP283" i="7"/>
  <c r="EX283" i="7"/>
  <c r="EB277" i="7"/>
  <c r="EX277" i="7"/>
  <c r="BJ277" i="7"/>
  <c r="DF277" i="7"/>
  <c r="AP277" i="7"/>
  <c r="BJ188" i="7"/>
  <c r="AP188" i="7"/>
  <c r="DF188" i="7"/>
  <c r="EB188" i="7"/>
  <c r="EX188" i="7"/>
  <c r="BJ12" i="7"/>
  <c r="EX12" i="7"/>
  <c r="AP12" i="7"/>
  <c r="DF12" i="7"/>
  <c r="EB12" i="7"/>
  <c r="AP2" i="7"/>
  <c r="H4" i="10"/>
  <c r="H9" i="10" s="1"/>
  <c r="AP3" i="7"/>
  <c r="AQ5" i="7" s="1"/>
  <c r="AP4" i="7"/>
  <c r="BJ88" i="7"/>
  <c r="DF88" i="7"/>
  <c r="AP88" i="7"/>
  <c r="EB88" i="7"/>
  <c r="EX88" i="7"/>
  <c r="EX159" i="7"/>
  <c r="EB159" i="7"/>
  <c r="AP159" i="7"/>
  <c r="BJ159" i="7"/>
  <c r="DF159" i="7"/>
  <c r="EB222" i="7"/>
  <c r="DF222" i="7"/>
  <c r="EX222" i="7"/>
  <c r="AP222" i="7"/>
  <c r="BJ222" i="7"/>
  <c r="AP308" i="7"/>
  <c r="EB308" i="7"/>
  <c r="EX308" i="7"/>
  <c r="DF308" i="7"/>
  <c r="BJ308" i="7"/>
  <c r="EX218" i="7"/>
  <c r="AP218" i="7"/>
  <c r="BJ218" i="7"/>
  <c r="EB218" i="7"/>
  <c r="DF218" i="7"/>
  <c r="AP90" i="7"/>
  <c r="BJ90" i="7"/>
  <c r="DF90" i="7"/>
  <c r="EB90" i="7"/>
  <c r="EX90" i="7"/>
  <c r="EX176" i="7"/>
  <c r="AP176" i="7"/>
  <c r="DF176" i="7"/>
  <c r="EB176" i="7"/>
  <c r="BJ176" i="7"/>
  <c r="EB136" i="7"/>
  <c r="DF136" i="7"/>
  <c r="BJ136" i="7"/>
  <c r="EX136" i="7"/>
  <c r="AP136" i="7"/>
  <c r="EB33" i="7"/>
  <c r="BJ33" i="7"/>
  <c r="EX33" i="7"/>
  <c r="DF33" i="7"/>
  <c r="AP33" i="7"/>
  <c r="EB102" i="7"/>
  <c r="AP102" i="7"/>
  <c r="BJ102" i="7"/>
  <c r="EX102" i="7"/>
  <c r="DF102" i="7"/>
  <c r="EX101" i="7"/>
  <c r="BJ101" i="7"/>
  <c r="EB101" i="7"/>
  <c r="DF101" i="7"/>
  <c r="AP101" i="7"/>
  <c r="AP276" i="7"/>
  <c r="EB276" i="7"/>
  <c r="EX276" i="7"/>
  <c r="DF276" i="7"/>
  <c r="BJ276" i="7"/>
  <c r="EX119" i="7"/>
  <c r="DF119" i="7"/>
  <c r="AP119" i="7"/>
  <c r="EB119" i="7"/>
  <c r="BJ119" i="7"/>
  <c r="AP55" i="7"/>
  <c r="BJ55" i="7"/>
  <c r="DF55" i="7"/>
  <c r="EB55" i="7"/>
  <c r="EX55" i="7"/>
  <c r="EB333" i="7"/>
  <c r="AP333" i="7"/>
  <c r="EX333" i="7"/>
  <c r="DF333" i="7"/>
  <c r="BJ333" i="7"/>
  <c r="EB239" i="7"/>
  <c r="EX239" i="7"/>
  <c r="AP239" i="7"/>
  <c r="DF239" i="7"/>
  <c r="BJ239" i="7"/>
  <c r="EX278" i="7"/>
  <c r="AP278" i="7"/>
  <c r="DF278" i="7"/>
  <c r="EB278" i="7"/>
  <c r="BJ278" i="7"/>
  <c r="EX288" i="7"/>
  <c r="DF288" i="7"/>
  <c r="AP288" i="7"/>
  <c r="EB288" i="7"/>
  <c r="BJ288" i="7"/>
  <c r="EB40" i="7"/>
  <c r="AP40" i="7"/>
  <c r="BJ40" i="7"/>
  <c r="DF40" i="7"/>
  <c r="EX40" i="7"/>
  <c r="BJ175" i="7"/>
  <c r="AP175" i="7"/>
  <c r="EX175" i="7"/>
  <c r="DF175" i="7"/>
  <c r="EB175" i="7"/>
  <c r="AP243" i="7"/>
  <c r="DF243" i="7"/>
  <c r="BJ243" i="7"/>
  <c r="EB243" i="7"/>
  <c r="EX243" i="7"/>
  <c r="BJ84" i="7"/>
  <c r="EX84" i="7"/>
  <c r="DF84" i="7"/>
  <c r="AP84" i="7"/>
  <c r="EB84" i="7"/>
  <c r="AP38" i="7"/>
  <c r="EB38" i="7"/>
  <c r="DF38" i="7"/>
  <c r="BJ38" i="7"/>
  <c r="EX38" i="7"/>
  <c r="EB146" i="7"/>
  <c r="AP146" i="7"/>
  <c r="BJ146" i="7"/>
  <c r="EX146" i="7"/>
  <c r="DF146" i="7"/>
  <c r="EB104" i="7"/>
  <c r="AP104" i="7"/>
  <c r="DF104" i="7"/>
  <c r="EX104" i="7"/>
  <c r="BJ104" i="7"/>
  <c r="EX191" i="7"/>
  <c r="BJ191" i="7"/>
  <c r="DF191" i="7"/>
  <c r="EB191" i="7"/>
  <c r="AP191" i="7"/>
  <c r="EB82" i="7"/>
  <c r="EX82" i="7"/>
  <c r="AP82" i="7"/>
  <c r="DF82" i="7"/>
  <c r="BJ82" i="7"/>
  <c r="DF16" i="7"/>
  <c r="BJ16" i="7"/>
  <c r="EB16" i="7"/>
  <c r="AP16" i="7"/>
  <c r="EX16" i="7"/>
  <c r="DF197" i="7"/>
  <c r="BJ197" i="7"/>
  <c r="AP197" i="7"/>
  <c r="EX197" i="7"/>
  <c r="EB197" i="7"/>
  <c r="DF120" i="7"/>
  <c r="EX120" i="7"/>
  <c r="AP120" i="7"/>
  <c r="EB120" i="7"/>
  <c r="BJ120" i="7"/>
  <c r="EB279" i="7"/>
  <c r="AP279" i="7"/>
  <c r="DF279" i="7"/>
  <c r="EX279" i="7"/>
  <c r="BJ279" i="7"/>
  <c r="EX337" i="7"/>
  <c r="AP337" i="7"/>
  <c r="EB337" i="7"/>
  <c r="DF337" i="7"/>
  <c r="BJ337" i="7"/>
  <c r="BJ148" i="7"/>
  <c r="AP148" i="7"/>
  <c r="EX148" i="7"/>
  <c r="DF148" i="7"/>
  <c r="EB148" i="7"/>
  <c r="EB99" i="7"/>
  <c r="AP99" i="7"/>
  <c r="EX99" i="7"/>
  <c r="BJ99" i="7"/>
  <c r="DF99" i="7"/>
  <c r="EX313" i="7"/>
  <c r="BJ313" i="7"/>
  <c r="EB313" i="7"/>
  <c r="AP313" i="7"/>
  <c r="DF313" i="7"/>
  <c r="BJ257" i="7"/>
  <c r="EX257" i="7"/>
  <c r="DF257" i="7"/>
  <c r="AP257" i="7"/>
  <c r="EB257" i="7"/>
  <c r="AP151" i="7"/>
  <c r="BJ151" i="7"/>
  <c r="DF151" i="7"/>
  <c r="EB151" i="7"/>
  <c r="EX151" i="7"/>
  <c r="DF302" i="7"/>
  <c r="EB302" i="7"/>
  <c r="EX302" i="7"/>
  <c r="BJ302" i="7"/>
  <c r="AP302" i="7"/>
  <c r="EB46" i="7"/>
  <c r="AP46" i="7"/>
  <c r="DF46" i="7"/>
  <c r="BJ46" i="7"/>
  <c r="EX46" i="7"/>
  <c r="AP89" i="7"/>
  <c r="BJ89" i="7"/>
  <c r="EB89" i="7"/>
  <c r="EX89" i="7"/>
  <c r="DF89" i="7"/>
  <c r="DF317" i="7"/>
  <c r="EB317" i="7"/>
  <c r="BJ317" i="7"/>
  <c r="AP317" i="7"/>
  <c r="EX317" i="7"/>
  <c r="EX92" i="7"/>
  <c r="BJ92" i="7"/>
  <c r="DF92" i="7"/>
  <c r="AP92" i="7"/>
  <c r="EB92" i="7"/>
  <c r="AP108" i="7"/>
  <c r="BJ108" i="7"/>
  <c r="EB108" i="7"/>
  <c r="EX108" i="7"/>
  <c r="DF108" i="7"/>
  <c r="AP296" i="7"/>
  <c r="EX296" i="7"/>
  <c r="EB296" i="7"/>
  <c r="BJ296" i="7"/>
  <c r="DF296" i="7"/>
  <c r="AP128" i="7"/>
  <c r="DF128" i="7"/>
  <c r="EX128" i="7"/>
  <c r="EB128" i="7"/>
  <c r="BJ128" i="7"/>
  <c r="C6" i="7" a="1"/>
  <c r="C6" i="7" s="1"/>
  <c r="F8" i="10" s="1"/>
  <c r="BJ206" i="7"/>
  <c r="EB206" i="7"/>
  <c r="AP206" i="7"/>
  <c r="EX206" i="7"/>
  <c r="DF206" i="7"/>
  <c r="EB268" i="7"/>
  <c r="EX268" i="7"/>
  <c r="BJ268" i="7"/>
  <c r="AP268" i="7"/>
  <c r="DF268" i="7"/>
  <c r="EB170" i="7"/>
  <c r="BJ170" i="7"/>
  <c r="DF170" i="7"/>
  <c r="EX170" i="7"/>
  <c r="AP170" i="7"/>
  <c r="EB178" i="7"/>
  <c r="EX178" i="7"/>
  <c r="BJ178" i="7"/>
  <c r="AP178" i="7"/>
  <c r="DF178" i="7"/>
  <c r="EB154" i="7"/>
  <c r="BJ154" i="7"/>
  <c r="DF154" i="7"/>
  <c r="AP154" i="7"/>
  <c r="EX154" i="7"/>
  <c r="AP320" i="7"/>
  <c r="EX320" i="7"/>
  <c r="DF320" i="7"/>
  <c r="EB320" i="7"/>
  <c r="BJ320" i="7"/>
  <c r="BJ35" i="7"/>
  <c r="EX35" i="7"/>
  <c r="DF35" i="7"/>
  <c r="AP35" i="7"/>
  <c r="EB35" i="7"/>
  <c r="D34" i="7"/>
  <c r="CF31" i="7" s="1"/>
  <c r="D135" i="7"/>
  <c r="D44" i="7"/>
  <c r="CF41" i="7" s="1"/>
  <c r="D165" i="7"/>
  <c r="D152" i="7"/>
  <c r="D19" i="7"/>
  <c r="CF16" i="7" s="1"/>
  <c r="D283" i="7"/>
  <c r="D92" i="7"/>
  <c r="CF89" i="7" s="1"/>
  <c r="D167" i="7"/>
  <c r="D91" i="7"/>
  <c r="CF88" i="7" s="1"/>
  <c r="D132" i="7"/>
  <c r="D163" i="7"/>
  <c r="D38" i="7"/>
  <c r="CF35" i="7" s="1"/>
  <c r="D298" i="7"/>
  <c r="D230" i="7"/>
  <c r="D270" i="7"/>
  <c r="D216" i="7"/>
  <c r="D139" i="7"/>
  <c r="D150" i="7"/>
  <c r="D107" i="7"/>
  <c r="CF104" i="7" s="1"/>
  <c r="D225" i="7"/>
  <c r="D274" i="7"/>
  <c r="D318" i="7"/>
  <c r="D81" i="7"/>
  <c r="CF78" i="7" s="1"/>
  <c r="D356" i="7"/>
  <c r="D248" i="7"/>
  <c r="D177" i="7"/>
  <c r="D159" i="7"/>
  <c r="D88" i="7"/>
  <c r="CF85" i="7" s="1"/>
  <c r="D97" i="7"/>
  <c r="CF94" i="7" s="1"/>
  <c r="D118" i="7"/>
  <c r="D245" i="7"/>
  <c r="D313" i="7"/>
  <c r="D157" i="7"/>
  <c r="D175" i="7"/>
  <c r="D54" i="7"/>
  <c r="CF51" i="7" s="1"/>
  <c r="D155" i="7"/>
  <c r="D48" i="7"/>
  <c r="CF45" i="7" s="1"/>
  <c r="D124" i="7"/>
  <c r="D222" i="7"/>
  <c r="D243" i="7"/>
  <c r="D122" i="7"/>
  <c r="D160" i="7"/>
  <c r="D51" i="7"/>
  <c r="CF48" i="7" s="1"/>
  <c r="D234" i="7"/>
  <c r="D335" i="7"/>
  <c r="D323" i="7"/>
  <c r="D60" i="7"/>
  <c r="CF57" i="7" s="1"/>
  <c r="D217" i="7"/>
  <c r="D269" i="7"/>
  <c r="D340" i="7"/>
  <c r="D112" i="7"/>
  <c r="CF109" i="7" s="1"/>
  <c r="D219" i="7"/>
  <c r="D263" i="7"/>
  <c r="D100" i="7"/>
  <c r="CF97" i="7" s="1"/>
  <c r="D213" i="7"/>
  <c r="D50" i="7"/>
  <c r="CF47" i="7" s="1"/>
  <c r="D299" i="7"/>
  <c r="D144" i="7"/>
  <c r="D342" i="7"/>
  <c r="D359" i="7"/>
  <c r="D346" i="7"/>
  <c r="D176" i="7"/>
  <c r="D43" i="7"/>
  <c r="CF40" i="7" s="1"/>
  <c r="D212" i="7"/>
  <c r="D348" i="7"/>
  <c r="D259" i="7"/>
  <c r="D66" i="7"/>
  <c r="CF63" i="7" s="1"/>
  <c r="D23" i="7"/>
  <c r="CF20" i="7" s="1"/>
  <c r="D364" i="7"/>
  <c r="D339" i="7"/>
  <c r="D110" i="7"/>
  <c r="CF107" i="7" s="1"/>
  <c r="D199" i="7"/>
  <c r="D322" i="7"/>
  <c r="D169" i="7"/>
  <c r="D131" i="7"/>
  <c r="D145" i="7"/>
  <c r="D309" i="7"/>
  <c r="D94" i="7"/>
  <c r="CF91" i="7" s="1"/>
  <c r="D190" i="7"/>
  <c r="D338" i="7"/>
  <c r="D123" i="7"/>
  <c r="D80" i="7"/>
  <c r="CF77" i="7" s="1"/>
  <c r="D26" i="7"/>
  <c r="CF23" i="7" s="1"/>
  <c r="D296" i="7"/>
  <c r="D202" i="7"/>
  <c r="D256" i="7"/>
  <c r="D161" i="7"/>
  <c r="D325" i="7"/>
  <c r="D191" i="7"/>
  <c r="D312" i="7"/>
  <c r="D267" i="7"/>
  <c r="D18" i="7"/>
  <c r="CF15" i="7" s="1"/>
  <c r="D244" i="7"/>
  <c r="D194" i="7"/>
  <c r="D321" i="7"/>
  <c r="D224" i="7"/>
  <c r="D62" i="7"/>
  <c r="CF59" i="7" s="1"/>
  <c r="D171" i="7"/>
  <c r="D352" i="7"/>
  <c r="D95" i="7"/>
  <c r="CF92" i="7" s="1"/>
  <c r="D156" i="7"/>
  <c r="D37" i="7"/>
  <c r="CF34" i="7" s="1"/>
  <c r="D238" i="7"/>
  <c r="D307" i="7"/>
  <c r="D64" i="7"/>
  <c r="CF61" i="7" s="1"/>
  <c r="D208" i="7"/>
  <c r="D87" i="7"/>
  <c r="CF84" i="7" s="1"/>
  <c r="D86" i="7"/>
  <c r="CF83" i="7" s="1"/>
  <c r="D276" i="7"/>
  <c r="D319" i="7"/>
  <c r="D33" i="7"/>
  <c r="CF30" i="7" s="1"/>
  <c r="D147" i="7"/>
  <c r="D262" i="7"/>
  <c r="D35" i="7"/>
  <c r="CF32" i="7" s="1"/>
  <c r="D226" i="7"/>
  <c r="D116" i="7"/>
  <c r="D103" i="7"/>
  <c r="CF100" i="7" s="1"/>
  <c r="D27" i="7"/>
  <c r="CF24" i="7" s="1"/>
  <c r="D47" i="7"/>
  <c r="CF44" i="7" s="1"/>
  <c r="D295" i="7"/>
  <c r="D316" i="7"/>
  <c r="D179" i="7"/>
  <c r="D178" i="7"/>
  <c r="D354" i="7"/>
  <c r="D180" i="7"/>
  <c r="D170" i="7"/>
  <c r="D223" i="7"/>
  <c r="D203" i="7"/>
  <c r="D192" i="7"/>
  <c r="D133" i="7"/>
  <c r="D53" i="7"/>
  <c r="CF50" i="7" s="1"/>
  <c r="D353" i="7"/>
  <c r="D108" i="7"/>
  <c r="CF105" i="7" s="1"/>
  <c r="D271" i="7"/>
  <c r="D333" i="7"/>
  <c r="D29" i="7"/>
  <c r="CF26" i="7" s="1"/>
  <c r="D345" i="7"/>
  <c r="D57" i="7"/>
  <c r="CF54" i="7" s="1"/>
  <c r="D85" i="7"/>
  <c r="CF82" i="7" s="1"/>
  <c r="D93" i="7"/>
  <c r="CF90" i="7" s="1"/>
  <c r="D46" i="7"/>
  <c r="CF43" i="7" s="1"/>
  <c r="D45" i="7"/>
  <c r="CF42" i="7" s="1"/>
  <c r="D76" i="7"/>
  <c r="CF73" i="7" s="1"/>
  <c r="D277" i="7"/>
  <c r="D117" i="7"/>
  <c r="D181" i="7"/>
  <c r="D142" i="7"/>
  <c r="D310" i="7"/>
  <c r="D195" i="7"/>
  <c r="D288" i="7"/>
  <c r="D90" i="7"/>
  <c r="CF87" i="7" s="1"/>
  <c r="D317" i="7"/>
  <c r="D237" i="7"/>
  <c r="D363" i="7"/>
  <c r="D154" i="7"/>
  <c r="D184" i="7"/>
  <c r="D36" i="7"/>
  <c r="CF33" i="7" s="1"/>
  <c r="D320" i="7"/>
  <c r="D266" i="7"/>
  <c r="D314" i="7"/>
  <c r="D130" i="7"/>
  <c r="D357" i="7"/>
  <c r="D11" i="7"/>
  <c r="CF8" i="7" s="1"/>
  <c r="D254" i="7"/>
  <c r="D140" i="7"/>
  <c r="D55" i="7"/>
  <c r="CF52" i="7" s="1"/>
  <c r="D148" i="7"/>
  <c r="D72" i="7"/>
  <c r="CF69" i="7" s="1"/>
  <c r="D349" i="7"/>
  <c r="D185" i="7"/>
  <c r="D343" i="7"/>
  <c r="D172" i="7"/>
  <c r="D28" i="7"/>
  <c r="CF25" i="7" s="1"/>
  <c r="D52" i="7"/>
  <c r="CF49" i="7" s="1"/>
  <c r="D252" i="7"/>
  <c r="D272" i="7"/>
  <c r="D249" i="7"/>
  <c r="D75" i="7"/>
  <c r="CF72" i="7" s="1"/>
  <c r="D204" i="7"/>
  <c r="D350" i="7"/>
  <c r="D280" i="7"/>
  <c r="D14" i="7"/>
  <c r="CF11" i="7" s="1"/>
  <c r="D137" i="7"/>
  <c r="D285" i="7"/>
  <c r="D113" i="7"/>
  <c r="D233" i="7"/>
  <c r="D74" i="7"/>
  <c r="CF71" i="7" s="1"/>
  <c r="D40" i="7"/>
  <c r="CF37" i="7" s="1"/>
  <c r="D136" i="7"/>
  <c r="D306" i="7"/>
  <c r="D341" i="7"/>
  <c r="D63" i="7"/>
  <c r="CF60" i="7" s="1"/>
  <c r="D206" i="7"/>
  <c r="D21" i="7"/>
  <c r="CF18" i="7" s="1"/>
  <c r="D17" i="7"/>
  <c r="CF14" i="7" s="1"/>
  <c r="D351" i="7"/>
  <c r="D58" i="7"/>
  <c r="CF55" i="7" s="1"/>
  <c r="D186" i="7"/>
  <c r="D187" i="7"/>
  <c r="D362" i="7"/>
  <c r="D173" i="7"/>
  <c r="D13" i="7"/>
  <c r="CF10" i="7" s="1"/>
  <c r="D273" i="7"/>
  <c r="D196" i="7"/>
  <c r="D258" i="7"/>
  <c r="D98" i="7"/>
  <c r="CF95" i="7" s="1"/>
  <c r="D16" i="7"/>
  <c r="CF13" i="7" s="1"/>
  <c r="D330" i="7"/>
  <c r="D101" i="7"/>
  <c r="CF98" i="7" s="1"/>
  <c r="D247" i="7"/>
  <c r="D251" i="7"/>
  <c r="D265" i="7"/>
  <c r="D329" i="7"/>
  <c r="D293" i="7"/>
  <c r="D242" i="7"/>
  <c r="D120" i="7"/>
  <c r="D286" i="7"/>
  <c r="D83" i="7"/>
  <c r="CF80" i="7" s="1"/>
  <c r="D334" i="7"/>
  <c r="D328" i="7"/>
  <c r="D119" i="7"/>
  <c r="D128" i="7"/>
  <c r="D209" i="7"/>
  <c r="D102" i="7"/>
  <c r="CF99" i="7" s="1"/>
  <c r="D290" i="7"/>
  <c r="D215" i="7"/>
  <c r="D162" i="7"/>
  <c r="D197" i="7"/>
  <c r="D153" i="7"/>
  <c r="D255" i="7"/>
  <c r="D201" i="7"/>
  <c r="D138" i="7"/>
  <c r="D300" i="7"/>
  <c r="D65" i="7"/>
  <c r="CF62" i="7" s="1"/>
  <c r="D240" i="7"/>
  <c r="D358" i="7"/>
  <c r="D174" i="7"/>
  <c r="D332" i="7"/>
  <c r="D96" i="7"/>
  <c r="CF93" i="7" s="1"/>
  <c r="D164" i="7"/>
  <c r="D327" i="7"/>
  <c r="D24" i="7"/>
  <c r="CF21" i="7" s="1"/>
  <c r="D214" i="7"/>
  <c r="D232" i="7"/>
  <c r="D193" i="7"/>
  <c r="D361" i="7"/>
  <c r="D308" i="7"/>
  <c r="D261" i="7"/>
  <c r="D25" i="7"/>
  <c r="CF22" i="7" s="1"/>
  <c r="D143" i="7"/>
  <c r="D69" i="7"/>
  <c r="CF66" i="7" s="1"/>
  <c r="D49" i="7"/>
  <c r="CF46" i="7" s="1"/>
  <c r="D324" i="7"/>
  <c r="D15" i="7"/>
  <c r="CF12" i="7" s="1"/>
  <c r="D78" i="7"/>
  <c r="CF75" i="7" s="1"/>
  <c r="D121" i="7"/>
  <c r="D366" i="7"/>
  <c r="D205" i="7"/>
  <c r="D82" i="7"/>
  <c r="CF79" i="7" s="1"/>
  <c r="D227" i="7"/>
  <c r="D111" i="7"/>
  <c r="CF108" i="7" s="1"/>
  <c r="D105" i="7"/>
  <c r="CF102" i="7" s="1"/>
  <c r="D275" i="7"/>
  <c r="D141" i="7"/>
  <c r="D360" i="7"/>
  <c r="D297" i="7"/>
  <c r="D168" i="7"/>
  <c r="D20" i="7"/>
  <c r="CF17" i="7" s="1"/>
  <c r="D301" i="7"/>
  <c r="D158" i="7"/>
  <c r="D104" i="7"/>
  <c r="CF101" i="7" s="1"/>
  <c r="D68" i="7"/>
  <c r="CF65" i="7" s="1"/>
  <c r="D336" i="7"/>
  <c r="D347" i="7"/>
  <c r="D281" i="7"/>
  <c r="D284" i="7"/>
  <c r="D79" i="7"/>
  <c r="CF76" i="7" s="1"/>
  <c r="D292" i="7"/>
  <c r="D282" i="7"/>
  <c r="D228" i="7"/>
  <c r="D279" i="7"/>
  <c r="D260" i="7"/>
  <c r="D289" i="7"/>
  <c r="D241" i="7"/>
  <c r="D246" i="7"/>
  <c r="D125" i="7"/>
  <c r="D56" i="7"/>
  <c r="CF53" i="7" s="1"/>
  <c r="D200" i="7"/>
  <c r="D355" i="7"/>
  <c r="D189" i="7"/>
  <c r="D77" i="7"/>
  <c r="CF74" i="7" s="1"/>
  <c r="D188" i="7"/>
  <c r="D315" i="7"/>
  <c r="D287" i="7"/>
  <c r="D294" i="7"/>
  <c r="D183" i="7"/>
  <c r="D250" i="7"/>
  <c r="D210" i="7"/>
  <c r="D365" i="7"/>
  <c r="D303" i="7"/>
  <c r="D221" i="7"/>
  <c r="D30" i="7"/>
  <c r="CF27" i="7" s="1"/>
  <c r="D22" i="7"/>
  <c r="CF19" i="7" s="1"/>
  <c r="D89" i="7"/>
  <c r="CF86" i="7" s="1"/>
  <c r="D109" i="7"/>
  <c r="CF106" i="7" s="1"/>
  <c r="D344" i="7"/>
  <c r="D134" i="7"/>
  <c r="D151" i="7"/>
  <c r="D291" i="7"/>
  <c r="D236" i="7"/>
  <c r="D61" i="7"/>
  <c r="CF58" i="7" s="1"/>
  <c r="D218" i="7"/>
  <c r="D235" i="7"/>
  <c r="D268" i="7"/>
  <c r="D84" i="7"/>
  <c r="CF81" i="7" s="1"/>
  <c r="D42" i="7"/>
  <c r="CF39" i="7" s="1"/>
  <c r="D278" i="7"/>
  <c r="D302" i="7"/>
  <c r="D71" i="7"/>
  <c r="CF68" i="7" s="1"/>
  <c r="D73" i="7"/>
  <c r="CF70" i="7" s="1"/>
  <c r="D257" i="7"/>
  <c r="D331" i="7"/>
  <c r="D166" i="7"/>
  <c r="D207" i="7"/>
  <c r="D129" i="7"/>
  <c r="D59" i="7"/>
  <c r="CF56" i="7" s="1"/>
  <c r="D99" i="7"/>
  <c r="CF96" i="7" s="1"/>
  <c r="D114" i="7"/>
  <c r="D39" i="7"/>
  <c r="CF36" i="7" s="1"/>
  <c r="D31" i="7"/>
  <c r="CF28" i="7" s="1"/>
  <c r="D182" i="7"/>
  <c r="D304" i="7"/>
  <c r="D10" i="7"/>
  <c r="CF7" i="7" s="1"/>
  <c r="D264" i="7"/>
  <c r="D127" i="7"/>
  <c r="D146" i="7"/>
  <c r="D220" i="7"/>
  <c r="D106" i="7"/>
  <c r="CF103" i="7" s="1"/>
  <c r="D126" i="7"/>
  <c r="D149" i="7"/>
  <c r="D305" i="7"/>
  <c r="D70" i="7"/>
  <c r="CF67" i="7" s="1"/>
  <c r="D239" i="7"/>
  <c r="D198" i="7"/>
  <c r="D229" i="7"/>
  <c r="D311" i="7"/>
  <c r="D32" i="7"/>
  <c r="CF29" i="7" s="1"/>
  <c r="D12" i="7"/>
  <c r="CF9" i="7" s="1"/>
  <c r="D253" i="7"/>
  <c r="D41" i="7"/>
  <c r="CF38" i="7" s="1"/>
  <c r="D115" i="7"/>
  <c r="D326" i="7"/>
  <c r="D231" i="7"/>
  <c r="D67" i="7"/>
  <c r="CF64" i="7" s="1"/>
  <c r="D211" i="7"/>
  <c r="D337" i="7"/>
  <c r="DF142" i="7"/>
  <c r="EB142" i="7"/>
  <c r="EX142" i="7"/>
  <c r="BJ142" i="7"/>
  <c r="AP142" i="7"/>
  <c r="DF147" i="7"/>
  <c r="EX147" i="7"/>
  <c r="BJ147" i="7"/>
  <c r="EB147" i="7"/>
  <c r="AP147" i="7"/>
  <c r="DF173" i="7"/>
  <c r="BJ173" i="7"/>
  <c r="AP173" i="7"/>
  <c r="EB173" i="7"/>
  <c r="EX173" i="7"/>
  <c r="EB259" i="7"/>
  <c r="DF259" i="7"/>
  <c r="EX259" i="7"/>
  <c r="BJ259" i="7"/>
  <c r="AP259" i="7"/>
  <c r="EX67" i="7"/>
  <c r="DF67" i="7"/>
  <c r="EB67" i="7"/>
  <c r="BJ67" i="7"/>
  <c r="AP67" i="7"/>
  <c r="AP59" i="7"/>
  <c r="EX59" i="7"/>
  <c r="DF59" i="7"/>
  <c r="EB59" i="7"/>
  <c r="BJ59" i="7"/>
  <c r="BJ51" i="7"/>
  <c r="EX51" i="7"/>
  <c r="DF51" i="7"/>
  <c r="AP51" i="7"/>
  <c r="EB51" i="7"/>
  <c r="BJ203" i="7"/>
  <c r="EB203" i="7"/>
  <c r="AP203" i="7"/>
  <c r="DF203" i="7"/>
  <c r="EX203" i="7"/>
  <c r="DF264" i="7"/>
  <c r="AP264" i="7"/>
  <c r="EX264" i="7"/>
  <c r="BJ264" i="7"/>
  <c r="EB264" i="7"/>
  <c r="EX165" i="7"/>
  <c r="AP165" i="7"/>
  <c r="BJ165" i="7"/>
  <c r="EB165" i="7"/>
  <c r="DF165" i="7"/>
  <c r="AP100" i="7"/>
  <c r="DF100" i="7"/>
  <c r="BJ100" i="7"/>
  <c r="EX100" i="7"/>
  <c r="EB100" i="7"/>
  <c r="EX323" i="7"/>
  <c r="DF323" i="7"/>
  <c r="BJ323" i="7"/>
  <c r="AP323" i="7"/>
  <c r="EB323" i="7"/>
  <c r="BJ282" i="7"/>
  <c r="EX282" i="7"/>
  <c r="DF282" i="7"/>
  <c r="AP282" i="7"/>
  <c r="EB282" i="7"/>
  <c r="EX114" i="7"/>
  <c r="DF114" i="7"/>
  <c r="AP114" i="7"/>
  <c r="BJ114" i="7"/>
  <c r="EB114" i="7"/>
  <c r="EX251" i="7"/>
  <c r="EB251" i="7"/>
  <c r="DF251" i="7"/>
  <c r="BJ251" i="7"/>
  <c r="AP251" i="7"/>
  <c r="AP334" i="7"/>
  <c r="EB334" i="7"/>
  <c r="BJ334" i="7"/>
  <c r="DF334" i="7"/>
  <c r="EX334" i="7"/>
  <c r="AP195" i="7"/>
  <c r="DF195" i="7"/>
  <c r="BJ195" i="7"/>
  <c r="EX195" i="7"/>
  <c r="EB195" i="7"/>
  <c r="EB177" i="7"/>
  <c r="AP177" i="7"/>
  <c r="DF177" i="7"/>
  <c r="EX177" i="7"/>
  <c r="BJ177" i="7"/>
  <c r="BJ160" i="7"/>
  <c r="AP160" i="7"/>
  <c r="EB160" i="7"/>
  <c r="EX160" i="7"/>
  <c r="DF160" i="7"/>
  <c r="DF321" i="7"/>
  <c r="EX321" i="7"/>
  <c r="AP321" i="7"/>
  <c r="BJ321" i="7"/>
  <c r="EB321" i="7"/>
  <c r="EX182" i="7"/>
  <c r="BJ182" i="7"/>
  <c r="EB182" i="7"/>
  <c r="DF182" i="7"/>
  <c r="AP182" i="7"/>
  <c r="EB315" i="7"/>
  <c r="DF315" i="7"/>
  <c r="BJ315" i="7"/>
  <c r="AP315" i="7"/>
  <c r="EX315" i="7"/>
  <c r="BJ7" i="7"/>
  <c r="DF7" i="7"/>
  <c r="EB7" i="7"/>
  <c r="EX7" i="7"/>
  <c r="AP7" i="7"/>
  <c r="EB221" i="7"/>
  <c r="DF221" i="7"/>
  <c r="EX221" i="7"/>
  <c r="AP221" i="7"/>
  <c r="BJ221" i="7"/>
  <c r="AP158" i="7"/>
  <c r="BJ158" i="7"/>
  <c r="EX158" i="7"/>
  <c r="EB158" i="7"/>
  <c r="DF158" i="7"/>
  <c r="BJ309" i="7"/>
  <c r="AP309" i="7"/>
  <c r="EX309" i="7"/>
  <c r="DF309" i="7"/>
  <c r="EB309" i="7"/>
  <c r="AP227" i="7"/>
  <c r="BJ227" i="7"/>
  <c r="EX227" i="7"/>
  <c r="EB227" i="7"/>
  <c r="DF227" i="7"/>
  <c r="BJ272" i="7"/>
  <c r="EX272" i="7"/>
  <c r="EB272" i="7"/>
  <c r="AP272" i="7"/>
  <c r="DF272" i="7"/>
  <c r="DF32" i="7"/>
  <c r="EX32" i="7"/>
  <c r="EB32" i="7"/>
  <c r="BJ32" i="7"/>
  <c r="AP32" i="7"/>
  <c r="DF214" i="7"/>
  <c r="BJ214" i="7"/>
  <c r="EX214" i="7"/>
  <c r="EB214" i="7"/>
  <c r="AP214" i="7"/>
  <c r="BJ236" i="7"/>
  <c r="EX236" i="7"/>
  <c r="EB236" i="7"/>
  <c r="DF236" i="7"/>
  <c r="AP236" i="7"/>
  <c r="AP289" i="7"/>
  <c r="EB289" i="7"/>
  <c r="BJ289" i="7"/>
  <c r="DF289" i="7"/>
  <c r="EX289" i="7"/>
  <c r="AP232" i="7"/>
  <c r="EX232" i="7"/>
  <c r="DF232" i="7"/>
  <c r="BJ232" i="7"/>
  <c r="EB232" i="7"/>
  <c r="EX98" i="7"/>
  <c r="BJ98" i="7"/>
  <c r="AP98" i="7"/>
  <c r="EB98" i="7"/>
  <c r="DF98" i="7"/>
  <c r="EX62" i="7"/>
  <c r="EB62" i="7"/>
  <c r="DF62" i="7"/>
  <c r="BJ62" i="7"/>
  <c r="AP62" i="7"/>
  <c r="DF237" i="7"/>
  <c r="EB237" i="7"/>
  <c r="AP237" i="7"/>
  <c r="BJ237" i="7"/>
  <c r="EX237" i="7"/>
  <c r="AP300" i="7"/>
  <c r="EX300" i="7"/>
  <c r="EB300" i="7"/>
  <c r="BJ300" i="7"/>
  <c r="DF300" i="7"/>
  <c r="AP77" i="7"/>
  <c r="BJ77" i="7"/>
  <c r="EX77" i="7"/>
  <c r="DF77" i="7"/>
  <c r="EB77" i="7"/>
  <c r="AP353" i="7"/>
  <c r="BJ353" i="7"/>
  <c r="DF353" i="7"/>
  <c r="EX353" i="7"/>
  <c r="EB353" i="7"/>
  <c r="EX351" i="7"/>
  <c r="EB351" i="7"/>
  <c r="AP351" i="7"/>
  <c r="DF351" i="7"/>
  <c r="BJ351" i="7"/>
  <c r="DF134" i="7"/>
  <c r="BJ134" i="7"/>
  <c r="AP134" i="7"/>
  <c r="EB134" i="7"/>
  <c r="EX134" i="7"/>
  <c r="EX131" i="7"/>
  <c r="BJ131" i="7"/>
  <c r="AP131" i="7"/>
  <c r="EB131" i="7"/>
  <c r="DF131" i="7"/>
  <c r="BJ201" i="7"/>
  <c r="EB201" i="7"/>
  <c r="AP201" i="7"/>
  <c r="DF201" i="7"/>
  <c r="EX201" i="7"/>
  <c r="AP303" i="7"/>
  <c r="EX303" i="7"/>
  <c r="DF303" i="7"/>
  <c r="EB303" i="7"/>
  <c r="BJ303" i="7"/>
  <c r="EX270" i="7"/>
  <c r="AP270" i="7"/>
  <c r="BJ270" i="7"/>
  <c r="DF270" i="7"/>
  <c r="EB270" i="7"/>
  <c r="DF78" i="7"/>
  <c r="AP78" i="7"/>
  <c r="EX78" i="7"/>
  <c r="EB78" i="7"/>
  <c r="BJ78" i="7"/>
  <c r="BJ365" i="7"/>
  <c r="AP365" i="7"/>
  <c r="EX365" i="7"/>
  <c r="EB365" i="7"/>
  <c r="DF365" i="7"/>
  <c r="DF325" i="7"/>
  <c r="AP325" i="7"/>
  <c r="BJ325" i="7"/>
  <c r="EB325" i="7"/>
  <c r="EX325" i="7"/>
  <c r="EX285" i="7"/>
  <c r="AP285" i="7"/>
  <c r="BJ285" i="7"/>
  <c r="EB285" i="7"/>
  <c r="DF285" i="7"/>
  <c r="DF116" i="7"/>
  <c r="EX116" i="7"/>
  <c r="AP116" i="7"/>
  <c r="EB116" i="7"/>
  <c r="BJ116" i="7"/>
  <c r="EX274" i="7"/>
  <c r="EB274" i="7"/>
  <c r="AP274" i="7"/>
  <c r="DF274" i="7"/>
  <c r="BJ274" i="7"/>
  <c r="EX322" i="7"/>
  <c r="DF322" i="7"/>
  <c r="BJ322" i="7"/>
  <c r="AP322" i="7"/>
  <c r="EB322" i="7"/>
  <c r="EB42" i="7"/>
  <c r="DF42" i="7"/>
  <c r="BJ42" i="7"/>
  <c r="EX42" i="7"/>
  <c r="AP42" i="7"/>
  <c r="BJ115" i="7"/>
  <c r="EX115" i="7"/>
  <c r="EB115" i="7"/>
  <c r="AP115" i="7"/>
  <c r="DF115" i="7"/>
  <c r="DF192" i="7"/>
  <c r="EB192" i="7"/>
  <c r="EX192" i="7"/>
  <c r="AP192" i="7"/>
  <c r="BJ192" i="7"/>
  <c r="DF311" i="7"/>
  <c r="BJ311" i="7"/>
  <c r="AP311" i="7"/>
  <c r="EB311" i="7"/>
  <c r="EX311" i="7"/>
  <c r="DF47" i="7"/>
  <c r="EX47" i="7"/>
  <c r="BJ47" i="7"/>
  <c r="AP47" i="7"/>
  <c r="EB47" i="7"/>
  <c r="EX318" i="7"/>
  <c r="BJ318" i="7"/>
  <c r="DF318" i="7"/>
  <c r="EB318" i="7"/>
  <c r="AP318" i="7"/>
  <c r="DF246" i="7"/>
  <c r="EX246" i="7"/>
  <c r="BJ246" i="7"/>
  <c r="EB246" i="7"/>
  <c r="AP246" i="7"/>
  <c r="AP25" i="7"/>
  <c r="BJ25" i="7"/>
  <c r="EX25" i="7"/>
  <c r="DF25" i="7"/>
  <c r="EB25" i="7"/>
  <c r="EX117" i="7"/>
  <c r="DF117" i="7"/>
  <c r="BJ117" i="7"/>
  <c r="AP117" i="7"/>
  <c r="EB117" i="7"/>
  <c r="AP281" i="7"/>
  <c r="EB281" i="7"/>
  <c r="BJ281" i="7"/>
  <c r="DF281" i="7"/>
  <c r="EX281" i="7"/>
  <c r="AP304" i="7"/>
  <c r="DF304" i="7"/>
  <c r="EX304" i="7"/>
  <c r="EB304" i="7"/>
  <c r="BJ304" i="7"/>
  <c r="EX271" i="7"/>
  <c r="BJ271" i="7"/>
  <c r="EB271" i="7"/>
  <c r="DF271" i="7"/>
  <c r="AP271" i="7"/>
  <c r="DF79" i="7"/>
  <c r="EB79" i="7"/>
  <c r="AP79" i="7"/>
  <c r="EX79" i="7"/>
  <c r="BJ79" i="7"/>
  <c r="AP164" i="7"/>
  <c r="EX164" i="7"/>
  <c r="BJ164" i="7"/>
  <c r="DF164" i="7"/>
  <c r="EB164" i="7"/>
  <c r="BJ153" i="7"/>
  <c r="DF153" i="7"/>
  <c r="AP153" i="7"/>
  <c r="EB153" i="7"/>
  <c r="EX153" i="7"/>
  <c r="EX224" i="7"/>
  <c r="BJ224" i="7"/>
  <c r="EB224" i="7"/>
  <c r="DF224" i="7"/>
  <c r="AP224" i="7"/>
  <c r="AP112" i="7"/>
  <c r="DF112" i="7"/>
  <c r="EX112" i="7"/>
  <c r="BJ112" i="7"/>
  <c r="EB112" i="7"/>
  <c r="BJ97" i="7"/>
  <c r="AP97" i="7"/>
  <c r="DF97" i="7"/>
  <c r="EX97" i="7"/>
  <c r="EB97" i="7"/>
  <c r="F162" i="10"/>
  <c r="F147" i="10"/>
  <c r="F149" i="10"/>
  <c r="F153" i="10"/>
  <c r="F127" i="10"/>
  <c r="F161" i="10"/>
  <c r="F135" i="10"/>
  <c r="F156" i="10"/>
  <c r="F157" i="10"/>
  <c r="F126" i="10"/>
  <c r="F128" i="10"/>
  <c r="F167" i="10"/>
  <c r="F136" i="10"/>
  <c r="F132" i="10"/>
  <c r="F166" i="10"/>
  <c r="F154" i="10"/>
  <c r="F133" i="10"/>
  <c r="F130" i="10"/>
  <c r="F152" i="10"/>
  <c r="F148" i="10"/>
  <c r="F139" i="10"/>
  <c r="F141" i="10"/>
  <c r="F137" i="10"/>
  <c r="F160" i="10"/>
  <c r="F142" i="10"/>
  <c r="F143" i="10"/>
  <c r="F140" i="10"/>
  <c r="F159" i="10"/>
  <c r="CE113" i="7" a="1"/>
  <c r="CE113" i="7" s="1"/>
  <c r="F138" i="10"/>
  <c r="F172" i="10"/>
  <c r="F169" i="10"/>
  <c r="F163" i="10"/>
  <c r="F144" i="10"/>
  <c r="F145" i="10"/>
  <c r="F170" i="10"/>
  <c r="F165" i="10"/>
  <c r="F155" i="10"/>
  <c r="F134" i="10"/>
  <c r="F150" i="10"/>
  <c r="F164" i="10"/>
  <c r="F158" i="10"/>
  <c r="F173" i="10"/>
  <c r="F129" i="10"/>
  <c r="F131" i="10"/>
  <c r="F146" i="10"/>
  <c r="F151" i="10"/>
  <c r="F168" i="10"/>
  <c r="F171" i="10"/>
  <c r="AP354" i="7"/>
  <c r="BJ354" i="7"/>
  <c r="DF354" i="7"/>
  <c r="EB354" i="7"/>
  <c r="EX354" i="7"/>
  <c r="DF328" i="7"/>
  <c r="EB328" i="7"/>
  <c r="BJ328" i="7"/>
  <c r="EX328" i="7"/>
  <c r="AP328" i="7"/>
  <c r="BJ228" i="7"/>
  <c r="EB228" i="7"/>
  <c r="EX228" i="7"/>
  <c r="AP228" i="7"/>
  <c r="DF228" i="7"/>
  <c r="EB213" i="7"/>
  <c r="EX213" i="7"/>
  <c r="DF213" i="7"/>
  <c r="BJ213" i="7"/>
  <c r="AP213" i="7"/>
  <c r="AP219" i="7"/>
  <c r="DF219" i="7"/>
  <c r="EX219" i="7"/>
  <c r="BJ219" i="7"/>
  <c r="EB219" i="7"/>
  <c r="EB250" i="7"/>
  <c r="EX250" i="7"/>
  <c r="AP250" i="7"/>
  <c r="BJ250" i="7"/>
  <c r="DF250" i="7"/>
  <c r="BJ180" i="7"/>
  <c r="EB180" i="7"/>
  <c r="DF180" i="7"/>
  <c r="EX180" i="7"/>
  <c r="AP180" i="7"/>
  <c r="EX292" i="7"/>
  <c r="DF292" i="7"/>
  <c r="AP292" i="7"/>
  <c r="BJ292" i="7"/>
  <c r="EB292" i="7"/>
  <c r="AP19" i="7"/>
  <c r="DF19" i="7"/>
  <c r="EX19" i="7"/>
  <c r="BJ19" i="7"/>
  <c r="EB19" i="7"/>
  <c r="AP301" i="7"/>
  <c r="BJ301" i="7"/>
  <c r="EB301" i="7"/>
  <c r="DF301" i="7"/>
  <c r="EX301" i="7"/>
  <c r="DF356" i="7"/>
  <c r="EX356" i="7"/>
  <c r="EB356" i="7"/>
  <c r="BJ356" i="7"/>
  <c r="AP356" i="7"/>
  <c r="DF36" i="7"/>
  <c r="EB36" i="7"/>
  <c r="EX36" i="7"/>
  <c r="BJ36" i="7"/>
  <c r="AP36" i="7"/>
  <c r="EX152" i="7"/>
  <c r="BJ152" i="7"/>
  <c r="DF152" i="7"/>
  <c r="AP152" i="7"/>
  <c r="EB152" i="7"/>
  <c r="EB286" i="7"/>
  <c r="EX286" i="7"/>
  <c r="DF286" i="7"/>
  <c r="AP286" i="7"/>
  <c r="BJ286" i="7"/>
  <c r="EB69" i="7"/>
  <c r="AP69" i="7"/>
  <c r="BJ69" i="7"/>
  <c r="EX69" i="7"/>
  <c r="DF69" i="7"/>
  <c r="BJ267" i="7"/>
  <c r="AP267" i="7"/>
  <c r="DF267" i="7"/>
  <c r="EB267" i="7"/>
  <c r="EX267" i="7"/>
  <c r="EX316" i="7"/>
  <c r="BJ316" i="7"/>
  <c r="DF316" i="7"/>
  <c r="EB316" i="7"/>
  <c r="AP316" i="7"/>
  <c r="BJ297" i="7"/>
  <c r="EB297" i="7"/>
  <c r="EX297" i="7"/>
  <c r="DF297" i="7"/>
  <c r="AP297" i="7"/>
  <c r="DF141" i="7"/>
  <c r="AP141" i="7"/>
  <c r="EB141" i="7"/>
  <c r="BJ141" i="7"/>
  <c r="EX141" i="7"/>
  <c r="AP121" i="7"/>
  <c r="BJ121" i="7"/>
  <c r="EB121" i="7"/>
  <c r="EX121" i="7"/>
  <c r="DF121" i="7"/>
  <c r="BJ20" i="7"/>
  <c r="AP20" i="7"/>
  <c r="EB20" i="7"/>
  <c r="DF20" i="7"/>
  <c r="EX20" i="7"/>
  <c r="DF344" i="7"/>
  <c r="BJ344" i="7"/>
  <c r="EB344" i="7"/>
  <c r="AP344" i="7"/>
  <c r="EX344" i="7"/>
  <c r="E15" i="10"/>
  <c r="CD114" i="7" a="1"/>
  <c r="CD114" i="7" s="1"/>
  <c r="EB229" i="7"/>
  <c r="EX229" i="7"/>
  <c r="AP229" i="7"/>
  <c r="BJ229" i="7"/>
  <c r="DF229" i="7"/>
  <c r="EB287" i="7"/>
  <c r="AP287" i="7"/>
  <c r="BJ287" i="7"/>
  <c r="EX287" i="7"/>
  <c r="DF287" i="7"/>
  <c r="DF247" i="7"/>
  <c r="BJ247" i="7"/>
  <c r="EB247" i="7"/>
  <c r="AP247" i="7"/>
  <c r="EX247" i="7"/>
  <c r="EX183" i="7"/>
  <c r="AP183" i="7"/>
  <c r="EB183" i="7"/>
  <c r="DF183" i="7"/>
  <c r="BJ183" i="7"/>
  <c r="EX135" i="7"/>
  <c r="BJ135" i="7"/>
  <c r="AP135" i="7"/>
  <c r="EB135" i="7"/>
  <c r="DF135" i="7"/>
  <c r="EB225" i="7"/>
  <c r="AP225" i="7"/>
  <c r="EX225" i="7"/>
  <c r="DF225" i="7"/>
  <c r="BJ225" i="7"/>
  <c r="AP299" i="7"/>
  <c r="DF299" i="7"/>
  <c r="BJ299" i="7"/>
  <c r="EX299" i="7"/>
  <c r="EB299" i="7"/>
  <c r="AP130" i="7"/>
  <c r="EB130" i="7"/>
  <c r="DF130" i="7"/>
  <c r="EX130" i="7"/>
  <c r="BJ130" i="7"/>
  <c r="AP18" i="7"/>
  <c r="EX18" i="7"/>
  <c r="EB18" i="7"/>
  <c r="DF18" i="7"/>
  <c r="BJ18" i="7"/>
  <c r="BJ66" i="7"/>
  <c r="DF66" i="7"/>
  <c r="AP66" i="7"/>
  <c r="EB66" i="7"/>
  <c r="EX66" i="7"/>
  <c r="BJ157" i="7"/>
  <c r="EB157" i="7"/>
  <c r="AP157" i="7"/>
  <c r="DF157" i="7"/>
  <c r="EX157" i="7"/>
  <c r="EB256" i="7"/>
  <c r="BJ256" i="7"/>
  <c r="AP256" i="7"/>
  <c r="EX256" i="7"/>
  <c r="DF256" i="7"/>
  <c r="EB216" i="7"/>
  <c r="AP216" i="7"/>
  <c r="DF216" i="7"/>
  <c r="BJ216" i="7"/>
  <c r="EX216" i="7"/>
  <c r="BJ48" i="7"/>
  <c r="DF48" i="7"/>
  <c r="AP48" i="7"/>
  <c r="EX48" i="7"/>
  <c r="EB48" i="7"/>
  <c r="DF244" i="7"/>
  <c r="EX244" i="7"/>
  <c r="AP244" i="7"/>
  <c r="EB244" i="7"/>
  <c r="BJ244" i="7"/>
  <c r="G3" i="10"/>
  <c r="G9" i="10"/>
  <c r="DF240" i="7"/>
  <c r="EX240" i="7"/>
  <c r="AP240" i="7"/>
  <c r="BJ240" i="7"/>
  <c r="EB240" i="7"/>
  <c r="DF65" i="7"/>
  <c r="EX65" i="7"/>
  <c r="AP65" i="7"/>
  <c r="EB65" i="7"/>
  <c r="BJ65" i="7"/>
  <c r="AP54" i="7"/>
  <c r="BJ54" i="7"/>
  <c r="EX54" i="7"/>
  <c r="EB54" i="7"/>
  <c r="DF54" i="7"/>
  <c r="AP355" i="7"/>
  <c r="BJ355" i="7"/>
  <c r="EX355" i="7"/>
  <c r="DF355" i="7"/>
  <c r="EB355" i="7"/>
  <c r="AP53" i="7"/>
  <c r="EB53" i="7"/>
  <c r="EX53" i="7"/>
  <c r="BJ53" i="7"/>
  <c r="DF53" i="7"/>
  <c r="AP330" i="7"/>
  <c r="EX330" i="7"/>
  <c r="BJ330" i="7"/>
  <c r="EB330" i="7"/>
  <c r="DF330" i="7"/>
  <c r="DF143" i="7"/>
  <c r="EB143" i="7"/>
  <c r="EX143" i="7"/>
  <c r="BJ143" i="7"/>
  <c r="AP143" i="7"/>
  <c r="BJ342" i="7"/>
  <c r="EB342" i="7"/>
  <c r="AP342" i="7"/>
  <c r="EX342" i="7"/>
  <c r="DF342" i="7"/>
  <c r="BJ332" i="7"/>
  <c r="EB332" i="7"/>
  <c r="AP332" i="7"/>
  <c r="DF332" i="7"/>
  <c r="EX332" i="7"/>
  <c r="DA27" i="7"/>
  <c r="AP290" i="7"/>
  <c r="EX290" i="7"/>
  <c r="BJ290" i="7"/>
  <c r="EB290" i="7"/>
  <c r="DF290" i="7"/>
  <c r="AP10" i="7"/>
  <c r="BJ10" i="7"/>
  <c r="DF10" i="7"/>
  <c r="EB10" i="7"/>
  <c r="EX10" i="7"/>
  <c r="BJ295" i="7"/>
  <c r="DF295" i="7"/>
  <c r="AP295" i="7"/>
  <c r="EX295" i="7"/>
  <c r="EB295" i="7"/>
  <c r="BJ189" i="7"/>
  <c r="EX189" i="7"/>
  <c r="DF189" i="7"/>
  <c r="AP189" i="7"/>
  <c r="EB189" i="7"/>
  <c r="DF96" i="7"/>
  <c r="BJ96" i="7"/>
  <c r="AP96" i="7"/>
  <c r="EX96" i="7"/>
  <c r="EB96" i="7"/>
  <c r="DF61" i="7"/>
  <c r="BJ61" i="7"/>
  <c r="EB61" i="7"/>
  <c r="EX61" i="7"/>
  <c r="AP61" i="7"/>
  <c r="BJ118" i="7"/>
  <c r="EX118" i="7"/>
  <c r="EB118" i="7"/>
  <c r="DF118" i="7"/>
  <c r="AP118" i="7"/>
  <c r="EX107" i="7"/>
  <c r="EB107" i="7"/>
  <c r="DF107" i="7"/>
  <c r="AP107" i="7"/>
  <c r="BJ107" i="7"/>
  <c r="AP293" i="7"/>
  <c r="EX293" i="7"/>
  <c r="BJ293" i="7"/>
  <c r="EB293" i="7"/>
  <c r="DF293" i="7"/>
  <c r="EX348" i="7"/>
  <c r="AP348" i="7"/>
  <c r="BJ348" i="7"/>
  <c r="EB348" i="7"/>
  <c r="DF348" i="7"/>
  <c r="EB71" i="7"/>
  <c r="BJ71" i="7"/>
  <c r="DF71" i="7"/>
  <c r="AP71" i="7"/>
  <c r="EX71" i="7"/>
  <c r="DF349" i="7"/>
  <c r="EX349" i="7"/>
  <c r="BJ349" i="7"/>
  <c r="AP349" i="7"/>
  <c r="EB349" i="7"/>
  <c r="DF52" i="7"/>
  <c r="EB52" i="7"/>
  <c r="AP52" i="7"/>
  <c r="EX52" i="7"/>
  <c r="BJ52" i="7"/>
  <c r="BJ266" i="7"/>
  <c r="AP266" i="7"/>
  <c r="DF266" i="7"/>
  <c r="EB266" i="7"/>
  <c r="EX266" i="7"/>
  <c r="EX105" i="7"/>
  <c r="DF105" i="7"/>
  <c r="EB105" i="7"/>
  <c r="BJ105" i="7"/>
  <c r="AP105" i="7"/>
  <c r="AP336" i="7"/>
  <c r="DF336" i="7"/>
  <c r="EX336" i="7"/>
  <c r="BJ336" i="7"/>
  <c r="EB336" i="7"/>
  <c r="DF49" i="7"/>
  <c r="EX49" i="7"/>
  <c r="BJ49" i="7"/>
  <c r="EB49" i="7"/>
  <c r="AP49" i="7"/>
  <c r="BJ215" i="7"/>
  <c r="EB215" i="7"/>
  <c r="DF215" i="7"/>
  <c r="EX215" i="7"/>
  <c r="AP215" i="7"/>
  <c r="EX284" i="7"/>
  <c r="AP284" i="7"/>
  <c r="BJ284" i="7"/>
  <c r="EB284" i="7"/>
  <c r="DF284" i="7"/>
  <c r="DF122" i="7"/>
  <c r="AP122" i="7"/>
  <c r="EX122" i="7"/>
  <c r="BJ122" i="7"/>
  <c r="EB122" i="7"/>
  <c r="DF22" i="7"/>
  <c r="EX22" i="7"/>
  <c r="EB22" i="7"/>
  <c r="BJ22" i="7"/>
  <c r="AP22" i="7"/>
  <c r="BJ80" i="7"/>
  <c r="EB80" i="7"/>
  <c r="AP80" i="7"/>
  <c r="EX80" i="7"/>
  <c r="DF80" i="7"/>
  <c r="EB161" i="7"/>
  <c r="EX161" i="7"/>
  <c r="AP161" i="7"/>
  <c r="DF161" i="7"/>
  <c r="BJ161" i="7"/>
  <c r="AP150" i="7"/>
  <c r="EX150" i="7"/>
  <c r="DF150" i="7"/>
  <c r="EB150" i="7"/>
  <c r="BJ150" i="7"/>
  <c r="DF357" i="7"/>
  <c r="EX357" i="7"/>
  <c r="BJ357" i="7"/>
  <c r="EB357" i="7"/>
  <c r="AP357" i="7"/>
  <c r="EX258" i="7"/>
  <c r="BJ258" i="7"/>
  <c r="EB258" i="7"/>
  <c r="AP258" i="7"/>
  <c r="DF258" i="7"/>
  <c r="DF23" i="7"/>
  <c r="BJ23" i="7"/>
  <c r="EX23" i="7"/>
  <c r="AP23" i="7"/>
  <c r="EB23" i="7"/>
  <c r="DF358" i="7"/>
  <c r="AP358" i="7"/>
  <c r="EB358" i="7"/>
  <c r="BJ358" i="7"/>
  <c r="EX358" i="7"/>
  <c r="DF91" i="7"/>
  <c r="AP91" i="7"/>
  <c r="EB91" i="7"/>
  <c r="BJ91" i="7"/>
  <c r="EX91" i="7"/>
  <c r="EX24" i="7"/>
  <c r="EB24" i="7"/>
  <c r="DF24" i="7"/>
  <c r="AP24" i="7"/>
  <c r="BJ24" i="7"/>
  <c r="EX207" i="7"/>
  <c r="BJ207" i="7"/>
  <c r="EB207" i="7"/>
  <c r="AP207" i="7"/>
  <c r="DF207" i="7"/>
  <c r="BJ238" i="7"/>
  <c r="EX238" i="7"/>
  <c r="AP238" i="7"/>
  <c r="DF238" i="7"/>
  <c r="EB238" i="7"/>
  <c r="AP324" i="7"/>
  <c r="BJ324" i="7"/>
  <c r="EB324" i="7"/>
  <c r="EX324" i="7"/>
  <c r="DF324" i="7"/>
  <c r="AP220" i="7"/>
  <c r="EX220" i="7"/>
  <c r="EB220" i="7"/>
  <c r="DF220" i="7"/>
  <c r="BJ220" i="7"/>
  <c r="DF186" i="7"/>
  <c r="AP186" i="7"/>
  <c r="EX186" i="7"/>
  <c r="EB186" i="7"/>
  <c r="BJ186" i="7"/>
  <c r="EX57" i="7"/>
  <c r="EB57" i="7"/>
  <c r="BJ57" i="7"/>
  <c r="AP57" i="7"/>
  <c r="DF57" i="7"/>
  <c r="DF179" i="7"/>
  <c r="EX179" i="7"/>
  <c r="EB179" i="7"/>
  <c r="BJ179" i="7"/>
  <c r="AP179" i="7"/>
  <c r="BJ273" i="7"/>
  <c r="DF273" i="7"/>
  <c r="EB273" i="7"/>
  <c r="AP273" i="7"/>
  <c r="EX273" i="7"/>
  <c r="AP125" i="7"/>
  <c r="EB125" i="7"/>
  <c r="DF125" i="7"/>
  <c r="BJ125" i="7"/>
  <c r="EX125" i="7"/>
  <c r="EB171" i="7"/>
  <c r="BJ171" i="7"/>
  <c r="DF171" i="7"/>
  <c r="EX171" i="7"/>
  <c r="AP171" i="7"/>
  <c r="AP340" i="7"/>
  <c r="EX340" i="7"/>
  <c r="DF340" i="7"/>
  <c r="BJ340" i="7"/>
  <c r="EB340" i="7"/>
  <c r="EB196" i="7"/>
  <c r="AP196" i="7"/>
  <c r="EX196" i="7"/>
  <c r="DF196" i="7"/>
  <c r="BJ196" i="7"/>
  <c r="DF156" i="7"/>
  <c r="EB156" i="7"/>
  <c r="BJ156" i="7"/>
  <c r="AP156" i="7"/>
  <c r="EX156" i="7"/>
  <c r="DF314" i="7"/>
  <c r="EB314" i="7"/>
  <c r="AP314" i="7"/>
  <c r="EX314" i="7"/>
  <c r="BJ314" i="7"/>
  <c r="EB280" i="7"/>
  <c r="BJ280" i="7"/>
  <c r="DF280" i="7"/>
  <c r="AP280" i="7"/>
  <c r="EX280" i="7"/>
  <c r="EB208" i="7"/>
  <c r="BJ208" i="7"/>
  <c r="AP208" i="7"/>
  <c r="EX208" i="7"/>
  <c r="DF208" i="7"/>
  <c r="AP211" i="7"/>
  <c r="BJ211" i="7"/>
  <c r="EB211" i="7"/>
  <c r="DF211" i="7"/>
  <c r="EX211" i="7"/>
  <c r="AP37" i="7"/>
  <c r="DF37" i="7"/>
  <c r="EB37" i="7"/>
  <c r="EX37" i="7"/>
  <c r="BJ37" i="7"/>
  <c r="BJ172" i="7"/>
  <c r="AP172" i="7"/>
  <c r="EB172" i="7"/>
  <c r="DF172" i="7"/>
  <c r="EX172" i="7"/>
  <c r="BJ144" i="7"/>
  <c r="AP144" i="7"/>
  <c r="DF144" i="7"/>
  <c r="EX144" i="7"/>
  <c r="EB144" i="7"/>
  <c r="EB361" i="7"/>
  <c r="EX361" i="7"/>
  <c r="AP361" i="7"/>
  <c r="BJ361" i="7"/>
  <c r="DF361" i="7"/>
  <c r="DF28" i="7"/>
  <c r="EB28" i="7"/>
  <c r="EX28" i="7"/>
  <c r="BJ28" i="7"/>
  <c r="AP28" i="7"/>
  <c r="BJ64" i="7"/>
  <c r="EX64" i="7"/>
  <c r="EB64" i="7"/>
  <c r="AP64" i="7"/>
  <c r="DF64" i="7"/>
  <c r="EB30" i="7"/>
  <c r="BJ30" i="7"/>
  <c r="AP30" i="7"/>
  <c r="EX30" i="7"/>
  <c r="DF30" i="7"/>
  <c r="EB169" i="7"/>
  <c r="DF169" i="7"/>
  <c r="BJ169" i="7"/>
  <c r="AP169" i="7"/>
  <c r="EX169" i="7"/>
  <c r="BJ21" i="7"/>
  <c r="EB21" i="7"/>
  <c r="DF21" i="7"/>
  <c r="AP21" i="7"/>
  <c r="EX21" i="7"/>
  <c r="EB60" i="7"/>
  <c r="EX60" i="7"/>
  <c r="BJ60" i="7"/>
  <c r="AP60" i="7"/>
  <c r="DF60" i="7"/>
  <c r="DF43" i="7"/>
  <c r="BJ43" i="7"/>
  <c r="EB43" i="7"/>
  <c r="EX43" i="7"/>
  <c r="AP43" i="7"/>
  <c r="EB241" i="7"/>
  <c r="BJ241" i="7"/>
  <c r="EX241" i="7"/>
  <c r="AP241" i="7"/>
  <c r="DF241" i="7"/>
  <c r="BJ199" i="7"/>
  <c r="AP199" i="7"/>
  <c r="EB199" i="7"/>
  <c r="EX199" i="7"/>
  <c r="DF199" i="7"/>
  <c r="DF235" i="7"/>
  <c r="EX235" i="7"/>
  <c r="EB235" i="7"/>
  <c r="AP235" i="7"/>
  <c r="BJ235" i="7"/>
  <c r="BJ181" i="7"/>
  <c r="DF181" i="7"/>
  <c r="AP181" i="7"/>
  <c r="EB181" i="7"/>
  <c r="EX181" i="7"/>
  <c r="EX13" i="7"/>
  <c r="AP13" i="7"/>
  <c r="EB13" i="7"/>
  <c r="BJ13" i="7"/>
  <c r="DF13" i="7"/>
  <c r="BJ74" i="7"/>
  <c r="AP74" i="7"/>
  <c r="DF74" i="7"/>
  <c r="EB74" i="7"/>
  <c r="EX74" i="7"/>
  <c r="BJ252" i="7"/>
  <c r="EX252" i="7"/>
  <c r="EB252" i="7"/>
  <c r="DF252" i="7"/>
  <c r="AP252" i="7"/>
  <c r="EX184" i="7"/>
  <c r="AP184" i="7"/>
  <c r="DF184" i="7"/>
  <c r="EB184" i="7"/>
  <c r="BJ184" i="7"/>
  <c r="EX319" i="7"/>
  <c r="EB319" i="7"/>
  <c r="AP319" i="7"/>
  <c r="BJ319" i="7"/>
  <c r="DF319" i="7"/>
  <c r="AP31" i="7"/>
  <c r="BJ31" i="7"/>
  <c r="EX31" i="7"/>
  <c r="DF31" i="7"/>
  <c r="EB31" i="7"/>
  <c r="EB294" i="7"/>
  <c r="AP294" i="7"/>
  <c r="BJ294" i="7"/>
  <c r="EX294" i="7"/>
  <c r="DF294" i="7"/>
  <c r="EX73" i="7"/>
  <c r="DF73" i="7"/>
  <c r="EB73" i="7"/>
  <c r="AP73" i="7"/>
  <c r="BJ73" i="7"/>
  <c r="BJ261" i="7"/>
  <c r="EB261" i="7"/>
  <c r="EX261" i="7"/>
  <c r="DF261" i="7"/>
  <c r="AP261" i="7"/>
  <c r="EX339" i="7"/>
  <c r="EB339" i="7"/>
  <c r="DF339" i="7"/>
  <c r="BJ339" i="7"/>
  <c r="AP339" i="7"/>
  <c r="AP124" i="7"/>
  <c r="BJ124" i="7"/>
  <c r="EX124" i="7"/>
  <c r="DF124" i="7"/>
  <c r="EB124" i="7"/>
  <c r="EX162" i="7"/>
  <c r="AP162" i="7"/>
  <c r="DF162" i="7"/>
  <c r="BJ162" i="7"/>
  <c r="EB162" i="7"/>
  <c r="EB193" i="7"/>
  <c r="AP193" i="7"/>
  <c r="DF193" i="7"/>
  <c r="EX193" i="7"/>
  <c r="BJ193" i="7"/>
  <c r="BJ253" i="7"/>
  <c r="DF253" i="7"/>
  <c r="EX253" i="7"/>
  <c r="AP253" i="7"/>
  <c r="EB253" i="7"/>
  <c r="EX217" i="7"/>
  <c r="BJ217" i="7"/>
  <c r="EB217" i="7"/>
  <c r="DF217" i="7"/>
  <c r="AP217" i="7"/>
  <c r="DF312" i="7"/>
  <c r="EX312" i="7"/>
  <c r="EB312" i="7"/>
  <c r="BJ312" i="7"/>
  <c r="AP312" i="7"/>
  <c r="EX327" i="7"/>
  <c r="AP327" i="7"/>
  <c r="EB327" i="7"/>
  <c r="DF327" i="7"/>
  <c r="BJ327" i="7"/>
  <c r="EB145" i="7"/>
  <c r="DF145" i="7"/>
  <c r="AP145" i="7"/>
  <c r="EX145" i="7"/>
  <c r="BJ145" i="7"/>
  <c r="BJ329" i="7"/>
  <c r="EB329" i="7"/>
  <c r="DF329" i="7"/>
  <c r="AP329" i="7"/>
  <c r="EX329" i="7"/>
  <c r="EB360" i="7"/>
  <c r="DF360" i="7"/>
  <c r="BJ360" i="7"/>
  <c r="EX360" i="7"/>
  <c r="AP360" i="7"/>
  <c r="BJ103" i="7"/>
  <c r="DF103" i="7"/>
  <c r="EX103" i="7"/>
  <c r="AP103" i="7"/>
  <c r="EB103" i="7"/>
  <c r="DF230" i="7"/>
  <c r="AP230" i="7"/>
  <c r="BJ230" i="7"/>
  <c r="EX230" i="7"/>
  <c r="EB230" i="7"/>
  <c r="BJ352" i="7"/>
  <c r="EB352" i="7"/>
  <c r="EX352" i="7"/>
  <c r="DF352" i="7"/>
  <c r="AP352" i="7"/>
  <c r="DF305" i="7"/>
  <c r="BJ305" i="7"/>
  <c r="EB305" i="7"/>
  <c r="EX305" i="7"/>
  <c r="AP305" i="7"/>
  <c r="EB83" i="7"/>
  <c r="AP83" i="7"/>
  <c r="BJ83" i="7"/>
  <c r="EX83" i="7"/>
  <c r="DF83" i="7"/>
  <c r="AP347" i="7"/>
  <c r="DF347" i="7"/>
  <c r="BJ347" i="7"/>
  <c r="EB347" i="7"/>
  <c r="EX347" i="7"/>
  <c r="EX248" i="7"/>
  <c r="AP248" i="7"/>
  <c r="BJ248" i="7"/>
  <c r="EB248" i="7"/>
  <c r="DF248" i="7"/>
  <c r="AP8" i="7"/>
  <c r="EX8" i="7"/>
  <c r="BJ8" i="7"/>
  <c r="DF8" i="7"/>
  <c r="EB8" i="7"/>
  <c r="BJ343" i="7"/>
  <c r="EB343" i="7"/>
  <c r="DF343" i="7"/>
  <c r="AP343" i="7"/>
  <c r="EX343" i="7"/>
  <c r="DF87" i="7"/>
  <c r="BJ87" i="7"/>
  <c r="EB87" i="7"/>
  <c r="EX87" i="7"/>
  <c r="AP87" i="7"/>
  <c r="EB326" i="7"/>
  <c r="EX326" i="7"/>
  <c r="BJ326" i="7"/>
  <c r="AP326" i="7"/>
  <c r="DF326" i="7"/>
  <c r="EB205" i="7"/>
  <c r="EX205" i="7"/>
  <c r="AP205" i="7"/>
  <c r="DF205" i="7"/>
  <c r="BJ205" i="7"/>
  <c r="DF85" i="7"/>
  <c r="BJ85" i="7"/>
  <c r="AP85" i="7"/>
  <c r="EB85" i="7"/>
  <c r="EX85" i="7"/>
  <c r="EB298" i="7"/>
  <c r="EX298" i="7"/>
  <c r="AP298" i="7"/>
  <c r="DF298" i="7"/>
  <c r="BJ298" i="7"/>
  <c r="BJ226" i="7"/>
  <c r="EX226" i="7"/>
  <c r="EB226" i="7"/>
  <c r="AP226" i="7"/>
  <c r="DF226" i="7"/>
  <c r="EX106" i="7"/>
  <c r="DF106" i="7"/>
  <c r="EB106" i="7"/>
  <c r="BJ106" i="7"/>
  <c r="AP106" i="7"/>
  <c r="AP307" i="7"/>
  <c r="EX307" i="7"/>
  <c r="BJ307" i="7"/>
  <c r="EB307" i="7"/>
  <c r="DF307" i="7"/>
  <c r="AP39" i="7"/>
  <c r="DF39" i="7"/>
  <c r="EX39" i="7"/>
  <c r="BJ39" i="7"/>
  <c r="EB39" i="7"/>
  <c r="AP275" i="7"/>
  <c r="EX275" i="7"/>
  <c r="EB275" i="7"/>
  <c r="BJ275" i="7"/>
  <c r="DF275" i="7"/>
  <c r="AP109" i="7"/>
  <c r="EX109" i="7"/>
  <c r="EB109" i="7"/>
  <c r="DF109" i="7"/>
  <c r="BJ109" i="7"/>
  <c r="EX338" i="7"/>
  <c r="AP338" i="7"/>
  <c r="DF338" i="7"/>
  <c r="EB338" i="7"/>
  <c r="BJ338" i="7"/>
  <c r="BJ210" i="7"/>
  <c r="AP210" i="7"/>
  <c r="EB210" i="7"/>
  <c r="EX210" i="7"/>
  <c r="DF210" i="7"/>
  <c r="BJ138" i="7"/>
  <c r="EB138" i="7"/>
  <c r="AP138" i="7"/>
  <c r="DF138" i="7"/>
  <c r="EX138" i="7"/>
  <c r="BJ363" i="7"/>
  <c r="EX363" i="7"/>
  <c r="AP363" i="7"/>
  <c r="EB363" i="7"/>
  <c r="DF363" i="7"/>
  <c r="EB255" i="7"/>
  <c r="DF255" i="7"/>
  <c r="AP255" i="7"/>
  <c r="BJ255" i="7"/>
  <c r="EX255" i="7"/>
  <c r="DF111" i="7"/>
  <c r="EX111" i="7"/>
  <c r="BJ111" i="7"/>
  <c r="EB111" i="7"/>
  <c r="AP111" i="7"/>
  <c r="DF129" i="7"/>
  <c r="EB129" i="7"/>
  <c r="EX129" i="7"/>
  <c r="BJ129" i="7"/>
  <c r="AP129" i="7"/>
  <c r="EX45" i="7"/>
  <c r="BJ45" i="7"/>
  <c r="AP45" i="7"/>
  <c r="EB45" i="7"/>
  <c r="DF45" i="7"/>
  <c r="EB263" i="7"/>
  <c r="EX263" i="7"/>
  <c r="BJ263" i="7"/>
  <c r="DF263" i="7"/>
  <c r="AP263" i="7"/>
  <c r="C8" i="7" a="1"/>
  <c r="C8" i="7" s="1"/>
  <c r="F5" i="10" s="1"/>
  <c r="F10" i="10" s="1"/>
  <c r="AP94" i="7"/>
  <c r="BJ94" i="7"/>
  <c r="DF94" i="7"/>
  <c r="EB94" i="7"/>
  <c r="EX94" i="7"/>
  <c r="EB123" i="7"/>
  <c r="DF123" i="7"/>
  <c r="AP123" i="7"/>
  <c r="BJ123" i="7"/>
  <c r="EX123" i="7"/>
  <c r="EX93" i="7"/>
  <c r="DF93" i="7"/>
  <c r="EB93" i="7"/>
  <c r="AP93" i="7"/>
  <c r="BJ93" i="7"/>
  <c r="BJ260" i="7"/>
  <c r="EX260" i="7"/>
  <c r="DF260" i="7"/>
  <c r="EB260" i="7"/>
  <c r="AP260" i="7"/>
  <c r="BJ139" i="7"/>
  <c r="EX139" i="7"/>
  <c r="DF139" i="7"/>
  <c r="AP139" i="7"/>
  <c r="EB139" i="7"/>
  <c r="EB26" i="7"/>
  <c r="EX26" i="7"/>
  <c r="BJ26" i="7"/>
  <c r="AP26" i="7"/>
  <c r="DF26" i="7"/>
  <c r="EB291" i="7"/>
  <c r="DF291" i="7"/>
  <c r="EX291" i="7"/>
  <c r="AP291" i="7"/>
  <c r="BJ291" i="7"/>
  <c r="EX137" i="7"/>
  <c r="EB137" i="7"/>
  <c r="BJ137" i="7"/>
  <c r="AP137" i="7"/>
  <c r="DF137" i="7"/>
  <c r="BJ204" i="7"/>
  <c r="EX204" i="7"/>
  <c r="AP204" i="7"/>
  <c r="EB204" i="7"/>
  <c r="DF204" i="7"/>
  <c r="DF86" i="7"/>
  <c r="EX86" i="7"/>
  <c r="AP86" i="7"/>
  <c r="BJ86" i="7"/>
  <c r="EB86" i="7"/>
  <c r="BJ346" i="7"/>
  <c r="EB346" i="7"/>
  <c r="EX346" i="7"/>
  <c r="DF346" i="7"/>
  <c r="AP346" i="7"/>
  <c r="EB29" i="7"/>
  <c r="AP29" i="7"/>
  <c r="EX29" i="7"/>
  <c r="BJ29" i="7"/>
  <c r="DF29" i="7"/>
  <c r="AP75" i="7"/>
  <c r="DF75" i="7"/>
  <c r="BJ75" i="7"/>
  <c r="EX75" i="7"/>
  <c r="EB75" i="7"/>
  <c r="AP359" i="7"/>
  <c r="BJ359" i="7"/>
  <c r="EB359" i="7"/>
  <c r="EX359" i="7"/>
  <c r="DF359" i="7"/>
  <c r="BJ126" i="7"/>
  <c r="DF126" i="7"/>
  <c r="AP126" i="7"/>
  <c r="EX126" i="7"/>
  <c r="EB126" i="7"/>
  <c r="AP149" i="7"/>
  <c r="EB149" i="7"/>
  <c r="DF149" i="7"/>
  <c r="EX149" i="7"/>
  <c r="BJ149" i="7"/>
  <c r="AP11" i="7"/>
  <c r="EB11" i="7"/>
  <c r="EX11" i="7"/>
  <c r="BJ11" i="7"/>
  <c r="DF11" i="7"/>
  <c r="EB234" i="7"/>
  <c r="BJ234" i="7"/>
  <c r="AP234" i="7"/>
  <c r="EX234" i="7"/>
  <c r="DF234" i="7"/>
  <c r="AP63" i="7"/>
  <c r="DF63" i="7"/>
  <c r="EX63" i="7"/>
  <c r="EB63" i="7"/>
  <c r="BJ63" i="7"/>
  <c r="DF166" i="7"/>
  <c r="EB166" i="7"/>
  <c r="AP166" i="7"/>
  <c r="EX166" i="7"/>
  <c r="BJ166" i="7"/>
  <c r="AP70" i="7"/>
  <c r="BJ70" i="7"/>
  <c r="EX70" i="7"/>
  <c r="DF70" i="7"/>
  <c r="EB70" i="7"/>
  <c r="EB245" i="7"/>
  <c r="DF245" i="7"/>
  <c r="EX245" i="7"/>
  <c r="AP245" i="7"/>
  <c r="BJ245" i="7"/>
  <c r="BJ132" i="7"/>
  <c r="AP132" i="7"/>
  <c r="EX132" i="7"/>
  <c r="EB132" i="7"/>
  <c r="DF132" i="7"/>
  <c r="EX58" i="7"/>
  <c r="BJ58" i="7"/>
  <c r="DF58" i="7"/>
  <c r="AP58" i="7"/>
  <c r="EB58" i="7"/>
  <c r="AP56" i="7"/>
  <c r="EB56" i="7"/>
  <c r="DF56" i="7"/>
  <c r="EX56" i="7"/>
  <c r="BJ56" i="7"/>
  <c r="AP331" i="7"/>
  <c r="EX331" i="7"/>
  <c r="BJ331" i="7"/>
  <c r="DF331" i="7"/>
  <c r="EB331" i="7"/>
  <c r="EB9" i="7"/>
  <c r="EX9" i="7"/>
  <c r="BJ9" i="7"/>
  <c r="DF9" i="7"/>
  <c r="AP9" i="7"/>
  <c r="EB174" i="7"/>
  <c r="EX174" i="7"/>
  <c r="AP174" i="7"/>
  <c r="DF174" i="7"/>
  <c r="BJ174" i="7"/>
  <c r="AP44" i="7"/>
  <c r="EB44" i="7"/>
  <c r="BJ44" i="7"/>
  <c r="EX44" i="7"/>
  <c r="DF44" i="7"/>
  <c r="BJ249" i="7"/>
  <c r="EX249" i="7"/>
  <c r="EB249" i="7"/>
  <c r="DF249" i="7"/>
  <c r="AP249" i="7"/>
  <c r="EB187" i="7"/>
  <c r="DF187" i="7"/>
  <c r="EX187" i="7"/>
  <c r="BJ187" i="7"/>
  <c r="AP187" i="7"/>
  <c r="AP155" i="7"/>
  <c r="EB155" i="7"/>
  <c r="DF155" i="7"/>
  <c r="EX155" i="7"/>
  <c r="BJ155" i="7"/>
  <c r="EX168" i="7"/>
  <c r="DF168" i="7"/>
  <c r="EB168" i="7"/>
  <c r="AP168" i="7"/>
  <c r="BJ168" i="7"/>
  <c r="BJ265" i="7"/>
  <c r="EB265" i="7"/>
  <c r="AP265" i="7"/>
  <c r="EX265" i="7"/>
  <c r="DF265" i="7"/>
  <c r="AP110" i="7"/>
  <c r="EX110" i="7"/>
  <c r="DF110" i="7"/>
  <c r="BJ110" i="7"/>
  <c r="EB110" i="7"/>
  <c r="EX76" i="7"/>
  <c r="DF76" i="7"/>
  <c r="BJ76" i="7"/>
  <c r="EB76" i="7"/>
  <c r="AP76" i="7"/>
  <c r="EX68" i="7"/>
  <c r="DF68" i="7"/>
  <c r="EB68" i="7"/>
  <c r="AP68" i="7"/>
  <c r="BJ68" i="7"/>
  <c r="DF233" i="7"/>
  <c r="EX233" i="7"/>
  <c r="AP233" i="7"/>
  <c r="EB233" i="7"/>
  <c r="BJ233" i="7"/>
  <c r="EX81" i="7"/>
  <c r="BJ81" i="7"/>
  <c r="DF81" i="7"/>
  <c r="EB81" i="7"/>
  <c r="AP81" i="7"/>
  <c r="EB163" i="7"/>
  <c r="EX163" i="7"/>
  <c r="AP163" i="7"/>
  <c r="DF163" i="7"/>
  <c r="BJ163" i="7"/>
  <c r="EX185" i="7"/>
  <c r="BJ185" i="7"/>
  <c r="DF185" i="7"/>
  <c r="AP185" i="7"/>
  <c r="EB185" i="7"/>
  <c r="AP223" i="7"/>
  <c r="EB223" i="7"/>
  <c r="EX223" i="7"/>
  <c r="BJ223" i="7"/>
  <c r="DF223" i="7"/>
  <c r="C7" i="7" a="1"/>
  <c r="C7" i="7" s="1"/>
  <c r="F7" i="10" s="1"/>
  <c r="F12" i="10" s="1"/>
  <c r="EX350" i="7"/>
  <c r="EB350" i="7"/>
  <c r="BJ350" i="7"/>
  <c r="AP350" i="7"/>
  <c r="DF350" i="7"/>
  <c r="EX341" i="7"/>
  <c r="BJ341" i="7"/>
  <c r="AP341" i="7"/>
  <c r="EB341" i="7"/>
  <c r="DF341" i="7"/>
  <c r="EB366" i="7"/>
  <c r="BJ366" i="7"/>
  <c r="AP366" i="7"/>
  <c r="EX366" i="7"/>
  <c r="DF366" i="7"/>
  <c r="AP362" i="7"/>
  <c r="DF362" i="7"/>
  <c r="EB362" i="7"/>
  <c r="BJ362" i="7"/>
  <c r="EX362" i="7"/>
  <c r="EB200" i="7"/>
  <c r="AP200" i="7"/>
  <c r="EX200" i="7"/>
  <c r="BJ200" i="7"/>
  <c r="DF200" i="7"/>
  <c r="BJ27" i="7"/>
  <c r="EB27" i="7"/>
  <c r="AP27" i="7"/>
  <c r="DF27" i="7"/>
  <c r="EX27" i="7"/>
  <c r="AP345" i="7"/>
  <c r="DF345" i="7"/>
  <c r="EX345" i="7"/>
  <c r="BJ345" i="7"/>
  <c r="EB345" i="7"/>
  <c r="EX133" i="7"/>
  <c r="AP133" i="7"/>
  <c r="EB133" i="7"/>
  <c r="DF133" i="7"/>
  <c r="BJ133" i="7"/>
  <c r="EB41" i="7"/>
  <c r="AP41" i="7"/>
  <c r="BJ41" i="7"/>
  <c r="DF41" i="7"/>
  <c r="EX41" i="7"/>
  <c r="BJ95" i="7"/>
  <c r="EB95" i="7"/>
  <c r="DF95" i="7"/>
  <c r="EX95" i="7"/>
  <c r="AP95" i="7"/>
  <c r="EX113" i="7"/>
  <c r="EB113" i="7"/>
  <c r="BJ113" i="7"/>
  <c r="AP113" i="7"/>
  <c r="DF113" i="7"/>
  <c r="EX269" i="7"/>
  <c r="AP269" i="7"/>
  <c r="EB269" i="7"/>
  <c r="BJ269" i="7"/>
  <c r="DF269" i="7"/>
  <c r="AP202" i="7"/>
  <c r="EX202" i="7"/>
  <c r="EB202" i="7"/>
  <c r="DF202" i="7"/>
  <c r="BJ202" i="7"/>
  <c r="EX194" i="7"/>
  <c r="EB194" i="7"/>
  <c r="DF194" i="7"/>
  <c r="BJ194" i="7"/>
  <c r="AP194" i="7"/>
  <c r="DF242" i="7"/>
  <c r="EB242" i="7"/>
  <c r="AP242" i="7"/>
  <c r="BJ242" i="7"/>
  <c r="EX242" i="7"/>
  <c r="DF17" i="7"/>
  <c r="AP17" i="7"/>
  <c r="EB17" i="7"/>
  <c r="EX17" i="7"/>
  <c r="BJ17" i="7"/>
  <c r="EX335" i="7"/>
  <c r="DF335" i="7"/>
  <c r="AP335" i="7"/>
  <c r="BJ335" i="7"/>
  <c r="EB335" i="7"/>
  <c r="EX231" i="7"/>
  <c r="EB231" i="7"/>
  <c r="DF231" i="7"/>
  <c r="AP231" i="7"/>
  <c r="BJ231" i="7"/>
  <c r="DF310" i="7"/>
  <c r="EB310" i="7"/>
  <c r="BJ310" i="7"/>
  <c r="AP310" i="7"/>
  <c r="EX310" i="7"/>
  <c r="AP364" i="7"/>
  <c r="EX364" i="7"/>
  <c r="EB364" i="7"/>
  <c r="BJ364" i="7"/>
  <c r="DF364" i="7"/>
  <c r="DF212" i="7"/>
  <c r="BJ212" i="7"/>
  <c r="EB212" i="7"/>
  <c r="EX212" i="7"/>
  <c r="AP212" i="7"/>
  <c r="BJ34" i="7"/>
  <c r="EX34" i="7"/>
  <c r="DF34" i="7"/>
  <c r="AP34" i="7"/>
  <c r="EB34" i="7"/>
  <c r="EB167" i="7"/>
  <c r="DF167" i="7"/>
  <c r="EX167" i="7"/>
  <c r="BJ167" i="7"/>
  <c r="AP167" i="7"/>
  <c r="EX127" i="7"/>
  <c r="AP127" i="7"/>
  <c r="EB127" i="7"/>
  <c r="DF127" i="7"/>
  <c r="BJ127" i="7"/>
  <c r="AP15" i="7"/>
  <c r="DF15" i="7"/>
  <c r="EX15" i="7"/>
  <c r="BJ15" i="7"/>
  <c r="EB15" i="7"/>
  <c r="EX190" i="7"/>
  <c r="EB190" i="7"/>
  <c r="BJ190" i="7"/>
  <c r="AP190" i="7"/>
  <c r="DF190" i="7"/>
  <c r="AP50" i="7"/>
  <c r="EB50" i="7"/>
  <c r="DF50" i="7"/>
  <c r="BJ50" i="7"/>
  <c r="EX50" i="7"/>
  <c r="F13" i="10" l="1"/>
  <c r="AQ231" i="7"/>
  <c r="DG231" i="7"/>
  <c r="EY231" i="7"/>
  <c r="BK231" i="7"/>
  <c r="EC231" i="7"/>
  <c r="EC233" i="7"/>
  <c r="BK233" i="7"/>
  <c r="AQ233" i="7"/>
  <c r="DG233" i="7"/>
  <c r="EY233" i="7"/>
  <c r="DG168" i="7"/>
  <c r="AQ168" i="7"/>
  <c r="EY168" i="7"/>
  <c r="BK168" i="7"/>
  <c r="EC168" i="7"/>
  <c r="BK149" i="7"/>
  <c r="AQ149" i="7"/>
  <c r="EY149" i="7"/>
  <c r="DG149" i="7"/>
  <c r="EC149" i="7"/>
  <c r="BK230" i="7"/>
  <c r="DG230" i="7"/>
  <c r="AQ230" i="7"/>
  <c r="EC230" i="7"/>
  <c r="EY230" i="7"/>
  <c r="DG232" i="7"/>
  <c r="EC232" i="7"/>
  <c r="EY232" i="7"/>
  <c r="BK232" i="7"/>
  <c r="AQ232" i="7"/>
  <c r="AQ158" i="7"/>
  <c r="DG158" i="7"/>
  <c r="EY158" i="7"/>
  <c r="BK158" i="7"/>
  <c r="EC158" i="7"/>
  <c r="EY195" i="7"/>
  <c r="DG195" i="7"/>
  <c r="BK195" i="7"/>
  <c r="EC195" i="7"/>
  <c r="AQ195" i="7"/>
  <c r="EY306" i="7"/>
  <c r="DG306" i="7"/>
  <c r="EC306" i="7"/>
  <c r="AQ306" i="7"/>
  <c r="BK306" i="7"/>
  <c r="EY260" i="7"/>
  <c r="AQ260" i="7"/>
  <c r="BK260" i="7"/>
  <c r="EC260" i="7"/>
  <c r="DG260" i="7"/>
  <c r="AQ363" i="7"/>
  <c r="DG363" i="7"/>
  <c r="EC363" i="7"/>
  <c r="EY363" i="7"/>
  <c r="BK363" i="7"/>
  <c r="EC338" i="7"/>
  <c r="BK338" i="7"/>
  <c r="EY338" i="7"/>
  <c r="DG338" i="7"/>
  <c r="AQ338" i="7"/>
  <c r="EC39" i="7"/>
  <c r="EY39" i="7"/>
  <c r="BK39" i="7"/>
  <c r="DG39" i="7"/>
  <c r="AQ39" i="7"/>
  <c r="BK326" i="7"/>
  <c r="EY326" i="7"/>
  <c r="EC326" i="7"/>
  <c r="DG326" i="7"/>
  <c r="AQ326" i="7"/>
  <c r="EY83" i="7"/>
  <c r="DG83" i="7"/>
  <c r="EC83" i="7"/>
  <c r="AQ83" i="7"/>
  <c r="BK83" i="7"/>
  <c r="EY327" i="7"/>
  <c r="AQ327" i="7"/>
  <c r="EC327" i="7"/>
  <c r="DG327" i="7"/>
  <c r="BK327" i="7"/>
  <c r="DG124" i="7"/>
  <c r="AQ124" i="7"/>
  <c r="EY124" i="7"/>
  <c r="BK124" i="7"/>
  <c r="EC124" i="7"/>
  <c r="DG199" i="7"/>
  <c r="BK199" i="7"/>
  <c r="EC199" i="7"/>
  <c r="AQ199" i="7"/>
  <c r="EY199" i="7"/>
  <c r="DG340" i="7"/>
  <c r="EY340" i="7"/>
  <c r="EC340" i="7"/>
  <c r="BK340" i="7"/>
  <c r="AQ340" i="7"/>
  <c r="BK179" i="7"/>
  <c r="EC179" i="7"/>
  <c r="AQ179" i="7"/>
  <c r="DG179" i="7"/>
  <c r="EY179" i="7"/>
  <c r="EY324" i="7"/>
  <c r="DG324" i="7"/>
  <c r="EC324" i="7"/>
  <c r="BK324" i="7"/>
  <c r="AQ324" i="7"/>
  <c r="EY358" i="7"/>
  <c r="EC358" i="7"/>
  <c r="AQ358" i="7"/>
  <c r="BK358" i="7"/>
  <c r="DG358" i="7"/>
  <c r="AQ258" i="7"/>
  <c r="BK258" i="7"/>
  <c r="EC258" i="7"/>
  <c r="DG258" i="7"/>
  <c r="EY258" i="7"/>
  <c r="DG161" i="7"/>
  <c r="AQ161" i="7"/>
  <c r="BK161" i="7"/>
  <c r="EY161" i="7"/>
  <c r="EC161" i="7"/>
  <c r="AQ22" i="7"/>
  <c r="EC22" i="7"/>
  <c r="EY22" i="7"/>
  <c r="DG22" i="7"/>
  <c r="BK22" i="7"/>
  <c r="BK122" i="7"/>
  <c r="EY122" i="7"/>
  <c r="AQ122" i="7"/>
  <c r="EC122" i="7"/>
  <c r="DG122" i="7"/>
  <c r="DG293" i="7"/>
  <c r="EC293" i="7"/>
  <c r="BK293" i="7"/>
  <c r="AQ293" i="7"/>
  <c r="EY293" i="7"/>
  <c r="EY290" i="7"/>
  <c r="EC290" i="7"/>
  <c r="AQ290" i="7"/>
  <c r="BK290" i="7"/>
  <c r="DG290" i="7"/>
  <c r="EC66" i="7"/>
  <c r="BK66" i="7"/>
  <c r="DG66" i="7"/>
  <c r="EY66" i="7"/>
  <c r="AQ66" i="7"/>
  <c r="E16" i="10"/>
  <c r="CD115" i="7" a="1"/>
  <c r="CD115" i="7" s="1"/>
  <c r="BK121" i="7"/>
  <c r="EY121" i="7"/>
  <c r="DG121" i="7"/>
  <c r="AQ121" i="7"/>
  <c r="EC121" i="7"/>
  <c r="EY69" i="7"/>
  <c r="AQ69" i="7"/>
  <c r="BK69" i="7"/>
  <c r="EC69" i="7"/>
  <c r="DG69" i="7"/>
  <c r="EY152" i="7"/>
  <c r="BK152" i="7"/>
  <c r="DG152" i="7"/>
  <c r="AQ152" i="7"/>
  <c r="EC152" i="7"/>
  <c r="AQ304" i="7"/>
  <c r="BK304" i="7"/>
  <c r="EC304" i="7"/>
  <c r="DG304" i="7"/>
  <c r="EY304" i="7"/>
  <c r="AQ246" i="7"/>
  <c r="EC246" i="7"/>
  <c r="DG246" i="7"/>
  <c r="BK246" i="7"/>
  <c r="EY246" i="7"/>
  <c r="AQ116" i="7"/>
  <c r="BK116" i="7"/>
  <c r="EY116" i="7"/>
  <c r="DG116" i="7"/>
  <c r="EC116" i="7"/>
  <c r="EY365" i="7"/>
  <c r="DG365" i="7"/>
  <c r="AQ365" i="7"/>
  <c r="EC365" i="7"/>
  <c r="BK365" i="7"/>
  <c r="EC303" i="7"/>
  <c r="EY303" i="7"/>
  <c r="AQ303" i="7"/>
  <c r="BK303" i="7"/>
  <c r="DG303" i="7"/>
  <c r="AQ131" i="7"/>
  <c r="BK131" i="7"/>
  <c r="EY131" i="7"/>
  <c r="DG131" i="7"/>
  <c r="EC131" i="7"/>
  <c r="EY98" i="7"/>
  <c r="EC98" i="7"/>
  <c r="DG98" i="7"/>
  <c r="AQ98" i="7"/>
  <c r="BK98" i="7"/>
  <c r="D7" i="7" a="1"/>
  <c r="D7" i="7" s="1"/>
  <c r="G7" i="10" s="1"/>
  <c r="G12" i="10" s="1"/>
  <c r="EC282" i="7"/>
  <c r="EY282" i="7"/>
  <c r="DG282" i="7"/>
  <c r="AQ282" i="7"/>
  <c r="BK282" i="7"/>
  <c r="DG317" i="7"/>
  <c r="EY317" i="7"/>
  <c r="BK317" i="7"/>
  <c r="AQ317" i="7"/>
  <c r="EC317" i="7"/>
  <c r="DG89" i="7"/>
  <c r="EC89" i="7"/>
  <c r="EY89" i="7"/>
  <c r="BK89" i="7"/>
  <c r="AQ89" i="7"/>
  <c r="EC120" i="7"/>
  <c r="BK120" i="7"/>
  <c r="AQ120" i="7"/>
  <c r="EY120" i="7"/>
  <c r="DG120" i="7"/>
  <c r="BK40" i="7"/>
  <c r="EY40" i="7"/>
  <c r="EC40" i="7"/>
  <c r="AQ40" i="7"/>
  <c r="DG40" i="7"/>
  <c r="D6" i="7" a="1"/>
  <c r="D6" i="7" s="1"/>
  <c r="G8" i="10" s="1"/>
  <c r="EC67" i="7"/>
  <c r="BK67" i="7"/>
  <c r="AQ67" i="7"/>
  <c r="DG67" i="7"/>
  <c r="EY67" i="7"/>
  <c r="EY320" i="7"/>
  <c r="BK320" i="7"/>
  <c r="AQ320" i="7"/>
  <c r="DG320" i="7"/>
  <c r="EC320" i="7"/>
  <c r="EY206" i="7"/>
  <c r="BK206" i="7"/>
  <c r="DG206" i="7"/>
  <c r="EC206" i="7"/>
  <c r="AQ206" i="7"/>
  <c r="DG151" i="7"/>
  <c r="EY151" i="7"/>
  <c r="EC151" i="7"/>
  <c r="BK151" i="7"/>
  <c r="AQ151" i="7"/>
  <c r="EY337" i="7"/>
  <c r="BK337" i="7"/>
  <c r="EC337" i="7"/>
  <c r="AQ337" i="7"/>
  <c r="DG337" i="7"/>
  <c r="BK82" i="7"/>
  <c r="DG82" i="7"/>
  <c r="EY82" i="7"/>
  <c r="EC82" i="7"/>
  <c r="AQ82" i="7"/>
  <c r="EC146" i="7"/>
  <c r="AQ146" i="7"/>
  <c r="BK146" i="7"/>
  <c r="DG146" i="7"/>
  <c r="EY146" i="7"/>
  <c r="EY84" i="7"/>
  <c r="DG84" i="7"/>
  <c r="EC84" i="7"/>
  <c r="BK84" i="7"/>
  <c r="AQ84" i="7"/>
  <c r="BK243" i="7"/>
  <c r="DG243" i="7"/>
  <c r="AQ243" i="7"/>
  <c r="EY243" i="7"/>
  <c r="EC243" i="7"/>
  <c r="EY33" i="7"/>
  <c r="DG33" i="7"/>
  <c r="AQ33" i="7"/>
  <c r="BK33" i="7"/>
  <c r="EC33" i="7"/>
  <c r="EC222" i="7"/>
  <c r="BK222" i="7"/>
  <c r="AQ222" i="7"/>
  <c r="EY222" i="7"/>
  <c r="DG222" i="7"/>
  <c r="H3" i="10"/>
  <c r="BK13" i="7"/>
  <c r="DG13" i="7"/>
  <c r="EC13" i="7"/>
  <c r="EY13" i="7"/>
  <c r="AQ13" i="7"/>
  <c r="EY342" i="7"/>
  <c r="DG342" i="7"/>
  <c r="AQ342" i="7"/>
  <c r="EC342" i="7"/>
  <c r="BK342" i="7"/>
  <c r="DG299" i="7"/>
  <c r="AQ299" i="7"/>
  <c r="EC299" i="7"/>
  <c r="EY299" i="7"/>
  <c r="BK299" i="7"/>
  <c r="EC135" i="7"/>
  <c r="AQ135" i="7"/>
  <c r="DG135" i="7"/>
  <c r="BK135" i="7"/>
  <c r="EY135" i="7"/>
  <c r="AQ356" i="7"/>
  <c r="EC356" i="7"/>
  <c r="EY356" i="7"/>
  <c r="BK356" i="7"/>
  <c r="DG356" i="7"/>
  <c r="DG164" i="7"/>
  <c r="AQ164" i="7"/>
  <c r="EC164" i="7"/>
  <c r="EY164" i="7"/>
  <c r="BK164" i="7"/>
  <c r="EC311" i="7"/>
  <c r="AQ311" i="7"/>
  <c r="DG311" i="7"/>
  <c r="BK311" i="7"/>
  <c r="EY311" i="7"/>
  <c r="AQ353" i="7"/>
  <c r="DG353" i="7"/>
  <c r="EC353" i="7"/>
  <c r="BK353" i="7"/>
  <c r="EY353" i="7"/>
  <c r="BK62" i="7"/>
  <c r="EC62" i="7"/>
  <c r="AQ62" i="7"/>
  <c r="DG62" i="7"/>
  <c r="EY62" i="7"/>
  <c r="EC309" i="7"/>
  <c r="DG309" i="7"/>
  <c r="AQ309" i="7"/>
  <c r="EY309" i="7"/>
  <c r="BK309" i="7"/>
  <c r="BK221" i="7"/>
  <c r="EY221" i="7"/>
  <c r="DG221" i="7"/>
  <c r="AQ221" i="7"/>
  <c r="EC221" i="7"/>
  <c r="D8" i="7" a="1"/>
  <c r="D8" i="7" s="1"/>
  <c r="G5" i="10" s="1"/>
  <c r="G10" i="10" s="1"/>
  <c r="EC177" i="7"/>
  <c r="BK177" i="7"/>
  <c r="AQ177" i="7"/>
  <c r="EY177" i="7"/>
  <c r="DG177" i="7"/>
  <c r="EC165" i="7"/>
  <c r="AQ165" i="7"/>
  <c r="BK165" i="7"/>
  <c r="EY165" i="7"/>
  <c r="DG165" i="7"/>
  <c r="DG154" i="7"/>
  <c r="EY154" i="7"/>
  <c r="EC154" i="7"/>
  <c r="AQ154" i="7"/>
  <c r="BK154" i="7"/>
  <c r="EY268" i="7"/>
  <c r="DG268" i="7"/>
  <c r="AQ268" i="7"/>
  <c r="BK268" i="7"/>
  <c r="EC268" i="7"/>
  <c r="EY108" i="7"/>
  <c r="EC108" i="7"/>
  <c r="DG108" i="7"/>
  <c r="BK108" i="7"/>
  <c r="AQ108" i="7"/>
  <c r="DG257" i="7"/>
  <c r="BK257" i="7"/>
  <c r="EC257" i="7"/>
  <c r="AQ257" i="7"/>
  <c r="EY257" i="7"/>
  <c r="AQ16" i="7"/>
  <c r="DG16" i="7"/>
  <c r="BK16" i="7"/>
  <c r="EC16" i="7"/>
  <c r="EY16" i="7"/>
  <c r="BK188" i="7"/>
  <c r="DG188" i="7"/>
  <c r="EY188" i="7"/>
  <c r="EC188" i="7"/>
  <c r="AQ188" i="7"/>
  <c r="BK283" i="7"/>
  <c r="EY283" i="7"/>
  <c r="EC283" i="7"/>
  <c r="DG283" i="7"/>
  <c r="AQ283" i="7"/>
  <c r="AQ212" i="7"/>
  <c r="EC212" i="7"/>
  <c r="EY212" i="7"/>
  <c r="BK212" i="7"/>
  <c r="DG212" i="7"/>
  <c r="AQ76" i="7"/>
  <c r="BK76" i="7"/>
  <c r="EC76" i="7"/>
  <c r="DG76" i="7"/>
  <c r="EY76" i="7"/>
  <c r="EC155" i="7"/>
  <c r="DG155" i="7"/>
  <c r="AQ155" i="7"/>
  <c r="EY155" i="7"/>
  <c r="BK155" i="7"/>
  <c r="DG85" i="7"/>
  <c r="AQ85" i="7"/>
  <c r="EY85" i="7"/>
  <c r="EC85" i="7"/>
  <c r="BK85" i="7"/>
  <c r="BK187" i="7"/>
  <c r="EY187" i="7"/>
  <c r="AQ187" i="7"/>
  <c r="DG187" i="7"/>
  <c r="EC187" i="7"/>
  <c r="DG63" i="7"/>
  <c r="BK63" i="7"/>
  <c r="EC63" i="7"/>
  <c r="EY63" i="7"/>
  <c r="AQ63" i="7"/>
  <c r="AQ345" i="7"/>
  <c r="EY345" i="7"/>
  <c r="EC345" i="7"/>
  <c r="DG345" i="7"/>
  <c r="BK345" i="7"/>
  <c r="BK166" i="7"/>
  <c r="EY166" i="7"/>
  <c r="AQ166" i="7"/>
  <c r="DG166" i="7"/>
  <c r="EC166" i="7"/>
  <c r="EY359" i="7"/>
  <c r="EC359" i="7"/>
  <c r="DG359" i="7"/>
  <c r="BK359" i="7"/>
  <c r="AQ359" i="7"/>
  <c r="DG339" i="7"/>
  <c r="EC339" i="7"/>
  <c r="EY339" i="7"/>
  <c r="AQ339" i="7"/>
  <c r="BK339" i="7"/>
  <c r="EC235" i="7"/>
  <c r="EY235" i="7"/>
  <c r="DG235" i="7"/>
  <c r="AQ235" i="7"/>
  <c r="BK235" i="7"/>
  <c r="EC171" i="7"/>
  <c r="EY171" i="7"/>
  <c r="AQ171" i="7"/>
  <c r="DG171" i="7"/>
  <c r="BK171" i="7"/>
  <c r="AQ291" i="7"/>
  <c r="EC291" i="7"/>
  <c r="DG291" i="7"/>
  <c r="EY291" i="7"/>
  <c r="BK291" i="7"/>
  <c r="DG298" i="7"/>
  <c r="BK298" i="7"/>
  <c r="EC298" i="7"/>
  <c r="EY298" i="7"/>
  <c r="AQ298" i="7"/>
  <c r="EC343" i="7"/>
  <c r="DG343" i="7"/>
  <c r="AQ343" i="7"/>
  <c r="BK343" i="7"/>
  <c r="EY343" i="7"/>
  <c r="DG8" i="7"/>
  <c r="BK8" i="7"/>
  <c r="EC8" i="7"/>
  <c r="AQ8" i="7"/>
  <c r="EY8" i="7"/>
  <c r="BK305" i="7"/>
  <c r="AQ305" i="7"/>
  <c r="EC305" i="7"/>
  <c r="EY305" i="7"/>
  <c r="DG305" i="7"/>
  <c r="AQ103" i="7"/>
  <c r="EC103" i="7"/>
  <c r="DG103" i="7"/>
  <c r="BK103" i="7"/>
  <c r="EY103" i="7"/>
  <c r="AQ145" i="7"/>
  <c r="EC145" i="7"/>
  <c r="BK145" i="7"/>
  <c r="DG145" i="7"/>
  <c r="EY145" i="7"/>
  <c r="EY312" i="7"/>
  <c r="AQ312" i="7"/>
  <c r="DG312" i="7"/>
  <c r="EC312" i="7"/>
  <c r="BK312" i="7"/>
  <c r="DG184" i="7"/>
  <c r="EY184" i="7"/>
  <c r="AQ184" i="7"/>
  <c r="EC184" i="7"/>
  <c r="BK184" i="7"/>
  <c r="DG21" i="7"/>
  <c r="BK21" i="7"/>
  <c r="EY21" i="7"/>
  <c r="EC21" i="7"/>
  <c r="AQ21" i="7"/>
  <c r="DG144" i="7"/>
  <c r="AQ144" i="7"/>
  <c r="EC144" i="7"/>
  <c r="BK144" i="7"/>
  <c r="EY144" i="7"/>
  <c r="DG211" i="7"/>
  <c r="AQ211" i="7"/>
  <c r="EC211" i="7"/>
  <c r="BK211" i="7"/>
  <c r="EY211" i="7"/>
  <c r="BK196" i="7"/>
  <c r="AQ196" i="7"/>
  <c r="EC196" i="7"/>
  <c r="DG196" i="7"/>
  <c r="EY196" i="7"/>
  <c r="EY125" i="7"/>
  <c r="BK125" i="7"/>
  <c r="AQ125" i="7"/>
  <c r="EC125" i="7"/>
  <c r="DG125" i="7"/>
  <c r="DG52" i="7"/>
  <c r="BK52" i="7"/>
  <c r="AQ52" i="7"/>
  <c r="EY52" i="7"/>
  <c r="EC52" i="7"/>
  <c r="EY348" i="7"/>
  <c r="EC348" i="7"/>
  <c r="AQ348" i="7"/>
  <c r="DG348" i="7"/>
  <c r="BK348" i="7"/>
  <c r="DG107" i="7"/>
  <c r="EC107" i="7"/>
  <c r="BK107" i="7"/>
  <c r="AQ107" i="7"/>
  <c r="EY107" i="7"/>
  <c r="EY96" i="7"/>
  <c r="EC96" i="7"/>
  <c r="AQ96" i="7"/>
  <c r="DG96" i="7"/>
  <c r="BK96" i="7"/>
  <c r="EC53" i="7"/>
  <c r="EY53" i="7"/>
  <c r="BK53" i="7"/>
  <c r="DG53" i="7"/>
  <c r="AQ53" i="7"/>
  <c r="EC216" i="7"/>
  <c r="BK216" i="7"/>
  <c r="DG216" i="7"/>
  <c r="EY216" i="7"/>
  <c r="AQ216" i="7"/>
  <c r="DG247" i="7"/>
  <c r="EY247" i="7"/>
  <c r="EC247" i="7"/>
  <c r="BK247" i="7"/>
  <c r="AQ247" i="7"/>
  <c r="DG20" i="7"/>
  <c r="EC20" i="7"/>
  <c r="EY20" i="7"/>
  <c r="AQ20" i="7"/>
  <c r="BK20" i="7"/>
  <c r="BK301" i="7"/>
  <c r="EY301" i="7"/>
  <c r="DG301" i="7"/>
  <c r="AQ301" i="7"/>
  <c r="EC301" i="7"/>
  <c r="AQ292" i="7"/>
  <c r="DG292" i="7"/>
  <c r="EY292" i="7"/>
  <c r="BK292" i="7"/>
  <c r="EC292" i="7"/>
  <c r="EY228" i="7"/>
  <c r="DG228" i="7"/>
  <c r="EC228" i="7"/>
  <c r="AQ228" i="7"/>
  <c r="BK228" i="7"/>
  <c r="BK112" i="7"/>
  <c r="EC112" i="7"/>
  <c r="DG112" i="7"/>
  <c r="AQ112" i="7"/>
  <c r="EY112" i="7"/>
  <c r="EY153" i="7"/>
  <c r="DG153" i="7"/>
  <c r="EC153" i="7"/>
  <c r="BK153" i="7"/>
  <c r="AQ153" i="7"/>
  <c r="AQ115" i="7"/>
  <c r="EC115" i="7"/>
  <c r="EY115" i="7"/>
  <c r="BK115" i="7"/>
  <c r="DG115" i="7"/>
  <c r="AQ274" i="7"/>
  <c r="BK274" i="7"/>
  <c r="EY274" i="7"/>
  <c r="DG274" i="7"/>
  <c r="EC274" i="7"/>
  <c r="AQ270" i="7"/>
  <c r="EY270" i="7"/>
  <c r="BK270" i="7"/>
  <c r="DG270" i="7"/>
  <c r="EC270" i="7"/>
  <c r="DG351" i="7"/>
  <c r="EY351" i="7"/>
  <c r="BK351" i="7"/>
  <c r="AQ351" i="7"/>
  <c r="EC351" i="7"/>
  <c r="EY214" i="7"/>
  <c r="AQ214" i="7"/>
  <c r="BK214" i="7"/>
  <c r="DG214" i="7"/>
  <c r="EC214" i="7"/>
  <c r="BK203" i="7"/>
  <c r="EC203" i="7"/>
  <c r="DG203" i="7"/>
  <c r="EY203" i="7"/>
  <c r="AQ203" i="7"/>
  <c r="BK170" i="7"/>
  <c r="AQ170" i="7"/>
  <c r="EY170" i="7"/>
  <c r="DG170" i="7"/>
  <c r="EC170" i="7"/>
  <c r="BK148" i="7"/>
  <c r="EY148" i="7"/>
  <c r="DG148" i="7"/>
  <c r="AQ148" i="7"/>
  <c r="EC148" i="7"/>
  <c r="AQ191" i="7"/>
  <c r="BK191" i="7"/>
  <c r="DG191" i="7"/>
  <c r="EC191" i="7"/>
  <c r="EY191" i="7"/>
  <c r="EC104" i="7"/>
  <c r="DG104" i="7"/>
  <c r="EY104" i="7"/>
  <c r="BK104" i="7"/>
  <c r="AQ104" i="7"/>
  <c r="AQ278" i="7"/>
  <c r="EC278" i="7"/>
  <c r="BK278" i="7"/>
  <c r="DG278" i="7"/>
  <c r="EY278" i="7"/>
  <c r="EC55" i="7"/>
  <c r="BK55" i="7"/>
  <c r="AQ55" i="7"/>
  <c r="EY55" i="7"/>
  <c r="DG55" i="7"/>
  <c r="EY90" i="7"/>
  <c r="DG90" i="7"/>
  <c r="EC90" i="7"/>
  <c r="BK90" i="7"/>
  <c r="AQ90" i="7"/>
  <c r="EY88" i="7"/>
  <c r="EC88" i="7"/>
  <c r="BK88" i="7"/>
  <c r="AQ88" i="7"/>
  <c r="DG88" i="7"/>
  <c r="EC314" i="7"/>
  <c r="BK314" i="7"/>
  <c r="EY314" i="7"/>
  <c r="AQ314" i="7"/>
  <c r="DG314" i="7"/>
  <c r="EC355" i="7"/>
  <c r="EY355" i="7"/>
  <c r="BK355" i="7"/>
  <c r="DG355" i="7"/>
  <c r="AQ355" i="7"/>
  <c r="AQ19" i="7"/>
  <c r="DG19" i="7"/>
  <c r="EY19" i="7"/>
  <c r="BK19" i="7"/>
  <c r="EC19" i="7"/>
  <c r="BK341" i="7"/>
  <c r="EC341" i="7"/>
  <c r="EY341" i="7"/>
  <c r="DG341" i="7"/>
  <c r="AQ341" i="7"/>
  <c r="EC110" i="7"/>
  <c r="AQ110" i="7"/>
  <c r="DG110" i="7"/>
  <c r="EY110" i="7"/>
  <c r="BK110" i="7"/>
  <c r="AQ204" i="7"/>
  <c r="DG204" i="7"/>
  <c r="EY204" i="7"/>
  <c r="EC204" i="7"/>
  <c r="BK204" i="7"/>
  <c r="EY31" i="7"/>
  <c r="DG31" i="7"/>
  <c r="EC31" i="7"/>
  <c r="AQ31" i="7"/>
  <c r="BK31" i="7"/>
  <c r="DG64" i="7"/>
  <c r="EY64" i="7"/>
  <c r="EC64" i="7"/>
  <c r="AQ64" i="7"/>
  <c r="BK64" i="7"/>
  <c r="EC287" i="7"/>
  <c r="AQ287" i="7"/>
  <c r="EY287" i="7"/>
  <c r="DG287" i="7"/>
  <c r="BK287" i="7"/>
  <c r="DG310" i="7"/>
  <c r="EC310" i="7"/>
  <c r="EY310" i="7"/>
  <c r="BK310" i="7"/>
  <c r="AQ310" i="7"/>
  <c r="EC194" i="7"/>
  <c r="BK194" i="7"/>
  <c r="DG194" i="7"/>
  <c r="EY194" i="7"/>
  <c r="AQ194" i="7"/>
  <c r="BK113" i="7"/>
  <c r="AQ113" i="7"/>
  <c r="DG113" i="7"/>
  <c r="EC113" i="7"/>
  <c r="EY113" i="7"/>
  <c r="BK200" i="7"/>
  <c r="DG200" i="7"/>
  <c r="EY200" i="7"/>
  <c r="EC200" i="7"/>
  <c r="AQ200" i="7"/>
  <c r="EC56" i="7"/>
  <c r="BK56" i="7"/>
  <c r="DG56" i="7"/>
  <c r="EY56" i="7"/>
  <c r="AQ56" i="7"/>
  <c r="AQ11" i="7"/>
  <c r="BK11" i="7"/>
  <c r="EC11" i="7"/>
  <c r="DG11" i="7"/>
  <c r="EY11" i="7"/>
  <c r="EY126" i="7"/>
  <c r="DG126" i="7"/>
  <c r="AQ126" i="7"/>
  <c r="BK126" i="7"/>
  <c r="EC126" i="7"/>
  <c r="AQ29" i="7"/>
  <c r="EY29" i="7"/>
  <c r="DG29" i="7"/>
  <c r="BK29" i="7"/>
  <c r="EC29" i="7"/>
  <c r="AQ127" i="7"/>
  <c r="DG127" i="7"/>
  <c r="EC127" i="7"/>
  <c r="EY127" i="7"/>
  <c r="BK127" i="7"/>
  <c r="DG34" i="7"/>
  <c r="BK34" i="7"/>
  <c r="EY34" i="7"/>
  <c r="AQ34" i="7"/>
  <c r="EC34" i="7"/>
  <c r="AQ17" i="7"/>
  <c r="BK17" i="7"/>
  <c r="EC17" i="7"/>
  <c r="DG17" i="7"/>
  <c r="EY17" i="7"/>
  <c r="EY202" i="7"/>
  <c r="AQ202" i="7"/>
  <c r="DG202" i="7"/>
  <c r="EC202" i="7"/>
  <c r="BK202" i="7"/>
  <c r="AQ133" i="7"/>
  <c r="DG133" i="7"/>
  <c r="BK133" i="7"/>
  <c r="EC133" i="7"/>
  <c r="EY133" i="7"/>
  <c r="DG366" i="7"/>
  <c r="EY366" i="7"/>
  <c r="AQ366" i="7"/>
  <c r="EC366" i="7"/>
  <c r="BK366" i="7"/>
  <c r="AQ68" i="7"/>
  <c r="EY68" i="7"/>
  <c r="DG68" i="7"/>
  <c r="BK68" i="7"/>
  <c r="EC68" i="7"/>
  <c r="EC265" i="7"/>
  <c r="EY265" i="7"/>
  <c r="DG265" i="7"/>
  <c r="AQ265" i="7"/>
  <c r="BK265" i="7"/>
  <c r="DG132" i="7"/>
  <c r="BK132" i="7"/>
  <c r="AQ132" i="7"/>
  <c r="EC132" i="7"/>
  <c r="EY132" i="7"/>
  <c r="DG234" i="7"/>
  <c r="EC234" i="7"/>
  <c r="EY234" i="7"/>
  <c r="AQ234" i="7"/>
  <c r="BK234" i="7"/>
  <c r="AQ94" i="7"/>
  <c r="DG94" i="7"/>
  <c r="EY94" i="7"/>
  <c r="BK94" i="7"/>
  <c r="EC94" i="7"/>
  <c r="BK255" i="7"/>
  <c r="DG255" i="7"/>
  <c r="EC255" i="7"/>
  <c r="EY255" i="7"/>
  <c r="AQ255" i="7"/>
  <c r="BK210" i="7"/>
  <c r="EC210" i="7"/>
  <c r="EY210" i="7"/>
  <c r="DG210" i="7"/>
  <c r="AQ210" i="7"/>
  <c r="AQ275" i="7"/>
  <c r="EC275" i="7"/>
  <c r="DG275" i="7"/>
  <c r="EY275" i="7"/>
  <c r="BK275" i="7"/>
  <c r="DG294" i="7"/>
  <c r="EC294" i="7"/>
  <c r="EY294" i="7"/>
  <c r="BK294" i="7"/>
  <c r="AQ294" i="7"/>
  <c r="AQ241" i="7"/>
  <c r="BK241" i="7"/>
  <c r="EC241" i="7"/>
  <c r="EY241" i="7"/>
  <c r="DG241" i="7"/>
  <c r="BK156" i="7"/>
  <c r="AQ156" i="7"/>
  <c r="EY156" i="7"/>
  <c r="DG156" i="7"/>
  <c r="EC156" i="7"/>
  <c r="AQ220" i="7"/>
  <c r="BK220" i="7"/>
  <c r="DG220" i="7"/>
  <c r="EY220" i="7"/>
  <c r="EC220" i="7"/>
  <c r="AQ238" i="7"/>
  <c r="BK238" i="7"/>
  <c r="EY238" i="7"/>
  <c r="EC238" i="7"/>
  <c r="DG238" i="7"/>
  <c r="DG91" i="7"/>
  <c r="EY91" i="7"/>
  <c r="EC91" i="7"/>
  <c r="AQ91" i="7"/>
  <c r="BK91" i="7"/>
  <c r="DG23" i="7"/>
  <c r="AQ23" i="7"/>
  <c r="BK23" i="7"/>
  <c r="EY23" i="7"/>
  <c r="EC23" i="7"/>
  <c r="EC71" i="7"/>
  <c r="EY71" i="7"/>
  <c r="AQ71" i="7"/>
  <c r="BK71" i="7"/>
  <c r="DG71" i="7"/>
  <c r="AQ61" i="7"/>
  <c r="DG61" i="7"/>
  <c r="BK61" i="7"/>
  <c r="EY61" i="7"/>
  <c r="EC61" i="7"/>
  <c r="AQ10" i="7"/>
  <c r="EC10" i="7"/>
  <c r="DG10" i="7"/>
  <c r="EY10" i="7"/>
  <c r="BK10" i="7"/>
  <c r="DG157" i="7"/>
  <c r="EC157" i="7"/>
  <c r="BK157" i="7"/>
  <c r="EY157" i="7"/>
  <c r="AQ157" i="7"/>
  <c r="EY344" i="7"/>
  <c r="AQ344" i="7"/>
  <c r="EC344" i="7"/>
  <c r="BK344" i="7"/>
  <c r="DG344" i="7"/>
  <c r="DG316" i="7"/>
  <c r="EY316" i="7"/>
  <c r="BK316" i="7"/>
  <c r="AQ316" i="7"/>
  <c r="EC316" i="7"/>
  <c r="EC267" i="7"/>
  <c r="EY267" i="7"/>
  <c r="AQ267" i="7"/>
  <c r="DG267" i="7"/>
  <c r="BK267" i="7"/>
  <c r="AQ286" i="7"/>
  <c r="BK286" i="7"/>
  <c r="EC286" i="7"/>
  <c r="DG286" i="7"/>
  <c r="EY286" i="7"/>
  <c r="EC219" i="7"/>
  <c r="DG219" i="7"/>
  <c r="EY219" i="7"/>
  <c r="BK219" i="7"/>
  <c r="AQ219" i="7"/>
  <c r="EY224" i="7"/>
  <c r="EC224" i="7"/>
  <c r="DG224" i="7"/>
  <c r="BK224" i="7"/>
  <c r="AQ224" i="7"/>
  <c r="EY47" i="7"/>
  <c r="DG47" i="7"/>
  <c r="BK47" i="7"/>
  <c r="EC47" i="7"/>
  <c r="AQ47" i="7"/>
  <c r="BK325" i="7"/>
  <c r="AQ325" i="7"/>
  <c r="DG325" i="7"/>
  <c r="EC325" i="7"/>
  <c r="EY325" i="7"/>
  <c r="DG201" i="7"/>
  <c r="BK201" i="7"/>
  <c r="EC201" i="7"/>
  <c r="EY201" i="7"/>
  <c r="AQ201" i="7"/>
  <c r="EY300" i="7"/>
  <c r="DG300" i="7"/>
  <c r="BK300" i="7"/>
  <c r="AQ300" i="7"/>
  <c r="EC300" i="7"/>
  <c r="EY315" i="7"/>
  <c r="BK315" i="7"/>
  <c r="DG315" i="7"/>
  <c r="AQ315" i="7"/>
  <c r="EC315" i="7"/>
  <c r="DG173" i="7"/>
  <c r="AQ173" i="7"/>
  <c r="EY173" i="7"/>
  <c r="EC173" i="7"/>
  <c r="BK173" i="7"/>
  <c r="BK142" i="7"/>
  <c r="DG142" i="7"/>
  <c r="AQ142" i="7"/>
  <c r="EY142" i="7"/>
  <c r="EC142" i="7"/>
  <c r="EY92" i="7"/>
  <c r="DG92" i="7"/>
  <c r="AQ92" i="7"/>
  <c r="BK92" i="7"/>
  <c r="EC92" i="7"/>
  <c r="AQ175" i="7"/>
  <c r="EY175" i="7"/>
  <c r="EC175" i="7"/>
  <c r="DG175" i="7"/>
  <c r="BK175" i="7"/>
  <c r="EC12" i="7"/>
  <c r="BK12" i="7"/>
  <c r="AQ12" i="7"/>
  <c r="DG12" i="7"/>
  <c r="EY12" i="7"/>
  <c r="EC277" i="7"/>
  <c r="EY277" i="7"/>
  <c r="AQ277" i="7"/>
  <c r="BK277" i="7"/>
  <c r="DG277" i="7"/>
  <c r="EC14" i="7"/>
  <c r="BK14" i="7"/>
  <c r="DG14" i="7"/>
  <c r="AQ14" i="7"/>
  <c r="EY14" i="7"/>
  <c r="EY254" i="7"/>
  <c r="EC254" i="7"/>
  <c r="DG254" i="7"/>
  <c r="BK254" i="7"/>
  <c r="AQ254" i="7"/>
  <c r="BK140" i="7"/>
  <c r="EY140" i="7"/>
  <c r="AQ140" i="7"/>
  <c r="DG140" i="7"/>
  <c r="EC140" i="7"/>
  <c r="EY15" i="7"/>
  <c r="BK15" i="7"/>
  <c r="AQ15" i="7"/>
  <c r="DG15" i="7"/>
  <c r="EC15" i="7"/>
  <c r="BK269" i="7"/>
  <c r="EY269" i="7"/>
  <c r="DG269" i="7"/>
  <c r="EC269" i="7"/>
  <c r="AQ269" i="7"/>
  <c r="DG185" i="7"/>
  <c r="EY185" i="7"/>
  <c r="AQ185" i="7"/>
  <c r="BK185" i="7"/>
  <c r="EC185" i="7"/>
  <c r="DG129" i="7"/>
  <c r="BK129" i="7"/>
  <c r="EY129" i="7"/>
  <c r="EC129" i="7"/>
  <c r="AQ129" i="7"/>
  <c r="DG352" i="7"/>
  <c r="EY352" i="7"/>
  <c r="BK352" i="7"/>
  <c r="AQ352" i="7"/>
  <c r="EC352" i="7"/>
  <c r="BK169" i="7"/>
  <c r="AQ169" i="7"/>
  <c r="EY169" i="7"/>
  <c r="EC169" i="7"/>
  <c r="DG169" i="7"/>
  <c r="DG207" i="7"/>
  <c r="EY207" i="7"/>
  <c r="EC207" i="7"/>
  <c r="AQ207" i="7"/>
  <c r="BK207" i="7"/>
  <c r="DG65" i="7"/>
  <c r="EC65" i="7"/>
  <c r="AQ65" i="7"/>
  <c r="BK65" i="7"/>
  <c r="EY65" i="7"/>
  <c r="BK183" i="7"/>
  <c r="EY183" i="7"/>
  <c r="DG183" i="7"/>
  <c r="EC183" i="7"/>
  <c r="AQ183" i="7"/>
  <c r="BK354" i="7"/>
  <c r="EC354" i="7"/>
  <c r="DG354" i="7"/>
  <c r="AQ354" i="7"/>
  <c r="EY354" i="7"/>
  <c r="BK271" i="7"/>
  <c r="EY271" i="7"/>
  <c r="AQ271" i="7"/>
  <c r="EC271" i="7"/>
  <c r="DG271" i="7"/>
  <c r="BK25" i="7"/>
  <c r="EY25" i="7"/>
  <c r="EC25" i="7"/>
  <c r="AQ25" i="7"/>
  <c r="DG25" i="7"/>
  <c r="DG32" i="7"/>
  <c r="AQ32" i="7"/>
  <c r="BK32" i="7"/>
  <c r="EY32" i="7"/>
  <c r="EC32" i="7"/>
  <c r="EC182" i="7"/>
  <c r="EY182" i="7"/>
  <c r="AQ182" i="7"/>
  <c r="BK182" i="7"/>
  <c r="DG182" i="7"/>
  <c r="BK35" i="7"/>
  <c r="AQ35" i="7"/>
  <c r="DG35" i="7"/>
  <c r="EC35" i="7"/>
  <c r="EY35" i="7"/>
  <c r="AQ128" i="7"/>
  <c r="BK128" i="7"/>
  <c r="EC128" i="7"/>
  <c r="EY128" i="7"/>
  <c r="DG128" i="7"/>
  <c r="BK198" i="7"/>
  <c r="AQ198" i="7"/>
  <c r="EC198" i="7"/>
  <c r="EY198" i="7"/>
  <c r="DG198" i="7"/>
  <c r="EC362" i="7"/>
  <c r="BK362" i="7"/>
  <c r="EY362" i="7"/>
  <c r="AQ362" i="7"/>
  <c r="DG362" i="7"/>
  <c r="AQ174" i="7"/>
  <c r="EY174" i="7"/>
  <c r="EC174" i="7"/>
  <c r="BK174" i="7"/>
  <c r="DG174" i="7"/>
  <c r="DG280" i="7"/>
  <c r="BK280" i="7"/>
  <c r="EC280" i="7"/>
  <c r="EY280" i="7"/>
  <c r="AQ280" i="7"/>
  <c r="DG45" i="7"/>
  <c r="EY45" i="7"/>
  <c r="BK45" i="7"/>
  <c r="AQ45" i="7"/>
  <c r="EC45" i="7"/>
  <c r="EC111" i="7"/>
  <c r="EY111" i="7"/>
  <c r="AQ111" i="7"/>
  <c r="DG111" i="7"/>
  <c r="BK111" i="7"/>
  <c r="AQ226" i="7"/>
  <c r="DG226" i="7"/>
  <c r="BK226" i="7"/>
  <c r="EC226" i="7"/>
  <c r="EY226" i="7"/>
  <c r="DG205" i="7"/>
  <c r="BK205" i="7"/>
  <c r="EY205" i="7"/>
  <c r="EC205" i="7"/>
  <c r="AQ205" i="7"/>
  <c r="EY87" i="7"/>
  <c r="EC87" i="7"/>
  <c r="DG87" i="7"/>
  <c r="AQ87" i="7"/>
  <c r="BK87" i="7"/>
  <c r="EY347" i="7"/>
  <c r="EC347" i="7"/>
  <c r="BK347" i="7"/>
  <c r="AQ347" i="7"/>
  <c r="DG347" i="7"/>
  <c r="EY329" i="7"/>
  <c r="EC329" i="7"/>
  <c r="BK329" i="7"/>
  <c r="AQ329" i="7"/>
  <c r="DG329" i="7"/>
  <c r="BK193" i="7"/>
  <c r="EC193" i="7"/>
  <c r="AQ193" i="7"/>
  <c r="DG193" i="7"/>
  <c r="EY193" i="7"/>
  <c r="BK73" i="7"/>
  <c r="AQ73" i="7"/>
  <c r="EC73" i="7"/>
  <c r="EY73" i="7"/>
  <c r="DG73" i="7"/>
  <c r="BK319" i="7"/>
  <c r="EY319" i="7"/>
  <c r="DG319" i="7"/>
  <c r="EC319" i="7"/>
  <c r="AQ319" i="7"/>
  <c r="DG252" i="7"/>
  <c r="EC252" i="7"/>
  <c r="BK252" i="7"/>
  <c r="EY252" i="7"/>
  <c r="AQ252" i="7"/>
  <c r="EC74" i="7"/>
  <c r="DG74" i="7"/>
  <c r="BK74" i="7"/>
  <c r="AQ74" i="7"/>
  <c r="EY74" i="7"/>
  <c r="DG361" i="7"/>
  <c r="AQ361" i="7"/>
  <c r="EC361" i="7"/>
  <c r="BK361" i="7"/>
  <c r="EY361" i="7"/>
  <c r="DG273" i="7"/>
  <c r="EY273" i="7"/>
  <c r="EC273" i="7"/>
  <c r="AQ273" i="7"/>
  <c r="BK273" i="7"/>
  <c r="DG24" i="7"/>
  <c r="BK24" i="7"/>
  <c r="EY24" i="7"/>
  <c r="EC24" i="7"/>
  <c r="AQ24" i="7"/>
  <c r="EY357" i="7"/>
  <c r="AQ357" i="7"/>
  <c r="BK357" i="7"/>
  <c r="DG357" i="7"/>
  <c r="EC357" i="7"/>
  <c r="DG49" i="7"/>
  <c r="EC49" i="7"/>
  <c r="AQ49" i="7"/>
  <c r="EY49" i="7"/>
  <c r="BK49" i="7"/>
  <c r="BK295" i="7"/>
  <c r="AQ295" i="7"/>
  <c r="DG295" i="7"/>
  <c r="EC295" i="7"/>
  <c r="EY295" i="7"/>
  <c r="EY332" i="7"/>
  <c r="AQ332" i="7"/>
  <c r="EC332" i="7"/>
  <c r="BK332" i="7"/>
  <c r="DG332" i="7"/>
  <c r="AQ143" i="7"/>
  <c r="BK143" i="7"/>
  <c r="EY143" i="7"/>
  <c r="DG143" i="7"/>
  <c r="EC143" i="7"/>
  <c r="DG54" i="7"/>
  <c r="EY54" i="7"/>
  <c r="AQ54" i="7"/>
  <c r="EC54" i="7"/>
  <c r="BK54" i="7"/>
  <c r="BK240" i="7"/>
  <c r="EC240" i="7"/>
  <c r="DG240" i="7"/>
  <c r="EY240" i="7"/>
  <c r="AQ240" i="7"/>
  <c r="EY48" i="7"/>
  <c r="DG48" i="7"/>
  <c r="EC48" i="7"/>
  <c r="BK48" i="7"/>
  <c r="AQ48" i="7"/>
  <c r="EY130" i="7"/>
  <c r="AQ130" i="7"/>
  <c r="EC130" i="7"/>
  <c r="DG130" i="7"/>
  <c r="BK130" i="7"/>
  <c r="AQ141" i="7"/>
  <c r="EC141" i="7"/>
  <c r="BK141" i="7"/>
  <c r="EY141" i="7"/>
  <c r="DG141" i="7"/>
  <c r="AQ36" i="7"/>
  <c r="DG36" i="7"/>
  <c r="BK36" i="7"/>
  <c r="EY36" i="7"/>
  <c r="EC36" i="7"/>
  <c r="DG250" i="7"/>
  <c r="EY250" i="7"/>
  <c r="BK250" i="7"/>
  <c r="AQ250" i="7"/>
  <c r="EC250" i="7"/>
  <c r="EY213" i="7"/>
  <c r="EC213" i="7"/>
  <c r="AQ213" i="7"/>
  <c r="BK213" i="7"/>
  <c r="DG213" i="7"/>
  <c r="F15" i="10"/>
  <c r="CE114" i="7" a="1"/>
  <c r="CE114" i="7" s="1"/>
  <c r="DG97" i="7"/>
  <c r="EC97" i="7"/>
  <c r="AQ97" i="7"/>
  <c r="EY97" i="7"/>
  <c r="BK97" i="7"/>
  <c r="AQ79" i="7"/>
  <c r="DG79" i="7"/>
  <c r="BK79" i="7"/>
  <c r="EC79" i="7"/>
  <c r="EY79" i="7"/>
  <c r="BK322" i="7"/>
  <c r="AQ322" i="7"/>
  <c r="EY322" i="7"/>
  <c r="DG322" i="7"/>
  <c r="EC322" i="7"/>
  <c r="EC289" i="7"/>
  <c r="BK289" i="7"/>
  <c r="AQ289" i="7"/>
  <c r="DG289" i="7"/>
  <c r="EY289" i="7"/>
  <c r="BK160" i="7"/>
  <c r="EC160" i="7"/>
  <c r="EY160" i="7"/>
  <c r="DG160" i="7"/>
  <c r="AQ160" i="7"/>
  <c r="BK334" i="7"/>
  <c r="DG334" i="7"/>
  <c r="EY334" i="7"/>
  <c r="AQ334" i="7"/>
  <c r="EC334" i="7"/>
  <c r="BK114" i="7"/>
  <c r="DG114" i="7"/>
  <c r="AQ114" i="7"/>
  <c r="EY114" i="7"/>
  <c r="EC114" i="7"/>
  <c r="EC259" i="7"/>
  <c r="BK259" i="7"/>
  <c r="EY259" i="7"/>
  <c r="DG259" i="7"/>
  <c r="AQ259" i="7"/>
  <c r="EY296" i="7"/>
  <c r="DG296" i="7"/>
  <c r="EC296" i="7"/>
  <c r="AQ296" i="7"/>
  <c r="BK296" i="7"/>
  <c r="BK46" i="7"/>
  <c r="EY46" i="7"/>
  <c r="AQ46" i="7"/>
  <c r="DG46" i="7"/>
  <c r="EC46" i="7"/>
  <c r="DG279" i="7"/>
  <c r="EC279" i="7"/>
  <c r="AQ279" i="7"/>
  <c r="BK279" i="7"/>
  <c r="EY279" i="7"/>
  <c r="AQ288" i="7"/>
  <c r="DG288" i="7"/>
  <c r="EY288" i="7"/>
  <c r="BK288" i="7"/>
  <c r="EC288" i="7"/>
  <c r="BK333" i="7"/>
  <c r="DG333" i="7"/>
  <c r="EC333" i="7"/>
  <c r="AQ333" i="7"/>
  <c r="EY333" i="7"/>
  <c r="EC276" i="7"/>
  <c r="DG276" i="7"/>
  <c r="BK276" i="7"/>
  <c r="EY276" i="7"/>
  <c r="AQ276" i="7"/>
  <c r="BK136" i="7"/>
  <c r="DG136" i="7"/>
  <c r="EY136" i="7"/>
  <c r="AQ136" i="7"/>
  <c r="EC136" i="7"/>
  <c r="DG176" i="7"/>
  <c r="EC176" i="7"/>
  <c r="AQ176" i="7"/>
  <c r="EY176" i="7"/>
  <c r="BK176" i="7"/>
  <c r="EC72" i="7"/>
  <c r="AQ72" i="7"/>
  <c r="DG72" i="7"/>
  <c r="EY72" i="7"/>
  <c r="BK72" i="7"/>
  <c r="DG209" i="7"/>
  <c r="AQ209" i="7"/>
  <c r="EC209" i="7"/>
  <c r="EY209" i="7"/>
  <c r="BK209" i="7"/>
  <c r="BK242" i="7"/>
  <c r="EC242" i="7"/>
  <c r="AQ242" i="7"/>
  <c r="DG242" i="7"/>
  <c r="EY242" i="7"/>
  <c r="EY26" i="7"/>
  <c r="BK26" i="7"/>
  <c r="AQ26" i="7"/>
  <c r="DG26" i="7"/>
  <c r="EC26" i="7"/>
  <c r="AQ217" i="7"/>
  <c r="EY217" i="7"/>
  <c r="EC217" i="7"/>
  <c r="DG217" i="7"/>
  <c r="BK217" i="7"/>
  <c r="DG43" i="7"/>
  <c r="BK43" i="7"/>
  <c r="EC43" i="7"/>
  <c r="EY43" i="7"/>
  <c r="AQ43" i="7"/>
  <c r="EY18" i="7"/>
  <c r="BK18" i="7"/>
  <c r="DG18" i="7"/>
  <c r="EC18" i="7"/>
  <c r="AQ18" i="7"/>
  <c r="AQ117" i="7"/>
  <c r="EC117" i="7"/>
  <c r="EY117" i="7"/>
  <c r="BK117" i="7"/>
  <c r="DG117" i="7"/>
  <c r="G160" i="10"/>
  <c r="G139" i="10"/>
  <c r="G168" i="10"/>
  <c r="G173" i="10"/>
  <c r="G145" i="10"/>
  <c r="G128" i="10"/>
  <c r="G141" i="10"/>
  <c r="G142" i="10"/>
  <c r="G143" i="10"/>
  <c r="G129" i="10"/>
  <c r="G151" i="10"/>
  <c r="G165" i="10"/>
  <c r="G154" i="10"/>
  <c r="G138" i="10"/>
  <c r="G132" i="10"/>
  <c r="G144" i="10"/>
  <c r="G163" i="10"/>
  <c r="G157" i="10"/>
  <c r="G148" i="10"/>
  <c r="G149" i="10"/>
  <c r="G164" i="10"/>
  <c r="G162" i="10"/>
  <c r="G161" i="10"/>
  <c r="G167" i="10"/>
  <c r="G159" i="10"/>
  <c r="G170" i="10"/>
  <c r="G147" i="10"/>
  <c r="G172" i="10"/>
  <c r="G158" i="10"/>
  <c r="G126" i="10"/>
  <c r="G140" i="10"/>
  <c r="G130" i="10"/>
  <c r="G155" i="10"/>
  <c r="G166" i="10"/>
  <c r="G133" i="10"/>
  <c r="G150" i="10"/>
  <c r="G146" i="10"/>
  <c r="G171" i="10"/>
  <c r="G131" i="10"/>
  <c r="G134" i="10"/>
  <c r="G137" i="10"/>
  <c r="G135" i="10"/>
  <c r="G169" i="10"/>
  <c r="G127" i="10"/>
  <c r="G156" i="10"/>
  <c r="G152" i="10"/>
  <c r="G136" i="10"/>
  <c r="G153" i="10"/>
  <c r="CF113" i="7" a="1"/>
  <c r="CF113" i="7" s="1"/>
  <c r="EY364" i="7"/>
  <c r="DG364" i="7"/>
  <c r="AQ364" i="7"/>
  <c r="EC364" i="7"/>
  <c r="BK364" i="7"/>
  <c r="AQ81" i="7"/>
  <c r="EY81" i="7"/>
  <c r="DG81" i="7"/>
  <c r="EC81" i="7"/>
  <c r="BK81" i="7"/>
  <c r="AQ162" i="7"/>
  <c r="EY162" i="7"/>
  <c r="DG162" i="7"/>
  <c r="BK162" i="7"/>
  <c r="EC162" i="7"/>
  <c r="EC27" i="7"/>
  <c r="BK27" i="7"/>
  <c r="EY27" i="7"/>
  <c r="AQ27" i="7"/>
  <c r="DG27" i="7"/>
  <c r="DG350" i="7"/>
  <c r="BK350" i="7"/>
  <c r="EY350" i="7"/>
  <c r="AQ350" i="7"/>
  <c r="EC350" i="7"/>
  <c r="BK9" i="7"/>
  <c r="EC9" i="7"/>
  <c r="AQ9" i="7"/>
  <c r="EY9" i="7"/>
  <c r="DG9" i="7"/>
  <c r="EC58" i="7"/>
  <c r="AQ58" i="7"/>
  <c r="BK58" i="7"/>
  <c r="DG58" i="7"/>
  <c r="EY58" i="7"/>
  <c r="DG346" i="7"/>
  <c r="EY346" i="7"/>
  <c r="AQ346" i="7"/>
  <c r="BK346" i="7"/>
  <c r="EC346" i="7"/>
  <c r="DG86" i="7"/>
  <c r="AQ86" i="7"/>
  <c r="EC86" i="7"/>
  <c r="BK86" i="7"/>
  <c r="EY86" i="7"/>
  <c r="EC139" i="7"/>
  <c r="BK139" i="7"/>
  <c r="AQ139" i="7"/>
  <c r="EY139" i="7"/>
  <c r="DG139" i="7"/>
  <c r="EY123" i="7"/>
  <c r="BK123" i="7"/>
  <c r="DG123" i="7"/>
  <c r="AQ123" i="7"/>
  <c r="EC123" i="7"/>
  <c r="BK50" i="7"/>
  <c r="AQ50" i="7"/>
  <c r="DG50" i="7"/>
  <c r="EY50" i="7"/>
  <c r="EC50" i="7"/>
  <c r="EY167" i="7"/>
  <c r="EC167" i="7"/>
  <c r="BK167" i="7"/>
  <c r="AQ167" i="7"/>
  <c r="DG167" i="7"/>
  <c r="DG335" i="7"/>
  <c r="EC335" i="7"/>
  <c r="EY335" i="7"/>
  <c r="AQ335" i="7"/>
  <c r="BK335" i="7"/>
  <c r="EY223" i="7"/>
  <c r="DG223" i="7"/>
  <c r="AQ223" i="7"/>
  <c r="EC223" i="7"/>
  <c r="BK223" i="7"/>
  <c r="AQ163" i="7"/>
  <c r="DG163" i="7"/>
  <c r="EC163" i="7"/>
  <c r="EY163" i="7"/>
  <c r="BK163" i="7"/>
  <c r="DG249" i="7"/>
  <c r="EY249" i="7"/>
  <c r="BK249" i="7"/>
  <c r="AQ249" i="7"/>
  <c r="EC249" i="7"/>
  <c r="EC331" i="7"/>
  <c r="EY331" i="7"/>
  <c r="DG331" i="7"/>
  <c r="AQ331" i="7"/>
  <c r="BK331" i="7"/>
  <c r="BK137" i="7"/>
  <c r="AQ137" i="7"/>
  <c r="EY137" i="7"/>
  <c r="EC137" i="7"/>
  <c r="DG137" i="7"/>
  <c r="EC263" i="7"/>
  <c r="EY263" i="7"/>
  <c r="DG263" i="7"/>
  <c r="BK263" i="7"/>
  <c r="AQ263" i="7"/>
  <c r="DG138" i="7"/>
  <c r="AQ138" i="7"/>
  <c r="EC138" i="7"/>
  <c r="BK138" i="7"/>
  <c r="EY138" i="7"/>
  <c r="DG307" i="7"/>
  <c r="BK307" i="7"/>
  <c r="EC307" i="7"/>
  <c r="AQ307" i="7"/>
  <c r="EY307" i="7"/>
  <c r="BK253" i="7"/>
  <c r="EC253" i="7"/>
  <c r="EY253" i="7"/>
  <c r="DG253" i="7"/>
  <c r="AQ253" i="7"/>
  <c r="AQ181" i="7"/>
  <c r="EY181" i="7"/>
  <c r="EC181" i="7"/>
  <c r="DG181" i="7"/>
  <c r="BK181" i="7"/>
  <c r="BK60" i="7"/>
  <c r="EC60" i="7"/>
  <c r="DG60" i="7"/>
  <c r="AQ60" i="7"/>
  <c r="EY60" i="7"/>
  <c r="BK30" i="7"/>
  <c r="EC30" i="7"/>
  <c r="AQ30" i="7"/>
  <c r="EY30" i="7"/>
  <c r="DG30" i="7"/>
  <c r="EC28" i="7"/>
  <c r="BK28" i="7"/>
  <c r="AQ28" i="7"/>
  <c r="DG28" i="7"/>
  <c r="EY28" i="7"/>
  <c r="BK37" i="7"/>
  <c r="AQ37" i="7"/>
  <c r="EY37" i="7"/>
  <c r="EC37" i="7"/>
  <c r="DG37" i="7"/>
  <c r="DG208" i="7"/>
  <c r="BK208" i="7"/>
  <c r="EY208" i="7"/>
  <c r="EC208" i="7"/>
  <c r="AQ208" i="7"/>
  <c r="BK186" i="7"/>
  <c r="DG186" i="7"/>
  <c r="AQ186" i="7"/>
  <c r="EC186" i="7"/>
  <c r="EY186" i="7"/>
  <c r="DG150" i="7"/>
  <c r="BK150" i="7"/>
  <c r="EC150" i="7"/>
  <c r="AQ150" i="7"/>
  <c r="EY150" i="7"/>
  <c r="EC80" i="7"/>
  <c r="BK80" i="7"/>
  <c r="DG80" i="7"/>
  <c r="AQ80" i="7"/>
  <c r="EY80" i="7"/>
  <c r="DG284" i="7"/>
  <c r="EC284" i="7"/>
  <c r="BK284" i="7"/>
  <c r="EY284" i="7"/>
  <c r="AQ284" i="7"/>
  <c r="BK336" i="7"/>
  <c r="EY336" i="7"/>
  <c r="EC336" i="7"/>
  <c r="AQ336" i="7"/>
  <c r="DG336" i="7"/>
  <c r="EY330" i="7"/>
  <c r="BK330" i="7"/>
  <c r="EC330" i="7"/>
  <c r="DG330" i="7"/>
  <c r="AQ330" i="7"/>
  <c r="AQ225" i="7"/>
  <c r="DG225" i="7"/>
  <c r="EY225" i="7"/>
  <c r="EC225" i="7"/>
  <c r="BK225" i="7"/>
  <c r="EY229" i="7"/>
  <c r="AQ229" i="7"/>
  <c r="EC229" i="7"/>
  <c r="DG229" i="7"/>
  <c r="BK229" i="7"/>
  <c r="AQ180" i="7"/>
  <c r="EY180" i="7"/>
  <c r="BK180" i="7"/>
  <c r="EC180" i="7"/>
  <c r="DG180" i="7"/>
  <c r="DG281" i="7"/>
  <c r="AQ281" i="7"/>
  <c r="BK281" i="7"/>
  <c r="EC281" i="7"/>
  <c r="EY281" i="7"/>
  <c r="EY318" i="7"/>
  <c r="AQ318" i="7"/>
  <c r="DG318" i="7"/>
  <c r="BK318" i="7"/>
  <c r="EC318" i="7"/>
  <c r="DG192" i="7"/>
  <c r="EC192" i="7"/>
  <c r="AQ192" i="7"/>
  <c r="BK192" i="7"/>
  <c r="EY192" i="7"/>
  <c r="AQ78" i="7"/>
  <c r="EC78" i="7"/>
  <c r="DG78" i="7"/>
  <c r="EY78" i="7"/>
  <c r="BK78" i="7"/>
  <c r="EY134" i="7"/>
  <c r="EC134" i="7"/>
  <c r="AQ134" i="7"/>
  <c r="DG134" i="7"/>
  <c r="BK134" i="7"/>
  <c r="BK236" i="7"/>
  <c r="EC236" i="7"/>
  <c r="AQ236" i="7"/>
  <c r="DG236" i="7"/>
  <c r="EY236" i="7"/>
  <c r="AQ272" i="7"/>
  <c r="DG272" i="7"/>
  <c r="EC272" i="7"/>
  <c r="EY272" i="7"/>
  <c r="BK272" i="7"/>
  <c r="EC227" i="7"/>
  <c r="EY227" i="7"/>
  <c r="AQ227" i="7"/>
  <c r="BK227" i="7"/>
  <c r="DG227" i="7"/>
  <c r="BK7" i="7"/>
  <c r="DG7" i="7"/>
  <c r="AQ7" i="7"/>
  <c r="EC7" i="7"/>
  <c r="EY7" i="7"/>
  <c r="EY251" i="7"/>
  <c r="AQ251" i="7"/>
  <c r="DG251" i="7"/>
  <c r="EC251" i="7"/>
  <c r="BK251" i="7"/>
  <c r="AQ323" i="7"/>
  <c r="EY323" i="7"/>
  <c r="BK323" i="7"/>
  <c r="EC323" i="7"/>
  <c r="DG323" i="7"/>
  <c r="BK100" i="7"/>
  <c r="DG100" i="7"/>
  <c r="AQ100" i="7"/>
  <c r="EY100" i="7"/>
  <c r="EC100" i="7"/>
  <c r="BK99" i="7"/>
  <c r="DG99" i="7"/>
  <c r="EC99" i="7"/>
  <c r="EY99" i="7"/>
  <c r="AQ99" i="7"/>
  <c r="AQ197" i="7"/>
  <c r="EY197" i="7"/>
  <c r="BK197" i="7"/>
  <c r="EC197" i="7"/>
  <c r="DG197" i="7"/>
  <c r="EC38" i="7"/>
  <c r="AQ38" i="7"/>
  <c r="DG38" i="7"/>
  <c r="EY38" i="7"/>
  <c r="BK38" i="7"/>
  <c r="EC119" i="7"/>
  <c r="BK119" i="7"/>
  <c r="AQ119" i="7"/>
  <c r="EY119" i="7"/>
  <c r="DG119" i="7"/>
  <c r="BK101" i="7"/>
  <c r="EY101" i="7"/>
  <c r="AQ101" i="7"/>
  <c r="EC101" i="7"/>
  <c r="DG101" i="7"/>
  <c r="AQ102" i="7"/>
  <c r="DG102" i="7"/>
  <c r="EC102" i="7"/>
  <c r="EY102" i="7"/>
  <c r="BK102" i="7"/>
  <c r="EY308" i="7"/>
  <c r="BK308" i="7"/>
  <c r="EC308" i="7"/>
  <c r="DG308" i="7"/>
  <c r="AQ308" i="7"/>
  <c r="EY159" i="7"/>
  <c r="EC159" i="7"/>
  <c r="AQ159" i="7"/>
  <c r="DG159" i="7"/>
  <c r="BK159" i="7"/>
  <c r="E162" i="7"/>
  <c r="E124" i="7"/>
  <c r="E51" i="7"/>
  <c r="CG48" i="7" s="1"/>
  <c r="E175" i="7"/>
  <c r="E86" i="7"/>
  <c r="CG83" i="7" s="1"/>
  <c r="E314" i="7"/>
  <c r="E280" i="7"/>
  <c r="E345" i="7"/>
  <c r="E267" i="7"/>
  <c r="E136" i="7"/>
  <c r="E290" i="7"/>
  <c r="E222" i="7"/>
  <c r="E72" i="7"/>
  <c r="CG69" i="7" s="1"/>
  <c r="E344" i="7"/>
  <c r="E40" i="7"/>
  <c r="CG37" i="7" s="1"/>
  <c r="E161" i="7"/>
  <c r="E156" i="7"/>
  <c r="E193" i="7"/>
  <c r="E122" i="7"/>
  <c r="E180" i="7"/>
  <c r="E148" i="7"/>
  <c r="E236" i="7"/>
  <c r="E191" i="7"/>
  <c r="E168" i="7"/>
  <c r="E150" i="7"/>
  <c r="E34" i="7"/>
  <c r="CG31" i="7" s="1"/>
  <c r="E120" i="7"/>
  <c r="E171" i="7"/>
  <c r="E103" i="7"/>
  <c r="CG100" i="7" s="1"/>
  <c r="E172" i="7"/>
  <c r="E121" i="7"/>
  <c r="E178" i="7"/>
  <c r="E11" i="7"/>
  <c r="CG8" i="7" s="1"/>
  <c r="E138" i="7"/>
  <c r="E349" i="7"/>
  <c r="E44" i="7"/>
  <c r="CG41" i="7" s="1"/>
  <c r="E21" i="7"/>
  <c r="CG18" i="7" s="1"/>
  <c r="E153" i="7"/>
  <c r="E111" i="7"/>
  <c r="CG108" i="7" s="1"/>
  <c r="E85" i="7"/>
  <c r="CG82" i="7" s="1"/>
  <c r="E132" i="7"/>
  <c r="E238" i="7"/>
  <c r="E316" i="7"/>
  <c r="E286" i="7"/>
  <c r="E244" i="7"/>
  <c r="E105" i="7"/>
  <c r="CG102" i="7" s="1"/>
  <c r="E145" i="7"/>
  <c r="E338" i="7"/>
  <c r="E250" i="7"/>
  <c r="E160" i="7"/>
  <c r="E203" i="7"/>
  <c r="E295" i="7"/>
  <c r="E276" i="7"/>
  <c r="E141" i="7"/>
  <c r="E115" i="7"/>
  <c r="E257" i="7"/>
  <c r="E149" i="7"/>
  <c r="E330" i="7"/>
  <c r="E365" i="7"/>
  <c r="E318" i="7"/>
  <c r="E12" i="7"/>
  <c r="CG9" i="7" s="1"/>
  <c r="E208" i="7"/>
  <c r="E255" i="7"/>
  <c r="E214" i="7"/>
  <c r="E158" i="7"/>
  <c r="E94" i="7"/>
  <c r="CG91" i="7" s="1"/>
  <c r="E185" i="7"/>
  <c r="E361" i="7"/>
  <c r="E70" i="7"/>
  <c r="CG67" i="7" s="1"/>
  <c r="E339" i="7"/>
  <c r="E116" i="7"/>
  <c r="E20" i="7"/>
  <c r="CG17" i="7" s="1"/>
  <c r="E25" i="7"/>
  <c r="CG22" i="7" s="1"/>
  <c r="E279" i="7"/>
  <c r="E299" i="7"/>
  <c r="E315" i="7"/>
  <c r="E65" i="7"/>
  <c r="CG62" i="7" s="1"/>
  <c r="E63" i="7"/>
  <c r="CG60" i="7" s="1"/>
  <c r="E350" i="7"/>
  <c r="E247" i="7"/>
  <c r="E263" i="7"/>
  <c r="E324" i="7"/>
  <c r="E66" i="7"/>
  <c r="CG63" i="7" s="1"/>
  <c r="E221" i="7"/>
  <c r="E245" i="7"/>
  <c r="E198" i="7"/>
  <c r="E335" i="7"/>
  <c r="E329" i="7"/>
  <c r="E298" i="7"/>
  <c r="E337" i="7"/>
  <c r="E206" i="7"/>
  <c r="E353" i="7"/>
  <c r="E249" i="7"/>
  <c r="E54" i="7"/>
  <c r="CG51" i="7" s="1"/>
  <c r="E39" i="7"/>
  <c r="CG36" i="7" s="1"/>
  <c r="E332" i="7"/>
  <c r="E348" i="7"/>
  <c r="E351" i="7"/>
  <c r="E347" i="7"/>
  <c r="E28" i="7"/>
  <c r="CG25" i="7" s="1"/>
  <c r="E133" i="7"/>
  <c r="E71" i="7"/>
  <c r="CG68" i="7" s="1"/>
  <c r="E109" i="7"/>
  <c r="CG106" i="7" s="1"/>
  <c r="E355" i="7"/>
  <c r="E61" i="7"/>
  <c r="CG58" i="7" s="1"/>
  <c r="E19" i="7"/>
  <c r="CG16" i="7" s="1"/>
  <c r="E142" i="7"/>
  <c r="E356" i="7"/>
  <c r="E197" i="7"/>
  <c r="E243" i="7"/>
  <c r="E110" i="7"/>
  <c r="CG107" i="7" s="1"/>
  <c r="E42" i="7"/>
  <c r="CG39" i="7" s="1"/>
  <c r="E237" i="7"/>
  <c r="E164" i="7"/>
  <c r="E104" i="7"/>
  <c r="CG101" i="7" s="1"/>
  <c r="E22" i="7"/>
  <c r="CG19" i="7" s="1"/>
  <c r="E363" i="7"/>
  <c r="E57" i="7"/>
  <c r="CG54" i="7" s="1"/>
  <c r="E128" i="7"/>
  <c r="E202" i="7"/>
  <c r="E342" i="7"/>
  <c r="E146" i="7"/>
  <c r="E64" i="7"/>
  <c r="CG61" i="7" s="1"/>
  <c r="E84" i="7"/>
  <c r="CG81" i="7" s="1"/>
  <c r="E269" i="7"/>
  <c r="E212" i="7"/>
  <c r="E155" i="7"/>
  <c r="E362" i="7"/>
  <c r="E98" i="7"/>
  <c r="CG95" i="7" s="1"/>
  <c r="E35" i="7"/>
  <c r="CG32" i="7" s="1"/>
  <c r="E300" i="7"/>
  <c r="E207" i="7"/>
  <c r="E317" i="7"/>
  <c r="E81" i="7"/>
  <c r="CG78" i="7" s="1"/>
  <c r="E24" i="7"/>
  <c r="CG21" i="7" s="1"/>
  <c r="E33" i="7"/>
  <c r="CG30" i="7" s="1"/>
  <c r="E226" i="7"/>
  <c r="E58" i="7"/>
  <c r="CG55" i="7" s="1"/>
  <c r="E272" i="7"/>
  <c r="E343" i="7"/>
  <c r="E275" i="7"/>
  <c r="E241" i="7"/>
  <c r="E189" i="7"/>
  <c r="E43" i="7"/>
  <c r="CG40" i="7" s="1"/>
  <c r="E246" i="7"/>
  <c r="E174" i="7"/>
  <c r="E48" i="7"/>
  <c r="CG45" i="7" s="1"/>
  <c r="E78" i="7"/>
  <c r="CG75" i="7" s="1"/>
  <c r="E204" i="7"/>
  <c r="E157" i="7"/>
  <c r="E223" i="7"/>
  <c r="E225" i="7"/>
  <c r="E313" i="7"/>
  <c r="E26" i="7"/>
  <c r="CG23" i="7" s="1"/>
  <c r="E309" i="7"/>
  <c r="E15" i="7"/>
  <c r="CG12" i="7" s="1"/>
  <c r="E346" i="7"/>
  <c r="E184" i="7"/>
  <c r="E32" i="7"/>
  <c r="CG29" i="7" s="1"/>
  <c r="E358" i="7"/>
  <c r="E177" i="7"/>
  <c r="E278" i="7"/>
  <c r="E73" i="7"/>
  <c r="CG70" i="7" s="1"/>
  <c r="E187" i="7"/>
  <c r="E179" i="7"/>
  <c r="E89" i="7"/>
  <c r="CG86" i="7" s="1"/>
  <c r="E97" i="7"/>
  <c r="CG94" i="7" s="1"/>
  <c r="E235" i="7"/>
  <c r="E209" i="7"/>
  <c r="E205" i="7"/>
  <c r="E112" i="7"/>
  <c r="CG109" i="7" s="1"/>
  <c r="E68" i="7"/>
  <c r="CG65" i="7" s="1"/>
  <c r="E190" i="7"/>
  <c r="E90" i="7"/>
  <c r="CG87" i="7" s="1"/>
  <c r="E201" i="7"/>
  <c r="E220" i="7"/>
  <c r="E296" i="7"/>
  <c r="E14" i="7"/>
  <c r="CG11" i="7" s="1"/>
  <c r="E311" i="7"/>
  <c r="E304" i="7"/>
  <c r="E159" i="7"/>
  <c r="E292" i="7"/>
  <c r="E195" i="7"/>
  <c r="E95" i="7"/>
  <c r="CG92" i="7" s="1"/>
  <c r="E211" i="7"/>
  <c r="E55" i="7"/>
  <c r="CG52" i="7" s="1"/>
  <c r="E181" i="7"/>
  <c r="E99" i="7"/>
  <c r="CG96" i="7" s="1"/>
  <c r="E200" i="7"/>
  <c r="E239" i="7"/>
  <c r="E341" i="7"/>
  <c r="E240" i="7"/>
  <c r="E354" i="7"/>
  <c r="E125" i="7"/>
  <c r="E96" i="7"/>
  <c r="CG93" i="7" s="1"/>
  <c r="E336" i="7"/>
  <c r="E163" i="7"/>
  <c r="E282" i="7"/>
  <c r="E251" i="7"/>
  <c r="E234" i="7"/>
  <c r="E127" i="7"/>
  <c r="E83" i="7"/>
  <c r="CG80" i="7" s="1"/>
  <c r="E264" i="7"/>
  <c r="E80" i="7"/>
  <c r="CG77" i="7" s="1"/>
  <c r="E27" i="7"/>
  <c r="CG24" i="7" s="1"/>
  <c r="E308" i="7"/>
  <c r="E169" i="7"/>
  <c r="E287" i="7"/>
  <c r="E301" i="7"/>
  <c r="E232" i="7"/>
  <c r="E30" i="7"/>
  <c r="CG27" i="7" s="1"/>
  <c r="E270" i="7"/>
  <c r="E77" i="7"/>
  <c r="CG74" i="7" s="1"/>
  <c r="E60" i="7"/>
  <c r="CG57" i="7" s="1"/>
  <c r="E303" i="7"/>
  <c r="E284" i="7"/>
  <c r="E258" i="7"/>
  <c r="E50" i="7"/>
  <c r="CG47" i="7" s="1"/>
  <c r="E277" i="7"/>
  <c r="E310" i="7"/>
  <c r="E199" i="7"/>
  <c r="E326" i="7"/>
  <c r="E291" i="7"/>
  <c r="E325" i="7"/>
  <c r="E327" i="7"/>
  <c r="E289" i="7"/>
  <c r="E36" i="7"/>
  <c r="CG33" i="7" s="1"/>
  <c r="E230" i="7"/>
  <c r="E334" i="7"/>
  <c r="E242" i="7"/>
  <c r="E224" i="7"/>
  <c r="E67" i="7"/>
  <c r="CG64" i="7" s="1"/>
  <c r="E88" i="7"/>
  <c r="CG85" i="7" s="1"/>
  <c r="E56" i="7"/>
  <c r="CG53" i="7" s="1"/>
  <c r="E17" i="7"/>
  <c r="CG14" i="7" s="1"/>
  <c r="E129" i="7"/>
  <c r="E106" i="7"/>
  <c r="CG103" i="7" s="1"/>
  <c r="E69" i="7"/>
  <c r="CG66" i="7" s="1"/>
  <c r="E268" i="7"/>
  <c r="E294" i="7"/>
  <c r="E46" i="7"/>
  <c r="CG43" i="7" s="1"/>
  <c r="E364" i="7"/>
  <c r="E228" i="7"/>
  <c r="E49" i="7"/>
  <c r="CG46" i="7" s="1"/>
  <c r="E62" i="7"/>
  <c r="CG59" i="7" s="1"/>
  <c r="E23" i="7"/>
  <c r="CG20" i="7" s="1"/>
  <c r="E108" i="7"/>
  <c r="CG105" i="7" s="1"/>
  <c r="E13" i="7"/>
  <c r="CG10" i="7" s="1"/>
  <c r="E219" i="7"/>
  <c r="E131" i="7"/>
  <c r="E233" i="7"/>
  <c r="E126" i="7"/>
  <c r="E360" i="7"/>
  <c r="E252" i="7"/>
  <c r="E265" i="7"/>
  <c r="E170" i="7"/>
  <c r="E283" i="7"/>
  <c r="E331" i="7"/>
  <c r="E186" i="7"/>
  <c r="E91" i="7"/>
  <c r="CG88" i="7" s="1"/>
  <c r="E196" i="7"/>
  <c r="E137" i="7"/>
  <c r="E183" i="7"/>
  <c r="E256" i="7"/>
  <c r="E167" i="7"/>
  <c r="E333" i="7"/>
  <c r="E154" i="7"/>
  <c r="E328" i="7"/>
  <c r="E305" i="7"/>
  <c r="E31" i="7"/>
  <c r="CG28" i="7" s="1"/>
  <c r="E312" i="7"/>
  <c r="E173" i="7"/>
  <c r="E74" i="7"/>
  <c r="CG71" i="7" s="1"/>
  <c r="E100" i="7"/>
  <c r="CG97" i="7" s="1"/>
  <c r="E340" i="7"/>
  <c r="E281" i="7"/>
  <c r="E16" i="7"/>
  <c r="CG13" i="7" s="1"/>
  <c r="E215" i="7"/>
  <c r="E259" i="7"/>
  <c r="E218" i="7"/>
  <c r="E322" i="7"/>
  <c r="E10" i="7"/>
  <c r="CG7" i="7" s="1"/>
  <c r="E139" i="7"/>
  <c r="E117" i="7"/>
  <c r="E102" i="7"/>
  <c r="CG99" i="7" s="1"/>
  <c r="E93" i="7"/>
  <c r="CG90" i="7" s="1"/>
  <c r="E194" i="7"/>
  <c r="E37" i="7"/>
  <c r="CG34" i="7" s="1"/>
  <c r="E101" i="7"/>
  <c r="CG98" i="7" s="1"/>
  <c r="E140" i="7"/>
  <c r="E192" i="7"/>
  <c r="E59" i="7"/>
  <c r="CG56" i="7" s="1"/>
  <c r="E82" i="7"/>
  <c r="CG79" i="7" s="1"/>
  <c r="E147" i="7"/>
  <c r="E307" i="7"/>
  <c r="E151" i="7"/>
  <c r="E134" i="7"/>
  <c r="E144" i="7"/>
  <c r="E52" i="7"/>
  <c r="CG49" i="7" s="1"/>
  <c r="E254" i="7"/>
  <c r="E323" i="7"/>
  <c r="E188" i="7"/>
  <c r="E231" i="7"/>
  <c r="E285" i="7"/>
  <c r="E210" i="7"/>
  <c r="E29" i="7"/>
  <c r="CG26" i="7" s="1"/>
  <c r="E176" i="7"/>
  <c r="E135" i="7"/>
  <c r="E143" i="7"/>
  <c r="E302" i="7"/>
  <c r="E262" i="7"/>
  <c r="E216" i="7"/>
  <c r="E118" i="7"/>
  <c r="E352" i="7"/>
  <c r="E113" i="7"/>
  <c r="E261" i="7"/>
  <c r="E253" i="7"/>
  <c r="E359" i="7"/>
  <c r="E114" i="7"/>
  <c r="E260" i="7"/>
  <c r="E274" i="7"/>
  <c r="E320" i="7"/>
  <c r="E213" i="7"/>
  <c r="E41" i="7"/>
  <c r="CG38" i="7" s="1"/>
  <c r="E166" i="7"/>
  <c r="E76" i="7"/>
  <c r="CG73" i="7" s="1"/>
  <c r="E79" i="7"/>
  <c r="CG76" i="7" s="1"/>
  <c r="E123" i="7"/>
  <c r="E119" i="7"/>
  <c r="E217" i="7"/>
  <c r="E321" i="7"/>
  <c r="E18" i="7"/>
  <c r="CG15" i="7" s="1"/>
  <c r="E45" i="7"/>
  <c r="CG42" i="7" s="1"/>
  <c r="E297" i="7"/>
  <c r="E306" i="7"/>
  <c r="E53" i="7"/>
  <c r="CG50" i="7" s="1"/>
  <c r="E357" i="7"/>
  <c r="E47" i="7"/>
  <c r="CG44" i="7" s="1"/>
  <c r="E288" i="7"/>
  <c r="E182" i="7"/>
  <c r="E271" i="7"/>
  <c r="E227" i="7"/>
  <c r="E266" i="7"/>
  <c r="E293" i="7"/>
  <c r="E165" i="7"/>
  <c r="E130" i="7"/>
  <c r="E273" i="7"/>
  <c r="E92" i="7"/>
  <c r="CG89" i="7" s="1"/>
  <c r="E152" i="7"/>
  <c r="E38" i="7"/>
  <c r="CG35" i="7" s="1"/>
  <c r="E75" i="7"/>
  <c r="CG72" i="7" s="1"/>
  <c r="E319" i="7"/>
  <c r="E366" i="7"/>
  <c r="E107" i="7"/>
  <c r="CG104" i="7" s="1"/>
  <c r="E229" i="7"/>
  <c r="E248" i="7"/>
  <c r="E87" i="7"/>
  <c r="CG84" i="7" s="1"/>
  <c r="BK190" i="7"/>
  <c r="EC190" i="7"/>
  <c r="DG190" i="7"/>
  <c r="EY190" i="7"/>
  <c r="AQ190" i="7"/>
  <c r="EC172" i="7"/>
  <c r="AQ172" i="7"/>
  <c r="EY172" i="7"/>
  <c r="BK172" i="7"/>
  <c r="DG172" i="7"/>
  <c r="EC215" i="7"/>
  <c r="BK215" i="7"/>
  <c r="EY215" i="7"/>
  <c r="DG215" i="7"/>
  <c r="AQ215" i="7"/>
  <c r="EC244" i="7"/>
  <c r="BK244" i="7"/>
  <c r="DG244" i="7"/>
  <c r="AQ244" i="7"/>
  <c r="EY244" i="7"/>
  <c r="AQ95" i="7"/>
  <c r="BK95" i="7"/>
  <c r="DG95" i="7"/>
  <c r="EC95" i="7"/>
  <c r="EY95" i="7"/>
  <c r="AQ41" i="7"/>
  <c r="EC41" i="7"/>
  <c r="EY41" i="7"/>
  <c r="DG41" i="7"/>
  <c r="BK41" i="7"/>
  <c r="EC44" i="7"/>
  <c r="AQ44" i="7"/>
  <c r="EY44" i="7"/>
  <c r="DG44" i="7"/>
  <c r="BK44" i="7"/>
  <c r="AQ245" i="7"/>
  <c r="EY245" i="7"/>
  <c r="DG245" i="7"/>
  <c r="BK245" i="7"/>
  <c r="EC245" i="7"/>
  <c r="BK70" i="7"/>
  <c r="EY70" i="7"/>
  <c r="AQ70" i="7"/>
  <c r="DG70" i="7"/>
  <c r="EC70" i="7"/>
  <c r="EC75" i="7"/>
  <c r="AQ75" i="7"/>
  <c r="BK75" i="7"/>
  <c r="EY75" i="7"/>
  <c r="DG75" i="7"/>
  <c r="AQ93" i="7"/>
  <c r="BK93" i="7"/>
  <c r="DG93" i="7"/>
  <c r="EC93" i="7"/>
  <c r="EY93" i="7"/>
  <c r="EY109" i="7"/>
  <c r="BK109" i="7"/>
  <c r="AQ109" i="7"/>
  <c r="EC109" i="7"/>
  <c r="DG109" i="7"/>
  <c r="BK106" i="7"/>
  <c r="AQ106" i="7"/>
  <c r="DG106" i="7"/>
  <c r="EY106" i="7"/>
  <c r="EC106" i="7"/>
  <c r="AQ248" i="7"/>
  <c r="DG248" i="7"/>
  <c r="EY248" i="7"/>
  <c r="BK248" i="7"/>
  <c r="EC248" i="7"/>
  <c r="DG360" i="7"/>
  <c r="EY360" i="7"/>
  <c r="EC360" i="7"/>
  <c r="AQ360" i="7"/>
  <c r="BK360" i="7"/>
  <c r="AQ261" i="7"/>
  <c r="BK261" i="7"/>
  <c r="DG261" i="7"/>
  <c r="EC261" i="7"/>
  <c r="EY261" i="7"/>
  <c r="DG57" i="7"/>
  <c r="EC57" i="7"/>
  <c r="EY57" i="7"/>
  <c r="BK57" i="7"/>
  <c r="AQ57" i="7"/>
  <c r="BK105" i="7"/>
  <c r="EC105" i="7"/>
  <c r="AQ105" i="7"/>
  <c r="DG105" i="7"/>
  <c r="EY105" i="7"/>
  <c r="AQ266" i="7"/>
  <c r="DG266" i="7"/>
  <c r="EC266" i="7"/>
  <c r="BK266" i="7"/>
  <c r="EY266" i="7"/>
  <c r="AQ349" i="7"/>
  <c r="EC349" i="7"/>
  <c r="DG349" i="7"/>
  <c r="EY349" i="7"/>
  <c r="BK349" i="7"/>
  <c r="EY118" i="7"/>
  <c r="DG118" i="7"/>
  <c r="AQ118" i="7"/>
  <c r="EC118" i="7"/>
  <c r="BK118" i="7"/>
  <c r="DG189" i="7"/>
  <c r="EC189" i="7"/>
  <c r="AQ189" i="7"/>
  <c r="EY189" i="7"/>
  <c r="BK189" i="7"/>
  <c r="AQ256" i="7"/>
  <c r="EC256" i="7"/>
  <c r="BK256" i="7"/>
  <c r="EY256" i="7"/>
  <c r="DG256" i="7"/>
  <c r="EY297" i="7"/>
  <c r="DG297" i="7"/>
  <c r="BK297" i="7"/>
  <c r="AQ297" i="7"/>
  <c r="EC297" i="7"/>
  <c r="EC328" i="7"/>
  <c r="AQ328" i="7"/>
  <c r="DG328" i="7"/>
  <c r="BK328" i="7"/>
  <c r="EY328" i="7"/>
  <c r="EY42" i="7"/>
  <c r="DG42" i="7"/>
  <c r="EC42" i="7"/>
  <c r="BK42" i="7"/>
  <c r="AQ42" i="7"/>
  <c r="DG285" i="7"/>
  <c r="EC285" i="7"/>
  <c r="BK285" i="7"/>
  <c r="AQ285" i="7"/>
  <c r="EY285" i="7"/>
  <c r="AQ77" i="7"/>
  <c r="BK77" i="7"/>
  <c r="EC77" i="7"/>
  <c r="DG77" i="7"/>
  <c r="EY77" i="7"/>
  <c r="EY237" i="7"/>
  <c r="DG237" i="7"/>
  <c r="AQ237" i="7"/>
  <c r="BK237" i="7"/>
  <c r="EC237" i="7"/>
  <c r="D5" i="7" a="1"/>
  <c r="D5" i="7" s="1"/>
  <c r="G6" i="10" s="1"/>
  <c r="G11" i="10" s="1"/>
  <c r="AQ321" i="7"/>
  <c r="BK321" i="7"/>
  <c r="EY321" i="7"/>
  <c r="DG321" i="7"/>
  <c r="EC321" i="7"/>
  <c r="EY264" i="7"/>
  <c r="DG264" i="7"/>
  <c r="EC264" i="7"/>
  <c r="AQ264" i="7"/>
  <c r="BK264" i="7"/>
  <c r="EC51" i="7"/>
  <c r="BK51" i="7"/>
  <c r="EY51" i="7"/>
  <c r="DG51" i="7"/>
  <c r="AQ51" i="7"/>
  <c r="EY59" i="7"/>
  <c r="AQ59" i="7"/>
  <c r="EC59" i="7"/>
  <c r="DG59" i="7"/>
  <c r="BK59" i="7"/>
  <c r="BK147" i="7"/>
  <c r="EC147" i="7"/>
  <c r="AQ147" i="7"/>
  <c r="EY147" i="7"/>
  <c r="DG147" i="7"/>
  <c r="EY178" i="7"/>
  <c r="BK178" i="7"/>
  <c r="EC178" i="7"/>
  <c r="DG178" i="7"/>
  <c r="AQ178" i="7"/>
  <c r="DG302" i="7"/>
  <c r="EC302" i="7"/>
  <c r="BK302" i="7"/>
  <c r="EY302" i="7"/>
  <c r="AQ302" i="7"/>
  <c r="EY313" i="7"/>
  <c r="BK313" i="7"/>
  <c r="AQ313" i="7"/>
  <c r="DG313" i="7"/>
  <c r="EC313" i="7"/>
  <c r="DG239" i="7"/>
  <c r="EY239" i="7"/>
  <c r="BK239" i="7"/>
  <c r="EC239" i="7"/>
  <c r="AQ239" i="7"/>
  <c r="AQ218" i="7"/>
  <c r="EC218" i="7"/>
  <c r="DG218" i="7"/>
  <c r="BK218" i="7"/>
  <c r="EY218" i="7"/>
  <c r="AQ3" i="7"/>
  <c r="AR5" i="7" s="1"/>
  <c r="AQ2" i="7"/>
  <c r="I4" i="10"/>
  <c r="AQ4" i="7"/>
  <c r="DG262" i="7"/>
  <c r="EC262" i="7"/>
  <c r="AQ262" i="7"/>
  <c r="BK262" i="7"/>
  <c r="EY262" i="7"/>
  <c r="G13" i="10" l="1"/>
  <c r="BL307" i="7"/>
  <c r="EZ307" i="7"/>
  <c r="DH307" i="7"/>
  <c r="AR307" i="7"/>
  <c r="ED307" i="7"/>
  <c r="AR335" i="7"/>
  <c r="DH335" i="7"/>
  <c r="EZ335" i="7"/>
  <c r="ED335" i="7"/>
  <c r="BL335" i="7"/>
  <c r="AR267" i="7"/>
  <c r="DH267" i="7"/>
  <c r="ED267" i="7"/>
  <c r="BL267" i="7"/>
  <c r="EZ267" i="7"/>
  <c r="BL294" i="7"/>
  <c r="ED294" i="7"/>
  <c r="EZ294" i="7"/>
  <c r="DH294" i="7"/>
  <c r="AR294" i="7"/>
  <c r="ED196" i="7"/>
  <c r="EZ196" i="7"/>
  <c r="DH196" i="7"/>
  <c r="AR196" i="7"/>
  <c r="BL196" i="7"/>
  <c r="EZ305" i="7"/>
  <c r="DH305" i="7"/>
  <c r="ED305" i="7"/>
  <c r="BL305" i="7"/>
  <c r="AR305" i="7"/>
  <c r="DH16" i="7"/>
  <c r="AR16" i="7"/>
  <c r="EZ16" i="7"/>
  <c r="BL16" i="7"/>
  <c r="ED16" i="7"/>
  <c r="DH165" i="7"/>
  <c r="BL165" i="7"/>
  <c r="AR165" i="7"/>
  <c r="ED165" i="7"/>
  <c r="EZ165" i="7"/>
  <c r="DH342" i="7"/>
  <c r="EZ342" i="7"/>
  <c r="AR342" i="7"/>
  <c r="BL342" i="7"/>
  <c r="ED342" i="7"/>
  <c r="BL82" i="7"/>
  <c r="EZ82" i="7"/>
  <c r="AR82" i="7"/>
  <c r="ED82" i="7"/>
  <c r="DH82" i="7"/>
  <c r="AR40" i="7"/>
  <c r="EZ40" i="7"/>
  <c r="ED40" i="7"/>
  <c r="BL40" i="7"/>
  <c r="DH40" i="7"/>
  <c r="DH262" i="7"/>
  <c r="EZ262" i="7"/>
  <c r="ED262" i="7"/>
  <c r="BL262" i="7"/>
  <c r="AR262" i="7"/>
  <c r="AR321" i="7"/>
  <c r="BL321" i="7"/>
  <c r="ED321" i="7"/>
  <c r="EZ321" i="7"/>
  <c r="DH321" i="7"/>
  <c r="AR266" i="7"/>
  <c r="DH266" i="7"/>
  <c r="EZ266" i="7"/>
  <c r="BL266" i="7"/>
  <c r="ED266" i="7"/>
  <c r="ED93" i="7"/>
  <c r="AR93" i="7"/>
  <c r="BL93" i="7"/>
  <c r="DH93" i="7"/>
  <c r="EZ93" i="7"/>
  <c r="I9" i="10"/>
  <c r="E5" i="7" a="1"/>
  <c r="E5" i="7" s="1"/>
  <c r="H6" i="10" s="1"/>
  <c r="H11" i="10" s="1"/>
  <c r="DH186" i="7"/>
  <c r="BL186" i="7"/>
  <c r="ED186" i="7"/>
  <c r="EZ186" i="7"/>
  <c r="AR186" i="7"/>
  <c r="BL60" i="7"/>
  <c r="EZ60" i="7"/>
  <c r="ED60" i="7"/>
  <c r="AR60" i="7"/>
  <c r="DH60" i="7"/>
  <c r="EZ181" i="7"/>
  <c r="BL181" i="7"/>
  <c r="DH181" i="7"/>
  <c r="ED181" i="7"/>
  <c r="AR181" i="7"/>
  <c r="AR263" i="7"/>
  <c r="ED263" i="7"/>
  <c r="EZ263" i="7"/>
  <c r="BL263" i="7"/>
  <c r="DH263" i="7"/>
  <c r="EZ137" i="7"/>
  <c r="DH137" i="7"/>
  <c r="AR137" i="7"/>
  <c r="ED137" i="7"/>
  <c r="BL137" i="7"/>
  <c r="ED249" i="7"/>
  <c r="DH249" i="7"/>
  <c r="AR249" i="7"/>
  <c r="EZ249" i="7"/>
  <c r="BL249" i="7"/>
  <c r="AR163" i="7"/>
  <c r="BL163" i="7"/>
  <c r="ED163" i="7"/>
  <c r="EZ163" i="7"/>
  <c r="DH163" i="7"/>
  <c r="AR9" i="7"/>
  <c r="EZ9" i="7"/>
  <c r="ED9" i="7"/>
  <c r="BL9" i="7"/>
  <c r="DH9" i="7"/>
  <c r="BL43" i="7"/>
  <c r="DH43" i="7"/>
  <c r="AR43" i="7"/>
  <c r="EZ43" i="7"/>
  <c r="ED43" i="7"/>
  <c r="EZ176" i="7"/>
  <c r="ED176" i="7"/>
  <c r="DH176" i="7"/>
  <c r="BL176" i="7"/>
  <c r="AR176" i="7"/>
  <c r="DH276" i="7"/>
  <c r="EZ276" i="7"/>
  <c r="BL276" i="7"/>
  <c r="AR276" i="7"/>
  <c r="ED276" i="7"/>
  <c r="AR79" i="7"/>
  <c r="ED79" i="7"/>
  <c r="BL79" i="7"/>
  <c r="DH79" i="7"/>
  <c r="EZ79" i="7"/>
  <c r="DH332" i="7"/>
  <c r="ED332" i="7"/>
  <c r="AR332" i="7"/>
  <c r="BL332" i="7"/>
  <c r="EZ332" i="7"/>
  <c r="ED205" i="7"/>
  <c r="EZ205" i="7"/>
  <c r="AR205" i="7"/>
  <c r="DH205" i="7"/>
  <c r="BL205" i="7"/>
  <c r="DH45" i="7"/>
  <c r="EZ45" i="7"/>
  <c r="BL45" i="7"/>
  <c r="ED45" i="7"/>
  <c r="AR45" i="7"/>
  <c r="DH35" i="7"/>
  <c r="EZ35" i="7"/>
  <c r="ED35" i="7"/>
  <c r="BL35" i="7"/>
  <c r="AR35" i="7"/>
  <c r="ED352" i="7"/>
  <c r="EZ352" i="7"/>
  <c r="DH352" i="7"/>
  <c r="BL352" i="7"/>
  <c r="AR352" i="7"/>
  <c r="DH92" i="7"/>
  <c r="AR92" i="7"/>
  <c r="EZ92" i="7"/>
  <c r="BL92" i="7"/>
  <c r="ED92" i="7"/>
  <c r="EZ156" i="7"/>
  <c r="ED156" i="7"/>
  <c r="DH156" i="7"/>
  <c r="AR156" i="7"/>
  <c r="BL156" i="7"/>
  <c r="DH94" i="7"/>
  <c r="BL94" i="7"/>
  <c r="AR94" i="7"/>
  <c r="EZ94" i="7"/>
  <c r="ED94" i="7"/>
  <c r="BL132" i="7"/>
  <c r="AR132" i="7"/>
  <c r="ED132" i="7"/>
  <c r="EZ132" i="7"/>
  <c r="DH132" i="7"/>
  <c r="ED17" i="7"/>
  <c r="AR17" i="7"/>
  <c r="DH17" i="7"/>
  <c r="EZ17" i="7"/>
  <c r="BL17" i="7"/>
  <c r="AR203" i="7"/>
  <c r="BL203" i="7"/>
  <c r="EZ203" i="7"/>
  <c r="ED203" i="7"/>
  <c r="DH203" i="7"/>
  <c r="AR214" i="7"/>
  <c r="DH214" i="7"/>
  <c r="BL214" i="7"/>
  <c r="ED214" i="7"/>
  <c r="EZ214" i="7"/>
  <c r="DH274" i="7"/>
  <c r="BL274" i="7"/>
  <c r="ED274" i="7"/>
  <c r="AR274" i="7"/>
  <c r="EZ274" i="7"/>
  <c r="ED20" i="7"/>
  <c r="AR20" i="7"/>
  <c r="DH20" i="7"/>
  <c r="EZ20" i="7"/>
  <c r="BL20" i="7"/>
  <c r="EZ312" i="7"/>
  <c r="DH312" i="7"/>
  <c r="AR312" i="7"/>
  <c r="ED312" i="7"/>
  <c r="BL312" i="7"/>
  <c r="EZ343" i="7"/>
  <c r="BL343" i="7"/>
  <c r="AR343" i="7"/>
  <c r="ED343" i="7"/>
  <c r="DH343" i="7"/>
  <c r="ED339" i="7"/>
  <c r="BL339" i="7"/>
  <c r="EZ339" i="7"/>
  <c r="AR339" i="7"/>
  <c r="DH339" i="7"/>
  <c r="DH85" i="7"/>
  <c r="EZ85" i="7"/>
  <c r="AR85" i="7"/>
  <c r="ED85" i="7"/>
  <c r="BL85" i="7"/>
  <c r="ED212" i="7"/>
  <c r="EZ212" i="7"/>
  <c r="AR212" i="7"/>
  <c r="BL212" i="7"/>
  <c r="DH212" i="7"/>
  <c r="AR154" i="7"/>
  <c r="DH154" i="7"/>
  <c r="ED154" i="7"/>
  <c r="BL154" i="7"/>
  <c r="EZ154" i="7"/>
  <c r="BL221" i="7"/>
  <c r="AR221" i="7"/>
  <c r="ED221" i="7"/>
  <c r="EZ221" i="7"/>
  <c r="DH221" i="7"/>
  <c r="EZ222" i="7"/>
  <c r="DH222" i="7"/>
  <c r="ED222" i="7"/>
  <c r="AR222" i="7"/>
  <c r="BL222" i="7"/>
  <c r="EZ89" i="7"/>
  <c r="AR89" i="7"/>
  <c r="DH89" i="7"/>
  <c r="BL89" i="7"/>
  <c r="ED89" i="7"/>
  <c r="AR116" i="7"/>
  <c r="EZ116" i="7"/>
  <c r="DH116" i="7"/>
  <c r="ED116" i="7"/>
  <c r="BL116" i="7"/>
  <c r="BL293" i="7"/>
  <c r="ED293" i="7"/>
  <c r="EZ293" i="7"/>
  <c r="AR293" i="7"/>
  <c r="DH293" i="7"/>
  <c r="AR326" i="7"/>
  <c r="EZ326" i="7"/>
  <c r="ED326" i="7"/>
  <c r="DH326" i="7"/>
  <c r="BL326" i="7"/>
  <c r="EZ232" i="7"/>
  <c r="ED232" i="7"/>
  <c r="BL232" i="7"/>
  <c r="DH232" i="7"/>
  <c r="AR232" i="7"/>
  <c r="BL258" i="7"/>
  <c r="EZ258" i="7"/>
  <c r="AR258" i="7"/>
  <c r="ED258" i="7"/>
  <c r="DH258" i="7"/>
  <c r="AR340" i="7"/>
  <c r="DH340" i="7"/>
  <c r="ED340" i="7"/>
  <c r="EZ340" i="7"/>
  <c r="BL340" i="7"/>
  <c r="ED59" i="7"/>
  <c r="AR59" i="7"/>
  <c r="DH59" i="7"/>
  <c r="EZ59" i="7"/>
  <c r="BL59" i="7"/>
  <c r="AR264" i="7"/>
  <c r="EZ264" i="7"/>
  <c r="DH264" i="7"/>
  <c r="ED264" i="7"/>
  <c r="BL264" i="7"/>
  <c r="BL70" i="7"/>
  <c r="DH70" i="7"/>
  <c r="ED70" i="7"/>
  <c r="EZ70" i="7"/>
  <c r="AR70" i="7"/>
  <c r="AR244" i="7"/>
  <c r="EZ244" i="7"/>
  <c r="BL244" i="7"/>
  <c r="ED244" i="7"/>
  <c r="DH244" i="7"/>
  <c r="EZ42" i="7"/>
  <c r="DH42" i="7"/>
  <c r="BL42" i="7"/>
  <c r="AR42" i="7"/>
  <c r="ED42" i="7"/>
  <c r="EZ360" i="7"/>
  <c r="ED360" i="7"/>
  <c r="DH360" i="7"/>
  <c r="AR360" i="7"/>
  <c r="BL360" i="7"/>
  <c r="EZ41" i="7"/>
  <c r="ED41" i="7"/>
  <c r="AR41" i="7"/>
  <c r="BL41" i="7"/>
  <c r="DH41" i="7"/>
  <c r="ED101" i="7"/>
  <c r="AR101" i="7"/>
  <c r="BL101" i="7"/>
  <c r="EZ101" i="7"/>
  <c r="DH101" i="7"/>
  <c r="E6" i="7" a="1"/>
  <c r="E6" i="7" s="1"/>
  <c r="H8" i="10" s="1"/>
  <c r="AR236" i="7"/>
  <c r="BL236" i="7"/>
  <c r="EZ236" i="7"/>
  <c r="DH236" i="7"/>
  <c r="ED236" i="7"/>
  <c r="DH192" i="7"/>
  <c r="BL192" i="7"/>
  <c r="AR192" i="7"/>
  <c r="EZ192" i="7"/>
  <c r="ED192" i="7"/>
  <c r="DH253" i="7"/>
  <c r="EZ253" i="7"/>
  <c r="ED253" i="7"/>
  <c r="BL253" i="7"/>
  <c r="AR253" i="7"/>
  <c r="ED27" i="7"/>
  <c r="EZ27" i="7"/>
  <c r="BL27" i="7"/>
  <c r="DH27" i="7"/>
  <c r="AR27" i="7"/>
  <c r="AR162" i="7"/>
  <c r="ED162" i="7"/>
  <c r="EZ162" i="7"/>
  <c r="DH162" i="7"/>
  <c r="BL162" i="7"/>
  <c r="ED217" i="7"/>
  <c r="EZ217" i="7"/>
  <c r="AR217" i="7"/>
  <c r="DH217" i="7"/>
  <c r="BL217" i="7"/>
  <c r="DH242" i="7"/>
  <c r="AR242" i="7"/>
  <c r="EZ242" i="7"/>
  <c r="ED242" i="7"/>
  <c r="BL242" i="7"/>
  <c r="DH279" i="7"/>
  <c r="BL279" i="7"/>
  <c r="EZ279" i="7"/>
  <c r="ED279" i="7"/>
  <c r="AR279" i="7"/>
  <c r="AR334" i="7"/>
  <c r="ED334" i="7"/>
  <c r="DH334" i="7"/>
  <c r="EZ334" i="7"/>
  <c r="BL334" i="7"/>
  <c r="AR48" i="7"/>
  <c r="DH48" i="7"/>
  <c r="BL48" i="7"/>
  <c r="EZ48" i="7"/>
  <c r="ED48" i="7"/>
  <c r="EZ49" i="7"/>
  <c r="ED49" i="7"/>
  <c r="BL49" i="7"/>
  <c r="DH49" i="7"/>
  <c r="AR49" i="7"/>
  <c r="ED24" i="7"/>
  <c r="BL24" i="7"/>
  <c r="AR24" i="7"/>
  <c r="EZ24" i="7"/>
  <c r="DH24" i="7"/>
  <c r="ED74" i="7"/>
  <c r="EZ74" i="7"/>
  <c r="BL74" i="7"/>
  <c r="DH74" i="7"/>
  <c r="AR74" i="7"/>
  <c r="ED226" i="7"/>
  <c r="AR226" i="7"/>
  <c r="BL226" i="7"/>
  <c r="EZ226" i="7"/>
  <c r="DH226" i="7"/>
  <c r="AR277" i="7"/>
  <c r="ED277" i="7"/>
  <c r="EZ277" i="7"/>
  <c r="BL277" i="7"/>
  <c r="DH277" i="7"/>
  <c r="BL47" i="7"/>
  <c r="ED47" i="7"/>
  <c r="DH47" i="7"/>
  <c r="AR47" i="7"/>
  <c r="EZ47" i="7"/>
  <c r="BL275" i="7"/>
  <c r="DH275" i="7"/>
  <c r="EZ275" i="7"/>
  <c r="ED275" i="7"/>
  <c r="AR275" i="7"/>
  <c r="ED11" i="7"/>
  <c r="EZ11" i="7"/>
  <c r="BL11" i="7"/>
  <c r="DH11" i="7"/>
  <c r="AR11" i="7"/>
  <c r="BL194" i="7"/>
  <c r="DH194" i="7"/>
  <c r="EZ194" i="7"/>
  <c r="AR194" i="7"/>
  <c r="ED194" i="7"/>
  <c r="AR64" i="7"/>
  <c r="ED64" i="7"/>
  <c r="DH64" i="7"/>
  <c r="BL64" i="7"/>
  <c r="EZ64" i="7"/>
  <c r="ED88" i="7"/>
  <c r="BL88" i="7"/>
  <c r="DH88" i="7"/>
  <c r="AR88" i="7"/>
  <c r="EZ88" i="7"/>
  <c r="EZ228" i="7"/>
  <c r="BL228" i="7"/>
  <c r="AR228" i="7"/>
  <c r="DH228" i="7"/>
  <c r="ED228" i="7"/>
  <c r="DH292" i="7"/>
  <c r="BL292" i="7"/>
  <c r="EZ292" i="7"/>
  <c r="AR292" i="7"/>
  <c r="ED292" i="7"/>
  <c r="AR216" i="7"/>
  <c r="EZ216" i="7"/>
  <c r="DH216" i="7"/>
  <c r="ED216" i="7"/>
  <c r="BL216" i="7"/>
  <c r="BL107" i="7"/>
  <c r="AR107" i="7"/>
  <c r="ED107" i="7"/>
  <c r="DH107" i="7"/>
  <c r="EZ107" i="7"/>
  <c r="DH125" i="7"/>
  <c r="AR125" i="7"/>
  <c r="BL125" i="7"/>
  <c r="EZ125" i="7"/>
  <c r="ED125" i="7"/>
  <c r="BL144" i="7"/>
  <c r="AR144" i="7"/>
  <c r="EZ144" i="7"/>
  <c r="DH144" i="7"/>
  <c r="ED144" i="7"/>
  <c r="DH283" i="7"/>
  <c r="ED283" i="7"/>
  <c r="AR283" i="7"/>
  <c r="BL283" i="7"/>
  <c r="EZ283" i="7"/>
  <c r="ED257" i="7"/>
  <c r="BL257" i="7"/>
  <c r="AR257" i="7"/>
  <c r="EZ257" i="7"/>
  <c r="DH257" i="7"/>
  <c r="AR356" i="7"/>
  <c r="BL356" i="7"/>
  <c r="EZ356" i="7"/>
  <c r="ED356" i="7"/>
  <c r="DH356" i="7"/>
  <c r="DH151" i="7"/>
  <c r="AR151" i="7"/>
  <c r="EZ151" i="7"/>
  <c r="ED151" i="7"/>
  <c r="BL151" i="7"/>
  <c r="ED98" i="7"/>
  <c r="AR98" i="7"/>
  <c r="DH98" i="7"/>
  <c r="BL98" i="7"/>
  <c r="EZ98" i="7"/>
  <c r="EZ131" i="7"/>
  <c r="BL131" i="7"/>
  <c r="ED131" i="7"/>
  <c r="DH131" i="7"/>
  <c r="AR131" i="7"/>
  <c r="AR365" i="7"/>
  <c r="ED365" i="7"/>
  <c r="DH365" i="7"/>
  <c r="BL365" i="7"/>
  <c r="EZ365" i="7"/>
  <c r="EZ161" i="7"/>
  <c r="BL161" i="7"/>
  <c r="ED161" i="7"/>
  <c r="AR161" i="7"/>
  <c r="DH161" i="7"/>
  <c r="EZ327" i="7"/>
  <c r="DH327" i="7"/>
  <c r="BL327" i="7"/>
  <c r="AR327" i="7"/>
  <c r="ED327" i="7"/>
  <c r="ED318" i="7"/>
  <c r="AR318" i="7"/>
  <c r="DH318" i="7"/>
  <c r="EZ318" i="7"/>
  <c r="BL318" i="7"/>
  <c r="DH284" i="7"/>
  <c r="EZ284" i="7"/>
  <c r="BL284" i="7"/>
  <c r="ED284" i="7"/>
  <c r="AR284" i="7"/>
  <c r="DH209" i="7"/>
  <c r="EZ209" i="7"/>
  <c r="ED209" i="7"/>
  <c r="AR209" i="7"/>
  <c r="BL209" i="7"/>
  <c r="DH130" i="7"/>
  <c r="ED130" i="7"/>
  <c r="EZ130" i="7"/>
  <c r="AR130" i="7"/>
  <c r="BL130" i="7"/>
  <c r="AR201" i="7"/>
  <c r="DH201" i="7"/>
  <c r="ED201" i="7"/>
  <c r="EZ201" i="7"/>
  <c r="BL201" i="7"/>
  <c r="AR91" i="7"/>
  <c r="BL91" i="7"/>
  <c r="EZ91" i="7"/>
  <c r="ED91" i="7"/>
  <c r="DH91" i="7"/>
  <c r="AR366" i="7"/>
  <c r="EZ366" i="7"/>
  <c r="ED366" i="7"/>
  <c r="BL366" i="7"/>
  <c r="DH366" i="7"/>
  <c r="AR113" i="7"/>
  <c r="ED113" i="7"/>
  <c r="DH113" i="7"/>
  <c r="BL113" i="7"/>
  <c r="EZ113" i="7"/>
  <c r="ED171" i="7"/>
  <c r="EZ171" i="7"/>
  <c r="DH171" i="7"/>
  <c r="BL171" i="7"/>
  <c r="AR171" i="7"/>
  <c r="DH260" i="7"/>
  <c r="BL260" i="7"/>
  <c r="EZ260" i="7"/>
  <c r="ED260" i="7"/>
  <c r="AR260" i="7"/>
  <c r="AR328" i="7"/>
  <c r="ED328" i="7"/>
  <c r="BL328" i="7"/>
  <c r="EZ328" i="7"/>
  <c r="DH328" i="7"/>
  <c r="DH248" i="7"/>
  <c r="ED248" i="7"/>
  <c r="BL248" i="7"/>
  <c r="EZ248" i="7"/>
  <c r="AR248" i="7"/>
  <c r="BL109" i="7"/>
  <c r="EZ109" i="7"/>
  <c r="ED109" i="7"/>
  <c r="AR109" i="7"/>
  <c r="DH109" i="7"/>
  <c r="DH147" i="7"/>
  <c r="BL147" i="7"/>
  <c r="AR147" i="7"/>
  <c r="ED147" i="7"/>
  <c r="EZ147" i="7"/>
  <c r="BL51" i="7"/>
  <c r="ED51" i="7"/>
  <c r="AR51" i="7"/>
  <c r="EZ51" i="7"/>
  <c r="DH51" i="7"/>
  <c r="ED159" i="7"/>
  <c r="BL159" i="7"/>
  <c r="AR159" i="7"/>
  <c r="DH159" i="7"/>
  <c r="EZ159" i="7"/>
  <c r="BL197" i="7"/>
  <c r="AR197" i="7"/>
  <c r="EZ197" i="7"/>
  <c r="ED197" i="7"/>
  <c r="DH197" i="7"/>
  <c r="AR323" i="7"/>
  <c r="ED323" i="7"/>
  <c r="BL323" i="7"/>
  <c r="EZ323" i="7"/>
  <c r="DH323" i="7"/>
  <c r="ED7" i="7"/>
  <c r="BL7" i="7"/>
  <c r="EZ7" i="7"/>
  <c r="DH7" i="7"/>
  <c r="AR7" i="7"/>
  <c r="DH180" i="7"/>
  <c r="BL180" i="7"/>
  <c r="ED180" i="7"/>
  <c r="AR180" i="7"/>
  <c r="EZ180" i="7"/>
  <c r="ED150" i="7"/>
  <c r="AR150" i="7"/>
  <c r="EZ150" i="7"/>
  <c r="BL150" i="7"/>
  <c r="DH150" i="7"/>
  <c r="EZ86" i="7"/>
  <c r="DH86" i="7"/>
  <c r="ED86" i="7"/>
  <c r="AR86" i="7"/>
  <c r="BL86" i="7"/>
  <c r="AR364" i="7"/>
  <c r="BL364" i="7"/>
  <c r="DH364" i="7"/>
  <c r="ED364" i="7"/>
  <c r="EZ364" i="7"/>
  <c r="EZ117" i="7"/>
  <c r="AR117" i="7"/>
  <c r="BL117" i="7"/>
  <c r="ED117" i="7"/>
  <c r="DH117" i="7"/>
  <c r="DH296" i="7"/>
  <c r="AR296" i="7"/>
  <c r="EZ296" i="7"/>
  <c r="BL296" i="7"/>
  <c r="ED296" i="7"/>
  <c r="AR322" i="7"/>
  <c r="DH322" i="7"/>
  <c r="EZ322" i="7"/>
  <c r="ED322" i="7"/>
  <c r="BL322" i="7"/>
  <c r="EZ213" i="7"/>
  <c r="ED213" i="7"/>
  <c r="DH213" i="7"/>
  <c r="BL213" i="7"/>
  <c r="AR213" i="7"/>
  <c r="ED319" i="7"/>
  <c r="AR319" i="7"/>
  <c r="DH319" i="7"/>
  <c r="EZ319" i="7"/>
  <c r="BL319" i="7"/>
  <c r="AR73" i="7"/>
  <c r="DH73" i="7"/>
  <c r="EZ73" i="7"/>
  <c r="BL73" i="7"/>
  <c r="ED73" i="7"/>
  <c r="EZ329" i="7"/>
  <c r="ED329" i="7"/>
  <c r="DH329" i="7"/>
  <c r="AR329" i="7"/>
  <c r="BL329" i="7"/>
  <c r="AR32" i="7"/>
  <c r="BL32" i="7"/>
  <c r="DH32" i="7"/>
  <c r="ED32" i="7"/>
  <c r="EZ32" i="7"/>
  <c r="BL65" i="7"/>
  <c r="DH65" i="7"/>
  <c r="AR65" i="7"/>
  <c r="ED65" i="7"/>
  <c r="EZ65" i="7"/>
  <c r="AR140" i="7"/>
  <c r="ED140" i="7"/>
  <c r="BL140" i="7"/>
  <c r="EZ140" i="7"/>
  <c r="DH140" i="7"/>
  <c r="DH344" i="7"/>
  <c r="BL344" i="7"/>
  <c r="ED344" i="7"/>
  <c r="EZ344" i="7"/>
  <c r="AR344" i="7"/>
  <c r="DH210" i="7"/>
  <c r="ED210" i="7"/>
  <c r="BL210" i="7"/>
  <c r="EZ210" i="7"/>
  <c r="AR210" i="7"/>
  <c r="DH234" i="7"/>
  <c r="ED234" i="7"/>
  <c r="BL234" i="7"/>
  <c r="AR234" i="7"/>
  <c r="EZ234" i="7"/>
  <c r="EZ202" i="7"/>
  <c r="ED202" i="7"/>
  <c r="DH202" i="7"/>
  <c r="AR202" i="7"/>
  <c r="BL202" i="7"/>
  <c r="AR34" i="7"/>
  <c r="ED34" i="7"/>
  <c r="BL34" i="7"/>
  <c r="EZ34" i="7"/>
  <c r="DH34" i="7"/>
  <c r="AR127" i="7"/>
  <c r="ED127" i="7"/>
  <c r="DH127" i="7"/>
  <c r="EZ127" i="7"/>
  <c r="BL127" i="7"/>
  <c r="BL126" i="7"/>
  <c r="EZ126" i="7"/>
  <c r="DH126" i="7"/>
  <c r="AR126" i="7"/>
  <c r="ED126" i="7"/>
  <c r="EZ56" i="7"/>
  <c r="ED56" i="7"/>
  <c r="AR56" i="7"/>
  <c r="BL56" i="7"/>
  <c r="DH56" i="7"/>
  <c r="AR110" i="7"/>
  <c r="EZ110" i="7"/>
  <c r="BL110" i="7"/>
  <c r="ED110" i="7"/>
  <c r="DH110" i="7"/>
  <c r="AR184" i="7"/>
  <c r="BL184" i="7"/>
  <c r="DH184" i="7"/>
  <c r="EZ184" i="7"/>
  <c r="ED184" i="7"/>
  <c r="ED8" i="7"/>
  <c r="DH8" i="7"/>
  <c r="AR8" i="7"/>
  <c r="BL8" i="7"/>
  <c r="EZ8" i="7"/>
  <c r="EZ345" i="7"/>
  <c r="BL345" i="7"/>
  <c r="ED345" i="7"/>
  <c r="DH345" i="7"/>
  <c r="AR345" i="7"/>
  <c r="DH187" i="7"/>
  <c r="EZ187" i="7"/>
  <c r="AR187" i="7"/>
  <c r="BL187" i="7"/>
  <c r="ED187" i="7"/>
  <c r="EZ353" i="7"/>
  <c r="BL353" i="7"/>
  <c r="DH353" i="7"/>
  <c r="AR353" i="7"/>
  <c r="ED353" i="7"/>
  <c r="AR299" i="7"/>
  <c r="EZ299" i="7"/>
  <c r="DH299" i="7"/>
  <c r="ED299" i="7"/>
  <c r="BL299" i="7"/>
  <c r="BL13" i="7"/>
  <c r="EZ13" i="7"/>
  <c r="DH13" i="7"/>
  <c r="AR13" i="7"/>
  <c r="ED13" i="7"/>
  <c r="AR243" i="7"/>
  <c r="ED243" i="7"/>
  <c r="BL243" i="7"/>
  <c r="EZ243" i="7"/>
  <c r="DH243" i="7"/>
  <c r="ED67" i="7"/>
  <c r="EZ67" i="7"/>
  <c r="AR67" i="7"/>
  <c r="BL67" i="7"/>
  <c r="DH67" i="7"/>
  <c r="EZ304" i="7"/>
  <c r="DH304" i="7"/>
  <c r="ED304" i="7"/>
  <c r="AR304" i="7"/>
  <c r="BL304" i="7"/>
  <c r="E17" i="10"/>
  <c r="CD116" i="7" a="1"/>
  <c r="CD116" i="7" s="1"/>
  <c r="EZ358" i="7"/>
  <c r="ED358" i="7"/>
  <c r="DH358" i="7"/>
  <c r="BL358" i="7"/>
  <c r="AR358" i="7"/>
  <c r="DH338" i="7"/>
  <c r="ED338" i="7"/>
  <c r="EZ338" i="7"/>
  <c r="AR338" i="7"/>
  <c r="BL338" i="7"/>
  <c r="ED306" i="7"/>
  <c r="BL306" i="7"/>
  <c r="DH306" i="7"/>
  <c r="EZ306" i="7"/>
  <c r="AR306" i="7"/>
  <c r="BL168" i="7"/>
  <c r="AR168" i="7"/>
  <c r="EZ168" i="7"/>
  <c r="DH168" i="7"/>
  <c r="ED168" i="7"/>
  <c r="EZ261" i="7"/>
  <c r="BL261" i="7"/>
  <c r="ED261" i="7"/>
  <c r="DH261" i="7"/>
  <c r="AR261" i="7"/>
  <c r="BL354" i="7"/>
  <c r="ED354" i="7"/>
  <c r="EZ354" i="7"/>
  <c r="AR354" i="7"/>
  <c r="DH354" i="7"/>
  <c r="DH238" i="7"/>
  <c r="EZ238" i="7"/>
  <c r="BL238" i="7"/>
  <c r="ED238" i="7"/>
  <c r="AR238" i="7"/>
  <c r="BL29" i="7"/>
  <c r="EZ29" i="7"/>
  <c r="ED29" i="7"/>
  <c r="AR29" i="7"/>
  <c r="DH29" i="7"/>
  <c r="ED348" i="7"/>
  <c r="AR348" i="7"/>
  <c r="EZ348" i="7"/>
  <c r="BL348" i="7"/>
  <c r="DH348" i="7"/>
  <c r="BL158" i="7"/>
  <c r="DH158" i="7"/>
  <c r="ED158" i="7"/>
  <c r="EZ158" i="7"/>
  <c r="AR158" i="7"/>
  <c r="AR99" i="7"/>
  <c r="EZ99" i="7"/>
  <c r="DH99" i="7"/>
  <c r="BL99" i="7"/>
  <c r="ED99" i="7"/>
  <c r="DH100" i="7"/>
  <c r="EZ100" i="7"/>
  <c r="BL100" i="7"/>
  <c r="ED100" i="7"/>
  <c r="AR100" i="7"/>
  <c r="E7" i="7" a="1"/>
  <c r="E7" i="7" s="1"/>
  <c r="H7" i="10" s="1"/>
  <c r="H12" i="10" s="1"/>
  <c r="AR336" i="7"/>
  <c r="ED336" i="7"/>
  <c r="BL336" i="7"/>
  <c r="EZ336" i="7"/>
  <c r="DH336" i="7"/>
  <c r="BL208" i="7"/>
  <c r="ED208" i="7"/>
  <c r="DH208" i="7"/>
  <c r="EZ208" i="7"/>
  <c r="AR208" i="7"/>
  <c r="AR37" i="7"/>
  <c r="BL37" i="7"/>
  <c r="ED37" i="7"/>
  <c r="DH37" i="7"/>
  <c r="EZ37" i="7"/>
  <c r="ED331" i="7"/>
  <c r="AR331" i="7"/>
  <c r="DH331" i="7"/>
  <c r="BL331" i="7"/>
  <c r="EZ331" i="7"/>
  <c r="DH223" i="7"/>
  <c r="EZ223" i="7"/>
  <c r="AR223" i="7"/>
  <c r="BL223" i="7"/>
  <c r="ED223" i="7"/>
  <c r="ED50" i="7"/>
  <c r="EZ50" i="7"/>
  <c r="DH50" i="7"/>
  <c r="BL50" i="7"/>
  <c r="AR50" i="7"/>
  <c r="DH18" i="7"/>
  <c r="AR18" i="7"/>
  <c r="EZ18" i="7"/>
  <c r="BL18" i="7"/>
  <c r="ED18" i="7"/>
  <c r="EZ97" i="7"/>
  <c r="ED97" i="7"/>
  <c r="BL97" i="7"/>
  <c r="AR97" i="7"/>
  <c r="DH97" i="7"/>
  <c r="DH141" i="7"/>
  <c r="ED141" i="7"/>
  <c r="EZ141" i="7"/>
  <c r="AR141" i="7"/>
  <c r="BL141" i="7"/>
  <c r="ED271" i="7"/>
  <c r="BL271" i="7"/>
  <c r="EZ271" i="7"/>
  <c r="DH271" i="7"/>
  <c r="AR271" i="7"/>
  <c r="DH183" i="7"/>
  <c r="BL183" i="7"/>
  <c r="EZ183" i="7"/>
  <c r="AR183" i="7"/>
  <c r="ED183" i="7"/>
  <c r="AR185" i="7"/>
  <c r="ED185" i="7"/>
  <c r="BL185" i="7"/>
  <c r="EZ185" i="7"/>
  <c r="DH185" i="7"/>
  <c r="EZ14" i="7"/>
  <c r="AR14" i="7"/>
  <c r="BL14" i="7"/>
  <c r="DH14" i="7"/>
  <c r="ED14" i="7"/>
  <c r="DH173" i="7"/>
  <c r="EZ173" i="7"/>
  <c r="ED173" i="7"/>
  <c r="AR173" i="7"/>
  <c r="BL173" i="7"/>
  <c r="EZ300" i="7"/>
  <c r="DH300" i="7"/>
  <c r="AR300" i="7"/>
  <c r="ED300" i="7"/>
  <c r="BL300" i="7"/>
  <c r="ED219" i="7"/>
  <c r="BL219" i="7"/>
  <c r="AR219" i="7"/>
  <c r="DH219" i="7"/>
  <c r="EZ219" i="7"/>
  <c r="BL316" i="7"/>
  <c r="ED316" i="7"/>
  <c r="DH316" i="7"/>
  <c r="AR316" i="7"/>
  <c r="EZ316" i="7"/>
  <c r="BL61" i="7"/>
  <c r="DH61" i="7"/>
  <c r="AR61" i="7"/>
  <c r="EZ61" i="7"/>
  <c r="ED61" i="7"/>
  <c r="DH278" i="7"/>
  <c r="ED278" i="7"/>
  <c r="AR278" i="7"/>
  <c r="EZ278" i="7"/>
  <c r="BL278" i="7"/>
  <c r="ED351" i="7"/>
  <c r="DH351" i="7"/>
  <c r="EZ351" i="7"/>
  <c r="AR351" i="7"/>
  <c r="BL351" i="7"/>
  <c r="ED270" i="7"/>
  <c r="AR270" i="7"/>
  <c r="EZ270" i="7"/>
  <c r="DH270" i="7"/>
  <c r="BL270" i="7"/>
  <c r="DH301" i="7"/>
  <c r="BL301" i="7"/>
  <c r="EZ301" i="7"/>
  <c r="AR301" i="7"/>
  <c r="ED301" i="7"/>
  <c r="DH21" i="7"/>
  <c r="ED21" i="7"/>
  <c r="EZ21" i="7"/>
  <c r="AR21" i="7"/>
  <c r="BL21" i="7"/>
  <c r="ED103" i="7"/>
  <c r="BL103" i="7"/>
  <c r="AR103" i="7"/>
  <c r="DH103" i="7"/>
  <c r="EZ103" i="7"/>
  <c r="AR298" i="7"/>
  <c r="EZ298" i="7"/>
  <c r="ED298" i="7"/>
  <c r="DH298" i="7"/>
  <c r="BL298" i="7"/>
  <c r="BL235" i="7"/>
  <c r="AR235" i="7"/>
  <c r="DH235" i="7"/>
  <c r="ED235" i="7"/>
  <c r="EZ235" i="7"/>
  <c r="ED166" i="7"/>
  <c r="EZ166" i="7"/>
  <c r="AR166" i="7"/>
  <c r="BL166" i="7"/>
  <c r="DH166" i="7"/>
  <c r="AR63" i="7"/>
  <c r="BL63" i="7"/>
  <c r="ED63" i="7"/>
  <c r="EZ63" i="7"/>
  <c r="DH63" i="7"/>
  <c r="BL76" i="7"/>
  <c r="ED76" i="7"/>
  <c r="EZ76" i="7"/>
  <c r="DH76" i="7"/>
  <c r="AR76" i="7"/>
  <c r="ED177" i="7"/>
  <c r="BL177" i="7"/>
  <c r="AR177" i="7"/>
  <c r="EZ177" i="7"/>
  <c r="DH177" i="7"/>
  <c r="EZ62" i="7"/>
  <c r="BL62" i="7"/>
  <c r="AR62" i="7"/>
  <c r="ED62" i="7"/>
  <c r="DH62" i="7"/>
  <c r="EZ164" i="7"/>
  <c r="AR164" i="7"/>
  <c r="ED164" i="7"/>
  <c r="DH164" i="7"/>
  <c r="BL164" i="7"/>
  <c r="DH282" i="7"/>
  <c r="ED282" i="7"/>
  <c r="EZ282" i="7"/>
  <c r="AR282" i="7"/>
  <c r="BL282" i="7"/>
  <c r="DH69" i="7"/>
  <c r="BL69" i="7"/>
  <c r="AR69" i="7"/>
  <c r="EZ69" i="7"/>
  <c r="ED69" i="7"/>
  <c r="EZ363" i="7"/>
  <c r="ED363" i="7"/>
  <c r="DH363" i="7"/>
  <c r="AR363" i="7"/>
  <c r="BL363" i="7"/>
  <c r="EZ227" i="7"/>
  <c r="AR227" i="7"/>
  <c r="BL227" i="7"/>
  <c r="DH227" i="7"/>
  <c r="ED227" i="7"/>
  <c r="AR81" i="7"/>
  <c r="EZ81" i="7"/>
  <c r="ED81" i="7"/>
  <c r="BL81" i="7"/>
  <c r="DH81" i="7"/>
  <c r="BL357" i="7"/>
  <c r="DH357" i="7"/>
  <c r="EZ357" i="7"/>
  <c r="ED357" i="7"/>
  <c r="AR357" i="7"/>
  <c r="AR347" i="7"/>
  <c r="EZ347" i="7"/>
  <c r="DH347" i="7"/>
  <c r="ED347" i="7"/>
  <c r="BL347" i="7"/>
  <c r="EZ362" i="7"/>
  <c r="AR362" i="7"/>
  <c r="BL362" i="7"/>
  <c r="DH362" i="7"/>
  <c r="ED362" i="7"/>
  <c r="EZ325" i="7"/>
  <c r="DH325" i="7"/>
  <c r="ED325" i="7"/>
  <c r="AR325" i="7"/>
  <c r="BL325" i="7"/>
  <c r="AR255" i="7"/>
  <c r="BL255" i="7"/>
  <c r="ED255" i="7"/>
  <c r="EZ255" i="7"/>
  <c r="DH255" i="7"/>
  <c r="ED148" i="7"/>
  <c r="EZ148" i="7"/>
  <c r="DH148" i="7"/>
  <c r="BL148" i="7"/>
  <c r="AR148" i="7"/>
  <c r="ED230" i="7"/>
  <c r="DH230" i="7"/>
  <c r="EZ230" i="7"/>
  <c r="BL230" i="7"/>
  <c r="AR230" i="7"/>
  <c r="DH218" i="7"/>
  <c r="EZ218" i="7"/>
  <c r="ED218" i="7"/>
  <c r="BL218" i="7"/>
  <c r="AR218" i="7"/>
  <c r="EZ178" i="7"/>
  <c r="BL178" i="7"/>
  <c r="ED178" i="7"/>
  <c r="AR178" i="7"/>
  <c r="DH178" i="7"/>
  <c r="BL105" i="7"/>
  <c r="ED105" i="7"/>
  <c r="EZ105" i="7"/>
  <c r="AR105" i="7"/>
  <c r="DH105" i="7"/>
  <c r="BL44" i="7"/>
  <c r="ED44" i="7"/>
  <c r="DH44" i="7"/>
  <c r="AR44" i="7"/>
  <c r="EZ44" i="7"/>
  <c r="I3" i="10"/>
  <c r="BL239" i="7"/>
  <c r="EZ239" i="7"/>
  <c r="AR239" i="7"/>
  <c r="DH239" i="7"/>
  <c r="ED239" i="7"/>
  <c r="EZ237" i="7"/>
  <c r="AR237" i="7"/>
  <c r="ED237" i="7"/>
  <c r="BL237" i="7"/>
  <c r="DH237" i="7"/>
  <c r="DH297" i="7"/>
  <c r="ED297" i="7"/>
  <c r="EZ297" i="7"/>
  <c r="AR297" i="7"/>
  <c r="BL297" i="7"/>
  <c r="EZ256" i="7"/>
  <c r="AR256" i="7"/>
  <c r="DH256" i="7"/>
  <c r="ED256" i="7"/>
  <c r="BL256" i="7"/>
  <c r="AR118" i="7"/>
  <c r="DH118" i="7"/>
  <c r="EZ118" i="7"/>
  <c r="BL118" i="7"/>
  <c r="ED118" i="7"/>
  <c r="EZ75" i="7"/>
  <c r="ED75" i="7"/>
  <c r="AR75" i="7"/>
  <c r="BL75" i="7"/>
  <c r="DH75" i="7"/>
  <c r="AR215" i="7"/>
  <c r="ED215" i="7"/>
  <c r="EZ215" i="7"/>
  <c r="DH215" i="7"/>
  <c r="BL215" i="7"/>
  <c r="DH172" i="7"/>
  <c r="EZ172" i="7"/>
  <c r="BL172" i="7"/>
  <c r="AR172" i="7"/>
  <c r="ED172" i="7"/>
  <c r="BL38" i="7"/>
  <c r="EZ38" i="7"/>
  <c r="DH38" i="7"/>
  <c r="AR38" i="7"/>
  <c r="ED38" i="7"/>
  <c r="E8" i="7" a="1"/>
  <c r="E8" i="7" s="1"/>
  <c r="H5" i="10" s="1"/>
  <c r="H10" i="10" s="1"/>
  <c r="EZ281" i="7"/>
  <c r="AR281" i="7"/>
  <c r="DH281" i="7"/>
  <c r="ED281" i="7"/>
  <c r="BL281" i="7"/>
  <c r="ED225" i="7"/>
  <c r="AR225" i="7"/>
  <c r="DH225" i="7"/>
  <c r="BL225" i="7"/>
  <c r="EZ225" i="7"/>
  <c r="EZ30" i="7"/>
  <c r="DH30" i="7"/>
  <c r="ED30" i="7"/>
  <c r="AR30" i="7"/>
  <c r="BL30" i="7"/>
  <c r="BL167" i="7"/>
  <c r="DH167" i="7"/>
  <c r="EZ167" i="7"/>
  <c r="AR167" i="7"/>
  <c r="ED167" i="7"/>
  <c r="EZ139" i="7"/>
  <c r="ED139" i="7"/>
  <c r="AR139" i="7"/>
  <c r="BL139" i="7"/>
  <c r="DH139" i="7"/>
  <c r="ED58" i="7"/>
  <c r="EZ58" i="7"/>
  <c r="AR58" i="7"/>
  <c r="DH58" i="7"/>
  <c r="BL58" i="7"/>
  <c r="EZ350" i="7"/>
  <c r="AR350" i="7"/>
  <c r="DH350" i="7"/>
  <c r="BL350" i="7"/>
  <c r="ED350" i="7"/>
  <c r="AR26" i="7"/>
  <c r="EZ26" i="7"/>
  <c r="BL26" i="7"/>
  <c r="ED26" i="7"/>
  <c r="DH26" i="7"/>
  <c r="ED72" i="7"/>
  <c r="EZ72" i="7"/>
  <c r="AR72" i="7"/>
  <c r="BL72" i="7"/>
  <c r="DH72" i="7"/>
  <c r="AR136" i="7"/>
  <c r="BL136" i="7"/>
  <c r="EZ136" i="7"/>
  <c r="DH136" i="7"/>
  <c r="ED136" i="7"/>
  <c r="ED289" i="7"/>
  <c r="DH289" i="7"/>
  <c r="AR289" i="7"/>
  <c r="EZ289" i="7"/>
  <c r="BL289" i="7"/>
  <c r="AR143" i="7"/>
  <c r="BL143" i="7"/>
  <c r="DH143" i="7"/>
  <c r="EZ143" i="7"/>
  <c r="ED143" i="7"/>
  <c r="DH87" i="7"/>
  <c r="ED87" i="7"/>
  <c r="AR87" i="7"/>
  <c r="EZ87" i="7"/>
  <c r="BL87" i="7"/>
  <c r="AR111" i="7"/>
  <c r="BL111" i="7"/>
  <c r="EZ111" i="7"/>
  <c r="DH111" i="7"/>
  <c r="ED111" i="7"/>
  <c r="EZ280" i="7"/>
  <c r="ED280" i="7"/>
  <c r="DH280" i="7"/>
  <c r="BL280" i="7"/>
  <c r="AR280" i="7"/>
  <c r="AR128" i="7"/>
  <c r="EZ128" i="7"/>
  <c r="DH128" i="7"/>
  <c r="ED128" i="7"/>
  <c r="BL128" i="7"/>
  <c r="BL182" i="7"/>
  <c r="EZ182" i="7"/>
  <c r="ED182" i="7"/>
  <c r="AR182" i="7"/>
  <c r="DH182" i="7"/>
  <c r="EZ129" i="7"/>
  <c r="BL129" i="7"/>
  <c r="DH129" i="7"/>
  <c r="AR129" i="7"/>
  <c r="ED129" i="7"/>
  <c r="EZ286" i="7"/>
  <c r="ED286" i="7"/>
  <c r="DH286" i="7"/>
  <c r="AR286" i="7"/>
  <c r="BL286" i="7"/>
  <c r="DH157" i="7"/>
  <c r="ED157" i="7"/>
  <c r="EZ157" i="7"/>
  <c r="AR157" i="7"/>
  <c r="BL157" i="7"/>
  <c r="DH23" i="7"/>
  <c r="BL23" i="7"/>
  <c r="ED23" i="7"/>
  <c r="AR23" i="7"/>
  <c r="EZ23" i="7"/>
  <c r="EZ220" i="7"/>
  <c r="BL220" i="7"/>
  <c r="DH220" i="7"/>
  <c r="ED220" i="7"/>
  <c r="AR220" i="7"/>
  <c r="BL265" i="7"/>
  <c r="DH265" i="7"/>
  <c r="AR265" i="7"/>
  <c r="ED265" i="7"/>
  <c r="EZ265" i="7"/>
  <c r="ED68" i="7"/>
  <c r="EZ68" i="7"/>
  <c r="BL68" i="7"/>
  <c r="DH68" i="7"/>
  <c r="AR68" i="7"/>
  <c r="EZ341" i="7"/>
  <c r="AR341" i="7"/>
  <c r="ED341" i="7"/>
  <c r="BL341" i="7"/>
  <c r="DH341" i="7"/>
  <c r="ED314" i="7"/>
  <c r="DH314" i="7"/>
  <c r="BL314" i="7"/>
  <c r="EZ314" i="7"/>
  <c r="AR314" i="7"/>
  <c r="BL55" i="7"/>
  <c r="EZ55" i="7"/>
  <c r="DH55" i="7"/>
  <c r="AR55" i="7"/>
  <c r="ED55" i="7"/>
  <c r="BL104" i="7"/>
  <c r="ED104" i="7"/>
  <c r="EZ104" i="7"/>
  <c r="AR104" i="7"/>
  <c r="DH104" i="7"/>
  <c r="DH112" i="7"/>
  <c r="EZ112" i="7"/>
  <c r="AR112" i="7"/>
  <c r="BL112" i="7"/>
  <c r="ED112" i="7"/>
  <c r="BL247" i="7"/>
  <c r="AR247" i="7"/>
  <c r="EZ247" i="7"/>
  <c r="DH247" i="7"/>
  <c r="ED247" i="7"/>
  <c r="BL52" i="7"/>
  <c r="ED52" i="7"/>
  <c r="DH52" i="7"/>
  <c r="AR52" i="7"/>
  <c r="EZ52" i="7"/>
  <c r="AR211" i="7"/>
  <c r="ED211" i="7"/>
  <c r="EZ211" i="7"/>
  <c r="BL211" i="7"/>
  <c r="DH211" i="7"/>
  <c r="EZ291" i="7"/>
  <c r="ED291" i="7"/>
  <c r="DH291" i="7"/>
  <c r="BL291" i="7"/>
  <c r="AR291" i="7"/>
  <c r="EZ359" i="7"/>
  <c r="ED359" i="7"/>
  <c r="AR359" i="7"/>
  <c r="DH359" i="7"/>
  <c r="BL359" i="7"/>
  <c r="AR155" i="7"/>
  <c r="DH155" i="7"/>
  <c r="BL155" i="7"/>
  <c r="EZ155" i="7"/>
  <c r="ED155" i="7"/>
  <c r="BL268" i="7"/>
  <c r="AR268" i="7"/>
  <c r="EZ268" i="7"/>
  <c r="DH268" i="7"/>
  <c r="ED268" i="7"/>
  <c r="DH303" i="7"/>
  <c r="EZ303" i="7"/>
  <c r="BL303" i="7"/>
  <c r="AR303" i="7"/>
  <c r="ED303" i="7"/>
  <c r="BL152" i="7"/>
  <c r="EZ152" i="7"/>
  <c r="ED152" i="7"/>
  <c r="AR152" i="7"/>
  <c r="DH152" i="7"/>
  <c r="EZ66" i="7"/>
  <c r="AR66" i="7"/>
  <c r="DH66" i="7"/>
  <c r="ED66" i="7"/>
  <c r="BL66" i="7"/>
  <c r="ED290" i="7"/>
  <c r="EZ290" i="7"/>
  <c r="AR290" i="7"/>
  <c r="BL290" i="7"/>
  <c r="DH290" i="7"/>
  <c r="DH179" i="7"/>
  <c r="EZ179" i="7"/>
  <c r="BL179" i="7"/>
  <c r="ED179" i="7"/>
  <c r="AR179" i="7"/>
  <c r="DH124" i="7"/>
  <c r="BL124" i="7"/>
  <c r="ED124" i="7"/>
  <c r="EZ124" i="7"/>
  <c r="AR124" i="7"/>
  <c r="AR83" i="7"/>
  <c r="EZ83" i="7"/>
  <c r="DH83" i="7"/>
  <c r="BL83" i="7"/>
  <c r="ED83" i="7"/>
  <c r="DH189" i="7"/>
  <c r="AR189" i="7"/>
  <c r="EZ189" i="7"/>
  <c r="ED189" i="7"/>
  <c r="BL189" i="7"/>
  <c r="ED245" i="7"/>
  <c r="EZ245" i="7"/>
  <c r="AR245" i="7"/>
  <c r="DH245" i="7"/>
  <c r="BL245" i="7"/>
  <c r="AR28" i="7"/>
  <c r="DH28" i="7"/>
  <c r="ED28" i="7"/>
  <c r="BL28" i="7"/>
  <c r="EZ28" i="7"/>
  <c r="DH273" i="7"/>
  <c r="EZ273" i="7"/>
  <c r="AR273" i="7"/>
  <c r="ED273" i="7"/>
  <c r="BL273" i="7"/>
  <c r="EZ200" i="7"/>
  <c r="DH200" i="7"/>
  <c r="BL200" i="7"/>
  <c r="AR200" i="7"/>
  <c r="ED200" i="7"/>
  <c r="F224" i="7"/>
  <c r="F366" i="7"/>
  <c r="F347" i="7"/>
  <c r="F22" i="7"/>
  <c r="CH19" i="7" s="1"/>
  <c r="F353" i="7"/>
  <c r="F330" i="7"/>
  <c r="F214" i="7"/>
  <c r="F230" i="7"/>
  <c r="F77" i="7"/>
  <c r="CH74" i="7" s="1"/>
  <c r="F117" i="7"/>
  <c r="F288" i="7"/>
  <c r="F189" i="7"/>
  <c r="F357" i="7"/>
  <c r="F116" i="7"/>
  <c r="F317" i="7"/>
  <c r="F203" i="7"/>
  <c r="F242" i="7"/>
  <c r="F258" i="7"/>
  <c r="F294" i="7"/>
  <c r="F96" i="7"/>
  <c r="CH93" i="7" s="1"/>
  <c r="F55" i="7"/>
  <c r="CH52" i="7" s="1"/>
  <c r="F28" i="7"/>
  <c r="CH25" i="7" s="1"/>
  <c r="F221" i="7"/>
  <c r="F155" i="7"/>
  <c r="F291" i="7"/>
  <c r="F199" i="7"/>
  <c r="F348" i="7"/>
  <c r="F20" i="7"/>
  <c r="CH17" i="7" s="1"/>
  <c r="F205" i="7"/>
  <c r="F292" i="7"/>
  <c r="F346" i="7"/>
  <c r="F120" i="7"/>
  <c r="F79" i="7"/>
  <c r="CH76" i="7" s="1"/>
  <c r="F243" i="7"/>
  <c r="F351" i="7"/>
  <c r="F158" i="7"/>
  <c r="F202" i="7"/>
  <c r="F302" i="7"/>
  <c r="F356" i="7"/>
  <c r="F31" i="7"/>
  <c r="CH28" i="7" s="1"/>
  <c r="F303" i="7"/>
  <c r="F299" i="7"/>
  <c r="F92" i="7"/>
  <c r="CH89" i="7" s="1"/>
  <c r="F188" i="7"/>
  <c r="F306" i="7"/>
  <c r="F99" i="7"/>
  <c r="CH96" i="7" s="1"/>
  <c r="F274" i="7"/>
  <c r="F100" i="7"/>
  <c r="CH97" i="7" s="1"/>
  <c r="F168" i="7"/>
  <c r="F48" i="7"/>
  <c r="CH45" i="7" s="1"/>
  <c r="F200" i="7"/>
  <c r="F87" i="7"/>
  <c r="CH84" i="7" s="1"/>
  <c r="F293" i="7"/>
  <c r="F323" i="7"/>
  <c r="F25" i="7"/>
  <c r="CH22" i="7" s="1"/>
  <c r="F35" i="7"/>
  <c r="CH32" i="7" s="1"/>
  <c r="F345" i="7"/>
  <c r="F272" i="7"/>
  <c r="F187" i="7"/>
  <c r="F121" i="7"/>
  <c r="F325" i="7"/>
  <c r="F329" i="7"/>
  <c r="F125" i="7"/>
  <c r="F37" i="7"/>
  <c r="CH34" i="7" s="1"/>
  <c r="F171" i="7"/>
  <c r="F136" i="7"/>
  <c r="F194" i="7"/>
  <c r="F277" i="7"/>
  <c r="F183" i="7"/>
  <c r="F12" i="7"/>
  <c r="CH9" i="7" s="1"/>
  <c r="F139" i="7"/>
  <c r="F186" i="7"/>
  <c r="F359" i="7"/>
  <c r="F312" i="7"/>
  <c r="F268" i="7"/>
  <c r="F265" i="7"/>
  <c r="F196" i="7"/>
  <c r="F264" i="7"/>
  <c r="F239" i="7"/>
  <c r="F352" i="7"/>
  <c r="F229" i="7"/>
  <c r="F84" i="7"/>
  <c r="CH81" i="7" s="1"/>
  <c r="F19" i="7"/>
  <c r="CH16" i="7" s="1"/>
  <c r="F74" i="7"/>
  <c r="CH71" i="7" s="1"/>
  <c r="F262" i="7"/>
  <c r="F51" i="7"/>
  <c r="CH48" i="7" s="1"/>
  <c r="F361" i="7"/>
  <c r="F174" i="7"/>
  <c r="F280" i="7"/>
  <c r="F114" i="7"/>
  <c r="F181" i="7"/>
  <c r="F118" i="7"/>
  <c r="F206" i="7"/>
  <c r="F18" i="7"/>
  <c r="CH15" i="7" s="1"/>
  <c r="F134" i="7"/>
  <c r="F260" i="7"/>
  <c r="F86" i="7"/>
  <c r="CH83" i="7" s="1"/>
  <c r="F256" i="7"/>
  <c r="F98" i="7"/>
  <c r="CH95" i="7" s="1"/>
  <c r="F160" i="7"/>
  <c r="F14" i="7"/>
  <c r="CH11" i="7" s="1"/>
  <c r="F198" i="7"/>
  <c r="F309" i="7"/>
  <c r="F257" i="7"/>
  <c r="F50" i="7"/>
  <c r="CH47" i="7" s="1"/>
  <c r="F308" i="7"/>
  <c r="F113" i="7"/>
  <c r="F72" i="7"/>
  <c r="CH69" i="7" s="1"/>
  <c r="F281" i="7"/>
  <c r="F192" i="7"/>
  <c r="F23" i="7"/>
  <c r="CH20" i="7" s="1"/>
  <c r="F249" i="7"/>
  <c r="F305" i="7"/>
  <c r="F68" i="7"/>
  <c r="CH65" i="7" s="1"/>
  <c r="F208" i="7"/>
  <c r="F349" i="7"/>
  <c r="F11" i="7"/>
  <c r="CH8" i="7" s="1"/>
  <c r="F289" i="7"/>
  <c r="F255" i="7"/>
  <c r="F147" i="7"/>
  <c r="F30" i="7"/>
  <c r="CH27" i="7" s="1"/>
  <c r="F45" i="7"/>
  <c r="CH42" i="7" s="1"/>
  <c r="F26" i="7"/>
  <c r="CH23" i="7" s="1"/>
  <c r="F207" i="7"/>
  <c r="F124" i="7"/>
  <c r="F362" i="7"/>
  <c r="F235" i="7"/>
  <c r="F21" i="7"/>
  <c r="CH18" i="7" s="1"/>
  <c r="F130" i="7"/>
  <c r="F266" i="7"/>
  <c r="F88" i="7"/>
  <c r="CH85" i="7" s="1"/>
  <c r="F123" i="7"/>
  <c r="F241" i="7"/>
  <c r="F273" i="7"/>
  <c r="F170" i="7"/>
  <c r="F252" i="7"/>
  <c r="F350" i="7"/>
  <c r="F232" i="7"/>
  <c r="F32" i="7"/>
  <c r="CH29" i="7" s="1"/>
  <c r="F332" i="7"/>
  <c r="F247" i="7"/>
  <c r="F238" i="7"/>
  <c r="F63" i="7"/>
  <c r="CH60" i="7" s="1"/>
  <c r="F76" i="7"/>
  <c r="CH73" i="7" s="1"/>
  <c r="F251" i="7"/>
  <c r="F61" i="7"/>
  <c r="CH58" i="7" s="1"/>
  <c r="F297" i="7"/>
  <c r="F162" i="7"/>
  <c r="F328" i="7"/>
  <c r="F244" i="7"/>
  <c r="F40" i="7"/>
  <c r="CH37" i="7" s="1"/>
  <c r="F13" i="7"/>
  <c r="CH10" i="7" s="1"/>
  <c r="F201" i="7"/>
  <c r="F135" i="7"/>
  <c r="F112" i="7"/>
  <c r="CH109" i="7" s="1"/>
  <c r="F167" i="7"/>
  <c r="F237" i="7"/>
  <c r="F223" i="7"/>
  <c r="F104" i="7"/>
  <c r="CH101" i="7" s="1"/>
  <c r="F215" i="7"/>
  <c r="F64" i="7"/>
  <c r="CH61" i="7" s="1"/>
  <c r="F275" i="7"/>
  <c r="F360" i="7"/>
  <c r="F66" i="7"/>
  <c r="CH63" i="7" s="1"/>
  <c r="F80" i="7"/>
  <c r="CH77" i="7" s="1"/>
  <c r="F95" i="7"/>
  <c r="CH92" i="7" s="1"/>
  <c r="F354" i="7"/>
  <c r="F132" i="7"/>
  <c r="F97" i="7"/>
  <c r="CH94" i="7" s="1"/>
  <c r="F222" i="7"/>
  <c r="F42" i="7"/>
  <c r="CH39" i="7" s="1"/>
  <c r="F313" i="7"/>
  <c r="F190" i="7"/>
  <c r="F342" i="7"/>
  <c r="F334" i="7"/>
  <c r="F133" i="7"/>
  <c r="F89" i="7"/>
  <c r="CH86" i="7" s="1"/>
  <c r="F236" i="7"/>
  <c r="F122" i="7"/>
  <c r="F119" i="7"/>
  <c r="F322" i="7"/>
  <c r="F148" i="7"/>
  <c r="F210" i="7"/>
  <c r="F301" i="7"/>
  <c r="F331" i="7"/>
  <c r="F36" i="7"/>
  <c r="CH33" i="7" s="1"/>
  <c r="F191" i="7"/>
  <c r="F75" i="7"/>
  <c r="CH72" i="7" s="1"/>
  <c r="F193" i="7"/>
  <c r="F43" i="7"/>
  <c r="CH40" i="7" s="1"/>
  <c r="F41" i="7"/>
  <c r="CH38" i="7" s="1"/>
  <c r="F315" i="7"/>
  <c r="F60" i="7"/>
  <c r="CH57" i="7" s="1"/>
  <c r="F343" i="7"/>
  <c r="F209" i="7"/>
  <c r="F156" i="7"/>
  <c r="F49" i="7"/>
  <c r="CH46" i="7" s="1"/>
  <c r="F175" i="7"/>
  <c r="F83" i="7"/>
  <c r="CH80" i="7" s="1"/>
  <c r="F142" i="7"/>
  <c r="F39" i="7"/>
  <c r="CH36" i="7" s="1"/>
  <c r="F90" i="7"/>
  <c r="CH87" i="7" s="1"/>
  <c r="F212" i="7"/>
  <c r="F296" i="7"/>
  <c r="F111" i="7"/>
  <c r="CH108" i="7" s="1"/>
  <c r="F149" i="7"/>
  <c r="F150" i="7"/>
  <c r="F152" i="7"/>
  <c r="F82" i="7"/>
  <c r="CH79" i="7" s="1"/>
  <c r="F271" i="7"/>
  <c r="F138" i="7"/>
  <c r="F336" i="7"/>
  <c r="F137" i="7"/>
  <c r="F324" i="7"/>
  <c r="F319" i="7"/>
  <c r="F290" i="7"/>
  <c r="F182" i="7"/>
  <c r="F169" i="7"/>
  <c r="F197" i="7"/>
  <c r="F69" i="7"/>
  <c r="CH66" i="7" s="1"/>
  <c r="F278" i="7"/>
  <c r="F284" i="7"/>
  <c r="F338" i="7"/>
  <c r="F38" i="7"/>
  <c r="CH35" i="7" s="1"/>
  <c r="F27" i="7"/>
  <c r="CH24" i="7" s="1"/>
  <c r="F314" i="7"/>
  <c r="F128" i="7"/>
  <c r="F131" i="7"/>
  <c r="F127" i="7"/>
  <c r="F335" i="7"/>
  <c r="F178" i="7"/>
  <c r="F231" i="7"/>
  <c r="F33" i="7"/>
  <c r="CH30" i="7" s="1"/>
  <c r="F204" i="7"/>
  <c r="F159" i="7"/>
  <c r="F339" i="7"/>
  <c r="F29" i="7"/>
  <c r="CH26" i="7" s="1"/>
  <c r="F364" i="7"/>
  <c r="F298" i="7"/>
  <c r="F70" i="7"/>
  <c r="CH67" i="7" s="1"/>
  <c r="F321" i="7"/>
  <c r="F250" i="7"/>
  <c r="F141" i="7"/>
  <c r="F307" i="7"/>
  <c r="F157" i="7"/>
  <c r="F110" i="7"/>
  <c r="CH107" i="7" s="1"/>
  <c r="F217" i="7"/>
  <c r="F85" i="7"/>
  <c r="CH82" i="7" s="1"/>
  <c r="F165" i="7"/>
  <c r="F326" i="7"/>
  <c r="F225" i="7"/>
  <c r="F146" i="7"/>
  <c r="F164" i="7"/>
  <c r="F94" i="7"/>
  <c r="CH91" i="7" s="1"/>
  <c r="F213" i="7"/>
  <c r="F226" i="7"/>
  <c r="F184" i="7"/>
  <c r="F254" i="7"/>
  <c r="F269" i="7"/>
  <c r="F81" i="7"/>
  <c r="CH78" i="7" s="1"/>
  <c r="F67" i="7"/>
  <c r="CH64" i="7" s="1"/>
  <c r="F154" i="7"/>
  <c r="F341" i="7"/>
  <c r="F311" i="7"/>
  <c r="F24" i="7"/>
  <c r="CH21" i="7" s="1"/>
  <c r="F54" i="7"/>
  <c r="CH51" i="7" s="1"/>
  <c r="F176" i="7"/>
  <c r="F73" i="7"/>
  <c r="CH70" i="7" s="1"/>
  <c r="F153" i="7"/>
  <c r="F46" i="7"/>
  <c r="CH43" i="7" s="1"/>
  <c r="F34" i="7"/>
  <c r="CH31" i="7" s="1"/>
  <c r="F163" i="7"/>
  <c r="F179" i="7"/>
  <c r="F143" i="7"/>
  <c r="F340" i="7"/>
  <c r="F173" i="7"/>
  <c r="F44" i="7"/>
  <c r="CH41" i="7" s="1"/>
  <c r="F253" i="7"/>
  <c r="F300" i="7"/>
  <c r="F320" i="7"/>
  <c r="F227" i="7"/>
  <c r="F234" i="7"/>
  <c r="F261" i="7"/>
  <c r="F103" i="7"/>
  <c r="CH100" i="7" s="1"/>
  <c r="F233" i="7"/>
  <c r="F126" i="7"/>
  <c r="F259" i="7"/>
  <c r="F276" i="7"/>
  <c r="F228" i="7"/>
  <c r="F245" i="7"/>
  <c r="F107" i="7"/>
  <c r="CH104" i="7" s="1"/>
  <c r="F106" i="7"/>
  <c r="CH103" i="7" s="1"/>
  <c r="F287" i="7"/>
  <c r="F270" i="7"/>
  <c r="F108" i="7"/>
  <c r="CH105" i="7" s="1"/>
  <c r="F93" i="7"/>
  <c r="CH90" i="7" s="1"/>
  <c r="F295" i="7"/>
  <c r="F78" i="7"/>
  <c r="CH75" i="7" s="1"/>
  <c r="F177" i="7"/>
  <c r="F363" i="7"/>
  <c r="F172" i="7"/>
  <c r="F17" i="7"/>
  <c r="CH14" i="7" s="1"/>
  <c r="F16" i="7"/>
  <c r="CH13" i="7" s="1"/>
  <c r="F318" i="7"/>
  <c r="F337" i="7"/>
  <c r="F316" i="7"/>
  <c r="F15" i="7"/>
  <c r="CH12" i="7" s="1"/>
  <c r="F115" i="7"/>
  <c r="F65" i="7"/>
  <c r="CH62" i="7" s="1"/>
  <c r="F333" i="7"/>
  <c r="F145" i="7"/>
  <c r="F59" i="7"/>
  <c r="CH56" i="7" s="1"/>
  <c r="F304" i="7"/>
  <c r="F365" i="7"/>
  <c r="F161" i="7"/>
  <c r="F109" i="7"/>
  <c r="CH106" i="7" s="1"/>
  <c r="F129" i="7"/>
  <c r="F218" i="7"/>
  <c r="F101" i="7"/>
  <c r="CH98" i="7" s="1"/>
  <c r="F285" i="7"/>
  <c r="F53" i="7"/>
  <c r="CH50" i="7" s="1"/>
  <c r="F263" i="7"/>
  <c r="F248" i="7"/>
  <c r="F102" i="7"/>
  <c r="CH99" i="7" s="1"/>
  <c r="F283" i="7"/>
  <c r="F220" i="7"/>
  <c r="F267" i="7"/>
  <c r="F62" i="7"/>
  <c r="CH59" i="7" s="1"/>
  <c r="F185" i="7"/>
  <c r="F57" i="7"/>
  <c r="CH54" i="7" s="1"/>
  <c r="F358" i="7"/>
  <c r="F344" i="7"/>
  <c r="F282" i="7"/>
  <c r="F151" i="7"/>
  <c r="F219" i="7"/>
  <c r="F166" i="7"/>
  <c r="F246" i="7"/>
  <c r="F71" i="7"/>
  <c r="CH68" i="7" s="1"/>
  <c r="F240" i="7"/>
  <c r="F355" i="7"/>
  <c r="F56" i="7"/>
  <c r="CH53" i="7" s="1"/>
  <c r="F52" i="7"/>
  <c r="CH49" i="7" s="1"/>
  <c r="F216" i="7"/>
  <c r="F286" i="7"/>
  <c r="F195" i="7"/>
  <c r="F211" i="7"/>
  <c r="F10" i="7"/>
  <c r="CH7" i="7" s="1"/>
  <c r="F310" i="7"/>
  <c r="F58" i="7"/>
  <c r="CH55" i="7" s="1"/>
  <c r="F105" i="7"/>
  <c r="CH102" i="7" s="1"/>
  <c r="F279" i="7"/>
  <c r="F180" i="7"/>
  <c r="F327" i="7"/>
  <c r="F47" i="7"/>
  <c r="CH44" i="7" s="1"/>
  <c r="F140" i="7"/>
  <c r="F144" i="7"/>
  <c r="F91" i="7"/>
  <c r="CH88" i="7" s="1"/>
  <c r="ED313" i="7"/>
  <c r="DH313" i="7"/>
  <c r="EZ313" i="7"/>
  <c r="BL313" i="7"/>
  <c r="AR313" i="7"/>
  <c r="ED77" i="7"/>
  <c r="DH77" i="7"/>
  <c r="AR77" i="7"/>
  <c r="EZ77" i="7"/>
  <c r="BL77" i="7"/>
  <c r="EZ349" i="7"/>
  <c r="DH349" i="7"/>
  <c r="ED349" i="7"/>
  <c r="BL349" i="7"/>
  <c r="AR349" i="7"/>
  <c r="EZ285" i="7"/>
  <c r="AR285" i="7"/>
  <c r="DH285" i="7"/>
  <c r="ED285" i="7"/>
  <c r="BL285" i="7"/>
  <c r="ED106" i="7"/>
  <c r="AR106" i="7"/>
  <c r="DH106" i="7"/>
  <c r="EZ106" i="7"/>
  <c r="BL106" i="7"/>
  <c r="AR308" i="7"/>
  <c r="BL308" i="7"/>
  <c r="EZ308" i="7"/>
  <c r="DH308" i="7"/>
  <c r="ED308" i="7"/>
  <c r="DH78" i="7"/>
  <c r="BL78" i="7"/>
  <c r="EZ78" i="7"/>
  <c r="AR78" i="7"/>
  <c r="ED78" i="7"/>
  <c r="ED330" i="7"/>
  <c r="EZ330" i="7"/>
  <c r="DH330" i="7"/>
  <c r="AR330" i="7"/>
  <c r="BL330" i="7"/>
  <c r="AR80" i="7"/>
  <c r="ED80" i="7"/>
  <c r="DH80" i="7"/>
  <c r="BL80" i="7"/>
  <c r="EZ80" i="7"/>
  <c r="G15" i="10"/>
  <c r="CF114" i="7" a="1"/>
  <c r="CF114" i="7" s="1"/>
  <c r="BL114" i="7"/>
  <c r="ED114" i="7"/>
  <c r="EZ114" i="7"/>
  <c r="AR114" i="7"/>
  <c r="DH114" i="7"/>
  <c r="AR160" i="7"/>
  <c r="DH160" i="7"/>
  <c r="BL160" i="7"/>
  <c r="EZ160" i="7"/>
  <c r="ED160" i="7"/>
  <c r="AR54" i="7"/>
  <c r="EZ54" i="7"/>
  <c r="DH54" i="7"/>
  <c r="BL54" i="7"/>
  <c r="ED54" i="7"/>
  <c r="ED295" i="7"/>
  <c r="EZ295" i="7"/>
  <c r="AR295" i="7"/>
  <c r="DH295" i="7"/>
  <c r="BL295" i="7"/>
  <c r="DH252" i="7"/>
  <c r="ED252" i="7"/>
  <c r="AR252" i="7"/>
  <c r="EZ252" i="7"/>
  <c r="BL252" i="7"/>
  <c r="DH174" i="7"/>
  <c r="ED174" i="7"/>
  <c r="EZ174" i="7"/>
  <c r="BL174" i="7"/>
  <c r="AR174" i="7"/>
  <c r="EZ25" i="7"/>
  <c r="BL25" i="7"/>
  <c r="AR25" i="7"/>
  <c r="DH25" i="7"/>
  <c r="ED25" i="7"/>
  <c r="BL169" i="7"/>
  <c r="AR169" i="7"/>
  <c r="DH169" i="7"/>
  <c r="EZ169" i="7"/>
  <c r="ED169" i="7"/>
  <c r="EZ15" i="7"/>
  <c r="DH15" i="7"/>
  <c r="BL15" i="7"/>
  <c r="ED15" i="7"/>
  <c r="AR15" i="7"/>
  <c r="AR254" i="7"/>
  <c r="EZ254" i="7"/>
  <c r="BL254" i="7"/>
  <c r="DH254" i="7"/>
  <c r="ED254" i="7"/>
  <c r="EZ175" i="7"/>
  <c r="ED175" i="7"/>
  <c r="BL175" i="7"/>
  <c r="DH175" i="7"/>
  <c r="AR175" i="7"/>
  <c r="DH142" i="7"/>
  <c r="BL142" i="7"/>
  <c r="EZ142" i="7"/>
  <c r="AR142" i="7"/>
  <c r="ED142" i="7"/>
  <c r="EZ19" i="7"/>
  <c r="ED19" i="7"/>
  <c r="DH19" i="7"/>
  <c r="BL19" i="7"/>
  <c r="AR19" i="7"/>
  <c r="BL90" i="7"/>
  <c r="DH90" i="7"/>
  <c r="AR90" i="7"/>
  <c r="EZ90" i="7"/>
  <c r="ED90" i="7"/>
  <c r="DH191" i="7"/>
  <c r="EZ191" i="7"/>
  <c r="BL191" i="7"/>
  <c r="AR191" i="7"/>
  <c r="ED191" i="7"/>
  <c r="EZ115" i="7"/>
  <c r="AR115" i="7"/>
  <c r="DH115" i="7"/>
  <c r="BL115" i="7"/>
  <c r="ED115" i="7"/>
  <c r="EZ96" i="7"/>
  <c r="AR96" i="7"/>
  <c r="BL96" i="7"/>
  <c r="DH96" i="7"/>
  <c r="ED96" i="7"/>
  <c r="BL108" i="7"/>
  <c r="EZ108" i="7"/>
  <c r="DH108" i="7"/>
  <c r="AR108" i="7"/>
  <c r="ED108" i="7"/>
  <c r="BL135" i="7"/>
  <c r="AR135" i="7"/>
  <c r="EZ135" i="7"/>
  <c r="ED135" i="7"/>
  <c r="DH135" i="7"/>
  <c r="EZ33" i="7"/>
  <c r="DH33" i="7"/>
  <c r="ED33" i="7"/>
  <c r="AR33" i="7"/>
  <c r="BL33" i="7"/>
  <c r="ED84" i="7"/>
  <c r="BL84" i="7"/>
  <c r="EZ84" i="7"/>
  <c r="AR84" i="7"/>
  <c r="DH84" i="7"/>
  <c r="DH146" i="7"/>
  <c r="ED146" i="7"/>
  <c r="EZ146" i="7"/>
  <c r="AR146" i="7"/>
  <c r="BL146" i="7"/>
  <c r="ED337" i="7"/>
  <c r="EZ337" i="7"/>
  <c r="DH337" i="7"/>
  <c r="BL337" i="7"/>
  <c r="AR337" i="7"/>
  <c r="DH320" i="7"/>
  <c r="EZ320" i="7"/>
  <c r="BL320" i="7"/>
  <c r="ED320" i="7"/>
  <c r="AR320" i="7"/>
  <c r="ED120" i="7"/>
  <c r="DH120" i="7"/>
  <c r="AR120" i="7"/>
  <c r="BL120" i="7"/>
  <c r="EZ120" i="7"/>
  <c r="BL246" i="7"/>
  <c r="EZ246" i="7"/>
  <c r="ED246" i="7"/>
  <c r="AR246" i="7"/>
  <c r="DH246" i="7"/>
  <c r="AR22" i="7"/>
  <c r="EZ22" i="7"/>
  <c r="ED22" i="7"/>
  <c r="DH22" i="7"/>
  <c r="BL22" i="7"/>
  <c r="ED324" i="7"/>
  <c r="DH324" i="7"/>
  <c r="BL324" i="7"/>
  <c r="EZ324" i="7"/>
  <c r="AR324" i="7"/>
  <c r="DH199" i="7"/>
  <c r="EZ199" i="7"/>
  <c r="AR199" i="7"/>
  <c r="ED199" i="7"/>
  <c r="BL199" i="7"/>
  <c r="DH39" i="7"/>
  <c r="ED39" i="7"/>
  <c r="EZ39" i="7"/>
  <c r="AR39" i="7"/>
  <c r="BL39" i="7"/>
  <c r="BL149" i="7"/>
  <c r="EZ149" i="7"/>
  <c r="ED149" i="7"/>
  <c r="AR149" i="7"/>
  <c r="DH149" i="7"/>
  <c r="AR231" i="7"/>
  <c r="EZ231" i="7"/>
  <c r="BL231" i="7"/>
  <c r="ED231" i="7"/>
  <c r="DH231" i="7"/>
  <c r="AR3" i="7"/>
  <c r="AS5" i="7" s="1"/>
  <c r="J4" i="10"/>
  <c r="AR2" i="7"/>
  <c r="AR4" i="7"/>
  <c r="DH302" i="7"/>
  <c r="EZ302" i="7"/>
  <c r="BL302" i="7"/>
  <c r="AR302" i="7"/>
  <c r="ED302" i="7"/>
  <c r="DH57" i="7"/>
  <c r="AR57" i="7"/>
  <c r="BL57" i="7"/>
  <c r="EZ57" i="7"/>
  <c r="ED57" i="7"/>
  <c r="BL95" i="7"/>
  <c r="EZ95" i="7"/>
  <c r="AR95" i="7"/>
  <c r="DH95" i="7"/>
  <c r="ED95" i="7"/>
  <c r="ED190" i="7"/>
  <c r="EZ190" i="7"/>
  <c r="AR190" i="7"/>
  <c r="BL190" i="7"/>
  <c r="DH190" i="7"/>
  <c r="H169" i="10"/>
  <c r="H153" i="10"/>
  <c r="H131" i="10"/>
  <c r="H160" i="10"/>
  <c r="H140" i="10"/>
  <c r="H149" i="10"/>
  <c r="CG113" i="7" a="1"/>
  <c r="CG113" i="7" s="1"/>
  <c r="H172" i="10"/>
  <c r="H133" i="10"/>
  <c r="H148" i="10"/>
  <c r="H159" i="10"/>
  <c r="H157" i="10"/>
  <c r="H146" i="10"/>
  <c r="H137" i="10"/>
  <c r="H143" i="10"/>
  <c r="H126" i="10"/>
  <c r="H132" i="10"/>
  <c r="H152" i="10"/>
  <c r="H163" i="10"/>
  <c r="H136" i="10"/>
  <c r="H171" i="10"/>
  <c r="H144" i="10"/>
  <c r="H145" i="10"/>
  <c r="H134" i="10"/>
  <c r="H127" i="10"/>
  <c r="H156" i="10"/>
  <c r="H166" i="10"/>
  <c r="H158" i="10"/>
  <c r="H138" i="10"/>
  <c r="H128" i="10"/>
  <c r="H129" i="10"/>
  <c r="H151" i="10"/>
  <c r="H155" i="10"/>
  <c r="H170" i="10"/>
  <c r="H150" i="10"/>
  <c r="H173" i="10"/>
  <c r="H142" i="10"/>
  <c r="H167" i="10"/>
  <c r="H130" i="10"/>
  <c r="H162" i="10"/>
  <c r="H147" i="10"/>
  <c r="H161" i="10"/>
  <c r="H165" i="10"/>
  <c r="H164" i="10"/>
  <c r="H141" i="10"/>
  <c r="H135" i="10"/>
  <c r="H154" i="10"/>
  <c r="H168" i="10"/>
  <c r="H139" i="10"/>
  <c r="AR102" i="7"/>
  <c r="DH102" i="7"/>
  <c r="EZ102" i="7"/>
  <c r="ED102" i="7"/>
  <c r="BL102" i="7"/>
  <c r="BL119" i="7"/>
  <c r="ED119" i="7"/>
  <c r="EZ119" i="7"/>
  <c r="AR119" i="7"/>
  <c r="DH119" i="7"/>
  <c r="ED251" i="7"/>
  <c r="EZ251" i="7"/>
  <c r="AR251" i="7"/>
  <c r="BL251" i="7"/>
  <c r="DH251" i="7"/>
  <c r="DH272" i="7"/>
  <c r="AR272" i="7"/>
  <c r="EZ272" i="7"/>
  <c r="BL272" i="7"/>
  <c r="ED272" i="7"/>
  <c r="ED134" i="7"/>
  <c r="EZ134" i="7"/>
  <c r="DH134" i="7"/>
  <c r="AR134" i="7"/>
  <c r="BL134" i="7"/>
  <c r="DH229" i="7"/>
  <c r="AR229" i="7"/>
  <c r="BL229" i="7"/>
  <c r="ED229" i="7"/>
  <c r="EZ229" i="7"/>
  <c r="BL138" i="7"/>
  <c r="ED138" i="7"/>
  <c r="DH138" i="7"/>
  <c r="AR138" i="7"/>
  <c r="EZ138" i="7"/>
  <c r="ED123" i="7"/>
  <c r="AR123" i="7"/>
  <c r="BL123" i="7"/>
  <c r="EZ123" i="7"/>
  <c r="DH123" i="7"/>
  <c r="DH346" i="7"/>
  <c r="ED346" i="7"/>
  <c r="AR346" i="7"/>
  <c r="BL346" i="7"/>
  <c r="EZ346" i="7"/>
  <c r="DH333" i="7"/>
  <c r="ED333" i="7"/>
  <c r="AR333" i="7"/>
  <c r="BL333" i="7"/>
  <c r="EZ333" i="7"/>
  <c r="ED288" i="7"/>
  <c r="AR288" i="7"/>
  <c r="EZ288" i="7"/>
  <c r="DH288" i="7"/>
  <c r="BL288" i="7"/>
  <c r="EZ46" i="7"/>
  <c r="AR46" i="7"/>
  <c r="BL46" i="7"/>
  <c r="DH46" i="7"/>
  <c r="ED46" i="7"/>
  <c r="AR259" i="7"/>
  <c r="DH259" i="7"/>
  <c r="EZ259" i="7"/>
  <c r="ED259" i="7"/>
  <c r="BL259" i="7"/>
  <c r="CE115" i="7" a="1"/>
  <c r="CE115" i="7" s="1"/>
  <c r="F16" i="10"/>
  <c r="BL250" i="7"/>
  <c r="EZ250" i="7"/>
  <c r="AR250" i="7"/>
  <c r="ED250" i="7"/>
  <c r="DH250" i="7"/>
  <c r="DH36" i="7"/>
  <c r="ED36" i="7"/>
  <c r="EZ36" i="7"/>
  <c r="BL36" i="7"/>
  <c r="AR36" i="7"/>
  <c r="EZ240" i="7"/>
  <c r="BL240" i="7"/>
  <c r="DH240" i="7"/>
  <c r="ED240" i="7"/>
  <c r="AR240" i="7"/>
  <c r="EZ361" i="7"/>
  <c r="ED361" i="7"/>
  <c r="BL361" i="7"/>
  <c r="DH361" i="7"/>
  <c r="AR361" i="7"/>
  <c r="BL193" i="7"/>
  <c r="DH193" i="7"/>
  <c r="AR193" i="7"/>
  <c r="ED193" i="7"/>
  <c r="EZ193" i="7"/>
  <c r="DH198" i="7"/>
  <c r="BL198" i="7"/>
  <c r="AR198" i="7"/>
  <c r="ED198" i="7"/>
  <c r="EZ198" i="7"/>
  <c r="EZ207" i="7"/>
  <c r="DH207" i="7"/>
  <c r="ED207" i="7"/>
  <c r="AR207" i="7"/>
  <c r="BL207" i="7"/>
  <c r="AR269" i="7"/>
  <c r="DH269" i="7"/>
  <c r="ED269" i="7"/>
  <c r="BL269" i="7"/>
  <c r="EZ269" i="7"/>
  <c r="AR12" i="7"/>
  <c r="DH12" i="7"/>
  <c r="ED12" i="7"/>
  <c r="BL12" i="7"/>
  <c r="EZ12" i="7"/>
  <c r="ED315" i="7"/>
  <c r="DH315" i="7"/>
  <c r="BL315" i="7"/>
  <c r="EZ315" i="7"/>
  <c r="AR315" i="7"/>
  <c r="ED224" i="7"/>
  <c r="EZ224" i="7"/>
  <c r="BL224" i="7"/>
  <c r="AR224" i="7"/>
  <c r="DH224" i="7"/>
  <c r="DH10" i="7"/>
  <c r="EZ10" i="7"/>
  <c r="BL10" i="7"/>
  <c r="AR10" i="7"/>
  <c r="ED10" i="7"/>
  <c r="BL71" i="7"/>
  <c r="AR71" i="7"/>
  <c r="DH71" i="7"/>
  <c r="EZ71" i="7"/>
  <c r="ED71" i="7"/>
  <c r="DH241" i="7"/>
  <c r="BL241" i="7"/>
  <c r="ED241" i="7"/>
  <c r="EZ241" i="7"/>
  <c r="AR241" i="7"/>
  <c r="EZ133" i="7"/>
  <c r="BL133" i="7"/>
  <c r="AR133" i="7"/>
  <c r="ED133" i="7"/>
  <c r="DH133" i="7"/>
  <c r="ED310" i="7"/>
  <c r="BL310" i="7"/>
  <c r="EZ310" i="7"/>
  <c r="DH310" i="7"/>
  <c r="AR310" i="7"/>
  <c r="AR287" i="7"/>
  <c r="DH287" i="7"/>
  <c r="ED287" i="7"/>
  <c r="EZ287" i="7"/>
  <c r="BL287" i="7"/>
  <c r="EZ31" i="7"/>
  <c r="AR31" i="7"/>
  <c r="BL31" i="7"/>
  <c r="DH31" i="7"/>
  <c r="ED31" i="7"/>
  <c r="DH204" i="7"/>
  <c r="ED204" i="7"/>
  <c r="BL204" i="7"/>
  <c r="AR204" i="7"/>
  <c r="EZ204" i="7"/>
  <c r="DH355" i="7"/>
  <c r="ED355" i="7"/>
  <c r="BL355" i="7"/>
  <c r="AR355" i="7"/>
  <c r="EZ355" i="7"/>
  <c r="AR170" i="7"/>
  <c r="BL170" i="7"/>
  <c r="ED170" i="7"/>
  <c r="EZ170" i="7"/>
  <c r="DH170" i="7"/>
  <c r="BL153" i="7"/>
  <c r="AR153" i="7"/>
  <c r="EZ153" i="7"/>
  <c r="DH153" i="7"/>
  <c r="ED153" i="7"/>
  <c r="ED53" i="7"/>
  <c r="BL53" i="7"/>
  <c r="EZ53" i="7"/>
  <c r="DH53" i="7"/>
  <c r="AR53" i="7"/>
  <c r="ED145" i="7"/>
  <c r="DH145" i="7"/>
  <c r="EZ145" i="7"/>
  <c r="AR145" i="7"/>
  <c r="BL145" i="7"/>
  <c r="BL188" i="7"/>
  <c r="EZ188" i="7"/>
  <c r="ED188" i="7"/>
  <c r="AR188" i="7"/>
  <c r="DH188" i="7"/>
  <c r="BL309" i="7"/>
  <c r="ED309" i="7"/>
  <c r="DH309" i="7"/>
  <c r="AR309" i="7"/>
  <c r="EZ309" i="7"/>
  <c r="DH311" i="7"/>
  <c r="AR311" i="7"/>
  <c r="EZ311" i="7"/>
  <c r="ED311" i="7"/>
  <c r="BL311" i="7"/>
  <c r="DH206" i="7"/>
  <c r="BL206" i="7"/>
  <c r="AR206" i="7"/>
  <c r="EZ206" i="7"/>
  <c r="ED206" i="7"/>
  <c r="AR317" i="7"/>
  <c r="DH317" i="7"/>
  <c r="BL317" i="7"/>
  <c r="EZ317" i="7"/>
  <c r="ED317" i="7"/>
  <c r="DH121" i="7"/>
  <c r="ED121" i="7"/>
  <c r="AR121" i="7"/>
  <c r="EZ121" i="7"/>
  <c r="BL121" i="7"/>
  <c r="DH122" i="7"/>
  <c r="EZ122" i="7"/>
  <c r="AR122" i="7"/>
  <c r="ED122" i="7"/>
  <c r="BL122" i="7"/>
  <c r="EZ195" i="7"/>
  <c r="BL195" i="7"/>
  <c r="AR195" i="7"/>
  <c r="ED195" i="7"/>
  <c r="DH195" i="7"/>
  <c r="ED233" i="7"/>
  <c r="DH233" i="7"/>
  <c r="EZ233" i="7"/>
  <c r="AR233" i="7"/>
  <c r="BL233" i="7"/>
  <c r="H13" i="10" l="1"/>
  <c r="G16" i="10"/>
  <c r="CF115" i="7" a="1"/>
  <c r="CF115" i="7" s="1"/>
  <c r="BM87" i="7"/>
  <c r="DI87" i="7"/>
  <c r="AS87" i="7"/>
  <c r="EE87" i="7"/>
  <c r="FA87" i="7"/>
  <c r="AS225" i="7"/>
  <c r="FA225" i="7"/>
  <c r="BM225" i="7"/>
  <c r="DI225" i="7"/>
  <c r="EE225" i="7"/>
  <c r="DI118" i="7"/>
  <c r="EE118" i="7"/>
  <c r="AS118" i="7"/>
  <c r="BM118" i="7"/>
  <c r="FA118" i="7"/>
  <c r="FA44" i="7"/>
  <c r="AS44" i="7"/>
  <c r="BM44" i="7"/>
  <c r="DI44" i="7"/>
  <c r="EE44" i="7"/>
  <c r="BM97" i="7"/>
  <c r="DI97" i="7"/>
  <c r="EE97" i="7"/>
  <c r="AS97" i="7"/>
  <c r="FA97" i="7"/>
  <c r="DI184" i="7"/>
  <c r="EE184" i="7"/>
  <c r="BM184" i="7"/>
  <c r="AS184" i="7"/>
  <c r="FA184" i="7"/>
  <c r="EE248" i="7"/>
  <c r="DI248" i="7"/>
  <c r="FA248" i="7"/>
  <c r="BM248" i="7"/>
  <c r="AS248" i="7"/>
  <c r="FA356" i="7"/>
  <c r="DI356" i="7"/>
  <c r="AS356" i="7"/>
  <c r="BM356" i="7"/>
  <c r="EE356" i="7"/>
  <c r="BM11" i="7"/>
  <c r="AS11" i="7"/>
  <c r="FA11" i="7"/>
  <c r="EE11" i="7"/>
  <c r="DI11" i="7"/>
  <c r="EE315" i="7"/>
  <c r="FA315" i="7"/>
  <c r="AS315" i="7"/>
  <c r="BM315" i="7"/>
  <c r="DI315" i="7"/>
  <c r="H15" i="10"/>
  <c r="CG114" i="7" a="1"/>
  <c r="CG114" i="7" s="1"/>
  <c r="AS199" i="7"/>
  <c r="EE199" i="7"/>
  <c r="DI199" i="7"/>
  <c r="FA199" i="7"/>
  <c r="BM199" i="7"/>
  <c r="FA175" i="7"/>
  <c r="DI175" i="7"/>
  <c r="EE175" i="7"/>
  <c r="BM175" i="7"/>
  <c r="AS175" i="7"/>
  <c r="EE252" i="7"/>
  <c r="AS252" i="7"/>
  <c r="BM252" i="7"/>
  <c r="FA252" i="7"/>
  <c r="DI252" i="7"/>
  <c r="EE106" i="7"/>
  <c r="DI106" i="7"/>
  <c r="AS106" i="7"/>
  <c r="FA106" i="7"/>
  <c r="BM106" i="7"/>
  <c r="I141" i="10"/>
  <c r="I136" i="10"/>
  <c r="I168" i="10"/>
  <c r="I169" i="10"/>
  <c r="I135" i="10"/>
  <c r="I156" i="10"/>
  <c r="I140" i="10"/>
  <c r="I157" i="10"/>
  <c r="I158" i="10"/>
  <c r="I159" i="10"/>
  <c r="I167" i="10"/>
  <c r="I163" i="10"/>
  <c r="I126" i="10"/>
  <c r="I134" i="10"/>
  <c r="I139" i="10"/>
  <c r="I131" i="10"/>
  <c r="I155" i="10"/>
  <c r="I128" i="10"/>
  <c r="I148" i="10"/>
  <c r="I147" i="10"/>
  <c r="I129" i="10"/>
  <c r="I160" i="10"/>
  <c r="I165" i="10"/>
  <c r="I152" i="10"/>
  <c r="I173" i="10"/>
  <c r="I162" i="10"/>
  <c r="I137" i="10"/>
  <c r="I133" i="10"/>
  <c r="CH113" i="7" a="1"/>
  <c r="CH113" i="7" s="1"/>
  <c r="I149" i="10"/>
  <c r="I145" i="10"/>
  <c r="I146" i="10"/>
  <c r="I127" i="10"/>
  <c r="I161" i="10"/>
  <c r="I150" i="10"/>
  <c r="I153" i="10"/>
  <c r="I142" i="10"/>
  <c r="I151" i="10"/>
  <c r="I130" i="10"/>
  <c r="I170" i="10"/>
  <c r="I171" i="10"/>
  <c r="I164" i="10"/>
  <c r="I144" i="10"/>
  <c r="I172" i="10"/>
  <c r="I138" i="10"/>
  <c r="I132" i="10"/>
  <c r="I143" i="10"/>
  <c r="I154" i="10"/>
  <c r="I166" i="10"/>
  <c r="DI83" i="7"/>
  <c r="BM83" i="7"/>
  <c r="AS83" i="7"/>
  <c r="EE83" i="7"/>
  <c r="FA83" i="7"/>
  <c r="FA291" i="7"/>
  <c r="BM291" i="7"/>
  <c r="EE291" i="7"/>
  <c r="AS291" i="7"/>
  <c r="DI291" i="7"/>
  <c r="BM220" i="7"/>
  <c r="EE220" i="7"/>
  <c r="DI220" i="7"/>
  <c r="FA220" i="7"/>
  <c r="AS220" i="7"/>
  <c r="FA286" i="7"/>
  <c r="DI286" i="7"/>
  <c r="BM286" i="7"/>
  <c r="AS286" i="7"/>
  <c r="EE286" i="7"/>
  <c r="EE136" i="7"/>
  <c r="DI136" i="7"/>
  <c r="AS136" i="7"/>
  <c r="FA136" i="7"/>
  <c r="BM136" i="7"/>
  <c r="EE30" i="7"/>
  <c r="FA30" i="7"/>
  <c r="BM30" i="7"/>
  <c r="AS30" i="7"/>
  <c r="DI30" i="7"/>
  <c r="BM38" i="7"/>
  <c r="FA38" i="7"/>
  <c r="EE38" i="7"/>
  <c r="DI38" i="7"/>
  <c r="AS38" i="7"/>
  <c r="BM75" i="7"/>
  <c r="AS75" i="7"/>
  <c r="FA75" i="7"/>
  <c r="EE75" i="7"/>
  <c r="DI75" i="7"/>
  <c r="EE255" i="7"/>
  <c r="BM255" i="7"/>
  <c r="AS255" i="7"/>
  <c r="DI255" i="7"/>
  <c r="FA255" i="7"/>
  <c r="FA357" i="7"/>
  <c r="DI357" i="7"/>
  <c r="AS357" i="7"/>
  <c r="EE357" i="7"/>
  <c r="BM357" i="7"/>
  <c r="EE363" i="7"/>
  <c r="AS363" i="7"/>
  <c r="FA363" i="7"/>
  <c r="BM363" i="7"/>
  <c r="DI363" i="7"/>
  <c r="BM103" i="7"/>
  <c r="EE103" i="7"/>
  <c r="FA103" i="7"/>
  <c r="AS103" i="7"/>
  <c r="DI103" i="7"/>
  <c r="FA270" i="7"/>
  <c r="AS270" i="7"/>
  <c r="EE270" i="7"/>
  <c r="BM270" i="7"/>
  <c r="DI270" i="7"/>
  <c r="AS219" i="7"/>
  <c r="EE219" i="7"/>
  <c r="BM219" i="7"/>
  <c r="FA219" i="7"/>
  <c r="DI219" i="7"/>
  <c r="DI14" i="7"/>
  <c r="BM14" i="7"/>
  <c r="FA14" i="7"/>
  <c r="EE14" i="7"/>
  <c r="AS14" i="7"/>
  <c r="AS183" i="7"/>
  <c r="EE183" i="7"/>
  <c r="DI183" i="7"/>
  <c r="FA183" i="7"/>
  <c r="BM183" i="7"/>
  <c r="DI50" i="7"/>
  <c r="FA50" i="7"/>
  <c r="EE50" i="7"/>
  <c r="AS50" i="7"/>
  <c r="BM50" i="7"/>
  <c r="BM99" i="7"/>
  <c r="EE99" i="7"/>
  <c r="DI99" i="7"/>
  <c r="FA99" i="7"/>
  <c r="AS99" i="7"/>
  <c r="AS238" i="7"/>
  <c r="EE238" i="7"/>
  <c r="BM238" i="7"/>
  <c r="FA238" i="7"/>
  <c r="DI238" i="7"/>
  <c r="EE353" i="7"/>
  <c r="BM353" i="7"/>
  <c r="AS353" i="7"/>
  <c r="FA353" i="7"/>
  <c r="DI353" i="7"/>
  <c r="DI8" i="7"/>
  <c r="BM8" i="7"/>
  <c r="EE8" i="7"/>
  <c r="FA8" i="7"/>
  <c r="AS8" i="7"/>
  <c r="FA34" i="7"/>
  <c r="BM34" i="7"/>
  <c r="AS34" i="7"/>
  <c r="DI34" i="7"/>
  <c r="EE34" i="7"/>
  <c r="EE344" i="7"/>
  <c r="DI344" i="7"/>
  <c r="BM344" i="7"/>
  <c r="AS344" i="7"/>
  <c r="FA344" i="7"/>
  <c r="EE296" i="7"/>
  <c r="FA296" i="7"/>
  <c r="AS296" i="7"/>
  <c r="BM296" i="7"/>
  <c r="DI296" i="7"/>
  <c r="BM180" i="7"/>
  <c r="AS180" i="7"/>
  <c r="FA180" i="7"/>
  <c r="EE180" i="7"/>
  <c r="DI180" i="7"/>
  <c r="F6" i="7" a="1"/>
  <c r="F6" i="7" s="1"/>
  <c r="I8" i="10" s="1"/>
  <c r="AS328" i="7"/>
  <c r="EE328" i="7"/>
  <c r="FA328" i="7"/>
  <c r="DI328" i="7"/>
  <c r="BM328" i="7"/>
  <c r="AS130" i="7"/>
  <c r="FA130" i="7"/>
  <c r="DI130" i="7"/>
  <c r="BM130" i="7"/>
  <c r="EE130" i="7"/>
  <c r="EE151" i="7"/>
  <c r="FA151" i="7"/>
  <c r="BM151" i="7"/>
  <c r="AS151" i="7"/>
  <c r="DI151" i="7"/>
  <c r="FA24" i="7"/>
  <c r="DI24" i="7"/>
  <c r="BM24" i="7"/>
  <c r="AS24" i="7"/>
  <c r="EE24" i="7"/>
  <c r="BM293" i="7"/>
  <c r="AS293" i="7"/>
  <c r="EE293" i="7"/>
  <c r="FA293" i="7"/>
  <c r="DI293" i="7"/>
  <c r="EE116" i="7"/>
  <c r="FA116" i="7"/>
  <c r="BM116" i="7"/>
  <c r="DI116" i="7"/>
  <c r="AS116" i="7"/>
  <c r="EE212" i="7"/>
  <c r="BM212" i="7"/>
  <c r="DI212" i="7"/>
  <c r="FA212" i="7"/>
  <c r="AS212" i="7"/>
  <c r="FA60" i="7"/>
  <c r="EE60" i="7"/>
  <c r="AS60" i="7"/>
  <c r="BM60" i="7"/>
  <c r="DI60" i="7"/>
  <c r="AS165" i="7"/>
  <c r="EE165" i="7"/>
  <c r="DI165" i="7"/>
  <c r="BM165" i="7"/>
  <c r="FA165" i="7"/>
  <c r="AS305" i="7"/>
  <c r="FA305" i="7"/>
  <c r="DI305" i="7"/>
  <c r="EE305" i="7"/>
  <c r="BM305" i="7"/>
  <c r="EE335" i="7"/>
  <c r="FA335" i="7"/>
  <c r="AS335" i="7"/>
  <c r="DI335" i="7"/>
  <c r="BM335" i="7"/>
  <c r="EE121" i="7"/>
  <c r="BM121" i="7"/>
  <c r="DI121" i="7"/>
  <c r="FA121" i="7"/>
  <c r="AS121" i="7"/>
  <c r="FA269" i="7"/>
  <c r="BM269" i="7"/>
  <c r="EE269" i="7"/>
  <c r="DI269" i="7"/>
  <c r="AS269" i="7"/>
  <c r="DI95" i="7"/>
  <c r="BM95" i="7"/>
  <c r="EE95" i="7"/>
  <c r="AS95" i="7"/>
  <c r="FA95" i="7"/>
  <c r="DI53" i="7"/>
  <c r="FA53" i="7"/>
  <c r="EE53" i="7"/>
  <c r="AS53" i="7"/>
  <c r="BM53" i="7"/>
  <c r="AS302" i="7"/>
  <c r="FA302" i="7"/>
  <c r="BM302" i="7"/>
  <c r="EE302" i="7"/>
  <c r="DI302" i="7"/>
  <c r="BM320" i="7"/>
  <c r="DI320" i="7"/>
  <c r="EE320" i="7"/>
  <c r="FA320" i="7"/>
  <c r="AS320" i="7"/>
  <c r="FA330" i="7"/>
  <c r="AS330" i="7"/>
  <c r="EE330" i="7"/>
  <c r="DI330" i="7"/>
  <c r="BM330" i="7"/>
  <c r="AS148" i="7"/>
  <c r="FA148" i="7"/>
  <c r="EE148" i="7"/>
  <c r="DI148" i="7"/>
  <c r="BM148" i="7"/>
  <c r="FA100" i="7"/>
  <c r="EE100" i="7"/>
  <c r="DI100" i="7"/>
  <c r="AS100" i="7"/>
  <c r="BM100" i="7"/>
  <c r="EE107" i="7"/>
  <c r="FA107" i="7"/>
  <c r="AS107" i="7"/>
  <c r="BM107" i="7"/>
  <c r="DI107" i="7"/>
  <c r="FA221" i="7"/>
  <c r="EE221" i="7"/>
  <c r="DI221" i="7"/>
  <c r="AS221" i="7"/>
  <c r="BM221" i="7"/>
  <c r="AS94" i="7"/>
  <c r="FA94" i="7"/>
  <c r="BM94" i="7"/>
  <c r="DI94" i="7"/>
  <c r="EE94" i="7"/>
  <c r="EE176" i="7"/>
  <c r="FA176" i="7"/>
  <c r="AS176" i="7"/>
  <c r="BM176" i="7"/>
  <c r="DI176" i="7"/>
  <c r="AS207" i="7"/>
  <c r="EE207" i="7"/>
  <c r="BM207" i="7"/>
  <c r="FA207" i="7"/>
  <c r="DI207" i="7"/>
  <c r="BM133" i="7"/>
  <c r="EE133" i="7"/>
  <c r="AS133" i="7"/>
  <c r="DI133" i="7"/>
  <c r="FA133" i="7"/>
  <c r="EE12" i="7"/>
  <c r="AS12" i="7"/>
  <c r="BM12" i="7"/>
  <c r="DI12" i="7"/>
  <c r="FA12" i="7"/>
  <c r="FA288" i="7"/>
  <c r="EE288" i="7"/>
  <c r="BM288" i="7"/>
  <c r="DI288" i="7"/>
  <c r="AS288" i="7"/>
  <c r="BM251" i="7"/>
  <c r="FA251" i="7"/>
  <c r="AS251" i="7"/>
  <c r="DI251" i="7"/>
  <c r="EE251" i="7"/>
  <c r="FA190" i="7"/>
  <c r="AS190" i="7"/>
  <c r="BM190" i="7"/>
  <c r="DI190" i="7"/>
  <c r="EE190" i="7"/>
  <c r="AS254" i="7"/>
  <c r="EE254" i="7"/>
  <c r="DI254" i="7"/>
  <c r="FA254" i="7"/>
  <c r="BM254" i="7"/>
  <c r="AS174" i="7"/>
  <c r="BM174" i="7"/>
  <c r="EE174" i="7"/>
  <c r="DI174" i="7"/>
  <c r="FA174" i="7"/>
  <c r="EE160" i="7"/>
  <c r="AS160" i="7"/>
  <c r="DI160" i="7"/>
  <c r="FA160" i="7"/>
  <c r="BM160" i="7"/>
  <c r="AS313" i="7"/>
  <c r="FA313" i="7"/>
  <c r="BM313" i="7"/>
  <c r="DI313" i="7"/>
  <c r="EE313" i="7"/>
  <c r="BM28" i="7"/>
  <c r="AS28" i="7"/>
  <c r="DI28" i="7"/>
  <c r="EE28" i="7"/>
  <c r="FA28" i="7"/>
  <c r="BM124" i="7"/>
  <c r="FA124" i="7"/>
  <c r="AS124" i="7"/>
  <c r="DI124" i="7"/>
  <c r="EE124" i="7"/>
  <c r="AS211" i="7"/>
  <c r="DI211" i="7"/>
  <c r="FA211" i="7"/>
  <c r="BM211" i="7"/>
  <c r="EE211" i="7"/>
  <c r="BM289" i="7"/>
  <c r="AS289" i="7"/>
  <c r="FA289" i="7"/>
  <c r="EE289" i="7"/>
  <c r="DI289" i="7"/>
  <c r="DI239" i="7"/>
  <c r="BM239" i="7"/>
  <c r="EE239" i="7"/>
  <c r="AS239" i="7"/>
  <c r="FA239" i="7"/>
  <c r="AS178" i="7"/>
  <c r="BM178" i="7"/>
  <c r="EE178" i="7"/>
  <c r="DI178" i="7"/>
  <c r="FA178" i="7"/>
  <c r="DI362" i="7"/>
  <c r="BM362" i="7"/>
  <c r="AS362" i="7"/>
  <c r="EE362" i="7"/>
  <c r="FA362" i="7"/>
  <c r="DI81" i="7"/>
  <c r="BM81" i="7"/>
  <c r="EE81" i="7"/>
  <c r="FA81" i="7"/>
  <c r="AS81" i="7"/>
  <c r="DI164" i="7"/>
  <c r="AS164" i="7"/>
  <c r="FA164" i="7"/>
  <c r="BM164" i="7"/>
  <c r="EE164" i="7"/>
  <c r="FA166" i="7"/>
  <c r="DI166" i="7"/>
  <c r="EE166" i="7"/>
  <c r="BM166" i="7"/>
  <c r="AS166" i="7"/>
  <c r="BM301" i="7"/>
  <c r="AS301" i="7"/>
  <c r="DI301" i="7"/>
  <c r="FA301" i="7"/>
  <c r="EE301" i="7"/>
  <c r="AS278" i="7"/>
  <c r="FA278" i="7"/>
  <c r="BM278" i="7"/>
  <c r="DI278" i="7"/>
  <c r="EE278" i="7"/>
  <c r="EE173" i="7"/>
  <c r="FA173" i="7"/>
  <c r="AS173" i="7"/>
  <c r="BM173" i="7"/>
  <c r="DI173" i="7"/>
  <c r="EE158" i="7"/>
  <c r="FA158" i="7"/>
  <c r="AS158" i="7"/>
  <c r="BM158" i="7"/>
  <c r="DI158" i="7"/>
  <c r="DI348" i="7"/>
  <c r="BM348" i="7"/>
  <c r="AS348" i="7"/>
  <c r="FA348" i="7"/>
  <c r="EE348" i="7"/>
  <c r="FA345" i="7"/>
  <c r="AS345" i="7"/>
  <c r="BM345" i="7"/>
  <c r="EE345" i="7"/>
  <c r="DI345" i="7"/>
  <c r="FA140" i="7"/>
  <c r="DI140" i="7"/>
  <c r="BM140" i="7"/>
  <c r="AS140" i="7"/>
  <c r="EE140" i="7"/>
  <c r="EE319" i="7"/>
  <c r="BM319" i="7"/>
  <c r="AS319" i="7"/>
  <c r="FA319" i="7"/>
  <c r="DI319" i="7"/>
  <c r="AS197" i="7"/>
  <c r="EE197" i="7"/>
  <c r="DI197" i="7"/>
  <c r="BM197" i="7"/>
  <c r="FA197" i="7"/>
  <c r="DI260" i="7"/>
  <c r="EE260" i="7"/>
  <c r="FA260" i="7"/>
  <c r="AS260" i="7"/>
  <c r="BM260" i="7"/>
  <c r="DI91" i="7"/>
  <c r="AS91" i="7"/>
  <c r="FA91" i="7"/>
  <c r="EE91" i="7"/>
  <c r="BM91" i="7"/>
  <c r="FA284" i="7"/>
  <c r="DI284" i="7"/>
  <c r="EE284" i="7"/>
  <c r="AS284" i="7"/>
  <c r="BM284" i="7"/>
  <c r="DI318" i="7"/>
  <c r="EE318" i="7"/>
  <c r="FA318" i="7"/>
  <c r="AS318" i="7"/>
  <c r="BM318" i="7"/>
  <c r="AS161" i="7"/>
  <c r="BM161" i="7"/>
  <c r="EE161" i="7"/>
  <c r="DI161" i="7"/>
  <c r="FA161" i="7"/>
  <c r="AS88" i="7"/>
  <c r="FA88" i="7"/>
  <c r="EE88" i="7"/>
  <c r="BM88" i="7"/>
  <c r="DI88" i="7"/>
  <c r="AS64" i="7"/>
  <c r="FA64" i="7"/>
  <c r="BM64" i="7"/>
  <c r="EE64" i="7"/>
  <c r="DI64" i="7"/>
  <c r="FA74" i="7"/>
  <c r="DI74" i="7"/>
  <c r="AS74" i="7"/>
  <c r="EE74" i="7"/>
  <c r="BM74" i="7"/>
  <c r="DI334" i="7"/>
  <c r="AS334" i="7"/>
  <c r="FA334" i="7"/>
  <c r="EE334" i="7"/>
  <c r="BM334" i="7"/>
  <c r="AS236" i="7"/>
  <c r="EE236" i="7"/>
  <c r="FA236" i="7"/>
  <c r="DI236" i="7"/>
  <c r="BM236" i="7"/>
  <c r="EE59" i="7"/>
  <c r="DI59" i="7"/>
  <c r="FA59" i="7"/>
  <c r="BM59" i="7"/>
  <c r="AS59" i="7"/>
  <c r="FA339" i="7"/>
  <c r="AS339" i="7"/>
  <c r="EE339" i="7"/>
  <c r="DI339" i="7"/>
  <c r="BM339" i="7"/>
  <c r="FA35" i="7"/>
  <c r="DI35" i="7"/>
  <c r="EE35" i="7"/>
  <c r="AS35" i="7"/>
  <c r="BM35" i="7"/>
  <c r="BM79" i="7"/>
  <c r="AS79" i="7"/>
  <c r="EE79" i="7"/>
  <c r="FA79" i="7"/>
  <c r="DI79" i="7"/>
  <c r="FA263" i="7"/>
  <c r="BM263" i="7"/>
  <c r="AS263" i="7"/>
  <c r="EE263" i="7"/>
  <c r="DI263" i="7"/>
  <c r="EE321" i="7"/>
  <c r="FA321" i="7"/>
  <c r="BM321" i="7"/>
  <c r="DI321" i="7"/>
  <c r="AS321" i="7"/>
  <c r="EE188" i="7"/>
  <c r="AS188" i="7"/>
  <c r="BM188" i="7"/>
  <c r="FA188" i="7"/>
  <c r="DI188" i="7"/>
  <c r="AS198" i="7"/>
  <c r="BM198" i="7"/>
  <c r="EE198" i="7"/>
  <c r="FA198" i="7"/>
  <c r="DI198" i="7"/>
  <c r="FA134" i="7"/>
  <c r="AS134" i="7"/>
  <c r="EE134" i="7"/>
  <c r="BM134" i="7"/>
  <c r="DI134" i="7"/>
  <c r="AS355" i="7"/>
  <c r="FA355" i="7"/>
  <c r="BM355" i="7"/>
  <c r="EE355" i="7"/>
  <c r="DI355" i="7"/>
  <c r="AS84" i="7"/>
  <c r="DI84" i="7"/>
  <c r="EE84" i="7"/>
  <c r="FA84" i="7"/>
  <c r="BM84" i="7"/>
  <c r="FA347" i="7"/>
  <c r="DI347" i="7"/>
  <c r="AS347" i="7"/>
  <c r="BM347" i="7"/>
  <c r="EE347" i="7"/>
  <c r="AS340" i="7"/>
  <c r="BM340" i="7"/>
  <c r="EE340" i="7"/>
  <c r="DI340" i="7"/>
  <c r="FA340" i="7"/>
  <c r="AS206" i="7"/>
  <c r="DI206" i="7"/>
  <c r="BM206" i="7"/>
  <c r="FA206" i="7"/>
  <c r="EE206" i="7"/>
  <c r="DI259" i="7"/>
  <c r="BM259" i="7"/>
  <c r="EE259" i="7"/>
  <c r="AS259" i="7"/>
  <c r="FA259" i="7"/>
  <c r="FA309" i="7"/>
  <c r="AS309" i="7"/>
  <c r="EE309" i="7"/>
  <c r="DI309" i="7"/>
  <c r="BM309" i="7"/>
  <c r="EE346" i="7"/>
  <c r="FA346" i="7"/>
  <c r="DI346" i="7"/>
  <c r="BM346" i="7"/>
  <c r="AS346" i="7"/>
  <c r="AS229" i="7"/>
  <c r="DI229" i="7"/>
  <c r="FA229" i="7"/>
  <c r="BM229" i="7"/>
  <c r="EE229" i="7"/>
  <c r="AS39" i="7"/>
  <c r="DI39" i="7"/>
  <c r="EE39" i="7"/>
  <c r="FA39" i="7"/>
  <c r="BM39" i="7"/>
  <c r="EE146" i="7"/>
  <c r="BM146" i="7"/>
  <c r="FA146" i="7"/>
  <c r="DI146" i="7"/>
  <c r="AS146" i="7"/>
  <c r="AS115" i="7"/>
  <c r="EE115" i="7"/>
  <c r="DI115" i="7"/>
  <c r="BM115" i="7"/>
  <c r="FA115" i="7"/>
  <c r="EE15" i="7"/>
  <c r="DI15" i="7"/>
  <c r="BM15" i="7"/>
  <c r="FA15" i="7"/>
  <c r="AS15" i="7"/>
  <c r="AS169" i="7"/>
  <c r="EE169" i="7"/>
  <c r="DI169" i="7"/>
  <c r="FA169" i="7"/>
  <c r="BM169" i="7"/>
  <c r="DI273" i="7"/>
  <c r="BM273" i="7"/>
  <c r="EE273" i="7"/>
  <c r="AS273" i="7"/>
  <c r="FA273" i="7"/>
  <c r="BM189" i="7"/>
  <c r="DI189" i="7"/>
  <c r="AS189" i="7"/>
  <c r="EE189" i="7"/>
  <c r="FA189" i="7"/>
  <c r="BM155" i="7"/>
  <c r="FA155" i="7"/>
  <c r="DI155" i="7"/>
  <c r="EE155" i="7"/>
  <c r="AS155" i="7"/>
  <c r="DI247" i="7"/>
  <c r="BM247" i="7"/>
  <c r="FA247" i="7"/>
  <c r="AS247" i="7"/>
  <c r="EE247" i="7"/>
  <c r="AS104" i="7"/>
  <c r="BM104" i="7"/>
  <c r="EE104" i="7"/>
  <c r="FA104" i="7"/>
  <c r="DI104" i="7"/>
  <c r="FA182" i="7"/>
  <c r="AS182" i="7"/>
  <c r="EE182" i="7"/>
  <c r="DI182" i="7"/>
  <c r="BM182" i="7"/>
  <c r="AS128" i="7"/>
  <c r="EE128" i="7"/>
  <c r="DI128" i="7"/>
  <c r="FA128" i="7"/>
  <c r="BM128" i="7"/>
  <c r="FA26" i="7"/>
  <c r="EE26" i="7"/>
  <c r="AS26" i="7"/>
  <c r="DI26" i="7"/>
  <c r="BM26" i="7"/>
  <c r="FA58" i="7"/>
  <c r="EE58" i="7"/>
  <c r="DI58" i="7"/>
  <c r="AS58" i="7"/>
  <c r="BM58" i="7"/>
  <c r="BM230" i="7"/>
  <c r="FA230" i="7"/>
  <c r="AS230" i="7"/>
  <c r="DI230" i="7"/>
  <c r="EE230" i="7"/>
  <c r="DI325" i="7"/>
  <c r="AS325" i="7"/>
  <c r="BM325" i="7"/>
  <c r="FA325" i="7"/>
  <c r="EE325" i="7"/>
  <c r="EE282" i="7"/>
  <c r="DI282" i="7"/>
  <c r="BM282" i="7"/>
  <c r="AS282" i="7"/>
  <c r="FA282" i="7"/>
  <c r="BM177" i="7"/>
  <c r="DI177" i="7"/>
  <c r="AS177" i="7"/>
  <c r="FA177" i="7"/>
  <c r="EE177" i="7"/>
  <c r="AS316" i="7"/>
  <c r="DI316" i="7"/>
  <c r="FA316" i="7"/>
  <c r="EE316" i="7"/>
  <c r="BM316" i="7"/>
  <c r="DI141" i="7"/>
  <c r="AS141" i="7"/>
  <c r="EE141" i="7"/>
  <c r="BM141" i="7"/>
  <c r="FA141" i="7"/>
  <c r="FA261" i="7"/>
  <c r="AS261" i="7"/>
  <c r="DI261" i="7"/>
  <c r="EE261" i="7"/>
  <c r="BM261" i="7"/>
  <c r="BM168" i="7"/>
  <c r="FA168" i="7"/>
  <c r="AS168" i="7"/>
  <c r="EE168" i="7"/>
  <c r="DI168" i="7"/>
  <c r="DI338" i="7"/>
  <c r="AS338" i="7"/>
  <c r="BM338" i="7"/>
  <c r="EE338" i="7"/>
  <c r="FA338" i="7"/>
  <c r="EE202" i="7"/>
  <c r="DI202" i="7"/>
  <c r="BM202" i="7"/>
  <c r="AS202" i="7"/>
  <c r="FA202" i="7"/>
  <c r="BM51" i="7"/>
  <c r="DI51" i="7"/>
  <c r="AS51" i="7"/>
  <c r="EE51" i="7"/>
  <c r="FA51" i="7"/>
  <c r="FA365" i="7"/>
  <c r="BM365" i="7"/>
  <c r="AS365" i="7"/>
  <c r="DI365" i="7"/>
  <c r="EE365" i="7"/>
  <c r="FA257" i="7"/>
  <c r="AS257" i="7"/>
  <c r="EE257" i="7"/>
  <c r="DI257" i="7"/>
  <c r="BM257" i="7"/>
  <c r="AS125" i="7"/>
  <c r="FA125" i="7"/>
  <c r="BM125" i="7"/>
  <c r="DI125" i="7"/>
  <c r="EE125" i="7"/>
  <c r="FA279" i="7"/>
  <c r="BM279" i="7"/>
  <c r="EE279" i="7"/>
  <c r="DI279" i="7"/>
  <c r="AS279" i="7"/>
  <c r="AS242" i="7"/>
  <c r="FA242" i="7"/>
  <c r="EE242" i="7"/>
  <c r="BM242" i="7"/>
  <c r="DI242" i="7"/>
  <c r="DI192" i="7"/>
  <c r="AS192" i="7"/>
  <c r="BM192" i="7"/>
  <c r="FA192" i="7"/>
  <c r="EE192" i="7"/>
  <c r="FA41" i="7"/>
  <c r="DI41" i="7"/>
  <c r="BM41" i="7"/>
  <c r="EE41" i="7"/>
  <c r="AS41" i="7"/>
  <c r="DI258" i="7"/>
  <c r="FA258" i="7"/>
  <c r="AS258" i="7"/>
  <c r="BM258" i="7"/>
  <c r="EE258" i="7"/>
  <c r="EE20" i="7"/>
  <c r="BM20" i="7"/>
  <c r="FA20" i="7"/>
  <c r="AS20" i="7"/>
  <c r="DI20" i="7"/>
  <c r="BM203" i="7"/>
  <c r="EE203" i="7"/>
  <c r="AS203" i="7"/>
  <c r="FA203" i="7"/>
  <c r="DI203" i="7"/>
  <c r="EE92" i="7"/>
  <c r="AS92" i="7"/>
  <c r="DI92" i="7"/>
  <c r="FA92" i="7"/>
  <c r="BM92" i="7"/>
  <c r="BM332" i="7"/>
  <c r="EE332" i="7"/>
  <c r="AS332" i="7"/>
  <c r="DI332" i="7"/>
  <c r="FA332" i="7"/>
  <c r="BM163" i="7"/>
  <c r="AS163" i="7"/>
  <c r="DI163" i="7"/>
  <c r="EE163" i="7"/>
  <c r="FA163" i="7"/>
  <c r="DI137" i="7"/>
  <c r="AS137" i="7"/>
  <c r="FA137" i="7"/>
  <c r="BM137" i="7"/>
  <c r="EE137" i="7"/>
  <c r="EE181" i="7"/>
  <c r="DI181" i="7"/>
  <c r="AS181" i="7"/>
  <c r="BM181" i="7"/>
  <c r="FA181" i="7"/>
  <c r="FA262" i="7"/>
  <c r="BM262" i="7"/>
  <c r="EE262" i="7"/>
  <c r="AS262" i="7"/>
  <c r="DI262" i="7"/>
  <c r="FA294" i="7"/>
  <c r="EE294" i="7"/>
  <c r="BM294" i="7"/>
  <c r="AS294" i="7"/>
  <c r="DI294" i="7"/>
  <c r="AS307" i="7"/>
  <c r="EE307" i="7"/>
  <c r="BM307" i="7"/>
  <c r="DI307" i="7"/>
  <c r="FA307" i="7"/>
  <c r="AS233" i="7"/>
  <c r="BM233" i="7"/>
  <c r="DI233" i="7"/>
  <c r="FA233" i="7"/>
  <c r="EE233" i="7"/>
  <c r="BM311" i="7"/>
  <c r="DI311" i="7"/>
  <c r="FA311" i="7"/>
  <c r="AS311" i="7"/>
  <c r="EE311" i="7"/>
  <c r="BM361" i="7"/>
  <c r="DI361" i="7"/>
  <c r="AS361" i="7"/>
  <c r="FA361" i="7"/>
  <c r="EE361" i="7"/>
  <c r="EE153" i="7"/>
  <c r="FA153" i="7"/>
  <c r="AS153" i="7"/>
  <c r="DI153" i="7"/>
  <c r="BM153" i="7"/>
  <c r="FA349" i="7"/>
  <c r="AS349" i="7"/>
  <c r="DI349" i="7"/>
  <c r="BM349" i="7"/>
  <c r="EE349" i="7"/>
  <c r="AS55" i="7"/>
  <c r="EE55" i="7"/>
  <c r="FA55" i="7"/>
  <c r="DI55" i="7"/>
  <c r="BM55" i="7"/>
  <c r="AS139" i="7"/>
  <c r="BM139" i="7"/>
  <c r="EE139" i="7"/>
  <c r="FA139" i="7"/>
  <c r="DI139" i="7"/>
  <c r="BM223" i="7"/>
  <c r="FA223" i="7"/>
  <c r="EE223" i="7"/>
  <c r="DI223" i="7"/>
  <c r="AS223" i="7"/>
  <c r="FA234" i="7"/>
  <c r="BM234" i="7"/>
  <c r="EE234" i="7"/>
  <c r="DI234" i="7"/>
  <c r="AS234" i="7"/>
  <c r="DI147" i="7"/>
  <c r="BM147" i="7"/>
  <c r="AS147" i="7"/>
  <c r="EE147" i="7"/>
  <c r="FA147" i="7"/>
  <c r="DI343" i="7"/>
  <c r="FA343" i="7"/>
  <c r="BM343" i="7"/>
  <c r="EE343" i="7"/>
  <c r="AS343" i="7"/>
  <c r="BM123" i="7"/>
  <c r="FA123" i="7"/>
  <c r="EE123" i="7"/>
  <c r="AS123" i="7"/>
  <c r="DI123" i="7"/>
  <c r="EE310" i="7"/>
  <c r="FA310" i="7"/>
  <c r="DI310" i="7"/>
  <c r="BM310" i="7"/>
  <c r="AS310" i="7"/>
  <c r="AS31" i="7"/>
  <c r="FA31" i="7"/>
  <c r="DI31" i="7"/>
  <c r="EE31" i="7"/>
  <c r="BM31" i="7"/>
  <c r="EE193" i="7"/>
  <c r="BM193" i="7"/>
  <c r="AS193" i="7"/>
  <c r="DI193" i="7"/>
  <c r="FA193" i="7"/>
  <c r="G361" i="7"/>
  <c r="G132" i="7"/>
  <c r="G318" i="7"/>
  <c r="G141" i="7"/>
  <c r="G246" i="7"/>
  <c r="G163" i="7"/>
  <c r="G93" i="7"/>
  <c r="CI90" i="7" s="1"/>
  <c r="G273" i="7"/>
  <c r="G356" i="7"/>
  <c r="G16" i="7"/>
  <c r="CI13" i="7" s="1"/>
  <c r="G359" i="7"/>
  <c r="G74" i="7"/>
  <c r="CI71" i="7" s="1"/>
  <c r="G175" i="7"/>
  <c r="G261" i="7"/>
  <c r="G285" i="7"/>
  <c r="G180" i="7"/>
  <c r="G323" i="7"/>
  <c r="G225" i="7"/>
  <c r="G187" i="7"/>
  <c r="G264" i="7"/>
  <c r="G319" i="7"/>
  <c r="G124" i="7"/>
  <c r="G303" i="7"/>
  <c r="G54" i="7"/>
  <c r="CI51" i="7" s="1"/>
  <c r="G79" i="7"/>
  <c r="CI76" i="7" s="1"/>
  <c r="G131" i="7"/>
  <c r="G213" i="7"/>
  <c r="G263" i="7"/>
  <c r="G366" i="7"/>
  <c r="G120" i="7"/>
  <c r="G220" i="7"/>
  <c r="G12" i="7"/>
  <c r="CI9" i="7" s="1"/>
  <c r="G13" i="7"/>
  <c r="CI10" i="7" s="1"/>
  <c r="G82" i="7"/>
  <c r="CI79" i="7" s="1"/>
  <c r="G156" i="7"/>
  <c r="G168" i="7"/>
  <c r="G342" i="7"/>
  <c r="G301" i="7"/>
  <c r="G152" i="7"/>
  <c r="G224" i="7"/>
  <c r="G62" i="7"/>
  <c r="CI59" i="7" s="1"/>
  <c r="G205" i="7"/>
  <c r="G29" i="7"/>
  <c r="CI26" i="7" s="1"/>
  <c r="G322" i="7"/>
  <c r="G331" i="7"/>
  <c r="G274" i="7"/>
  <c r="G165" i="7"/>
  <c r="G242" i="7"/>
  <c r="G337" i="7"/>
  <c r="G78" i="7"/>
  <c r="CI75" i="7" s="1"/>
  <c r="G252" i="7"/>
  <c r="G317" i="7"/>
  <c r="G157" i="7"/>
  <c r="G166" i="7"/>
  <c r="G40" i="7"/>
  <c r="CI37" i="7" s="1"/>
  <c r="G304" i="7"/>
  <c r="G198" i="7"/>
  <c r="G293" i="7"/>
  <c r="G193" i="7"/>
  <c r="G357" i="7"/>
  <c r="G351" i="7"/>
  <c r="G334" i="7"/>
  <c r="G352" i="7"/>
  <c r="G332" i="7"/>
  <c r="G27" i="7"/>
  <c r="CI24" i="7" s="1"/>
  <c r="G190" i="7"/>
  <c r="G36" i="7"/>
  <c r="CI33" i="7" s="1"/>
  <c r="G108" i="7"/>
  <c r="CI105" i="7" s="1"/>
  <c r="G118" i="7"/>
  <c r="G272" i="7"/>
  <c r="G191" i="7"/>
  <c r="G172" i="7"/>
  <c r="G154" i="7"/>
  <c r="G170" i="7"/>
  <c r="G148" i="7"/>
  <c r="G216" i="7"/>
  <c r="G30" i="7"/>
  <c r="CI27" i="7" s="1"/>
  <c r="G267" i="7"/>
  <c r="G14" i="7"/>
  <c r="CI11" i="7" s="1"/>
  <c r="G249" i="7"/>
  <c r="G39" i="7"/>
  <c r="CI36" i="7" s="1"/>
  <c r="G236" i="7"/>
  <c r="G349" i="7"/>
  <c r="G302" i="7"/>
  <c r="G341" i="7"/>
  <c r="G100" i="7"/>
  <c r="CI97" i="7" s="1"/>
  <c r="G68" i="7"/>
  <c r="CI65" i="7" s="1"/>
  <c r="G103" i="7"/>
  <c r="CI100" i="7" s="1"/>
  <c r="G158" i="7"/>
  <c r="G135" i="7"/>
  <c r="G46" i="7"/>
  <c r="CI43" i="7" s="1"/>
  <c r="G143" i="7"/>
  <c r="G251" i="7"/>
  <c r="G312" i="7"/>
  <c r="G121" i="7"/>
  <c r="G177" i="7"/>
  <c r="G298" i="7"/>
  <c r="G109" i="7"/>
  <c r="CI106" i="7" s="1"/>
  <c r="G258" i="7"/>
  <c r="G59" i="7"/>
  <c r="CI56" i="7" s="1"/>
  <c r="G247" i="7"/>
  <c r="G114" i="7"/>
  <c r="G206" i="7"/>
  <c r="G344" i="7"/>
  <c r="G31" i="7"/>
  <c r="CI28" i="7" s="1"/>
  <c r="G159" i="7"/>
  <c r="G176" i="7"/>
  <c r="G226" i="7"/>
  <c r="G315" i="7"/>
  <c r="G37" i="7"/>
  <c r="CI34" i="7" s="1"/>
  <c r="G89" i="7"/>
  <c r="CI86" i="7" s="1"/>
  <c r="G240" i="7"/>
  <c r="G76" i="7"/>
  <c r="CI73" i="7" s="1"/>
  <c r="G161" i="7"/>
  <c r="G128" i="7"/>
  <c r="G96" i="7"/>
  <c r="CI93" i="7" s="1"/>
  <c r="G139" i="7"/>
  <c r="G26" i="7"/>
  <c r="CI23" i="7" s="1"/>
  <c r="G299" i="7"/>
  <c r="G70" i="7"/>
  <c r="CI67" i="7" s="1"/>
  <c r="G50" i="7"/>
  <c r="CI47" i="7" s="1"/>
  <c r="G84" i="7"/>
  <c r="CI81" i="7" s="1"/>
  <c r="G146" i="7"/>
  <c r="G239" i="7"/>
  <c r="G294" i="7"/>
  <c r="G97" i="7"/>
  <c r="CI94" i="7" s="1"/>
  <c r="G21" i="7"/>
  <c r="CI18" i="7" s="1"/>
  <c r="G289" i="7"/>
  <c r="G265" i="7"/>
  <c r="G350" i="7"/>
  <c r="G237" i="7"/>
  <c r="G340" i="7"/>
  <c r="G283" i="7"/>
  <c r="G338" i="7"/>
  <c r="G35" i="7"/>
  <c r="CI32" i="7" s="1"/>
  <c r="G286" i="7"/>
  <c r="G80" i="7"/>
  <c r="CI77" i="7" s="1"/>
  <c r="G188" i="7"/>
  <c r="G113" i="7"/>
  <c r="G212" i="7"/>
  <c r="G245" i="7"/>
  <c r="G18" i="7"/>
  <c r="CI15" i="7" s="1"/>
  <c r="G185" i="7"/>
  <c r="G365" i="7"/>
  <c r="G233" i="7"/>
  <c r="G58" i="7"/>
  <c r="CI55" i="7" s="1"/>
  <c r="G244" i="7"/>
  <c r="G329" i="7"/>
  <c r="G41" i="7"/>
  <c r="CI38" i="7" s="1"/>
  <c r="G194" i="7"/>
  <c r="G210" i="7"/>
  <c r="G287" i="7"/>
  <c r="G306" i="7"/>
  <c r="G126" i="7"/>
  <c r="G214" i="7"/>
  <c r="G218" i="7"/>
  <c r="G363" i="7"/>
  <c r="G355" i="7"/>
  <c r="G253" i="7"/>
  <c r="G358" i="7"/>
  <c r="G259" i="7"/>
  <c r="G52" i="7"/>
  <c r="CI49" i="7" s="1"/>
  <c r="G69" i="7"/>
  <c r="CI66" i="7" s="1"/>
  <c r="G324" i="7"/>
  <c r="G335" i="7"/>
  <c r="G184" i="7"/>
  <c r="G65" i="7"/>
  <c r="CI62" i="7" s="1"/>
  <c r="G153" i="7"/>
  <c r="G169" i="7"/>
  <c r="G269" i="7"/>
  <c r="G105" i="7"/>
  <c r="CI102" i="7" s="1"/>
  <c r="G71" i="7"/>
  <c r="CI68" i="7" s="1"/>
  <c r="G173" i="7"/>
  <c r="G257" i="7"/>
  <c r="G32" i="7"/>
  <c r="CI29" i="7" s="1"/>
  <c r="G86" i="7"/>
  <c r="CI83" i="7" s="1"/>
  <c r="G57" i="7"/>
  <c r="CI54" i="7" s="1"/>
  <c r="G75" i="7"/>
  <c r="CI72" i="7" s="1"/>
  <c r="G230" i="7"/>
  <c r="G112" i="7"/>
  <c r="CI109" i="7" s="1"/>
  <c r="G291" i="7"/>
  <c r="G201" i="7"/>
  <c r="G119" i="7"/>
  <c r="G107" i="7"/>
  <c r="CI104" i="7" s="1"/>
  <c r="G364" i="7"/>
  <c r="G345" i="7"/>
  <c r="G19" i="7"/>
  <c r="CI16" i="7" s="1"/>
  <c r="G277" i="7"/>
  <c r="G33" i="7"/>
  <c r="CI30" i="7" s="1"/>
  <c r="G189" i="7"/>
  <c r="G38" i="7"/>
  <c r="CI35" i="7" s="1"/>
  <c r="G290" i="7"/>
  <c r="G140" i="7"/>
  <c r="G56" i="7"/>
  <c r="CI53" i="7" s="1"/>
  <c r="G278" i="7"/>
  <c r="G34" i="7"/>
  <c r="CI31" i="7" s="1"/>
  <c r="G347" i="7"/>
  <c r="G51" i="7"/>
  <c r="CI48" i="7" s="1"/>
  <c r="G104" i="7"/>
  <c r="CI101" i="7" s="1"/>
  <c r="G147" i="7"/>
  <c r="G209" i="7"/>
  <c r="G197" i="7"/>
  <c r="G142" i="7"/>
  <c r="G66" i="7"/>
  <c r="CI63" i="7" s="1"/>
  <c r="G48" i="7"/>
  <c r="CI45" i="7" s="1"/>
  <c r="G186" i="7"/>
  <c r="G72" i="7"/>
  <c r="CI69" i="7" s="1"/>
  <c r="G25" i="7"/>
  <c r="CI22" i="7" s="1"/>
  <c r="G229" i="7"/>
  <c r="G320" i="7"/>
  <c r="G316" i="7"/>
  <c r="G200" i="7"/>
  <c r="G174" i="7"/>
  <c r="G43" i="7"/>
  <c r="CI40" i="7" s="1"/>
  <c r="G102" i="7"/>
  <c r="CI99" i="7" s="1"/>
  <c r="G137" i="7"/>
  <c r="G178" i="7"/>
  <c r="G309" i="7"/>
  <c r="G167" i="7"/>
  <c r="G221" i="7"/>
  <c r="G110" i="7"/>
  <c r="CI107" i="7" s="1"/>
  <c r="G268" i="7"/>
  <c r="G64" i="7"/>
  <c r="CI61" i="7" s="1"/>
  <c r="G325" i="7"/>
  <c r="G10" i="7"/>
  <c r="CI7" i="7" s="1"/>
  <c r="G202" i="7"/>
  <c r="G92" i="7"/>
  <c r="CI89" i="7" s="1"/>
  <c r="G343" i="7"/>
  <c r="G235" i="7"/>
  <c r="G42" i="7"/>
  <c r="CI39" i="7" s="1"/>
  <c r="G284" i="7"/>
  <c r="G73" i="7"/>
  <c r="CI70" i="7" s="1"/>
  <c r="G217" i="7"/>
  <c r="G155" i="7"/>
  <c r="G182" i="7"/>
  <c r="G88" i="7"/>
  <c r="CI85" i="7" s="1"/>
  <c r="G106" i="7"/>
  <c r="CI103" i="7" s="1"/>
  <c r="G327" i="7"/>
  <c r="G77" i="7"/>
  <c r="CI74" i="7" s="1"/>
  <c r="G196" i="7"/>
  <c r="G101" i="7"/>
  <c r="CI98" i="7" s="1"/>
  <c r="G160" i="7"/>
  <c r="G53" i="7"/>
  <c r="CI50" i="7" s="1"/>
  <c r="G276" i="7"/>
  <c r="G227" i="7"/>
  <c r="G307" i="7"/>
  <c r="G333" i="7"/>
  <c r="G162" i="7"/>
  <c r="G87" i="7"/>
  <c r="CI84" i="7" s="1"/>
  <c r="G164" i="7"/>
  <c r="G111" i="7"/>
  <c r="CI108" i="7" s="1"/>
  <c r="G179" i="7"/>
  <c r="G296" i="7"/>
  <c r="G94" i="7"/>
  <c r="CI91" i="7" s="1"/>
  <c r="G241" i="7"/>
  <c r="G292" i="7"/>
  <c r="G270" i="7"/>
  <c r="G336" i="7"/>
  <c r="G91" i="7"/>
  <c r="CI88" i="7" s="1"/>
  <c r="G130" i="7"/>
  <c r="G24" i="7"/>
  <c r="CI21" i="7" s="1"/>
  <c r="G250" i="7"/>
  <c r="G49" i="7"/>
  <c r="CI46" i="7" s="1"/>
  <c r="G115" i="7"/>
  <c r="G60" i="7"/>
  <c r="CI57" i="7" s="1"/>
  <c r="G133" i="7"/>
  <c r="G231" i="7"/>
  <c r="G313" i="7"/>
  <c r="G271" i="7"/>
  <c r="G248" i="7"/>
  <c r="G288" i="7"/>
  <c r="G207" i="7"/>
  <c r="G67" i="7"/>
  <c r="CI64" i="7" s="1"/>
  <c r="G44" i="7"/>
  <c r="CI41" i="7" s="1"/>
  <c r="G219" i="7"/>
  <c r="G63" i="7"/>
  <c r="CI60" i="7" s="1"/>
  <c r="G204" i="7"/>
  <c r="G203" i="7"/>
  <c r="G95" i="7"/>
  <c r="CI92" i="7" s="1"/>
  <c r="G222" i="7"/>
  <c r="G183" i="7"/>
  <c r="G310" i="7"/>
  <c r="G90" i="7"/>
  <c r="CI87" i="7" s="1"/>
  <c r="G328" i="7"/>
  <c r="G83" i="7"/>
  <c r="CI80" i="7" s="1"/>
  <c r="G129" i="7"/>
  <c r="G28" i="7"/>
  <c r="CI25" i="7" s="1"/>
  <c r="G136" i="7"/>
  <c r="G275" i="7"/>
  <c r="G20" i="7"/>
  <c r="CI17" i="7" s="1"/>
  <c r="G122" i="7"/>
  <c r="G266" i="7"/>
  <c r="G243" i="7"/>
  <c r="G279" i="7"/>
  <c r="G314" i="7"/>
  <c r="G11" i="7"/>
  <c r="CI8" i="7" s="1"/>
  <c r="G260" i="7"/>
  <c r="G305" i="7"/>
  <c r="G199" i="7"/>
  <c r="G354" i="7"/>
  <c r="G192" i="7"/>
  <c r="G81" i="7"/>
  <c r="CI78" i="7" s="1"/>
  <c r="G23" i="7"/>
  <c r="CI20" i="7" s="1"/>
  <c r="G195" i="7"/>
  <c r="G181" i="7"/>
  <c r="G215" i="7"/>
  <c r="G254" i="7"/>
  <c r="G348" i="7"/>
  <c r="G311" i="7"/>
  <c r="G256" i="7"/>
  <c r="G117" i="7"/>
  <c r="G297" i="7"/>
  <c r="G61" i="7"/>
  <c r="CI58" i="7" s="1"/>
  <c r="G138" i="7"/>
  <c r="G228" i="7"/>
  <c r="G326" i="7"/>
  <c r="G98" i="7"/>
  <c r="CI95" i="7" s="1"/>
  <c r="G22" i="7"/>
  <c r="CI19" i="7" s="1"/>
  <c r="G151" i="7"/>
  <c r="G17" i="7"/>
  <c r="CI14" i="7" s="1"/>
  <c r="G362" i="7"/>
  <c r="G280" i="7"/>
  <c r="G234" i="7"/>
  <c r="G211" i="7"/>
  <c r="G346" i="7"/>
  <c r="G295" i="7"/>
  <c r="G15" i="7"/>
  <c r="CI12" i="7" s="1"/>
  <c r="G125" i="7"/>
  <c r="G144" i="7"/>
  <c r="G223" i="7"/>
  <c r="G45" i="7"/>
  <c r="CI42" i="7" s="1"/>
  <c r="G85" i="7"/>
  <c r="CI82" i="7" s="1"/>
  <c r="G134" i="7"/>
  <c r="G47" i="7"/>
  <c r="CI44" i="7" s="1"/>
  <c r="G232" i="7"/>
  <c r="G300" i="7"/>
  <c r="G55" i="7"/>
  <c r="CI52" i="7" s="1"/>
  <c r="G330" i="7"/>
  <c r="G145" i="7"/>
  <c r="G123" i="7"/>
  <c r="G150" i="7"/>
  <c r="G321" i="7"/>
  <c r="G208" i="7"/>
  <c r="G171" i="7"/>
  <c r="G262" i="7"/>
  <c r="G353" i="7"/>
  <c r="G127" i="7"/>
  <c r="G281" i="7"/>
  <c r="G116" i="7"/>
  <c r="G255" i="7"/>
  <c r="G308" i="7"/>
  <c r="G360" i="7"/>
  <c r="G99" i="7"/>
  <c r="CI96" i="7" s="1"/>
  <c r="G238" i="7"/>
  <c r="G149" i="7"/>
  <c r="G282" i="7"/>
  <c r="G339" i="7"/>
  <c r="AS324" i="7"/>
  <c r="DI324" i="7"/>
  <c r="EE324" i="7"/>
  <c r="BM324" i="7"/>
  <c r="FA324" i="7"/>
  <c r="FA135" i="7"/>
  <c r="AS135" i="7"/>
  <c r="DI135" i="7"/>
  <c r="BM135" i="7"/>
  <c r="EE135" i="7"/>
  <c r="FA90" i="7"/>
  <c r="DI90" i="7"/>
  <c r="AS90" i="7"/>
  <c r="EE90" i="7"/>
  <c r="BM90" i="7"/>
  <c r="AS114" i="7"/>
  <c r="DI114" i="7"/>
  <c r="BM114" i="7"/>
  <c r="EE114" i="7"/>
  <c r="FA114" i="7"/>
  <c r="DI66" i="7"/>
  <c r="EE66" i="7"/>
  <c r="FA66" i="7"/>
  <c r="BM66" i="7"/>
  <c r="AS66" i="7"/>
  <c r="FA303" i="7"/>
  <c r="AS303" i="7"/>
  <c r="BM303" i="7"/>
  <c r="EE303" i="7"/>
  <c r="DI303" i="7"/>
  <c r="BM52" i="7"/>
  <c r="AS52" i="7"/>
  <c r="DI52" i="7"/>
  <c r="FA52" i="7"/>
  <c r="EE52" i="7"/>
  <c r="BM314" i="7"/>
  <c r="DI314" i="7"/>
  <c r="FA314" i="7"/>
  <c r="EE314" i="7"/>
  <c r="AS314" i="7"/>
  <c r="AS341" i="7"/>
  <c r="FA341" i="7"/>
  <c r="BM341" i="7"/>
  <c r="EE341" i="7"/>
  <c r="DI341" i="7"/>
  <c r="AS157" i="7"/>
  <c r="DI157" i="7"/>
  <c r="EE157" i="7"/>
  <c r="BM157" i="7"/>
  <c r="FA157" i="7"/>
  <c r="EE280" i="7"/>
  <c r="FA280" i="7"/>
  <c r="DI280" i="7"/>
  <c r="AS280" i="7"/>
  <c r="BM280" i="7"/>
  <c r="BM72" i="7"/>
  <c r="DI72" i="7"/>
  <c r="AS72" i="7"/>
  <c r="FA72" i="7"/>
  <c r="EE72" i="7"/>
  <c r="DI167" i="7"/>
  <c r="BM167" i="7"/>
  <c r="AS167" i="7"/>
  <c r="FA167" i="7"/>
  <c r="EE167" i="7"/>
  <c r="DI256" i="7"/>
  <c r="EE256" i="7"/>
  <c r="AS256" i="7"/>
  <c r="BM256" i="7"/>
  <c r="FA256" i="7"/>
  <c r="DI351" i="7"/>
  <c r="BM351" i="7"/>
  <c r="EE351" i="7"/>
  <c r="AS351" i="7"/>
  <c r="FA351" i="7"/>
  <c r="BM37" i="7"/>
  <c r="EE37" i="7"/>
  <c r="AS37" i="7"/>
  <c r="FA37" i="7"/>
  <c r="DI37" i="7"/>
  <c r="E18" i="10"/>
  <c r="CD117" i="7" a="1"/>
  <c r="CD117" i="7" s="1"/>
  <c r="BM243" i="7"/>
  <c r="FA243" i="7"/>
  <c r="AS243" i="7"/>
  <c r="DI243" i="7"/>
  <c r="EE243" i="7"/>
  <c r="BM126" i="7"/>
  <c r="EE126" i="7"/>
  <c r="DI126" i="7"/>
  <c r="FA126" i="7"/>
  <c r="AS126" i="7"/>
  <c r="DI127" i="7"/>
  <c r="FA127" i="7"/>
  <c r="BM127" i="7"/>
  <c r="EE127" i="7"/>
  <c r="AS127" i="7"/>
  <c r="BM210" i="7"/>
  <c r="FA210" i="7"/>
  <c r="AS210" i="7"/>
  <c r="DI210" i="7"/>
  <c r="EE210" i="7"/>
  <c r="DI32" i="7"/>
  <c r="EE32" i="7"/>
  <c r="FA32" i="7"/>
  <c r="AS32" i="7"/>
  <c r="BM32" i="7"/>
  <c r="AS213" i="7"/>
  <c r="FA213" i="7"/>
  <c r="EE213" i="7"/>
  <c r="DI213" i="7"/>
  <c r="BM213" i="7"/>
  <c r="BM364" i="7"/>
  <c r="FA364" i="7"/>
  <c r="EE364" i="7"/>
  <c r="DI364" i="7"/>
  <c r="AS364" i="7"/>
  <c r="FA109" i="7"/>
  <c r="DI109" i="7"/>
  <c r="BM109" i="7"/>
  <c r="AS109" i="7"/>
  <c r="EE109" i="7"/>
  <c r="EE131" i="7"/>
  <c r="BM131" i="7"/>
  <c r="AS131" i="7"/>
  <c r="DI131" i="7"/>
  <c r="FA131" i="7"/>
  <c r="AS98" i="7"/>
  <c r="EE98" i="7"/>
  <c r="FA98" i="7"/>
  <c r="BM98" i="7"/>
  <c r="DI98" i="7"/>
  <c r="FA194" i="7"/>
  <c r="BM194" i="7"/>
  <c r="DI194" i="7"/>
  <c r="AS194" i="7"/>
  <c r="EE194" i="7"/>
  <c r="AS47" i="7"/>
  <c r="EE47" i="7"/>
  <c r="FA47" i="7"/>
  <c r="DI47" i="7"/>
  <c r="BM47" i="7"/>
  <c r="FA277" i="7"/>
  <c r="BM277" i="7"/>
  <c r="AS277" i="7"/>
  <c r="EE277" i="7"/>
  <c r="DI277" i="7"/>
  <c r="AS49" i="7"/>
  <c r="FA49" i="7"/>
  <c r="EE49" i="7"/>
  <c r="DI49" i="7"/>
  <c r="BM49" i="7"/>
  <c r="DI253" i="7"/>
  <c r="AS253" i="7"/>
  <c r="EE253" i="7"/>
  <c r="BM253" i="7"/>
  <c r="FA253" i="7"/>
  <c r="EE42" i="7"/>
  <c r="BM42" i="7"/>
  <c r="AS42" i="7"/>
  <c r="DI42" i="7"/>
  <c r="FA42" i="7"/>
  <c r="AS244" i="7"/>
  <c r="DI244" i="7"/>
  <c r="EE244" i="7"/>
  <c r="FA244" i="7"/>
  <c r="BM244" i="7"/>
  <c r="AS132" i="7"/>
  <c r="DI132" i="7"/>
  <c r="FA132" i="7"/>
  <c r="BM132" i="7"/>
  <c r="EE132" i="7"/>
  <c r="FA156" i="7"/>
  <c r="AS156" i="7"/>
  <c r="EE156" i="7"/>
  <c r="DI156" i="7"/>
  <c r="BM156" i="7"/>
  <c r="AS276" i="7"/>
  <c r="FA276" i="7"/>
  <c r="BM276" i="7"/>
  <c r="EE276" i="7"/>
  <c r="DI276" i="7"/>
  <c r="AS40" i="7"/>
  <c r="EE40" i="7"/>
  <c r="FA40" i="7"/>
  <c r="DI40" i="7"/>
  <c r="BM40" i="7"/>
  <c r="EE342" i="7"/>
  <c r="BM342" i="7"/>
  <c r="DI342" i="7"/>
  <c r="FA342" i="7"/>
  <c r="AS342" i="7"/>
  <c r="FA267" i="7"/>
  <c r="DI267" i="7"/>
  <c r="BM267" i="7"/>
  <c r="AS267" i="7"/>
  <c r="EE267" i="7"/>
  <c r="BM10" i="7"/>
  <c r="EE10" i="7"/>
  <c r="AS10" i="7"/>
  <c r="DI10" i="7"/>
  <c r="FA10" i="7"/>
  <c r="EE250" i="7"/>
  <c r="FA250" i="7"/>
  <c r="BM250" i="7"/>
  <c r="DI250" i="7"/>
  <c r="AS250" i="7"/>
  <c r="BM235" i="7"/>
  <c r="EE235" i="7"/>
  <c r="DI235" i="7"/>
  <c r="FA235" i="7"/>
  <c r="AS235" i="7"/>
  <c r="EE56" i="7"/>
  <c r="DI56" i="7"/>
  <c r="BM56" i="7"/>
  <c r="AS56" i="7"/>
  <c r="FA56" i="7"/>
  <c r="EE283" i="7"/>
  <c r="BM283" i="7"/>
  <c r="DI283" i="7"/>
  <c r="AS283" i="7"/>
  <c r="FA283" i="7"/>
  <c r="F17" i="10"/>
  <c r="CE116" i="7" a="1"/>
  <c r="CE116" i="7" s="1"/>
  <c r="FA138" i="7"/>
  <c r="EE138" i="7"/>
  <c r="BM138" i="7"/>
  <c r="AS138" i="7"/>
  <c r="DI138" i="7"/>
  <c r="AS231" i="7"/>
  <c r="DI231" i="7"/>
  <c r="FA231" i="7"/>
  <c r="EE231" i="7"/>
  <c r="BM231" i="7"/>
  <c r="AS195" i="7"/>
  <c r="BM195" i="7"/>
  <c r="DI195" i="7"/>
  <c r="EE195" i="7"/>
  <c r="FA195" i="7"/>
  <c r="FA204" i="7"/>
  <c r="DI204" i="7"/>
  <c r="AS204" i="7"/>
  <c r="BM204" i="7"/>
  <c r="EE204" i="7"/>
  <c r="BM241" i="7"/>
  <c r="DI241" i="7"/>
  <c r="FA241" i="7"/>
  <c r="EE241" i="7"/>
  <c r="AS241" i="7"/>
  <c r="BM71" i="7"/>
  <c r="FA71" i="7"/>
  <c r="AS71" i="7"/>
  <c r="DI71" i="7"/>
  <c r="EE71" i="7"/>
  <c r="BM224" i="7"/>
  <c r="FA224" i="7"/>
  <c r="EE224" i="7"/>
  <c r="AS224" i="7"/>
  <c r="DI224" i="7"/>
  <c r="BM46" i="7"/>
  <c r="DI46" i="7"/>
  <c r="FA46" i="7"/>
  <c r="AS46" i="7"/>
  <c r="EE46" i="7"/>
  <c r="BM57" i="7"/>
  <c r="DI57" i="7"/>
  <c r="AS57" i="7"/>
  <c r="EE57" i="7"/>
  <c r="FA57" i="7"/>
  <c r="FA22" i="7"/>
  <c r="EE22" i="7"/>
  <c r="DI22" i="7"/>
  <c r="AS22" i="7"/>
  <c r="BM22" i="7"/>
  <c r="BM120" i="7"/>
  <c r="EE120" i="7"/>
  <c r="AS120" i="7"/>
  <c r="DI120" i="7"/>
  <c r="FA120" i="7"/>
  <c r="DI337" i="7"/>
  <c r="BM337" i="7"/>
  <c r="FA337" i="7"/>
  <c r="AS337" i="7"/>
  <c r="EE337" i="7"/>
  <c r="EE33" i="7"/>
  <c r="DI33" i="7"/>
  <c r="FA33" i="7"/>
  <c r="AS33" i="7"/>
  <c r="BM33" i="7"/>
  <c r="FA142" i="7"/>
  <c r="AS142" i="7"/>
  <c r="DI142" i="7"/>
  <c r="BM142" i="7"/>
  <c r="EE142" i="7"/>
  <c r="FA54" i="7"/>
  <c r="DI54" i="7"/>
  <c r="EE54" i="7"/>
  <c r="BM54" i="7"/>
  <c r="AS54" i="7"/>
  <c r="EE78" i="7"/>
  <c r="DI78" i="7"/>
  <c r="FA78" i="7"/>
  <c r="AS78" i="7"/>
  <c r="BM78" i="7"/>
  <c r="AS308" i="7"/>
  <c r="EE308" i="7"/>
  <c r="DI308" i="7"/>
  <c r="FA308" i="7"/>
  <c r="BM308" i="7"/>
  <c r="FA200" i="7"/>
  <c r="AS200" i="7"/>
  <c r="EE200" i="7"/>
  <c r="DI200" i="7"/>
  <c r="BM200" i="7"/>
  <c r="DI245" i="7"/>
  <c r="FA245" i="7"/>
  <c r="BM245" i="7"/>
  <c r="EE245" i="7"/>
  <c r="AS245" i="7"/>
  <c r="DI268" i="7"/>
  <c r="EE268" i="7"/>
  <c r="AS268" i="7"/>
  <c r="BM268" i="7"/>
  <c r="FA268" i="7"/>
  <c r="BM265" i="7"/>
  <c r="DI265" i="7"/>
  <c r="FA265" i="7"/>
  <c r="EE265" i="7"/>
  <c r="AS265" i="7"/>
  <c r="DI111" i="7"/>
  <c r="BM111" i="7"/>
  <c r="EE111" i="7"/>
  <c r="AS111" i="7"/>
  <c r="FA111" i="7"/>
  <c r="BM281" i="7"/>
  <c r="EE281" i="7"/>
  <c r="FA281" i="7"/>
  <c r="DI281" i="7"/>
  <c r="AS281" i="7"/>
  <c r="EE105" i="7"/>
  <c r="DI105" i="7"/>
  <c r="FA105" i="7"/>
  <c r="AS105" i="7"/>
  <c r="BM105" i="7"/>
  <c r="EE21" i="7"/>
  <c r="FA21" i="7"/>
  <c r="DI21" i="7"/>
  <c r="BM21" i="7"/>
  <c r="AS21" i="7"/>
  <c r="DI271" i="7"/>
  <c r="EE271" i="7"/>
  <c r="FA271" i="7"/>
  <c r="AS271" i="7"/>
  <c r="BM271" i="7"/>
  <c r="AS208" i="7"/>
  <c r="DI208" i="7"/>
  <c r="EE208" i="7"/>
  <c r="FA208" i="7"/>
  <c r="BM208" i="7"/>
  <c r="FA29" i="7"/>
  <c r="BM29" i="7"/>
  <c r="EE29" i="7"/>
  <c r="AS29" i="7"/>
  <c r="DI29" i="7"/>
  <c r="AS306" i="7"/>
  <c r="DI306" i="7"/>
  <c r="FA306" i="7"/>
  <c r="EE306" i="7"/>
  <c r="BM306" i="7"/>
  <c r="EE67" i="7"/>
  <c r="BM67" i="7"/>
  <c r="FA67" i="7"/>
  <c r="DI67" i="7"/>
  <c r="AS67" i="7"/>
  <c r="AS110" i="7"/>
  <c r="FA110" i="7"/>
  <c r="BM110" i="7"/>
  <c r="EE110" i="7"/>
  <c r="DI110" i="7"/>
  <c r="BM65" i="7"/>
  <c r="FA65" i="7"/>
  <c r="AS65" i="7"/>
  <c r="EE65" i="7"/>
  <c r="DI65" i="7"/>
  <c r="BM322" i="7"/>
  <c r="EE322" i="7"/>
  <c r="FA322" i="7"/>
  <c r="AS322" i="7"/>
  <c r="DI322" i="7"/>
  <c r="EE7" i="7"/>
  <c r="AS7" i="7"/>
  <c r="FA7" i="7"/>
  <c r="BM7" i="7"/>
  <c r="DI7" i="7"/>
  <c r="BM366" i="7"/>
  <c r="FA366" i="7"/>
  <c r="DI366" i="7"/>
  <c r="AS366" i="7"/>
  <c r="EE366" i="7"/>
  <c r="BM327" i="7"/>
  <c r="AS327" i="7"/>
  <c r="DI327" i="7"/>
  <c r="FA327" i="7"/>
  <c r="EE327" i="7"/>
  <c r="BM275" i="7"/>
  <c r="AS275" i="7"/>
  <c r="EE275" i="7"/>
  <c r="DI275" i="7"/>
  <c r="FA275" i="7"/>
  <c r="FA48" i="7"/>
  <c r="BM48" i="7"/>
  <c r="DI48" i="7"/>
  <c r="AS48" i="7"/>
  <c r="EE48" i="7"/>
  <c r="EE70" i="7"/>
  <c r="FA70" i="7"/>
  <c r="DI70" i="7"/>
  <c r="AS70" i="7"/>
  <c r="BM70" i="7"/>
  <c r="FA89" i="7"/>
  <c r="DI89" i="7"/>
  <c r="EE89" i="7"/>
  <c r="BM89" i="7"/>
  <c r="AS89" i="7"/>
  <c r="EE312" i="7"/>
  <c r="FA312" i="7"/>
  <c r="AS312" i="7"/>
  <c r="BM312" i="7"/>
  <c r="DI312" i="7"/>
  <c r="EE352" i="7"/>
  <c r="FA352" i="7"/>
  <c r="DI352" i="7"/>
  <c r="AS352" i="7"/>
  <c r="BM352" i="7"/>
  <c r="BM186" i="7"/>
  <c r="AS186" i="7"/>
  <c r="EE186" i="7"/>
  <c r="FA186" i="7"/>
  <c r="DI186" i="7"/>
  <c r="BM266" i="7"/>
  <c r="DI266" i="7"/>
  <c r="AS266" i="7"/>
  <c r="FA266" i="7"/>
  <c r="EE266" i="7"/>
  <c r="F8" i="7" a="1"/>
  <c r="F8" i="7" s="1"/>
  <c r="I5" i="10" s="1"/>
  <c r="I10" i="10" s="1"/>
  <c r="DI113" i="7"/>
  <c r="BM113" i="7"/>
  <c r="EE113" i="7"/>
  <c r="FA113" i="7"/>
  <c r="AS113" i="7"/>
  <c r="EE292" i="7"/>
  <c r="BM292" i="7"/>
  <c r="FA292" i="7"/>
  <c r="AS292" i="7"/>
  <c r="DI292" i="7"/>
  <c r="AS226" i="7"/>
  <c r="DI226" i="7"/>
  <c r="BM226" i="7"/>
  <c r="FA226" i="7"/>
  <c r="EE226" i="7"/>
  <c r="FA222" i="7"/>
  <c r="DI222" i="7"/>
  <c r="BM222" i="7"/>
  <c r="EE222" i="7"/>
  <c r="AS222" i="7"/>
  <c r="EE36" i="7"/>
  <c r="DI36" i="7"/>
  <c r="AS36" i="7"/>
  <c r="BM36" i="7"/>
  <c r="FA36" i="7"/>
  <c r="AS122" i="7"/>
  <c r="FA122" i="7"/>
  <c r="BM122" i="7"/>
  <c r="EE122" i="7"/>
  <c r="DI122" i="7"/>
  <c r="BM287" i="7"/>
  <c r="AS287" i="7"/>
  <c r="FA287" i="7"/>
  <c r="EE287" i="7"/>
  <c r="DI287" i="7"/>
  <c r="FA145" i="7"/>
  <c r="BM145" i="7"/>
  <c r="EE145" i="7"/>
  <c r="AS145" i="7"/>
  <c r="DI145" i="7"/>
  <c r="FA240" i="7"/>
  <c r="DI240" i="7"/>
  <c r="BM240" i="7"/>
  <c r="EE240" i="7"/>
  <c r="AS240" i="7"/>
  <c r="FA317" i="7"/>
  <c r="AS317" i="7"/>
  <c r="EE317" i="7"/>
  <c r="DI317" i="7"/>
  <c r="BM317" i="7"/>
  <c r="AS170" i="7"/>
  <c r="DI170" i="7"/>
  <c r="BM170" i="7"/>
  <c r="FA170" i="7"/>
  <c r="EE170" i="7"/>
  <c r="EE333" i="7"/>
  <c r="BM333" i="7"/>
  <c r="AS333" i="7"/>
  <c r="DI333" i="7"/>
  <c r="FA333" i="7"/>
  <c r="AS272" i="7"/>
  <c r="FA272" i="7"/>
  <c r="BM272" i="7"/>
  <c r="DI272" i="7"/>
  <c r="EE272" i="7"/>
  <c r="DI119" i="7"/>
  <c r="EE119" i="7"/>
  <c r="AS119" i="7"/>
  <c r="BM119" i="7"/>
  <c r="FA119" i="7"/>
  <c r="DI102" i="7"/>
  <c r="BM102" i="7"/>
  <c r="AS102" i="7"/>
  <c r="FA102" i="7"/>
  <c r="EE102" i="7"/>
  <c r="J3" i="10"/>
  <c r="J9" i="10"/>
  <c r="AS149" i="7"/>
  <c r="FA149" i="7"/>
  <c r="EE149" i="7"/>
  <c r="DI149" i="7"/>
  <c r="BM149" i="7"/>
  <c r="DI96" i="7"/>
  <c r="BM96" i="7"/>
  <c r="FA96" i="7"/>
  <c r="AS96" i="7"/>
  <c r="EE96" i="7"/>
  <c r="DI191" i="7"/>
  <c r="EE191" i="7"/>
  <c r="BM191" i="7"/>
  <c r="FA191" i="7"/>
  <c r="AS191" i="7"/>
  <c r="DI295" i="7"/>
  <c r="AS295" i="7"/>
  <c r="EE295" i="7"/>
  <c r="FA295" i="7"/>
  <c r="BM295" i="7"/>
  <c r="FA80" i="7"/>
  <c r="DI80" i="7"/>
  <c r="BM80" i="7"/>
  <c r="AS80" i="7"/>
  <c r="EE80" i="7"/>
  <c r="AS285" i="7"/>
  <c r="DI285" i="7"/>
  <c r="EE285" i="7"/>
  <c r="FA285" i="7"/>
  <c r="BM285" i="7"/>
  <c r="DI290" i="7"/>
  <c r="FA290" i="7"/>
  <c r="EE290" i="7"/>
  <c r="BM290" i="7"/>
  <c r="AS290" i="7"/>
  <c r="EE359" i="7"/>
  <c r="FA359" i="7"/>
  <c r="AS359" i="7"/>
  <c r="DI359" i="7"/>
  <c r="BM359" i="7"/>
  <c r="BM68" i="7"/>
  <c r="AS68" i="7"/>
  <c r="EE68" i="7"/>
  <c r="DI68" i="7"/>
  <c r="FA68" i="7"/>
  <c r="FA129" i="7"/>
  <c r="DI129" i="7"/>
  <c r="AS129" i="7"/>
  <c r="EE129" i="7"/>
  <c r="BM129" i="7"/>
  <c r="DI172" i="7"/>
  <c r="EE172" i="7"/>
  <c r="BM172" i="7"/>
  <c r="AS172" i="7"/>
  <c r="FA172" i="7"/>
  <c r="EE215" i="7"/>
  <c r="BM215" i="7"/>
  <c r="DI215" i="7"/>
  <c r="FA215" i="7"/>
  <c r="AS215" i="7"/>
  <c r="DI237" i="7"/>
  <c r="FA237" i="7"/>
  <c r="BM237" i="7"/>
  <c r="EE237" i="7"/>
  <c r="AS237" i="7"/>
  <c r="AS218" i="7"/>
  <c r="EE218" i="7"/>
  <c r="DI218" i="7"/>
  <c r="FA218" i="7"/>
  <c r="BM218" i="7"/>
  <c r="FA227" i="7"/>
  <c r="EE227" i="7"/>
  <c r="AS227" i="7"/>
  <c r="BM227" i="7"/>
  <c r="DI227" i="7"/>
  <c r="FA62" i="7"/>
  <c r="BM62" i="7"/>
  <c r="EE62" i="7"/>
  <c r="AS62" i="7"/>
  <c r="DI62" i="7"/>
  <c r="BM76" i="7"/>
  <c r="FA76" i="7"/>
  <c r="AS76" i="7"/>
  <c r="DI76" i="7"/>
  <c r="EE76" i="7"/>
  <c r="EE298" i="7"/>
  <c r="DI298" i="7"/>
  <c r="AS298" i="7"/>
  <c r="FA298" i="7"/>
  <c r="BM298" i="7"/>
  <c r="EE300" i="7"/>
  <c r="BM300" i="7"/>
  <c r="DI300" i="7"/>
  <c r="FA300" i="7"/>
  <c r="AS300" i="7"/>
  <c r="EE331" i="7"/>
  <c r="FA331" i="7"/>
  <c r="AS331" i="7"/>
  <c r="DI331" i="7"/>
  <c r="BM331" i="7"/>
  <c r="BM336" i="7"/>
  <c r="EE336" i="7"/>
  <c r="DI336" i="7"/>
  <c r="FA336" i="7"/>
  <c r="AS336" i="7"/>
  <c r="BM329" i="7"/>
  <c r="FA329" i="7"/>
  <c r="EE329" i="7"/>
  <c r="DI329" i="7"/>
  <c r="AS329" i="7"/>
  <c r="AS73" i="7"/>
  <c r="BM73" i="7"/>
  <c r="DI73" i="7"/>
  <c r="FA73" i="7"/>
  <c r="EE73" i="7"/>
  <c r="AS117" i="7"/>
  <c r="DI117" i="7"/>
  <c r="EE117" i="7"/>
  <c r="FA117" i="7"/>
  <c r="BM117" i="7"/>
  <c r="AS150" i="7"/>
  <c r="DI150" i="7"/>
  <c r="EE150" i="7"/>
  <c r="FA150" i="7"/>
  <c r="BM150" i="7"/>
  <c r="F7" i="7" a="1"/>
  <c r="F7" i="7" s="1"/>
  <c r="I7" i="10" s="1"/>
  <c r="I12" i="10" s="1"/>
  <c r="AS323" i="7"/>
  <c r="DI323" i="7"/>
  <c r="FA323" i="7"/>
  <c r="EE323" i="7"/>
  <c r="BM323" i="7"/>
  <c r="AS159" i="7"/>
  <c r="DI159" i="7"/>
  <c r="EE159" i="7"/>
  <c r="BM159" i="7"/>
  <c r="FA159" i="7"/>
  <c r="AS209" i="7"/>
  <c r="BM209" i="7"/>
  <c r="EE209" i="7"/>
  <c r="DI209" i="7"/>
  <c r="FA209" i="7"/>
  <c r="EE144" i="7"/>
  <c r="DI144" i="7"/>
  <c r="AS144" i="7"/>
  <c r="BM144" i="7"/>
  <c r="FA144" i="7"/>
  <c r="AS216" i="7"/>
  <c r="DI216" i="7"/>
  <c r="FA216" i="7"/>
  <c r="BM216" i="7"/>
  <c r="EE216" i="7"/>
  <c r="DI228" i="7"/>
  <c r="AS228" i="7"/>
  <c r="FA228" i="7"/>
  <c r="EE228" i="7"/>
  <c r="BM228" i="7"/>
  <c r="DI162" i="7"/>
  <c r="AS162" i="7"/>
  <c r="EE162" i="7"/>
  <c r="FA162" i="7"/>
  <c r="BM162" i="7"/>
  <c r="EE264" i="7"/>
  <c r="FA264" i="7"/>
  <c r="BM264" i="7"/>
  <c r="DI264" i="7"/>
  <c r="AS264" i="7"/>
  <c r="FA232" i="7"/>
  <c r="EE232" i="7"/>
  <c r="DI232" i="7"/>
  <c r="AS232" i="7"/>
  <c r="BM232" i="7"/>
  <c r="DI154" i="7"/>
  <c r="FA154" i="7"/>
  <c r="EE154" i="7"/>
  <c r="BM154" i="7"/>
  <c r="AS154" i="7"/>
  <c r="AS85" i="7"/>
  <c r="BM85" i="7"/>
  <c r="FA85" i="7"/>
  <c r="EE85" i="7"/>
  <c r="DI85" i="7"/>
  <c r="DI274" i="7"/>
  <c r="AS274" i="7"/>
  <c r="BM274" i="7"/>
  <c r="EE274" i="7"/>
  <c r="FA274" i="7"/>
  <c r="DI214" i="7"/>
  <c r="EE214" i="7"/>
  <c r="BM214" i="7"/>
  <c r="FA214" i="7"/>
  <c r="AS214" i="7"/>
  <c r="DI205" i="7"/>
  <c r="BM205" i="7"/>
  <c r="EE205" i="7"/>
  <c r="FA205" i="7"/>
  <c r="AS205" i="7"/>
  <c r="AS9" i="7"/>
  <c r="BM9" i="7"/>
  <c r="FA9" i="7"/>
  <c r="DI9" i="7"/>
  <c r="EE9" i="7"/>
  <c r="EE249" i="7"/>
  <c r="DI249" i="7"/>
  <c r="AS249" i="7"/>
  <c r="BM249" i="7"/>
  <c r="FA249" i="7"/>
  <c r="AS4" i="7"/>
  <c r="AS3" i="7"/>
  <c r="AT5" i="7" s="1"/>
  <c r="K4" i="10"/>
  <c r="AS2" i="7"/>
  <c r="EE246" i="7"/>
  <c r="AS246" i="7"/>
  <c r="BM246" i="7"/>
  <c r="DI246" i="7"/>
  <c r="FA246" i="7"/>
  <c r="EE108" i="7"/>
  <c r="FA108" i="7"/>
  <c r="AS108" i="7"/>
  <c r="BM108" i="7"/>
  <c r="DI108" i="7"/>
  <c r="EE19" i="7"/>
  <c r="AS19" i="7"/>
  <c r="DI19" i="7"/>
  <c r="FA19" i="7"/>
  <c r="BM19" i="7"/>
  <c r="AS25" i="7"/>
  <c r="FA25" i="7"/>
  <c r="DI25" i="7"/>
  <c r="EE25" i="7"/>
  <c r="BM25" i="7"/>
  <c r="FA77" i="7"/>
  <c r="AS77" i="7"/>
  <c r="DI77" i="7"/>
  <c r="EE77" i="7"/>
  <c r="BM77" i="7"/>
  <c r="EE179" i="7"/>
  <c r="BM179" i="7"/>
  <c r="DI179" i="7"/>
  <c r="AS179" i="7"/>
  <c r="FA179" i="7"/>
  <c r="AS152" i="7"/>
  <c r="DI152" i="7"/>
  <c r="BM152" i="7"/>
  <c r="FA152" i="7"/>
  <c r="EE152" i="7"/>
  <c r="FA112" i="7"/>
  <c r="EE112" i="7"/>
  <c r="AS112" i="7"/>
  <c r="DI112" i="7"/>
  <c r="BM112" i="7"/>
  <c r="FA23" i="7"/>
  <c r="DI23" i="7"/>
  <c r="EE23" i="7"/>
  <c r="BM23" i="7"/>
  <c r="AS23" i="7"/>
  <c r="DI143" i="7"/>
  <c r="EE143" i="7"/>
  <c r="AS143" i="7"/>
  <c r="BM143" i="7"/>
  <c r="FA143" i="7"/>
  <c r="FA350" i="7"/>
  <c r="AS350" i="7"/>
  <c r="DI350" i="7"/>
  <c r="BM350" i="7"/>
  <c r="EE350" i="7"/>
  <c r="DI297" i="7"/>
  <c r="FA297" i="7"/>
  <c r="EE297" i="7"/>
  <c r="BM297" i="7"/>
  <c r="AS297" i="7"/>
  <c r="DI69" i="7"/>
  <c r="EE69" i="7"/>
  <c r="AS69" i="7"/>
  <c r="FA69" i="7"/>
  <c r="BM69" i="7"/>
  <c r="AS63" i="7"/>
  <c r="BM63" i="7"/>
  <c r="DI63" i="7"/>
  <c r="FA63" i="7"/>
  <c r="EE63" i="7"/>
  <c r="DI61" i="7"/>
  <c r="EE61" i="7"/>
  <c r="FA61" i="7"/>
  <c r="AS61" i="7"/>
  <c r="BM61" i="7"/>
  <c r="EE185" i="7"/>
  <c r="DI185" i="7"/>
  <c r="AS185" i="7"/>
  <c r="FA185" i="7"/>
  <c r="BM185" i="7"/>
  <c r="EE18" i="7"/>
  <c r="BM18" i="7"/>
  <c r="FA18" i="7"/>
  <c r="DI18" i="7"/>
  <c r="AS18" i="7"/>
  <c r="FA354" i="7"/>
  <c r="AS354" i="7"/>
  <c r="BM354" i="7"/>
  <c r="EE354" i="7"/>
  <c r="DI354" i="7"/>
  <c r="AS358" i="7"/>
  <c r="EE358" i="7"/>
  <c r="BM358" i="7"/>
  <c r="DI358" i="7"/>
  <c r="FA358" i="7"/>
  <c r="DI304" i="7"/>
  <c r="EE304" i="7"/>
  <c r="BM304" i="7"/>
  <c r="FA304" i="7"/>
  <c r="AS304" i="7"/>
  <c r="FA13" i="7"/>
  <c r="DI13" i="7"/>
  <c r="AS13" i="7"/>
  <c r="EE13" i="7"/>
  <c r="BM13" i="7"/>
  <c r="FA299" i="7"/>
  <c r="EE299" i="7"/>
  <c r="BM299" i="7"/>
  <c r="AS299" i="7"/>
  <c r="DI299" i="7"/>
  <c r="AS187" i="7"/>
  <c r="EE187" i="7"/>
  <c r="BM187" i="7"/>
  <c r="DI187" i="7"/>
  <c r="FA187" i="7"/>
  <c r="BM86" i="7"/>
  <c r="AS86" i="7"/>
  <c r="FA86" i="7"/>
  <c r="EE86" i="7"/>
  <c r="DI86" i="7"/>
  <c r="F5" i="7" a="1"/>
  <c r="F5" i="7" s="1"/>
  <c r="I6" i="10" s="1"/>
  <c r="I11" i="10" s="1"/>
  <c r="AS171" i="7"/>
  <c r="DI171" i="7"/>
  <c r="FA171" i="7"/>
  <c r="EE171" i="7"/>
  <c r="BM171" i="7"/>
  <c r="EE201" i="7"/>
  <c r="AS201" i="7"/>
  <c r="BM201" i="7"/>
  <c r="DI201" i="7"/>
  <c r="FA201" i="7"/>
  <c r="AS217" i="7"/>
  <c r="DI217" i="7"/>
  <c r="FA217" i="7"/>
  <c r="BM217" i="7"/>
  <c r="EE217" i="7"/>
  <c r="BM27" i="7"/>
  <c r="DI27" i="7"/>
  <c r="EE27" i="7"/>
  <c r="FA27" i="7"/>
  <c r="AS27" i="7"/>
  <c r="EE101" i="7"/>
  <c r="FA101" i="7"/>
  <c r="BM101" i="7"/>
  <c r="DI101" i="7"/>
  <c r="AS101" i="7"/>
  <c r="EE360" i="7"/>
  <c r="DI360" i="7"/>
  <c r="AS360" i="7"/>
  <c r="BM360" i="7"/>
  <c r="FA360" i="7"/>
  <c r="DI326" i="7"/>
  <c r="BM326" i="7"/>
  <c r="AS326" i="7"/>
  <c r="EE326" i="7"/>
  <c r="FA326" i="7"/>
  <c r="AS17" i="7"/>
  <c r="FA17" i="7"/>
  <c r="EE17" i="7"/>
  <c r="DI17" i="7"/>
  <c r="BM17" i="7"/>
  <c r="AS45" i="7"/>
  <c r="EE45" i="7"/>
  <c r="BM45" i="7"/>
  <c r="DI45" i="7"/>
  <c r="FA45" i="7"/>
  <c r="DI43" i="7"/>
  <c r="FA43" i="7"/>
  <c r="AS43" i="7"/>
  <c r="EE43" i="7"/>
  <c r="BM43" i="7"/>
  <c r="AS93" i="7"/>
  <c r="EE93" i="7"/>
  <c r="BM93" i="7"/>
  <c r="FA93" i="7"/>
  <c r="DI93" i="7"/>
  <c r="EE82" i="7"/>
  <c r="DI82" i="7"/>
  <c r="AS82" i="7"/>
  <c r="BM82" i="7"/>
  <c r="FA82" i="7"/>
  <c r="AS16" i="7"/>
  <c r="EE16" i="7"/>
  <c r="FA16" i="7"/>
  <c r="BM16" i="7"/>
  <c r="DI16" i="7"/>
  <c r="AS196" i="7"/>
  <c r="DI196" i="7"/>
  <c r="BM196" i="7"/>
  <c r="EE196" i="7"/>
  <c r="FA196" i="7"/>
  <c r="I13" i="10" l="1"/>
  <c r="DJ9" i="7"/>
  <c r="BN9" i="7"/>
  <c r="EF9" i="7"/>
  <c r="AT9" i="7"/>
  <c r="FB9" i="7"/>
  <c r="AT170" i="7"/>
  <c r="BN170" i="7"/>
  <c r="FB170" i="7"/>
  <c r="EF170" i="7"/>
  <c r="DJ170" i="7"/>
  <c r="DJ201" i="7"/>
  <c r="FB201" i="7"/>
  <c r="EF201" i="7"/>
  <c r="BN201" i="7"/>
  <c r="AT201" i="7"/>
  <c r="FB143" i="7"/>
  <c r="DJ143" i="7"/>
  <c r="BN143" i="7"/>
  <c r="AT143" i="7"/>
  <c r="EF143" i="7"/>
  <c r="DJ108" i="7"/>
  <c r="BN108" i="7"/>
  <c r="FB108" i="7"/>
  <c r="AT108" i="7"/>
  <c r="EF108" i="7"/>
  <c r="BN48" i="7"/>
  <c r="EF48" i="7"/>
  <c r="AT48" i="7"/>
  <c r="DJ48" i="7"/>
  <c r="FB48" i="7"/>
  <c r="DJ306" i="7"/>
  <c r="BN306" i="7"/>
  <c r="AT306" i="7"/>
  <c r="EF306" i="7"/>
  <c r="FB306" i="7"/>
  <c r="DJ21" i="7"/>
  <c r="EF21" i="7"/>
  <c r="AT21" i="7"/>
  <c r="BN21" i="7"/>
  <c r="FB21" i="7"/>
  <c r="AT231" i="7"/>
  <c r="FB231" i="7"/>
  <c r="BN231" i="7"/>
  <c r="DJ231" i="7"/>
  <c r="EF231" i="7"/>
  <c r="DJ156" i="7"/>
  <c r="EF156" i="7"/>
  <c r="FB156" i="7"/>
  <c r="BN156" i="7"/>
  <c r="AT156" i="7"/>
  <c r="DJ167" i="7"/>
  <c r="FB167" i="7"/>
  <c r="BN167" i="7"/>
  <c r="AT167" i="7"/>
  <c r="EF167" i="7"/>
  <c r="FB135" i="7"/>
  <c r="EF135" i="7"/>
  <c r="DJ135" i="7"/>
  <c r="AT135" i="7"/>
  <c r="BN135" i="7"/>
  <c r="BN343" i="7"/>
  <c r="DJ343" i="7"/>
  <c r="AT343" i="7"/>
  <c r="EF343" i="7"/>
  <c r="FB343" i="7"/>
  <c r="BN139" i="7"/>
  <c r="EF139" i="7"/>
  <c r="AT139" i="7"/>
  <c r="FB139" i="7"/>
  <c r="DJ139" i="7"/>
  <c r="FB181" i="7"/>
  <c r="AT181" i="7"/>
  <c r="DJ181" i="7"/>
  <c r="BN181" i="7"/>
  <c r="EF181" i="7"/>
  <c r="EF202" i="7"/>
  <c r="FB202" i="7"/>
  <c r="AT202" i="7"/>
  <c r="DJ202" i="7"/>
  <c r="BN202" i="7"/>
  <c r="BN26" i="7"/>
  <c r="EF26" i="7"/>
  <c r="DJ26" i="7"/>
  <c r="AT26" i="7"/>
  <c r="FB26" i="7"/>
  <c r="BN79" i="7"/>
  <c r="AT79" i="7"/>
  <c r="FB79" i="7"/>
  <c r="DJ79" i="7"/>
  <c r="EF79" i="7"/>
  <c r="DJ260" i="7"/>
  <c r="BN260" i="7"/>
  <c r="FB260" i="7"/>
  <c r="AT260" i="7"/>
  <c r="EF260" i="7"/>
  <c r="BN197" i="7"/>
  <c r="DJ197" i="7"/>
  <c r="FB197" i="7"/>
  <c r="EF197" i="7"/>
  <c r="AT197" i="7"/>
  <c r="FB211" i="7"/>
  <c r="AT211" i="7"/>
  <c r="BN211" i="7"/>
  <c r="DJ211" i="7"/>
  <c r="EF211" i="7"/>
  <c r="DJ221" i="7"/>
  <c r="AT221" i="7"/>
  <c r="EF221" i="7"/>
  <c r="FB221" i="7"/>
  <c r="BN221" i="7"/>
  <c r="BN320" i="7"/>
  <c r="FB320" i="7"/>
  <c r="AT320" i="7"/>
  <c r="DJ320" i="7"/>
  <c r="EF320" i="7"/>
  <c r="BN95" i="7"/>
  <c r="FB95" i="7"/>
  <c r="DJ95" i="7"/>
  <c r="EF95" i="7"/>
  <c r="AT95" i="7"/>
  <c r="BN335" i="7"/>
  <c r="FB335" i="7"/>
  <c r="DJ335" i="7"/>
  <c r="EF335" i="7"/>
  <c r="AT335" i="7"/>
  <c r="AT238" i="7"/>
  <c r="FB238" i="7"/>
  <c r="DJ238" i="7"/>
  <c r="EF238" i="7"/>
  <c r="BN238" i="7"/>
  <c r="FB14" i="7"/>
  <c r="EF14" i="7"/>
  <c r="BN14" i="7"/>
  <c r="AT14" i="7"/>
  <c r="DJ14" i="7"/>
  <c r="EF103" i="7"/>
  <c r="BN103" i="7"/>
  <c r="AT103" i="7"/>
  <c r="DJ103" i="7"/>
  <c r="FB103" i="7"/>
  <c r="EF255" i="7"/>
  <c r="FB255" i="7"/>
  <c r="AT255" i="7"/>
  <c r="BN255" i="7"/>
  <c r="DJ255" i="7"/>
  <c r="DJ38" i="7"/>
  <c r="EF38" i="7"/>
  <c r="FB38" i="7"/>
  <c r="BN38" i="7"/>
  <c r="AT38" i="7"/>
  <c r="FB286" i="7"/>
  <c r="AT286" i="7"/>
  <c r="DJ286" i="7"/>
  <c r="BN286" i="7"/>
  <c r="EF286" i="7"/>
  <c r="CH114" i="7" a="1"/>
  <c r="CH114" i="7" s="1"/>
  <c r="I15" i="10"/>
  <c r="BN199" i="7"/>
  <c r="EF199" i="7"/>
  <c r="FB199" i="7"/>
  <c r="DJ199" i="7"/>
  <c r="AT199" i="7"/>
  <c r="AT184" i="7"/>
  <c r="FB184" i="7"/>
  <c r="EF184" i="7"/>
  <c r="DJ184" i="7"/>
  <c r="BN184" i="7"/>
  <c r="AT118" i="7"/>
  <c r="EF118" i="7"/>
  <c r="BN118" i="7"/>
  <c r="FB118" i="7"/>
  <c r="DJ118" i="7"/>
  <c r="BN196" i="7"/>
  <c r="EF196" i="7"/>
  <c r="FB196" i="7"/>
  <c r="AT196" i="7"/>
  <c r="DJ196" i="7"/>
  <c r="BN329" i="7"/>
  <c r="DJ329" i="7"/>
  <c r="EF329" i="7"/>
  <c r="FB329" i="7"/>
  <c r="AT329" i="7"/>
  <c r="EF172" i="7"/>
  <c r="FB172" i="7"/>
  <c r="BN172" i="7"/>
  <c r="AT172" i="7"/>
  <c r="DJ172" i="7"/>
  <c r="DJ43" i="7"/>
  <c r="AT43" i="7"/>
  <c r="EF43" i="7"/>
  <c r="BN43" i="7"/>
  <c r="FB43" i="7"/>
  <c r="EF25" i="7"/>
  <c r="AT25" i="7"/>
  <c r="FB25" i="7"/>
  <c r="BN25" i="7"/>
  <c r="DJ25" i="7"/>
  <c r="BN232" i="7"/>
  <c r="AT232" i="7"/>
  <c r="DJ232" i="7"/>
  <c r="EF232" i="7"/>
  <c r="FB232" i="7"/>
  <c r="DJ76" i="7"/>
  <c r="AT76" i="7"/>
  <c r="EF76" i="7"/>
  <c r="BN76" i="7"/>
  <c r="FB76" i="7"/>
  <c r="AT290" i="7"/>
  <c r="DJ290" i="7"/>
  <c r="FB290" i="7"/>
  <c r="EF290" i="7"/>
  <c r="BN290" i="7"/>
  <c r="EF287" i="7"/>
  <c r="DJ287" i="7"/>
  <c r="FB287" i="7"/>
  <c r="BN287" i="7"/>
  <c r="AT287" i="7"/>
  <c r="EF187" i="7"/>
  <c r="DJ187" i="7"/>
  <c r="FB187" i="7"/>
  <c r="BN187" i="7"/>
  <c r="AT187" i="7"/>
  <c r="AT13" i="7"/>
  <c r="BN13" i="7"/>
  <c r="FB13" i="7"/>
  <c r="DJ13" i="7"/>
  <c r="EF13" i="7"/>
  <c r="BN354" i="7"/>
  <c r="EF354" i="7"/>
  <c r="FB354" i="7"/>
  <c r="AT354" i="7"/>
  <c r="DJ354" i="7"/>
  <c r="FB69" i="7"/>
  <c r="BN69" i="7"/>
  <c r="DJ69" i="7"/>
  <c r="AT69" i="7"/>
  <c r="EF69" i="7"/>
  <c r="DJ152" i="7"/>
  <c r="FB152" i="7"/>
  <c r="AT152" i="7"/>
  <c r="EF152" i="7"/>
  <c r="BN152" i="7"/>
  <c r="K3" i="10"/>
  <c r="K9" i="10"/>
  <c r="BN85" i="7"/>
  <c r="EF85" i="7"/>
  <c r="DJ85" i="7"/>
  <c r="AT85" i="7"/>
  <c r="FB85" i="7"/>
  <c r="FB228" i="7"/>
  <c r="EF228" i="7"/>
  <c r="BN228" i="7"/>
  <c r="DJ228" i="7"/>
  <c r="AT228" i="7"/>
  <c r="DJ331" i="7"/>
  <c r="EF331" i="7"/>
  <c r="BN331" i="7"/>
  <c r="FB331" i="7"/>
  <c r="AT331" i="7"/>
  <c r="FB218" i="7"/>
  <c r="BN218" i="7"/>
  <c r="EF218" i="7"/>
  <c r="DJ218" i="7"/>
  <c r="AT218" i="7"/>
  <c r="DJ68" i="7"/>
  <c r="BN68" i="7"/>
  <c r="AT68" i="7"/>
  <c r="FB68" i="7"/>
  <c r="EF68" i="7"/>
  <c r="AT285" i="7"/>
  <c r="DJ285" i="7"/>
  <c r="EF285" i="7"/>
  <c r="FB285" i="7"/>
  <c r="BN285" i="7"/>
  <c r="AT317" i="7"/>
  <c r="EF317" i="7"/>
  <c r="FB317" i="7"/>
  <c r="BN317" i="7"/>
  <c r="DJ317" i="7"/>
  <c r="FB145" i="7"/>
  <c r="EF145" i="7"/>
  <c r="BN145" i="7"/>
  <c r="AT145" i="7"/>
  <c r="DJ145" i="7"/>
  <c r="EF36" i="7"/>
  <c r="BN36" i="7"/>
  <c r="FB36" i="7"/>
  <c r="DJ36" i="7"/>
  <c r="AT36" i="7"/>
  <c r="DJ186" i="7"/>
  <c r="AT186" i="7"/>
  <c r="FB186" i="7"/>
  <c r="BN186" i="7"/>
  <c r="EF186" i="7"/>
  <c r="FB322" i="7"/>
  <c r="BN322" i="7"/>
  <c r="EF322" i="7"/>
  <c r="AT322" i="7"/>
  <c r="DJ322" i="7"/>
  <c r="FB111" i="7"/>
  <c r="EF111" i="7"/>
  <c r="BN111" i="7"/>
  <c r="DJ111" i="7"/>
  <c r="AT111" i="7"/>
  <c r="BN120" i="7"/>
  <c r="FB120" i="7"/>
  <c r="AT120" i="7"/>
  <c r="EF120" i="7"/>
  <c r="DJ120" i="7"/>
  <c r="FB283" i="7"/>
  <c r="EF283" i="7"/>
  <c r="BN283" i="7"/>
  <c r="DJ283" i="7"/>
  <c r="AT283" i="7"/>
  <c r="DJ37" i="7"/>
  <c r="AT37" i="7"/>
  <c r="FB37" i="7"/>
  <c r="BN37" i="7"/>
  <c r="EF37" i="7"/>
  <c r="EF280" i="7"/>
  <c r="DJ280" i="7"/>
  <c r="FB280" i="7"/>
  <c r="BN280" i="7"/>
  <c r="AT280" i="7"/>
  <c r="FB157" i="7"/>
  <c r="EF157" i="7"/>
  <c r="DJ157" i="7"/>
  <c r="BN157" i="7"/>
  <c r="AT157" i="7"/>
  <c r="AT349" i="7"/>
  <c r="FB349" i="7"/>
  <c r="BN349" i="7"/>
  <c r="EF349" i="7"/>
  <c r="DJ349" i="7"/>
  <c r="AT203" i="7"/>
  <c r="EF203" i="7"/>
  <c r="BN203" i="7"/>
  <c r="FB203" i="7"/>
  <c r="DJ203" i="7"/>
  <c r="DJ261" i="7"/>
  <c r="BN261" i="7"/>
  <c r="AT261" i="7"/>
  <c r="EF261" i="7"/>
  <c r="FB261" i="7"/>
  <c r="DJ104" i="7"/>
  <c r="EF104" i="7"/>
  <c r="BN104" i="7"/>
  <c r="AT104" i="7"/>
  <c r="FB104" i="7"/>
  <c r="BN188" i="7"/>
  <c r="AT188" i="7"/>
  <c r="FB188" i="7"/>
  <c r="EF188" i="7"/>
  <c r="DJ188" i="7"/>
  <c r="FB334" i="7"/>
  <c r="DJ334" i="7"/>
  <c r="EF334" i="7"/>
  <c r="BN334" i="7"/>
  <c r="AT334" i="7"/>
  <c r="BN318" i="7"/>
  <c r="DJ318" i="7"/>
  <c r="AT318" i="7"/>
  <c r="FB318" i="7"/>
  <c r="EF318" i="7"/>
  <c r="AT166" i="7"/>
  <c r="BN166" i="7"/>
  <c r="EF166" i="7"/>
  <c r="FB166" i="7"/>
  <c r="DJ166" i="7"/>
  <c r="BN164" i="7"/>
  <c r="EF164" i="7"/>
  <c r="FB164" i="7"/>
  <c r="DJ164" i="7"/>
  <c r="AT164" i="7"/>
  <c r="BN178" i="7"/>
  <c r="AT178" i="7"/>
  <c r="DJ178" i="7"/>
  <c r="EF178" i="7"/>
  <c r="FB178" i="7"/>
  <c r="EF28" i="7"/>
  <c r="FB28" i="7"/>
  <c r="AT28" i="7"/>
  <c r="BN28" i="7"/>
  <c r="DJ28" i="7"/>
  <c r="BN174" i="7"/>
  <c r="AT174" i="7"/>
  <c r="FB174" i="7"/>
  <c r="EF174" i="7"/>
  <c r="DJ174" i="7"/>
  <c r="FB288" i="7"/>
  <c r="AT288" i="7"/>
  <c r="EF288" i="7"/>
  <c r="BN288" i="7"/>
  <c r="DJ288" i="7"/>
  <c r="FB12" i="7"/>
  <c r="EF12" i="7"/>
  <c r="AT12" i="7"/>
  <c r="DJ12" i="7"/>
  <c r="BN12" i="7"/>
  <c r="EF302" i="7"/>
  <c r="FB302" i="7"/>
  <c r="BN302" i="7"/>
  <c r="AT302" i="7"/>
  <c r="DJ302" i="7"/>
  <c r="FB121" i="7"/>
  <c r="BN121" i="7"/>
  <c r="AT121" i="7"/>
  <c r="EF121" i="7"/>
  <c r="DJ121" i="7"/>
  <c r="BN180" i="7"/>
  <c r="DJ180" i="7"/>
  <c r="FB180" i="7"/>
  <c r="AT180" i="7"/>
  <c r="EF180" i="7"/>
  <c r="AT344" i="7"/>
  <c r="FB344" i="7"/>
  <c r="EF344" i="7"/>
  <c r="DJ344" i="7"/>
  <c r="BN344" i="7"/>
  <c r="FB353" i="7"/>
  <c r="DJ353" i="7"/>
  <c r="BN353" i="7"/>
  <c r="EF353" i="7"/>
  <c r="AT353" i="7"/>
  <c r="AT99" i="7"/>
  <c r="DJ99" i="7"/>
  <c r="FB99" i="7"/>
  <c r="EF99" i="7"/>
  <c r="BN99" i="7"/>
  <c r="BN219" i="7"/>
  <c r="EF219" i="7"/>
  <c r="DJ219" i="7"/>
  <c r="FB219" i="7"/>
  <c r="AT219" i="7"/>
  <c r="EF83" i="7"/>
  <c r="BN83" i="7"/>
  <c r="AT83" i="7"/>
  <c r="DJ83" i="7"/>
  <c r="FB83" i="7"/>
  <c r="CG115" i="7" a="1"/>
  <c r="CG115" i="7" s="1"/>
  <c r="H16" i="10"/>
  <c r="L4" i="10"/>
  <c r="AT4" i="7"/>
  <c r="AT2" i="7"/>
  <c r="AT3" i="7"/>
  <c r="AU5" i="7" s="1"/>
  <c r="BN154" i="7"/>
  <c r="AT154" i="7"/>
  <c r="FB154" i="7"/>
  <c r="EF154" i="7"/>
  <c r="DJ154" i="7"/>
  <c r="DJ144" i="7"/>
  <c r="EF144" i="7"/>
  <c r="AT144" i="7"/>
  <c r="BN144" i="7"/>
  <c r="FB144" i="7"/>
  <c r="FB209" i="7"/>
  <c r="AT209" i="7"/>
  <c r="EF209" i="7"/>
  <c r="DJ209" i="7"/>
  <c r="BN209" i="7"/>
  <c r="DJ150" i="7"/>
  <c r="BN150" i="7"/>
  <c r="AT150" i="7"/>
  <c r="FB150" i="7"/>
  <c r="EF150" i="7"/>
  <c r="EF336" i="7"/>
  <c r="FB336" i="7"/>
  <c r="DJ336" i="7"/>
  <c r="AT336" i="7"/>
  <c r="BN336" i="7"/>
  <c r="EF227" i="7"/>
  <c r="BN227" i="7"/>
  <c r="DJ227" i="7"/>
  <c r="FB227" i="7"/>
  <c r="AT227" i="7"/>
  <c r="EF237" i="7"/>
  <c r="AT237" i="7"/>
  <c r="BN237" i="7"/>
  <c r="FB237" i="7"/>
  <c r="DJ237" i="7"/>
  <c r="BN295" i="7"/>
  <c r="EF295" i="7"/>
  <c r="AT295" i="7"/>
  <c r="FB295" i="7"/>
  <c r="DJ295" i="7"/>
  <c r="EF96" i="7"/>
  <c r="AT96" i="7"/>
  <c r="FB96" i="7"/>
  <c r="BN96" i="7"/>
  <c r="DJ96" i="7"/>
  <c r="BN149" i="7"/>
  <c r="FB149" i="7"/>
  <c r="DJ149" i="7"/>
  <c r="EF149" i="7"/>
  <c r="AT149" i="7"/>
  <c r="FB312" i="7"/>
  <c r="DJ312" i="7"/>
  <c r="BN312" i="7"/>
  <c r="EF312" i="7"/>
  <c r="AT312" i="7"/>
  <c r="BN29" i="7"/>
  <c r="EF29" i="7"/>
  <c r="DJ29" i="7"/>
  <c r="AT29" i="7"/>
  <c r="FB29" i="7"/>
  <c r="BN208" i="7"/>
  <c r="DJ208" i="7"/>
  <c r="FB208" i="7"/>
  <c r="EF208" i="7"/>
  <c r="AT208" i="7"/>
  <c r="BN71" i="7"/>
  <c r="EF71" i="7"/>
  <c r="DJ71" i="7"/>
  <c r="AT71" i="7"/>
  <c r="FB71" i="7"/>
  <c r="DJ138" i="7"/>
  <c r="FB138" i="7"/>
  <c r="EF138" i="7"/>
  <c r="BN138" i="7"/>
  <c r="AT138" i="7"/>
  <c r="EF235" i="7"/>
  <c r="DJ235" i="7"/>
  <c r="AT235" i="7"/>
  <c r="FB235" i="7"/>
  <c r="BN235" i="7"/>
  <c r="FB267" i="7"/>
  <c r="DJ267" i="7"/>
  <c r="AT267" i="7"/>
  <c r="EF267" i="7"/>
  <c r="BN267" i="7"/>
  <c r="AT131" i="7"/>
  <c r="DJ131" i="7"/>
  <c r="FB131" i="7"/>
  <c r="EF131" i="7"/>
  <c r="BN131" i="7"/>
  <c r="AT364" i="7"/>
  <c r="EF364" i="7"/>
  <c r="BN364" i="7"/>
  <c r="DJ364" i="7"/>
  <c r="FB364" i="7"/>
  <c r="DJ243" i="7"/>
  <c r="EF243" i="7"/>
  <c r="BN243" i="7"/>
  <c r="AT243" i="7"/>
  <c r="FB243" i="7"/>
  <c r="BN90" i="7"/>
  <c r="EF90" i="7"/>
  <c r="DJ90" i="7"/>
  <c r="FB90" i="7"/>
  <c r="AT90" i="7"/>
  <c r="FB234" i="7"/>
  <c r="AT234" i="7"/>
  <c r="DJ234" i="7"/>
  <c r="BN234" i="7"/>
  <c r="EF234" i="7"/>
  <c r="AT361" i="7"/>
  <c r="FB361" i="7"/>
  <c r="EF361" i="7"/>
  <c r="DJ361" i="7"/>
  <c r="BN361" i="7"/>
  <c r="AT262" i="7"/>
  <c r="DJ262" i="7"/>
  <c r="EF262" i="7"/>
  <c r="BN262" i="7"/>
  <c r="FB262" i="7"/>
  <c r="AT257" i="7"/>
  <c r="FB257" i="7"/>
  <c r="BN257" i="7"/>
  <c r="EF257" i="7"/>
  <c r="DJ257" i="7"/>
  <c r="EF325" i="7"/>
  <c r="AT325" i="7"/>
  <c r="DJ325" i="7"/>
  <c r="FB325" i="7"/>
  <c r="BN325" i="7"/>
  <c r="EF58" i="7"/>
  <c r="AT58" i="7"/>
  <c r="FB58" i="7"/>
  <c r="DJ58" i="7"/>
  <c r="BN58" i="7"/>
  <c r="FB273" i="7"/>
  <c r="BN273" i="7"/>
  <c r="EF273" i="7"/>
  <c r="AT273" i="7"/>
  <c r="DJ273" i="7"/>
  <c r="EF169" i="7"/>
  <c r="AT169" i="7"/>
  <c r="DJ169" i="7"/>
  <c r="BN169" i="7"/>
  <c r="FB169" i="7"/>
  <c r="DJ263" i="7"/>
  <c r="BN263" i="7"/>
  <c r="EF263" i="7"/>
  <c r="FB263" i="7"/>
  <c r="AT263" i="7"/>
  <c r="AT339" i="7"/>
  <c r="FB339" i="7"/>
  <c r="EF339" i="7"/>
  <c r="DJ339" i="7"/>
  <c r="BN339" i="7"/>
  <c r="DJ88" i="7"/>
  <c r="AT88" i="7"/>
  <c r="BN88" i="7"/>
  <c r="FB88" i="7"/>
  <c r="EF88" i="7"/>
  <c r="DJ348" i="7"/>
  <c r="AT348" i="7"/>
  <c r="EF348" i="7"/>
  <c r="FB348" i="7"/>
  <c r="BN348" i="7"/>
  <c r="FB362" i="7"/>
  <c r="DJ362" i="7"/>
  <c r="AT362" i="7"/>
  <c r="EF362" i="7"/>
  <c r="BN362" i="7"/>
  <c r="FB289" i="7"/>
  <c r="AT289" i="7"/>
  <c r="DJ289" i="7"/>
  <c r="EF289" i="7"/>
  <c r="BN289" i="7"/>
  <c r="EF190" i="7"/>
  <c r="DJ190" i="7"/>
  <c r="FB190" i="7"/>
  <c r="BN190" i="7"/>
  <c r="AT190" i="7"/>
  <c r="EF100" i="7"/>
  <c r="DJ100" i="7"/>
  <c r="BN100" i="7"/>
  <c r="AT100" i="7"/>
  <c r="FB100" i="7"/>
  <c r="EF148" i="7"/>
  <c r="BN148" i="7"/>
  <c r="FB148" i="7"/>
  <c r="AT148" i="7"/>
  <c r="DJ148" i="7"/>
  <c r="DJ212" i="7"/>
  <c r="EF212" i="7"/>
  <c r="AT212" i="7"/>
  <c r="BN212" i="7"/>
  <c r="FB212" i="7"/>
  <c r="FB24" i="7"/>
  <c r="EF24" i="7"/>
  <c r="BN24" i="7"/>
  <c r="DJ24" i="7"/>
  <c r="AT24" i="7"/>
  <c r="DJ8" i="7"/>
  <c r="EF8" i="7"/>
  <c r="BN8" i="7"/>
  <c r="AT8" i="7"/>
  <c r="FB8" i="7"/>
  <c r="AT291" i="7"/>
  <c r="BN291" i="7"/>
  <c r="DJ291" i="7"/>
  <c r="FB291" i="7"/>
  <c r="EF291" i="7"/>
  <c r="EF248" i="7"/>
  <c r="AT248" i="7"/>
  <c r="BN248" i="7"/>
  <c r="DJ248" i="7"/>
  <c r="FB248" i="7"/>
  <c r="FB87" i="7"/>
  <c r="EF87" i="7"/>
  <c r="AT87" i="7"/>
  <c r="BN87" i="7"/>
  <c r="DJ87" i="7"/>
  <c r="DJ82" i="7"/>
  <c r="BN82" i="7"/>
  <c r="EF82" i="7"/>
  <c r="AT82" i="7"/>
  <c r="FB82" i="7"/>
  <c r="EF185" i="7"/>
  <c r="FB185" i="7"/>
  <c r="AT185" i="7"/>
  <c r="BN185" i="7"/>
  <c r="DJ185" i="7"/>
  <c r="EF112" i="7"/>
  <c r="FB112" i="7"/>
  <c r="DJ112" i="7"/>
  <c r="AT112" i="7"/>
  <c r="BN112" i="7"/>
  <c r="DJ77" i="7"/>
  <c r="FB77" i="7"/>
  <c r="BN77" i="7"/>
  <c r="EF77" i="7"/>
  <c r="AT77" i="7"/>
  <c r="EF17" i="7"/>
  <c r="AT17" i="7"/>
  <c r="FB17" i="7"/>
  <c r="DJ17" i="7"/>
  <c r="BN17" i="7"/>
  <c r="EF360" i="7"/>
  <c r="BN360" i="7"/>
  <c r="AT360" i="7"/>
  <c r="DJ360" i="7"/>
  <c r="FB360" i="7"/>
  <c r="EF27" i="7"/>
  <c r="FB27" i="7"/>
  <c r="BN27" i="7"/>
  <c r="AT27" i="7"/>
  <c r="DJ27" i="7"/>
  <c r="EF86" i="7"/>
  <c r="BN86" i="7"/>
  <c r="DJ86" i="7"/>
  <c r="FB86" i="7"/>
  <c r="AT86" i="7"/>
  <c r="DJ299" i="7"/>
  <c r="EF299" i="7"/>
  <c r="FB299" i="7"/>
  <c r="BN299" i="7"/>
  <c r="AT299" i="7"/>
  <c r="BN18" i="7"/>
  <c r="AT18" i="7"/>
  <c r="EF18" i="7"/>
  <c r="DJ18" i="7"/>
  <c r="FB18" i="7"/>
  <c r="DJ23" i="7"/>
  <c r="AT23" i="7"/>
  <c r="EF23" i="7"/>
  <c r="FB23" i="7"/>
  <c r="BN23" i="7"/>
  <c r="BN179" i="7"/>
  <c r="DJ179" i="7"/>
  <c r="AT179" i="7"/>
  <c r="FB179" i="7"/>
  <c r="EF179" i="7"/>
  <c r="H162" i="7"/>
  <c r="H353" i="7"/>
  <c r="H208" i="7"/>
  <c r="H81" i="7"/>
  <c r="CJ78" i="7" s="1"/>
  <c r="H226" i="7"/>
  <c r="H213" i="7"/>
  <c r="H253" i="7"/>
  <c r="H92" i="7"/>
  <c r="CJ89" i="7" s="1"/>
  <c r="H176" i="7"/>
  <c r="H331" i="7"/>
  <c r="H182" i="7"/>
  <c r="H215" i="7"/>
  <c r="H27" i="7"/>
  <c r="CJ24" i="7" s="1"/>
  <c r="H329" i="7"/>
  <c r="H117" i="7"/>
  <c r="H31" i="7"/>
  <c r="CJ28" i="7" s="1"/>
  <c r="H108" i="7"/>
  <c r="CJ105" i="7" s="1"/>
  <c r="H346" i="7"/>
  <c r="H102" i="7"/>
  <c r="CJ99" i="7" s="1"/>
  <c r="H103" i="7"/>
  <c r="CJ100" i="7" s="1"/>
  <c r="H278" i="7"/>
  <c r="H258" i="7"/>
  <c r="H12" i="7"/>
  <c r="CJ9" i="7" s="1"/>
  <c r="H135" i="7"/>
  <c r="H315" i="7"/>
  <c r="H277" i="7"/>
  <c r="H129" i="7"/>
  <c r="H261" i="7"/>
  <c r="H59" i="7"/>
  <c r="CJ56" i="7" s="1"/>
  <c r="H200" i="7"/>
  <c r="H175" i="7"/>
  <c r="H276" i="7"/>
  <c r="H259" i="7"/>
  <c r="H285" i="7"/>
  <c r="H168" i="7"/>
  <c r="H244" i="7"/>
  <c r="H363" i="7"/>
  <c r="H184" i="7"/>
  <c r="H266" i="7"/>
  <c r="H150" i="7"/>
  <c r="H128" i="7"/>
  <c r="H313" i="7"/>
  <c r="H63" i="7"/>
  <c r="CJ60" i="7" s="1"/>
  <c r="H336" i="7"/>
  <c r="H78" i="7"/>
  <c r="CJ75" i="7" s="1"/>
  <c r="H133" i="7"/>
  <c r="H334" i="7"/>
  <c r="H19" i="7"/>
  <c r="CJ16" i="7" s="1"/>
  <c r="H179" i="7"/>
  <c r="H57" i="7"/>
  <c r="CJ54" i="7" s="1"/>
  <c r="H21" i="7"/>
  <c r="CJ18" i="7" s="1"/>
  <c r="H75" i="7"/>
  <c r="CJ72" i="7" s="1"/>
  <c r="H274" i="7"/>
  <c r="H79" i="7"/>
  <c r="CJ76" i="7" s="1"/>
  <c r="H159" i="7"/>
  <c r="H18" i="7"/>
  <c r="CJ15" i="7" s="1"/>
  <c r="H111" i="7"/>
  <c r="CJ108" i="7" s="1"/>
  <c r="H171" i="7"/>
  <c r="H56" i="7"/>
  <c r="CJ53" i="7" s="1"/>
  <c r="H122" i="7"/>
  <c r="H25" i="7"/>
  <c r="CJ22" i="7" s="1"/>
  <c r="H214" i="7"/>
  <c r="H64" i="7"/>
  <c r="CJ61" i="7" s="1"/>
  <c r="H180" i="7"/>
  <c r="H47" i="7"/>
  <c r="CJ44" i="7" s="1"/>
  <c r="H281" i="7"/>
  <c r="H65" i="7"/>
  <c r="CJ62" i="7" s="1"/>
  <c r="H198" i="7"/>
  <c r="H165" i="7"/>
  <c r="H348" i="7"/>
  <c r="H366" i="7"/>
  <c r="H257" i="7"/>
  <c r="H123" i="7"/>
  <c r="H98" i="7"/>
  <c r="CJ95" i="7" s="1"/>
  <c r="H298" i="7"/>
  <c r="H55" i="7"/>
  <c r="CJ52" i="7" s="1"/>
  <c r="H207" i="7"/>
  <c r="H138" i="7"/>
  <c r="H308" i="7"/>
  <c r="H136" i="7"/>
  <c r="H325" i="7"/>
  <c r="H206" i="7"/>
  <c r="H127" i="7"/>
  <c r="H292" i="7"/>
  <c r="H183" i="7"/>
  <c r="H354" i="7"/>
  <c r="H250" i="7"/>
  <c r="H355" i="7"/>
  <c r="H312" i="7"/>
  <c r="H22" i="7"/>
  <c r="CJ19" i="7" s="1"/>
  <c r="H48" i="7"/>
  <c r="CJ45" i="7" s="1"/>
  <c r="H23" i="7"/>
  <c r="CJ20" i="7" s="1"/>
  <c r="H203" i="7"/>
  <c r="H109" i="7"/>
  <c r="CJ106" i="7" s="1"/>
  <c r="H154" i="7"/>
  <c r="H231" i="7"/>
  <c r="H280" i="7"/>
  <c r="H212" i="7"/>
  <c r="H228" i="7"/>
  <c r="H351" i="7"/>
  <c r="H217" i="7"/>
  <c r="H120" i="7"/>
  <c r="H233" i="7"/>
  <c r="H196" i="7"/>
  <c r="H95" i="7"/>
  <c r="CJ92" i="7" s="1"/>
  <c r="H132" i="7"/>
  <c r="H113" i="7"/>
  <c r="H160" i="7"/>
  <c r="H197" i="7"/>
  <c r="H164" i="7"/>
  <c r="H362" i="7"/>
  <c r="H264" i="7"/>
  <c r="H237" i="7"/>
  <c r="H335" i="7"/>
  <c r="H255" i="7"/>
  <c r="H131" i="7"/>
  <c r="H303" i="7"/>
  <c r="H161" i="7"/>
  <c r="H328" i="7"/>
  <c r="H234" i="7"/>
  <c r="H241" i="7"/>
  <c r="H358" i="7"/>
  <c r="H301" i="7"/>
  <c r="H83" i="7"/>
  <c r="CJ80" i="7" s="1"/>
  <c r="H86" i="7"/>
  <c r="CJ83" i="7" s="1"/>
  <c r="H90" i="7"/>
  <c r="CJ87" i="7" s="1"/>
  <c r="H268" i="7"/>
  <c r="H209" i="7"/>
  <c r="H101" i="7"/>
  <c r="CJ98" i="7" s="1"/>
  <c r="H125" i="7"/>
  <c r="H290" i="7"/>
  <c r="H70" i="7"/>
  <c r="CJ67" i="7" s="1"/>
  <c r="H192" i="7"/>
  <c r="H219" i="7"/>
  <c r="H26" i="7"/>
  <c r="CJ23" i="7" s="1"/>
  <c r="H137" i="7"/>
  <c r="H223" i="7"/>
  <c r="H218" i="7"/>
  <c r="H306" i="7"/>
  <c r="H271" i="7"/>
  <c r="H356" i="7"/>
  <c r="H342" i="7"/>
  <c r="H201" i="7"/>
  <c r="H61" i="7"/>
  <c r="CJ58" i="7" s="1"/>
  <c r="H157" i="7"/>
  <c r="H152" i="7"/>
  <c r="H205" i="7"/>
  <c r="H139" i="7"/>
  <c r="H148" i="7"/>
  <c r="H158" i="7"/>
  <c r="H360" i="7"/>
  <c r="H252" i="7"/>
  <c r="H357" i="7"/>
  <c r="H211" i="7"/>
  <c r="H141" i="7"/>
  <c r="H16" i="7"/>
  <c r="CJ13" i="7" s="1"/>
  <c r="H126" i="7"/>
  <c r="H232" i="7"/>
  <c r="H39" i="7"/>
  <c r="CJ36" i="7" s="1"/>
  <c r="H239" i="7"/>
  <c r="H339" i="7"/>
  <c r="H288" i="7"/>
  <c r="H204" i="7"/>
  <c r="H134" i="7"/>
  <c r="H309" i="7"/>
  <c r="H46" i="7"/>
  <c r="CJ43" i="7" s="1"/>
  <c r="H106" i="7"/>
  <c r="CJ103" i="7" s="1"/>
  <c r="H97" i="7"/>
  <c r="CJ94" i="7" s="1"/>
  <c r="H188" i="7"/>
  <c r="H332" i="7"/>
  <c r="H33" i="7"/>
  <c r="CJ30" i="7" s="1"/>
  <c r="H337" i="7"/>
  <c r="H146" i="7"/>
  <c r="H67" i="7"/>
  <c r="CJ64" i="7" s="1"/>
  <c r="H112" i="7"/>
  <c r="CJ109" i="7" s="1"/>
  <c r="H76" i="7"/>
  <c r="CJ73" i="7" s="1"/>
  <c r="H62" i="7"/>
  <c r="CJ59" i="7" s="1"/>
  <c r="H174" i="7"/>
  <c r="H193" i="7"/>
  <c r="H256" i="7"/>
  <c r="H269" i="7"/>
  <c r="H210" i="7"/>
  <c r="H295" i="7"/>
  <c r="H130" i="7"/>
  <c r="H10" i="7"/>
  <c r="CJ7" i="7" s="1"/>
  <c r="H172" i="7"/>
  <c r="H249" i="7"/>
  <c r="H84" i="7"/>
  <c r="CJ81" i="7" s="1"/>
  <c r="H170" i="7"/>
  <c r="H50" i="7"/>
  <c r="CJ47" i="7" s="1"/>
  <c r="H318" i="7"/>
  <c r="H254" i="7"/>
  <c r="H364" i="7"/>
  <c r="H114" i="7"/>
  <c r="H202" i="7"/>
  <c r="H304" i="7"/>
  <c r="H225" i="7"/>
  <c r="H316" i="7"/>
  <c r="H45" i="7"/>
  <c r="CJ42" i="7" s="1"/>
  <c r="H227" i="7"/>
  <c r="H251" i="7"/>
  <c r="H29" i="7"/>
  <c r="CJ26" i="7" s="1"/>
  <c r="H107" i="7"/>
  <c r="CJ104" i="7" s="1"/>
  <c r="H323" i="7"/>
  <c r="H199" i="7"/>
  <c r="H349" i="7"/>
  <c r="H305" i="7"/>
  <c r="H245" i="7"/>
  <c r="H340" i="7"/>
  <c r="H156" i="7"/>
  <c r="H105" i="7"/>
  <c r="CJ102" i="7" s="1"/>
  <c r="H324" i="7"/>
  <c r="H68" i="7"/>
  <c r="CJ65" i="7" s="1"/>
  <c r="H145" i="7"/>
  <c r="H341" i="7"/>
  <c r="H93" i="7"/>
  <c r="CJ90" i="7" s="1"/>
  <c r="H35" i="7"/>
  <c r="CJ32" i="7" s="1"/>
  <c r="H311" i="7"/>
  <c r="H34" i="7"/>
  <c r="CJ31" i="7" s="1"/>
  <c r="H74" i="7"/>
  <c r="CJ71" i="7" s="1"/>
  <c r="H230" i="7"/>
  <c r="H236" i="7"/>
  <c r="H240" i="7"/>
  <c r="H82" i="7"/>
  <c r="CJ79" i="7" s="1"/>
  <c r="H272" i="7"/>
  <c r="H296" i="7"/>
  <c r="H36" i="7"/>
  <c r="CJ33" i="7" s="1"/>
  <c r="H30" i="7"/>
  <c r="CJ27" i="7" s="1"/>
  <c r="H262" i="7"/>
  <c r="H104" i="7"/>
  <c r="CJ101" i="7" s="1"/>
  <c r="H330" i="7"/>
  <c r="H89" i="7"/>
  <c r="CJ86" i="7" s="1"/>
  <c r="H343" i="7"/>
  <c r="H163" i="7"/>
  <c r="H42" i="7"/>
  <c r="CJ39" i="7" s="1"/>
  <c r="H96" i="7"/>
  <c r="CJ93" i="7" s="1"/>
  <c r="H293" i="7"/>
  <c r="H49" i="7"/>
  <c r="CJ46" i="7" s="1"/>
  <c r="H53" i="7"/>
  <c r="CJ50" i="7" s="1"/>
  <c r="H265" i="7"/>
  <c r="H54" i="7"/>
  <c r="CJ51" i="7" s="1"/>
  <c r="H71" i="7"/>
  <c r="CJ68" i="7" s="1"/>
  <c r="H297" i="7"/>
  <c r="H224" i="7"/>
  <c r="H299" i="7"/>
  <c r="H144" i="7"/>
  <c r="H13" i="7"/>
  <c r="CJ10" i="7" s="1"/>
  <c r="H80" i="7"/>
  <c r="CJ77" i="7" s="1"/>
  <c r="H294" i="7"/>
  <c r="H352" i="7"/>
  <c r="H185" i="7"/>
  <c r="H60" i="7"/>
  <c r="CJ57" i="7" s="1"/>
  <c r="H66" i="7"/>
  <c r="CJ63" i="7" s="1"/>
  <c r="H87" i="7"/>
  <c r="CJ84" i="7" s="1"/>
  <c r="H94" i="7"/>
  <c r="CJ91" i="7" s="1"/>
  <c r="H73" i="7"/>
  <c r="CJ70" i="7" s="1"/>
  <c r="H194" i="7"/>
  <c r="H38" i="7"/>
  <c r="CJ35" i="7" s="1"/>
  <c r="H345" i="7"/>
  <c r="H11" i="7"/>
  <c r="CJ8" i="7" s="1"/>
  <c r="H300" i="7"/>
  <c r="H147" i="7"/>
  <c r="H267" i="7"/>
  <c r="H85" i="7"/>
  <c r="CJ82" i="7" s="1"/>
  <c r="H284" i="7"/>
  <c r="H321" i="7"/>
  <c r="H359" i="7"/>
  <c r="H17" i="7"/>
  <c r="CJ14" i="7" s="1"/>
  <c r="H189" i="7"/>
  <c r="H41" i="7"/>
  <c r="CJ38" i="7" s="1"/>
  <c r="H118" i="7"/>
  <c r="H243" i="7"/>
  <c r="H142" i="7"/>
  <c r="H270" i="7"/>
  <c r="H187" i="7"/>
  <c r="H289" i="7"/>
  <c r="H153" i="7"/>
  <c r="H169" i="7"/>
  <c r="H221" i="7"/>
  <c r="H191" i="7"/>
  <c r="H347" i="7"/>
  <c r="H283" i="7"/>
  <c r="H173" i="7"/>
  <c r="H291" i="7"/>
  <c r="H344" i="7"/>
  <c r="H140" i="7"/>
  <c r="H32" i="7"/>
  <c r="CJ29" i="7" s="1"/>
  <c r="H119" i="7"/>
  <c r="H216" i="7"/>
  <c r="H72" i="7"/>
  <c r="CJ69" i="7" s="1"/>
  <c r="H14" i="7"/>
  <c r="CJ11" i="7" s="1"/>
  <c r="H287" i="7"/>
  <c r="H248" i="7"/>
  <c r="H91" i="7"/>
  <c r="CJ88" i="7" s="1"/>
  <c r="H247" i="7"/>
  <c r="H242" i="7"/>
  <c r="H115" i="7"/>
  <c r="H222" i="7"/>
  <c r="H302" i="7"/>
  <c r="H220" i="7"/>
  <c r="H181" i="7"/>
  <c r="H307" i="7"/>
  <c r="H88" i="7"/>
  <c r="CJ85" i="7" s="1"/>
  <c r="H327" i="7"/>
  <c r="H37" i="7"/>
  <c r="CJ34" i="7" s="1"/>
  <c r="H275" i="7"/>
  <c r="H28" i="7"/>
  <c r="CJ25" i="7" s="1"/>
  <c r="H44" i="7"/>
  <c r="CJ41" i="7" s="1"/>
  <c r="H116" i="7"/>
  <c r="H124" i="7"/>
  <c r="H52" i="7"/>
  <c r="CJ49" i="7" s="1"/>
  <c r="H15" i="7"/>
  <c r="CJ12" i="7" s="1"/>
  <c r="H320" i="7"/>
  <c r="H178" i="7"/>
  <c r="H317" i="7"/>
  <c r="H51" i="7"/>
  <c r="CJ48" i="7" s="1"/>
  <c r="H273" i="7"/>
  <c r="H365" i="7"/>
  <c r="H121" i="7"/>
  <c r="H279" i="7"/>
  <c r="H43" i="7"/>
  <c r="CJ40" i="7" s="1"/>
  <c r="H167" i="7"/>
  <c r="H58" i="7"/>
  <c r="CJ55" i="7" s="1"/>
  <c r="H282" i="7"/>
  <c r="H195" i="7"/>
  <c r="H190" i="7"/>
  <c r="H24" i="7"/>
  <c r="CJ21" i="7" s="1"/>
  <c r="H260" i="7"/>
  <c r="H149" i="7"/>
  <c r="H69" i="7"/>
  <c r="CJ66" i="7" s="1"/>
  <c r="H361" i="7"/>
  <c r="H151" i="7"/>
  <c r="H99" i="7"/>
  <c r="CJ96" i="7" s="1"/>
  <c r="H326" i="7"/>
  <c r="H338" i="7"/>
  <c r="H186" i="7"/>
  <c r="H322" i="7"/>
  <c r="H246" i="7"/>
  <c r="H166" i="7"/>
  <c r="H40" i="7"/>
  <c r="CJ37" i="7" s="1"/>
  <c r="H100" i="7"/>
  <c r="CJ97" i="7" s="1"/>
  <c r="H20" i="7"/>
  <c r="CJ17" i="7" s="1"/>
  <c r="H77" i="7"/>
  <c r="CJ74" i="7" s="1"/>
  <c r="H110" i="7"/>
  <c r="CJ107" i="7" s="1"/>
  <c r="H314" i="7"/>
  <c r="H319" i="7"/>
  <c r="H263" i="7"/>
  <c r="H177" i="7"/>
  <c r="H229" i="7"/>
  <c r="H235" i="7"/>
  <c r="H155" i="7"/>
  <c r="H310" i="7"/>
  <c r="H286" i="7"/>
  <c r="H333" i="7"/>
  <c r="H143" i="7"/>
  <c r="H350" i="7"/>
  <c r="H238" i="7"/>
  <c r="DJ214" i="7"/>
  <c r="EF214" i="7"/>
  <c r="BN214" i="7"/>
  <c r="FB214" i="7"/>
  <c r="AT214" i="7"/>
  <c r="DJ274" i="7"/>
  <c r="BN274" i="7"/>
  <c r="AT274" i="7"/>
  <c r="EF274" i="7"/>
  <c r="FB274" i="7"/>
  <c r="DJ298" i="7"/>
  <c r="BN298" i="7"/>
  <c r="AT298" i="7"/>
  <c r="FB298" i="7"/>
  <c r="EF298" i="7"/>
  <c r="BN129" i="7"/>
  <c r="EF129" i="7"/>
  <c r="DJ129" i="7"/>
  <c r="FB129" i="7"/>
  <c r="AT129" i="7"/>
  <c r="FB80" i="7"/>
  <c r="EF80" i="7"/>
  <c r="DJ80" i="7"/>
  <c r="AT80" i="7"/>
  <c r="BN80" i="7"/>
  <c r="DJ272" i="7"/>
  <c r="AT272" i="7"/>
  <c r="EF272" i="7"/>
  <c r="FB272" i="7"/>
  <c r="BN272" i="7"/>
  <c r="EF240" i="7"/>
  <c r="BN240" i="7"/>
  <c r="FB240" i="7"/>
  <c r="AT240" i="7"/>
  <c r="DJ240" i="7"/>
  <c r="DJ113" i="7"/>
  <c r="EF113" i="7"/>
  <c r="BN113" i="7"/>
  <c r="FB113" i="7"/>
  <c r="AT113" i="7"/>
  <c r="BN266" i="7"/>
  <c r="AT266" i="7"/>
  <c r="EF266" i="7"/>
  <c r="FB266" i="7"/>
  <c r="DJ266" i="7"/>
  <c r="AT70" i="7"/>
  <c r="EF70" i="7"/>
  <c r="FB70" i="7"/>
  <c r="BN70" i="7"/>
  <c r="DJ70" i="7"/>
  <c r="G7" i="7" a="1"/>
  <c r="G7" i="7" s="1"/>
  <c r="J7" i="10" s="1"/>
  <c r="J12" i="10" s="1"/>
  <c r="FB281" i="7"/>
  <c r="AT281" i="7"/>
  <c r="EF281" i="7"/>
  <c r="DJ281" i="7"/>
  <c r="BN281" i="7"/>
  <c r="BN54" i="7"/>
  <c r="EF54" i="7"/>
  <c r="FB54" i="7"/>
  <c r="DJ54" i="7"/>
  <c r="AT54" i="7"/>
  <c r="AT142" i="7"/>
  <c r="BN142" i="7"/>
  <c r="DJ142" i="7"/>
  <c r="EF142" i="7"/>
  <c r="FB142" i="7"/>
  <c r="FB337" i="7"/>
  <c r="AT337" i="7"/>
  <c r="DJ337" i="7"/>
  <c r="BN337" i="7"/>
  <c r="EF337" i="7"/>
  <c r="AT57" i="7"/>
  <c r="FB57" i="7"/>
  <c r="BN57" i="7"/>
  <c r="DJ57" i="7"/>
  <c r="EF57" i="7"/>
  <c r="BN195" i="7"/>
  <c r="FB195" i="7"/>
  <c r="DJ195" i="7"/>
  <c r="EF195" i="7"/>
  <c r="AT195" i="7"/>
  <c r="FB49" i="7"/>
  <c r="AT49" i="7"/>
  <c r="DJ49" i="7"/>
  <c r="BN49" i="7"/>
  <c r="EF49" i="7"/>
  <c r="FB213" i="7"/>
  <c r="BN213" i="7"/>
  <c r="EF213" i="7"/>
  <c r="DJ213" i="7"/>
  <c r="AT213" i="7"/>
  <c r="AT210" i="7"/>
  <c r="DJ210" i="7"/>
  <c r="BN210" i="7"/>
  <c r="FB210" i="7"/>
  <c r="EF210" i="7"/>
  <c r="DJ126" i="7"/>
  <c r="BN126" i="7"/>
  <c r="EF126" i="7"/>
  <c r="AT126" i="7"/>
  <c r="FB126" i="7"/>
  <c r="BN256" i="7"/>
  <c r="AT256" i="7"/>
  <c r="EF256" i="7"/>
  <c r="FB256" i="7"/>
  <c r="DJ256" i="7"/>
  <c r="J138" i="10"/>
  <c r="J156" i="10"/>
  <c r="J135" i="10"/>
  <c r="J152" i="10"/>
  <c r="J171" i="10"/>
  <c r="J126" i="10"/>
  <c r="J149" i="10"/>
  <c r="J143" i="10"/>
  <c r="J167" i="10"/>
  <c r="J158" i="10"/>
  <c r="J173" i="10"/>
  <c r="J140" i="10"/>
  <c r="J166" i="10"/>
  <c r="J141" i="10"/>
  <c r="J145" i="10"/>
  <c r="J136" i="10"/>
  <c r="J153" i="10"/>
  <c r="J154" i="10"/>
  <c r="J146" i="10"/>
  <c r="J139" i="10"/>
  <c r="J164" i="10"/>
  <c r="J128" i="10"/>
  <c r="J159" i="10"/>
  <c r="J147" i="10"/>
  <c r="CI113" i="7" a="1"/>
  <c r="CI113" i="7" s="1"/>
  <c r="J134" i="10"/>
  <c r="J151" i="10"/>
  <c r="J163" i="10"/>
  <c r="J169" i="10"/>
  <c r="J148" i="10"/>
  <c r="J127" i="10"/>
  <c r="J172" i="10"/>
  <c r="J157" i="10"/>
  <c r="J131" i="10"/>
  <c r="J129" i="10"/>
  <c r="J137" i="10"/>
  <c r="J165" i="10"/>
  <c r="J132" i="10"/>
  <c r="J130" i="10"/>
  <c r="J161" i="10"/>
  <c r="J133" i="10"/>
  <c r="J162" i="10"/>
  <c r="J155" i="10"/>
  <c r="J150" i="10"/>
  <c r="J144" i="10"/>
  <c r="J170" i="10"/>
  <c r="J142" i="10"/>
  <c r="J160" i="10"/>
  <c r="J168" i="10"/>
  <c r="FB307" i="7"/>
  <c r="DJ307" i="7"/>
  <c r="BN307" i="7"/>
  <c r="AT307" i="7"/>
  <c r="EF307" i="7"/>
  <c r="DJ163" i="7"/>
  <c r="EF163" i="7"/>
  <c r="BN163" i="7"/>
  <c r="FB163" i="7"/>
  <c r="AT163" i="7"/>
  <c r="BN258" i="7"/>
  <c r="AT258" i="7"/>
  <c r="EF258" i="7"/>
  <c r="DJ258" i="7"/>
  <c r="FB258" i="7"/>
  <c r="BN168" i="7"/>
  <c r="DJ168" i="7"/>
  <c r="EF168" i="7"/>
  <c r="FB168" i="7"/>
  <c r="AT168" i="7"/>
  <c r="EF282" i="7"/>
  <c r="FB282" i="7"/>
  <c r="DJ282" i="7"/>
  <c r="AT282" i="7"/>
  <c r="BN282" i="7"/>
  <c r="BN182" i="7"/>
  <c r="FB182" i="7"/>
  <c r="DJ182" i="7"/>
  <c r="EF182" i="7"/>
  <c r="AT182" i="7"/>
  <c r="AT247" i="7"/>
  <c r="BN247" i="7"/>
  <c r="DJ247" i="7"/>
  <c r="FB247" i="7"/>
  <c r="EF247" i="7"/>
  <c r="EF15" i="7"/>
  <c r="FB15" i="7"/>
  <c r="DJ15" i="7"/>
  <c r="BN15" i="7"/>
  <c r="AT15" i="7"/>
  <c r="AT229" i="7"/>
  <c r="DJ229" i="7"/>
  <c r="BN229" i="7"/>
  <c r="EF229" i="7"/>
  <c r="FB229" i="7"/>
  <c r="FB355" i="7"/>
  <c r="EF355" i="7"/>
  <c r="DJ355" i="7"/>
  <c r="BN355" i="7"/>
  <c r="AT355" i="7"/>
  <c r="FB321" i="7"/>
  <c r="EF321" i="7"/>
  <c r="DJ321" i="7"/>
  <c r="AT321" i="7"/>
  <c r="BN321" i="7"/>
  <c r="AT35" i="7"/>
  <c r="FB35" i="7"/>
  <c r="DJ35" i="7"/>
  <c r="BN35" i="7"/>
  <c r="EF35" i="7"/>
  <c r="DJ319" i="7"/>
  <c r="AT319" i="7"/>
  <c r="EF319" i="7"/>
  <c r="BN319" i="7"/>
  <c r="FB319" i="7"/>
  <c r="BN278" i="7"/>
  <c r="EF278" i="7"/>
  <c r="AT278" i="7"/>
  <c r="FB278" i="7"/>
  <c r="DJ278" i="7"/>
  <c r="AT81" i="7"/>
  <c r="EF81" i="7"/>
  <c r="DJ81" i="7"/>
  <c r="BN81" i="7"/>
  <c r="FB81" i="7"/>
  <c r="BN239" i="7"/>
  <c r="AT239" i="7"/>
  <c r="DJ239" i="7"/>
  <c r="EF239" i="7"/>
  <c r="FB239" i="7"/>
  <c r="FB124" i="7"/>
  <c r="EF124" i="7"/>
  <c r="DJ124" i="7"/>
  <c r="AT124" i="7"/>
  <c r="BN124" i="7"/>
  <c r="EF160" i="7"/>
  <c r="BN160" i="7"/>
  <c r="DJ160" i="7"/>
  <c r="AT160" i="7"/>
  <c r="FB160" i="7"/>
  <c r="FB53" i="7"/>
  <c r="BN53" i="7"/>
  <c r="EF53" i="7"/>
  <c r="DJ53" i="7"/>
  <c r="AT53" i="7"/>
  <c r="FB357" i="7"/>
  <c r="DJ357" i="7"/>
  <c r="BN357" i="7"/>
  <c r="AT357" i="7"/>
  <c r="EF357" i="7"/>
  <c r="BN11" i="7"/>
  <c r="FB11" i="7"/>
  <c r="EF11" i="7"/>
  <c r="AT11" i="7"/>
  <c r="DJ11" i="7"/>
  <c r="EF16" i="7"/>
  <c r="DJ16" i="7"/>
  <c r="BN16" i="7"/>
  <c r="AT16" i="7"/>
  <c r="FB16" i="7"/>
  <c r="BN93" i="7"/>
  <c r="AT93" i="7"/>
  <c r="FB93" i="7"/>
  <c r="EF93" i="7"/>
  <c r="DJ93" i="7"/>
  <c r="AT217" i="7"/>
  <c r="BN217" i="7"/>
  <c r="EF217" i="7"/>
  <c r="DJ217" i="7"/>
  <c r="FB217" i="7"/>
  <c r="AT304" i="7"/>
  <c r="EF304" i="7"/>
  <c r="FB304" i="7"/>
  <c r="DJ304" i="7"/>
  <c r="BN304" i="7"/>
  <c r="AT297" i="7"/>
  <c r="EF297" i="7"/>
  <c r="BN297" i="7"/>
  <c r="FB297" i="7"/>
  <c r="DJ297" i="7"/>
  <c r="BN350" i="7"/>
  <c r="EF350" i="7"/>
  <c r="AT350" i="7"/>
  <c r="DJ350" i="7"/>
  <c r="FB350" i="7"/>
  <c r="AT19" i="7"/>
  <c r="EF19" i="7"/>
  <c r="DJ19" i="7"/>
  <c r="BN19" i="7"/>
  <c r="FB19" i="7"/>
  <c r="BN264" i="7"/>
  <c r="DJ264" i="7"/>
  <c r="FB264" i="7"/>
  <c r="EF264" i="7"/>
  <c r="AT264" i="7"/>
  <c r="BN162" i="7"/>
  <c r="EF162" i="7"/>
  <c r="AT162" i="7"/>
  <c r="FB162" i="7"/>
  <c r="DJ162" i="7"/>
  <c r="EF323" i="7"/>
  <c r="BN323" i="7"/>
  <c r="AT323" i="7"/>
  <c r="DJ323" i="7"/>
  <c r="FB323" i="7"/>
  <c r="FB73" i="7"/>
  <c r="EF73" i="7"/>
  <c r="BN73" i="7"/>
  <c r="AT73" i="7"/>
  <c r="DJ73" i="7"/>
  <c r="AT300" i="7"/>
  <c r="BN300" i="7"/>
  <c r="FB300" i="7"/>
  <c r="DJ300" i="7"/>
  <c r="EF300" i="7"/>
  <c r="BN62" i="7"/>
  <c r="FB62" i="7"/>
  <c r="EF62" i="7"/>
  <c r="DJ62" i="7"/>
  <c r="AT62" i="7"/>
  <c r="BN191" i="7"/>
  <c r="EF191" i="7"/>
  <c r="AT191" i="7"/>
  <c r="DJ191" i="7"/>
  <c r="FB191" i="7"/>
  <c r="AT119" i="7"/>
  <c r="DJ119" i="7"/>
  <c r="BN119" i="7"/>
  <c r="EF119" i="7"/>
  <c r="FB119" i="7"/>
  <c r="EF222" i="7"/>
  <c r="DJ222" i="7"/>
  <c r="FB222" i="7"/>
  <c r="AT222" i="7"/>
  <c r="BN222" i="7"/>
  <c r="EF352" i="7"/>
  <c r="DJ352" i="7"/>
  <c r="FB352" i="7"/>
  <c r="AT352" i="7"/>
  <c r="BN352" i="7"/>
  <c r="BN327" i="7"/>
  <c r="FB327" i="7"/>
  <c r="AT327" i="7"/>
  <c r="EF327" i="7"/>
  <c r="DJ327" i="7"/>
  <c r="G8" i="7" a="1"/>
  <c r="G8" i="7" s="1"/>
  <c r="J5" i="10" s="1"/>
  <c r="J10" i="10" s="1"/>
  <c r="FB271" i="7"/>
  <c r="EF271" i="7"/>
  <c r="BN271" i="7"/>
  <c r="DJ271" i="7"/>
  <c r="AT271" i="7"/>
  <c r="FB268" i="7"/>
  <c r="EF268" i="7"/>
  <c r="DJ268" i="7"/>
  <c r="BN268" i="7"/>
  <c r="AT268" i="7"/>
  <c r="DJ224" i="7"/>
  <c r="BN224" i="7"/>
  <c r="AT224" i="7"/>
  <c r="EF224" i="7"/>
  <c r="FB224" i="7"/>
  <c r="BN204" i="7"/>
  <c r="AT204" i="7"/>
  <c r="DJ204" i="7"/>
  <c r="FB204" i="7"/>
  <c r="EF204" i="7"/>
  <c r="FB276" i="7"/>
  <c r="AT276" i="7"/>
  <c r="EF276" i="7"/>
  <c r="BN276" i="7"/>
  <c r="DJ276" i="7"/>
  <c r="DJ244" i="7"/>
  <c r="FB244" i="7"/>
  <c r="AT244" i="7"/>
  <c r="BN244" i="7"/>
  <c r="EF244" i="7"/>
  <c r="AT303" i="7"/>
  <c r="BN303" i="7"/>
  <c r="FB303" i="7"/>
  <c r="DJ303" i="7"/>
  <c r="EF303" i="7"/>
  <c r="FB123" i="7"/>
  <c r="AT123" i="7"/>
  <c r="BN123" i="7"/>
  <c r="EF123" i="7"/>
  <c r="DJ123" i="7"/>
  <c r="EF242" i="7"/>
  <c r="FB242" i="7"/>
  <c r="DJ242" i="7"/>
  <c r="AT242" i="7"/>
  <c r="BN242" i="7"/>
  <c r="AT51" i="7"/>
  <c r="EF51" i="7"/>
  <c r="BN51" i="7"/>
  <c r="FB51" i="7"/>
  <c r="DJ51" i="7"/>
  <c r="DJ316" i="7"/>
  <c r="FB316" i="7"/>
  <c r="BN316" i="7"/>
  <c r="AT316" i="7"/>
  <c r="EF316" i="7"/>
  <c r="AT115" i="7"/>
  <c r="EF115" i="7"/>
  <c r="DJ115" i="7"/>
  <c r="BN115" i="7"/>
  <c r="FB115" i="7"/>
  <c r="DJ346" i="7"/>
  <c r="EF346" i="7"/>
  <c r="BN346" i="7"/>
  <c r="AT346" i="7"/>
  <c r="FB346" i="7"/>
  <c r="EF309" i="7"/>
  <c r="FB309" i="7"/>
  <c r="DJ309" i="7"/>
  <c r="BN309" i="7"/>
  <c r="AT309" i="7"/>
  <c r="AT340" i="7"/>
  <c r="EF340" i="7"/>
  <c r="DJ340" i="7"/>
  <c r="FB340" i="7"/>
  <c r="BN340" i="7"/>
  <c r="EF59" i="7"/>
  <c r="AT59" i="7"/>
  <c r="FB59" i="7"/>
  <c r="BN59" i="7"/>
  <c r="DJ59" i="7"/>
  <c r="EF173" i="7"/>
  <c r="BN173" i="7"/>
  <c r="FB173" i="7"/>
  <c r="AT173" i="7"/>
  <c r="DJ173" i="7"/>
  <c r="AT207" i="7"/>
  <c r="BN207" i="7"/>
  <c r="FB207" i="7"/>
  <c r="DJ207" i="7"/>
  <c r="EF207" i="7"/>
  <c r="BN269" i="7"/>
  <c r="EF269" i="7"/>
  <c r="DJ269" i="7"/>
  <c r="FB269" i="7"/>
  <c r="AT269" i="7"/>
  <c r="DJ165" i="7"/>
  <c r="BN165" i="7"/>
  <c r="FB165" i="7"/>
  <c r="AT165" i="7"/>
  <c r="EF165" i="7"/>
  <c r="FB328" i="7"/>
  <c r="BN328" i="7"/>
  <c r="DJ328" i="7"/>
  <c r="EF328" i="7"/>
  <c r="AT328" i="7"/>
  <c r="BN136" i="7"/>
  <c r="EF136" i="7"/>
  <c r="FB136" i="7"/>
  <c r="AT136" i="7"/>
  <c r="DJ136" i="7"/>
  <c r="AT220" i="7"/>
  <c r="EF220" i="7"/>
  <c r="DJ220" i="7"/>
  <c r="FB220" i="7"/>
  <c r="BN220" i="7"/>
  <c r="DJ44" i="7"/>
  <c r="BN44" i="7"/>
  <c r="AT44" i="7"/>
  <c r="EF44" i="7"/>
  <c r="FB44" i="7"/>
  <c r="G5" i="7" a="1"/>
  <c r="G5" i="7" s="1"/>
  <c r="J6" i="10" s="1"/>
  <c r="J11" i="10" s="1"/>
  <c r="AT265" i="7"/>
  <c r="DJ265" i="7"/>
  <c r="BN265" i="7"/>
  <c r="FB265" i="7"/>
  <c r="EF265" i="7"/>
  <c r="DJ308" i="7"/>
  <c r="BN308" i="7"/>
  <c r="EF308" i="7"/>
  <c r="AT308" i="7"/>
  <c r="FB308" i="7"/>
  <c r="DJ22" i="7"/>
  <c r="BN22" i="7"/>
  <c r="EF22" i="7"/>
  <c r="AT22" i="7"/>
  <c r="FB22" i="7"/>
  <c r="EF241" i="7"/>
  <c r="AT241" i="7"/>
  <c r="FB241" i="7"/>
  <c r="DJ241" i="7"/>
  <c r="BN241" i="7"/>
  <c r="DJ253" i="7"/>
  <c r="AT253" i="7"/>
  <c r="FB253" i="7"/>
  <c r="BN253" i="7"/>
  <c r="EF253" i="7"/>
  <c r="BN47" i="7"/>
  <c r="DJ47" i="7"/>
  <c r="FB47" i="7"/>
  <c r="EF47" i="7"/>
  <c r="AT47" i="7"/>
  <c r="FB32" i="7"/>
  <c r="EF32" i="7"/>
  <c r="DJ32" i="7"/>
  <c r="AT32" i="7"/>
  <c r="BN32" i="7"/>
  <c r="E19" i="10"/>
  <c r="CD118" i="7" a="1"/>
  <c r="CD118" i="7" s="1"/>
  <c r="BN351" i="7"/>
  <c r="AT351" i="7"/>
  <c r="FB351" i="7"/>
  <c r="EF351" i="7"/>
  <c r="DJ351" i="7"/>
  <c r="EF72" i="7"/>
  <c r="DJ72" i="7"/>
  <c r="FB72" i="7"/>
  <c r="BN72" i="7"/>
  <c r="AT72" i="7"/>
  <c r="DJ31" i="7"/>
  <c r="AT31" i="7"/>
  <c r="BN31" i="7"/>
  <c r="EF31" i="7"/>
  <c r="FB31" i="7"/>
  <c r="EF55" i="7"/>
  <c r="DJ55" i="7"/>
  <c r="FB55" i="7"/>
  <c r="AT55" i="7"/>
  <c r="BN55" i="7"/>
  <c r="BN153" i="7"/>
  <c r="FB153" i="7"/>
  <c r="EF153" i="7"/>
  <c r="AT153" i="7"/>
  <c r="DJ153" i="7"/>
  <c r="BN294" i="7"/>
  <c r="EF294" i="7"/>
  <c r="FB294" i="7"/>
  <c r="AT294" i="7"/>
  <c r="DJ294" i="7"/>
  <c r="FB92" i="7"/>
  <c r="DJ92" i="7"/>
  <c r="EF92" i="7"/>
  <c r="BN92" i="7"/>
  <c r="AT92" i="7"/>
  <c r="EF20" i="7"/>
  <c r="AT20" i="7"/>
  <c r="FB20" i="7"/>
  <c r="DJ20" i="7"/>
  <c r="BN20" i="7"/>
  <c r="AT279" i="7"/>
  <c r="EF279" i="7"/>
  <c r="DJ279" i="7"/>
  <c r="BN279" i="7"/>
  <c r="FB279" i="7"/>
  <c r="FB146" i="7"/>
  <c r="BN146" i="7"/>
  <c r="AT146" i="7"/>
  <c r="DJ146" i="7"/>
  <c r="EF146" i="7"/>
  <c r="BN198" i="7"/>
  <c r="FB198" i="7"/>
  <c r="EF198" i="7"/>
  <c r="DJ198" i="7"/>
  <c r="AT198" i="7"/>
  <c r="AT236" i="7"/>
  <c r="DJ236" i="7"/>
  <c r="FB236" i="7"/>
  <c r="BN236" i="7"/>
  <c r="EF236" i="7"/>
  <c r="FB74" i="7"/>
  <c r="BN74" i="7"/>
  <c r="AT74" i="7"/>
  <c r="EF74" i="7"/>
  <c r="DJ74" i="7"/>
  <c r="DJ64" i="7"/>
  <c r="EF64" i="7"/>
  <c r="AT64" i="7"/>
  <c r="BN64" i="7"/>
  <c r="FB64" i="7"/>
  <c r="BN91" i="7"/>
  <c r="AT91" i="7"/>
  <c r="DJ91" i="7"/>
  <c r="EF91" i="7"/>
  <c r="FB91" i="7"/>
  <c r="AT133" i="7"/>
  <c r="DJ133" i="7"/>
  <c r="EF133" i="7"/>
  <c r="BN133" i="7"/>
  <c r="FB133" i="7"/>
  <c r="DJ296" i="7"/>
  <c r="FB296" i="7"/>
  <c r="BN296" i="7"/>
  <c r="EF296" i="7"/>
  <c r="AT296" i="7"/>
  <c r="AT270" i="7"/>
  <c r="DJ270" i="7"/>
  <c r="FB270" i="7"/>
  <c r="EF270" i="7"/>
  <c r="BN270" i="7"/>
  <c r="BN252" i="7"/>
  <c r="FB252" i="7"/>
  <c r="AT252" i="7"/>
  <c r="DJ252" i="7"/>
  <c r="EF252" i="7"/>
  <c r="FB315" i="7"/>
  <c r="DJ315" i="7"/>
  <c r="AT315" i="7"/>
  <c r="EF315" i="7"/>
  <c r="BN315" i="7"/>
  <c r="DJ97" i="7"/>
  <c r="EF97" i="7"/>
  <c r="FB97" i="7"/>
  <c r="BN97" i="7"/>
  <c r="AT97" i="7"/>
  <c r="CF116" i="7" a="1"/>
  <c r="CF116" i="7" s="1"/>
  <c r="G17" i="10"/>
  <c r="FB358" i="7"/>
  <c r="BN358" i="7"/>
  <c r="EF358" i="7"/>
  <c r="AT358" i="7"/>
  <c r="DJ358" i="7"/>
  <c r="AT359" i="7"/>
  <c r="EF359" i="7"/>
  <c r="FB359" i="7"/>
  <c r="DJ359" i="7"/>
  <c r="BN359" i="7"/>
  <c r="BN226" i="7"/>
  <c r="AT226" i="7"/>
  <c r="EF226" i="7"/>
  <c r="FB226" i="7"/>
  <c r="DJ226" i="7"/>
  <c r="EF89" i="7"/>
  <c r="FB89" i="7"/>
  <c r="DJ89" i="7"/>
  <c r="BN89" i="7"/>
  <c r="AT89" i="7"/>
  <c r="DJ45" i="7"/>
  <c r="BN45" i="7"/>
  <c r="EF45" i="7"/>
  <c r="FB45" i="7"/>
  <c r="AT45" i="7"/>
  <c r="FB326" i="7"/>
  <c r="AT326" i="7"/>
  <c r="EF326" i="7"/>
  <c r="DJ326" i="7"/>
  <c r="BN326" i="7"/>
  <c r="AT101" i="7"/>
  <c r="FB101" i="7"/>
  <c r="EF101" i="7"/>
  <c r="BN101" i="7"/>
  <c r="DJ101" i="7"/>
  <c r="AT171" i="7"/>
  <c r="DJ171" i="7"/>
  <c r="FB171" i="7"/>
  <c r="EF171" i="7"/>
  <c r="BN171" i="7"/>
  <c r="DJ61" i="7"/>
  <c r="BN61" i="7"/>
  <c r="AT61" i="7"/>
  <c r="FB61" i="7"/>
  <c r="EF61" i="7"/>
  <c r="EF63" i="7"/>
  <c r="AT63" i="7"/>
  <c r="DJ63" i="7"/>
  <c r="FB63" i="7"/>
  <c r="BN63" i="7"/>
  <c r="EF246" i="7"/>
  <c r="AT246" i="7"/>
  <c r="FB246" i="7"/>
  <c r="DJ246" i="7"/>
  <c r="BN246" i="7"/>
  <c r="EF249" i="7"/>
  <c r="AT249" i="7"/>
  <c r="BN249" i="7"/>
  <c r="FB249" i="7"/>
  <c r="DJ249" i="7"/>
  <c r="BN205" i="7"/>
  <c r="FB205" i="7"/>
  <c r="EF205" i="7"/>
  <c r="AT205" i="7"/>
  <c r="DJ205" i="7"/>
  <c r="EF333" i="7"/>
  <c r="FB333" i="7"/>
  <c r="AT333" i="7"/>
  <c r="DJ333" i="7"/>
  <c r="BN333" i="7"/>
  <c r="BN122" i="7"/>
  <c r="EF122" i="7"/>
  <c r="FB122" i="7"/>
  <c r="AT122" i="7"/>
  <c r="DJ122" i="7"/>
  <c r="BN7" i="7"/>
  <c r="FB7" i="7"/>
  <c r="AT7" i="7"/>
  <c r="DJ7" i="7"/>
  <c r="EF7" i="7"/>
  <c r="BN110" i="7"/>
  <c r="EF110" i="7"/>
  <c r="FB110" i="7"/>
  <c r="DJ110" i="7"/>
  <c r="AT110" i="7"/>
  <c r="EF105" i="7"/>
  <c r="AT105" i="7"/>
  <c r="DJ105" i="7"/>
  <c r="BN105" i="7"/>
  <c r="FB105" i="7"/>
  <c r="DJ33" i="7"/>
  <c r="FB33" i="7"/>
  <c r="BN33" i="7"/>
  <c r="AT33" i="7"/>
  <c r="EF33" i="7"/>
  <c r="CE117" i="7" a="1"/>
  <c r="CE117" i="7" s="1"/>
  <c r="F18" i="10"/>
  <c r="BN56" i="7"/>
  <c r="EF56" i="7"/>
  <c r="AT56" i="7"/>
  <c r="DJ56" i="7"/>
  <c r="FB56" i="7"/>
  <c r="BN10" i="7"/>
  <c r="FB10" i="7"/>
  <c r="EF10" i="7"/>
  <c r="AT10" i="7"/>
  <c r="DJ10" i="7"/>
  <c r="EF342" i="7"/>
  <c r="AT342" i="7"/>
  <c r="DJ342" i="7"/>
  <c r="FB342" i="7"/>
  <c r="BN342" i="7"/>
  <c r="AT132" i="7"/>
  <c r="EF132" i="7"/>
  <c r="FB132" i="7"/>
  <c r="DJ132" i="7"/>
  <c r="BN132" i="7"/>
  <c r="AT277" i="7"/>
  <c r="EF277" i="7"/>
  <c r="DJ277" i="7"/>
  <c r="FB277" i="7"/>
  <c r="BN277" i="7"/>
  <c r="AT109" i="7"/>
  <c r="DJ109" i="7"/>
  <c r="EF109" i="7"/>
  <c r="BN109" i="7"/>
  <c r="FB109" i="7"/>
  <c r="FB127" i="7"/>
  <c r="EF127" i="7"/>
  <c r="AT127" i="7"/>
  <c r="BN127" i="7"/>
  <c r="DJ127" i="7"/>
  <c r="DJ341" i="7"/>
  <c r="EF341" i="7"/>
  <c r="FB341" i="7"/>
  <c r="BN341" i="7"/>
  <c r="AT341" i="7"/>
  <c r="DJ66" i="7"/>
  <c r="FB66" i="7"/>
  <c r="AT66" i="7"/>
  <c r="BN66" i="7"/>
  <c r="EF66" i="7"/>
  <c r="EF324" i="7"/>
  <c r="BN324" i="7"/>
  <c r="DJ324" i="7"/>
  <c r="AT324" i="7"/>
  <c r="FB324" i="7"/>
  <c r="DJ193" i="7"/>
  <c r="BN193" i="7"/>
  <c r="EF193" i="7"/>
  <c r="FB193" i="7"/>
  <c r="AT193" i="7"/>
  <c r="EF310" i="7"/>
  <c r="FB310" i="7"/>
  <c r="BN310" i="7"/>
  <c r="AT310" i="7"/>
  <c r="DJ310" i="7"/>
  <c r="AT311" i="7"/>
  <c r="DJ311" i="7"/>
  <c r="BN311" i="7"/>
  <c r="EF311" i="7"/>
  <c r="FB311" i="7"/>
  <c r="DJ233" i="7"/>
  <c r="EF233" i="7"/>
  <c r="FB233" i="7"/>
  <c r="AT233" i="7"/>
  <c r="BN233" i="7"/>
  <c r="BN137" i="7"/>
  <c r="EF137" i="7"/>
  <c r="AT137" i="7"/>
  <c r="DJ137" i="7"/>
  <c r="FB137" i="7"/>
  <c r="AT41" i="7"/>
  <c r="EF41" i="7"/>
  <c r="DJ41" i="7"/>
  <c r="FB41" i="7"/>
  <c r="BN41" i="7"/>
  <c r="BN192" i="7"/>
  <c r="DJ192" i="7"/>
  <c r="FB192" i="7"/>
  <c r="AT192" i="7"/>
  <c r="EF192" i="7"/>
  <c r="DJ125" i="7"/>
  <c r="EF125" i="7"/>
  <c r="FB125" i="7"/>
  <c r="BN125" i="7"/>
  <c r="AT125" i="7"/>
  <c r="BN141" i="7"/>
  <c r="AT141" i="7"/>
  <c r="EF141" i="7"/>
  <c r="FB141" i="7"/>
  <c r="DJ141" i="7"/>
  <c r="EF230" i="7"/>
  <c r="BN230" i="7"/>
  <c r="DJ230" i="7"/>
  <c r="FB230" i="7"/>
  <c r="AT230" i="7"/>
  <c r="FB189" i="7"/>
  <c r="DJ189" i="7"/>
  <c r="AT189" i="7"/>
  <c r="BN189" i="7"/>
  <c r="EF189" i="7"/>
  <c r="FB39" i="7"/>
  <c r="EF39" i="7"/>
  <c r="AT39" i="7"/>
  <c r="DJ39" i="7"/>
  <c r="BN39" i="7"/>
  <c r="BN84" i="7"/>
  <c r="FB84" i="7"/>
  <c r="DJ84" i="7"/>
  <c r="EF84" i="7"/>
  <c r="AT84" i="7"/>
  <c r="AT284" i="7"/>
  <c r="BN284" i="7"/>
  <c r="DJ284" i="7"/>
  <c r="FB284" i="7"/>
  <c r="EF284" i="7"/>
  <c r="AT345" i="7"/>
  <c r="EF345" i="7"/>
  <c r="DJ345" i="7"/>
  <c r="FB345" i="7"/>
  <c r="BN345" i="7"/>
  <c r="AT254" i="7"/>
  <c r="BN254" i="7"/>
  <c r="FB254" i="7"/>
  <c r="EF254" i="7"/>
  <c r="DJ254" i="7"/>
  <c r="AT251" i="7"/>
  <c r="BN251" i="7"/>
  <c r="DJ251" i="7"/>
  <c r="EF251" i="7"/>
  <c r="FB251" i="7"/>
  <c r="FB94" i="7"/>
  <c r="EF94" i="7"/>
  <c r="BN94" i="7"/>
  <c r="AT94" i="7"/>
  <c r="DJ94" i="7"/>
  <c r="EF107" i="7"/>
  <c r="AT107" i="7"/>
  <c r="DJ107" i="7"/>
  <c r="BN107" i="7"/>
  <c r="FB107" i="7"/>
  <c r="AT330" i="7"/>
  <c r="BN330" i="7"/>
  <c r="FB330" i="7"/>
  <c r="DJ330" i="7"/>
  <c r="EF330" i="7"/>
  <c r="BN75" i="7"/>
  <c r="DJ75" i="7"/>
  <c r="FB75" i="7"/>
  <c r="AT75" i="7"/>
  <c r="EF75" i="7"/>
  <c r="BN30" i="7"/>
  <c r="DJ30" i="7"/>
  <c r="AT30" i="7"/>
  <c r="EF30" i="7"/>
  <c r="FB30" i="7"/>
  <c r="AT216" i="7"/>
  <c r="FB216" i="7"/>
  <c r="EF216" i="7"/>
  <c r="BN216" i="7"/>
  <c r="DJ216" i="7"/>
  <c r="AT159" i="7"/>
  <c r="EF159" i="7"/>
  <c r="BN159" i="7"/>
  <c r="DJ159" i="7"/>
  <c r="FB159" i="7"/>
  <c r="FB117" i="7"/>
  <c r="AT117" i="7"/>
  <c r="BN117" i="7"/>
  <c r="EF117" i="7"/>
  <c r="DJ117" i="7"/>
  <c r="AT215" i="7"/>
  <c r="BN215" i="7"/>
  <c r="FB215" i="7"/>
  <c r="DJ215" i="7"/>
  <c r="EF215" i="7"/>
  <c r="DJ102" i="7"/>
  <c r="EF102" i="7"/>
  <c r="BN102" i="7"/>
  <c r="FB102" i="7"/>
  <c r="AT102" i="7"/>
  <c r="BN292" i="7"/>
  <c r="AT292" i="7"/>
  <c r="EF292" i="7"/>
  <c r="FB292" i="7"/>
  <c r="DJ292" i="7"/>
  <c r="DJ275" i="7"/>
  <c r="EF275" i="7"/>
  <c r="FB275" i="7"/>
  <c r="AT275" i="7"/>
  <c r="BN275" i="7"/>
  <c r="DJ366" i="7"/>
  <c r="FB366" i="7"/>
  <c r="BN366" i="7"/>
  <c r="AT366" i="7"/>
  <c r="EF366" i="7"/>
  <c r="G6" i="7" a="1"/>
  <c r="G6" i="7" s="1"/>
  <c r="J8" i="10" s="1"/>
  <c r="BN65" i="7"/>
  <c r="AT65" i="7"/>
  <c r="FB65" i="7"/>
  <c r="EF65" i="7"/>
  <c r="DJ65" i="7"/>
  <c r="AT67" i="7"/>
  <c r="BN67" i="7"/>
  <c r="DJ67" i="7"/>
  <c r="FB67" i="7"/>
  <c r="EF67" i="7"/>
  <c r="BN245" i="7"/>
  <c r="EF245" i="7"/>
  <c r="DJ245" i="7"/>
  <c r="FB245" i="7"/>
  <c r="AT245" i="7"/>
  <c r="DJ200" i="7"/>
  <c r="BN200" i="7"/>
  <c r="AT200" i="7"/>
  <c r="EF200" i="7"/>
  <c r="FB200" i="7"/>
  <c r="EF78" i="7"/>
  <c r="DJ78" i="7"/>
  <c r="FB78" i="7"/>
  <c r="AT78" i="7"/>
  <c r="BN78" i="7"/>
  <c r="BN46" i="7"/>
  <c r="AT46" i="7"/>
  <c r="DJ46" i="7"/>
  <c r="EF46" i="7"/>
  <c r="FB46" i="7"/>
  <c r="FB250" i="7"/>
  <c r="AT250" i="7"/>
  <c r="DJ250" i="7"/>
  <c r="BN250" i="7"/>
  <c r="EF250" i="7"/>
  <c r="EF40" i="7"/>
  <c r="BN40" i="7"/>
  <c r="FB40" i="7"/>
  <c r="AT40" i="7"/>
  <c r="DJ40" i="7"/>
  <c r="AT42" i="7"/>
  <c r="BN42" i="7"/>
  <c r="FB42" i="7"/>
  <c r="EF42" i="7"/>
  <c r="DJ42" i="7"/>
  <c r="AT194" i="7"/>
  <c r="EF194" i="7"/>
  <c r="BN194" i="7"/>
  <c r="FB194" i="7"/>
  <c r="DJ194" i="7"/>
  <c r="DJ98" i="7"/>
  <c r="FB98" i="7"/>
  <c r="AT98" i="7"/>
  <c r="BN98" i="7"/>
  <c r="EF98" i="7"/>
  <c r="EF314" i="7"/>
  <c r="FB314" i="7"/>
  <c r="DJ314" i="7"/>
  <c r="BN314" i="7"/>
  <c r="AT314" i="7"/>
  <c r="AT52" i="7"/>
  <c r="EF52" i="7"/>
  <c r="FB52" i="7"/>
  <c r="DJ52" i="7"/>
  <c r="BN52" i="7"/>
  <c r="AT114" i="7"/>
  <c r="BN114" i="7"/>
  <c r="DJ114" i="7"/>
  <c r="EF114" i="7"/>
  <c r="FB114" i="7"/>
  <c r="DJ147" i="7"/>
  <c r="AT147" i="7"/>
  <c r="FB147" i="7"/>
  <c r="EF147" i="7"/>
  <c r="BN147" i="7"/>
  <c r="BN223" i="7"/>
  <c r="AT223" i="7"/>
  <c r="DJ223" i="7"/>
  <c r="EF223" i="7"/>
  <c r="FB223" i="7"/>
  <c r="BN332" i="7"/>
  <c r="FB332" i="7"/>
  <c r="EF332" i="7"/>
  <c r="AT332" i="7"/>
  <c r="DJ332" i="7"/>
  <c r="AT365" i="7"/>
  <c r="BN365" i="7"/>
  <c r="DJ365" i="7"/>
  <c r="EF365" i="7"/>
  <c r="FB365" i="7"/>
  <c r="AT338" i="7"/>
  <c r="BN338" i="7"/>
  <c r="EF338" i="7"/>
  <c r="FB338" i="7"/>
  <c r="DJ338" i="7"/>
  <c r="FB177" i="7"/>
  <c r="BN177" i="7"/>
  <c r="DJ177" i="7"/>
  <c r="AT177" i="7"/>
  <c r="EF177" i="7"/>
  <c r="DJ128" i="7"/>
  <c r="BN128" i="7"/>
  <c r="FB128" i="7"/>
  <c r="EF128" i="7"/>
  <c r="AT128" i="7"/>
  <c r="FB155" i="7"/>
  <c r="EF155" i="7"/>
  <c r="BN155" i="7"/>
  <c r="AT155" i="7"/>
  <c r="DJ155" i="7"/>
  <c r="BN259" i="7"/>
  <c r="DJ259" i="7"/>
  <c r="FB259" i="7"/>
  <c r="EF259" i="7"/>
  <c r="AT259" i="7"/>
  <c r="DJ206" i="7"/>
  <c r="BN206" i="7"/>
  <c r="FB206" i="7"/>
  <c r="EF206" i="7"/>
  <c r="AT206" i="7"/>
  <c r="EF347" i="7"/>
  <c r="DJ347" i="7"/>
  <c r="FB347" i="7"/>
  <c r="BN347" i="7"/>
  <c r="AT347" i="7"/>
  <c r="FB134" i="7"/>
  <c r="AT134" i="7"/>
  <c r="DJ134" i="7"/>
  <c r="BN134" i="7"/>
  <c r="EF134" i="7"/>
  <c r="EF161" i="7"/>
  <c r="BN161" i="7"/>
  <c r="FB161" i="7"/>
  <c r="DJ161" i="7"/>
  <c r="AT161" i="7"/>
  <c r="BN140" i="7"/>
  <c r="EF140" i="7"/>
  <c r="FB140" i="7"/>
  <c r="DJ140" i="7"/>
  <c r="AT140" i="7"/>
  <c r="DJ158" i="7"/>
  <c r="BN158" i="7"/>
  <c r="FB158" i="7"/>
  <c r="EF158" i="7"/>
  <c r="AT158" i="7"/>
  <c r="AT301" i="7"/>
  <c r="BN301" i="7"/>
  <c r="DJ301" i="7"/>
  <c r="FB301" i="7"/>
  <c r="EF301" i="7"/>
  <c r="BN313" i="7"/>
  <c r="FB313" i="7"/>
  <c r="DJ313" i="7"/>
  <c r="AT313" i="7"/>
  <c r="EF313" i="7"/>
  <c r="BN176" i="7"/>
  <c r="AT176" i="7"/>
  <c r="DJ176" i="7"/>
  <c r="EF176" i="7"/>
  <c r="FB176" i="7"/>
  <c r="DJ305" i="7"/>
  <c r="AT305" i="7"/>
  <c r="FB305" i="7"/>
  <c r="BN305" i="7"/>
  <c r="EF305" i="7"/>
  <c r="AT60" i="7"/>
  <c r="EF60" i="7"/>
  <c r="FB60" i="7"/>
  <c r="DJ60" i="7"/>
  <c r="BN60" i="7"/>
  <c r="BN116" i="7"/>
  <c r="AT116" i="7"/>
  <c r="EF116" i="7"/>
  <c r="DJ116" i="7"/>
  <c r="FB116" i="7"/>
  <c r="FB293" i="7"/>
  <c r="BN293" i="7"/>
  <c r="AT293" i="7"/>
  <c r="EF293" i="7"/>
  <c r="DJ293" i="7"/>
  <c r="AT151" i="7"/>
  <c r="EF151" i="7"/>
  <c r="FB151" i="7"/>
  <c r="DJ151" i="7"/>
  <c r="BN151" i="7"/>
  <c r="DJ130" i="7"/>
  <c r="FB130" i="7"/>
  <c r="BN130" i="7"/>
  <c r="AT130" i="7"/>
  <c r="EF130" i="7"/>
  <c r="FB34" i="7"/>
  <c r="EF34" i="7"/>
  <c r="AT34" i="7"/>
  <c r="DJ34" i="7"/>
  <c r="BN34" i="7"/>
  <c r="DJ50" i="7"/>
  <c r="BN50" i="7"/>
  <c r="EF50" i="7"/>
  <c r="AT50" i="7"/>
  <c r="FB50" i="7"/>
  <c r="DJ183" i="7"/>
  <c r="AT183" i="7"/>
  <c r="FB183" i="7"/>
  <c r="BN183" i="7"/>
  <c r="EF183" i="7"/>
  <c r="AT363" i="7"/>
  <c r="BN363" i="7"/>
  <c r="DJ363" i="7"/>
  <c r="EF363" i="7"/>
  <c r="FB363" i="7"/>
  <c r="FB106" i="7"/>
  <c r="AT106" i="7"/>
  <c r="BN106" i="7"/>
  <c r="DJ106" i="7"/>
  <c r="EF106" i="7"/>
  <c r="AT175" i="7"/>
  <c r="DJ175" i="7"/>
  <c r="FB175" i="7"/>
  <c r="EF175" i="7"/>
  <c r="BN175" i="7"/>
  <c r="AT356" i="7"/>
  <c r="EF356" i="7"/>
  <c r="DJ356" i="7"/>
  <c r="BN356" i="7"/>
  <c r="FB356" i="7"/>
  <c r="FB225" i="7"/>
  <c r="DJ225" i="7"/>
  <c r="EF225" i="7"/>
  <c r="AT225" i="7"/>
  <c r="BN225" i="7"/>
  <c r="J13" i="10" l="1"/>
  <c r="CE118" i="7" a="1"/>
  <c r="CE118" i="7" s="1"/>
  <c r="F19" i="10"/>
  <c r="DK130" i="7"/>
  <c r="BO130" i="7"/>
  <c r="EG130" i="7"/>
  <c r="AU130" i="7"/>
  <c r="FC130" i="7"/>
  <c r="DK259" i="7"/>
  <c r="AU259" i="7"/>
  <c r="FC259" i="7"/>
  <c r="BO259" i="7"/>
  <c r="EG259" i="7"/>
  <c r="AU338" i="7"/>
  <c r="BO338" i="7"/>
  <c r="DK338" i="7"/>
  <c r="EG338" i="7"/>
  <c r="FC338" i="7"/>
  <c r="DK46" i="7"/>
  <c r="AU46" i="7"/>
  <c r="EG46" i="7"/>
  <c r="BO46" i="7"/>
  <c r="FC46" i="7"/>
  <c r="EG192" i="7"/>
  <c r="BO192" i="7"/>
  <c r="DK192" i="7"/>
  <c r="FC192" i="7"/>
  <c r="AU192" i="7"/>
  <c r="BO183" i="7"/>
  <c r="DK183" i="7"/>
  <c r="AU183" i="7"/>
  <c r="EG183" i="7"/>
  <c r="FC183" i="7"/>
  <c r="EG293" i="7"/>
  <c r="DK293" i="7"/>
  <c r="FC293" i="7"/>
  <c r="AU293" i="7"/>
  <c r="BO293" i="7"/>
  <c r="DK305" i="7"/>
  <c r="BO305" i="7"/>
  <c r="FC305" i="7"/>
  <c r="AU305" i="7"/>
  <c r="EG305" i="7"/>
  <c r="FC313" i="7"/>
  <c r="DK313" i="7"/>
  <c r="EG313" i="7"/>
  <c r="AU313" i="7"/>
  <c r="BO313" i="7"/>
  <c r="FC301" i="7"/>
  <c r="DK301" i="7"/>
  <c r="AU301" i="7"/>
  <c r="BO301" i="7"/>
  <c r="EG301" i="7"/>
  <c r="BO114" i="7"/>
  <c r="FC114" i="7"/>
  <c r="EG114" i="7"/>
  <c r="DK114" i="7"/>
  <c r="AU114" i="7"/>
  <c r="FC200" i="7"/>
  <c r="BO200" i="7"/>
  <c r="EG200" i="7"/>
  <c r="DK200" i="7"/>
  <c r="AU200" i="7"/>
  <c r="AU65" i="7"/>
  <c r="EG65" i="7"/>
  <c r="DK65" i="7"/>
  <c r="BO65" i="7"/>
  <c r="FC65" i="7"/>
  <c r="EG292" i="7"/>
  <c r="FC292" i="7"/>
  <c r="DK292" i="7"/>
  <c r="AU292" i="7"/>
  <c r="BO292" i="7"/>
  <c r="FC94" i="7"/>
  <c r="BO94" i="7"/>
  <c r="AU94" i="7"/>
  <c r="EG94" i="7"/>
  <c r="DK94" i="7"/>
  <c r="DK251" i="7"/>
  <c r="EG251" i="7"/>
  <c r="FC251" i="7"/>
  <c r="AU251" i="7"/>
  <c r="BO251" i="7"/>
  <c r="BO84" i="7"/>
  <c r="AU84" i="7"/>
  <c r="FC84" i="7"/>
  <c r="EG84" i="7"/>
  <c r="DK84" i="7"/>
  <c r="FC310" i="7"/>
  <c r="AU310" i="7"/>
  <c r="EG310" i="7"/>
  <c r="DK310" i="7"/>
  <c r="BO310" i="7"/>
  <c r="EG66" i="7"/>
  <c r="FC66" i="7"/>
  <c r="BO66" i="7"/>
  <c r="AU66" i="7"/>
  <c r="DK66" i="7"/>
  <c r="BO56" i="7"/>
  <c r="AU56" i="7"/>
  <c r="FC56" i="7"/>
  <c r="EG56" i="7"/>
  <c r="DK56" i="7"/>
  <c r="H8" i="7" a="1"/>
  <c r="H8" i="7" s="1"/>
  <c r="K5" i="10" s="1"/>
  <c r="K10" i="10" s="1"/>
  <c r="BO333" i="7"/>
  <c r="EG333" i="7"/>
  <c r="DK333" i="7"/>
  <c r="FC333" i="7"/>
  <c r="AU333" i="7"/>
  <c r="AU246" i="7"/>
  <c r="DK246" i="7"/>
  <c r="FC246" i="7"/>
  <c r="BO246" i="7"/>
  <c r="EG246" i="7"/>
  <c r="AU171" i="7"/>
  <c r="DK171" i="7"/>
  <c r="EG171" i="7"/>
  <c r="FC171" i="7"/>
  <c r="BO171" i="7"/>
  <c r="AU89" i="7"/>
  <c r="BO89" i="7"/>
  <c r="FC89" i="7"/>
  <c r="DK89" i="7"/>
  <c r="EG89" i="7"/>
  <c r="FC226" i="7"/>
  <c r="BO226" i="7"/>
  <c r="AU226" i="7"/>
  <c r="EG226" i="7"/>
  <c r="DK226" i="7"/>
  <c r="DK358" i="7"/>
  <c r="FC358" i="7"/>
  <c r="AU358" i="7"/>
  <c r="EG358" i="7"/>
  <c r="BO358" i="7"/>
  <c r="DK74" i="7"/>
  <c r="BO74" i="7"/>
  <c r="AU74" i="7"/>
  <c r="FC74" i="7"/>
  <c r="EG74" i="7"/>
  <c r="EG198" i="7"/>
  <c r="DK198" i="7"/>
  <c r="BO198" i="7"/>
  <c r="FC198" i="7"/>
  <c r="AU198" i="7"/>
  <c r="EG136" i="7"/>
  <c r="BO136" i="7"/>
  <c r="DK136" i="7"/>
  <c r="AU136" i="7"/>
  <c r="FC136" i="7"/>
  <c r="DK59" i="7"/>
  <c r="FC59" i="7"/>
  <c r="BO59" i="7"/>
  <c r="AU59" i="7"/>
  <c r="EG59" i="7"/>
  <c r="FC123" i="7"/>
  <c r="DK123" i="7"/>
  <c r="EG123" i="7"/>
  <c r="AU123" i="7"/>
  <c r="BO123" i="7"/>
  <c r="DK224" i="7"/>
  <c r="BO224" i="7"/>
  <c r="FC224" i="7"/>
  <c r="AU224" i="7"/>
  <c r="EG224" i="7"/>
  <c r="AU271" i="7"/>
  <c r="EG271" i="7"/>
  <c r="FC271" i="7"/>
  <c r="BO271" i="7"/>
  <c r="DK271" i="7"/>
  <c r="AU327" i="7"/>
  <c r="FC327" i="7"/>
  <c r="BO327" i="7"/>
  <c r="EG327" i="7"/>
  <c r="DK327" i="7"/>
  <c r="FC300" i="7"/>
  <c r="DK300" i="7"/>
  <c r="BO300" i="7"/>
  <c r="EG300" i="7"/>
  <c r="AU300" i="7"/>
  <c r="FC323" i="7"/>
  <c r="BO323" i="7"/>
  <c r="EG323" i="7"/>
  <c r="AU323" i="7"/>
  <c r="DK323" i="7"/>
  <c r="EG264" i="7"/>
  <c r="FC264" i="7"/>
  <c r="BO264" i="7"/>
  <c r="DK264" i="7"/>
  <c r="AU264" i="7"/>
  <c r="BO304" i="7"/>
  <c r="EG304" i="7"/>
  <c r="AU304" i="7"/>
  <c r="FC304" i="7"/>
  <c r="DK304" i="7"/>
  <c r="AU160" i="7"/>
  <c r="DK160" i="7"/>
  <c r="BO160" i="7"/>
  <c r="FC160" i="7"/>
  <c r="EG160" i="7"/>
  <c r="AU229" i="7"/>
  <c r="DK229" i="7"/>
  <c r="EG229" i="7"/>
  <c r="BO229" i="7"/>
  <c r="FC229" i="7"/>
  <c r="AU126" i="7"/>
  <c r="FC126" i="7"/>
  <c r="BO126" i="7"/>
  <c r="EG126" i="7"/>
  <c r="DK126" i="7"/>
  <c r="BO210" i="7"/>
  <c r="AU210" i="7"/>
  <c r="EG210" i="7"/>
  <c r="FC210" i="7"/>
  <c r="DK210" i="7"/>
  <c r="EG337" i="7"/>
  <c r="AU337" i="7"/>
  <c r="DK337" i="7"/>
  <c r="BO337" i="7"/>
  <c r="FC337" i="7"/>
  <c r="DK129" i="7"/>
  <c r="AU129" i="7"/>
  <c r="EG129" i="7"/>
  <c r="FC129" i="7"/>
  <c r="BO129" i="7"/>
  <c r="K163" i="10"/>
  <c r="K170" i="10"/>
  <c r="K138" i="10"/>
  <c r="K167" i="10"/>
  <c r="K159" i="10"/>
  <c r="K148" i="10"/>
  <c r="K154" i="10"/>
  <c r="K141" i="10"/>
  <c r="K169" i="10"/>
  <c r="K168" i="10"/>
  <c r="K128" i="10"/>
  <c r="K126" i="10"/>
  <c r="K147" i="10"/>
  <c r="K134" i="10"/>
  <c r="K135" i="10"/>
  <c r="K150" i="10"/>
  <c r="K130" i="10"/>
  <c r="K149" i="10"/>
  <c r="K166" i="10"/>
  <c r="K157" i="10"/>
  <c r="K173" i="10"/>
  <c r="K132" i="10"/>
  <c r="K165" i="10"/>
  <c r="K162" i="10"/>
  <c r="K131" i="10"/>
  <c r="K161" i="10"/>
  <c r="K153" i="10"/>
  <c r="K171" i="10"/>
  <c r="K164" i="10"/>
  <c r="CJ113" i="7" a="1"/>
  <c r="CJ113" i="7" s="1"/>
  <c r="K145" i="10"/>
  <c r="K160" i="10"/>
  <c r="K155" i="10"/>
  <c r="K137" i="10"/>
  <c r="K172" i="10"/>
  <c r="K143" i="10"/>
  <c r="K146" i="10"/>
  <c r="K129" i="10"/>
  <c r="K133" i="10"/>
  <c r="K158" i="10"/>
  <c r="K144" i="10"/>
  <c r="K156" i="10"/>
  <c r="K142" i="10"/>
  <c r="K139" i="10"/>
  <c r="K151" i="10"/>
  <c r="K136" i="10"/>
  <c r="K152" i="10"/>
  <c r="K127" i="10"/>
  <c r="K140" i="10"/>
  <c r="EG299" i="7"/>
  <c r="AU299" i="7"/>
  <c r="DK299" i="7"/>
  <c r="BO299" i="7"/>
  <c r="FC299" i="7"/>
  <c r="DK212" i="7"/>
  <c r="EG212" i="7"/>
  <c r="BO212" i="7"/>
  <c r="AU212" i="7"/>
  <c r="FC212" i="7"/>
  <c r="FC257" i="7"/>
  <c r="EG257" i="7"/>
  <c r="DK257" i="7"/>
  <c r="AU257" i="7"/>
  <c r="BO257" i="7"/>
  <c r="BO90" i="7"/>
  <c r="AU90" i="7"/>
  <c r="DK90" i="7"/>
  <c r="EG90" i="7"/>
  <c r="FC90" i="7"/>
  <c r="FC149" i="7"/>
  <c r="BO149" i="7"/>
  <c r="AU149" i="7"/>
  <c r="DK149" i="7"/>
  <c r="EG149" i="7"/>
  <c r="DK96" i="7"/>
  <c r="BO96" i="7"/>
  <c r="AU96" i="7"/>
  <c r="EG96" i="7"/>
  <c r="FC96" i="7"/>
  <c r="EG150" i="7"/>
  <c r="DK150" i="7"/>
  <c r="BO150" i="7"/>
  <c r="AU150" i="7"/>
  <c r="FC150" i="7"/>
  <c r="BO154" i="7"/>
  <c r="EG154" i="7"/>
  <c r="DK154" i="7"/>
  <c r="FC154" i="7"/>
  <c r="AU154" i="7"/>
  <c r="EG344" i="7"/>
  <c r="DK344" i="7"/>
  <c r="AU344" i="7"/>
  <c r="BO344" i="7"/>
  <c r="FC344" i="7"/>
  <c r="EG121" i="7"/>
  <c r="BO121" i="7"/>
  <c r="AU121" i="7"/>
  <c r="DK121" i="7"/>
  <c r="FC121" i="7"/>
  <c r="FC288" i="7"/>
  <c r="BO288" i="7"/>
  <c r="EG288" i="7"/>
  <c r="AU288" i="7"/>
  <c r="DK288" i="7"/>
  <c r="EG334" i="7"/>
  <c r="AU334" i="7"/>
  <c r="DK334" i="7"/>
  <c r="BO334" i="7"/>
  <c r="FC334" i="7"/>
  <c r="AU188" i="7"/>
  <c r="BO188" i="7"/>
  <c r="EG188" i="7"/>
  <c r="DK188" i="7"/>
  <c r="FC188" i="7"/>
  <c r="AU203" i="7"/>
  <c r="EG203" i="7"/>
  <c r="DK203" i="7"/>
  <c r="BO203" i="7"/>
  <c r="FC203" i="7"/>
  <c r="AU152" i="7"/>
  <c r="EG152" i="7"/>
  <c r="FC152" i="7"/>
  <c r="DK152" i="7"/>
  <c r="BO152" i="7"/>
  <c r="AU290" i="7"/>
  <c r="FC290" i="7"/>
  <c r="DK290" i="7"/>
  <c r="EG290" i="7"/>
  <c r="BO290" i="7"/>
  <c r="EG196" i="7"/>
  <c r="BO196" i="7"/>
  <c r="FC196" i="7"/>
  <c r="AU196" i="7"/>
  <c r="DK196" i="7"/>
  <c r="FC118" i="7"/>
  <c r="EG118" i="7"/>
  <c r="BO118" i="7"/>
  <c r="AU118" i="7"/>
  <c r="DK118" i="7"/>
  <c r="EG286" i="7"/>
  <c r="AU286" i="7"/>
  <c r="BO286" i="7"/>
  <c r="DK286" i="7"/>
  <c r="FC286" i="7"/>
  <c r="AU95" i="7"/>
  <c r="FC95" i="7"/>
  <c r="EG95" i="7"/>
  <c r="DK95" i="7"/>
  <c r="BO95" i="7"/>
  <c r="BO181" i="7"/>
  <c r="DK181" i="7"/>
  <c r="FC181" i="7"/>
  <c r="AU181" i="7"/>
  <c r="EG181" i="7"/>
  <c r="DK108" i="7"/>
  <c r="EG108" i="7"/>
  <c r="FC108" i="7"/>
  <c r="AU108" i="7"/>
  <c r="BO108" i="7"/>
  <c r="EG356" i="7"/>
  <c r="BO356" i="7"/>
  <c r="AU356" i="7"/>
  <c r="DK356" i="7"/>
  <c r="FC356" i="7"/>
  <c r="FC176" i="7"/>
  <c r="AU176" i="7"/>
  <c r="DK176" i="7"/>
  <c r="EG176" i="7"/>
  <c r="BO176" i="7"/>
  <c r="FC155" i="7"/>
  <c r="DK155" i="7"/>
  <c r="BO155" i="7"/>
  <c r="AU155" i="7"/>
  <c r="EG155" i="7"/>
  <c r="DK34" i="7"/>
  <c r="AU34" i="7"/>
  <c r="EG34" i="7"/>
  <c r="FC34" i="7"/>
  <c r="BO34" i="7"/>
  <c r="BO158" i="7"/>
  <c r="FC158" i="7"/>
  <c r="AU158" i="7"/>
  <c r="DK158" i="7"/>
  <c r="EG158" i="7"/>
  <c r="EG128" i="7"/>
  <c r="AU128" i="7"/>
  <c r="BO128" i="7"/>
  <c r="FC128" i="7"/>
  <c r="DK128" i="7"/>
  <c r="BO42" i="7"/>
  <c r="DK42" i="7"/>
  <c r="FC42" i="7"/>
  <c r="EG42" i="7"/>
  <c r="AU42" i="7"/>
  <c r="FC275" i="7"/>
  <c r="DK275" i="7"/>
  <c r="AU275" i="7"/>
  <c r="BO275" i="7"/>
  <c r="EG275" i="7"/>
  <c r="DK75" i="7"/>
  <c r="FC75" i="7"/>
  <c r="EG75" i="7"/>
  <c r="BO75" i="7"/>
  <c r="AU75" i="7"/>
  <c r="EG330" i="7"/>
  <c r="AU330" i="7"/>
  <c r="BO330" i="7"/>
  <c r="DK330" i="7"/>
  <c r="FC330" i="7"/>
  <c r="BO125" i="7"/>
  <c r="AU125" i="7"/>
  <c r="EG125" i="7"/>
  <c r="DK125" i="7"/>
  <c r="FC125" i="7"/>
  <c r="AU109" i="7"/>
  <c r="FC109" i="7"/>
  <c r="DK109" i="7"/>
  <c r="BO109" i="7"/>
  <c r="EG109" i="7"/>
  <c r="DK61" i="7"/>
  <c r="FC61" i="7"/>
  <c r="AU61" i="7"/>
  <c r="BO61" i="7"/>
  <c r="EG61" i="7"/>
  <c r="BO326" i="7"/>
  <c r="DK326" i="7"/>
  <c r="EG326" i="7"/>
  <c r="FC326" i="7"/>
  <c r="AU326" i="7"/>
  <c r="FC270" i="7"/>
  <c r="BO270" i="7"/>
  <c r="EG270" i="7"/>
  <c r="DK270" i="7"/>
  <c r="AU270" i="7"/>
  <c r="FC173" i="7"/>
  <c r="EG173" i="7"/>
  <c r="AU173" i="7"/>
  <c r="BO173" i="7"/>
  <c r="DK173" i="7"/>
  <c r="EG242" i="7"/>
  <c r="DK242" i="7"/>
  <c r="BO242" i="7"/>
  <c r="AU242" i="7"/>
  <c r="FC242" i="7"/>
  <c r="BO244" i="7"/>
  <c r="DK244" i="7"/>
  <c r="FC244" i="7"/>
  <c r="AU244" i="7"/>
  <c r="EG244" i="7"/>
  <c r="EG222" i="7"/>
  <c r="FC222" i="7"/>
  <c r="BO222" i="7"/>
  <c r="DK222" i="7"/>
  <c r="AU222" i="7"/>
  <c r="DK119" i="7"/>
  <c r="AU119" i="7"/>
  <c r="EG119" i="7"/>
  <c r="BO119" i="7"/>
  <c r="FC119" i="7"/>
  <c r="BO19" i="7"/>
  <c r="FC19" i="7"/>
  <c r="AU19" i="7"/>
  <c r="EG19" i="7"/>
  <c r="DK19" i="7"/>
  <c r="AU93" i="7"/>
  <c r="BO93" i="7"/>
  <c r="FC93" i="7"/>
  <c r="EG93" i="7"/>
  <c r="DK93" i="7"/>
  <c r="BO11" i="7"/>
  <c r="AU11" i="7"/>
  <c r="EG11" i="7"/>
  <c r="DK11" i="7"/>
  <c r="FC11" i="7"/>
  <c r="DK35" i="7"/>
  <c r="EG35" i="7"/>
  <c r="AU35" i="7"/>
  <c r="FC35" i="7"/>
  <c r="BO35" i="7"/>
  <c r="FC15" i="7"/>
  <c r="BO15" i="7"/>
  <c r="AU15" i="7"/>
  <c r="EG15" i="7"/>
  <c r="DK15" i="7"/>
  <c r="DK282" i="7"/>
  <c r="FC282" i="7"/>
  <c r="BO282" i="7"/>
  <c r="EG282" i="7"/>
  <c r="AU282" i="7"/>
  <c r="CI114" i="7" a="1"/>
  <c r="CI114" i="7" s="1"/>
  <c r="J15" i="10"/>
  <c r="FC213" i="7"/>
  <c r="AU213" i="7"/>
  <c r="DK213" i="7"/>
  <c r="BO213" i="7"/>
  <c r="EG213" i="7"/>
  <c r="EG49" i="7"/>
  <c r="BO49" i="7"/>
  <c r="DK49" i="7"/>
  <c r="FC49" i="7"/>
  <c r="AU49" i="7"/>
  <c r="FC272" i="7"/>
  <c r="AU272" i="7"/>
  <c r="BO272" i="7"/>
  <c r="DK272" i="7"/>
  <c r="EG272" i="7"/>
  <c r="EG23" i="7"/>
  <c r="FC23" i="7"/>
  <c r="DK23" i="7"/>
  <c r="AU23" i="7"/>
  <c r="BO23" i="7"/>
  <c r="FC360" i="7"/>
  <c r="EG360" i="7"/>
  <c r="DK360" i="7"/>
  <c r="AU360" i="7"/>
  <c r="BO360" i="7"/>
  <c r="EG77" i="7"/>
  <c r="AU77" i="7"/>
  <c r="DK77" i="7"/>
  <c r="BO77" i="7"/>
  <c r="FC77" i="7"/>
  <c r="FC82" i="7"/>
  <c r="BO82" i="7"/>
  <c r="DK82" i="7"/>
  <c r="EG82" i="7"/>
  <c r="AU82" i="7"/>
  <c r="AU24" i="7"/>
  <c r="EG24" i="7"/>
  <c r="FC24" i="7"/>
  <c r="DK24" i="7"/>
  <c r="BO24" i="7"/>
  <c r="BO100" i="7"/>
  <c r="DK100" i="7"/>
  <c r="FC100" i="7"/>
  <c r="EG100" i="7"/>
  <c r="AU100" i="7"/>
  <c r="AU362" i="7"/>
  <c r="BO362" i="7"/>
  <c r="FC362" i="7"/>
  <c r="DK362" i="7"/>
  <c r="EG362" i="7"/>
  <c r="AU208" i="7"/>
  <c r="FC208" i="7"/>
  <c r="DK208" i="7"/>
  <c r="BO208" i="7"/>
  <c r="EG208" i="7"/>
  <c r="BO28" i="7"/>
  <c r="FC28" i="7"/>
  <c r="DK28" i="7"/>
  <c r="EG28" i="7"/>
  <c r="AU28" i="7"/>
  <c r="BO164" i="7"/>
  <c r="AU164" i="7"/>
  <c r="FC164" i="7"/>
  <c r="DK164" i="7"/>
  <c r="EG164" i="7"/>
  <c r="AU261" i="7"/>
  <c r="EG261" i="7"/>
  <c r="BO261" i="7"/>
  <c r="DK261" i="7"/>
  <c r="FC261" i="7"/>
  <c r="AU285" i="7"/>
  <c r="BO285" i="7"/>
  <c r="DK285" i="7"/>
  <c r="FC285" i="7"/>
  <c r="EG285" i="7"/>
  <c r="FC228" i="7"/>
  <c r="AU228" i="7"/>
  <c r="EG228" i="7"/>
  <c r="DK228" i="7"/>
  <c r="BO228" i="7"/>
  <c r="BO354" i="7"/>
  <c r="AU354" i="7"/>
  <c r="EG354" i="7"/>
  <c r="DK354" i="7"/>
  <c r="FC354" i="7"/>
  <c r="EG13" i="7"/>
  <c r="FC13" i="7"/>
  <c r="AU13" i="7"/>
  <c r="BO13" i="7"/>
  <c r="DK13" i="7"/>
  <c r="AU232" i="7"/>
  <c r="BO232" i="7"/>
  <c r="FC232" i="7"/>
  <c r="EG232" i="7"/>
  <c r="DK232" i="7"/>
  <c r="AU255" i="7"/>
  <c r="EG255" i="7"/>
  <c r="BO255" i="7"/>
  <c r="DK255" i="7"/>
  <c r="FC255" i="7"/>
  <c r="BO79" i="7"/>
  <c r="AU79" i="7"/>
  <c r="EG79" i="7"/>
  <c r="FC79" i="7"/>
  <c r="DK79" i="7"/>
  <c r="FC343" i="7"/>
  <c r="EG343" i="7"/>
  <c r="BO343" i="7"/>
  <c r="AU343" i="7"/>
  <c r="DK343" i="7"/>
  <c r="DK201" i="7"/>
  <c r="BO201" i="7"/>
  <c r="FC201" i="7"/>
  <c r="EG201" i="7"/>
  <c r="AU201" i="7"/>
  <c r="AU60" i="7"/>
  <c r="EG60" i="7"/>
  <c r="BO60" i="7"/>
  <c r="FC60" i="7"/>
  <c r="DK60" i="7"/>
  <c r="AU366" i="7"/>
  <c r="DK366" i="7"/>
  <c r="BO366" i="7"/>
  <c r="EG366" i="7"/>
  <c r="FC366" i="7"/>
  <c r="FC175" i="7"/>
  <c r="DK175" i="7"/>
  <c r="BO175" i="7"/>
  <c r="EG175" i="7"/>
  <c r="AU175" i="7"/>
  <c r="EG206" i="7"/>
  <c r="FC206" i="7"/>
  <c r="AU206" i="7"/>
  <c r="BO206" i="7"/>
  <c r="DK206" i="7"/>
  <c r="BO147" i="7"/>
  <c r="EG147" i="7"/>
  <c r="DK147" i="7"/>
  <c r="AU147" i="7"/>
  <c r="FC147" i="7"/>
  <c r="BO250" i="7"/>
  <c r="AU250" i="7"/>
  <c r="EG250" i="7"/>
  <c r="DK250" i="7"/>
  <c r="FC250" i="7"/>
  <c r="DK78" i="7"/>
  <c r="BO78" i="7"/>
  <c r="FC78" i="7"/>
  <c r="AU78" i="7"/>
  <c r="EG78" i="7"/>
  <c r="EG216" i="7"/>
  <c r="AU216" i="7"/>
  <c r="DK216" i="7"/>
  <c r="FC216" i="7"/>
  <c r="BO216" i="7"/>
  <c r="FC137" i="7"/>
  <c r="BO137" i="7"/>
  <c r="DK137" i="7"/>
  <c r="AU137" i="7"/>
  <c r="EG137" i="7"/>
  <c r="AU324" i="7"/>
  <c r="FC324" i="7"/>
  <c r="DK324" i="7"/>
  <c r="EG324" i="7"/>
  <c r="BO324" i="7"/>
  <c r="EG122" i="7"/>
  <c r="FC122" i="7"/>
  <c r="DK122" i="7"/>
  <c r="AU122" i="7"/>
  <c r="BO122" i="7"/>
  <c r="BO296" i="7"/>
  <c r="FC296" i="7"/>
  <c r="EG296" i="7"/>
  <c r="DK296" i="7"/>
  <c r="AU296" i="7"/>
  <c r="DK20" i="7"/>
  <c r="BO20" i="7"/>
  <c r="AU20" i="7"/>
  <c r="FC20" i="7"/>
  <c r="EG20" i="7"/>
  <c r="FC165" i="7"/>
  <c r="AU165" i="7"/>
  <c r="DK165" i="7"/>
  <c r="EG165" i="7"/>
  <c r="BO165" i="7"/>
  <c r="EG81" i="7"/>
  <c r="DK81" i="7"/>
  <c r="AU81" i="7"/>
  <c r="BO81" i="7"/>
  <c r="FC81" i="7"/>
  <c r="DK247" i="7"/>
  <c r="BO247" i="7"/>
  <c r="AU247" i="7"/>
  <c r="EG247" i="7"/>
  <c r="FC247" i="7"/>
  <c r="BO266" i="7"/>
  <c r="AU266" i="7"/>
  <c r="DK266" i="7"/>
  <c r="EG266" i="7"/>
  <c r="FC266" i="7"/>
  <c r="BO240" i="7"/>
  <c r="EG240" i="7"/>
  <c r="AU240" i="7"/>
  <c r="DK240" i="7"/>
  <c r="FC240" i="7"/>
  <c r="AU339" i="7"/>
  <c r="DK339" i="7"/>
  <c r="BO339" i="7"/>
  <c r="EG339" i="7"/>
  <c r="FC339" i="7"/>
  <c r="EG325" i="7"/>
  <c r="FC325" i="7"/>
  <c r="BO325" i="7"/>
  <c r="DK325" i="7"/>
  <c r="AU325" i="7"/>
  <c r="EG361" i="7"/>
  <c r="AU361" i="7"/>
  <c r="BO361" i="7"/>
  <c r="DK361" i="7"/>
  <c r="FC361" i="7"/>
  <c r="EG237" i="7"/>
  <c r="BO237" i="7"/>
  <c r="DK237" i="7"/>
  <c r="FC237" i="7"/>
  <c r="AU237" i="7"/>
  <c r="FC336" i="7"/>
  <c r="AU336" i="7"/>
  <c r="EG336" i="7"/>
  <c r="DK336" i="7"/>
  <c r="BO336" i="7"/>
  <c r="BO144" i="7"/>
  <c r="FC144" i="7"/>
  <c r="AU144" i="7"/>
  <c r="DK144" i="7"/>
  <c r="EG144" i="7"/>
  <c r="M4" i="10"/>
  <c r="AU2" i="7"/>
  <c r="AU4" i="7"/>
  <c r="AU3" i="7"/>
  <c r="AV5" i="7" s="1"/>
  <c r="FC83" i="7"/>
  <c r="DK83" i="7"/>
  <c r="AU83" i="7"/>
  <c r="EG83" i="7"/>
  <c r="BO83" i="7"/>
  <c r="AU180" i="7"/>
  <c r="EG180" i="7"/>
  <c r="DK180" i="7"/>
  <c r="FC180" i="7"/>
  <c r="BO180" i="7"/>
  <c r="EG12" i="7"/>
  <c r="AU12" i="7"/>
  <c r="BO12" i="7"/>
  <c r="DK12" i="7"/>
  <c r="FC12" i="7"/>
  <c r="EG166" i="7"/>
  <c r="FC166" i="7"/>
  <c r="BO166" i="7"/>
  <c r="DK166" i="7"/>
  <c r="AU166" i="7"/>
  <c r="EG187" i="7"/>
  <c r="DK187" i="7"/>
  <c r="BO187" i="7"/>
  <c r="FC187" i="7"/>
  <c r="AU187" i="7"/>
  <c r="AU329" i="7"/>
  <c r="BO329" i="7"/>
  <c r="EG329" i="7"/>
  <c r="DK329" i="7"/>
  <c r="FC329" i="7"/>
  <c r="FC38" i="7"/>
  <c r="AU38" i="7"/>
  <c r="DK38" i="7"/>
  <c r="EG38" i="7"/>
  <c r="BO38" i="7"/>
  <c r="BO14" i="7"/>
  <c r="FC14" i="7"/>
  <c r="EG14" i="7"/>
  <c r="DK14" i="7"/>
  <c r="AU14" i="7"/>
  <c r="EG238" i="7"/>
  <c r="FC238" i="7"/>
  <c r="BO238" i="7"/>
  <c r="DK238" i="7"/>
  <c r="AU238" i="7"/>
  <c r="AU211" i="7"/>
  <c r="FC211" i="7"/>
  <c r="BO211" i="7"/>
  <c r="EG211" i="7"/>
  <c r="DK211" i="7"/>
  <c r="FC260" i="7"/>
  <c r="AU260" i="7"/>
  <c r="DK260" i="7"/>
  <c r="EG260" i="7"/>
  <c r="BO260" i="7"/>
  <c r="BO202" i="7"/>
  <c r="DK202" i="7"/>
  <c r="FC202" i="7"/>
  <c r="EG202" i="7"/>
  <c r="AU202" i="7"/>
  <c r="AU167" i="7"/>
  <c r="FC167" i="7"/>
  <c r="BO167" i="7"/>
  <c r="EG167" i="7"/>
  <c r="DK167" i="7"/>
  <c r="AU21" i="7"/>
  <c r="FC21" i="7"/>
  <c r="BO21" i="7"/>
  <c r="EG21" i="7"/>
  <c r="DK21" i="7"/>
  <c r="AU170" i="7"/>
  <c r="DK170" i="7"/>
  <c r="BO170" i="7"/>
  <c r="EG170" i="7"/>
  <c r="FC170" i="7"/>
  <c r="AU102" i="7"/>
  <c r="EG102" i="7"/>
  <c r="BO102" i="7"/>
  <c r="FC102" i="7"/>
  <c r="DK102" i="7"/>
  <c r="AU345" i="7"/>
  <c r="BO345" i="7"/>
  <c r="EG345" i="7"/>
  <c r="FC345" i="7"/>
  <c r="DK345" i="7"/>
  <c r="EG127" i="7"/>
  <c r="FC127" i="7"/>
  <c r="AU127" i="7"/>
  <c r="DK127" i="7"/>
  <c r="BO127" i="7"/>
  <c r="FC10" i="7"/>
  <c r="DK10" i="7"/>
  <c r="BO10" i="7"/>
  <c r="AU10" i="7"/>
  <c r="EG10" i="7"/>
  <c r="DK252" i="7"/>
  <c r="BO252" i="7"/>
  <c r="AU252" i="7"/>
  <c r="FC252" i="7"/>
  <c r="EG252" i="7"/>
  <c r="AU294" i="7"/>
  <c r="DK294" i="7"/>
  <c r="EG294" i="7"/>
  <c r="BO294" i="7"/>
  <c r="FC294" i="7"/>
  <c r="DK32" i="7"/>
  <c r="EG32" i="7"/>
  <c r="FC32" i="7"/>
  <c r="AU32" i="7"/>
  <c r="BO32" i="7"/>
  <c r="FC73" i="7"/>
  <c r="EG73" i="7"/>
  <c r="AU73" i="7"/>
  <c r="BO73" i="7"/>
  <c r="DK73" i="7"/>
  <c r="FC53" i="7"/>
  <c r="AU53" i="7"/>
  <c r="DK53" i="7"/>
  <c r="EG53" i="7"/>
  <c r="BO53" i="7"/>
  <c r="FC50" i="7"/>
  <c r="DK50" i="7"/>
  <c r="EG50" i="7"/>
  <c r="BO50" i="7"/>
  <c r="AU50" i="7"/>
  <c r="DK161" i="7"/>
  <c r="FC161" i="7"/>
  <c r="BO161" i="7"/>
  <c r="AU161" i="7"/>
  <c r="EG161" i="7"/>
  <c r="BO134" i="7"/>
  <c r="DK134" i="7"/>
  <c r="EG134" i="7"/>
  <c r="FC134" i="7"/>
  <c r="AU134" i="7"/>
  <c r="FC40" i="7"/>
  <c r="DK40" i="7"/>
  <c r="EG40" i="7"/>
  <c r="AU40" i="7"/>
  <c r="BO40" i="7"/>
  <c r="AU245" i="7"/>
  <c r="BO245" i="7"/>
  <c r="EG245" i="7"/>
  <c r="DK245" i="7"/>
  <c r="FC245" i="7"/>
  <c r="AU215" i="7"/>
  <c r="EG215" i="7"/>
  <c r="BO215" i="7"/>
  <c r="DK215" i="7"/>
  <c r="FC215" i="7"/>
  <c r="FC341" i="7"/>
  <c r="DK341" i="7"/>
  <c r="EG341" i="7"/>
  <c r="BO341" i="7"/>
  <c r="AU341" i="7"/>
  <c r="EG132" i="7"/>
  <c r="AU132" i="7"/>
  <c r="BO132" i="7"/>
  <c r="FC132" i="7"/>
  <c r="DK132" i="7"/>
  <c r="DK249" i="7"/>
  <c r="BO249" i="7"/>
  <c r="AU249" i="7"/>
  <c r="FC249" i="7"/>
  <c r="EG249" i="7"/>
  <c r="BO45" i="7"/>
  <c r="EG45" i="7"/>
  <c r="DK45" i="7"/>
  <c r="AU45" i="7"/>
  <c r="FC45" i="7"/>
  <c r="BO133" i="7"/>
  <c r="AU133" i="7"/>
  <c r="EG133" i="7"/>
  <c r="DK133" i="7"/>
  <c r="FC133" i="7"/>
  <c r="EG64" i="7"/>
  <c r="FC64" i="7"/>
  <c r="BO64" i="7"/>
  <c r="DK64" i="7"/>
  <c r="AU64" i="7"/>
  <c r="BO31" i="7"/>
  <c r="EG31" i="7"/>
  <c r="AU31" i="7"/>
  <c r="DK31" i="7"/>
  <c r="FC31" i="7"/>
  <c r="BO241" i="7"/>
  <c r="EG241" i="7"/>
  <c r="AU241" i="7"/>
  <c r="DK241" i="7"/>
  <c r="FC241" i="7"/>
  <c r="EG308" i="7"/>
  <c r="AU308" i="7"/>
  <c r="DK308" i="7"/>
  <c r="BO308" i="7"/>
  <c r="FC308" i="7"/>
  <c r="DK265" i="7"/>
  <c r="FC265" i="7"/>
  <c r="BO265" i="7"/>
  <c r="EG265" i="7"/>
  <c r="AU265" i="7"/>
  <c r="BO268" i="7"/>
  <c r="FC268" i="7"/>
  <c r="AU268" i="7"/>
  <c r="EG268" i="7"/>
  <c r="DK268" i="7"/>
  <c r="DK297" i="7"/>
  <c r="FC297" i="7"/>
  <c r="BO297" i="7"/>
  <c r="AU297" i="7"/>
  <c r="EG297" i="7"/>
  <c r="DK319" i="7"/>
  <c r="BO319" i="7"/>
  <c r="EG319" i="7"/>
  <c r="AU319" i="7"/>
  <c r="FC319" i="7"/>
  <c r="BO321" i="7"/>
  <c r="EG321" i="7"/>
  <c r="FC321" i="7"/>
  <c r="DK321" i="7"/>
  <c r="AU321" i="7"/>
  <c r="BO182" i="7"/>
  <c r="AU182" i="7"/>
  <c r="DK182" i="7"/>
  <c r="EG182" i="7"/>
  <c r="FC182" i="7"/>
  <c r="DK195" i="7"/>
  <c r="EG195" i="7"/>
  <c r="BO195" i="7"/>
  <c r="FC195" i="7"/>
  <c r="AU195" i="7"/>
  <c r="FC179" i="7"/>
  <c r="EG179" i="7"/>
  <c r="BO179" i="7"/>
  <c r="AU179" i="7"/>
  <c r="DK179" i="7"/>
  <c r="AU27" i="7"/>
  <c r="FC27" i="7"/>
  <c r="DK27" i="7"/>
  <c r="BO27" i="7"/>
  <c r="EG27" i="7"/>
  <c r="EG291" i="7"/>
  <c r="AU291" i="7"/>
  <c r="FC291" i="7"/>
  <c r="BO291" i="7"/>
  <c r="DK291" i="7"/>
  <c r="FC263" i="7"/>
  <c r="DK263" i="7"/>
  <c r="AU263" i="7"/>
  <c r="EG263" i="7"/>
  <c r="BO263" i="7"/>
  <c r="FC169" i="7"/>
  <c r="BO169" i="7"/>
  <c r="EG169" i="7"/>
  <c r="DK169" i="7"/>
  <c r="AU169" i="7"/>
  <c r="EG131" i="7"/>
  <c r="AU131" i="7"/>
  <c r="BO131" i="7"/>
  <c r="DK131" i="7"/>
  <c r="FC131" i="7"/>
  <c r="BO235" i="7"/>
  <c r="EG235" i="7"/>
  <c r="DK235" i="7"/>
  <c r="FC235" i="7"/>
  <c r="AU235" i="7"/>
  <c r="EG312" i="7"/>
  <c r="AU312" i="7"/>
  <c r="BO312" i="7"/>
  <c r="FC312" i="7"/>
  <c r="DK312" i="7"/>
  <c r="AU104" i="7"/>
  <c r="DK104" i="7"/>
  <c r="FC104" i="7"/>
  <c r="EG104" i="7"/>
  <c r="BO104" i="7"/>
  <c r="BO280" i="7"/>
  <c r="DK280" i="7"/>
  <c r="AU280" i="7"/>
  <c r="EG280" i="7"/>
  <c r="FC280" i="7"/>
  <c r="FC37" i="7"/>
  <c r="BO37" i="7"/>
  <c r="AU37" i="7"/>
  <c r="EG37" i="7"/>
  <c r="DK37" i="7"/>
  <c r="DK43" i="7"/>
  <c r="AU43" i="7"/>
  <c r="FC43" i="7"/>
  <c r="BO43" i="7"/>
  <c r="EG43" i="7"/>
  <c r="FC335" i="7"/>
  <c r="AU335" i="7"/>
  <c r="EG335" i="7"/>
  <c r="BO335" i="7"/>
  <c r="DK335" i="7"/>
  <c r="H6" i="7" a="1"/>
  <c r="H6" i="7" s="1"/>
  <c r="K8" i="10" s="1"/>
  <c r="DK205" i="7"/>
  <c r="EG205" i="7"/>
  <c r="AU205" i="7"/>
  <c r="BO205" i="7"/>
  <c r="FC205" i="7"/>
  <c r="DK92" i="7"/>
  <c r="AU92" i="7"/>
  <c r="FC92" i="7"/>
  <c r="EG92" i="7"/>
  <c r="BO92" i="7"/>
  <c r="BO55" i="7"/>
  <c r="AU55" i="7"/>
  <c r="EG55" i="7"/>
  <c r="FC55" i="7"/>
  <c r="DK55" i="7"/>
  <c r="DK328" i="7"/>
  <c r="AU328" i="7"/>
  <c r="EG328" i="7"/>
  <c r="BO328" i="7"/>
  <c r="FC328" i="7"/>
  <c r="DK204" i="7"/>
  <c r="AU204" i="7"/>
  <c r="BO204" i="7"/>
  <c r="FC204" i="7"/>
  <c r="EG204" i="7"/>
  <c r="FC352" i="7"/>
  <c r="BO352" i="7"/>
  <c r="AU352" i="7"/>
  <c r="DK352" i="7"/>
  <c r="EG352" i="7"/>
  <c r="AU191" i="7"/>
  <c r="BO191" i="7"/>
  <c r="EG191" i="7"/>
  <c r="FC191" i="7"/>
  <c r="DK191" i="7"/>
  <c r="BO350" i="7"/>
  <c r="AU350" i="7"/>
  <c r="FC350" i="7"/>
  <c r="EG350" i="7"/>
  <c r="DK350" i="7"/>
  <c r="AU16" i="7"/>
  <c r="BO16" i="7"/>
  <c r="EG16" i="7"/>
  <c r="DK16" i="7"/>
  <c r="FC16" i="7"/>
  <c r="BO239" i="7"/>
  <c r="AU239" i="7"/>
  <c r="FC239" i="7"/>
  <c r="DK239" i="7"/>
  <c r="EG239" i="7"/>
  <c r="FC57" i="7"/>
  <c r="BO57" i="7"/>
  <c r="AU57" i="7"/>
  <c r="EG57" i="7"/>
  <c r="DK57" i="7"/>
  <c r="DK113" i="7"/>
  <c r="EG113" i="7"/>
  <c r="FC113" i="7"/>
  <c r="BO113" i="7"/>
  <c r="AU113" i="7"/>
  <c r="BO80" i="7"/>
  <c r="AU80" i="7"/>
  <c r="EG80" i="7"/>
  <c r="DK80" i="7"/>
  <c r="FC80" i="7"/>
  <c r="AU274" i="7"/>
  <c r="EG274" i="7"/>
  <c r="FC274" i="7"/>
  <c r="DK274" i="7"/>
  <c r="BO274" i="7"/>
  <c r="DK148" i="7"/>
  <c r="BO148" i="7"/>
  <c r="EG148" i="7"/>
  <c r="AU148" i="7"/>
  <c r="FC148" i="7"/>
  <c r="FC88" i="7"/>
  <c r="BO88" i="7"/>
  <c r="AU88" i="7"/>
  <c r="DK88" i="7"/>
  <c r="EG88" i="7"/>
  <c r="FC71" i="7"/>
  <c r="DK71" i="7"/>
  <c r="EG71" i="7"/>
  <c r="AU71" i="7"/>
  <c r="BO71" i="7"/>
  <c r="BO295" i="7"/>
  <c r="EG295" i="7"/>
  <c r="AU295" i="7"/>
  <c r="FC295" i="7"/>
  <c r="DK295" i="7"/>
  <c r="DK227" i="7"/>
  <c r="AU227" i="7"/>
  <c r="BO227" i="7"/>
  <c r="FC227" i="7"/>
  <c r="EG227" i="7"/>
  <c r="I322" i="7"/>
  <c r="I353" i="7"/>
  <c r="I55" i="7"/>
  <c r="CK52" i="7" s="1"/>
  <c r="I73" i="7"/>
  <c r="CK70" i="7" s="1"/>
  <c r="I331" i="7"/>
  <c r="I14" i="7"/>
  <c r="CK11" i="7" s="1"/>
  <c r="I193" i="7"/>
  <c r="I293" i="7"/>
  <c r="I132" i="7"/>
  <c r="I220" i="7"/>
  <c r="I121" i="7"/>
  <c r="I104" i="7"/>
  <c r="CK101" i="7" s="1"/>
  <c r="I196" i="7"/>
  <c r="I284" i="7"/>
  <c r="I361" i="7"/>
  <c r="I280" i="7"/>
  <c r="I315" i="7"/>
  <c r="I292" i="7"/>
  <c r="I142" i="7"/>
  <c r="I185" i="7"/>
  <c r="I165" i="7"/>
  <c r="I253" i="7"/>
  <c r="I311" i="7"/>
  <c r="I354" i="7"/>
  <c r="I321" i="7"/>
  <c r="I166" i="7"/>
  <c r="I131" i="7"/>
  <c r="I108" i="7"/>
  <c r="CK105" i="7" s="1"/>
  <c r="I188" i="7"/>
  <c r="I214" i="7"/>
  <c r="I48" i="7"/>
  <c r="CK45" i="7" s="1"/>
  <c r="I72" i="7"/>
  <c r="CK69" i="7" s="1"/>
  <c r="I257" i="7"/>
  <c r="I300" i="7"/>
  <c r="I84" i="7"/>
  <c r="CK81" i="7" s="1"/>
  <c r="I123" i="7"/>
  <c r="I269" i="7"/>
  <c r="I125" i="7"/>
  <c r="I236" i="7"/>
  <c r="I342" i="7"/>
  <c r="I205" i="7"/>
  <c r="I173" i="7"/>
  <c r="I118" i="7"/>
  <c r="I37" i="7"/>
  <c r="CK34" i="7" s="1"/>
  <c r="I362" i="7"/>
  <c r="I261" i="7"/>
  <c r="I346" i="7"/>
  <c r="I109" i="7"/>
  <c r="CK106" i="7" s="1"/>
  <c r="I162" i="7"/>
  <c r="I134" i="7"/>
  <c r="I146" i="7"/>
  <c r="I210" i="7"/>
  <c r="I289" i="7"/>
  <c r="I135" i="7"/>
  <c r="I303" i="7"/>
  <c r="I241" i="7"/>
  <c r="I309" i="7"/>
  <c r="I25" i="7"/>
  <c r="CK22" i="7" s="1"/>
  <c r="I144" i="7"/>
  <c r="I313" i="7"/>
  <c r="I358" i="7"/>
  <c r="I213" i="7"/>
  <c r="I329" i="7"/>
  <c r="I217" i="7"/>
  <c r="I103" i="7"/>
  <c r="CK100" i="7" s="1"/>
  <c r="I184" i="7"/>
  <c r="I139" i="7"/>
  <c r="I203" i="7"/>
  <c r="I117" i="7"/>
  <c r="I306" i="7"/>
  <c r="I223" i="7"/>
  <c r="I169" i="7"/>
  <c r="I143" i="7"/>
  <c r="I182" i="7"/>
  <c r="I319" i="7"/>
  <c r="I137" i="7"/>
  <c r="I208" i="7"/>
  <c r="I44" i="7"/>
  <c r="CK41" i="7" s="1"/>
  <c r="I42" i="7"/>
  <c r="CK39" i="7" s="1"/>
  <c r="I23" i="7"/>
  <c r="CK20" i="7" s="1"/>
  <c r="I164" i="7"/>
  <c r="I60" i="7"/>
  <c r="CK57" i="7" s="1"/>
  <c r="I174" i="7"/>
  <c r="I250" i="7"/>
  <c r="I74" i="7"/>
  <c r="CK71" i="7" s="1"/>
  <c r="I17" i="7"/>
  <c r="CK14" i="7" s="1"/>
  <c r="I20" i="7"/>
  <c r="CK17" i="7" s="1"/>
  <c r="I216" i="7"/>
  <c r="I12" i="7"/>
  <c r="CK9" i="7" s="1"/>
  <c r="I317" i="7"/>
  <c r="I312" i="7"/>
  <c r="I218" i="7"/>
  <c r="I157" i="7"/>
  <c r="I190" i="7"/>
  <c r="I290" i="7"/>
  <c r="I351" i="7"/>
  <c r="I176" i="7"/>
  <c r="I54" i="7"/>
  <c r="CK51" i="7" s="1"/>
  <c r="I231" i="7"/>
  <c r="I177" i="7"/>
  <c r="I53" i="7"/>
  <c r="CK50" i="7" s="1"/>
  <c r="I345" i="7"/>
  <c r="I85" i="7"/>
  <c r="CK82" i="7" s="1"/>
  <c r="I133" i="7"/>
  <c r="I279" i="7"/>
  <c r="I276" i="7"/>
  <c r="I252" i="7"/>
  <c r="I34" i="7"/>
  <c r="CK31" i="7" s="1"/>
  <c r="I308" i="7"/>
  <c r="I168" i="7"/>
  <c r="I343" i="7"/>
  <c r="I297" i="7"/>
  <c r="I127" i="7"/>
  <c r="I334" i="7"/>
  <c r="I212" i="7"/>
  <c r="I224" i="7"/>
  <c r="I170" i="7"/>
  <c r="I365" i="7"/>
  <c r="I336" i="7"/>
  <c r="I27" i="7"/>
  <c r="CK24" i="7" s="1"/>
  <c r="I207" i="7"/>
  <c r="I364" i="7"/>
  <c r="I172" i="7"/>
  <c r="I124" i="7"/>
  <c r="I318" i="7"/>
  <c r="I31" i="7"/>
  <c r="CK28" i="7" s="1"/>
  <c r="I78" i="7"/>
  <c r="CK75" i="7" s="1"/>
  <c r="I13" i="7"/>
  <c r="CK10" i="7" s="1"/>
  <c r="I215" i="7"/>
  <c r="I15" i="7"/>
  <c r="CK12" i="7" s="1"/>
  <c r="I154" i="7"/>
  <c r="I40" i="7"/>
  <c r="CK37" i="7" s="1"/>
  <c r="I122" i="7"/>
  <c r="I316" i="7"/>
  <c r="I348" i="7"/>
  <c r="I202" i="7"/>
  <c r="I38" i="7"/>
  <c r="CK35" i="7" s="1"/>
  <c r="I180" i="7"/>
  <c r="I51" i="7"/>
  <c r="CK48" i="7" s="1"/>
  <c r="I187" i="7"/>
  <c r="I96" i="7"/>
  <c r="CK93" i="7" s="1"/>
  <c r="I325" i="7"/>
  <c r="I93" i="7"/>
  <c r="CK90" i="7" s="1"/>
  <c r="I99" i="7"/>
  <c r="CK96" i="7" s="1"/>
  <c r="I335" i="7"/>
  <c r="I112" i="7"/>
  <c r="CK109" i="7" s="1"/>
  <c r="I71" i="7"/>
  <c r="CK68" i="7" s="1"/>
  <c r="I110" i="7"/>
  <c r="CK107" i="7" s="1"/>
  <c r="I67" i="7"/>
  <c r="CK64" i="7" s="1"/>
  <c r="I33" i="7"/>
  <c r="CK30" i="7" s="1"/>
  <c r="I50" i="7"/>
  <c r="CK47" i="7" s="1"/>
  <c r="I65" i="7"/>
  <c r="CK62" i="7" s="1"/>
  <c r="I62" i="7"/>
  <c r="CK59" i="7" s="1"/>
  <c r="I175" i="7"/>
  <c r="I66" i="7"/>
  <c r="CK63" i="7" s="1"/>
  <c r="I82" i="7"/>
  <c r="CK79" i="7" s="1"/>
  <c r="I28" i="7"/>
  <c r="CK25" i="7" s="1"/>
  <c r="I285" i="7"/>
  <c r="I156" i="7"/>
  <c r="I86" i="7"/>
  <c r="CK83" i="7" s="1"/>
  <c r="I324" i="7"/>
  <c r="I46" i="7"/>
  <c r="CK43" i="7" s="1"/>
  <c r="I258" i="7"/>
  <c r="I19" i="7"/>
  <c r="CK16" i="7" s="1"/>
  <c r="I204" i="7"/>
  <c r="I199" i="7"/>
  <c r="I148" i="7"/>
  <c r="I274" i="7"/>
  <c r="I228" i="7"/>
  <c r="I160" i="7"/>
  <c r="I333" i="7"/>
  <c r="I147" i="7"/>
  <c r="I272" i="7"/>
  <c r="I271" i="7"/>
  <c r="I259" i="7"/>
  <c r="I360" i="7"/>
  <c r="I58" i="7"/>
  <c r="CK55" i="7" s="1"/>
  <c r="I114" i="7"/>
  <c r="I105" i="7"/>
  <c r="CK102" i="7" s="1"/>
  <c r="I326" i="7"/>
  <c r="I145" i="7"/>
  <c r="I36" i="7"/>
  <c r="CK33" i="7" s="1"/>
  <c r="I233" i="7"/>
  <c r="I262" i="7"/>
  <c r="I107" i="7"/>
  <c r="CK104" i="7" s="1"/>
  <c r="I94" i="7"/>
  <c r="CK91" i="7" s="1"/>
  <c r="I90" i="7"/>
  <c r="CK87" i="7" s="1"/>
  <c r="I149" i="7"/>
  <c r="I159" i="7"/>
  <c r="I340" i="7"/>
  <c r="I255" i="7"/>
  <c r="I256" i="7"/>
  <c r="I245" i="7"/>
  <c r="I41" i="7"/>
  <c r="CK38" i="7" s="1"/>
  <c r="I30" i="7"/>
  <c r="CK27" i="7" s="1"/>
  <c r="I195" i="7"/>
  <c r="I186" i="7"/>
  <c r="I339" i="7"/>
  <c r="I221" i="7"/>
  <c r="I151" i="7"/>
  <c r="I240" i="7"/>
  <c r="I211" i="7"/>
  <c r="I267" i="7"/>
  <c r="I281" i="7"/>
  <c r="I116" i="7"/>
  <c r="I323" i="7"/>
  <c r="I270" i="7"/>
  <c r="I328" i="7"/>
  <c r="I235" i="7"/>
  <c r="I100" i="7"/>
  <c r="CK97" i="7" s="1"/>
  <c r="I49" i="7"/>
  <c r="CK46" i="7" s="1"/>
  <c r="I68" i="7"/>
  <c r="CK65" i="7" s="1"/>
  <c r="I75" i="7"/>
  <c r="CK72" i="7" s="1"/>
  <c r="I140" i="7"/>
  <c r="I63" i="7"/>
  <c r="CK60" i="7" s="1"/>
  <c r="I327" i="7"/>
  <c r="I136" i="7"/>
  <c r="I115" i="7"/>
  <c r="I266" i="7"/>
  <c r="I282" i="7"/>
  <c r="I16" i="7"/>
  <c r="CK13" i="7" s="1"/>
  <c r="I83" i="7"/>
  <c r="CK80" i="7" s="1"/>
  <c r="I264" i="7"/>
  <c r="I243" i="7"/>
  <c r="I201" i="7"/>
  <c r="I98" i="7"/>
  <c r="CK95" i="7" s="1"/>
  <c r="I119" i="7"/>
  <c r="I234" i="7"/>
  <c r="I222" i="7"/>
  <c r="I244" i="7"/>
  <c r="I77" i="7"/>
  <c r="CK74" i="7" s="1"/>
  <c r="I76" i="7"/>
  <c r="CK73" i="7" s="1"/>
  <c r="I366" i="7"/>
  <c r="I332" i="7"/>
  <c r="I237" i="7"/>
  <c r="I242" i="7"/>
  <c r="I359" i="7"/>
  <c r="I79" i="7"/>
  <c r="CK76" i="7" s="1"/>
  <c r="I296" i="7"/>
  <c r="I128" i="7"/>
  <c r="I251" i="7"/>
  <c r="I197" i="7"/>
  <c r="I299" i="7"/>
  <c r="I301" i="7"/>
  <c r="I307" i="7"/>
  <c r="I287" i="7"/>
  <c r="I150" i="7"/>
  <c r="I265" i="7"/>
  <c r="I80" i="7"/>
  <c r="CK77" i="7" s="1"/>
  <c r="I130" i="7"/>
  <c r="I229" i="7"/>
  <c r="I141" i="7"/>
  <c r="I277" i="7"/>
  <c r="I152" i="7"/>
  <c r="I47" i="7"/>
  <c r="CK44" i="7" s="1"/>
  <c r="I61" i="7"/>
  <c r="CK58" i="7" s="1"/>
  <c r="I11" i="7"/>
  <c r="CK8" i="7" s="1"/>
  <c r="I171" i="7"/>
  <c r="I352" i="7"/>
  <c r="I192" i="7"/>
  <c r="I337" i="7"/>
  <c r="I254" i="7"/>
  <c r="I238" i="7"/>
  <c r="I286" i="7"/>
  <c r="I64" i="7"/>
  <c r="CK61" i="7" s="1"/>
  <c r="I24" i="7"/>
  <c r="CK21" i="7" s="1"/>
  <c r="I268" i="7"/>
  <c r="I57" i="7"/>
  <c r="CK54" i="7" s="1"/>
  <c r="I304" i="7"/>
  <c r="I138" i="7"/>
  <c r="I305" i="7"/>
  <c r="I278" i="7"/>
  <c r="I120" i="7"/>
  <c r="I179" i="7"/>
  <c r="I219" i="7"/>
  <c r="I263" i="7"/>
  <c r="I181" i="7"/>
  <c r="I356" i="7"/>
  <c r="I155" i="7"/>
  <c r="I95" i="7"/>
  <c r="CK92" i="7" s="1"/>
  <c r="I226" i="7"/>
  <c r="I288" i="7"/>
  <c r="I194" i="7"/>
  <c r="I167" i="7"/>
  <c r="I26" i="7"/>
  <c r="CK23" i="7" s="1"/>
  <c r="I347" i="7"/>
  <c r="I35" i="7"/>
  <c r="CK32" i="7" s="1"/>
  <c r="I89" i="7"/>
  <c r="CK86" i="7" s="1"/>
  <c r="I22" i="7"/>
  <c r="CK19" i="7" s="1"/>
  <c r="I209" i="7"/>
  <c r="I198" i="7"/>
  <c r="I350" i="7"/>
  <c r="I191" i="7"/>
  <c r="I246" i="7"/>
  <c r="I302" i="7"/>
  <c r="I10" i="7"/>
  <c r="CK7" i="7" s="1"/>
  <c r="I248" i="7"/>
  <c r="I92" i="7"/>
  <c r="CK89" i="7" s="1"/>
  <c r="I320" i="7"/>
  <c r="I230" i="7"/>
  <c r="I283" i="7"/>
  <c r="I113" i="7"/>
  <c r="I239" i="7"/>
  <c r="I126" i="7"/>
  <c r="I21" i="7"/>
  <c r="CK18" i="7" s="1"/>
  <c r="I102" i="7"/>
  <c r="CK99" i="7" s="1"/>
  <c r="I32" i="7"/>
  <c r="CK29" i="7" s="1"/>
  <c r="I97" i="7"/>
  <c r="CK94" i="7" s="1"/>
  <c r="I189" i="7"/>
  <c r="I227" i="7"/>
  <c r="I163" i="7"/>
  <c r="I59" i="7"/>
  <c r="CK56" i="7" s="1"/>
  <c r="I330" i="7"/>
  <c r="I260" i="7"/>
  <c r="I298" i="7"/>
  <c r="I314" i="7"/>
  <c r="I225" i="7"/>
  <c r="I291" i="7"/>
  <c r="I232" i="7"/>
  <c r="I101" i="7"/>
  <c r="CK98" i="7" s="1"/>
  <c r="I18" i="7"/>
  <c r="CK15" i="7" s="1"/>
  <c r="I344" i="7"/>
  <c r="I52" i="7"/>
  <c r="CK49" i="7" s="1"/>
  <c r="I56" i="7"/>
  <c r="CK53" i="7" s="1"/>
  <c r="I69" i="7"/>
  <c r="CK66" i="7" s="1"/>
  <c r="I43" i="7"/>
  <c r="CK40" i="7" s="1"/>
  <c r="I45" i="7"/>
  <c r="CK42" i="7" s="1"/>
  <c r="I206" i="7"/>
  <c r="I153" i="7"/>
  <c r="I81" i="7"/>
  <c r="CK78" i="7" s="1"/>
  <c r="I247" i="7"/>
  <c r="I91" i="7"/>
  <c r="CK88" i="7" s="1"/>
  <c r="I29" i="7"/>
  <c r="CK26" i="7" s="1"/>
  <c r="I294" i="7"/>
  <c r="I310" i="7"/>
  <c r="I349" i="7"/>
  <c r="I87" i="7"/>
  <c r="CK84" i="7" s="1"/>
  <c r="I275" i="7"/>
  <c r="I39" i="7"/>
  <c r="CK36" i="7" s="1"/>
  <c r="I111" i="7"/>
  <c r="CK108" i="7" s="1"/>
  <c r="I70" i="7"/>
  <c r="CK67" i="7" s="1"/>
  <c r="I158" i="7"/>
  <c r="I273" i="7"/>
  <c r="I363" i="7"/>
  <c r="I106" i="7"/>
  <c r="CK103" i="7" s="1"/>
  <c r="I129" i="7"/>
  <c r="I88" i="7"/>
  <c r="CK85" i="7" s="1"/>
  <c r="I338" i="7"/>
  <c r="I178" i="7"/>
  <c r="I355" i="7"/>
  <c r="I161" i="7"/>
  <c r="I249" i="7"/>
  <c r="I183" i="7"/>
  <c r="I341" i="7"/>
  <c r="I357" i="7"/>
  <c r="I295" i="7"/>
  <c r="I200" i="7"/>
  <c r="BO302" i="7"/>
  <c r="DK302" i="7"/>
  <c r="FC302" i="7"/>
  <c r="AU302" i="7"/>
  <c r="EG302" i="7"/>
  <c r="EG120" i="7"/>
  <c r="FC120" i="7"/>
  <c r="AU120" i="7"/>
  <c r="BO120" i="7"/>
  <c r="DK120" i="7"/>
  <c r="BO186" i="7"/>
  <c r="EG186" i="7"/>
  <c r="AU186" i="7"/>
  <c r="DK186" i="7"/>
  <c r="FC186" i="7"/>
  <c r="AU145" i="7"/>
  <c r="BO145" i="7"/>
  <c r="EG145" i="7"/>
  <c r="FC145" i="7"/>
  <c r="DK145" i="7"/>
  <c r="AU317" i="7"/>
  <c r="EG317" i="7"/>
  <c r="BO317" i="7"/>
  <c r="FC317" i="7"/>
  <c r="DK317" i="7"/>
  <c r="EG68" i="7"/>
  <c r="DK68" i="7"/>
  <c r="BO68" i="7"/>
  <c r="AU68" i="7"/>
  <c r="FC68" i="7"/>
  <c r="EG331" i="7"/>
  <c r="FC331" i="7"/>
  <c r="BO331" i="7"/>
  <c r="DK331" i="7"/>
  <c r="AU331" i="7"/>
  <c r="FC69" i="7"/>
  <c r="BO69" i="7"/>
  <c r="EG69" i="7"/>
  <c r="AU69" i="7"/>
  <c r="DK69" i="7"/>
  <c r="AU76" i="7"/>
  <c r="EG76" i="7"/>
  <c r="BO76" i="7"/>
  <c r="FC76" i="7"/>
  <c r="DK76" i="7"/>
  <c r="CH115" i="7" a="1"/>
  <c r="CH115" i="7" s="1"/>
  <c r="I16" i="10"/>
  <c r="EG197" i="7"/>
  <c r="AU197" i="7"/>
  <c r="BO197" i="7"/>
  <c r="DK197" i="7"/>
  <c r="FC197" i="7"/>
  <c r="EG26" i="7"/>
  <c r="AU26" i="7"/>
  <c r="BO26" i="7"/>
  <c r="FC26" i="7"/>
  <c r="DK26" i="7"/>
  <c r="EG139" i="7"/>
  <c r="DK139" i="7"/>
  <c r="FC139" i="7"/>
  <c r="AU139" i="7"/>
  <c r="BO139" i="7"/>
  <c r="AU48" i="7"/>
  <c r="DK48" i="7"/>
  <c r="BO48" i="7"/>
  <c r="FC48" i="7"/>
  <c r="EG48" i="7"/>
  <c r="EG9" i="7"/>
  <c r="DK9" i="7"/>
  <c r="AU9" i="7"/>
  <c r="FC9" i="7"/>
  <c r="BO9" i="7"/>
  <c r="AU363" i="7"/>
  <c r="FC363" i="7"/>
  <c r="EG363" i="7"/>
  <c r="BO363" i="7"/>
  <c r="DK363" i="7"/>
  <c r="EG365" i="7"/>
  <c r="BO365" i="7"/>
  <c r="AU365" i="7"/>
  <c r="FC365" i="7"/>
  <c r="DK365" i="7"/>
  <c r="AU194" i="7"/>
  <c r="EG194" i="7"/>
  <c r="FC194" i="7"/>
  <c r="DK194" i="7"/>
  <c r="BO194" i="7"/>
  <c r="AU189" i="7"/>
  <c r="DK189" i="7"/>
  <c r="FC189" i="7"/>
  <c r="EG189" i="7"/>
  <c r="BO189" i="7"/>
  <c r="BO225" i="7"/>
  <c r="FC225" i="7"/>
  <c r="DK225" i="7"/>
  <c r="EG225" i="7"/>
  <c r="AU225" i="7"/>
  <c r="BO347" i="7"/>
  <c r="AU347" i="7"/>
  <c r="FC347" i="7"/>
  <c r="EG347" i="7"/>
  <c r="DK347" i="7"/>
  <c r="AU223" i="7"/>
  <c r="BO223" i="7"/>
  <c r="DK223" i="7"/>
  <c r="FC223" i="7"/>
  <c r="EG223" i="7"/>
  <c r="EG52" i="7"/>
  <c r="BO52" i="7"/>
  <c r="AU52" i="7"/>
  <c r="DK52" i="7"/>
  <c r="FC52" i="7"/>
  <c r="BO98" i="7"/>
  <c r="DK98" i="7"/>
  <c r="AU98" i="7"/>
  <c r="EG98" i="7"/>
  <c r="FC98" i="7"/>
  <c r="DK159" i="7"/>
  <c r="EG159" i="7"/>
  <c r="FC159" i="7"/>
  <c r="AU159" i="7"/>
  <c r="BO159" i="7"/>
  <c r="FC30" i="7"/>
  <c r="BO30" i="7"/>
  <c r="EG30" i="7"/>
  <c r="AU30" i="7"/>
  <c r="DK30" i="7"/>
  <c r="AU107" i="7"/>
  <c r="DK107" i="7"/>
  <c r="BO107" i="7"/>
  <c r="FC107" i="7"/>
  <c r="EG107" i="7"/>
  <c r="AU254" i="7"/>
  <c r="DK254" i="7"/>
  <c r="EG254" i="7"/>
  <c r="FC254" i="7"/>
  <c r="BO254" i="7"/>
  <c r="BO105" i="7"/>
  <c r="EG105" i="7"/>
  <c r="DK105" i="7"/>
  <c r="AU105" i="7"/>
  <c r="FC105" i="7"/>
  <c r="CF117" i="7" a="1"/>
  <c r="CF117" i="7" s="1"/>
  <c r="G18" i="10"/>
  <c r="EG315" i="7"/>
  <c r="BO315" i="7"/>
  <c r="FC315" i="7"/>
  <c r="DK315" i="7"/>
  <c r="AU315" i="7"/>
  <c r="DK72" i="7"/>
  <c r="AU72" i="7"/>
  <c r="EG72" i="7"/>
  <c r="FC72" i="7"/>
  <c r="BO72" i="7"/>
  <c r="AU351" i="7"/>
  <c r="EG351" i="7"/>
  <c r="FC351" i="7"/>
  <c r="DK351" i="7"/>
  <c r="BO351" i="7"/>
  <c r="DK346" i="7"/>
  <c r="AU346" i="7"/>
  <c r="FC346" i="7"/>
  <c r="BO346" i="7"/>
  <c r="EG346" i="7"/>
  <c r="AU115" i="7"/>
  <c r="EG115" i="7"/>
  <c r="DK115" i="7"/>
  <c r="FC115" i="7"/>
  <c r="BO115" i="7"/>
  <c r="FC162" i="7"/>
  <c r="DK162" i="7"/>
  <c r="BO162" i="7"/>
  <c r="AU162" i="7"/>
  <c r="EG162" i="7"/>
  <c r="BO217" i="7"/>
  <c r="FC217" i="7"/>
  <c r="DK217" i="7"/>
  <c r="AU217" i="7"/>
  <c r="EG217" i="7"/>
  <c r="EG124" i="7"/>
  <c r="BO124" i="7"/>
  <c r="AU124" i="7"/>
  <c r="DK124" i="7"/>
  <c r="FC124" i="7"/>
  <c r="DK278" i="7"/>
  <c r="FC278" i="7"/>
  <c r="EG278" i="7"/>
  <c r="AU278" i="7"/>
  <c r="BO278" i="7"/>
  <c r="FC168" i="7"/>
  <c r="AU168" i="7"/>
  <c r="EG168" i="7"/>
  <c r="DK168" i="7"/>
  <c r="BO168" i="7"/>
  <c r="EG258" i="7"/>
  <c r="AU258" i="7"/>
  <c r="DK258" i="7"/>
  <c r="FC258" i="7"/>
  <c r="BO258" i="7"/>
  <c r="EG307" i="7"/>
  <c r="DK307" i="7"/>
  <c r="AU307" i="7"/>
  <c r="BO307" i="7"/>
  <c r="FC307" i="7"/>
  <c r="AU256" i="7"/>
  <c r="EG256" i="7"/>
  <c r="DK256" i="7"/>
  <c r="BO256" i="7"/>
  <c r="FC256" i="7"/>
  <c r="EG86" i="7"/>
  <c r="FC86" i="7"/>
  <c r="BO86" i="7"/>
  <c r="AU86" i="7"/>
  <c r="DK86" i="7"/>
  <c r="FC185" i="7"/>
  <c r="AU185" i="7"/>
  <c r="DK185" i="7"/>
  <c r="BO185" i="7"/>
  <c r="EG185" i="7"/>
  <c r="BO248" i="7"/>
  <c r="DK248" i="7"/>
  <c r="FC248" i="7"/>
  <c r="EG248" i="7"/>
  <c r="AU248" i="7"/>
  <c r="FC8" i="7"/>
  <c r="EG8" i="7"/>
  <c r="BO8" i="7"/>
  <c r="DK8" i="7"/>
  <c r="AU8" i="7"/>
  <c r="FC190" i="7"/>
  <c r="DK190" i="7"/>
  <c r="BO190" i="7"/>
  <c r="EG190" i="7"/>
  <c r="AU190" i="7"/>
  <c r="FC289" i="7"/>
  <c r="AU289" i="7"/>
  <c r="EG289" i="7"/>
  <c r="DK289" i="7"/>
  <c r="BO289" i="7"/>
  <c r="EG58" i="7"/>
  <c r="BO58" i="7"/>
  <c r="DK58" i="7"/>
  <c r="FC58" i="7"/>
  <c r="AU58" i="7"/>
  <c r="BO262" i="7"/>
  <c r="DK262" i="7"/>
  <c r="FC262" i="7"/>
  <c r="EG262" i="7"/>
  <c r="AU262" i="7"/>
  <c r="L3" i="10"/>
  <c r="L9" i="10"/>
  <c r="BO219" i="7"/>
  <c r="FC219" i="7"/>
  <c r="EG219" i="7"/>
  <c r="DK219" i="7"/>
  <c r="AU219" i="7"/>
  <c r="FC174" i="7"/>
  <c r="DK174" i="7"/>
  <c r="AU174" i="7"/>
  <c r="BO174" i="7"/>
  <c r="EG174" i="7"/>
  <c r="BO318" i="7"/>
  <c r="AU318" i="7"/>
  <c r="EG318" i="7"/>
  <c r="FC318" i="7"/>
  <c r="DK318" i="7"/>
  <c r="BO349" i="7"/>
  <c r="FC349" i="7"/>
  <c r="AU349" i="7"/>
  <c r="EG349" i="7"/>
  <c r="DK349" i="7"/>
  <c r="EG283" i="7"/>
  <c r="DK283" i="7"/>
  <c r="FC283" i="7"/>
  <c r="AU283" i="7"/>
  <c r="BO283" i="7"/>
  <c r="FC322" i="7"/>
  <c r="BO322" i="7"/>
  <c r="AU322" i="7"/>
  <c r="DK322" i="7"/>
  <c r="EG322" i="7"/>
  <c r="BO184" i="7"/>
  <c r="FC184" i="7"/>
  <c r="AU184" i="7"/>
  <c r="EG184" i="7"/>
  <c r="DK184" i="7"/>
  <c r="FC221" i="7"/>
  <c r="DK221" i="7"/>
  <c r="AU221" i="7"/>
  <c r="EG221" i="7"/>
  <c r="BO221" i="7"/>
  <c r="FC135" i="7"/>
  <c r="DK135" i="7"/>
  <c r="EG135" i="7"/>
  <c r="AU135" i="7"/>
  <c r="BO135" i="7"/>
  <c r="BO143" i="7"/>
  <c r="EG143" i="7"/>
  <c r="DK143" i="7"/>
  <c r="FC143" i="7"/>
  <c r="AU143" i="7"/>
  <c r="BO193" i="7"/>
  <c r="EG193" i="7"/>
  <c r="AU193" i="7"/>
  <c r="DK193" i="7"/>
  <c r="FC193" i="7"/>
  <c r="H7" i="7" a="1"/>
  <c r="H7" i="7" s="1"/>
  <c r="K7" i="10" s="1"/>
  <c r="K12" i="10" s="1"/>
  <c r="BO63" i="7"/>
  <c r="AU63" i="7"/>
  <c r="DK63" i="7"/>
  <c r="EG63" i="7"/>
  <c r="FC63" i="7"/>
  <c r="FC101" i="7"/>
  <c r="EG101" i="7"/>
  <c r="DK101" i="7"/>
  <c r="BO101" i="7"/>
  <c r="AU101" i="7"/>
  <c r="DK106" i="7"/>
  <c r="BO106" i="7"/>
  <c r="EG106" i="7"/>
  <c r="FC106" i="7"/>
  <c r="AU106" i="7"/>
  <c r="FC116" i="7"/>
  <c r="EG116" i="7"/>
  <c r="BO116" i="7"/>
  <c r="AU116" i="7"/>
  <c r="DK116" i="7"/>
  <c r="AU140" i="7"/>
  <c r="BO140" i="7"/>
  <c r="FC140" i="7"/>
  <c r="EG140" i="7"/>
  <c r="DK140" i="7"/>
  <c r="FC332" i="7"/>
  <c r="BO332" i="7"/>
  <c r="AU332" i="7"/>
  <c r="EG332" i="7"/>
  <c r="DK332" i="7"/>
  <c r="EG314" i="7"/>
  <c r="AU314" i="7"/>
  <c r="FC314" i="7"/>
  <c r="BO314" i="7"/>
  <c r="DK314" i="7"/>
  <c r="FC233" i="7"/>
  <c r="EG233" i="7"/>
  <c r="BO233" i="7"/>
  <c r="DK233" i="7"/>
  <c r="AU233" i="7"/>
  <c r="EG311" i="7"/>
  <c r="DK311" i="7"/>
  <c r="FC311" i="7"/>
  <c r="AU311" i="7"/>
  <c r="BO311" i="7"/>
  <c r="BO277" i="7"/>
  <c r="EG277" i="7"/>
  <c r="FC277" i="7"/>
  <c r="AU277" i="7"/>
  <c r="DK277" i="7"/>
  <c r="BO33" i="7"/>
  <c r="DK33" i="7"/>
  <c r="FC33" i="7"/>
  <c r="AU33" i="7"/>
  <c r="EG33" i="7"/>
  <c r="BO7" i="7"/>
  <c r="AU7" i="7"/>
  <c r="FC7" i="7"/>
  <c r="DK7" i="7"/>
  <c r="EG7" i="7"/>
  <c r="FC359" i="7"/>
  <c r="DK359" i="7"/>
  <c r="BO359" i="7"/>
  <c r="AU359" i="7"/>
  <c r="EG359" i="7"/>
  <c r="FC97" i="7"/>
  <c r="DK97" i="7"/>
  <c r="AU97" i="7"/>
  <c r="EG97" i="7"/>
  <c r="BO97" i="7"/>
  <c r="FC279" i="7"/>
  <c r="EG279" i="7"/>
  <c r="DK279" i="7"/>
  <c r="AU279" i="7"/>
  <c r="BO279" i="7"/>
  <c r="EG47" i="7"/>
  <c r="DK47" i="7"/>
  <c r="FC47" i="7"/>
  <c r="AU47" i="7"/>
  <c r="BO47" i="7"/>
  <c r="DK253" i="7"/>
  <c r="EG253" i="7"/>
  <c r="BO253" i="7"/>
  <c r="AU253" i="7"/>
  <c r="FC253" i="7"/>
  <c r="FC22" i="7"/>
  <c r="EG22" i="7"/>
  <c r="DK22" i="7"/>
  <c r="AU22" i="7"/>
  <c r="BO22" i="7"/>
  <c r="DK220" i="7"/>
  <c r="FC220" i="7"/>
  <c r="AU220" i="7"/>
  <c r="EG220" i="7"/>
  <c r="BO220" i="7"/>
  <c r="EG269" i="7"/>
  <c r="DK269" i="7"/>
  <c r="FC269" i="7"/>
  <c r="AU269" i="7"/>
  <c r="BO269" i="7"/>
  <c r="AU340" i="7"/>
  <c r="FC340" i="7"/>
  <c r="DK340" i="7"/>
  <c r="EG340" i="7"/>
  <c r="BO340" i="7"/>
  <c r="AU303" i="7"/>
  <c r="BO303" i="7"/>
  <c r="EG303" i="7"/>
  <c r="FC303" i="7"/>
  <c r="DK303" i="7"/>
  <c r="FC357" i="7"/>
  <c r="BO357" i="7"/>
  <c r="AU357" i="7"/>
  <c r="EG357" i="7"/>
  <c r="DK357" i="7"/>
  <c r="EG142" i="7"/>
  <c r="FC142" i="7"/>
  <c r="AU142" i="7"/>
  <c r="BO142" i="7"/>
  <c r="DK142" i="7"/>
  <c r="EG70" i="7"/>
  <c r="BO70" i="7"/>
  <c r="DK70" i="7"/>
  <c r="FC70" i="7"/>
  <c r="AU70" i="7"/>
  <c r="FC18" i="7"/>
  <c r="AU18" i="7"/>
  <c r="BO18" i="7"/>
  <c r="DK18" i="7"/>
  <c r="EG18" i="7"/>
  <c r="BO273" i="7"/>
  <c r="FC273" i="7"/>
  <c r="EG273" i="7"/>
  <c r="DK273" i="7"/>
  <c r="AU273" i="7"/>
  <c r="BO234" i="7"/>
  <c r="EG234" i="7"/>
  <c r="AU234" i="7"/>
  <c r="FC234" i="7"/>
  <c r="DK234" i="7"/>
  <c r="BO243" i="7"/>
  <c r="FC243" i="7"/>
  <c r="EG243" i="7"/>
  <c r="DK243" i="7"/>
  <c r="AU243" i="7"/>
  <c r="FC364" i="7"/>
  <c r="EG364" i="7"/>
  <c r="AU364" i="7"/>
  <c r="BO364" i="7"/>
  <c r="DK364" i="7"/>
  <c r="BO267" i="7"/>
  <c r="AU267" i="7"/>
  <c r="EG267" i="7"/>
  <c r="FC267" i="7"/>
  <c r="DK267" i="7"/>
  <c r="BO138" i="7"/>
  <c r="FC138" i="7"/>
  <c r="DK138" i="7"/>
  <c r="AU138" i="7"/>
  <c r="EG138" i="7"/>
  <c r="AU209" i="7"/>
  <c r="DK209" i="7"/>
  <c r="EG209" i="7"/>
  <c r="BO209" i="7"/>
  <c r="FC209" i="7"/>
  <c r="EG99" i="7"/>
  <c r="AU99" i="7"/>
  <c r="BO99" i="7"/>
  <c r="DK99" i="7"/>
  <c r="FC99" i="7"/>
  <c r="BO157" i="7"/>
  <c r="DK157" i="7"/>
  <c r="FC157" i="7"/>
  <c r="EG157" i="7"/>
  <c r="AU157" i="7"/>
  <c r="EG36" i="7"/>
  <c r="DK36" i="7"/>
  <c r="AU36" i="7"/>
  <c r="FC36" i="7"/>
  <c r="BO36" i="7"/>
  <c r="FC25" i="7"/>
  <c r="AU25" i="7"/>
  <c r="BO25" i="7"/>
  <c r="EG25" i="7"/>
  <c r="DK25" i="7"/>
  <c r="BO172" i="7"/>
  <c r="DK172" i="7"/>
  <c r="EG172" i="7"/>
  <c r="AU172" i="7"/>
  <c r="FC172" i="7"/>
  <c r="AU199" i="7"/>
  <c r="EG199" i="7"/>
  <c r="BO199" i="7"/>
  <c r="DK199" i="7"/>
  <c r="FC199" i="7"/>
  <c r="AU103" i="7"/>
  <c r="BO103" i="7"/>
  <c r="FC103" i="7"/>
  <c r="EG103" i="7"/>
  <c r="DK103" i="7"/>
  <c r="DK156" i="7"/>
  <c r="EG156" i="7"/>
  <c r="BO156" i="7"/>
  <c r="FC156" i="7"/>
  <c r="AU156" i="7"/>
  <c r="BO67" i="7"/>
  <c r="EG67" i="7"/>
  <c r="FC67" i="7"/>
  <c r="AU67" i="7"/>
  <c r="DK67" i="7"/>
  <c r="FC151" i="7"/>
  <c r="EG151" i="7"/>
  <c r="DK151" i="7"/>
  <c r="BO151" i="7"/>
  <c r="AU151" i="7"/>
  <c r="BO177" i="7"/>
  <c r="AU177" i="7"/>
  <c r="EG177" i="7"/>
  <c r="FC177" i="7"/>
  <c r="DK177" i="7"/>
  <c r="EG117" i="7"/>
  <c r="BO117" i="7"/>
  <c r="FC117" i="7"/>
  <c r="AU117" i="7"/>
  <c r="DK117" i="7"/>
  <c r="AU284" i="7"/>
  <c r="DK284" i="7"/>
  <c r="EG284" i="7"/>
  <c r="BO284" i="7"/>
  <c r="FC284" i="7"/>
  <c r="EG39" i="7"/>
  <c r="AU39" i="7"/>
  <c r="BO39" i="7"/>
  <c r="FC39" i="7"/>
  <c r="DK39" i="7"/>
  <c r="EG230" i="7"/>
  <c r="AU230" i="7"/>
  <c r="DK230" i="7"/>
  <c r="FC230" i="7"/>
  <c r="BO230" i="7"/>
  <c r="EG141" i="7"/>
  <c r="DK141" i="7"/>
  <c r="AU141" i="7"/>
  <c r="BO141" i="7"/>
  <c r="FC141" i="7"/>
  <c r="FC41" i="7"/>
  <c r="DK41" i="7"/>
  <c r="EG41" i="7"/>
  <c r="AU41" i="7"/>
  <c r="BO41" i="7"/>
  <c r="DK342" i="7"/>
  <c r="EG342" i="7"/>
  <c r="AU342" i="7"/>
  <c r="FC342" i="7"/>
  <c r="BO342" i="7"/>
  <c r="BO110" i="7"/>
  <c r="FC110" i="7"/>
  <c r="DK110" i="7"/>
  <c r="EG110" i="7"/>
  <c r="AU110" i="7"/>
  <c r="H5" i="7" a="1"/>
  <c r="H5" i="7" s="1"/>
  <c r="K6" i="10" s="1"/>
  <c r="K11" i="10" s="1"/>
  <c r="BO91" i="7"/>
  <c r="AU91" i="7"/>
  <c r="EG91" i="7"/>
  <c r="DK91" i="7"/>
  <c r="FC91" i="7"/>
  <c r="EG236" i="7"/>
  <c r="AU236" i="7"/>
  <c r="DK236" i="7"/>
  <c r="BO236" i="7"/>
  <c r="FC236" i="7"/>
  <c r="FC146" i="7"/>
  <c r="BO146" i="7"/>
  <c r="DK146" i="7"/>
  <c r="AU146" i="7"/>
  <c r="EG146" i="7"/>
  <c r="DK153" i="7"/>
  <c r="EG153" i="7"/>
  <c r="AU153" i="7"/>
  <c r="BO153" i="7"/>
  <c r="FC153" i="7"/>
  <c r="E20" i="10"/>
  <c r="CD119" i="7" a="1"/>
  <c r="CD119" i="7" s="1"/>
  <c r="BO44" i="7"/>
  <c r="AU44" i="7"/>
  <c r="DK44" i="7"/>
  <c r="EG44" i="7"/>
  <c r="FC44" i="7"/>
  <c r="FC207" i="7"/>
  <c r="DK207" i="7"/>
  <c r="AU207" i="7"/>
  <c r="BO207" i="7"/>
  <c r="EG207" i="7"/>
  <c r="EG309" i="7"/>
  <c r="FC309" i="7"/>
  <c r="BO309" i="7"/>
  <c r="AU309" i="7"/>
  <c r="DK309" i="7"/>
  <c r="FC316" i="7"/>
  <c r="EG316" i="7"/>
  <c r="AU316" i="7"/>
  <c r="DK316" i="7"/>
  <c r="BO316" i="7"/>
  <c r="DK51" i="7"/>
  <c r="FC51" i="7"/>
  <c r="BO51" i="7"/>
  <c r="EG51" i="7"/>
  <c r="AU51" i="7"/>
  <c r="BO276" i="7"/>
  <c r="FC276" i="7"/>
  <c r="EG276" i="7"/>
  <c r="DK276" i="7"/>
  <c r="AU276" i="7"/>
  <c r="BO62" i="7"/>
  <c r="DK62" i="7"/>
  <c r="EG62" i="7"/>
  <c r="FC62" i="7"/>
  <c r="AU62" i="7"/>
  <c r="AU355" i="7"/>
  <c r="DK355" i="7"/>
  <c r="FC355" i="7"/>
  <c r="EG355" i="7"/>
  <c r="BO355" i="7"/>
  <c r="AU163" i="7"/>
  <c r="FC163" i="7"/>
  <c r="DK163" i="7"/>
  <c r="BO163" i="7"/>
  <c r="EG163" i="7"/>
  <c r="DK54" i="7"/>
  <c r="BO54" i="7"/>
  <c r="FC54" i="7"/>
  <c r="AU54" i="7"/>
  <c r="EG54" i="7"/>
  <c r="DK281" i="7"/>
  <c r="BO281" i="7"/>
  <c r="FC281" i="7"/>
  <c r="EG281" i="7"/>
  <c r="AU281" i="7"/>
  <c r="AU298" i="7"/>
  <c r="DK298" i="7"/>
  <c r="BO298" i="7"/>
  <c r="FC298" i="7"/>
  <c r="EG298" i="7"/>
  <c r="BO214" i="7"/>
  <c r="AU214" i="7"/>
  <c r="DK214" i="7"/>
  <c r="FC214" i="7"/>
  <c r="EG214" i="7"/>
  <c r="DK17" i="7"/>
  <c r="AU17" i="7"/>
  <c r="EG17" i="7"/>
  <c r="FC17" i="7"/>
  <c r="BO17" i="7"/>
  <c r="DK112" i="7"/>
  <c r="BO112" i="7"/>
  <c r="AU112" i="7"/>
  <c r="FC112" i="7"/>
  <c r="EG112" i="7"/>
  <c r="AU87" i="7"/>
  <c r="BO87" i="7"/>
  <c r="FC87" i="7"/>
  <c r="EG87" i="7"/>
  <c r="DK87" i="7"/>
  <c r="FC348" i="7"/>
  <c r="DK348" i="7"/>
  <c r="BO348" i="7"/>
  <c r="EG348" i="7"/>
  <c r="AU348" i="7"/>
  <c r="AU29" i="7"/>
  <c r="EG29" i="7"/>
  <c r="DK29" i="7"/>
  <c r="FC29" i="7"/>
  <c r="BO29" i="7"/>
  <c r="H17" i="10"/>
  <c r="CG116" i="7" a="1"/>
  <c r="CG116" i="7" s="1"/>
  <c r="EG353" i="7"/>
  <c r="BO353" i="7"/>
  <c r="AU353" i="7"/>
  <c r="FC353" i="7"/>
  <c r="DK353" i="7"/>
  <c r="AU178" i="7"/>
  <c r="BO178" i="7"/>
  <c r="FC178" i="7"/>
  <c r="DK178" i="7"/>
  <c r="EG178" i="7"/>
  <c r="DK111" i="7"/>
  <c r="FC111" i="7"/>
  <c r="EG111" i="7"/>
  <c r="BO111" i="7"/>
  <c r="AU111" i="7"/>
  <c r="BO218" i="7"/>
  <c r="EG218" i="7"/>
  <c r="DK218" i="7"/>
  <c r="AU218" i="7"/>
  <c r="FC218" i="7"/>
  <c r="FC85" i="7"/>
  <c r="BO85" i="7"/>
  <c r="AU85" i="7"/>
  <c r="EG85" i="7"/>
  <c r="DK85" i="7"/>
  <c r="BO287" i="7"/>
  <c r="DK287" i="7"/>
  <c r="AU287" i="7"/>
  <c r="EG287" i="7"/>
  <c r="FC287" i="7"/>
  <c r="AU320" i="7"/>
  <c r="BO320" i="7"/>
  <c r="FC320" i="7"/>
  <c r="DK320" i="7"/>
  <c r="EG320" i="7"/>
  <c r="BO231" i="7"/>
  <c r="AU231" i="7"/>
  <c r="FC231" i="7"/>
  <c r="EG231" i="7"/>
  <c r="DK231" i="7"/>
  <c r="FC306" i="7"/>
  <c r="BO306" i="7"/>
  <c r="DK306" i="7"/>
  <c r="EG306" i="7"/>
  <c r="AU306" i="7"/>
  <c r="K13" i="10" l="1"/>
  <c r="I8" i="7" a="1"/>
  <c r="I8" i="7" s="1"/>
  <c r="L5" i="10" s="1"/>
  <c r="L10" i="10" s="1"/>
  <c r="BP233" i="7"/>
  <c r="AV233" i="7"/>
  <c r="FD233" i="7"/>
  <c r="EH233" i="7"/>
  <c r="DL233" i="7"/>
  <c r="AV314" i="7"/>
  <c r="FD314" i="7"/>
  <c r="DL314" i="7"/>
  <c r="BP314" i="7"/>
  <c r="EH314" i="7"/>
  <c r="EH283" i="7"/>
  <c r="AV283" i="7"/>
  <c r="FD283" i="7"/>
  <c r="BP283" i="7"/>
  <c r="DL283" i="7"/>
  <c r="FD174" i="7"/>
  <c r="EH174" i="7"/>
  <c r="DL174" i="7"/>
  <c r="BP174" i="7"/>
  <c r="AV174" i="7"/>
  <c r="FD351" i="7"/>
  <c r="DL351" i="7"/>
  <c r="EH351" i="7"/>
  <c r="AV351" i="7"/>
  <c r="BP351" i="7"/>
  <c r="EH98" i="7"/>
  <c r="DL98" i="7"/>
  <c r="FD98" i="7"/>
  <c r="BP98" i="7"/>
  <c r="AV98" i="7"/>
  <c r="BP347" i="7"/>
  <c r="DL347" i="7"/>
  <c r="FD347" i="7"/>
  <c r="EH347" i="7"/>
  <c r="AV347" i="7"/>
  <c r="AV194" i="7"/>
  <c r="EH194" i="7"/>
  <c r="BP194" i="7"/>
  <c r="FD194" i="7"/>
  <c r="DL194" i="7"/>
  <c r="AV331" i="7"/>
  <c r="FD331" i="7"/>
  <c r="DL331" i="7"/>
  <c r="EH331" i="7"/>
  <c r="BP331" i="7"/>
  <c r="L144" i="10"/>
  <c r="L165" i="10"/>
  <c r="L169" i="10"/>
  <c r="L139" i="10"/>
  <c r="L160" i="10"/>
  <c r="L143" i="10"/>
  <c r="L136" i="10"/>
  <c r="L141" i="10"/>
  <c r="L134" i="10"/>
  <c r="L142" i="10"/>
  <c r="L138" i="10"/>
  <c r="L128" i="10"/>
  <c r="L163" i="10"/>
  <c r="L129" i="10"/>
  <c r="L151" i="10"/>
  <c r="L156" i="10"/>
  <c r="L167" i="10"/>
  <c r="L172" i="10"/>
  <c r="L159" i="10"/>
  <c r="L161" i="10"/>
  <c r="L150" i="10"/>
  <c r="L166" i="10"/>
  <c r="L133" i="10"/>
  <c r="L155" i="10"/>
  <c r="L158" i="10"/>
  <c r="L168" i="10"/>
  <c r="L152" i="10"/>
  <c r="L149" i="10"/>
  <c r="L130" i="10"/>
  <c r="L146" i="10"/>
  <c r="L145" i="10"/>
  <c r="L171" i="10"/>
  <c r="L137" i="10"/>
  <c r="L126" i="10"/>
  <c r="L131" i="10"/>
  <c r="L147" i="10"/>
  <c r="L157" i="10"/>
  <c r="L127" i="10"/>
  <c r="L140" i="10"/>
  <c r="L173" i="10"/>
  <c r="L170" i="10"/>
  <c r="L154" i="10"/>
  <c r="L135" i="10"/>
  <c r="L148" i="10"/>
  <c r="L164" i="10"/>
  <c r="L132" i="10"/>
  <c r="L153" i="10"/>
  <c r="CK113" i="7" a="1"/>
  <c r="CK113" i="7" s="1"/>
  <c r="L162" i="10"/>
  <c r="AV239" i="7"/>
  <c r="EH239" i="7"/>
  <c r="BP239" i="7"/>
  <c r="FD239" i="7"/>
  <c r="DL239" i="7"/>
  <c r="BP191" i="7"/>
  <c r="DL191" i="7"/>
  <c r="EH191" i="7"/>
  <c r="AV191" i="7"/>
  <c r="FD191" i="7"/>
  <c r="EH92" i="7"/>
  <c r="FD92" i="7"/>
  <c r="DL92" i="7"/>
  <c r="BP92" i="7"/>
  <c r="AV92" i="7"/>
  <c r="EH43" i="7"/>
  <c r="FD43" i="7"/>
  <c r="AV43" i="7"/>
  <c r="BP43" i="7"/>
  <c r="DL43" i="7"/>
  <c r="DL104" i="7"/>
  <c r="EH104" i="7"/>
  <c r="AV104" i="7"/>
  <c r="BP104" i="7"/>
  <c r="FD104" i="7"/>
  <c r="AV169" i="7"/>
  <c r="DL169" i="7"/>
  <c r="FD169" i="7"/>
  <c r="EH169" i="7"/>
  <c r="BP169" i="7"/>
  <c r="EH31" i="7"/>
  <c r="DL31" i="7"/>
  <c r="AV31" i="7"/>
  <c r="FD31" i="7"/>
  <c r="BP31" i="7"/>
  <c r="AV134" i="7"/>
  <c r="BP134" i="7"/>
  <c r="FD134" i="7"/>
  <c r="EH134" i="7"/>
  <c r="DL134" i="7"/>
  <c r="FD170" i="7"/>
  <c r="EH170" i="7"/>
  <c r="AV170" i="7"/>
  <c r="DL170" i="7"/>
  <c r="BP170" i="7"/>
  <c r="J135" i="7"/>
  <c r="J341" i="7"/>
  <c r="J323" i="7"/>
  <c r="J357" i="7"/>
  <c r="J286" i="7"/>
  <c r="J280" i="7"/>
  <c r="J164" i="7"/>
  <c r="J172" i="7"/>
  <c r="J74" i="7"/>
  <c r="CL71" i="7" s="1"/>
  <c r="J257" i="7"/>
  <c r="J149" i="7"/>
  <c r="J351" i="7"/>
  <c r="J350" i="7"/>
  <c r="J208" i="7"/>
  <c r="J22" i="7"/>
  <c r="CL19" i="7" s="1"/>
  <c r="J259" i="7"/>
  <c r="J91" i="7"/>
  <c r="CL88" i="7" s="1"/>
  <c r="J17" i="7"/>
  <c r="CL14" i="7" s="1"/>
  <c r="J191" i="7"/>
  <c r="J108" i="7"/>
  <c r="CL105" i="7" s="1"/>
  <c r="J139" i="7"/>
  <c r="J344" i="7"/>
  <c r="J109" i="7"/>
  <c r="CL106" i="7" s="1"/>
  <c r="J279" i="7"/>
  <c r="J315" i="7"/>
  <c r="J78" i="7"/>
  <c r="CL75" i="7" s="1"/>
  <c r="J189" i="7"/>
  <c r="J342" i="7"/>
  <c r="J266" i="7"/>
  <c r="J118" i="7"/>
  <c r="J291" i="7"/>
  <c r="J269" i="7"/>
  <c r="J46" i="7"/>
  <c r="CL43" i="7" s="1"/>
  <c r="J274" i="7"/>
  <c r="J42" i="7"/>
  <c r="CL39" i="7" s="1"/>
  <c r="J168" i="7"/>
  <c r="J157" i="7"/>
  <c r="J224" i="7"/>
  <c r="J107" i="7"/>
  <c r="CL104" i="7" s="1"/>
  <c r="J40" i="7"/>
  <c r="CL37" i="7" s="1"/>
  <c r="J126" i="7"/>
  <c r="J152" i="7"/>
  <c r="J124" i="7"/>
  <c r="J99" i="7"/>
  <c r="CL96" i="7" s="1"/>
  <c r="J339" i="7"/>
  <c r="J201" i="7"/>
  <c r="J236" i="7"/>
  <c r="J260" i="7"/>
  <c r="J56" i="7"/>
  <c r="CL53" i="7" s="1"/>
  <c r="J276" i="7"/>
  <c r="J45" i="7"/>
  <c r="CL42" i="7" s="1"/>
  <c r="J292" i="7"/>
  <c r="J204" i="7"/>
  <c r="J312" i="7"/>
  <c r="J131" i="7"/>
  <c r="J20" i="7"/>
  <c r="CL17" i="7" s="1"/>
  <c r="J150" i="7"/>
  <c r="J305" i="7"/>
  <c r="J281" i="7"/>
  <c r="J362" i="7"/>
  <c r="J105" i="7"/>
  <c r="CL102" i="7" s="1"/>
  <c r="J186" i="7"/>
  <c r="J14" i="7"/>
  <c r="CL11" i="7" s="1"/>
  <c r="J314" i="7"/>
  <c r="J140" i="7"/>
  <c r="J300" i="7"/>
  <c r="J159" i="7"/>
  <c r="J125" i="7"/>
  <c r="J137" i="7"/>
  <c r="J31" i="7"/>
  <c r="CL28" i="7" s="1"/>
  <c r="J129" i="7"/>
  <c r="J134" i="7"/>
  <c r="J195" i="7"/>
  <c r="J302" i="7"/>
  <c r="J53" i="7"/>
  <c r="CL50" i="7" s="1"/>
  <c r="J173" i="7"/>
  <c r="J167" i="7"/>
  <c r="J93" i="7"/>
  <c r="CL90" i="7" s="1"/>
  <c r="J169" i="7"/>
  <c r="J265" i="7"/>
  <c r="J80" i="7"/>
  <c r="CL77" i="7" s="1"/>
  <c r="J239" i="7"/>
  <c r="J38" i="7"/>
  <c r="CL35" i="7" s="1"/>
  <c r="J32" i="7"/>
  <c r="CL29" i="7" s="1"/>
  <c r="J288" i="7"/>
  <c r="J249" i="7"/>
  <c r="J165" i="7"/>
  <c r="J55" i="7"/>
  <c r="CL52" i="7" s="1"/>
  <c r="J272" i="7"/>
  <c r="J92" i="7"/>
  <c r="CL89" i="7" s="1"/>
  <c r="J333" i="7"/>
  <c r="J275" i="7"/>
  <c r="J48" i="7"/>
  <c r="CL45" i="7" s="1"/>
  <c r="J210" i="7"/>
  <c r="J251" i="7"/>
  <c r="J267" i="7"/>
  <c r="J61" i="7"/>
  <c r="CL58" i="7" s="1"/>
  <c r="J76" i="7"/>
  <c r="CL73" i="7" s="1"/>
  <c r="J217" i="7"/>
  <c r="J170" i="7"/>
  <c r="J177" i="7"/>
  <c r="J345" i="7"/>
  <c r="J271" i="7"/>
  <c r="J354" i="7"/>
  <c r="J166" i="7"/>
  <c r="J255" i="7"/>
  <c r="J340" i="7"/>
  <c r="J193" i="7"/>
  <c r="J117" i="7"/>
  <c r="J263" i="7"/>
  <c r="J216" i="7"/>
  <c r="J13" i="7"/>
  <c r="CL10" i="7" s="1"/>
  <c r="J113" i="7"/>
  <c r="J233" i="7"/>
  <c r="J27" i="7"/>
  <c r="CL24" i="7" s="1"/>
  <c r="J229" i="7"/>
  <c r="J161" i="7"/>
  <c r="J176" i="7"/>
  <c r="J349" i="7"/>
  <c r="J262" i="7"/>
  <c r="J277" i="7"/>
  <c r="J133" i="7"/>
  <c r="J192" i="7"/>
  <c r="J104" i="7"/>
  <c r="CL101" i="7" s="1"/>
  <c r="J136" i="7"/>
  <c r="J299" i="7"/>
  <c r="J202" i="7"/>
  <c r="J318" i="7"/>
  <c r="J303" i="7"/>
  <c r="J297" i="7"/>
  <c r="J295" i="7"/>
  <c r="J65" i="7"/>
  <c r="CL62" i="7" s="1"/>
  <c r="J338" i="7"/>
  <c r="J309" i="7"/>
  <c r="J121" i="7"/>
  <c r="J328" i="7"/>
  <c r="J243" i="7"/>
  <c r="J301" i="7"/>
  <c r="J258" i="7"/>
  <c r="J23" i="7"/>
  <c r="CL20" i="7" s="1"/>
  <c r="J115" i="7"/>
  <c r="J87" i="7"/>
  <c r="CL84" i="7" s="1"/>
  <c r="J64" i="7"/>
  <c r="CL61" i="7" s="1"/>
  <c r="J34" i="7"/>
  <c r="CL31" i="7" s="1"/>
  <c r="J248" i="7"/>
  <c r="J330" i="7"/>
  <c r="J264" i="7"/>
  <c r="J75" i="7"/>
  <c r="CL72" i="7" s="1"/>
  <c r="J268" i="7"/>
  <c r="J232" i="7"/>
  <c r="J101" i="7"/>
  <c r="CL98" i="7" s="1"/>
  <c r="J110" i="7"/>
  <c r="CL107" i="7" s="1"/>
  <c r="J321" i="7"/>
  <c r="J206" i="7"/>
  <c r="J175" i="7"/>
  <c r="J102" i="7"/>
  <c r="CL99" i="7" s="1"/>
  <c r="J234" i="7"/>
  <c r="J30" i="7"/>
  <c r="CL27" i="7" s="1"/>
  <c r="J215" i="7"/>
  <c r="J120" i="7"/>
  <c r="J290" i="7"/>
  <c r="J96" i="7"/>
  <c r="CL93" i="7" s="1"/>
  <c r="J44" i="7"/>
  <c r="CL41" i="7" s="1"/>
  <c r="J285" i="7"/>
  <c r="J151" i="7"/>
  <c r="J190" i="7"/>
  <c r="J59" i="7"/>
  <c r="CL56" i="7" s="1"/>
  <c r="J89" i="7"/>
  <c r="CL86" i="7" s="1"/>
  <c r="J270" i="7"/>
  <c r="J72" i="7"/>
  <c r="CL69" i="7" s="1"/>
  <c r="J122" i="7"/>
  <c r="J250" i="7"/>
  <c r="J331" i="7"/>
  <c r="J188" i="7"/>
  <c r="J82" i="7"/>
  <c r="CL79" i="7" s="1"/>
  <c r="J178" i="7"/>
  <c r="J235" i="7"/>
  <c r="J242" i="7"/>
  <c r="J77" i="7"/>
  <c r="CL74" i="7" s="1"/>
  <c r="J273" i="7"/>
  <c r="J62" i="7"/>
  <c r="CL59" i="7" s="1"/>
  <c r="J355" i="7"/>
  <c r="J182" i="7"/>
  <c r="J180" i="7"/>
  <c r="J347" i="7"/>
  <c r="J163" i="7"/>
  <c r="J313" i="7"/>
  <c r="J306" i="7"/>
  <c r="J209" i="7"/>
  <c r="J241" i="7"/>
  <c r="J181" i="7"/>
  <c r="J119" i="7"/>
  <c r="J227" i="7"/>
  <c r="J231" i="7"/>
  <c r="J69" i="7"/>
  <c r="CL66" i="7" s="1"/>
  <c r="J329" i="7"/>
  <c r="J162" i="7"/>
  <c r="J196" i="7"/>
  <c r="J253" i="7"/>
  <c r="J366" i="7"/>
  <c r="J218" i="7"/>
  <c r="J228" i="7"/>
  <c r="J171" i="7"/>
  <c r="J327" i="7"/>
  <c r="J111" i="7"/>
  <c r="CL108" i="7" s="1"/>
  <c r="J174" i="7"/>
  <c r="J184" i="7"/>
  <c r="J153" i="7"/>
  <c r="J363" i="7"/>
  <c r="J84" i="7"/>
  <c r="CL81" i="7" s="1"/>
  <c r="J144" i="7"/>
  <c r="J238" i="7"/>
  <c r="J123" i="7"/>
  <c r="J211" i="7"/>
  <c r="J142" i="7"/>
  <c r="J160" i="7"/>
  <c r="J28" i="7"/>
  <c r="CL25" i="7" s="1"/>
  <c r="J261" i="7"/>
  <c r="J247" i="7"/>
  <c r="J240" i="7"/>
  <c r="J127" i="7"/>
  <c r="J187" i="7"/>
  <c r="J130" i="7"/>
  <c r="J304" i="7"/>
  <c r="J128" i="7"/>
  <c r="J132" i="7"/>
  <c r="J12" i="7"/>
  <c r="CL9" i="7" s="1"/>
  <c r="J296" i="7"/>
  <c r="J252" i="7"/>
  <c r="J212" i="7"/>
  <c r="J158" i="7"/>
  <c r="J254" i="7"/>
  <c r="J222" i="7"/>
  <c r="J112" i="7"/>
  <c r="CL109" i="7" s="1"/>
  <c r="J146" i="7"/>
  <c r="J360" i="7"/>
  <c r="J225" i="7"/>
  <c r="J143" i="7"/>
  <c r="J230" i="7"/>
  <c r="J322" i="7"/>
  <c r="J179" i="7"/>
  <c r="J353" i="7"/>
  <c r="J15" i="7"/>
  <c r="CL12" i="7" s="1"/>
  <c r="J335" i="7"/>
  <c r="J205" i="7"/>
  <c r="J246" i="7"/>
  <c r="J356" i="7"/>
  <c r="J148" i="7"/>
  <c r="J348" i="7"/>
  <c r="J203" i="7"/>
  <c r="J66" i="7"/>
  <c r="CL63" i="7" s="1"/>
  <c r="J194" i="7"/>
  <c r="J284" i="7"/>
  <c r="J24" i="7"/>
  <c r="CL21" i="7" s="1"/>
  <c r="J60" i="7"/>
  <c r="CL57" i="7" s="1"/>
  <c r="J200" i="7"/>
  <c r="J332" i="7"/>
  <c r="J220" i="7"/>
  <c r="J19" i="7"/>
  <c r="CL16" i="7" s="1"/>
  <c r="J81" i="7"/>
  <c r="CL78" i="7" s="1"/>
  <c r="J282" i="7"/>
  <c r="J47" i="7"/>
  <c r="CL44" i="7" s="1"/>
  <c r="J49" i="7"/>
  <c r="CL46" i="7" s="1"/>
  <c r="J68" i="7"/>
  <c r="CL65" i="7" s="1"/>
  <c r="J100" i="7"/>
  <c r="CL97" i="7" s="1"/>
  <c r="J365" i="7"/>
  <c r="J58" i="7"/>
  <c r="CL55" i="7" s="1"/>
  <c r="J316" i="7"/>
  <c r="J237" i="7"/>
  <c r="J90" i="7"/>
  <c r="CL87" i="7" s="1"/>
  <c r="J114" i="7"/>
  <c r="J198" i="7"/>
  <c r="J183" i="7"/>
  <c r="J25" i="7"/>
  <c r="CL22" i="7" s="1"/>
  <c r="J221" i="7"/>
  <c r="J219" i="7"/>
  <c r="J11" i="7"/>
  <c r="CL8" i="7" s="1"/>
  <c r="J147" i="7"/>
  <c r="J39" i="7"/>
  <c r="CL36" i="7" s="1"/>
  <c r="J94" i="7"/>
  <c r="CL91" i="7" s="1"/>
  <c r="J326" i="7"/>
  <c r="J287" i="7"/>
  <c r="J256" i="7"/>
  <c r="J29" i="7"/>
  <c r="CL26" i="7" s="1"/>
  <c r="J33" i="7"/>
  <c r="CL30" i="7" s="1"/>
  <c r="J343" i="7"/>
  <c r="J83" i="7"/>
  <c r="CL80" i="7" s="1"/>
  <c r="J307" i="7"/>
  <c r="J43" i="7"/>
  <c r="CL40" i="7" s="1"/>
  <c r="J361" i="7"/>
  <c r="J207" i="7"/>
  <c r="J226" i="7"/>
  <c r="J73" i="7"/>
  <c r="CL70" i="7" s="1"/>
  <c r="J71" i="7"/>
  <c r="CL68" i="7" s="1"/>
  <c r="J199" i="7"/>
  <c r="J16" i="7"/>
  <c r="CL13" i="7" s="1"/>
  <c r="J156" i="7"/>
  <c r="J106" i="7"/>
  <c r="CL103" i="7" s="1"/>
  <c r="J154" i="7"/>
  <c r="J57" i="7"/>
  <c r="CL54" i="7" s="1"/>
  <c r="J141" i="7"/>
  <c r="J324" i="7"/>
  <c r="J37" i="7"/>
  <c r="CL34" i="7" s="1"/>
  <c r="J358" i="7"/>
  <c r="J138" i="7"/>
  <c r="J364" i="7"/>
  <c r="J334" i="7"/>
  <c r="J50" i="7"/>
  <c r="CL47" i="7" s="1"/>
  <c r="J213" i="7"/>
  <c r="J337" i="7"/>
  <c r="J54" i="7"/>
  <c r="CL51" i="7" s="1"/>
  <c r="J289" i="7"/>
  <c r="J36" i="7"/>
  <c r="CL33" i="7" s="1"/>
  <c r="J346" i="7"/>
  <c r="J311" i="7"/>
  <c r="J325" i="7"/>
  <c r="J41" i="7"/>
  <c r="CL38" i="7" s="1"/>
  <c r="J197" i="7"/>
  <c r="J116" i="7"/>
  <c r="J293" i="7"/>
  <c r="J223" i="7"/>
  <c r="J319" i="7"/>
  <c r="J10" i="7"/>
  <c r="CL7" i="7" s="1"/>
  <c r="J155" i="7"/>
  <c r="J98" i="7"/>
  <c r="CL95" i="7" s="1"/>
  <c r="J70" i="7"/>
  <c r="CL67" i="7" s="1"/>
  <c r="J26" i="7"/>
  <c r="CL23" i="7" s="1"/>
  <c r="J67" i="7"/>
  <c r="CL64" i="7" s="1"/>
  <c r="J310" i="7"/>
  <c r="J97" i="7"/>
  <c r="CL94" i="7" s="1"/>
  <c r="J95" i="7"/>
  <c r="CL92" i="7" s="1"/>
  <c r="J85" i="7"/>
  <c r="CL82" i="7" s="1"/>
  <c r="J88" i="7"/>
  <c r="CL85" i="7" s="1"/>
  <c r="J298" i="7"/>
  <c r="J294" i="7"/>
  <c r="J320" i="7"/>
  <c r="J86" i="7"/>
  <c r="CL83" i="7" s="1"/>
  <c r="J359" i="7"/>
  <c r="J51" i="7"/>
  <c r="CL48" i="7" s="1"/>
  <c r="J79" i="7"/>
  <c r="CL76" i="7" s="1"/>
  <c r="J245" i="7"/>
  <c r="J18" i="7"/>
  <c r="CL15" i="7" s="1"/>
  <c r="J308" i="7"/>
  <c r="J52" i="7"/>
  <c r="CL49" i="7" s="1"/>
  <c r="J317" i="7"/>
  <c r="J278" i="7"/>
  <c r="J244" i="7"/>
  <c r="J185" i="7"/>
  <c r="J283" i="7"/>
  <c r="J21" i="7"/>
  <c r="CL18" i="7" s="1"/>
  <c r="J352" i="7"/>
  <c r="J103" i="7"/>
  <c r="CL100" i="7" s="1"/>
  <c r="J35" i="7"/>
  <c r="CL32" i="7" s="1"/>
  <c r="J214" i="7"/>
  <c r="J63" i="7"/>
  <c r="CL60" i="7" s="1"/>
  <c r="J145" i="7"/>
  <c r="J336" i="7"/>
  <c r="BP339" i="7"/>
  <c r="FD339" i="7"/>
  <c r="DL339" i="7"/>
  <c r="EH339" i="7"/>
  <c r="AV339" i="7"/>
  <c r="BP165" i="7"/>
  <c r="DL165" i="7"/>
  <c r="AV165" i="7"/>
  <c r="EH165" i="7"/>
  <c r="FD165" i="7"/>
  <c r="DL250" i="7"/>
  <c r="BP250" i="7"/>
  <c r="FD250" i="7"/>
  <c r="EH250" i="7"/>
  <c r="AV250" i="7"/>
  <c r="AV79" i="7"/>
  <c r="EH79" i="7"/>
  <c r="DL79" i="7"/>
  <c r="FD79" i="7"/>
  <c r="BP79" i="7"/>
  <c r="FD164" i="7"/>
  <c r="BP164" i="7"/>
  <c r="EH164" i="7"/>
  <c r="AV164" i="7"/>
  <c r="DL164" i="7"/>
  <c r="BP362" i="7"/>
  <c r="EH362" i="7"/>
  <c r="DL362" i="7"/>
  <c r="AV362" i="7"/>
  <c r="FD362" i="7"/>
  <c r="EH282" i="7"/>
  <c r="BP282" i="7"/>
  <c r="AV282" i="7"/>
  <c r="DL282" i="7"/>
  <c r="FD282" i="7"/>
  <c r="FD93" i="7"/>
  <c r="AV93" i="7"/>
  <c r="EH93" i="7"/>
  <c r="DL93" i="7"/>
  <c r="BP93" i="7"/>
  <c r="DL181" i="7"/>
  <c r="AV181" i="7"/>
  <c r="EH181" i="7"/>
  <c r="FD181" i="7"/>
  <c r="BP181" i="7"/>
  <c r="DL95" i="7"/>
  <c r="BP95" i="7"/>
  <c r="EH95" i="7"/>
  <c r="FD95" i="7"/>
  <c r="AV95" i="7"/>
  <c r="BP121" i="7"/>
  <c r="FD121" i="7"/>
  <c r="AV121" i="7"/>
  <c r="DL121" i="7"/>
  <c r="EH121" i="7"/>
  <c r="BP154" i="7"/>
  <c r="EH154" i="7"/>
  <c r="FD154" i="7"/>
  <c r="DL154" i="7"/>
  <c r="AV154" i="7"/>
  <c r="EH59" i="7"/>
  <c r="AV59" i="7"/>
  <c r="FD59" i="7"/>
  <c r="BP59" i="7"/>
  <c r="DL59" i="7"/>
  <c r="EH74" i="7"/>
  <c r="AV74" i="7"/>
  <c r="DL74" i="7"/>
  <c r="BP74" i="7"/>
  <c r="FD74" i="7"/>
  <c r="BP66" i="7"/>
  <c r="FD66" i="7"/>
  <c r="AV66" i="7"/>
  <c r="EH66" i="7"/>
  <c r="DL66" i="7"/>
  <c r="AV177" i="7"/>
  <c r="BP177" i="7"/>
  <c r="DL177" i="7"/>
  <c r="FD177" i="7"/>
  <c r="EH177" i="7"/>
  <c r="DL243" i="7"/>
  <c r="FD243" i="7"/>
  <c r="EH243" i="7"/>
  <c r="BP243" i="7"/>
  <c r="AV243" i="7"/>
  <c r="AV184" i="7"/>
  <c r="BP184" i="7"/>
  <c r="DL184" i="7"/>
  <c r="FD184" i="7"/>
  <c r="EH184" i="7"/>
  <c r="EH295" i="7"/>
  <c r="AV295" i="7"/>
  <c r="BP295" i="7"/>
  <c r="FD295" i="7"/>
  <c r="DL295" i="7"/>
  <c r="H18" i="10"/>
  <c r="CG117" i="7" a="1"/>
  <c r="CG117" i="7" s="1"/>
  <c r="FD151" i="7"/>
  <c r="BP151" i="7"/>
  <c r="DL151" i="7"/>
  <c r="AV151" i="7"/>
  <c r="EH151" i="7"/>
  <c r="DL199" i="7"/>
  <c r="BP199" i="7"/>
  <c r="AV199" i="7"/>
  <c r="EH199" i="7"/>
  <c r="FD199" i="7"/>
  <c r="DL99" i="7"/>
  <c r="EH99" i="7"/>
  <c r="AV99" i="7"/>
  <c r="BP99" i="7"/>
  <c r="FD99" i="7"/>
  <c r="EH273" i="7"/>
  <c r="AV273" i="7"/>
  <c r="FD273" i="7"/>
  <c r="DL273" i="7"/>
  <c r="BP273" i="7"/>
  <c r="EH47" i="7"/>
  <c r="FD47" i="7"/>
  <c r="DL47" i="7"/>
  <c r="BP47" i="7"/>
  <c r="AV47" i="7"/>
  <c r="AV106" i="7"/>
  <c r="EH106" i="7"/>
  <c r="DL106" i="7"/>
  <c r="BP106" i="7"/>
  <c r="FD106" i="7"/>
  <c r="DL190" i="7"/>
  <c r="BP190" i="7"/>
  <c r="EH190" i="7"/>
  <c r="AV190" i="7"/>
  <c r="FD190" i="7"/>
  <c r="AV307" i="7"/>
  <c r="FD307" i="7"/>
  <c r="DL307" i="7"/>
  <c r="BP307" i="7"/>
  <c r="EH307" i="7"/>
  <c r="FD217" i="7"/>
  <c r="AV217" i="7"/>
  <c r="DL217" i="7"/>
  <c r="EH217" i="7"/>
  <c r="BP217" i="7"/>
  <c r="AV88" i="7"/>
  <c r="BP88" i="7"/>
  <c r="FD88" i="7"/>
  <c r="EH88" i="7"/>
  <c r="DL88" i="7"/>
  <c r="BP80" i="7"/>
  <c r="DL80" i="7"/>
  <c r="FD80" i="7"/>
  <c r="EH80" i="7"/>
  <c r="AV80" i="7"/>
  <c r="FD204" i="7"/>
  <c r="AV204" i="7"/>
  <c r="EH204" i="7"/>
  <c r="BP204" i="7"/>
  <c r="DL204" i="7"/>
  <c r="DL280" i="7"/>
  <c r="AV280" i="7"/>
  <c r="EH280" i="7"/>
  <c r="BP280" i="7"/>
  <c r="FD280" i="7"/>
  <c r="EH195" i="7"/>
  <c r="FD195" i="7"/>
  <c r="AV195" i="7"/>
  <c r="BP195" i="7"/>
  <c r="DL195" i="7"/>
  <c r="AV182" i="7"/>
  <c r="EH182" i="7"/>
  <c r="BP182" i="7"/>
  <c r="DL182" i="7"/>
  <c r="FD182" i="7"/>
  <c r="AV319" i="7"/>
  <c r="BP319" i="7"/>
  <c r="DL319" i="7"/>
  <c r="EH319" i="7"/>
  <c r="FD319" i="7"/>
  <c r="DL10" i="7"/>
  <c r="EH10" i="7"/>
  <c r="FD10" i="7"/>
  <c r="BP10" i="7"/>
  <c r="AV10" i="7"/>
  <c r="AV211" i="7"/>
  <c r="BP211" i="7"/>
  <c r="FD211" i="7"/>
  <c r="DL211" i="7"/>
  <c r="EH211" i="7"/>
  <c r="FD180" i="7"/>
  <c r="EH180" i="7"/>
  <c r="DL180" i="7"/>
  <c r="AV180" i="7"/>
  <c r="BP180" i="7"/>
  <c r="AV266" i="7"/>
  <c r="FD266" i="7"/>
  <c r="DL266" i="7"/>
  <c r="EH266" i="7"/>
  <c r="BP266" i="7"/>
  <c r="FD78" i="7"/>
  <c r="AV78" i="7"/>
  <c r="EH78" i="7"/>
  <c r="BP78" i="7"/>
  <c r="DL78" i="7"/>
  <c r="AV206" i="7"/>
  <c r="EH206" i="7"/>
  <c r="BP206" i="7"/>
  <c r="DL206" i="7"/>
  <c r="FD206" i="7"/>
  <c r="EH343" i="7"/>
  <c r="AV343" i="7"/>
  <c r="DL343" i="7"/>
  <c r="BP343" i="7"/>
  <c r="FD343" i="7"/>
  <c r="AV228" i="7"/>
  <c r="EH228" i="7"/>
  <c r="DL228" i="7"/>
  <c r="FD228" i="7"/>
  <c r="BP228" i="7"/>
  <c r="FD100" i="7"/>
  <c r="EH100" i="7"/>
  <c r="BP100" i="7"/>
  <c r="AV100" i="7"/>
  <c r="DL100" i="7"/>
  <c r="FD119" i="7"/>
  <c r="DL119" i="7"/>
  <c r="EH119" i="7"/>
  <c r="AV119" i="7"/>
  <c r="BP119" i="7"/>
  <c r="EH244" i="7"/>
  <c r="BP244" i="7"/>
  <c r="FD244" i="7"/>
  <c r="DL244" i="7"/>
  <c r="AV244" i="7"/>
  <c r="DL34" i="7"/>
  <c r="BP34" i="7"/>
  <c r="AV34" i="7"/>
  <c r="EH34" i="7"/>
  <c r="FD34" i="7"/>
  <c r="EH152" i="7"/>
  <c r="FD152" i="7"/>
  <c r="BP152" i="7"/>
  <c r="DL152" i="7"/>
  <c r="AV152" i="7"/>
  <c r="BP149" i="7"/>
  <c r="FD149" i="7"/>
  <c r="EH149" i="7"/>
  <c r="DL149" i="7"/>
  <c r="AV149" i="7"/>
  <c r="DL337" i="7"/>
  <c r="EH337" i="7"/>
  <c r="FD337" i="7"/>
  <c r="BP337" i="7"/>
  <c r="AV337" i="7"/>
  <c r="EH229" i="7"/>
  <c r="AV229" i="7"/>
  <c r="BP229" i="7"/>
  <c r="FD229" i="7"/>
  <c r="DL229" i="7"/>
  <c r="DL304" i="7"/>
  <c r="EH304" i="7"/>
  <c r="AV304" i="7"/>
  <c r="FD304" i="7"/>
  <c r="BP304" i="7"/>
  <c r="FD198" i="7"/>
  <c r="BP198" i="7"/>
  <c r="EH198" i="7"/>
  <c r="DL198" i="7"/>
  <c r="AV198" i="7"/>
  <c r="AV89" i="7"/>
  <c r="FD89" i="7"/>
  <c r="EH89" i="7"/>
  <c r="BP89" i="7"/>
  <c r="DL89" i="7"/>
  <c r="EH292" i="7"/>
  <c r="FD292" i="7"/>
  <c r="DL292" i="7"/>
  <c r="BP292" i="7"/>
  <c r="AV292" i="7"/>
  <c r="FD65" i="7"/>
  <c r="AV65" i="7"/>
  <c r="EH65" i="7"/>
  <c r="DL65" i="7"/>
  <c r="BP65" i="7"/>
  <c r="FD58" i="7"/>
  <c r="EH58" i="7"/>
  <c r="AV58" i="7"/>
  <c r="DL58" i="7"/>
  <c r="BP58" i="7"/>
  <c r="EH348" i="7"/>
  <c r="FD348" i="7"/>
  <c r="DL348" i="7"/>
  <c r="AV348" i="7"/>
  <c r="BP348" i="7"/>
  <c r="AV39" i="7"/>
  <c r="DL39" i="7"/>
  <c r="BP39" i="7"/>
  <c r="FD39" i="7"/>
  <c r="EH39" i="7"/>
  <c r="AV117" i="7"/>
  <c r="EH117" i="7"/>
  <c r="BP117" i="7"/>
  <c r="FD117" i="7"/>
  <c r="DL117" i="7"/>
  <c r="BP267" i="7"/>
  <c r="AV267" i="7"/>
  <c r="FD267" i="7"/>
  <c r="EH267" i="7"/>
  <c r="DL267" i="7"/>
  <c r="DL359" i="7"/>
  <c r="FD359" i="7"/>
  <c r="EH359" i="7"/>
  <c r="BP359" i="7"/>
  <c r="AV359" i="7"/>
  <c r="EH87" i="7"/>
  <c r="DL87" i="7"/>
  <c r="AV87" i="7"/>
  <c r="BP87" i="7"/>
  <c r="FD87" i="7"/>
  <c r="DL355" i="7"/>
  <c r="EH355" i="7"/>
  <c r="BP355" i="7"/>
  <c r="FD355" i="7"/>
  <c r="AV355" i="7"/>
  <c r="DL153" i="7"/>
  <c r="BP153" i="7"/>
  <c r="FD153" i="7"/>
  <c r="AV153" i="7"/>
  <c r="EH153" i="7"/>
  <c r="AV91" i="7"/>
  <c r="BP91" i="7"/>
  <c r="EH91" i="7"/>
  <c r="FD91" i="7"/>
  <c r="DL91" i="7"/>
  <c r="DL157" i="7"/>
  <c r="FD157" i="7"/>
  <c r="EH157" i="7"/>
  <c r="BP157" i="7"/>
  <c r="AV157" i="7"/>
  <c r="BP138" i="7"/>
  <c r="AV138" i="7"/>
  <c r="DL138" i="7"/>
  <c r="EH138" i="7"/>
  <c r="FD138" i="7"/>
  <c r="BP18" i="7"/>
  <c r="FD18" i="7"/>
  <c r="AV18" i="7"/>
  <c r="EH18" i="7"/>
  <c r="DL18" i="7"/>
  <c r="DL320" i="7"/>
  <c r="EH320" i="7"/>
  <c r="AV320" i="7"/>
  <c r="FD320" i="7"/>
  <c r="BP320" i="7"/>
  <c r="FD85" i="7"/>
  <c r="AV85" i="7"/>
  <c r="BP85" i="7"/>
  <c r="EH85" i="7"/>
  <c r="DL85" i="7"/>
  <c r="BP111" i="7"/>
  <c r="FD111" i="7"/>
  <c r="DL111" i="7"/>
  <c r="AV111" i="7"/>
  <c r="EH111" i="7"/>
  <c r="AV17" i="7"/>
  <c r="DL17" i="7"/>
  <c r="FD17" i="7"/>
  <c r="BP17" i="7"/>
  <c r="EH17" i="7"/>
  <c r="BP62" i="7"/>
  <c r="DL62" i="7"/>
  <c r="AV62" i="7"/>
  <c r="EH62" i="7"/>
  <c r="FD62" i="7"/>
  <c r="BP25" i="7"/>
  <c r="DL25" i="7"/>
  <c r="FD25" i="7"/>
  <c r="EH25" i="7"/>
  <c r="AV25" i="7"/>
  <c r="BP142" i="7"/>
  <c r="AV142" i="7"/>
  <c r="FD142" i="7"/>
  <c r="EH142" i="7"/>
  <c r="DL142" i="7"/>
  <c r="FD33" i="7"/>
  <c r="EH33" i="7"/>
  <c r="BP33" i="7"/>
  <c r="DL33" i="7"/>
  <c r="AV33" i="7"/>
  <c r="AV221" i="7"/>
  <c r="BP221" i="7"/>
  <c r="FD221" i="7"/>
  <c r="EH221" i="7"/>
  <c r="DL221" i="7"/>
  <c r="AV262" i="7"/>
  <c r="EH262" i="7"/>
  <c r="DL262" i="7"/>
  <c r="FD262" i="7"/>
  <c r="BP262" i="7"/>
  <c r="FD346" i="7"/>
  <c r="BP346" i="7"/>
  <c r="DL346" i="7"/>
  <c r="AV346" i="7"/>
  <c r="EH346" i="7"/>
  <c r="EH159" i="7"/>
  <c r="DL159" i="7"/>
  <c r="BP159" i="7"/>
  <c r="AV159" i="7"/>
  <c r="FD159" i="7"/>
  <c r="BP225" i="7"/>
  <c r="FD225" i="7"/>
  <c r="DL225" i="7"/>
  <c r="AV225" i="7"/>
  <c r="EH225" i="7"/>
  <c r="FD363" i="7"/>
  <c r="DL363" i="7"/>
  <c r="AV363" i="7"/>
  <c r="BP363" i="7"/>
  <c r="EH363" i="7"/>
  <c r="FD197" i="7"/>
  <c r="BP197" i="7"/>
  <c r="EH197" i="7"/>
  <c r="DL197" i="7"/>
  <c r="AV197" i="7"/>
  <c r="BP76" i="7"/>
  <c r="EH76" i="7"/>
  <c r="AV76" i="7"/>
  <c r="DL76" i="7"/>
  <c r="FD76" i="7"/>
  <c r="DL57" i="7"/>
  <c r="BP57" i="7"/>
  <c r="EH57" i="7"/>
  <c r="FD57" i="7"/>
  <c r="AV57" i="7"/>
  <c r="AV350" i="7"/>
  <c r="BP350" i="7"/>
  <c r="DL350" i="7"/>
  <c r="EH350" i="7"/>
  <c r="FD350" i="7"/>
  <c r="DL132" i="7"/>
  <c r="BP132" i="7"/>
  <c r="EH132" i="7"/>
  <c r="FD132" i="7"/>
  <c r="AV132" i="7"/>
  <c r="BP245" i="7"/>
  <c r="FD245" i="7"/>
  <c r="EH245" i="7"/>
  <c r="AV245" i="7"/>
  <c r="DL245" i="7"/>
  <c r="EH50" i="7"/>
  <c r="AV50" i="7"/>
  <c r="FD50" i="7"/>
  <c r="BP50" i="7"/>
  <c r="DL50" i="7"/>
  <c r="BP53" i="7"/>
  <c r="DL53" i="7"/>
  <c r="FD53" i="7"/>
  <c r="AV53" i="7"/>
  <c r="EH53" i="7"/>
  <c r="BP32" i="7"/>
  <c r="DL32" i="7"/>
  <c r="AV32" i="7"/>
  <c r="EH32" i="7"/>
  <c r="FD32" i="7"/>
  <c r="FD294" i="7"/>
  <c r="EH294" i="7"/>
  <c r="DL294" i="7"/>
  <c r="AV294" i="7"/>
  <c r="BP294" i="7"/>
  <c r="BP167" i="7"/>
  <c r="AV167" i="7"/>
  <c r="EH167" i="7"/>
  <c r="DL167" i="7"/>
  <c r="FD167" i="7"/>
  <c r="EH238" i="7"/>
  <c r="AV238" i="7"/>
  <c r="FD238" i="7"/>
  <c r="BP238" i="7"/>
  <c r="DL238" i="7"/>
  <c r="M3" i="10"/>
  <c r="M9" i="10"/>
  <c r="FD81" i="7"/>
  <c r="EH81" i="7"/>
  <c r="BP81" i="7"/>
  <c r="DL81" i="7"/>
  <c r="AV81" i="7"/>
  <c r="FD60" i="7"/>
  <c r="EH60" i="7"/>
  <c r="AV60" i="7"/>
  <c r="BP60" i="7"/>
  <c r="DL60" i="7"/>
  <c r="AV28" i="7"/>
  <c r="EH28" i="7"/>
  <c r="FD28" i="7"/>
  <c r="DL28" i="7"/>
  <c r="BP28" i="7"/>
  <c r="FD24" i="7"/>
  <c r="AV24" i="7"/>
  <c r="EH24" i="7"/>
  <c r="BP24" i="7"/>
  <c r="DL24" i="7"/>
  <c r="BP272" i="7"/>
  <c r="DL272" i="7"/>
  <c r="AV272" i="7"/>
  <c r="FD272" i="7"/>
  <c r="EH272" i="7"/>
  <c r="EH11" i="7"/>
  <c r="FD11" i="7"/>
  <c r="BP11" i="7"/>
  <c r="DL11" i="7"/>
  <c r="AV11" i="7"/>
  <c r="FD109" i="7"/>
  <c r="EH109" i="7"/>
  <c r="BP109" i="7"/>
  <c r="DL109" i="7"/>
  <c r="AV109" i="7"/>
  <c r="EH288" i="7"/>
  <c r="AV288" i="7"/>
  <c r="BP288" i="7"/>
  <c r="FD288" i="7"/>
  <c r="DL288" i="7"/>
  <c r="AV257" i="7"/>
  <c r="DL257" i="7"/>
  <c r="FD257" i="7"/>
  <c r="EH257" i="7"/>
  <c r="BP257" i="7"/>
  <c r="AV323" i="7"/>
  <c r="FD323" i="7"/>
  <c r="EH323" i="7"/>
  <c r="DL323" i="7"/>
  <c r="BP323" i="7"/>
  <c r="EH226" i="7"/>
  <c r="AV226" i="7"/>
  <c r="FD226" i="7"/>
  <c r="BP226" i="7"/>
  <c r="DL226" i="7"/>
  <c r="FD200" i="7"/>
  <c r="BP200" i="7"/>
  <c r="DL200" i="7"/>
  <c r="AV200" i="7"/>
  <c r="EH200" i="7"/>
  <c r="AV313" i="7"/>
  <c r="DL313" i="7"/>
  <c r="BP313" i="7"/>
  <c r="FD313" i="7"/>
  <c r="EH313" i="7"/>
  <c r="FD183" i="7"/>
  <c r="AV183" i="7"/>
  <c r="EH183" i="7"/>
  <c r="DL183" i="7"/>
  <c r="BP183" i="7"/>
  <c r="DL130" i="7"/>
  <c r="AV130" i="7"/>
  <c r="BP130" i="7"/>
  <c r="FD130" i="7"/>
  <c r="EH130" i="7"/>
  <c r="EH357" i="7"/>
  <c r="FD357" i="7"/>
  <c r="AV357" i="7"/>
  <c r="BP357" i="7"/>
  <c r="DL357" i="7"/>
  <c r="DL7" i="7"/>
  <c r="EH7" i="7"/>
  <c r="FD7" i="7"/>
  <c r="AV7" i="7"/>
  <c r="BP7" i="7"/>
  <c r="BP289" i="7"/>
  <c r="AV289" i="7"/>
  <c r="EH289" i="7"/>
  <c r="FD289" i="7"/>
  <c r="DL289" i="7"/>
  <c r="DL178" i="7"/>
  <c r="EH178" i="7"/>
  <c r="FD178" i="7"/>
  <c r="AV178" i="7"/>
  <c r="BP178" i="7"/>
  <c r="FD316" i="7"/>
  <c r="EH316" i="7"/>
  <c r="BP316" i="7"/>
  <c r="DL316" i="7"/>
  <c r="AV316" i="7"/>
  <c r="BP44" i="7"/>
  <c r="AV44" i="7"/>
  <c r="DL44" i="7"/>
  <c r="EH44" i="7"/>
  <c r="FD44" i="7"/>
  <c r="DL342" i="7"/>
  <c r="EH342" i="7"/>
  <c r="FD342" i="7"/>
  <c r="AV342" i="7"/>
  <c r="BP342" i="7"/>
  <c r="FD230" i="7"/>
  <c r="AV230" i="7"/>
  <c r="DL230" i="7"/>
  <c r="EH230" i="7"/>
  <c r="BP230" i="7"/>
  <c r="FD156" i="7"/>
  <c r="DL156" i="7"/>
  <c r="BP156" i="7"/>
  <c r="EH156" i="7"/>
  <c r="AV156" i="7"/>
  <c r="AV172" i="7"/>
  <c r="FD172" i="7"/>
  <c r="BP172" i="7"/>
  <c r="EH172" i="7"/>
  <c r="DL172" i="7"/>
  <c r="DL70" i="7"/>
  <c r="BP70" i="7"/>
  <c r="FD70" i="7"/>
  <c r="AV70" i="7"/>
  <c r="EH70" i="7"/>
  <c r="AV340" i="7"/>
  <c r="FD340" i="7"/>
  <c r="DL340" i="7"/>
  <c r="BP340" i="7"/>
  <c r="EH340" i="7"/>
  <c r="FD220" i="7"/>
  <c r="EH220" i="7"/>
  <c r="BP220" i="7"/>
  <c r="AV220" i="7"/>
  <c r="DL220" i="7"/>
  <c r="DL140" i="7"/>
  <c r="FD140" i="7"/>
  <c r="AV140" i="7"/>
  <c r="EH140" i="7"/>
  <c r="BP140" i="7"/>
  <c r="FD193" i="7"/>
  <c r="EH193" i="7"/>
  <c r="DL193" i="7"/>
  <c r="AV193" i="7"/>
  <c r="BP193" i="7"/>
  <c r="FD219" i="7"/>
  <c r="AV219" i="7"/>
  <c r="BP219" i="7"/>
  <c r="DL219" i="7"/>
  <c r="EH219" i="7"/>
  <c r="AV248" i="7"/>
  <c r="EH248" i="7"/>
  <c r="FD248" i="7"/>
  <c r="DL248" i="7"/>
  <c r="BP248" i="7"/>
  <c r="DL185" i="7"/>
  <c r="EH185" i="7"/>
  <c r="AV185" i="7"/>
  <c r="BP185" i="7"/>
  <c r="FD185" i="7"/>
  <c r="AV107" i="7"/>
  <c r="DL107" i="7"/>
  <c r="BP107" i="7"/>
  <c r="EH107" i="7"/>
  <c r="FD107" i="7"/>
  <c r="EH189" i="7"/>
  <c r="FD189" i="7"/>
  <c r="BP189" i="7"/>
  <c r="AV189" i="7"/>
  <c r="DL189" i="7"/>
  <c r="EH365" i="7"/>
  <c r="AV365" i="7"/>
  <c r="FD365" i="7"/>
  <c r="DL365" i="7"/>
  <c r="BP365" i="7"/>
  <c r="FD145" i="7"/>
  <c r="BP145" i="7"/>
  <c r="EH145" i="7"/>
  <c r="AV145" i="7"/>
  <c r="DL145" i="7"/>
  <c r="BP120" i="7"/>
  <c r="AV120" i="7"/>
  <c r="FD120" i="7"/>
  <c r="DL120" i="7"/>
  <c r="EH120" i="7"/>
  <c r="EH227" i="7"/>
  <c r="BP227" i="7"/>
  <c r="AV227" i="7"/>
  <c r="FD227" i="7"/>
  <c r="DL227" i="7"/>
  <c r="DL71" i="7"/>
  <c r="FD71" i="7"/>
  <c r="BP71" i="7"/>
  <c r="EH71" i="7"/>
  <c r="AV71" i="7"/>
  <c r="EH113" i="7"/>
  <c r="BP113" i="7"/>
  <c r="DL113" i="7"/>
  <c r="FD113" i="7"/>
  <c r="AV113" i="7"/>
  <c r="BP352" i="7"/>
  <c r="FD352" i="7"/>
  <c r="DL352" i="7"/>
  <c r="EH352" i="7"/>
  <c r="AV352" i="7"/>
  <c r="FD55" i="7"/>
  <c r="BP55" i="7"/>
  <c r="AV55" i="7"/>
  <c r="DL55" i="7"/>
  <c r="EH55" i="7"/>
  <c r="BP335" i="7"/>
  <c r="DL335" i="7"/>
  <c r="EH335" i="7"/>
  <c r="FD335" i="7"/>
  <c r="AV335" i="7"/>
  <c r="BP27" i="7"/>
  <c r="EH27" i="7"/>
  <c r="FD27" i="7"/>
  <c r="DL27" i="7"/>
  <c r="AV27" i="7"/>
  <c r="DL321" i="7"/>
  <c r="FD321" i="7"/>
  <c r="AV321" i="7"/>
  <c r="BP321" i="7"/>
  <c r="EH321" i="7"/>
  <c r="DL241" i="7"/>
  <c r="EH241" i="7"/>
  <c r="FD241" i="7"/>
  <c r="BP241" i="7"/>
  <c r="AV241" i="7"/>
  <c r="FD64" i="7"/>
  <c r="AV64" i="7"/>
  <c r="EH64" i="7"/>
  <c r="DL64" i="7"/>
  <c r="BP64" i="7"/>
  <c r="DL133" i="7"/>
  <c r="AV133" i="7"/>
  <c r="FD133" i="7"/>
  <c r="BP133" i="7"/>
  <c r="EH133" i="7"/>
  <c r="EH102" i="7"/>
  <c r="DL102" i="7"/>
  <c r="BP102" i="7"/>
  <c r="FD102" i="7"/>
  <c r="AV102" i="7"/>
  <c r="FD202" i="7"/>
  <c r="EH202" i="7"/>
  <c r="AV202" i="7"/>
  <c r="DL202" i="7"/>
  <c r="BP202" i="7"/>
  <c r="DL260" i="7"/>
  <c r="FD260" i="7"/>
  <c r="BP260" i="7"/>
  <c r="AV260" i="7"/>
  <c r="EH260" i="7"/>
  <c r="AV166" i="7"/>
  <c r="EH166" i="7"/>
  <c r="DL166" i="7"/>
  <c r="FD166" i="7"/>
  <c r="BP166" i="7"/>
  <c r="EH12" i="7"/>
  <c r="BP12" i="7"/>
  <c r="FD12" i="7"/>
  <c r="AV12" i="7"/>
  <c r="DL12" i="7"/>
  <c r="DL336" i="7"/>
  <c r="EH336" i="7"/>
  <c r="BP336" i="7"/>
  <c r="AV336" i="7"/>
  <c r="FD336" i="7"/>
  <c r="FD240" i="7"/>
  <c r="AV240" i="7"/>
  <c r="BP240" i="7"/>
  <c r="DL240" i="7"/>
  <c r="EH240" i="7"/>
  <c r="DL147" i="7"/>
  <c r="BP147" i="7"/>
  <c r="FD147" i="7"/>
  <c r="EH147" i="7"/>
  <c r="AV147" i="7"/>
  <c r="DL201" i="7"/>
  <c r="AV201" i="7"/>
  <c r="FD201" i="7"/>
  <c r="BP201" i="7"/>
  <c r="EH201" i="7"/>
  <c r="BP232" i="7"/>
  <c r="AV232" i="7"/>
  <c r="DL232" i="7"/>
  <c r="FD232" i="7"/>
  <c r="EH232" i="7"/>
  <c r="EH208" i="7"/>
  <c r="AV208" i="7"/>
  <c r="BP208" i="7"/>
  <c r="FD208" i="7"/>
  <c r="DL208" i="7"/>
  <c r="DL82" i="7"/>
  <c r="EH82" i="7"/>
  <c r="BP82" i="7"/>
  <c r="AV82" i="7"/>
  <c r="FD82" i="7"/>
  <c r="EH77" i="7"/>
  <c r="FD77" i="7"/>
  <c r="DL77" i="7"/>
  <c r="AV77" i="7"/>
  <c r="BP77" i="7"/>
  <c r="DL23" i="7"/>
  <c r="EH23" i="7"/>
  <c r="AV23" i="7"/>
  <c r="FD23" i="7"/>
  <c r="BP23" i="7"/>
  <c r="FD19" i="7"/>
  <c r="BP19" i="7"/>
  <c r="EH19" i="7"/>
  <c r="DL19" i="7"/>
  <c r="AV19" i="7"/>
  <c r="EH222" i="7"/>
  <c r="DL222" i="7"/>
  <c r="FD222" i="7"/>
  <c r="AV222" i="7"/>
  <c r="BP222" i="7"/>
  <c r="DL61" i="7"/>
  <c r="FD61" i="7"/>
  <c r="AV61" i="7"/>
  <c r="BP61" i="7"/>
  <c r="EH61" i="7"/>
  <c r="EH330" i="7"/>
  <c r="DL330" i="7"/>
  <c r="FD330" i="7"/>
  <c r="AV330" i="7"/>
  <c r="BP330" i="7"/>
  <c r="FD158" i="7"/>
  <c r="BP158" i="7"/>
  <c r="AV158" i="7"/>
  <c r="EH158" i="7"/>
  <c r="DL158" i="7"/>
  <c r="FD176" i="7"/>
  <c r="BP176" i="7"/>
  <c r="DL176" i="7"/>
  <c r="AV176" i="7"/>
  <c r="EH176" i="7"/>
  <c r="DL108" i="7"/>
  <c r="AV108" i="7"/>
  <c r="FD108" i="7"/>
  <c r="EH108" i="7"/>
  <c r="BP108" i="7"/>
  <c r="BP188" i="7"/>
  <c r="AV188" i="7"/>
  <c r="EH188" i="7"/>
  <c r="FD188" i="7"/>
  <c r="DL188" i="7"/>
  <c r="K15" i="10"/>
  <c r="CJ114" i="7" a="1"/>
  <c r="CJ114" i="7" s="1"/>
  <c r="DL123" i="7"/>
  <c r="BP123" i="7"/>
  <c r="AV123" i="7"/>
  <c r="EH123" i="7"/>
  <c r="FD123" i="7"/>
  <c r="FD246" i="7"/>
  <c r="EH246" i="7"/>
  <c r="AV246" i="7"/>
  <c r="BP246" i="7"/>
  <c r="DL246" i="7"/>
  <c r="BP338" i="7"/>
  <c r="DL338" i="7"/>
  <c r="EH338" i="7"/>
  <c r="FD338" i="7"/>
  <c r="AV338" i="7"/>
  <c r="AV29" i="7"/>
  <c r="FD29" i="7"/>
  <c r="DL29" i="7"/>
  <c r="BP29" i="7"/>
  <c r="EH29" i="7"/>
  <c r="FD22" i="7"/>
  <c r="DL22" i="7"/>
  <c r="BP22" i="7"/>
  <c r="AV22" i="7"/>
  <c r="EH22" i="7"/>
  <c r="BP277" i="7"/>
  <c r="EH277" i="7"/>
  <c r="DL277" i="7"/>
  <c r="FD277" i="7"/>
  <c r="AV277" i="7"/>
  <c r="FD278" i="7"/>
  <c r="AV278" i="7"/>
  <c r="EH278" i="7"/>
  <c r="BP278" i="7"/>
  <c r="DL278" i="7"/>
  <c r="AV302" i="7"/>
  <c r="EH302" i="7"/>
  <c r="FD302" i="7"/>
  <c r="BP302" i="7"/>
  <c r="DL302" i="7"/>
  <c r="BP306" i="7"/>
  <c r="EH306" i="7"/>
  <c r="DL306" i="7"/>
  <c r="AV306" i="7"/>
  <c r="FD306" i="7"/>
  <c r="DL231" i="7"/>
  <c r="EH231" i="7"/>
  <c r="FD231" i="7"/>
  <c r="AV231" i="7"/>
  <c r="BP231" i="7"/>
  <c r="AV112" i="7"/>
  <c r="BP112" i="7"/>
  <c r="FD112" i="7"/>
  <c r="EH112" i="7"/>
  <c r="DL112" i="7"/>
  <c r="BP54" i="7"/>
  <c r="FD54" i="7"/>
  <c r="DL54" i="7"/>
  <c r="EH54" i="7"/>
  <c r="AV54" i="7"/>
  <c r="DL163" i="7"/>
  <c r="EH163" i="7"/>
  <c r="BP163" i="7"/>
  <c r="AV163" i="7"/>
  <c r="FD163" i="7"/>
  <c r="DL51" i="7"/>
  <c r="FD51" i="7"/>
  <c r="BP51" i="7"/>
  <c r="EH51" i="7"/>
  <c r="AV51" i="7"/>
  <c r="DL236" i="7"/>
  <c r="EH236" i="7"/>
  <c r="BP236" i="7"/>
  <c r="AV236" i="7"/>
  <c r="FD236" i="7"/>
  <c r="AV110" i="7"/>
  <c r="FD110" i="7"/>
  <c r="DL110" i="7"/>
  <c r="BP110" i="7"/>
  <c r="EH110" i="7"/>
  <c r="EH103" i="7"/>
  <c r="DL103" i="7"/>
  <c r="FD103" i="7"/>
  <c r="AV103" i="7"/>
  <c r="BP103" i="7"/>
  <c r="BP364" i="7"/>
  <c r="AV364" i="7"/>
  <c r="EH364" i="7"/>
  <c r="FD364" i="7"/>
  <c r="DL364" i="7"/>
  <c r="EH253" i="7"/>
  <c r="DL253" i="7"/>
  <c r="FD253" i="7"/>
  <c r="BP253" i="7"/>
  <c r="AV253" i="7"/>
  <c r="EH97" i="7"/>
  <c r="BP97" i="7"/>
  <c r="FD97" i="7"/>
  <c r="DL97" i="7"/>
  <c r="AV97" i="7"/>
  <c r="I6" i="7" a="1"/>
  <c r="I6" i="7" s="1"/>
  <c r="L8" i="10" s="1"/>
  <c r="BP311" i="7"/>
  <c r="DL311" i="7"/>
  <c r="AV311" i="7"/>
  <c r="FD311" i="7"/>
  <c r="EH311" i="7"/>
  <c r="AV332" i="7"/>
  <c r="DL332" i="7"/>
  <c r="FD332" i="7"/>
  <c r="BP332" i="7"/>
  <c r="EH332" i="7"/>
  <c r="EH135" i="7"/>
  <c r="AV135" i="7"/>
  <c r="FD135" i="7"/>
  <c r="BP135" i="7"/>
  <c r="DL135" i="7"/>
  <c r="BP322" i="7"/>
  <c r="DL322" i="7"/>
  <c r="AV322" i="7"/>
  <c r="EH322" i="7"/>
  <c r="FD322" i="7"/>
  <c r="EH318" i="7"/>
  <c r="FD318" i="7"/>
  <c r="AV318" i="7"/>
  <c r="BP318" i="7"/>
  <c r="DL318" i="7"/>
  <c r="FD168" i="7"/>
  <c r="AV168" i="7"/>
  <c r="BP168" i="7"/>
  <c r="EH168" i="7"/>
  <c r="DL168" i="7"/>
  <c r="FD72" i="7"/>
  <c r="EH72" i="7"/>
  <c r="BP72" i="7"/>
  <c r="AV72" i="7"/>
  <c r="DL72" i="7"/>
  <c r="CF118" i="7" a="1"/>
  <c r="CF118" i="7" s="1"/>
  <c r="G19" i="10"/>
  <c r="EH223" i="7"/>
  <c r="AV223" i="7"/>
  <c r="FD223" i="7"/>
  <c r="BP223" i="7"/>
  <c r="DL223" i="7"/>
  <c r="FD48" i="7"/>
  <c r="AV48" i="7"/>
  <c r="DL48" i="7"/>
  <c r="BP48" i="7"/>
  <c r="EH48" i="7"/>
  <c r="DL69" i="7"/>
  <c r="EH69" i="7"/>
  <c r="AV69" i="7"/>
  <c r="BP69" i="7"/>
  <c r="FD69" i="7"/>
  <c r="EH205" i="7"/>
  <c r="FD205" i="7"/>
  <c r="AV205" i="7"/>
  <c r="BP205" i="7"/>
  <c r="DL205" i="7"/>
  <c r="BP37" i="7"/>
  <c r="FD37" i="7"/>
  <c r="DL37" i="7"/>
  <c r="AV37" i="7"/>
  <c r="EH37" i="7"/>
  <c r="BP312" i="7"/>
  <c r="EH312" i="7"/>
  <c r="AV312" i="7"/>
  <c r="DL312" i="7"/>
  <c r="FD312" i="7"/>
  <c r="FD268" i="7"/>
  <c r="AV268" i="7"/>
  <c r="BP268" i="7"/>
  <c r="EH268" i="7"/>
  <c r="DL268" i="7"/>
  <c r="EH249" i="7"/>
  <c r="DL249" i="7"/>
  <c r="AV249" i="7"/>
  <c r="BP249" i="7"/>
  <c r="FD249" i="7"/>
  <c r="FD341" i="7"/>
  <c r="BP341" i="7"/>
  <c r="AV341" i="7"/>
  <c r="EH341" i="7"/>
  <c r="DL341" i="7"/>
  <c r="AV40" i="7"/>
  <c r="DL40" i="7"/>
  <c r="FD40" i="7"/>
  <c r="EH40" i="7"/>
  <c r="BP40" i="7"/>
  <c r="AV83" i="7"/>
  <c r="EH83" i="7"/>
  <c r="FD83" i="7"/>
  <c r="DL83" i="7"/>
  <c r="BP83" i="7"/>
  <c r="BP20" i="7"/>
  <c r="FD20" i="7"/>
  <c r="DL20" i="7"/>
  <c r="AV20" i="7"/>
  <c r="EH20" i="7"/>
  <c r="FD175" i="7"/>
  <c r="AV175" i="7"/>
  <c r="DL175" i="7"/>
  <c r="BP175" i="7"/>
  <c r="EH175" i="7"/>
  <c r="AV354" i="7"/>
  <c r="EH354" i="7"/>
  <c r="FD354" i="7"/>
  <c r="DL354" i="7"/>
  <c r="BP354" i="7"/>
  <c r="FD261" i="7"/>
  <c r="EH261" i="7"/>
  <c r="BP261" i="7"/>
  <c r="DL261" i="7"/>
  <c r="AV261" i="7"/>
  <c r="BP49" i="7"/>
  <c r="AV49" i="7"/>
  <c r="EH49" i="7"/>
  <c r="DL49" i="7"/>
  <c r="FD49" i="7"/>
  <c r="AV213" i="7"/>
  <c r="EH213" i="7"/>
  <c r="BP213" i="7"/>
  <c r="FD213" i="7"/>
  <c r="DL213" i="7"/>
  <c r="FD35" i="7"/>
  <c r="EH35" i="7"/>
  <c r="BP35" i="7"/>
  <c r="AV35" i="7"/>
  <c r="DL35" i="7"/>
  <c r="BP173" i="7"/>
  <c r="FD173" i="7"/>
  <c r="DL173" i="7"/>
  <c r="EH173" i="7"/>
  <c r="AV173" i="7"/>
  <c r="FD326" i="7"/>
  <c r="DL326" i="7"/>
  <c r="EH326" i="7"/>
  <c r="AV326" i="7"/>
  <c r="BP326" i="7"/>
  <c r="AV275" i="7"/>
  <c r="FD275" i="7"/>
  <c r="DL275" i="7"/>
  <c r="EH275" i="7"/>
  <c r="BP275" i="7"/>
  <c r="FD155" i="7"/>
  <c r="BP155" i="7"/>
  <c r="EH155" i="7"/>
  <c r="DL155" i="7"/>
  <c r="AV155" i="7"/>
  <c r="DL286" i="7"/>
  <c r="BP286" i="7"/>
  <c r="FD286" i="7"/>
  <c r="AV286" i="7"/>
  <c r="EH286" i="7"/>
  <c r="DL196" i="7"/>
  <c r="EH196" i="7"/>
  <c r="FD196" i="7"/>
  <c r="AV196" i="7"/>
  <c r="BP196" i="7"/>
  <c r="FD290" i="7"/>
  <c r="EH290" i="7"/>
  <c r="DL290" i="7"/>
  <c r="BP290" i="7"/>
  <c r="AV290" i="7"/>
  <c r="BP96" i="7"/>
  <c r="DL96" i="7"/>
  <c r="FD96" i="7"/>
  <c r="EH96" i="7"/>
  <c r="AV96" i="7"/>
  <c r="EH129" i="7"/>
  <c r="FD129" i="7"/>
  <c r="AV129" i="7"/>
  <c r="DL129" i="7"/>
  <c r="BP129" i="7"/>
  <c r="FD126" i="7"/>
  <c r="AV126" i="7"/>
  <c r="DL126" i="7"/>
  <c r="EH126" i="7"/>
  <c r="BP126" i="7"/>
  <c r="EH264" i="7"/>
  <c r="FD264" i="7"/>
  <c r="BP264" i="7"/>
  <c r="AV264" i="7"/>
  <c r="DL264" i="7"/>
  <c r="BP271" i="7"/>
  <c r="FD271" i="7"/>
  <c r="EH271" i="7"/>
  <c r="AV271" i="7"/>
  <c r="DL271" i="7"/>
  <c r="BP333" i="7"/>
  <c r="FD333" i="7"/>
  <c r="AV333" i="7"/>
  <c r="EH333" i="7"/>
  <c r="DL333" i="7"/>
  <c r="AV84" i="7"/>
  <c r="DL84" i="7"/>
  <c r="EH84" i="7"/>
  <c r="BP84" i="7"/>
  <c r="FD84" i="7"/>
  <c r="DL293" i="7"/>
  <c r="FD293" i="7"/>
  <c r="EH293" i="7"/>
  <c r="BP293" i="7"/>
  <c r="AV293" i="7"/>
  <c r="FD214" i="7"/>
  <c r="EH214" i="7"/>
  <c r="AV214" i="7"/>
  <c r="DL214" i="7"/>
  <c r="BP214" i="7"/>
  <c r="DL309" i="7"/>
  <c r="FD309" i="7"/>
  <c r="AV309" i="7"/>
  <c r="EH309" i="7"/>
  <c r="BP309" i="7"/>
  <c r="FD67" i="7"/>
  <c r="AV67" i="7"/>
  <c r="EH67" i="7"/>
  <c r="DL67" i="7"/>
  <c r="BP67" i="7"/>
  <c r="AV209" i="7"/>
  <c r="EH209" i="7"/>
  <c r="BP209" i="7"/>
  <c r="DL209" i="7"/>
  <c r="FD209" i="7"/>
  <c r="CD120" i="7" a="1"/>
  <c r="CD120" i="7" s="1"/>
  <c r="E21" i="10"/>
  <c r="DL146" i="7"/>
  <c r="BP146" i="7"/>
  <c r="FD146" i="7"/>
  <c r="AV146" i="7"/>
  <c r="EH146" i="7"/>
  <c r="DL141" i="7"/>
  <c r="EH141" i="7"/>
  <c r="AV141" i="7"/>
  <c r="BP141" i="7"/>
  <c r="FD141" i="7"/>
  <c r="EH269" i="7"/>
  <c r="AV269" i="7"/>
  <c r="DL269" i="7"/>
  <c r="BP269" i="7"/>
  <c r="FD269" i="7"/>
  <c r="I7" i="7" a="1"/>
  <c r="I7" i="7" s="1"/>
  <c r="L7" i="10" s="1"/>
  <c r="L12" i="10" s="1"/>
  <c r="DL116" i="7"/>
  <c r="EH116" i="7"/>
  <c r="AV116" i="7"/>
  <c r="BP116" i="7"/>
  <c r="FD116" i="7"/>
  <c r="AV124" i="7"/>
  <c r="BP124" i="7"/>
  <c r="EH124" i="7"/>
  <c r="DL124" i="7"/>
  <c r="FD124" i="7"/>
  <c r="EH30" i="7"/>
  <c r="DL30" i="7"/>
  <c r="AV30" i="7"/>
  <c r="BP30" i="7"/>
  <c r="FD30" i="7"/>
  <c r="BP52" i="7"/>
  <c r="FD52" i="7"/>
  <c r="AV52" i="7"/>
  <c r="DL52" i="7"/>
  <c r="EH52" i="7"/>
  <c r="FD9" i="7"/>
  <c r="EH9" i="7"/>
  <c r="DL9" i="7"/>
  <c r="BP9" i="7"/>
  <c r="AV9" i="7"/>
  <c r="DL26" i="7"/>
  <c r="EH26" i="7"/>
  <c r="BP26" i="7"/>
  <c r="AV26" i="7"/>
  <c r="FD26" i="7"/>
  <c r="CH116" i="7" a="1"/>
  <c r="CH116" i="7" s="1"/>
  <c r="I17" i="10"/>
  <c r="BP148" i="7"/>
  <c r="AV148" i="7"/>
  <c r="DL148" i="7"/>
  <c r="EH148" i="7"/>
  <c r="FD148" i="7"/>
  <c r="DL274" i="7"/>
  <c r="AV274" i="7"/>
  <c r="BP274" i="7"/>
  <c r="FD274" i="7"/>
  <c r="EH274" i="7"/>
  <c r="DL291" i="7"/>
  <c r="FD291" i="7"/>
  <c r="EH291" i="7"/>
  <c r="BP291" i="7"/>
  <c r="AV291" i="7"/>
  <c r="BP179" i="7"/>
  <c r="FD179" i="7"/>
  <c r="AV179" i="7"/>
  <c r="EH179" i="7"/>
  <c r="DL179" i="7"/>
  <c r="AV215" i="7"/>
  <c r="EH215" i="7"/>
  <c r="BP215" i="7"/>
  <c r="DL215" i="7"/>
  <c r="FD215" i="7"/>
  <c r="BP252" i="7"/>
  <c r="AV252" i="7"/>
  <c r="DL252" i="7"/>
  <c r="EH252" i="7"/>
  <c r="FD252" i="7"/>
  <c r="AV21" i="7"/>
  <c r="BP21" i="7"/>
  <c r="DL21" i="7"/>
  <c r="EH21" i="7"/>
  <c r="FD21" i="7"/>
  <c r="FD329" i="7"/>
  <c r="BP329" i="7"/>
  <c r="DL329" i="7"/>
  <c r="AV329" i="7"/>
  <c r="EH329" i="7"/>
  <c r="DL144" i="7"/>
  <c r="AV144" i="7"/>
  <c r="BP144" i="7"/>
  <c r="EH144" i="7"/>
  <c r="FD144" i="7"/>
  <c r="BP237" i="7"/>
  <c r="DL237" i="7"/>
  <c r="AV237" i="7"/>
  <c r="EH237" i="7"/>
  <c r="FD237" i="7"/>
  <c r="AV361" i="7"/>
  <c r="DL361" i="7"/>
  <c r="BP361" i="7"/>
  <c r="EH361" i="7"/>
  <c r="FD361" i="7"/>
  <c r="FD247" i="7"/>
  <c r="BP247" i="7"/>
  <c r="DL247" i="7"/>
  <c r="AV247" i="7"/>
  <c r="EH247" i="7"/>
  <c r="EH122" i="7"/>
  <c r="FD122" i="7"/>
  <c r="AV122" i="7"/>
  <c r="BP122" i="7"/>
  <c r="DL122" i="7"/>
  <c r="BP324" i="7"/>
  <c r="DL324" i="7"/>
  <c r="AV324" i="7"/>
  <c r="FD324" i="7"/>
  <c r="EH324" i="7"/>
  <c r="EH366" i="7"/>
  <c r="BP366" i="7"/>
  <c r="AV366" i="7"/>
  <c r="DL366" i="7"/>
  <c r="FD366" i="7"/>
  <c r="EH75" i="7"/>
  <c r="FD75" i="7"/>
  <c r="BP75" i="7"/>
  <c r="DL75" i="7"/>
  <c r="AV75" i="7"/>
  <c r="AV344" i="7"/>
  <c r="FD344" i="7"/>
  <c r="BP344" i="7"/>
  <c r="EH344" i="7"/>
  <c r="DL344" i="7"/>
  <c r="DL136" i="7"/>
  <c r="BP136" i="7"/>
  <c r="EH136" i="7"/>
  <c r="AV136" i="7"/>
  <c r="FD136" i="7"/>
  <c r="DL358" i="7"/>
  <c r="BP358" i="7"/>
  <c r="FD358" i="7"/>
  <c r="EH358" i="7"/>
  <c r="AV358" i="7"/>
  <c r="AV56" i="7"/>
  <c r="BP56" i="7"/>
  <c r="EH56" i="7"/>
  <c r="FD56" i="7"/>
  <c r="DL56" i="7"/>
  <c r="EH94" i="7"/>
  <c r="FD94" i="7"/>
  <c r="AV94" i="7"/>
  <c r="BP94" i="7"/>
  <c r="DL94" i="7"/>
  <c r="EH192" i="7"/>
  <c r="DL192" i="7"/>
  <c r="BP192" i="7"/>
  <c r="AV192" i="7"/>
  <c r="FD192" i="7"/>
  <c r="AV46" i="7"/>
  <c r="DL46" i="7"/>
  <c r="BP46" i="7"/>
  <c r="EH46" i="7"/>
  <c r="FD46" i="7"/>
  <c r="AV276" i="7"/>
  <c r="DL276" i="7"/>
  <c r="FD276" i="7"/>
  <c r="EH276" i="7"/>
  <c r="BP276" i="7"/>
  <c r="DL41" i="7"/>
  <c r="AV41" i="7"/>
  <c r="BP41" i="7"/>
  <c r="EH41" i="7"/>
  <c r="FD41" i="7"/>
  <c r="EH258" i="7"/>
  <c r="DL258" i="7"/>
  <c r="FD258" i="7"/>
  <c r="AV258" i="7"/>
  <c r="BP258" i="7"/>
  <c r="FD287" i="7"/>
  <c r="BP287" i="7"/>
  <c r="EH287" i="7"/>
  <c r="DL287" i="7"/>
  <c r="AV287" i="7"/>
  <c r="BP298" i="7"/>
  <c r="DL298" i="7"/>
  <c r="AV298" i="7"/>
  <c r="EH298" i="7"/>
  <c r="FD298" i="7"/>
  <c r="DL207" i="7"/>
  <c r="EH207" i="7"/>
  <c r="AV207" i="7"/>
  <c r="FD207" i="7"/>
  <c r="BP207" i="7"/>
  <c r="BP218" i="7"/>
  <c r="EH218" i="7"/>
  <c r="AV218" i="7"/>
  <c r="DL218" i="7"/>
  <c r="FD218" i="7"/>
  <c r="BP353" i="7"/>
  <c r="AV353" i="7"/>
  <c r="FD353" i="7"/>
  <c r="EH353" i="7"/>
  <c r="DL353" i="7"/>
  <c r="DL281" i="7"/>
  <c r="EH281" i="7"/>
  <c r="BP281" i="7"/>
  <c r="FD281" i="7"/>
  <c r="AV281" i="7"/>
  <c r="AV284" i="7"/>
  <c r="FD284" i="7"/>
  <c r="EH284" i="7"/>
  <c r="DL284" i="7"/>
  <c r="BP284" i="7"/>
  <c r="EH36" i="7"/>
  <c r="FD36" i="7"/>
  <c r="AV36" i="7"/>
  <c r="BP36" i="7"/>
  <c r="DL36" i="7"/>
  <c r="EH234" i="7"/>
  <c r="BP234" i="7"/>
  <c r="AV234" i="7"/>
  <c r="DL234" i="7"/>
  <c r="FD234" i="7"/>
  <c r="EH303" i="7"/>
  <c r="FD303" i="7"/>
  <c r="DL303" i="7"/>
  <c r="AV303" i="7"/>
  <c r="BP303" i="7"/>
  <c r="AV279" i="7"/>
  <c r="FD279" i="7"/>
  <c r="BP279" i="7"/>
  <c r="EH279" i="7"/>
  <c r="DL279" i="7"/>
  <c r="I5" i="7" a="1"/>
  <c r="I5" i="7" s="1"/>
  <c r="L6" i="10" s="1"/>
  <c r="L11" i="10" s="1"/>
  <c r="BP101" i="7"/>
  <c r="AV101" i="7"/>
  <c r="EH101" i="7"/>
  <c r="FD101" i="7"/>
  <c r="DL101" i="7"/>
  <c r="FD63" i="7"/>
  <c r="EH63" i="7"/>
  <c r="AV63" i="7"/>
  <c r="DL63" i="7"/>
  <c r="BP63" i="7"/>
  <c r="FD143" i="7"/>
  <c r="DL143" i="7"/>
  <c r="AV143" i="7"/>
  <c r="BP143" i="7"/>
  <c r="EH143" i="7"/>
  <c r="FD349" i="7"/>
  <c r="BP349" i="7"/>
  <c r="DL349" i="7"/>
  <c r="AV349" i="7"/>
  <c r="EH349" i="7"/>
  <c r="DL8" i="7"/>
  <c r="FD8" i="7"/>
  <c r="AV8" i="7"/>
  <c r="BP8" i="7"/>
  <c r="EH8" i="7"/>
  <c r="EH86" i="7"/>
  <c r="DL86" i="7"/>
  <c r="AV86" i="7"/>
  <c r="BP86" i="7"/>
  <c r="FD86" i="7"/>
  <c r="EH256" i="7"/>
  <c r="BP256" i="7"/>
  <c r="DL256" i="7"/>
  <c r="AV256" i="7"/>
  <c r="FD256" i="7"/>
  <c r="FD162" i="7"/>
  <c r="DL162" i="7"/>
  <c r="BP162" i="7"/>
  <c r="EH162" i="7"/>
  <c r="AV162" i="7"/>
  <c r="BP115" i="7"/>
  <c r="AV115" i="7"/>
  <c r="EH115" i="7"/>
  <c r="FD115" i="7"/>
  <c r="DL115" i="7"/>
  <c r="BP315" i="7"/>
  <c r="AV315" i="7"/>
  <c r="FD315" i="7"/>
  <c r="EH315" i="7"/>
  <c r="DL315" i="7"/>
  <c r="FD105" i="7"/>
  <c r="DL105" i="7"/>
  <c r="BP105" i="7"/>
  <c r="AV105" i="7"/>
  <c r="EH105" i="7"/>
  <c r="AV254" i="7"/>
  <c r="EH254" i="7"/>
  <c r="FD254" i="7"/>
  <c r="BP254" i="7"/>
  <c r="DL254" i="7"/>
  <c r="DL139" i="7"/>
  <c r="EH139" i="7"/>
  <c r="AV139" i="7"/>
  <c r="BP139" i="7"/>
  <c r="FD139" i="7"/>
  <c r="DL68" i="7"/>
  <c r="EH68" i="7"/>
  <c r="AV68" i="7"/>
  <c r="FD68" i="7"/>
  <c r="BP68" i="7"/>
  <c r="FD317" i="7"/>
  <c r="DL317" i="7"/>
  <c r="EH317" i="7"/>
  <c r="BP317" i="7"/>
  <c r="AV317" i="7"/>
  <c r="AV186" i="7"/>
  <c r="DL186" i="7"/>
  <c r="BP186" i="7"/>
  <c r="FD186" i="7"/>
  <c r="EH186" i="7"/>
  <c r="DL16" i="7"/>
  <c r="AV16" i="7"/>
  <c r="FD16" i="7"/>
  <c r="BP16" i="7"/>
  <c r="EH16" i="7"/>
  <c r="AV328" i="7"/>
  <c r="FD328" i="7"/>
  <c r="DL328" i="7"/>
  <c r="BP328" i="7"/>
  <c r="EH328" i="7"/>
  <c r="EH235" i="7"/>
  <c r="FD235" i="7"/>
  <c r="DL235" i="7"/>
  <c r="AV235" i="7"/>
  <c r="BP235" i="7"/>
  <c r="DL131" i="7"/>
  <c r="AV131" i="7"/>
  <c r="EH131" i="7"/>
  <c r="BP131" i="7"/>
  <c r="FD131" i="7"/>
  <c r="BP297" i="7"/>
  <c r="FD297" i="7"/>
  <c r="EH297" i="7"/>
  <c r="AV297" i="7"/>
  <c r="DL297" i="7"/>
  <c r="FD45" i="7"/>
  <c r="EH45" i="7"/>
  <c r="BP45" i="7"/>
  <c r="DL45" i="7"/>
  <c r="AV45" i="7"/>
  <c r="DL161" i="7"/>
  <c r="AV161" i="7"/>
  <c r="EH161" i="7"/>
  <c r="BP161" i="7"/>
  <c r="FD161" i="7"/>
  <c r="AV73" i="7"/>
  <c r="DL73" i="7"/>
  <c r="BP73" i="7"/>
  <c r="FD73" i="7"/>
  <c r="EH73" i="7"/>
  <c r="EH345" i="7"/>
  <c r="DL345" i="7"/>
  <c r="FD345" i="7"/>
  <c r="AV345" i="7"/>
  <c r="BP345" i="7"/>
  <c r="AV187" i="7"/>
  <c r="DL187" i="7"/>
  <c r="EH187" i="7"/>
  <c r="FD187" i="7"/>
  <c r="BP187" i="7"/>
  <c r="EH216" i="7"/>
  <c r="DL216" i="7"/>
  <c r="FD216" i="7"/>
  <c r="BP216" i="7"/>
  <c r="AV216" i="7"/>
  <c r="AV255" i="7"/>
  <c r="DL255" i="7"/>
  <c r="FD255" i="7"/>
  <c r="EH255" i="7"/>
  <c r="BP255" i="7"/>
  <c r="AV13" i="7"/>
  <c r="EH13" i="7"/>
  <c r="DL13" i="7"/>
  <c r="BP13" i="7"/>
  <c r="FD13" i="7"/>
  <c r="AV360" i="7"/>
  <c r="DL360" i="7"/>
  <c r="FD360" i="7"/>
  <c r="BP360" i="7"/>
  <c r="EH360" i="7"/>
  <c r="EH242" i="7"/>
  <c r="BP242" i="7"/>
  <c r="AV242" i="7"/>
  <c r="DL242" i="7"/>
  <c r="FD242" i="7"/>
  <c r="BP125" i="7"/>
  <c r="FD125" i="7"/>
  <c r="DL125" i="7"/>
  <c r="AV125" i="7"/>
  <c r="EH125" i="7"/>
  <c r="BP203" i="7"/>
  <c r="FD203" i="7"/>
  <c r="AV203" i="7"/>
  <c r="EH203" i="7"/>
  <c r="DL203" i="7"/>
  <c r="BP150" i="7"/>
  <c r="AV150" i="7"/>
  <c r="EH150" i="7"/>
  <c r="FD150" i="7"/>
  <c r="DL150" i="7"/>
  <c r="AV299" i="7"/>
  <c r="BP299" i="7"/>
  <c r="FD299" i="7"/>
  <c r="DL299" i="7"/>
  <c r="EH299" i="7"/>
  <c r="AV210" i="7"/>
  <c r="FD210" i="7"/>
  <c r="DL210" i="7"/>
  <c r="EH210" i="7"/>
  <c r="BP210" i="7"/>
  <c r="DL160" i="7"/>
  <c r="AV160" i="7"/>
  <c r="EH160" i="7"/>
  <c r="BP160" i="7"/>
  <c r="FD160" i="7"/>
  <c r="FD300" i="7"/>
  <c r="EH300" i="7"/>
  <c r="BP300" i="7"/>
  <c r="AV300" i="7"/>
  <c r="DL300" i="7"/>
  <c r="EH224" i="7"/>
  <c r="BP224" i="7"/>
  <c r="FD224" i="7"/>
  <c r="AV224" i="7"/>
  <c r="DL224" i="7"/>
  <c r="AV171" i="7"/>
  <c r="FD171" i="7"/>
  <c r="BP171" i="7"/>
  <c r="DL171" i="7"/>
  <c r="EH171" i="7"/>
  <c r="EH301" i="7"/>
  <c r="AV301" i="7"/>
  <c r="DL301" i="7"/>
  <c r="FD301" i="7"/>
  <c r="BP301" i="7"/>
  <c r="FD263" i="7"/>
  <c r="AV263" i="7"/>
  <c r="EH263" i="7"/>
  <c r="BP263" i="7"/>
  <c r="DL263" i="7"/>
  <c r="FD265" i="7"/>
  <c r="BP265" i="7"/>
  <c r="EH265" i="7"/>
  <c r="AV265" i="7"/>
  <c r="DL265" i="7"/>
  <c r="AV308" i="7"/>
  <c r="DL308" i="7"/>
  <c r="BP308" i="7"/>
  <c r="FD308" i="7"/>
  <c r="EH308" i="7"/>
  <c r="BP127" i="7"/>
  <c r="AV127" i="7"/>
  <c r="EH127" i="7"/>
  <c r="DL127" i="7"/>
  <c r="FD127" i="7"/>
  <c r="FD14" i="7"/>
  <c r="EH14" i="7"/>
  <c r="DL14" i="7"/>
  <c r="BP14" i="7"/>
  <c r="AV14" i="7"/>
  <c r="AV38" i="7"/>
  <c r="FD38" i="7"/>
  <c r="DL38" i="7"/>
  <c r="BP38" i="7"/>
  <c r="EH38" i="7"/>
  <c r="AV4" i="7"/>
  <c r="AV3" i="7"/>
  <c r="AW5" i="7" s="1"/>
  <c r="N4" i="10"/>
  <c r="AV2" i="7"/>
  <c r="FD325" i="7"/>
  <c r="EH325" i="7"/>
  <c r="DL325" i="7"/>
  <c r="BP325" i="7"/>
  <c r="AV325" i="7"/>
  <c r="EH296" i="7"/>
  <c r="BP296" i="7"/>
  <c r="DL296" i="7"/>
  <c r="AV296" i="7"/>
  <c r="FD296" i="7"/>
  <c r="BP137" i="7"/>
  <c r="EH137" i="7"/>
  <c r="AV137" i="7"/>
  <c r="FD137" i="7"/>
  <c r="DL137" i="7"/>
  <c r="EH285" i="7"/>
  <c r="FD285" i="7"/>
  <c r="DL285" i="7"/>
  <c r="AV285" i="7"/>
  <c r="BP285" i="7"/>
  <c r="CI115" i="7" a="1"/>
  <c r="CI115" i="7" s="1"/>
  <c r="J16" i="10"/>
  <c r="DL15" i="7"/>
  <c r="EH15" i="7"/>
  <c r="BP15" i="7"/>
  <c r="FD15" i="7"/>
  <c r="AV15" i="7"/>
  <c r="EH270" i="7"/>
  <c r="FD270" i="7"/>
  <c r="AV270" i="7"/>
  <c r="DL270" i="7"/>
  <c r="BP270" i="7"/>
  <c r="EH42" i="7"/>
  <c r="AV42" i="7"/>
  <c r="FD42" i="7"/>
  <c r="BP42" i="7"/>
  <c r="DL42" i="7"/>
  <c r="BP128" i="7"/>
  <c r="AV128" i="7"/>
  <c r="EH128" i="7"/>
  <c r="FD128" i="7"/>
  <c r="DL128" i="7"/>
  <c r="EH356" i="7"/>
  <c r="DL356" i="7"/>
  <c r="FD356" i="7"/>
  <c r="BP356" i="7"/>
  <c r="AV356" i="7"/>
  <c r="DL118" i="7"/>
  <c r="FD118" i="7"/>
  <c r="EH118" i="7"/>
  <c r="BP118" i="7"/>
  <c r="AV118" i="7"/>
  <c r="BP334" i="7"/>
  <c r="FD334" i="7"/>
  <c r="DL334" i="7"/>
  <c r="AV334" i="7"/>
  <c r="EH334" i="7"/>
  <c r="FD90" i="7"/>
  <c r="EH90" i="7"/>
  <c r="AV90" i="7"/>
  <c r="BP90" i="7"/>
  <c r="DL90" i="7"/>
  <c r="BP212" i="7"/>
  <c r="EH212" i="7"/>
  <c r="DL212" i="7"/>
  <c r="FD212" i="7"/>
  <c r="AV212" i="7"/>
  <c r="DL327" i="7"/>
  <c r="EH327" i="7"/>
  <c r="BP327" i="7"/>
  <c r="AV327" i="7"/>
  <c r="FD327" i="7"/>
  <c r="FD310" i="7"/>
  <c r="BP310" i="7"/>
  <c r="AV310" i="7"/>
  <c r="EH310" i="7"/>
  <c r="DL310" i="7"/>
  <c r="FD251" i="7"/>
  <c r="BP251" i="7"/>
  <c r="AV251" i="7"/>
  <c r="EH251" i="7"/>
  <c r="DL251" i="7"/>
  <c r="FD114" i="7"/>
  <c r="BP114" i="7"/>
  <c r="EH114" i="7"/>
  <c r="AV114" i="7"/>
  <c r="DL114" i="7"/>
  <c r="FD305" i="7"/>
  <c r="EH305" i="7"/>
  <c r="BP305" i="7"/>
  <c r="AV305" i="7"/>
  <c r="DL305" i="7"/>
  <c r="AV259" i="7"/>
  <c r="FD259" i="7"/>
  <c r="DL259" i="7"/>
  <c r="BP259" i="7"/>
  <c r="EH259" i="7"/>
  <c r="F20" i="10"/>
  <c r="CE119" i="7" a="1"/>
  <c r="CE119" i="7" s="1"/>
  <c r="L13" i="10" l="1"/>
  <c r="DM265" i="7"/>
  <c r="BQ265" i="7"/>
  <c r="FE265" i="7"/>
  <c r="EI265" i="7"/>
  <c r="AW265" i="7"/>
  <c r="AW160" i="7"/>
  <c r="EI160" i="7"/>
  <c r="FE160" i="7"/>
  <c r="BQ160" i="7"/>
  <c r="DM160" i="7"/>
  <c r="AW341" i="7"/>
  <c r="DM341" i="7"/>
  <c r="EI341" i="7"/>
  <c r="BQ341" i="7"/>
  <c r="FE341" i="7"/>
  <c r="CH117" i="7" a="1"/>
  <c r="CH117" i="7" s="1"/>
  <c r="I18" i="10"/>
  <c r="CI116" i="7" a="1"/>
  <c r="CI116" i="7" s="1"/>
  <c r="J17" i="10"/>
  <c r="DM137" i="7"/>
  <c r="FE137" i="7"/>
  <c r="BQ137" i="7"/>
  <c r="EI137" i="7"/>
  <c r="AW137" i="7"/>
  <c r="BQ325" i="7"/>
  <c r="AW325" i="7"/>
  <c r="EI325" i="7"/>
  <c r="FE325" i="7"/>
  <c r="DM325" i="7"/>
  <c r="K119" i="7"/>
  <c r="K86" i="7"/>
  <c r="CM83" i="7" s="1"/>
  <c r="K39" i="7"/>
  <c r="CM36" i="7" s="1"/>
  <c r="K300" i="7"/>
  <c r="K51" i="7"/>
  <c r="CM48" i="7" s="1"/>
  <c r="K201" i="7"/>
  <c r="K52" i="7"/>
  <c r="CM49" i="7" s="1"/>
  <c r="K362" i="7"/>
  <c r="K109" i="7"/>
  <c r="CM106" i="7" s="1"/>
  <c r="K310" i="7"/>
  <c r="K97" i="7"/>
  <c r="CM94" i="7" s="1"/>
  <c r="K274" i="7"/>
  <c r="K110" i="7"/>
  <c r="CM107" i="7" s="1"/>
  <c r="K42" i="7"/>
  <c r="CM39" i="7" s="1"/>
  <c r="K251" i="7"/>
  <c r="K30" i="7"/>
  <c r="CM27" i="7" s="1"/>
  <c r="K209" i="7"/>
  <c r="K89" i="7"/>
  <c r="CM86" i="7" s="1"/>
  <c r="K36" i="7"/>
  <c r="CM33" i="7" s="1"/>
  <c r="K298" i="7"/>
  <c r="K238" i="7"/>
  <c r="K351" i="7"/>
  <c r="K35" i="7"/>
  <c r="CM32" i="7" s="1"/>
  <c r="K144" i="7"/>
  <c r="K88" i="7"/>
  <c r="CM85" i="7" s="1"/>
  <c r="K171" i="7"/>
  <c r="K130" i="7"/>
  <c r="K307" i="7"/>
  <c r="K107" i="7"/>
  <c r="CM104" i="7" s="1"/>
  <c r="K266" i="7"/>
  <c r="K328" i="7"/>
  <c r="K78" i="7"/>
  <c r="CM75" i="7" s="1"/>
  <c r="K360" i="7"/>
  <c r="K31" i="7"/>
  <c r="CM28" i="7" s="1"/>
  <c r="K359" i="7"/>
  <c r="K182" i="7"/>
  <c r="K32" i="7"/>
  <c r="CM29" i="7" s="1"/>
  <c r="K192" i="7"/>
  <c r="K330" i="7"/>
  <c r="K294" i="7"/>
  <c r="K20" i="7"/>
  <c r="CM17" i="7" s="1"/>
  <c r="K243" i="7"/>
  <c r="K202" i="7"/>
  <c r="K320" i="7"/>
  <c r="K292" i="7"/>
  <c r="K149" i="7"/>
  <c r="K139" i="7"/>
  <c r="K26" i="7"/>
  <c r="CM23" i="7" s="1"/>
  <c r="K131" i="7"/>
  <c r="K83" i="7"/>
  <c r="CM80" i="7" s="1"/>
  <c r="K241" i="7"/>
  <c r="K128" i="7"/>
  <c r="K184" i="7"/>
  <c r="K175" i="7"/>
  <c r="K108" i="7"/>
  <c r="CM105" i="7" s="1"/>
  <c r="K226" i="7"/>
  <c r="K354" i="7"/>
  <c r="K114" i="7"/>
  <c r="K43" i="7"/>
  <c r="CM40" i="7" s="1"/>
  <c r="K343" i="7"/>
  <c r="K47" i="7"/>
  <c r="CM44" i="7" s="1"/>
  <c r="K200" i="7"/>
  <c r="K44" i="7"/>
  <c r="CM41" i="7" s="1"/>
  <c r="K216" i="7"/>
  <c r="K66" i="7"/>
  <c r="CM63" i="7" s="1"/>
  <c r="K98" i="7"/>
  <c r="CM95" i="7" s="1"/>
  <c r="K316" i="7"/>
  <c r="K85" i="7"/>
  <c r="CM82" i="7" s="1"/>
  <c r="K308" i="7"/>
  <c r="K57" i="7"/>
  <c r="CM54" i="7" s="1"/>
  <c r="K301" i="7"/>
  <c r="K222" i="7"/>
  <c r="K67" i="7"/>
  <c r="CM64" i="7" s="1"/>
  <c r="K157" i="7"/>
  <c r="K21" i="7"/>
  <c r="CM18" i="7" s="1"/>
  <c r="K176" i="7"/>
  <c r="K132" i="7"/>
  <c r="K221" i="7"/>
  <c r="K29" i="7"/>
  <c r="CM26" i="7" s="1"/>
  <c r="K242" i="7"/>
  <c r="K100" i="7"/>
  <c r="CM97" i="7" s="1"/>
  <c r="K167" i="7"/>
  <c r="K261" i="7"/>
  <c r="K17" i="7"/>
  <c r="CM14" i="7" s="1"/>
  <c r="K288" i="7"/>
  <c r="K90" i="7"/>
  <c r="CM87" i="7" s="1"/>
  <c r="K355" i="7"/>
  <c r="K25" i="7"/>
  <c r="CM22" i="7" s="1"/>
  <c r="K73" i="7"/>
  <c r="CM70" i="7" s="1"/>
  <c r="K170" i="7"/>
  <c r="K87" i="7"/>
  <c r="CM84" i="7" s="1"/>
  <c r="K138" i="7"/>
  <c r="K70" i="7"/>
  <c r="CM67" i="7" s="1"/>
  <c r="K189" i="7"/>
  <c r="K344" i="7"/>
  <c r="K272" i="7"/>
  <c r="K58" i="7"/>
  <c r="CM55" i="7" s="1"/>
  <c r="K275" i="7"/>
  <c r="K155" i="7"/>
  <c r="K303" i="7"/>
  <c r="K230" i="7"/>
  <c r="K53" i="7"/>
  <c r="CM50" i="7" s="1"/>
  <c r="K133" i="7"/>
  <c r="K77" i="7"/>
  <c r="CM74" i="7" s="1"/>
  <c r="K337" i="7"/>
  <c r="K229" i="7"/>
  <c r="K162" i="7"/>
  <c r="K65" i="7"/>
  <c r="CM62" i="7" s="1"/>
  <c r="K180" i="7"/>
  <c r="K28" i="7"/>
  <c r="CM25" i="7" s="1"/>
  <c r="K263" i="7"/>
  <c r="K283" i="7"/>
  <c r="K181" i="7"/>
  <c r="K265" i="7"/>
  <c r="K334" i="7"/>
  <c r="K127" i="7"/>
  <c r="K213" i="7"/>
  <c r="K11" i="7"/>
  <c r="CM8" i="7" s="1"/>
  <c r="K252" i="7"/>
  <c r="K37" i="7"/>
  <c r="CM34" i="7" s="1"/>
  <c r="K169" i="7"/>
  <c r="K123" i="7"/>
  <c r="K290" i="7"/>
  <c r="K38" i="7"/>
  <c r="CM35" i="7" s="1"/>
  <c r="K198" i="7"/>
  <c r="K45" i="7"/>
  <c r="CM42" i="7" s="1"/>
  <c r="K203" i="7"/>
  <c r="K60" i="7"/>
  <c r="CM57" i="7" s="1"/>
  <c r="K14" i="7"/>
  <c r="CM11" i="7" s="1"/>
  <c r="K317" i="7"/>
  <c r="K55" i="7"/>
  <c r="CM52" i="7" s="1"/>
  <c r="K194" i="7"/>
  <c r="K96" i="7"/>
  <c r="CM93" i="7" s="1"/>
  <c r="K276" i="7"/>
  <c r="K143" i="7"/>
  <c r="K84" i="7"/>
  <c r="CM81" i="7" s="1"/>
  <c r="K164" i="7"/>
  <c r="K64" i="7"/>
  <c r="CM61" i="7" s="1"/>
  <c r="K211" i="7"/>
  <c r="K161" i="7"/>
  <c r="K102" i="7"/>
  <c r="CM99" i="7" s="1"/>
  <c r="K357" i="7"/>
  <c r="K80" i="7"/>
  <c r="CM77" i="7" s="1"/>
  <c r="K259" i="7"/>
  <c r="K154" i="7"/>
  <c r="K365" i="7"/>
  <c r="K79" i="7"/>
  <c r="CM76" i="7" s="1"/>
  <c r="K282" i="7"/>
  <c r="K72" i="7"/>
  <c r="CM69" i="7" s="1"/>
  <c r="K267" i="7"/>
  <c r="K34" i="7"/>
  <c r="CM31" i="7" s="1"/>
  <c r="K341" i="7"/>
  <c r="K223" i="7"/>
  <c r="K339" i="7"/>
  <c r="K329" i="7"/>
  <c r="K185" i="7"/>
  <c r="K255" i="7"/>
  <c r="K353" i="7"/>
  <c r="K297" i="7"/>
  <c r="K22" i="7"/>
  <c r="CM19" i="7" s="1"/>
  <c r="K118" i="7"/>
  <c r="K289" i="7"/>
  <c r="K225" i="7"/>
  <c r="K228" i="7"/>
  <c r="K350" i="7"/>
  <c r="K145" i="7"/>
  <c r="K256" i="7"/>
  <c r="K134" i="7"/>
  <c r="K115" i="7"/>
  <c r="K166" i="7"/>
  <c r="K82" i="7"/>
  <c r="CM79" i="7" s="1"/>
  <c r="K273" i="7"/>
  <c r="K54" i="7"/>
  <c r="CM51" i="7" s="1"/>
  <c r="K269" i="7"/>
  <c r="K120" i="7"/>
  <c r="K296" i="7"/>
  <c r="K270" i="7"/>
  <c r="K101" i="7"/>
  <c r="CM98" i="7" s="1"/>
  <c r="K239" i="7"/>
  <c r="K260" i="7"/>
  <c r="K293" i="7"/>
  <c r="K363" i="7"/>
  <c r="K111" i="7"/>
  <c r="CM108" i="7" s="1"/>
  <c r="K193" i="7"/>
  <c r="K264" i="7"/>
  <c r="K326" i="7"/>
  <c r="K205" i="7"/>
  <c r="K191" i="7"/>
  <c r="K312" i="7"/>
  <c r="K224" i="7"/>
  <c r="K23" i="7"/>
  <c r="CM20" i="7" s="1"/>
  <c r="K358" i="7"/>
  <c r="K56" i="7"/>
  <c r="CM53" i="7" s="1"/>
  <c r="K321" i="7"/>
  <c r="K160" i="7"/>
  <c r="K71" i="7"/>
  <c r="CM68" i="7" s="1"/>
  <c r="K340" i="7"/>
  <c r="K234" i="7"/>
  <c r="K314" i="7"/>
  <c r="K106" i="7"/>
  <c r="CM103" i="7" s="1"/>
  <c r="K231" i="7"/>
  <c r="K244" i="7"/>
  <c r="K305" i="7"/>
  <c r="K81" i="7"/>
  <c r="CM78" i="7" s="1"/>
  <c r="K348" i="7"/>
  <c r="K62" i="7"/>
  <c r="CM59" i="7" s="1"/>
  <c r="K217" i="7"/>
  <c r="K74" i="7"/>
  <c r="CM71" i="7" s="1"/>
  <c r="K174" i="7"/>
  <c r="K218" i="7"/>
  <c r="K168" i="7"/>
  <c r="K271" i="7"/>
  <c r="K302" i="7"/>
  <c r="K179" i="7"/>
  <c r="K284" i="7"/>
  <c r="K104" i="7"/>
  <c r="CM101" i="7" s="1"/>
  <c r="K233" i="7"/>
  <c r="K279" i="7"/>
  <c r="K10" i="7"/>
  <c r="CM7" i="7" s="1"/>
  <c r="K240" i="7"/>
  <c r="K186" i="7"/>
  <c r="K253" i="7"/>
  <c r="K236" i="7"/>
  <c r="K335" i="7"/>
  <c r="K356" i="7"/>
  <c r="K268" i="7"/>
  <c r="K345" i="7"/>
  <c r="K214" i="7"/>
  <c r="K249" i="7"/>
  <c r="K235" i="7"/>
  <c r="K150" i="7"/>
  <c r="K177" i="7"/>
  <c r="K322" i="7"/>
  <c r="K281" i="7"/>
  <c r="K13" i="7"/>
  <c r="CM10" i="7" s="1"/>
  <c r="K250" i="7"/>
  <c r="K156" i="7"/>
  <c r="K280" i="7"/>
  <c r="K364" i="7"/>
  <c r="K113" i="7"/>
  <c r="K315" i="7"/>
  <c r="K286" i="7"/>
  <c r="K178" i="7"/>
  <c r="K258" i="7"/>
  <c r="K125" i="7"/>
  <c r="K146" i="7"/>
  <c r="K212" i="7"/>
  <c r="K136" i="7"/>
  <c r="K323" i="7"/>
  <c r="K215" i="7"/>
  <c r="K140" i="7"/>
  <c r="K103" i="7"/>
  <c r="CM100" i="7" s="1"/>
  <c r="K245" i="7"/>
  <c r="K196" i="7"/>
  <c r="K153" i="7"/>
  <c r="K173" i="7"/>
  <c r="K129" i="7"/>
  <c r="K306" i="7"/>
  <c r="K188" i="7"/>
  <c r="K116" i="7"/>
  <c r="K117" i="7"/>
  <c r="K287" i="7"/>
  <c r="K137" i="7"/>
  <c r="K197" i="7"/>
  <c r="K285" i="7"/>
  <c r="K27" i="7"/>
  <c r="CM24" i="7" s="1"/>
  <c r="K49" i="7"/>
  <c r="CM46" i="7" s="1"/>
  <c r="K318" i="7"/>
  <c r="K92" i="7"/>
  <c r="CM89" i="7" s="1"/>
  <c r="K206" i="7"/>
  <c r="K40" i="7"/>
  <c r="CM37" i="7" s="1"/>
  <c r="K204" i="7"/>
  <c r="K208" i="7"/>
  <c r="K46" i="7"/>
  <c r="CM43" i="7" s="1"/>
  <c r="K319" i="7"/>
  <c r="K331" i="7"/>
  <c r="K99" i="7"/>
  <c r="CM96" i="7" s="1"/>
  <c r="K325" i="7"/>
  <c r="K165" i="7"/>
  <c r="K338" i="7"/>
  <c r="K346" i="7"/>
  <c r="K342" i="7"/>
  <c r="K304" i="7"/>
  <c r="K199" i="7"/>
  <c r="K246" i="7"/>
  <c r="K313" i="7"/>
  <c r="K333" i="7"/>
  <c r="K219" i="7"/>
  <c r="K361" i="7"/>
  <c r="K59" i="7"/>
  <c r="CM56" i="7" s="1"/>
  <c r="K61" i="7"/>
  <c r="CM58" i="7" s="1"/>
  <c r="K257" i="7"/>
  <c r="K278" i="7"/>
  <c r="K309" i="7"/>
  <c r="K95" i="7"/>
  <c r="CM92" i="7" s="1"/>
  <c r="K366" i="7"/>
  <c r="K15" i="7"/>
  <c r="CM12" i="7" s="1"/>
  <c r="K48" i="7"/>
  <c r="CM45" i="7" s="1"/>
  <c r="K18" i="7"/>
  <c r="CM15" i="7" s="1"/>
  <c r="K93" i="7"/>
  <c r="CM90" i="7" s="1"/>
  <c r="K152" i="7"/>
  <c r="K142" i="7"/>
  <c r="K195" i="7"/>
  <c r="K332" i="7"/>
  <c r="K349" i="7"/>
  <c r="K163" i="7"/>
  <c r="K352" i="7"/>
  <c r="K112" i="7"/>
  <c r="CM109" i="7" s="1"/>
  <c r="K232" i="7"/>
  <c r="K50" i="7"/>
  <c r="CM47" i="7" s="1"/>
  <c r="K277" i="7"/>
  <c r="K91" i="7"/>
  <c r="CM88" i="7" s="1"/>
  <c r="K69" i="7"/>
  <c r="CM66" i="7" s="1"/>
  <c r="K158" i="7"/>
  <c r="K141" i="7"/>
  <c r="K227" i="7"/>
  <c r="K94" i="7"/>
  <c r="CM91" i="7" s="1"/>
  <c r="K105" i="7"/>
  <c r="CM102" i="7" s="1"/>
  <c r="K210" i="7"/>
  <c r="K220" i="7"/>
  <c r="K159" i="7"/>
  <c r="K291" i="7"/>
  <c r="K324" i="7"/>
  <c r="K295" i="7"/>
  <c r="K207" i="7"/>
  <c r="K121" i="7"/>
  <c r="K151" i="7"/>
  <c r="K135" i="7"/>
  <c r="K187" i="7"/>
  <c r="K254" i="7"/>
  <c r="K336" i="7"/>
  <c r="K126" i="7"/>
  <c r="K247" i="7"/>
  <c r="K190" i="7"/>
  <c r="K237" i="7"/>
  <c r="K75" i="7"/>
  <c r="CM72" i="7" s="1"/>
  <c r="K262" i="7"/>
  <c r="K12" i="7"/>
  <c r="CM9" i="7" s="1"/>
  <c r="K248" i="7"/>
  <c r="K16" i="7"/>
  <c r="CM13" i="7" s="1"/>
  <c r="K24" i="7"/>
  <c r="CM21" i="7" s="1"/>
  <c r="K68" i="7"/>
  <c r="CM65" i="7" s="1"/>
  <c r="K33" i="7"/>
  <c r="CM30" i="7" s="1"/>
  <c r="K299" i="7"/>
  <c r="K172" i="7"/>
  <c r="K183" i="7"/>
  <c r="K327" i="7"/>
  <c r="K76" i="7"/>
  <c r="CM73" i="7" s="1"/>
  <c r="K41" i="7"/>
  <c r="CM38" i="7" s="1"/>
  <c r="K124" i="7"/>
  <c r="K148" i="7"/>
  <c r="K63" i="7"/>
  <c r="CM60" i="7" s="1"/>
  <c r="K19" i="7"/>
  <c r="CM16" i="7" s="1"/>
  <c r="K311" i="7"/>
  <c r="K347" i="7"/>
  <c r="K147" i="7"/>
  <c r="K122" i="7"/>
  <c r="EI171" i="7"/>
  <c r="FE171" i="7"/>
  <c r="BQ171" i="7"/>
  <c r="DM171" i="7"/>
  <c r="AW171" i="7"/>
  <c r="BQ345" i="7"/>
  <c r="AW345" i="7"/>
  <c r="DM345" i="7"/>
  <c r="FE345" i="7"/>
  <c r="EI345" i="7"/>
  <c r="AW73" i="7"/>
  <c r="EI73" i="7"/>
  <c r="DM73" i="7"/>
  <c r="FE73" i="7"/>
  <c r="BQ73" i="7"/>
  <c r="BQ186" i="7"/>
  <c r="EI186" i="7"/>
  <c r="AW186" i="7"/>
  <c r="FE186" i="7"/>
  <c r="DM186" i="7"/>
  <c r="EI68" i="7"/>
  <c r="DM68" i="7"/>
  <c r="BQ68" i="7"/>
  <c r="FE68" i="7"/>
  <c r="AW68" i="7"/>
  <c r="BQ86" i="7"/>
  <c r="EI86" i="7"/>
  <c r="AW86" i="7"/>
  <c r="FE86" i="7"/>
  <c r="DM86" i="7"/>
  <c r="BQ124" i="7"/>
  <c r="DM124" i="7"/>
  <c r="EI124" i="7"/>
  <c r="AW124" i="7"/>
  <c r="FE124" i="7"/>
  <c r="DM67" i="7"/>
  <c r="FE67" i="7"/>
  <c r="BQ67" i="7"/>
  <c r="EI67" i="7"/>
  <c r="AW67" i="7"/>
  <c r="BQ333" i="7"/>
  <c r="EI333" i="7"/>
  <c r="AW333" i="7"/>
  <c r="FE333" i="7"/>
  <c r="DM333" i="7"/>
  <c r="BQ126" i="7"/>
  <c r="DM126" i="7"/>
  <c r="EI126" i="7"/>
  <c r="FE126" i="7"/>
  <c r="AW126" i="7"/>
  <c r="FE35" i="7"/>
  <c r="AW35" i="7"/>
  <c r="DM35" i="7"/>
  <c r="BQ35" i="7"/>
  <c r="EI35" i="7"/>
  <c r="EI213" i="7"/>
  <c r="FE213" i="7"/>
  <c r="BQ213" i="7"/>
  <c r="DM213" i="7"/>
  <c r="AW213" i="7"/>
  <c r="BQ332" i="7"/>
  <c r="AW332" i="7"/>
  <c r="FE332" i="7"/>
  <c r="EI332" i="7"/>
  <c r="DM332" i="7"/>
  <c r="BQ112" i="7"/>
  <c r="AW112" i="7"/>
  <c r="FE112" i="7"/>
  <c r="EI112" i="7"/>
  <c r="DM112" i="7"/>
  <c r="EI123" i="7"/>
  <c r="AW123" i="7"/>
  <c r="FE123" i="7"/>
  <c r="DM123" i="7"/>
  <c r="BQ123" i="7"/>
  <c r="AW188" i="7"/>
  <c r="EI188" i="7"/>
  <c r="FE188" i="7"/>
  <c r="BQ188" i="7"/>
  <c r="DM188" i="7"/>
  <c r="DM176" i="7"/>
  <c r="EI176" i="7"/>
  <c r="FE176" i="7"/>
  <c r="BQ176" i="7"/>
  <c r="AW176" i="7"/>
  <c r="FE61" i="7"/>
  <c r="AW61" i="7"/>
  <c r="BQ61" i="7"/>
  <c r="DM61" i="7"/>
  <c r="EI61" i="7"/>
  <c r="AW19" i="7"/>
  <c r="FE19" i="7"/>
  <c r="EI19" i="7"/>
  <c r="DM19" i="7"/>
  <c r="BQ19" i="7"/>
  <c r="EI82" i="7"/>
  <c r="AW82" i="7"/>
  <c r="BQ82" i="7"/>
  <c r="DM82" i="7"/>
  <c r="FE82" i="7"/>
  <c r="AW71" i="7"/>
  <c r="DM71" i="7"/>
  <c r="BQ71" i="7"/>
  <c r="FE71" i="7"/>
  <c r="EI71" i="7"/>
  <c r="BQ145" i="7"/>
  <c r="AW145" i="7"/>
  <c r="FE145" i="7"/>
  <c r="EI145" i="7"/>
  <c r="DM145" i="7"/>
  <c r="FE219" i="7"/>
  <c r="EI219" i="7"/>
  <c r="AW219" i="7"/>
  <c r="DM219" i="7"/>
  <c r="BQ219" i="7"/>
  <c r="EI156" i="7"/>
  <c r="DM156" i="7"/>
  <c r="BQ156" i="7"/>
  <c r="FE156" i="7"/>
  <c r="AW156" i="7"/>
  <c r="DM230" i="7"/>
  <c r="BQ230" i="7"/>
  <c r="EI230" i="7"/>
  <c r="FE230" i="7"/>
  <c r="AW230" i="7"/>
  <c r="AW130" i="7"/>
  <c r="EI130" i="7"/>
  <c r="BQ130" i="7"/>
  <c r="FE130" i="7"/>
  <c r="DM130" i="7"/>
  <c r="EI60" i="7"/>
  <c r="BQ60" i="7"/>
  <c r="AW60" i="7"/>
  <c r="DM60" i="7"/>
  <c r="FE60" i="7"/>
  <c r="FE363" i="7"/>
  <c r="BQ363" i="7"/>
  <c r="AW363" i="7"/>
  <c r="EI363" i="7"/>
  <c r="DM363" i="7"/>
  <c r="DM65" i="7"/>
  <c r="AW65" i="7"/>
  <c r="FE65" i="7"/>
  <c r="EI65" i="7"/>
  <c r="BQ65" i="7"/>
  <c r="BQ149" i="7"/>
  <c r="AW149" i="7"/>
  <c r="EI149" i="7"/>
  <c r="FE149" i="7"/>
  <c r="DM149" i="7"/>
  <c r="DM78" i="7"/>
  <c r="FE78" i="7"/>
  <c r="BQ78" i="7"/>
  <c r="EI78" i="7"/>
  <c r="AW78" i="7"/>
  <c r="BQ180" i="7"/>
  <c r="AW180" i="7"/>
  <c r="FE180" i="7"/>
  <c r="DM180" i="7"/>
  <c r="EI180" i="7"/>
  <c r="EI211" i="7"/>
  <c r="BQ211" i="7"/>
  <c r="FE211" i="7"/>
  <c r="DM211" i="7"/>
  <c r="AW211" i="7"/>
  <c r="AW280" i="7"/>
  <c r="BQ280" i="7"/>
  <c r="EI280" i="7"/>
  <c r="FE280" i="7"/>
  <c r="DM280" i="7"/>
  <c r="EI88" i="7"/>
  <c r="FE88" i="7"/>
  <c r="AW88" i="7"/>
  <c r="BQ88" i="7"/>
  <c r="DM88" i="7"/>
  <c r="BQ250" i="7"/>
  <c r="DM250" i="7"/>
  <c r="EI250" i="7"/>
  <c r="FE250" i="7"/>
  <c r="AW250" i="7"/>
  <c r="BQ31" i="7"/>
  <c r="EI31" i="7"/>
  <c r="AW31" i="7"/>
  <c r="FE31" i="7"/>
  <c r="DM31" i="7"/>
  <c r="FE191" i="7"/>
  <c r="BQ191" i="7"/>
  <c r="AW191" i="7"/>
  <c r="DM191" i="7"/>
  <c r="EI191" i="7"/>
  <c r="DM239" i="7"/>
  <c r="EI239" i="7"/>
  <c r="AW239" i="7"/>
  <c r="BQ239" i="7"/>
  <c r="FE239" i="7"/>
  <c r="AW4" i="7"/>
  <c r="O4" i="10"/>
  <c r="AW3" i="7"/>
  <c r="AX5" i="7" s="1"/>
  <c r="AW2" i="7"/>
  <c r="AW300" i="7"/>
  <c r="FE300" i="7"/>
  <c r="DM300" i="7"/>
  <c r="EI300" i="7"/>
  <c r="BQ300" i="7"/>
  <c r="AW13" i="7"/>
  <c r="FE13" i="7"/>
  <c r="BQ13" i="7"/>
  <c r="DM13" i="7"/>
  <c r="EI13" i="7"/>
  <c r="FE143" i="7"/>
  <c r="DM143" i="7"/>
  <c r="EI143" i="7"/>
  <c r="BQ143" i="7"/>
  <c r="AW143" i="7"/>
  <c r="FE207" i="7"/>
  <c r="AW207" i="7"/>
  <c r="EI207" i="7"/>
  <c r="BQ207" i="7"/>
  <c r="DM207" i="7"/>
  <c r="EI287" i="7"/>
  <c r="FE287" i="7"/>
  <c r="BQ287" i="7"/>
  <c r="DM287" i="7"/>
  <c r="AW287" i="7"/>
  <c r="AW46" i="7"/>
  <c r="EI46" i="7"/>
  <c r="FE46" i="7"/>
  <c r="BQ46" i="7"/>
  <c r="DM46" i="7"/>
  <c r="DM94" i="7"/>
  <c r="EI94" i="7"/>
  <c r="AW94" i="7"/>
  <c r="BQ94" i="7"/>
  <c r="FE94" i="7"/>
  <c r="BQ358" i="7"/>
  <c r="FE358" i="7"/>
  <c r="DM358" i="7"/>
  <c r="AW358" i="7"/>
  <c r="EI358" i="7"/>
  <c r="FE122" i="7"/>
  <c r="EI122" i="7"/>
  <c r="AW122" i="7"/>
  <c r="BQ122" i="7"/>
  <c r="DM122" i="7"/>
  <c r="FE329" i="7"/>
  <c r="EI329" i="7"/>
  <c r="AW329" i="7"/>
  <c r="BQ329" i="7"/>
  <c r="DM329" i="7"/>
  <c r="FE21" i="7"/>
  <c r="DM21" i="7"/>
  <c r="AW21" i="7"/>
  <c r="EI21" i="7"/>
  <c r="BQ21" i="7"/>
  <c r="DM291" i="7"/>
  <c r="BQ291" i="7"/>
  <c r="AW291" i="7"/>
  <c r="FE291" i="7"/>
  <c r="EI291" i="7"/>
  <c r="FE274" i="7"/>
  <c r="BQ274" i="7"/>
  <c r="AW274" i="7"/>
  <c r="DM274" i="7"/>
  <c r="EI274" i="7"/>
  <c r="AW259" i="7"/>
  <c r="DM259" i="7"/>
  <c r="FE259" i="7"/>
  <c r="EI259" i="7"/>
  <c r="BQ259" i="7"/>
  <c r="EI90" i="7"/>
  <c r="BQ90" i="7"/>
  <c r="DM90" i="7"/>
  <c r="FE90" i="7"/>
  <c r="AW90" i="7"/>
  <c r="BQ118" i="7"/>
  <c r="EI118" i="7"/>
  <c r="AW118" i="7"/>
  <c r="FE118" i="7"/>
  <c r="DM118" i="7"/>
  <c r="EI299" i="7"/>
  <c r="FE299" i="7"/>
  <c r="DM299" i="7"/>
  <c r="AW299" i="7"/>
  <c r="BQ299" i="7"/>
  <c r="AW203" i="7"/>
  <c r="EI203" i="7"/>
  <c r="BQ203" i="7"/>
  <c r="FE203" i="7"/>
  <c r="DM203" i="7"/>
  <c r="AW317" i="7"/>
  <c r="FE317" i="7"/>
  <c r="EI317" i="7"/>
  <c r="BQ317" i="7"/>
  <c r="DM317" i="7"/>
  <c r="FE349" i="7"/>
  <c r="BQ349" i="7"/>
  <c r="EI349" i="7"/>
  <c r="AW349" i="7"/>
  <c r="DM349" i="7"/>
  <c r="FE279" i="7"/>
  <c r="AW279" i="7"/>
  <c r="EI279" i="7"/>
  <c r="DM279" i="7"/>
  <c r="BQ279" i="7"/>
  <c r="BQ234" i="7"/>
  <c r="DM234" i="7"/>
  <c r="AW234" i="7"/>
  <c r="FE234" i="7"/>
  <c r="EI234" i="7"/>
  <c r="AW192" i="7"/>
  <c r="EI192" i="7"/>
  <c r="BQ192" i="7"/>
  <c r="FE192" i="7"/>
  <c r="DM192" i="7"/>
  <c r="EI215" i="7"/>
  <c r="FE215" i="7"/>
  <c r="AW215" i="7"/>
  <c r="DM215" i="7"/>
  <c r="BQ215" i="7"/>
  <c r="AW26" i="7"/>
  <c r="BQ26" i="7"/>
  <c r="FE26" i="7"/>
  <c r="EI26" i="7"/>
  <c r="DM26" i="7"/>
  <c r="DM30" i="7"/>
  <c r="BQ30" i="7"/>
  <c r="FE30" i="7"/>
  <c r="EI30" i="7"/>
  <c r="AW30" i="7"/>
  <c r="FE214" i="7"/>
  <c r="BQ214" i="7"/>
  <c r="DM214" i="7"/>
  <c r="EI214" i="7"/>
  <c r="AW214" i="7"/>
  <c r="BQ264" i="7"/>
  <c r="EI264" i="7"/>
  <c r="DM264" i="7"/>
  <c r="FE264" i="7"/>
  <c r="AW264" i="7"/>
  <c r="AW268" i="7"/>
  <c r="FE268" i="7"/>
  <c r="DM268" i="7"/>
  <c r="EI268" i="7"/>
  <c r="BQ268" i="7"/>
  <c r="AW37" i="7"/>
  <c r="DM37" i="7"/>
  <c r="EI37" i="7"/>
  <c r="BQ37" i="7"/>
  <c r="FE37" i="7"/>
  <c r="AW236" i="7"/>
  <c r="DM236" i="7"/>
  <c r="EI236" i="7"/>
  <c r="BQ236" i="7"/>
  <c r="FE236" i="7"/>
  <c r="EI201" i="7"/>
  <c r="BQ201" i="7"/>
  <c r="FE201" i="7"/>
  <c r="DM201" i="7"/>
  <c r="AW201" i="7"/>
  <c r="BQ140" i="7"/>
  <c r="DM140" i="7"/>
  <c r="FE140" i="7"/>
  <c r="AW140" i="7"/>
  <c r="EI140" i="7"/>
  <c r="BQ289" i="7"/>
  <c r="FE289" i="7"/>
  <c r="EI289" i="7"/>
  <c r="AW289" i="7"/>
  <c r="DM289" i="7"/>
  <c r="FE272" i="7"/>
  <c r="DM272" i="7"/>
  <c r="AW272" i="7"/>
  <c r="BQ272" i="7"/>
  <c r="EI272" i="7"/>
  <c r="EI245" i="7"/>
  <c r="AW245" i="7"/>
  <c r="FE245" i="7"/>
  <c r="BQ245" i="7"/>
  <c r="DM245" i="7"/>
  <c r="BQ197" i="7"/>
  <c r="AW197" i="7"/>
  <c r="DM197" i="7"/>
  <c r="EI197" i="7"/>
  <c r="FE197" i="7"/>
  <c r="EI159" i="7"/>
  <c r="FE159" i="7"/>
  <c r="BQ159" i="7"/>
  <c r="AW159" i="7"/>
  <c r="DM159" i="7"/>
  <c r="FE320" i="7"/>
  <c r="EI320" i="7"/>
  <c r="BQ320" i="7"/>
  <c r="AW320" i="7"/>
  <c r="DM320" i="7"/>
  <c r="AW153" i="7"/>
  <c r="FE153" i="7"/>
  <c r="DM153" i="7"/>
  <c r="BQ153" i="7"/>
  <c r="EI153" i="7"/>
  <c r="BQ229" i="7"/>
  <c r="DM229" i="7"/>
  <c r="EI229" i="7"/>
  <c r="FE229" i="7"/>
  <c r="AW229" i="7"/>
  <c r="AW10" i="7"/>
  <c r="FE10" i="7"/>
  <c r="DM10" i="7"/>
  <c r="BQ10" i="7"/>
  <c r="EI10" i="7"/>
  <c r="AW99" i="7"/>
  <c r="BQ99" i="7"/>
  <c r="FE99" i="7"/>
  <c r="DM99" i="7"/>
  <c r="EI99" i="7"/>
  <c r="DM184" i="7"/>
  <c r="BQ184" i="7"/>
  <c r="FE184" i="7"/>
  <c r="AW184" i="7"/>
  <c r="EI184" i="7"/>
  <c r="DM59" i="7"/>
  <c r="BQ59" i="7"/>
  <c r="EI59" i="7"/>
  <c r="FE59" i="7"/>
  <c r="AW59" i="7"/>
  <c r="M161" i="10"/>
  <c r="M152" i="10"/>
  <c r="M160" i="10"/>
  <c r="M167" i="10"/>
  <c r="M131" i="10"/>
  <c r="CL113" i="7" a="1"/>
  <c r="CL113" i="7" s="1"/>
  <c r="M143" i="10"/>
  <c r="M128" i="10"/>
  <c r="M164" i="10"/>
  <c r="M146" i="10"/>
  <c r="M171" i="10"/>
  <c r="M157" i="10"/>
  <c r="M153" i="10"/>
  <c r="M149" i="10"/>
  <c r="M158" i="10"/>
  <c r="M154" i="10"/>
  <c r="M168" i="10"/>
  <c r="M139" i="10"/>
  <c r="M170" i="10"/>
  <c r="M148" i="10"/>
  <c r="M141" i="10"/>
  <c r="M126" i="10"/>
  <c r="M172" i="10"/>
  <c r="M137" i="10"/>
  <c r="M130" i="10"/>
  <c r="M147" i="10"/>
  <c r="M127" i="10"/>
  <c r="M140" i="10"/>
  <c r="M133" i="10"/>
  <c r="M138" i="10"/>
  <c r="M142" i="10"/>
  <c r="M135" i="10"/>
  <c r="M150" i="10"/>
  <c r="M165" i="10"/>
  <c r="M134" i="10"/>
  <c r="M132" i="10"/>
  <c r="M169" i="10"/>
  <c r="M162" i="10"/>
  <c r="M155" i="10"/>
  <c r="M159" i="10"/>
  <c r="M129" i="10"/>
  <c r="M144" i="10"/>
  <c r="M166" i="10"/>
  <c r="M173" i="10"/>
  <c r="M156" i="10"/>
  <c r="M151" i="10"/>
  <c r="M136" i="10"/>
  <c r="M163" i="10"/>
  <c r="M145" i="10"/>
  <c r="BQ98" i="7"/>
  <c r="EI98" i="7"/>
  <c r="DM98" i="7"/>
  <c r="AW98" i="7"/>
  <c r="FE98" i="7"/>
  <c r="DM314" i="7"/>
  <c r="EI314" i="7"/>
  <c r="BQ314" i="7"/>
  <c r="FE314" i="7"/>
  <c r="AW314" i="7"/>
  <c r="FE327" i="7"/>
  <c r="BQ327" i="7"/>
  <c r="AW327" i="7"/>
  <c r="DM327" i="7"/>
  <c r="EI327" i="7"/>
  <c r="FE14" i="7"/>
  <c r="DM14" i="7"/>
  <c r="AW14" i="7"/>
  <c r="BQ14" i="7"/>
  <c r="EI14" i="7"/>
  <c r="F21" i="10"/>
  <c r="CE120" i="7" a="1"/>
  <c r="CE120" i="7" s="1"/>
  <c r="EI305" i="7"/>
  <c r="AW305" i="7"/>
  <c r="FE305" i="7"/>
  <c r="DM305" i="7"/>
  <c r="BQ305" i="7"/>
  <c r="BQ310" i="7"/>
  <c r="FE310" i="7"/>
  <c r="DM310" i="7"/>
  <c r="EI310" i="7"/>
  <c r="AW310" i="7"/>
  <c r="AW212" i="7"/>
  <c r="EI212" i="7"/>
  <c r="DM212" i="7"/>
  <c r="BQ212" i="7"/>
  <c r="FE212" i="7"/>
  <c r="BQ15" i="7"/>
  <c r="EI15" i="7"/>
  <c r="DM15" i="7"/>
  <c r="AW15" i="7"/>
  <c r="FE15" i="7"/>
  <c r="BQ285" i="7"/>
  <c r="FE285" i="7"/>
  <c r="DM285" i="7"/>
  <c r="AW285" i="7"/>
  <c r="EI285" i="7"/>
  <c r="BQ301" i="7"/>
  <c r="AW301" i="7"/>
  <c r="DM301" i="7"/>
  <c r="EI301" i="7"/>
  <c r="FE301" i="7"/>
  <c r="DM224" i="7"/>
  <c r="FE224" i="7"/>
  <c r="BQ224" i="7"/>
  <c r="EI224" i="7"/>
  <c r="AW224" i="7"/>
  <c r="AW360" i="7"/>
  <c r="FE360" i="7"/>
  <c r="BQ360" i="7"/>
  <c r="EI360" i="7"/>
  <c r="DM360" i="7"/>
  <c r="BQ16" i="7"/>
  <c r="AW16" i="7"/>
  <c r="DM16" i="7"/>
  <c r="FE16" i="7"/>
  <c r="EI16" i="7"/>
  <c r="FE115" i="7"/>
  <c r="BQ115" i="7"/>
  <c r="AW115" i="7"/>
  <c r="EI115" i="7"/>
  <c r="DM115" i="7"/>
  <c r="FE256" i="7"/>
  <c r="AW256" i="7"/>
  <c r="DM256" i="7"/>
  <c r="BQ256" i="7"/>
  <c r="EI256" i="7"/>
  <c r="EI101" i="7"/>
  <c r="BQ101" i="7"/>
  <c r="DM101" i="7"/>
  <c r="AW101" i="7"/>
  <c r="FE101" i="7"/>
  <c r="FE218" i="7"/>
  <c r="BQ218" i="7"/>
  <c r="DM218" i="7"/>
  <c r="EI218" i="7"/>
  <c r="AW218" i="7"/>
  <c r="AW276" i="7"/>
  <c r="DM276" i="7"/>
  <c r="FE276" i="7"/>
  <c r="EI276" i="7"/>
  <c r="BQ276" i="7"/>
  <c r="DM324" i="7"/>
  <c r="FE324" i="7"/>
  <c r="AW324" i="7"/>
  <c r="EI324" i="7"/>
  <c r="BQ324" i="7"/>
  <c r="AW269" i="7"/>
  <c r="BQ269" i="7"/>
  <c r="FE269" i="7"/>
  <c r="DM269" i="7"/>
  <c r="EI269" i="7"/>
  <c r="BQ146" i="7"/>
  <c r="DM146" i="7"/>
  <c r="EI146" i="7"/>
  <c r="AW146" i="7"/>
  <c r="FE146" i="7"/>
  <c r="DM196" i="7"/>
  <c r="FE196" i="7"/>
  <c r="EI196" i="7"/>
  <c r="AW196" i="7"/>
  <c r="BQ196" i="7"/>
  <c r="BQ173" i="7"/>
  <c r="AW173" i="7"/>
  <c r="DM173" i="7"/>
  <c r="EI173" i="7"/>
  <c r="FE173" i="7"/>
  <c r="EI48" i="7"/>
  <c r="DM48" i="7"/>
  <c r="FE48" i="7"/>
  <c r="BQ48" i="7"/>
  <c r="AW48" i="7"/>
  <c r="CF119" i="7" a="1"/>
  <c r="CF119" i="7" s="1"/>
  <c r="G20" i="10"/>
  <c r="DM135" i="7"/>
  <c r="BQ135" i="7"/>
  <c r="EI135" i="7"/>
  <c r="AW135" i="7"/>
  <c r="FE135" i="7"/>
  <c r="AW231" i="7"/>
  <c r="EI231" i="7"/>
  <c r="DM231" i="7"/>
  <c r="BQ231" i="7"/>
  <c r="FE231" i="7"/>
  <c r="AW330" i="7"/>
  <c r="BQ330" i="7"/>
  <c r="EI330" i="7"/>
  <c r="FE330" i="7"/>
  <c r="DM330" i="7"/>
  <c r="EI189" i="7"/>
  <c r="AW189" i="7"/>
  <c r="FE189" i="7"/>
  <c r="DM189" i="7"/>
  <c r="BQ189" i="7"/>
  <c r="BQ107" i="7"/>
  <c r="FE107" i="7"/>
  <c r="AW107" i="7"/>
  <c r="DM107" i="7"/>
  <c r="EI107" i="7"/>
  <c r="AW44" i="7"/>
  <c r="DM44" i="7"/>
  <c r="FE44" i="7"/>
  <c r="EI44" i="7"/>
  <c r="BQ44" i="7"/>
  <c r="EI178" i="7"/>
  <c r="FE178" i="7"/>
  <c r="AW178" i="7"/>
  <c r="DM178" i="7"/>
  <c r="BQ178" i="7"/>
  <c r="FE357" i="7"/>
  <c r="DM357" i="7"/>
  <c r="EI357" i="7"/>
  <c r="AW357" i="7"/>
  <c r="BQ357" i="7"/>
  <c r="DM323" i="7"/>
  <c r="AW323" i="7"/>
  <c r="FE323" i="7"/>
  <c r="EI323" i="7"/>
  <c r="BQ323" i="7"/>
  <c r="FE11" i="7"/>
  <c r="AW11" i="7"/>
  <c r="DM11" i="7"/>
  <c r="EI11" i="7"/>
  <c r="BQ11" i="7"/>
  <c r="BQ167" i="7"/>
  <c r="AW167" i="7"/>
  <c r="EI167" i="7"/>
  <c r="DM167" i="7"/>
  <c r="FE167" i="7"/>
  <c r="AW39" i="7"/>
  <c r="EI39" i="7"/>
  <c r="DM39" i="7"/>
  <c r="BQ39" i="7"/>
  <c r="FE39" i="7"/>
  <c r="EI58" i="7"/>
  <c r="AW58" i="7"/>
  <c r="BQ58" i="7"/>
  <c r="FE58" i="7"/>
  <c r="DM58" i="7"/>
  <c r="DM292" i="7"/>
  <c r="AW292" i="7"/>
  <c r="FE292" i="7"/>
  <c r="EI292" i="7"/>
  <c r="BQ292" i="7"/>
  <c r="EI100" i="7"/>
  <c r="FE100" i="7"/>
  <c r="BQ100" i="7"/>
  <c r="DM100" i="7"/>
  <c r="AW100" i="7"/>
  <c r="BQ228" i="7"/>
  <c r="AW228" i="7"/>
  <c r="FE228" i="7"/>
  <c r="DM228" i="7"/>
  <c r="EI228" i="7"/>
  <c r="BQ319" i="7"/>
  <c r="AW319" i="7"/>
  <c r="DM319" i="7"/>
  <c r="EI319" i="7"/>
  <c r="FE319" i="7"/>
  <c r="EI195" i="7"/>
  <c r="BQ195" i="7"/>
  <c r="DM195" i="7"/>
  <c r="FE195" i="7"/>
  <c r="AW195" i="7"/>
  <c r="BQ307" i="7"/>
  <c r="DM307" i="7"/>
  <c r="FE307" i="7"/>
  <c r="EI307" i="7"/>
  <c r="AW307" i="7"/>
  <c r="BQ151" i="7"/>
  <c r="DM151" i="7"/>
  <c r="FE151" i="7"/>
  <c r="EI151" i="7"/>
  <c r="AW151" i="7"/>
  <c r="DM243" i="7"/>
  <c r="EI243" i="7"/>
  <c r="BQ243" i="7"/>
  <c r="FE243" i="7"/>
  <c r="AW243" i="7"/>
  <c r="DM121" i="7"/>
  <c r="FE121" i="7"/>
  <c r="AW121" i="7"/>
  <c r="EI121" i="7"/>
  <c r="BQ121" i="7"/>
  <c r="DM93" i="7"/>
  <c r="BQ93" i="7"/>
  <c r="AW93" i="7"/>
  <c r="EI93" i="7"/>
  <c r="FE93" i="7"/>
  <c r="FE362" i="7"/>
  <c r="DM362" i="7"/>
  <c r="AW362" i="7"/>
  <c r="BQ362" i="7"/>
  <c r="EI362" i="7"/>
  <c r="BQ339" i="7"/>
  <c r="AW339" i="7"/>
  <c r="DM339" i="7"/>
  <c r="FE339" i="7"/>
  <c r="EI339" i="7"/>
  <c r="DM104" i="7"/>
  <c r="FE104" i="7"/>
  <c r="AW104" i="7"/>
  <c r="EI104" i="7"/>
  <c r="BQ104" i="7"/>
  <c r="BQ92" i="7"/>
  <c r="EI92" i="7"/>
  <c r="DM92" i="7"/>
  <c r="FE92" i="7"/>
  <c r="AW92" i="7"/>
  <c r="L15" i="10"/>
  <c r="CK114" i="7" a="1"/>
  <c r="CK114" i="7" s="1"/>
  <c r="N3" i="10"/>
  <c r="N9" i="10"/>
  <c r="FE45" i="7"/>
  <c r="BQ45" i="7"/>
  <c r="EI45" i="7"/>
  <c r="AW45" i="7"/>
  <c r="DM45" i="7"/>
  <c r="EI281" i="7"/>
  <c r="DM281" i="7"/>
  <c r="BQ281" i="7"/>
  <c r="FE281" i="7"/>
  <c r="AW281" i="7"/>
  <c r="BQ237" i="7"/>
  <c r="EI237" i="7"/>
  <c r="AW237" i="7"/>
  <c r="FE237" i="7"/>
  <c r="DM237" i="7"/>
  <c r="BQ141" i="7"/>
  <c r="DM141" i="7"/>
  <c r="FE141" i="7"/>
  <c r="AW141" i="7"/>
  <c r="EI141" i="7"/>
  <c r="AW114" i="7"/>
  <c r="DM114" i="7"/>
  <c r="EI114" i="7"/>
  <c r="FE114" i="7"/>
  <c r="BQ114" i="7"/>
  <c r="AW270" i="7"/>
  <c r="DM270" i="7"/>
  <c r="BQ270" i="7"/>
  <c r="FE270" i="7"/>
  <c r="EI270" i="7"/>
  <c r="EI42" i="7"/>
  <c r="AW42" i="7"/>
  <c r="DM42" i="7"/>
  <c r="BQ42" i="7"/>
  <c r="FE42" i="7"/>
  <c r="DM303" i="7"/>
  <c r="EI303" i="7"/>
  <c r="FE303" i="7"/>
  <c r="BQ303" i="7"/>
  <c r="AW303" i="7"/>
  <c r="FE247" i="7"/>
  <c r="AW247" i="7"/>
  <c r="EI247" i="7"/>
  <c r="DM247" i="7"/>
  <c r="BQ247" i="7"/>
  <c r="AW361" i="7"/>
  <c r="BQ361" i="7"/>
  <c r="DM361" i="7"/>
  <c r="FE361" i="7"/>
  <c r="EI361" i="7"/>
  <c r="EI252" i="7"/>
  <c r="DM252" i="7"/>
  <c r="BQ252" i="7"/>
  <c r="FE252" i="7"/>
  <c r="AW252" i="7"/>
  <c r="BQ116" i="7"/>
  <c r="AW116" i="7"/>
  <c r="EI116" i="7"/>
  <c r="DM116" i="7"/>
  <c r="FE116" i="7"/>
  <c r="EI155" i="7"/>
  <c r="BQ155" i="7"/>
  <c r="AW155" i="7"/>
  <c r="FE155" i="7"/>
  <c r="DM155" i="7"/>
  <c r="FE175" i="7"/>
  <c r="AW175" i="7"/>
  <c r="DM175" i="7"/>
  <c r="EI175" i="7"/>
  <c r="BQ175" i="7"/>
  <c r="AW40" i="7"/>
  <c r="BQ40" i="7"/>
  <c r="EI40" i="7"/>
  <c r="FE40" i="7"/>
  <c r="DM40" i="7"/>
  <c r="EI249" i="7"/>
  <c r="FE249" i="7"/>
  <c r="BQ249" i="7"/>
  <c r="DM249" i="7"/>
  <c r="AW249" i="7"/>
  <c r="EI168" i="7"/>
  <c r="BQ168" i="7"/>
  <c r="FE168" i="7"/>
  <c r="DM168" i="7"/>
  <c r="AW168" i="7"/>
  <c r="EI311" i="7"/>
  <c r="DM311" i="7"/>
  <c r="FE311" i="7"/>
  <c r="BQ311" i="7"/>
  <c r="AW311" i="7"/>
  <c r="DM163" i="7"/>
  <c r="FE163" i="7"/>
  <c r="EI163" i="7"/>
  <c r="AW163" i="7"/>
  <c r="BQ163" i="7"/>
  <c r="BQ278" i="7"/>
  <c r="FE278" i="7"/>
  <c r="EI278" i="7"/>
  <c r="DM278" i="7"/>
  <c r="AW278" i="7"/>
  <c r="EI22" i="7"/>
  <c r="AW22" i="7"/>
  <c r="DM22" i="7"/>
  <c r="BQ22" i="7"/>
  <c r="FE22" i="7"/>
  <c r="AW29" i="7"/>
  <c r="DM29" i="7"/>
  <c r="FE29" i="7"/>
  <c r="EI29" i="7"/>
  <c r="BQ29" i="7"/>
  <c r="EI246" i="7"/>
  <c r="AW246" i="7"/>
  <c r="FE246" i="7"/>
  <c r="BQ246" i="7"/>
  <c r="DM246" i="7"/>
  <c r="CJ115" i="7" a="1"/>
  <c r="CJ115" i="7" s="1"/>
  <c r="K16" i="10"/>
  <c r="EI77" i="7"/>
  <c r="DM77" i="7"/>
  <c r="AW77" i="7"/>
  <c r="FE77" i="7"/>
  <c r="BQ77" i="7"/>
  <c r="EI147" i="7"/>
  <c r="DM147" i="7"/>
  <c r="AW147" i="7"/>
  <c r="FE147" i="7"/>
  <c r="BQ147" i="7"/>
  <c r="AW240" i="7"/>
  <c r="FE240" i="7"/>
  <c r="DM240" i="7"/>
  <c r="EI240" i="7"/>
  <c r="BQ240" i="7"/>
  <c r="AW12" i="7"/>
  <c r="BQ12" i="7"/>
  <c r="DM12" i="7"/>
  <c r="FE12" i="7"/>
  <c r="EI12" i="7"/>
  <c r="DM166" i="7"/>
  <c r="BQ166" i="7"/>
  <c r="FE166" i="7"/>
  <c r="AW166" i="7"/>
  <c r="EI166" i="7"/>
  <c r="BQ202" i="7"/>
  <c r="AW202" i="7"/>
  <c r="EI202" i="7"/>
  <c r="FE202" i="7"/>
  <c r="DM202" i="7"/>
  <c r="FE64" i="7"/>
  <c r="BQ64" i="7"/>
  <c r="DM64" i="7"/>
  <c r="AW64" i="7"/>
  <c r="EI64" i="7"/>
  <c r="BQ55" i="7"/>
  <c r="EI55" i="7"/>
  <c r="AW55" i="7"/>
  <c r="DM55" i="7"/>
  <c r="FE55" i="7"/>
  <c r="BQ113" i="7"/>
  <c r="DM113" i="7"/>
  <c r="EI113" i="7"/>
  <c r="FE113" i="7"/>
  <c r="AW113" i="7"/>
  <c r="EI193" i="7"/>
  <c r="AW193" i="7"/>
  <c r="DM193" i="7"/>
  <c r="BQ193" i="7"/>
  <c r="FE193" i="7"/>
  <c r="AW342" i="7"/>
  <c r="EI342" i="7"/>
  <c r="DM342" i="7"/>
  <c r="FE342" i="7"/>
  <c r="BQ342" i="7"/>
  <c r="J8" i="7" a="1"/>
  <c r="J8" i="7" s="1"/>
  <c r="M5" i="10" s="1"/>
  <c r="M10" i="10" s="1"/>
  <c r="AW313" i="7"/>
  <c r="DM313" i="7"/>
  <c r="FE313" i="7"/>
  <c r="EI313" i="7"/>
  <c r="BQ313" i="7"/>
  <c r="DM288" i="7"/>
  <c r="BQ288" i="7"/>
  <c r="EI288" i="7"/>
  <c r="FE288" i="7"/>
  <c r="AW288" i="7"/>
  <c r="BQ81" i="7"/>
  <c r="EI81" i="7"/>
  <c r="FE81" i="7"/>
  <c r="DM81" i="7"/>
  <c r="AW81" i="7"/>
  <c r="DM32" i="7"/>
  <c r="BQ32" i="7"/>
  <c r="AW32" i="7"/>
  <c r="FE32" i="7"/>
  <c r="EI32" i="7"/>
  <c r="DM221" i="7"/>
  <c r="EI221" i="7"/>
  <c r="FE221" i="7"/>
  <c r="AW221" i="7"/>
  <c r="BQ221" i="7"/>
  <c r="EI89" i="7"/>
  <c r="DM89" i="7"/>
  <c r="AW89" i="7"/>
  <c r="BQ89" i="7"/>
  <c r="FE89" i="7"/>
  <c r="BQ304" i="7"/>
  <c r="DM304" i="7"/>
  <c r="EI304" i="7"/>
  <c r="AW304" i="7"/>
  <c r="FE304" i="7"/>
  <c r="AW337" i="7"/>
  <c r="EI337" i="7"/>
  <c r="DM337" i="7"/>
  <c r="FE337" i="7"/>
  <c r="BQ337" i="7"/>
  <c r="EI295" i="7"/>
  <c r="AW295" i="7"/>
  <c r="BQ295" i="7"/>
  <c r="FE295" i="7"/>
  <c r="DM295" i="7"/>
  <c r="EI177" i="7"/>
  <c r="AW177" i="7"/>
  <c r="FE177" i="7"/>
  <c r="DM177" i="7"/>
  <c r="BQ177" i="7"/>
  <c r="DM154" i="7"/>
  <c r="FE154" i="7"/>
  <c r="BQ154" i="7"/>
  <c r="AW154" i="7"/>
  <c r="EI154" i="7"/>
  <c r="EI194" i="7"/>
  <c r="BQ194" i="7"/>
  <c r="DM194" i="7"/>
  <c r="AW194" i="7"/>
  <c r="FE194" i="7"/>
  <c r="AW174" i="7"/>
  <c r="FE174" i="7"/>
  <c r="EI174" i="7"/>
  <c r="DM174" i="7"/>
  <c r="BQ174" i="7"/>
  <c r="FE283" i="7"/>
  <c r="EI283" i="7"/>
  <c r="DM283" i="7"/>
  <c r="AW283" i="7"/>
  <c r="BQ283" i="7"/>
  <c r="FE296" i="7"/>
  <c r="BQ296" i="7"/>
  <c r="DM296" i="7"/>
  <c r="AW296" i="7"/>
  <c r="EI296" i="7"/>
  <c r="DM308" i="7"/>
  <c r="BQ308" i="7"/>
  <c r="AW308" i="7"/>
  <c r="FE308" i="7"/>
  <c r="EI308" i="7"/>
  <c r="BQ210" i="7"/>
  <c r="AW210" i="7"/>
  <c r="EI210" i="7"/>
  <c r="FE210" i="7"/>
  <c r="DM210" i="7"/>
  <c r="FE255" i="7"/>
  <c r="BQ255" i="7"/>
  <c r="DM255" i="7"/>
  <c r="EI255" i="7"/>
  <c r="AW255" i="7"/>
  <c r="AW161" i="7"/>
  <c r="DM161" i="7"/>
  <c r="BQ161" i="7"/>
  <c r="FE161" i="7"/>
  <c r="EI161" i="7"/>
  <c r="FE297" i="7"/>
  <c r="BQ297" i="7"/>
  <c r="AW297" i="7"/>
  <c r="DM297" i="7"/>
  <c r="EI297" i="7"/>
  <c r="EI254" i="7"/>
  <c r="DM254" i="7"/>
  <c r="BQ254" i="7"/>
  <c r="FE254" i="7"/>
  <c r="AW254" i="7"/>
  <c r="BQ162" i="7"/>
  <c r="AW162" i="7"/>
  <c r="EI162" i="7"/>
  <c r="FE162" i="7"/>
  <c r="DM162" i="7"/>
  <c r="DM63" i="7"/>
  <c r="AW63" i="7"/>
  <c r="EI63" i="7"/>
  <c r="BQ63" i="7"/>
  <c r="FE63" i="7"/>
  <c r="DM298" i="7"/>
  <c r="BQ298" i="7"/>
  <c r="EI298" i="7"/>
  <c r="AW298" i="7"/>
  <c r="FE298" i="7"/>
  <c r="DM41" i="7"/>
  <c r="FE41" i="7"/>
  <c r="BQ41" i="7"/>
  <c r="AW41" i="7"/>
  <c r="EI41" i="7"/>
  <c r="AW144" i="7"/>
  <c r="EI144" i="7"/>
  <c r="DM144" i="7"/>
  <c r="BQ144" i="7"/>
  <c r="FE144" i="7"/>
  <c r="BQ179" i="7"/>
  <c r="EI179" i="7"/>
  <c r="FE179" i="7"/>
  <c r="DM179" i="7"/>
  <c r="AW179" i="7"/>
  <c r="BQ148" i="7"/>
  <c r="AW148" i="7"/>
  <c r="DM148" i="7"/>
  <c r="EI148" i="7"/>
  <c r="FE148" i="7"/>
  <c r="FE52" i="7"/>
  <c r="AW52" i="7"/>
  <c r="BQ52" i="7"/>
  <c r="DM52" i="7"/>
  <c r="EI52" i="7"/>
  <c r="BQ209" i="7"/>
  <c r="DM209" i="7"/>
  <c r="FE209" i="7"/>
  <c r="AW209" i="7"/>
  <c r="EI209" i="7"/>
  <c r="FE309" i="7"/>
  <c r="AW309" i="7"/>
  <c r="BQ309" i="7"/>
  <c r="EI309" i="7"/>
  <c r="DM309" i="7"/>
  <c r="DM293" i="7"/>
  <c r="EI293" i="7"/>
  <c r="AW293" i="7"/>
  <c r="BQ293" i="7"/>
  <c r="FE293" i="7"/>
  <c r="AW271" i="7"/>
  <c r="EI271" i="7"/>
  <c r="DM271" i="7"/>
  <c r="BQ271" i="7"/>
  <c r="FE271" i="7"/>
  <c r="AW129" i="7"/>
  <c r="EI129" i="7"/>
  <c r="BQ129" i="7"/>
  <c r="FE129" i="7"/>
  <c r="DM129" i="7"/>
  <c r="FE290" i="7"/>
  <c r="AW290" i="7"/>
  <c r="BQ290" i="7"/>
  <c r="EI290" i="7"/>
  <c r="DM290" i="7"/>
  <c r="BQ275" i="7"/>
  <c r="EI275" i="7"/>
  <c r="AW275" i="7"/>
  <c r="DM275" i="7"/>
  <c r="FE275" i="7"/>
  <c r="FE49" i="7"/>
  <c r="BQ49" i="7"/>
  <c r="AW49" i="7"/>
  <c r="DM49" i="7"/>
  <c r="EI49" i="7"/>
  <c r="EI69" i="7"/>
  <c r="BQ69" i="7"/>
  <c r="AW69" i="7"/>
  <c r="FE69" i="7"/>
  <c r="DM69" i="7"/>
  <c r="EI72" i="7"/>
  <c r="AW72" i="7"/>
  <c r="DM72" i="7"/>
  <c r="BQ72" i="7"/>
  <c r="FE72" i="7"/>
  <c r="EI322" i="7"/>
  <c r="FE322" i="7"/>
  <c r="AW322" i="7"/>
  <c r="BQ322" i="7"/>
  <c r="DM322" i="7"/>
  <c r="BQ253" i="7"/>
  <c r="DM253" i="7"/>
  <c r="EI253" i="7"/>
  <c r="AW253" i="7"/>
  <c r="FE253" i="7"/>
  <c r="AW364" i="7"/>
  <c r="BQ364" i="7"/>
  <c r="FE364" i="7"/>
  <c r="DM364" i="7"/>
  <c r="EI364" i="7"/>
  <c r="DM338" i="7"/>
  <c r="AW338" i="7"/>
  <c r="EI338" i="7"/>
  <c r="FE338" i="7"/>
  <c r="BQ338" i="7"/>
  <c r="AW222" i="7"/>
  <c r="BQ222" i="7"/>
  <c r="FE222" i="7"/>
  <c r="DM222" i="7"/>
  <c r="EI222" i="7"/>
  <c r="AW232" i="7"/>
  <c r="FE232" i="7"/>
  <c r="DM232" i="7"/>
  <c r="EI232" i="7"/>
  <c r="BQ232" i="7"/>
  <c r="AW321" i="7"/>
  <c r="EI321" i="7"/>
  <c r="DM321" i="7"/>
  <c r="FE321" i="7"/>
  <c r="BQ321" i="7"/>
  <c r="DM335" i="7"/>
  <c r="BQ335" i="7"/>
  <c r="FE335" i="7"/>
  <c r="AW335" i="7"/>
  <c r="EI335" i="7"/>
  <c r="AW248" i="7"/>
  <c r="FE248" i="7"/>
  <c r="EI248" i="7"/>
  <c r="BQ248" i="7"/>
  <c r="DM248" i="7"/>
  <c r="EI316" i="7"/>
  <c r="BQ316" i="7"/>
  <c r="DM316" i="7"/>
  <c r="FE316" i="7"/>
  <c r="AW316" i="7"/>
  <c r="EI7" i="7"/>
  <c r="DM7" i="7"/>
  <c r="FE7" i="7"/>
  <c r="BQ7" i="7"/>
  <c r="AW7" i="7"/>
  <c r="BQ226" i="7"/>
  <c r="FE226" i="7"/>
  <c r="EI226" i="7"/>
  <c r="AW226" i="7"/>
  <c r="DM226" i="7"/>
  <c r="FE225" i="7"/>
  <c r="BQ225" i="7"/>
  <c r="EI225" i="7"/>
  <c r="AW225" i="7"/>
  <c r="DM225" i="7"/>
  <c r="DM33" i="7"/>
  <c r="BQ33" i="7"/>
  <c r="EI33" i="7"/>
  <c r="FE33" i="7"/>
  <c r="AW33" i="7"/>
  <c r="AW142" i="7"/>
  <c r="EI142" i="7"/>
  <c r="BQ142" i="7"/>
  <c r="FE142" i="7"/>
  <c r="DM142" i="7"/>
  <c r="AW17" i="7"/>
  <c r="EI17" i="7"/>
  <c r="FE17" i="7"/>
  <c r="DM17" i="7"/>
  <c r="BQ17" i="7"/>
  <c r="FE138" i="7"/>
  <c r="DM138" i="7"/>
  <c r="AW138" i="7"/>
  <c r="BQ138" i="7"/>
  <c r="EI138" i="7"/>
  <c r="EI87" i="7"/>
  <c r="AW87" i="7"/>
  <c r="DM87" i="7"/>
  <c r="BQ87" i="7"/>
  <c r="FE87" i="7"/>
  <c r="DM348" i="7"/>
  <c r="FE348" i="7"/>
  <c r="EI348" i="7"/>
  <c r="AW348" i="7"/>
  <c r="BQ348" i="7"/>
  <c r="AW198" i="7"/>
  <c r="EI198" i="7"/>
  <c r="BQ198" i="7"/>
  <c r="FE198" i="7"/>
  <c r="DM198" i="7"/>
  <c r="BQ34" i="7"/>
  <c r="EI34" i="7"/>
  <c r="AW34" i="7"/>
  <c r="DM34" i="7"/>
  <c r="FE34" i="7"/>
  <c r="AW206" i="7"/>
  <c r="BQ206" i="7"/>
  <c r="FE206" i="7"/>
  <c r="DM206" i="7"/>
  <c r="EI206" i="7"/>
  <c r="BQ217" i="7"/>
  <c r="DM217" i="7"/>
  <c r="EI217" i="7"/>
  <c r="FE217" i="7"/>
  <c r="AW217" i="7"/>
  <c r="BQ190" i="7"/>
  <c r="EI190" i="7"/>
  <c r="AW190" i="7"/>
  <c r="DM190" i="7"/>
  <c r="FE190" i="7"/>
  <c r="BQ106" i="7"/>
  <c r="FE106" i="7"/>
  <c r="EI106" i="7"/>
  <c r="AW106" i="7"/>
  <c r="DM106" i="7"/>
  <c r="FE74" i="7"/>
  <c r="EI74" i="7"/>
  <c r="AW74" i="7"/>
  <c r="BQ74" i="7"/>
  <c r="DM74" i="7"/>
  <c r="BQ347" i="7"/>
  <c r="FE347" i="7"/>
  <c r="DM347" i="7"/>
  <c r="EI347" i="7"/>
  <c r="AW347" i="7"/>
  <c r="DM127" i="7"/>
  <c r="BQ127" i="7"/>
  <c r="EI127" i="7"/>
  <c r="FE127" i="7"/>
  <c r="AW127" i="7"/>
  <c r="DM187" i="7"/>
  <c r="FE187" i="7"/>
  <c r="EI187" i="7"/>
  <c r="BQ187" i="7"/>
  <c r="AW187" i="7"/>
  <c r="AW328" i="7"/>
  <c r="BQ328" i="7"/>
  <c r="DM328" i="7"/>
  <c r="FE328" i="7"/>
  <c r="EI328" i="7"/>
  <c r="DM105" i="7"/>
  <c r="FE105" i="7"/>
  <c r="BQ105" i="7"/>
  <c r="EI105" i="7"/>
  <c r="AW105" i="7"/>
  <c r="AW353" i="7"/>
  <c r="EI353" i="7"/>
  <c r="FE353" i="7"/>
  <c r="DM353" i="7"/>
  <c r="BQ353" i="7"/>
  <c r="BQ56" i="7"/>
  <c r="EI56" i="7"/>
  <c r="FE56" i="7"/>
  <c r="AW56" i="7"/>
  <c r="DM56" i="7"/>
  <c r="FE242" i="7"/>
  <c r="EI242" i="7"/>
  <c r="AW242" i="7"/>
  <c r="DM242" i="7"/>
  <c r="BQ242" i="7"/>
  <c r="BQ131" i="7"/>
  <c r="FE131" i="7"/>
  <c r="EI131" i="7"/>
  <c r="AW131" i="7"/>
  <c r="DM131" i="7"/>
  <c r="DM251" i="7"/>
  <c r="FE251" i="7"/>
  <c r="EI251" i="7"/>
  <c r="BQ251" i="7"/>
  <c r="AW251" i="7"/>
  <c r="AW334" i="7"/>
  <c r="FE334" i="7"/>
  <c r="EI334" i="7"/>
  <c r="DM334" i="7"/>
  <c r="BQ334" i="7"/>
  <c r="BQ38" i="7"/>
  <c r="AW38" i="7"/>
  <c r="FE38" i="7"/>
  <c r="EI38" i="7"/>
  <c r="DM38" i="7"/>
  <c r="FE263" i="7"/>
  <c r="AW263" i="7"/>
  <c r="EI263" i="7"/>
  <c r="BQ263" i="7"/>
  <c r="DM263" i="7"/>
  <c r="AW150" i="7"/>
  <c r="FE150" i="7"/>
  <c r="DM150" i="7"/>
  <c r="BQ150" i="7"/>
  <c r="EI150" i="7"/>
  <c r="AW125" i="7"/>
  <c r="EI125" i="7"/>
  <c r="FE125" i="7"/>
  <c r="BQ125" i="7"/>
  <c r="DM125" i="7"/>
  <c r="EI216" i="7"/>
  <c r="DM216" i="7"/>
  <c r="BQ216" i="7"/>
  <c r="FE216" i="7"/>
  <c r="AW216" i="7"/>
  <c r="FE139" i="7"/>
  <c r="DM139" i="7"/>
  <c r="AW139" i="7"/>
  <c r="BQ139" i="7"/>
  <c r="EI139" i="7"/>
  <c r="FE315" i="7"/>
  <c r="DM315" i="7"/>
  <c r="EI315" i="7"/>
  <c r="BQ315" i="7"/>
  <c r="AW315" i="7"/>
  <c r="DM8" i="7"/>
  <c r="BQ8" i="7"/>
  <c r="FE8" i="7"/>
  <c r="AW8" i="7"/>
  <c r="EI8" i="7"/>
  <c r="EI284" i="7"/>
  <c r="FE284" i="7"/>
  <c r="BQ284" i="7"/>
  <c r="AW284" i="7"/>
  <c r="DM284" i="7"/>
  <c r="EI258" i="7"/>
  <c r="FE258" i="7"/>
  <c r="BQ258" i="7"/>
  <c r="DM258" i="7"/>
  <c r="AW258" i="7"/>
  <c r="DM136" i="7"/>
  <c r="AW136" i="7"/>
  <c r="BQ136" i="7"/>
  <c r="FE136" i="7"/>
  <c r="EI136" i="7"/>
  <c r="BQ344" i="7"/>
  <c r="AW344" i="7"/>
  <c r="FE344" i="7"/>
  <c r="EI344" i="7"/>
  <c r="DM344" i="7"/>
  <c r="DM366" i="7"/>
  <c r="EI366" i="7"/>
  <c r="BQ366" i="7"/>
  <c r="FE366" i="7"/>
  <c r="AW366" i="7"/>
  <c r="AW9" i="7"/>
  <c r="DM9" i="7"/>
  <c r="EI9" i="7"/>
  <c r="BQ9" i="7"/>
  <c r="FE9" i="7"/>
  <c r="DM84" i="7"/>
  <c r="EI84" i="7"/>
  <c r="FE84" i="7"/>
  <c r="BQ84" i="7"/>
  <c r="AW84" i="7"/>
  <c r="FE312" i="7"/>
  <c r="EI312" i="7"/>
  <c r="BQ312" i="7"/>
  <c r="AW312" i="7"/>
  <c r="DM312" i="7"/>
  <c r="BQ51" i="7"/>
  <c r="FE51" i="7"/>
  <c r="DM51" i="7"/>
  <c r="EI51" i="7"/>
  <c r="AW51" i="7"/>
  <c r="DM277" i="7"/>
  <c r="EI277" i="7"/>
  <c r="BQ277" i="7"/>
  <c r="AW277" i="7"/>
  <c r="FE277" i="7"/>
  <c r="EI108" i="7"/>
  <c r="AW108" i="7"/>
  <c r="DM108" i="7"/>
  <c r="BQ108" i="7"/>
  <c r="FE108" i="7"/>
  <c r="DM260" i="7"/>
  <c r="AW260" i="7"/>
  <c r="FE260" i="7"/>
  <c r="BQ260" i="7"/>
  <c r="EI260" i="7"/>
  <c r="EI241" i="7"/>
  <c r="DM241" i="7"/>
  <c r="FE241" i="7"/>
  <c r="AW241" i="7"/>
  <c r="BQ241" i="7"/>
  <c r="BQ120" i="7"/>
  <c r="EI120" i="7"/>
  <c r="DM120" i="7"/>
  <c r="FE120" i="7"/>
  <c r="AW120" i="7"/>
  <c r="DM185" i="7"/>
  <c r="FE185" i="7"/>
  <c r="EI185" i="7"/>
  <c r="AW185" i="7"/>
  <c r="BQ185" i="7"/>
  <c r="BQ220" i="7"/>
  <c r="FE220" i="7"/>
  <c r="AW220" i="7"/>
  <c r="DM220" i="7"/>
  <c r="EI220" i="7"/>
  <c r="AW340" i="7"/>
  <c r="EI340" i="7"/>
  <c r="BQ340" i="7"/>
  <c r="DM340" i="7"/>
  <c r="FE340" i="7"/>
  <c r="J5" i="7" a="1"/>
  <c r="J5" i="7" s="1"/>
  <c r="M6" i="10" s="1"/>
  <c r="M11" i="10" s="1"/>
  <c r="FE183" i="7"/>
  <c r="DM183" i="7"/>
  <c r="BQ183" i="7"/>
  <c r="EI183" i="7"/>
  <c r="AW183" i="7"/>
  <c r="EI200" i="7"/>
  <c r="BQ200" i="7"/>
  <c r="DM200" i="7"/>
  <c r="AW200" i="7"/>
  <c r="FE200" i="7"/>
  <c r="AW109" i="7"/>
  <c r="DM109" i="7"/>
  <c r="EI109" i="7"/>
  <c r="BQ109" i="7"/>
  <c r="FE109" i="7"/>
  <c r="DM28" i="7"/>
  <c r="BQ28" i="7"/>
  <c r="EI28" i="7"/>
  <c r="FE28" i="7"/>
  <c r="AW28" i="7"/>
  <c r="BQ238" i="7"/>
  <c r="AW238" i="7"/>
  <c r="FE238" i="7"/>
  <c r="DM238" i="7"/>
  <c r="EI238" i="7"/>
  <c r="EI294" i="7"/>
  <c r="FE294" i="7"/>
  <c r="DM294" i="7"/>
  <c r="BQ294" i="7"/>
  <c r="AW294" i="7"/>
  <c r="BQ132" i="7"/>
  <c r="DM132" i="7"/>
  <c r="FE132" i="7"/>
  <c r="AW132" i="7"/>
  <c r="EI132" i="7"/>
  <c r="FE62" i="7"/>
  <c r="BQ62" i="7"/>
  <c r="EI62" i="7"/>
  <c r="DM62" i="7"/>
  <c r="AW62" i="7"/>
  <c r="AW85" i="7"/>
  <c r="DM85" i="7"/>
  <c r="BQ85" i="7"/>
  <c r="FE85" i="7"/>
  <c r="EI85" i="7"/>
  <c r="FE355" i="7"/>
  <c r="EI355" i="7"/>
  <c r="AW355" i="7"/>
  <c r="DM355" i="7"/>
  <c r="BQ355" i="7"/>
  <c r="EI117" i="7"/>
  <c r="FE117" i="7"/>
  <c r="BQ117" i="7"/>
  <c r="DM117" i="7"/>
  <c r="AW117" i="7"/>
  <c r="BQ152" i="7"/>
  <c r="EI152" i="7"/>
  <c r="FE152" i="7"/>
  <c r="DM152" i="7"/>
  <c r="AW152" i="7"/>
  <c r="AW119" i="7"/>
  <c r="EI119" i="7"/>
  <c r="DM119" i="7"/>
  <c r="BQ119" i="7"/>
  <c r="FE119" i="7"/>
  <c r="EI204" i="7"/>
  <c r="FE204" i="7"/>
  <c r="BQ204" i="7"/>
  <c r="AW204" i="7"/>
  <c r="DM204" i="7"/>
  <c r="FE47" i="7"/>
  <c r="AW47" i="7"/>
  <c r="EI47" i="7"/>
  <c r="BQ47" i="7"/>
  <c r="DM47" i="7"/>
  <c r="FE273" i="7"/>
  <c r="AW273" i="7"/>
  <c r="BQ273" i="7"/>
  <c r="DM273" i="7"/>
  <c r="EI273" i="7"/>
  <c r="BQ95" i="7"/>
  <c r="DM95" i="7"/>
  <c r="FE95" i="7"/>
  <c r="AW95" i="7"/>
  <c r="EI95" i="7"/>
  <c r="DM181" i="7"/>
  <c r="FE181" i="7"/>
  <c r="BQ181" i="7"/>
  <c r="AW181" i="7"/>
  <c r="EI181" i="7"/>
  <c r="BQ134" i="7"/>
  <c r="FE134" i="7"/>
  <c r="DM134" i="7"/>
  <c r="EI134" i="7"/>
  <c r="AW134" i="7"/>
  <c r="BQ233" i="7"/>
  <c r="DM233" i="7"/>
  <c r="EI233" i="7"/>
  <c r="AW233" i="7"/>
  <c r="FE233" i="7"/>
  <c r="AW356" i="7"/>
  <c r="EI356" i="7"/>
  <c r="DM356" i="7"/>
  <c r="FE356" i="7"/>
  <c r="BQ356" i="7"/>
  <c r="BQ75" i="7"/>
  <c r="FE75" i="7"/>
  <c r="DM75" i="7"/>
  <c r="AW75" i="7"/>
  <c r="EI75" i="7"/>
  <c r="BQ326" i="7"/>
  <c r="AW326" i="7"/>
  <c r="EI326" i="7"/>
  <c r="FE326" i="7"/>
  <c r="DM326" i="7"/>
  <c r="AW261" i="7"/>
  <c r="DM261" i="7"/>
  <c r="BQ261" i="7"/>
  <c r="FE261" i="7"/>
  <c r="EI261" i="7"/>
  <c r="FE20" i="7"/>
  <c r="DM20" i="7"/>
  <c r="BQ20" i="7"/>
  <c r="EI20" i="7"/>
  <c r="AW20" i="7"/>
  <c r="EI83" i="7"/>
  <c r="BQ83" i="7"/>
  <c r="FE83" i="7"/>
  <c r="DM83" i="7"/>
  <c r="AW83" i="7"/>
  <c r="AW158" i="7"/>
  <c r="FE158" i="7"/>
  <c r="DM158" i="7"/>
  <c r="BQ158" i="7"/>
  <c r="EI158" i="7"/>
  <c r="BQ336" i="7"/>
  <c r="AW336" i="7"/>
  <c r="FE336" i="7"/>
  <c r="DM336" i="7"/>
  <c r="EI336" i="7"/>
  <c r="BQ102" i="7"/>
  <c r="EI102" i="7"/>
  <c r="FE102" i="7"/>
  <c r="DM102" i="7"/>
  <c r="AW102" i="7"/>
  <c r="EI133" i="7"/>
  <c r="AW133" i="7"/>
  <c r="BQ133" i="7"/>
  <c r="FE133" i="7"/>
  <c r="DM133" i="7"/>
  <c r="DM352" i="7"/>
  <c r="EI352" i="7"/>
  <c r="AW352" i="7"/>
  <c r="FE352" i="7"/>
  <c r="BQ352" i="7"/>
  <c r="J6" i="7" a="1"/>
  <c r="J6" i="7" s="1"/>
  <c r="M8" i="10" s="1"/>
  <c r="FE50" i="7"/>
  <c r="AW50" i="7"/>
  <c r="BQ50" i="7"/>
  <c r="DM50" i="7"/>
  <c r="EI50" i="7"/>
  <c r="EI350" i="7"/>
  <c r="FE350" i="7"/>
  <c r="AW350" i="7"/>
  <c r="DM350" i="7"/>
  <c r="BQ350" i="7"/>
  <c r="FE76" i="7"/>
  <c r="AW76" i="7"/>
  <c r="DM76" i="7"/>
  <c r="BQ76" i="7"/>
  <c r="EI76" i="7"/>
  <c r="FE346" i="7"/>
  <c r="BQ346" i="7"/>
  <c r="EI346" i="7"/>
  <c r="AW346" i="7"/>
  <c r="DM346" i="7"/>
  <c r="BQ262" i="7"/>
  <c r="DM262" i="7"/>
  <c r="EI262" i="7"/>
  <c r="AW262" i="7"/>
  <c r="FE262" i="7"/>
  <c r="AW25" i="7"/>
  <c r="DM25" i="7"/>
  <c r="EI25" i="7"/>
  <c r="BQ25" i="7"/>
  <c r="FE25" i="7"/>
  <c r="FE111" i="7"/>
  <c r="BQ111" i="7"/>
  <c r="DM111" i="7"/>
  <c r="EI111" i="7"/>
  <c r="AW111" i="7"/>
  <c r="AW18" i="7"/>
  <c r="EI18" i="7"/>
  <c r="FE18" i="7"/>
  <c r="BQ18" i="7"/>
  <c r="DM18" i="7"/>
  <c r="DM157" i="7"/>
  <c r="EI157" i="7"/>
  <c r="FE157" i="7"/>
  <c r="BQ157" i="7"/>
  <c r="AW157" i="7"/>
  <c r="DM343" i="7"/>
  <c r="FE343" i="7"/>
  <c r="EI343" i="7"/>
  <c r="AW343" i="7"/>
  <c r="BQ343" i="7"/>
  <c r="EI266" i="7"/>
  <c r="AW266" i="7"/>
  <c r="DM266" i="7"/>
  <c r="FE266" i="7"/>
  <c r="BQ266" i="7"/>
  <c r="FE199" i="7"/>
  <c r="BQ199" i="7"/>
  <c r="EI199" i="7"/>
  <c r="DM199" i="7"/>
  <c r="AW199" i="7"/>
  <c r="H19" i="10"/>
  <c r="CG118" i="7" a="1"/>
  <c r="CG118" i="7" s="1"/>
  <c r="EI66" i="7"/>
  <c r="BQ66" i="7"/>
  <c r="FE66" i="7"/>
  <c r="AW66" i="7"/>
  <c r="DM66" i="7"/>
  <c r="EI282" i="7"/>
  <c r="BQ282" i="7"/>
  <c r="FE282" i="7"/>
  <c r="AW282" i="7"/>
  <c r="DM282" i="7"/>
  <c r="DM170" i="7"/>
  <c r="EI170" i="7"/>
  <c r="FE170" i="7"/>
  <c r="BQ170" i="7"/>
  <c r="AW170" i="7"/>
  <c r="FE331" i="7"/>
  <c r="BQ331" i="7"/>
  <c r="DM331" i="7"/>
  <c r="AW331" i="7"/>
  <c r="EI331" i="7"/>
  <c r="AW128" i="7"/>
  <c r="FE128" i="7"/>
  <c r="EI128" i="7"/>
  <c r="DM128" i="7"/>
  <c r="BQ128" i="7"/>
  <c r="AW235" i="7"/>
  <c r="EI235" i="7"/>
  <c r="DM235" i="7"/>
  <c r="FE235" i="7"/>
  <c r="BQ235" i="7"/>
  <c r="BQ36" i="7"/>
  <c r="AW36" i="7"/>
  <c r="FE36" i="7"/>
  <c r="DM36" i="7"/>
  <c r="EI36" i="7"/>
  <c r="E22" i="10"/>
  <c r="CD121" i="7" a="1"/>
  <c r="CD121" i="7" s="1"/>
  <c r="AW96" i="7"/>
  <c r="EI96" i="7"/>
  <c r="FE96" i="7"/>
  <c r="DM96" i="7"/>
  <c r="BQ96" i="7"/>
  <c r="DM286" i="7"/>
  <c r="AW286" i="7"/>
  <c r="EI286" i="7"/>
  <c r="BQ286" i="7"/>
  <c r="FE286" i="7"/>
  <c r="AW354" i="7"/>
  <c r="EI354" i="7"/>
  <c r="FE354" i="7"/>
  <c r="DM354" i="7"/>
  <c r="BQ354" i="7"/>
  <c r="AW205" i="7"/>
  <c r="EI205" i="7"/>
  <c r="DM205" i="7"/>
  <c r="BQ205" i="7"/>
  <c r="FE205" i="7"/>
  <c r="BQ223" i="7"/>
  <c r="EI223" i="7"/>
  <c r="AW223" i="7"/>
  <c r="FE223" i="7"/>
  <c r="DM223" i="7"/>
  <c r="FE318" i="7"/>
  <c r="DM318" i="7"/>
  <c r="AW318" i="7"/>
  <c r="BQ318" i="7"/>
  <c r="EI318" i="7"/>
  <c r="AW97" i="7"/>
  <c r="EI97" i="7"/>
  <c r="DM97" i="7"/>
  <c r="FE97" i="7"/>
  <c r="BQ97" i="7"/>
  <c r="AW103" i="7"/>
  <c r="BQ103" i="7"/>
  <c r="FE103" i="7"/>
  <c r="DM103" i="7"/>
  <c r="EI103" i="7"/>
  <c r="EI110" i="7"/>
  <c r="BQ110" i="7"/>
  <c r="DM110" i="7"/>
  <c r="FE110" i="7"/>
  <c r="AW110" i="7"/>
  <c r="EI54" i="7"/>
  <c r="DM54" i="7"/>
  <c r="BQ54" i="7"/>
  <c r="FE54" i="7"/>
  <c r="AW54" i="7"/>
  <c r="FE306" i="7"/>
  <c r="DM306" i="7"/>
  <c r="BQ306" i="7"/>
  <c r="AW306" i="7"/>
  <c r="EI306" i="7"/>
  <c r="DM302" i="7"/>
  <c r="AW302" i="7"/>
  <c r="EI302" i="7"/>
  <c r="FE302" i="7"/>
  <c r="BQ302" i="7"/>
  <c r="DM23" i="7"/>
  <c r="EI23" i="7"/>
  <c r="AW23" i="7"/>
  <c r="FE23" i="7"/>
  <c r="BQ23" i="7"/>
  <c r="AW208" i="7"/>
  <c r="FE208" i="7"/>
  <c r="BQ208" i="7"/>
  <c r="EI208" i="7"/>
  <c r="DM208" i="7"/>
  <c r="DM27" i="7"/>
  <c r="AW27" i="7"/>
  <c r="FE27" i="7"/>
  <c r="BQ27" i="7"/>
  <c r="EI27" i="7"/>
  <c r="EI227" i="7"/>
  <c r="DM227" i="7"/>
  <c r="FE227" i="7"/>
  <c r="AW227" i="7"/>
  <c r="BQ227" i="7"/>
  <c r="AW365" i="7"/>
  <c r="FE365" i="7"/>
  <c r="EI365" i="7"/>
  <c r="BQ365" i="7"/>
  <c r="DM365" i="7"/>
  <c r="FE70" i="7"/>
  <c r="AW70" i="7"/>
  <c r="BQ70" i="7"/>
  <c r="DM70" i="7"/>
  <c r="EI70" i="7"/>
  <c r="AW172" i="7"/>
  <c r="BQ172" i="7"/>
  <c r="DM172" i="7"/>
  <c r="EI172" i="7"/>
  <c r="FE172" i="7"/>
  <c r="J7" i="7" a="1"/>
  <c r="J7" i="7" s="1"/>
  <c r="M7" i="10" s="1"/>
  <c r="M12" i="10" s="1"/>
  <c r="EI257" i="7"/>
  <c r="DM257" i="7"/>
  <c r="FE257" i="7"/>
  <c r="BQ257" i="7"/>
  <c r="AW257" i="7"/>
  <c r="BQ24" i="7"/>
  <c r="DM24" i="7"/>
  <c r="AW24" i="7"/>
  <c r="EI24" i="7"/>
  <c r="FE24" i="7"/>
  <c r="AW53" i="7"/>
  <c r="EI53" i="7"/>
  <c r="FE53" i="7"/>
  <c r="DM53" i="7"/>
  <c r="BQ53" i="7"/>
  <c r="BQ57" i="7"/>
  <c r="FE57" i="7"/>
  <c r="AW57" i="7"/>
  <c r="EI57" i="7"/>
  <c r="DM57" i="7"/>
  <c r="AW91" i="7"/>
  <c r="BQ91" i="7"/>
  <c r="EI91" i="7"/>
  <c r="FE91" i="7"/>
  <c r="DM91" i="7"/>
  <c r="DM359" i="7"/>
  <c r="EI359" i="7"/>
  <c r="AW359" i="7"/>
  <c r="FE359" i="7"/>
  <c r="BQ359" i="7"/>
  <c r="EI267" i="7"/>
  <c r="AW267" i="7"/>
  <c r="BQ267" i="7"/>
  <c r="DM267" i="7"/>
  <c r="FE267" i="7"/>
  <c r="FE244" i="7"/>
  <c r="AW244" i="7"/>
  <c r="DM244" i="7"/>
  <c r="BQ244" i="7"/>
  <c r="EI244" i="7"/>
  <c r="FE182" i="7"/>
  <c r="AW182" i="7"/>
  <c r="EI182" i="7"/>
  <c r="DM182" i="7"/>
  <c r="BQ182" i="7"/>
  <c r="FE80" i="7"/>
  <c r="EI80" i="7"/>
  <c r="BQ80" i="7"/>
  <c r="DM80" i="7"/>
  <c r="AW80" i="7"/>
  <c r="EI164" i="7"/>
  <c r="AW164" i="7"/>
  <c r="FE164" i="7"/>
  <c r="BQ164" i="7"/>
  <c r="DM164" i="7"/>
  <c r="DM79" i="7"/>
  <c r="BQ79" i="7"/>
  <c r="EI79" i="7"/>
  <c r="FE79" i="7"/>
  <c r="AW79" i="7"/>
  <c r="BQ165" i="7"/>
  <c r="EI165" i="7"/>
  <c r="FE165" i="7"/>
  <c r="DM165" i="7"/>
  <c r="AW165" i="7"/>
  <c r="DM169" i="7"/>
  <c r="FE169" i="7"/>
  <c r="BQ169" i="7"/>
  <c r="EI169" i="7"/>
  <c r="AW169" i="7"/>
  <c r="EI43" i="7"/>
  <c r="DM43" i="7"/>
  <c r="BQ43" i="7"/>
  <c r="FE43" i="7"/>
  <c r="AW43" i="7"/>
  <c r="EI351" i="7"/>
  <c r="DM351" i="7"/>
  <c r="FE351" i="7"/>
  <c r="BQ351" i="7"/>
  <c r="AW351" i="7"/>
  <c r="M13" i="10" l="1"/>
  <c r="DN27" i="7"/>
  <c r="AX27" i="7"/>
  <c r="BR27" i="7"/>
  <c r="EJ27" i="7"/>
  <c r="FF27" i="7"/>
  <c r="CK115" i="7" a="1"/>
  <c r="CK115" i="7" s="1"/>
  <c r="L16" i="10"/>
  <c r="AX93" i="7"/>
  <c r="EJ93" i="7"/>
  <c r="DN93" i="7"/>
  <c r="FF93" i="7"/>
  <c r="BR93" i="7"/>
  <c r="FF243" i="7"/>
  <c r="AX243" i="7"/>
  <c r="BR243" i="7"/>
  <c r="DN243" i="7"/>
  <c r="EJ243" i="7"/>
  <c r="BR178" i="7"/>
  <c r="AX178" i="7"/>
  <c r="FF178" i="7"/>
  <c r="EJ178" i="7"/>
  <c r="DN178" i="7"/>
  <c r="EJ189" i="7"/>
  <c r="DN189" i="7"/>
  <c r="BR189" i="7"/>
  <c r="AX189" i="7"/>
  <c r="FF189" i="7"/>
  <c r="EJ327" i="7"/>
  <c r="AX327" i="7"/>
  <c r="BR327" i="7"/>
  <c r="DN327" i="7"/>
  <c r="FF327" i="7"/>
  <c r="CL114" i="7" a="1"/>
  <c r="CL114" i="7" s="1"/>
  <c r="M15" i="10"/>
  <c r="EJ236" i="7"/>
  <c r="BR236" i="7"/>
  <c r="AX236" i="7"/>
  <c r="FF236" i="7"/>
  <c r="DN236" i="7"/>
  <c r="EJ214" i="7"/>
  <c r="AX214" i="7"/>
  <c r="FF214" i="7"/>
  <c r="DN214" i="7"/>
  <c r="BR214" i="7"/>
  <c r="AX192" i="7"/>
  <c r="DN192" i="7"/>
  <c r="FF192" i="7"/>
  <c r="EJ192" i="7"/>
  <c r="BR192" i="7"/>
  <c r="FF274" i="7"/>
  <c r="AX274" i="7"/>
  <c r="EJ274" i="7"/>
  <c r="BR274" i="7"/>
  <c r="DN274" i="7"/>
  <c r="FF358" i="7"/>
  <c r="EJ358" i="7"/>
  <c r="DN358" i="7"/>
  <c r="BR358" i="7"/>
  <c r="AX358" i="7"/>
  <c r="DN143" i="7"/>
  <c r="FF143" i="7"/>
  <c r="EJ143" i="7"/>
  <c r="AX143" i="7"/>
  <c r="BR143" i="7"/>
  <c r="AX2" i="7"/>
  <c r="AX3" i="7"/>
  <c r="AY5" i="7" s="1"/>
  <c r="P4" i="10"/>
  <c r="AX4" i="7"/>
  <c r="AX280" i="7"/>
  <c r="DN280" i="7"/>
  <c r="BR280" i="7"/>
  <c r="FF280" i="7"/>
  <c r="EJ280" i="7"/>
  <c r="DN65" i="7"/>
  <c r="BR65" i="7"/>
  <c r="FF65" i="7"/>
  <c r="AX65" i="7"/>
  <c r="EJ65" i="7"/>
  <c r="AX130" i="7"/>
  <c r="BR130" i="7"/>
  <c r="EJ130" i="7"/>
  <c r="FF130" i="7"/>
  <c r="DN130" i="7"/>
  <c r="FF332" i="7"/>
  <c r="AX332" i="7"/>
  <c r="BR332" i="7"/>
  <c r="EJ332" i="7"/>
  <c r="DN332" i="7"/>
  <c r="N156" i="10"/>
  <c r="N137" i="10"/>
  <c r="N150" i="10"/>
  <c r="N159" i="10"/>
  <c r="N172" i="10"/>
  <c r="N133" i="10"/>
  <c r="N135" i="10"/>
  <c r="N146" i="10"/>
  <c r="N153" i="10"/>
  <c r="N136" i="10"/>
  <c r="N126" i="10"/>
  <c r="N166" i="10"/>
  <c r="CM113" i="7" a="1"/>
  <c r="CM113" i="7" s="1"/>
  <c r="N147" i="10"/>
  <c r="N138" i="10"/>
  <c r="N163" i="10"/>
  <c r="N132" i="10"/>
  <c r="N164" i="10"/>
  <c r="N144" i="10"/>
  <c r="N161" i="10"/>
  <c r="N171" i="10"/>
  <c r="N170" i="10"/>
  <c r="N151" i="10"/>
  <c r="N154" i="10"/>
  <c r="N143" i="10"/>
  <c r="N165" i="10"/>
  <c r="N142" i="10"/>
  <c r="N145" i="10"/>
  <c r="N168" i="10"/>
  <c r="N157" i="10"/>
  <c r="N131" i="10"/>
  <c r="N128" i="10"/>
  <c r="N139" i="10"/>
  <c r="N149" i="10"/>
  <c r="N140" i="10"/>
  <c r="N173" i="10"/>
  <c r="N148" i="10"/>
  <c r="N141" i="10"/>
  <c r="N158" i="10"/>
  <c r="N127" i="10"/>
  <c r="N169" i="10"/>
  <c r="N152" i="10"/>
  <c r="N167" i="10"/>
  <c r="N129" i="10"/>
  <c r="N162" i="10"/>
  <c r="N130" i="10"/>
  <c r="N160" i="10"/>
  <c r="N155" i="10"/>
  <c r="N134" i="10"/>
  <c r="BR137" i="7"/>
  <c r="FF137" i="7"/>
  <c r="EJ137" i="7"/>
  <c r="DN137" i="7"/>
  <c r="AX137" i="7"/>
  <c r="CH118" i="7" a="1"/>
  <c r="CH118" i="7" s="1"/>
  <c r="I19" i="10"/>
  <c r="E23" i="10"/>
  <c r="CD122" i="7" a="1"/>
  <c r="CD122" i="7" s="1"/>
  <c r="AX254" i="7"/>
  <c r="FF254" i="7"/>
  <c r="DN254" i="7"/>
  <c r="EJ254" i="7"/>
  <c r="BR254" i="7"/>
  <c r="FF313" i="7"/>
  <c r="DN313" i="7"/>
  <c r="EJ313" i="7"/>
  <c r="BR313" i="7"/>
  <c r="AX313" i="7"/>
  <c r="FF223" i="7"/>
  <c r="BR223" i="7"/>
  <c r="EJ223" i="7"/>
  <c r="AX223" i="7"/>
  <c r="DN223" i="7"/>
  <c r="AX238" i="7"/>
  <c r="EJ238" i="7"/>
  <c r="DN238" i="7"/>
  <c r="FF238" i="7"/>
  <c r="BR238" i="7"/>
  <c r="EJ284" i="7"/>
  <c r="AX284" i="7"/>
  <c r="FF284" i="7"/>
  <c r="DN284" i="7"/>
  <c r="BR284" i="7"/>
  <c r="EJ139" i="7"/>
  <c r="AX139" i="7"/>
  <c r="BR139" i="7"/>
  <c r="FF139" i="7"/>
  <c r="DN139" i="7"/>
  <c r="K5" i="7" a="1"/>
  <c r="K5" i="7" s="1"/>
  <c r="N6" i="10" s="1"/>
  <c r="N11" i="10" s="1"/>
  <c r="AX222" i="7"/>
  <c r="BR222" i="7"/>
  <c r="EJ222" i="7"/>
  <c r="DN222" i="7"/>
  <c r="FF222" i="7"/>
  <c r="BR72" i="7"/>
  <c r="AX72" i="7"/>
  <c r="FF72" i="7"/>
  <c r="DN72" i="7"/>
  <c r="EJ72" i="7"/>
  <c r="FF309" i="7"/>
  <c r="DN309" i="7"/>
  <c r="BR309" i="7"/>
  <c r="AX309" i="7"/>
  <c r="EJ309" i="7"/>
  <c r="BR63" i="7"/>
  <c r="EJ63" i="7"/>
  <c r="FF63" i="7"/>
  <c r="DN63" i="7"/>
  <c r="AX63" i="7"/>
  <c r="BR221" i="7"/>
  <c r="DN221" i="7"/>
  <c r="FF221" i="7"/>
  <c r="EJ221" i="7"/>
  <c r="AX221" i="7"/>
  <c r="FF166" i="7"/>
  <c r="DN166" i="7"/>
  <c r="AX166" i="7"/>
  <c r="BR166" i="7"/>
  <c r="EJ166" i="7"/>
  <c r="FF12" i="7"/>
  <c r="DN12" i="7"/>
  <c r="BR12" i="7"/>
  <c r="AX12" i="7"/>
  <c r="EJ12" i="7"/>
  <c r="DN147" i="7"/>
  <c r="AX147" i="7"/>
  <c r="FF147" i="7"/>
  <c r="EJ147" i="7"/>
  <c r="BR147" i="7"/>
  <c r="BR168" i="7"/>
  <c r="AX168" i="7"/>
  <c r="EJ168" i="7"/>
  <c r="FF168" i="7"/>
  <c r="DN168" i="7"/>
  <c r="BR114" i="7"/>
  <c r="FF114" i="7"/>
  <c r="EJ114" i="7"/>
  <c r="AX114" i="7"/>
  <c r="DN114" i="7"/>
  <c r="AX237" i="7"/>
  <c r="DN237" i="7"/>
  <c r="FF237" i="7"/>
  <c r="BR237" i="7"/>
  <c r="EJ237" i="7"/>
  <c r="DN104" i="7"/>
  <c r="FF104" i="7"/>
  <c r="BR104" i="7"/>
  <c r="EJ104" i="7"/>
  <c r="AX104" i="7"/>
  <c r="BR39" i="7"/>
  <c r="AX39" i="7"/>
  <c r="FF39" i="7"/>
  <c r="DN39" i="7"/>
  <c r="EJ39" i="7"/>
  <c r="DN98" i="7"/>
  <c r="EJ98" i="7"/>
  <c r="BR98" i="7"/>
  <c r="AX98" i="7"/>
  <c r="FF98" i="7"/>
  <c r="BR10" i="7"/>
  <c r="DN10" i="7"/>
  <c r="FF10" i="7"/>
  <c r="AX10" i="7"/>
  <c r="EJ10" i="7"/>
  <c r="BR197" i="7"/>
  <c r="EJ197" i="7"/>
  <c r="FF197" i="7"/>
  <c r="AX197" i="7"/>
  <c r="DN197" i="7"/>
  <c r="EJ215" i="7"/>
  <c r="DN215" i="7"/>
  <c r="AX215" i="7"/>
  <c r="FF215" i="7"/>
  <c r="BR215" i="7"/>
  <c r="BR279" i="7"/>
  <c r="DN279" i="7"/>
  <c r="AX279" i="7"/>
  <c r="FF279" i="7"/>
  <c r="EJ279" i="7"/>
  <c r="BR203" i="7"/>
  <c r="DN203" i="7"/>
  <c r="FF203" i="7"/>
  <c r="AX203" i="7"/>
  <c r="EJ203" i="7"/>
  <c r="DN118" i="7"/>
  <c r="AX118" i="7"/>
  <c r="EJ118" i="7"/>
  <c r="BR118" i="7"/>
  <c r="FF118" i="7"/>
  <c r="DN13" i="7"/>
  <c r="EJ13" i="7"/>
  <c r="BR13" i="7"/>
  <c r="FF13" i="7"/>
  <c r="AX13" i="7"/>
  <c r="O3" i="10"/>
  <c r="O9" i="10"/>
  <c r="DN88" i="7"/>
  <c r="AX88" i="7"/>
  <c r="BR88" i="7"/>
  <c r="FF88" i="7"/>
  <c r="EJ88" i="7"/>
  <c r="FF211" i="7"/>
  <c r="AX211" i="7"/>
  <c r="BR211" i="7"/>
  <c r="EJ211" i="7"/>
  <c r="DN211" i="7"/>
  <c r="AX180" i="7"/>
  <c r="EJ180" i="7"/>
  <c r="DN180" i="7"/>
  <c r="BR180" i="7"/>
  <c r="FF180" i="7"/>
  <c r="FF60" i="7"/>
  <c r="AX60" i="7"/>
  <c r="BR60" i="7"/>
  <c r="EJ60" i="7"/>
  <c r="DN60" i="7"/>
  <c r="EJ230" i="7"/>
  <c r="DN230" i="7"/>
  <c r="BR230" i="7"/>
  <c r="AX230" i="7"/>
  <c r="FF230" i="7"/>
  <c r="AX71" i="7"/>
  <c r="EJ71" i="7"/>
  <c r="BR71" i="7"/>
  <c r="FF71" i="7"/>
  <c r="DN71" i="7"/>
  <c r="EJ176" i="7"/>
  <c r="FF176" i="7"/>
  <c r="DN176" i="7"/>
  <c r="AX176" i="7"/>
  <c r="BR176" i="7"/>
  <c r="EJ171" i="7"/>
  <c r="AX171" i="7"/>
  <c r="FF171" i="7"/>
  <c r="DN171" i="7"/>
  <c r="BR171" i="7"/>
  <c r="K8" i="7" a="1"/>
  <c r="K8" i="7" s="1"/>
  <c r="N5" i="10" s="1"/>
  <c r="N10" i="10" s="1"/>
  <c r="AX148" i="7"/>
  <c r="FF148" i="7"/>
  <c r="EJ148" i="7"/>
  <c r="DN148" i="7"/>
  <c r="BR148" i="7"/>
  <c r="DN163" i="7"/>
  <c r="AX163" i="7"/>
  <c r="EJ163" i="7"/>
  <c r="BR163" i="7"/>
  <c r="FF163" i="7"/>
  <c r="FF25" i="7"/>
  <c r="AX25" i="7"/>
  <c r="EJ25" i="7"/>
  <c r="DN25" i="7"/>
  <c r="BR25" i="7"/>
  <c r="K7" i="7" a="1"/>
  <c r="K7" i="7" s="1"/>
  <c r="N7" i="10" s="1"/>
  <c r="N12" i="10" s="1"/>
  <c r="AX49" i="7"/>
  <c r="BR49" i="7"/>
  <c r="FF49" i="7"/>
  <c r="DN49" i="7"/>
  <c r="EJ49" i="7"/>
  <c r="DN179" i="7"/>
  <c r="EJ179" i="7"/>
  <c r="BR179" i="7"/>
  <c r="AX179" i="7"/>
  <c r="FF179" i="7"/>
  <c r="EJ298" i="7"/>
  <c r="DN298" i="7"/>
  <c r="BR298" i="7"/>
  <c r="FF298" i="7"/>
  <c r="AX298" i="7"/>
  <c r="EJ177" i="7"/>
  <c r="DN177" i="7"/>
  <c r="AX177" i="7"/>
  <c r="BR177" i="7"/>
  <c r="FF177" i="7"/>
  <c r="DN81" i="7"/>
  <c r="EJ81" i="7"/>
  <c r="AX81" i="7"/>
  <c r="FF81" i="7"/>
  <c r="BR81" i="7"/>
  <c r="EJ193" i="7"/>
  <c r="AX193" i="7"/>
  <c r="BR193" i="7"/>
  <c r="DN193" i="7"/>
  <c r="FF193" i="7"/>
  <c r="CJ116" i="7" a="1"/>
  <c r="CJ116" i="7" s="1"/>
  <c r="K17" i="10"/>
  <c r="AX278" i="7"/>
  <c r="DN278" i="7"/>
  <c r="BR278" i="7"/>
  <c r="EJ278" i="7"/>
  <c r="FF278" i="7"/>
  <c r="AX45" i="7"/>
  <c r="FF45" i="7"/>
  <c r="DN45" i="7"/>
  <c r="EJ45" i="7"/>
  <c r="BR45" i="7"/>
  <c r="DN92" i="7"/>
  <c r="AX92" i="7"/>
  <c r="FF92" i="7"/>
  <c r="BR92" i="7"/>
  <c r="EJ92" i="7"/>
  <c r="BR307" i="7"/>
  <c r="FF307" i="7"/>
  <c r="AX307" i="7"/>
  <c r="DN307" i="7"/>
  <c r="EJ307" i="7"/>
  <c r="FF11" i="7"/>
  <c r="DN11" i="7"/>
  <c r="AX11" i="7"/>
  <c r="BR11" i="7"/>
  <c r="EJ11" i="7"/>
  <c r="DN357" i="7"/>
  <c r="BR357" i="7"/>
  <c r="AX357" i="7"/>
  <c r="EJ357" i="7"/>
  <c r="FF357" i="7"/>
  <c r="EJ107" i="7"/>
  <c r="DN107" i="7"/>
  <c r="BR107" i="7"/>
  <c r="FF107" i="7"/>
  <c r="AX107" i="7"/>
  <c r="G21" i="10"/>
  <c r="CF120" i="7" a="1"/>
  <c r="CF120" i="7" s="1"/>
  <c r="EJ229" i="7"/>
  <c r="AX229" i="7"/>
  <c r="BR229" i="7"/>
  <c r="DN229" i="7"/>
  <c r="FF229" i="7"/>
  <c r="BR159" i="7"/>
  <c r="AX159" i="7"/>
  <c r="EJ159" i="7"/>
  <c r="FF159" i="7"/>
  <c r="DN159" i="7"/>
  <c r="AX272" i="7"/>
  <c r="FF272" i="7"/>
  <c r="DN272" i="7"/>
  <c r="BR272" i="7"/>
  <c r="EJ272" i="7"/>
  <c r="AX268" i="7"/>
  <c r="BR268" i="7"/>
  <c r="FF268" i="7"/>
  <c r="DN268" i="7"/>
  <c r="EJ268" i="7"/>
  <c r="FF21" i="7"/>
  <c r="DN21" i="7"/>
  <c r="AX21" i="7"/>
  <c r="EJ21" i="7"/>
  <c r="BR21" i="7"/>
  <c r="L29" i="7"/>
  <c r="CN26" i="7" s="1"/>
  <c r="L82" i="7"/>
  <c r="CN79" i="7" s="1"/>
  <c r="L118" i="7"/>
  <c r="L100" i="7"/>
  <c r="CN97" i="7" s="1"/>
  <c r="L327" i="7"/>
  <c r="L182" i="7"/>
  <c r="L96" i="7"/>
  <c r="CN93" i="7" s="1"/>
  <c r="L111" i="7"/>
  <c r="CN108" i="7" s="1"/>
  <c r="L93" i="7"/>
  <c r="CN90" i="7" s="1"/>
  <c r="L266" i="7"/>
  <c r="L204" i="7"/>
  <c r="L194" i="7"/>
  <c r="L175" i="7"/>
  <c r="L220" i="7"/>
  <c r="L251" i="7"/>
  <c r="L174" i="7"/>
  <c r="L197" i="7"/>
  <c r="L258" i="7"/>
  <c r="L84" i="7"/>
  <c r="CN81" i="7" s="1"/>
  <c r="L104" i="7"/>
  <c r="CN101" i="7" s="1"/>
  <c r="L243" i="7"/>
  <c r="L177" i="7"/>
  <c r="L170" i="7"/>
  <c r="L90" i="7"/>
  <c r="CN87" i="7" s="1"/>
  <c r="L187" i="7"/>
  <c r="L117" i="7"/>
  <c r="L188" i="7"/>
  <c r="L55" i="7"/>
  <c r="CN52" i="7" s="1"/>
  <c r="L301" i="7"/>
  <c r="L250" i="7"/>
  <c r="L94" i="7"/>
  <c r="CN91" i="7" s="1"/>
  <c r="L191" i="7"/>
  <c r="L99" i="7"/>
  <c r="CN96" i="7" s="1"/>
  <c r="L215" i="7"/>
  <c r="L195" i="7"/>
  <c r="L324" i="7"/>
  <c r="L280" i="7"/>
  <c r="L309" i="7"/>
  <c r="L365" i="7"/>
  <c r="L107" i="7"/>
  <c r="CN104" i="7" s="1"/>
  <c r="L322" i="7"/>
  <c r="L192" i="7"/>
  <c r="L296" i="7"/>
  <c r="L328" i="7"/>
  <c r="L270" i="7"/>
  <c r="L206" i="7"/>
  <c r="L150" i="7"/>
  <c r="L335" i="7"/>
  <c r="L317" i="7"/>
  <c r="L13" i="7"/>
  <c r="CN10" i="7" s="1"/>
  <c r="L113" i="7"/>
  <c r="L69" i="7"/>
  <c r="CN66" i="7" s="1"/>
  <c r="L334" i="7"/>
  <c r="L95" i="7"/>
  <c r="CN92" i="7" s="1"/>
  <c r="L141" i="7"/>
  <c r="L199" i="7"/>
  <c r="L203" i="7"/>
  <c r="L180" i="7"/>
  <c r="L183" i="7"/>
  <c r="L209" i="7"/>
  <c r="L51" i="7"/>
  <c r="CN48" i="7" s="1"/>
  <c r="L261" i="7"/>
  <c r="L358" i="7"/>
  <c r="L275" i="7"/>
  <c r="L193" i="7"/>
  <c r="L248" i="7"/>
  <c r="L362" i="7"/>
  <c r="L162" i="7"/>
  <c r="L229" i="7"/>
  <c r="L115" i="7"/>
  <c r="L39" i="7"/>
  <c r="CN36" i="7" s="1"/>
  <c r="L62" i="7"/>
  <c r="CN59" i="7" s="1"/>
  <c r="L360" i="7"/>
  <c r="L43" i="7"/>
  <c r="CN40" i="7" s="1"/>
  <c r="L86" i="7"/>
  <c r="CN83" i="7" s="1"/>
  <c r="L171" i="7"/>
  <c r="L54" i="7"/>
  <c r="CN51" i="7" s="1"/>
  <c r="L179" i="7"/>
  <c r="L56" i="7"/>
  <c r="CN53" i="7" s="1"/>
  <c r="L49" i="7"/>
  <c r="CN46" i="7" s="1"/>
  <c r="L214" i="7"/>
  <c r="L46" i="7"/>
  <c r="CN43" i="7" s="1"/>
  <c r="L121" i="7"/>
  <c r="L105" i="7"/>
  <c r="CN102" i="7" s="1"/>
  <c r="L30" i="7"/>
  <c r="CN27" i="7" s="1"/>
  <c r="L299" i="7"/>
  <c r="L38" i="7"/>
  <c r="CN35" i="7" s="1"/>
  <c r="L239" i="7"/>
  <c r="L36" i="7"/>
  <c r="CN33" i="7" s="1"/>
  <c r="L307" i="7"/>
  <c r="L10" i="7"/>
  <c r="CN7" i="7" s="1"/>
  <c r="L300" i="7"/>
  <c r="L166" i="7"/>
  <c r="L14" i="7"/>
  <c r="CN11" i="7" s="1"/>
  <c r="L305" i="7"/>
  <c r="L158" i="7"/>
  <c r="L240" i="7"/>
  <c r="L129" i="7"/>
  <c r="L85" i="7"/>
  <c r="CN82" i="7" s="1"/>
  <c r="L304" i="7"/>
  <c r="L76" i="7"/>
  <c r="CN73" i="7" s="1"/>
  <c r="L242" i="7"/>
  <c r="L355" i="7"/>
  <c r="L293" i="7"/>
  <c r="L223" i="7"/>
  <c r="L286" i="7"/>
  <c r="L103" i="7"/>
  <c r="CN100" i="7" s="1"/>
  <c r="L24" i="7"/>
  <c r="CN21" i="7" s="1"/>
  <c r="L357" i="7"/>
  <c r="L234" i="7"/>
  <c r="L184" i="7"/>
  <c r="L238" i="7"/>
  <c r="L208" i="7"/>
  <c r="L18" i="7"/>
  <c r="CN15" i="7" s="1"/>
  <c r="L68" i="7"/>
  <c r="CN65" i="7" s="1"/>
  <c r="L53" i="7"/>
  <c r="CN50" i="7" s="1"/>
  <c r="L244" i="7"/>
  <c r="L255" i="7"/>
  <c r="L164" i="7"/>
  <c r="L142" i="7"/>
  <c r="L137" i="7"/>
  <c r="L343" i="7"/>
  <c r="L87" i="7"/>
  <c r="CN84" i="7" s="1"/>
  <c r="L303" i="7"/>
  <c r="L241" i="7"/>
  <c r="L101" i="7"/>
  <c r="CN98" i="7" s="1"/>
  <c r="L157" i="7"/>
  <c r="L333" i="7"/>
  <c r="L80" i="7"/>
  <c r="CN77" i="7" s="1"/>
  <c r="L312" i="7"/>
  <c r="L145" i="7"/>
  <c r="L332" i="7"/>
  <c r="L189" i="7"/>
  <c r="L73" i="7"/>
  <c r="CN70" i="7" s="1"/>
  <c r="L144" i="7"/>
  <c r="L352" i="7"/>
  <c r="L48" i="7"/>
  <c r="CN45" i="7" s="1"/>
  <c r="L249" i="7"/>
  <c r="L350" i="7"/>
  <c r="L256" i="7"/>
  <c r="L264" i="7"/>
  <c r="L124" i="7"/>
  <c r="L88" i="7"/>
  <c r="CN85" i="7" s="1"/>
  <c r="L267" i="7"/>
  <c r="L318" i="7"/>
  <c r="L277" i="7"/>
  <c r="L79" i="7"/>
  <c r="CN76" i="7" s="1"/>
  <c r="L263" i="7"/>
  <c r="L134" i="7"/>
  <c r="L287" i="7"/>
  <c r="L211" i="7"/>
  <c r="L320" i="7"/>
  <c r="L282" i="7"/>
  <c r="L297" i="7"/>
  <c r="L356" i="7"/>
  <c r="L186" i="7"/>
  <c r="L219" i="7"/>
  <c r="L216" i="7"/>
  <c r="L57" i="7"/>
  <c r="CN54" i="7" s="1"/>
  <c r="L278" i="7"/>
  <c r="L167" i="7"/>
  <c r="L149" i="7"/>
  <c r="L319" i="7"/>
  <c r="L41" i="7"/>
  <c r="CN38" i="7" s="1"/>
  <c r="L161" i="7"/>
  <c r="L325" i="7"/>
  <c r="L245" i="7"/>
  <c r="L108" i="7"/>
  <c r="CN105" i="7" s="1"/>
  <c r="L308" i="7"/>
  <c r="L198" i="7"/>
  <c r="L114" i="7"/>
  <c r="L139" i="7"/>
  <c r="L231" i="7"/>
  <c r="L120" i="7"/>
  <c r="L27" i="7"/>
  <c r="CN24" i="7" s="1"/>
  <c r="L71" i="7"/>
  <c r="CN68" i="7" s="1"/>
  <c r="L110" i="7"/>
  <c r="CN107" i="7" s="1"/>
  <c r="L235" i="7"/>
  <c r="L190" i="7"/>
  <c r="L337" i="7"/>
  <c r="L345" i="7"/>
  <c r="L344" i="7"/>
  <c r="L109" i="7"/>
  <c r="CN106" i="7" s="1"/>
  <c r="L138" i="7"/>
  <c r="L130" i="7"/>
  <c r="L272" i="7"/>
  <c r="L283" i="7"/>
  <c r="L169" i="7"/>
  <c r="L202" i="7"/>
  <c r="L147" i="7"/>
  <c r="L77" i="7"/>
  <c r="CN74" i="7" s="1"/>
  <c r="L119" i="7"/>
  <c r="L359" i="7"/>
  <c r="L42" i="7"/>
  <c r="CN39" i="7" s="1"/>
  <c r="L81" i="7"/>
  <c r="CN78" i="7" s="1"/>
  <c r="L225" i="7"/>
  <c r="L205" i="7"/>
  <c r="L338" i="7"/>
  <c r="L135" i="7"/>
  <c r="L163" i="7"/>
  <c r="L151" i="7"/>
  <c r="L116" i="7"/>
  <c r="L22" i="7"/>
  <c r="CN19" i="7" s="1"/>
  <c r="L25" i="7"/>
  <c r="CN22" i="7" s="1"/>
  <c r="L72" i="7"/>
  <c r="CN69" i="7" s="1"/>
  <c r="L314" i="7"/>
  <c r="L349" i="7"/>
  <c r="L210" i="7"/>
  <c r="L15" i="7"/>
  <c r="CN12" i="7" s="1"/>
  <c r="L313" i="7"/>
  <c r="L35" i="7"/>
  <c r="CN32" i="7" s="1"/>
  <c r="L16" i="7"/>
  <c r="CN13" i="7" s="1"/>
  <c r="L232" i="7"/>
  <c r="L66" i="7"/>
  <c r="CN63" i="7" s="1"/>
  <c r="L246" i="7"/>
  <c r="L200" i="7"/>
  <c r="L153" i="7"/>
  <c r="L64" i="7"/>
  <c r="CN61" i="7" s="1"/>
  <c r="L133" i="7"/>
  <c r="L221" i="7"/>
  <c r="L21" i="7"/>
  <c r="CN18" i="7" s="1"/>
  <c r="L58" i="7"/>
  <c r="CN55" i="7" s="1"/>
  <c r="L330" i="7"/>
  <c r="L97" i="7"/>
  <c r="CN94" i="7" s="1"/>
  <c r="L257" i="7"/>
  <c r="L173" i="7"/>
  <c r="L288" i="7"/>
  <c r="L306" i="7"/>
  <c r="L156" i="7"/>
  <c r="L78" i="7"/>
  <c r="CN75" i="7" s="1"/>
  <c r="L125" i="7"/>
  <c r="L168" i="7"/>
  <c r="L262" i="7"/>
  <c r="L61" i="7"/>
  <c r="CN58" i="7" s="1"/>
  <c r="L172" i="7"/>
  <c r="L346" i="7"/>
  <c r="L47" i="7"/>
  <c r="CN44" i="7" s="1"/>
  <c r="L70" i="7"/>
  <c r="CN67" i="7" s="1"/>
  <c r="L212" i="7"/>
  <c r="L67" i="7"/>
  <c r="CN64" i="7" s="1"/>
  <c r="L294" i="7"/>
  <c r="L236" i="7"/>
  <c r="L259" i="7"/>
  <c r="L152" i="7"/>
  <c r="L17" i="7"/>
  <c r="CN14" i="7" s="1"/>
  <c r="L224" i="7"/>
  <c r="L291" i="7"/>
  <c r="L265" i="7"/>
  <c r="L127" i="7"/>
  <c r="L45" i="7"/>
  <c r="CN42" i="7" s="1"/>
  <c r="L213" i="7"/>
  <c r="L31" i="7"/>
  <c r="CN28" i="7" s="1"/>
  <c r="L289" i="7"/>
  <c r="L160" i="7"/>
  <c r="L196" i="7"/>
  <c r="L131" i="7"/>
  <c r="L83" i="7"/>
  <c r="CN80" i="7" s="1"/>
  <c r="L363" i="7"/>
  <c r="L316" i="7"/>
  <c r="L290" i="7"/>
  <c r="L122" i="7"/>
  <c r="L269" i="7"/>
  <c r="L12" i="7"/>
  <c r="CN9" i="7" s="1"/>
  <c r="L227" i="7"/>
  <c r="L295" i="7"/>
  <c r="L273" i="7"/>
  <c r="L89" i="7"/>
  <c r="CN86" i="7" s="1"/>
  <c r="L32" i="7"/>
  <c r="CN29" i="7" s="1"/>
  <c r="L20" i="7"/>
  <c r="CN17" i="7" s="1"/>
  <c r="L226" i="7"/>
  <c r="L52" i="7"/>
  <c r="CN49" i="7" s="1"/>
  <c r="L329" i="7"/>
  <c r="L148" i="7"/>
  <c r="L323" i="7"/>
  <c r="L98" i="7"/>
  <c r="CN95" i="7" s="1"/>
  <c r="L271" i="7"/>
  <c r="L176" i="7"/>
  <c r="L146" i="7"/>
  <c r="L222" i="7"/>
  <c r="L347" i="7"/>
  <c r="L60" i="7"/>
  <c r="CN57" i="7" s="1"/>
  <c r="L132" i="7"/>
  <c r="L311" i="7"/>
  <c r="L154" i="7"/>
  <c r="L159" i="7"/>
  <c r="L351" i="7"/>
  <c r="L276" i="7"/>
  <c r="L233" i="7"/>
  <c r="L126" i="7"/>
  <c r="L247" i="7"/>
  <c r="L28" i="7"/>
  <c r="CN25" i="7" s="1"/>
  <c r="L285" i="7"/>
  <c r="L63" i="7"/>
  <c r="CN60" i="7" s="1"/>
  <c r="L284" i="7"/>
  <c r="L260" i="7"/>
  <c r="L128" i="7"/>
  <c r="L26" i="7"/>
  <c r="CN23" i="7" s="1"/>
  <c r="L326" i="7"/>
  <c r="L34" i="7"/>
  <c r="CN31" i="7" s="1"/>
  <c r="L75" i="7"/>
  <c r="CN72" i="7" s="1"/>
  <c r="L292" i="7"/>
  <c r="L40" i="7"/>
  <c r="CN37" i="7" s="1"/>
  <c r="L339" i="7"/>
  <c r="L44" i="7"/>
  <c r="CN41" i="7" s="1"/>
  <c r="L354" i="7"/>
  <c r="L65" i="7"/>
  <c r="CN62" i="7" s="1"/>
  <c r="L336" i="7"/>
  <c r="L11" i="7"/>
  <c r="CN8" i="7" s="1"/>
  <c r="L252" i="7"/>
  <c r="L140" i="7"/>
  <c r="L364" i="7"/>
  <c r="L217" i="7"/>
  <c r="L201" i="7"/>
  <c r="L23" i="7"/>
  <c r="CN20" i="7" s="1"/>
  <c r="L348" i="7"/>
  <c r="L298" i="7"/>
  <c r="L254" i="7"/>
  <c r="L218" i="7"/>
  <c r="L143" i="7"/>
  <c r="L123" i="7"/>
  <c r="L19" i="7"/>
  <c r="CN16" i="7" s="1"/>
  <c r="L91" i="7"/>
  <c r="CN88" i="7" s="1"/>
  <c r="L92" i="7"/>
  <c r="CN89" i="7" s="1"/>
  <c r="L33" i="7"/>
  <c r="CN30" i="7" s="1"/>
  <c r="L340" i="7"/>
  <c r="L268" i="7"/>
  <c r="L185" i="7"/>
  <c r="L342" i="7"/>
  <c r="L237" i="7"/>
  <c r="L341" i="7"/>
  <c r="L331" i="7"/>
  <c r="L230" i="7"/>
  <c r="L59" i="7"/>
  <c r="CN56" i="7" s="1"/>
  <c r="L281" i="7"/>
  <c r="L279" i="7"/>
  <c r="L165" i="7"/>
  <c r="L366" i="7"/>
  <c r="L321" i="7"/>
  <c r="L112" i="7"/>
  <c r="CN109" i="7" s="1"/>
  <c r="L310" i="7"/>
  <c r="L37" i="7"/>
  <c r="CN34" i="7" s="1"/>
  <c r="L274" i="7"/>
  <c r="L228" i="7"/>
  <c r="L207" i="7"/>
  <c r="L102" i="7"/>
  <c r="CN99" i="7" s="1"/>
  <c r="L106" i="7"/>
  <c r="CN103" i="7" s="1"/>
  <c r="L361" i="7"/>
  <c r="L155" i="7"/>
  <c r="L50" i="7"/>
  <c r="CN47" i="7" s="1"/>
  <c r="L136" i="7"/>
  <c r="L74" i="7"/>
  <c r="CN71" i="7" s="1"/>
  <c r="L315" i="7"/>
  <c r="L178" i="7"/>
  <c r="L253" i="7"/>
  <c r="L302" i="7"/>
  <c r="L353" i="7"/>
  <c r="L181" i="7"/>
  <c r="FF191" i="7"/>
  <c r="AX191" i="7"/>
  <c r="EJ191" i="7"/>
  <c r="DN191" i="7"/>
  <c r="BR191" i="7"/>
  <c r="FF250" i="7"/>
  <c r="EJ250" i="7"/>
  <c r="AX250" i="7"/>
  <c r="DN250" i="7"/>
  <c r="BR250" i="7"/>
  <c r="FF188" i="7"/>
  <c r="AX188" i="7"/>
  <c r="BR188" i="7"/>
  <c r="EJ188" i="7"/>
  <c r="DN188" i="7"/>
  <c r="EJ213" i="7"/>
  <c r="BR213" i="7"/>
  <c r="FF213" i="7"/>
  <c r="DN213" i="7"/>
  <c r="AX213" i="7"/>
  <c r="DN35" i="7"/>
  <c r="FF35" i="7"/>
  <c r="EJ35" i="7"/>
  <c r="BR35" i="7"/>
  <c r="AX35" i="7"/>
  <c r="AX86" i="7"/>
  <c r="EJ86" i="7"/>
  <c r="BR86" i="7"/>
  <c r="FF86" i="7"/>
  <c r="DN86" i="7"/>
  <c r="DN160" i="7"/>
  <c r="EJ160" i="7"/>
  <c r="AX160" i="7"/>
  <c r="FF160" i="7"/>
  <c r="BR160" i="7"/>
  <c r="BR205" i="7"/>
  <c r="FF205" i="7"/>
  <c r="EJ205" i="7"/>
  <c r="AX205" i="7"/>
  <c r="DN205" i="7"/>
  <c r="DN346" i="7"/>
  <c r="EJ346" i="7"/>
  <c r="AX346" i="7"/>
  <c r="FF346" i="7"/>
  <c r="BR346" i="7"/>
  <c r="DN348" i="7"/>
  <c r="BR348" i="7"/>
  <c r="FF348" i="7"/>
  <c r="AX348" i="7"/>
  <c r="EJ348" i="7"/>
  <c r="FF227" i="7"/>
  <c r="AX227" i="7"/>
  <c r="EJ227" i="7"/>
  <c r="DN227" i="7"/>
  <c r="BR227" i="7"/>
  <c r="BR66" i="7"/>
  <c r="AX66" i="7"/>
  <c r="EJ66" i="7"/>
  <c r="FF66" i="7"/>
  <c r="DN66" i="7"/>
  <c r="DN50" i="7"/>
  <c r="EJ50" i="7"/>
  <c r="AX50" i="7"/>
  <c r="FF50" i="7"/>
  <c r="BR50" i="7"/>
  <c r="DN294" i="7"/>
  <c r="EJ294" i="7"/>
  <c r="AX294" i="7"/>
  <c r="BR294" i="7"/>
  <c r="FF294" i="7"/>
  <c r="BR356" i="7"/>
  <c r="FF356" i="7"/>
  <c r="DN356" i="7"/>
  <c r="AX356" i="7"/>
  <c r="EJ356" i="7"/>
  <c r="DN204" i="7"/>
  <c r="AX204" i="7"/>
  <c r="BR204" i="7"/>
  <c r="EJ204" i="7"/>
  <c r="FF204" i="7"/>
  <c r="EJ315" i="7"/>
  <c r="AX315" i="7"/>
  <c r="DN315" i="7"/>
  <c r="BR315" i="7"/>
  <c r="FF315" i="7"/>
  <c r="DN150" i="7"/>
  <c r="AX150" i="7"/>
  <c r="EJ150" i="7"/>
  <c r="BR150" i="7"/>
  <c r="FF150" i="7"/>
  <c r="DN251" i="7"/>
  <c r="EJ251" i="7"/>
  <c r="BR251" i="7"/>
  <c r="AX251" i="7"/>
  <c r="FF251" i="7"/>
  <c r="DN353" i="7"/>
  <c r="FF353" i="7"/>
  <c r="BR353" i="7"/>
  <c r="AX353" i="7"/>
  <c r="EJ353" i="7"/>
  <c r="EJ244" i="7"/>
  <c r="DN244" i="7"/>
  <c r="FF244" i="7"/>
  <c r="BR244" i="7"/>
  <c r="AX244" i="7"/>
  <c r="AX91" i="7"/>
  <c r="FF91" i="7"/>
  <c r="DN91" i="7"/>
  <c r="EJ91" i="7"/>
  <c r="BR91" i="7"/>
  <c r="DN257" i="7"/>
  <c r="EJ257" i="7"/>
  <c r="BR257" i="7"/>
  <c r="FF257" i="7"/>
  <c r="AX257" i="7"/>
  <c r="BR110" i="7"/>
  <c r="EJ110" i="7"/>
  <c r="DN110" i="7"/>
  <c r="FF110" i="7"/>
  <c r="AX110" i="7"/>
  <c r="FF235" i="7"/>
  <c r="EJ235" i="7"/>
  <c r="DN235" i="7"/>
  <c r="AX235" i="7"/>
  <c r="BR235" i="7"/>
  <c r="BR262" i="7"/>
  <c r="AX262" i="7"/>
  <c r="FF262" i="7"/>
  <c r="DN262" i="7"/>
  <c r="EJ262" i="7"/>
  <c r="EJ350" i="7"/>
  <c r="AX350" i="7"/>
  <c r="BR350" i="7"/>
  <c r="FF350" i="7"/>
  <c r="DN350" i="7"/>
  <c r="K6" i="7" a="1"/>
  <c r="K6" i="7" s="1"/>
  <c r="N8" i="10" s="1"/>
  <c r="BR364" i="7"/>
  <c r="AX364" i="7"/>
  <c r="EJ364" i="7"/>
  <c r="FF364" i="7"/>
  <c r="DN364" i="7"/>
  <c r="FF322" i="7"/>
  <c r="AX322" i="7"/>
  <c r="BR322" i="7"/>
  <c r="DN322" i="7"/>
  <c r="EJ322" i="7"/>
  <c r="DN129" i="7"/>
  <c r="EJ129" i="7"/>
  <c r="AX129" i="7"/>
  <c r="BR129" i="7"/>
  <c r="FF129" i="7"/>
  <c r="EJ293" i="7"/>
  <c r="FF293" i="7"/>
  <c r="AX293" i="7"/>
  <c r="BR293" i="7"/>
  <c r="DN293" i="7"/>
  <c r="EJ52" i="7"/>
  <c r="DN52" i="7"/>
  <c r="AX52" i="7"/>
  <c r="FF52" i="7"/>
  <c r="BR52" i="7"/>
  <c r="DN144" i="7"/>
  <c r="BR144" i="7"/>
  <c r="AX144" i="7"/>
  <c r="FF144" i="7"/>
  <c r="EJ144" i="7"/>
  <c r="BR308" i="7"/>
  <c r="DN308" i="7"/>
  <c r="AX308" i="7"/>
  <c r="EJ308" i="7"/>
  <c r="FF308" i="7"/>
  <c r="EJ154" i="7"/>
  <c r="FF154" i="7"/>
  <c r="DN154" i="7"/>
  <c r="AX154" i="7"/>
  <c r="BR154" i="7"/>
  <c r="FF55" i="7"/>
  <c r="DN55" i="7"/>
  <c r="BR55" i="7"/>
  <c r="EJ55" i="7"/>
  <c r="AX55" i="7"/>
  <c r="BR175" i="7"/>
  <c r="EJ175" i="7"/>
  <c r="AX175" i="7"/>
  <c r="DN175" i="7"/>
  <c r="FF175" i="7"/>
  <c r="BR141" i="7"/>
  <c r="DN141" i="7"/>
  <c r="FF141" i="7"/>
  <c r="EJ141" i="7"/>
  <c r="AX141" i="7"/>
  <c r="BR362" i="7"/>
  <c r="EJ362" i="7"/>
  <c r="FF362" i="7"/>
  <c r="DN362" i="7"/>
  <c r="AX362" i="7"/>
  <c r="AX58" i="7"/>
  <c r="BR58" i="7"/>
  <c r="EJ58" i="7"/>
  <c r="FF58" i="7"/>
  <c r="DN58" i="7"/>
  <c r="BR231" i="7"/>
  <c r="FF231" i="7"/>
  <c r="EJ231" i="7"/>
  <c r="DN231" i="7"/>
  <c r="AX231" i="7"/>
  <c r="AX48" i="7"/>
  <c r="EJ48" i="7"/>
  <c r="BR48" i="7"/>
  <c r="FF48" i="7"/>
  <c r="DN48" i="7"/>
  <c r="AX173" i="7"/>
  <c r="BR173" i="7"/>
  <c r="DN173" i="7"/>
  <c r="FF173" i="7"/>
  <c r="EJ173" i="7"/>
  <c r="BR146" i="7"/>
  <c r="DN146" i="7"/>
  <c r="AX146" i="7"/>
  <c r="EJ146" i="7"/>
  <c r="FF146" i="7"/>
  <c r="BR269" i="7"/>
  <c r="EJ269" i="7"/>
  <c r="FF269" i="7"/>
  <c r="DN269" i="7"/>
  <c r="AX269" i="7"/>
  <c r="FF256" i="7"/>
  <c r="EJ256" i="7"/>
  <c r="DN256" i="7"/>
  <c r="BR256" i="7"/>
  <c r="AX256" i="7"/>
  <c r="DN360" i="7"/>
  <c r="FF360" i="7"/>
  <c r="EJ360" i="7"/>
  <c r="BR360" i="7"/>
  <c r="AX360" i="7"/>
  <c r="FF14" i="7"/>
  <c r="AX14" i="7"/>
  <c r="DN14" i="7"/>
  <c r="BR14" i="7"/>
  <c r="EJ14" i="7"/>
  <c r="BR314" i="7"/>
  <c r="FF314" i="7"/>
  <c r="DN314" i="7"/>
  <c r="EJ314" i="7"/>
  <c r="AX314" i="7"/>
  <c r="AX153" i="7"/>
  <c r="BR153" i="7"/>
  <c r="EJ153" i="7"/>
  <c r="DN153" i="7"/>
  <c r="FF153" i="7"/>
  <c r="FF140" i="7"/>
  <c r="EJ140" i="7"/>
  <c r="AX140" i="7"/>
  <c r="BR140" i="7"/>
  <c r="DN140" i="7"/>
  <c r="AX264" i="7"/>
  <c r="BR264" i="7"/>
  <c r="DN264" i="7"/>
  <c r="EJ264" i="7"/>
  <c r="FF264" i="7"/>
  <c r="FF234" i="7"/>
  <c r="BR234" i="7"/>
  <c r="DN234" i="7"/>
  <c r="EJ234" i="7"/>
  <c r="AX234" i="7"/>
  <c r="BR299" i="7"/>
  <c r="AX299" i="7"/>
  <c r="FF299" i="7"/>
  <c r="EJ299" i="7"/>
  <c r="DN299" i="7"/>
  <c r="BR78" i="7"/>
  <c r="AX78" i="7"/>
  <c r="FF78" i="7"/>
  <c r="EJ78" i="7"/>
  <c r="DN78" i="7"/>
  <c r="EJ149" i="7"/>
  <c r="AX149" i="7"/>
  <c r="FF149" i="7"/>
  <c r="BR149" i="7"/>
  <c r="DN149" i="7"/>
  <c r="BR145" i="7"/>
  <c r="AX145" i="7"/>
  <c r="DN145" i="7"/>
  <c r="EJ145" i="7"/>
  <c r="FF145" i="7"/>
  <c r="FF19" i="7"/>
  <c r="AX19" i="7"/>
  <c r="EJ19" i="7"/>
  <c r="BR19" i="7"/>
  <c r="DN19" i="7"/>
  <c r="AX112" i="7"/>
  <c r="FF112" i="7"/>
  <c r="BR112" i="7"/>
  <c r="DN112" i="7"/>
  <c r="EJ112" i="7"/>
  <c r="AX333" i="7"/>
  <c r="BR333" i="7"/>
  <c r="DN333" i="7"/>
  <c r="FF333" i="7"/>
  <c r="EJ333" i="7"/>
  <c r="BR73" i="7"/>
  <c r="AX73" i="7"/>
  <c r="FF73" i="7"/>
  <c r="EJ73" i="7"/>
  <c r="DN73" i="7"/>
  <c r="FF265" i="7"/>
  <c r="DN265" i="7"/>
  <c r="BR265" i="7"/>
  <c r="AX265" i="7"/>
  <c r="EJ265" i="7"/>
  <c r="BR351" i="7"/>
  <c r="EJ351" i="7"/>
  <c r="AX351" i="7"/>
  <c r="FF351" i="7"/>
  <c r="DN351" i="7"/>
  <c r="FF271" i="7"/>
  <c r="BR271" i="7"/>
  <c r="DN271" i="7"/>
  <c r="EJ271" i="7"/>
  <c r="AX271" i="7"/>
  <c r="EJ70" i="7"/>
  <c r="DN70" i="7"/>
  <c r="BR70" i="7"/>
  <c r="AX70" i="7"/>
  <c r="FF70" i="7"/>
  <c r="DN97" i="7"/>
  <c r="AX97" i="7"/>
  <c r="EJ97" i="7"/>
  <c r="BR97" i="7"/>
  <c r="FF97" i="7"/>
  <c r="FF136" i="7"/>
  <c r="AX136" i="7"/>
  <c r="BR136" i="7"/>
  <c r="EJ136" i="7"/>
  <c r="DN136" i="7"/>
  <c r="EJ261" i="7"/>
  <c r="AX261" i="7"/>
  <c r="DN261" i="7"/>
  <c r="BR261" i="7"/>
  <c r="FF261" i="7"/>
  <c r="FF95" i="7"/>
  <c r="EJ95" i="7"/>
  <c r="AX95" i="7"/>
  <c r="DN95" i="7"/>
  <c r="BR95" i="7"/>
  <c r="DN152" i="7"/>
  <c r="BR152" i="7"/>
  <c r="AX152" i="7"/>
  <c r="FF152" i="7"/>
  <c r="EJ152" i="7"/>
  <c r="AX28" i="7"/>
  <c r="FF28" i="7"/>
  <c r="EJ28" i="7"/>
  <c r="BR28" i="7"/>
  <c r="DN28" i="7"/>
  <c r="BR185" i="7"/>
  <c r="AX185" i="7"/>
  <c r="EJ185" i="7"/>
  <c r="FF185" i="7"/>
  <c r="DN185" i="7"/>
  <c r="AX9" i="7"/>
  <c r="BR9" i="7"/>
  <c r="DN9" i="7"/>
  <c r="FF9" i="7"/>
  <c r="EJ9" i="7"/>
  <c r="FF258" i="7"/>
  <c r="EJ258" i="7"/>
  <c r="DN258" i="7"/>
  <c r="BR258" i="7"/>
  <c r="AX258" i="7"/>
  <c r="EJ38" i="7"/>
  <c r="BR38" i="7"/>
  <c r="AX38" i="7"/>
  <c r="FF38" i="7"/>
  <c r="DN38" i="7"/>
  <c r="DN105" i="7"/>
  <c r="AX105" i="7"/>
  <c r="BR105" i="7"/>
  <c r="FF105" i="7"/>
  <c r="EJ105" i="7"/>
  <c r="BR217" i="7"/>
  <c r="FF217" i="7"/>
  <c r="AX217" i="7"/>
  <c r="EJ217" i="7"/>
  <c r="DN217" i="7"/>
  <c r="FF138" i="7"/>
  <c r="AX138" i="7"/>
  <c r="DN138" i="7"/>
  <c r="EJ138" i="7"/>
  <c r="BR138" i="7"/>
  <c r="DN226" i="7"/>
  <c r="BR226" i="7"/>
  <c r="AX226" i="7"/>
  <c r="EJ226" i="7"/>
  <c r="FF226" i="7"/>
  <c r="AX79" i="7"/>
  <c r="BR79" i="7"/>
  <c r="DN79" i="7"/>
  <c r="EJ79" i="7"/>
  <c r="FF79" i="7"/>
  <c r="FF164" i="7"/>
  <c r="EJ164" i="7"/>
  <c r="BR164" i="7"/>
  <c r="AX164" i="7"/>
  <c r="DN164" i="7"/>
  <c r="DN359" i="7"/>
  <c r="EJ359" i="7"/>
  <c r="AX359" i="7"/>
  <c r="BR359" i="7"/>
  <c r="FF359" i="7"/>
  <c r="AX103" i="7"/>
  <c r="DN103" i="7"/>
  <c r="FF103" i="7"/>
  <c r="BR103" i="7"/>
  <c r="EJ103" i="7"/>
  <c r="EJ318" i="7"/>
  <c r="FF318" i="7"/>
  <c r="AX318" i="7"/>
  <c r="BR318" i="7"/>
  <c r="DN318" i="7"/>
  <c r="BR282" i="7"/>
  <c r="EJ282" i="7"/>
  <c r="AX282" i="7"/>
  <c r="FF282" i="7"/>
  <c r="DN282" i="7"/>
  <c r="DN133" i="7"/>
  <c r="BR133" i="7"/>
  <c r="AX133" i="7"/>
  <c r="FF133" i="7"/>
  <c r="EJ133" i="7"/>
  <c r="DN158" i="7"/>
  <c r="AX158" i="7"/>
  <c r="EJ158" i="7"/>
  <c r="BR158" i="7"/>
  <c r="FF158" i="7"/>
  <c r="DN233" i="7"/>
  <c r="FF233" i="7"/>
  <c r="EJ233" i="7"/>
  <c r="AX233" i="7"/>
  <c r="BR233" i="7"/>
  <c r="BR109" i="7"/>
  <c r="DN109" i="7"/>
  <c r="EJ109" i="7"/>
  <c r="FF109" i="7"/>
  <c r="AX109" i="7"/>
  <c r="EJ340" i="7"/>
  <c r="DN340" i="7"/>
  <c r="AX340" i="7"/>
  <c r="FF340" i="7"/>
  <c r="BR340" i="7"/>
  <c r="DN260" i="7"/>
  <c r="AX260" i="7"/>
  <c r="EJ260" i="7"/>
  <c r="FF260" i="7"/>
  <c r="BR260" i="7"/>
  <c r="FF277" i="7"/>
  <c r="EJ277" i="7"/>
  <c r="DN277" i="7"/>
  <c r="AX277" i="7"/>
  <c r="BR277" i="7"/>
  <c r="FF366" i="7"/>
  <c r="DN366" i="7"/>
  <c r="BR366" i="7"/>
  <c r="AX366" i="7"/>
  <c r="EJ366" i="7"/>
  <c r="AX344" i="7"/>
  <c r="BR344" i="7"/>
  <c r="EJ344" i="7"/>
  <c r="FF344" i="7"/>
  <c r="DN344" i="7"/>
  <c r="AX216" i="7"/>
  <c r="FF216" i="7"/>
  <c r="EJ216" i="7"/>
  <c r="DN216" i="7"/>
  <c r="BR216" i="7"/>
  <c r="DN328" i="7"/>
  <c r="AX328" i="7"/>
  <c r="FF328" i="7"/>
  <c r="BR328" i="7"/>
  <c r="EJ328" i="7"/>
  <c r="DN206" i="7"/>
  <c r="AX206" i="7"/>
  <c r="EJ206" i="7"/>
  <c r="FF206" i="7"/>
  <c r="BR206" i="7"/>
  <c r="FF316" i="7"/>
  <c r="DN316" i="7"/>
  <c r="EJ316" i="7"/>
  <c r="BR316" i="7"/>
  <c r="AX316" i="7"/>
  <c r="FF232" i="7"/>
  <c r="AX232" i="7"/>
  <c r="BR232" i="7"/>
  <c r="EJ232" i="7"/>
  <c r="DN232" i="7"/>
  <c r="DN209" i="7"/>
  <c r="AX209" i="7"/>
  <c r="FF209" i="7"/>
  <c r="BR209" i="7"/>
  <c r="EJ209" i="7"/>
  <c r="DN283" i="7"/>
  <c r="EJ283" i="7"/>
  <c r="FF283" i="7"/>
  <c r="AX283" i="7"/>
  <c r="BR283" i="7"/>
  <c r="DN174" i="7"/>
  <c r="AX174" i="7"/>
  <c r="FF174" i="7"/>
  <c r="EJ174" i="7"/>
  <c r="BR174" i="7"/>
  <c r="FF113" i="7"/>
  <c r="AX113" i="7"/>
  <c r="BR113" i="7"/>
  <c r="DN113" i="7"/>
  <c r="EJ113" i="7"/>
  <c r="FF29" i="7"/>
  <c r="AX29" i="7"/>
  <c r="DN29" i="7"/>
  <c r="BR29" i="7"/>
  <c r="EJ29" i="7"/>
  <c r="FF311" i="7"/>
  <c r="AX311" i="7"/>
  <c r="BR311" i="7"/>
  <c r="DN311" i="7"/>
  <c r="EJ311" i="7"/>
  <c r="BR247" i="7"/>
  <c r="FF247" i="7"/>
  <c r="AX247" i="7"/>
  <c r="DN247" i="7"/>
  <c r="EJ247" i="7"/>
  <c r="AX270" i="7"/>
  <c r="BR270" i="7"/>
  <c r="EJ270" i="7"/>
  <c r="FF270" i="7"/>
  <c r="DN270" i="7"/>
  <c r="FF281" i="7"/>
  <c r="BR281" i="7"/>
  <c r="EJ281" i="7"/>
  <c r="AX281" i="7"/>
  <c r="DN281" i="7"/>
  <c r="DN228" i="7"/>
  <c r="FF228" i="7"/>
  <c r="EJ228" i="7"/>
  <c r="AX228" i="7"/>
  <c r="BR228" i="7"/>
  <c r="AX101" i="7"/>
  <c r="BR101" i="7"/>
  <c r="DN101" i="7"/>
  <c r="EJ101" i="7"/>
  <c r="FF101" i="7"/>
  <c r="FF224" i="7"/>
  <c r="DN224" i="7"/>
  <c r="BR224" i="7"/>
  <c r="EJ224" i="7"/>
  <c r="AX224" i="7"/>
  <c r="FF301" i="7"/>
  <c r="DN301" i="7"/>
  <c r="EJ301" i="7"/>
  <c r="AX301" i="7"/>
  <c r="BR301" i="7"/>
  <c r="EJ15" i="7"/>
  <c r="BR15" i="7"/>
  <c r="FF15" i="7"/>
  <c r="AX15" i="7"/>
  <c r="DN15" i="7"/>
  <c r="AX212" i="7"/>
  <c r="FF212" i="7"/>
  <c r="DN212" i="7"/>
  <c r="BR212" i="7"/>
  <c r="EJ212" i="7"/>
  <c r="AX184" i="7"/>
  <c r="BR184" i="7"/>
  <c r="DN184" i="7"/>
  <c r="FF184" i="7"/>
  <c r="EJ184" i="7"/>
  <c r="BR99" i="7"/>
  <c r="DN99" i="7"/>
  <c r="EJ99" i="7"/>
  <c r="AX99" i="7"/>
  <c r="FF99" i="7"/>
  <c r="BR349" i="7"/>
  <c r="AX349" i="7"/>
  <c r="EJ349" i="7"/>
  <c r="DN349" i="7"/>
  <c r="FF349" i="7"/>
  <c r="EJ317" i="7"/>
  <c r="FF317" i="7"/>
  <c r="BR317" i="7"/>
  <c r="AX317" i="7"/>
  <c r="DN317" i="7"/>
  <c r="DN90" i="7"/>
  <c r="BR90" i="7"/>
  <c r="AX90" i="7"/>
  <c r="EJ90" i="7"/>
  <c r="FF90" i="7"/>
  <c r="FF122" i="7"/>
  <c r="BR122" i="7"/>
  <c r="EJ122" i="7"/>
  <c r="DN122" i="7"/>
  <c r="AX122" i="7"/>
  <c r="FF363" i="7"/>
  <c r="EJ363" i="7"/>
  <c r="DN363" i="7"/>
  <c r="AX363" i="7"/>
  <c r="BR363" i="7"/>
  <c r="DN126" i="7"/>
  <c r="EJ126" i="7"/>
  <c r="AX126" i="7"/>
  <c r="BR126" i="7"/>
  <c r="FF126" i="7"/>
  <c r="FF124" i="7"/>
  <c r="DN124" i="7"/>
  <c r="AX124" i="7"/>
  <c r="EJ124" i="7"/>
  <c r="BR124" i="7"/>
  <c r="DN186" i="7"/>
  <c r="FF186" i="7"/>
  <c r="EJ186" i="7"/>
  <c r="BR186" i="7"/>
  <c r="AX186" i="7"/>
  <c r="FF24" i="7"/>
  <c r="EJ24" i="7"/>
  <c r="AX24" i="7"/>
  <c r="BR24" i="7"/>
  <c r="DN24" i="7"/>
  <c r="BR128" i="7"/>
  <c r="DN128" i="7"/>
  <c r="EJ128" i="7"/>
  <c r="AX128" i="7"/>
  <c r="FF128" i="7"/>
  <c r="EJ190" i="7"/>
  <c r="DN190" i="7"/>
  <c r="BR190" i="7"/>
  <c r="FF190" i="7"/>
  <c r="AX190" i="7"/>
  <c r="AX33" i="7"/>
  <c r="DN33" i="7"/>
  <c r="BR33" i="7"/>
  <c r="FF33" i="7"/>
  <c r="EJ33" i="7"/>
  <c r="AX286" i="7"/>
  <c r="BR286" i="7"/>
  <c r="FF286" i="7"/>
  <c r="EJ286" i="7"/>
  <c r="DN286" i="7"/>
  <c r="EJ108" i="7"/>
  <c r="AX108" i="7"/>
  <c r="BR108" i="7"/>
  <c r="FF108" i="7"/>
  <c r="DN108" i="7"/>
  <c r="BR169" i="7"/>
  <c r="FF169" i="7"/>
  <c r="EJ169" i="7"/>
  <c r="AX169" i="7"/>
  <c r="DN169" i="7"/>
  <c r="FF306" i="7"/>
  <c r="EJ306" i="7"/>
  <c r="AX306" i="7"/>
  <c r="BR306" i="7"/>
  <c r="DN306" i="7"/>
  <c r="DN20" i="7"/>
  <c r="AX20" i="7"/>
  <c r="EJ20" i="7"/>
  <c r="BR20" i="7"/>
  <c r="FF20" i="7"/>
  <c r="AX273" i="7"/>
  <c r="DN273" i="7"/>
  <c r="BR273" i="7"/>
  <c r="EJ273" i="7"/>
  <c r="FF273" i="7"/>
  <c r="EJ183" i="7"/>
  <c r="FF183" i="7"/>
  <c r="DN183" i="7"/>
  <c r="AX183" i="7"/>
  <c r="BR183" i="7"/>
  <c r="AX84" i="7"/>
  <c r="DN84" i="7"/>
  <c r="EJ84" i="7"/>
  <c r="FF84" i="7"/>
  <c r="BR84" i="7"/>
  <c r="AX56" i="7"/>
  <c r="EJ56" i="7"/>
  <c r="BR56" i="7"/>
  <c r="DN56" i="7"/>
  <c r="FF56" i="7"/>
  <c r="DN127" i="7"/>
  <c r="BR127" i="7"/>
  <c r="EJ127" i="7"/>
  <c r="AX127" i="7"/>
  <c r="FF127" i="7"/>
  <c r="DN106" i="7"/>
  <c r="EJ106" i="7"/>
  <c r="AX106" i="7"/>
  <c r="BR106" i="7"/>
  <c r="FF106" i="7"/>
  <c r="EJ53" i="7"/>
  <c r="DN53" i="7"/>
  <c r="BR53" i="7"/>
  <c r="FF53" i="7"/>
  <c r="AX53" i="7"/>
  <c r="H20" i="10"/>
  <c r="CG119" i="7" a="1"/>
  <c r="CG119" i="7" s="1"/>
  <c r="BR83" i="7"/>
  <c r="DN83" i="7"/>
  <c r="FF83" i="7"/>
  <c r="AX83" i="7"/>
  <c r="EJ83" i="7"/>
  <c r="EJ132" i="7"/>
  <c r="BR132" i="7"/>
  <c r="DN132" i="7"/>
  <c r="AX132" i="7"/>
  <c r="FF132" i="7"/>
  <c r="AX241" i="7"/>
  <c r="DN241" i="7"/>
  <c r="FF241" i="7"/>
  <c r="EJ241" i="7"/>
  <c r="BR241" i="7"/>
  <c r="FF125" i="7"/>
  <c r="AX125" i="7"/>
  <c r="EJ125" i="7"/>
  <c r="DN125" i="7"/>
  <c r="BR125" i="7"/>
  <c r="AX187" i="7"/>
  <c r="EJ187" i="7"/>
  <c r="BR187" i="7"/>
  <c r="DN187" i="7"/>
  <c r="FF187" i="7"/>
  <c r="DN248" i="7"/>
  <c r="EJ248" i="7"/>
  <c r="AX248" i="7"/>
  <c r="FF248" i="7"/>
  <c r="BR248" i="7"/>
  <c r="EJ338" i="7"/>
  <c r="BR338" i="7"/>
  <c r="DN338" i="7"/>
  <c r="FF338" i="7"/>
  <c r="AX338" i="7"/>
  <c r="AX253" i="7"/>
  <c r="FF253" i="7"/>
  <c r="DN253" i="7"/>
  <c r="BR253" i="7"/>
  <c r="EJ253" i="7"/>
  <c r="AX69" i="7"/>
  <c r="DN69" i="7"/>
  <c r="FF69" i="7"/>
  <c r="BR69" i="7"/>
  <c r="EJ69" i="7"/>
  <c r="EJ290" i="7"/>
  <c r="BR290" i="7"/>
  <c r="DN290" i="7"/>
  <c r="FF290" i="7"/>
  <c r="AX290" i="7"/>
  <c r="BR41" i="7"/>
  <c r="DN41" i="7"/>
  <c r="AX41" i="7"/>
  <c r="FF41" i="7"/>
  <c r="EJ41" i="7"/>
  <c r="DN337" i="7"/>
  <c r="BR337" i="7"/>
  <c r="FF337" i="7"/>
  <c r="EJ337" i="7"/>
  <c r="AX337" i="7"/>
  <c r="BR89" i="7"/>
  <c r="EJ89" i="7"/>
  <c r="DN89" i="7"/>
  <c r="FF89" i="7"/>
  <c r="AX89" i="7"/>
  <c r="AX116" i="7"/>
  <c r="DN116" i="7"/>
  <c r="BR116" i="7"/>
  <c r="EJ116" i="7"/>
  <c r="FF116" i="7"/>
  <c r="EJ121" i="7"/>
  <c r="FF121" i="7"/>
  <c r="BR121" i="7"/>
  <c r="DN121" i="7"/>
  <c r="AX121" i="7"/>
  <c r="DN151" i="7"/>
  <c r="EJ151" i="7"/>
  <c r="FF151" i="7"/>
  <c r="AX151" i="7"/>
  <c r="BR151" i="7"/>
  <c r="FF167" i="7"/>
  <c r="EJ167" i="7"/>
  <c r="AX167" i="7"/>
  <c r="DN167" i="7"/>
  <c r="BR167" i="7"/>
  <c r="EJ135" i="7"/>
  <c r="BR135" i="7"/>
  <c r="FF135" i="7"/>
  <c r="DN135" i="7"/>
  <c r="AX135" i="7"/>
  <c r="AX276" i="7"/>
  <c r="BR276" i="7"/>
  <c r="FF276" i="7"/>
  <c r="EJ276" i="7"/>
  <c r="DN276" i="7"/>
  <c r="AX16" i="7"/>
  <c r="FF16" i="7"/>
  <c r="BR16" i="7"/>
  <c r="DN16" i="7"/>
  <c r="EJ16" i="7"/>
  <c r="FF310" i="7"/>
  <c r="EJ310" i="7"/>
  <c r="BR310" i="7"/>
  <c r="AX310" i="7"/>
  <c r="DN310" i="7"/>
  <c r="DN305" i="7"/>
  <c r="AX305" i="7"/>
  <c r="EJ305" i="7"/>
  <c r="BR305" i="7"/>
  <c r="FF305" i="7"/>
  <c r="EJ320" i="7"/>
  <c r="BR320" i="7"/>
  <c r="AX320" i="7"/>
  <c r="FF320" i="7"/>
  <c r="DN320" i="7"/>
  <c r="AX37" i="7"/>
  <c r="DN37" i="7"/>
  <c r="EJ37" i="7"/>
  <c r="FF37" i="7"/>
  <c r="BR37" i="7"/>
  <c r="AX30" i="7"/>
  <c r="EJ30" i="7"/>
  <c r="DN30" i="7"/>
  <c r="FF30" i="7"/>
  <c r="BR30" i="7"/>
  <c r="BR259" i="7"/>
  <c r="EJ259" i="7"/>
  <c r="FF259" i="7"/>
  <c r="DN259" i="7"/>
  <c r="AX259" i="7"/>
  <c r="AX291" i="7"/>
  <c r="EJ291" i="7"/>
  <c r="DN291" i="7"/>
  <c r="FF291" i="7"/>
  <c r="BR291" i="7"/>
  <c r="AX46" i="7"/>
  <c r="BR46" i="7"/>
  <c r="EJ46" i="7"/>
  <c r="DN46" i="7"/>
  <c r="FF46" i="7"/>
  <c r="FF239" i="7"/>
  <c r="DN239" i="7"/>
  <c r="EJ239" i="7"/>
  <c r="AX239" i="7"/>
  <c r="BR239" i="7"/>
  <c r="BR219" i="7"/>
  <c r="EJ219" i="7"/>
  <c r="AX219" i="7"/>
  <c r="DN219" i="7"/>
  <c r="FF219" i="7"/>
  <c r="DN82" i="7"/>
  <c r="BR82" i="7"/>
  <c r="AX82" i="7"/>
  <c r="EJ82" i="7"/>
  <c r="FF82" i="7"/>
  <c r="BR68" i="7"/>
  <c r="DN68" i="7"/>
  <c r="AX68" i="7"/>
  <c r="FF68" i="7"/>
  <c r="EJ68" i="7"/>
  <c r="DN341" i="7"/>
  <c r="FF341" i="7"/>
  <c r="BR341" i="7"/>
  <c r="EJ341" i="7"/>
  <c r="AX341" i="7"/>
  <c r="EJ267" i="7"/>
  <c r="DN267" i="7"/>
  <c r="AX267" i="7"/>
  <c r="BR267" i="7"/>
  <c r="FF267" i="7"/>
  <c r="EJ134" i="7"/>
  <c r="AX134" i="7"/>
  <c r="DN134" i="7"/>
  <c r="BR134" i="7"/>
  <c r="FF134" i="7"/>
  <c r="FF22" i="7"/>
  <c r="EJ22" i="7"/>
  <c r="DN22" i="7"/>
  <c r="BR22" i="7"/>
  <c r="AX22" i="7"/>
  <c r="BR23" i="7"/>
  <c r="FF23" i="7"/>
  <c r="DN23" i="7"/>
  <c r="AX23" i="7"/>
  <c r="EJ23" i="7"/>
  <c r="BR334" i="7"/>
  <c r="FF334" i="7"/>
  <c r="DN334" i="7"/>
  <c r="AX334" i="7"/>
  <c r="EJ334" i="7"/>
  <c r="EJ331" i="7"/>
  <c r="FF331" i="7"/>
  <c r="BR331" i="7"/>
  <c r="DN331" i="7"/>
  <c r="AX331" i="7"/>
  <c r="BR343" i="7"/>
  <c r="DN343" i="7"/>
  <c r="FF343" i="7"/>
  <c r="EJ343" i="7"/>
  <c r="AX343" i="7"/>
  <c r="AX75" i="7"/>
  <c r="FF75" i="7"/>
  <c r="DN75" i="7"/>
  <c r="BR75" i="7"/>
  <c r="EJ75" i="7"/>
  <c r="AX119" i="7"/>
  <c r="EJ119" i="7"/>
  <c r="FF119" i="7"/>
  <c r="DN119" i="7"/>
  <c r="BR119" i="7"/>
  <c r="FF17" i="7"/>
  <c r="EJ17" i="7"/>
  <c r="BR17" i="7"/>
  <c r="DN17" i="7"/>
  <c r="AX17" i="7"/>
  <c r="BR43" i="7"/>
  <c r="AX43" i="7"/>
  <c r="DN43" i="7"/>
  <c r="FF43" i="7"/>
  <c r="EJ43" i="7"/>
  <c r="EJ172" i="7"/>
  <c r="AX172" i="7"/>
  <c r="DN172" i="7"/>
  <c r="BR172" i="7"/>
  <c r="FF172" i="7"/>
  <c r="FF354" i="7"/>
  <c r="BR354" i="7"/>
  <c r="DN354" i="7"/>
  <c r="EJ354" i="7"/>
  <c r="AX354" i="7"/>
  <c r="DN36" i="7"/>
  <c r="EJ36" i="7"/>
  <c r="BR36" i="7"/>
  <c r="FF36" i="7"/>
  <c r="AX36" i="7"/>
  <c r="FF80" i="7"/>
  <c r="AX80" i="7"/>
  <c r="DN80" i="7"/>
  <c r="BR80" i="7"/>
  <c r="EJ80" i="7"/>
  <c r="DN182" i="7"/>
  <c r="EJ182" i="7"/>
  <c r="AX182" i="7"/>
  <c r="FF182" i="7"/>
  <c r="BR182" i="7"/>
  <c r="DN57" i="7"/>
  <c r="AX57" i="7"/>
  <c r="FF57" i="7"/>
  <c r="BR57" i="7"/>
  <c r="EJ57" i="7"/>
  <c r="DN208" i="7"/>
  <c r="AX208" i="7"/>
  <c r="BR208" i="7"/>
  <c r="EJ208" i="7"/>
  <c r="FF208" i="7"/>
  <c r="DN54" i="7"/>
  <c r="FF54" i="7"/>
  <c r="EJ54" i="7"/>
  <c r="AX54" i="7"/>
  <c r="BR54" i="7"/>
  <c r="AX170" i="7"/>
  <c r="EJ170" i="7"/>
  <c r="FF170" i="7"/>
  <c r="DN170" i="7"/>
  <c r="BR170" i="7"/>
  <c r="DN157" i="7"/>
  <c r="EJ157" i="7"/>
  <c r="BR157" i="7"/>
  <c r="AX157" i="7"/>
  <c r="FF157" i="7"/>
  <c r="DN352" i="7"/>
  <c r="BR352" i="7"/>
  <c r="AX352" i="7"/>
  <c r="FF352" i="7"/>
  <c r="EJ352" i="7"/>
  <c r="BR102" i="7"/>
  <c r="AX102" i="7"/>
  <c r="FF102" i="7"/>
  <c r="DN102" i="7"/>
  <c r="EJ102" i="7"/>
  <c r="EJ336" i="7"/>
  <c r="DN336" i="7"/>
  <c r="AX336" i="7"/>
  <c r="BR336" i="7"/>
  <c r="FF336" i="7"/>
  <c r="BR181" i="7"/>
  <c r="DN181" i="7"/>
  <c r="FF181" i="7"/>
  <c r="AX181" i="7"/>
  <c r="EJ181" i="7"/>
  <c r="AX85" i="7"/>
  <c r="BR85" i="7"/>
  <c r="EJ85" i="7"/>
  <c r="FF85" i="7"/>
  <c r="DN85" i="7"/>
  <c r="DN200" i="7"/>
  <c r="FF200" i="7"/>
  <c r="BR200" i="7"/>
  <c r="EJ200" i="7"/>
  <c r="AX200" i="7"/>
  <c r="EJ312" i="7"/>
  <c r="BR312" i="7"/>
  <c r="FF312" i="7"/>
  <c r="DN312" i="7"/>
  <c r="AX312" i="7"/>
  <c r="BR8" i="7"/>
  <c r="EJ8" i="7"/>
  <c r="DN8" i="7"/>
  <c r="AX8" i="7"/>
  <c r="FF8" i="7"/>
  <c r="AX263" i="7"/>
  <c r="BR263" i="7"/>
  <c r="FF263" i="7"/>
  <c r="DN263" i="7"/>
  <c r="EJ263" i="7"/>
  <c r="AX242" i="7"/>
  <c r="EJ242" i="7"/>
  <c r="DN242" i="7"/>
  <c r="BR242" i="7"/>
  <c r="FF242" i="7"/>
  <c r="BR74" i="7"/>
  <c r="AX74" i="7"/>
  <c r="EJ74" i="7"/>
  <c r="FF74" i="7"/>
  <c r="DN74" i="7"/>
  <c r="DN198" i="7"/>
  <c r="EJ198" i="7"/>
  <c r="FF198" i="7"/>
  <c r="BR198" i="7"/>
  <c r="AX198" i="7"/>
  <c r="EJ225" i="7"/>
  <c r="FF225" i="7"/>
  <c r="AX225" i="7"/>
  <c r="DN225" i="7"/>
  <c r="BR225" i="7"/>
  <c r="AX162" i="7"/>
  <c r="EJ162" i="7"/>
  <c r="FF162" i="7"/>
  <c r="BR162" i="7"/>
  <c r="DN162" i="7"/>
  <c r="FF161" i="7"/>
  <c r="AX161" i="7"/>
  <c r="BR161" i="7"/>
  <c r="DN161" i="7"/>
  <c r="EJ161" i="7"/>
  <c r="FF194" i="7"/>
  <c r="AX194" i="7"/>
  <c r="EJ194" i="7"/>
  <c r="DN194" i="7"/>
  <c r="BR194" i="7"/>
  <c r="DN342" i="7"/>
  <c r="AX342" i="7"/>
  <c r="EJ342" i="7"/>
  <c r="FF342" i="7"/>
  <c r="BR342" i="7"/>
  <c r="DN202" i="7"/>
  <c r="BR202" i="7"/>
  <c r="EJ202" i="7"/>
  <c r="FF202" i="7"/>
  <c r="AX202" i="7"/>
  <c r="FF240" i="7"/>
  <c r="BR240" i="7"/>
  <c r="AX240" i="7"/>
  <c r="EJ240" i="7"/>
  <c r="DN240" i="7"/>
  <c r="FF77" i="7"/>
  <c r="EJ77" i="7"/>
  <c r="BR77" i="7"/>
  <c r="AX77" i="7"/>
  <c r="DN77" i="7"/>
  <c r="EJ246" i="7"/>
  <c r="BR246" i="7"/>
  <c r="AX246" i="7"/>
  <c r="FF246" i="7"/>
  <c r="DN246" i="7"/>
  <c r="FF249" i="7"/>
  <c r="AX249" i="7"/>
  <c r="DN249" i="7"/>
  <c r="EJ249" i="7"/>
  <c r="BR249" i="7"/>
  <c r="AX303" i="7"/>
  <c r="DN303" i="7"/>
  <c r="FF303" i="7"/>
  <c r="BR303" i="7"/>
  <c r="EJ303" i="7"/>
  <c r="AX42" i="7"/>
  <c r="BR42" i="7"/>
  <c r="EJ42" i="7"/>
  <c r="DN42" i="7"/>
  <c r="FF42" i="7"/>
  <c r="FF100" i="7"/>
  <c r="DN100" i="7"/>
  <c r="AX100" i="7"/>
  <c r="EJ100" i="7"/>
  <c r="BR100" i="7"/>
  <c r="FF292" i="7"/>
  <c r="DN292" i="7"/>
  <c r="AX292" i="7"/>
  <c r="EJ292" i="7"/>
  <c r="BR292" i="7"/>
  <c r="DN330" i="7"/>
  <c r="FF330" i="7"/>
  <c r="AX330" i="7"/>
  <c r="EJ330" i="7"/>
  <c r="BR330" i="7"/>
  <c r="AX196" i="7"/>
  <c r="EJ196" i="7"/>
  <c r="DN196" i="7"/>
  <c r="BR196" i="7"/>
  <c r="FF196" i="7"/>
  <c r="FF324" i="7"/>
  <c r="DN324" i="7"/>
  <c r="BR324" i="7"/>
  <c r="EJ324" i="7"/>
  <c r="AX324" i="7"/>
  <c r="DN218" i="7"/>
  <c r="BR218" i="7"/>
  <c r="AX218" i="7"/>
  <c r="EJ218" i="7"/>
  <c r="FF218" i="7"/>
  <c r="DN59" i="7"/>
  <c r="AX59" i="7"/>
  <c r="FF59" i="7"/>
  <c r="EJ59" i="7"/>
  <c r="BR59" i="7"/>
  <c r="EJ245" i="7"/>
  <c r="FF245" i="7"/>
  <c r="DN245" i="7"/>
  <c r="BR245" i="7"/>
  <c r="AX245" i="7"/>
  <c r="DN289" i="7"/>
  <c r="BR289" i="7"/>
  <c r="EJ289" i="7"/>
  <c r="AX289" i="7"/>
  <c r="FF289" i="7"/>
  <c r="DN26" i="7"/>
  <c r="FF26" i="7"/>
  <c r="BR26" i="7"/>
  <c r="EJ26" i="7"/>
  <c r="AX26" i="7"/>
  <c r="FF94" i="7"/>
  <c r="DN94" i="7"/>
  <c r="EJ94" i="7"/>
  <c r="AX94" i="7"/>
  <c r="BR94" i="7"/>
  <c r="DN287" i="7"/>
  <c r="AX287" i="7"/>
  <c r="EJ287" i="7"/>
  <c r="FF287" i="7"/>
  <c r="BR287" i="7"/>
  <c r="AX207" i="7"/>
  <c r="DN207" i="7"/>
  <c r="FF207" i="7"/>
  <c r="EJ207" i="7"/>
  <c r="BR207" i="7"/>
  <c r="EJ300" i="7"/>
  <c r="BR300" i="7"/>
  <c r="FF300" i="7"/>
  <c r="DN300" i="7"/>
  <c r="AX300" i="7"/>
  <c r="EJ156" i="7"/>
  <c r="BR156" i="7"/>
  <c r="AX156" i="7"/>
  <c r="FF156" i="7"/>
  <c r="DN156" i="7"/>
  <c r="BR123" i="7"/>
  <c r="DN123" i="7"/>
  <c r="EJ123" i="7"/>
  <c r="AX123" i="7"/>
  <c r="FF123" i="7"/>
  <c r="FF67" i="7"/>
  <c r="BR67" i="7"/>
  <c r="EJ67" i="7"/>
  <c r="AX67" i="7"/>
  <c r="DN67" i="7"/>
  <c r="BR325" i="7"/>
  <c r="FF325" i="7"/>
  <c r="DN325" i="7"/>
  <c r="EJ325" i="7"/>
  <c r="AX325" i="7"/>
  <c r="CI117" i="7" a="1"/>
  <c r="CI117" i="7" s="1"/>
  <c r="J18" i="10"/>
  <c r="EJ111" i="7"/>
  <c r="FF111" i="7"/>
  <c r="DN111" i="7"/>
  <c r="BR111" i="7"/>
  <c r="AX111" i="7"/>
  <c r="AX117" i="7"/>
  <c r="FF117" i="7"/>
  <c r="DN117" i="7"/>
  <c r="EJ117" i="7"/>
  <c r="BR117" i="7"/>
  <c r="EJ51" i="7"/>
  <c r="AX51" i="7"/>
  <c r="BR51" i="7"/>
  <c r="FF51" i="7"/>
  <c r="DN51" i="7"/>
  <c r="FF131" i="7"/>
  <c r="AX131" i="7"/>
  <c r="BR131" i="7"/>
  <c r="DN131" i="7"/>
  <c r="EJ131" i="7"/>
  <c r="DN361" i="7"/>
  <c r="AX361" i="7"/>
  <c r="FF361" i="7"/>
  <c r="BR361" i="7"/>
  <c r="EJ361" i="7"/>
  <c r="EJ165" i="7"/>
  <c r="AX165" i="7"/>
  <c r="BR165" i="7"/>
  <c r="FF165" i="7"/>
  <c r="DN165" i="7"/>
  <c r="BR365" i="7"/>
  <c r="EJ365" i="7"/>
  <c r="FF365" i="7"/>
  <c r="DN365" i="7"/>
  <c r="AX365" i="7"/>
  <c r="EJ302" i="7"/>
  <c r="DN302" i="7"/>
  <c r="AX302" i="7"/>
  <c r="BR302" i="7"/>
  <c r="FF302" i="7"/>
  <c r="DN96" i="7"/>
  <c r="BR96" i="7"/>
  <c r="FF96" i="7"/>
  <c r="EJ96" i="7"/>
  <c r="AX96" i="7"/>
  <c r="FF199" i="7"/>
  <c r="BR199" i="7"/>
  <c r="EJ199" i="7"/>
  <c r="AX199" i="7"/>
  <c r="DN199" i="7"/>
  <c r="DN266" i="7"/>
  <c r="AX266" i="7"/>
  <c r="FF266" i="7"/>
  <c r="BR266" i="7"/>
  <c r="EJ266" i="7"/>
  <c r="FF18" i="7"/>
  <c r="EJ18" i="7"/>
  <c r="AX18" i="7"/>
  <c r="BR18" i="7"/>
  <c r="DN18" i="7"/>
  <c r="BR76" i="7"/>
  <c r="FF76" i="7"/>
  <c r="AX76" i="7"/>
  <c r="EJ76" i="7"/>
  <c r="DN76" i="7"/>
  <c r="EJ326" i="7"/>
  <c r="DN326" i="7"/>
  <c r="BR326" i="7"/>
  <c r="FF326" i="7"/>
  <c r="AX326" i="7"/>
  <c r="AX47" i="7"/>
  <c r="EJ47" i="7"/>
  <c r="DN47" i="7"/>
  <c r="BR47" i="7"/>
  <c r="FF47" i="7"/>
  <c r="DN355" i="7"/>
  <c r="AX355" i="7"/>
  <c r="EJ355" i="7"/>
  <c r="BR355" i="7"/>
  <c r="FF355" i="7"/>
  <c r="DN62" i="7"/>
  <c r="AX62" i="7"/>
  <c r="FF62" i="7"/>
  <c r="BR62" i="7"/>
  <c r="EJ62" i="7"/>
  <c r="DN220" i="7"/>
  <c r="FF220" i="7"/>
  <c r="EJ220" i="7"/>
  <c r="BR220" i="7"/>
  <c r="AX220" i="7"/>
  <c r="DN120" i="7"/>
  <c r="AX120" i="7"/>
  <c r="FF120" i="7"/>
  <c r="EJ120" i="7"/>
  <c r="BR120" i="7"/>
  <c r="BR347" i="7"/>
  <c r="FF347" i="7"/>
  <c r="AX347" i="7"/>
  <c r="EJ347" i="7"/>
  <c r="DN347" i="7"/>
  <c r="FF34" i="7"/>
  <c r="BR34" i="7"/>
  <c r="DN34" i="7"/>
  <c r="AX34" i="7"/>
  <c r="EJ34" i="7"/>
  <c r="EJ87" i="7"/>
  <c r="FF87" i="7"/>
  <c r="DN87" i="7"/>
  <c r="AX87" i="7"/>
  <c r="BR87" i="7"/>
  <c r="DN142" i="7"/>
  <c r="AX142" i="7"/>
  <c r="FF142" i="7"/>
  <c r="BR142" i="7"/>
  <c r="EJ142" i="7"/>
  <c r="FF7" i="7"/>
  <c r="DN7" i="7"/>
  <c r="AX7" i="7"/>
  <c r="BR7" i="7"/>
  <c r="EJ7" i="7"/>
  <c r="BR335" i="7"/>
  <c r="FF335" i="7"/>
  <c r="EJ335" i="7"/>
  <c r="AX335" i="7"/>
  <c r="DN335" i="7"/>
  <c r="FF321" i="7"/>
  <c r="BR321" i="7"/>
  <c r="AX321" i="7"/>
  <c r="EJ321" i="7"/>
  <c r="DN321" i="7"/>
  <c r="BR275" i="7"/>
  <c r="DN275" i="7"/>
  <c r="AX275" i="7"/>
  <c r="FF275" i="7"/>
  <c r="EJ275" i="7"/>
  <c r="BR297" i="7"/>
  <c r="EJ297" i="7"/>
  <c r="AX297" i="7"/>
  <c r="DN297" i="7"/>
  <c r="FF297" i="7"/>
  <c r="DN255" i="7"/>
  <c r="AX255" i="7"/>
  <c r="EJ255" i="7"/>
  <c r="FF255" i="7"/>
  <c r="BR255" i="7"/>
  <c r="FF210" i="7"/>
  <c r="AX210" i="7"/>
  <c r="BR210" i="7"/>
  <c r="DN210" i="7"/>
  <c r="EJ210" i="7"/>
  <c r="AX296" i="7"/>
  <c r="FF296" i="7"/>
  <c r="DN296" i="7"/>
  <c r="EJ296" i="7"/>
  <c r="BR296" i="7"/>
  <c r="FF295" i="7"/>
  <c r="BR295" i="7"/>
  <c r="EJ295" i="7"/>
  <c r="AX295" i="7"/>
  <c r="DN295" i="7"/>
  <c r="BR304" i="7"/>
  <c r="DN304" i="7"/>
  <c r="FF304" i="7"/>
  <c r="EJ304" i="7"/>
  <c r="AX304" i="7"/>
  <c r="EJ32" i="7"/>
  <c r="DN32" i="7"/>
  <c r="BR32" i="7"/>
  <c r="AX32" i="7"/>
  <c r="FF32" i="7"/>
  <c r="EJ288" i="7"/>
  <c r="AX288" i="7"/>
  <c r="FF288" i="7"/>
  <c r="BR288" i="7"/>
  <c r="DN288" i="7"/>
  <c r="FF64" i="7"/>
  <c r="EJ64" i="7"/>
  <c r="BR64" i="7"/>
  <c r="AX64" i="7"/>
  <c r="DN64" i="7"/>
  <c r="DN40" i="7"/>
  <c r="EJ40" i="7"/>
  <c r="AX40" i="7"/>
  <c r="FF40" i="7"/>
  <c r="BR40" i="7"/>
  <c r="FF155" i="7"/>
  <c r="BR155" i="7"/>
  <c r="DN155" i="7"/>
  <c r="EJ155" i="7"/>
  <c r="AX155" i="7"/>
  <c r="DN252" i="7"/>
  <c r="BR252" i="7"/>
  <c r="EJ252" i="7"/>
  <c r="AX252" i="7"/>
  <c r="FF252" i="7"/>
  <c r="FF339" i="7"/>
  <c r="AX339" i="7"/>
  <c r="BR339" i="7"/>
  <c r="DN339" i="7"/>
  <c r="EJ339" i="7"/>
  <c r="AX195" i="7"/>
  <c r="DN195" i="7"/>
  <c r="FF195" i="7"/>
  <c r="EJ195" i="7"/>
  <c r="BR195" i="7"/>
  <c r="AX319" i="7"/>
  <c r="DN319" i="7"/>
  <c r="BR319" i="7"/>
  <c r="FF319" i="7"/>
  <c r="EJ319" i="7"/>
  <c r="DN323" i="7"/>
  <c r="BR323" i="7"/>
  <c r="FF323" i="7"/>
  <c r="AX323" i="7"/>
  <c r="EJ323" i="7"/>
  <c r="EJ44" i="7"/>
  <c r="AX44" i="7"/>
  <c r="FF44" i="7"/>
  <c r="DN44" i="7"/>
  <c r="BR44" i="7"/>
  <c r="AX115" i="7"/>
  <c r="FF115" i="7"/>
  <c r="DN115" i="7"/>
  <c r="BR115" i="7"/>
  <c r="EJ115" i="7"/>
  <c r="AX285" i="7"/>
  <c r="DN285" i="7"/>
  <c r="BR285" i="7"/>
  <c r="EJ285" i="7"/>
  <c r="FF285" i="7"/>
  <c r="F22" i="10"/>
  <c r="CE121" i="7" a="1"/>
  <c r="CE121" i="7" s="1"/>
  <c r="AX201" i="7"/>
  <c r="EJ201" i="7"/>
  <c r="FF201" i="7"/>
  <c r="DN201" i="7"/>
  <c r="BR201" i="7"/>
  <c r="FF329" i="7"/>
  <c r="EJ329" i="7"/>
  <c r="AX329" i="7"/>
  <c r="BR329" i="7"/>
  <c r="DN329" i="7"/>
  <c r="AX31" i="7"/>
  <c r="FF31" i="7"/>
  <c r="EJ31" i="7"/>
  <c r="DN31" i="7"/>
  <c r="BR31" i="7"/>
  <c r="EJ61" i="7"/>
  <c r="FF61" i="7"/>
  <c r="BR61" i="7"/>
  <c r="AX61" i="7"/>
  <c r="DN61" i="7"/>
  <c r="BR345" i="7"/>
  <c r="DN345" i="7"/>
  <c r="EJ345" i="7"/>
  <c r="FF345" i="7"/>
  <c r="AX345" i="7"/>
  <c r="N13" i="10" l="1"/>
  <c r="EK201" i="7"/>
  <c r="FG201" i="7"/>
  <c r="DO201" i="7"/>
  <c r="BS201" i="7"/>
  <c r="AY201" i="7"/>
  <c r="AY131" i="7"/>
  <c r="BS131" i="7"/>
  <c r="EK131" i="7"/>
  <c r="FG131" i="7"/>
  <c r="DO131" i="7"/>
  <c r="BS330" i="7"/>
  <c r="AY330" i="7"/>
  <c r="DO330" i="7"/>
  <c r="FG330" i="7"/>
  <c r="EK330" i="7"/>
  <c r="AY194" i="7"/>
  <c r="EK194" i="7"/>
  <c r="BS194" i="7"/>
  <c r="DO194" i="7"/>
  <c r="FG194" i="7"/>
  <c r="AY85" i="7"/>
  <c r="DO85" i="7"/>
  <c r="FG85" i="7"/>
  <c r="EK85" i="7"/>
  <c r="BS85" i="7"/>
  <c r="EK36" i="7"/>
  <c r="FG36" i="7"/>
  <c r="BS36" i="7"/>
  <c r="DO36" i="7"/>
  <c r="AY36" i="7"/>
  <c r="BS167" i="7"/>
  <c r="EK167" i="7"/>
  <c r="DO167" i="7"/>
  <c r="FG167" i="7"/>
  <c r="AY167" i="7"/>
  <c r="BS127" i="7"/>
  <c r="AY127" i="7"/>
  <c r="DO127" i="7"/>
  <c r="FG127" i="7"/>
  <c r="EK127" i="7"/>
  <c r="DO286" i="7"/>
  <c r="AY286" i="7"/>
  <c r="EK286" i="7"/>
  <c r="FG286" i="7"/>
  <c r="BS286" i="7"/>
  <c r="FG90" i="7"/>
  <c r="EK90" i="7"/>
  <c r="BS90" i="7"/>
  <c r="AY90" i="7"/>
  <c r="DO90" i="7"/>
  <c r="AY329" i="7"/>
  <c r="BS329" i="7"/>
  <c r="EK329" i="7"/>
  <c r="FG329" i="7"/>
  <c r="DO329" i="7"/>
  <c r="L8" i="7" a="1"/>
  <c r="L8" i="7" s="1"/>
  <c r="O5" i="10" s="1"/>
  <c r="O10" i="10" s="1"/>
  <c r="EK47" i="7"/>
  <c r="FG47" i="7"/>
  <c r="AY47" i="7"/>
  <c r="BS47" i="7"/>
  <c r="DO47" i="7"/>
  <c r="BS76" i="7"/>
  <c r="EK76" i="7"/>
  <c r="AY76" i="7"/>
  <c r="DO76" i="7"/>
  <c r="FG76" i="7"/>
  <c r="J19" i="10"/>
  <c r="CI118" i="7" a="1"/>
  <c r="CI118" i="7" s="1"/>
  <c r="BS100" i="7"/>
  <c r="DO100" i="7"/>
  <c r="FG100" i="7"/>
  <c r="AY100" i="7"/>
  <c r="EK100" i="7"/>
  <c r="EK249" i="7"/>
  <c r="AY249" i="7"/>
  <c r="DO249" i="7"/>
  <c r="FG249" i="7"/>
  <c r="BS249" i="7"/>
  <c r="EK77" i="7"/>
  <c r="BS77" i="7"/>
  <c r="FG77" i="7"/>
  <c r="AY77" i="7"/>
  <c r="DO77" i="7"/>
  <c r="BS312" i="7"/>
  <c r="EK312" i="7"/>
  <c r="AY312" i="7"/>
  <c r="FG312" i="7"/>
  <c r="DO312" i="7"/>
  <c r="DO181" i="7"/>
  <c r="EK181" i="7"/>
  <c r="BS181" i="7"/>
  <c r="AY181" i="7"/>
  <c r="FG181" i="7"/>
  <c r="EK352" i="7"/>
  <c r="DO352" i="7"/>
  <c r="BS352" i="7"/>
  <c r="AY352" i="7"/>
  <c r="FG352" i="7"/>
  <c r="DO43" i="7"/>
  <c r="BS43" i="7"/>
  <c r="FG43" i="7"/>
  <c r="AY43" i="7"/>
  <c r="EK43" i="7"/>
  <c r="EK75" i="7"/>
  <c r="BS75" i="7"/>
  <c r="FG75" i="7"/>
  <c r="AY75" i="7"/>
  <c r="DO75" i="7"/>
  <c r="AY82" i="7"/>
  <c r="BS82" i="7"/>
  <c r="EK82" i="7"/>
  <c r="FG82" i="7"/>
  <c r="DO82" i="7"/>
  <c r="BS30" i="7"/>
  <c r="DO30" i="7"/>
  <c r="FG30" i="7"/>
  <c r="EK30" i="7"/>
  <c r="AY30" i="7"/>
  <c r="EK320" i="7"/>
  <c r="AY320" i="7"/>
  <c r="BS320" i="7"/>
  <c r="FG320" i="7"/>
  <c r="DO320" i="7"/>
  <c r="BS89" i="7"/>
  <c r="EK89" i="7"/>
  <c r="AY89" i="7"/>
  <c r="FG89" i="7"/>
  <c r="DO89" i="7"/>
  <c r="BS69" i="7"/>
  <c r="EK69" i="7"/>
  <c r="FG69" i="7"/>
  <c r="AY69" i="7"/>
  <c r="DO69" i="7"/>
  <c r="BS125" i="7"/>
  <c r="AY125" i="7"/>
  <c r="DO125" i="7"/>
  <c r="EK125" i="7"/>
  <c r="FG125" i="7"/>
  <c r="FG132" i="7"/>
  <c r="BS132" i="7"/>
  <c r="DO132" i="7"/>
  <c r="EK132" i="7"/>
  <c r="AY132" i="7"/>
  <c r="AY108" i="7"/>
  <c r="EK108" i="7"/>
  <c r="DO108" i="7"/>
  <c r="BS108" i="7"/>
  <c r="FG108" i="7"/>
  <c r="FG24" i="7"/>
  <c r="DO24" i="7"/>
  <c r="AY24" i="7"/>
  <c r="BS24" i="7"/>
  <c r="EK24" i="7"/>
  <c r="EK301" i="7"/>
  <c r="FG301" i="7"/>
  <c r="DO301" i="7"/>
  <c r="BS301" i="7"/>
  <c r="AY301" i="7"/>
  <c r="DO216" i="7"/>
  <c r="FG216" i="7"/>
  <c r="AY216" i="7"/>
  <c r="EK216" i="7"/>
  <c r="BS216" i="7"/>
  <c r="AY233" i="7"/>
  <c r="EK233" i="7"/>
  <c r="FG233" i="7"/>
  <c r="DO233" i="7"/>
  <c r="BS233" i="7"/>
  <c r="EK282" i="7"/>
  <c r="DO282" i="7"/>
  <c r="AY282" i="7"/>
  <c r="BS282" i="7"/>
  <c r="FG282" i="7"/>
  <c r="AY217" i="7"/>
  <c r="BS217" i="7"/>
  <c r="EK217" i="7"/>
  <c r="DO217" i="7"/>
  <c r="FG217" i="7"/>
  <c r="DO28" i="7"/>
  <c r="FG28" i="7"/>
  <c r="EK28" i="7"/>
  <c r="BS28" i="7"/>
  <c r="AY28" i="7"/>
  <c r="EK95" i="7"/>
  <c r="FG95" i="7"/>
  <c r="BS95" i="7"/>
  <c r="DO95" i="7"/>
  <c r="AY95" i="7"/>
  <c r="BS97" i="7"/>
  <c r="FG97" i="7"/>
  <c r="DO97" i="7"/>
  <c r="AY97" i="7"/>
  <c r="EK97" i="7"/>
  <c r="DO19" i="7"/>
  <c r="BS19" i="7"/>
  <c r="FG19" i="7"/>
  <c r="EK19" i="7"/>
  <c r="AY19" i="7"/>
  <c r="AY175" i="7"/>
  <c r="FG175" i="7"/>
  <c r="BS175" i="7"/>
  <c r="EK175" i="7"/>
  <c r="DO175" i="7"/>
  <c r="EK110" i="7"/>
  <c r="FG110" i="7"/>
  <c r="DO110" i="7"/>
  <c r="BS110" i="7"/>
  <c r="AY110" i="7"/>
  <c r="FG250" i="7"/>
  <c r="EK250" i="7"/>
  <c r="DO250" i="7"/>
  <c r="AY250" i="7"/>
  <c r="BS250" i="7"/>
  <c r="AY107" i="7"/>
  <c r="DO107" i="7"/>
  <c r="BS107" i="7"/>
  <c r="FG107" i="7"/>
  <c r="EK107" i="7"/>
  <c r="FG193" i="7"/>
  <c r="DO193" i="7"/>
  <c r="BS193" i="7"/>
  <c r="EK193" i="7"/>
  <c r="AY193" i="7"/>
  <c r="BS197" i="7"/>
  <c r="EK197" i="7"/>
  <c r="FG197" i="7"/>
  <c r="DO197" i="7"/>
  <c r="AY197" i="7"/>
  <c r="AY72" i="7"/>
  <c r="FG72" i="7"/>
  <c r="EK72" i="7"/>
  <c r="DO72" i="7"/>
  <c r="BS72" i="7"/>
  <c r="BS284" i="7"/>
  <c r="EK284" i="7"/>
  <c r="DO284" i="7"/>
  <c r="AY284" i="7"/>
  <c r="FG284" i="7"/>
  <c r="FG223" i="7"/>
  <c r="AY223" i="7"/>
  <c r="EK223" i="7"/>
  <c r="DO223" i="7"/>
  <c r="BS223" i="7"/>
  <c r="AY93" i="7"/>
  <c r="FG93" i="7"/>
  <c r="DO93" i="7"/>
  <c r="BS93" i="7"/>
  <c r="EK93" i="7"/>
  <c r="CE122" i="7" a="1"/>
  <c r="CE122" i="7" s="1"/>
  <c r="F23" i="10"/>
  <c r="EK321" i="7"/>
  <c r="BS321" i="7"/>
  <c r="FG321" i="7"/>
  <c r="DO321" i="7"/>
  <c r="AY321" i="7"/>
  <c r="DO142" i="7"/>
  <c r="FG142" i="7"/>
  <c r="BS142" i="7"/>
  <c r="AY142" i="7"/>
  <c r="EK142" i="7"/>
  <c r="BS34" i="7"/>
  <c r="FG34" i="7"/>
  <c r="EK34" i="7"/>
  <c r="AY34" i="7"/>
  <c r="DO34" i="7"/>
  <c r="FG289" i="7"/>
  <c r="AY289" i="7"/>
  <c r="EK289" i="7"/>
  <c r="BS289" i="7"/>
  <c r="DO289" i="7"/>
  <c r="BS42" i="7"/>
  <c r="EK42" i="7"/>
  <c r="DO42" i="7"/>
  <c r="AY42" i="7"/>
  <c r="FG42" i="7"/>
  <c r="BS198" i="7"/>
  <c r="AY198" i="7"/>
  <c r="EK198" i="7"/>
  <c r="DO198" i="7"/>
  <c r="FG198" i="7"/>
  <c r="DO40" i="7"/>
  <c r="AY40" i="7"/>
  <c r="BS40" i="7"/>
  <c r="FG40" i="7"/>
  <c r="EK40" i="7"/>
  <c r="DO295" i="7"/>
  <c r="AY295" i="7"/>
  <c r="EK295" i="7"/>
  <c r="BS295" i="7"/>
  <c r="FG295" i="7"/>
  <c r="AY296" i="7"/>
  <c r="BS296" i="7"/>
  <c r="FG296" i="7"/>
  <c r="DO296" i="7"/>
  <c r="EK296" i="7"/>
  <c r="EK323" i="7"/>
  <c r="BS323" i="7"/>
  <c r="DO323" i="7"/>
  <c r="FG323" i="7"/>
  <c r="AY323" i="7"/>
  <c r="FG319" i="7"/>
  <c r="AY319" i="7"/>
  <c r="BS319" i="7"/>
  <c r="DO319" i="7"/>
  <c r="EK319" i="7"/>
  <c r="DO155" i="7"/>
  <c r="BS155" i="7"/>
  <c r="FG155" i="7"/>
  <c r="EK155" i="7"/>
  <c r="AY155" i="7"/>
  <c r="AY255" i="7"/>
  <c r="EK255" i="7"/>
  <c r="DO255" i="7"/>
  <c r="FG255" i="7"/>
  <c r="BS255" i="7"/>
  <c r="EK7" i="7"/>
  <c r="BS7" i="7"/>
  <c r="DO7" i="7"/>
  <c r="FG7" i="7"/>
  <c r="AY7" i="7"/>
  <c r="EK326" i="7"/>
  <c r="AY326" i="7"/>
  <c r="FG326" i="7"/>
  <c r="BS326" i="7"/>
  <c r="DO326" i="7"/>
  <c r="FG302" i="7"/>
  <c r="AY302" i="7"/>
  <c r="EK302" i="7"/>
  <c r="DO302" i="7"/>
  <c r="BS302" i="7"/>
  <c r="AY361" i="7"/>
  <c r="EK361" i="7"/>
  <c r="DO361" i="7"/>
  <c r="BS361" i="7"/>
  <c r="FG361" i="7"/>
  <c r="EK117" i="7"/>
  <c r="BS117" i="7"/>
  <c r="FG117" i="7"/>
  <c r="AY117" i="7"/>
  <c r="DO117" i="7"/>
  <c r="FG325" i="7"/>
  <c r="EK325" i="7"/>
  <c r="DO325" i="7"/>
  <c r="BS325" i="7"/>
  <c r="AY325" i="7"/>
  <c r="DO26" i="7"/>
  <c r="AY26" i="7"/>
  <c r="BS26" i="7"/>
  <c r="FG26" i="7"/>
  <c r="EK26" i="7"/>
  <c r="AY202" i="7"/>
  <c r="EK202" i="7"/>
  <c r="BS202" i="7"/>
  <c r="DO202" i="7"/>
  <c r="FG202" i="7"/>
  <c r="BS342" i="7"/>
  <c r="AY342" i="7"/>
  <c r="FG342" i="7"/>
  <c r="EK342" i="7"/>
  <c r="DO342" i="7"/>
  <c r="DO162" i="7"/>
  <c r="FG162" i="7"/>
  <c r="EK162" i="7"/>
  <c r="AY162" i="7"/>
  <c r="BS162" i="7"/>
  <c r="BS343" i="7"/>
  <c r="AY343" i="7"/>
  <c r="DO343" i="7"/>
  <c r="FG343" i="7"/>
  <c r="EK343" i="7"/>
  <c r="BS23" i="7"/>
  <c r="DO23" i="7"/>
  <c r="FG23" i="7"/>
  <c r="EK23" i="7"/>
  <c r="AY23" i="7"/>
  <c r="FG267" i="7"/>
  <c r="BS267" i="7"/>
  <c r="EK267" i="7"/>
  <c r="AY267" i="7"/>
  <c r="DO267" i="7"/>
  <c r="BS239" i="7"/>
  <c r="EK239" i="7"/>
  <c r="DO239" i="7"/>
  <c r="FG239" i="7"/>
  <c r="AY239" i="7"/>
  <c r="AY46" i="7"/>
  <c r="FG46" i="7"/>
  <c r="DO46" i="7"/>
  <c r="BS46" i="7"/>
  <c r="EK46" i="7"/>
  <c r="EK310" i="7"/>
  <c r="DO310" i="7"/>
  <c r="BS310" i="7"/>
  <c r="FG310" i="7"/>
  <c r="AY310" i="7"/>
  <c r="AY16" i="7"/>
  <c r="FG16" i="7"/>
  <c r="BS16" i="7"/>
  <c r="EK16" i="7"/>
  <c r="DO16" i="7"/>
  <c r="CG120" i="7" a="1"/>
  <c r="CG120" i="7" s="1"/>
  <c r="H21" i="10"/>
  <c r="DO20" i="7"/>
  <c r="AY20" i="7"/>
  <c r="BS20" i="7"/>
  <c r="FG20" i="7"/>
  <c r="EK20" i="7"/>
  <c r="EK169" i="7"/>
  <c r="BS169" i="7"/>
  <c r="DO169" i="7"/>
  <c r="FG169" i="7"/>
  <c r="AY169" i="7"/>
  <c r="EK349" i="7"/>
  <c r="FG349" i="7"/>
  <c r="BS349" i="7"/>
  <c r="AY349" i="7"/>
  <c r="DO349" i="7"/>
  <c r="BS212" i="7"/>
  <c r="FG212" i="7"/>
  <c r="DO212" i="7"/>
  <c r="AY212" i="7"/>
  <c r="EK212" i="7"/>
  <c r="EK73" i="7"/>
  <c r="DO73" i="7"/>
  <c r="FG73" i="7"/>
  <c r="BS73" i="7"/>
  <c r="AY73" i="7"/>
  <c r="DO153" i="7"/>
  <c r="EK153" i="7"/>
  <c r="BS153" i="7"/>
  <c r="FG153" i="7"/>
  <c r="AY153" i="7"/>
  <c r="BS256" i="7"/>
  <c r="DO256" i="7"/>
  <c r="AY256" i="7"/>
  <c r="EK256" i="7"/>
  <c r="FG256" i="7"/>
  <c r="DO48" i="7"/>
  <c r="BS48" i="7"/>
  <c r="EK48" i="7"/>
  <c r="FG48" i="7"/>
  <c r="AY48" i="7"/>
  <c r="BS141" i="7"/>
  <c r="DO141" i="7"/>
  <c r="FG141" i="7"/>
  <c r="AY141" i="7"/>
  <c r="EK141" i="7"/>
  <c r="EK154" i="7"/>
  <c r="FG154" i="7"/>
  <c r="AY154" i="7"/>
  <c r="DO154" i="7"/>
  <c r="BS154" i="7"/>
  <c r="DO52" i="7"/>
  <c r="AY52" i="7"/>
  <c r="FG52" i="7"/>
  <c r="BS52" i="7"/>
  <c r="EK52" i="7"/>
  <c r="DO322" i="7"/>
  <c r="AY322" i="7"/>
  <c r="BS322" i="7"/>
  <c r="FG322" i="7"/>
  <c r="EK322" i="7"/>
  <c r="AY262" i="7"/>
  <c r="DO262" i="7"/>
  <c r="FG262" i="7"/>
  <c r="EK262" i="7"/>
  <c r="BS262" i="7"/>
  <c r="FG150" i="7"/>
  <c r="DO150" i="7"/>
  <c r="BS150" i="7"/>
  <c r="EK150" i="7"/>
  <c r="AY150" i="7"/>
  <c r="FG50" i="7"/>
  <c r="DO50" i="7"/>
  <c r="BS50" i="7"/>
  <c r="AY50" i="7"/>
  <c r="EK50" i="7"/>
  <c r="FG205" i="7"/>
  <c r="EK205" i="7"/>
  <c r="AY205" i="7"/>
  <c r="DO205" i="7"/>
  <c r="BS205" i="7"/>
  <c r="AY307" i="7"/>
  <c r="EK307" i="7"/>
  <c r="BS307" i="7"/>
  <c r="DO307" i="7"/>
  <c r="FG307" i="7"/>
  <c r="DO177" i="7"/>
  <c r="BS177" i="7"/>
  <c r="FG177" i="7"/>
  <c r="AY177" i="7"/>
  <c r="EK177" i="7"/>
  <c r="AY180" i="7"/>
  <c r="FG180" i="7"/>
  <c r="DO180" i="7"/>
  <c r="EK180" i="7"/>
  <c r="BS180" i="7"/>
  <c r="DO203" i="7"/>
  <c r="BS203" i="7"/>
  <c r="AY203" i="7"/>
  <c r="EK203" i="7"/>
  <c r="FG203" i="7"/>
  <c r="FG39" i="7"/>
  <c r="DO39" i="7"/>
  <c r="EK39" i="7"/>
  <c r="AY39" i="7"/>
  <c r="BS39" i="7"/>
  <c r="BS309" i="7"/>
  <c r="AY309" i="7"/>
  <c r="FG309" i="7"/>
  <c r="DO309" i="7"/>
  <c r="EK309" i="7"/>
  <c r="I20" i="10"/>
  <c r="CH119" i="7" a="1"/>
  <c r="CH119" i="7" s="1"/>
  <c r="AY130" i="7"/>
  <c r="DO130" i="7"/>
  <c r="BS130" i="7"/>
  <c r="EK130" i="7"/>
  <c r="FG130" i="7"/>
  <c r="AY143" i="7"/>
  <c r="EK143" i="7"/>
  <c r="BS143" i="7"/>
  <c r="DO143" i="7"/>
  <c r="FG143" i="7"/>
  <c r="DO331" i="7"/>
  <c r="AY331" i="7"/>
  <c r="EK331" i="7"/>
  <c r="BS331" i="7"/>
  <c r="FG331" i="7"/>
  <c r="L7" i="7" a="1"/>
  <c r="L7" i="7" s="1"/>
  <c r="O7" i="10" s="1"/>
  <c r="O12" i="10" s="1"/>
  <c r="EK87" i="7"/>
  <c r="BS87" i="7"/>
  <c r="AY87" i="7"/>
  <c r="FG87" i="7"/>
  <c r="DO87" i="7"/>
  <c r="DO355" i="7"/>
  <c r="FG355" i="7"/>
  <c r="BS355" i="7"/>
  <c r="AY355" i="7"/>
  <c r="EK355" i="7"/>
  <c r="DO96" i="7"/>
  <c r="AY96" i="7"/>
  <c r="FG96" i="7"/>
  <c r="EK96" i="7"/>
  <c r="BS96" i="7"/>
  <c r="BS111" i="7"/>
  <c r="FG111" i="7"/>
  <c r="DO111" i="7"/>
  <c r="EK111" i="7"/>
  <c r="AY111" i="7"/>
  <c r="FG156" i="7"/>
  <c r="EK156" i="7"/>
  <c r="AY156" i="7"/>
  <c r="DO156" i="7"/>
  <c r="BS156" i="7"/>
  <c r="EK287" i="7"/>
  <c r="FG287" i="7"/>
  <c r="BS287" i="7"/>
  <c r="AY287" i="7"/>
  <c r="DO287" i="7"/>
  <c r="AY324" i="7"/>
  <c r="FG324" i="7"/>
  <c r="BS324" i="7"/>
  <c r="DO324" i="7"/>
  <c r="EK324" i="7"/>
  <c r="BS263" i="7"/>
  <c r="DO263" i="7"/>
  <c r="EK263" i="7"/>
  <c r="FG263" i="7"/>
  <c r="AY263" i="7"/>
  <c r="BS57" i="7"/>
  <c r="FG57" i="7"/>
  <c r="EK57" i="7"/>
  <c r="DO57" i="7"/>
  <c r="AY57" i="7"/>
  <c r="AY17" i="7"/>
  <c r="DO17" i="7"/>
  <c r="FG17" i="7"/>
  <c r="BS17" i="7"/>
  <c r="EK17" i="7"/>
  <c r="FG151" i="7"/>
  <c r="AY151" i="7"/>
  <c r="EK151" i="7"/>
  <c r="DO151" i="7"/>
  <c r="BS151" i="7"/>
  <c r="AY106" i="7"/>
  <c r="BS106" i="7"/>
  <c r="FG106" i="7"/>
  <c r="EK106" i="7"/>
  <c r="DO106" i="7"/>
  <c r="AY128" i="7"/>
  <c r="FG128" i="7"/>
  <c r="BS128" i="7"/>
  <c r="DO128" i="7"/>
  <c r="EK128" i="7"/>
  <c r="AY124" i="7"/>
  <c r="BS124" i="7"/>
  <c r="FG124" i="7"/>
  <c r="DO124" i="7"/>
  <c r="EK124" i="7"/>
  <c r="EK317" i="7"/>
  <c r="BS317" i="7"/>
  <c r="AY317" i="7"/>
  <c r="FG317" i="7"/>
  <c r="DO317" i="7"/>
  <c r="AY29" i="7"/>
  <c r="FG29" i="7"/>
  <c r="BS29" i="7"/>
  <c r="EK29" i="7"/>
  <c r="DO29" i="7"/>
  <c r="FG328" i="7"/>
  <c r="EK328" i="7"/>
  <c r="BS328" i="7"/>
  <c r="DO328" i="7"/>
  <c r="AY328" i="7"/>
  <c r="FG109" i="7"/>
  <c r="DO109" i="7"/>
  <c r="BS109" i="7"/>
  <c r="EK109" i="7"/>
  <c r="AY109" i="7"/>
  <c r="AY38" i="7"/>
  <c r="BS38" i="7"/>
  <c r="FG38" i="7"/>
  <c r="DO38" i="7"/>
  <c r="EK38" i="7"/>
  <c r="EK185" i="7"/>
  <c r="BS185" i="7"/>
  <c r="FG185" i="7"/>
  <c r="DO185" i="7"/>
  <c r="AY185" i="7"/>
  <c r="BS265" i="7"/>
  <c r="AY265" i="7"/>
  <c r="EK265" i="7"/>
  <c r="FG265" i="7"/>
  <c r="DO265" i="7"/>
  <c r="EK149" i="7"/>
  <c r="BS149" i="7"/>
  <c r="DO149" i="7"/>
  <c r="FG149" i="7"/>
  <c r="AY149" i="7"/>
  <c r="AY140" i="7"/>
  <c r="DO140" i="7"/>
  <c r="EK140" i="7"/>
  <c r="FG140" i="7"/>
  <c r="BS140" i="7"/>
  <c r="FG314" i="7"/>
  <c r="EK314" i="7"/>
  <c r="BS314" i="7"/>
  <c r="AY314" i="7"/>
  <c r="DO314" i="7"/>
  <c r="AY14" i="7"/>
  <c r="DO14" i="7"/>
  <c r="BS14" i="7"/>
  <c r="EK14" i="7"/>
  <c r="FG14" i="7"/>
  <c r="FG231" i="7"/>
  <c r="DO231" i="7"/>
  <c r="EK231" i="7"/>
  <c r="AY231" i="7"/>
  <c r="BS231" i="7"/>
  <c r="AY251" i="7"/>
  <c r="FG251" i="7"/>
  <c r="DO251" i="7"/>
  <c r="BS251" i="7"/>
  <c r="EK251" i="7"/>
  <c r="O140" i="10"/>
  <c r="O136" i="10"/>
  <c r="O167" i="10"/>
  <c r="O132" i="10"/>
  <c r="O150" i="10"/>
  <c r="O154" i="10"/>
  <c r="O128" i="10"/>
  <c r="O138" i="10"/>
  <c r="O160" i="10"/>
  <c r="O165" i="10"/>
  <c r="O170" i="10"/>
  <c r="O164" i="10"/>
  <c r="O169" i="10"/>
  <c r="O156" i="10"/>
  <c r="O142" i="10"/>
  <c r="O133" i="10"/>
  <c r="O173" i="10"/>
  <c r="O141" i="10"/>
  <c r="O135" i="10"/>
  <c r="O130" i="10"/>
  <c r="O134" i="10"/>
  <c r="O149" i="10"/>
  <c r="O131" i="10"/>
  <c r="O159" i="10"/>
  <c r="O153" i="10"/>
  <c r="O145" i="10"/>
  <c r="O147" i="10"/>
  <c r="O162" i="10"/>
  <c r="O137" i="10"/>
  <c r="O161" i="10"/>
  <c r="O148" i="10"/>
  <c r="O129" i="10"/>
  <c r="O127" i="10"/>
  <c r="O171" i="10"/>
  <c r="O126" i="10"/>
  <c r="O152" i="10"/>
  <c r="O157" i="10"/>
  <c r="O166" i="10"/>
  <c r="O158" i="10"/>
  <c r="O163" i="10"/>
  <c r="O144" i="10"/>
  <c r="O151" i="10"/>
  <c r="O146" i="10"/>
  <c r="CN113" i="7" a="1"/>
  <c r="CN113" i="7" s="1"/>
  <c r="O155" i="10"/>
  <c r="O143" i="10"/>
  <c r="O168" i="10"/>
  <c r="O139" i="10"/>
  <c r="O172" i="10"/>
  <c r="DO278" i="7"/>
  <c r="EK278" i="7"/>
  <c r="FG278" i="7"/>
  <c r="AY278" i="7"/>
  <c r="BS278" i="7"/>
  <c r="AY179" i="7"/>
  <c r="DO179" i="7"/>
  <c r="FG179" i="7"/>
  <c r="EK179" i="7"/>
  <c r="BS179" i="7"/>
  <c r="BS49" i="7"/>
  <c r="FG49" i="7"/>
  <c r="EK49" i="7"/>
  <c r="AY49" i="7"/>
  <c r="DO49" i="7"/>
  <c r="AY148" i="7"/>
  <c r="EK148" i="7"/>
  <c r="BS148" i="7"/>
  <c r="DO148" i="7"/>
  <c r="FG148" i="7"/>
  <c r="DO176" i="7"/>
  <c r="FG176" i="7"/>
  <c r="EK176" i="7"/>
  <c r="BS176" i="7"/>
  <c r="AY176" i="7"/>
  <c r="FG71" i="7"/>
  <c r="AY71" i="7"/>
  <c r="BS71" i="7"/>
  <c r="EK71" i="7"/>
  <c r="DO71" i="7"/>
  <c r="BS88" i="7"/>
  <c r="DO88" i="7"/>
  <c r="AY88" i="7"/>
  <c r="FG88" i="7"/>
  <c r="EK88" i="7"/>
  <c r="AY98" i="7"/>
  <c r="FG98" i="7"/>
  <c r="DO98" i="7"/>
  <c r="BS98" i="7"/>
  <c r="EK98" i="7"/>
  <c r="AY147" i="7"/>
  <c r="FG147" i="7"/>
  <c r="EK147" i="7"/>
  <c r="BS147" i="7"/>
  <c r="DO147" i="7"/>
  <c r="DO137" i="7"/>
  <c r="AY137" i="7"/>
  <c r="FG137" i="7"/>
  <c r="EK137" i="7"/>
  <c r="BS137" i="7"/>
  <c r="DO243" i="7"/>
  <c r="AY243" i="7"/>
  <c r="FG243" i="7"/>
  <c r="EK243" i="7"/>
  <c r="BS243" i="7"/>
  <c r="L17" i="10"/>
  <c r="CK116" i="7" a="1"/>
  <c r="CK116" i="7" s="1"/>
  <c r="EK44" i="7"/>
  <c r="BS44" i="7"/>
  <c r="FG44" i="7"/>
  <c r="DO44" i="7"/>
  <c r="AY44" i="7"/>
  <c r="AY32" i="7"/>
  <c r="BS32" i="7"/>
  <c r="EK32" i="7"/>
  <c r="DO32" i="7"/>
  <c r="FG32" i="7"/>
  <c r="BS54" i="7"/>
  <c r="FG54" i="7"/>
  <c r="DO54" i="7"/>
  <c r="EK54" i="7"/>
  <c r="AY54" i="7"/>
  <c r="FG291" i="7"/>
  <c r="AY291" i="7"/>
  <c r="BS291" i="7"/>
  <c r="DO291" i="7"/>
  <c r="EK291" i="7"/>
  <c r="EK276" i="7"/>
  <c r="FG276" i="7"/>
  <c r="BS276" i="7"/>
  <c r="AY276" i="7"/>
  <c r="DO276" i="7"/>
  <c r="BS56" i="7"/>
  <c r="DO56" i="7"/>
  <c r="FG56" i="7"/>
  <c r="AY56" i="7"/>
  <c r="EK56" i="7"/>
  <c r="DO275" i="7"/>
  <c r="EK275" i="7"/>
  <c r="BS275" i="7"/>
  <c r="AY275" i="7"/>
  <c r="FG275" i="7"/>
  <c r="EK335" i="7"/>
  <c r="AY335" i="7"/>
  <c r="BS335" i="7"/>
  <c r="DO335" i="7"/>
  <c r="FG335" i="7"/>
  <c r="EK266" i="7"/>
  <c r="DO266" i="7"/>
  <c r="FG266" i="7"/>
  <c r="AY266" i="7"/>
  <c r="BS266" i="7"/>
  <c r="EK245" i="7"/>
  <c r="FG245" i="7"/>
  <c r="BS245" i="7"/>
  <c r="AY245" i="7"/>
  <c r="DO245" i="7"/>
  <c r="BS196" i="7"/>
  <c r="DO196" i="7"/>
  <c r="AY196" i="7"/>
  <c r="EK196" i="7"/>
  <c r="FG196" i="7"/>
  <c r="EK354" i="7"/>
  <c r="FG354" i="7"/>
  <c r="DO354" i="7"/>
  <c r="AY354" i="7"/>
  <c r="BS354" i="7"/>
  <c r="EK119" i="7"/>
  <c r="AY119" i="7"/>
  <c r="FG119" i="7"/>
  <c r="DO119" i="7"/>
  <c r="BS119" i="7"/>
  <c r="BS68" i="7"/>
  <c r="AY68" i="7"/>
  <c r="DO68" i="7"/>
  <c r="EK68" i="7"/>
  <c r="FG68" i="7"/>
  <c r="FG53" i="7"/>
  <c r="DO53" i="7"/>
  <c r="EK53" i="7"/>
  <c r="BS53" i="7"/>
  <c r="AY53" i="7"/>
  <c r="BS33" i="7"/>
  <c r="DO33" i="7"/>
  <c r="EK33" i="7"/>
  <c r="AY33" i="7"/>
  <c r="FG33" i="7"/>
  <c r="DO186" i="7"/>
  <c r="AY186" i="7"/>
  <c r="EK186" i="7"/>
  <c r="FG186" i="7"/>
  <c r="BS186" i="7"/>
  <c r="BS15" i="7"/>
  <c r="AY15" i="7"/>
  <c r="DO15" i="7"/>
  <c r="EK15" i="7"/>
  <c r="FG15" i="7"/>
  <c r="FG232" i="7"/>
  <c r="AY232" i="7"/>
  <c r="BS232" i="7"/>
  <c r="DO232" i="7"/>
  <c r="EK232" i="7"/>
  <c r="EK260" i="7"/>
  <c r="DO260" i="7"/>
  <c r="AY260" i="7"/>
  <c r="FG260" i="7"/>
  <c r="BS260" i="7"/>
  <c r="BS133" i="7"/>
  <c r="DO133" i="7"/>
  <c r="EK133" i="7"/>
  <c r="FG133" i="7"/>
  <c r="AY133" i="7"/>
  <c r="AY164" i="7"/>
  <c r="FG164" i="7"/>
  <c r="BS164" i="7"/>
  <c r="EK164" i="7"/>
  <c r="DO164" i="7"/>
  <c r="AY79" i="7"/>
  <c r="DO79" i="7"/>
  <c r="FG79" i="7"/>
  <c r="BS79" i="7"/>
  <c r="EK79" i="7"/>
  <c r="DO152" i="7"/>
  <c r="AY152" i="7"/>
  <c r="EK152" i="7"/>
  <c r="BS152" i="7"/>
  <c r="FG152" i="7"/>
  <c r="BS136" i="7"/>
  <c r="FG136" i="7"/>
  <c r="DO136" i="7"/>
  <c r="EK136" i="7"/>
  <c r="AY136" i="7"/>
  <c r="EK70" i="7"/>
  <c r="FG70" i="7"/>
  <c r="AY70" i="7"/>
  <c r="DO70" i="7"/>
  <c r="BS70" i="7"/>
  <c r="BS58" i="7"/>
  <c r="EK58" i="7"/>
  <c r="FG58" i="7"/>
  <c r="DO58" i="7"/>
  <c r="AY58" i="7"/>
  <c r="AY55" i="7"/>
  <c r="EK55" i="7"/>
  <c r="DO55" i="7"/>
  <c r="FG55" i="7"/>
  <c r="BS55" i="7"/>
  <c r="AY129" i="7"/>
  <c r="BS129" i="7"/>
  <c r="EK129" i="7"/>
  <c r="FG129" i="7"/>
  <c r="DO129" i="7"/>
  <c r="FG204" i="7"/>
  <c r="EK204" i="7"/>
  <c r="AY204" i="7"/>
  <c r="DO204" i="7"/>
  <c r="BS204" i="7"/>
  <c r="FG272" i="7"/>
  <c r="BS272" i="7"/>
  <c r="DO272" i="7"/>
  <c r="EK272" i="7"/>
  <c r="AY272" i="7"/>
  <c r="BS60" i="7"/>
  <c r="DO60" i="7"/>
  <c r="AY60" i="7"/>
  <c r="FG60" i="7"/>
  <c r="EK60" i="7"/>
  <c r="BS104" i="7"/>
  <c r="EK104" i="7"/>
  <c r="AY104" i="7"/>
  <c r="DO104" i="7"/>
  <c r="FG104" i="7"/>
  <c r="BS166" i="7"/>
  <c r="FG166" i="7"/>
  <c r="EK166" i="7"/>
  <c r="DO166" i="7"/>
  <c r="AY166" i="7"/>
  <c r="BS63" i="7"/>
  <c r="DO63" i="7"/>
  <c r="EK63" i="7"/>
  <c r="FG63" i="7"/>
  <c r="AY63" i="7"/>
  <c r="DO139" i="7"/>
  <c r="EK139" i="7"/>
  <c r="FG139" i="7"/>
  <c r="AY139" i="7"/>
  <c r="BS139" i="7"/>
  <c r="CM114" i="7" a="1"/>
  <c r="CM114" i="7" s="1"/>
  <c r="N15" i="10"/>
  <c r="DO332" i="7"/>
  <c r="EK332" i="7"/>
  <c r="FG332" i="7"/>
  <c r="BS332" i="7"/>
  <c r="AY332" i="7"/>
  <c r="BS65" i="7"/>
  <c r="AY65" i="7"/>
  <c r="DO65" i="7"/>
  <c r="EK65" i="7"/>
  <c r="FG65" i="7"/>
  <c r="FG280" i="7"/>
  <c r="DO280" i="7"/>
  <c r="BS280" i="7"/>
  <c r="AY280" i="7"/>
  <c r="EK280" i="7"/>
  <c r="EK192" i="7"/>
  <c r="DO192" i="7"/>
  <c r="AY192" i="7"/>
  <c r="FG192" i="7"/>
  <c r="BS192" i="7"/>
  <c r="DO236" i="7"/>
  <c r="BS236" i="7"/>
  <c r="AY236" i="7"/>
  <c r="EK236" i="7"/>
  <c r="FG236" i="7"/>
  <c r="AY327" i="7"/>
  <c r="DO327" i="7"/>
  <c r="BS327" i="7"/>
  <c r="FG327" i="7"/>
  <c r="EK327" i="7"/>
  <c r="EK345" i="7"/>
  <c r="BS345" i="7"/>
  <c r="FG345" i="7"/>
  <c r="DO345" i="7"/>
  <c r="AY345" i="7"/>
  <c r="EK195" i="7"/>
  <c r="BS195" i="7"/>
  <c r="DO195" i="7"/>
  <c r="AY195" i="7"/>
  <c r="FG195" i="7"/>
  <c r="BS207" i="7"/>
  <c r="AY207" i="7"/>
  <c r="DO207" i="7"/>
  <c r="EK207" i="7"/>
  <c r="FG207" i="7"/>
  <c r="BS240" i="7"/>
  <c r="DO240" i="7"/>
  <c r="EK240" i="7"/>
  <c r="FG240" i="7"/>
  <c r="AY240" i="7"/>
  <c r="BS336" i="7"/>
  <c r="DO336" i="7"/>
  <c r="EK336" i="7"/>
  <c r="AY336" i="7"/>
  <c r="FG336" i="7"/>
  <c r="EK182" i="7"/>
  <c r="BS182" i="7"/>
  <c r="FG182" i="7"/>
  <c r="AY182" i="7"/>
  <c r="DO182" i="7"/>
  <c r="BS305" i="7"/>
  <c r="AY305" i="7"/>
  <c r="FG305" i="7"/>
  <c r="EK305" i="7"/>
  <c r="DO305" i="7"/>
  <c r="BS121" i="7"/>
  <c r="EK121" i="7"/>
  <c r="FG121" i="7"/>
  <c r="AY121" i="7"/>
  <c r="DO121" i="7"/>
  <c r="EK338" i="7"/>
  <c r="AY338" i="7"/>
  <c r="BS338" i="7"/>
  <c r="DO338" i="7"/>
  <c r="FG338" i="7"/>
  <c r="AY241" i="7"/>
  <c r="FG241" i="7"/>
  <c r="DO241" i="7"/>
  <c r="EK241" i="7"/>
  <c r="BS241" i="7"/>
  <c r="BS115" i="7"/>
  <c r="FG115" i="7"/>
  <c r="DO115" i="7"/>
  <c r="AY115" i="7"/>
  <c r="EK115" i="7"/>
  <c r="FG339" i="7"/>
  <c r="AY339" i="7"/>
  <c r="BS339" i="7"/>
  <c r="EK339" i="7"/>
  <c r="DO339" i="7"/>
  <c r="EK304" i="7"/>
  <c r="BS304" i="7"/>
  <c r="FG304" i="7"/>
  <c r="AY304" i="7"/>
  <c r="DO304" i="7"/>
  <c r="AY288" i="7"/>
  <c r="DO288" i="7"/>
  <c r="FG288" i="7"/>
  <c r="EK288" i="7"/>
  <c r="BS288" i="7"/>
  <c r="DO51" i="7"/>
  <c r="BS51" i="7"/>
  <c r="FG51" i="7"/>
  <c r="EK51" i="7"/>
  <c r="AY51" i="7"/>
  <c r="BS59" i="7"/>
  <c r="FG59" i="7"/>
  <c r="EK59" i="7"/>
  <c r="AY59" i="7"/>
  <c r="DO59" i="7"/>
  <c r="BS292" i="7"/>
  <c r="EK292" i="7"/>
  <c r="DO292" i="7"/>
  <c r="AY292" i="7"/>
  <c r="FG292" i="7"/>
  <c r="EK161" i="7"/>
  <c r="BS161" i="7"/>
  <c r="DO161" i="7"/>
  <c r="AY161" i="7"/>
  <c r="FG161" i="7"/>
  <c r="EK363" i="7"/>
  <c r="AY363" i="7"/>
  <c r="FG363" i="7"/>
  <c r="DO363" i="7"/>
  <c r="BS363" i="7"/>
  <c r="EK31" i="7"/>
  <c r="BS31" i="7"/>
  <c r="FG31" i="7"/>
  <c r="AY31" i="7"/>
  <c r="DO31" i="7"/>
  <c r="EK365" i="7"/>
  <c r="FG365" i="7"/>
  <c r="DO365" i="7"/>
  <c r="AY365" i="7"/>
  <c r="BS365" i="7"/>
  <c r="FG165" i="7"/>
  <c r="AY165" i="7"/>
  <c r="DO165" i="7"/>
  <c r="BS165" i="7"/>
  <c r="EK165" i="7"/>
  <c r="EK123" i="7"/>
  <c r="AY123" i="7"/>
  <c r="BS123" i="7"/>
  <c r="DO123" i="7"/>
  <c r="FG123" i="7"/>
  <c r="DO303" i="7"/>
  <c r="AY303" i="7"/>
  <c r="EK303" i="7"/>
  <c r="FG303" i="7"/>
  <c r="BS303" i="7"/>
  <c r="DO246" i="7"/>
  <c r="EK246" i="7"/>
  <c r="AY246" i="7"/>
  <c r="FG246" i="7"/>
  <c r="BS246" i="7"/>
  <c r="DO225" i="7"/>
  <c r="AY225" i="7"/>
  <c r="FG225" i="7"/>
  <c r="EK225" i="7"/>
  <c r="BS225" i="7"/>
  <c r="BS8" i="7"/>
  <c r="DO8" i="7"/>
  <c r="EK8" i="7"/>
  <c r="AY8" i="7"/>
  <c r="FG8" i="7"/>
  <c r="FG102" i="7"/>
  <c r="BS102" i="7"/>
  <c r="EK102" i="7"/>
  <c r="AY102" i="7"/>
  <c r="DO102" i="7"/>
  <c r="DO157" i="7"/>
  <c r="AY157" i="7"/>
  <c r="BS157" i="7"/>
  <c r="EK157" i="7"/>
  <c r="FG157" i="7"/>
  <c r="EK170" i="7"/>
  <c r="AY170" i="7"/>
  <c r="FG170" i="7"/>
  <c r="DO170" i="7"/>
  <c r="BS170" i="7"/>
  <c r="EK80" i="7"/>
  <c r="BS80" i="7"/>
  <c r="DO80" i="7"/>
  <c r="AY80" i="7"/>
  <c r="FG80" i="7"/>
  <c r="FG334" i="7"/>
  <c r="AY334" i="7"/>
  <c r="EK334" i="7"/>
  <c r="DO334" i="7"/>
  <c r="BS334" i="7"/>
  <c r="FG341" i="7"/>
  <c r="BS341" i="7"/>
  <c r="EK341" i="7"/>
  <c r="AY341" i="7"/>
  <c r="DO341" i="7"/>
  <c r="DO41" i="7"/>
  <c r="AY41" i="7"/>
  <c r="BS41" i="7"/>
  <c r="EK41" i="7"/>
  <c r="FG41" i="7"/>
  <c r="BS187" i="7"/>
  <c r="AY187" i="7"/>
  <c r="DO187" i="7"/>
  <c r="EK187" i="7"/>
  <c r="FG187" i="7"/>
  <c r="DO190" i="7"/>
  <c r="AY190" i="7"/>
  <c r="BS190" i="7"/>
  <c r="FG190" i="7"/>
  <c r="EK190" i="7"/>
  <c r="AY99" i="7"/>
  <c r="FG99" i="7"/>
  <c r="BS99" i="7"/>
  <c r="EK99" i="7"/>
  <c r="DO99" i="7"/>
  <c r="EK184" i="7"/>
  <c r="FG184" i="7"/>
  <c r="DO184" i="7"/>
  <c r="BS184" i="7"/>
  <c r="AY184" i="7"/>
  <c r="AY224" i="7"/>
  <c r="FG224" i="7"/>
  <c r="EK224" i="7"/>
  <c r="DO224" i="7"/>
  <c r="BS224" i="7"/>
  <c r="AY281" i="7"/>
  <c r="EK281" i="7"/>
  <c r="BS281" i="7"/>
  <c r="DO281" i="7"/>
  <c r="FG281" i="7"/>
  <c r="DO270" i="7"/>
  <c r="BS270" i="7"/>
  <c r="AY270" i="7"/>
  <c r="FG270" i="7"/>
  <c r="EK270" i="7"/>
  <c r="EK174" i="7"/>
  <c r="BS174" i="7"/>
  <c r="AY174" i="7"/>
  <c r="FG174" i="7"/>
  <c r="DO174" i="7"/>
  <c r="AY277" i="7"/>
  <c r="EK277" i="7"/>
  <c r="FG277" i="7"/>
  <c r="BS277" i="7"/>
  <c r="DO277" i="7"/>
  <c r="EK103" i="7"/>
  <c r="BS103" i="7"/>
  <c r="DO103" i="7"/>
  <c r="AY103" i="7"/>
  <c r="FG103" i="7"/>
  <c r="DO138" i="7"/>
  <c r="EK138" i="7"/>
  <c r="AY138" i="7"/>
  <c r="FG138" i="7"/>
  <c r="BS138" i="7"/>
  <c r="EK112" i="7"/>
  <c r="AY112" i="7"/>
  <c r="BS112" i="7"/>
  <c r="DO112" i="7"/>
  <c r="FG112" i="7"/>
  <c r="BS299" i="7"/>
  <c r="AY299" i="7"/>
  <c r="EK299" i="7"/>
  <c r="FG299" i="7"/>
  <c r="DO299" i="7"/>
  <c r="DO360" i="7"/>
  <c r="EK360" i="7"/>
  <c r="AY360" i="7"/>
  <c r="FG360" i="7"/>
  <c r="BS360" i="7"/>
  <c r="AY173" i="7"/>
  <c r="DO173" i="7"/>
  <c r="BS173" i="7"/>
  <c r="FG173" i="7"/>
  <c r="EK173" i="7"/>
  <c r="AY362" i="7"/>
  <c r="DO362" i="7"/>
  <c r="FG362" i="7"/>
  <c r="BS362" i="7"/>
  <c r="EK362" i="7"/>
  <c r="BS144" i="7"/>
  <c r="EK144" i="7"/>
  <c r="AY144" i="7"/>
  <c r="DO144" i="7"/>
  <c r="FG144" i="7"/>
  <c r="DO350" i="7"/>
  <c r="FG350" i="7"/>
  <c r="AY350" i="7"/>
  <c r="BS350" i="7"/>
  <c r="EK350" i="7"/>
  <c r="BS235" i="7"/>
  <c r="EK235" i="7"/>
  <c r="DO235" i="7"/>
  <c r="FG235" i="7"/>
  <c r="AY235" i="7"/>
  <c r="DO294" i="7"/>
  <c r="EK294" i="7"/>
  <c r="BS294" i="7"/>
  <c r="AY294" i="7"/>
  <c r="FG294" i="7"/>
  <c r="DO227" i="7"/>
  <c r="EK227" i="7"/>
  <c r="AY227" i="7"/>
  <c r="BS227" i="7"/>
  <c r="FG227" i="7"/>
  <c r="BS213" i="7"/>
  <c r="DO213" i="7"/>
  <c r="FG213" i="7"/>
  <c r="EK213" i="7"/>
  <c r="AY213" i="7"/>
  <c r="AY188" i="7"/>
  <c r="FG188" i="7"/>
  <c r="BS188" i="7"/>
  <c r="DO188" i="7"/>
  <c r="EK188" i="7"/>
  <c r="BS229" i="7"/>
  <c r="DO229" i="7"/>
  <c r="AY229" i="7"/>
  <c r="EK229" i="7"/>
  <c r="FG229" i="7"/>
  <c r="BS11" i="7"/>
  <c r="FG11" i="7"/>
  <c r="DO11" i="7"/>
  <c r="EK11" i="7"/>
  <c r="AY11" i="7"/>
  <c r="CJ117" i="7" a="1"/>
  <c r="CJ117" i="7" s="1"/>
  <c r="K18" i="10"/>
  <c r="DO81" i="7"/>
  <c r="FG81" i="7"/>
  <c r="EK81" i="7"/>
  <c r="BS81" i="7"/>
  <c r="AY81" i="7"/>
  <c r="FG298" i="7"/>
  <c r="DO298" i="7"/>
  <c r="EK298" i="7"/>
  <c r="BS298" i="7"/>
  <c r="AY298" i="7"/>
  <c r="EK163" i="7"/>
  <c r="BS163" i="7"/>
  <c r="AY163" i="7"/>
  <c r="DO163" i="7"/>
  <c r="FG163" i="7"/>
  <c r="DO230" i="7"/>
  <c r="AY230" i="7"/>
  <c r="FG230" i="7"/>
  <c r="EK230" i="7"/>
  <c r="BS230" i="7"/>
  <c r="AY215" i="7"/>
  <c r="BS215" i="7"/>
  <c r="DO215" i="7"/>
  <c r="EK215" i="7"/>
  <c r="FG215" i="7"/>
  <c r="AY237" i="7"/>
  <c r="FG237" i="7"/>
  <c r="EK237" i="7"/>
  <c r="DO237" i="7"/>
  <c r="BS237" i="7"/>
  <c r="BS313" i="7"/>
  <c r="DO313" i="7"/>
  <c r="AY313" i="7"/>
  <c r="EK313" i="7"/>
  <c r="FG313" i="7"/>
  <c r="M336" i="7"/>
  <c r="M323" i="7"/>
  <c r="M331" i="7"/>
  <c r="M104" i="7"/>
  <c r="CO101" i="7" s="1"/>
  <c r="M139" i="7"/>
  <c r="M28" i="7"/>
  <c r="CO25" i="7" s="1"/>
  <c r="M251" i="7"/>
  <c r="M353" i="7"/>
  <c r="M261" i="7"/>
  <c r="M247" i="7"/>
  <c r="M110" i="7"/>
  <c r="CO107" i="7" s="1"/>
  <c r="M149" i="7"/>
  <c r="M103" i="7"/>
  <c r="CO100" i="7" s="1"/>
  <c r="M272" i="7"/>
  <c r="M77" i="7"/>
  <c r="CO74" i="7" s="1"/>
  <c r="M55" i="7"/>
  <c r="CO52" i="7" s="1"/>
  <c r="M346" i="7"/>
  <c r="M41" i="7"/>
  <c r="CO38" i="7" s="1"/>
  <c r="M328" i="7"/>
  <c r="M152" i="7"/>
  <c r="M335" i="7"/>
  <c r="M183" i="7"/>
  <c r="M308" i="7"/>
  <c r="M362" i="7"/>
  <c r="M26" i="7"/>
  <c r="CO23" i="7" s="1"/>
  <c r="M164" i="7"/>
  <c r="M187" i="7"/>
  <c r="M351" i="7"/>
  <c r="M106" i="7"/>
  <c r="CO103" i="7" s="1"/>
  <c r="M170" i="7"/>
  <c r="M288" i="7"/>
  <c r="M72" i="7"/>
  <c r="CO69" i="7" s="1"/>
  <c r="M154" i="7"/>
  <c r="M123" i="7"/>
  <c r="M275" i="7"/>
  <c r="M312" i="7"/>
  <c r="M311" i="7"/>
  <c r="M321" i="7"/>
  <c r="M345" i="7"/>
  <c r="M213" i="7"/>
  <c r="M266" i="7"/>
  <c r="M46" i="7"/>
  <c r="CO43" i="7" s="1"/>
  <c r="M212" i="7"/>
  <c r="M313" i="7"/>
  <c r="M241" i="7"/>
  <c r="M125" i="7"/>
  <c r="M279" i="7"/>
  <c r="M363" i="7"/>
  <c r="M52" i="7"/>
  <c r="CO49" i="7" s="1"/>
  <c r="M108" i="7"/>
  <c r="CO105" i="7" s="1"/>
  <c r="M315" i="7"/>
  <c r="M211" i="7"/>
  <c r="M153" i="7"/>
  <c r="M347" i="7"/>
  <c r="M197" i="7"/>
  <c r="M244" i="7"/>
  <c r="M235" i="7"/>
  <c r="M359" i="7"/>
  <c r="M274" i="7"/>
  <c r="M309" i="7"/>
  <c r="M169" i="7"/>
  <c r="M142" i="7"/>
  <c r="M116" i="7"/>
  <c r="M194" i="7"/>
  <c r="M48" i="7"/>
  <c r="CO45" i="7" s="1"/>
  <c r="M158" i="7"/>
  <c r="M219" i="7"/>
  <c r="M12" i="7"/>
  <c r="CO9" i="7" s="1"/>
  <c r="M174" i="7"/>
  <c r="M105" i="7"/>
  <c r="CO102" i="7" s="1"/>
  <c r="M326" i="7"/>
  <c r="M282" i="7"/>
  <c r="M115" i="7"/>
  <c r="M37" i="7"/>
  <c r="CO34" i="7" s="1"/>
  <c r="M224" i="7"/>
  <c r="M22" i="7"/>
  <c r="CO19" i="7" s="1"/>
  <c r="M340" i="7"/>
  <c r="M71" i="7"/>
  <c r="CO68" i="7" s="1"/>
  <c r="M175" i="7"/>
  <c r="M255" i="7"/>
  <c r="M69" i="7"/>
  <c r="CO66" i="7" s="1"/>
  <c r="M122" i="7"/>
  <c r="M34" i="7"/>
  <c r="CO31" i="7" s="1"/>
  <c r="M329" i="7"/>
  <c r="M58" i="7"/>
  <c r="CO55" i="7" s="1"/>
  <c r="M144" i="7"/>
  <c r="M61" i="7"/>
  <c r="CO58" i="7" s="1"/>
  <c r="M85" i="7"/>
  <c r="CO82" i="7" s="1"/>
  <c r="M148" i="7"/>
  <c r="M220" i="7"/>
  <c r="M237" i="7"/>
  <c r="M135" i="7"/>
  <c r="M287" i="7"/>
  <c r="M138" i="7"/>
  <c r="M289" i="7"/>
  <c r="M302" i="7"/>
  <c r="M31" i="7"/>
  <c r="CO28" i="7" s="1"/>
  <c r="M205" i="7"/>
  <c r="M47" i="7"/>
  <c r="CO44" i="7" s="1"/>
  <c r="M18" i="7"/>
  <c r="CO15" i="7" s="1"/>
  <c r="M130" i="7"/>
  <c r="M89" i="7"/>
  <c r="CO86" i="7" s="1"/>
  <c r="M150" i="7"/>
  <c r="M63" i="7"/>
  <c r="CO60" i="7" s="1"/>
  <c r="M246" i="7"/>
  <c r="M99" i="7"/>
  <c r="CO96" i="7" s="1"/>
  <c r="M285" i="7"/>
  <c r="M90" i="7"/>
  <c r="CO87" i="7" s="1"/>
  <c r="M191" i="7"/>
  <c r="M222" i="7"/>
  <c r="M342" i="7"/>
  <c r="M356" i="7"/>
  <c r="M223" i="7"/>
  <c r="M166" i="7"/>
  <c r="M234" i="7"/>
  <c r="M42" i="7"/>
  <c r="CO39" i="7" s="1"/>
  <c r="M265" i="7"/>
  <c r="M218" i="7"/>
  <c r="M349" i="7"/>
  <c r="M248" i="7"/>
  <c r="M317" i="7"/>
  <c r="M133" i="7"/>
  <c r="M146" i="7"/>
  <c r="M30" i="7"/>
  <c r="CO27" i="7" s="1"/>
  <c r="M20" i="7"/>
  <c r="CO17" i="7" s="1"/>
  <c r="M270" i="7"/>
  <c r="M320" i="7"/>
  <c r="M226" i="7"/>
  <c r="M95" i="7"/>
  <c r="CO92" i="7" s="1"/>
  <c r="M296" i="7"/>
  <c r="M202" i="7"/>
  <c r="M267" i="7"/>
  <c r="M25" i="7"/>
  <c r="CO22" i="7" s="1"/>
  <c r="M65" i="7"/>
  <c r="CO62" i="7" s="1"/>
  <c r="M159" i="7"/>
  <c r="M177" i="7"/>
  <c r="M209" i="7"/>
  <c r="M100" i="7"/>
  <c r="CO97" i="7" s="1"/>
  <c r="M40" i="7"/>
  <c r="CO37" i="7" s="1"/>
  <c r="M221" i="7"/>
  <c r="M21" i="7"/>
  <c r="CO18" i="7" s="1"/>
  <c r="M178" i="7"/>
  <c r="M330" i="7"/>
  <c r="M188" i="7"/>
  <c r="M101" i="7"/>
  <c r="CO98" i="7" s="1"/>
  <c r="M316" i="7"/>
  <c r="M84" i="7"/>
  <c r="CO81" i="7" s="1"/>
  <c r="M310" i="7"/>
  <c r="M337" i="7"/>
  <c r="M236" i="7"/>
  <c r="M145" i="7"/>
  <c r="M333" i="7"/>
  <c r="M179" i="7"/>
  <c r="M190" i="7"/>
  <c r="M173" i="7"/>
  <c r="M322" i="7"/>
  <c r="M268" i="7"/>
  <c r="M242" i="7"/>
  <c r="M93" i="7"/>
  <c r="CO90" i="7" s="1"/>
  <c r="M307" i="7"/>
  <c r="M82" i="7"/>
  <c r="CO79" i="7" s="1"/>
  <c r="M176" i="7"/>
  <c r="M184" i="7"/>
  <c r="M11" i="7"/>
  <c r="CO8" i="7" s="1"/>
  <c r="M200" i="7"/>
  <c r="M56" i="7"/>
  <c r="CO53" i="7" s="1"/>
  <c r="M339" i="7"/>
  <c r="M228" i="7"/>
  <c r="M59" i="7"/>
  <c r="CO56" i="7" s="1"/>
  <c r="M291" i="7"/>
  <c r="M298" i="7"/>
  <c r="M295" i="7"/>
  <c r="M129" i="7"/>
  <c r="M297" i="7"/>
  <c r="M140" i="7"/>
  <c r="M360" i="7"/>
  <c r="M120" i="7"/>
  <c r="M151" i="7"/>
  <c r="M264" i="7"/>
  <c r="M338" i="7"/>
  <c r="M36" i="7"/>
  <c r="CO33" i="7" s="1"/>
  <c r="M263" i="7"/>
  <c r="M181" i="7"/>
  <c r="M198" i="7"/>
  <c r="M364" i="7"/>
  <c r="M136" i="7"/>
  <c r="M171" i="7"/>
  <c r="M98" i="7"/>
  <c r="CO95" i="7" s="1"/>
  <c r="M357" i="7"/>
  <c r="M111" i="7"/>
  <c r="CO108" i="7" s="1"/>
  <c r="M113" i="7"/>
  <c r="M210" i="7"/>
  <c r="M293" i="7"/>
  <c r="M186" i="7"/>
  <c r="M17" i="7"/>
  <c r="CO14" i="7" s="1"/>
  <c r="M294" i="7"/>
  <c r="M252" i="7"/>
  <c r="M332" i="7"/>
  <c r="M78" i="7"/>
  <c r="CO75" i="7" s="1"/>
  <c r="M107" i="7"/>
  <c r="CO104" i="7" s="1"/>
  <c r="M124" i="7"/>
  <c r="M54" i="7"/>
  <c r="CO51" i="7" s="1"/>
  <c r="M230" i="7"/>
  <c r="M358" i="7"/>
  <c r="M232" i="7"/>
  <c r="M114" i="7"/>
  <c r="M327" i="7"/>
  <c r="M68" i="7"/>
  <c r="CO65" i="7" s="1"/>
  <c r="M13" i="7"/>
  <c r="CO10" i="7" s="1"/>
  <c r="M258" i="7"/>
  <c r="M314" i="7"/>
  <c r="M147" i="7"/>
  <c r="M83" i="7"/>
  <c r="CO80" i="7" s="1"/>
  <c r="M50" i="7"/>
  <c r="CO47" i="7" s="1"/>
  <c r="M204" i="7"/>
  <c r="M193" i="7"/>
  <c r="M49" i="7"/>
  <c r="CO46" i="7" s="1"/>
  <c r="M286" i="7"/>
  <c r="M75" i="7"/>
  <c r="CO72" i="7" s="1"/>
  <c r="M203" i="7"/>
  <c r="M38" i="7"/>
  <c r="CO35" i="7" s="1"/>
  <c r="M260" i="7"/>
  <c r="M10" i="7"/>
  <c r="CO7" i="7" s="1"/>
  <c r="M290" i="7"/>
  <c r="M249" i="7"/>
  <c r="M199" i="7"/>
  <c r="M141" i="7"/>
  <c r="M94" i="7"/>
  <c r="CO91" i="7" s="1"/>
  <c r="M348" i="7"/>
  <c r="M29" i="7"/>
  <c r="CO26" i="7" s="1"/>
  <c r="M343" i="7"/>
  <c r="M19" i="7"/>
  <c r="CO16" i="7" s="1"/>
  <c r="M163" i="7"/>
  <c r="M253" i="7"/>
  <c r="M350" i="7"/>
  <c r="M35" i="7"/>
  <c r="CO32" i="7" s="1"/>
  <c r="M259" i="7"/>
  <c r="M304" i="7"/>
  <c r="M121" i="7"/>
  <c r="M165" i="7"/>
  <c r="M225" i="7"/>
  <c r="M195" i="7"/>
  <c r="M57" i="7"/>
  <c r="CO54" i="7" s="1"/>
  <c r="M207" i="7"/>
  <c r="M134" i="7"/>
  <c r="M53" i="7"/>
  <c r="CO50" i="7" s="1"/>
  <c r="M14" i="7"/>
  <c r="CO11" i="7" s="1"/>
  <c r="M86" i="7"/>
  <c r="CO83" i="7" s="1"/>
  <c r="M229" i="7"/>
  <c r="M32" i="7"/>
  <c r="CO29" i="7" s="1"/>
  <c r="M300" i="7"/>
  <c r="M216" i="7"/>
  <c r="M67" i="7"/>
  <c r="CO64" i="7" s="1"/>
  <c r="M172" i="7"/>
  <c r="M269" i="7"/>
  <c r="M201" i="7"/>
  <c r="M352" i="7"/>
  <c r="M80" i="7"/>
  <c r="CO77" i="7" s="1"/>
  <c r="M239" i="7"/>
  <c r="M97" i="7"/>
  <c r="CO94" i="7" s="1"/>
  <c r="M344" i="7"/>
  <c r="M167" i="7"/>
  <c r="M196" i="7"/>
  <c r="M45" i="7"/>
  <c r="CO42" i="7" s="1"/>
  <c r="M76" i="7"/>
  <c r="CO73" i="7" s="1"/>
  <c r="M280" i="7"/>
  <c r="M81" i="7"/>
  <c r="CO78" i="7" s="1"/>
  <c r="M128" i="7"/>
  <c r="M96" i="7"/>
  <c r="CO93" i="7" s="1"/>
  <c r="M126" i="7"/>
  <c r="M365" i="7"/>
  <c r="M301" i="7"/>
  <c r="M137" i="7"/>
  <c r="M156" i="7"/>
  <c r="M233" i="7"/>
  <c r="M109" i="7"/>
  <c r="CO106" i="7" s="1"/>
  <c r="M16" i="7"/>
  <c r="CO13" i="7" s="1"/>
  <c r="M27" i="7"/>
  <c r="CO24" i="7" s="1"/>
  <c r="M276" i="7"/>
  <c r="M168" i="7"/>
  <c r="M162" i="7"/>
  <c r="M189" i="7"/>
  <c r="M180" i="7"/>
  <c r="M44" i="7"/>
  <c r="CO41" i="7" s="1"/>
  <c r="M43" i="7"/>
  <c r="CO40" i="7" s="1"/>
  <c r="M361" i="7"/>
  <c r="M341" i="7"/>
  <c r="M118" i="7"/>
  <c r="M257" i="7"/>
  <c r="M119" i="7"/>
  <c r="M214" i="7"/>
  <c r="M284" i="7"/>
  <c r="M88" i="7"/>
  <c r="CO85" i="7" s="1"/>
  <c r="M112" i="7"/>
  <c r="CO109" i="7" s="1"/>
  <c r="M354" i="7"/>
  <c r="M87" i="7"/>
  <c r="CO84" i="7" s="1"/>
  <c r="M60" i="7"/>
  <c r="CO57" i="7" s="1"/>
  <c r="M262" i="7"/>
  <c r="M70" i="7"/>
  <c r="CO67" i="7" s="1"/>
  <c r="M278" i="7"/>
  <c r="M51" i="7"/>
  <c r="CO48" i="7" s="1"/>
  <c r="M283" i="7"/>
  <c r="M73" i="7"/>
  <c r="CO70" i="7" s="1"/>
  <c r="M185" i="7"/>
  <c r="M325" i="7"/>
  <c r="M215" i="7"/>
  <c r="M355" i="7"/>
  <c r="M292" i="7"/>
  <c r="M91" i="7"/>
  <c r="CO88" i="7" s="1"/>
  <c r="M318" i="7"/>
  <c r="M208" i="7"/>
  <c r="M271" i="7"/>
  <c r="M39" i="7"/>
  <c r="CO36" i="7" s="1"/>
  <c r="M217" i="7"/>
  <c r="M319" i="7"/>
  <c r="M306" i="7"/>
  <c r="M238" i="7"/>
  <c r="M79" i="7"/>
  <c r="CO76" i="7" s="1"/>
  <c r="M303" i="7"/>
  <c r="M273" i="7"/>
  <c r="M334" i="7"/>
  <c r="M256" i="7"/>
  <c r="M127" i="7"/>
  <c r="M366" i="7"/>
  <c r="M299" i="7"/>
  <c r="M24" i="7"/>
  <c r="CO21" i="7" s="1"/>
  <c r="M143" i="7"/>
  <c r="M277" i="7"/>
  <c r="M132" i="7"/>
  <c r="M62" i="7"/>
  <c r="CO59" i="7" s="1"/>
  <c r="M161" i="7"/>
  <c r="M250" i="7"/>
  <c r="M33" i="7"/>
  <c r="CO30" i="7" s="1"/>
  <c r="M254" i="7"/>
  <c r="M131" i="7"/>
  <c r="M64" i="7"/>
  <c r="CO61" i="7" s="1"/>
  <c r="M281" i="7"/>
  <c r="M15" i="7"/>
  <c r="CO12" i="7" s="1"/>
  <c r="M240" i="7"/>
  <c r="M245" i="7"/>
  <c r="M74" i="7"/>
  <c r="CO71" i="7" s="1"/>
  <c r="M243" i="7"/>
  <c r="M102" i="7"/>
  <c r="CO99" i="7" s="1"/>
  <c r="M305" i="7"/>
  <c r="M23" i="7"/>
  <c r="CO20" i="7" s="1"/>
  <c r="M66" i="7"/>
  <c r="CO63" i="7" s="1"/>
  <c r="M231" i="7"/>
  <c r="M157" i="7"/>
  <c r="M117" i="7"/>
  <c r="M92" i="7"/>
  <c r="CO89" i="7" s="1"/>
  <c r="M160" i="7"/>
  <c r="M227" i="7"/>
  <c r="M155" i="7"/>
  <c r="M206" i="7"/>
  <c r="M192" i="7"/>
  <c r="M182" i="7"/>
  <c r="M324" i="7"/>
  <c r="L5" i="7" a="1"/>
  <c r="L5" i="7" s="1"/>
  <c r="O6" i="10" s="1"/>
  <c r="O11" i="10" s="1"/>
  <c r="AY120" i="7"/>
  <c r="FG120" i="7"/>
  <c r="DO120" i="7"/>
  <c r="EK120" i="7"/>
  <c r="BS120" i="7"/>
  <c r="DO172" i="7"/>
  <c r="EK172" i="7"/>
  <c r="FG172" i="7"/>
  <c r="AY172" i="7"/>
  <c r="BS172" i="7"/>
  <c r="BS84" i="7"/>
  <c r="EK84" i="7"/>
  <c r="FG84" i="7"/>
  <c r="DO84" i="7"/>
  <c r="AY84" i="7"/>
  <c r="FG61" i="7"/>
  <c r="AY61" i="7"/>
  <c r="DO61" i="7"/>
  <c r="EK61" i="7"/>
  <c r="BS61" i="7"/>
  <c r="BS64" i="7"/>
  <c r="EK64" i="7"/>
  <c r="AY64" i="7"/>
  <c r="FG64" i="7"/>
  <c r="DO64" i="7"/>
  <c r="DO210" i="7"/>
  <c r="AY210" i="7"/>
  <c r="FG210" i="7"/>
  <c r="EK210" i="7"/>
  <c r="BS210" i="7"/>
  <c r="DO285" i="7"/>
  <c r="FG285" i="7"/>
  <c r="BS285" i="7"/>
  <c r="AY285" i="7"/>
  <c r="EK285" i="7"/>
  <c r="FG252" i="7"/>
  <c r="BS252" i="7"/>
  <c r="AY252" i="7"/>
  <c r="DO252" i="7"/>
  <c r="EK252" i="7"/>
  <c r="DO297" i="7"/>
  <c r="EK297" i="7"/>
  <c r="AY297" i="7"/>
  <c r="BS297" i="7"/>
  <c r="FG297" i="7"/>
  <c r="FG347" i="7"/>
  <c r="EK347" i="7"/>
  <c r="BS347" i="7"/>
  <c r="AY347" i="7"/>
  <c r="DO347" i="7"/>
  <c r="DO220" i="7"/>
  <c r="FG220" i="7"/>
  <c r="BS220" i="7"/>
  <c r="EK220" i="7"/>
  <c r="AY220" i="7"/>
  <c r="BS62" i="7"/>
  <c r="FG62" i="7"/>
  <c r="EK62" i="7"/>
  <c r="AY62" i="7"/>
  <c r="DO62" i="7"/>
  <c r="FG18" i="7"/>
  <c r="BS18" i="7"/>
  <c r="AY18" i="7"/>
  <c r="EK18" i="7"/>
  <c r="DO18" i="7"/>
  <c r="FG300" i="7"/>
  <c r="EK300" i="7"/>
  <c r="AY300" i="7"/>
  <c r="DO300" i="7"/>
  <c r="BS300" i="7"/>
  <c r="DO94" i="7"/>
  <c r="EK94" i="7"/>
  <c r="BS94" i="7"/>
  <c r="AY94" i="7"/>
  <c r="FG94" i="7"/>
  <c r="FG242" i="7"/>
  <c r="AY242" i="7"/>
  <c r="DO242" i="7"/>
  <c r="BS242" i="7"/>
  <c r="EK242" i="7"/>
  <c r="DO200" i="7"/>
  <c r="EK200" i="7"/>
  <c r="FG200" i="7"/>
  <c r="AY200" i="7"/>
  <c r="BS200" i="7"/>
  <c r="DO208" i="7"/>
  <c r="EK208" i="7"/>
  <c r="BS208" i="7"/>
  <c r="AY208" i="7"/>
  <c r="FG208" i="7"/>
  <c r="AY22" i="7"/>
  <c r="EK22" i="7"/>
  <c r="BS22" i="7"/>
  <c r="DO22" i="7"/>
  <c r="FG22" i="7"/>
  <c r="EK134" i="7"/>
  <c r="DO134" i="7"/>
  <c r="BS134" i="7"/>
  <c r="FG134" i="7"/>
  <c r="AY134" i="7"/>
  <c r="BS219" i="7"/>
  <c r="AY219" i="7"/>
  <c r="EK219" i="7"/>
  <c r="DO219" i="7"/>
  <c r="FG219" i="7"/>
  <c r="DO37" i="7"/>
  <c r="BS37" i="7"/>
  <c r="AY37" i="7"/>
  <c r="EK37" i="7"/>
  <c r="FG37" i="7"/>
  <c r="FG337" i="7"/>
  <c r="AY337" i="7"/>
  <c r="BS337" i="7"/>
  <c r="DO337" i="7"/>
  <c r="EK337" i="7"/>
  <c r="EK253" i="7"/>
  <c r="AY253" i="7"/>
  <c r="FG253" i="7"/>
  <c r="BS253" i="7"/>
  <c r="DO253" i="7"/>
  <c r="EK248" i="7"/>
  <c r="BS248" i="7"/>
  <c r="FG248" i="7"/>
  <c r="AY248" i="7"/>
  <c r="DO248" i="7"/>
  <c r="EK83" i="7"/>
  <c r="BS83" i="7"/>
  <c r="AY83" i="7"/>
  <c r="FG83" i="7"/>
  <c r="DO83" i="7"/>
  <c r="DO183" i="7"/>
  <c r="BS183" i="7"/>
  <c r="EK183" i="7"/>
  <c r="FG183" i="7"/>
  <c r="AY183" i="7"/>
  <c r="AY273" i="7"/>
  <c r="FG273" i="7"/>
  <c r="DO273" i="7"/>
  <c r="EK273" i="7"/>
  <c r="BS273" i="7"/>
  <c r="EK306" i="7"/>
  <c r="BS306" i="7"/>
  <c r="FG306" i="7"/>
  <c r="DO306" i="7"/>
  <c r="AY306" i="7"/>
  <c r="DO101" i="7"/>
  <c r="EK101" i="7"/>
  <c r="AY101" i="7"/>
  <c r="FG101" i="7"/>
  <c r="BS101" i="7"/>
  <c r="FG311" i="7"/>
  <c r="DO311" i="7"/>
  <c r="BS311" i="7"/>
  <c r="AY311" i="7"/>
  <c r="EK311" i="7"/>
  <c r="DO316" i="7"/>
  <c r="EK316" i="7"/>
  <c r="FG316" i="7"/>
  <c r="BS316" i="7"/>
  <c r="AY316" i="7"/>
  <c r="FG206" i="7"/>
  <c r="EK206" i="7"/>
  <c r="DO206" i="7"/>
  <c r="BS206" i="7"/>
  <c r="AY206" i="7"/>
  <c r="EK344" i="7"/>
  <c r="AY344" i="7"/>
  <c r="DO344" i="7"/>
  <c r="BS344" i="7"/>
  <c r="FG344" i="7"/>
  <c r="DO318" i="7"/>
  <c r="AY318" i="7"/>
  <c r="EK318" i="7"/>
  <c r="FG318" i="7"/>
  <c r="BS318" i="7"/>
  <c r="BS258" i="7"/>
  <c r="EK258" i="7"/>
  <c r="AY258" i="7"/>
  <c r="DO258" i="7"/>
  <c r="FG258" i="7"/>
  <c r="FG145" i="7"/>
  <c r="DO145" i="7"/>
  <c r="AY145" i="7"/>
  <c r="BS145" i="7"/>
  <c r="EK145" i="7"/>
  <c r="DO146" i="7"/>
  <c r="FG146" i="7"/>
  <c r="BS146" i="7"/>
  <c r="AY146" i="7"/>
  <c r="EK146" i="7"/>
  <c r="BS257" i="7"/>
  <c r="FG257" i="7"/>
  <c r="EK257" i="7"/>
  <c r="DO257" i="7"/>
  <c r="AY257" i="7"/>
  <c r="FG353" i="7"/>
  <c r="EK353" i="7"/>
  <c r="BS353" i="7"/>
  <c r="AY353" i="7"/>
  <c r="DO353" i="7"/>
  <c r="EK346" i="7"/>
  <c r="DO346" i="7"/>
  <c r="FG346" i="7"/>
  <c r="BS346" i="7"/>
  <c r="AY346" i="7"/>
  <c r="BS45" i="7"/>
  <c r="FG45" i="7"/>
  <c r="DO45" i="7"/>
  <c r="AY45" i="7"/>
  <c r="EK45" i="7"/>
  <c r="DO211" i="7"/>
  <c r="AY211" i="7"/>
  <c r="FG211" i="7"/>
  <c r="EK211" i="7"/>
  <c r="BS211" i="7"/>
  <c r="BS10" i="7"/>
  <c r="EK10" i="7"/>
  <c r="AY10" i="7"/>
  <c r="FG10" i="7"/>
  <c r="DO10" i="7"/>
  <c r="EK168" i="7"/>
  <c r="DO168" i="7"/>
  <c r="FG168" i="7"/>
  <c r="AY168" i="7"/>
  <c r="BS168" i="7"/>
  <c r="EK12" i="7"/>
  <c r="BS12" i="7"/>
  <c r="DO12" i="7"/>
  <c r="AY12" i="7"/>
  <c r="FG12" i="7"/>
  <c r="BS254" i="7"/>
  <c r="AY254" i="7"/>
  <c r="DO254" i="7"/>
  <c r="FG254" i="7"/>
  <c r="EK254" i="7"/>
  <c r="P3" i="10"/>
  <c r="P9" i="10"/>
  <c r="DO358" i="7"/>
  <c r="FG358" i="7"/>
  <c r="AY358" i="7"/>
  <c r="BS358" i="7"/>
  <c r="EK358" i="7"/>
  <c r="EK274" i="7"/>
  <c r="DO274" i="7"/>
  <c r="AY274" i="7"/>
  <c r="BS274" i="7"/>
  <c r="FG274" i="7"/>
  <c r="BS178" i="7"/>
  <c r="FG178" i="7"/>
  <c r="EK178" i="7"/>
  <c r="AY178" i="7"/>
  <c r="DO178" i="7"/>
  <c r="AY199" i="7"/>
  <c r="EK199" i="7"/>
  <c r="BS199" i="7"/>
  <c r="FG199" i="7"/>
  <c r="DO199" i="7"/>
  <c r="FG209" i="7"/>
  <c r="AY209" i="7"/>
  <c r="EK209" i="7"/>
  <c r="BS209" i="7"/>
  <c r="DO209" i="7"/>
  <c r="FG226" i="7"/>
  <c r="BS226" i="7"/>
  <c r="DO226" i="7"/>
  <c r="AY226" i="7"/>
  <c r="EK226" i="7"/>
  <c r="FG105" i="7"/>
  <c r="EK105" i="7"/>
  <c r="BS105" i="7"/>
  <c r="DO105" i="7"/>
  <c r="AY105" i="7"/>
  <c r="DO9" i="7"/>
  <c r="FG9" i="7"/>
  <c r="EK9" i="7"/>
  <c r="AY9" i="7"/>
  <c r="BS9" i="7"/>
  <c r="EK261" i="7"/>
  <c r="AY261" i="7"/>
  <c r="BS261" i="7"/>
  <c r="FG261" i="7"/>
  <c r="DO261" i="7"/>
  <c r="AY351" i="7"/>
  <c r="DO351" i="7"/>
  <c r="EK351" i="7"/>
  <c r="FG351" i="7"/>
  <c r="BS351" i="7"/>
  <c r="DO234" i="7"/>
  <c r="AY234" i="7"/>
  <c r="BS234" i="7"/>
  <c r="EK234" i="7"/>
  <c r="FG234" i="7"/>
  <c r="DO269" i="7"/>
  <c r="BS269" i="7"/>
  <c r="EK269" i="7"/>
  <c r="FG269" i="7"/>
  <c r="AY269" i="7"/>
  <c r="AY293" i="7"/>
  <c r="DO293" i="7"/>
  <c r="BS293" i="7"/>
  <c r="EK293" i="7"/>
  <c r="FG293" i="7"/>
  <c r="AY364" i="7"/>
  <c r="FG364" i="7"/>
  <c r="EK364" i="7"/>
  <c r="BS364" i="7"/>
  <c r="DO364" i="7"/>
  <c r="FG91" i="7"/>
  <c r="EK91" i="7"/>
  <c r="DO91" i="7"/>
  <c r="BS91" i="7"/>
  <c r="AY91" i="7"/>
  <c r="EK315" i="7"/>
  <c r="BS315" i="7"/>
  <c r="FG315" i="7"/>
  <c r="DO315" i="7"/>
  <c r="AY315" i="7"/>
  <c r="AY356" i="7"/>
  <c r="EK356" i="7"/>
  <c r="FG356" i="7"/>
  <c r="BS356" i="7"/>
  <c r="DO356" i="7"/>
  <c r="AY86" i="7"/>
  <c r="EK86" i="7"/>
  <c r="FG86" i="7"/>
  <c r="DO86" i="7"/>
  <c r="BS86" i="7"/>
  <c r="AY191" i="7"/>
  <c r="EK191" i="7"/>
  <c r="BS191" i="7"/>
  <c r="FG191" i="7"/>
  <c r="DO191" i="7"/>
  <c r="AY268" i="7"/>
  <c r="EK268" i="7"/>
  <c r="FG268" i="7"/>
  <c r="DO268" i="7"/>
  <c r="BS268" i="7"/>
  <c r="CF121" i="7" a="1"/>
  <c r="CF121" i="7" s="1"/>
  <c r="G22" i="10"/>
  <c r="DO13" i="7"/>
  <c r="EK13" i="7"/>
  <c r="AY13" i="7"/>
  <c r="FG13" i="7"/>
  <c r="BS13" i="7"/>
  <c r="EK118" i="7"/>
  <c r="BS118" i="7"/>
  <c r="DO118" i="7"/>
  <c r="FG118" i="7"/>
  <c r="AY118" i="7"/>
  <c r="BS114" i="7"/>
  <c r="FG114" i="7"/>
  <c r="EK114" i="7"/>
  <c r="DO114" i="7"/>
  <c r="AY114" i="7"/>
  <c r="DO221" i="7"/>
  <c r="AY221" i="7"/>
  <c r="BS221" i="7"/>
  <c r="FG221" i="7"/>
  <c r="EK221" i="7"/>
  <c r="BS222" i="7"/>
  <c r="EK222" i="7"/>
  <c r="AY222" i="7"/>
  <c r="DO222" i="7"/>
  <c r="FG222" i="7"/>
  <c r="BS238" i="7"/>
  <c r="DO238" i="7"/>
  <c r="FG238" i="7"/>
  <c r="EK238" i="7"/>
  <c r="AY238" i="7"/>
  <c r="E24" i="10"/>
  <c r="CD123" i="7" a="1"/>
  <c r="CD123" i="7" s="1"/>
  <c r="AY3" i="7"/>
  <c r="AZ5" i="7" s="1"/>
  <c r="AY4" i="7"/>
  <c r="Q4" i="10"/>
  <c r="AY2" i="7"/>
  <c r="EK189" i="7"/>
  <c r="FG189" i="7"/>
  <c r="AY189" i="7"/>
  <c r="DO189" i="7"/>
  <c r="BS189" i="7"/>
  <c r="AY27" i="7"/>
  <c r="FG27" i="7"/>
  <c r="DO27" i="7"/>
  <c r="BS27" i="7"/>
  <c r="EK27" i="7"/>
  <c r="L6" i="7" a="1"/>
  <c r="L6" i="7" s="1"/>
  <c r="O8" i="10" s="1"/>
  <c r="FG67" i="7"/>
  <c r="EK67" i="7"/>
  <c r="AY67" i="7"/>
  <c r="BS67" i="7"/>
  <c r="DO67" i="7"/>
  <c r="FG218" i="7"/>
  <c r="EK218" i="7"/>
  <c r="AY218" i="7"/>
  <c r="DO218" i="7"/>
  <c r="BS218" i="7"/>
  <c r="DO74" i="7"/>
  <c r="BS74" i="7"/>
  <c r="FG74" i="7"/>
  <c r="EK74" i="7"/>
  <c r="AY74" i="7"/>
  <c r="EK259" i="7"/>
  <c r="FG259" i="7"/>
  <c r="AY259" i="7"/>
  <c r="BS259" i="7"/>
  <c r="DO259" i="7"/>
  <c r="DO135" i="7"/>
  <c r="FG135" i="7"/>
  <c r="EK135" i="7"/>
  <c r="AY135" i="7"/>
  <c r="BS135" i="7"/>
  <c r="BS116" i="7"/>
  <c r="FG116" i="7"/>
  <c r="AY116" i="7"/>
  <c r="DO116" i="7"/>
  <c r="EK116" i="7"/>
  <c r="AY290" i="7"/>
  <c r="FG290" i="7"/>
  <c r="DO290" i="7"/>
  <c r="BS290" i="7"/>
  <c r="EK290" i="7"/>
  <c r="EK126" i="7"/>
  <c r="AY126" i="7"/>
  <c r="DO126" i="7"/>
  <c r="BS126" i="7"/>
  <c r="FG126" i="7"/>
  <c r="DO122" i="7"/>
  <c r="EK122" i="7"/>
  <c r="BS122" i="7"/>
  <c r="AY122" i="7"/>
  <c r="FG122" i="7"/>
  <c r="AY228" i="7"/>
  <c r="EK228" i="7"/>
  <c r="BS228" i="7"/>
  <c r="DO228" i="7"/>
  <c r="FG228" i="7"/>
  <c r="BS247" i="7"/>
  <c r="AY247" i="7"/>
  <c r="FG247" i="7"/>
  <c r="DO247" i="7"/>
  <c r="EK247" i="7"/>
  <c r="EK113" i="7"/>
  <c r="BS113" i="7"/>
  <c r="FG113" i="7"/>
  <c r="DO113" i="7"/>
  <c r="AY113" i="7"/>
  <c r="BS283" i="7"/>
  <c r="FG283" i="7"/>
  <c r="DO283" i="7"/>
  <c r="EK283" i="7"/>
  <c r="AY283" i="7"/>
  <c r="AY366" i="7"/>
  <c r="BS366" i="7"/>
  <c r="DO366" i="7"/>
  <c r="FG366" i="7"/>
  <c r="EK366" i="7"/>
  <c r="AY340" i="7"/>
  <c r="FG340" i="7"/>
  <c r="BS340" i="7"/>
  <c r="DO340" i="7"/>
  <c r="EK340" i="7"/>
  <c r="FG158" i="7"/>
  <c r="AY158" i="7"/>
  <c r="DO158" i="7"/>
  <c r="BS158" i="7"/>
  <c r="EK158" i="7"/>
  <c r="BS359" i="7"/>
  <c r="AY359" i="7"/>
  <c r="FG359" i="7"/>
  <c r="DO359" i="7"/>
  <c r="EK359" i="7"/>
  <c r="BS271" i="7"/>
  <c r="AY271" i="7"/>
  <c r="FG271" i="7"/>
  <c r="EK271" i="7"/>
  <c r="DO271" i="7"/>
  <c r="AY333" i="7"/>
  <c r="BS333" i="7"/>
  <c r="EK333" i="7"/>
  <c r="FG333" i="7"/>
  <c r="DO333" i="7"/>
  <c r="DO78" i="7"/>
  <c r="FG78" i="7"/>
  <c r="EK78" i="7"/>
  <c r="BS78" i="7"/>
  <c r="AY78" i="7"/>
  <c r="EK264" i="7"/>
  <c r="FG264" i="7"/>
  <c r="AY264" i="7"/>
  <c r="DO264" i="7"/>
  <c r="BS264" i="7"/>
  <c r="FG308" i="7"/>
  <c r="BS308" i="7"/>
  <c r="DO308" i="7"/>
  <c r="AY308" i="7"/>
  <c r="EK308" i="7"/>
  <c r="FG244" i="7"/>
  <c r="AY244" i="7"/>
  <c r="EK244" i="7"/>
  <c r="DO244" i="7"/>
  <c r="BS244" i="7"/>
  <c r="EK66" i="7"/>
  <c r="FG66" i="7"/>
  <c r="AY66" i="7"/>
  <c r="DO66" i="7"/>
  <c r="BS66" i="7"/>
  <c r="FG348" i="7"/>
  <c r="DO348" i="7"/>
  <c r="BS348" i="7"/>
  <c r="EK348" i="7"/>
  <c r="AY348" i="7"/>
  <c r="AY160" i="7"/>
  <c r="DO160" i="7"/>
  <c r="EK160" i="7"/>
  <c r="BS160" i="7"/>
  <c r="FG160" i="7"/>
  <c r="BS35" i="7"/>
  <c r="AY35" i="7"/>
  <c r="EK35" i="7"/>
  <c r="FG35" i="7"/>
  <c r="DO35" i="7"/>
  <c r="DO21" i="7"/>
  <c r="BS21" i="7"/>
  <c r="AY21" i="7"/>
  <c r="FG21" i="7"/>
  <c r="EK21" i="7"/>
  <c r="AY159" i="7"/>
  <c r="BS159" i="7"/>
  <c r="EK159" i="7"/>
  <c r="FG159" i="7"/>
  <c r="DO159" i="7"/>
  <c r="AY357" i="7"/>
  <c r="FG357" i="7"/>
  <c r="EK357" i="7"/>
  <c r="BS357" i="7"/>
  <c r="DO357" i="7"/>
  <c r="BS92" i="7"/>
  <c r="FG92" i="7"/>
  <c r="EK92" i="7"/>
  <c r="AY92" i="7"/>
  <c r="DO92" i="7"/>
  <c r="DO25" i="7"/>
  <c r="AY25" i="7"/>
  <c r="BS25" i="7"/>
  <c r="FG25" i="7"/>
  <c r="EK25" i="7"/>
  <c r="FG171" i="7"/>
  <c r="EK171" i="7"/>
  <c r="BS171" i="7"/>
  <c r="DO171" i="7"/>
  <c r="AY171" i="7"/>
  <c r="DO279" i="7"/>
  <c r="BS279" i="7"/>
  <c r="AY279" i="7"/>
  <c r="FG279" i="7"/>
  <c r="EK279" i="7"/>
  <c r="EK214" i="7"/>
  <c r="FG214" i="7"/>
  <c r="BS214" i="7"/>
  <c r="AY214" i="7"/>
  <c r="DO214" i="7"/>
  <c r="CL115" i="7" a="1"/>
  <c r="CL115" i="7" s="1"/>
  <c r="M16" i="10"/>
  <c r="O13" i="10" l="1"/>
  <c r="AZ92" i="7"/>
  <c r="BT92" i="7"/>
  <c r="EL92" i="7"/>
  <c r="FH92" i="7"/>
  <c r="DP92" i="7"/>
  <c r="BT221" i="7"/>
  <c r="AZ221" i="7"/>
  <c r="FH221" i="7"/>
  <c r="DP221" i="7"/>
  <c r="EL221" i="7"/>
  <c r="DP134" i="7"/>
  <c r="FH134" i="7"/>
  <c r="BT134" i="7"/>
  <c r="EL134" i="7"/>
  <c r="AZ134" i="7"/>
  <c r="CL116" i="7" a="1"/>
  <c r="CL116" i="7" s="1"/>
  <c r="M17" i="10"/>
  <c r="EL91" i="7"/>
  <c r="BT91" i="7"/>
  <c r="AZ91" i="7"/>
  <c r="FH91" i="7"/>
  <c r="DP91" i="7"/>
  <c r="DP358" i="7"/>
  <c r="BT358" i="7"/>
  <c r="AZ358" i="7"/>
  <c r="EL358" i="7"/>
  <c r="FH358" i="7"/>
  <c r="FH83" i="7"/>
  <c r="BT83" i="7"/>
  <c r="EL83" i="7"/>
  <c r="AZ83" i="7"/>
  <c r="DP83" i="7"/>
  <c r="EL348" i="7"/>
  <c r="AZ348" i="7"/>
  <c r="BT348" i="7"/>
  <c r="FH348" i="7"/>
  <c r="DP348" i="7"/>
  <c r="FH158" i="7"/>
  <c r="AZ158" i="7"/>
  <c r="DP158" i="7"/>
  <c r="BT158" i="7"/>
  <c r="EL158" i="7"/>
  <c r="BT126" i="7"/>
  <c r="EL126" i="7"/>
  <c r="AZ126" i="7"/>
  <c r="DP126" i="7"/>
  <c r="FH126" i="7"/>
  <c r="BT364" i="7"/>
  <c r="DP364" i="7"/>
  <c r="AZ364" i="7"/>
  <c r="FH364" i="7"/>
  <c r="EL364" i="7"/>
  <c r="BT261" i="7"/>
  <c r="FH261" i="7"/>
  <c r="EL261" i="7"/>
  <c r="AZ261" i="7"/>
  <c r="DP261" i="7"/>
  <c r="FH353" i="7"/>
  <c r="BT353" i="7"/>
  <c r="AZ353" i="7"/>
  <c r="DP353" i="7"/>
  <c r="EL353" i="7"/>
  <c r="AZ145" i="7"/>
  <c r="FH145" i="7"/>
  <c r="BT145" i="7"/>
  <c r="DP145" i="7"/>
  <c r="EL145" i="7"/>
  <c r="FH344" i="7"/>
  <c r="DP344" i="7"/>
  <c r="AZ344" i="7"/>
  <c r="EL344" i="7"/>
  <c r="BT344" i="7"/>
  <c r="DP183" i="7"/>
  <c r="AZ183" i="7"/>
  <c r="BT183" i="7"/>
  <c r="FH183" i="7"/>
  <c r="EL183" i="7"/>
  <c r="FH18" i="7"/>
  <c r="AZ18" i="7"/>
  <c r="EL18" i="7"/>
  <c r="DP18" i="7"/>
  <c r="BT18" i="7"/>
  <c r="AZ220" i="7"/>
  <c r="DP220" i="7"/>
  <c r="EL220" i="7"/>
  <c r="FH220" i="7"/>
  <c r="BT220" i="7"/>
  <c r="FH64" i="7"/>
  <c r="AZ64" i="7"/>
  <c r="EL64" i="7"/>
  <c r="BT64" i="7"/>
  <c r="DP64" i="7"/>
  <c r="AZ84" i="7"/>
  <c r="DP84" i="7"/>
  <c r="BT84" i="7"/>
  <c r="EL84" i="7"/>
  <c r="FH84" i="7"/>
  <c r="BT188" i="7"/>
  <c r="EL188" i="7"/>
  <c r="DP188" i="7"/>
  <c r="FH188" i="7"/>
  <c r="AZ188" i="7"/>
  <c r="BT227" i="7"/>
  <c r="EL227" i="7"/>
  <c r="FH227" i="7"/>
  <c r="AZ227" i="7"/>
  <c r="DP227" i="7"/>
  <c r="BT235" i="7"/>
  <c r="EL235" i="7"/>
  <c r="AZ235" i="7"/>
  <c r="DP235" i="7"/>
  <c r="FH235" i="7"/>
  <c r="BT173" i="7"/>
  <c r="EL173" i="7"/>
  <c r="FH173" i="7"/>
  <c r="AZ173" i="7"/>
  <c r="DP173" i="7"/>
  <c r="DP190" i="7"/>
  <c r="FH190" i="7"/>
  <c r="BT190" i="7"/>
  <c r="AZ190" i="7"/>
  <c r="EL190" i="7"/>
  <c r="DP161" i="7"/>
  <c r="BT161" i="7"/>
  <c r="EL161" i="7"/>
  <c r="AZ161" i="7"/>
  <c r="FH161" i="7"/>
  <c r="AZ339" i="7"/>
  <c r="DP339" i="7"/>
  <c r="BT339" i="7"/>
  <c r="EL339" i="7"/>
  <c r="FH339" i="7"/>
  <c r="BT195" i="7"/>
  <c r="FH195" i="7"/>
  <c r="AZ195" i="7"/>
  <c r="EL195" i="7"/>
  <c r="DP195" i="7"/>
  <c r="BT236" i="7"/>
  <c r="FH236" i="7"/>
  <c r="AZ236" i="7"/>
  <c r="EL236" i="7"/>
  <c r="DP236" i="7"/>
  <c r="AZ65" i="7"/>
  <c r="EL65" i="7"/>
  <c r="FH65" i="7"/>
  <c r="DP65" i="7"/>
  <c r="BT65" i="7"/>
  <c r="CM115" i="7" a="1"/>
  <c r="CM115" i="7" s="1"/>
  <c r="N16" i="10"/>
  <c r="BT129" i="7"/>
  <c r="DP129" i="7"/>
  <c r="AZ129" i="7"/>
  <c r="FH129" i="7"/>
  <c r="EL129" i="7"/>
  <c r="AZ136" i="7"/>
  <c r="FH136" i="7"/>
  <c r="BT136" i="7"/>
  <c r="EL136" i="7"/>
  <c r="DP136" i="7"/>
  <c r="DP152" i="7"/>
  <c r="FH152" i="7"/>
  <c r="AZ152" i="7"/>
  <c r="EL152" i="7"/>
  <c r="BT152" i="7"/>
  <c r="EL196" i="7"/>
  <c r="AZ196" i="7"/>
  <c r="FH196" i="7"/>
  <c r="BT196" i="7"/>
  <c r="DP196" i="7"/>
  <c r="FH335" i="7"/>
  <c r="BT335" i="7"/>
  <c r="DP335" i="7"/>
  <c r="EL335" i="7"/>
  <c r="AZ335" i="7"/>
  <c r="AZ56" i="7"/>
  <c r="FH56" i="7"/>
  <c r="BT56" i="7"/>
  <c r="DP56" i="7"/>
  <c r="EL56" i="7"/>
  <c r="DP44" i="7"/>
  <c r="AZ44" i="7"/>
  <c r="EL44" i="7"/>
  <c r="BT44" i="7"/>
  <c r="FH44" i="7"/>
  <c r="DP49" i="7"/>
  <c r="EL49" i="7"/>
  <c r="AZ49" i="7"/>
  <c r="BT49" i="7"/>
  <c r="FH49" i="7"/>
  <c r="AZ179" i="7"/>
  <c r="DP179" i="7"/>
  <c r="BT179" i="7"/>
  <c r="FH179" i="7"/>
  <c r="EL179" i="7"/>
  <c r="FH149" i="7"/>
  <c r="AZ149" i="7"/>
  <c r="BT149" i="7"/>
  <c r="DP149" i="7"/>
  <c r="EL149" i="7"/>
  <c r="FH265" i="7"/>
  <c r="BT265" i="7"/>
  <c r="EL265" i="7"/>
  <c r="DP265" i="7"/>
  <c r="AZ265" i="7"/>
  <c r="AZ17" i="7"/>
  <c r="DP17" i="7"/>
  <c r="FH17" i="7"/>
  <c r="BT17" i="7"/>
  <c r="EL17" i="7"/>
  <c r="FH143" i="7"/>
  <c r="AZ143" i="7"/>
  <c r="EL143" i="7"/>
  <c r="BT143" i="7"/>
  <c r="DP143" i="7"/>
  <c r="DP205" i="7"/>
  <c r="FH205" i="7"/>
  <c r="BT205" i="7"/>
  <c r="AZ205" i="7"/>
  <c r="EL205" i="7"/>
  <c r="EL150" i="7"/>
  <c r="DP150" i="7"/>
  <c r="BT150" i="7"/>
  <c r="FH150" i="7"/>
  <c r="AZ150" i="7"/>
  <c r="FH153" i="7"/>
  <c r="BT153" i="7"/>
  <c r="DP153" i="7"/>
  <c r="EL153" i="7"/>
  <c r="AZ153" i="7"/>
  <c r="BT349" i="7"/>
  <c r="AZ349" i="7"/>
  <c r="FH349" i="7"/>
  <c r="DP349" i="7"/>
  <c r="EL349" i="7"/>
  <c r="EL7" i="7"/>
  <c r="BT7" i="7"/>
  <c r="FH7" i="7"/>
  <c r="DP7" i="7"/>
  <c r="AZ7" i="7"/>
  <c r="EL34" i="7"/>
  <c r="AZ34" i="7"/>
  <c r="BT34" i="7"/>
  <c r="FH34" i="7"/>
  <c r="DP34" i="7"/>
  <c r="DP223" i="7"/>
  <c r="FH223" i="7"/>
  <c r="EL223" i="7"/>
  <c r="BT223" i="7"/>
  <c r="AZ223" i="7"/>
  <c r="FH110" i="7"/>
  <c r="AZ110" i="7"/>
  <c r="BT110" i="7"/>
  <c r="EL110" i="7"/>
  <c r="DP110" i="7"/>
  <c r="DP97" i="7"/>
  <c r="BT97" i="7"/>
  <c r="AZ97" i="7"/>
  <c r="EL97" i="7"/>
  <c r="FH97" i="7"/>
  <c r="EL108" i="7"/>
  <c r="FH108" i="7"/>
  <c r="AZ108" i="7"/>
  <c r="BT108" i="7"/>
  <c r="DP108" i="7"/>
  <c r="DP320" i="7"/>
  <c r="EL320" i="7"/>
  <c r="FH320" i="7"/>
  <c r="AZ320" i="7"/>
  <c r="BT320" i="7"/>
  <c r="EL100" i="7"/>
  <c r="DP100" i="7"/>
  <c r="BT100" i="7"/>
  <c r="AZ100" i="7"/>
  <c r="FH100" i="7"/>
  <c r="BT76" i="7"/>
  <c r="EL76" i="7"/>
  <c r="FH76" i="7"/>
  <c r="DP76" i="7"/>
  <c r="AZ76" i="7"/>
  <c r="FH194" i="7"/>
  <c r="EL194" i="7"/>
  <c r="BT194" i="7"/>
  <c r="DP194" i="7"/>
  <c r="AZ194" i="7"/>
  <c r="EL21" i="7"/>
  <c r="FH21" i="7"/>
  <c r="DP21" i="7"/>
  <c r="BT21" i="7"/>
  <c r="AZ21" i="7"/>
  <c r="FH37" i="7"/>
  <c r="BT37" i="7"/>
  <c r="EL37" i="7"/>
  <c r="DP37" i="7"/>
  <c r="AZ37" i="7"/>
  <c r="EL300" i="7"/>
  <c r="DP300" i="7"/>
  <c r="FH300" i="7"/>
  <c r="AZ300" i="7"/>
  <c r="BT300" i="7"/>
  <c r="EL215" i="7"/>
  <c r="DP215" i="7"/>
  <c r="AZ215" i="7"/>
  <c r="FH215" i="7"/>
  <c r="BT215" i="7"/>
  <c r="BT135" i="7"/>
  <c r="AZ135" i="7"/>
  <c r="FH135" i="7"/>
  <c r="DP135" i="7"/>
  <c r="EL135" i="7"/>
  <c r="BT214" i="7"/>
  <c r="DP214" i="7"/>
  <c r="AZ214" i="7"/>
  <c r="FH214" i="7"/>
  <c r="EL214" i="7"/>
  <c r="DP66" i="7"/>
  <c r="FH66" i="7"/>
  <c r="BT66" i="7"/>
  <c r="EL66" i="7"/>
  <c r="AZ66" i="7"/>
  <c r="EL228" i="7"/>
  <c r="FH228" i="7"/>
  <c r="AZ228" i="7"/>
  <c r="DP228" i="7"/>
  <c r="BT228" i="7"/>
  <c r="FH191" i="7"/>
  <c r="DP191" i="7"/>
  <c r="BT191" i="7"/>
  <c r="EL191" i="7"/>
  <c r="AZ191" i="7"/>
  <c r="EL254" i="7"/>
  <c r="DP254" i="7"/>
  <c r="FH254" i="7"/>
  <c r="BT254" i="7"/>
  <c r="AZ254" i="7"/>
  <c r="DP316" i="7"/>
  <c r="FH316" i="7"/>
  <c r="BT316" i="7"/>
  <c r="EL316" i="7"/>
  <c r="AZ316" i="7"/>
  <c r="AZ273" i="7"/>
  <c r="BT273" i="7"/>
  <c r="EL273" i="7"/>
  <c r="DP273" i="7"/>
  <c r="FH273" i="7"/>
  <c r="BT25" i="7"/>
  <c r="EL25" i="7"/>
  <c r="DP25" i="7"/>
  <c r="FH25" i="7"/>
  <c r="AZ25" i="7"/>
  <c r="AZ159" i="7"/>
  <c r="FH159" i="7"/>
  <c r="BT159" i="7"/>
  <c r="DP159" i="7"/>
  <c r="EL159" i="7"/>
  <c r="AZ308" i="7"/>
  <c r="EL308" i="7"/>
  <c r="BT308" i="7"/>
  <c r="DP308" i="7"/>
  <c r="FH308" i="7"/>
  <c r="DP35" i="7"/>
  <c r="AZ35" i="7"/>
  <c r="FH35" i="7"/>
  <c r="EL35" i="7"/>
  <c r="BT35" i="7"/>
  <c r="EL78" i="7"/>
  <c r="BT78" i="7"/>
  <c r="FH78" i="7"/>
  <c r="DP78" i="7"/>
  <c r="AZ78" i="7"/>
  <c r="BT113" i="7"/>
  <c r="EL113" i="7"/>
  <c r="FH113" i="7"/>
  <c r="DP113" i="7"/>
  <c r="AZ113" i="7"/>
  <c r="AZ247" i="7"/>
  <c r="DP247" i="7"/>
  <c r="BT247" i="7"/>
  <c r="FH247" i="7"/>
  <c r="EL247" i="7"/>
  <c r="DP122" i="7"/>
  <c r="AZ122" i="7"/>
  <c r="FH122" i="7"/>
  <c r="EL122" i="7"/>
  <c r="BT122" i="7"/>
  <c r="FH116" i="7"/>
  <c r="EL116" i="7"/>
  <c r="DP116" i="7"/>
  <c r="BT116" i="7"/>
  <c r="AZ116" i="7"/>
  <c r="Q3" i="10"/>
  <c r="Q9" i="10"/>
  <c r="AZ13" i="7"/>
  <c r="BT13" i="7"/>
  <c r="FH13" i="7"/>
  <c r="DP13" i="7"/>
  <c r="EL13" i="7"/>
  <c r="DP356" i="7"/>
  <c r="EL356" i="7"/>
  <c r="BT356" i="7"/>
  <c r="AZ356" i="7"/>
  <c r="FH356" i="7"/>
  <c r="AZ219" i="7"/>
  <c r="EL219" i="7"/>
  <c r="BT219" i="7"/>
  <c r="DP219" i="7"/>
  <c r="FH219" i="7"/>
  <c r="BT252" i="7"/>
  <c r="EL252" i="7"/>
  <c r="AZ252" i="7"/>
  <c r="DP252" i="7"/>
  <c r="FH252" i="7"/>
  <c r="CJ118" i="7" a="1"/>
  <c r="CJ118" i="7" s="1"/>
  <c r="K19" i="10"/>
  <c r="FH229" i="7"/>
  <c r="AZ229" i="7"/>
  <c r="EL229" i="7"/>
  <c r="DP229" i="7"/>
  <c r="BT229" i="7"/>
  <c r="BT213" i="7"/>
  <c r="EL213" i="7"/>
  <c r="AZ213" i="7"/>
  <c r="FH213" i="7"/>
  <c r="DP213" i="7"/>
  <c r="FH299" i="7"/>
  <c r="DP299" i="7"/>
  <c r="BT299" i="7"/>
  <c r="AZ299" i="7"/>
  <c r="EL299" i="7"/>
  <c r="BT174" i="7"/>
  <c r="DP174" i="7"/>
  <c r="EL174" i="7"/>
  <c r="FH174" i="7"/>
  <c r="AZ174" i="7"/>
  <c r="EL123" i="7"/>
  <c r="BT123" i="7"/>
  <c r="FH123" i="7"/>
  <c r="AZ123" i="7"/>
  <c r="DP123" i="7"/>
  <c r="BT365" i="7"/>
  <c r="DP365" i="7"/>
  <c r="FH365" i="7"/>
  <c r="AZ365" i="7"/>
  <c r="EL365" i="7"/>
  <c r="FH304" i="7"/>
  <c r="BT304" i="7"/>
  <c r="EL304" i="7"/>
  <c r="DP304" i="7"/>
  <c r="AZ304" i="7"/>
  <c r="EL305" i="7"/>
  <c r="AZ305" i="7"/>
  <c r="FH305" i="7"/>
  <c r="BT305" i="7"/>
  <c r="DP305" i="7"/>
  <c r="DP336" i="7"/>
  <c r="EL336" i="7"/>
  <c r="BT336" i="7"/>
  <c r="FH336" i="7"/>
  <c r="AZ336" i="7"/>
  <c r="EL280" i="7"/>
  <c r="BT280" i="7"/>
  <c r="FH280" i="7"/>
  <c r="DP280" i="7"/>
  <c r="AZ280" i="7"/>
  <c r="AZ204" i="7"/>
  <c r="BT204" i="7"/>
  <c r="DP204" i="7"/>
  <c r="FH204" i="7"/>
  <c r="EL204" i="7"/>
  <c r="BT232" i="7"/>
  <c r="AZ232" i="7"/>
  <c r="EL232" i="7"/>
  <c r="FH232" i="7"/>
  <c r="DP232" i="7"/>
  <c r="FH266" i="7"/>
  <c r="EL266" i="7"/>
  <c r="BT266" i="7"/>
  <c r="AZ266" i="7"/>
  <c r="DP266" i="7"/>
  <c r="BT328" i="7"/>
  <c r="DP328" i="7"/>
  <c r="AZ328" i="7"/>
  <c r="FH328" i="7"/>
  <c r="EL328" i="7"/>
  <c r="FH128" i="7"/>
  <c r="EL128" i="7"/>
  <c r="BT128" i="7"/>
  <c r="DP128" i="7"/>
  <c r="AZ128" i="7"/>
  <c r="FH57" i="7"/>
  <c r="EL57" i="7"/>
  <c r="AZ57" i="7"/>
  <c r="DP57" i="7"/>
  <c r="BT57" i="7"/>
  <c r="EL287" i="7"/>
  <c r="DP287" i="7"/>
  <c r="BT287" i="7"/>
  <c r="AZ287" i="7"/>
  <c r="FH287" i="7"/>
  <c r="BT262" i="7"/>
  <c r="AZ262" i="7"/>
  <c r="EL262" i="7"/>
  <c r="FH262" i="7"/>
  <c r="DP262" i="7"/>
  <c r="EL23" i="7"/>
  <c r="AZ23" i="7"/>
  <c r="DP23" i="7"/>
  <c r="FH23" i="7"/>
  <c r="BT23" i="7"/>
  <c r="AZ343" i="7"/>
  <c r="DP343" i="7"/>
  <c r="BT343" i="7"/>
  <c r="FH343" i="7"/>
  <c r="EL343" i="7"/>
  <c r="BT202" i="7"/>
  <c r="DP202" i="7"/>
  <c r="EL202" i="7"/>
  <c r="FH202" i="7"/>
  <c r="AZ202" i="7"/>
  <c r="EL302" i="7"/>
  <c r="DP302" i="7"/>
  <c r="FH302" i="7"/>
  <c r="AZ302" i="7"/>
  <c r="BT302" i="7"/>
  <c r="M5" i="7" a="1"/>
  <c r="M5" i="7" s="1"/>
  <c r="P6" i="10" s="1"/>
  <c r="P11" i="10" s="1"/>
  <c r="EL255" i="7"/>
  <c r="BT255" i="7"/>
  <c r="FH255" i="7"/>
  <c r="AZ255" i="7"/>
  <c r="DP255" i="7"/>
  <c r="FH295" i="7"/>
  <c r="BT295" i="7"/>
  <c r="EL295" i="7"/>
  <c r="AZ295" i="7"/>
  <c r="DP295" i="7"/>
  <c r="EL321" i="7"/>
  <c r="DP321" i="7"/>
  <c r="AZ321" i="7"/>
  <c r="BT321" i="7"/>
  <c r="FH321" i="7"/>
  <c r="FH193" i="7"/>
  <c r="DP193" i="7"/>
  <c r="EL193" i="7"/>
  <c r="AZ193" i="7"/>
  <c r="BT193" i="7"/>
  <c r="EL175" i="7"/>
  <c r="DP175" i="7"/>
  <c r="BT175" i="7"/>
  <c r="FH175" i="7"/>
  <c r="AZ175" i="7"/>
  <c r="FH28" i="7"/>
  <c r="EL28" i="7"/>
  <c r="DP28" i="7"/>
  <c r="BT28" i="7"/>
  <c r="AZ28" i="7"/>
  <c r="BT24" i="7"/>
  <c r="DP24" i="7"/>
  <c r="FH24" i="7"/>
  <c r="AZ24" i="7"/>
  <c r="EL24" i="7"/>
  <c r="AZ132" i="7"/>
  <c r="DP132" i="7"/>
  <c r="FH132" i="7"/>
  <c r="BT132" i="7"/>
  <c r="EL132" i="7"/>
  <c r="EL125" i="7"/>
  <c r="AZ125" i="7"/>
  <c r="DP125" i="7"/>
  <c r="FH125" i="7"/>
  <c r="BT125" i="7"/>
  <c r="CN114" i="7" a="1"/>
  <c r="CN114" i="7" s="1"/>
  <c r="O15" i="10"/>
  <c r="AZ279" i="7"/>
  <c r="DP279" i="7"/>
  <c r="BT279" i="7"/>
  <c r="FH279" i="7"/>
  <c r="EL279" i="7"/>
  <c r="FH244" i="7"/>
  <c r="BT244" i="7"/>
  <c r="DP244" i="7"/>
  <c r="AZ244" i="7"/>
  <c r="EL244" i="7"/>
  <c r="AZ218" i="7"/>
  <c r="EL218" i="7"/>
  <c r="FH218" i="7"/>
  <c r="BT218" i="7"/>
  <c r="DP218" i="7"/>
  <c r="BT160" i="7"/>
  <c r="FH160" i="7"/>
  <c r="AZ160" i="7"/>
  <c r="EL160" i="7"/>
  <c r="DP160" i="7"/>
  <c r="EL105" i="7"/>
  <c r="FH105" i="7"/>
  <c r="AZ105" i="7"/>
  <c r="BT105" i="7"/>
  <c r="DP105" i="7"/>
  <c r="DP168" i="7"/>
  <c r="EL168" i="7"/>
  <c r="BT168" i="7"/>
  <c r="FH168" i="7"/>
  <c r="AZ168" i="7"/>
  <c r="EL337" i="7"/>
  <c r="FH337" i="7"/>
  <c r="DP337" i="7"/>
  <c r="BT337" i="7"/>
  <c r="AZ337" i="7"/>
  <c r="BT171" i="7"/>
  <c r="FH171" i="7"/>
  <c r="DP171" i="7"/>
  <c r="EL171" i="7"/>
  <c r="AZ171" i="7"/>
  <c r="EL333" i="7"/>
  <c r="DP333" i="7"/>
  <c r="AZ333" i="7"/>
  <c r="BT333" i="7"/>
  <c r="FH333" i="7"/>
  <c r="BT67" i="7"/>
  <c r="AZ67" i="7"/>
  <c r="DP67" i="7"/>
  <c r="EL67" i="7"/>
  <c r="FH67" i="7"/>
  <c r="AZ27" i="7"/>
  <c r="FH27" i="7"/>
  <c r="EL27" i="7"/>
  <c r="DP27" i="7"/>
  <c r="BT27" i="7"/>
  <c r="N278" i="7"/>
  <c r="N141" i="7"/>
  <c r="N184" i="7"/>
  <c r="N41" i="7"/>
  <c r="CP38" i="7" s="1"/>
  <c r="N202" i="7"/>
  <c r="N309" i="7"/>
  <c r="N83" i="7"/>
  <c r="CP80" i="7" s="1"/>
  <c r="N57" i="7"/>
  <c r="CP54" i="7" s="1"/>
  <c r="N12" i="7"/>
  <c r="CP9" i="7" s="1"/>
  <c r="N283" i="7"/>
  <c r="N103" i="7"/>
  <c r="CP100" i="7" s="1"/>
  <c r="N81" i="7"/>
  <c r="CP78" i="7" s="1"/>
  <c r="N294" i="7"/>
  <c r="N99" i="7"/>
  <c r="CP96" i="7" s="1"/>
  <c r="N364" i="7"/>
  <c r="N28" i="7"/>
  <c r="CP25" i="7" s="1"/>
  <c r="N167" i="7"/>
  <c r="N201" i="7"/>
  <c r="N252" i="7"/>
  <c r="N69" i="7"/>
  <c r="CP66" i="7" s="1"/>
  <c r="N125" i="7"/>
  <c r="N39" i="7"/>
  <c r="CP36" i="7" s="1"/>
  <c r="N206" i="7"/>
  <c r="N224" i="7"/>
  <c r="N230" i="7"/>
  <c r="N335" i="7"/>
  <c r="N290" i="7"/>
  <c r="N260" i="7"/>
  <c r="N355" i="7"/>
  <c r="N305" i="7"/>
  <c r="N31" i="7"/>
  <c r="CP28" i="7" s="1"/>
  <c r="N126" i="7"/>
  <c r="N85" i="7"/>
  <c r="CP82" i="7" s="1"/>
  <c r="N321" i="7"/>
  <c r="N317" i="7"/>
  <c r="N211" i="7"/>
  <c r="N132" i="7"/>
  <c r="N312" i="7"/>
  <c r="N144" i="7"/>
  <c r="N147" i="7"/>
  <c r="N263" i="7"/>
  <c r="N114" i="7"/>
  <c r="N111" i="7"/>
  <c r="CP108" i="7" s="1"/>
  <c r="N150" i="7"/>
  <c r="N322" i="7"/>
  <c r="N188" i="7"/>
  <c r="N89" i="7"/>
  <c r="CP86" i="7" s="1"/>
  <c r="N210" i="7"/>
  <c r="N217" i="7"/>
  <c r="N172" i="7"/>
  <c r="N42" i="7"/>
  <c r="CP39" i="7" s="1"/>
  <c r="N256" i="7"/>
  <c r="N127" i="7"/>
  <c r="N11" i="7"/>
  <c r="CP8" i="7" s="1"/>
  <c r="N233" i="7"/>
  <c r="N360" i="7"/>
  <c r="N247" i="7"/>
  <c r="N106" i="7"/>
  <c r="CP103" i="7" s="1"/>
  <c r="N105" i="7"/>
  <c r="CP102" i="7" s="1"/>
  <c r="N45" i="7"/>
  <c r="CP42" i="7" s="1"/>
  <c r="N96" i="7"/>
  <c r="CP93" i="7" s="1"/>
  <c r="N47" i="7"/>
  <c r="CP44" i="7" s="1"/>
  <c r="N73" i="7"/>
  <c r="CP70" i="7" s="1"/>
  <c r="N330" i="7"/>
  <c r="N307" i="7"/>
  <c r="N359" i="7"/>
  <c r="N139" i="7"/>
  <c r="N66" i="7"/>
  <c r="CP63" i="7" s="1"/>
  <c r="N176" i="7"/>
  <c r="N179" i="7"/>
  <c r="N218" i="7"/>
  <c r="N361" i="7"/>
  <c r="N333" i="7"/>
  <c r="N63" i="7"/>
  <c r="CP60" i="7" s="1"/>
  <c r="N54" i="7"/>
  <c r="CP51" i="7" s="1"/>
  <c r="N91" i="7"/>
  <c r="CP88" i="7" s="1"/>
  <c r="N22" i="7"/>
  <c r="CP19" i="7" s="1"/>
  <c r="N107" i="7"/>
  <c r="CP104" i="7" s="1"/>
  <c r="N82" i="7"/>
  <c r="CP79" i="7" s="1"/>
  <c r="N329" i="7"/>
  <c r="N357" i="7"/>
  <c r="N36" i="7"/>
  <c r="CP33" i="7" s="1"/>
  <c r="N198" i="7"/>
  <c r="N124" i="7"/>
  <c r="N21" i="7"/>
  <c r="CP18" i="7" s="1"/>
  <c r="N92" i="7"/>
  <c r="CP89" i="7" s="1"/>
  <c r="N88" i="7"/>
  <c r="CP85" i="7" s="1"/>
  <c r="N130" i="7"/>
  <c r="N87" i="7"/>
  <c r="CP84" i="7" s="1"/>
  <c r="N313" i="7"/>
  <c r="N38" i="7"/>
  <c r="CP35" i="7" s="1"/>
  <c r="N262" i="7"/>
  <c r="N177" i="7"/>
  <c r="N243" i="7"/>
  <c r="N248" i="7"/>
  <c r="N162" i="7"/>
  <c r="N165" i="7"/>
  <c r="N299" i="7"/>
  <c r="N159" i="7"/>
  <c r="N51" i="7"/>
  <c r="CP48" i="7" s="1"/>
  <c r="N286" i="7"/>
  <c r="N100" i="7"/>
  <c r="CP97" i="7" s="1"/>
  <c r="N236" i="7"/>
  <c r="N221" i="7"/>
  <c r="N323" i="7"/>
  <c r="N207" i="7"/>
  <c r="N140" i="7"/>
  <c r="N156" i="7"/>
  <c r="N350" i="7"/>
  <c r="N270" i="7"/>
  <c r="N148" i="7"/>
  <c r="N264" i="7"/>
  <c r="N164" i="7"/>
  <c r="N122" i="7"/>
  <c r="N253" i="7"/>
  <c r="N68" i="7"/>
  <c r="CP65" i="7" s="1"/>
  <c r="N170" i="7"/>
  <c r="N345" i="7"/>
  <c r="N76" i="7"/>
  <c r="CP73" i="7" s="1"/>
  <c r="N149" i="7"/>
  <c r="N229" i="7"/>
  <c r="N152" i="7"/>
  <c r="N255" i="7"/>
  <c r="N157" i="7"/>
  <c r="N315" i="7"/>
  <c r="N67" i="7"/>
  <c r="CP64" i="7" s="1"/>
  <c r="N109" i="7"/>
  <c r="CP106" i="7" s="1"/>
  <c r="N205" i="7"/>
  <c r="N80" i="7"/>
  <c r="CP77" i="7" s="1"/>
  <c r="N282" i="7"/>
  <c r="N128" i="7"/>
  <c r="N142" i="7"/>
  <c r="N310" i="7"/>
  <c r="N259" i="7"/>
  <c r="N308" i="7"/>
  <c r="N120" i="7"/>
  <c r="N15" i="7"/>
  <c r="CP12" i="7" s="1"/>
  <c r="N64" i="7"/>
  <c r="CP61" i="7" s="1"/>
  <c r="N121" i="7"/>
  <c r="N232" i="7"/>
  <c r="N24" i="7"/>
  <c r="CP21" i="7" s="1"/>
  <c r="N27" i="7"/>
  <c r="CP24" i="7" s="1"/>
  <c r="N258" i="7"/>
  <c r="N306" i="7"/>
  <c r="N136" i="7"/>
  <c r="N353" i="7"/>
  <c r="N161" i="7"/>
  <c r="N74" i="7"/>
  <c r="CP71" i="7" s="1"/>
  <c r="N204" i="7"/>
  <c r="N316" i="7"/>
  <c r="N268" i="7"/>
  <c r="N244" i="7"/>
  <c r="N324" i="7"/>
  <c r="N237" i="7"/>
  <c r="N336" i="7"/>
  <c r="N339" i="7"/>
  <c r="N123" i="7"/>
  <c r="N332" i="7"/>
  <c r="N240" i="7"/>
  <c r="N146" i="7"/>
  <c r="N366" i="7"/>
  <c r="N319" i="7"/>
  <c r="N275" i="7"/>
  <c r="N29" i="7"/>
  <c r="CP26" i="7" s="1"/>
  <c r="N337" i="7"/>
  <c r="N78" i="7"/>
  <c r="CP75" i="7" s="1"/>
  <c r="N208" i="7"/>
  <c r="N93" i="7"/>
  <c r="CP90" i="7" s="1"/>
  <c r="N168" i="7"/>
  <c r="N185" i="7"/>
  <c r="N363" i="7"/>
  <c r="N187" i="7"/>
  <c r="N145" i="7"/>
  <c r="N300" i="7"/>
  <c r="N86" i="7"/>
  <c r="CP83" i="7" s="1"/>
  <c r="N180" i="7"/>
  <c r="N104" i="7"/>
  <c r="CP101" i="7" s="1"/>
  <c r="N314" i="7"/>
  <c r="N276" i="7"/>
  <c r="N341" i="7"/>
  <c r="N304" i="7"/>
  <c r="N295" i="7"/>
  <c r="N289" i="7"/>
  <c r="N265" i="7"/>
  <c r="N75" i="7"/>
  <c r="CP72" i="7" s="1"/>
  <c r="N223" i="7"/>
  <c r="N340" i="7"/>
  <c r="N154" i="7"/>
  <c r="N10" i="7"/>
  <c r="CP7" i="7" s="1"/>
  <c r="N40" i="7"/>
  <c r="CP37" i="7" s="1"/>
  <c r="N72" i="7"/>
  <c r="CP69" i="7" s="1"/>
  <c r="N192" i="7"/>
  <c r="N349" i="7"/>
  <c r="N102" i="7"/>
  <c r="CP99" i="7" s="1"/>
  <c r="N272" i="7"/>
  <c r="N30" i="7"/>
  <c r="CP27" i="7" s="1"/>
  <c r="N190" i="7"/>
  <c r="N52" i="7"/>
  <c r="CP49" i="7" s="1"/>
  <c r="N348" i="7"/>
  <c r="N119" i="7"/>
  <c r="N158" i="7"/>
  <c r="N271" i="7"/>
  <c r="N222" i="7"/>
  <c r="N249" i="7"/>
  <c r="N61" i="7"/>
  <c r="CP58" i="7" s="1"/>
  <c r="N235" i="7"/>
  <c r="N35" i="7"/>
  <c r="CP32" i="7" s="1"/>
  <c r="N347" i="7"/>
  <c r="N281" i="7"/>
  <c r="N98" i="7"/>
  <c r="CP95" i="7" s="1"/>
  <c r="N48" i="7"/>
  <c r="CP45" i="7" s="1"/>
  <c r="N14" i="7"/>
  <c r="CP11" i="7" s="1"/>
  <c r="N234" i="7"/>
  <c r="N18" i="7"/>
  <c r="CP15" i="7" s="1"/>
  <c r="N55" i="7"/>
  <c r="CP52" i="7" s="1"/>
  <c r="N358" i="7"/>
  <c r="N50" i="7"/>
  <c r="CP47" i="7" s="1"/>
  <c r="N26" i="7"/>
  <c r="CP23" i="7" s="1"/>
  <c r="N267" i="7"/>
  <c r="N338" i="7"/>
  <c r="N25" i="7"/>
  <c r="CP22" i="7" s="1"/>
  <c r="N112" i="7"/>
  <c r="CP109" i="7" s="1"/>
  <c r="N365" i="7"/>
  <c r="N215" i="7"/>
  <c r="N266" i="7"/>
  <c r="N242" i="7"/>
  <c r="N200" i="7"/>
  <c r="N285" i="7"/>
  <c r="N284" i="7"/>
  <c r="N293" i="7"/>
  <c r="N118" i="7"/>
  <c r="N280" i="7"/>
  <c r="N84" i="7"/>
  <c r="CP81" i="7" s="1"/>
  <c r="N356" i="7"/>
  <c r="N60" i="7"/>
  <c r="CP57" i="7" s="1"/>
  <c r="N171" i="7"/>
  <c r="N110" i="7"/>
  <c r="CP107" i="7" s="1"/>
  <c r="N195" i="7"/>
  <c r="N199" i="7"/>
  <c r="N131" i="7"/>
  <c r="N334" i="7"/>
  <c r="N227" i="7"/>
  <c r="N70" i="7"/>
  <c r="CP67" i="7" s="1"/>
  <c r="N203" i="7"/>
  <c r="N94" i="7"/>
  <c r="CP91" i="7" s="1"/>
  <c r="N269" i="7"/>
  <c r="N226" i="7"/>
  <c r="N231" i="7"/>
  <c r="N326" i="7"/>
  <c r="N245" i="7"/>
  <c r="N13" i="7"/>
  <c r="CP10" i="7" s="1"/>
  <c r="N175" i="7"/>
  <c r="N34" i="7"/>
  <c r="CP31" i="7" s="1"/>
  <c r="N291" i="7"/>
  <c r="N49" i="7"/>
  <c r="CP46" i="7" s="1"/>
  <c r="N183" i="7"/>
  <c r="N169" i="7"/>
  <c r="N261" i="7"/>
  <c r="N212" i="7"/>
  <c r="N53" i="7"/>
  <c r="CP50" i="7" s="1"/>
  <c r="N138" i="7"/>
  <c r="N342" i="7"/>
  <c r="N166" i="7"/>
  <c r="N209" i="7"/>
  <c r="N213" i="7"/>
  <c r="N302" i="7"/>
  <c r="N254" i="7"/>
  <c r="N250" i="7"/>
  <c r="N17" i="7"/>
  <c r="CP14" i="7" s="1"/>
  <c r="N216" i="7"/>
  <c r="N59" i="7"/>
  <c r="CP56" i="7" s="1"/>
  <c r="N298" i="7"/>
  <c r="N46" i="7"/>
  <c r="CP43" i="7" s="1"/>
  <c r="N246" i="7"/>
  <c r="N134" i="7"/>
  <c r="N241" i="7"/>
  <c r="N239" i="7"/>
  <c r="N352" i="7"/>
  <c r="N37" i="7"/>
  <c r="CP34" i="7" s="1"/>
  <c r="N33" i="7"/>
  <c r="CP30" i="7" s="1"/>
  <c r="N133" i="7"/>
  <c r="N56" i="7"/>
  <c r="CP53" i="7" s="1"/>
  <c r="N77" i="7"/>
  <c r="CP74" i="7" s="1"/>
  <c r="N20" i="7"/>
  <c r="CP17" i="7" s="1"/>
  <c r="N186" i="7"/>
  <c r="N327" i="7"/>
  <c r="N220" i="7"/>
  <c r="N23" i="7"/>
  <c r="CP20" i="7" s="1"/>
  <c r="N318" i="7"/>
  <c r="N346" i="7"/>
  <c r="N95" i="7"/>
  <c r="CP92" i="7" s="1"/>
  <c r="N16" i="7"/>
  <c r="CP13" i="7" s="1"/>
  <c r="N301" i="7"/>
  <c r="N343" i="7"/>
  <c r="N274" i="7"/>
  <c r="N58" i="7"/>
  <c r="CP55" i="7" s="1"/>
  <c r="N296" i="7"/>
  <c r="N174" i="7"/>
  <c r="N173" i="7"/>
  <c r="N287" i="7"/>
  <c r="N181" i="7"/>
  <c r="N155" i="7"/>
  <c r="N19" i="7"/>
  <c r="CP16" i="7" s="1"/>
  <c r="N163" i="7"/>
  <c r="N191" i="7"/>
  <c r="N219" i="7"/>
  <c r="N303" i="7"/>
  <c r="N251" i="7"/>
  <c r="N225" i="7"/>
  <c r="N115" i="7"/>
  <c r="N228" i="7"/>
  <c r="N325" i="7"/>
  <c r="N297" i="7"/>
  <c r="N344" i="7"/>
  <c r="N129" i="7"/>
  <c r="N143" i="7"/>
  <c r="N288" i="7"/>
  <c r="N151" i="7"/>
  <c r="N135" i="7"/>
  <c r="N292" i="7"/>
  <c r="N182" i="7"/>
  <c r="N193" i="7"/>
  <c r="N153" i="7"/>
  <c r="N62" i="7"/>
  <c r="CP59" i="7" s="1"/>
  <c r="N101" i="7"/>
  <c r="CP98" i="7" s="1"/>
  <c r="N194" i="7"/>
  <c r="N351" i="7"/>
  <c r="N113" i="7"/>
  <c r="N279" i="7"/>
  <c r="N273" i="7"/>
  <c r="N331" i="7"/>
  <c r="N43" i="7"/>
  <c r="CP40" i="7" s="1"/>
  <c r="N79" i="7"/>
  <c r="CP76" i="7" s="1"/>
  <c r="N178" i="7"/>
  <c r="N71" i="7"/>
  <c r="CP68" i="7" s="1"/>
  <c r="N362" i="7"/>
  <c r="N277" i="7"/>
  <c r="N197" i="7"/>
  <c r="N137" i="7"/>
  <c r="N117" i="7"/>
  <c r="N328" i="7"/>
  <c r="N108" i="7"/>
  <c r="CP105" i="7" s="1"/>
  <c r="N311" i="7"/>
  <c r="N65" i="7"/>
  <c r="CP62" i="7" s="1"/>
  <c r="N44" i="7"/>
  <c r="CP41" i="7" s="1"/>
  <c r="N238" i="7"/>
  <c r="N257" i="7"/>
  <c r="N32" i="7"/>
  <c r="CP29" i="7" s="1"/>
  <c r="N116" i="7"/>
  <c r="N90" i="7"/>
  <c r="CP87" i="7" s="1"/>
  <c r="N160" i="7"/>
  <c r="N354" i="7"/>
  <c r="N97" i="7"/>
  <c r="CP94" i="7" s="1"/>
  <c r="N196" i="7"/>
  <c r="N189" i="7"/>
  <c r="N320" i="7"/>
  <c r="N214" i="7"/>
  <c r="FH118" i="7"/>
  <c r="BT118" i="7"/>
  <c r="AZ118" i="7"/>
  <c r="DP118" i="7"/>
  <c r="EL118" i="7"/>
  <c r="DP268" i="7"/>
  <c r="FH268" i="7"/>
  <c r="AZ268" i="7"/>
  <c r="EL268" i="7"/>
  <c r="BT268" i="7"/>
  <c r="FH315" i="7"/>
  <c r="AZ315" i="7"/>
  <c r="BT315" i="7"/>
  <c r="DP315" i="7"/>
  <c r="EL315" i="7"/>
  <c r="AZ199" i="7"/>
  <c r="FH199" i="7"/>
  <c r="EL199" i="7"/>
  <c r="DP199" i="7"/>
  <c r="BT199" i="7"/>
  <c r="FH274" i="7"/>
  <c r="BT274" i="7"/>
  <c r="EL274" i="7"/>
  <c r="AZ274" i="7"/>
  <c r="DP274" i="7"/>
  <c r="EL12" i="7"/>
  <c r="BT12" i="7"/>
  <c r="DP12" i="7"/>
  <c r="AZ12" i="7"/>
  <c r="FH12" i="7"/>
  <c r="AZ346" i="7"/>
  <c r="DP346" i="7"/>
  <c r="EL346" i="7"/>
  <c r="FH346" i="7"/>
  <c r="BT346" i="7"/>
  <c r="FH146" i="7"/>
  <c r="AZ146" i="7"/>
  <c r="DP146" i="7"/>
  <c r="EL146" i="7"/>
  <c r="BT146" i="7"/>
  <c r="AZ206" i="7"/>
  <c r="BT206" i="7"/>
  <c r="FH206" i="7"/>
  <c r="EL206" i="7"/>
  <c r="DP206" i="7"/>
  <c r="AZ253" i="7"/>
  <c r="FH253" i="7"/>
  <c r="EL253" i="7"/>
  <c r="BT253" i="7"/>
  <c r="DP253" i="7"/>
  <c r="AZ242" i="7"/>
  <c r="BT242" i="7"/>
  <c r="DP242" i="7"/>
  <c r="FH242" i="7"/>
  <c r="EL242" i="7"/>
  <c r="BT11" i="7"/>
  <c r="DP11" i="7"/>
  <c r="EL11" i="7"/>
  <c r="FH11" i="7"/>
  <c r="AZ11" i="7"/>
  <c r="DP138" i="7"/>
  <c r="AZ138" i="7"/>
  <c r="BT138" i="7"/>
  <c r="FH138" i="7"/>
  <c r="EL138" i="7"/>
  <c r="EL224" i="7"/>
  <c r="AZ224" i="7"/>
  <c r="FH224" i="7"/>
  <c r="BT224" i="7"/>
  <c r="DP224" i="7"/>
  <c r="AZ41" i="7"/>
  <c r="FH41" i="7"/>
  <c r="BT41" i="7"/>
  <c r="EL41" i="7"/>
  <c r="DP41" i="7"/>
  <c r="BT225" i="7"/>
  <c r="FH225" i="7"/>
  <c r="DP225" i="7"/>
  <c r="EL225" i="7"/>
  <c r="AZ225" i="7"/>
  <c r="EL59" i="7"/>
  <c r="BT59" i="7"/>
  <c r="AZ59" i="7"/>
  <c r="DP59" i="7"/>
  <c r="FH59" i="7"/>
  <c r="DP121" i="7"/>
  <c r="EL121" i="7"/>
  <c r="AZ121" i="7"/>
  <c r="BT121" i="7"/>
  <c r="FH121" i="7"/>
  <c r="EL332" i="7"/>
  <c r="DP332" i="7"/>
  <c r="BT332" i="7"/>
  <c r="AZ332" i="7"/>
  <c r="FH332" i="7"/>
  <c r="FH139" i="7"/>
  <c r="EL139" i="7"/>
  <c r="AZ139" i="7"/>
  <c r="DP139" i="7"/>
  <c r="BT139" i="7"/>
  <c r="EL104" i="7"/>
  <c r="DP104" i="7"/>
  <c r="AZ104" i="7"/>
  <c r="BT104" i="7"/>
  <c r="FH104" i="7"/>
  <c r="EL272" i="7"/>
  <c r="AZ272" i="7"/>
  <c r="DP272" i="7"/>
  <c r="FH272" i="7"/>
  <c r="BT272" i="7"/>
  <c r="BT53" i="7"/>
  <c r="AZ53" i="7"/>
  <c r="DP53" i="7"/>
  <c r="EL53" i="7"/>
  <c r="FH53" i="7"/>
  <c r="BT68" i="7"/>
  <c r="FH68" i="7"/>
  <c r="AZ68" i="7"/>
  <c r="DP68" i="7"/>
  <c r="EL68" i="7"/>
  <c r="AZ354" i="7"/>
  <c r="BT354" i="7"/>
  <c r="FH354" i="7"/>
  <c r="DP354" i="7"/>
  <c r="EL354" i="7"/>
  <c r="AZ243" i="7"/>
  <c r="DP243" i="7"/>
  <c r="FH243" i="7"/>
  <c r="BT243" i="7"/>
  <c r="EL243" i="7"/>
  <c r="BT98" i="7"/>
  <c r="EL98" i="7"/>
  <c r="FH98" i="7"/>
  <c r="AZ98" i="7"/>
  <c r="DP98" i="7"/>
  <c r="BT278" i="7"/>
  <c r="AZ278" i="7"/>
  <c r="EL278" i="7"/>
  <c r="DP278" i="7"/>
  <c r="FH278" i="7"/>
  <c r="DP185" i="7"/>
  <c r="EL185" i="7"/>
  <c r="FH185" i="7"/>
  <c r="BT185" i="7"/>
  <c r="AZ185" i="7"/>
  <c r="FH29" i="7"/>
  <c r="EL29" i="7"/>
  <c r="BT29" i="7"/>
  <c r="DP29" i="7"/>
  <c r="AZ29" i="7"/>
  <c r="BT151" i="7"/>
  <c r="DP151" i="7"/>
  <c r="AZ151" i="7"/>
  <c r="EL151" i="7"/>
  <c r="FH151" i="7"/>
  <c r="BT111" i="7"/>
  <c r="AZ111" i="7"/>
  <c r="FH111" i="7"/>
  <c r="DP111" i="7"/>
  <c r="EL111" i="7"/>
  <c r="AZ96" i="7"/>
  <c r="FH96" i="7"/>
  <c r="DP96" i="7"/>
  <c r="BT96" i="7"/>
  <c r="EL96" i="7"/>
  <c r="AZ331" i="7"/>
  <c r="DP331" i="7"/>
  <c r="EL331" i="7"/>
  <c r="FH331" i="7"/>
  <c r="BT331" i="7"/>
  <c r="EL52" i="7"/>
  <c r="DP52" i="7"/>
  <c r="BT52" i="7"/>
  <c r="AZ52" i="7"/>
  <c r="FH52" i="7"/>
  <c r="FH141" i="7"/>
  <c r="DP141" i="7"/>
  <c r="BT141" i="7"/>
  <c r="EL141" i="7"/>
  <c r="AZ141" i="7"/>
  <c r="M7" i="7" a="1"/>
  <c r="M7" i="7" s="1"/>
  <c r="P7" i="10" s="1"/>
  <c r="P12" i="10" s="1"/>
  <c r="AZ155" i="7"/>
  <c r="EL155" i="7"/>
  <c r="FH155" i="7"/>
  <c r="BT155" i="7"/>
  <c r="DP155" i="7"/>
  <c r="DP319" i="7"/>
  <c r="EL319" i="7"/>
  <c r="FH319" i="7"/>
  <c r="BT319" i="7"/>
  <c r="AZ319" i="7"/>
  <c r="DP107" i="7"/>
  <c r="BT107" i="7"/>
  <c r="FH107" i="7"/>
  <c r="AZ107" i="7"/>
  <c r="EL107" i="7"/>
  <c r="EL19" i="7"/>
  <c r="AZ19" i="7"/>
  <c r="DP19" i="7"/>
  <c r="FH19" i="7"/>
  <c r="BT19" i="7"/>
  <c r="EL217" i="7"/>
  <c r="BT217" i="7"/>
  <c r="DP217" i="7"/>
  <c r="FH217" i="7"/>
  <c r="AZ217" i="7"/>
  <c r="DP301" i="7"/>
  <c r="BT301" i="7"/>
  <c r="AZ301" i="7"/>
  <c r="EL301" i="7"/>
  <c r="FH301" i="7"/>
  <c r="AZ89" i="7"/>
  <c r="BT89" i="7"/>
  <c r="EL89" i="7"/>
  <c r="DP89" i="7"/>
  <c r="FH89" i="7"/>
  <c r="AZ30" i="7"/>
  <c r="EL30" i="7"/>
  <c r="DP30" i="7"/>
  <c r="FH30" i="7"/>
  <c r="BT30" i="7"/>
  <c r="AZ43" i="7"/>
  <c r="FH43" i="7"/>
  <c r="DP43" i="7"/>
  <c r="BT43" i="7"/>
  <c r="EL43" i="7"/>
  <c r="EL312" i="7"/>
  <c r="BT312" i="7"/>
  <c r="DP312" i="7"/>
  <c r="FH312" i="7"/>
  <c r="AZ312" i="7"/>
  <c r="EL36" i="7"/>
  <c r="AZ36" i="7"/>
  <c r="BT36" i="7"/>
  <c r="FH36" i="7"/>
  <c r="DP36" i="7"/>
  <c r="EL131" i="7"/>
  <c r="AZ131" i="7"/>
  <c r="DP131" i="7"/>
  <c r="BT131" i="7"/>
  <c r="FH131" i="7"/>
  <c r="AZ87" i="7"/>
  <c r="EL87" i="7"/>
  <c r="DP87" i="7"/>
  <c r="BT87" i="7"/>
  <c r="FH87" i="7"/>
  <c r="DP309" i="7"/>
  <c r="AZ309" i="7"/>
  <c r="EL309" i="7"/>
  <c r="FH309" i="7"/>
  <c r="BT309" i="7"/>
  <c r="FH180" i="7"/>
  <c r="AZ180" i="7"/>
  <c r="BT180" i="7"/>
  <c r="EL180" i="7"/>
  <c r="DP180" i="7"/>
  <c r="BT212" i="7"/>
  <c r="DP212" i="7"/>
  <c r="FH212" i="7"/>
  <c r="EL212" i="7"/>
  <c r="AZ212" i="7"/>
  <c r="DP342" i="7"/>
  <c r="AZ342" i="7"/>
  <c r="FH342" i="7"/>
  <c r="BT342" i="7"/>
  <c r="EL342" i="7"/>
  <c r="M8" i="7" a="1"/>
  <c r="M8" i="7" s="1"/>
  <c r="P5" i="10" s="1"/>
  <c r="P10" i="10" s="1"/>
  <c r="EL198" i="7"/>
  <c r="BT198" i="7"/>
  <c r="FH198" i="7"/>
  <c r="DP198" i="7"/>
  <c r="AZ198" i="7"/>
  <c r="FH284" i="7"/>
  <c r="AZ284" i="7"/>
  <c r="BT284" i="7"/>
  <c r="DP284" i="7"/>
  <c r="EL284" i="7"/>
  <c r="FH72" i="7"/>
  <c r="BT72" i="7"/>
  <c r="DP72" i="7"/>
  <c r="EL72" i="7"/>
  <c r="AZ72" i="7"/>
  <c r="DP82" i="7"/>
  <c r="EL82" i="7"/>
  <c r="AZ82" i="7"/>
  <c r="BT82" i="7"/>
  <c r="FH82" i="7"/>
  <c r="EL127" i="7"/>
  <c r="AZ127" i="7"/>
  <c r="BT127" i="7"/>
  <c r="DP127" i="7"/>
  <c r="FH127" i="7"/>
  <c r="EL85" i="7"/>
  <c r="DP85" i="7"/>
  <c r="AZ85" i="7"/>
  <c r="BT85" i="7"/>
  <c r="FH85" i="7"/>
  <c r="AZ201" i="7"/>
  <c r="FH201" i="7"/>
  <c r="DP201" i="7"/>
  <c r="BT201" i="7"/>
  <c r="EL201" i="7"/>
  <c r="BT357" i="7"/>
  <c r="EL357" i="7"/>
  <c r="DP357" i="7"/>
  <c r="AZ357" i="7"/>
  <c r="FH357" i="7"/>
  <c r="EL359" i="7"/>
  <c r="AZ359" i="7"/>
  <c r="BT359" i="7"/>
  <c r="FH359" i="7"/>
  <c r="DP359" i="7"/>
  <c r="AZ9" i="7"/>
  <c r="BT9" i="7"/>
  <c r="DP9" i="7"/>
  <c r="FH9" i="7"/>
  <c r="EL9" i="7"/>
  <c r="DP211" i="7"/>
  <c r="BT211" i="7"/>
  <c r="FH211" i="7"/>
  <c r="AZ211" i="7"/>
  <c r="EL211" i="7"/>
  <c r="AZ318" i="7"/>
  <c r="DP318" i="7"/>
  <c r="FH318" i="7"/>
  <c r="EL318" i="7"/>
  <c r="BT318" i="7"/>
  <c r="EL101" i="7"/>
  <c r="DP101" i="7"/>
  <c r="BT101" i="7"/>
  <c r="FH101" i="7"/>
  <c r="AZ101" i="7"/>
  <c r="FH163" i="7"/>
  <c r="EL163" i="7"/>
  <c r="AZ163" i="7"/>
  <c r="DP163" i="7"/>
  <c r="BT163" i="7"/>
  <c r="AZ157" i="7"/>
  <c r="DP157" i="7"/>
  <c r="FH157" i="7"/>
  <c r="EL157" i="7"/>
  <c r="BT157" i="7"/>
  <c r="BT8" i="7"/>
  <c r="DP8" i="7"/>
  <c r="EL8" i="7"/>
  <c r="FH8" i="7"/>
  <c r="AZ8" i="7"/>
  <c r="EL115" i="7"/>
  <c r="FH115" i="7"/>
  <c r="BT115" i="7"/>
  <c r="AZ115" i="7"/>
  <c r="DP115" i="7"/>
  <c r="EL241" i="7"/>
  <c r="AZ241" i="7"/>
  <c r="FH241" i="7"/>
  <c r="BT241" i="7"/>
  <c r="DP241" i="7"/>
  <c r="BT166" i="7"/>
  <c r="AZ166" i="7"/>
  <c r="EL166" i="7"/>
  <c r="DP166" i="7"/>
  <c r="FH166" i="7"/>
  <c r="DP164" i="7"/>
  <c r="FH164" i="7"/>
  <c r="EL164" i="7"/>
  <c r="AZ164" i="7"/>
  <c r="BT164" i="7"/>
  <c r="DP186" i="7"/>
  <c r="BT186" i="7"/>
  <c r="FH186" i="7"/>
  <c r="AZ186" i="7"/>
  <c r="EL186" i="7"/>
  <c r="BT275" i="7"/>
  <c r="DP275" i="7"/>
  <c r="FH275" i="7"/>
  <c r="AZ275" i="7"/>
  <c r="EL275" i="7"/>
  <c r="DP71" i="7"/>
  <c r="FH71" i="7"/>
  <c r="BT71" i="7"/>
  <c r="EL71" i="7"/>
  <c r="AZ71" i="7"/>
  <c r="EL251" i="7"/>
  <c r="DP251" i="7"/>
  <c r="FH251" i="7"/>
  <c r="AZ251" i="7"/>
  <c r="BT251" i="7"/>
  <c r="FH38" i="7"/>
  <c r="AZ38" i="7"/>
  <c r="EL38" i="7"/>
  <c r="DP38" i="7"/>
  <c r="BT38" i="7"/>
  <c r="DP283" i="7"/>
  <c r="FH283" i="7"/>
  <c r="EL283" i="7"/>
  <c r="AZ283" i="7"/>
  <c r="BT283" i="7"/>
  <c r="E25" i="10"/>
  <c r="CD124" i="7" a="1"/>
  <c r="CD124" i="7" s="1"/>
  <c r="FH86" i="7"/>
  <c r="AZ86" i="7"/>
  <c r="BT86" i="7"/>
  <c r="DP86" i="7"/>
  <c r="EL86" i="7"/>
  <c r="DP351" i="7"/>
  <c r="AZ351" i="7"/>
  <c r="FH351" i="7"/>
  <c r="BT351" i="7"/>
  <c r="EL351" i="7"/>
  <c r="EL209" i="7"/>
  <c r="DP209" i="7"/>
  <c r="AZ209" i="7"/>
  <c r="BT209" i="7"/>
  <c r="FH209" i="7"/>
  <c r="AZ178" i="7"/>
  <c r="EL178" i="7"/>
  <c r="DP178" i="7"/>
  <c r="FH178" i="7"/>
  <c r="BT178" i="7"/>
  <c r="FH257" i="7"/>
  <c r="DP257" i="7"/>
  <c r="AZ257" i="7"/>
  <c r="BT257" i="7"/>
  <c r="EL257" i="7"/>
  <c r="BT22" i="7"/>
  <c r="FH22" i="7"/>
  <c r="DP22" i="7"/>
  <c r="AZ22" i="7"/>
  <c r="EL22" i="7"/>
  <c r="DP62" i="7"/>
  <c r="EL62" i="7"/>
  <c r="BT62" i="7"/>
  <c r="FH62" i="7"/>
  <c r="AZ62" i="7"/>
  <c r="AZ297" i="7"/>
  <c r="FH297" i="7"/>
  <c r="BT297" i="7"/>
  <c r="EL297" i="7"/>
  <c r="DP297" i="7"/>
  <c r="AZ210" i="7"/>
  <c r="FH210" i="7"/>
  <c r="BT210" i="7"/>
  <c r="DP210" i="7"/>
  <c r="EL210" i="7"/>
  <c r="AZ294" i="7"/>
  <c r="DP294" i="7"/>
  <c r="FH294" i="7"/>
  <c r="BT294" i="7"/>
  <c r="EL294" i="7"/>
  <c r="BT144" i="7"/>
  <c r="EL144" i="7"/>
  <c r="FH144" i="7"/>
  <c r="DP144" i="7"/>
  <c r="AZ144" i="7"/>
  <c r="AZ99" i="7"/>
  <c r="FH99" i="7"/>
  <c r="EL99" i="7"/>
  <c r="BT99" i="7"/>
  <c r="DP99" i="7"/>
  <c r="BT334" i="7"/>
  <c r="AZ334" i="7"/>
  <c r="EL334" i="7"/>
  <c r="FH334" i="7"/>
  <c r="DP334" i="7"/>
  <c r="FH303" i="7"/>
  <c r="DP303" i="7"/>
  <c r="AZ303" i="7"/>
  <c r="BT303" i="7"/>
  <c r="EL303" i="7"/>
  <c r="AZ182" i="7"/>
  <c r="BT182" i="7"/>
  <c r="FH182" i="7"/>
  <c r="DP182" i="7"/>
  <c r="EL182" i="7"/>
  <c r="DP345" i="7"/>
  <c r="BT345" i="7"/>
  <c r="FH345" i="7"/>
  <c r="AZ345" i="7"/>
  <c r="EL345" i="7"/>
  <c r="EL133" i="7"/>
  <c r="BT133" i="7"/>
  <c r="DP133" i="7"/>
  <c r="FH133" i="7"/>
  <c r="AZ133" i="7"/>
  <c r="AZ245" i="7"/>
  <c r="DP245" i="7"/>
  <c r="FH245" i="7"/>
  <c r="BT245" i="7"/>
  <c r="EL245" i="7"/>
  <c r="DP291" i="7"/>
  <c r="FH291" i="7"/>
  <c r="EL291" i="7"/>
  <c r="AZ291" i="7"/>
  <c r="BT291" i="7"/>
  <c r="BT109" i="7"/>
  <c r="AZ109" i="7"/>
  <c r="DP109" i="7"/>
  <c r="FH109" i="7"/>
  <c r="EL109" i="7"/>
  <c r="AZ124" i="7"/>
  <c r="FH124" i="7"/>
  <c r="EL124" i="7"/>
  <c r="DP124" i="7"/>
  <c r="BT124" i="7"/>
  <c r="BT203" i="7"/>
  <c r="FH203" i="7"/>
  <c r="EL203" i="7"/>
  <c r="AZ203" i="7"/>
  <c r="DP203" i="7"/>
  <c r="FH50" i="7"/>
  <c r="BT50" i="7"/>
  <c r="EL50" i="7"/>
  <c r="DP50" i="7"/>
  <c r="AZ50" i="7"/>
  <c r="FH169" i="7"/>
  <c r="EL169" i="7"/>
  <c r="DP169" i="7"/>
  <c r="BT169" i="7"/>
  <c r="AZ169" i="7"/>
  <c r="EL20" i="7"/>
  <c r="FH20" i="7"/>
  <c r="BT20" i="7"/>
  <c r="AZ20" i="7"/>
  <c r="DP20" i="7"/>
  <c r="DP16" i="7"/>
  <c r="FH16" i="7"/>
  <c r="AZ16" i="7"/>
  <c r="EL16" i="7"/>
  <c r="BT16" i="7"/>
  <c r="BT162" i="7"/>
  <c r="DP162" i="7"/>
  <c r="FH162" i="7"/>
  <c r="EL162" i="7"/>
  <c r="AZ162" i="7"/>
  <c r="M6" i="7" a="1"/>
  <c r="M6" i="7" s="1"/>
  <c r="P8" i="10" s="1"/>
  <c r="EL323" i="7"/>
  <c r="DP323" i="7"/>
  <c r="FH323" i="7"/>
  <c r="AZ323" i="7"/>
  <c r="BT323" i="7"/>
  <c r="EL93" i="7"/>
  <c r="FH93" i="7"/>
  <c r="AZ93" i="7"/>
  <c r="BT93" i="7"/>
  <c r="DP93" i="7"/>
  <c r="EL197" i="7"/>
  <c r="AZ197" i="7"/>
  <c r="BT197" i="7"/>
  <c r="DP197" i="7"/>
  <c r="FH197" i="7"/>
  <c r="EL250" i="7"/>
  <c r="AZ250" i="7"/>
  <c r="BT250" i="7"/>
  <c r="DP250" i="7"/>
  <c r="FH250" i="7"/>
  <c r="BT95" i="7"/>
  <c r="DP95" i="7"/>
  <c r="AZ95" i="7"/>
  <c r="EL95" i="7"/>
  <c r="FH95" i="7"/>
  <c r="DP233" i="7"/>
  <c r="FH233" i="7"/>
  <c r="AZ233" i="7"/>
  <c r="BT233" i="7"/>
  <c r="EL233" i="7"/>
  <c r="AZ69" i="7"/>
  <c r="FH69" i="7"/>
  <c r="DP69" i="7"/>
  <c r="BT69" i="7"/>
  <c r="EL69" i="7"/>
  <c r="EL181" i="7"/>
  <c r="BT181" i="7"/>
  <c r="FH181" i="7"/>
  <c r="DP181" i="7"/>
  <c r="AZ181" i="7"/>
  <c r="J20" i="10"/>
  <c r="CI119" i="7" a="1"/>
  <c r="CI119" i="7" s="1"/>
  <c r="BT330" i="7"/>
  <c r="AZ330" i="7"/>
  <c r="DP330" i="7"/>
  <c r="FH330" i="7"/>
  <c r="EL330" i="7"/>
  <c r="AZ4" i="7"/>
  <c r="AZ3" i="7"/>
  <c r="BA5" i="7" s="1"/>
  <c r="AZ2" i="7"/>
  <c r="R4" i="10"/>
  <c r="DP189" i="7"/>
  <c r="EL189" i="7"/>
  <c r="AZ189" i="7"/>
  <c r="FH189" i="7"/>
  <c r="BT189" i="7"/>
  <c r="FH222" i="7"/>
  <c r="AZ222" i="7"/>
  <c r="BT222" i="7"/>
  <c r="EL222" i="7"/>
  <c r="DP222" i="7"/>
  <c r="DP114" i="7"/>
  <c r="AZ114" i="7"/>
  <c r="FH114" i="7"/>
  <c r="EL114" i="7"/>
  <c r="BT114" i="7"/>
  <c r="BT226" i="7"/>
  <c r="FH226" i="7"/>
  <c r="EL226" i="7"/>
  <c r="AZ226" i="7"/>
  <c r="DP226" i="7"/>
  <c r="FH311" i="7"/>
  <c r="EL311" i="7"/>
  <c r="BT311" i="7"/>
  <c r="AZ311" i="7"/>
  <c r="DP311" i="7"/>
  <c r="BT94" i="7"/>
  <c r="FH94" i="7"/>
  <c r="AZ94" i="7"/>
  <c r="DP94" i="7"/>
  <c r="EL94" i="7"/>
  <c r="BT285" i="7"/>
  <c r="FH285" i="7"/>
  <c r="AZ285" i="7"/>
  <c r="DP285" i="7"/>
  <c r="EL285" i="7"/>
  <c r="EL281" i="7"/>
  <c r="BT281" i="7"/>
  <c r="DP281" i="7"/>
  <c r="AZ281" i="7"/>
  <c r="FH281" i="7"/>
  <c r="DP187" i="7"/>
  <c r="FH187" i="7"/>
  <c r="AZ187" i="7"/>
  <c r="EL187" i="7"/>
  <c r="BT187" i="7"/>
  <c r="BT341" i="7"/>
  <c r="FH341" i="7"/>
  <c r="DP341" i="7"/>
  <c r="AZ341" i="7"/>
  <c r="EL341" i="7"/>
  <c r="EL363" i="7"/>
  <c r="AZ363" i="7"/>
  <c r="FH363" i="7"/>
  <c r="DP363" i="7"/>
  <c r="BT363" i="7"/>
  <c r="EL292" i="7"/>
  <c r="AZ292" i="7"/>
  <c r="DP292" i="7"/>
  <c r="FH292" i="7"/>
  <c r="BT292" i="7"/>
  <c r="AZ240" i="7"/>
  <c r="FH240" i="7"/>
  <c r="EL240" i="7"/>
  <c r="BT240" i="7"/>
  <c r="DP240" i="7"/>
  <c r="AZ207" i="7"/>
  <c r="EL207" i="7"/>
  <c r="DP207" i="7"/>
  <c r="BT207" i="7"/>
  <c r="FH207" i="7"/>
  <c r="BT327" i="7"/>
  <c r="EL327" i="7"/>
  <c r="AZ327" i="7"/>
  <c r="FH327" i="7"/>
  <c r="DP327" i="7"/>
  <c r="FH192" i="7"/>
  <c r="DP192" i="7"/>
  <c r="EL192" i="7"/>
  <c r="BT192" i="7"/>
  <c r="AZ192" i="7"/>
  <c r="BT55" i="7"/>
  <c r="AZ55" i="7"/>
  <c r="FH55" i="7"/>
  <c r="DP55" i="7"/>
  <c r="EL55" i="7"/>
  <c r="EL70" i="7"/>
  <c r="DP70" i="7"/>
  <c r="FH70" i="7"/>
  <c r="BT70" i="7"/>
  <c r="AZ70" i="7"/>
  <c r="BT276" i="7"/>
  <c r="AZ276" i="7"/>
  <c r="FH276" i="7"/>
  <c r="DP276" i="7"/>
  <c r="EL276" i="7"/>
  <c r="L18" i="10"/>
  <c r="CK117" i="7" a="1"/>
  <c r="CK117" i="7" s="1"/>
  <c r="AZ147" i="7"/>
  <c r="EL147" i="7"/>
  <c r="BT147" i="7"/>
  <c r="FH147" i="7"/>
  <c r="DP147" i="7"/>
  <c r="BT88" i="7"/>
  <c r="DP88" i="7"/>
  <c r="AZ88" i="7"/>
  <c r="EL88" i="7"/>
  <c r="FH88" i="7"/>
  <c r="AZ176" i="7"/>
  <c r="EL176" i="7"/>
  <c r="DP176" i="7"/>
  <c r="FH176" i="7"/>
  <c r="BT176" i="7"/>
  <c r="DP231" i="7"/>
  <c r="BT231" i="7"/>
  <c r="AZ231" i="7"/>
  <c r="FH231" i="7"/>
  <c r="EL231" i="7"/>
  <c r="FH14" i="7"/>
  <c r="AZ14" i="7"/>
  <c r="BT14" i="7"/>
  <c r="DP14" i="7"/>
  <c r="EL14" i="7"/>
  <c r="FH317" i="7"/>
  <c r="AZ317" i="7"/>
  <c r="BT317" i="7"/>
  <c r="DP317" i="7"/>
  <c r="EL317" i="7"/>
  <c r="AZ355" i="7"/>
  <c r="FH355" i="7"/>
  <c r="BT355" i="7"/>
  <c r="DP355" i="7"/>
  <c r="EL355" i="7"/>
  <c r="BT130" i="7"/>
  <c r="AZ130" i="7"/>
  <c r="FH130" i="7"/>
  <c r="DP130" i="7"/>
  <c r="EL130" i="7"/>
  <c r="FH177" i="7"/>
  <c r="EL177" i="7"/>
  <c r="BT177" i="7"/>
  <c r="DP177" i="7"/>
  <c r="AZ177" i="7"/>
  <c r="BT307" i="7"/>
  <c r="AZ307" i="7"/>
  <c r="DP307" i="7"/>
  <c r="FH307" i="7"/>
  <c r="EL307" i="7"/>
  <c r="DP322" i="7"/>
  <c r="BT322" i="7"/>
  <c r="AZ322" i="7"/>
  <c r="FH322" i="7"/>
  <c r="EL322" i="7"/>
  <c r="EL256" i="7"/>
  <c r="AZ256" i="7"/>
  <c r="BT256" i="7"/>
  <c r="DP256" i="7"/>
  <c r="FH256" i="7"/>
  <c r="DP73" i="7"/>
  <c r="AZ73" i="7"/>
  <c r="EL73" i="7"/>
  <c r="FH73" i="7"/>
  <c r="BT73" i="7"/>
  <c r="AZ310" i="7"/>
  <c r="BT310" i="7"/>
  <c r="DP310" i="7"/>
  <c r="FH310" i="7"/>
  <c r="EL310" i="7"/>
  <c r="AZ267" i="7"/>
  <c r="DP267" i="7"/>
  <c r="EL267" i="7"/>
  <c r="FH267" i="7"/>
  <c r="BT267" i="7"/>
  <c r="EL26" i="7"/>
  <c r="FH26" i="7"/>
  <c r="DP26" i="7"/>
  <c r="BT26" i="7"/>
  <c r="AZ26" i="7"/>
  <c r="FH117" i="7"/>
  <c r="DP117" i="7"/>
  <c r="EL117" i="7"/>
  <c r="AZ117" i="7"/>
  <c r="BT117" i="7"/>
  <c r="FH361" i="7"/>
  <c r="DP361" i="7"/>
  <c r="BT361" i="7"/>
  <c r="EL361" i="7"/>
  <c r="AZ361" i="7"/>
  <c r="BT296" i="7"/>
  <c r="AZ296" i="7"/>
  <c r="EL296" i="7"/>
  <c r="DP296" i="7"/>
  <c r="FH296" i="7"/>
  <c r="BT289" i="7"/>
  <c r="EL289" i="7"/>
  <c r="AZ289" i="7"/>
  <c r="FH289" i="7"/>
  <c r="DP289" i="7"/>
  <c r="DP142" i="7"/>
  <c r="AZ142" i="7"/>
  <c r="BT142" i="7"/>
  <c r="FH142" i="7"/>
  <c r="EL142" i="7"/>
  <c r="AZ282" i="7"/>
  <c r="FH282" i="7"/>
  <c r="DP282" i="7"/>
  <c r="EL282" i="7"/>
  <c r="BT282" i="7"/>
  <c r="EL75" i="7"/>
  <c r="FH75" i="7"/>
  <c r="DP75" i="7"/>
  <c r="AZ75" i="7"/>
  <c r="BT75" i="7"/>
  <c r="DP249" i="7"/>
  <c r="EL249" i="7"/>
  <c r="BT249" i="7"/>
  <c r="FH249" i="7"/>
  <c r="AZ249" i="7"/>
  <c r="DP47" i="7"/>
  <c r="FH47" i="7"/>
  <c r="EL47" i="7"/>
  <c r="AZ47" i="7"/>
  <c r="BT47" i="7"/>
  <c r="FH329" i="7"/>
  <c r="DP329" i="7"/>
  <c r="EL329" i="7"/>
  <c r="AZ329" i="7"/>
  <c r="BT329" i="7"/>
  <c r="DP167" i="7"/>
  <c r="BT167" i="7"/>
  <c r="EL167" i="7"/>
  <c r="AZ167" i="7"/>
  <c r="FH167" i="7"/>
  <c r="BT366" i="7"/>
  <c r="DP366" i="7"/>
  <c r="AZ366" i="7"/>
  <c r="EL366" i="7"/>
  <c r="FH366" i="7"/>
  <c r="EL259" i="7"/>
  <c r="AZ259" i="7"/>
  <c r="BT259" i="7"/>
  <c r="DP259" i="7"/>
  <c r="FH259" i="7"/>
  <c r="EL248" i="7"/>
  <c r="BT248" i="7"/>
  <c r="DP248" i="7"/>
  <c r="FH248" i="7"/>
  <c r="AZ248" i="7"/>
  <c r="FH200" i="7"/>
  <c r="EL200" i="7"/>
  <c r="DP200" i="7"/>
  <c r="BT200" i="7"/>
  <c r="AZ200" i="7"/>
  <c r="BT81" i="7"/>
  <c r="FH81" i="7"/>
  <c r="AZ81" i="7"/>
  <c r="DP81" i="7"/>
  <c r="EL81" i="7"/>
  <c r="AZ360" i="7"/>
  <c r="FH360" i="7"/>
  <c r="BT360" i="7"/>
  <c r="DP360" i="7"/>
  <c r="EL360" i="7"/>
  <c r="BT184" i="7"/>
  <c r="FH184" i="7"/>
  <c r="EL184" i="7"/>
  <c r="DP184" i="7"/>
  <c r="AZ184" i="7"/>
  <c r="CF122" i="7" a="1"/>
  <c r="CF122" i="7" s="1"/>
  <c r="G23" i="10"/>
  <c r="AZ293" i="7"/>
  <c r="BT293" i="7"/>
  <c r="DP293" i="7"/>
  <c r="FH293" i="7"/>
  <c r="EL293" i="7"/>
  <c r="DP10" i="7"/>
  <c r="AZ10" i="7"/>
  <c r="EL10" i="7"/>
  <c r="BT10" i="7"/>
  <c r="FH10" i="7"/>
  <c r="AZ258" i="7"/>
  <c r="DP258" i="7"/>
  <c r="EL258" i="7"/>
  <c r="FH258" i="7"/>
  <c r="BT258" i="7"/>
  <c r="BT264" i="7"/>
  <c r="DP264" i="7"/>
  <c r="FH264" i="7"/>
  <c r="EL264" i="7"/>
  <c r="AZ264" i="7"/>
  <c r="DP271" i="7"/>
  <c r="AZ271" i="7"/>
  <c r="FH271" i="7"/>
  <c r="EL271" i="7"/>
  <c r="BT271" i="7"/>
  <c r="AZ340" i="7"/>
  <c r="EL340" i="7"/>
  <c r="DP340" i="7"/>
  <c r="FH340" i="7"/>
  <c r="BT340" i="7"/>
  <c r="BT290" i="7"/>
  <c r="DP290" i="7"/>
  <c r="FH290" i="7"/>
  <c r="AZ290" i="7"/>
  <c r="EL290" i="7"/>
  <c r="DP74" i="7"/>
  <c r="AZ74" i="7"/>
  <c r="EL74" i="7"/>
  <c r="BT74" i="7"/>
  <c r="FH74" i="7"/>
  <c r="EL238" i="7"/>
  <c r="AZ238" i="7"/>
  <c r="BT238" i="7"/>
  <c r="FH238" i="7"/>
  <c r="DP238" i="7"/>
  <c r="AZ269" i="7"/>
  <c r="DP269" i="7"/>
  <c r="EL269" i="7"/>
  <c r="FH269" i="7"/>
  <c r="BT269" i="7"/>
  <c r="BT234" i="7"/>
  <c r="FH234" i="7"/>
  <c r="AZ234" i="7"/>
  <c r="EL234" i="7"/>
  <c r="DP234" i="7"/>
  <c r="EL45" i="7"/>
  <c r="AZ45" i="7"/>
  <c r="FH45" i="7"/>
  <c r="DP45" i="7"/>
  <c r="BT45" i="7"/>
  <c r="BT306" i="7"/>
  <c r="AZ306" i="7"/>
  <c r="EL306" i="7"/>
  <c r="DP306" i="7"/>
  <c r="FH306" i="7"/>
  <c r="AZ208" i="7"/>
  <c r="EL208" i="7"/>
  <c r="FH208" i="7"/>
  <c r="BT208" i="7"/>
  <c r="DP208" i="7"/>
  <c r="FH347" i="7"/>
  <c r="AZ347" i="7"/>
  <c r="BT347" i="7"/>
  <c r="DP347" i="7"/>
  <c r="EL347" i="7"/>
  <c r="EL61" i="7"/>
  <c r="AZ61" i="7"/>
  <c r="BT61" i="7"/>
  <c r="FH61" i="7"/>
  <c r="DP61" i="7"/>
  <c r="AZ172" i="7"/>
  <c r="EL172" i="7"/>
  <c r="DP172" i="7"/>
  <c r="FH172" i="7"/>
  <c r="BT172" i="7"/>
  <c r="EL120" i="7"/>
  <c r="DP120" i="7"/>
  <c r="BT120" i="7"/>
  <c r="FH120" i="7"/>
  <c r="AZ120" i="7"/>
  <c r="P141" i="10"/>
  <c r="P139" i="10"/>
  <c r="P138" i="10"/>
  <c r="P136" i="10"/>
  <c r="P130" i="10"/>
  <c r="P173" i="10"/>
  <c r="P170" i="10"/>
  <c r="P156" i="10"/>
  <c r="P166" i="10"/>
  <c r="P153" i="10"/>
  <c r="CO113" i="7" a="1"/>
  <c r="CO113" i="7" s="1"/>
  <c r="P167" i="10"/>
  <c r="P168" i="10"/>
  <c r="P133" i="10"/>
  <c r="P131" i="10"/>
  <c r="P126" i="10"/>
  <c r="P162" i="10"/>
  <c r="P144" i="10"/>
  <c r="P148" i="10"/>
  <c r="P155" i="10"/>
  <c r="P146" i="10"/>
  <c r="P164" i="10"/>
  <c r="P149" i="10"/>
  <c r="P150" i="10"/>
  <c r="P127" i="10"/>
  <c r="P132" i="10"/>
  <c r="P157" i="10"/>
  <c r="P145" i="10"/>
  <c r="P142" i="10"/>
  <c r="P134" i="10"/>
  <c r="P161" i="10"/>
  <c r="P159" i="10"/>
  <c r="P135" i="10"/>
  <c r="P151" i="10"/>
  <c r="P172" i="10"/>
  <c r="P129" i="10"/>
  <c r="P154" i="10"/>
  <c r="P171" i="10"/>
  <c r="P128" i="10"/>
  <c r="P160" i="10"/>
  <c r="P169" i="10"/>
  <c r="P147" i="10"/>
  <c r="P163" i="10"/>
  <c r="P158" i="10"/>
  <c r="P140" i="10"/>
  <c r="P143" i="10"/>
  <c r="P137" i="10"/>
  <c r="P152" i="10"/>
  <c r="P165" i="10"/>
  <c r="AZ237" i="7"/>
  <c r="FH237" i="7"/>
  <c r="BT237" i="7"/>
  <c r="DP237" i="7"/>
  <c r="EL237" i="7"/>
  <c r="BT298" i="7"/>
  <c r="DP298" i="7"/>
  <c r="EL298" i="7"/>
  <c r="FH298" i="7"/>
  <c r="AZ298" i="7"/>
  <c r="EL112" i="7"/>
  <c r="DP112" i="7"/>
  <c r="AZ112" i="7"/>
  <c r="FH112" i="7"/>
  <c r="BT112" i="7"/>
  <c r="BT103" i="7"/>
  <c r="DP103" i="7"/>
  <c r="AZ103" i="7"/>
  <c r="EL103" i="7"/>
  <c r="FH103" i="7"/>
  <c r="DP277" i="7"/>
  <c r="AZ277" i="7"/>
  <c r="EL277" i="7"/>
  <c r="BT277" i="7"/>
  <c r="FH277" i="7"/>
  <c r="AZ270" i="7"/>
  <c r="EL270" i="7"/>
  <c r="DP270" i="7"/>
  <c r="BT270" i="7"/>
  <c r="FH270" i="7"/>
  <c r="FH170" i="7"/>
  <c r="EL170" i="7"/>
  <c r="AZ170" i="7"/>
  <c r="DP170" i="7"/>
  <c r="BT170" i="7"/>
  <c r="EL102" i="7"/>
  <c r="BT102" i="7"/>
  <c r="AZ102" i="7"/>
  <c r="DP102" i="7"/>
  <c r="FH102" i="7"/>
  <c r="DP246" i="7"/>
  <c r="FH246" i="7"/>
  <c r="EL246" i="7"/>
  <c r="AZ246" i="7"/>
  <c r="BT246" i="7"/>
  <c r="BT165" i="7"/>
  <c r="AZ165" i="7"/>
  <c r="DP165" i="7"/>
  <c r="EL165" i="7"/>
  <c r="FH165" i="7"/>
  <c r="FH31" i="7"/>
  <c r="DP31" i="7"/>
  <c r="EL31" i="7"/>
  <c r="BT31" i="7"/>
  <c r="AZ31" i="7"/>
  <c r="BT51" i="7"/>
  <c r="AZ51" i="7"/>
  <c r="FH51" i="7"/>
  <c r="EL51" i="7"/>
  <c r="DP51" i="7"/>
  <c r="AZ63" i="7"/>
  <c r="FH63" i="7"/>
  <c r="BT63" i="7"/>
  <c r="EL63" i="7"/>
  <c r="DP63" i="7"/>
  <c r="EL58" i="7"/>
  <c r="BT58" i="7"/>
  <c r="DP58" i="7"/>
  <c r="FH58" i="7"/>
  <c r="AZ58" i="7"/>
  <c r="BT79" i="7"/>
  <c r="FH79" i="7"/>
  <c r="AZ79" i="7"/>
  <c r="EL79" i="7"/>
  <c r="DP79" i="7"/>
  <c r="AZ15" i="7"/>
  <c r="DP15" i="7"/>
  <c r="BT15" i="7"/>
  <c r="EL15" i="7"/>
  <c r="FH15" i="7"/>
  <c r="BT33" i="7"/>
  <c r="DP33" i="7"/>
  <c r="FH33" i="7"/>
  <c r="AZ33" i="7"/>
  <c r="EL33" i="7"/>
  <c r="AZ54" i="7"/>
  <c r="FH54" i="7"/>
  <c r="BT54" i="7"/>
  <c r="EL54" i="7"/>
  <c r="DP54" i="7"/>
  <c r="AZ148" i="7"/>
  <c r="DP148" i="7"/>
  <c r="FH148" i="7"/>
  <c r="EL148" i="7"/>
  <c r="BT148" i="7"/>
  <c r="EL106" i="7"/>
  <c r="AZ106" i="7"/>
  <c r="BT106" i="7"/>
  <c r="DP106" i="7"/>
  <c r="FH106" i="7"/>
  <c r="DP263" i="7"/>
  <c r="EL263" i="7"/>
  <c r="AZ263" i="7"/>
  <c r="BT263" i="7"/>
  <c r="FH263" i="7"/>
  <c r="CH120" i="7" a="1"/>
  <c r="CH120" i="7" s="1"/>
  <c r="I21" i="10"/>
  <c r="AZ39" i="7"/>
  <c r="BT39" i="7"/>
  <c r="FH39" i="7"/>
  <c r="DP39" i="7"/>
  <c r="EL39" i="7"/>
  <c r="DP154" i="7"/>
  <c r="FH154" i="7"/>
  <c r="BT154" i="7"/>
  <c r="EL154" i="7"/>
  <c r="AZ154" i="7"/>
  <c r="DP48" i="7"/>
  <c r="BT48" i="7"/>
  <c r="AZ48" i="7"/>
  <c r="FH48" i="7"/>
  <c r="EL48" i="7"/>
  <c r="BT46" i="7"/>
  <c r="EL46" i="7"/>
  <c r="AZ46" i="7"/>
  <c r="DP46" i="7"/>
  <c r="FH46" i="7"/>
  <c r="AZ326" i="7"/>
  <c r="FH326" i="7"/>
  <c r="DP326" i="7"/>
  <c r="EL326" i="7"/>
  <c r="BT326" i="7"/>
  <c r="BT40" i="7"/>
  <c r="EL40" i="7"/>
  <c r="FH40" i="7"/>
  <c r="AZ40" i="7"/>
  <c r="DP40" i="7"/>
  <c r="FH42" i="7"/>
  <c r="AZ42" i="7"/>
  <c r="EL42" i="7"/>
  <c r="DP42" i="7"/>
  <c r="BT42" i="7"/>
  <c r="FH77" i="7"/>
  <c r="BT77" i="7"/>
  <c r="DP77" i="7"/>
  <c r="EL77" i="7"/>
  <c r="AZ77" i="7"/>
  <c r="EL286" i="7"/>
  <c r="DP286" i="7"/>
  <c r="BT286" i="7"/>
  <c r="AZ286" i="7"/>
  <c r="FH286" i="7"/>
  <c r="AZ362" i="7"/>
  <c r="DP362" i="7"/>
  <c r="EL362" i="7"/>
  <c r="BT362" i="7"/>
  <c r="FH362" i="7"/>
  <c r="BT260" i="7"/>
  <c r="AZ260" i="7"/>
  <c r="EL260" i="7"/>
  <c r="FH260" i="7"/>
  <c r="DP260" i="7"/>
  <c r="BT313" i="7"/>
  <c r="AZ313" i="7"/>
  <c r="EL313" i="7"/>
  <c r="FH313" i="7"/>
  <c r="DP313" i="7"/>
  <c r="EL230" i="7"/>
  <c r="DP230" i="7"/>
  <c r="AZ230" i="7"/>
  <c r="FH230" i="7"/>
  <c r="BT230" i="7"/>
  <c r="BT350" i="7"/>
  <c r="DP350" i="7"/>
  <c r="AZ350" i="7"/>
  <c r="EL350" i="7"/>
  <c r="FH350" i="7"/>
  <c r="DP80" i="7"/>
  <c r="BT80" i="7"/>
  <c r="AZ80" i="7"/>
  <c r="EL80" i="7"/>
  <c r="FH80" i="7"/>
  <c r="EL288" i="7"/>
  <c r="AZ288" i="7"/>
  <c r="BT288" i="7"/>
  <c r="DP288" i="7"/>
  <c r="FH288" i="7"/>
  <c r="BT338" i="7"/>
  <c r="AZ338" i="7"/>
  <c r="EL338" i="7"/>
  <c r="FH338" i="7"/>
  <c r="DP338" i="7"/>
  <c r="BT60" i="7"/>
  <c r="FH60" i="7"/>
  <c r="DP60" i="7"/>
  <c r="AZ60" i="7"/>
  <c r="EL60" i="7"/>
  <c r="AZ119" i="7"/>
  <c r="EL119" i="7"/>
  <c r="FH119" i="7"/>
  <c r="BT119" i="7"/>
  <c r="DP119" i="7"/>
  <c r="FH32" i="7"/>
  <c r="DP32" i="7"/>
  <c r="EL32" i="7"/>
  <c r="AZ32" i="7"/>
  <c r="BT32" i="7"/>
  <c r="BT137" i="7"/>
  <c r="FH137" i="7"/>
  <c r="EL137" i="7"/>
  <c r="DP137" i="7"/>
  <c r="AZ137" i="7"/>
  <c r="AZ314" i="7"/>
  <c r="DP314" i="7"/>
  <c r="FH314" i="7"/>
  <c r="BT314" i="7"/>
  <c r="EL314" i="7"/>
  <c r="DP140" i="7"/>
  <c r="FH140" i="7"/>
  <c r="EL140" i="7"/>
  <c r="AZ140" i="7"/>
  <c r="BT140" i="7"/>
  <c r="FH324" i="7"/>
  <c r="DP324" i="7"/>
  <c r="EL324" i="7"/>
  <c r="AZ324" i="7"/>
  <c r="BT324" i="7"/>
  <c r="BT156" i="7"/>
  <c r="AZ156" i="7"/>
  <c r="FH156" i="7"/>
  <c r="EL156" i="7"/>
  <c r="DP156" i="7"/>
  <c r="H22" i="10"/>
  <c r="CG121" i="7" a="1"/>
  <c r="CG121" i="7" s="1"/>
  <c r="AZ239" i="7"/>
  <c r="DP239" i="7"/>
  <c r="BT239" i="7"/>
  <c r="FH239" i="7"/>
  <c r="EL239" i="7"/>
  <c r="AZ325" i="7"/>
  <c r="DP325" i="7"/>
  <c r="FH325" i="7"/>
  <c r="EL325" i="7"/>
  <c r="BT325" i="7"/>
  <c r="F24" i="10"/>
  <c r="CE123" i="7" a="1"/>
  <c r="CE123" i="7" s="1"/>
  <c r="BT216" i="7"/>
  <c r="EL216" i="7"/>
  <c r="DP216" i="7"/>
  <c r="AZ216" i="7"/>
  <c r="FH216" i="7"/>
  <c r="BT352" i="7"/>
  <c r="EL352" i="7"/>
  <c r="AZ352" i="7"/>
  <c r="DP352" i="7"/>
  <c r="FH352" i="7"/>
  <c r="BT90" i="7"/>
  <c r="DP90" i="7"/>
  <c r="FH90" i="7"/>
  <c r="EL90" i="7"/>
  <c r="AZ90" i="7"/>
  <c r="P13" i="10" l="1"/>
  <c r="BU350" i="7"/>
  <c r="FI350" i="7"/>
  <c r="BA350" i="7"/>
  <c r="DQ350" i="7"/>
  <c r="EM350" i="7"/>
  <c r="DQ165" i="7"/>
  <c r="EM165" i="7"/>
  <c r="FI165" i="7"/>
  <c r="BU165" i="7"/>
  <c r="BA165" i="7"/>
  <c r="BU290" i="7"/>
  <c r="FI290" i="7"/>
  <c r="DQ290" i="7"/>
  <c r="BA290" i="7"/>
  <c r="EM290" i="7"/>
  <c r="EM86" i="7"/>
  <c r="DQ86" i="7"/>
  <c r="FI86" i="7"/>
  <c r="BA86" i="7"/>
  <c r="BU86" i="7"/>
  <c r="BU30" i="7"/>
  <c r="DQ30" i="7"/>
  <c r="EM30" i="7"/>
  <c r="BA30" i="7"/>
  <c r="FI30" i="7"/>
  <c r="EM206" i="7"/>
  <c r="FI206" i="7"/>
  <c r="DQ206" i="7"/>
  <c r="BA206" i="7"/>
  <c r="BU206" i="7"/>
  <c r="BU356" i="7"/>
  <c r="FI356" i="7"/>
  <c r="EM356" i="7"/>
  <c r="BA356" i="7"/>
  <c r="DQ356" i="7"/>
  <c r="BU129" i="7"/>
  <c r="DQ129" i="7"/>
  <c r="FI129" i="7"/>
  <c r="BA129" i="7"/>
  <c r="EM129" i="7"/>
  <c r="EM261" i="7"/>
  <c r="BU261" i="7"/>
  <c r="DQ261" i="7"/>
  <c r="BA261" i="7"/>
  <c r="FI261" i="7"/>
  <c r="DQ352" i="7"/>
  <c r="BU352" i="7"/>
  <c r="EM352" i="7"/>
  <c r="BA352" i="7"/>
  <c r="FI352" i="7"/>
  <c r="DQ119" i="7"/>
  <c r="BA119" i="7"/>
  <c r="BU119" i="7"/>
  <c r="EM119" i="7"/>
  <c r="FI119" i="7"/>
  <c r="BA172" i="7"/>
  <c r="BU172" i="7"/>
  <c r="FI172" i="7"/>
  <c r="EM172" i="7"/>
  <c r="DQ172" i="7"/>
  <c r="FI45" i="7"/>
  <c r="DQ45" i="7"/>
  <c r="BA45" i="7"/>
  <c r="EM45" i="7"/>
  <c r="BU45" i="7"/>
  <c r="EM293" i="7"/>
  <c r="FI293" i="7"/>
  <c r="BU293" i="7"/>
  <c r="BA293" i="7"/>
  <c r="DQ293" i="7"/>
  <c r="FI322" i="7"/>
  <c r="DQ322" i="7"/>
  <c r="BU322" i="7"/>
  <c r="EM322" i="7"/>
  <c r="BA322" i="7"/>
  <c r="DQ177" i="7"/>
  <c r="FI177" i="7"/>
  <c r="BA177" i="7"/>
  <c r="BU177" i="7"/>
  <c r="EM177" i="7"/>
  <c r="BU130" i="7"/>
  <c r="DQ130" i="7"/>
  <c r="EM130" i="7"/>
  <c r="BA130" i="7"/>
  <c r="FI130" i="7"/>
  <c r="S4" i="10"/>
  <c r="BA2" i="7"/>
  <c r="BA3" i="7"/>
  <c r="BB5" i="7" s="1"/>
  <c r="BA4" i="7"/>
  <c r="FI250" i="7"/>
  <c r="EM250" i="7"/>
  <c r="BA250" i="7"/>
  <c r="BU250" i="7"/>
  <c r="DQ250" i="7"/>
  <c r="BA109" i="7"/>
  <c r="BU109" i="7"/>
  <c r="DQ109" i="7"/>
  <c r="FI109" i="7"/>
  <c r="EM109" i="7"/>
  <c r="BU210" i="7"/>
  <c r="FI210" i="7"/>
  <c r="DQ210" i="7"/>
  <c r="BA210" i="7"/>
  <c r="EM210" i="7"/>
  <c r="BA275" i="7"/>
  <c r="EM275" i="7"/>
  <c r="BU275" i="7"/>
  <c r="DQ275" i="7"/>
  <c r="FI275" i="7"/>
  <c r="FI198" i="7"/>
  <c r="BU198" i="7"/>
  <c r="DQ198" i="7"/>
  <c r="EM198" i="7"/>
  <c r="BA198" i="7"/>
  <c r="BA309" i="7"/>
  <c r="BU309" i="7"/>
  <c r="DQ309" i="7"/>
  <c r="EM309" i="7"/>
  <c r="FI309" i="7"/>
  <c r="DQ53" i="7"/>
  <c r="EM53" i="7"/>
  <c r="BA53" i="7"/>
  <c r="FI53" i="7"/>
  <c r="BU53" i="7"/>
  <c r="BA121" i="7"/>
  <c r="EM121" i="7"/>
  <c r="DQ121" i="7"/>
  <c r="FI121" i="7"/>
  <c r="BU121" i="7"/>
  <c r="FI225" i="7"/>
  <c r="BA225" i="7"/>
  <c r="EM225" i="7"/>
  <c r="DQ225" i="7"/>
  <c r="BU225" i="7"/>
  <c r="BA274" i="7"/>
  <c r="EM274" i="7"/>
  <c r="BU274" i="7"/>
  <c r="DQ274" i="7"/>
  <c r="FI274" i="7"/>
  <c r="BA199" i="7"/>
  <c r="BU199" i="7"/>
  <c r="EM199" i="7"/>
  <c r="FI199" i="7"/>
  <c r="DQ199" i="7"/>
  <c r="BU268" i="7"/>
  <c r="FI268" i="7"/>
  <c r="EM268" i="7"/>
  <c r="DQ268" i="7"/>
  <c r="BA268" i="7"/>
  <c r="Q130" i="10"/>
  <c r="Q172" i="10"/>
  <c r="CP113" i="7" a="1"/>
  <c r="CP113" i="7" s="1"/>
  <c r="Q137" i="10"/>
  <c r="Q146" i="10"/>
  <c r="Q162" i="10"/>
  <c r="Q165" i="10"/>
  <c r="Q150" i="10"/>
  <c r="Q169" i="10"/>
  <c r="Q141" i="10"/>
  <c r="Q152" i="10"/>
  <c r="Q129" i="10"/>
  <c r="Q167" i="10"/>
  <c r="Q160" i="10"/>
  <c r="Q156" i="10"/>
  <c r="Q138" i="10"/>
  <c r="Q136" i="10"/>
  <c r="Q170" i="10"/>
  <c r="Q140" i="10"/>
  <c r="Q154" i="10"/>
  <c r="Q171" i="10"/>
  <c r="Q134" i="10"/>
  <c r="Q144" i="10"/>
  <c r="Q159" i="10"/>
  <c r="Q148" i="10"/>
  <c r="Q147" i="10"/>
  <c r="Q127" i="10"/>
  <c r="Q163" i="10"/>
  <c r="Q157" i="10"/>
  <c r="Q151" i="10"/>
  <c r="Q149" i="10"/>
  <c r="Q132" i="10"/>
  <c r="Q173" i="10"/>
  <c r="Q155" i="10"/>
  <c r="Q133" i="10"/>
  <c r="Q145" i="10"/>
  <c r="Q166" i="10"/>
  <c r="Q139" i="10"/>
  <c r="Q131" i="10"/>
  <c r="Q164" i="10"/>
  <c r="Q142" i="10"/>
  <c r="Q126" i="10"/>
  <c r="Q158" i="10"/>
  <c r="Q135" i="10"/>
  <c r="Q153" i="10"/>
  <c r="Q161" i="10"/>
  <c r="Q128" i="10"/>
  <c r="Q168" i="10"/>
  <c r="Q143" i="10"/>
  <c r="BA193" i="7"/>
  <c r="EM193" i="7"/>
  <c r="BU193" i="7"/>
  <c r="DQ193" i="7"/>
  <c r="FI193" i="7"/>
  <c r="BU280" i="7"/>
  <c r="FI280" i="7"/>
  <c r="EM280" i="7"/>
  <c r="DQ280" i="7"/>
  <c r="BA280" i="7"/>
  <c r="BA229" i="7"/>
  <c r="FI229" i="7"/>
  <c r="DQ229" i="7"/>
  <c r="EM229" i="7"/>
  <c r="BU229" i="7"/>
  <c r="FI247" i="7"/>
  <c r="EM247" i="7"/>
  <c r="BU247" i="7"/>
  <c r="BA247" i="7"/>
  <c r="DQ247" i="7"/>
  <c r="BU66" i="7"/>
  <c r="BA66" i="7"/>
  <c r="FI66" i="7"/>
  <c r="DQ66" i="7"/>
  <c r="EM66" i="7"/>
  <c r="BA76" i="7"/>
  <c r="BU76" i="7"/>
  <c r="DQ76" i="7"/>
  <c r="EM76" i="7"/>
  <c r="FI76" i="7"/>
  <c r="BU7" i="7"/>
  <c r="BA7" i="7"/>
  <c r="EM7" i="7"/>
  <c r="FI7" i="7"/>
  <c r="DQ7" i="7"/>
  <c r="BU349" i="7"/>
  <c r="BA349" i="7"/>
  <c r="EM349" i="7"/>
  <c r="DQ349" i="7"/>
  <c r="FI349" i="7"/>
  <c r="BA56" i="7"/>
  <c r="FI56" i="7"/>
  <c r="DQ56" i="7"/>
  <c r="BU56" i="7"/>
  <c r="EM56" i="7"/>
  <c r="BA65" i="7"/>
  <c r="FI65" i="7"/>
  <c r="BU65" i="7"/>
  <c r="EM65" i="7"/>
  <c r="DQ65" i="7"/>
  <c r="EM195" i="7"/>
  <c r="BU195" i="7"/>
  <c r="FI195" i="7"/>
  <c r="BA195" i="7"/>
  <c r="DQ195" i="7"/>
  <c r="BA18" i="7"/>
  <c r="BU18" i="7"/>
  <c r="DQ18" i="7"/>
  <c r="EM18" i="7"/>
  <c r="FI18" i="7"/>
  <c r="DQ145" i="7"/>
  <c r="BU145" i="7"/>
  <c r="EM145" i="7"/>
  <c r="FI145" i="7"/>
  <c r="BA145" i="7"/>
  <c r="DQ158" i="7"/>
  <c r="EM158" i="7"/>
  <c r="BU158" i="7"/>
  <c r="FI158" i="7"/>
  <c r="BA158" i="7"/>
  <c r="DQ83" i="7"/>
  <c r="EM83" i="7"/>
  <c r="BU83" i="7"/>
  <c r="BA83" i="7"/>
  <c r="FI83" i="7"/>
  <c r="BU134" i="7"/>
  <c r="FI134" i="7"/>
  <c r="DQ134" i="7"/>
  <c r="BA134" i="7"/>
  <c r="EM134" i="7"/>
  <c r="BU221" i="7"/>
  <c r="BA221" i="7"/>
  <c r="DQ221" i="7"/>
  <c r="FI221" i="7"/>
  <c r="EM221" i="7"/>
  <c r="DQ263" i="7"/>
  <c r="EM263" i="7"/>
  <c r="BA263" i="7"/>
  <c r="BU263" i="7"/>
  <c r="FI263" i="7"/>
  <c r="CE124" i="7" a="1"/>
  <c r="CE124" i="7" s="1"/>
  <c r="F25" i="10"/>
  <c r="BU54" i="7"/>
  <c r="EM54" i="7"/>
  <c r="BA54" i="7"/>
  <c r="FI54" i="7"/>
  <c r="DQ54" i="7"/>
  <c r="BU277" i="7"/>
  <c r="EM277" i="7"/>
  <c r="FI277" i="7"/>
  <c r="BA277" i="7"/>
  <c r="DQ277" i="7"/>
  <c r="DQ90" i="7"/>
  <c r="FI90" i="7"/>
  <c r="BA90" i="7"/>
  <c r="EM90" i="7"/>
  <c r="BU90" i="7"/>
  <c r="DQ314" i="7"/>
  <c r="FI314" i="7"/>
  <c r="EM314" i="7"/>
  <c r="BU314" i="7"/>
  <c r="BA314" i="7"/>
  <c r="FI347" i="7"/>
  <c r="DQ347" i="7"/>
  <c r="BU347" i="7"/>
  <c r="EM347" i="7"/>
  <c r="BA347" i="7"/>
  <c r="BU240" i="7"/>
  <c r="DQ240" i="7"/>
  <c r="FI240" i="7"/>
  <c r="BA240" i="7"/>
  <c r="EM240" i="7"/>
  <c r="O286" i="7"/>
  <c r="O58" i="7"/>
  <c r="CQ55" i="7" s="1"/>
  <c r="O71" i="7"/>
  <c r="CQ68" i="7" s="1"/>
  <c r="O178" i="7"/>
  <c r="O340" i="7"/>
  <c r="O199" i="7"/>
  <c r="O75" i="7"/>
  <c r="CQ72" i="7" s="1"/>
  <c r="O276" i="7"/>
  <c r="O112" i="7"/>
  <c r="CQ109" i="7" s="1"/>
  <c r="O186" i="7"/>
  <c r="O271" i="7"/>
  <c r="O297" i="7"/>
  <c r="O331" i="7"/>
  <c r="O198" i="7"/>
  <c r="O296" i="7"/>
  <c r="O253" i="7"/>
  <c r="O16" i="7"/>
  <c r="CQ13" i="7" s="1"/>
  <c r="O259" i="7"/>
  <c r="O34" i="7"/>
  <c r="CQ31" i="7" s="1"/>
  <c r="O321" i="7"/>
  <c r="O47" i="7"/>
  <c r="CQ44" i="7" s="1"/>
  <c r="O208" i="7"/>
  <c r="O87" i="7"/>
  <c r="CQ84" i="7" s="1"/>
  <c r="O281" i="7"/>
  <c r="O195" i="7"/>
  <c r="O124" i="7"/>
  <c r="O316" i="7"/>
  <c r="O212" i="7"/>
  <c r="O175" i="7"/>
  <c r="O174" i="7"/>
  <c r="O269" i="7"/>
  <c r="O44" i="7"/>
  <c r="CQ41" i="7" s="1"/>
  <c r="O213" i="7"/>
  <c r="O84" i="7"/>
  <c r="CQ81" i="7" s="1"/>
  <c r="O134" i="7"/>
  <c r="O79" i="7"/>
  <c r="CQ76" i="7" s="1"/>
  <c r="O173" i="7"/>
  <c r="O39" i="7"/>
  <c r="CQ36" i="7" s="1"/>
  <c r="O163" i="7"/>
  <c r="O348" i="7"/>
  <c r="O53" i="7"/>
  <c r="CQ50" i="7" s="1"/>
  <c r="O293" i="7"/>
  <c r="O161" i="7"/>
  <c r="O19" i="7"/>
  <c r="CQ16" i="7" s="1"/>
  <c r="O338" i="7"/>
  <c r="O305" i="7"/>
  <c r="O133" i="7"/>
  <c r="O130" i="7"/>
  <c r="O65" i="7"/>
  <c r="CQ62" i="7" s="1"/>
  <c r="O90" i="7"/>
  <c r="CQ87" i="7" s="1"/>
  <c r="O52" i="7"/>
  <c r="CQ49" i="7" s="1"/>
  <c r="O160" i="7"/>
  <c r="O23" i="7"/>
  <c r="CQ20" i="7" s="1"/>
  <c r="O341" i="7"/>
  <c r="O96" i="7"/>
  <c r="CQ93" i="7" s="1"/>
  <c r="O154" i="7"/>
  <c r="O243" i="7"/>
  <c r="O306" i="7"/>
  <c r="O167" i="7"/>
  <c r="O236" i="7"/>
  <c r="O264" i="7"/>
  <c r="O326" i="7"/>
  <c r="O156" i="7"/>
  <c r="O113" i="7"/>
  <c r="O360" i="7"/>
  <c r="O317" i="7"/>
  <c r="O168" i="7"/>
  <c r="O252" i="7"/>
  <c r="O179" i="7"/>
  <c r="O36" i="7"/>
  <c r="CQ33" i="7" s="1"/>
  <c r="O327" i="7"/>
  <c r="O359" i="7"/>
  <c r="O289" i="7"/>
  <c r="O145" i="7"/>
  <c r="O38" i="7"/>
  <c r="CQ35" i="7" s="1"/>
  <c r="O121" i="7"/>
  <c r="O172" i="7"/>
  <c r="O131" i="7"/>
  <c r="O322" i="7"/>
  <c r="O91" i="7"/>
  <c r="CQ88" i="7" s="1"/>
  <c r="O219" i="7"/>
  <c r="O200" i="7"/>
  <c r="O11" i="7"/>
  <c r="CQ8" i="7" s="1"/>
  <c r="O100" i="7"/>
  <c r="CQ97" i="7" s="1"/>
  <c r="O233" i="7"/>
  <c r="O215" i="7"/>
  <c r="O22" i="7"/>
  <c r="CQ19" i="7" s="1"/>
  <c r="O136" i="7"/>
  <c r="O89" i="7"/>
  <c r="CQ86" i="7" s="1"/>
  <c r="O308" i="7"/>
  <c r="O106" i="7"/>
  <c r="CQ103" i="7" s="1"/>
  <c r="O240" i="7"/>
  <c r="O94" i="7"/>
  <c r="CQ91" i="7" s="1"/>
  <c r="O103" i="7"/>
  <c r="CQ100" i="7" s="1"/>
  <c r="O211" i="7"/>
  <c r="O69" i="7"/>
  <c r="CQ66" i="7" s="1"/>
  <c r="O147" i="7"/>
  <c r="O291" i="7"/>
  <c r="O248" i="7"/>
  <c r="O43" i="7"/>
  <c r="CQ40" i="7" s="1"/>
  <c r="O283" i="7"/>
  <c r="O350" i="7"/>
  <c r="O42" i="7"/>
  <c r="CQ39" i="7" s="1"/>
  <c r="O311" i="7"/>
  <c r="O140" i="7"/>
  <c r="O181" i="7"/>
  <c r="O15" i="7"/>
  <c r="CQ12" i="7" s="1"/>
  <c r="O254" i="7"/>
  <c r="O169" i="7"/>
  <c r="O315" i="7"/>
  <c r="O197" i="7"/>
  <c r="O159" i="7"/>
  <c r="O344" i="7"/>
  <c r="O355" i="7"/>
  <c r="O31" i="7"/>
  <c r="CQ28" i="7" s="1"/>
  <c r="O187" i="7"/>
  <c r="O37" i="7"/>
  <c r="CQ34" i="7" s="1"/>
  <c r="O225" i="7"/>
  <c r="O50" i="7"/>
  <c r="CQ47" i="7" s="1"/>
  <c r="O67" i="7"/>
  <c r="CQ64" i="7" s="1"/>
  <c r="O224" i="7"/>
  <c r="O263" i="7"/>
  <c r="O10" i="7"/>
  <c r="CQ7" i="7" s="1"/>
  <c r="O218" i="7"/>
  <c r="O298" i="7"/>
  <c r="O143" i="7"/>
  <c r="O279" i="7"/>
  <c r="O129" i="7"/>
  <c r="O216" i="7"/>
  <c r="O347" i="7"/>
  <c r="O122" i="7"/>
  <c r="O282" i="7"/>
  <c r="O257" i="7"/>
  <c r="O332" i="7"/>
  <c r="O313" i="7"/>
  <c r="O78" i="7"/>
  <c r="CQ75" i="7" s="1"/>
  <c r="O62" i="7"/>
  <c r="CQ59" i="7" s="1"/>
  <c r="O54" i="7"/>
  <c r="CQ51" i="7" s="1"/>
  <c r="O333" i="7"/>
  <c r="O314" i="7"/>
  <c r="O82" i="7"/>
  <c r="CQ79" i="7" s="1"/>
  <c r="O294" i="7"/>
  <c r="O189" i="7"/>
  <c r="O363" i="7"/>
  <c r="O284" i="7"/>
  <c r="O206" i="7"/>
  <c r="O336" i="7"/>
  <c r="O83" i="7"/>
  <c r="CQ80" i="7" s="1"/>
  <c r="O342" i="7"/>
  <c r="O24" i="7"/>
  <c r="CQ21" i="7" s="1"/>
  <c r="O177" i="7"/>
  <c r="O95" i="7"/>
  <c r="CQ92" i="7" s="1"/>
  <c r="O309" i="7"/>
  <c r="O356" i="7"/>
  <c r="O245" i="7"/>
  <c r="O111" i="7"/>
  <c r="CQ108" i="7" s="1"/>
  <c r="O127" i="7"/>
  <c r="O192" i="7"/>
  <c r="O272" i="7"/>
  <c r="O21" i="7"/>
  <c r="CQ18" i="7" s="1"/>
  <c r="O256" i="7"/>
  <c r="O57" i="7"/>
  <c r="CQ54" i="7" s="1"/>
  <c r="O220" i="7"/>
  <c r="O49" i="7"/>
  <c r="CQ46" i="7" s="1"/>
  <c r="O157" i="7"/>
  <c r="O164" i="7"/>
  <c r="O152" i="7"/>
  <c r="O362" i="7"/>
  <c r="O287" i="7"/>
  <c r="O246" i="7"/>
  <c r="O251" i="7"/>
  <c r="O12" i="7"/>
  <c r="CQ9" i="7" s="1"/>
  <c r="O230" i="7"/>
  <c r="O232" i="7"/>
  <c r="O241" i="7"/>
  <c r="O61" i="7"/>
  <c r="CQ58" i="7" s="1"/>
  <c r="O274" i="7"/>
  <c r="O361" i="7"/>
  <c r="O238" i="7"/>
  <c r="O222" i="7"/>
  <c r="O20" i="7"/>
  <c r="CQ17" i="7" s="1"/>
  <c r="O358" i="7"/>
  <c r="O353" i="7"/>
  <c r="O354" i="7"/>
  <c r="O76" i="7"/>
  <c r="CQ73" i="7" s="1"/>
  <c r="O258" i="7"/>
  <c r="O364" i="7"/>
  <c r="O144" i="7"/>
  <c r="O247" i="7"/>
  <c r="O73" i="7"/>
  <c r="CQ70" i="7" s="1"/>
  <c r="O104" i="7"/>
  <c r="CQ101" i="7" s="1"/>
  <c r="O260" i="7"/>
  <c r="O146" i="7"/>
  <c r="O155" i="7"/>
  <c r="O25" i="7"/>
  <c r="CQ22" i="7" s="1"/>
  <c r="O110" i="7"/>
  <c r="CQ107" i="7" s="1"/>
  <c r="O285" i="7"/>
  <c r="O81" i="7"/>
  <c r="CQ78" i="7" s="1"/>
  <c r="O171" i="7"/>
  <c r="O86" i="7"/>
  <c r="CQ83" i="7" s="1"/>
  <c r="O223" i="7"/>
  <c r="O45" i="7"/>
  <c r="CQ42" i="7" s="1"/>
  <c r="O191" i="7"/>
  <c r="O295" i="7"/>
  <c r="O142" i="7"/>
  <c r="O345" i="7"/>
  <c r="O250" i="7"/>
  <c r="O261" i="7"/>
  <c r="O226" i="7"/>
  <c r="O334" i="7"/>
  <c r="O270" i="7"/>
  <c r="O150" i="7"/>
  <c r="O366" i="7"/>
  <c r="O32" i="7"/>
  <c r="CQ29" i="7" s="1"/>
  <c r="O123" i="7"/>
  <c r="O93" i="7"/>
  <c r="CQ90" i="7" s="1"/>
  <c r="O138" i="7"/>
  <c r="O170" i="7"/>
  <c r="O228" i="7"/>
  <c r="O74" i="7"/>
  <c r="CQ71" i="7" s="1"/>
  <c r="O343" i="7"/>
  <c r="O214" i="7"/>
  <c r="O275" i="7"/>
  <c r="O77" i="7"/>
  <c r="CQ74" i="7" s="1"/>
  <c r="O196" i="7"/>
  <c r="O64" i="7"/>
  <c r="CQ61" i="7" s="1"/>
  <c r="O188" i="7"/>
  <c r="O30" i="7"/>
  <c r="CQ27" i="7" s="1"/>
  <c r="O137" i="7"/>
  <c r="O14" i="7"/>
  <c r="CQ11" i="7" s="1"/>
  <c r="O97" i="7"/>
  <c r="CQ94" i="7" s="1"/>
  <c r="O221" i="7"/>
  <c r="O120" i="7"/>
  <c r="O182" i="7"/>
  <c r="O349" i="7"/>
  <c r="O148" i="7"/>
  <c r="O265" i="7"/>
  <c r="O153" i="7"/>
  <c r="O203" i="7"/>
  <c r="O59" i="7"/>
  <c r="CQ56" i="7" s="1"/>
  <c r="O176" i="7"/>
  <c r="O17" i="7"/>
  <c r="CQ14" i="7" s="1"/>
  <c r="O352" i="7"/>
  <c r="O48" i="7"/>
  <c r="CQ45" i="7" s="1"/>
  <c r="O26" i="7"/>
  <c r="CQ23" i="7" s="1"/>
  <c r="O204" i="7"/>
  <c r="O255" i="7"/>
  <c r="O209" i="7"/>
  <c r="O288" i="7"/>
  <c r="O184" i="7"/>
  <c r="O277" i="7"/>
  <c r="O68" i="7"/>
  <c r="CQ65" i="7" s="1"/>
  <c r="O318" i="7"/>
  <c r="O202" i="7"/>
  <c r="O235" i="7"/>
  <c r="O304" i="7"/>
  <c r="O132" i="7"/>
  <c r="O227" i="7"/>
  <c r="O28" i="7"/>
  <c r="CQ25" i="7" s="1"/>
  <c r="O117" i="7"/>
  <c r="O33" i="7"/>
  <c r="CQ30" i="7" s="1"/>
  <c r="O207" i="7"/>
  <c r="O46" i="7"/>
  <c r="CQ43" i="7" s="1"/>
  <c r="O268" i="7"/>
  <c r="O99" i="7"/>
  <c r="CQ96" i="7" s="1"/>
  <c r="O118" i="7"/>
  <c r="O109" i="7"/>
  <c r="CQ106" i="7" s="1"/>
  <c r="O234" i="7"/>
  <c r="O13" i="7"/>
  <c r="CQ10" i="7" s="1"/>
  <c r="O229" i="7"/>
  <c r="O60" i="7"/>
  <c r="CQ57" i="7" s="1"/>
  <c r="O210" i="7"/>
  <c r="O35" i="7"/>
  <c r="CQ32" i="7" s="1"/>
  <c r="O165" i="7"/>
  <c r="O101" i="7"/>
  <c r="CQ98" i="7" s="1"/>
  <c r="O194" i="7"/>
  <c r="O249" i="7"/>
  <c r="O335" i="7"/>
  <c r="O320" i="7"/>
  <c r="O325" i="7"/>
  <c r="O278" i="7"/>
  <c r="O158" i="7"/>
  <c r="O149" i="7"/>
  <c r="O56" i="7"/>
  <c r="CQ53" i="7" s="1"/>
  <c r="O125" i="7"/>
  <c r="O92" i="7"/>
  <c r="CQ89" i="7" s="1"/>
  <c r="O98" i="7"/>
  <c r="CQ95" i="7" s="1"/>
  <c r="O267" i="7"/>
  <c r="O346" i="7"/>
  <c r="O114" i="7"/>
  <c r="O301" i="7"/>
  <c r="O51" i="7"/>
  <c r="CQ48" i="7" s="1"/>
  <c r="O66" i="7"/>
  <c r="CQ63" i="7" s="1"/>
  <c r="O88" i="7"/>
  <c r="CQ85" i="7" s="1"/>
  <c r="O183" i="7"/>
  <c r="O339" i="7"/>
  <c r="O323" i="7"/>
  <c r="O330" i="7"/>
  <c r="O128" i="7"/>
  <c r="O55" i="7"/>
  <c r="CQ52" i="7" s="1"/>
  <c r="O115" i="7"/>
  <c r="O303" i="7"/>
  <c r="O201" i="7"/>
  <c r="O102" i="7"/>
  <c r="CQ99" i="7" s="1"/>
  <c r="O135" i="7"/>
  <c r="O151" i="7"/>
  <c r="O126" i="7"/>
  <c r="O29" i="7"/>
  <c r="CQ26" i="7" s="1"/>
  <c r="O299" i="7"/>
  <c r="O310" i="7"/>
  <c r="O290" i="7"/>
  <c r="O18" i="7"/>
  <c r="CQ15" i="7" s="1"/>
  <c r="O300" i="7"/>
  <c r="O70" i="7"/>
  <c r="CQ67" i="7" s="1"/>
  <c r="O307" i="7"/>
  <c r="O41" i="7"/>
  <c r="CQ38" i="7" s="1"/>
  <c r="O63" i="7"/>
  <c r="CQ60" i="7" s="1"/>
  <c r="O242" i="7"/>
  <c r="O351" i="7"/>
  <c r="O105" i="7"/>
  <c r="CQ102" i="7" s="1"/>
  <c r="O292" i="7"/>
  <c r="O231" i="7"/>
  <c r="O244" i="7"/>
  <c r="O72" i="7"/>
  <c r="CQ69" i="7" s="1"/>
  <c r="O324" i="7"/>
  <c r="O162" i="7"/>
  <c r="O280" i="7"/>
  <c r="O262" i="7"/>
  <c r="O328" i="7"/>
  <c r="O312" i="7"/>
  <c r="O108" i="7"/>
  <c r="CQ105" i="7" s="1"/>
  <c r="O319" i="7"/>
  <c r="O119" i="7"/>
  <c r="O190" i="7"/>
  <c r="O139" i="7"/>
  <c r="O27" i="7"/>
  <c r="CQ24" i="7" s="1"/>
  <c r="O107" i="7"/>
  <c r="CQ104" i="7" s="1"/>
  <c r="O193" i="7"/>
  <c r="O166" i="7"/>
  <c r="O329" i="7"/>
  <c r="O80" i="7"/>
  <c r="CQ77" i="7" s="1"/>
  <c r="O337" i="7"/>
  <c r="O365" i="7"/>
  <c r="O266" i="7"/>
  <c r="O302" i="7"/>
  <c r="O185" i="7"/>
  <c r="O357" i="7"/>
  <c r="O217" i="7"/>
  <c r="O239" i="7"/>
  <c r="O273" i="7"/>
  <c r="O141" i="7"/>
  <c r="O116" i="7"/>
  <c r="O180" i="7"/>
  <c r="O237" i="7"/>
  <c r="O205" i="7"/>
  <c r="O40" i="7"/>
  <c r="CQ37" i="7" s="1"/>
  <c r="O85" i="7"/>
  <c r="CQ82" i="7" s="1"/>
  <c r="BA181" i="7"/>
  <c r="EM181" i="7"/>
  <c r="DQ181" i="7"/>
  <c r="BU181" i="7"/>
  <c r="FI181" i="7"/>
  <c r="FI93" i="7"/>
  <c r="EM93" i="7"/>
  <c r="BU93" i="7"/>
  <c r="BA93" i="7"/>
  <c r="DQ93" i="7"/>
  <c r="BU16" i="7"/>
  <c r="EM16" i="7"/>
  <c r="FI16" i="7"/>
  <c r="DQ16" i="7"/>
  <c r="BA16" i="7"/>
  <c r="EM169" i="7"/>
  <c r="BU169" i="7"/>
  <c r="FI169" i="7"/>
  <c r="BA169" i="7"/>
  <c r="DQ169" i="7"/>
  <c r="BA99" i="7"/>
  <c r="EM99" i="7"/>
  <c r="BU99" i="7"/>
  <c r="FI99" i="7"/>
  <c r="DQ99" i="7"/>
  <c r="EM178" i="7"/>
  <c r="FI178" i="7"/>
  <c r="BU178" i="7"/>
  <c r="DQ178" i="7"/>
  <c r="BA178" i="7"/>
  <c r="CD125" i="7" a="1"/>
  <c r="CD125" i="7" s="1"/>
  <c r="E26" i="10"/>
  <c r="DQ166" i="7"/>
  <c r="BU166" i="7"/>
  <c r="BA166" i="7"/>
  <c r="EM166" i="7"/>
  <c r="FI166" i="7"/>
  <c r="DQ115" i="7"/>
  <c r="BU115" i="7"/>
  <c r="BA115" i="7"/>
  <c r="EM115" i="7"/>
  <c r="FI115" i="7"/>
  <c r="BA163" i="7"/>
  <c r="FI163" i="7"/>
  <c r="DQ163" i="7"/>
  <c r="BU163" i="7"/>
  <c r="EM163" i="7"/>
  <c r="EM85" i="7"/>
  <c r="BU85" i="7"/>
  <c r="FI85" i="7"/>
  <c r="DQ85" i="7"/>
  <c r="BA85" i="7"/>
  <c r="BA342" i="7"/>
  <c r="EM342" i="7"/>
  <c r="BU342" i="7"/>
  <c r="FI342" i="7"/>
  <c r="DQ342" i="7"/>
  <c r="BA312" i="7"/>
  <c r="DQ312" i="7"/>
  <c r="FI312" i="7"/>
  <c r="EM312" i="7"/>
  <c r="BU312" i="7"/>
  <c r="DQ319" i="7"/>
  <c r="BU319" i="7"/>
  <c r="FI319" i="7"/>
  <c r="BA319" i="7"/>
  <c r="EM319" i="7"/>
  <c r="EM104" i="7"/>
  <c r="FI104" i="7"/>
  <c r="BU104" i="7"/>
  <c r="BA104" i="7"/>
  <c r="DQ104" i="7"/>
  <c r="BA41" i="7"/>
  <c r="DQ41" i="7"/>
  <c r="EM41" i="7"/>
  <c r="BU41" i="7"/>
  <c r="FI41" i="7"/>
  <c r="DQ346" i="7"/>
  <c r="BA346" i="7"/>
  <c r="BU346" i="7"/>
  <c r="EM346" i="7"/>
  <c r="FI346" i="7"/>
  <c r="FI27" i="7"/>
  <c r="DQ27" i="7"/>
  <c r="EM27" i="7"/>
  <c r="BA27" i="7"/>
  <c r="BU27" i="7"/>
  <c r="EM333" i="7"/>
  <c r="FI333" i="7"/>
  <c r="BA333" i="7"/>
  <c r="BU333" i="7"/>
  <c r="DQ333" i="7"/>
  <c r="BU337" i="7"/>
  <c r="BA337" i="7"/>
  <c r="EM337" i="7"/>
  <c r="FI337" i="7"/>
  <c r="DQ337" i="7"/>
  <c r="DQ218" i="7"/>
  <c r="BU218" i="7"/>
  <c r="EM218" i="7"/>
  <c r="BA218" i="7"/>
  <c r="FI218" i="7"/>
  <c r="BA125" i="7"/>
  <c r="EM125" i="7"/>
  <c r="FI125" i="7"/>
  <c r="BU125" i="7"/>
  <c r="DQ125" i="7"/>
  <c r="BA24" i="7"/>
  <c r="BU24" i="7"/>
  <c r="FI24" i="7"/>
  <c r="DQ24" i="7"/>
  <c r="EM24" i="7"/>
  <c r="FI202" i="7"/>
  <c r="EM202" i="7"/>
  <c r="BA202" i="7"/>
  <c r="DQ202" i="7"/>
  <c r="BU202" i="7"/>
  <c r="DQ232" i="7"/>
  <c r="EM232" i="7"/>
  <c r="BU232" i="7"/>
  <c r="BA232" i="7"/>
  <c r="FI232" i="7"/>
  <c r="EM113" i="7"/>
  <c r="BA113" i="7"/>
  <c r="BU113" i="7"/>
  <c r="FI113" i="7"/>
  <c r="DQ113" i="7"/>
  <c r="BU159" i="7"/>
  <c r="DQ159" i="7"/>
  <c r="EM159" i="7"/>
  <c r="FI159" i="7"/>
  <c r="BA159" i="7"/>
  <c r="EM254" i="7"/>
  <c r="DQ254" i="7"/>
  <c r="BU254" i="7"/>
  <c r="BA254" i="7"/>
  <c r="FI254" i="7"/>
  <c r="FI215" i="7"/>
  <c r="DQ215" i="7"/>
  <c r="BA215" i="7"/>
  <c r="EM215" i="7"/>
  <c r="BU215" i="7"/>
  <c r="DQ37" i="7"/>
  <c r="EM37" i="7"/>
  <c r="BA37" i="7"/>
  <c r="FI37" i="7"/>
  <c r="BU37" i="7"/>
  <c r="BA108" i="7"/>
  <c r="FI108" i="7"/>
  <c r="EM108" i="7"/>
  <c r="DQ108" i="7"/>
  <c r="BU108" i="7"/>
  <c r="N7" i="7" a="1"/>
  <c r="N7" i="7" s="1"/>
  <c r="Q7" i="10" s="1"/>
  <c r="Q12" i="10" s="1"/>
  <c r="DQ179" i="7"/>
  <c r="BA179" i="7"/>
  <c r="EM179" i="7"/>
  <c r="BU179" i="7"/>
  <c r="FI179" i="7"/>
  <c r="BA335" i="7"/>
  <c r="DQ335" i="7"/>
  <c r="EM335" i="7"/>
  <c r="FI335" i="7"/>
  <c r="BU335" i="7"/>
  <c r="FI196" i="7"/>
  <c r="DQ196" i="7"/>
  <c r="BU196" i="7"/>
  <c r="BA196" i="7"/>
  <c r="EM196" i="7"/>
  <c r="DQ161" i="7"/>
  <c r="FI161" i="7"/>
  <c r="BU161" i="7"/>
  <c r="BA161" i="7"/>
  <c r="EM161" i="7"/>
  <c r="BA235" i="7"/>
  <c r="EM235" i="7"/>
  <c r="BU235" i="7"/>
  <c r="DQ235" i="7"/>
  <c r="FI235" i="7"/>
  <c r="EM188" i="7"/>
  <c r="BU188" i="7"/>
  <c r="DQ188" i="7"/>
  <c r="BA188" i="7"/>
  <c r="FI188" i="7"/>
  <c r="BA344" i="7"/>
  <c r="EM344" i="7"/>
  <c r="DQ344" i="7"/>
  <c r="BU344" i="7"/>
  <c r="FI344" i="7"/>
  <c r="DQ81" i="7"/>
  <c r="BA81" i="7"/>
  <c r="EM81" i="7"/>
  <c r="FI81" i="7"/>
  <c r="BU81" i="7"/>
  <c r="BA167" i="7"/>
  <c r="FI167" i="7"/>
  <c r="BU167" i="7"/>
  <c r="EM167" i="7"/>
  <c r="DQ167" i="7"/>
  <c r="CI120" i="7" a="1"/>
  <c r="CI120" i="7" s="1"/>
  <c r="J21" i="10"/>
  <c r="BA278" i="7"/>
  <c r="BU278" i="7"/>
  <c r="DQ278" i="7"/>
  <c r="EM278" i="7"/>
  <c r="FI278" i="7"/>
  <c r="BU255" i="7"/>
  <c r="FI255" i="7"/>
  <c r="BA255" i="7"/>
  <c r="DQ255" i="7"/>
  <c r="EM255" i="7"/>
  <c r="BU128" i="7"/>
  <c r="EM128" i="7"/>
  <c r="DQ128" i="7"/>
  <c r="BA128" i="7"/>
  <c r="FI128" i="7"/>
  <c r="FI204" i="7"/>
  <c r="EM204" i="7"/>
  <c r="DQ204" i="7"/>
  <c r="BA204" i="7"/>
  <c r="BU204" i="7"/>
  <c r="EM150" i="7"/>
  <c r="DQ150" i="7"/>
  <c r="BA150" i="7"/>
  <c r="FI150" i="7"/>
  <c r="BU150" i="7"/>
  <c r="BU339" i="7"/>
  <c r="DQ339" i="7"/>
  <c r="BA339" i="7"/>
  <c r="FI339" i="7"/>
  <c r="EM339" i="7"/>
  <c r="BA58" i="7"/>
  <c r="BU58" i="7"/>
  <c r="FI58" i="7"/>
  <c r="EM58" i="7"/>
  <c r="DQ58" i="7"/>
  <c r="BU102" i="7"/>
  <c r="DQ102" i="7"/>
  <c r="FI102" i="7"/>
  <c r="BA102" i="7"/>
  <c r="EM102" i="7"/>
  <c r="EM156" i="7"/>
  <c r="BA156" i="7"/>
  <c r="BU156" i="7"/>
  <c r="FI156" i="7"/>
  <c r="DQ156" i="7"/>
  <c r="EM140" i="7"/>
  <c r="BA140" i="7"/>
  <c r="FI140" i="7"/>
  <c r="DQ140" i="7"/>
  <c r="BU140" i="7"/>
  <c r="DQ338" i="7"/>
  <c r="EM338" i="7"/>
  <c r="BU338" i="7"/>
  <c r="FI338" i="7"/>
  <c r="BA338" i="7"/>
  <c r="BU46" i="7"/>
  <c r="FI46" i="7"/>
  <c r="DQ46" i="7"/>
  <c r="BA46" i="7"/>
  <c r="EM46" i="7"/>
  <c r="EM154" i="7"/>
  <c r="FI154" i="7"/>
  <c r="BA154" i="7"/>
  <c r="BU154" i="7"/>
  <c r="DQ154" i="7"/>
  <c r="BU63" i="7"/>
  <c r="FI63" i="7"/>
  <c r="BA63" i="7"/>
  <c r="EM63" i="7"/>
  <c r="DQ63" i="7"/>
  <c r="BU112" i="7"/>
  <c r="BA112" i="7"/>
  <c r="FI112" i="7"/>
  <c r="EM112" i="7"/>
  <c r="DQ112" i="7"/>
  <c r="DQ47" i="7"/>
  <c r="EM47" i="7"/>
  <c r="BA47" i="7"/>
  <c r="FI47" i="7"/>
  <c r="BU47" i="7"/>
  <c r="DQ296" i="7"/>
  <c r="EM296" i="7"/>
  <c r="FI296" i="7"/>
  <c r="BA296" i="7"/>
  <c r="BU296" i="7"/>
  <c r="BA117" i="7"/>
  <c r="DQ117" i="7"/>
  <c r="FI117" i="7"/>
  <c r="BU117" i="7"/>
  <c r="EM117" i="7"/>
  <c r="BU137" i="7"/>
  <c r="DQ137" i="7"/>
  <c r="FI137" i="7"/>
  <c r="EM137" i="7"/>
  <c r="BA137" i="7"/>
  <c r="DQ60" i="7"/>
  <c r="FI60" i="7"/>
  <c r="BU60" i="7"/>
  <c r="EM60" i="7"/>
  <c r="BA60" i="7"/>
  <c r="BA80" i="7"/>
  <c r="EM80" i="7"/>
  <c r="DQ80" i="7"/>
  <c r="FI80" i="7"/>
  <c r="BU80" i="7"/>
  <c r="BA313" i="7"/>
  <c r="BU313" i="7"/>
  <c r="DQ313" i="7"/>
  <c r="EM313" i="7"/>
  <c r="FI313" i="7"/>
  <c r="DQ39" i="7"/>
  <c r="BU39" i="7"/>
  <c r="EM39" i="7"/>
  <c r="FI39" i="7"/>
  <c r="BA39" i="7"/>
  <c r="EM33" i="7"/>
  <c r="BA33" i="7"/>
  <c r="DQ33" i="7"/>
  <c r="BU33" i="7"/>
  <c r="FI33" i="7"/>
  <c r="BU15" i="7"/>
  <c r="BA15" i="7"/>
  <c r="DQ15" i="7"/>
  <c r="FI15" i="7"/>
  <c r="EM15" i="7"/>
  <c r="DQ246" i="7"/>
  <c r="EM246" i="7"/>
  <c r="BA246" i="7"/>
  <c r="FI246" i="7"/>
  <c r="BU246" i="7"/>
  <c r="DQ10" i="7"/>
  <c r="EM10" i="7"/>
  <c r="BA10" i="7"/>
  <c r="FI10" i="7"/>
  <c r="BU10" i="7"/>
  <c r="CF123" i="7" a="1"/>
  <c r="CF123" i="7" s="1"/>
  <c r="G24" i="10"/>
  <c r="BA200" i="7"/>
  <c r="FI200" i="7"/>
  <c r="EM200" i="7"/>
  <c r="DQ200" i="7"/>
  <c r="BU200" i="7"/>
  <c r="FI317" i="7"/>
  <c r="BA317" i="7"/>
  <c r="BU317" i="7"/>
  <c r="DQ317" i="7"/>
  <c r="EM317" i="7"/>
  <c r="FI176" i="7"/>
  <c r="BU176" i="7"/>
  <c r="DQ176" i="7"/>
  <c r="EM176" i="7"/>
  <c r="BA176" i="7"/>
  <c r="EM276" i="7"/>
  <c r="FI276" i="7"/>
  <c r="DQ276" i="7"/>
  <c r="BU276" i="7"/>
  <c r="BA276" i="7"/>
  <c r="BU363" i="7"/>
  <c r="FI363" i="7"/>
  <c r="BA363" i="7"/>
  <c r="EM363" i="7"/>
  <c r="DQ363" i="7"/>
  <c r="EM94" i="7"/>
  <c r="DQ94" i="7"/>
  <c r="BU94" i="7"/>
  <c r="BA94" i="7"/>
  <c r="FI94" i="7"/>
  <c r="DQ114" i="7"/>
  <c r="BA114" i="7"/>
  <c r="EM114" i="7"/>
  <c r="FI114" i="7"/>
  <c r="BU114" i="7"/>
  <c r="FI69" i="7"/>
  <c r="DQ69" i="7"/>
  <c r="BU69" i="7"/>
  <c r="EM69" i="7"/>
  <c r="BA69" i="7"/>
  <c r="FI95" i="7"/>
  <c r="EM95" i="7"/>
  <c r="DQ95" i="7"/>
  <c r="BA95" i="7"/>
  <c r="BU95" i="7"/>
  <c r="FI162" i="7"/>
  <c r="EM162" i="7"/>
  <c r="DQ162" i="7"/>
  <c r="BA162" i="7"/>
  <c r="BU162" i="7"/>
  <c r="BU345" i="7"/>
  <c r="DQ345" i="7"/>
  <c r="FI345" i="7"/>
  <c r="BA345" i="7"/>
  <c r="EM345" i="7"/>
  <c r="EM182" i="7"/>
  <c r="BU182" i="7"/>
  <c r="DQ182" i="7"/>
  <c r="BA182" i="7"/>
  <c r="FI182" i="7"/>
  <c r="DQ144" i="7"/>
  <c r="BA144" i="7"/>
  <c r="FI144" i="7"/>
  <c r="EM144" i="7"/>
  <c r="BU144" i="7"/>
  <c r="FI257" i="7"/>
  <c r="BU257" i="7"/>
  <c r="DQ257" i="7"/>
  <c r="EM257" i="7"/>
  <c r="BA257" i="7"/>
  <c r="DQ351" i="7"/>
  <c r="FI351" i="7"/>
  <c r="BU351" i="7"/>
  <c r="BA351" i="7"/>
  <c r="EM351" i="7"/>
  <c r="BU71" i="7"/>
  <c r="FI71" i="7"/>
  <c r="BA71" i="7"/>
  <c r="DQ71" i="7"/>
  <c r="EM71" i="7"/>
  <c r="BA164" i="7"/>
  <c r="FI164" i="7"/>
  <c r="EM164" i="7"/>
  <c r="BU164" i="7"/>
  <c r="DQ164" i="7"/>
  <c r="EM131" i="7"/>
  <c r="FI131" i="7"/>
  <c r="DQ131" i="7"/>
  <c r="BA131" i="7"/>
  <c r="BU131" i="7"/>
  <c r="BU43" i="7"/>
  <c r="FI43" i="7"/>
  <c r="BA43" i="7"/>
  <c r="EM43" i="7"/>
  <c r="DQ43" i="7"/>
  <c r="EM217" i="7"/>
  <c r="BU217" i="7"/>
  <c r="FI217" i="7"/>
  <c r="BA217" i="7"/>
  <c r="DQ217" i="7"/>
  <c r="BA19" i="7"/>
  <c r="BU19" i="7"/>
  <c r="FI19" i="7"/>
  <c r="EM19" i="7"/>
  <c r="DQ19" i="7"/>
  <c r="BU155" i="7"/>
  <c r="DQ155" i="7"/>
  <c r="BA155" i="7"/>
  <c r="FI155" i="7"/>
  <c r="EM155" i="7"/>
  <c r="DQ52" i="7"/>
  <c r="EM52" i="7"/>
  <c r="BU52" i="7"/>
  <c r="FI52" i="7"/>
  <c r="BA52" i="7"/>
  <c r="DQ331" i="7"/>
  <c r="EM331" i="7"/>
  <c r="FI331" i="7"/>
  <c r="BA331" i="7"/>
  <c r="BU331" i="7"/>
  <c r="EM29" i="7"/>
  <c r="BU29" i="7"/>
  <c r="FI29" i="7"/>
  <c r="BA29" i="7"/>
  <c r="DQ29" i="7"/>
  <c r="BA98" i="7"/>
  <c r="EM98" i="7"/>
  <c r="BU98" i="7"/>
  <c r="DQ98" i="7"/>
  <c r="FI98" i="7"/>
  <c r="EM243" i="7"/>
  <c r="FI243" i="7"/>
  <c r="BA243" i="7"/>
  <c r="BU243" i="7"/>
  <c r="DQ243" i="7"/>
  <c r="BU68" i="7"/>
  <c r="EM68" i="7"/>
  <c r="BA68" i="7"/>
  <c r="FI68" i="7"/>
  <c r="DQ68" i="7"/>
  <c r="FI332" i="7"/>
  <c r="BA332" i="7"/>
  <c r="DQ332" i="7"/>
  <c r="BU332" i="7"/>
  <c r="EM332" i="7"/>
  <c r="BA138" i="7"/>
  <c r="FI138" i="7"/>
  <c r="DQ138" i="7"/>
  <c r="BU138" i="7"/>
  <c r="EM138" i="7"/>
  <c r="DQ253" i="7"/>
  <c r="BA253" i="7"/>
  <c r="FI253" i="7"/>
  <c r="EM253" i="7"/>
  <c r="BU253" i="7"/>
  <c r="FI160" i="7"/>
  <c r="EM160" i="7"/>
  <c r="BU160" i="7"/>
  <c r="BA160" i="7"/>
  <c r="DQ160" i="7"/>
  <c r="EM175" i="7"/>
  <c r="DQ175" i="7"/>
  <c r="BU175" i="7"/>
  <c r="FI175" i="7"/>
  <c r="BA175" i="7"/>
  <c r="BU295" i="7"/>
  <c r="BA295" i="7"/>
  <c r="EM295" i="7"/>
  <c r="DQ295" i="7"/>
  <c r="FI295" i="7"/>
  <c r="EM343" i="7"/>
  <c r="BA343" i="7"/>
  <c r="DQ343" i="7"/>
  <c r="BU343" i="7"/>
  <c r="FI343" i="7"/>
  <c r="BA266" i="7"/>
  <c r="BU266" i="7"/>
  <c r="FI266" i="7"/>
  <c r="DQ266" i="7"/>
  <c r="EM266" i="7"/>
  <c r="BA123" i="7"/>
  <c r="EM123" i="7"/>
  <c r="FI123" i="7"/>
  <c r="BU123" i="7"/>
  <c r="DQ123" i="7"/>
  <c r="BA213" i="7"/>
  <c r="EM213" i="7"/>
  <c r="BU213" i="7"/>
  <c r="DQ213" i="7"/>
  <c r="FI213" i="7"/>
  <c r="EM116" i="7"/>
  <c r="DQ116" i="7"/>
  <c r="FI116" i="7"/>
  <c r="BA116" i="7"/>
  <c r="BU116" i="7"/>
  <c r="BA122" i="7"/>
  <c r="BU122" i="7"/>
  <c r="FI122" i="7"/>
  <c r="DQ122" i="7"/>
  <c r="EM122" i="7"/>
  <c r="DQ25" i="7"/>
  <c r="BU25" i="7"/>
  <c r="FI25" i="7"/>
  <c r="EM25" i="7"/>
  <c r="BA25" i="7"/>
  <c r="N5" i="7" a="1"/>
  <c r="N5" i="7" s="1"/>
  <c r="Q6" i="10" s="1"/>
  <c r="Q11" i="10" s="1"/>
  <c r="DQ153" i="7"/>
  <c r="BU153" i="7"/>
  <c r="FI153" i="7"/>
  <c r="EM153" i="7"/>
  <c r="BA153" i="7"/>
  <c r="FI17" i="7"/>
  <c r="BU17" i="7"/>
  <c r="DQ17" i="7"/>
  <c r="EM17" i="7"/>
  <c r="BA17" i="7"/>
  <c r="DQ44" i="7"/>
  <c r="FI44" i="7"/>
  <c r="BU44" i="7"/>
  <c r="BA44" i="7"/>
  <c r="EM44" i="7"/>
  <c r="BA84" i="7"/>
  <c r="DQ84" i="7"/>
  <c r="EM84" i="7"/>
  <c r="FI84" i="7"/>
  <c r="BU84" i="7"/>
  <c r="BA126" i="7"/>
  <c r="DQ126" i="7"/>
  <c r="BU126" i="7"/>
  <c r="FI126" i="7"/>
  <c r="EM126" i="7"/>
  <c r="BA31" i="7"/>
  <c r="BU31" i="7"/>
  <c r="EM31" i="7"/>
  <c r="DQ31" i="7"/>
  <c r="FI31" i="7"/>
  <c r="BU208" i="7"/>
  <c r="BA208" i="7"/>
  <c r="FI208" i="7"/>
  <c r="EM208" i="7"/>
  <c r="DQ208" i="7"/>
  <c r="EM248" i="7"/>
  <c r="BU248" i="7"/>
  <c r="BA248" i="7"/>
  <c r="DQ248" i="7"/>
  <c r="FI248" i="7"/>
  <c r="BA222" i="7"/>
  <c r="EM222" i="7"/>
  <c r="FI222" i="7"/>
  <c r="DQ222" i="7"/>
  <c r="BU222" i="7"/>
  <c r="FI211" i="7"/>
  <c r="DQ211" i="7"/>
  <c r="EM211" i="7"/>
  <c r="BU211" i="7"/>
  <c r="BA211" i="7"/>
  <c r="FI127" i="7"/>
  <c r="EM127" i="7"/>
  <c r="BU127" i="7"/>
  <c r="BA127" i="7"/>
  <c r="DQ127" i="7"/>
  <c r="DQ185" i="7"/>
  <c r="EM185" i="7"/>
  <c r="BA185" i="7"/>
  <c r="FI185" i="7"/>
  <c r="BU185" i="7"/>
  <c r="BA132" i="7"/>
  <c r="EM132" i="7"/>
  <c r="FI132" i="7"/>
  <c r="DQ132" i="7"/>
  <c r="BU132" i="7"/>
  <c r="FI214" i="7"/>
  <c r="BA214" i="7"/>
  <c r="DQ214" i="7"/>
  <c r="EM214" i="7"/>
  <c r="BU214" i="7"/>
  <c r="BA77" i="7"/>
  <c r="EM77" i="7"/>
  <c r="FI77" i="7"/>
  <c r="DQ77" i="7"/>
  <c r="BU77" i="7"/>
  <c r="BA269" i="7"/>
  <c r="DQ269" i="7"/>
  <c r="FI269" i="7"/>
  <c r="EM269" i="7"/>
  <c r="BU269" i="7"/>
  <c r="BU271" i="7"/>
  <c r="FI271" i="7"/>
  <c r="EM271" i="7"/>
  <c r="BA271" i="7"/>
  <c r="DQ271" i="7"/>
  <c r="BU289" i="7"/>
  <c r="FI289" i="7"/>
  <c r="EM289" i="7"/>
  <c r="BA289" i="7"/>
  <c r="DQ289" i="7"/>
  <c r="BA231" i="7"/>
  <c r="EM231" i="7"/>
  <c r="BU231" i="7"/>
  <c r="DQ231" i="7"/>
  <c r="FI231" i="7"/>
  <c r="BA111" i="7"/>
  <c r="BU111" i="7"/>
  <c r="FI111" i="7"/>
  <c r="EM111" i="7"/>
  <c r="DQ111" i="7"/>
  <c r="FI146" i="7"/>
  <c r="BU146" i="7"/>
  <c r="EM146" i="7"/>
  <c r="DQ146" i="7"/>
  <c r="BA146" i="7"/>
  <c r="FI12" i="7"/>
  <c r="BU12" i="7"/>
  <c r="DQ12" i="7"/>
  <c r="EM12" i="7"/>
  <c r="BA12" i="7"/>
  <c r="BU244" i="7"/>
  <c r="BA244" i="7"/>
  <c r="EM244" i="7"/>
  <c r="DQ244" i="7"/>
  <c r="FI244" i="7"/>
  <c r="BA279" i="7"/>
  <c r="EM279" i="7"/>
  <c r="BU279" i="7"/>
  <c r="DQ279" i="7"/>
  <c r="FI279" i="7"/>
  <c r="EM262" i="7"/>
  <c r="DQ262" i="7"/>
  <c r="BU262" i="7"/>
  <c r="BA262" i="7"/>
  <c r="FI262" i="7"/>
  <c r="CJ119" i="7" a="1"/>
  <c r="CJ119" i="7" s="1"/>
  <c r="K20" i="10"/>
  <c r="FI273" i="7"/>
  <c r="BA273" i="7"/>
  <c r="BU273" i="7"/>
  <c r="EM273" i="7"/>
  <c r="DQ273" i="7"/>
  <c r="BU194" i="7"/>
  <c r="DQ194" i="7"/>
  <c r="BA194" i="7"/>
  <c r="FI194" i="7"/>
  <c r="EM194" i="7"/>
  <c r="FI320" i="7"/>
  <c r="DQ320" i="7"/>
  <c r="BA320" i="7"/>
  <c r="EM320" i="7"/>
  <c r="BU320" i="7"/>
  <c r="N8" i="7" a="1"/>
  <c r="N8" i="7" s="1"/>
  <c r="Q5" i="10" s="1"/>
  <c r="Q10" i="10" s="1"/>
  <c r="BU265" i="7"/>
  <c r="FI265" i="7"/>
  <c r="BA265" i="7"/>
  <c r="EM265" i="7"/>
  <c r="DQ265" i="7"/>
  <c r="DQ149" i="7"/>
  <c r="EM149" i="7"/>
  <c r="BA149" i="7"/>
  <c r="BU149" i="7"/>
  <c r="FI149" i="7"/>
  <c r="CM116" i="7" a="1"/>
  <c r="CM116" i="7" s="1"/>
  <c r="N17" i="10"/>
  <c r="BU236" i="7"/>
  <c r="BA236" i="7"/>
  <c r="EM236" i="7"/>
  <c r="DQ236" i="7"/>
  <c r="FI236" i="7"/>
  <c r="BA173" i="7"/>
  <c r="DQ173" i="7"/>
  <c r="BU173" i="7"/>
  <c r="FI173" i="7"/>
  <c r="EM173" i="7"/>
  <c r="BU353" i="7"/>
  <c r="DQ353" i="7"/>
  <c r="EM353" i="7"/>
  <c r="FI353" i="7"/>
  <c r="BA353" i="7"/>
  <c r="EM91" i="7"/>
  <c r="DQ91" i="7"/>
  <c r="FI91" i="7"/>
  <c r="BA91" i="7"/>
  <c r="BU91" i="7"/>
  <c r="FI286" i="7"/>
  <c r="DQ286" i="7"/>
  <c r="BA286" i="7"/>
  <c r="BU286" i="7"/>
  <c r="EM286" i="7"/>
  <c r="BA238" i="7"/>
  <c r="DQ238" i="7"/>
  <c r="BU238" i="7"/>
  <c r="FI238" i="7"/>
  <c r="EM238" i="7"/>
  <c r="FI14" i="7"/>
  <c r="BA14" i="7"/>
  <c r="BU14" i="7"/>
  <c r="DQ14" i="7"/>
  <c r="EM14" i="7"/>
  <c r="DQ301" i="7"/>
  <c r="BU301" i="7"/>
  <c r="EM301" i="7"/>
  <c r="FI301" i="7"/>
  <c r="BA301" i="7"/>
  <c r="EM96" i="7"/>
  <c r="FI96" i="7"/>
  <c r="DQ96" i="7"/>
  <c r="BA96" i="7"/>
  <c r="BU96" i="7"/>
  <c r="FI304" i="7"/>
  <c r="BA304" i="7"/>
  <c r="DQ304" i="7"/>
  <c r="EM304" i="7"/>
  <c r="BU304" i="7"/>
  <c r="BU13" i="7"/>
  <c r="DQ13" i="7"/>
  <c r="EM13" i="7"/>
  <c r="BA13" i="7"/>
  <c r="FI13" i="7"/>
  <c r="FI32" i="7"/>
  <c r="EM32" i="7"/>
  <c r="BA32" i="7"/>
  <c r="DQ32" i="7"/>
  <c r="BU32" i="7"/>
  <c r="BU239" i="7"/>
  <c r="FI239" i="7"/>
  <c r="DQ239" i="7"/>
  <c r="EM239" i="7"/>
  <c r="BA239" i="7"/>
  <c r="BA42" i="7"/>
  <c r="EM42" i="7"/>
  <c r="DQ42" i="7"/>
  <c r="BU42" i="7"/>
  <c r="FI42" i="7"/>
  <c r="DQ148" i="7"/>
  <c r="BA148" i="7"/>
  <c r="FI148" i="7"/>
  <c r="EM148" i="7"/>
  <c r="BU148" i="7"/>
  <c r="DQ306" i="7"/>
  <c r="EM306" i="7"/>
  <c r="BU306" i="7"/>
  <c r="FI306" i="7"/>
  <c r="BA306" i="7"/>
  <c r="CG122" i="7" a="1"/>
  <c r="CG122" i="7" s="1"/>
  <c r="H23" i="10"/>
  <c r="CH121" i="7" a="1"/>
  <c r="CH121" i="7" s="1"/>
  <c r="I22" i="10"/>
  <c r="BA270" i="7"/>
  <c r="BU270" i="7"/>
  <c r="FI270" i="7"/>
  <c r="DQ270" i="7"/>
  <c r="EM270" i="7"/>
  <c r="BA103" i="7"/>
  <c r="BU103" i="7"/>
  <c r="FI103" i="7"/>
  <c r="DQ103" i="7"/>
  <c r="EM103" i="7"/>
  <c r="FI298" i="7"/>
  <c r="BU298" i="7"/>
  <c r="DQ298" i="7"/>
  <c r="EM298" i="7"/>
  <c r="BA298" i="7"/>
  <c r="P15" i="10"/>
  <c r="CO114" i="7" a="1"/>
  <c r="CO114" i="7" s="1"/>
  <c r="BA61" i="7"/>
  <c r="EM61" i="7"/>
  <c r="DQ61" i="7"/>
  <c r="FI61" i="7"/>
  <c r="BU61" i="7"/>
  <c r="DQ234" i="7"/>
  <c r="BU234" i="7"/>
  <c r="FI234" i="7"/>
  <c r="BA234" i="7"/>
  <c r="EM234" i="7"/>
  <c r="FI74" i="7"/>
  <c r="DQ74" i="7"/>
  <c r="EM74" i="7"/>
  <c r="BU74" i="7"/>
  <c r="BA74" i="7"/>
  <c r="BU360" i="7"/>
  <c r="DQ360" i="7"/>
  <c r="BA360" i="7"/>
  <c r="FI360" i="7"/>
  <c r="EM360" i="7"/>
  <c r="DQ329" i="7"/>
  <c r="BA329" i="7"/>
  <c r="BU329" i="7"/>
  <c r="EM329" i="7"/>
  <c r="FI329" i="7"/>
  <c r="BA256" i="7"/>
  <c r="EM256" i="7"/>
  <c r="DQ256" i="7"/>
  <c r="BU256" i="7"/>
  <c r="FI256" i="7"/>
  <c r="FI147" i="7"/>
  <c r="BA147" i="7"/>
  <c r="DQ147" i="7"/>
  <c r="BU147" i="7"/>
  <c r="EM147" i="7"/>
  <c r="BA70" i="7"/>
  <c r="BU70" i="7"/>
  <c r="EM70" i="7"/>
  <c r="DQ70" i="7"/>
  <c r="FI70" i="7"/>
  <c r="FI55" i="7"/>
  <c r="DQ55" i="7"/>
  <c r="BA55" i="7"/>
  <c r="BU55" i="7"/>
  <c r="EM55" i="7"/>
  <c r="EM207" i="7"/>
  <c r="BU207" i="7"/>
  <c r="FI207" i="7"/>
  <c r="BA207" i="7"/>
  <c r="DQ207" i="7"/>
  <c r="DQ203" i="7"/>
  <c r="BU203" i="7"/>
  <c r="EM203" i="7"/>
  <c r="BA203" i="7"/>
  <c r="FI203" i="7"/>
  <c r="EM124" i="7"/>
  <c r="FI124" i="7"/>
  <c r="BU124" i="7"/>
  <c r="BA124" i="7"/>
  <c r="DQ124" i="7"/>
  <c r="DQ133" i="7"/>
  <c r="FI133" i="7"/>
  <c r="BU133" i="7"/>
  <c r="BA133" i="7"/>
  <c r="EM133" i="7"/>
  <c r="FI22" i="7"/>
  <c r="EM22" i="7"/>
  <c r="DQ22" i="7"/>
  <c r="BA22" i="7"/>
  <c r="BU22" i="7"/>
  <c r="BA209" i="7"/>
  <c r="EM209" i="7"/>
  <c r="BU209" i="7"/>
  <c r="DQ209" i="7"/>
  <c r="FI209" i="7"/>
  <c r="EM283" i="7"/>
  <c r="BU283" i="7"/>
  <c r="BA283" i="7"/>
  <c r="DQ283" i="7"/>
  <c r="FI283" i="7"/>
  <c r="BU101" i="7"/>
  <c r="EM101" i="7"/>
  <c r="DQ101" i="7"/>
  <c r="FI101" i="7"/>
  <c r="BA101" i="7"/>
  <c r="BA89" i="7"/>
  <c r="EM89" i="7"/>
  <c r="DQ89" i="7"/>
  <c r="BU89" i="7"/>
  <c r="FI89" i="7"/>
  <c r="BA141" i="7"/>
  <c r="DQ141" i="7"/>
  <c r="BU141" i="7"/>
  <c r="FI141" i="7"/>
  <c r="EM141" i="7"/>
  <c r="BU11" i="7"/>
  <c r="EM11" i="7"/>
  <c r="FI11" i="7"/>
  <c r="DQ11" i="7"/>
  <c r="BA11" i="7"/>
  <c r="BA315" i="7"/>
  <c r="BU315" i="7"/>
  <c r="DQ315" i="7"/>
  <c r="FI315" i="7"/>
  <c r="EM315" i="7"/>
  <c r="EM171" i="7"/>
  <c r="DQ171" i="7"/>
  <c r="BU171" i="7"/>
  <c r="BA171" i="7"/>
  <c r="FI171" i="7"/>
  <c r="FI57" i="7"/>
  <c r="EM57" i="7"/>
  <c r="BU57" i="7"/>
  <c r="DQ57" i="7"/>
  <c r="BA57" i="7"/>
  <c r="BA299" i="7"/>
  <c r="DQ299" i="7"/>
  <c r="BU299" i="7"/>
  <c r="EM299" i="7"/>
  <c r="FI299" i="7"/>
  <c r="BA308" i="7"/>
  <c r="EM308" i="7"/>
  <c r="BU308" i="7"/>
  <c r="FI308" i="7"/>
  <c r="DQ308" i="7"/>
  <c r="EM316" i="7"/>
  <c r="DQ316" i="7"/>
  <c r="BU316" i="7"/>
  <c r="FI316" i="7"/>
  <c r="BA316" i="7"/>
  <c r="BU110" i="7"/>
  <c r="FI110" i="7"/>
  <c r="DQ110" i="7"/>
  <c r="BA110" i="7"/>
  <c r="EM110" i="7"/>
  <c r="N6" i="7" a="1"/>
  <c r="N6" i="7" s="1"/>
  <c r="Q8" i="10" s="1"/>
  <c r="EM143" i="7"/>
  <c r="DQ143" i="7"/>
  <c r="FI143" i="7"/>
  <c r="BA143" i="7"/>
  <c r="BU143" i="7"/>
  <c r="DQ49" i="7"/>
  <c r="BU49" i="7"/>
  <c r="BA49" i="7"/>
  <c r="EM49" i="7"/>
  <c r="FI49" i="7"/>
  <c r="EM136" i="7"/>
  <c r="DQ136" i="7"/>
  <c r="BU136" i="7"/>
  <c r="BA136" i="7"/>
  <c r="FI136" i="7"/>
  <c r="EM220" i="7"/>
  <c r="BU220" i="7"/>
  <c r="FI220" i="7"/>
  <c r="DQ220" i="7"/>
  <c r="BA220" i="7"/>
  <c r="M18" i="10"/>
  <c r="CL117" i="7" a="1"/>
  <c r="CL117" i="7" s="1"/>
  <c r="BU184" i="7"/>
  <c r="DQ184" i="7"/>
  <c r="EM184" i="7"/>
  <c r="FI184" i="7"/>
  <c r="BA184" i="7"/>
  <c r="EM366" i="7"/>
  <c r="FI366" i="7"/>
  <c r="BU366" i="7"/>
  <c r="BA366" i="7"/>
  <c r="DQ366" i="7"/>
  <c r="BU282" i="7"/>
  <c r="DQ282" i="7"/>
  <c r="BA282" i="7"/>
  <c r="FI282" i="7"/>
  <c r="EM282" i="7"/>
  <c r="BU187" i="7"/>
  <c r="FI187" i="7"/>
  <c r="BA187" i="7"/>
  <c r="DQ187" i="7"/>
  <c r="EM187" i="7"/>
  <c r="EM245" i="7"/>
  <c r="FI245" i="7"/>
  <c r="DQ245" i="7"/>
  <c r="BU245" i="7"/>
  <c r="BA245" i="7"/>
  <c r="DQ294" i="7"/>
  <c r="EM294" i="7"/>
  <c r="BA294" i="7"/>
  <c r="BU294" i="7"/>
  <c r="FI294" i="7"/>
  <c r="EM38" i="7"/>
  <c r="FI38" i="7"/>
  <c r="BU38" i="7"/>
  <c r="DQ38" i="7"/>
  <c r="BA38" i="7"/>
  <c r="DQ359" i="7"/>
  <c r="EM359" i="7"/>
  <c r="FI359" i="7"/>
  <c r="BA359" i="7"/>
  <c r="BU359" i="7"/>
  <c r="DQ180" i="7"/>
  <c r="FI180" i="7"/>
  <c r="BU180" i="7"/>
  <c r="BA180" i="7"/>
  <c r="EM180" i="7"/>
  <c r="FI216" i="7"/>
  <c r="DQ216" i="7"/>
  <c r="BA216" i="7"/>
  <c r="BU216" i="7"/>
  <c r="EM216" i="7"/>
  <c r="BA324" i="7"/>
  <c r="BU324" i="7"/>
  <c r="DQ324" i="7"/>
  <c r="FI324" i="7"/>
  <c r="EM324" i="7"/>
  <c r="EM106" i="7"/>
  <c r="BA106" i="7"/>
  <c r="DQ106" i="7"/>
  <c r="BU106" i="7"/>
  <c r="FI106" i="7"/>
  <c r="BU170" i="7"/>
  <c r="BA170" i="7"/>
  <c r="EM170" i="7"/>
  <c r="DQ170" i="7"/>
  <c r="FI170" i="7"/>
  <c r="BU237" i="7"/>
  <c r="BA237" i="7"/>
  <c r="DQ237" i="7"/>
  <c r="FI237" i="7"/>
  <c r="EM237" i="7"/>
  <c r="EM264" i="7"/>
  <c r="FI264" i="7"/>
  <c r="BU264" i="7"/>
  <c r="DQ264" i="7"/>
  <c r="BA264" i="7"/>
  <c r="BU249" i="7"/>
  <c r="FI249" i="7"/>
  <c r="DQ249" i="7"/>
  <c r="BA249" i="7"/>
  <c r="EM249" i="7"/>
  <c r="CK118" i="7" a="1"/>
  <c r="CK118" i="7" s="1"/>
  <c r="L19" i="10"/>
  <c r="DQ327" i="7"/>
  <c r="EM327" i="7"/>
  <c r="BA327" i="7"/>
  <c r="BU327" i="7"/>
  <c r="FI327" i="7"/>
  <c r="EM292" i="7"/>
  <c r="BU292" i="7"/>
  <c r="BA292" i="7"/>
  <c r="DQ292" i="7"/>
  <c r="FI292" i="7"/>
  <c r="FI341" i="7"/>
  <c r="DQ341" i="7"/>
  <c r="EM341" i="7"/>
  <c r="BA341" i="7"/>
  <c r="BU341" i="7"/>
  <c r="EM285" i="7"/>
  <c r="BU285" i="7"/>
  <c r="BA285" i="7"/>
  <c r="DQ285" i="7"/>
  <c r="FI285" i="7"/>
  <c r="BA330" i="7"/>
  <c r="BU330" i="7"/>
  <c r="DQ330" i="7"/>
  <c r="FI330" i="7"/>
  <c r="EM330" i="7"/>
  <c r="DQ233" i="7"/>
  <c r="EM233" i="7"/>
  <c r="BU233" i="7"/>
  <c r="BA233" i="7"/>
  <c r="FI233" i="7"/>
  <c r="BU197" i="7"/>
  <c r="DQ197" i="7"/>
  <c r="FI197" i="7"/>
  <c r="EM197" i="7"/>
  <c r="BA197" i="7"/>
  <c r="DQ323" i="7"/>
  <c r="EM323" i="7"/>
  <c r="FI323" i="7"/>
  <c r="BA323" i="7"/>
  <c r="BU323" i="7"/>
  <c r="BU303" i="7"/>
  <c r="FI303" i="7"/>
  <c r="BA303" i="7"/>
  <c r="DQ303" i="7"/>
  <c r="EM303" i="7"/>
  <c r="EM297" i="7"/>
  <c r="BA297" i="7"/>
  <c r="FI297" i="7"/>
  <c r="DQ297" i="7"/>
  <c r="BU297" i="7"/>
  <c r="DQ186" i="7"/>
  <c r="EM186" i="7"/>
  <c r="BA186" i="7"/>
  <c r="FI186" i="7"/>
  <c r="BU186" i="7"/>
  <c r="DQ8" i="7"/>
  <c r="EM8" i="7"/>
  <c r="BU8" i="7"/>
  <c r="BA8" i="7"/>
  <c r="FI8" i="7"/>
  <c r="DQ318" i="7"/>
  <c r="FI318" i="7"/>
  <c r="EM318" i="7"/>
  <c r="BU318" i="7"/>
  <c r="BA318" i="7"/>
  <c r="FI107" i="7"/>
  <c r="DQ107" i="7"/>
  <c r="BA107" i="7"/>
  <c r="BU107" i="7"/>
  <c r="EM107" i="7"/>
  <c r="BU272" i="7"/>
  <c r="FI272" i="7"/>
  <c r="EM272" i="7"/>
  <c r="BA272" i="7"/>
  <c r="DQ272" i="7"/>
  <c r="FI59" i="7"/>
  <c r="BA59" i="7"/>
  <c r="EM59" i="7"/>
  <c r="BU59" i="7"/>
  <c r="DQ59" i="7"/>
  <c r="BA224" i="7"/>
  <c r="BU224" i="7"/>
  <c r="DQ224" i="7"/>
  <c r="FI224" i="7"/>
  <c r="EM224" i="7"/>
  <c r="DQ242" i="7"/>
  <c r="EM242" i="7"/>
  <c r="BU242" i="7"/>
  <c r="BA242" i="7"/>
  <c r="FI242" i="7"/>
  <c r="BA118" i="7"/>
  <c r="BU118" i="7"/>
  <c r="EM118" i="7"/>
  <c r="FI118" i="7"/>
  <c r="DQ118" i="7"/>
  <c r="BA67" i="7"/>
  <c r="DQ67" i="7"/>
  <c r="FI67" i="7"/>
  <c r="EM67" i="7"/>
  <c r="BU67" i="7"/>
  <c r="DQ105" i="7"/>
  <c r="FI105" i="7"/>
  <c r="BU105" i="7"/>
  <c r="EM105" i="7"/>
  <c r="BA105" i="7"/>
  <c r="CN115" i="7" a="1"/>
  <c r="CN115" i="7" s="1"/>
  <c r="O16" i="10"/>
  <c r="BU28" i="7"/>
  <c r="BA28" i="7"/>
  <c r="DQ28" i="7"/>
  <c r="EM28" i="7"/>
  <c r="FI28" i="7"/>
  <c r="DQ302" i="7"/>
  <c r="FI302" i="7"/>
  <c r="BA302" i="7"/>
  <c r="EM302" i="7"/>
  <c r="BU302" i="7"/>
  <c r="DQ336" i="7"/>
  <c r="BU336" i="7"/>
  <c r="BA336" i="7"/>
  <c r="EM336" i="7"/>
  <c r="FI336" i="7"/>
  <c r="BA305" i="7"/>
  <c r="EM305" i="7"/>
  <c r="BU305" i="7"/>
  <c r="FI305" i="7"/>
  <c r="DQ305" i="7"/>
  <c r="BA365" i="7"/>
  <c r="DQ365" i="7"/>
  <c r="BU365" i="7"/>
  <c r="EM365" i="7"/>
  <c r="FI365" i="7"/>
  <c r="EM219" i="7"/>
  <c r="BA219" i="7"/>
  <c r="BU219" i="7"/>
  <c r="FI219" i="7"/>
  <c r="DQ219" i="7"/>
  <c r="BU228" i="7"/>
  <c r="DQ228" i="7"/>
  <c r="FI228" i="7"/>
  <c r="BA228" i="7"/>
  <c r="EM228" i="7"/>
  <c r="BU135" i="7"/>
  <c r="BA135" i="7"/>
  <c r="FI135" i="7"/>
  <c r="EM135" i="7"/>
  <c r="DQ135" i="7"/>
  <c r="BA300" i="7"/>
  <c r="DQ300" i="7"/>
  <c r="EM300" i="7"/>
  <c r="BU300" i="7"/>
  <c r="FI300" i="7"/>
  <c r="DQ205" i="7"/>
  <c r="FI205" i="7"/>
  <c r="BA205" i="7"/>
  <c r="EM205" i="7"/>
  <c r="BU205" i="7"/>
  <c r="BU152" i="7"/>
  <c r="BA152" i="7"/>
  <c r="DQ152" i="7"/>
  <c r="FI152" i="7"/>
  <c r="EM152" i="7"/>
  <c r="BU227" i="7"/>
  <c r="BA227" i="7"/>
  <c r="DQ227" i="7"/>
  <c r="EM227" i="7"/>
  <c r="FI227" i="7"/>
  <c r="FI183" i="7"/>
  <c r="DQ183" i="7"/>
  <c r="BU183" i="7"/>
  <c r="BA183" i="7"/>
  <c r="EM183" i="7"/>
  <c r="DQ364" i="7"/>
  <c r="FI364" i="7"/>
  <c r="BA364" i="7"/>
  <c r="EM364" i="7"/>
  <c r="BU364" i="7"/>
  <c r="DQ348" i="7"/>
  <c r="BU348" i="7"/>
  <c r="BA348" i="7"/>
  <c r="EM348" i="7"/>
  <c r="FI348" i="7"/>
  <c r="DQ260" i="7"/>
  <c r="BU260" i="7"/>
  <c r="EM260" i="7"/>
  <c r="FI260" i="7"/>
  <c r="BA260" i="7"/>
  <c r="BA120" i="7"/>
  <c r="FI120" i="7"/>
  <c r="DQ120" i="7"/>
  <c r="EM120" i="7"/>
  <c r="BU120" i="7"/>
  <c r="FI340" i="7"/>
  <c r="BA340" i="7"/>
  <c r="DQ340" i="7"/>
  <c r="EM340" i="7"/>
  <c r="BU340" i="7"/>
  <c r="EM259" i="7"/>
  <c r="BU259" i="7"/>
  <c r="DQ259" i="7"/>
  <c r="BA259" i="7"/>
  <c r="FI259" i="7"/>
  <c r="BU142" i="7"/>
  <c r="BA142" i="7"/>
  <c r="EM142" i="7"/>
  <c r="FI142" i="7"/>
  <c r="DQ142" i="7"/>
  <c r="DQ73" i="7"/>
  <c r="EM73" i="7"/>
  <c r="BA73" i="7"/>
  <c r="BU73" i="7"/>
  <c r="FI73" i="7"/>
  <c r="FI281" i="7"/>
  <c r="BA281" i="7"/>
  <c r="DQ281" i="7"/>
  <c r="BU281" i="7"/>
  <c r="EM281" i="7"/>
  <c r="BA9" i="7"/>
  <c r="DQ9" i="7"/>
  <c r="FI9" i="7"/>
  <c r="EM9" i="7"/>
  <c r="BU9" i="7"/>
  <c r="FI36" i="7"/>
  <c r="BA36" i="7"/>
  <c r="DQ36" i="7"/>
  <c r="BU36" i="7"/>
  <c r="EM36" i="7"/>
  <c r="BA151" i="7"/>
  <c r="FI151" i="7"/>
  <c r="EM151" i="7"/>
  <c r="DQ151" i="7"/>
  <c r="BU151" i="7"/>
  <c r="EM354" i="7"/>
  <c r="FI354" i="7"/>
  <c r="BU354" i="7"/>
  <c r="BA354" i="7"/>
  <c r="DQ354" i="7"/>
  <c r="BA75" i="7"/>
  <c r="EM75" i="7"/>
  <c r="DQ75" i="7"/>
  <c r="FI75" i="7"/>
  <c r="BU75" i="7"/>
  <c r="BA361" i="7"/>
  <c r="BU361" i="7"/>
  <c r="DQ361" i="7"/>
  <c r="EM361" i="7"/>
  <c r="FI361" i="7"/>
  <c r="DQ310" i="7"/>
  <c r="EM310" i="7"/>
  <c r="BU310" i="7"/>
  <c r="BA310" i="7"/>
  <c r="FI310" i="7"/>
  <c r="DQ226" i="7"/>
  <c r="EM226" i="7"/>
  <c r="BU226" i="7"/>
  <c r="FI226" i="7"/>
  <c r="BA226" i="7"/>
  <c r="EM189" i="7"/>
  <c r="FI189" i="7"/>
  <c r="BA189" i="7"/>
  <c r="DQ189" i="7"/>
  <c r="BU189" i="7"/>
  <c r="DQ291" i="7"/>
  <c r="BA291" i="7"/>
  <c r="BU291" i="7"/>
  <c r="EM291" i="7"/>
  <c r="FI291" i="7"/>
  <c r="BA334" i="7"/>
  <c r="EM334" i="7"/>
  <c r="DQ334" i="7"/>
  <c r="FI334" i="7"/>
  <c r="BU334" i="7"/>
  <c r="EM82" i="7"/>
  <c r="DQ82" i="7"/>
  <c r="BU82" i="7"/>
  <c r="BA82" i="7"/>
  <c r="FI82" i="7"/>
  <c r="FI212" i="7"/>
  <c r="DQ212" i="7"/>
  <c r="EM212" i="7"/>
  <c r="BU212" i="7"/>
  <c r="BA212" i="7"/>
  <c r="DQ230" i="7"/>
  <c r="BU230" i="7"/>
  <c r="FI230" i="7"/>
  <c r="EM230" i="7"/>
  <c r="BA230" i="7"/>
  <c r="BA362" i="7"/>
  <c r="FI362" i="7"/>
  <c r="EM362" i="7"/>
  <c r="DQ362" i="7"/>
  <c r="BU362" i="7"/>
  <c r="BA79" i="7"/>
  <c r="FI79" i="7"/>
  <c r="DQ79" i="7"/>
  <c r="EM79" i="7"/>
  <c r="BU79" i="7"/>
  <c r="DQ51" i="7"/>
  <c r="BU51" i="7"/>
  <c r="BA51" i="7"/>
  <c r="FI51" i="7"/>
  <c r="EM51" i="7"/>
  <c r="BA26" i="7"/>
  <c r="FI26" i="7"/>
  <c r="DQ26" i="7"/>
  <c r="BU26" i="7"/>
  <c r="EM26" i="7"/>
  <c r="FI88" i="7"/>
  <c r="BU88" i="7"/>
  <c r="EM88" i="7"/>
  <c r="BA88" i="7"/>
  <c r="DQ88" i="7"/>
  <c r="EM20" i="7"/>
  <c r="BU20" i="7"/>
  <c r="BA20" i="7"/>
  <c r="FI20" i="7"/>
  <c r="DQ20" i="7"/>
  <c r="BA325" i="7"/>
  <c r="BU325" i="7"/>
  <c r="FI325" i="7"/>
  <c r="DQ325" i="7"/>
  <c r="EM325" i="7"/>
  <c r="DQ288" i="7"/>
  <c r="BU288" i="7"/>
  <c r="EM288" i="7"/>
  <c r="FI288" i="7"/>
  <c r="BA288" i="7"/>
  <c r="FI40" i="7"/>
  <c r="DQ40" i="7"/>
  <c r="BA40" i="7"/>
  <c r="EM40" i="7"/>
  <c r="BU40" i="7"/>
  <c r="BU326" i="7"/>
  <c r="DQ326" i="7"/>
  <c r="BA326" i="7"/>
  <c r="EM326" i="7"/>
  <c r="FI326" i="7"/>
  <c r="EM48" i="7"/>
  <c r="BA48" i="7"/>
  <c r="BU48" i="7"/>
  <c r="DQ48" i="7"/>
  <c r="FI48" i="7"/>
  <c r="BU258" i="7"/>
  <c r="DQ258" i="7"/>
  <c r="EM258" i="7"/>
  <c r="FI258" i="7"/>
  <c r="BA258" i="7"/>
  <c r="FI267" i="7"/>
  <c r="BA267" i="7"/>
  <c r="EM267" i="7"/>
  <c r="DQ267" i="7"/>
  <c r="BU267" i="7"/>
  <c r="BU307" i="7"/>
  <c r="EM307" i="7"/>
  <c r="FI307" i="7"/>
  <c r="DQ307" i="7"/>
  <c r="BA307" i="7"/>
  <c r="FI355" i="7"/>
  <c r="EM355" i="7"/>
  <c r="BU355" i="7"/>
  <c r="BA355" i="7"/>
  <c r="DQ355" i="7"/>
  <c r="EM192" i="7"/>
  <c r="BA192" i="7"/>
  <c r="BU192" i="7"/>
  <c r="FI192" i="7"/>
  <c r="DQ192" i="7"/>
  <c r="BU311" i="7"/>
  <c r="DQ311" i="7"/>
  <c r="FI311" i="7"/>
  <c r="BA311" i="7"/>
  <c r="EM311" i="7"/>
  <c r="R3" i="10"/>
  <c r="R9" i="10"/>
  <c r="BA50" i="7"/>
  <c r="EM50" i="7"/>
  <c r="BU50" i="7"/>
  <c r="FI50" i="7"/>
  <c r="DQ50" i="7"/>
  <c r="BA62" i="7"/>
  <c r="BU62" i="7"/>
  <c r="DQ62" i="7"/>
  <c r="FI62" i="7"/>
  <c r="EM62" i="7"/>
  <c r="BU251" i="7"/>
  <c r="FI251" i="7"/>
  <c r="BA251" i="7"/>
  <c r="EM251" i="7"/>
  <c r="DQ251" i="7"/>
  <c r="FI241" i="7"/>
  <c r="DQ241" i="7"/>
  <c r="BU241" i="7"/>
  <c r="BA241" i="7"/>
  <c r="EM241" i="7"/>
  <c r="FI157" i="7"/>
  <c r="BU157" i="7"/>
  <c r="EM157" i="7"/>
  <c r="DQ157" i="7"/>
  <c r="BA157" i="7"/>
  <c r="BU357" i="7"/>
  <c r="EM357" i="7"/>
  <c r="FI357" i="7"/>
  <c r="BA357" i="7"/>
  <c r="DQ357" i="7"/>
  <c r="BA201" i="7"/>
  <c r="FI201" i="7"/>
  <c r="DQ201" i="7"/>
  <c r="EM201" i="7"/>
  <c r="BU201" i="7"/>
  <c r="BU72" i="7"/>
  <c r="EM72" i="7"/>
  <c r="BA72" i="7"/>
  <c r="FI72" i="7"/>
  <c r="DQ72" i="7"/>
  <c r="BU284" i="7"/>
  <c r="BA284" i="7"/>
  <c r="FI284" i="7"/>
  <c r="DQ284" i="7"/>
  <c r="EM284" i="7"/>
  <c r="EM87" i="7"/>
  <c r="FI87" i="7"/>
  <c r="BA87" i="7"/>
  <c r="DQ87" i="7"/>
  <c r="BU87" i="7"/>
  <c r="DQ139" i="7"/>
  <c r="FI139" i="7"/>
  <c r="BA139" i="7"/>
  <c r="BU139" i="7"/>
  <c r="EM139" i="7"/>
  <c r="DQ168" i="7"/>
  <c r="BU168" i="7"/>
  <c r="EM168" i="7"/>
  <c r="BA168" i="7"/>
  <c r="FI168" i="7"/>
  <c r="DQ321" i="7"/>
  <c r="EM321" i="7"/>
  <c r="BU321" i="7"/>
  <c r="BA321" i="7"/>
  <c r="FI321" i="7"/>
  <c r="FI23" i="7"/>
  <c r="DQ23" i="7"/>
  <c r="BA23" i="7"/>
  <c r="EM23" i="7"/>
  <c r="BU23" i="7"/>
  <c r="EM287" i="7"/>
  <c r="FI287" i="7"/>
  <c r="DQ287" i="7"/>
  <c r="BA287" i="7"/>
  <c r="BU287" i="7"/>
  <c r="FI328" i="7"/>
  <c r="BU328" i="7"/>
  <c r="DQ328" i="7"/>
  <c r="BA328" i="7"/>
  <c r="EM328" i="7"/>
  <c r="FI174" i="7"/>
  <c r="BU174" i="7"/>
  <c r="DQ174" i="7"/>
  <c r="BA174" i="7"/>
  <c r="EM174" i="7"/>
  <c r="EM252" i="7"/>
  <c r="FI252" i="7"/>
  <c r="BA252" i="7"/>
  <c r="DQ252" i="7"/>
  <c r="BU252" i="7"/>
  <c r="DQ78" i="7"/>
  <c r="EM78" i="7"/>
  <c r="BA78" i="7"/>
  <c r="BU78" i="7"/>
  <c r="FI78" i="7"/>
  <c r="FI35" i="7"/>
  <c r="BU35" i="7"/>
  <c r="BA35" i="7"/>
  <c r="DQ35" i="7"/>
  <c r="EM35" i="7"/>
  <c r="BA191" i="7"/>
  <c r="FI191" i="7"/>
  <c r="BU191" i="7"/>
  <c r="EM191" i="7"/>
  <c r="DQ191" i="7"/>
  <c r="BU21" i="7"/>
  <c r="EM21" i="7"/>
  <c r="BA21" i="7"/>
  <c r="DQ21" i="7"/>
  <c r="FI21" i="7"/>
  <c r="BA100" i="7"/>
  <c r="DQ100" i="7"/>
  <c r="BU100" i="7"/>
  <c r="FI100" i="7"/>
  <c r="EM100" i="7"/>
  <c r="BA97" i="7"/>
  <c r="FI97" i="7"/>
  <c r="BU97" i="7"/>
  <c r="EM97" i="7"/>
  <c r="DQ97" i="7"/>
  <c r="EM223" i="7"/>
  <c r="BA223" i="7"/>
  <c r="FI223" i="7"/>
  <c r="BU223" i="7"/>
  <c r="DQ223" i="7"/>
  <c r="DQ34" i="7"/>
  <c r="BU34" i="7"/>
  <c r="BA34" i="7"/>
  <c r="FI34" i="7"/>
  <c r="EM34" i="7"/>
  <c r="EM190" i="7"/>
  <c r="FI190" i="7"/>
  <c r="BA190" i="7"/>
  <c r="BU190" i="7"/>
  <c r="DQ190" i="7"/>
  <c r="EM64" i="7"/>
  <c r="FI64" i="7"/>
  <c r="BA64" i="7"/>
  <c r="BU64" i="7"/>
  <c r="DQ64" i="7"/>
  <c r="FI358" i="7"/>
  <c r="DQ358" i="7"/>
  <c r="EM358" i="7"/>
  <c r="BA358" i="7"/>
  <c r="BU358" i="7"/>
  <c r="DQ92" i="7"/>
  <c r="BA92" i="7"/>
  <c r="FI92" i="7"/>
  <c r="EM92" i="7"/>
  <c r="BU92" i="7"/>
  <c r="Q13" i="10" l="1"/>
  <c r="BB4" i="7"/>
  <c r="BB3" i="7"/>
  <c r="BC5" i="7" s="1"/>
  <c r="BB2" i="7"/>
  <c r="T4" i="10"/>
  <c r="BV190" i="7"/>
  <c r="DR190" i="7"/>
  <c r="FJ190" i="7"/>
  <c r="EN190" i="7"/>
  <c r="BB190" i="7"/>
  <c r="BV191" i="7"/>
  <c r="EN191" i="7"/>
  <c r="DR191" i="7"/>
  <c r="BB191" i="7"/>
  <c r="FJ191" i="7"/>
  <c r="BB78" i="7"/>
  <c r="BV78" i="7"/>
  <c r="FJ78" i="7"/>
  <c r="EN78" i="7"/>
  <c r="DR78" i="7"/>
  <c r="EN139" i="7"/>
  <c r="BB139" i="7"/>
  <c r="BV139" i="7"/>
  <c r="DR139" i="7"/>
  <c r="FJ139" i="7"/>
  <c r="DR357" i="7"/>
  <c r="EN357" i="7"/>
  <c r="BV357" i="7"/>
  <c r="FJ357" i="7"/>
  <c r="BB357" i="7"/>
  <c r="EN251" i="7"/>
  <c r="DR251" i="7"/>
  <c r="BB251" i="7"/>
  <c r="FJ251" i="7"/>
  <c r="BV251" i="7"/>
  <c r="FJ311" i="7"/>
  <c r="EN311" i="7"/>
  <c r="BV311" i="7"/>
  <c r="DR311" i="7"/>
  <c r="BB311" i="7"/>
  <c r="FJ258" i="7"/>
  <c r="BV258" i="7"/>
  <c r="BB258" i="7"/>
  <c r="EN258" i="7"/>
  <c r="DR258" i="7"/>
  <c r="EN48" i="7"/>
  <c r="BB48" i="7"/>
  <c r="BV48" i="7"/>
  <c r="FJ48" i="7"/>
  <c r="DR48" i="7"/>
  <c r="FJ20" i="7"/>
  <c r="BV20" i="7"/>
  <c r="DR20" i="7"/>
  <c r="EN20" i="7"/>
  <c r="BB20" i="7"/>
  <c r="BV310" i="7"/>
  <c r="EN310" i="7"/>
  <c r="DR310" i="7"/>
  <c r="FJ310" i="7"/>
  <c r="BB310" i="7"/>
  <c r="FJ361" i="7"/>
  <c r="EN361" i="7"/>
  <c r="DR361" i="7"/>
  <c r="BB361" i="7"/>
  <c r="BV361" i="7"/>
  <c r="BV260" i="7"/>
  <c r="EN260" i="7"/>
  <c r="DR260" i="7"/>
  <c r="BB260" i="7"/>
  <c r="FJ260" i="7"/>
  <c r="BV183" i="7"/>
  <c r="EN183" i="7"/>
  <c r="BB183" i="7"/>
  <c r="DR183" i="7"/>
  <c r="FJ183" i="7"/>
  <c r="BV205" i="7"/>
  <c r="EN205" i="7"/>
  <c r="DR205" i="7"/>
  <c r="BB205" i="7"/>
  <c r="FJ205" i="7"/>
  <c r="DR305" i="7"/>
  <c r="EN305" i="7"/>
  <c r="BB305" i="7"/>
  <c r="FJ305" i="7"/>
  <c r="BV305" i="7"/>
  <c r="BV302" i="7"/>
  <c r="FJ302" i="7"/>
  <c r="DR302" i="7"/>
  <c r="BB302" i="7"/>
  <c r="EN302" i="7"/>
  <c r="BB118" i="7"/>
  <c r="BV118" i="7"/>
  <c r="FJ118" i="7"/>
  <c r="DR118" i="7"/>
  <c r="EN118" i="7"/>
  <c r="DR8" i="7"/>
  <c r="BB8" i="7"/>
  <c r="EN8" i="7"/>
  <c r="FJ8" i="7"/>
  <c r="BV8" i="7"/>
  <c r="EN303" i="7"/>
  <c r="BB303" i="7"/>
  <c r="BV303" i="7"/>
  <c r="DR303" i="7"/>
  <c r="FJ303" i="7"/>
  <c r="FJ197" i="7"/>
  <c r="BB197" i="7"/>
  <c r="EN197" i="7"/>
  <c r="DR197" i="7"/>
  <c r="BV197" i="7"/>
  <c r="EN327" i="7"/>
  <c r="DR327" i="7"/>
  <c r="FJ327" i="7"/>
  <c r="BV327" i="7"/>
  <c r="BB327" i="7"/>
  <c r="BB282" i="7"/>
  <c r="FJ282" i="7"/>
  <c r="DR282" i="7"/>
  <c r="BV282" i="7"/>
  <c r="EN282" i="7"/>
  <c r="BB184" i="7"/>
  <c r="FJ184" i="7"/>
  <c r="DR184" i="7"/>
  <c r="EN184" i="7"/>
  <c r="BV184" i="7"/>
  <c r="FJ57" i="7"/>
  <c r="BB57" i="7"/>
  <c r="DR57" i="7"/>
  <c r="BV57" i="7"/>
  <c r="EN57" i="7"/>
  <c r="BV141" i="7"/>
  <c r="EN141" i="7"/>
  <c r="BB141" i="7"/>
  <c r="FJ141" i="7"/>
  <c r="DR141" i="7"/>
  <c r="FJ124" i="7"/>
  <c r="EN124" i="7"/>
  <c r="BB124" i="7"/>
  <c r="DR124" i="7"/>
  <c r="BV124" i="7"/>
  <c r="EN55" i="7"/>
  <c r="FJ55" i="7"/>
  <c r="DR55" i="7"/>
  <c r="BB55" i="7"/>
  <c r="BV55" i="7"/>
  <c r="FJ306" i="7"/>
  <c r="BV306" i="7"/>
  <c r="BB306" i="7"/>
  <c r="DR306" i="7"/>
  <c r="EN306" i="7"/>
  <c r="BV148" i="7"/>
  <c r="FJ148" i="7"/>
  <c r="DR148" i="7"/>
  <c r="BB148" i="7"/>
  <c r="EN148" i="7"/>
  <c r="FJ301" i="7"/>
  <c r="BV301" i="7"/>
  <c r="BB301" i="7"/>
  <c r="DR301" i="7"/>
  <c r="EN301" i="7"/>
  <c r="BV14" i="7"/>
  <c r="FJ14" i="7"/>
  <c r="DR14" i="7"/>
  <c r="BB14" i="7"/>
  <c r="EN14" i="7"/>
  <c r="EN231" i="7"/>
  <c r="BB231" i="7"/>
  <c r="BV231" i="7"/>
  <c r="DR231" i="7"/>
  <c r="FJ231" i="7"/>
  <c r="BB214" i="7"/>
  <c r="DR214" i="7"/>
  <c r="EN214" i="7"/>
  <c r="BV214" i="7"/>
  <c r="FJ214" i="7"/>
  <c r="BV131" i="7"/>
  <c r="FJ131" i="7"/>
  <c r="BB131" i="7"/>
  <c r="DR131" i="7"/>
  <c r="EN131" i="7"/>
  <c r="BB164" i="7"/>
  <c r="BV164" i="7"/>
  <c r="EN164" i="7"/>
  <c r="DR164" i="7"/>
  <c r="FJ164" i="7"/>
  <c r="BV162" i="7"/>
  <c r="BB162" i="7"/>
  <c r="FJ162" i="7"/>
  <c r="EN162" i="7"/>
  <c r="DR162" i="7"/>
  <c r="FJ200" i="7"/>
  <c r="DR200" i="7"/>
  <c r="BB200" i="7"/>
  <c r="BV200" i="7"/>
  <c r="EN200" i="7"/>
  <c r="FJ15" i="7"/>
  <c r="BV15" i="7"/>
  <c r="BB15" i="7"/>
  <c r="EN15" i="7"/>
  <c r="DR15" i="7"/>
  <c r="EN313" i="7"/>
  <c r="DR313" i="7"/>
  <c r="BB313" i="7"/>
  <c r="FJ313" i="7"/>
  <c r="BV313" i="7"/>
  <c r="EN156" i="7"/>
  <c r="DR156" i="7"/>
  <c r="BB156" i="7"/>
  <c r="FJ156" i="7"/>
  <c r="BV156" i="7"/>
  <c r="BV167" i="7"/>
  <c r="EN167" i="7"/>
  <c r="DR167" i="7"/>
  <c r="FJ167" i="7"/>
  <c r="BB167" i="7"/>
  <c r="EN333" i="7"/>
  <c r="BV333" i="7"/>
  <c r="DR333" i="7"/>
  <c r="FJ333" i="7"/>
  <c r="BB333" i="7"/>
  <c r="DR319" i="7"/>
  <c r="FJ319" i="7"/>
  <c r="BV319" i="7"/>
  <c r="EN319" i="7"/>
  <c r="BB319" i="7"/>
  <c r="BV312" i="7"/>
  <c r="DR312" i="7"/>
  <c r="EN312" i="7"/>
  <c r="FJ312" i="7"/>
  <c r="BB312" i="7"/>
  <c r="BV240" i="7"/>
  <c r="DR240" i="7"/>
  <c r="EN240" i="7"/>
  <c r="BB240" i="7"/>
  <c r="FJ240" i="7"/>
  <c r="BB90" i="7"/>
  <c r="BV90" i="7"/>
  <c r="DR90" i="7"/>
  <c r="FJ90" i="7"/>
  <c r="EN90" i="7"/>
  <c r="FJ145" i="7"/>
  <c r="EN145" i="7"/>
  <c r="BB145" i="7"/>
  <c r="DR145" i="7"/>
  <c r="BV145" i="7"/>
  <c r="FJ56" i="7"/>
  <c r="DR56" i="7"/>
  <c r="BB56" i="7"/>
  <c r="BV56" i="7"/>
  <c r="EN56" i="7"/>
  <c r="O6" i="7" a="1"/>
  <c r="O6" i="7" s="1"/>
  <c r="R8" i="10" s="1"/>
  <c r="EN193" i="7"/>
  <c r="BB193" i="7"/>
  <c r="FJ193" i="7"/>
  <c r="BV193" i="7"/>
  <c r="DR193" i="7"/>
  <c r="BV274" i="7"/>
  <c r="FJ274" i="7"/>
  <c r="EN274" i="7"/>
  <c r="BB274" i="7"/>
  <c r="DR274" i="7"/>
  <c r="DR210" i="7"/>
  <c r="FJ210" i="7"/>
  <c r="BV210" i="7"/>
  <c r="EN210" i="7"/>
  <c r="BB210" i="7"/>
  <c r="BB109" i="7"/>
  <c r="FJ109" i="7"/>
  <c r="DR109" i="7"/>
  <c r="EN109" i="7"/>
  <c r="BV109" i="7"/>
  <c r="FJ45" i="7"/>
  <c r="BV45" i="7"/>
  <c r="EN45" i="7"/>
  <c r="DR45" i="7"/>
  <c r="BB45" i="7"/>
  <c r="DR129" i="7"/>
  <c r="BB129" i="7"/>
  <c r="FJ129" i="7"/>
  <c r="BV129" i="7"/>
  <c r="EN129" i="7"/>
  <c r="EN192" i="7"/>
  <c r="FJ192" i="7"/>
  <c r="BB192" i="7"/>
  <c r="BV192" i="7"/>
  <c r="DR192" i="7"/>
  <c r="EN51" i="7"/>
  <c r="BV51" i="7"/>
  <c r="DR51" i="7"/>
  <c r="BB51" i="7"/>
  <c r="FJ51" i="7"/>
  <c r="EN348" i="7"/>
  <c r="DR348" i="7"/>
  <c r="BB348" i="7"/>
  <c r="BV348" i="7"/>
  <c r="FJ348" i="7"/>
  <c r="EN220" i="7"/>
  <c r="DR220" i="7"/>
  <c r="BB220" i="7"/>
  <c r="FJ220" i="7"/>
  <c r="BV220" i="7"/>
  <c r="BB116" i="7"/>
  <c r="FJ116" i="7"/>
  <c r="EN116" i="7"/>
  <c r="DR116" i="7"/>
  <c r="BV116" i="7"/>
  <c r="BV68" i="7"/>
  <c r="DR68" i="7"/>
  <c r="BB68" i="7"/>
  <c r="EN68" i="7"/>
  <c r="FJ68" i="7"/>
  <c r="Q15" i="10"/>
  <c r="CP114" i="7" a="1"/>
  <c r="CP114" i="7" s="1"/>
  <c r="FJ172" i="7"/>
  <c r="BB172" i="7"/>
  <c r="BV172" i="7"/>
  <c r="DR172" i="7"/>
  <c r="EN172" i="7"/>
  <c r="FJ21" i="7"/>
  <c r="DR21" i="7"/>
  <c r="BB21" i="7"/>
  <c r="BV21" i="7"/>
  <c r="EN21" i="7"/>
  <c r="BB9" i="7"/>
  <c r="DR9" i="7"/>
  <c r="EN9" i="7"/>
  <c r="FJ9" i="7"/>
  <c r="BV9" i="7"/>
  <c r="DR73" i="7"/>
  <c r="BV73" i="7"/>
  <c r="FJ73" i="7"/>
  <c r="BB73" i="7"/>
  <c r="EN73" i="7"/>
  <c r="EN340" i="7"/>
  <c r="DR340" i="7"/>
  <c r="BB340" i="7"/>
  <c r="FJ340" i="7"/>
  <c r="BV340" i="7"/>
  <c r="O17" i="10"/>
  <c r="CN116" i="7" a="1"/>
  <c r="CN116" i="7" s="1"/>
  <c r="BB272" i="7"/>
  <c r="FJ272" i="7"/>
  <c r="DR272" i="7"/>
  <c r="EN272" i="7"/>
  <c r="BV272" i="7"/>
  <c r="BV285" i="7"/>
  <c r="EN285" i="7"/>
  <c r="DR285" i="7"/>
  <c r="BB285" i="7"/>
  <c r="FJ285" i="7"/>
  <c r="EN180" i="7"/>
  <c r="DR180" i="7"/>
  <c r="FJ180" i="7"/>
  <c r="BB180" i="7"/>
  <c r="BV180" i="7"/>
  <c r="BB294" i="7"/>
  <c r="BV294" i="7"/>
  <c r="DR294" i="7"/>
  <c r="EN294" i="7"/>
  <c r="FJ294" i="7"/>
  <c r="BB316" i="7"/>
  <c r="BV316" i="7"/>
  <c r="FJ316" i="7"/>
  <c r="EN316" i="7"/>
  <c r="DR316" i="7"/>
  <c r="BB256" i="7"/>
  <c r="DR256" i="7"/>
  <c r="BV256" i="7"/>
  <c r="EN256" i="7"/>
  <c r="FJ256" i="7"/>
  <c r="DR360" i="7"/>
  <c r="BV360" i="7"/>
  <c r="BB360" i="7"/>
  <c r="FJ360" i="7"/>
  <c r="EN360" i="7"/>
  <c r="BB304" i="7"/>
  <c r="EN304" i="7"/>
  <c r="BV304" i="7"/>
  <c r="FJ304" i="7"/>
  <c r="DR304" i="7"/>
  <c r="FJ286" i="7"/>
  <c r="BV286" i="7"/>
  <c r="BB286" i="7"/>
  <c r="EN286" i="7"/>
  <c r="DR286" i="7"/>
  <c r="BV353" i="7"/>
  <c r="FJ353" i="7"/>
  <c r="BB353" i="7"/>
  <c r="EN353" i="7"/>
  <c r="DR353" i="7"/>
  <c r="CM117" i="7" a="1"/>
  <c r="CM117" i="7" s="1"/>
  <c r="N18" i="10"/>
  <c r="DR265" i="7"/>
  <c r="BB265" i="7"/>
  <c r="FJ265" i="7"/>
  <c r="EN265" i="7"/>
  <c r="BV265" i="7"/>
  <c r="EN185" i="7"/>
  <c r="FJ185" i="7"/>
  <c r="DR185" i="7"/>
  <c r="BB185" i="7"/>
  <c r="BV185" i="7"/>
  <c r="DR211" i="7"/>
  <c r="BB211" i="7"/>
  <c r="EN211" i="7"/>
  <c r="FJ211" i="7"/>
  <c r="BV211" i="7"/>
  <c r="FJ31" i="7"/>
  <c r="DR31" i="7"/>
  <c r="BB31" i="7"/>
  <c r="BV31" i="7"/>
  <c r="EN31" i="7"/>
  <c r="FJ17" i="7"/>
  <c r="BV17" i="7"/>
  <c r="BB17" i="7"/>
  <c r="EN17" i="7"/>
  <c r="DR17" i="7"/>
  <c r="BB266" i="7"/>
  <c r="FJ266" i="7"/>
  <c r="BV266" i="7"/>
  <c r="EN266" i="7"/>
  <c r="DR266" i="7"/>
  <c r="DR253" i="7"/>
  <c r="BV253" i="7"/>
  <c r="EN253" i="7"/>
  <c r="FJ253" i="7"/>
  <c r="BB253" i="7"/>
  <c r="BV69" i="7"/>
  <c r="FJ69" i="7"/>
  <c r="DR69" i="7"/>
  <c r="BB69" i="7"/>
  <c r="EN69" i="7"/>
  <c r="BV114" i="7"/>
  <c r="FJ114" i="7"/>
  <c r="DR114" i="7"/>
  <c r="EN114" i="7"/>
  <c r="BB114" i="7"/>
  <c r="EN278" i="7"/>
  <c r="BV278" i="7"/>
  <c r="BB278" i="7"/>
  <c r="FJ278" i="7"/>
  <c r="DR278" i="7"/>
  <c r="FJ37" i="7"/>
  <c r="DR37" i="7"/>
  <c r="BV37" i="7"/>
  <c r="BB37" i="7"/>
  <c r="EN37" i="7"/>
  <c r="BB232" i="7"/>
  <c r="BV232" i="7"/>
  <c r="DR232" i="7"/>
  <c r="FJ232" i="7"/>
  <c r="EN232" i="7"/>
  <c r="EN41" i="7"/>
  <c r="DR41" i="7"/>
  <c r="BB41" i="7"/>
  <c r="FJ41" i="7"/>
  <c r="BV41" i="7"/>
  <c r="BB93" i="7"/>
  <c r="BV93" i="7"/>
  <c r="EN93" i="7"/>
  <c r="DR93" i="7"/>
  <c r="FJ93" i="7"/>
  <c r="DR181" i="7"/>
  <c r="FJ181" i="7"/>
  <c r="EN181" i="7"/>
  <c r="BV181" i="7"/>
  <c r="BB181" i="7"/>
  <c r="FJ314" i="7"/>
  <c r="DR314" i="7"/>
  <c r="BB314" i="7"/>
  <c r="BV314" i="7"/>
  <c r="EN314" i="7"/>
  <c r="FJ263" i="7"/>
  <c r="BV263" i="7"/>
  <c r="BB263" i="7"/>
  <c r="DR263" i="7"/>
  <c r="EN263" i="7"/>
  <c r="BV18" i="7"/>
  <c r="DR18" i="7"/>
  <c r="EN18" i="7"/>
  <c r="FJ18" i="7"/>
  <c r="BB18" i="7"/>
  <c r="DR7" i="7"/>
  <c r="FJ7" i="7"/>
  <c r="BV7" i="7"/>
  <c r="BB7" i="7"/>
  <c r="EN7" i="7"/>
  <c r="S3" i="10"/>
  <c r="S9" i="10"/>
  <c r="EN177" i="7"/>
  <c r="BV177" i="7"/>
  <c r="BB177" i="7"/>
  <c r="DR177" i="7"/>
  <c r="FJ177" i="7"/>
  <c r="BB290" i="7"/>
  <c r="FJ290" i="7"/>
  <c r="DR290" i="7"/>
  <c r="EN290" i="7"/>
  <c r="BV290" i="7"/>
  <c r="FJ334" i="7"/>
  <c r="BB334" i="7"/>
  <c r="DR334" i="7"/>
  <c r="BV334" i="7"/>
  <c r="EN334" i="7"/>
  <c r="BB279" i="7"/>
  <c r="FJ279" i="7"/>
  <c r="DR279" i="7"/>
  <c r="BV279" i="7"/>
  <c r="EN279" i="7"/>
  <c r="EN163" i="7"/>
  <c r="BB163" i="7"/>
  <c r="FJ163" i="7"/>
  <c r="BV163" i="7"/>
  <c r="DR163" i="7"/>
  <c r="DR221" i="7"/>
  <c r="BB221" i="7"/>
  <c r="EN221" i="7"/>
  <c r="FJ221" i="7"/>
  <c r="BV221" i="7"/>
  <c r="DR83" i="7"/>
  <c r="EN83" i="7"/>
  <c r="BV83" i="7"/>
  <c r="FJ83" i="7"/>
  <c r="BB83" i="7"/>
  <c r="DR76" i="7"/>
  <c r="FJ76" i="7"/>
  <c r="EN76" i="7"/>
  <c r="BV76" i="7"/>
  <c r="BB76" i="7"/>
  <c r="EN280" i="7"/>
  <c r="DR280" i="7"/>
  <c r="BV280" i="7"/>
  <c r="FJ280" i="7"/>
  <c r="BB280" i="7"/>
  <c r="BV23" i="7"/>
  <c r="DR23" i="7"/>
  <c r="BB23" i="7"/>
  <c r="FJ23" i="7"/>
  <c r="EN23" i="7"/>
  <c r="BV212" i="7"/>
  <c r="EN212" i="7"/>
  <c r="DR212" i="7"/>
  <c r="BB212" i="7"/>
  <c r="FJ212" i="7"/>
  <c r="BV92" i="7"/>
  <c r="FJ92" i="7"/>
  <c r="EN92" i="7"/>
  <c r="DR92" i="7"/>
  <c r="BB92" i="7"/>
  <c r="FJ168" i="7"/>
  <c r="BB168" i="7"/>
  <c r="EN168" i="7"/>
  <c r="BV168" i="7"/>
  <c r="DR168" i="7"/>
  <c r="EN241" i="7"/>
  <c r="BB241" i="7"/>
  <c r="DR241" i="7"/>
  <c r="BV241" i="7"/>
  <c r="FJ241" i="7"/>
  <c r="EN355" i="7"/>
  <c r="DR355" i="7"/>
  <c r="FJ355" i="7"/>
  <c r="BB355" i="7"/>
  <c r="BV355" i="7"/>
  <c r="FJ226" i="7"/>
  <c r="BV226" i="7"/>
  <c r="EN226" i="7"/>
  <c r="DR226" i="7"/>
  <c r="BB226" i="7"/>
  <c r="BV259" i="7"/>
  <c r="DR259" i="7"/>
  <c r="FJ259" i="7"/>
  <c r="BB259" i="7"/>
  <c r="EN259" i="7"/>
  <c r="BV105" i="7"/>
  <c r="DR105" i="7"/>
  <c r="EN105" i="7"/>
  <c r="FJ105" i="7"/>
  <c r="BB105" i="7"/>
  <c r="BB242" i="7"/>
  <c r="FJ242" i="7"/>
  <c r="BV242" i="7"/>
  <c r="EN242" i="7"/>
  <c r="DR242" i="7"/>
  <c r="BB224" i="7"/>
  <c r="BV224" i="7"/>
  <c r="DR224" i="7"/>
  <c r="EN224" i="7"/>
  <c r="FJ224" i="7"/>
  <c r="DR318" i="7"/>
  <c r="BV318" i="7"/>
  <c r="FJ318" i="7"/>
  <c r="EN318" i="7"/>
  <c r="BB318" i="7"/>
  <c r="DR264" i="7"/>
  <c r="EN264" i="7"/>
  <c r="BV264" i="7"/>
  <c r="FJ264" i="7"/>
  <c r="BB264" i="7"/>
  <c r="DR237" i="7"/>
  <c r="BV237" i="7"/>
  <c r="BB237" i="7"/>
  <c r="EN237" i="7"/>
  <c r="FJ237" i="7"/>
  <c r="DR324" i="7"/>
  <c r="BV324" i="7"/>
  <c r="FJ324" i="7"/>
  <c r="EN324" i="7"/>
  <c r="BB324" i="7"/>
  <c r="BV38" i="7"/>
  <c r="FJ38" i="7"/>
  <c r="EN38" i="7"/>
  <c r="BB38" i="7"/>
  <c r="DR38" i="7"/>
  <c r="BB308" i="7"/>
  <c r="EN308" i="7"/>
  <c r="DR308" i="7"/>
  <c r="BV308" i="7"/>
  <c r="FJ308" i="7"/>
  <c r="FJ207" i="7"/>
  <c r="EN207" i="7"/>
  <c r="BB207" i="7"/>
  <c r="BV207" i="7"/>
  <c r="DR207" i="7"/>
  <c r="EN234" i="7"/>
  <c r="FJ234" i="7"/>
  <c r="BB234" i="7"/>
  <c r="DR234" i="7"/>
  <c r="BV234" i="7"/>
  <c r="BV61" i="7"/>
  <c r="BB61" i="7"/>
  <c r="EN61" i="7"/>
  <c r="DR61" i="7"/>
  <c r="FJ61" i="7"/>
  <c r="BV13" i="7"/>
  <c r="EN13" i="7"/>
  <c r="FJ13" i="7"/>
  <c r="DR13" i="7"/>
  <c r="BB13" i="7"/>
  <c r="BB173" i="7"/>
  <c r="BV173" i="7"/>
  <c r="DR173" i="7"/>
  <c r="FJ173" i="7"/>
  <c r="EN173" i="7"/>
  <c r="DR273" i="7"/>
  <c r="FJ273" i="7"/>
  <c r="EN273" i="7"/>
  <c r="BV273" i="7"/>
  <c r="BB273" i="7"/>
  <c r="BV146" i="7"/>
  <c r="FJ146" i="7"/>
  <c r="EN146" i="7"/>
  <c r="BB146" i="7"/>
  <c r="DR146" i="7"/>
  <c r="BV289" i="7"/>
  <c r="EN289" i="7"/>
  <c r="DR289" i="7"/>
  <c r="BB289" i="7"/>
  <c r="FJ289" i="7"/>
  <c r="BB222" i="7"/>
  <c r="DR222" i="7"/>
  <c r="FJ222" i="7"/>
  <c r="EN222" i="7"/>
  <c r="BV222" i="7"/>
  <c r="BB295" i="7"/>
  <c r="EN295" i="7"/>
  <c r="BV295" i="7"/>
  <c r="FJ295" i="7"/>
  <c r="DR295" i="7"/>
  <c r="BV160" i="7"/>
  <c r="BB160" i="7"/>
  <c r="DR160" i="7"/>
  <c r="EN160" i="7"/>
  <c r="FJ160" i="7"/>
  <c r="BB331" i="7"/>
  <c r="FJ331" i="7"/>
  <c r="BV331" i="7"/>
  <c r="EN331" i="7"/>
  <c r="DR331" i="7"/>
  <c r="EN363" i="7"/>
  <c r="BB363" i="7"/>
  <c r="DR363" i="7"/>
  <c r="FJ363" i="7"/>
  <c r="BV363" i="7"/>
  <c r="BB176" i="7"/>
  <c r="EN176" i="7"/>
  <c r="FJ176" i="7"/>
  <c r="DR176" i="7"/>
  <c r="BV176" i="7"/>
  <c r="FJ317" i="7"/>
  <c r="BV317" i="7"/>
  <c r="DR317" i="7"/>
  <c r="EN317" i="7"/>
  <c r="BB317" i="7"/>
  <c r="CF124" i="7" a="1"/>
  <c r="CF124" i="7" s="1"/>
  <c r="G25" i="10"/>
  <c r="DR246" i="7"/>
  <c r="EN246" i="7"/>
  <c r="FJ246" i="7"/>
  <c r="BV246" i="7"/>
  <c r="BB246" i="7"/>
  <c r="BB112" i="7"/>
  <c r="EN112" i="7"/>
  <c r="FJ112" i="7"/>
  <c r="DR112" i="7"/>
  <c r="BV112" i="7"/>
  <c r="EN255" i="7"/>
  <c r="DR255" i="7"/>
  <c r="BB255" i="7"/>
  <c r="FJ255" i="7"/>
  <c r="BV255" i="7"/>
  <c r="BV344" i="7"/>
  <c r="EN344" i="7"/>
  <c r="BB344" i="7"/>
  <c r="FJ344" i="7"/>
  <c r="DR344" i="7"/>
  <c r="FJ254" i="7"/>
  <c r="BV254" i="7"/>
  <c r="BB254" i="7"/>
  <c r="DR254" i="7"/>
  <c r="EN254" i="7"/>
  <c r="EN115" i="7"/>
  <c r="DR115" i="7"/>
  <c r="BV115" i="7"/>
  <c r="BB115" i="7"/>
  <c r="FJ115" i="7"/>
  <c r="BB54" i="7"/>
  <c r="BV54" i="7"/>
  <c r="FJ54" i="7"/>
  <c r="EN54" i="7"/>
  <c r="DR54" i="7"/>
  <c r="BB134" i="7"/>
  <c r="FJ134" i="7"/>
  <c r="DR134" i="7"/>
  <c r="EN134" i="7"/>
  <c r="BV134" i="7"/>
  <c r="O8" i="7" a="1"/>
  <c r="O8" i="7" s="1"/>
  <c r="R5" i="10" s="1"/>
  <c r="R10" i="10" s="1"/>
  <c r="FJ268" i="7"/>
  <c r="EN268" i="7"/>
  <c r="DR268" i="7"/>
  <c r="BB268" i="7"/>
  <c r="BV268" i="7"/>
  <c r="FJ121" i="7"/>
  <c r="BB121" i="7"/>
  <c r="BV121" i="7"/>
  <c r="EN121" i="7"/>
  <c r="DR121" i="7"/>
  <c r="BV293" i="7"/>
  <c r="EN293" i="7"/>
  <c r="FJ293" i="7"/>
  <c r="BB293" i="7"/>
  <c r="DR293" i="7"/>
  <c r="DR206" i="7"/>
  <c r="BV206" i="7"/>
  <c r="FJ206" i="7"/>
  <c r="EN206" i="7"/>
  <c r="BB206" i="7"/>
  <c r="BV72" i="7"/>
  <c r="BB72" i="7"/>
  <c r="FJ72" i="7"/>
  <c r="DR72" i="7"/>
  <c r="EN72" i="7"/>
  <c r="EN354" i="7"/>
  <c r="BB354" i="7"/>
  <c r="DR354" i="7"/>
  <c r="BV354" i="7"/>
  <c r="FJ354" i="7"/>
  <c r="DR300" i="7"/>
  <c r="EN300" i="7"/>
  <c r="BB300" i="7"/>
  <c r="FJ300" i="7"/>
  <c r="BV300" i="7"/>
  <c r="EN107" i="7"/>
  <c r="BV107" i="7"/>
  <c r="DR107" i="7"/>
  <c r="BB107" i="7"/>
  <c r="FJ107" i="7"/>
  <c r="EN170" i="7"/>
  <c r="BV170" i="7"/>
  <c r="DR170" i="7"/>
  <c r="FJ170" i="7"/>
  <c r="BB170" i="7"/>
  <c r="BV239" i="7"/>
  <c r="DR239" i="7"/>
  <c r="FJ239" i="7"/>
  <c r="EN239" i="7"/>
  <c r="BB239" i="7"/>
  <c r="FJ166" i="7"/>
  <c r="BB166" i="7"/>
  <c r="DR166" i="7"/>
  <c r="EN166" i="7"/>
  <c r="BV166" i="7"/>
  <c r="BB30" i="7"/>
  <c r="BV30" i="7"/>
  <c r="FJ30" i="7"/>
  <c r="EN30" i="7"/>
  <c r="DR30" i="7"/>
  <c r="DR40" i="7"/>
  <c r="BV40" i="7"/>
  <c r="BB40" i="7"/>
  <c r="EN40" i="7"/>
  <c r="FJ40" i="7"/>
  <c r="FJ362" i="7"/>
  <c r="DR362" i="7"/>
  <c r="BV362" i="7"/>
  <c r="BB362" i="7"/>
  <c r="EN362" i="7"/>
  <c r="BV336" i="7"/>
  <c r="BB336" i="7"/>
  <c r="DR336" i="7"/>
  <c r="EN336" i="7"/>
  <c r="FJ336" i="7"/>
  <c r="BB147" i="7"/>
  <c r="EN147" i="7"/>
  <c r="DR147" i="7"/>
  <c r="BV147" i="7"/>
  <c r="FJ147" i="7"/>
  <c r="P16" i="10"/>
  <c r="CO115" i="7" a="1"/>
  <c r="CO115" i="7" s="1"/>
  <c r="BV270" i="7"/>
  <c r="FJ270" i="7"/>
  <c r="BB270" i="7"/>
  <c r="DR270" i="7"/>
  <c r="EN270" i="7"/>
  <c r="FJ244" i="7"/>
  <c r="BB244" i="7"/>
  <c r="DR244" i="7"/>
  <c r="BV244" i="7"/>
  <c r="EN244" i="7"/>
  <c r="FJ111" i="7"/>
  <c r="EN111" i="7"/>
  <c r="BB111" i="7"/>
  <c r="DR111" i="7"/>
  <c r="BV111" i="7"/>
  <c r="FJ208" i="7"/>
  <c r="DR208" i="7"/>
  <c r="EN208" i="7"/>
  <c r="BV208" i="7"/>
  <c r="BB208" i="7"/>
  <c r="EN84" i="7"/>
  <c r="DR84" i="7"/>
  <c r="FJ84" i="7"/>
  <c r="BB84" i="7"/>
  <c r="BV84" i="7"/>
  <c r="BB332" i="7"/>
  <c r="DR332" i="7"/>
  <c r="EN332" i="7"/>
  <c r="BV332" i="7"/>
  <c r="FJ332" i="7"/>
  <c r="BB98" i="7"/>
  <c r="BV98" i="7"/>
  <c r="FJ98" i="7"/>
  <c r="EN98" i="7"/>
  <c r="DR98" i="7"/>
  <c r="EN71" i="7"/>
  <c r="FJ71" i="7"/>
  <c r="BB71" i="7"/>
  <c r="DR71" i="7"/>
  <c r="BV71" i="7"/>
  <c r="BB257" i="7"/>
  <c r="BV257" i="7"/>
  <c r="DR257" i="7"/>
  <c r="EN257" i="7"/>
  <c r="FJ257" i="7"/>
  <c r="BV144" i="7"/>
  <c r="FJ144" i="7"/>
  <c r="EN144" i="7"/>
  <c r="DR144" i="7"/>
  <c r="BB144" i="7"/>
  <c r="DR345" i="7"/>
  <c r="EN345" i="7"/>
  <c r="FJ345" i="7"/>
  <c r="BB345" i="7"/>
  <c r="BV345" i="7"/>
  <c r="BV137" i="7"/>
  <c r="DR137" i="7"/>
  <c r="FJ137" i="7"/>
  <c r="EN137" i="7"/>
  <c r="BB137" i="7"/>
  <c r="BV154" i="7"/>
  <c r="FJ154" i="7"/>
  <c r="EN154" i="7"/>
  <c r="DR154" i="7"/>
  <c r="BB154" i="7"/>
  <c r="BB338" i="7"/>
  <c r="BV338" i="7"/>
  <c r="FJ338" i="7"/>
  <c r="DR338" i="7"/>
  <c r="EN338" i="7"/>
  <c r="BV140" i="7"/>
  <c r="FJ140" i="7"/>
  <c r="BB140" i="7"/>
  <c r="EN140" i="7"/>
  <c r="DR140" i="7"/>
  <c r="DR102" i="7"/>
  <c r="EN102" i="7"/>
  <c r="BV102" i="7"/>
  <c r="BB102" i="7"/>
  <c r="FJ102" i="7"/>
  <c r="FJ58" i="7"/>
  <c r="EN58" i="7"/>
  <c r="BB58" i="7"/>
  <c r="BV58" i="7"/>
  <c r="DR58" i="7"/>
  <c r="EN150" i="7"/>
  <c r="FJ150" i="7"/>
  <c r="DR150" i="7"/>
  <c r="BV150" i="7"/>
  <c r="BB150" i="7"/>
  <c r="CI121" i="7" a="1"/>
  <c r="CI121" i="7" s="1"/>
  <c r="J22" i="10"/>
  <c r="EN196" i="7"/>
  <c r="BB196" i="7"/>
  <c r="DR196" i="7"/>
  <c r="BV196" i="7"/>
  <c r="FJ196" i="7"/>
  <c r="FJ335" i="7"/>
  <c r="EN335" i="7"/>
  <c r="DR335" i="7"/>
  <c r="BB335" i="7"/>
  <c r="BV335" i="7"/>
  <c r="BV125" i="7"/>
  <c r="EN125" i="7"/>
  <c r="DR125" i="7"/>
  <c r="BB125" i="7"/>
  <c r="FJ125" i="7"/>
  <c r="FJ346" i="7"/>
  <c r="BB346" i="7"/>
  <c r="BV346" i="7"/>
  <c r="DR346" i="7"/>
  <c r="EN346" i="7"/>
  <c r="BV104" i="7"/>
  <c r="EN104" i="7"/>
  <c r="BB104" i="7"/>
  <c r="FJ104" i="7"/>
  <c r="DR104" i="7"/>
  <c r="CD126" i="7" a="1"/>
  <c r="CD126" i="7" s="1"/>
  <c r="E27" i="10"/>
  <c r="BV16" i="7"/>
  <c r="BB16" i="7"/>
  <c r="EN16" i="7"/>
  <c r="FJ16" i="7"/>
  <c r="DR16" i="7"/>
  <c r="EN158" i="7"/>
  <c r="FJ158" i="7"/>
  <c r="DR158" i="7"/>
  <c r="BB158" i="7"/>
  <c r="BV158" i="7"/>
  <c r="BV195" i="7"/>
  <c r="DR195" i="7"/>
  <c r="BB195" i="7"/>
  <c r="FJ195" i="7"/>
  <c r="EN195" i="7"/>
  <c r="BV65" i="7"/>
  <c r="BB65" i="7"/>
  <c r="DR65" i="7"/>
  <c r="FJ65" i="7"/>
  <c r="EN65" i="7"/>
  <c r="EN66" i="7"/>
  <c r="BV66" i="7"/>
  <c r="BB66" i="7"/>
  <c r="DR66" i="7"/>
  <c r="FJ66" i="7"/>
  <c r="BV199" i="7"/>
  <c r="FJ199" i="7"/>
  <c r="DR199" i="7"/>
  <c r="BB199" i="7"/>
  <c r="EN199" i="7"/>
  <c r="BB250" i="7"/>
  <c r="DR250" i="7"/>
  <c r="FJ250" i="7"/>
  <c r="BV250" i="7"/>
  <c r="EN250" i="7"/>
  <c r="FJ130" i="7"/>
  <c r="BB130" i="7"/>
  <c r="BV130" i="7"/>
  <c r="DR130" i="7"/>
  <c r="EN130" i="7"/>
  <c r="BV119" i="7"/>
  <c r="FJ119" i="7"/>
  <c r="BB119" i="7"/>
  <c r="DR119" i="7"/>
  <c r="EN119" i="7"/>
  <c r="FJ261" i="7"/>
  <c r="BV261" i="7"/>
  <c r="EN261" i="7"/>
  <c r="BB261" i="7"/>
  <c r="DR261" i="7"/>
  <c r="EN62" i="7"/>
  <c r="FJ62" i="7"/>
  <c r="DR62" i="7"/>
  <c r="BB62" i="7"/>
  <c r="BV62" i="7"/>
  <c r="EN189" i="7"/>
  <c r="BV189" i="7"/>
  <c r="DR189" i="7"/>
  <c r="BB189" i="7"/>
  <c r="FJ189" i="7"/>
  <c r="EN151" i="7"/>
  <c r="BB151" i="7"/>
  <c r="BV151" i="7"/>
  <c r="DR151" i="7"/>
  <c r="FJ151" i="7"/>
  <c r="DR120" i="7"/>
  <c r="EN120" i="7"/>
  <c r="FJ120" i="7"/>
  <c r="BV120" i="7"/>
  <c r="BB120" i="7"/>
  <c r="BV227" i="7"/>
  <c r="FJ227" i="7"/>
  <c r="DR227" i="7"/>
  <c r="BB227" i="7"/>
  <c r="EN227" i="7"/>
  <c r="BB11" i="7"/>
  <c r="EN11" i="7"/>
  <c r="FJ11" i="7"/>
  <c r="DR11" i="7"/>
  <c r="BV11" i="7"/>
  <c r="H24" i="10"/>
  <c r="CG123" i="7" a="1"/>
  <c r="CG123" i="7" s="1"/>
  <c r="BV320" i="7"/>
  <c r="DR320" i="7"/>
  <c r="FJ320" i="7"/>
  <c r="BB320" i="7"/>
  <c r="EN320" i="7"/>
  <c r="EN271" i="7"/>
  <c r="BV271" i="7"/>
  <c r="DR271" i="7"/>
  <c r="BB271" i="7"/>
  <c r="FJ271" i="7"/>
  <c r="BB213" i="7"/>
  <c r="EN213" i="7"/>
  <c r="DR213" i="7"/>
  <c r="FJ213" i="7"/>
  <c r="BV213" i="7"/>
  <c r="EN138" i="7"/>
  <c r="BB138" i="7"/>
  <c r="DR138" i="7"/>
  <c r="FJ138" i="7"/>
  <c r="BV138" i="7"/>
  <c r="DR39" i="7"/>
  <c r="BB39" i="7"/>
  <c r="EN39" i="7"/>
  <c r="FJ39" i="7"/>
  <c r="BV39" i="7"/>
  <c r="BV202" i="7"/>
  <c r="EN202" i="7"/>
  <c r="FJ202" i="7"/>
  <c r="BB202" i="7"/>
  <c r="DR202" i="7"/>
  <c r="DR169" i="7"/>
  <c r="BV169" i="7"/>
  <c r="EN169" i="7"/>
  <c r="FJ169" i="7"/>
  <c r="BB169" i="7"/>
  <c r="BB97" i="7"/>
  <c r="EN97" i="7"/>
  <c r="BV97" i="7"/>
  <c r="FJ97" i="7"/>
  <c r="DR97" i="7"/>
  <c r="FJ64" i="7"/>
  <c r="BV64" i="7"/>
  <c r="EN64" i="7"/>
  <c r="BB64" i="7"/>
  <c r="DR64" i="7"/>
  <c r="BV287" i="7"/>
  <c r="FJ287" i="7"/>
  <c r="EN287" i="7"/>
  <c r="DR287" i="7"/>
  <c r="BB287" i="7"/>
  <c r="FJ291" i="7"/>
  <c r="BV291" i="7"/>
  <c r="EN291" i="7"/>
  <c r="BB291" i="7"/>
  <c r="DR291" i="7"/>
  <c r="DR36" i="7"/>
  <c r="BB36" i="7"/>
  <c r="FJ36" i="7"/>
  <c r="EN36" i="7"/>
  <c r="BV36" i="7"/>
  <c r="DR135" i="7"/>
  <c r="BB135" i="7"/>
  <c r="FJ135" i="7"/>
  <c r="EN135" i="7"/>
  <c r="BV135" i="7"/>
  <c r="EN365" i="7"/>
  <c r="FJ365" i="7"/>
  <c r="BB365" i="7"/>
  <c r="DR365" i="7"/>
  <c r="BV365" i="7"/>
  <c r="BB67" i="7"/>
  <c r="DR67" i="7"/>
  <c r="BV67" i="7"/>
  <c r="EN67" i="7"/>
  <c r="FJ67" i="7"/>
  <c r="BV292" i="7"/>
  <c r="DR292" i="7"/>
  <c r="EN292" i="7"/>
  <c r="FJ292" i="7"/>
  <c r="BB292" i="7"/>
  <c r="FJ187" i="7"/>
  <c r="EN187" i="7"/>
  <c r="BV187" i="7"/>
  <c r="BB187" i="7"/>
  <c r="DR187" i="7"/>
  <c r="BB49" i="7"/>
  <c r="BV49" i="7"/>
  <c r="DR49" i="7"/>
  <c r="EN49" i="7"/>
  <c r="FJ49" i="7"/>
  <c r="BB133" i="7"/>
  <c r="FJ133" i="7"/>
  <c r="DR133" i="7"/>
  <c r="EN133" i="7"/>
  <c r="BV133" i="7"/>
  <c r="FJ157" i="7"/>
  <c r="BB157" i="7"/>
  <c r="EN157" i="7"/>
  <c r="BV157" i="7"/>
  <c r="DR157" i="7"/>
  <c r="FJ50" i="7"/>
  <c r="BB50" i="7"/>
  <c r="EN50" i="7"/>
  <c r="BV50" i="7"/>
  <c r="DR50" i="7"/>
  <c r="DR326" i="7"/>
  <c r="EN326" i="7"/>
  <c r="FJ326" i="7"/>
  <c r="BV326" i="7"/>
  <c r="BB326" i="7"/>
  <c r="DR288" i="7"/>
  <c r="EN288" i="7"/>
  <c r="FJ288" i="7"/>
  <c r="BB288" i="7"/>
  <c r="BV288" i="7"/>
  <c r="FJ88" i="7"/>
  <c r="BB88" i="7"/>
  <c r="EN88" i="7"/>
  <c r="BV88" i="7"/>
  <c r="DR88" i="7"/>
  <c r="DR26" i="7"/>
  <c r="BB26" i="7"/>
  <c r="BV26" i="7"/>
  <c r="FJ26" i="7"/>
  <c r="EN26" i="7"/>
  <c r="BV230" i="7"/>
  <c r="EN230" i="7"/>
  <c r="BB230" i="7"/>
  <c r="DR230" i="7"/>
  <c r="FJ230" i="7"/>
  <c r="DR364" i="7"/>
  <c r="EN364" i="7"/>
  <c r="FJ364" i="7"/>
  <c r="BV364" i="7"/>
  <c r="BB364" i="7"/>
  <c r="BV152" i="7"/>
  <c r="EN152" i="7"/>
  <c r="FJ152" i="7"/>
  <c r="BB152" i="7"/>
  <c r="DR152" i="7"/>
  <c r="BV297" i="7"/>
  <c r="BB297" i="7"/>
  <c r="FJ297" i="7"/>
  <c r="EN297" i="7"/>
  <c r="DR297" i="7"/>
  <c r="BV323" i="7"/>
  <c r="BB323" i="7"/>
  <c r="EN323" i="7"/>
  <c r="FJ323" i="7"/>
  <c r="DR323" i="7"/>
  <c r="CK119" i="7" a="1"/>
  <c r="CK119" i="7" s="1"/>
  <c r="L20" i="10"/>
  <c r="BV106" i="7"/>
  <c r="BB106" i="7"/>
  <c r="EN106" i="7"/>
  <c r="DR106" i="7"/>
  <c r="FJ106" i="7"/>
  <c r="FJ245" i="7"/>
  <c r="EN245" i="7"/>
  <c r="BB245" i="7"/>
  <c r="DR245" i="7"/>
  <c r="BV245" i="7"/>
  <c r="BV366" i="7"/>
  <c r="DR366" i="7"/>
  <c r="FJ366" i="7"/>
  <c r="EN366" i="7"/>
  <c r="BB366" i="7"/>
  <c r="BV209" i="7"/>
  <c r="BB209" i="7"/>
  <c r="FJ209" i="7"/>
  <c r="EN209" i="7"/>
  <c r="DR209" i="7"/>
  <c r="FJ74" i="7"/>
  <c r="BB74" i="7"/>
  <c r="EN74" i="7"/>
  <c r="DR74" i="7"/>
  <c r="BV74" i="7"/>
  <c r="BV96" i="7"/>
  <c r="DR96" i="7"/>
  <c r="EN96" i="7"/>
  <c r="BB96" i="7"/>
  <c r="FJ96" i="7"/>
  <c r="BV149" i="7"/>
  <c r="FJ149" i="7"/>
  <c r="EN149" i="7"/>
  <c r="DR149" i="7"/>
  <c r="BB149" i="7"/>
  <c r="FJ194" i="7"/>
  <c r="BV194" i="7"/>
  <c r="DR194" i="7"/>
  <c r="EN194" i="7"/>
  <c r="BB194" i="7"/>
  <c r="EN77" i="7"/>
  <c r="DR77" i="7"/>
  <c r="FJ77" i="7"/>
  <c r="BV77" i="7"/>
  <c r="BB77" i="7"/>
  <c r="DR25" i="7"/>
  <c r="BB25" i="7"/>
  <c r="FJ25" i="7"/>
  <c r="BV25" i="7"/>
  <c r="EN25" i="7"/>
  <c r="BV123" i="7"/>
  <c r="FJ123" i="7"/>
  <c r="EN123" i="7"/>
  <c r="DR123" i="7"/>
  <c r="BB123" i="7"/>
  <c r="BB175" i="7"/>
  <c r="BV175" i="7"/>
  <c r="DR175" i="7"/>
  <c r="FJ175" i="7"/>
  <c r="EN175" i="7"/>
  <c r="EN243" i="7"/>
  <c r="BB243" i="7"/>
  <c r="BV243" i="7"/>
  <c r="DR243" i="7"/>
  <c r="FJ243" i="7"/>
  <c r="EN19" i="7"/>
  <c r="FJ19" i="7"/>
  <c r="BB19" i="7"/>
  <c r="BV19" i="7"/>
  <c r="DR19" i="7"/>
  <c r="FJ43" i="7"/>
  <c r="DR43" i="7"/>
  <c r="BV43" i="7"/>
  <c r="EN43" i="7"/>
  <c r="BB43" i="7"/>
  <c r="DR94" i="7"/>
  <c r="FJ94" i="7"/>
  <c r="BV94" i="7"/>
  <c r="EN94" i="7"/>
  <c r="BB94" i="7"/>
  <c r="DR117" i="7"/>
  <c r="BB117" i="7"/>
  <c r="FJ117" i="7"/>
  <c r="BV117" i="7"/>
  <c r="EN117" i="7"/>
  <c r="BB47" i="7"/>
  <c r="FJ47" i="7"/>
  <c r="EN47" i="7"/>
  <c r="BV47" i="7"/>
  <c r="DR47" i="7"/>
  <c r="DR128" i="7"/>
  <c r="BB128" i="7"/>
  <c r="EN128" i="7"/>
  <c r="FJ128" i="7"/>
  <c r="BV128" i="7"/>
  <c r="EN81" i="7"/>
  <c r="DR81" i="7"/>
  <c r="BV81" i="7"/>
  <c r="FJ81" i="7"/>
  <c r="BB81" i="7"/>
  <c r="DR188" i="7"/>
  <c r="BB188" i="7"/>
  <c r="FJ188" i="7"/>
  <c r="BV188" i="7"/>
  <c r="EN188" i="7"/>
  <c r="EN235" i="7"/>
  <c r="BV235" i="7"/>
  <c r="BB235" i="7"/>
  <c r="FJ235" i="7"/>
  <c r="DR235" i="7"/>
  <c r="EN337" i="7"/>
  <c r="BB337" i="7"/>
  <c r="DR337" i="7"/>
  <c r="BV337" i="7"/>
  <c r="FJ337" i="7"/>
  <c r="BV27" i="7"/>
  <c r="FJ27" i="7"/>
  <c r="DR27" i="7"/>
  <c r="EN27" i="7"/>
  <c r="BB27" i="7"/>
  <c r="EN178" i="7"/>
  <c r="FJ178" i="7"/>
  <c r="DR178" i="7"/>
  <c r="BB178" i="7"/>
  <c r="BV178" i="7"/>
  <c r="R173" i="10"/>
  <c r="R159" i="10"/>
  <c r="R163" i="10"/>
  <c r="R169" i="10"/>
  <c r="R126" i="10"/>
  <c r="R134" i="10"/>
  <c r="R128" i="10"/>
  <c r="R165" i="10"/>
  <c r="R168" i="10"/>
  <c r="R156" i="10"/>
  <c r="R155" i="10"/>
  <c r="R152" i="10"/>
  <c r="R166" i="10"/>
  <c r="R143" i="10"/>
  <c r="R162" i="10"/>
  <c r="R141" i="10"/>
  <c r="R130" i="10"/>
  <c r="R146" i="10"/>
  <c r="CQ113" i="7" a="1"/>
  <c r="CQ113" i="7" s="1"/>
  <c r="R149" i="10"/>
  <c r="R144" i="10"/>
  <c r="R167" i="10"/>
  <c r="R147" i="10"/>
  <c r="R157" i="10"/>
  <c r="R139" i="10"/>
  <c r="R172" i="10"/>
  <c r="R148" i="10"/>
  <c r="R129" i="10"/>
  <c r="R140" i="10"/>
  <c r="R151" i="10"/>
  <c r="R133" i="10"/>
  <c r="R135" i="10"/>
  <c r="R145" i="10"/>
  <c r="R164" i="10"/>
  <c r="R127" i="10"/>
  <c r="R158" i="10"/>
  <c r="R137" i="10"/>
  <c r="R150" i="10"/>
  <c r="R160" i="10"/>
  <c r="R138" i="10"/>
  <c r="R161" i="10"/>
  <c r="R142" i="10"/>
  <c r="R131" i="10"/>
  <c r="R154" i="10"/>
  <c r="R132" i="10"/>
  <c r="R170" i="10"/>
  <c r="R136" i="10"/>
  <c r="R153" i="10"/>
  <c r="R171" i="10"/>
  <c r="FJ347" i="7"/>
  <c r="EN347" i="7"/>
  <c r="BV347" i="7"/>
  <c r="DR347" i="7"/>
  <c r="BB347" i="7"/>
  <c r="EN277" i="7"/>
  <c r="FJ277" i="7"/>
  <c r="BB277" i="7"/>
  <c r="DR277" i="7"/>
  <c r="BV277" i="7"/>
  <c r="EN349" i="7"/>
  <c r="BV349" i="7"/>
  <c r="BB349" i="7"/>
  <c r="DR349" i="7"/>
  <c r="FJ349" i="7"/>
  <c r="BV225" i="7"/>
  <c r="DR225" i="7"/>
  <c r="BB225" i="7"/>
  <c r="EN225" i="7"/>
  <c r="FJ225" i="7"/>
  <c r="BV309" i="7"/>
  <c r="DR309" i="7"/>
  <c r="EN309" i="7"/>
  <c r="BB309" i="7"/>
  <c r="FJ309" i="7"/>
  <c r="EN322" i="7"/>
  <c r="BV322" i="7"/>
  <c r="FJ322" i="7"/>
  <c r="DR322" i="7"/>
  <c r="BB322" i="7"/>
  <c r="BB86" i="7"/>
  <c r="FJ86" i="7"/>
  <c r="BV86" i="7"/>
  <c r="DR86" i="7"/>
  <c r="EN86" i="7"/>
  <c r="FJ350" i="7"/>
  <c r="DR350" i="7"/>
  <c r="BV350" i="7"/>
  <c r="EN350" i="7"/>
  <c r="BB350" i="7"/>
  <c r="BB82" i="7"/>
  <c r="FJ82" i="7"/>
  <c r="BV82" i="7"/>
  <c r="EN82" i="7"/>
  <c r="DR82" i="7"/>
  <c r="BB142" i="7"/>
  <c r="EN142" i="7"/>
  <c r="FJ142" i="7"/>
  <c r="BV142" i="7"/>
  <c r="DR142" i="7"/>
  <c r="DR143" i="7"/>
  <c r="EN143" i="7"/>
  <c r="FJ143" i="7"/>
  <c r="BV143" i="7"/>
  <c r="BB143" i="7"/>
  <c r="DR299" i="7"/>
  <c r="EN299" i="7"/>
  <c r="BB299" i="7"/>
  <c r="BV299" i="7"/>
  <c r="FJ299" i="7"/>
  <c r="BB70" i="7"/>
  <c r="FJ70" i="7"/>
  <c r="DR70" i="7"/>
  <c r="BV70" i="7"/>
  <c r="EN70" i="7"/>
  <c r="DR262" i="7"/>
  <c r="FJ262" i="7"/>
  <c r="BB262" i="7"/>
  <c r="EN262" i="7"/>
  <c r="BV262" i="7"/>
  <c r="FJ269" i="7"/>
  <c r="DR269" i="7"/>
  <c r="EN269" i="7"/>
  <c r="BV269" i="7"/>
  <c r="BB269" i="7"/>
  <c r="DR351" i="7"/>
  <c r="BV351" i="7"/>
  <c r="BB351" i="7"/>
  <c r="EN351" i="7"/>
  <c r="FJ351" i="7"/>
  <c r="EN46" i="7"/>
  <c r="BV46" i="7"/>
  <c r="FJ46" i="7"/>
  <c r="DR46" i="7"/>
  <c r="BB46" i="7"/>
  <c r="BB204" i="7"/>
  <c r="FJ204" i="7"/>
  <c r="EN204" i="7"/>
  <c r="DR204" i="7"/>
  <c r="BV204" i="7"/>
  <c r="BB179" i="7"/>
  <c r="DR179" i="7"/>
  <c r="FJ179" i="7"/>
  <c r="BV179" i="7"/>
  <c r="EN179" i="7"/>
  <c r="EN358" i="7"/>
  <c r="DR358" i="7"/>
  <c r="BV358" i="7"/>
  <c r="FJ358" i="7"/>
  <c r="BB358" i="7"/>
  <c r="BB34" i="7"/>
  <c r="DR34" i="7"/>
  <c r="EN34" i="7"/>
  <c r="BV34" i="7"/>
  <c r="FJ34" i="7"/>
  <c r="FJ252" i="7"/>
  <c r="EN252" i="7"/>
  <c r="DR252" i="7"/>
  <c r="BV252" i="7"/>
  <c r="BB252" i="7"/>
  <c r="FJ321" i="7"/>
  <c r="BV321" i="7"/>
  <c r="EN321" i="7"/>
  <c r="BB321" i="7"/>
  <c r="DR321" i="7"/>
  <c r="EN87" i="7"/>
  <c r="BV87" i="7"/>
  <c r="FJ87" i="7"/>
  <c r="BB87" i="7"/>
  <c r="DR87" i="7"/>
  <c r="BV325" i="7"/>
  <c r="EN325" i="7"/>
  <c r="FJ325" i="7"/>
  <c r="DR325" i="7"/>
  <c r="BB325" i="7"/>
  <c r="DR75" i="7"/>
  <c r="EN75" i="7"/>
  <c r="BB75" i="7"/>
  <c r="FJ75" i="7"/>
  <c r="BV75" i="7"/>
  <c r="FJ281" i="7"/>
  <c r="DR281" i="7"/>
  <c r="EN281" i="7"/>
  <c r="BV281" i="7"/>
  <c r="BB281" i="7"/>
  <c r="EN219" i="7"/>
  <c r="BB219" i="7"/>
  <c r="FJ219" i="7"/>
  <c r="BV219" i="7"/>
  <c r="DR219" i="7"/>
  <c r="BB341" i="7"/>
  <c r="FJ341" i="7"/>
  <c r="EN341" i="7"/>
  <c r="DR341" i="7"/>
  <c r="BV341" i="7"/>
  <c r="DR216" i="7"/>
  <c r="BV216" i="7"/>
  <c r="FJ216" i="7"/>
  <c r="BB216" i="7"/>
  <c r="EN216" i="7"/>
  <c r="M19" i="10"/>
  <c r="CL118" i="7" a="1"/>
  <c r="CL118" i="7" s="1"/>
  <c r="BV136" i="7"/>
  <c r="FJ136" i="7"/>
  <c r="DR136" i="7"/>
  <c r="BB136" i="7"/>
  <c r="EN136" i="7"/>
  <c r="BB110" i="7"/>
  <c r="FJ110" i="7"/>
  <c r="EN110" i="7"/>
  <c r="BV110" i="7"/>
  <c r="DR110" i="7"/>
  <c r="BB89" i="7"/>
  <c r="DR89" i="7"/>
  <c r="BV89" i="7"/>
  <c r="EN89" i="7"/>
  <c r="FJ89" i="7"/>
  <c r="EN283" i="7"/>
  <c r="FJ283" i="7"/>
  <c r="BV283" i="7"/>
  <c r="BB283" i="7"/>
  <c r="DR283" i="7"/>
  <c r="BV203" i="7"/>
  <c r="BB203" i="7"/>
  <c r="EN203" i="7"/>
  <c r="FJ203" i="7"/>
  <c r="DR203" i="7"/>
  <c r="BV329" i="7"/>
  <c r="FJ329" i="7"/>
  <c r="BB329" i="7"/>
  <c r="DR329" i="7"/>
  <c r="EN329" i="7"/>
  <c r="EN298" i="7"/>
  <c r="DR298" i="7"/>
  <c r="BV298" i="7"/>
  <c r="FJ298" i="7"/>
  <c r="BB298" i="7"/>
  <c r="CH122" i="7" a="1"/>
  <c r="CH122" i="7" s="1"/>
  <c r="I23" i="10"/>
  <c r="EN91" i="7"/>
  <c r="FJ91" i="7"/>
  <c r="BB91" i="7"/>
  <c r="BV91" i="7"/>
  <c r="DR91" i="7"/>
  <c r="CJ120" i="7" a="1"/>
  <c r="CJ120" i="7" s="1"/>
  <c r="K21" i="10"/>
  <c r="BB12" i="7"/>
  <c r="BV12" i="7"/>
  <c r="EN12" i="7"/>
  <c r="FJ12" i="7"/>
  <c r="DR12" i="7"/>
  <c r="FJ127" i="7"/>
  <c r="DR127" i="7"/>
  <c r="EN127" i="7"/>
  <c r="BB127" i="7"/>
  <c r="BV127" i="7"/>
  <c r="EN248" i="7"/>
  <c r="FJ248" i="7"/>
  <c r="BB248" i="7"/>
  <c r="BV248" i="7"/>
  <c r="DR248" i="7"/>
  <c r="FJ44" i="7"/>
  <c r="BV44" i="7"/>
  <c r="BB44" i="7"/>
  <c r="DR44" i="7"/>
  <c r="EN44" i="7"/>
  <c r="BV122" i="7"/>
  <c r="EN122" i="7"/>
  <c r="FJ122" i="7"/>
  <c r="DR122" i="7"/>
  <c r="BB122" i="7"/>
  <c r="BB343" i="7"/>
  <c r="DR343" i="7"/>
  <c r="BV343" i="7"/>
  <c r="FJ343" i="7"/>
  <c r="EN343" i="7"/>
  <c r="BV29" i="7"/>
  <c r="FJ29" i="7"/>
  <c r="BB29" i="7"/>
  <c r="EN29" i="7"/>
  <c r="DR29" i="7"/>
  <c r="DR155" i="7"/>
  <c r="EN155" i="7"/>
  <c r="BV155" i="7"/>
  <c r="BB155" i="7"/>
  <c r="FJ155" i="7"/>
  <c r="FJ95" i="7"/>
  <c r="EN95" i="7"/>
  <c r="BB95" i="7"/>
  <c r="BV95" i="7"/>
  <c r="DR95" i="7"/>
  <c r="BB276" i="7"/>
  <c r="BV276" i="7"/>
  <c r="FJ276" i="7"/>
  <c r="EN276" i="7"/>
  <c r="DR276" i="7"/>
  <c r="BV10" i="7"/>
  <c r="BB10" i="7"/>
  <c r="EN10" i="7"/>
  <c r="DR10" i="7"/>
  <c r="FJ10" i="7"/>
  <c r="BV33" i="7"/>
  <c r="EN33" i="7"/>
  <c r="DR33" i="7"/>
  <c r="FJ33" i="7"/>
  <c r="BB33" i="7"/>
  <c r="DR80" i="7"/>
  <c r="EN80" i="7"/>
  <c r="BV80" i="7"/>
  <c r="BB80" i="7"/>
  <c r="FJ80" i="7"/>
  <c r="FJ218" i="7"/>
  <c r="DR218" i="7"/>
  <c r="BB218" i="7"/>
  <c r="EN218" i="7"/>
  <c r="BV218" i="7"/>
  <c r="BV342" i="7"/>
  <c r="EN342" i="7"/>
  <c r="DR342" i="7"/>
  <c r="BB342" i="7"/>
  <c r="FJ342" i="7"/>
  <c r="EN99" i="7"/>
  <c r="FJ99" i="7"/>
  <c r="BB99" i="7"/>
  <c r="BV99" i="7"/>
  <c r="DR99" i="7"/>
  <c r="FJ53" i="7"/>
  <c r="DR53" i="7"/>
  <c r="BV53" i="7"/>
  <c r="BB53" i="7"/>
  <c r="EN53" i="7"/>
  <c r="DR198" i="7"/>
  <c r="FJ198" i="7"/>
  <c r="BV198" i="7"/>
  <c r="EN198" i="7"/>
  <c r="BB198" i="7"/>
  <c r="BV356" i="7"/>
  <c r="BB356" i="7"/>
  <c r="EN356" i="7"/>
  <c r="FJ356" i="7"/>
  <c r="DR356" i="7"/>
  <c r="BB165" i="7"/>
  <c r="EN165" i="7"/>
  <c r="BV165" i="7"/>
  <c r="FJ165" i="7"/>
  <c r="DR165" i="7"/>
  <c r="O5" i="7" a="1"/>
  <c r="O5" i="7" s="1"/>
  <c r="R6" i="10" s="1"/>
  <c r="R11" i="10" s="1"/>
  <c r="FJ174" i="7"/>
  <c r="BV174" i="7"/>
  <c r="DR174" i="7"/>
  <c r="BB174" i="7"/>
  <c r="EN174" i="7"/>
  <c r="BV223" i="7"/>
  <c r="BB223" i="7"/>
  <c r="DR223" i="7"/>
  <c r="FJ223" i="7"/>
  <c r="EN223" i="7"/>
  <c r="EN35" i="7"/>
  <c r="BV35" i="7"/>
  <c r="FJ35" i="7"/>
  <c r="DR35" i="7"/>
  <c r="BB35" i="7"/>
  <c r="BV284" i="7"/>
  <c r="BB284" i="7"/>
  <c r="EN284" i="7"/>
  <c r="FJ284" i="7"/>
  <c r="DR284" i="7"/>
  <c r="FJ100" i="7"/>
  <c r="EN100" i="7"/>
  <c r="DR100" i="7"/>
  <c r="BV100" i="7"/>
  <c r="BB100" i="7"/>
  <c r="BV328" i="7"/>
  <c r="FJ328" i="7"/>
  <c r="BB328" i="7"/>
  <c r="DR328" i="7"/>
  <c r="EN328" i="7"/>
  <c r="BV201" i="7"/>
  <c r="EN201" i="7"/>
  <c r="DR201" i="7"/>
  <c r="FJ201" i="7"/>
  <c r="BB201" i="7"/>
  <c r="BB307" i="7"/>
  <c r="BV307" i="7"/>
  <c r="DR307" i="7"/>
  <c r="FJ307" i="7"/>
  <c r="EN307" i="7"/>
  <c r="BV267" i="7"/>
  <c r="FJ267" i="7"/>
  <c r="EN267" i="7"/>
  <c r="BB267" i="7"/>
  <c r="DR267" i="7"/>
  <c r="BB79" i="7"/>
  <c r="FJ79" i="7"/>
  <c r="EN79" i="7"/>
  <c r="BV79" i="7"/>
  <c r="DR79" i="7"/>
  <c r="FJ228" i="7"/>
  <c r="EN228" i="7"/>
  <c r="DR228" i="7"/>
  <c r="BV228" i="7"/>
  <c r="BB228" i="7"/>
  <c r="DR28" i="7"/>
  <c r="EN28" i="7"/>
  <c r="FJ28" i="7"/>
  <c r="BB28" i="7"/>
  <c r="BV28" i="7"/>
  <c r="DR59" i="7"/>
  <c r="FJ59" i="7"/>
  <c r="BV59" i="7"/>
  <c r="BB59" i="7"/>
  <c r="EN59" i="7"/>
  <c r="DR186" i="7"/>
  <c r="FJ186" i="7"/>
  <c r="BB186" i="7"/>
  <c r="BV186" i="7"/>
  <c r="EN186" i="7"/>
  <c r="EN233" i="7"/>
  <c r="DR233" i="7"/>
  <c r="FJ233" i="7"/>
  <c r="BV233" i="7"/>
  <c r="BB233" i="7"/>
  <c r="BV330" i="7"/>
  <c r="DR330" i="7"/>
  <c r="BB330" i="7"/>
  <c r="FJ330" i="7"/>
  <c r="EN330" i="7"/>
  <c r="DR249" i="7"/>
  <c r="EN249" i="7"/>
  <c r="FJ249" i="7"/>
  <c r="BB249" i="7"/>
  <c r="BV249" i="7"/>
  <c r="EN359" i="7"/>
  <c r="BV359" i="7"/>
  <c r="DR359" i="7"/>
  <c r="FJ359" i="7"/>
  <c r="BB359" i="7"/>
  <c r="EN171" i="7"/>
  <c r="BB171" i="7"/>
  <c r="DR171" i="7"/>
  <c r="BV171" i="7"/>
  <c r="FJ171" i="7"/>
  <c r="DR315" i="7"/>
  <c r="FJ315" i="7"/>
  <c r="BV315" i="7"/>
  <c r="BB315" i="7"/>
  <c r="EN315" i="7"/>
  <c r="BV101" i="7"/>
  <c r="FJ101" i="7"/>
  <c r="DR101" i="7"/>
  <c r="BB101" i="7"/>
  <c r="EN101" i="7"/>
  <c r="BV22" i="7"/>
  <c r="EN22" i="7"/>
  <c r="FJ22" i="7"/>
  <c r="DR22" i="7"/>
  <c r="BB22" i="7"/>
  <c r="FJ103" i="7"/>
  <c r="EN103" i="7"/>
  <c r="BV103" i="7"/>
  <c r="DR103" i="7"/>
  <c r="BB103" i="7"/>
  <c r="DR42" i="7"/>
  <c r="EN42" i="7"/>
  <c r="BB42" i="7"/>
  <c r="BV42" i="7"/>
  <c r="FJ42" i="7"/>
  <c r="FJ32" i="7"/>
  <c r="DR32" i="7"/>
  <c r="BB32" i="7"/>
  <c r="EN32" i="7"/>
  <c r="BV32" i="7"/>
  <c r="FJ238" i="7"/>
  <c r="BB238" i="7"/>
  <c r="DR238" i="7"/>
  <c r="EN238" i="7"/>
  <c r="BV238" i="7"/>
  <c r="FJ236" i="7"/>
  <c r="BB236" i="7"/>
  <c r="DR236" i="7"/>
  <c r="EN236" i="7"/>
  <c r="BV236" i="7"/>
  <c r="FJ132" i="7"/>
  <c r="EN132" i="7"/>
  <c r="BB132" i="7"/>
  <c r="DR132" i="7"/>
  <c r="BV132" i="7"/>
  <c r="EN126" i="7"/>
  <c r="BB126" i="7"/>
  <c r="DR126" i="7"/>
  <c r="BV126" i="7"/>
  <c r="FJ126" i="7"/>
  <c r="EN153" i="7"/>
  <c r="FJ153" i="7"/>
  <c r="BV153" i="7"/>
  <c r="DR153" i="7"/>
  <c r="BB153" i="7"/>
  <c r="FJ52" i="7"/>
  <c r="DR52" i="7"/>
  <c r="BB52" i="7"/>
  <c r="EN52" i="7"/>
  <c r="BV52" i="7"/>
  <c r="FJ217" i="7"/>
  <c r="EN217" i="7"/>
  <c r="DR217" i="7"/>
  <c r="BB217" i="7"/>
  <c r="BV217" i="7"/>
  <c r="BV182" i="7"/>
  <c r="BB182" i="7"/>
  <c r="DR182" i="7"/>
  <c r="FJ182" i="7"/>
  <c r="EN182" i="7"/>
  <c r="BB60" i="7"/>
  <c r="DR60" i="7"/>
  <c r="FJ60" i="7"/>
  <c r="EN60" i="7"/>
  <c r="BV60" i="7"/>
  <c r="FJ296" i="7"/>
  <c r="DR296" i="7"/>
  <c r="BV296" i="7"/>
  <c r="BB296" i="7"/>
  <c r="EN296" i="7"/>
  <c r="DR63" i="7"/>
  <c r="BB63" i="7"/>
  <c r="BV63" i="7"/>
  <c r="EN63" i="7"/>
  <c r="FJ63" i="7"/>
  <c r="DR339" i="7"/>
  <c r="FJ339" i="7"/>
  <c r="EN339" i="7"/>
  <c r="BV339" i="7"/>
  <c r="BB339" i="7"/>
  <c r="BB161" i="7"/>
  <c r="EN161" i="7"/>
  <c r="FJ161" i="7"/>
  <c r="DR161" i="7"/>
  <c r="BV161" i="7"/>
  <c r="DR108" i="7"/>
  <c r="BV108" i="7"/>
  <c r="BB108" i="7"/>
  <c r="FJ108" i="7"/>
  <c r="EN108" i="7"/>
  <c r="DR215" i="7"/>
  <c r="FJ215" i="7"/>
  <c r="EN215" i="7"/>
  <c r="BB215" i="7"/>
  <c r="BV215" i="7"/>
  <c r="BB159" i="7"/>
  <c r="DR159" i="7"/>
  <c r="EN159" i="7"/>
  <c r="BV159" i="7"/>
  <c r="FJ159" i="7"/>
  <c r="BV113" i="7"/>
  <c r="EN113" i="7"/>
  <c r="BB113" i="7"/>
  <c r="DR113" i="7"/>
  <c r="FJ113" i="7"/>
  <c r="EN24" i="7"/>
  <c r="BB24" i="7"/>
  <c r="FJ24" i="7"/>
  <c r="BV24" i="7"/>
  <c r="DR24" i="7"/>
  <c r="BV85" i="7"/>
  <c r="BB85" i="7"/>
  <c r="DR85" i="7"/>
  <c r="FJ85" i="7"/>
  <c r="EN85" i="7"/>
  <c r="F26" i="10"/>
  <c r="CE125" i="7" a="1"/>
  <c r="CE125" i="7" s="1"/>
  <c r="O7" i="7" a="1"/>
  <c r="O7" i="7" s="1"/>
  <c r="R7" i="10" s="1"/>
  <c r="R12" i="10" s="1"/>
  <c r="FJ247" i="7"/>
  <c r="BV247" i="7"/>
  <c r="BB247" i="7"/>
  <c r="DR247" i="7"/>
  <c r="EN247" i="7"/>
  <c r="BV229" i="7"/>
  <c r="BB229" i="7"/>
  <c r="FJ229" i="7"/>
  <c r="EN229" i="7"/>
  <c r="DR229" i="7"/>
  <c r="EN275" i="7"/>
  <c r="BB275" i="7"/>
  <c r="FJ275" i="7"/>
  <c r="BV275" i="7"/>
  <c r="DR275" i="7"/>
  <c r="P80" i="7"/>
  <c r="CR77" i="7" s="1"/>
  <c r="P320" i="7"/>
  <c r="P305" i="7"/>
  <c r="P84" i="7"/>
  <c r="CR81" i="7" s="1"/>
  <c r="P54" i="7"/>
  <c r="CR51" i="7" s="1"/>
  <c r="P212" i="7"/>
  <c r="P290" i="7"/>
  <c r="P193" i="7"/>
  <c r="P27" i="7"/>
  <c r="CR24" i="7" s="1"/>
  <c r="P16" i="7"/>
  <c r="CR13" i="7" s="1"/>
  <c r="P74" i="7"/>
  <c r="CR71" i="7" s="1"/>
  <c r="P331" i="7"/>
  <c r="P118" i="7"/>
  <c r="P101" i="7"/>
  <c r="CR98" i="7" s="1"/>
  <c r="P275" i="7"/>
  <c r="P335" i="7"/>
  <c r="P286" i="7"/>
  <c r="P269" i="7"/>
  <c r="P174" i="7"/>
  <c r="P25" i="7"/>
  <c r="CR22" i="7" s="1"/>
  <c r="P88" i="7"/>
  <c r="CR85" i="7" s="1"/>
  <c r="P17" i="7"/>
  <c r="CR14" i="7" s="1"/>
  <c r="P122" i="7"/>
  <c r="P239" i="7"/>
  <c r="P30" i="7"/>
  <c r="CR27" i="7" s="1"/>
  <c r="P104" i="7"/>
  <c r="CR101" i="7" s="1"/>
  <c r="P78" i="7"/>
  <c r="CR75" i="7" s="1"/>
  <c r="P87" i="7"/>
  <c r="CR84" i="7" s="1"/>
  <c r="P45" i="7"/>
  <c r="CR42" i="7" s="1"/>
  <c r="P109" i="7"/>
  <c r="CR106" i="7" s="1"/>
  <c r="P64" i="7"/>
  <c r="CR61" i="7" s="1"/>
  <c r="P261" i="7"/>
  <c r="P67" i="7"/>
  <c r="CR64" i="7" s="1"/>
  <c r="P71" i="7"/>
  <c r="CR68" i="7" s="1"/>
  <c r="P168" i="7"/>
  <c r="P201" i="7"/>
  <c r="P22" i="7"/>
  <c r="CR19" i="7" s="1"/>
  <c r="P32" i="7"/>
  <c r="CR29" i="7" s="1"/>
  <c r="P270" i="7"/>
  <c r="P135" i="7"/>
  <c r="P120" i="7"/>
  <c r="P313" i="7"/>
  <c r="P52" i="7"/>
  <c r="CR49" i="7" s="1"/>
  <c r="P292" i="7"/>
  <c r="P47" i="7"/>
  <c r="CR44" i="7" s="1"/>
  <c r="P117" i="7"/>
  <c r="P26" i="7"/>
  <c r="CR23" i="7" s="1"/>
  <c r="P103" i="7"/>
  <c r="CR100" i="7" s="1"/>
  <c r="P207" i="7"/>
  <c r="P97" i="7"/>
  <c r="CR94" i="7" s="1"/>
  <c r="P35" i="7"/>
  <c r="CR32" i="7" s="1"/>
  <c r="P111" i="7"/>
  <c r="CR108" i="7" s="1"/>
  <c r="P164" i="7"/>
  <c r="P257" i="7"/>
  <c r="P234" i="7"/>
  <c r="P199" i="7"/>
  <c r="P349" i="7"/>
  <c r="P316" i="7"/>
  <c r="P360" i="7"/>
  <c r="P156" i="7"/>
  <c r="P37" i="7"/>
  <c r="CR34" i="7" s="1"/>
  <c r="P158" i="7"/>
  <c r="P94" i="7"/>
  <c r="CR91" i="7" s="1"/>
  <c r="P21" i="7"/>
  <c r="CR18" i="7" s="1"/>
  <c r="P341" i="7"/>
  <c r="P235" i="7"/>
  <c r="P197" i="7"/>
  <c r="P143" i="7"/>
  <c r="P238" i="7"/>
  <c r="P241" i="7"/>
  <c r="P283" i="7"/>
  <c r="P226" i="7"/>
  <c r="P181" i="7"/>
  <c r="P157" i="7"/>
  <c r="P342" i="7"/>
  <c r="P61" i="7"/>
  <c r="CR58" i="7" s="1"/>
  <c r="P60" i="7"/>
  <c r="CR57" i="7" s="1"/>
  <c r="P336" i="7"/>
  <c r="P249" i="7"/>
  <c r="P277" i="7"/>
  <c r="P137" i="7"/>
  <c r="P182" i="7"/>
  <c r="P116" i="7"/>
  <c r="P102" i="7"/>
  <c r="CR99" i="7" s="1"/>
  <c r="P237" i="7"/>
  <c r="P307" i="7"/>
  <c r="P179" i="7"/>
  <c r="P154" i="7"/>
  <c r="P79" i="7"/>
  <c r="CR76" i="7" s="1"/>
  <c r="P322" i="7"/>
  <c r="P205" i="7"/>
  <c r="P254" i="7"/>
  <c r="P129" i="7"/>
  <c r="P57" i="7"/>
  <c r="CR54" i="7" s="1"/>
  <c r="P89" i="7"/>
  <c r="CR86" i="7" s="1"/>
  <c r="P31" i="7"/>
  <c r="CR28" i="7" s="1"/>
  <c r="P43" i="7"/>
  <c r="CR40" i="7" s="1"/>
  <c r="P130" i="7"/>
  <c r="P351" i="7"/>
  <c r="P39" i="7"/>
  <c r="CR36" i="7" s="1"/>
  <c r="P348" i="7"/>
  <c r="P53" i="7"/>
  <c r="CR50" i="7" s="1"/>
  <c r="P196" i="7"/>
  <c r="P178" i="7"/>
  <c r="P190" i="7"/>
  <c r="P229" i="7"/>
  <c r="P144" i="7"/>
  <c r="P42" i="7"/>
  <c r="CR39" i="7" s="1"/>
  <c r="P132" i="7"/>
  <c r="P180" i="7"/>
  <c r="P366" i="7"/>
  <c r="P145" i="7"/>
  <c r="P302" i="7"/>
  <c r="P356" i="7"/>
  <c r="P192" i="7"/>
  <c r="P274" i="7"/>
  <c r="P81" i="7"/>
  <c r="CR78" i="7" s="1"/>
  <c r="P255" i="7"/>
  <c r="P66" i="7"/>
  <c r="CR63" i="7" s="1"/>
  <c r="P177" i="7"/>
  <c r="P189" i="7"/>
  <c r="P293" i="7"/>
  <c r="P288" i="7"/>
  <c r="P232" i="7"/>
  <c r="P123" i="7"/>
  <c r="P327" i="7"/>
  <c r="P202" i="7"/>
  <c r="P338" i="7"/>
  <c r="P308" i="7"/>
  <c r="P303" i="7"/>
  <c r="P162" i="7"/>
  <c r="P224" i="7"/>
  <c r="P186" i="7"/>
  <c r="P139" i="7"/>
  <c r="P298" i="7"/>
  <c r="P222" i="7"/>
  <c r="P266" i="7"/>
  <c r="P311" i="7"/>
  <c r="P344" i="7"/>
  <c r="P294" i="7"/>
  <c r="P48" i="7"/>
  <c r="CR45" i="7" s="1"/>
  <c r="P176" i="7"/>
  <c r="P365" i="7"/>
  <c r="P159" i="7"/>
  <c r="P216" i="7"/>
  <c r="P58" i="7"/>
  <c r="CR55" i="7" s="1"/>
  <c r="P75" i="7"/>
  <c r="CR72" i="7" s="1"/>
  <c r="P175" i="7"/>
  <c r="P148" i="7"/>
  <c r="P228" i="7"/>
  <c r="P210" i="7"/>
  <c r="P236" i="7"/>
  <c r="P300" i="7"/>
  <c r="P276" i="7"/>
  <c r="P11" i="7"/>
  <c r="CR8" i="7" s="1"/>
  <c r="P248" i="7"/>
  <c r="P206" i="7"/>
  <c r="P160" i="7"/>
  <c r="P114" i="7"/>
  <c r="P218" i="7"/>
  <c r="P44" i="7"/>
  <c r="CR41" i="7" s="1"/>
  <c r="P345" i="7"/>
  <c r="P70" i="7"/>
  <c r="CR67" i="7" s="1"/>
  <c r="P65" i="7"/>
  <c r="CR62" i="7" s="1"/>
  <c r="P95" i="7"/>
  <c r="CR92" i="7" s="1"/>
  <c r="P128" i="7"/>
  <c r="P221" i="7"/>
  <c r="P110" i="7"/>
  <c r="CR107" i="7" s="1"/>
  <c r="P340" i="7"/>
  <c r="P323" i="7"/>
  <c r="P359" i="7"/>
  <c r="P140" i="7"/>
  <c r="P99" i="7"/>
  <c r="CR96" i="7" s="1"/>
  <c r="P333" i="7"/>
  <c r="P354" i="7"/>
  <c r="P314" i="7"/>
  <c r="P112" i="7"/>
  <c r="CR109" i="7" s="1"/>
  <c r="P41" i="7"/>
  <c r="CR38" i="7" s="1"/>
  <c r="P214" i="7"/>
  <c r="P211" i="7"/>
  <c r="P330" i="7"/>
  <c r="P14" i="7"/>
  <c r="CR11" i="7" s="1"/>
  <c r="P171" i="7"/>
  <c r="P227" i="7"/>
  <c r="P310" i="7"/>
  <c r="P170" i="7"/>
  <c r="P153" i="7"/>
  <c r="P363" i="7"/>
  <c r="P364" i="7"/>
  <c r="P362" i="7"/>
  <c r="P346" i="7"/>
  <c r="P134" i="7"/>
  <c r="P343" i="7"/>
  <c r="P220" i="7"/>
  <c r="P163" i="7"/>
  <c r="P191" i="7"/>
  <c r="P347" i="7"/>
  <c r="P13" i="7"/>
  <c r="CR10" i="7" s="1"/>
  <c r="P125" i="7"/>
  <c r="P151" i="7"/>
  <c r="P271" i="7"/>
  <c r="P62" i="7"/>
  <c r="CR59" i="7" s="1"/>
  <c r="P217" i="7"/>
  <c r="P223" i="7"/>
  <c r="P165" i="7"/>
  <c r="P28" i="7"/>
  <c r="CR25" i="7" s="1"/>
  <c r="P38" i="7"/>
  <c r="CR35" i="7" s="1"/>
  <c r="P91" i="7"/>
  <c r="CR88" i="7" s="1"/>
  <c r="P268" i="7"/>
  <c r="P83" i="7"/>
  <c r="CR80" i="7" s="1"/>
  <c r="P34" i="7"/>
  <c r="CR31" i="7" s="1"/>
  <c r="P96" i="7"/>
  <c r="CR93" i="7" s="1"/>
  <c r="P326" i="7"/>
  <c r="P339" i="7"/>
  <c r="P119" i="7"/>
  <c r="P208" i="7"/>
  <c r="P185" i="7"/>
  <c r="P278" i="7"/>
  <c r="P46" i="7"/>
  <c r="CR43" i="7" s="1"/>
  <c r="P82" i="7"/>
  <c r="CR79" i="7" s="1"/>
  <c r="P321" i="7"/>
  <c r="P203" i="7"/>
  <c r="P267" i="7"/>
  <c r="P105" i="7"/>
  <c r="CR102" i="7" s="1"/>
  <c r="P12" i="7"/>
  <c r="CR9" i="7" s="1"/>
  <c r="P100" i="7"/>
  <c r="CR97" i="7" s="1"/>
  <c r="P106" i="7"/>
  <c r="CR103" i="7" s="1"/>
  <c r="P63" i="7"/>
  <c r="CR60" i="7" s="1"/>
  <c r="P209" i="7"/>
  <c r="P250" i="7"/>
  <c r="P312" i="7"/>
  <c r="P121" i="7"/>
  <c r="P247" i="7"/>
  <c r="P68" i="7"/>
  <c r="CR65" i="7" s="1"/>
  <c r="P219" i="7"/>
  <c r="P20" i="7"/>
  <c r="CR17" i="7" s="1"/>
  <c r="P299" i="7"/>
  <c r="P258" i="7"/>
  <c r="P98" i="7"/>
  <c r="CR95" i="7" s="1"/>
  <c r="P319" i="7"/>
  <c r="P90" i="7"/>
  <c r="CR87" i="7" s="1"/>
  <c r="P72" i="7"/>
  <c r="CR69" i="7" s="1"/>
  <c r="P108" i="7"/>
  <c r="CR105" i="7" s="1"/>
  <c r="P77" i="7"/>
  <c r="CR74" i="7" s="1"/>
  <c r="P40" i="7"/>
  <c r="CR37" i="7" s="1"/>
  <c r="P51" i="7"/>
  <c r="CR48" i="7" s="1"/>
  <c r="P50" i="7"/>
  <c r="CR47" i="7" s="1"/>
  <c r="P194" i="7"/>
  <c r="P141" i="7"/>
  <c r="P55" i="7"/>
  <c r="CR52" i="7" s="1"/>
  <c r="P24" i="7"/>
  <c r="CR21" i="7" s="1"/>
  <c r="P33" i="7"/>
  <c r="CR30" i="7" s="1"/>
  <c r="P92" i="7"/>
  <c r="CR89" i="7" s="1"/>
  <c r="P281" i="7"/>
  <c r="P184" i="7"/>
  <c r="P361" i="7"/>
  <c r="P85" i="7"/>
  <c r="CR82" i="7" s="1"/>
  <c r="P280" i="7"/>
  <c r="P240" i="7"/>
  <c r="P297" i="7"/>
  <c r="P306" i="7"/>
  <c r="P284" i="7"/>
  <c r="P198" i="7"/>
  <c r="P19" i="7"/>
  <c r="CR16" i="7" s="1"/>
  <c r="P352" i="7"/>
  <c r="P350" i="7"/>
  <c r="P285" i="7"/>
  <c r="P23" i="7"/>
  <c r="CR20" i="7" s="1"/>
  <c r="P243" i="7"/>
  <c r="P152" i="7"/>
  <c r="P166" i="7"/>
  <c r="P282" i="7"/>
  <c r="P187" i="7"/>
  <c r="P355" i="7"/>
  <c r="P59" i="7"/>
  <c r="CR56" i="7" s="1"/>
  <c r="P188" i="7"/>
  <c r="P264" i="7"/>
  <c r="P279" i="7"/>
  <c r="P301" i="7"/>
  <c r="P15" i="7"/>
  <c r="CR12" i="7" s="1"/>
  <c r="P138" i="7"/>
  <c r="P230" i="7"/>
  <c r="P318" i="7"/>
  <c r="P195" i="7"/>
  <c r="P149" i="7"/>
  <c r="P263" i="7"/>
  <c r="P136" i="7"/>
  <c r="P289" i="7"/>
  <c r="P272" i="7"/>
  <c r="P173" i="7"/>
  <c r="P325" i="7"/>
  <c r="P133" i="7"/>
  <c r="P127" i="7"/>
  <c r="P131" i="7"/>
  <c r="P73" i="7"/>
  <c r="CR70" i="7" s="1"/>
  <c r="P142" i="7"/>
  <c r="P147" i="7"/>
  <c r="P161" i="7"/>
  <c r="P231" i="7"/>
  <c r="P56" i="7"/>
  <c r="CR53" i="7" s="1"/>
  <c r="P86" i="7"/>
  <c r="CR83" i="7" s="1"/>
  <c r="P29" i="7"/>
  <c r="CR26" i="7" s="1"/>
  <c r="P334" i="7"/>
  <c r="P246" i="7"/>
  <c r="P93" i="7"/>
  <c r="CR90" i="7" s="1"/>
  <c r="P76" i="7"/>
  <c r="CR73" i="7" s="1"/>
  <c r="P242" i="7"/>
  <c r="P36" i="7"/>
  <c r="CR33" i="7" s="1"/>
  <c r="P324" i="7"/>
  <c r="P126" i="7"/>
  <c r="P358" i="7"/>
  <c r="P18" i="7"/>
  <c r="CR15" i="7" s="1"/>
  <c r="P291" i="7"/>
  <c r="P309" i="7"/>
  <c r="P115" i="7"/>
  <c r="P315" i="7"/>
  <c r="P329" i="7"/>
  <c r="P124" i="7"/>
  <c r="P213" i="7"/>
  <c r="P332" i="7"/>
  <c r="P155" i="7"/>
  <c r="P353" i="7"/>
  <c r="P107" i="7"/>
  <c r="CR104" i="7" s="1"/>
  <c r="P172" i="7"/>
  <c r="P252" i="7"/>
  <c r="P150" i="7"/>
  <c r="P183" i="7"/>
  <c r="P295" i="7"/>
  <c r="P265" i="7"/>
  <c r="P113" i="7"/>
  <c r="P251" i="7"/>
  <c r="P215" i="7"/>
  <c r="P328" i="7"/>
  <c r="P317" i="7"/>
  <c r="P259" i="7"/>
  <c r="P260" i="7"/>
  <c r="P167" i="7"/>
  <c r="P200" i="7"/>
  <c r="P245" i="7"/>
  <c r="P256" i="7"/>
  <c r="P337" i="7"/>
  <c r="P273" i="7"/>
  <c r="P287" i="7"/>
  <c r="P233" i="7"/>
  <c r="P296" i="7"/>
  <c r="P244" i="7"/>
  <c r="P169" i="7"/>
  <c r="P253" i="7"/>
  <c r="P357" i="7"/>
  <c r="P225" i="7"/>
  <c r="P146" i="7"/>
  <c r="P262" i="7"/>
  <c r="P10" i="7"/>
  <c r="CR7" i="7" s="1"/>
  <c r="P69" i="7"/>
  <c r="CR66" i="7" s="1"/>
  <c r="P49" i="7"/>
  <c r="CR46" i="7" s="1"/>
  <c r="P204" i="7"/>
  <c r="P304" i="7"/>
  <c r="EN352" i="7"/>
  <c r="BB352" i="7"/>
  <c r="FJ352" i="7"/>
  <c r="DR352" i="7"/>
  <c r="BV352" i="7"/>
  <c r="R13" i="10" l="1"/>
  <c r="BC363" i="7"/>
  <c r="FK363" i="7"/>
  <c r="DS363" i="7"/>
  <c r="BW363" i="7"/>
  <c r="EO363" i="7"/>
  <c r="FK295" i="7"/>
  <c r="EO295" i="7"/>
  <c r="DS295" i="7"/>
  <c r="BW295" i="7"/>
  <c r="BC295" i="7"/>
  <c r="DS324" i="7"/>
  <c r="BW324" i="7"/>
  <c r="EO324" i="7"/>
  <c r="BC324" i="7"/>
  <c r="FK324" i="7"/>
  <c r="EO224" i="7"/>
  <c r="BC224" i="7"/>
  <c r="DS224" i="7"/>
  <c r="BW224" i="7"/>
  <c r="FK224" i="7"/>
  <c r="DS226" i="7"/>
  <c r="FK226" i="7"/>
  <c r="BW226" i="7"/>
  <c r="BC226" i="7"/>
  <c r="EO226" i="7"/>
  <c r="BW23" i="7"/>
  <c r="EO23" i="7"/>
  <c r="FK23" i="7"/>
  <c r="DS23" i="7"/>
  <c r="BC23" i="7"/>
  <c r="BC76" i="7"/>
  <c r="BW76" i="7"/>
  <c r="EO76" i="7"/>
  <c r="FK76" i="7"/>
  <c r="DS76" i="7"/>
  <c r="EO279" i="7"/>
  <c r="DS279" i="7"/>
  <c r="BC279" i="7"/>
  <c r="BW279" i="7"/>
  <c r="FK279" i="7"/>
  <c r="BW185" i="7"/>
  <c r="EO185" i="7"/>
  <c r="FK185" i="7"/>
  <c r="DS185" i="7"/>
  <c r="BC185" i="7"/>
  <c r="BW316" i="7"/>
  <c r="DS316" i="7"/>
  <c r="BC316" i="7"/>
  <c r="FK316" i="7"/>
  <c r="EO316" i="7"/>
  <c r="FK21" i="7"/>
  <c r="EO21" i="7"/>
  <c r="BC21" i="7"/>
  <c r="DS21" i="7"/>
  <c r="BW21" i="7"/>
  <c r="DS319" i="7"/>
  <c r="BW319" i="7"/>
  <c r="EO319" i="7"/>
  <c r="FK319" i="7"/>
  <c r="BC319" i="7"/>
  <c r="DS184" i="7"/>
  <c r="EO184" i="7"/>
  <c r="FK184" i="7"/>
  <c r="BC184" i="7"/>
  <c r="BW184" i="7"/>
  <c r="BW8" i="7"/>
  <c r="EO8" i="7"/>
  <c r="DS8" i="7"/>
  <c r="FK8" i="7"/>
  <c r="BC8" i="7"/>
  <c r="BC302" i="7"/>
  <c r="BW302" i="7"/>
  <c r="EO302" i="7"/>
  <c r="FK302" i="7"/>
  <c r="DS302" i="7"/>
  <c r="BC183" i="7"/>
  <c r="EO183" i="7"/>
  <c r="DS183" i="7"/>
  <c r="BW183" i="7"/>
  <c r="FK183" i="7"/>
  <c r="BC251" i="7"/>
  <c r="FK251" i="7"/>
  <c r="DS251" i="7"/>
  <c r="BW251" i="7"/>
  <c r="EO251" i="7"/>
  <c r="F27" i="10"/>
  <c r="CE126" i="7" a="1"/>
  <c r="CE126" i="7" s="1"/>
  <c r="FK60" i="7"/>
  <c r="DS60" i="7"/>
  <c r="BW60" i="7"/>
  <c r="BC60" i="7"/>
  <c r="EO60" i="7"/>
  <c r="BC126" i="7"/>
  <c r="BW126" i="7"/>
  <c r="FK126" i="7"/>
  <c r="DS126" i="7"/>
  <c r="EO126" i="7"/>
  <c r="BC42" i="7"/>
  <c r="FK42" i="7"/>
  <c r="BW42" i="7"/>
  <c r="DS42" i="7"/>
  <c r="EO42" i="7"/>
  <c r="BC330" i="7"/>
  <c r="DS330" i="7"/>
  <c r="EO330" i="7"/>
  <c r="FK330" i="7"/>
  <c r="BW330" i="7"/>
  <c r="EO143" i="7"/>
  <c r="BW143" i="7"/>
  <c r="FK143" i="7"/>
  <c r="BC143" i="7"/>
  <c r="DS143" i="7"/>
  <c r="FK86" i="7"/>
  <c r="EO86" i="7"/>
  <c r="BW86" i="7"/>
  <c r="BC86" i="7"/>
  <c r="DS86" i="7"/>
  <c r="BW88" i="7"/>
  <c r="BC88" i="7"/>
  <c r="FK88" i="7"/>
  <c r="EO88" i="7"/>
  <c r="DS88" i="7"/>
  <c r="EO202" i="7"/>
  <c r="FK202" i="7"/>
  <c r="BC202" i="7"/>
  <c r="BW202" i="7"/>
  <c r="DS202" i="7"/>
  <c r="BC250" i="7"/>
  <c r="FK250" i="7"/>
  <c r="BW250" i="7"/>
  <c r="DS250" i="7"/>
  <c r="EO250" i="7"/>
  <c r="EO66" i="7"/>
  <c r="FK66" i="7"/>
  <c r="DS66" i="7"/>
  <c r="BW66" i="7"/>
  <c r="BC66" i="7"/>
  <c r="CD127" i="7" a="1"/>
  <c r="CD127" i="7" s="1"/>
  <c r="E28" i="10"/>
  <c r="DS196" i="7"/>
  <c r="BC196" i="7"/>
  <c r="BW196" i="7"/>
  <c r="EO196" i="7"/>
  <c r="FK196" i="7"/>
  <c r="DS345" i="7"/>
  <c r="BC345" i="7"/>
  <c r="BW345" i="7"/>
  <c r="FK345" i="7"/>
  <c r="EO345" i="7"/>
  <c r="BC71" i="7"/>
  <c r="DS71" i="7"/>
  <c r="EO71" i="7"/>
  <c r="FK71" i="7"/>
  <c r="BW71" i="7"/>
  <c r="DS336" i="7"/>
  <c r="FK336" i="7"/>
  <c r="BW336" i="7"/>
  <c r="BC336" i="7"/>
  <c r="EO336" i="7"/>
  <c r="BC30" i="7"/>
  <c r="BW30" i="7"/>
  <c r="EO30" i="7"/>
  <c r="DS30" i="7"/>
  <c r="FK30" i="7"/>
  <c r="BC273" i="7"/>
  <c r="BW273" i="7"/>
  <c r="FK273" i="7"/>
  <c r="DS273" i="7"/>
  <c r="EO273" i="7"/>
  <c r="CP115" i="7" a="1"/>
  <c r="CP115" i="7" s="1"/>
  <c r="Q16" i="10"/>
  <c r="EO200" i="7"/>
  <c r="BW200" i="7"/>
  <c r="BC200" i="7"/>
  <c r="FK200" i="7"/>
  <c r="DS200" i="7"/>
  <c r="BW352" i="7"/>
  <c r="FK352" i="7"/>
  <c r="DS352" i="7"/>
  <c r="EO352" i="7"/>
  <c r="BC352" i="7"/>
  <c r="DS198" i="7"/>
  <c r="EO198" i="7"/>
  <c r="BW198" i="7"/>
  <c r="FK198" i="7"/>
  <c r="BC198" i="7"/>
  <c r="BW342" i="7"/>
  <c r="FK342" i="7"/>
  <c r="BC342" i="7"/>
  <c r="EO342" i="7"/>
  <c r="DS342" i="7"/>
  <c r="DS343" i="7"/>
  <c r="BC343" i="7"/>
  <c r="BW343" i="7"/>
  <c r="FK343" i="7"/>
  <c r="EO343" i="7"/>
  <c r="FK44" i="7"/>
  <c r="EO44" i="7"/>
  <c r="BW44" i="7"/>
  <c r="DS44" i="7"/>
  <c r="BC44" i="7"/>
  <c r="BW203" i="7"/>
  <c r="EO203" i="7"/>
  <c r="BC203" i="7"/>
  <c r="DS203" i="7"/>
  <c r="FK203" i="7"/>
  <c r="DS110" i="7"/>
  <c r="BW110" i="7"/>
  <c r="FK110" i="7"/>
  <c r="EO110" i="7"/>
  <c r="BC110" i="7"/>
  <c r="DS252" i="7"/>
  <c r="EO252" i="7"/>
  <c r="FK252" i="7"/>
  <c r="BW252" i="7"/>
  <c r="BC252" i="7"/>
  <c r="DS204" i="7"/>
  <c r="FK204" i="7"/>
  <c r="EO204" i="7"/>
  <c r="BC204" i="7"/>
  <c r="BW204" i="7"/>
  <c r="BC351" i="7"/>
  <c r="DS351" i="7"/>
  <c r="EO351" i="7"/>
  <c r="FK351" i="7"/>
  <c r="BW351" i="7"/>
  <c r="BC142" i="7"/>
  <c r="EO142" i="7"/>
  <c r="FK142" i="7"/>
  <c r="BW142" i="7"/>
  <c r="DS142" i="7"/>
  <c r="BC322" i="7"/>
  <c r="FK322" i="7"/>
  <c r="EO322" i="7"/>
  <c r="DS322" i="7"/>
  <c r="BW322" i="7"/>
  <c r="DS178" i="7"/>
  <c r="EO178" i="7"/>
  <c r="BW178" i="7"/>
  <c r="BC178" i="7"/>
  <c r="FK178" i="7"/>
  <c r="DS235" i="7"/>
  <c r="BC235" i="7"/>
  <c r="BW235" i="7"/>
  <c r="EO235" i="7"/>
  <c r="FK235" i="7"/>
  <c r="BW81" i="7"/>
  <c r="EO81" i="7"/>
  <c r="BC81" i="7"/>
  <c r="DS81" i="7"/>
  <c r="FK81" i="7"/>
  <c r="DS128" i="7"/>
  <c r="EO128" i="7"/>
  <c r="BC128" i="7"/>
  <c r="BW128" i="7"/>
  <c r="FK128" i="7"/>
  <c r="EO19" i="7"/>
  <c r="BC19" i="7"/>
  <c r="DS19" i="7"/>
  <c r="BW19" i="7"/>
  <c r="FK19" i="7"/>
  <c r="EO187" i="7"/>
  <c r="BC187" i="7"/>
  <c r="DS187" i="7"/>
  <c r="BW187" i="7"/>
  <c r="FK187" i="7"/>
  <c r="BW365" i="7"/>
  <c r="BC365" i="7"/>
  <c r="EO365" i="7"/>
  <c r="FK365" i="7"/>
  <c r="DS365" i="7"/>
  <c r="EO64" i="7"/>
  <c r="DS64" i="7"/>
  <c r="BW64" i="7"/>
  <c r="BC64" i="7"/>
  <c r="FK64" i="7"/>
  <c r="FK97" i="7"/>
  <c r="BW97" i="7"/>
  <c r="EO97" i="7"/>
  <c r="DS97" i="7"/>
  <c r="BC97" i="7"/>
  <c r="FK320" i="7"/>
  <c r="EO320" i="7"/>
  <c r="BW320" i="7"/>
  <c r="DS320" i="7"/>
  <c r="BC320" i="7"/>
  <c r="FK120" i="7"/>
  <c r="DS120" i="7"/>
  <c r="BW120" i="7"/>
  <c r="BC120" i="7"/>
  <c r="EO120" i="7"/>
  <c r="DS151" i="7"/>
  <c r="FK151" i="7"/>
  <c r="BC151" i="7"/>
  <c r="BW151" i="7"/>
  <c r="EO151" i="7"/>
  <c r="DS62" i="7"/>
  <c r="FK62" i="7"/>
  <c r="BW62" i="7"/>
  <c r="BC62" i="7"/>
  <c r="EO62" i="7"/>
  <c r="DS346" i="7"/>
  <c r="BW346" i="7"/>
  <c r="BC346" i="7"/>
  <c r="FK346" i="7"/>
  <c r="EO346" i="7"/>
  <c r="EO335" i="7"/>
  <c r="BW335" i="7"/>
  <c r="DS335" i="7"/>
  <c r="FK335" i="7"/>
  <c r="BC335" i="7"/>
  <c r="FK111" i="7"/>
  <c r="BW111" i="7"/>
  <c r="BC111" i="7"/>
  <c r="DS111" i="7"/>
  <c r="EO111" i="7"/>
  <c r="BW40" i="7"/>
  <c r="BC40" i="7"/>
  <c r="DS40" i="7"/>
  <c r="EO40" i="7"/>
  <c r="FK40" i="7"/>
  <c r="BW107" i="7"/>
  <c r="EO107" i="7"/>
  <c r="FK107" i="7"/>
  <c r="BC107" i="7"/>
  <c r="DS107" i="7"/>
  <c r="BW121" i="7"/>
  <c r="FK121" i="7"/>
  <c r="BC121" i="7"/>
  <c r="EO121" i="7"/>
  <c r="DS121" i="7"/>
  <c r="DS173" i="7"/>
  <c r="BW173" i="7"/>
  <c r="BC173" i="7"/>
  <c r="FK173" i="7"/>
  <c r="EO173" i="7"/>
  <c r="BW232" i="7"/>
  <c r="FK232" i="7"/>
  <c r="DS232" i="7"/>
  <c r="BC232" i="7"/>
  <c r="EO232" i="7"/>
  <c r="FK278" i="7"/>
  <c r="BW278" i="7"/>
  <c r="EO278" i="7"/>
  <c r="DS278" i="7"/>
  <c r="BC278" i="7"/>
  <c r="BC304" i="7"/>
  <c r="BW304" i="7"/>
  <c r="EO304" i="7"/>
  <c r="DS304" i="7"/>
  <c r="FK304" i="7"/>
  <c r="EO340" i="7"/>
  <c r="BC340" i="7"/>
  <c r="FK340" i="7"/>
  <c r="BW340" i="7"/>
  <c r="DS340" i="7"/>
  <c r="EO56" i="7"/>
  <c r="FK56" i="7"/>
  <c r="BC56" i="7"/>
  <c r="BW56" i="7"/>
  <c r="DS56" i="7"/>
  <c r="EO156" i="7"/>
  <c r="DS156" i="7"/>
  <c r="BC156" i="7"/>
  <c r="FK156" i="7"/>
  <c r="BW156" i="7"/>
  <c r="EO55" i="7"/>
  <c r="FK55" i="7"/>
  <c r="BW55" i="7"/>
  <c r="BC55" i="7"/>
  <c r="DS55" i="7"/>
  <c r="DS361" i="7"/>
  <c r="EO361" i="7"/>
  <c r="BC361" i="7"/>
  <c r="BW361" i="7"/>
  <c r="FK361" i="7"/>
  <c r="BW311" i="7"/>
  <c r="BC311" i="7"/>
  <c r="FK311" i="7"/>
  <c r="EO311" i="7"/>
  <c r="DS311" i="7"/>
  <c r="FK78" i="7"/>
  <c r="DS78" i="7"/>
  <c r="BC78" i="7"/>
  <c r="EO78" i="7"/>
  <c r="BW78" i="7"/>
  <c r="FK113" i="7"/>
  <c r="EO113" i="7"/>
  <c r="BC113" i="7"/>
  <c r="BW113" i="7"/>
  <c r="DS113" i="7"/>
  <c r="BW59" i="7"/>
  <c r="BC59" i="7"/>
  <c r="EO59" i="7"/>
  <c r="DS59" i="7"/>
  <c r="FK59" i="7"/>
  <c r="BW229" i="7"/>
  <c r="FK229" i="7"/>
  <c r="EO229" i="7"/>
  <c r="DS229" i="7"/>
  <c r="BC229" i="7"/>
  <c r="EO153" i="7"/>
  <c r="BW153" i="7"/>
  <c r="FK153" i="7"/>
  <c r="DS153" i="7"/>
  <c r="BC153" i="7"/>
  <c r="BC24" i="7"/>
  <c r="DS24" i="7"/>
  <c r="FK24" i="7"/>
  <c r="EO24" i="7"/>
  <c r="BW24" i="7"/>
  <c r="DS171" i="7"/>
  <c r="FK171" i="7"/>
  <c r="BW171" i="7"/>
  <c r="EO171" i="7"/>
  <c r="BC171" i="7"/>
  <c r="DS307" i="7"/>
  <c r="FK307" i="7"/>
  <c r="EO307" i="7"/>
  <c r="BC307" i="7"/>
  <c r="BW307" i="7"/>
  <c r="BW174" i="7"/>
  <c r="DS174" i="7"/>
  <c r="EO174" i="7"/>
  <c r="BC174" i="7"/>
  <c r="FK174" i="7"/>
  <c r="DS29" i="7"/>
  <c r="FK29" i="7"/>
  <c r="BW29" i="7"/>
  <c r="BC29" i="7"/>
  <c r="EO29" i="7"/>
  <c r="BC122" i="7"/>
  <c r="FK122" i="7"/>
  <c r="BW122" i="7"/>
  <c r="EO122" i="7"/>
  <c r="DS122" i="7"/>
  <c r="EO127" i="7"/>
  <c r="DS127" i="7"/>
  <c r="BW127" i="7"/>
  <c r="BC127" i="7"/>
  <c r="FK127" i="7"/>
  <c r="BC12" i="7"/>
  <c r="FK12" i="7"/>
  <c r="DS12" i="7"/>
  <c r="EO12" i="7"/>
  <c r="BW12" i="7"/>
  <c r="FK216" i="7"/>
  <c r="EO216" i="7"/>
  <c r="DS216" i="7"/>
  <c r="BC216" i="7"/>
  <c r="BW216" i="7"/>
  <c r="FK34" i="7"/>
  <c r="BW34" i="7"/>
  <c r="DS34" i="7"/>
  <c r="EO34" i="7"/>
  <c r="BC34" i="7"/>
  <c r="EO46" i="7"/>
  <c r="FK46" i="7"/>
  <c r="BW46" i="7"/>
  <c r="BC46" i="7"/>
  <c r="DS46" i="7"/>
  <c r="BC349" i="7"/>
  <c r="FK349" i="7"/>
  <c r="BW349" i="7"/>
  <c r="DS349" i="7"/>
  <c r="EO349" i="7"/>
  <c r="FK347" i="7"/>
  <c r="DS347" i="7"/>
  <c r="BW347" i="7"/>
  <c r="EO347" i="7"/>
  <c r="BC347" i="7"/>
  <c r="BW43" i="7"/>
  <c r="FK43" i="7"/>
  <c r="EO43" i="7"/>
  <c r="BC43" i="7"/>
  <c r="DS43" i="7"/>
  <c r="BC149" i="7"/>
  <c r="FK149" i="7"/>
  <c r="DS149" i="7"/>
  <c r="EO149" i="7"/>
  <c r="BW149" i="7"/>
  <c r="DS323" i="7"/>
  <c r="BC323" i="7"/>
  <c r="EO323" i="7"/>
  <c r="BW323" i="7"/>
  <c r="FK323" i="7"/>
  <c r="BW152" i="7"/>
  <c r="EO152" i="7"/>
  <c r="BC152" i="7"/>
  <c r="FK152" i="7"/>
  <c r="DS152" i="7"/>
  <c r="EO133" i="7"/>
  <c r="FK133" i="7"/>
  <c r="BC133" i="7"/>
  <c r="BW133" i="7"/>
  <c r="DS133" i="7"/>
  <c r="BC169" i="7"/>
  <c r="BW169" i="7"/>
  <c r="EO169" i="7"/>
  <c r="DS169" i="7"/>
  <c r="FK169" i="7"/>
  <c r="BW213" i="7"/>
  <c r="FK213" i="7"/>
  <c r="DS213" i="7"/>
  <c r="BC213" i="7"/>
  <c r="EO213" i="7"/>
  <c r="BC130" i="7"/>
  <c r="FK130" i="7"/>
  <c r="EO130" i="7"/>
  <c r="BW130" i="7"/>
  <c r="DS130" i="7"/>
  <c r="BW199" i="7"/>
  <c r="FK199" i="7"/>
  <c r="BC199" i="7"/>
  <c r="EO199" i="7"/>
  <c r="DS199" i="7"/>
  <c r="DS195" i="7"/>
  <c r="FK195" i="7"/>
  <c r="BC195" i="7"/>
  <c r="BW195" i="7"/>
  <c r="EO195" i="7"/>
  <c r="BC137" i="7"/>
  <c r="DS137" i="7"/>
  <c r="BW137" i="7"/>
  <c r="FK137" i="7"/>
  <c r="EO137" i="7"/>
  <c r="FK208" i="7"/>
  <c r="BW208" i="7"/>
  <c r="BC208" i="7"/>
  <c r="DS208" i="7"/>
  <c r="EO208" i="7"/>
  <c r="BW72" i="7"/>
  <c r="EO72" i="7"/>
  <c r="BC72" i="7"/>
  <c r="DS72" i="7"/>
  <c r="FK72" i="7"/>
  <c r="BC293" i="7"/>
  <c r="BW293" i="7"/>
  <c r="EO293" i="7"/>
  <c r="FK293" i="7"/>
  <c r="DS293" i="7"/>
  <c r="BC54" i="7"/>
  <c r="BW54" i="7"/>
  <c r="EO54" i="7"/>
  <c r="FK54" i="7"/>
  <c r="DS54" i="7"/>
  <c r="EO254" i="7"/>
  <c r="FK254" i="7"/>
  <c r="BW254" i="7"/>
  <c r="DS254" i="7"/>
  <c r="BC254" i="7"/>
  <c r="G26" i="10"/>
  <c r="CF125" i="7" a="1"/>
  <c r="CF125" i="7" s="1"/>
  <c r="DS160" i="7"/>
  <c r="FK160" i="7"/>
  <c r="BW160" i="7"/>
  <c r="EO160" i="7"/>
  <c r="BC160" i="7"/>
  <c r="EO13" i="7"/>
  <c r="BC13" i="7"/>
  <c r="DS13" i="7"/>
  <c r="FK13" i="7"/>
  <c r="BW13" i="7"/>
  <c r="DS61" i="7"/>
  <c r="FK61" i="7"/>
  <c r="BW61" i="7"/>
  <c r="EO61" i="7"/>
  <c r="BC61" i="7"/>
  <c r="EO308" i="7"/>
  <c r="BC308" i="7"/>
  <c r="FK308" i="7"/>
  <c r="DS308" i="7"/>
  <c r="BW308" i="7"/>
  <c r="BW264" i="7"/>
  <c r="BC264" i="7"/>
  <c r="EO264" i="7"/>
  <c r="FK264" i="7"/>
  <c r="DS264" i="7"/>
  <c r="BC168" i="7"/>
  <c r="FK168" i="7"/>
  <c r="EO168" i="7"/>
  <c r="BW168" i="7"/>
  <c r="DS168" i="7"/>
  <c r="DS212" i="7"/>
  <c r="BC212" i="7"/>
  <c r="FK212" i="7"/>
  <c r="EO212" i="7"/>
  <c r="BW212" i="7"/>
  <c r="BC163" i="7"/>
  <c r="FK163" i="7"/>
  <c r="DS163" i="7"/>
  <c r="EO163" i="7"/>
  <c r="BW163" i="7"/>
  <c r="BC290" i="7"/>
  <c r="EO290" i="7"/>
  <c r="DS290" i="7"/>
  <c r="BW290" i="7"/>
  <c r="FK290" i="7"/>
  <c r="P6" i="7" a="1"/>
  <c r="P6" i="7" s="1"/>
  <c r="S8" i="10" s="1"/>
  <c r="DS41" i="7"/>
  <c r="BW41" i="7"/>
  <c r="BC41" i="7"/>
  <c r="EO41" i="7"/>
  <c r="FK41" i="7"/>
  <c r="DS69" i="7"/>
  <c r="EO69" i="7"/>
  <c r="BC69" i="7"/>
  <c r="BW69" i="7"/>
  <c r="FK69" i="7"/>
  <c r="BC17" i="7"/>
  <c r="BW17" i="7"/>
  <c r="DS17" i="7"/>
  <c r="FK17" i="7"/>
  <c r="EO17" i="7"/>
  <c r="CM118" i="7" a="1"/>
  <c r="CM118" i="7" s="1"/>
  <c r="N19" i="10"/>
  <c r="DS286" i="7"/>
  <c r="BC286" i="7"/>
  <c r="FK286" i="7"/>
  <c r="EO286" i="7"/>
  <c r="BW286" i="7"/>
  <c r="BW167" i="7"/>
  <c r="DS167" i="7"/>
  <c r="FK167" i="7"/>
  <c r="BC167" i="7"/>
  <c r="EO167" i="7"/>
  <c r="DS231" i="7"/>
  <c r="BW231" i="7"/>
  <c r="BC231" i="7"/>
  <c r="EO231" i="7"/>
  <c r="FK231" i="7"/>
  <c r="EO57" i="7"/>
  <c r="BC57" i="7"/>
  <c r="FK57" i="7"/>
  <c r="DS57" i="7"/>
  <c r="BW57" i="7"/>
  <c r="BC205" i="7"/>
  <c r="DS205" i="7"/>
  <c r="BW205" i="7"/>
  <c r="EO205" i="7"/>
  <c r="FK205" i="7"/>
  <c r="DS20" i="7"/>
  <c r="BW20" i="7"/>
  <c r="BC20" i="7"/>
  <c r="FK20" i="7"/>
  <c r="EO20" i="7"/>
  <c r="DS48" i="7"/>
  <c r="EO48" i="7"/>
  <c r="FK48" i="7"/>
  <c r="BC48" i="7"/>
  <c r="BW48" i="7"/>
  <c r="BW296" i="7"/>
  <c r="DS296" i="7"/>
  <c r="BC296" i="7"/>
  <c r="FK296" i="7"/>
  <c r="EO296" i="7"/>
  <c r="BW22" i="7"/>
  <c r="EO22" i="7"/>
  <c r="BC22" i="7"/>
  <c r="FK22" i="7"/>
  <c r="DS22" i="7"/>
  <c r="BC79" i="7"/>
  <c r="BW79" i="7"/>
  <c r="EO79" i="7"/>
  <c r="DS79" i="7"/>
  <c r="FK79" i="7"/>
  <c r="FK95" i="7"/>
  <c r="EO95" i="7"/>
  <c r="BW95" i="7"/>
  <c r="BC95" i="7"/>
  <c r="DS95" i="7"/>
  <c r="FK281" i="7"/>
  <c r="BC281" i="7"/>
  <c r="EO281" i="7"/>
  <c r="DS281" i="7"/>
  <c r="BW281" i="7"/>
  <c r="EO87" i="7"/>
  <c r="DS87" i="7"/>
  <c r="FK87" i="7"/>
  <c r="BW87" i="7"/>
  <c r="BC87" i="7"/>
  <c r="DS77" i="7"/>
  <c r="BW77" i="7"/>
  <c r="FK77" i="7"/>
  <c r="BC77" i="7"/>
  <c r="EO77" i="7"/>
  <c r="EO96" i="7"/>
  <c r="BC96" i="7"/>
  <c r="DS96" i="7"/>
  <c r="FK96" i="7"/>
  <c r="BW96" i="7"/>
  <c r="BW236" i="7"/>
  <c r="FK236" i="7"/>
  <c r="BC236" i="7"/>
  <c r="DS236" i="7"/>
  <c r="EO236" i="7"/>
  <c r="EO249" i="7"/>
  <c r="BC249" i="7"/>
  <c r="FK249" i="7"/>
  <c r="BW249" i="7"/>
  <c r="DS249" i="7"/>
  <c r="BW186" i="7"/>
  <c r="FK186" i="7"/>
  <c r="DS186" i="7"/>
  <c r="BC186" i="7"/>
  <c r="EO186" i="7"/>
  <c r="BW267" i="7"/>
  <c r="DS267" i="7"/>
  <c r="BC267" i="7"/>
  <c r="EO267" i="7"/>
  <c r="FK267" i="7"/>
  <c r="FK328" i="7"/>
  <c r="BW328" i="7"/>
  <c r="DS328" i="7"/>
  <c r="BC328" i="7"/>
  <c r="EO328" i="7"/>
  <c r="BC341" i="7"/>
  <c r="FK341" i="7"/>
  <c r="DS341" i="7"/>
  <c r="EO341" i="7"/>
  <c r="BW341" i="7"/>
  <c r="BW325" i="7"/>
  <c r="FK325" i="7"/>
  <c r="EO325" i="7"/>
  <c r="BC325" i="7"/>
  <c r="DS325" i="7"/>
  <c r="BW70" i="7"/>
  <c r="DS70" i="7"/>
  <c r="EO70" i="7"/>
  <c r="FK70" i="7"/>
  <c r="BC70" i="7"/>
  <c r="FK275" i="7"/>
  <c r="BW275" i="7"/>
  <c r="BC275" i="7"/>
  <c r="DS275" i="7"/>
  <c r="EO275" i="7"/>
  <c r="FK32" i="7"/>
  <c r="EO32" i="7"/>
  <c r="DS32" i="7"/>
  <c r="BW32" i="7"/>
  <c r="BC32" i="7"/>
  <c r="DS103" i="7"/>
  <c r="FK103" i="7"/>
  <c r="BW103" i="7"/>
  <c r="BC103" i="7"/>
  <c r="EO103" i="7"/>
  <c r="EO315" i="7"/>
  <c r="BW315" i="7"/>
  <c r="BC315" i="7"/>
  <c r="DS315" i="7"/>
  <c r="FK315" i="7"/>
  <c r="BC233" i="7"/>
  <c r="DS233" i="7"/>
  <c r="EO233" i="7"/>
  <c r="BW233" i="7"/>
  <c r="FK233" i="7"/>
  <c r="EO28" i="7"/>
  <c r="BC28" i="7"/>
  <c r="BW28" i="7"/>
  <c r="DS28" i="7"/>
  <c r="FK28" i="7"/>
  <c r="BW201" i="7"/>
  <c r="DS201" i="7"/>
  <c r="EO201" i="7"/>
  <c r="FK201" i="7"/>
  <c r="BC201" i="7"/>
  <c r="BC165" i="7"/>
  <c r="DS165" i="7"/>
  <c r="FK165" i="7"/>
  <c r="BW165" i="7"/>
  <c r="EO165" i="7"/>
  <c r="FK80" i="7"/>
  <c r="BW80" i="7"/>
  <c r="EO80" i="7"/>
  <c r="DS80" i="7"/>
  <c r="BC80" i="7"/>
  <c r="CH123" i="7" a="1"/>
  <c r="CH123" i="7" s="1"/>
  <c r="I24" i="10"/>
  <c r="FK329" i="7"/>
  <c r="BW329" i="7"/>
  <c r="DS329" i="7"/>
  <c r="EO329" i="7"/>
  <c r="BC329" i="7"/>
  <c r="EO136" i="7"/>
  <c r="BC136" i="7"/>
  <c r="BW136" i="7"/>
  <c r="FK136" i="7"/>
  <c r="DS136" i="7"/>
  <c r="BC358" i="7"/>
  <c r="EO358" i="7"/>
  <c r="FK358" i="7"/>
  <c r="BW358" i="7"/>
  <c r="DS358" i="7"/>
  <c r="DS262" i="7"/>
  <c r="FK262" i="7"/>
  <c r="BC262" i="7"/>
  <c r="BW262" i="7"/>
  <c r="EO262" i="7"/>
  <c r="EO117" i="7"/>
  <c r="FK117" i="7"/>
  <c r="DS117" i="7"/>
  <c r="BW117" i="7"/>
  <c r="BC117" i="7"/>
  <c r="BW106" i="7"/>
  <c r="EO106" i="7"/>
  <c r="BC106" i="7"/>
  <c r="DS106" i="7"/>
  <c r="FK106" i="7"/>
  <c r="EO26" i="7"/>
  <c r="BW26" i="7"/>
  <c r="DS26" i="7"/>
  <c r="FK26" i="7"/>
  <c r="BC26" i="7"/>
  <c r="BW288" i="7"/>
  <c r="DS288" i="7"/>
  <c r="BC288" i="7"/>
  <c r="FK288" i="7"/>
  <c r="EO288" i="7"/>
  <c r="BC287" i="7"/>
  <c r="EO287" i="7"/>
  <c r="DS287" i="7"/>
  <c r="BW287" i="7"/>
  <c r="FK287" i="7"/>
  <c r="FK11" i="7"/>
  <c r="EO11" i="7"/>
  <c r="BC11" i="7"/>
  <c r="BW11" i="7"/>
  <c r="DS11" i="7"/>
  <c r="DS104" i="7"/>
  <c r="FK104" i="7"/>
  <c r="BC104" i="7"/>
  <c r="BW104" i="7"/>
  <c r="EO104" i="7"/>
  <c r="J23" i="10"/>
  <c r="CI122" i="7" a="1"/>
  <c r="CI122" i="7" s="1"/>
  <c r="DS58" i="7"/>
  <c r="EO58" i="7"/>
  <c r="FK58" i="7"/>
  <c r="BC58" i="7"/>
  <c r="BW58" i="7"/>
  <c r="BW270" i="7"/>
  <c r="FK270" i="7"/>
  <c r="DS270" i="7"/>
  <c r="EO270" i="7"/>
  <c r="BC270" i="7"/>
  <c r="BC362" i="7"/>
  <c r="FK362" i="7"/>
  <c r="DS362" i="7"/>
  <c r="BW362" i="7"/>
  <c r="EO362" i="7"/>
  <c r="FK170" i="7"/>
  <c r="DS170" i="7"/>
  <c r="EO170" i="7"/>
  <c r="BW170" i="7"/>
  <c r="BC170" i="7"/>
  <c r="BW112" i="7"/>
  <c r="EO112" i="7"/>
  <c r="FK112" i="7"/>
  <c r="BC112" i="7"/>
  <c r="DS112" i="7"/>
  <c r="BW317" i="7"/>
  <c r="BC317" i="7"/>
  <c r="DS317" i="7"/>
  <c r="FK317" i="7"/>
  <c r="EO317" i="7"/>
  <c r="BC207" i="7"/>
  <c r="EO207" i="7"/>
  <c r="FK207" i="7"/>
  <c r="BW207" i="7"/>
  <c r="DS207" i="7"/>
  <c r="DS280" i="7"/>
  <c r="BC280" i="7"/>
  <c r="FK280" i="7"/>
  <c r="BW280" i="7"/>
  <c r="EO280" i="7"/>
  <c r="DS7" i="7"/>
  <c r="BW7" i="7"/>
  <c r="FK7" i="7"/>
  <c r="BC7" i="7"/>
  <c r="EO7" i="7"/>
  <c r="EO314" i="7"/>
  <c r="FK314" i="7"/>
  <c r="BC314" i="7"/>
  <c r="BW314" i="7"/>
  <c r="DS314" i="7"/>
  <c r="FK37" i="7"/>
  <c r="BC37" i="7"/>
  <c r="BW37" i="7"/>
  <c r="DS37" i="7"/>
  <c r="EO37" i="7"/>
  <c r="DS256" i="7"/>
  <c r="FK256" i="7"/>
  <c r="EO256" i="7"/>
  <c r="BW256" i="7"/>
  <c r="BC256" i="7"/>
  <c r="BW116" i="7"/>
  <c r="EO116" i="7"/>
  <c r="BC116" i="7"/>
  <c r="DS116" i="7"/>
  <c r="FK116" i="7"/>
  <c r="EO348" i="7"/>
  <c r="BW348" i="7"/>
  <c r="FK348" i="7"/>
  <c r="BC348" i="7"/>
  <c r="DS348" i="7"/>
  <c r="BC129" i="7"/>
  <c r="FK129" i="7"/>
  <c r="BW129" i="7"/>
  <c r="DS129" i="7"/>
  <c r="EO129" i="7"/>
  <c r="DS312" i="7"/>
  <c r="FK312" i="7"/>
  <c r="BC312" i="7"/>
  <c r="EO312" i="7"/>
  <c r="BW312" i="7"/>
  <c r="FK15" i="7"/>
  <c r="BW15" i="7"/>
  <c r="BC15" i="7"/>
  <c r="EO15" i="7"/>
  <c r="DS15" i="7"/>
  <c r="EO301" i="7"/>
  <c r="FK301" i="7"/>
  <c r="BC301" i="7"/>
  <c r="BW301" i="7"/>
  <c r="DS301" i="7"/>
  <c r="BC303" i="7"/>
  <c r="FK303" i="7"/>
  <c r="EO303" i="7"/>
  <c r="DS303" i="7"/>
  <c r="BW303" i="7"/>
  <c r="BC357" i="7"/>
  <c r="FK357" i="7"/>
  <c r="DS357" i="7"/>
  <c r="BW357" i="7"/>
  <c r="EO357" i="7"/>
  <c r="DS139" i="7"/>
  <c r="FK139" i="7"/>
  <c r="EO139" i="7"/>
  <c r="BW139" i="7"/>
  <c r="BC139" i="7"/>
  <c r="FK191" i="7"/>
  <c r="BC191" i="7"/>
  <c r="DS191" i="7"/>
  <c r="BW191" i="7"/>
  <c r="EO191" i="7"/>
  <c r="DS101" i="7"/>
  <c r="EO101" i="7"/>
  <c r="FK101" i="7"/>
  <c r="BW101" i="7"/>
  <c r="BC101" i="7"/>
  <c r="DS247" i="7"/>
  <c r="EO247" i="7"/>
  <c r="BW247" i="7"/>
  <c r="BC247" i="7"/>
  <c r="FK247" i="7"/>
  <c r="BC161" i="7"/>
  <c r="FK161" i="7"/>
  <c r="BW161" i="7"/>
  <c r="DS161" i="7"/>
  <c r="EO161" i="7"/>
  <c r="FK182" i="7"/>
  <c r="DS182" i="7"/>
  <c r="EO182" i="7"/>
  <c r="BC182" i="7"/>
  <c r="BW182" i="7"/>
  <c r="DS132" i="7"/>
  <c r="FK132" i="7"/>
  <c r="BW132" i="7"/>
  <c r="EO132" i="7"/>
  <c r="BC132" i="7"/>
  <c r="BC359" i="7"/>
  <c r="FK359" i="7"/>
  <c r="DS359" i="7"/>
  <c r="EO359" i="7"/>
  <c r="BW359" i="7"/>
  <c r="BW155" i="7"/>
  <c r="BC155" i="7"/>
  <c r="DS155" i="7"/>
  <c r="EO155" i="7"/>
  <c r="FK155" i="7"/>
  <c r="CJ121" i="7" a="1"/>
  <c r="CJ121" i="7" s="1"/>
  <c r="K22" i="10"/>
  <c r="DS298" i="7"/>
  <c r="BC298" i="7"/>
  <c r="BW298" i="7"/>
  <c r="FK298" i="7"/>
  <c r="EO298" i="7"/>
  <c r="BW283" i="7"/>
  <c r="EO283" i="7"/>
  <c r="BC283" i="7"/>
  <c r="FK283" i="7"/>
  <c r="DS283" i="7"/>
  <c r="DS89" i="7"/>
  <c r="FK89" i="7"/>
  <c r="BC89" i="7"/>
  <c r="BW89" i="7"/>
  <c r="EO89" i="7"/>
  <c r="DS179" i="7"/>
  <c r="BW179" i="7"/>
  <c r="FK179" i="7"/>
  <c r="EO179" i="7"/>
  <c r="BC179" i="7"/>
  <c r="FK269" i="7"/>
  <c r="BC269" i="7"/>
  <c r="DS269" i="7"/>
  <c r="EO269" i="7"/>
  <c r="BW269" i="7"/>
  <c r="FK209" i="7"/>
  <c r="BC209" i="7"/>
  <c r="DS209" i="7"/>
  <c r="EO209" i="7"/>
  <c r="BW209" i="7"/>
  <c r="BC157" i="7"/>
  <c r="EO157" i="7"/>
  <c r="FK157" i="7"/>
  <c r="BW157" i="7"/>
  <c r="DS157" i="7"/>
  <c r="BW36" i="7"/>
  <c r="BC36" i="7"/>
  <c r="EO36" i="7"/>
  <c r="DS36" i="7"/>
  <c r="FK36" i="7"/>
  <c r="BW138" i="7"/>
  <c r="BC138" i="7"/>
  <c r="FK138" i="7"/>
  <c r="DS138" i="7"/>
  <c r="EO138" i="7"/>
  <c r="EO271" i="7"/>
  <c r="FK271" i="7"/>
  <c r="DS271" i="7"/>
  <c r="BW271" i="7"/>
  <c r="BC271" i="7"/>
  <c r="EO189" i="7"/>
  <c r="DS189" i="7"/>
  <c r="BW189" i="7"/>
  <c r="FK189" i="7"/>
  <c r="BC189" i="7"/>
  <c r="DS119" i="7"/>
  <c r="BW119" i="7"/>
  <c r="BC119" i="7"/>
  <c r="FK119" i="7"/>
  <c r="EO119" i="7"/>
  <c r="DS125" i="7"/>
  <c r="BW125" i="7"/>
  <c r="BC125" i="7"/>
  <c r="EO125" i="7"/>
  <c r="FK125" i="7"/>
  <c r="DS150" i="7"/>
  <c r="BW150" i="7"/>
  <c r="BC150" i="7"/>
  <c r="EO150" i="7"/>
  <c r="FK150" i="7"/>
  <c r="DS338" i="7"/>
  <c r="FK338" i="7"/>
  <c r="BW338" i="7"/>
  <c r="EO338" i="7"/>
  <c r="BC338" i="7"/>
  <c r="BC144" i="7"/>
  <c r="DS144" i="7"/>
  <c r="FK144" i="7"/>
  <c r="EO144" i="7"/>
  <c r="BW144" i="7"/>
  <c r="EO332" i="7"/>
  <c r="FK332" i="7"/>
  <c r="BW332" i="7"/>
  <c r="DS332" i="7"/>
  <c r="BC332" i="7"/>
  <c r="BC147" i="7"/>
  <c r="DS147" i="7"/>
  <c r="BW147" i="7"/>
  <c r="EO147" i="7"/>
  <c r="FK147" i="7"/>
  <c r="DS166" i="7"/>
  <c r="BC166" i="7"/>
  <c r="FK166" i="7"/>
  <c r="BW166" i="7"/>
  <c r="EO166" i="7"/>
  <c r="BW206" i="7"/>
  <c r="BC206" i="7"/>
  <c r="DS206" i="7"/>
  <c r="FK206" i="7"/>
  <c r="EO206" i="7"/>
  <c r="FK268" i="7"/>
  <c r="EO268" i="7"/>
  <c r="BC268" i="7"/>
  <c r="DS268" i="7"/>
  <c r="BW268" i="7"/>
  <c r="BW115" i="7"/>
  <c r="FK115" i="7"/>
  <c r="DS115" i="7"/>
  <c r="BC115" i="7"/>
  <c r="EO115" i="7"/>
  <c r="EO255" i="7"/>
  <c r="DS255" i="7"/>
  <c r="BW255" i="7"/>
  <c r="FK255" i="7"/>
  <c r="BC255" i="7"/>
  <c r="DS246" i="7"/>
  <c r="FK246" i="7"/>
  <c r="BW246" i="7"/>
  <c r="EO246" i="7"/>
  <c r="BC246" i="7"/>
  <c r="BC176" i="7"/>
  <c r="DS176" i="7"/>
  <c r="EO176" i="7"/>
  <c r="FK176" i="7"/>
  <c r="BW176" i="7"/>
  <c r="BC146" i="7"/>
  <c r="EO146" i="7"/>
  <c r="BW146" i="7"/>
  <c r="DS146" i="7"/>
  <c r="FK146" i="7"/>
  <c r="DS38" i="7"/>
  <c r="FK38" i="7"/>
  <c r="EO38" i="7"/>
  <c r="BW38" i="7"/>
  <c r="BC38" i="7"/>
  <c r="EO259" i="7"/>
  <c r="FK259" i="7"/>
  <c r="BC259" i="7"/>
  <c r="BW259" i="7"/>
  <c r="DS259" i="7"/>
  <c r="BC92" i="7"/>
  <c r="BW92" i="7"/>
  <c r="EO92" i="7"/>
  <c r="FK92" i="7"/>
  <c r="DS92" i="7"/>
  <c r="FK334" i="7"/>
  <c r="BW334" i="7"/>
  <c r="BC334" i="7"/>
  <c r="DS334" i="7"/>
  <c r="EO334" i="7"/>
  <c r="P8" i="7" a="1"/>
  <c r="P8" i="7" s="1"/>
  <c r="S5" i="10" s="1"/>
  <c r="S10" i="10" s="1"/>
  <c r="FK114" i="7"/>
  <c r="BW114" i="7"/>
  <c r="EO114" i="7"/>
  <c r="DS114" i="7"/>
  <c r="BC114" i="7"/>
  <c r="EO360" i="7"/>
  <c r="BC360" i="7"/>
  <c r="BW360" i="7"/>
  <c r="FK360" i="7"/>
  <c r="DS360" i="7"/>
  <c r="BC285" i="7"/>
  <c r="DS285" i="7"/>
  <c r="FK285" i="7"/>
  <c r="BW285" i="7"/>
  <c r="EO285" i="7"/>
  <c r="DS272" i="7"/>
  <c r="FK272" i="7"/>
  <c r="BC272" i="7"/>
  <c r="BW272" i="7"/>
  <c r="EO272" i="7"/>
  <c r="EO68" i="7"/>
  <c r="BC68" i="7"/>
  <c r="DS68" i="7"/>
  <c r="BW68" i="7"/>
  <c r="FK68" i="7"/>
  <c r="DS193" i="7"/>
  <c r="FK193" i="7"/>
  <c r="EO193" i="7"/>
  <c r="BC193" i="7"/>
  <c r="BW193" i="7"/>
  <c r="EO164" i="7"/>
  <c r="BW164" i="7"/>
  <c r="DS164" i="7"/>
  <c r="FK164" i="7"/>
  <c r="BC164" i="7"/>
  <c r="EO141" i="7"/>
  <c r="BC141" i="7"/>
  <c r="BW141" i="7"/>
  <c r="FK141" i="7"/>
  <c r="DS141" i="7"/>
  <c r="BW260" i="7"/>
  <c r="FK260" i="7"/>
  <c r="DS260" i="7"/>
  <c r="EO260" i="7"/>
  <c r="BC260" i="7"/>
  <c r="T3" i="10"/>
  <c r="T9" i="10"/>
  <c r="BW85" i="7"/>
  <c r="FK85" i="7"/>
  <c r="DS85" i="7"/>
  <c r="BC85" i="7"/>
  <c r="EO85" i="7"/>
  <c r="DS159" i="7"/>
  <c r="BC159" i="7"/>
  <c r="BW159" i="7"/>
  <c r="EO159" i="7"/>
  <c r="FK159" i="7"/>
  <c r="EO108" i="7"/>
  <c r="BC108" i="7"/>
  <c r="BW108" i="7"/>
  <c r="DS108" i="7"/>
  <c r="FK108" i="7"/>
  <c r="BW339" i="7"/>
  <c r="DS339" i="7"/>
  <c r="EO339" i="7"/>
  <c r="BC339" i="7"/>
  <c r="FK339" i="7"/>
  <c r="BC63" i="7"/>
  <c r="BW63" i="7"/>
  <c r="DS63" i="7"/>
  <c r="EO63" i="7"/>
  <c r="FK63" i="7"/>
  <c r="DS52" i="7"/>
  <c r="BC52" i="7"/>
  <c r="EO52" i="7"/>
  <c r="BW52" i="7"/>
  <c r="FK52" i="7"/>
  <c r="EO100" i="7"/>
  <c r="BW100" i="7"/>
  <c r="BC100" i="7"/>
  <c r="FK100" i="7"/>
  <c r="DS100" i="7"/>
  <c r="DS284" i="7"/>
  <c r="BC284" i="7"/>
  <c r="FK284" i="7"/>
  <c r="EO284" i="7"/>
  <c r="BW284" i="7"/>
  <c r="FK99" i="7"/>
  <c r="DS99" i="7"/>
  <c r="BW99" i="7"/>
  <c r="EO99" i="7"/>
  <c r="BC99" i="7"/>
  <c r="EO276" i="7"/>
  <c r="BC276" i="7"/>
  <c r="DS276" i="7"/>
  <c r="FK276" i="7"/>
  <c r="BW276" i="7"/>
  <c r="BW321" i="7"/>
  <c r="BC321" i="7"/>
  <c r="DS321" i="7"/>
  <c r="EO321" i="7"/>
  <c r="FK321" i="7"/>
  <c r="FK299" i="7"/>
  <c r="DS299" i="7"/>
  <c r="BC299" i="7"/>
  <c r="BW299" i="7"/>
  <c r="EO299" i="7"/>
  <c r="BW225" i="7"/>
  <c r="EO225" i="7"/>
  <c r="DS225" i="7"/>
  <c r="FK225" i="7"/>
  <c r="BC225" i="7"/>
  <c r="R15" i="10"/>
  <c r="CQ114" i="7" a="1"/>
  <c r="CQ114" i="7" s="1"/>
  <c r="BW27" i="7"/>
  <c r="FK27" i="7"/>
  <c r="EO27" i="7"/>
  <c r="DS27" i="7"/>
  <c r="BC27" i="7"/>
  <c r="EO337" i="7"/>
  <c r="BC337" i="7"/>
  <c r="DS337" i="7"/>
  <c r="BW337" i="7"/>
  <c r="FK337" i="7"/>
  <c r="FK94" i="7"/>
  <c r="BC94" i="7"/>
  <c r="EO94" i="7"/>
  <c r="BW94" i="7"/>
  <c r="DS94" i="7"/>
  <c r="BC175" i="7"/>
  <c r="DS175" i="7"/>
  <c r="FK175" i="7"/>
  <c r="EO175" i="7"/>
  <c r="BW175" i="7"/>
  <c r="FK194" i="7"/>
  <c r="BC194" i="7"/>
  <c r="EO194" i="7"/>
  <c r="BW194" i="7"/>
  <c r="DS194" i="7"/>
  <c r="BW245" i="7"/>
  <c r="BC245" i="7"/>
  <c r="DS245" i="7"/>
  <c r="FK245" i="7"/>
  <c r="EO245" i="7"/>
  <c r="DS230" i="7"/>
  <c r="EO230" i="7"/>
  <c r="FK230" i="7"/>
  <c r="BW230" i="7"/>
  <c r="BC230" i="7"/>
  <c r="FK292" i="7"/>
  <c r="EO292" i="7"/>
  <c r="DS292" i="7"/>
  <c r="BW292" i="7"/>
  <c r="BC292" i="7"/>
  <c r="H25" i="10"/>
  <c r="CG124" i="7" a="1"/>
  <c r="CG124" i="7" s="1"/>
  <c r="DS227" i="7"/>
  <c r="EO227" i="7"/>
  <c r="BW227" i="7"/>
  <c r="BC227" i="7"/>
  <c r="FK227" i="7"/>
  <c r="BC16" i="7"/>
  <c r="DS16" i="7"/>
  <c r="EO16" i="7"/>
  <c r="FK16" i="7"/>
  <c r="BW16" i="7"/>
  <c r="DS140" i="7"/>
  <c r="EO140" i="7"/>
  <c r="BW140" i="7"/>
  <c r="FK140" i="7"/>
  <c r="BC140" i="7"/>
  <c r="BW154" i="7"/>
  <c r="BC154" i="7"/>
  <c r="FK154" i="7"/>
  <c r="DS154" i="7"/>
  <c r="EO154" i="7"/>
  <c r="DS257" i="7"/>
  <c r="BW257" i="7"/>
  <c r="BC257" i="7"/>
  <c r="EO257" i="7"/>
  <c r="FK257" i="7"/>
  <c r="EO354" i="7"/>
  <c r="DS354" i="7"/>
  <c r="BC354" i="7"/>
  <c r="BW354" i="7"/>
  <c r="FK354" i="7"/>
  <c r="BC134" i="7"/>
  <c r="EO134" i="7"/>
  <c r="BW134" i="7"/>
  <c r="DS134" i="7"/>
  <c r="FK134" i="7"/>
  <c r="FK222" i="7"/>
  <c r="EO222" i="7"/>
  <c r="BC222" i="7"/>
  <c r="BW222" i="7"/>
  <c r="DS222" i="7"/>
  <c r="BC242" i="7"/>
  <c r="BW242" i="7"/>
  <c r="FK242" i="7"/>
  <c r="EO242" i="7"/>
  <c r="DS242" i="7"/>
  <c r="BC241" i="7"/>
  <c r="DS241" i="7"/>
  <c r="FK241" i="7"/>
  <c r="BW241" i="7"/>
  <c r="EO241" i="7"/>
  <c r="DS83" i="7"/>
  <c r="BW83" i="7"/>
  <c r="FK83" i="7"/>
  <c r="EO83" i="7"/>
  <c r="BC83" i="7"/>
  <c r="EO221" i="7"/>
  <c r="BW221" i="7"/>
  <c r="BC221" i="7"/>
  <c r="FK221" i="7"/>
  <c r="DS221" i="7"/>
  <c r="FK177" i="7"/>
  <c r="DS177" i="7"/>
  <c r="EO177" i="7"/>
  <c r="BC177" i="7"/>
  <c r="BW177" i="7"/>
  <c r="P5" i="7" a="1"/>
  <c r="P5" i="7" s="1"/>
  <c r="S6" i="10" s="1"/>
  <c r="S11" i="10" s="1"/>
  <c r="BC211" i="7"/>
  <c r="FK211" i="7"/>
  <c r="DS211" i="7"/>
  <c r="EO211" i="7"/>
  <c r="BW211" i="7"/>
  <c r="BW353" i="7"/>
  <c r="FK353" i="7"/>
  <c r="EO353" i="7"/>
  <c r="DS353" i="7"/>
  <c r="BC353" i="7"/>
  <c r="DS294" i="7"/>
  <c r="EO294" i="7"/>
  <c r="BW294" i="7"/>
  <c r="BC294" i="7"/>
  <c r="FK294" i="7"/>
  <c r="CN117" i="7" a="1"/>
  <c r="CN117" i="7" s="1"/>
  <c r="O18" i="10"/>
  <c r="BC73" i="7"/>
  <c r="FK73" i="7"/>
  <c r="DS73" i="7"/>
  <c r="BW73" i="7"/>
  <c r="EO73" i="7"/>
  <c r="FK9" i="7"/>
  <c r="BC9" i="7"/>
  <c r="DS9" i="7"/>
  <c r="BW9" i="7"/>
  <c r="EO9" i="7"/>
  <c r="BW192" i="7"/>
  <c r="EO192" i="7"/>
  <c r="BC192" i="7"/>
  <c r="DS192" i="7"/>
  <c r="FK192" i="7"/>
  <c r="BW45" i="7"/>
  <c r="FK45" i="7"/>
  <c r="EO45" i="7"/>
  <c r="DS45" i="7"/>
  <c r="BC45" i="7"/>
  <c r="FK274" i="7"/>
  <c r="BC274" i="7"/>
  <c r="BW274" i="7"/>
  <c r="EO274" i="7"/>
  <c r="DS274" i="7"/>
  <c r="EO90" i="7"/>
  <c r="FK90" i="7"/>
  <c r="BC90" i="7"/>
  <c r="BW90" i="7"/>
  <c r="DS90" i="7"/>
  <c r="BC333" i="7"/>
  <c r="BW333" i="7"/>
  <c r="EO333" i="7"/>
  <c r="DS333" i="7"/>
  <c r="FK333" i="7"/>
  <c r="EO14" i="7"/>
  <c r="DS14" i="7"/>
  <c r="FK14" i="7"/>
  <c r="BW14" i="7"/>
  <c r="BC14" i="7"/>
  <c r="FK306" i="7"/>
  <c r="EO306" i="7"/>
  <c r="BC306" i="7"/>
  <c r="BW306" i="7"/>
  <c r="DS306" i="7"/>
  <c r="EO282" i="7"/>
  <c r="DS282" i="7"/>
  <c r="FK282" i="7"/>
  <c r="BC282" i="7"/>
  <c r="BW282" i="7"/>
  <c r="EO310" i="7"/>
  <c r="DS310" i="7"/>
  <c r="FK310" i="7"/>
  <c r="BC310" i="7"/>
  <c r="BW310" i="7"/>
  <c r="BW219" i="7"/>
  <c r="BC219" i="7"/>
  <c r="DS219" i="7"/>
  <c r="EO219" i="7"/>
  <c r="FK219" i="7"/>
  <c r="DS123" i="7"/>
  <c r="FK123" i="7"/>
  <c r="EO123" i="7"/>
  <c r="BW123" i="7"/>
  <c r="BC123" i="7"/>
  <c r="BC366" i="7"/>
  <c r="DS366" i="7"/>
  <c r="FK366" i="7"/>
  <c r="EO366" i="7"/>
  <c r="BW366" i="7"/>
  <c r="CK120" i="7" a="1"/>
  <c r="CK120" i="7" s="1"/>
  <c r="L21" i="10"/>
  <c r="BW364" i="7"/>
  <c r="DS364" i="7"/>
  <c r="FK364" i="7"/>
  <c r="EO364" i="7"/>
  <c r="BC364" i="7"/>
  <c r="EO67" i="7"/>
  <c r="FK67" i="7"/>
  <c r="BC67" i="7"/>
  <c r="BW67" i="7"/>
  <c r="DS67" i="7"/>
  <c r="EO261" i="7"/>
  <c r="DS261" i="7"/>
  <c r="BC261" i="7"/>
  <c r="FK261" i="7"/>
  <c r="BW261" i="7"/>
  <c r="BW65" i="7"/>
  <c r="BC65" i="7"/>
  <c r="EO65" i="7"/>
  <c r="FK65" i="7"/>
  <c r="DS65" i="7"/>
  <c r="EO158" i="7"/>
  <c r="DS158" i="7"/>
  <c r="FK158" i="7"/>
  <c r="BC158" i="7"/>
  <c r="BW158" i="7"/>
  <c r="BC84" i="7"/>
  <c r="EO84" i="7"/>
  <c r="FK84" i="7"/>
  <c r="BW84" i="7"/>
  <c r="DS84" i="7"/>
  <c r="P17" i="10"/>
  <c r="CO116" i="7" a="1"/>
  <c r="CO116" i="7" s="1"/>
  <c r="BC239" i="7"/>
  <c r="EO239" i="7"/>
  <c r="DS239" i="7"/>
  <c r="BW239" i="7"/>
  <c r="FK239" i="7"/>
  <c r="BW331" i="7"/>
  <c r="EO331" i="7"/>
  <c r="BC331" i="7"/>
  <c r="DS331" i="7"/>
  <c r="FK331" i="7"/>
  <c r="EO234" i="7"/>
  <c r="BW234" i="7"/>
  <c r="BC234" i="7"/>
  <c r="FK234" i="7"/>
  <c r="DS234" i="7"/>
  <c r="BC105" i="7"/>
  <c r="DS105" i="7"/>
  <c r="EO105" i="7"/>
  <c r="BW105" i="7"/>
  <c r="FK105" i="7"/>
  <c r="DS355" i="7"/>
  <c r="BC355" i="7"/>
  <c r="BW355" i="7"/>
  <c r="FK355" i="7"/>
  <c r="EO355" i="7"/>
  <c r="P7" i="7" a="1"/>
  <c r="P7" i="7" s="1"/>
  <c r="S7" i="10" s="1"/>
  <c r="S12" i="10" s="1"/>
  <c r="BC263" i="7"/>
  <c r="FK263" i="7"/>
  <c r="EO263" i="7"/>
  <c r="BW263" i="7"/>
  <c r="DS263" i="7"/>
  <c r="EO181" i="7"/>
  <c r="BW181" i="7"/>
  <c r="BC181" i="7"/>
  <c r="FK181" i="7"/>
  <c r="DS181" i="7"/>
  <c r="DS253" i="7"/>
  <c r="BC253" i="7"/>
  <c r="FK253" i="7"/>
  <c r="EO253" i="7"/>
  <c r="BW253" i="7"/>
  <c r="BC172" i="7"/>
  <c r="BW172" i="7"/>
  <c r="DS172" i="7"/>
  <c r="EO172" i="7"/>
  <c r="FK172" i="7"/>
  <c r="DS220" i="7"/>
  <c r="BC220" i="7"/>
  <c r="FK220" i="7"/>
  <c r="BW220" i="7"/>
  <c r="EO220" i="7"/>
  <c r="BC109" i="7"/>
  <c r="EO109" i="7"/>
  <c r="BW109" i="7"/>
  <c r="DS109" i="7"/>
  <c r="FK109" i="7"/>
  <c r="FK145" i="7"/>
  <c r="EO145" i="7"/>
  <c r="DS145" i="7"/>
  <c r="BC145" i="7"/>
  <c r="BW145" i="7"/>
  <c r="BW313" i="7"/>
  <c r="FK313" i="7"/>
  <c r="DS313" i="7"/>
  <c r="BC313" i="7"/>
  <c r="EO313" i="7"/>
  <c r="BW162" i="7"/>
  <c r="EO162" i="7"/>
  <c r="DS162" i="7"/>
  <c r="BC162" i="7"/>
  <c r="FK162" i="7"/>
  <c r="EO214" i="7"/>
  <c r="DS214" i="7"/>
  <c r="FK214" i="7"/>
  <c r="BW214" i="7"/>
  <c r="BC214" i="7"/>
  <c r="DS327" i="7"/>
  <c r="BC327" i="7"/>
  <c r="EO327" i="7"/>
  <c r="BW327" i="7"/>
  <c r="FK327" i="7"/>
  <c r="BW197" i="7"/>
  <c r="EO197" i="7"/>
  <c r="BC197" i="7"/>
  <c r="FK197" i="7"/>
  <c r="DS197" i="7"/>
  <c r="FK118" i="7"/>
  <c r="BC118" i="7"/>
  <c r="DS118" i="7"/>
  <c r="EO118" i="7"/>
  <c r="BW118" i="7"/>
  <c r="DS305" i="7"/>
  <c r="BW305" i="7"/>
  <c r="FK305" i="7"/>
  <c r="EO305" i="7"/>
  <c r="BC305" i="7"/>
  <c r="BC258" i="7"/>
  <c r="BW258" i="7"/>
  <c r="FK258" i="7"/>
  <c r="DS258" i="7"/>
  <c r="EO258" i="7"/>
  <c r="BC3" i="7"/>
  <c r="BD5" i="7" s="1"/>
  <c r="BC4" i="7"/>
  <c r="U4" i="10"/>
  <c r="BC2" i="7"/>
  <c r="BC248" i="7"/>
  <c r="EO248" i="7"/>
  <c r="BW248" i="7"/>
  <c r="DS248" i="7"/>
  <c r="FK248" i="7"/>
  <c r="BW82" i="7"/>
  <c r="EO82" i="7"/>
  <c r="BC82" i="7"/>
  <c r="FK82" i="7"/>
  <c r="DS82" i="7"/>
  <c r="BC25" i="7"/>
  <c r="FK25" i="7"/>
  <c r="DS25" i="7"/>
  <c r="BW25" i="7"/>
  <c r="EO25" i="7"/>
  <c r="S133" i="10"/>
  <c r="S146" i="10"/>
  <c r="S160" i="10"/>
  <c r="S161" i="10"/>
  <c r="S163" i="10"/>
  <c r="S154" i="10"/>
  <c r="S162" i="10"/>
  <c r="S165" i="10"/>
  <c r="S153" i="10"/>
  <c r="S138" i="10"/>
  <c r="CR113" i="7" a="1"/>
  <c r="CR113" i="7" s="1"/>
  <c r="S134" i="10"/>
  <c r="S130" i="10"/>
  <c r="S126" i="10"/>
  <c r="S159" i="10"/>
  <c r="S149" i="10"/>
  <c r="S173" i="10"/>
  <c r="S157" i="10"/>
  <c r="S127" i="10"/>
  <c r="S136" i="10"/>
  <c r="S141" i="10"/>
  <c r="S174" i="10"/>
  <c r="S168" i="10"/>
  <c r="S158" i="10"/>
  <c r="S139" i="10"/>
  <c r="S166" i="10"/>
  <c r="S155" i="10"/>
  <c r="S142" i="10"/>
  <c r="S152" i="10"/>
  <c r="S156" i="10"/>
  <c r="S132" i="10"/>
  <c r="S150" i="10"/>
  <c r="S144" i="10"/>
  <c r="S167" i="10"/>
  <c r="S164" i="10"/>
  <c r="S140" i="10"/>
  <c r="S135" i="10"/>
  <c r="S143" i="10"/>
  <c r="S148" i="10"/>
  <c r="S170" i="10"/>
  <c r="S129" i="10"/>
  <c r="S172" i="10"/>
  <c r="S147" i="10"/>
  <c r="S128" i="10"/>
  <c r="S137" i="10"/>
  <c r="S169" i="10"/>
  <c r="S131" i="10"/>
  <c r="S171" i="10"/>
  <c r="S145" i="10"/>
  <c r="S151" i="10"/>
  <c r="BC215" i="7"/>
  <c r="BW215" i="7"/>
  <c r="DS215" i="7"/>
  <c r="EO215" i="7"/>
  <c r="FK215" i="7"/>
  <c r="FK217" i="7"/>
  <c r="EO217" i="7"/>
  <c r="BC217" i="7"/>
  <c r="DS217" i="7"/>
  <c r="BW217" i="7"/>
  <c r="BC238" i="7"/>
  <c r="FK238" i="7"/>
  <c r="BW238" i="7"/>
  <c r="EO238" i="7"/>
  <c r="DS238" i="7"/>
  <c r="BW228" i="7"/>
  <c r="EO228" i="7"/>
  <c r="BC228" i="7"/>
  <c r="FK228" i="7"/>
  <c r="DS228" i="7"/>
  <c r="BW35" i="7"/>
  <c r="EO35" i="7"/>
  <c r="FK35" i="7"/>
  <c r="BC35" i="7"/>
  <c r="DS35" i="7"/>
  <c r="FK223" i="7"/>
  <c r="DS223" i="7"/>
  <c r="EO223" i="7"/>
  <c r="BW223" i="7"/>
  <c r="BC223" i="7"/>
  <c r="FK356" i="7"/>
  <c r="EO356" i="7"/>
  <c r="BC356" i="7"/>
  <c r="DS356" i="7"/>
  <c r="BW356" i="7"/>
  <c r="BC53" i="7"/>
  <c r="FK53" i="7"/>
  <c r="EO53" i="7"/>
  <c r="DS53" i="7"/>
  <c r="BW53" i="7"/>
  <c r="BW218" i="7"/>
  <c r="EO218" i="7"/>
  <c r="DS218" i="7"/>
  <c r="FK218" i="7"/>
  <c r="BC218" i="7"/>
  <c r="FK33" i="7"/>
  <c r="EO33" i="7"/>
  <c r="DS33" i="7"/>
  <c r="BW33" i="7"/>
  <c r="BC33" i="7"/>
  <c r="BC10" i="7"/>
  <c r="FK10" i="7"/>
  <c r="EO10" i="7"/>
  <c r="DS10" i="7"/>
  <c r="BW10" i="7"/>
  <c r="EO91" i="7"/>
  <c r="BW91" i="7"/>
  <c r="BC91" i="7"/>
  <c r="FK91" i="7"/>
  <c r="DS91" i="7"/>
  <c r="M20" i="10"/>
  <c r="CL119" i="7" a="1"/>
  <c r="CL119" i="7" s="1"/>
  <c r="DS75" i="7"/>
  <c r="FK75" i="7"/>
  <c r="BW75" i="7"/>
  <c r="EO75" i="7"/>
  <c r="BC75" i="7"/>
  <c r="DS350" i="7"/>
  <c r="EO350" i="7"/>
  <c r="BC350" i="7"/>
  <c r="BW350" i="7"/>
  <c r="FK350" i="7"/>
  <c r="EO309" i="7"/>
  <c r="BC309" i="7"/>
  <c r="FK309" i="7"/>
  <c r="BW309" i="7"/>
  <c r="DS309" i="7"/>
  <c r="EO277" i="7"/>
  <c r="FK277" i="7"/>
  <c r="BW277" i="7"/>
  <c r="DS277" i="7"/>
  <c r="BC277" i="7"/>
  <c r="BW188" i="7"/>
  <c r="EO188" i="7"/>
  <c r="BC188" i="7"/>
  <c r="FK188" i="7"/>
  <c r="DS188" i="7"/>
  <c r="BW47" i="7"/>
  <c r="FK47" i="7"/>
  <c r="EO47" i="7"/>
  <c r="BC47" i="7"/>
  <c r="DS47" i="7"/>
  <c r="DS243" i="7"/>
  <c r="EO243" i="7"/>
  <c r="FK243" i="7"/>
  <c r="BW243" i="7"/>
  <c r="BC243" i="7"/>
  <c r="FK74" i="7"/>
  <c r="BW74" i="7"/>
  <c r="EO74" i="7"/>
  <c r="BC74" i="7"/>
  <c r="DS74" i="7"/>
  <c r="BW297" i="7"/>
  <c r="DS297" i="7"/>
  <c r="EO297" i="7"/>
  <c r="BC297" i="7"/>
  <c r="FK297" i="7"/>
  <c r="FK326" i="7"/>
  <c r="BC326" i="7"/>
  <c r="DS326" i="7"/>
  <c r="BW326" i="7"/>
  <c r="EO326" i="7"/>
  <c r="EO50" i="7"/>
  <c r="BC50" i="7"/>
  <c r="BW50" i="7"/>
  <c r="DS50" i="7"/>
  <c r="FK50" i="7"/>
  <c r="FK49" i="7"/>
  <c r="DS49" i="7"/>
  <c r="BC49" i="7"/>
  <c r="BW49" i="7"/>
  <c r="EO49" i="7"/>
  <c r="FK135" i="7"/>
  <c r="BC135" i="7"/>
  <c r="EO135" i="7"/>
  <c r="DS135" i="7"/>
  <c r="BW135" i="7"/>
  <c r="FK291" i="7"/>
  <c r="DS291" i="7"/>
  <c r="BW291" i="7"/>
  <c r="EO291" i="7"/>
  <c r="BC291" i="7"/>
  <c r="BC39" i="7"/>
  <c r="FK39" i="7"/>
  <c r="EO39" i="7"/>
  <c r="BW39" i="7"/>
  <c r="DS39" i="7"/>
  <c r="DS102" i="7"/>
  <c r="EO102" i="7"/>
  <c r="BC102" i="7"/>
  <c r="BW102" i="7"/>
  <c r="FK102" i="7"/>
  <c r="EO98" i="7"/>
  <c r="BW98" i="7"/>
  <c r="DS98" i="7"/>
  <c r="FK98" i="7"/>
  <c r="BC98" i="7"/>
  <c r="EO244" i="7"/>
  <c r="BW244" i="7"/>
  <c r="DS244" i="7"/>
  <c r="BC244" i="7"/>
  <c r="FK244" i="7"/>
  <c r="FK300" i="7"/>
  <c r="BW300" i="7"/>
  <c r="DS300" i="7"/>
  <c r="EO300" i="7"/>
  <c r="BC300" i="7"/>
  <c r="BC344" i="7"/>
  <c r="FK344" i="7"/>
  <c r="BW344" i="7"/>
  <c r="DS344" i="7"/>
  <c r="EO344" i="7"/>
  <c r="EO289" i="7"/>
  <c r="BC289" i="7"/>
  <c r="DS289" i="7"/>
  <c r="FK289" i="7"/>
  <c r="BW289" i="7"/>
  <c r="BW237" i="7"/>
  <c r="FK237" i="7"/>
  <c r="BC237" i="7"/>
  <c r="EO237" i="7"/>
  <c r="DS237" i="7"/>
  <c r="BC318" i="7"/>
  <c r="FK318" i="7"/>
  <c r="BW318" i="7"/>
  <c r="EO318" i="7"/>
  <c r="DS318" i="7"/>
  <c r="EO18" i="7"/>
  <c r="FK18" i="7"/>
  <c r="BC18" i="7"/>
  <c r="DS18" i="7"/>
  <c r="BW18" i="7"/>
  <c r="EO93" i="7"/>
  <c r="BC93" i="7"/>
  <c r="DS93" i="7"/>
  <c r="BW93" i="7"/>
  <c r="FK93" i="7"/>
  <c r="DS266" i="7"/>
  <c r="BW266" i="7"/>
  <c r="BC266" i="7"/>
  <c r="FK266" i="7"/>
  <c r="EO266" i="7"/>
  <c r="EO31" i="7"/>
  <c r="DS31" i="7"/>
  <c r="FK31" i="7"/>
  <c r="BW31" i="7"/>
  <c r="BC31" i="7"/>
  <c r="BW265" i="7"/>
  <c r="DS265" i="7"/>
  <c r="BC265" i="7"/>
  <c r="FK265" i="7"/>
  <c r="EO265" i="7"/>
  <c r="EO180" i="7"/>
  <c r="BC180" i="7"/>
  <c r="FK180" i="7"/>
  <c r="BW180" i="7"/>
  <c r="DS180" i="7"/>
  <c r="FK51" i="7"/>
  <c r="DS51" i="7"/>
  <c r="EO51" i="7"/>
  <c r="BW51" i="7"/>
  <c r="BC51" i="7"/>
  <c r="DS210" i="7"/>
  <c r="BW210" i="7"/>
  <c r="FK210" i="7"/>
  <c r="BC210" i="7"/>
  <c r="EO210" i="7"/>
  <c r="BC240" i="7"/>
  <c r="FK240" i="7"/>
  <c r="BW240" i="7"/>
  <c r="EO240" i="7"/>
  <c r="DS240" i="7"/>
  <c r="BW131" i="7"/>
  <c r="BC131" i="7"/>
  <c r="EO131" i="7"/>
  <c r="DS131" i="7"/>
  <c r="FK131" i="7"/>
  <c r="BC148" i="7"/>
  <c r="BW148" i="7"/>
  <c r="DS148" i="7"/>
  <c r="FK148" i="7"/>
  <c r="EO148" i="7"/>
  <c r="BW124" i="7"/>
  <c r="FK124" i="7"/>
  <c r="BC124" i="7"/>
  <c r="EO124" i="7"/>
  <c r="DS124" i="7"/>
  <c r="BC190" i="7"/>
  <c r="FK190" i="7"/>
  <c r="DS190" i="7"/>
  <c r="EO190" i="7"/>
  <c r="BW190" i="7"/>
  <c r="Q93" i="7"/>
  <c r="CS90" i="7" s="1"/>
  <c r="Q187" i="7"/>
  <c r="Q339" i="7"/>
  <c r="Q78" i="7"/>
  <c r="CS75" i="7" s="1"/>
  <c r="Q139" i="7"/>
  <c r="Q64" i="7"/>
  <c r="CS61" i="7" s="1"/>
  <c r="Q110" i="7"/>
  <c r="CS107" i="7" s="1"/>
  <c r="Q264" i="7"/>
  <c r="Q284" i="7"/>
  <c r="Q56" i="7"/>
  <c r="CS53" i="7" s="1"/>
  <c r="Q271" i="7"/>
  <c r="Q298" i="7"/>
  <c r="Q19" i="7"/>
  <c r="CS16" i="7" s="1"/>
  <c r="Q365" i="7"/>
  <c r="Q27" i="7"/>
  <c r="CS24" i="7" s="1"/>
  <c r="Q244" i="7"/>
  <c r="Q206" i="7"/>
  <c r="Q11" i="7"/>
  <c r="CS8" i="7" s="1"/>
  <c r="Q312" i="7"/>
  <c r="Q343" i="7"/>
  <c r="Q288" i="7"/>
  <c r="Q252" i="7"/>
  <c r="Q131" i="7"/>
  <c r="Q313" i="7"/>
  <c r="Q322" i="7"/>
  <c r="Q76" i="7"/>
  <c r="CS73" i="7" s="1"/>
  <c r="Q204" i="7"/>
  <c r="Q201" i="7"/>
  <c r="Q28" i="7"/>
  <c r="CS25" i="7" s="1"/>
  <c r="Q330" i="7"/>
  <c r="Q237" i="7"/>
  <c r="Q325" i="7"/>
  <c r="Q334" i="7"/>
  <c r="Q21" i="7"/>
  <c r="CS18" i="7" s="1"/>
  <c r="Q232" i="7"/>
  <c r="Q254" i="7"/>
  <c r="Q217" i="7"/>
  <c r="Q174" i="7"/>
  <c r="Q323" i="7"/>
  <c r="Q210" i="7"/>
  <c r="Q63" i="7"/>
  <c r="CS60" i="7" s="1"/>
  <c r="Q226" i="7"/>
  <c r="Q191" i="7"/>
  <c r="Q30" i="7"/>
  <c r="CS27" i="7" s="1"/>
  <c r="Q227" i="7"/>
  <c r="Q223" i="7"/>
  <c r="Q116" i="7"/>
  <c r="Q25" i="7"/>
  <c r="CS22" i="7" s="1"/>
  <c r="Q41" i="7"/>
  <c r="CS38" i="7" s="1"/>
  <c r="Q199" i="7"/>
  <c r="Q338" i="7"/>
  <c r="Q229" i="7"/>
  <c r="Q37" i="7"/>
  <c r="CS34" i="7" s="1"/>
  <c r="Q203" i="7"/>
  <c r="Q156" i="7"/>
  <c r="Q169" i="7"/>
  <c r="Q355" i="7"/>
  <c r="Q297" i="7"/>
  <c r="Q253" i="7"/>
  <c r="Q320" i="7"/>
  <c r="Q335" i="7"/>
  <c r="Q358" i="7"/>
  <c r="Q120" i="7"/>
  <c r="Q118" i="7"/>
  <c r="Q18" i="7"/>
  <c r="CS15" i="7" s="1"/>
  <c r="Q168" i="7"/>
  <c r="Q149" i="7"/>
  <c r="Q213" i="7"/>
  <c r="Q364" i="7"/>
  <c r="Q119" i="7"/>
  <c r="Q304" i="7"/>
  <c r="Q269" i="7"/>
  <c r="Q300" i="7"/>
  <c r="Q259" i="7"/>
  <c r="Q196" i="7"/>
  <c r="Q188" i="7"/>
  <c r="Q20" i="7"/>
  <c r="CS17" i="7" s="1"/>
  <c r="Q318" i="7"/>
  <c r="Q319" i="7"/>
  <c r="Q273" i="7"/>
  <c r="Q341" i="7"/>
  <c r="Q362" i="7"/>
  <c r="Q100" i="7"/>
  <c r="CS97" i="7" s="1"/>
  <c r="Q211" i="7"/>
  <c r="Q42" i="7"/>
  <c r="CS39" i="7" s="1"/>
  <c r="Q95" i="7"/>
  <c r="CS92" i="7" s="1"/>
  <c r="Q61" i="7"/>
  <c r="CS58" i="7" s="1"/>
  <c r="Q337" i="7"/>
  <c r="Q150" i="7"/>
  <c r="Q309" i="7"/>
  <c r="Q48" i="7"/>
  <c r="CS45" i="7" s="1"/>
  <c r="Q331" i="7"/>
  <c r="Q238" i="7"/>
  <c r="Q292" i="7"/>
  <c r="Q126" i="7"/>
  <c r="Q255" i="7"/>
  <c r="Q166" i="7"/>
  <c r="Q225" i="7"/>
  <c r="Q90" i="7"/>
  <c r="CS87" i="7" s="1"/>
  <c r="Q92" i="7"/>
  <c r="CS89" i="7" s="1"/>
  <c r="Q159" i="7"/>
  <c r="Q287" i="7"/>
  <c r="Q250" i="7"/>
  <c r="Q73" i="7"/>
  <c r="CS70" i="7" s="1"/>
  <c r="Q83" i="7"/>
  <c r="CS80" i="7" s="1"/>
  <c r="Q72" i="7"/>
  <c r="CS69" i="7" s="1"/>
  <c r="Q67" i="7"/>
  <c r="CS64" i="7" s="1"/>
  <c r="Q310" i="7"/>
  <c r="Q154" i="7"/>
  <c r="Q183" i="7"/>
  <c r="Q99" i="7"/>
  <c r="CS96" i="7" s="1"/>
  <c r="Q39" i="7"/>
  <c r="CS36" i="7" s="1"/>
  <c r="Q152" i="7"/>
  <c r="Q344" i="7"/>
  <c r="Q283" i="7"/>
  <c r="Q279" i="7"/>
  <c r="Q33" i="7"/>
  <c r="CS30" i="7" s="1"/>
  <c r="Q147" i="7"/>
  <c r="Q195" i="7"/>
  <c r="Q167" i="7"/>
  <c r="Q135" i="7"/>
  <c r="Q145" i="7"/>
  <c r="Q295" i="7"/>
  <c r="Q192" i="7"/>
  <c r="Q177" i="7"/>
  <c r="Q277" i="7"/>
  <c r="Q31" i="7"/>
  <c r="CS28" i="7" s="1"/>
  <c r="Q109" i="7"/>
  <c r="CS106" i="7" s="1"/>
  <c r="Q351" i="7"/>
  <c r="Q146" i="7"/>
  <c r="Q103" i="7"/>
  <c r="CS100" i="7" s="1"/>
  <c r="Q349" i="7"/>
  <c r="Q350" i="7"/>
  <c r="Q239" i="7"/>
  <c r="Q75" i="7"/>
  <c r="CS72" i="7" s="1"/>
  <c r="Q161" i="7"/>
  <c r="Q13" i="7"/>
  <c r="CS10" i="7" s="1"/>
  <c r="Q107" i="7"/>
  <c r="CS104" i="7" s="1"/>
  <c r="Q44" i="7"/>
  <c r="CS41" i="7" s="1"/>
  <c r="Q12" i="7"/>
  <c r="CS9" i="7" s="1"/>
  <c r="Q45" i="7"/>
  <c r="CS42" i="7" s="1"/>
  <c r="Q68" i="7"/>
  <c r="CS65" i="7" s="1"/>
  <c r="Q256" i="7"/>
  <c r="Q176" i="7"/>
  <c r="Q231" i="7"/>
  <c r="Q220" i="7"/>
  <c r="Q134" i="7"/>
  <c r="Q336" i="7"/>
  <c r="Q275" i="7"/>
  <c r="Q144" i="7"/>
  <c r="Q117" i="7"/>
  <c r="Q328" i="7"/>
  <c r="Q327" i="7"/>
  <c r="Q221" i="7"/>
  <c r="Q363" i="7"/>
  <c r="Q122" i="7"/>
  <c r="Q194" i="7"/>
  <c r="Q258" i="7"/>
  <c r="Q340" i="7"/>
  <c r="Q296" i="7"/>
  <c r="Q240" i="7"/>
  <c r="Q165" i="7"/>
  <c r="Q236" i="7"/>
  <c r="Q286" i="7"/>
  <c r="Q54" i="7"/>
  <c r="CS51" i="7" s="1"/>
  <c r="Q248" i="7"/>
  <c r="Q205" i="7"/>
  <c r="Q34" i="7"/>
  <c r="CS31" i="7" s="1"/>
  <c r="Q342" i="7"/>
  <c r="Q184" i="7"/>
  <c r="Q352" i="7"/>
  <c r="Q354" i="7"/>
  <c r="Q29" i="7"/>
  <c r="CS26" i="7" s="1"/>
  <c r="Q53" i="7"/>
  <c r="CS50" i="7" s="1"/>
  <c r="Q208" i="7"/>
  <c r="Q218" i="7"/>
  <c r="Q82" i="7"/>
  <c r="CS79" i="7" s="1"/>
  <c r="Q356" i="7"/>
  <c r="Q71" i="7"/>
  <c r="CS68" i="7" s="1"/>
  <c r="Q281" i="7"/>
  <c r="Q242" i="7"/>
  <c r="Q60" i="7"/>
  <c r="CS57" i="7" s="1"/>
  <c r="Q326" i="7"/>
  <c r="Q333" i="7"/>
  <c r="Q246" i="7"/>
  <c r="Q243" i="7"/>
  <c r="Q51" i="7"/>
  <c r="CS48" i="7" s="1"/>
  <c r="Q311" i="7"/>
  <c r="Q200" i="7"/>
  <c r="Q215" i="7"/>
  <c r="Q10" i="7"/>
  <c r="CS7" i="7" s="1"/>
  <c r="Q247" i="7"/>
  <c r="Q353" i="7"/>
  <c r="Q291" i="7"/>
  <c r="Q301" i="7"/>
  <c r="Q348" i="7"/>
  <c r="Q278" i="7"/>
  <c r="Q170" i="7"/>
  <c r="Q96" i="7"/>
  <c r="CS93" i="7" s="1"/>
  <c r="Q46" i="7"/>
  <c r="CS43" i="7" s="1"/>
  <c r="Q140" i="7"/>
  <c r="Q233" i="7"/>
  <c r="Q260" i="7"/>
  <c r="Q314" i="7"/>
  <c r="Q65" i="7"/>
  <c r="CS62" i="7" s="1"/>
  <c r="Q164" i="7"/>
  <c r="Q175" i="7"/>
  <c r="Q123" i="7"/>
  <c r="Q266" i="7"/>
  <c r="Q16" i="7"/>
  <c r="CS13" i="7" s="1"/>
  <c r="Q94" i="7"/>
  <c r="CS91" i="7" s="1"/>
  <c r="Q228" i="7"/>
  <c r="Q317" i="7"/>
  <c r="Q125" i="7"/>
  <c r="Q50" i="7"/>
  <c r="CS47" i="7" s="1"/>
  <c r="Q86" i="7"/>
  <c r="CS83" i="7" s="1"/>
  <c r="Q52" i="7"/>
  <c r="CS49" i="7" s="1"/>
  <c r="Q137" i="7"/>
  <c r="Q112" i="7"/>
  <c r="CS109" i="7" s="1"/>
  <c r="Q285" i="7"/>
  <c r="Q268" i="7"/>
  <c r="Q162" i="7"/>
  <c r="Q263" i="7"/>
  <c r="Q316" i="7"/>
  <c r="Q345" i="7"/>
  <c r="Q108" i="7"/>
  <c r="CS105" i="7" s="1"/>
  <c r="Q274" i="7"/>
  <c r="Q173" i="7"/>
  <c r="Q102" i="7"/>
  <c r="CS99" i="7" s="1"/>
  <c r="Q47" i="7"/>
  <c r="CS44" i="7" s="1"/>
  <c r="Q249" i="7"/>
  <c r="Q303" i="7"/>
  <c r="Q128" i="7"/>
  <c r="Q104" i="7"/>
  <c r="CS101" i="7" s="1"/>
  <c r="Q230" i="7"/>
  <c r="Q142" i="7"/>
  <c r="Q106" i="7"/>
  <c r="CS103" i="7" s="1"/>
  <c r="Q88" i="7"/>
  <c r="CS85" i="7" s="1"/>
  <c r="Q36" i="7"/>
  <c r="CS33" i="7" s="1"/>
  <c r="Q55" i="7"/>
  <c r="CS52" i="7" s="1"/>
  <c r="Q265" i="7"/>
  <c r="Q257" i="7"/>
  <c r="Q127" i="7"/>
  <c r="Q207" i="7"/>
  <c r="Q234" i="7"/>
  <c r="Q282" i="7"/>
  <c r="Q190" i="7"/>
  <c r="Q302" i="7"/>
  <c r="Q74" i="7"/>
  <c r="CS71" i="7" s="1"/>
  <c r="Q186" i="7"/>
  <c r="Q261" i="7"/>
  <c r="Q198" i="7"/>
  <c r="Q189" i="7"/>
  <c r="Q290" i="7"/>
  <c r="Q202" i="7"/>
  <c r="Q113" i="7"/>
  <c r="Q49" i="7"/>
  <c r="CS46" i="7" s="1"/>
  <c r="Q77" i="7"/>
  <c r="CS74" i="7" s="1"/>
  <c r="Q14" i="7"/>
  <c r="CS11" i="7" s="1"/>
  <c r="Q114" i="7"/>
  <c r="Q151" i="7"/>
  <c r="Q272" i="7"/>
  <c r="Q105" i="7"/>
  <c r="CS102" i="7" s="1"/>
  <c r="Q214" i="7"/>
  <c r="Q347" i="7"/>
  <c r="Q306" i="7"/>
  <c r="Q361" i="7"/>
  <c r="Q22" i="7"/>
  <c r="CS19" i="7" s="1"/>
  <c r="Q124" i="7"/>
  <c r="Q294" i="7"/>
  <c r="Q366" i="7"/>
  <c r="Q307" i="7"/>
  <c r="Q305" i="7"/>
  <c r="Q70" i="7"/>
  <c r="CS67" i="7" s="1"/>
  <c r="Q69" i="7"/>
  <c r="CS66" i="7" s="1"/>
  <c r="Q219" i="7"/>
  <c r="Q91" i="7"/>
  <c r="CS88" i="7" s="1"/>
  <c r="Q130" i="7"/>
  <c r="Q359" i="7"/>
  <c r="Q138" i="7"/>
  <c r="Q133" i="7"/>
  <c r="Q148" i="7"/>
  <c r="Q32" i="7"/>
  <c r="CS29" i="7" s="1"/>
  <c r="Q23" i="7"/>
  <c r="CS20" i="7" s="1"/>
  <c r="Q235" i="7"/>
  <c r="Q332" i="7"/>
  <c r="Q157" i="7"/>
  <c r="Q182" i="7"/>
  <c r="Q197" i="7"/>
  <c r="Q136" i="7"/>
  <c r="Q308" i="7"/>
  <c r="Q153" i="7"/>
  <c r="Q38" i="7"/>
  <c r="CS35" i="7" s="1"/>
  <c r="Q267" i="7"/>
  <c r="Q289" i="7"/>
  <c r="Q360" i="7"/>
  <c r="Q222" i="7"/>
  <c r="Q57" i="7"/>
  <c r="CS54" i="7" s="1"/>
  <c r="Q40" i="7"/>
  <c r="CS37" i="7" s="1"/>
  <c r="Q209" i="7"/>
  <c r="Q26" i="7"/>
  <c r="CS23" i="7" s="1"/>
  <c r="Q143" i="7"/>
  <c r="Q15" i="7"/>
  <c r="CS12" i="7" s="1"/>
  <c r="Q24" i="7"/>
  <c r="CS21" i="7" s="1"/>
  <c r="Q115" i="7"/>
  <c r="Q262" i="7"/>
  <c r="Q329" i="7"/>
  <c r="Q101" i="7"/>
  <c r="CS98" i="7" s="1"/>
  <c r="Q111" i="7"/>
  <c r="CS108" i="7" s="1"/>
  <c r="Q321" i="7"/>
  <c r="Q241" i="7"/>
  <c r="Q179" i="7"/>
  <c r="Q80" i="7"/>
  <c r="CS77" i="7" s="1"/>
  <c r="Q251" i="7"/>
  <c r="Q293" i="7"/>
  <c r="Q180" i="7"/>
  <c r="Q121" i="7"/>
  <c r="Q79" i="7"/>
  <c r="CS76" i="7" s="1"/>
  <c r="Q141" i="7"/>
  <c r="Q212" i="7"/>
  <c r="Q58" i="7"/>
  <c r="CS55" i="7" s="1"/>
  <c r="Q97" i="7"/>
  <c r="CS94" i="7" s="1"/>
  <c r="Q299" i="7"/>
  <c r="Q172" i="7"/>
  <c r="Q89" i="7"/>
  <c r="CS86" i="7" s="1"/>
  <c r="Q270" i="7"/>
  <c r="Q132" i="7"/>
  <c r="Q129" i="7"/>
  <c r="Q59" i="7"/>
  <c r="CS56" i="7" s="1"/>
  <c r="Q276" i="7"/>
  <c r="Q62" i="7"/>
  <c r="CS59" i="7" s="1"/>
  <c r="Q160" i="7"/>
  <c r="Q245" i="7"/>
  <c r="Q87" i="7"/>
  <c r="CS84" i="7" s="1"/>
  <c r="Q315" i="7"/>
  <c r="Q163" i="7"/>
  <c r="Q216" i="7"/>
  <c r="Q178" i="7"/>
  <c r="Q66" i="7"/>
  <c r="CS63" i="7" s="1"/>
  <c r="Q346" i="7"/>
  <c r="Q35" i="7"/>
  <c r="CS32" i="7" s="1"/>
  <c r="Q155" i="7"/>
  <c r="Q193" i="7"/>
  <c r="Q185" i="7"/>
  <c r="Q171" i="7"/>
  <c r="Q324" i="7"/>
  <c r="Q81" i="7"/>
  <c r="CS78" i="7" s="1"/>
  <c r="Q224" i="7"/>
  <c r="Q98" i="7"/>
  <c r="CS95" i="7" s="1"/>
  <c r="Q181" i="7"/>
  <c r="Q17" i="7"/>
  <c r="CS14" i="7" s="1"/>
  <c r="Q84" i="7"/>
  <c r="CS81" i="7" s="1"/>
  <c r="Q43" i="7"/>
  <c r="CS40" i="7" s="1"/>
  <c r="Q357" i="7"/>
  <c r="Q85" i="7"/>
  <c r="CS82" i="7" s="1"/>
  <c r="Q158" i="7"/>
  <c r="Q280" i="7"/>
  <c r="S13" i="10" l="1"/>
  <c r="BD148" i="7"/>
  <c r="FL148" i="7"/>
  <c r="BX148" i="7"/>
  <c r="EP148" i="7"/>
  <c r="DT148" i="7"/>
  <c r="BD51" i="7"/>
  <c r="FL51" i="7"/>
  <c r="EP51" i="7"/>
  <c r="BX51" i="7"/>
  <c r="DT51" i="7"/>
  <c r="FL18" i="7"/>
  <c r="BD18" i="7"/>
  <c r="BX18" i="7"/>
  <c r="DT18" i="7"/>
  <c r="EP18" i="7"/>
  <c r="BX289" i="7"/>
  <c r="BD289" i="7"/>
  <c r="FL289" i="7"/>
  <c r="DT289" i="7"/>
  <c r="EP289" i="7"/>
  <c r="DT102" i="7"/>
  <c r="BX102" i="7"/>
  <c r="FL102" i="7"/>
  <c r="EP102" i="7"/>
  <c r="BD102" i="7"/>
  <c r="DT240" i="7"/>
  <c r="FL240" i="7"/>
  <c r="BD240" i="7"/>
  <c r="EP240" i="7"/>
  <c r="BX240" i="7"/>
  <c r="BX237" i="7"/>
  <c r="DT237" i="7"/>
  <c r="FL237" i="7"/>
  <c r="BD237" i="7"/>
  <c r="EP237" i="7"/>
  <c r="FL50" i="7"/>
  <c r="BX50" i="7"/>
  <c r="EP50" i="7"/>
  <c r="BD50" i="7"/>
  <c r="DT50" i="7"/>
  <c r="DT297" i="7"/>
  <c r="BX297" i="7"/>
  <c r="EP297" i="7"/>
  <c r="BD297" i="7"/>
  <c r="FL297" i="7"/>
  <c r="EP277" i="7"/>
  <c r="BD277" i="7"/>
  <c r="BX277" i="7"/>
  <c r="FL277" i="7"/>
  <c r="DT277" i="7"/>
  <c r="FL309" i="7"/>
  <c r="BX309" i="7"/>
  <c r="DT309" i="7"/>
  <c r="BD309" i="7"/>
  <c r="EP309" i="7"/>
  <c r="FL91" i="7"/>
  <c r="BX91" i="7"/>
  <c r="EP91" i="7"/>
  <c r="DT91" i="7"/>
  <c r="BD91" i="7"/>
  <c r="DT33" i="7"/>
  <c r="BX33" i="7"/>
  <c r="FL33" i="7"/>
  <c r="EP33" i="7"/>
  <c r="BD33" i="7"/>
  <c r="BX228" i="7"/>
  <c r="FL228" i="7"/>
  <c r="DT228" i="7"/>
  <c r="EP228" i="7"/>
  <c r="BD228" i="7"/>
  <c r="EP25" i="7"/>
  <c r="BD25" i="7"/>
  <c r="BX25" i="7"/>
  <c r="DT25" i="7"/>
  <c r="FL25" i="7"/>
  <c r="EP197" i="7"/>
  <c r="FL197" i="7"/>
  <c r="BD197" i="7"/>
  <c r="DT197" i="7"/>
  <c r="BX197" i="7"/>
  <c r="EP214" i="7"/>
  <c r="DT214" i="7"/>
  <c r="BX214" i="7"/>
  <c r="FL214" i="7"/>
  <c r="BD214" i="7"/>
  <c r="FL145" i="7"/>
  <c r="BX145" i="7"/>
  <c r="EP145" i="7"/>
  <c r="BD145" i="7"/>
  <c r="DT145" i="7"/>
  <c r="DT109" i="7"/>
  <c r="FL109" i="7"/>
  <c r="BD109" i="7"/>
  <c r="BX109" i="7"/>
  <c r="EP109" i="7"/>
  <c r="EP90" i="7"/>
  <c r="FL90" i="7"/>
  <c r="BD90" i="7"/>
  <c r="BX90" i="7"/>
  <c r="DT90" i="7"/>
  <c r="BX45" i="7"/>
  <c r="BD45" i="7"/>
  <c r="FL45" i="7"/>
  <c r="EP45" i="7"/>
  <c r="DT45" i="7"/>
  <c r="FL83" i="7"/>
  <c r="BX83" i="7"/>
  <c r="BD83" i="7"/>
  <c r="EP83" i="7"/>
  <c r="DT83" i="7"/>
  <c r="EP134" i="7"/>
  <c r="FL134" i="7"/>
  <c r="BD134" i="7"/>
  <c r="DT134" i="7"/>
  <c r="BX134" i="7"/>
  <c r="BX257" i="7"/>
  <c r="FL257" i="7"/>
  <c r="EP257" i="7"/>
  <c r="DT257" i="7"/>
  <c r="BD257" i="7"/>
  <c r="EP140" i="7"/>
  <c r="BD140" i="7"/>
  <c r="BX140" i="7"/>
  <c r="DT140" i="7"/>
  <c r="FL140" i="7"/>
  <c r="DT321" i="7"/>
  <c r="FL321" i="7"/>
  <c r="BX321" i="7"/>
  <c r="EP321" i="7"/>
  <c r="BD321" i="7"/>
  <c r="BD108" i="7"/>
  <c r="EP108" i="7"/>
  <c r="FL108" i="7"/>
  <c r="DT108" i="7"/>
  <c r="BX108" i="7"/>
  <c r="DT85" i="7"/>
  <c r="EP85" i="7"/>
  <c r="BX85" i="7"/>
  <c r="FL85" i="7"/>
  <c r="BD85" i="7"/>
  <c r="BD164" i="7"/>
  <c r="EP164" i="7"/>
  <c r="DT164" i="7"/>
  <c r="BX164" i="7"/>
  <c r="FL164" i="7"/>
  <c r="EP285" i="7"/>
  <c r="DT285" i="7"/>
  <c r="BD285" i="7"/>
  <c r="BX285" i="7"/>
  <c r="FL285" i="7"/>
  <c r="BX259" i="7"/>
  <c r="DT259" i="7"/>
  <c r="FL259" i="7"/>
  <c r="BD259" i="7"/>
  <c r="EP259" i="7"/>
  <c r="DT119" i="7"/>
  <c r="BX119" i="7"/>
  <c r="BD119" i="7"/>
  <c r="EP119" i="7"/>
  <c r="FL119" i="7"/>
  <c r="BD271" i="7"/>
  <c r="EP271" i="7"/>
  <c r="DT271" i="7"/>
  <c r="BX271" i="7"/>
  <c r="FL271" i="7"/>
  <c r="BD138" i="7"/>
  <c r="FL138" i="7"/>
  <c r="DT138" i="7"/>
  <c r="BX138" i="7"/>
  <c r="EP138" i="7"/>
  <c r="EP298" i="7"/>
  <c r="BX298" i="7"/>
  <c r="BD298" i="7"/>
  <c r="DT298" i="7"/>
  <c r="FL298" i="7"/>
  <c r="DT348" i="7"/>
  <c r="BX348" i="7"/>
  <c r="FL348" i="7"/>
  <c r="EP348" i="7"/>
  <c r="BD348" i="7"/>
  <c r="Q6" i="7" a="1"/>
  <c r="Q6" i="7" s="1"/>
  <c r="T8" i="10" s="1"/>
  <c r="EP280" i="7"/>
  <c r="BX280" i="7"/>
  <c r="BD280" i="7"/>
  <c r="DT280" i="7"/>
  <c r="FL280" i="7"/>
  <c r="EP288" i="7"/>
  <c r="DT288" i="7"/>
  <c r="BX288" i="7"/>
  <c r="BD288" i="7"/>
  <c r="FL288" i="7"/>
  <c r="BX80" i="7"/>
  <c r="EP80" i="7"/>
  <c r="DT80" i="7"/>
  <c r="BD80" i="7"/>
  <c r="FL80" i="7"/>
  <c r="FL233" i="7"/>
  <c r="EP233" i="7"/>
  <c r="BD233" i="7"/>
  <c r="DT233" i="7"/>
  <c r="BX233" i="7"/>
  <c r="FL96" i="7"/>
  <c r="BD96" i="7"/>
  <c r="BX96" i="7"/>
  <c r="EP96" i="7"/>
  <c r="DT96" i="7"/>
  <c r="BX61" i="7"/>
  <c r="DT61" i="7"/>
  <c r="EP61" i="7"/>
  <c r="BD61" i="7"/>
  <c r="FL61" i="7"/>
  <c r="BX13" i="7"/>
  <c r="EP13" i="7"/>
  <c r="BD13" i="7"/>
  <c r="DT13" i="7"/>
  <c r="FL13" i="7"/>
  <c r="BD34" i="7"/>
  <c r="FL34" i="7"/>
  <c r="BX34" i="7"/>
  <c r="EP34" i="7"/>
  <c r="DT34" i="7"/>
  <c r="FL127" i="7"/>
  <c r="BD127" i="7"/>
  <c r="BX127" i="7"/>
  <c r="DT127" i="7"/>
  <c r="EP127" i="7"/>
  <c r="BD122" i="7"/>
  <c r="BX122" i="7"/>
  <c r="DT122" i="7"/>
  <c r="EP122" i="7"/>
  <c r="FL122" i="7"/>
  <c r="BD171" i="7"/>
  <c r="FL171" i="7"/>
  <c r="DT171" i="7"/>
  <c r="EP171" i="7"/>
  <c r="BX171" i="7"/>
  <c r="EP78" i="7"/>
  <c r="BX78" i="7"/>
  <c r="FL78" i="7"/>
  <c r="BD78" i="7"/>
  <c r="DT78" i="7"/>
  <c r="BX346" i="7"/>
  <c r="FL346" i="7"/>
  <c r="BD346" i="7"/>
  <c r="EP346" i="7"/>
  <c r="DT346" i="7"/>
  <c r="EP178" i="7"/>
  <c r="DT178" i="7"/>
  <c r="FL178" i="7"/>
  <c r="BX178" i="7"/>
  <c r="BD178" i="7"/>
  <c r="DT322" i="7"/>
  <c r="EP322" i="7"/>
  <c r="FL322" i="7"/>
  <c r="BX322" i="7"/>
  <c r="BD322" i="7"/>
  <c r="DT252" i="7"/>
  <c r="BD252" i="7"/>
  <c r="FL252" i="7"/>
  <c r="EP252" i="7"/>
  <c r="BX252" i="7"/>
  <c r="BD30" i="7"/>
  <c r="EP30" i="7"/>
  <c r="DT30" i="7"/>
  <c r="FL30" i="7"/>
  <c r="BX30" i="7"/>
  <c r="BD250" i="7"/>
  <c r="FL250" i="7"/>
  <c r="BX250" i="7"/>
  <c r="EP250" i="7"/>
  <c r="DT250" i="7"/>
  <c r="BD184" i="7"/>
  <c r="BX184" i="7"/>
  <c r="EP184" i="7"/>
  <c r="DT184" i="7"/>
  <c r="FL184" i="7"/>
  <c r="BX316" i="7"/>
  <c r="EP316" i="7"/>
  <c r="BD316" i="7"/>
  <c r="FL316" i="7"/>
  <c r="DT316" i="7"/>
  <c r="BX226" i="7"/>
  <c r="BD226" i="7"/>
  <c r="DT226" i="7"/>
  <c r="FL226" i="7"/>
  <c r="EP226" i="7"/>
  <c r="DT243" i="7"/>
  <c r="BD243" i="7"/>
  <c r="BX243" i="7"/>
  <c r="EP243" i="7"/>
  <c r="FL243" i="7"/>
  <c r="DT356" i="7"/>
  <c r="EP356" i="7"/>
  <c r="FL356" i="7"/>
  <c r="BX356" i="7"/>
  <c r="BD356" i="7"/>
  <c r="BD215" i="7"/>
  <c r="FL215" i="7"/>
  <c r="EP215" i="7"/>
  <c r="DT215" i="7"/>
  <c r="BX215" i="7"/>
  <c r="CR114" i="7" a="1"/>
  <c r="CR114" i="7" s="1"/>
  <c r="S15" i="10"/>
  <c r="EP263" i="7"/>
  <c r="FL263" i="7"/>
  <c r="DT263" i="7"/>
  <c r="BX263" i="7"/>
  <c r="BD263" i="7"/>
  <c r="EP306" i="7"/>
  <c r="BX306" i="7"/>
  <c r="FL306" i="7"/>
  <c r="DT306" i="7"/>
  <c r="BD306" i="7"/>
  <c r="EP241" i="7"/>
  <c r="BX241" i="7"/>
  <c r="FL241" i="7"/>
  <c r="BD241" i="7"/>
  <c r="DT241" i="7"/>
  <c r="DT222" i="7"/>
  <c r="FL222" i="7"/>
  <c r="EP222" i="7"/>
  <c r="BD222" i="7"/>
  <c r="BX222" i="7"/>
  <c r="FL16" i="7"/>
  <c r="BX16" i="7"/>
  <c r="DT16" i="7"/>
  <c r="EP16" i="7"/>
  <c r="BD16" i="7"/>
  <c r="BX292" i="7"/>
  <c r="DT292" i="7"/>
  <c r="EP292" i="7"/>
  <c r="FL292" i="7"/>
  <c r="BD292" i="7"/>
  <c r="BX175" i="7"/>
  <c r="EP175" i="7"/>
  <c r="BD175" i="7"/>
  <c r="DT175" i="7"/>
  <c r="FL175" i="7"/>
  <c r="CQ115" i="7" a="1"/>
  <c r="CQ115" i="7" s="1"/>
  <c r="R16" i="10"/>
  <c r="FL52" i="7"/>
  <c r="EP52" i="7"/>
  <c r="BX52" i="7"/>
  <c r="BD52" i="7"/>
  <c r="DT52" i="7"/>
  <c r="DT339" i="7"/>
  <c r="EP339" i="7"/>
  <c r="BX339" i="7"/>
  <c r="BD339" i="7"/>
  <c r="FL339" i="7"/>
  <c r="BD272" i="7"/>
  <c r="FL272" i="7"/>
  <c r="EP272" i="7"/>
  <c r="DT272" i="7"/>
  <c r="BX272" i="7"/>
  <c r="BX176" i="7"/>
  <c r="EP176" i="7"/>
  <c r="DT176" i="7"/>
  <c r="BD176" i="7"/>
  <c r="FL176" i="7"/>
  <c r="FL206" i="7"/>
  <c r="DT206" i="7"/>
  <c r="BX206" i="7"/>
  <c r="EP206" i="7"/>
  <c r="BD206" i="7"/>
  <c r="EP256" i="7"/>
  <c r="BD256" i="7"/>
  <c r="FL256" i="7"/>
  <c r="BX256" i="7"/>
  <c r="DT256" i="7"/>
  <c r="EP37" i="7"/>
  <c r="FL37" i="7"/>
  <c r="BD37" i="7"/>
  <c r="DT37" i="7"/>
  <c r="BX37" i="7"/>
  <c r="EP7" i="7"/>
  <c r="BX7" i="7"/>
  <c r="DT7" i="7"/>
  <c r="FL7" i="7"/>
  <c r="BD7" i="7"/>
  <c r="DT170" i="7"/>
  <c r="BD170" i="7"/>
  <c r="BX170" i="7"/>
  <c r="FL170" i="7"/>
  <c r="EP170" i="7"/>
  <c r="BD58" i="7"/>
  <c r="EP58" i="7"/>
  <c r="FL58" i="7"/>
  <c r="DT58" i="7"/>
  <c r="BX58" i="7"/>
  <c r="EP104" i="7"/>
  <c r="BX104" i="7"/>
  <c r="BD104" i="7"/>
  <c r="FL104" i="7"/>
  <c r="DT104" i="7"/>
  <c r="EP329" i="7"/>
  <c r="BD329" i="7"/>
  <c r="DT329" i="7"/>
  <c r="FL329" i="7"/>
  <c r="BX329" i="7"/>
  <c r="BD165" i="7"/>
  <c r="BX165" i="7"/>
  <c r="DT165" i="7"/>
  <c r="FL165" i="7"/>
  <c r="EP165" i="7"/>
  <c r="CM119" i="7" a="1"/>
  <c r="CM119" i="7" s="1"/>
  <c r="N20" i="10"/>
  <c r="BX69" i="7"/>
  <c r="DT69" i="7"/>
  <c r="EP69" i="7"/>
  <c r="FL69" i="7"/>
  <c r="BD69" i="7"/>
  <c r="BD264" i="7"/>
  <c r="FL264" i="7"/>
  <c r="BX264" i="7"/>
  <c r="EP264" i="7"/>
  <c r="DT264" i="7"/>
  <c r="FL254" i="7"/>
  <c r="DT254" i="7"/>
  <c r="BX254" i="7"/>
  <c r="BD254" i="7"/>
  <c r="EP254" i="7"/>
  <c r="EP195" i="7"/>
  <c r="BX195" i="7"/>
  <c r="DT195" i="7"/>
  <c r="FL195" i="7"/>
  <c r="BD195" i="7"/>
  <c r="BD347" i="7"/>
  <c r="FL347" i="7"/>
  <c r="BX347" i="7"/>
  <c r="DT347" i="7"/>
  <c r="EP347" i="7"/>
  <c r="EP24" i="7"/>
  <c r="DT24" i="7"/>
  <c r="BX24" i="7"/>
  <c r="BD24" i="7"/>
  <c r="FL24" i="7"/>
  <c r="BX56" i="7"/>
  <c r="DT56" i="7"/>
  <c r="EP56" i="7"/>
  <c r="BD56" i="7"/>
  <c r="FL56" i="7"/>
  <c r="BD335" i="7"/>
  <c r="DT335" i="7"/>
  <c r="BX335" i="7"/>
  <c r="EP335" i="7"/>
  <c r="FL335" i="7"/>
  <c r="FL187" i="7"/>
  <c r="EP187" i="7"/>
  <c r="BX187" i="7"/>
  <c r="DT187" i="7"/>
  <c r="BD187" i="7"/>
  <c r="BX88" i="7"/>
  <c r="DT88" i="7"/>
  <c r="EP88" i="7"/>
  <c r="FL88" i="7"/>
  <c r="BD88" i="7"/>
  <c r="BX143" i="7"/>
  <c r="EP143" i="7"/>
  <c r="BD143" i="7"/>
  <c r="FL143" i="7"/>
  <c r="DT143" i="7"/>
  <c r="BX330" i="7"/>
  <c r="EP330" i="7"/>
  <c r="DT330" i="7"/>
  <c r="FL330" i="7"/>
  <c r="BD330" i="7"/>
  <c r="F28" i="10"/>
  <c r="CE127" i="7" a="1"/>
  <c r="CE127" i="7" s="1"/>
  <c r="FL302" i="7"/>
  <c r="BX302" i="7"/>
  <c r="EP302" i="7"/>
  <c r="DT302" i="7"/>
  <c r="BD302" i="7"/>
  <c r="BX76" i="7"/>
  <c r="BD76" i="7"/>
  <c r="FL76" i="7"/>
  <c r="EP76" i="7"/>
  <c r="DT76" i="7"/>
  <c r="BD131" i="7"/>
  <c r="BX131" i="7"/>
  <c r="FL131" i="7"/>
  <c r="DT131" i="7"/>
  <c r="EP131" i="7"/>
  <c r="EP210" i="7"/>
  <c r="FL210" i="7"/>
  <c r="BD210" i="7"/>
  <c r="DT210" i="7"/>
  <c r="BX210" i="7"/>
  <c r="BX265" i="7"/>
  <c r="EP265" i="7"/>
  <c r="BD265" i="7"/>
  <c r="FL265" i="7"/>
  <c r="DT265" i="7"/>
  <c r="EP93" i="7"/>
  <c r="DT93" i="7"/>
  <c r="BD93" i="7"/>
  <c r="BX93" i="7"/>
  <c r="FL93" i="7"/>
  <c r="BX49" i="7"/>
  <c r="DT49" i="7"/>
  <c r="EP49" i="7"/>
  <c r="FL49" i="7"/>
  <c r="BD49" i="7"/>
  <c r="EP35" i="7"/>
  <c r="FL35" i="7"/>
  <c r="BX35" i="7"/>
  <c r="DT35" i="7"/>
  <c r="BD35" i="7"/>
  <c r="FL217" i="7"/>
  <c r="BX217" i="7"/>
  <c r="EP217" i="7"/>
  <c r="BD217" i="7"/>
  <c r="DT217" i="7"/>
  <c r="BX248" i="7"/>
  <c r="DT248" i="7"/>
  <c r="BD248" i="7"/>
  <c r="EP248" i="7"/>
  <c r="FL248" i="7"/>
  <c r="BD172" i="7"/>
  <c r="DT172" i="7"/>
  <c r="FL172" i="7"/>
  <c r="BX172" i="7"/>
  <c r="EP172" i="7"/>
  <c r="DT181" i="7"/>
  <c r="BD181" i="7"/>
  <c r="BX181" i="7"/>
  <c r="EP181" i="7"/>
  <c r="FL181" i="7"/>
  <c r="BD84" i="7"/>
  <c r="BX84" i="7"/>
  <c r="FL84" i="7"/>
  <c r="DT84" i="7"/>
  <c r="EP84" i="7"/>
  <c r="BX366" i="7"/>
  <c r="EP366" i="7"/>
  <c r="DT366" i="7"/>
  <c r="BD366" i="7"/>
  <c r="FL366" i="7"/>
  <c r="DT337" i="7"/>
  <c r="EP337" i="7"/>
  <c r="FL337" i="7"/>
  <c r="BD337" i="7"/>
  <c r="BX337" i="7"/>
  <c r="BD299" i="7"/>
  <c r="BX299" i="7"/>
  <c r="FL299" i="7"/>
  <c r="EP299" i="7"/>
  <c r="DT299" i="7"/>
  <c r="BX246" i="7"/>
  <c r="FL246" i="7"/>
  <c r="BD246" i="7"/>
  <c r="DT246" i="7"/>
  <c r="EP246" i="7"/>
  <c r="DT283" i="7"/>
  <c r="BX283" i="7"/>
  <c r="BD283" i="7"/>
  <c r="EP283" i="7"/>
  <c r="FL283" i="7"/>
  <c r="EP101" i="7"/>
  <c r="DT101" i="7"/>
  <c r="FL101" i="7"/>
  <c r="BD101" i="7"/>
  <c r="BX101" i="7"/>
  <c r="BX191" i="7"/>
  <c r="FL191" i="7"/>
  <c r="DT191" i="7"/>
  <c r="BD191" i="7"/>
  <c r="EP191" i="7"/>
  <c r="BD303" i="7"/>
  <c r="BX303" i="7"/>
  <c r="FL303" i="7"/>
  <c r="DT303" i="7"/>
  <c r="EP303" i="7"/>
  <c r="EP15" i="7"/>
  <c r="BX15" i="7"/>
  <c r="FL15" i="7"/>
  <c r="BD15" i="7"/>
  <c r="DT15" i="7"/>
  <c r="Q5" i="7" a="1"/>
  <c r="Q5" i="7" s="1"/>
  <c r="T6" i="10" s="1"/>
  <c r="T11" i="10" s="1"/>
  <c r="DT317" i="7"/>
  <c r="BX317" i="7"/>
  <c r="FL317" i="7"/>
  <c r="BD317" i="7"/>
  <c r="EP317" i="7"/>
  <c r="FL362" i="7"/>
  <c r="DT362" i="7"/>
  <c r="BX362" i="7"/>
  <c r="EP362" i="7"/>
  <c r="BD362" i="7"/>
  <c r="EP106" i="7"/>
  <c r="BX106" i="7"/>
  <c r="FL106" i="7"/>
  <c r="DT106" i="7"/>
  <c r="BD106" i="7"/>
  <c r="DT201" i="7"/>
  <c r="EP201" i="7"/>
  <c r="FL201" i="7"/>
  <c r="BD201" i="7"/>
  <c r="BX201" i="7"/>
  <c r="FL28" i="7"/>
  <c r="BD28" i="7"/>
  <c r="EP28" i="7"/>
  <c r="DT28" i="7"/>
  <c r="BX28" i="7"/>
  <c r="DT275" i="7"/>
  <c r="BD275" i="7"/>
  <c r="FL275" i="7"/>
  <c r="BX275" i="7"/>
  <c r="EP275" i="7"/>
  <c r="EP236" i="7"/>
  <c r="BD236" i="7"/>
  <c r="BX236" i="7"/>
  <c r="DT236" i="7"/>
  <c r="FL236" i="7"/>
  <c r="BD95" i="7"/>
  <c r="EP95" i="7"/>
  <c r="DT95" i="7"/>
  <c r="BX95" i="7"/>
  <c r="FL95" i="7"/>
  <c r="BD79" i="7"/>
  <c r="DT79" i="7"/>
  <c r="FL79" i="7"/>
  <c r="EP79" i="7"/>
  <c r="BX79" i="7"/>
  <c r="EP296" i="7"/>
  <c r="FL296" i="7"/>
  <c r="DT296" i="7"/>
  <c r="BX296" i="7"/>
  <c r="BD296" i="7"/>
  <c r="BD160" i="7"/>
  <c r="FL160" i="7"/>
  <c r="BX160" i="7"/>
  <c r="DT160" i="7"/>
  <c r="EP160" i="7"/>
  <c r="BD54" i="7"/>
  <c r="EP54" i="7"/>
  <c r="DT54" i="7"/>
  <c r="BX54" i="7"/>
  <c r="FL54" i="7"/>
  <c r="BD72" i="7"/>
  <c r="DT72" i="7"/>
  <c r="FL72" i="7"/>
  <c r="EP72" i="7"/>
  <c r="BX72" i="7"/>
  <c r="EP133" i="7"/>
  <c r="BD133" i="7"/>
  <c r="FL133" i="7"/>
  <c r="DT133" i="7"/>
  <c r="BX133" i="7"/>
  <c r="BD349" i="7"/>
  <c r="DT349" i="7"/>
  <c r="BX349" i="7"/>
  <c r="FL349" i="7"/>
  <c r="EP349" i="7"/>
  <c r="EP29" i="7"/>
  <c r="FL29" i="7"/>
  <c r="BX29" i="7"/>
  <c r="DT29" i="7"/>
  <c r="BD29" i="7"/>
  <c r="BX153" i="7"/>
  <c r="BD153" i="7"/>
  <c r="EP153" i="7"/>
  <c r="FL153" i="7"/>
  <c r="DT153" i="7"/>
  <c r="EP361" i="7"/>
  <c r="FL361" i="7"/>
  <c r="BX361" i="7"/>
  <c r="BD361" i="7"/>
  <c r="DT361" i="7"/>
  <c r="EP173" i="7"/>
  <c r="BD173" i="7"/>
  <c r="BX173" i="7"/>
  <c r="FL173" i="7"/>
  <c r="DT173" i="7"/>
  <c r="EP40" i="7"/>
  <c r="BX40" i="7"/>
  <c r="FL40" i="7"/>
  <c r="DT40" i="7"/>
  <c r="BD40" i="7"/>
  <c r="BX151" i="7"/>
  <c r="FL151" i="7"/>
  <c r="EP151" i="7"/>
  <c r="BD151" i="7"/>
  <c r="DT151" i="7"/>
  <c r="FL320" i="7"/>
  <c r="EP320" i="7"/>
  <c r="BD320" i="7"/>
  <c r="DT320" i="7"/>
  <c r="BX320" i="7"/>
  <c r="FL128" i="7"/>
  <c r="BX128" i="7"/>
  <c r="BD128" i="7"/>
  <c r="EP128" i="7"/>
  <c r="DT128" i="7"/>
  <c r="BD351" i="7"/>
  <c r="DT351" i="7"/>
  <c r="BX351" i="7"/>
  <c r="EP351" i="7"/>
  <c r="FL351" i="7"/>
  <c r="EP200" i="7"/>
  <c r="BD200" i="7"/>
  <c r="FL200" i="7"/>
  <c r="BX200" i="7"/>
  <c r="DT200" i="7"/>
  <c r="DT336" i="7"/>
  <c r="FL336" i="7"/>
  <c r="BD336" i="7"/>
  <c r="BX336" i="7"/>
  <c r="EP336" i="7"/>
  <c r="FL71" i="7"/>
  <c r="BD71" i="7"/>
  <c r="EP71" i="7"/>
  <c r="DT71" i="7"/>
  <c r="BX71" i="7"/>
  <c r="FL8" i="7"/>
  <c r="BX8" i="7"/>
  <c r="BD8" i="7"/>
  <c r="EP8" i="7"/>
  <c r="DT8" i="7"/>
  <c r="EP279" i="7"/>
  <c r="BX279" i="7"/>
  <c r="BD279" i="7"/>
  <c r="FL279" i="7"/>
  <c r="DT279" i="7"/>
  <c r="BD23" i="7"/>
  <c r="DT23" i="7"/>
  <c r="FL23" i="7"/>
  <c r="EP23" i="7"/>
  <c r="BX23" i="7"/>
  <c r="BX324" i="7"/>
  <c r="EP324" i="7"/>
  <c r="BD324" i="7"/>
  <c r="DT324" i="7"/>
  <c r="FL324" i="7"/>
  <c r="EP244" i="7"/>
  <c r="BD244" i="7"/>
  <c r="BX244" i="7"/>
  <c r="FL244" i="7"/>
  <c r="DT244" i="7"/>
  <c r="DT82" i="7"/>
  <c r="EP82" i="7"/>
  <c r="BX82" i="7"/>
  <c r="BD82" i="7"/>
  <c r="FL82" i="7"/>
  <c r="EP258" i="7"/>
  <c r="BX258" i="7"/>
  <c r="FL258" i="7"/>
  <c r="DT258" i="7"/>
  <c r="BD258" i="7"/>
  <c r="BX313" i="7"/>
  <c r="EP313" i="7"/>
  <c r="BD313" i="7"/>
  <c r="DT313" i="7"/>
  <c r="FL313" i="7"/>
  <c r="BD239" i="7"/>
  <c r="FL239" i="7"/>
  <c r="DT239" i="7"/>
  <c r="BX239" i="7"/>
  <c r="EP239" i="7"/>
  <c r="FL65" i="7"/>
  <c r="BX65" i="7"/>
  <c r="DT65" i="7"/>
  <c r="BD65" i="7"/>
  <c r="EP65" i="7"/>
  <c r="BD123" i="7"/>
  <c r="EP123" i="7"/>
  <c r="DT123" i="7"/>
  <c r="FL123" i="7"/>
  <c r="BX123" i="7"/>
  <c r="EP219" i="7"/>
  <c r="DT219" i="7"/>
  <c r="BX219" i="7"/>
  <c r="BD219" i="7"/>
  <c r="FL219" i="7"/>
  <c r="BX282" i="7"/>
  <c r="DT282" i="7"/>
  <c r="BD282" i="7"/>
  <c r="EP282" i="7"/>
  <c r="FL282" i="7"/>
  <c r="BX73" i="7"/>
  <c r="EP73" i="7"/>
  <c r="BD73" i="7"/>
  <c r="DT73" i="7"/>
  <c r="FL73" i="7"/>
  <c r="BX353" i="7"/>
  <c r="DT353" i="7"/>
  <c r="BD353" i="7"/>
  <c r="EP353" i="7"/>
  <c r="FL353" i="7"/>
  <c r="BX354" i="7"/>
  <c r="DT354" i="7"/>
  <c r="FL354" i="7"/>
  <c r="BD354" i="7"/>
  <c r="EP354" i="7"/>
  <c r="EP227" i="7"/>
  <c r="BX227" i="7"/>
  <c r="BD227" i="7"/>
  <c r="DT227" i="7"/>
  <c r="FL227" i="7"/>
  <c r="BX194" i="7"/>
  <c r="FL194" i="7"/>
  <c r="BD194" i="7"/>
  <c r="DT194" i="7"/>
  <c r="EP194" i="7"/>
  <c r="FL225" i="7"/>
  <c r="BX225" i="7"/>
  <c r="EP225" i="7"/>
  <c r="BD225" i="7"/>
  <c r="DT225" i="7"/>
  <c r="BD100" i="7"/>
  <c r="DT100" i="7"/>
  <c r="EP100" i="7"/>
  <c r="FL100" i="7"/>
  <c r="BX100" i="7"/>
  <c r="BD38" i="7"/>
  <c r="FL38" i="7"/>
  <c r="DT38" i="7"/>
  <c r="EP38" i="7"/>
  <c r="BX38" i="7"/>
  <c r="BX268" i="7"/>
  <c r="BD268" i="7"/>
  <c r="DT268" i="7"/>
  <c r="FL268" i="7"/>
  <c r="EP268" i="7"/>
  <c r="FL125" i="7"/>
  <c r="DT125" i="7"/>
  <c r="EP125" i="7"/>
  <c r="BX125" i="7"/>
  <c r="BD125" i="7"/>
  <c r="BD189" i="7"/>
  <c r="BX189" i="7"/>
  <c r="EP189" i="7"/>
  <c r="DT189" i="7"/>
  <c r="FL189" i="7"/>
  <c r="FL157" i="7"/>
  <c r="BX157" i="7"/>
  <c r="BD157" i="7"/>
  <c r="DT157" i="7"/>
  <c r="EP157" i="7"/>
  <c r="K23" i="10"/>
  <c r="CJ122" i="7" a="1"/>
  <c r="CJ122" i="7" s="1"/>
  <c r="Q8" i="7" a="1"/>
  <c r="Q8" i="7" s="1"/>
  <c r="T5" i="10" s="1"/>
  <c r="T10" i="10" s="1"/>
  <c r="EP270" i="7"/>
  <c r="BX270" i="7"/>
  <c r="DT270" i="7"/>
  <c r="BD270" i="7"/>
  <c r="FL270" i="7"/>
  <c r="BX26" i="7"/>
  <c r="DT26" i="7"/>
  <c r="BD26" i="7"/>
  <c r="FL26" i="7"/>
  <c r="EP26" i="7"/>
  <c r="BD358" i="7"/>
  <c r="DT358" i="7"/>
  <c r="EP358" i="7"/>
  <c r="BX358" i="7"/>
  <c r="FL358" i="7"/>
  <c r="DT315" i="7"/>
  <c r="FL315" i="7"/>
  <c r="EP315" i="7"/>
  <c r="BD315" i="7"/>
  <c r="BX315" i="7"/>
  <c r="EP32" i="7"/>
  <c r="BD32" i="7"/>
  <c r="BX32" i="7"/>
  <c r="FL32" i="7"/>
  <c r="DT32" i="7"/>
  <c r="BX325" i="7"/>
  <c r="DT325" i="7"/>
  <c r="BD325" i="7"/>
  <c r="FL325" i="7"/>
  <c r="EP325" i="7"/>
  <c r="FL341" i="7"/>
  <c r="EP341" i="7"/>
  <c r="BX341" i="7"/>
  <c r="BD341" i="7"/>
  <c r="DT341" i="7"/>
  <c r="BX267" i="7"/>
  <c r="FL267" i="7"/>
  <c r="EP267" i="7"/>
  <c r="DT267" i="7"/>
  <c r="BD267" i="7"/>
  <c r="BD77" i="7"/>
  <c r="FL77" i="7"/>
  <c r="DT77" i="7"/>
  <c r="EP77" i="7"/>
  <c r="BX77" i="7"/>
  <c r="DT205" i="7"/>
  <c r="EP205" i="7"/>
  <c r="FL205" i="7"/>
  <c r="BD205" i="7"/>
  <c r="BX205" i="7"/>
  <c r="FL231" i="7"/>
  <c r="DT231" i="7"/>
  <c r="EP231" i="7"/>
  <c r="BX231" i="7"/>
  <c r="BD231" i="7"/>
  <c r="EP163" i="7"/>
  <c r="BD163" i="7"/>
  <c r="DT163" i="7"/>
  <c r="BX163" i="7"/>
  <c r="FL163" i="7"/>
  <c r="BD149" i="7"/>
  <c r="FL149" i="7"/>
  <c r="EP149" i="7"/>
  <c r="DT149" i="7"/>
  <c r="BX149" i="7"/>
  <c r="BD113" i="7"/>
  <c r="EP113" i="7"/>
  <c r="BX113" i="7"/>
  <c r="DT113" i="7"/>
  <c r="FL113" i="7"/>
  <c r="BD107" i="7"/>
  <c r="DT107" i="7"/>
  <c r="EP107" i="7"/>
  <c r="BX107" i="7"/>
  <c r="FL107" i="7"/>
  <c r="BD342" i="7"/>
  <c r="BX342" i="7"/>
  <c r="EP342" i="7"/>
  <c r="DT342" i="7"/>
  <c r="FL342" i="7"/>
  <c r="BX352" i="7"/>
  <c r="DT352" i="7"/>
  <c r="BD352" i="7"/>
  <c r="FL352" i="7"/>
  <c r="EP352" i="7"/>
  <c r="DT273" i="7"/>
  <c r="EP273" i="7"/>
  <c r="BD273" i="7"/>
  <c r="BX273" i="7"/>
  <c r="FL273" i="7"/>
  <c r="FL196" i="7"/>
  <c r="DT196" i="7"/>
  <c r="BX196" i="7"/>
  <c r="EP196" i="7"/>
  <c r="BD196" i="7"/>
  <c r="BD202" i="7"/>
  <c r="DT202" i="7"/>
  <c r="FL202" i="7"/>
  <c r="BX202" i="7"/>
  <c r="EP202" i="7"/>
  <c r="EP126" i="7"/>
  <c r="FL126" i="7"/>
  <c r="DT126" i="7"/>
  <c r="BX126" i="7"/>
  <c r="BD126" i="7"/>
  <c r="FL21" i="7"/>
  <c r="DT21" i="7"/>
  <c r="EP21" i="7"/>
  <c r="BX21" i="7"/>
  <c r="BD21" i="7"/>
  <c r="BD185" i="7"/>
  <c r="DT185" i="7"/>
  <c r="FL185" i="7"/>
  <c r="EP185" i="7"/>
  <c r="BX185" i="7"/>
  <c r="BD190" i="7"/>
  <c r="EP190" i="7"/>
  <c r="DT190" i="7"/>
  <c r="BX190" i="7"/>
  <c r="FL190" i="7"/>
  <c r="FL266" i="7"/>
  <c r="BX266" i="7"/>
  <c r="EP266" i="7"/>
  <c r="DT266" i="7"/>
  <c r="BD266" i="7"/>
  <c r="BX344" i="7"/>
  <c r="EP344" i="7"/>
  <c r="DT344" i="7"/>
  <c r="BD344" i="7"/>
  <c r="FL344" i="7"/>
  <c r="FL350" i="7"/>
  <c r="BX350" i="7"/>
  <c r="BD350" i="7"/>
  <c r="DT350" i="7"/>
  <c r="EP350" i="7"/>
  <c r="CL120" i="7" a="1"/>
  <c r="CL120" i="7" s="1"/>
  <c r="M21" i="10"/>
  <c r="FL223" i="7"/>
  <c r="BD223" i="7"/>
  <c r="EP223" i="7"/>
  <c r="DT223" i="7"/>
  <c r="BX223" i="7"/>
  <c r="U3" i="10"/>
  <c r="U9" i="10"/>
  <c r="FL305" i="7"/>
  <c r="BX305" i="7"/>
  <c r="EP305" i="7"/>
  <c r="BD305" i="7"/>
  <c r="DT305" i="7"/>
  <c r="BX118" i="7"/>
  <c r="EP118" i="7"/>
  <c r="BD118" i="7"/>
  <c r="FL118" i="7"/>
  <c r="DT118" i="7"/>
  <c r="FL220" i="7"/>
  <c r="BD220" i="7"/>
  <c r="EP220" i="7"/>
  <c r="DT220" i="7"/>
  <c r="BX220" i="7"/>
  <c r="DT105" i="7"/>
  <c r="BX105" i="7"/>
  <c r="FL105" i="7"/>
  <c r="BD105" i="7"/>
  <c r="EP105" i="7"/>
  <c r="BX331" i="7"/>
  <c r="BD331" i="7"/>
  <c r="EP331" i="7"/>
  <c r="DT331" i="7"/>
  <c r="FL331" i="7"/>
  <c r="P18" i="10"/>
  <c r="CO117" i="7" a="1"/>
  <c r="CO117" i="7" s="1"/>
  <c r="BD158" i="7"/>
  <c r="DT158" i="7"/>
  <c r="BX158" i="7"/>
  <c r="EP158" i="7"/>
  <c r="FL158" i="7"/>
  <c r="FL67" i="7"/>
  <c r="DT67" i="7"/>
  <c r="BX67" i="7"/>
  <c r="BD67" i="7"/>
  <c r="EP67" i="7"/>
  <c r="FL14" i="7"/>
  <c r="DT14" i="7"/>
  <c r="BD14" i="7"/>
  <c r="BX14" i="7"/>
  <c r="EP14" i="7"/>
  <c r="BX211" i="7"/>
  <c r="DT211" i="7"/>
  <c r="FL211" i="7"/>
  <c r="BD211" i="7"/>
  <c r="EP211" i="7"/>
  <c r="EP27" i="7"/>
  <c r="BD27" i="7"/>
  <c r="FL27" i="7"/>
  <c r="DT27" i="7"/>
  <c r="BX27" i="7"/>
  <c r="BX360" i="7"/>
  <c r="FL360" i="7"/>
  <c r="EP360" i="7"/>
  <c r="BD360" i="7"/>
  <c r="DT360" i="7"/>
  <c r="DT146" i="7"/>
  <c r="BD146" i="7"/>
  <c r="BX146" i="7"/>
  <c r="FL146" i="7"/>
  <c r="EP146" i="7"/>
  <c r="FL147" i="7"/>
  <c r="BD147" i="7"/>
  <c r="BX147" i="7"/>
  <c r="EP147" i="7"/>
  <c r="DT147" i="7"/>
  <c r="BD269" i="7"/>
  <c r="FL269" i="7"/>
  <c r="DT269" i="7"/>
  <c r="BX269" i="7"/>
  <c r="EP269" i="7"/>
  <c r="BX182" i="7"/>
  <c r="FL182" i="7"/>
  <c r="EP182" i="7"/>
  <c r="DT182" i="7"/>
  <c r="BD182" i="7"/>
  <c r="EP161" i="7"/>
  <c r="BD161" i="7"/>
  <c r="DT161" i="7"/>
  <c r="FL161" i="7"/>
  <c r="BX161" i="7"/>
  <c r="BX139" i="7"/>
  <c r="DT139" i="7"/>
  <c r="BD139" i="7"/>
  <c r="EP139" i="7"/>
  <c r="FL139" i="7"/>
  <c r="Q7" i="7" a="1"/>
  <c r="Q7" i="7" s="1"/>
  <c r="T7" i="10" s="1"/>
  <c r="T12" i="10" s="1"/>
  <c r="BX262" i="7"/>
  <c r="DT262" i="7"/>
  <c r="EP262" i="7"/>
  <c r="FL262" i="7"/>
  <c r="BD262" i="7"/>
  <c r="DT20" i="7"/>
  <c r="FL20" i="7"/>
  <c r="BX20" i="7"/>
  <c r="BD20" i="7"/>
  <c r="EP20" i="7"/>
  <c r="EP46" i="7"/>
  <c r="BX46" i="7"/>
  <c r="FL46" i="7"/>
  <c r="BD46" i="7"/>
  <c r="DT46" i="7"/>
  <c r="BX307" i="7"/>
  <c r="DT307" i="7"/>
  <c r="BD307" i="7"/>
  <c r="FL307" i="7"/>
  <c r="EP307" i="7"/>
  <c r="BX156" i="7"/>
  <c r="EP156" i="7"/>
  <c r="DT156" i="7"/>
  <c r="BD156" i="7"/>
  <c r="FL156" i="7"/>
  <c r="EP232" i="7"/>
  <c r="BD232" i="7"/>
  <c r="BX232" i="7"/>
  <c r="DT232" i="7"/>
  <c r="FL232" i="7"/>
  <c r="FL62" i="7"/>
  <c r="DT62" i="7"/>
  <c r="EP62" i="7"/>
  <c r="BX62" i="7"/>
  <c r="BD62" i="7"/>
  <c r="DT365" i="7"/>
  <c r="EP365" i="7"/>
  <c r="BD365" i="7"/>
  <c r="FL365" i="7"/>
  <c r="BX365" i="7"/>
  <c r="DT204" i="7"/>
  <c r="FL204" i="7"/>
  <c r="BX204" i="7"/>
  <c r="BD204" i="7"/>
  <c r="EP204" i="7"/>
  <c r="BD203" i="7"/>
  <c r="BX203" i="7"/>
  <c r="EP203" i="7"/>
  <c r="FL203" i="7"/>
  <c r="DT203" i="7"/>
  <c r="DT86" i="7"/>
  <c r="BD86" i="7"/>
  <c r="FL86" i="7"/>
  <c r="EP86" i="7"/>
  <c r="BX86" i="7"/>
  <c r="BD183" i="7"/>
  <c r="EP183" i="7"/>
  <c r="DT183" i="7"/>
  <c r="FL183" i="7"/>
  <c r="BX183" i="7"/>
  <c r="BX319" i="7"/>
  <c r="EP319" i="7"/>
  <c r="FL319" i="7"/>
  <c r="DT319" i="7"/>
  <c r="BD319" i="7"/>
  <c r="BD31" i="7"/>
  <c r="BX31" i="7"/>
  <c r="EP31" i="7"/>
  <c r="DT31" i="7"/>
  <c r="FL31" i="7"/>
  <c r="DT318" i="7"/>
  <c r="BX318" i="7"/>
  <c r="BD318" i="7"/>
  <c r="FL318" i="7"/>
  <c r="EP318" i="7"/>
  <c r="BX300" i="7"/>
  <c r="FL300" i="7"/>
  <c r="BD300" i="7"/>
  <c r="DT300" i="7"/>
  <c r="EP300" i="7"/>
  <c r="BD39" i="7"/>
  <c r="BX39" i="7"/>
  <c r="DT39" i="7"/>
  <c r="FL39" i="7"/>
  <c r="EP39" i="7"/>
  <c r="BX326" i="7"/>
  <c r="EP326" i="7"/>
  <c r="FL326" i="7"/>
  <c r="BD326" i="7"/>
  <c r="DT326" i="7"/>
  <c r="BX74" i="7"/>
  <c r="FL74" i="7"/>
  <c r="BD74" i="7"/>
  <c r="DT74" i="7"/>
  <c r="EP74" i="7"/>
  <c r="DT188" i="7"/>
  <c r="BX188" i="7"/>
  <c r="BD188" i="7"/>
  <c r="FL188" i="7"/>
  <c r="EP188" i="7"/>
  <c r="EP218" i="7"/>
  <c r="BX218" i="7"/>
  <c r="DT218" i="7"/>
  <c r="BD218" i="7"/>
  <c r="FL218" i="7"/>
  <c r="R156" i="7"/>
  <c r="R99" i="7"/>
  <c r="CT96" i="7" s="1"/>
  <c r="R18" i="7"/>
  <c r="CT15" i="7" s="1"/>
  <c r="R152" i="7"/>
  <c r="R74" i="7"/>
  <c r="CT71" i="7" s="1"/>
  <c r="R326" i="7"/>
  <c r="R166" i="7"/>
  <c r="R95" i="7"/>
  <c r="CT92" i="7" s="1"/>
  <c r="R147" i="7"/>
  <c r="R97" i="7"/>
  <c r="CT94" i="7" s="1"/>
  <c r="R126" i="7"/>
  <c r="R146" i="7"/>
  <c r="R113" i="7"/>
  <c r="R200" i="7"/>
  <c r="R24" i="7"/>
  <c r="CT21" i="7" s="1"/>
  <c r="R287" i="7"/>
  <c r="R110" i="7"/>
  <c r="CT107" i="7" s="1"/>
  <c r="R94" i="7"/>
  <c r="CT91" i="7" s="1"/>
  <c r="R302" i="7"/>
  <c r="R185" i="7"/>
  <c r="R336" i="7"/>
  <c r="R101" i="7"/>
  <c r="CT98" i="7" s="1"/>
  <c r="R90" i="7"/>
  <c r="CT87" i="7" s="1"/>
  <c r="R16" i="7"/>
  <c r="CT13" i="7" s="1"/>
  <c r="R240" i="7"/>
  <c r="R29" i="7"/>
  <c r="CT26" i="7" s="1"/>
  <c r="R58" i="7"/>
  <c r="CT55" i="7" s="1"/>
  <c r="R210" i="7"/>
  <c r="R141" i="7"/>
  <c r="R82" i="7"/>
  <c r="CT79" i="7" s="1"/>
  <c r="R51" i="7"/>
  <c r="CT48" i="7" s="1"/>
  <c r="R65" i="7"/>
  <c r="CT62" i="7" s="1"/>
  <c r="R137" i="7"/>
  <c r="R117" i="7"/>
  <c r="R165" i="7"/>
  <c r="R340" i="7"/>
  <c r="R44" i="7"/>
  <c r="CT41" i="7" s="1"/>
  <c r="R85" i="7"/>
  <c r="CT82" i="7" s="1"/>
  <c r="R251" i="7"/>
  <c r="R107" i="7"/>
  <c r="CT104" i="7" s="1"/>
  <c r="R38" i="7"/>
  <c r="CT35" i="7" s="1"/>
  <c r="R26" i="7"/>
  <c r="CT23" i="7" s="1"/>
  <c r="R76" i="7"/>
  <c r="CT73" i="7" s="1"/>
  <c r="R230" i="7"/>
  <c r="R131" i="7"/>
  <c r="R188" i="7"/>
  <c r="R34" i="7"/>
  <c r="CT31" i="7" s="1"/>
  <c r="R168" i="7"/>
  <c r="R78" i="7"/>
  <c r="CT75" i="7" s="1"/>
  <c r="R360" i="7"/>
  <c r="R11" i="7"/>
  <c r="CT8" i="7" s="1"/>
  <c r="R203" i="7"/>
  <c r="R254" i="7"/>
  <c r="R112" i="7"/>
  <c r="CT109" i="7" s="1"/>
  <c r="R54" i="7"/>
  <c r="CT51" i="7" s="1"/>
  <c r="R174" i="7"/>
  <c r="R192" i="7"/>
  <c r="R139" i="7"/>
  <c r="R96" i="7"/>
  <c r="CT93" i="7" s="1"/>
  <c r="R103" i="7"/>
  <c r="CT100" i="7" s="1"/>
  <c r="R320" i="7"/>
  <c r="R201" i="7"/>
  <c r="R289" i="7"/>
  <c r="R161" i="7"/>
  <c r="R164" i="7"/>
  <c r="R301" i="7"/>
  <c r="R52" i="7"/>
  <c r="CT49" i="7" s="1"/>
  <c r="R324" i="7"/>
  <c r="R226" i="7"/>
  <c r="R238" i="7"/>
  <c r="R45" i="7"/>
  <c r="CT42" i="7" s="1"/>
  <c r="R316" i="7"/>
  <c r="R171" i="7"/>
  <c r="R61" i="7"/>
  <c r="CT58" i="7" s="1"/>
  <c r="R319" i="7"/>
  <c r="R283" i="7"/>
  <c r="R150" i="7"/>
  <c r="R338" i="7"/>
  <c r="R323" i="7"/>
  <c r="R334" i="7"/>
  <c r="R361" i="7"/>
  <c r="R93" i="7"/>
  <c r="CT90" i="7" s="1"/>
  <c r="R279" i="7"/>
  <c r="R234" i="7"/>
  <c r="R328" i="7"/>
  <c r="R49" i="7"/>
  <c r="CT46" i="7" s="1"/>
  <c r="R100" i="7"/>
  <c r="CT97" i="7" s="1"/>
  <c r="R354" i="7"/>
  <c r="R327" i="7"/>
  <c r="R300" i="7"/>
  <c r="R135" i="7"/>
  <c r="R86" i="7"/>
  <c r="CT83" i="7" s="1"/>
  <c r="R278" i="7"/>
  <c r="R308" i="7"/>
  <c r="R270" i="7"/>
  <c r="R357" i="7"/>
  <c r="R353" i="7"/>
  <c r="R170" i="7"/>
  <c r="R351" i="7"/>
  <c r="R245" i="7"/>
  <c r="R122" i="7"/>
  <c r="R329" i="7"/>
  <c r="R247" i="7"/>
  <c r="R10" i="7"/>
  <c r="CT7" i="7" s="1"/>
  <c r="R256" i="7"/>
  <c r="R127" i="7"/>
  <c r="R263" i="7"/>
  <c r="R169" i="7"/>
  <c r="R229" i="7"/>
  <c r="R31" i="7"/>
  <c r="CT28" i="7" s="1"/>
  <c r="R314" i="7"/>
  <c r="R232" i="7"/>
  <c r="R276" i="7"/>
  <c r="R159" i="7"/>
  <c r="R69" i="7"/>
  <c r="CT66" i="7" s="1"/>
  <c r="R293" i="7"/>
  <c r="R253" i="7"/>
  <c r="R144" i="7"/>
  <c r="R298" i="7"/>
  <c r="R267" i="7"/>
  <c r="R265" i="7"/>
  <c r="R133" i="7"/>
  <c r="R231" i="7"/>
  <c r="R91" i="7"/>
  <c r="CT88" i="7" s="1"/>
  <c r="R294" i="7"/>
  <c r="R67" i="7"/>
  <c r="CT64" i="7" s="1"/>
  <c r="R335" i="7"/>
  <c r="R362" i="7"/>
  <c r="R242" i="7"/>
  <c r="R260" i="7"/>
  <c r="R158" i="7"/>
  <c r="R205" i="7"/>
  <c r="R249" i="7"/>
  <c r="R331" i="7"/>
  <c r="R365" i="7"/>
  <c r="R304" i="7"/>
  <c r="R118" i="7"/>
  <c r="R337" i="7"/>
  <c r="R233" i="7"/>
  <c r="R116" i="7"/>
  <c r="R216" i="7"/>
  <c r="R109" i="7"/>
  <c r="CT106" i="7" s="1"/>
  <c r="R244" i="7"/>
  <c r="R46" i="7"/>
  <c r="CT43" i="7" s="1"/>
  <c r="R104" i="7"/>
  <c r="CT101" i="7" s="1"/>
  <c r="R194" i="7"/>
  <c r="R154" i="7"/>
  <c r="R255" i="7"/>
  <c r="R60" i="7"/>
  <c r="CT57" i="7" s="1"/>
  <c r="R228" i="7"/>
  <c r="R119" i="7"/>
  <c r="R217" i="7"/>
  <c r="R248" i="7"/>
  <c r="R355" i="7"/>
  <c r="R102" i="7"/>
  <c r="CT99" i="7" s="1"/>
  <c r="R138" i="7"/>
  <c r="R281" i="7"/>
  <c r="R220" i="7"/>
  <c r="R183" i="7"/>
  <c r="R128" i="7"/>
  <c r="R130" i="7"/>
  <c r="R285" i="7"/>
  <c r="R352" i="7"/>
  <c r="R189" i="7"/>
  <c r="R121" i="7"/>
  <c r="R212" i="7"/>
  <c r="R296" i="7"/>
  <c r="R179" i="7"/>
  <c r="R19" i="7"/>
  <c r="CT16" i="7" s="1"/>
  <c r="R123" i="7"/>
  <c r="R196" i="7"/>
  <c r="R261" i="7"/>
  <c r="R271" i="7"/>
  <c r="R282" i="7"/>
  <c r="R363" i="7"/>
  <c r="R295" i="7"/>
  <c r="R98" i="7"/>
  <c r="CT95" i="7" s="1"/>
  <c r="R272" i="7"/>
  <c r="R176" i="7"/>
  <c r="R20" i="7"/>
  <c r="CT17" i="7" s="1"/>
  <c r="R79" i="7"/>
  <c r="CT76" i="7" s="1"/>
  <c r="R342" i="7"/>
  <c r="R140" i="7"/>
  <c r="R346" i="7"/>
  <c r="R181" i="7"/>
  <c r="R84" i="7"/>
  <c r="CT81" i="7" s="1"/>
  <c r="R27" i="7"/>
  <c r="CT24" i="7" s="1"/>
  <c r="R330" i="7"/>
  <c r="R215" i="7"/>
  <c r="R315" i="7"/>
  <c r="R191" i="7"/>
  <c r="R202" i="7"/>
  <c r="R163" i="7"/>
  <c r="R72" i="7"/>
  <c r="CT69" i="7" s="1"/>
  <c r="R303" i="7"/>
  <c r="R322" i="7"/>
  <c r="R344" i="7"/>
  <c r="R32" i="7"/>
  <c r="CT29" i="7" s="1"/>
  <c r="R132" i="7"/>
  <c r="R187" i="7"/>
  <c r="R219" i="7"/>
  <c r="R198" i="7"/>
  <c r="R53" i="7"/>
  <c r="CT50" i="7" s="1"/>
  <c r="R68" i="7"/>
  <c r="CT65" i="7" s="1"/>
  <c r="R274" i="7"/>
  <c r="R25" i="7"/>
  <c r="CT22" i="7" s="1"/>
  <c r="R47" i="7"/>
  <c r="CT44" i="7" s="1"/>
  <c r="R366" i="7"/>
  <c r="R172" i="7"/>
  <c r="R37" i="7"/>
  <c r="CT34" i="7" s="1"/>
  <c r="R258" i="7"/>
  <c r="R246" i="7"/>
  <c r="R41" i="7"/>
  <c r="CT38" i="7" s="1"/>
  <c r="R50" i="7"/>
  <c r="CT47" i="7" s="1"/>
  <c r="R75" i="7"/>
  <c r="CT72" i="7" s="1"/>
  <c r="R290" i="7"/>
  <c r="R124" i="7"/>
  <c r="R197" i="7"/>
  <c r="R33" i="7"/>
  <c r="CT30" i="7" s="1"/>
  <c r="R42" i="7"/>
  <c r="CT39" i="7" s="1"/>
  <c r="R218" i="7"/>
  <c r="R125" i="7"/>
  <c r="R92" i="7"/>
  <c r="CT89" i="7" s="1"/>
  <c r="R222" i="7"/>
  <c r="R266" i="7"/>
  <c r="R310" i="7"/>
  <c r="R48" i="7"/>
  <c r="CT45" i="7" s="1"/>
  <c r="R28" i="7"/>
  <c r="CT25" i="7" s="1"/>
  <c r="R129" i="7"/>
  <c r="R12" i="7"/>
  <c r="CT9" i="7" s="1"/>
  <c r="R120" i="7"/>
  <c r="R81" i="7"/>
  <c r="CT78" i="7" s="1"/>
  <c r="R350" i="7"/>
  <c r="R356" i="7"/>
  <c r="R277" i="7"/>
  <c r="R211" i="7"/>
  <c r="R299" i="7"/>
  <c r="R23" i="7"/>
  <c r="CT20" i="7" s="1"/>
  <c r="R180" i="7"/>
  <c r="R87" i="7"/>
  <c r="CT84" i="7" s="1"/>
  <c r="R280" i="7"/>
  <c r="R108" i="7"/>
  <c r="CT105" i="7" s="1"/>
  <c r="R347" i="7"/>
  <c r="R30" i="7"/>
  <c r="CT27" i="7" s="1"/>
  <c r="R269" i="7"/>
  <c r="R13" i="7"/>
  <c r="CT10" i="7" s="1"/>
  <c r="R134" i="7"/>
  <c r="R345" i="7"/>
  <c r="R214" i="7"/>
  <c r="R311" i="7"/>
  <c r="R236" i="7"/>
  <c r="R291" i="7"/>
  <c r="R250" i="7"/>
  <c r="R225" i="7"/>
  <c r="R106" i="7"/>
  <c r="CT103" i="7" s="1"/>
  <c r="R235" i="7"/>
  <c r="R252" i="7"/>
  <c r="R186" i="7"/>
  <c r="R341" i="7"/>
  <c r="R62" i="7"/>
  <c r="CT59" i="7" s="1"/>
  <c r="R39" i="7"/>
  <c r="CT36" i="7" s="1"/>
  <c r="R71" i="7"/>
  <c r="CT68" i="7" s="1"/>
  <c r="R209" i="7"/>
  <c r="R297" i="7"/>
  <c r="R332" i="7"/>
  <c r="R80" i="7"/>
  <c r="CT77" i="7" s="1"/>
  <c r="R105" i="7"/>
  <c r="CT102" i="7" s="1"/>
  <c r="R22" i="7"/>
  <c r="CT19" i="7" s="1"/>
  <c r="R358" i="7"/>
  <c r="R89" i="7"/>
  <c r="CT86" i="7" s="1"/>
  <c r="R275" i="7"/>
  <c r="R111" i="7"/>
  <c r="CT108" i="7" s="1"/>
  <c r="R151" i="7"/>
  <c r="R207" i="7"/>
  <c r="R88" i="7"/>
  <c r="CT85" i="7" s="1"/>
  <c r="R57" i="7"/>
  <c r="CT54" i="7" s="1"/>
  <c r="R21" i="7"/>
  <c r="CT18" i="7" s="1"/>
  <c r="R348" i="7"/>
  <c r="R17" i="7"/>
  <c r="CT14" i="7" s="1"/>
  <c r="R241" i="7"/>
  <c r="R56" i="7"/>
  <c r="CT53" i="7" s="1"/>
  <c r="R143" i="7"/>
  <c r="R160" i="7"/>
  <c r="R349" i="7"/>
  <c r="R145" i="7"/>
  <c r="R221" i="7"/>
  <c r="R43" i="7"/>
  <c r="CT40" i="7" s="1"/>
  <c r="R286" i="7"/>
  <c r="R321" i="7"/>
  <c r="R257" i="7"/>
  <c r="R148" i="7"/>
  <c r="R204" i="7"/>
  <c r="R288" i="7"/>
  <c r="R157" i="7"/>
  <c r="R193" i="7"/>
  <c r="R199" i="7"/>
  <c r="R208" i="7"/>
  <c r="R262" i="7"/>
  <c r="R149" i="7"/>
  <c r="R195" i="7"/>
  <c r="R206" i="7"/>
  <c r="R284" i="7"/>
  <c r="R224" i="7"/>
  <c r="R343" i="7"/>
  <c r="R264" i="7"/>
  <c r="R177" i="7"/>
  <c r="R59" i="7"/>
  <c r="CT56" i="7" s="1"/>
  <c r="R83" i="7"/>
  <c r="CT80" i="7" s="1"/>
  <c r="R142" i="7"/>
  <c r="R305" i="7"/>
  <c r="R309" i="7"/>
  <c r="R36" i="7"/>
  <c r="CT33" i="7" s="1"/>
  <c r="R77" i="7"/>
  <c r="CT74" i="7" s="1"/>
  <c r="R333" i="7"/>
  <c r="R70" i="7"/>
  <c r="CT67" i="7" s="1"/>
  <c r="R273" i="7"/>
  <c r="R237" i="7"/>
  <c r="R115" i="7"/>
  <c r="R239" i="7"/>
  <c r="R175" i="7"/>
  <c r="R173" i="7"/>
  <c r="R14" i="7"/>
  <c r="CT11" i="7" s="1"/>
  <c r="R114" i="7"/>
  <c r="R243" i="7"/>
  <c r="R318" i="7"/>
  <c r="R15" i="7"/>
  <c r="CT12" i="7" s="1"/>
  <c r="R40" i="7"/>
  <c r="CT37" i="7" s="1"/>
  <c r="R63" i="7"/>
  <c r="CT60" i="7" s="1"/>
  <c r="R312" i="7"/>
  <c r="R213" i="7"/>
  <c r="R317" i="7"/>
  <c r="R167" i="7"/>
  <c r="R306" i="7"/>
  <c r="R364" i="7"/>
  <c r="R155" i="7"/>
  <c r="R184" i="7"/>
  <c r="R292" i="7"/>
  <c r="R162" i="7"/>
  <c r="R178" i="7"/>
  <c r="R64" i="7"/>
  <c r="CT61" i="7" s="1"/>
  <c r="R73" i="7"/>
  <c r="CT70" i="7" s="1"/>
  <c r="R66" i="7"/>
  <c r="CT63" i="7" s="1"/>
  <c r="R136" i="7"/>
  <c r="R190" i="7"/>
  <c r="R359" i="7"/>
  <c r="R313" i="7"/>
  <c r="R35" i="7"/>
  <c r="CT32" i="7" s="1"/>
  <c r="R223" i="7"/>
  <c r="R339" i="7"/>
  <c r="R307" i="7"/>
  <c r="R325" i="7"/>
  <c r="R227" i="7"/>
  <c r="R182" i="7"/>
  <c r="R259" i="7"/>
  <c r="R268" i="7"/>
  <c r="R55" i="7"/>
  <c r="CT52" i="7" s="1"/>
  <c r="R153" i="7"/>
  <c r="CK121" i="7" a="1"/>
  <c r="CK121" i="7" s="1"/>
  <c r="L22" i="10"/>
  <c r="DT333" i="7"/>
  <c r="BX333" i="7"/>
  <c r="EP333" i="7"/>
  <c r="BD333" i="7"/>
  <c r="FL333" i="7"/>
  <c r="DT9" i="7"/>
  <c r="BD9" i="7"/>
  <c r="FL9" i="7"/>
  <c r="EP9" i="7"/>
  <c r="BX9" i="7"/>
  <c r="CN118" i="7" a="1"/>
  <c r="CN118" i="7" s="1"/>
  <c r="O19" i="10"/>
  <c r="FL221" i="7"/>
  <c r="BD221" i="7"/>
  <c r="EP221" i="7"/>
  <c r="BX221" i="7"/>
  <c r="DT221" i="7"/>
  <c r="BX94" i="7"/>
  <c r="DT94" i="7"/>
  <c r="FL94" i="7"/>
  <c r="EP94" i="7"/>
  <c r="BD94" i="7"/>
  <c r="FL276" i="7"/>
  <c r="BD276" i="7"/>
  <c r="BX276" i="7"/>
  <c r="DT276" i="7"/>
  <c r="EP276" i="7"/>
  <c r="BX159" i="7"/>
  <c r="BD159" i="7"/>
  <c r="EP159" i="7"/>
  <c r="FL159" i="7"/>
  <c r="DT159" i="7"/>
  <c r="DT68" i="7"/>
  <c r="FL68" i="7"/>
  <c r="BD68" i="7"/>
  <c r="EP68" i="7"/>
  <c r="BX68" i="7"/>
  <c r="EP92" i="7"/>
  <c r="BD92" i="7"/>
  <c r="BX92" i="7"/>
  <c r="DT92" i="7"/>
  <c r="FL92" i="7"/>
  <c r="EP115" i="7"/>
  <c r="BD115" i="7"/>
  <c r="DT115" i="7"/>
  <c r="FL115" i="7"/>
  <c r="BX115" i="7"/>
  <c r="DT332" i="7"/>
  <c r="EP332" i="7"/>
  <c r="BD332" i="7"/>
  <c r="FL332" i="7"/>
  <c r="BX332" i="7"/>
  <c r="FL36" i="7"/>
  <c r="BX36" i="7"/>
  <c r="EP36" i="7"/>
  <c r="BD36" i="7"/>
  <c r="DT36" i="7"/>
  <c r="EP89" i="7"/>
  <c r="BD89" i="7"/>
  <c r="FL89" i="7"/>
  <c r="BX89" i="7"/>
  <c r="DT89" i="7"/>
  <c r="FL359" i="7"/>
  <c r="BD359" i="7"/>
  <c r="EP359" i="7"/>
  <c r="BX359" i="7"/>
  <c r="DT359" i="7"/>
  <c r="EP357" i="7"/>
  <c r="FL357" i="7"/>
  <c r="BD357" i="7"/>
  <c r="DT357" i="7"/>
  <c r="BX357" i="7"/>
  <c r="BX301" i="7"/>
  <c r="FL301" i="7"/>
  <c r="DT301" i="7"/>
  <c r="BD301" i="7"/>
  <c r="EP301" i="7"/>
  <c r="DT314" i="7"/>
  <c r="BD314" i="7"/>
  <c r="BX314" i="7"/>
  <c r="FL314" i="7"/>
  <c r="EP314" i="7"/>
  <c r="BX112" i="7"/>
  <c r="EP112" i="7"/>
  <c r="BD112" i="7"/>
  <c r="FL112" i="7"/>
  <c r="DT112" i="7"/>
  <c r="CI123" i="7" a="1"/>
  <c r="CI123" i="7" s="1"/>
  <c r="J24" i="10"/>
  <c r="EP287" i="7"/>
  <c r="FL287" i="7"/>
  <c r="BD287" i="7"/>
  <c r="BX287" i="7"/>
  <c r="DT287" i="7"/>
  <c r="DT117" i="7"/>
  <c r="BD117" i="7"/>
  <c r="FL117" i="7"/>
  <c r="BX117" i="7"/>
  <c r="EP117" i="7"/>
  <c r="EP70" i="7"/>
  <c r="BX70" i="7"/>
  <c r="FL70" i="7"/>
  <c r="BD70" i="7"/>
  <c r="DT70" i="7"/>
  <c r="FL328" i="7"/>
  <c r="DT328" i="7"/>
  <c r="BD328" i="7"/>
  <c r="EP328" i="7"/>
  <c r="BX328" i="7"/>
  <c r="DT22" i="7"/>
  <c r="BX22" i="7"/>
  <c r="BD22" i="7"/>
  <c r="EP22" i="7"/>
  <c r="FL22" i="7"/>
  <c r="BD168" i="7"/>
  <c r="FL168" i="7"/>
  <c r="BX168" i="7"/>
  <c r="EP168" i="7"/>
  <c r="DT168" i="7"/>
  <c r="FL130" i="7"/>
  <c r="DT130" i="7"/>
  <c r="BX130" i="7"/>
  <c r="EP130" i="7"/>
  <c r="BD130" i="7"/>
  <c r="EP323" i="7"/>
  <c r="DT323" i="7"/>
  <c r="FL323" i="7"/>
  <c r="BX323" i="7"/>
  <c r="BD323" i="7"/>
  <c r="FL43" i="7"/>
  <c r="EP43" i="7"/>
  <c r="BD43" i="7"/>
  <c r="DT43" i="7"/>
  <c r="BX43" i="7"/>
  <c r="DT304" i="7"/>
  <c r="EP304" i="7"/>
  <c r="BD304" i="7"/>
  <c r="FL304" i="7"/>
  <c r="BX304" i="7"/>
  <c r="EP64" i="7"/>
  <c r="FL64" i="7"/>
  <c r="BX64" i="7"/>
  <c r="DT64" i="7"/>
  <c r="BD64" i="7"/>
  <c r="EP235" i="7"/>
  <c r="BX235" i="7"/>
  <c r="BD235" i="7"/>
  <c r="DT235" i="7"/>
  <c r="FL235" i="7"/>
  <c r="BX142" i="7"/>
  <c r="FL142" i="7"/>
  <c r="DT142" i="7"/>
  <c r="BD142" i="7"/>
  <c r="EP142" i="7"/>
  <c r="BX110" i="7"/>
  <c r="FL110" i="7"/>
  <c r="DT110" i="7"/>
  <c r="BD110" i="7"/>
  <c r="EP110" i="7"/>
  <c r="EP60" i="7"/>
  <c r="FL60" i="7"/>
  <c r="BX60" i="7"/>
  <c r="DT60" i="7"/>
  <c r="BD60" i="7"/>
  <c r="T127" i="10"/>
  <c r="T143" i="10"/>
  <c r="T133" i="10"/>
  <c r="T154" i="10"/>
  <c r="T150" i="10"/>
  <c r="T165" i="10"/>
  <c r="T158" i="10"/>
  <c r="T169" i="10"/>
  <c r="T139" i="10"/>
  <c r="T166" i="10"/>
  <c r="T137" i="10"/>
  <c r="T159" i="10"/>
  <c r="T162" i="10"/>
  <c r="T140" i="10"/>
  <c r="T136" i="10"/>
  <c r="T148" i="10"/>
  <c r="T170" i="10"/>
  <c r="T141" i="10"/>
  <c r="T131" i="10"/>
  <c r="T163" i="10"/>
  <c r="T161" i="10"/>
  <c r="T167" i="10"/>
  <c r="T147" i="10"/>
  <c r="T168" i="10"/>
  <c r="T144" i="10"/>
  <c r="CS113" i="7" a="1"/>
  <c r="CS113" i="7" s="1"/>
  <c r="T172" i="10"/>
  <c r="T134" i="10"/>
  <c r="T129" i="10"/>
  <c r="T160" i="10"/>
  <c r="T155" i="10"/>
  <c r="T156" i="10"/>
  <c r="T164" i="10"/>
  <c r="T153" i="10"/>
  <c r="T151" i="10"/>
  <c r="T145" i="10"/>
  <c r="T126" i="10"/>
  <c r="T173" i="10"/>
  <c r="T171" i="10"/>
  <c r="T128" i="10"/>
  <c r="T146" i="10"/>
  <c r="T132" i="10"/>
  <c r="T174" i="10"/>
  <c r="T152" i="10"/>
  <c r="T130" i="10"/>
  <c r="T135" i="10"/>
  <c r="T138" i="10"/>
  <c r="T149" i="10"/>
  <c r="T157" i="10"/>
  <c r="T142" i="10"/>
  <c r="BD4" i="7"/>
  <c r="BD2" i="7"/>
  <c r="BD3" i="7"/>
  <c r="BE5" i="7" s="1"/>
  <c r="V4" i="10"/>
  <c r="FL327" i="7"/>
  <c r="DT327" i="7"/>
  <c r="BD327" i="7"/>
  <c r="BX327" i="7"/>
  <c r="EP327" i="7"/>
  <c r="FL162" i="7"/>
  <c r="EP162" i="7"/>
  <c r="BX162" i="7"/>
  <c r="BD162" i="7"/>
  <c r="DT162" i="7"/>
  <c r="BX253" i="7"/>
  <c r="EP253" i="7"/>
  <c r="BD253" i="7"/>
  <c r="FL253" i="7"/>
  <c r="DT253" i="7"/>
  <c r="FL355" i="7"/>
  <c r="BX355" i="7"/>
  <c r="EP355" i="7"/>
  <c r="DT355" i="7"/>
  <c r="BD355" i="7"/>
  <c r="EP310" i="7"/>
  <c r="BD310" i="7"/>
  <c r="FL310" i="7"/>
  <c r="DT310" i="7"/>
  <c r="BX310" i="7"/>
  <c r="BX274" i="7"/>
  <c r="EP274" i="7"/>
  <c r="FL274" i="7"/>
  <c r="DT274" i="7"/>
  <c r="BD274" i="7"/>
  <c r="DT242" i="7"/>
  <c r="EP242" i="7"/>
  <c r="FL242" i="7"/>
  <c r="BD242" i="7"/>
  <c r="BX242" i="7"/>
  <c r="BX154" i="7"/>
  <c r="EP154" i="7"/>
  <c r="BD154" i="7"/>
  <c r="DT154" i="7"/>
  <c r="FL154" i="7"/>
  <c r="BD230" i="7"/>
  <c r="FL230" i="7"/>
  <c r="EP230" i="7"/>
  <c r="BX230" i="7"/>
  <c r="DT230" i="7"/>
  <c r="BD245" i="7"/>
  <c r="FL245" i="7"/>
  <c r="BX245" i="7"/>
  <c r="DT245" i="7"/>
  <c r="EP245" i="7"/>
  <c r="BX260" i="7"/>
  <c r="BD260" i="7"/>
  <c r="FL260" i="7"/>
  <c r="EP260" i="7"/>
  <c r="DT260" i="7"/>
  <c r="BX141" i="7"/>
  <c r="BD141" i="7"/>
  <c r="FL141" i="7"/>
  <c r="EP141" i="7"/>
  <c r="DT141" i="7"/>
  <c r="BX193" i="7"/>
  <c r="DT193" i="7"/>
  <c r="BD193" i="7"/>
  <c r="EP193" i="7"/>
  <c r="FL193" i="7"/>
  <c r="FL114" i="7"/>
  <c r="BX114" i="7"/>
  <c r="EP114" i="7"/>
  <c r="DT114" i="7"/>
  <c r="BD114" i="7"/>
  <c r="BX334" i="7"/>
  <c r="BD334" i="7"/>
  <c r="DT334" i="7"/>
  <c r="EP334" i="7"/>
  <c r="FL334" i="7"/>
  <c r="EP166" i="7"/>
  <c r="BX166" i="7"/>
  <c r="DT166" i="7"/>
  <c r="BD166" i="7"/>
  <c r="FL166" i="7"/>
  <c r="BX144" i="7"/>
  <c r="BD144" i="7"/>
  <c r="FL144" i="7"/>
  <c r="DT144" i="7"/>
  <c r="EP144" i="7"/>
  <c r="BD150" i="7"/>
  <c r="BX150" i="7"/>
  <c r="DT150" i="7"/>
  <c r="FL150" i="7"/>
  <c r="EP150" i="7"/>
  <c r="BD179" i="7"/>
  <c r="EP179" i="7"/>
  <c r="BX179" i="7"/>
  <c r="FL179" i="7"/>
  <c r="DT179" i="7"/>
  <c r="EP132" i="7"/>
  <c r="FL132" i="7"/>
  <c r="BD132" i="7"/>
  <c r="BX132" i="7"/>
  <c r="DT132" i="7"/>
  <c r="BD247" i="7"/>
  <c r="BX247" i="7"/>
  <c r="FL247" i="7"/>
  <c r="EP247" i="7"/>
  <c r="DT247" i="7"/>
  <c r="BX129" i="7"/>
  <c r="DT129" i="7"/>
  <c r="BD129" i="7"/>
  <c r="EP129" i="7"/>
  <c r="FL129" i="7"/>
  <c r="BD116" i="7"/>
  <c r="BX116" i="7"/>
  <c r="EP116" i="7"/>
  <c r="FL116" i="7"/>
  <c r="DT116" i="7"/>
  <c r="BD207" i="7"/>
  <c r="BX207" i="7"/>
  <c r="FL207" i="7"/>
  <c r="EP207" i="7"/>
  <c r="DT207" i="7"/>
  <c r="BX11" i="7"/>
  <c r="FL11" i="7"/>
  <c r="BD11" i="7"/>
  <c r="DT11" i="7"/>
  <c r="EP11" i="7"/>
  <c r="BX249" i="7"/>
  <c r="EP249" i="7"/>
  <c r="FL249" i="7"/>
  <c r="DT249" i="7"/>
  <c r="BD249" i="7"/>
  <c r="BX48" i="7"/>
  <c r="DT48" i="7"/>
  <c r="BD48" i="7"/>
  <c r="FL48" i="7"/>
  <c r="EP48" i="7"/>
  <c r="BD286" i="7"/>
  <c r="EP286" i="7"/>
  <c r="DT286" i="7"/>
  <c r="BX286" i="7"/>
  <c r="FL286" i="7"/>
  <c r="EP17" i="7"/>
  <c r="DT17" i="7"/>
  <c r="FL17" i="7"/>
  <c r="BX17" i="7"/>
  <c r="BD17" i="7"/>
  <c r="BX41" i="7"/>
  <c r="FL41" i="7"/>
  <c r="DT41" i="7"/>
  <c r="BD41" i="7"/>
  <c r="EP41" i="7"/>
  <c r="BD290" i="7"/>
  <c r="DT290" i="7"/>
  <c r="BX290" i="7"/>
  <c r="EP290" i="7"/>
  <c r="FL290" i="7"/>
  <c r="EP308" i="7"/>
  <c r="DT308" i="7"/>
  <c r="BD308" i="7"/>
  <c r="BX308" i="7"/>
  <c r="FL308" i="7"/>
  <c r="FL137" i="7"/>
  <c r="DT137" i="7"/>
  <c r="EP137" i="7"/>
  <c r="BD137" i="7"/>
  <c r="BX137" i="7"/>
  <c r="DT199" i="7"/>
  <c r="FL199" i="7"/>
  <c r="BD199" i="7"/>
  <c r="EP199" i="7"/>
  <c r="BX199" i="7"/>
  <c r="BD216" i="7"/>
  <c r="DT216" i="7"/>
  <c r="FL216" i="7"/>
  <c r="EP216" i="7"/>
  <c r="BX216" i="7"/>
  <c r="BD12" i="7"/>
  <c r="FL12" i="7"/>
  <c r="DT12" i="7"/>
  <c r="BX12" i="7"/>
  <c r="EP12" i="7"/>
  <c r="BD311" i="7"/>
  <c r="DT311" i="7"/>
  <c r="BX311" i="7"/>
  <c r="FL311" i="7"/>
  <c r="EP311" i="7"/>
  <c r="BD55" i="7"/>
  <c r="FL55" i="7"/>
  <c r="DT55" i="7"/>
  <c r="BX55" i="7"/>
  <c r="EP55" i="7"/>
  <c r="EP278" i="7"/>
  <c r="BX278" i="7"/>
  <c r="BD278" i="7"/>
  <c r="FL278" i="7"/>
  <c r="DT278" i="7"/>
  <c r="DT111" i="7"/>
  <c r="FL111" i="7"/>
  <c r="EP111" i="7"/>
  <c r="BX111" i="7"/>
  <c r="BD111" i="7"/>
  <c r="DT120" i="7"/>
  <c r="EP120" i="7"/>
  <c r="BD120" i="7"/>
  <c r="FL120" i="7"/>
  <c r="BX120" i="7"/>
  <c r="EP19" i="7"/>
  <c r="FL19" i="7"/>
  <c r="DT19" i="7"/>
  <c r="BD19" i="7"/>
  <c r="BX19" i="7"/>
  <c r="BX198" i="7"/>
  <c r="DT198" i="7"/>
  <c r="BD198" i="7"/>
  <c r="FL198" i="7"/>
  <c r="EP198" i="7"/>
  <c r="Q17" i="10"/>
  <c r="CP116" i="7" a="1"/>
  <c r="CP116" i="7" s="1"/>
  <c r="BX345" i="7"/>
  <c r="EP345" i="7"/>
  <c r="FL345" i="7"/>
  <c r="DT345" i="7"/>
  <c r="BD345" i="7"/>
  <c r="E29" i="10"/>
  <c r="CD128" i="7" a="1"/>
  <c r="CD128" i="7" s="1"/>
  <c r="DT42" i="7"/>
  <c r="BX42" i="7"/>
  <c r="BD42" i="7"/>
  <c r="EP42" i="7"/>
  <c r="FL42" i="7"/>
  <c r="DT295" i="7"/>
  <c r="FL295" i="7"/>
  <c r="BD295" i="7"/>
  <c r="EP295" i="7"/>
  <c r="BX295" i="7"/>
  <c r="BX180" i="7"/>
  <c r="FL180" i="7"/>
  <c r="EP180" i="7"/>
  <c r="DT180" i="7"/>
  <c r="BD180" i="7"/>
  <c r="EP291" i="7"/>
  <c r="BX291" i="7"/>
  <c r="DT291" i="7"/>
  <c r="FL291" i="7"/>
  <c r="BD291" i="7"/>
  <c r="BD135" i="7"/>
  <c r="BX135" i="7"/>
  <c r="DT135" i="7"/>
  <c r="EP135" i="7"/>
  <c r="FL135" i="7"/>
  <c r="DT53" i="7"/>
  <c r="EP53" i="7"/>
  <c r="BX53" i="7"/>
  <c r="BD53" i="7"/>
  <c r="FL53" i="7"/>
  <c r="EP124" i="7"/>
  <c r="BX124" i="7"/>
  <c r="FL124" i="7"/>
  <c r="BD124" i="7"/>
  <c r="DT124" i="7"/>
  <c r="BX98" i="7"/>
  <c r="BD98" i="7"/>
  <c r="EP98" i="7"/>
  <c r="DT98" i="7"/>
  <c r="FL98" i="7"/>
  <c r="FL47" i="7"/>
  <c r="BD47" i="7"/>
  <c r="BX47" i="7"/>
  <c r="EP47" i="7"/>
  <c r="DT47" i="7"/>
  <c r="BD75" i="7"/>
  <c r="BX75" i="7"/>
  <c r="DT75" i="7"/>
  <c r="EP75" i="7"/>
  <c r="FL75" i="7"/>
  <c r="EP10" i="7"/>
  <c r="FL10" i="7"/>
  <c r="DT10" i="7"/>
  <c r="BX10" i="7"/>
  <c r="BD10" i="7"/>
  <c r="BX238" i="7"/>
  <c r="DT238" i="7"/>
  <c r="EP238" i="7"/>
  <c r="FL238" i="7"/>
  <c r="BD238" i="7"/>
  <c r="BX234" i="7"/>
  <c r="EP234" i="7"/>
  <c r="BD234" i="7"/>
  <c r="FL234" i="7"/>
  <c r="DT234" i="7"/>
  <c r="EP261" i="7"/>
  <c r="FL261" i="7"/>
  <c r="BX261" i="7"/>
  <c r="DT261" i="7"/>
  <c r="BD261" i="7"/>
  <c r="BD364" i="7"/>
  <c r="BX364" i="7"/>
  <c r="FL364" i="7"/>
  <c r="EP364" i="7"/>
  <c r="DT364" i="7"/>
  <c r="DT192" i="7"/>
  <c r="BD192" i="7"/>
  <c r="EP192" i="7"/>
  <c r="FL192" i="7"/>
  <c r="BX192" i="7"/>
  <c r="BD294" i="7"/>
  <c r="BX294" i="7"/>
  <c r="EP294" i="7"/>
  <c r="DT294" i="7"/>
  <c r="FL294" i="7"/>
  <c r="BD177" i="7"/>
  <c r="EP177" i="7"/>
  <c r="FL177" i="7"/>
  <c r="DT177" i="7"/>
  <c r="BX177" i="7"/>
  <c r="CG125" i="7" a="1"/>
  <c r="CG125" i="7" s="1"/>
  <c r="H26" i="10"/>
  <c r="DT99" i="7"/>
  <c r="BX99" i="7"/>
  <c r="EP99" i="7"/>
  <c r="BD99" i="7"/>
  <c r="FL99" i="7"/>
  <c r="FL284" i="7"/>
  <c r="BX284" i="7"/>
  <c r="EP284" i="7"/>
  <c r="DT284" i="7"/>
  <c r="BD284" i="7"/>
  <c r="DT63" i="7"/>
  <c r="FL63" i="7"/>
  <c r="BX63" i="7"/>
  <c r="EP63" i="7"/>
  <c r="BD63" i="7"/>
  <c r="BD255" i="7"/>
  <c r="EP255" i="7"/>
  <c r="FL255" i="7"/>
  <c r="BX255" i="7"/>
  <c r="DT255" i="7"/>
  <c r="BD338" i="7"/>
  <c r="BX338" i="7"/>
  <c r="DT338" i="7"/>
  <c r="EP338" i="7"/>
  <c r="FL338" i="7"/>
  <c r="BD209" i="7"/>
  <c r="FL209" i="7"/>
  <c r="BX209" i="7"/>
  <c r="DT209" i="7"/>
  <c r="EP209" i="7"/>
  <c r="BD155" i="7"/>
  <c r="DT155" i="7"/>
  <c r="EP155" i="7"/>
  <c r="BX155" i="7"/>
  <c r="FL155" i="7"/>
  <c r="BD312" i="7"/>
  <c r="FL312" i="7"/>
  <c r="DT312" i="7"/>
  <c r="EP312" i="7"/>
  <c r="BX312" i="7"/>
  <c r="BD136" i="7"/>
  <c r="EP136" i="7"/>
  <c r="DT136" i="7"/>
  <c r="FL136" i="7"/>
  <c r="BX136" i="7"/>
  <c r="CH124" i="7" a="1"/>
  <c r="CH124" i="7" s="1"/>
  <c r="I25" i="10"/>
  <c r="FL103" i="7"/>
  <c r="BX103" i="7"/>
  <c r="EP103" i="7"/>
  <c r="BD103" i="7"/>
  <c r="DT103" i="7"/>
  <c r="BD186" i="7"/>
  <c r="FL186" i="7"/>
  <c r="BX186" i="7"/>
  <c r="EP186" i="7"/>
  <c r="DT186" i="7"/>
  <c r="EP87" i="7"/>
  <c r="FL87" i="7"/>
  <c r="BX87" i="7"/>
  <c r="BD87" i="7"/>
  <c r="DT87" i="7"/>
  <c r="EP281" i="7"/>
  <c r="BD281" i="7"/>
  <c r="BX281" i="7"/>
  <c r="DT281" i="7"/>
  <c r="FL281" i="7"/>
  <c r="DT57" i="7"/>
  <c r="BD57" i="7"/>
  <c r="BX57" i="7"/>
  <c r="FL57" i="7"/>
  <c r="EP57" i="7"/>
  <c r="BX167" i="7"/>
  <c r="EP167" i="7"/>
  <c r="BD167" i="7"/>
  <c r="FL167" i="7"/>
  <c r="DT167" i="7"/>
  <c r="EP212" i="7"/>
  <c r="DT212" i="7"/>
  <c r="BD212" i="7"/>
  <c r="FL212" i="7"/>
  <c r="BX212" i="7"/>
  <c r="CF126" i="7" a="1"/>
  <c r="CF126" i="7" s="1"/>
  <c r="G27" i="10"/>
  <c r="FL293" i="7"/>
  <c r="BD293" i="7"/>
  <c r="EP293" i="7"/>
  <c r="DT293" i="7"/>
  <c r="BX293" i="7"/>
  <c r="EP208" i="7"/>
  <c r="BD208" i="7"/>
  <c r="DT208" i="7"/>
  <c r="FL208" i="7"/>
  <c r="BX208" i="7"/>
  <c r="BX213" i="7"/>
  <c r="BD213" i="7"/>
  <c r="DT213" i="7"/>
  <c r="EP213" i="7"/>
  <c r="FL213" i="7"/>
  <c r="FL169" i="7"/>
  <c r="EP169" i="7"/>
  <c r="BD169" i="7"/>
  <c r="DT169" i="7"/>
  <c r="BX169" i="7"/>
  <c r="BX152" i="7"/>
  <c r="EP152" i="7"/>
  <c r="FL152" i="7"/>
  <c r="DT152" i="7"/>
  <c r="BD152" i="7"/>
  <c r="FL174" i="7"/>
  <c r="DT174" i="7"/>
  <c r="BX174" i="7"/>
  <c r="EP174" i="7"/>
  <c r="BD174" i="7"/>
  <c r="BX229" i="7"/>
  <c r="BD229" i="7"/>
  <c r="DT229" i="7"/>
  <c r="EP229" i="7"/>
  <c r="FL229" i="7"/>
  <c r="DT59" i="7"/>
  <c r="BD59" i="7"/>
  <c r="EP59" i="7"/>
  <c r="BX59" i="7"/>
  <c r="FL59" i="7"/>
  <c r="BD340" i="7"/>
  <c r="DT340" i="7"/>
  <c r="BX340" i="7"/>
  <c r="FL340" i="7"/>
  <c r="EP340" i="7"/>
  <c r="DT121" i="7"/>
  <c r="BD121" i="7"/>
  <c r="BX121" i="7"/>
  <c r="FL121" i="7"/>
  <c r="EP121" i="7"/>
  <c r="DT97" i="7"/>
  <c r="FL97" i="7"/>
  <c r="EP97" i="7"/>
  <c r="BX97" i="7"/>
  <c r="BD97" i="7"/>
  <c r="BD81" i="7"/>
  <c r="FL81" i="7"/>
  <c r="DT81" i="7"/>
  <c r="BX81" i="7"/>
  <c r="EP81" i="7"/>
  <c r="FL44" i="7"/>
  <c r="BX44" i="7"/>
  <c r="BD44" i="7"/>
  <c r="EP44" i="7"/>
  <c r="DT44" i="7"/>
  <c r="FL343" i="7"/>
  <c r="DT343" i="7"/>
  <c r="EP343" i="7"/>
  <c r="BD343" i="7"/>
  <c r="BX343" i="7"/>
  <c r="DT66" i="7"/>
  <c r="FL66" i="7"/>
  <c r="BX66" i="7"/>
  <c r="EP66" i="7"/>
  <c r="BD66" i="7"/>
  <c r="DT251" i="7"/>
  <c r="BD251" i="7"/>
  <c r="FL251" i="7"/>
  <c r="BX251" i="7"/>
  <c r="EP251" i="7"/>
  <c r="BD224" i="7"/>
  <c r="FL224" i="7"/>
  <c r="BX224" i="7"/>
  <c r="EP224" i="7"/>
  <c r="DT224" i="7"/>
  <c r="FL363" i="7"/>
  <c r="DT363" i="7"/>
  <c r="BX363" i="7"/>
  <c r="EP363" i="7"/>
  <c r="BD363" i="7"/>
  <c r="T13" i="10" l="1"/>
  <c r="BE364" i="7"/>
  <c r="FM364" i="7"/>
  <c r="DU364" i="7"/>
  <c r="BY364" i="7"/>
  <c r="EQ364" i="7"/>
  <c r="EQ114" i="7"/>
  <c r="FM114" i="7"/>
  <c r="BE114" i="7"/>
  <c r="DU114" i="7"/>
  <c r="BY114" i="7"/>
  <c r="BE310" i="7"/>
  <c r="FM310" i="7"/>
  <c r="DU310" i="7"/>
  <c r="BY310" i="7"/>
  <c r="EQ310" i="7"/>
  <c r="DU117" i="7"/>
  <c r="FM117" i="7"/>
  <c r="BE117" i="7"/>
  <c r="BY117" i="7"/>
  <c r="EQ117" i="7"/>
  <c r="DU212" i="7"/>
  <c r="BE212" i="7"/>
  <c r="FM212" i="7"/>
  <c r="BY212" i="7"/>
  <c r="EQ212" i="7"/>
  <c r="DU255" i="7"/>
  <c r="FM255" i="7"/>
  <c r="BY255" i="7"/>
  <c r="EQ255" i="7"/>
  <c r="BE255" i="7"/>
  <c r="DU238" i="7"/>
  <c r="FM238" i="7"/>
  <c r="EQ238" i="7"/>
  <c r="BE238" i="7"/>
  <c r="BY238" i="7"/>
  <c r="DU291" i="7"/>
  <c r="EQ291" i="7"/>
  <c r="BY291" i="7"/>
  <c r="BE291" i="7"/>
  <c r="FM291" i="7"/>
  <c r="EQ63" i="7"/>
  <c r="BY63" i="7"/>
  <c r="FM63" i="7"/>
  <c r="BE63" i="7"/>
  <c r="DU63" i="7"/>
  <c r="BE120" i="7"/>
  <c r="FM120" i="7"/>
  <c r="BY120" i="7"/>
  <c r="EQ120" i="7"/>
  <c r="DU120" i="7"/>
  <c r="BE11" i="7"/>
  <c r="DU11" i="7"/>
  <c r="EQ11" i="7"/>
  <c r="BY11" i="7"/>
  <c r="FM11" i="7"/>
  <c r="DU179" i="7"/>
  <c r="BE179" i="7"/>
  <c r="EQ179" i="7"/>
  <c r="BY179" i="7"/>
  <c r="FM179" i="7"/>
  <c r="DU327" i="7"/>
  <c r="BE327" i="7"/>
  <c r="FM327" i="7"/>
  <c r="EQ327" i="7"/>
  <c r="BY327" i="7"/>
  <c r="BE112" i="7"/>
  <c r="BY112" i="7"/>
  <c r="EQ112" i="7"/>
  <c r="DU112" i="7"/>
  <c r="FM112" i="7"/>
  <c r="EQ159" i="7"/>
  <c r="BE159" i="7"/>
  <c r="FM159" i="7"/>
  <c r="DU159" i="7"/>
  <c r="BY159" i="7"/>
  <c r="EQ74" i="7"/>
  <c r="BY74" i="7"/>
  <c r="FM74" i="7"/>
  <c r="BE74" i="7"/>
  <c r="DU74" i="7"/>
  <c r="DU262" i="7"/>
  <c r="BE262" i="7"/>
  <c r="FM262" i="7"/>
  <c r="BY262" i="7"/>
  <c r="EQ262" i="7"/>
  <c r="FM139" i="7"/>
  <c r="BY139" i="7"/>
  <c r="BE139" i="7"/>
  <c r="DU139" i="7"/>
  <c r="EQ139" i="7"/>
  <c r="BY182" i="7"/>
  <c r="DU182" i="7"/>
  <c r="BE182" i="7"/>
  <c r="EQ182" i="7"/>
  <c r="FM182" i="7"/>
  <c r="DU350" i="7"/>
  <c r="FM350" i="7"/>
  <c r="BE350" i="7"/>
  <c r="BY350" i="7"/>
  <c r="EQ350" i="7"/>
  <c r="BY266" i="7"/>
  <c r="EQ266" i="7"/>
  <c r="FM266" i="7"/>
  <c r="DU266" i="7"/>
  <c r="BE266" i="7"/>
  <c r="EQ149" i="7"/>
  <c r="FM149" i="7"/>
  <c r="BE149" i="7"/>
  <c r="DU149" i="7"/>
  <c r="BY149" i="7"/>
  <c r="BE38" i="7"/>
  <c r="BY38" i="7"/>
  <c r="EQ38" i="7"/>
  <c r="FM38" i="7"/>
  <c r="DU38" i="7"/>
  <c r="DU82" i="7"/>
  <c r="BY82" i="7"/>
  <c r="BE82" i="7"/>
  <c r="EQ82" i="7"/>
  <c r="FM82" i="7"/>
  <c r="BE71" i="7"/>
  <c r="BY71" i="7"/>
  <c r="DU71" i="7"/>
  <c r="EQ71" i="7"/>
  <c r="FM71" i="7"/>
  <c r="DU351" i="7"/>
  <c r="EQ351" i="7"/>
  <c r="FM351" i="7"/>
  <c r="BE351" i="7"/>
  <c r="BY351" i="7"/>
  <c r="EQ320" i="7"/>
  <c r="BY320" i="7"/>
  <c r="DU320" i="7"/>
  <c r="FM320" i="7"/>
  <c r="BE320" i="7"/>
  <c r="BE40" i="7"/>
  <c r="BY40" i="7"/>
  <c r="FM40" i="7"/>
  <c r="EQ40" i="7"/>
  <c r="DU40" i="7"/>
  <c r="FM173" i="7"/>
  <c r="EQ173" i="7"/>
  <c r="DU173" i="7"/>
  <c r="BE173" i="7"/>
  <c r="BY173" i="7"/>
  <c r="BE95" i="7"/>
  <c r="EQ95" i="7"/>
  <c r="FM95" i="7"/>
  <c r="DU95" i="7"/>
  <c r="BY95" i="7"/>
  <c r="BE317" i="7"/>
  <c r="DU317" i="7"/>
  <c r="EQ317" i="7"/>
  <c r="FM317" i="7"/>
  <c r="BY317" i="7"/>
  <c r="BY191" i="7"/>
  <c r="EQ191" i="7"/>
  <c r="FM191" i="7"/>
  <c r="BE191" i="7"/>
  <c r="DU191" i="7"/>
  <c r="BE246" i="7"/>
  <c r="EQ246" i="7"/>
  <c r="BY246" i="7"/>
  <c r="DU246" i="7"/>
  <c r="FM246" i="7"/>
  <c r="DU172" i="7"/>
  <c r="BY172" i="7"/>
  <c r="EQ172" i="7"/>
  <c r="BE172" i="7"/>
  <c r="FM172" i="7"/>
  <c r="FM49" i="7"/>
  <c r="DU49" i="7"/>
  <c r="BY49" i="7"/>
  <c r="EQ49" i="7"/>
  <c r="BE49" i="7"/>
  <c r="BE131" i="7"/>
  <c r="EQ131" i="7"/>
  <c r="FM131" i="7"/>
  <c r="BY131" i="7"/>
  <c r="DU131" i="7"/>
  <c r="R6" i="7" a="1"/>
  <c r="R6" i="7" s="1"/>
  <c r="U8" i="10" s="1"/>
  <c r="FM52" i="7"/>
  <c r="DU52" i="7"/>
  <c r="EQ52" i="7"/>
  <c r="BE52" i="7"/>
  <c r="BY52" i="7"/>
  <c r="FM175" i="7"/>
  <c r="EQ175" i="7"/>
  <c r="BY175" i="7"/>
  <c r="DU175" i="7"/>
  <c r="BE175" i="7"/>
  <c r="BE16" i="7"/>
  <c r="FM16" i="7"/>
  <c r="EQ16" i="7"/>
  <c r="BY16" i="7"/>
  <c r="DU16" i="7"/>
  <c r="BE356" i="7"/>
  <c r="BY356" i="7"/>
  <c r="FM356" i="7"/>
  <c r="DU356" i="7"/>
  <c r="EQ356" i="7"/>
  <c r="DU243" i="7"/>
  <c r="BE243" i="7"/>
  <c r="EQ243" i="7"/>
  <c r="FM243" i="7"/>
  <c r="BY243" i="7"/>
  <c r="FM184" i="7"/>
  <c r="EQ184" i="7"/>
  <c r="BE184" i="7"/>
  <c r="DU184" i="7"/>
  <c r="BY184" i="7"/>
  <c r="BY322" i="7"/>
  <c r="DU322" i="7"/>
  <c r="BE322" i="7"/>
  <c r="EQ322" i="7"/>
  <c r="FM322" i="7"/>
  <c r="DU78" i="7"/>
  <c r="BY78" i="7"/>
  <c r="FM78" i="7"/>
  <c r="EQ78" i="7"/>
  <c r="BE78" i="7"/>
  <c r="FM171" i="7"/>
  <c r="EQ171" i="7"/>
  <c r="BY171" i="7"/>
  <c r="DU171" i="7"/>
  <c r="BE171" i="7"/>
  <c r="DU280" i="7"/>
  <c r="BY280" i="7"/>
  <c r="FM280" i="7"/>
  <c r="BE280" i="7"/>
  <c r="EQ280" i="7"/>
  <c r="DU257" i="7"/>
  <c r="EQ257" i="7"/>
  <c r="FM257" i="7"/>
  <c r="BE257" i="7"/>
  <c r="BY257" i="7"/>
  <c r="BY25" i="7"/>
  <c r="BE25" i="7"/>
  <c r="EQ25" i="7"/>
  <c r="FM25" i="7"/>
  <c r="DU25" i="7"/>
  <c r="EQ167" i="7"/>
  <c r="FM167" i="7"/>
  <c r="BE167" i="7"/>
  <c r="BY167" i="7"/>
  <c r="DU167" i="7"/>
  <c r="FM10" i="7"/>
  <c r="BE10" i="7"/>
  <c r="EQ10" i="7"/>
  <c r="BY10" i="7"/>
  <c r="DU10" i="7"/>
  <c r="J25" i="10"/>
  <c r="CI124" i="7" a="1"/>
  <c r="CI124" i="7" s="1"/>
  <c r="EQ359" i="7"/>
  <c r="BE359" i="7"/>
  <c r="BY359" i="7"/>
  <c r="FM359" i="7"/>
  <c r="DU359" i="7"/>
  <c r="BY156" i="7"/>
  <c r="FM156" i="7"/>
  <c r="EQ156" i="7"/>
  <c r="BE156" i="7"/>
  <c r="DU156" i="7"/>
  <c r="BE251" i="7"/>
  <c r="BY251" i="7"/>
  <c r="FM251" i="7"/>
  <c r="DU251" i="7"/>
  <c r="EQ251" i="7"/>
  <c r="EQ137" i="7"/>
  <c r="BE137" i="7"/>
  <c r="FM137" i="7"/>
  <c r="DU137" i="7"/>
  <c r="BY137" i="7"/>
  <c r="EQ66" i="7"/>
  <c r="BY66" i="7"/>
  <c r="BE66" i="7"/>
  <c r="DU66" i="7"/>
  <c r="FM66" i="7"/>
  <c r="FM155" i="7"/>
  <c r="DU155" i="7"/>
  <c r="BE155" i="7"/>
  <c r="EQ155" i="7"/>
  <c r="BY155" i="7"/>
  <c r="H27" i="10"/>
  <c r="CG126" i="7" a="1"/>
  <c r="CG126" i="7" s="1"/>
  <c r="BY42" i="7"/>
  <c r="BE42" i="7"/>
  <c r="DU42" i="7"/>
  <c r="EQ42" i="7"/>
  <c r="FM42" i="7"/>
  <c r="BY216" i="7"/>
  <c r="DU216" i="7"/>
  <c r="FM216" i="7"/>
  <c r="BE216" i="7"/>
  <c r="EQ216" i="7"/>
  <c r="BE363" i="7"/>
  <c r="DU363" i="7"/>
  <c r="FM363" i="7"/>
  <c r="BY363" i="7"/>
  <c r="EQ363" i="7"/>
  <c r="BE169" i="7"/>
  <c r="EQ169" i="7"/>
  <c r="BY169" i="7"/>
  <c r="DU169" i="7"/>
  <c r="FM169" i="7"/>
  <c r="EQ293" i="7"/>
  <c r="FM293" i="7"/>
  <c r="BY293" i="7"/>
  <c r="DU293" i="7"/>
  <c r="BE293" i="7"/>
  <c r="I26" i="10"/>
  <c r="CH125" i="7" a="1"/>
  <c r="CH125" i="7" s="1"/>
  <c r="FM47" i="7"/>
  <c r="BY47" i="7"/>
  <c r="EQ47" i="7"/>
  <c r="DU47" i="7"/>
  <c r="BE47" i="7"/>
  <c r="FM124" i="7"/>
  <c r="BY124" i="7"/>
  <c r="DU124" i="7"/>
  <c r="EQ124" i="7"/>
  <c r="BE124" i="7"/>
  <c r="BY55" i="7"/>
  <c r="EQ55" i="7"/>
  <c r="DU55" i="7"/>
  <c r="BE55" i="7"/>
  <c r="FM55" i="7"/>
  <c r="EQ249" i="7"/>
  <c r="DU249" i="7"/>
  <c r="BY249" i="7"/>
  <c r="FM249" i="7"/>
  <c r="BE249" i="7"/>
  <c r="FM132" i="7"/>
  <c r="BE132" i="7"/>
  <c r="EQ132" i="7"/>
  <c r="BY132" i="7"/>
  <c r="DU132" i="7"/>
  <c r="DU144" i="7"/>
  <c r="FM144" i="7"/>
  <c r="EQ144" i="7"/>
  <c r="BE144" i="7"/>
  <c r="BY144" i="7"/>
  <c r="BE242" i="7"/>
  <c r="DU242" i="7"/>
  <c r="EQ242" i="7"/>
  <c r="BY242" i="7"/>
  <c r="FM242" i="7"/>
  <c r="BE60" i="7"/>
  <c r="FM60" i="7"/>
  <c r="DU60" i="7"/>
  <c r="EQ60" i="7"/>
  <c r="BY60" i="7"/>
  <c r="EQ43" i="7"/>
  <c r="BY43" i="7"/>
  <c r="FM43" i="7"/>
  <c r="DU43" i="7"/>
  <c r="BE43" i="7"/>
  <c r="BY130" i="7"/>
  <c r="DU130" i="7"/>
  <c r="FM130" i="7"/>
  <c r="BE130" i="7"/>
  <c r="EQ130" i="7"/>
  <c r="DU287" i="7"/>
  <c r="BY287" i="7"/>
  <c r="BE287" i="7"/>
  <c r="FM287" i="7"/>
  <c r="EQ287" i="7"/>
  <c r="EQ301" i="7"/>
  <c r="FM301" i="7"/>
  <c r="BE301" i="7"/>
  <c r="BY301" i="7"/>
  <c r="DU301" i="7"/>
  <c r="BE115" i="7"/>
  <c r="EQ115" i="7"/>
  <c r="BY115" i="7"/>
  <c r="FM115" i="7"/>
  <c r="DU115" i="7"/>
  <c r="BE333" i="7"/>
  <c r="EQ333" i="7"/>
  <c r="FM333" i="7"/>
  <c r="BY333" i="7"/>
  <c r="DU333" i="7"/>
  <c r="BE86" i="7"/>
  <c r="EQ86" i="7"/>
  <c r="DU86" i="7"/>
  <c r="BY86" i="7"/>
  <c r="FM86" i="7"/>
  <c r="BY204" i="7"/>
  <c r="FM204" i="7"/>
  <c r="DU204" i="7"/>
  <c r="BE204" i="7"/>
  <c r="EQ204" i="7"/>
  <c r="EQ269" i="7"/>
  <c r="BY269" i="7"/>
  <c r="FM269" i="7"/>
  <c r="BE269" i="7"/>
  <c r="DU269" i="7"/>
  <c r="DU67" i="7"/>
  <c r="BY67" i="7"/>
  <c r="BE67" i="7"/>
  <c r="FM67" i="7"/>
  <c r="EQ67" i="7"/>
  <c r="EQ158" i="7"/>
  <c r="BY158" i="7"/>
  <c r="FM158" i="7"/>
  <c r="DU158" i="7"/>
  <c r="BE158" i="7"/>
  <c r="DU220" i="7"/>
  <c r="FM220" i="7"/>
  <c r="BY220" i="7"/>
  <c r="EQ220" i="7"/>
  <c r="BE220" i="7"/>
  <c r="FM305" i="7"/>
  <c r="BE305" i="7"/>
  <c r="EQ305" i="7"/>
  <c r="BY305" i="7"/>
  <c r="DU305" i="7"/>
  <c r="BE190" i="7"/>
  <c r="EQ190" i="7"/>
  <c r="DU190" i="7"/>
  <c r="BY190" i="7"/>
  <c r="FM190" i="7"/>
  <c r="BY342" i="7"/>
  <c r="DU342" i="7"/>
  <c r="FM342" i="7"/>
  <c r="EQ342" i="7"/>
  <c r="BE342" i="7"/>
  <c r="EQ325" i="7"/>
  <c r="FM325" i="7"/>
  <c r="BY325" i="7"/>
  <c r="DU325" i="7"/>
  <c r="BE325" i="7"/>
  <c r="BE270" i="7"/>
  <c r="EQ270" i="7"/>
  <c r="BY270" i="7"/>
  <c r="FM270" i="7"/>
  <c r="DU270" i="7"/>
  <c r="DU189" i="7"/>
  <c r="BE189" i="7"/>
  <c r="EQ189" i="7"/>
  <c r="BY189" i="7"/>
  <c r="FM189" i="7"/>
  <c r="BE73" i="7"/>
  <c r="FM73" i="7"/>
  <c r="EQ73" i="7"/>
  <c r="BY73" i="7"/>
  <c r="DU73" i="7"/>
  <c r="BY133" i="7"/>
  <c r="EQ133" i="7"/>
  <c r="DU133" i="7"/>
  <c r="BE133" i="7"/>
  <c r="FM133" i="7"/>
  <c r="FM160" i="7"/>
  <c r="EQ160" i="7"/>
  <c r="BE160" i="7"/>
  <c r="BY160" i="7"/>
  <c r="DU160" i="7"/>
  <c r="DU275" i="7"/>
  <c r="BY275" i="7"/>
  <c r="EQ275" i="7"/>
  <c r="FM275" i="7"/>
  <c r="BE275" i="7"/>
  <c r="DU201" i="7"/>
  <c r="BE201" i="7"/>
  <c r="EQ201" i="7"/>
  <c r="BY201" i="7"/>
  <c r="FM201" i="7"/>
  <c r="EQ337" i="7"/>
  <c r="BY337" i="7"/>
  <c r="BE337" i="7"/>
  <c r="DU337" i="7"/>
  <c r="FM337" i="7"/>
  <c r="DU210" i="7"/>
  <c r="EQ210" i="7"/>
  <c r="FM210" i="7"/>
  <c r="BY210" i="7"/>
  <c r="BE210" i="7"/>
  <c r="EQ256" i="7"/>
  <c r="BY256" i="7"/>
  <c r="BE256" i="7"/>
  <c r="FM256" i="7"/>
  <c r="DU256" i="7"/>
  <c r="FM176" i="7"/>
  <c r="EQ176" i="7"/>
  <c r="DU176" i="7"/>
  <c r="BE176" i="7"/>
  <c r="BY176" i="7"/>
  <c r="EQ272" i="7"/>
  <c r="FM272" i="7"/>
  <c r="BE272" i="7"/>
  <c r="BY272" i="7"/>
  <c r="DU272" i="7"/>
  <c r="FM316" i="7"/>
  <c r="BE316" i="7"/>
  <c r="BY316" i="7"/>
  <c r="DU316" i="7"/>
  <c r="EQ316" i="7"/>
  <c r="EQ127" i="7"/>
  <c r="BY127" i="7"/>
  <c r="FM127" i="7"/>
  <c r="DU127" i="7"/>
  <c r="BE127" i="7"/>
  <c r="DU233" i="7"/>
  <c r="EQ233" i="7"/>
  <c r="BY233" i="7"/>
  <c r="BE233" i="7"/>
  <c r="FM233" i="7"/>
  <c r="EQ277" i="7"/>
  <c r="FM277" i="7"/>
  <c r="DU277" i="7"/>
  <c r="BE277" i="7"/>
  <c r="BY277" i="7"/>
  <c r="BY50" i="7"/>
  <c r="DU50" i="7"/>
  <c r="BE50" i="7"/>
  <c r="FM50" i="7"/>
  <c r="EQ50" i="7"/>
  <c r="DU121" i="7"/>
  <c r="FM121" i="7"/>
  <c r="BE121" i="7"/>
  <c r="EQ121" i="7"/>
  <c r="BY121" i="7"/>
  <c r="EQ103" i="7"/>
  <c r="DU103" i="7"/>
  <c r="BE103" i="7"/>
  <c r="BY103" i="7"/>
  <c r="FM103" i="7"/>
  <c r="BY290" i="7"/>
  <c r="FM290" i="7"/>
  <c r="DU290" i="7"/>
  <c r="EQ290" i="7"/>
  <c r="BE290" i="7"/>
  <c r="DU116" i="7"/>
  <c r="BY116" i="7"/>
  <c r="BE116" i="7"/>
  <c r="FM116" i="7"/>
  <c r="EQ116" i="7"/>
  <c r="BY193" i="7"/>
  <c r="EQ193" i="7"/>
  <c r="BE193" i="7"/>
  <c r="DU193" i="7"/>
  <c r="FM193" i="7"/>
  <c r="Q18" i="10"/>
  <c r="CP117" i="7" a="1"/>
  <c r="CP117" i="7" s="1"/>
  <c r="DU17" i="7"/>
  <c r="EQ17" i="7"/>
  <c r="BY17" i="7"/>
  <c r="BE17" i="7"/>
  <c r="FM17" i="7"/>
  <c r="EQ141" i="7"/>
  <c r="FM141" i="7"/>
  <c r="BY141" i="7"/>
  <c r="BE141" i="7"/>
  <c r="DU141" i="7"/>
  <c r="BE230" i="7"/>
  <c r="EQ230" i="7"/>
  <c r="FM230" i="7"/>
  <c r="DU230" i="7"/>
  <c r="BY230" i="7"/>
  <c r="BE162" i="7"/>
  <c r="EQ162" i="7"/>
  <c r="FM162" i="7"/>
  <c r="BY162" i="7"/>
  <c r="DU162" i="7"/>
  <c r="BY235" i="7"/>
  <c r="BE235" i="7"/>
  <c r="EQ235" i="7"/>
  <c r="FM235" i="7"/>
  <c r="DU235" i="7"/>
  <c r="FM168" i="7"/>
  <c r="DU168" i="7"/>
  <c r="EQ168" i="7"/>
  <c r="BE168" i="7"/>
  <c r="BY168" i="7"/>
  <c r="BY328" i="7"/>
  <c r="FM328" i="7"/>
  <c r="DU328" i="7"/>
  <c r="EQ328" i="7"/>
  <c r="BE328" i="7"/>
  <c r="FM89" i="7"/>
  <c r="EQ89" i="7"/>
  <c r="BY89" i="7"/>
  <c r="DU89" i="7"/>
  <c r="BE89" i="7"/>
  <c r="FM68" i="7"/>
  <c r="BY68" i="7"/>
  <c r="EQ68" i="7"/>
  <c r="BE68" i="7"/>
  <c r="DU68" i="7"/>
  <c r="CN119" i="7" a="1"/>
  <c r="CN119" i="7" s="1"/>
  <c r="O20" i="10"/>
  <c r="EQ62" i="7"/>
  <c r="DU62" i="7"/>
  <c r="BE62" i="7"/>
  <c r="BY62" i="7"/>
  <c r="FM62" i="7"/>
  <c r="DU232" i="7"/>
  <c r="EQ232" i="7"/>
  <c r="BY232" i="7"/>
  <c r="BE232" i="7"/>
  <c r="FM232" i="7"/>
  <c r="FM146" i="7"/>
  <c r="DU146" i="7"/>
  <c r="BY146" i="7"/>
  <c r="EQ146" i="7"/>
  <c r="BE146" i="7"/>
  <c r="CO118" i="7" a="1"/>
  <c r="CO118" i="7" s="1"/>
  <c r="P19" i="10"/>
  <c r="EQ105" i="7"/>
  <c r="DU105" i="7"/>
  <c r="BE105" i="7"/>
  <c r="FM105" i="7"/>
  <c r="BY105" i="7"/>
  <c r="DU223" i="7"/>
  <c r="EQ223" i="7"/>
  <c r="BY223" i="7"/>
  <c r="BE223" i="7"/>
  <c r="FM223" i="7"/>
  <c r="FM352" i="7"/>
  <c r="DU352" i="7"/>
  <c r="BE352" i="7"/>
  <c r="BY352" i="7"/>
  <c r="EQ352" i="7"/>
  <c r="EQ315" i="7"/>
  <c r="BY315" i="7"/>
  <c r="DU315" i="7"/>
  <c r="FM315" i="7"/>
  <c r="BE315" i="7"/>
  <c r="BE358" i="7"/>
  <c r="DU358" i="7"/>
  <c r="EQ358" i="7"/>
  <c r="BY358" i="7"/>
  <c r="FM358" i="7"/>
  <c r="DU157" i="7"/>
  <c r="BE157" i="7"/>
  <c r="BY157" i="7"/>
  <c r="EQ157" i="7"/>
  <c r="FM157" i="7"/>
  <c r="DU125" i="7"/>
  <c r="FM125" i="7"/>
  <c r="BE125" i="7"/>
  <c r="BY125" i="7"/>
  <c r="EQ125" i="7"/>
  <c r="EQ268" i="7"/>
  <c r="BY268" i="7"/>
  <c r="BE268" i="7"/>
  <c r="FM268" i="7"/>
  <c r="DU268" i="7"/>
  <c r="BY227" i="7"/>
  <c r="BE227" i="7"/>
  <c r="DU227" i="7"/>
  <c r="EQ227" i="7"/>
  <c r="FM227" i="7"/>
  <c r="BE219" i="7"/>
  <c r="BY219" i="7"/>
  <c r="EQ219" i="7"/>
  <c r="FM219" i="7"/>
  <c r="DU219" i="7"/>
  <c r="EQ123" i="7"/>
  <c r="BY123" i="7"/>
  <c r="BE123" i="7"/>
  <c r="DU123" i="7"/>
  <c r="FM123" i="7"/>
  <c r="BY258" i="7"/>
  <c r="BE258" i="7"/>
  <c r="FM258" i="7"/>
  <c r="DU258" i="7"/>
  <c r="EQ258" i="7"/>
  <c r="EQ23" i="7"/>
  <c r="DU23" i="7"/>
  <c r="FM23" i="7"/>
  <c r="BY23" i="7"/>
  <c r="BE23" i="7"/>
  <c r="FM8" i="7"/>
  <c r="BY8" i="7"/>
  <c r="EQ8" i="7"/>
  <c r="DU8" i="7"/>
  <c r="BE8" i="7"/>
  <c r="BY200" i="7"/>
  <c r="FM200" i="7"/>
  <c r="BE200" i="7"/>
  <c r="EQ200" i="7"/>
  <c r="DU200" i="7"/>
  <c r="FM153" i="7"/>
  <c r="DU153" i="7"/>
  <c r="BY153" i="7"/>
  <c r="BE153" i="7"/>
  <c r="EQ153" i="7"/>
  <c r="BE296" i="7"/>
  <c r="DU296" i="7"/>
  <c r="FM296" i="7"/>
  <c r="EQ296" i="7"/>
  <c r="BY296" i="7"/>
  <c r="DU362" i="7"/>
  <c r="EQ362" i="7"/>
  <c r="FM362" i="7"/>
  <c r="BY362" i="7"/>
  <c r="BE362" i="7"/>
  <c r="FM181" i="7"/>
  <c r="EQ181" i="7"/>
  <c r="BE181" i="7"/>
  <c r="DU181" i="7"/>
  <c r="BY181" i="7"/>
  <c r="CM120" i="7" a="1"/>
  <c r="CM120" i="7" s="1"/>
  <c r="N21" i="10"/>
  <c r="BE170" i="7"/>
  <c r="EQ170" i="7"/>
  <c r="BY170" i="7"/>
  <c r="FM170" i="7"/>
  <c r="DU170" i="7"/>
  <c r="S16" i="10"/>
  <c r="CR115" i="7" a="1"/>
  <c r="CR115" i="7" s="1"/>
  <c r="EQ30" i="7"/>
  <c r="BE30" i="7"/>
  <c r="DU30" i="7"/>
  <c r="FM30" i="7"/>
  <c r="BY30" i="7"/>
  <c r="BE13" i="7"/>
  <c r="FM13" i="7"/>
  <c r="DU13" i="7"/>
  <c r="BY13" i="7"/>
  <c r="EQ13" i="7"/>
  <c r="BY288" i="7"/>
  <c r="FM288" i="7"/>
  <c r="BE288" i="7"/>
  <c r="EQ288" i="7"/>
  <c r="DU288" i="7"/>
  <c r="DU138" i="7"/>
  <c r="BE138" i="7"/>
  <c r="BY138" i="7"/>
  <c r="EQ138" i="7"/>
  <c r="FM138" i="7"/>
  <c r="EQ119" i="7"/>
  <c r="FM119" i="7"/>
  <c r="BE119" i="7"/>
  <c r="BY119" i="7"/>
  <c r="DU119" i="7"/>
  <c r="DU45" i="7"/>
  <c r="BY45" i="7"/>
  <c r="FM45" i="7"/>
  <c r="BE45" i="7"/>
  <c r="EQ45" i="7"/>
  <c r="FM197" i="7"/>
  <c r="BY197" i="7"/>
  <c r="BE197" i="7"/>
  <c r="DU197" i="7"/>
  <c r="EQ197" i="7"/>
  <c r="DU228" i="7"/>
  <c r="FM228" i="7"/>
  <c r="EQ228" i="7"/>
  <c r="BE228" i="7"/>
  <c r="BY228" i="7"/>
  <c r="BE309" i="7"/>
  <c r="EQ309" i="7"/>
  <c r="DU309" i="7"/>
  <c r="FM309" i="7"/>
  <c r="BY309" i="7"/>
  <c r="BE51" i="7"/>
  <c r="DU51" i="7"/>
  <c r="FM51" i="7"/>
  <c r="EQ51" i="7"/>
  <c r="BY51" i="7"/>
  <c r="CF127" i="7" a="1"/>
  <c r="CF127" i="7" s="1"/>
  <c r="G28" i="10"/>
  <c r="BE234" i="7"/>
  <c r="DU234" i="7"/>
  <c r="EQ234" i="7"/>
  <c r="FM234" i="7"/>
  <c r="BY234" i="7"/>
  <c r="FM180" i="7"/>
  <c r="BY180" i="7"/>
  <c r="BE180" i="7"/>
  <c r="DU180" i="7"/>
  <c r="EQ180" i="7"/>
  <c r="BY174" i="7"/>
  <c r="BE174" i="7"/>
  <c r="EQ174" i="7"/>
  <c r="DU174" i="7"/>
  <c r="FM174" i="7"/>
  <c r="BE345" i="7"/>
  <c r="FM345" i="7"/>
  <c r="BY345" i="7"/>
  <c r="DU345" i="7"/>
  <c r="EQ345" i="7"/>
  <c r="FM245" i="7"/>
  <c r="BE245" i="7"/>
  <c r="EQ245" i="7"/>
  <c r="BY245" i="7"/>
  <c r="DU245" i="7"/>
  <c r="BY276" i="7"/>
  <c r="EQ276" i="7"/>
  <c r="FM276" i="7"/>
  <c r="DU276" i="7"/>
  <c r="BE276" i="7"/>
  <c r="EQ224" i="7"/>
  <c r="DU224" i="7"/>
  <c r="BE224" i="7"/>
  <c r="BY224" i="7"/>
  <c r="FM224" i="7"/>
  <c r="BY340" i="7"/>
  <c r="EQ340" i="7"/>
  <c r="DU340" i="7"/>
  <c r="BE340" i="7"/>
  <c r="FM340" i="7"/>
  <c r="DU152" i="7"/>
  <c r="EQ152" i="7"/>
  <c r="FM152" i="7"/>
  <c r="BE152" i="7"/>
  <c r="BY152" i="7"/>
  <c r="FM57" i="7"/>
  <c r="EQ57" i="7"/>
  <c r="BY57" i="7"/>
  <c r="DU57" i="7"/>
  <c r="BE57" i="7"/>
  <c r="BE87" i="7"/>
  <c r="FM87" i="7"/>
  <c r="DU87" i="7"/>
  <c r="EQ87" i="7"/>
  <c r="BY87" i="7"/>
  <c r="BE186" i="7"/>
  <c r="DU186" i="7"/>
  <c r="FM186" i="7"/>
  <c r="BY186" i="7"/>
  <c r="EQ186" i="7"/>
  <c r="DU338" i="7"/>
  <c r="BE338" i="7"/>
  <c r="BY338" i="7"/>
  <c r="FM338" i="7"/>
  <c r="EQ338" i="7"/>
  <c r="DU294" i="7"/>
  <c r="BY294" i="7"/>
  <c r="EQ294" i="7"/>
  <c r="FM294" i="7"/>
  <c r="BE294" i="7"/>
  <c r="DU19" i="7"/>
  <c r="BE19" i="7"/>
  <c r="FM19" i="7"/>
  <c r="BY19" i="7"/>
  <c r="EQ19" i="7"/>
  <c r="FM278" i="7"/>
  <c r="BE278" i="7"/>
  <c r="DU278" i="7"/>
  <c r="BY278" i="7"/>
  <c r="EQ278" i="7"/>
  <c r="EQ81" i="7"/>
  <c r="BE81" i="7"/>
  <c r="BY81" i="7"/>
  <c r="DU81" i="7"/>
  <c r="FM81" i="7"/>
  <c r="FM229" i="7"/>
  <c r="BE229" i="7"/>
  <c r="EQ229" i="7"/>
  <c r="BY229" i="7"/>
  <c r="DU229" i="7"/>
  <c r="DU312" i="7"/>
  <c r="BY312" i="7"/>
  <c r="FM312" i="7"/>
  <c r="EQ312" i="7"/>
  <c r="BE312" i="7"/>
  <c r="EQ99" i="7"/>
  <c r="BE99" i="7"/>
  <c r="DU99" i="7"/>
  <c r="BY99" i="7"/>
  <c r="FM99" i="7"/>
  <c r="FM295" i="7"/>
  <c r="BE295" i="7"/>
  <c r="DU295" i="7"/>
  <c r="BY295" i="7"/>
  <c r="EQ295" i="7"/>
  <c r="E30" i="10"/>
  <c r="CD129" i="7" a="1"/>
  <c r="CD129" i="7" s="1"/>
  <c r="FM111" i="7"/>
  <c r="DU111" i="7"/>
  <c r="BY111" i="7"/>
  <c r="BE111" i="7"/>
  <c r="EQ111" i="7"/>
  <c r="EQ12" i="7"/>
  <c r="DU12" i="7"/>
  <c r="FM12" i="7"/>
  <c r="BE12" i="7"/>
  <c r="BY12" i="7"/>
  <c r="BY199" i="7"/>
  <c r="EQ199" i="7"/>
  <c r="FM199" i="7"/>
  <c r="BE199" i="7"/>
  <c r="DU199" i="7"/>
  <c r="BY286" i="7"/>
  <c r="BE286" i="7"/>
  <c r="DU286" i="7"/>
  <c r="FM286" i="7"/>
  <c r="EQ286" i="7"/>
  <c r="BY334" i="7"/>
  <c r="FM334" i="7"/>
  <c r="BE334" i="7"/>
  <c r="EQ334" i="7"/>
  <c r="DU334" i="7"/>
  <c r="V3" i="10"/>
  <c r="V9" i="10"/>
  <c r="BE332" i="7"/>
  <c r="EQ332" i="7"/>
  <c r="BY332" i="7"/>
  <c r="FM332" i="7"/>
  <c r="DU332" i="7"/>
  <c r="FM188" i="7"/>
  <c r="BY188" i="7"/>
  <c r="EQ188" i="7"/>
  <c r="DU188" i="7"/>
  <c r="BE188" i="7"/>
  <c r="BE31" i="7"/>
  <c r="EQ31" i="7"/>
  <c r="DU31" i="7"/>
  <c r="BY31" i="7"/>
  <c r="FM31" i="7"/>
  <c r="FM307" i="7"/>
  <c r="BE307" i="7"/>
  <c r="DU307" i="7"/>
  <c r="EQ307" i="7"/>
  <c r="BY307" i="7"/>
  <c r="DU113" i="7"/>
  <c r="BY113" i="7"/>
  <c r="BE113" i="7"/>
  <c r="FM113" i="7"/>
  <c r="EQ113" i="7"/>
  <c r="BE341" i="7"/>
  <c r="EQ341" i="7"/>
  <c r="DU341" i="7"/>
  <c r="FM341" i="7"/>
  <c r="BY341" i="7"/>
  <c r="BY324" i="7"/>
  <c r="EQ324" i="7"/>
  <c r="FM324" i="7"/>
  <c r="DU324" i="7"/>
  <c r="BE324" i="7"/>
  <c r="EQ128" i="7"/>
  <c r="BY128" i="7"/>
  <c r="DU128" i="7"/>
  <c r="BE128" i="7"/>
  <c r="FM128" i="7"/>
  <c r="FM361" i="7"/>
  <c r="EQ361" i="7"/>
  <c r="BY361" i="7"/>
  <c r="BE361" i="7"/>
  <c r="DU361" i="7"/>
  <c r="EQ79" i="7"/>
  <c r="BE79" i="7"/>
  <c r="FM79" i="7"/>
  <c r="BY79" i="7"/>
  <c r="DU79" i="7"/>
  <c r="EQ283" i="7"/>
  <c r="DU283" i="7"/>
  <c r="BE283" i="7"/>
  <c r="BY283" i="7"/>
  <c r="FM283" i="7"/>
  <c r="EQ248" i="7"/>
  <c r="DU248" i="7"/>
  <c r="BE248" i="7"/>
  <c r="FM248" i="7"/>
  <c r="BY248" i="7"/>
  <c r="DU35" i="7"/>
  <c r="BY35" i="7"/>
  <c r="BE35" i="7"/>
  <c r="FM35" i="7"/>
  <c r="EQ35" i="7"/>
  <c r="F29" i="10"/>
  <c r="CE128" i="7" a="1"/>
  <c r="CE128" i="7" s="1"/>
  <c r="BY254" i="7"/>
  <c r="DU254" i="7"/>
  <c r="BE254" i="7"/>
  <c r="FM254" i="7"/>
  <c r="EQ254" i="7"/>
  <c r="DU264" i="7"/>
  <c r="BE264" i="7"/>
  <c r="BY264" i="7"/>
  <c r="EQ264" i="7"/>
  <c r="FM264" i="7"/>
  <c r="BE329" i="7"/>
  <c r="EQ329" i="7"/>
  <c r="BY329" i="7"/>
  <c r="DU329" i="7"/>
  <c r="FM329" i="7"/>
  <c r="FM37" i="7"/>
  <c r="BE37" i="7"/>
  <c r="BY37" i="7"/>
  <c r="DU37" i="7"/>
  <c r="EQ37" i="7"/>
  <c r="DU206" i="7"/>
  <c r="FM206" i="7"/>
  <c r="BE206" i="7"/>
  <c r="EQ206" i="7"/>
  <c r="BY206" i="7"/>
  <c r="EQ339" i="7"/>
  <c r="FM339" i="7"/>
  <c r="BY339" i="7"/>
  <c r="BE339" i="7"/>
  <c r="DU339" i="7"/>
  <c r="BY292" i="7"/>
  <c r="BE292" i="7"/>
  <c r="DU292" i="7"/>
  <c r="FM292" i="7"/>
  <c r="EQ292" i="7"/>
  <c r="BY241" i="7"/>
  <c r="EQ241" i="7"/>
  <c r="DU241" i="7"/>
  <c r="BE241" i="7"/>
  <c r="FM241" i="7"/>
  <c r="DU298" i="7"/>
  <c r="EQ298" i="7"/>
  <c r="BY298" i="7"/>
  <c r="FM298" i="7"/>
  <c r="BE298" i="7"/>
  <c r="FM164" i="7"/>
  <c r="BE164" i="7"/>
  <c r="BY164" i="7"/>
  <c r="EQ164" i="7"/>
  <c r="DU164" i="7"/>
  <c r="BY109" i="7"/>
  <c r="BE109" i="7"/>
  <c r="FM109" i="7"/>
  <c r="EQ109" i="7"/>
  <c r="DU109" i="7"/>
  <c r="FM214" i="7"/>
  <c r="EQ214" i="7"/>
  <c r="BE214" i="7"/>
  <c r="DU214" i="7"/>
  <c r="BY214" i="7"/>
  <c r="BE4" i="7"/>
  <c r="BE2" i="7"/>
  <c r="W4" i="10"/>
  <c r="BE3" i="7"/>
  <c r="BF5" i="7" s="1"/>
  <c r="EQ142" i="7"/>
  <c r="DU142" i="7"/>
  <c r="BE142" i="7"/>
  <c r="BY142" i="7"/>
  <c r="FM142" i="7"/>
  <c r="BE304" i="7"/>
  <c r="DU304" i="7"/>
  <c r="BY304" i="7"/>
  <c r="FM304" i="7"/>
  <c r="EQ304" i="7"/>
  <c r="BE323" i="7"/>
  <c r="DU323" i="7"/>
  <c r="BY323" i="7"/>
  <c r="EQ323" i="7"/>
  <c r="FM323" i="7"/>
  <c r="U148" i="10"/>
  <c r="U161" i="10"/>
  <c r="U173" i="10"/>
  <c r="U162" i="10"/>
  <c r="U144" i="10"/>
  <c r="CT113" i="7" a="1"/>
  <c r="CT113" i="7" s="1"/>
  <c r="U137" i="10"/>
  <c r="U127" i="10"/>
  <c r="U131" i="10"/>
  <c r="U172" i="10"/>
  <c r="U153" i="10"/>
  <c r="U134" i="10"/>
  <c r="U163" i="10"/>
  <c r="U156" i="10"/>
  <c r="U151" i="10"/>
  <c r="U141" i="10"/>
  <c r="U150" i="10"/>
  <c r="U126" i="10"/>
  <c r="U135" i="10"/>
  <c r="U160" i="10"/>
  <c r="U158" i="10"/>
  <c r="U129" i="10"/>
  <c r="U146" i="10"/>
  <c r="U157" i="10"/>
  <c r="U159" i="10"/>
  <c r="U142" i="10"/>
  <c r="U138" i="10"/>
  <c r="U132" i="10"/>
  <c r="U174" i="10"/>
  <c r="U143" i="10"/>
  <c r="U168" i="10"/>
  <c r="U170" i="10"/>
  <c r="U152" i="10"/>
  <c r="U130" i="10"/>
  <c r="U154" i="10"/>
  <c r="U147" i="10"/>
  <c r="U133" i="10"/>
  <c r="U145" i="10"/>
  <c r="U167" i="10"/>
  <c r="U139" i="10"/>
  <c r="U165" i="10"/>
  <c r="U169" i="10"/>
  <c r="U166" i="10"/>
  <c r="U136" i="10"/>
  <c r="U171" i="10"/>
  <c r="U155" i="10"/>
  <c r="U140" i="10"/>
  <c r="U149" i="10"/>
  <c r="U128" i="10"/>
  <c r="U164" i="10"/>
  <c r="DU326" i="7"/>
  <c r="EQ326" i="7"/>
  <c r="BY326" i="7"/>
  <c r="BE326" i="7"/>
  <c r="FM326" i="7"/>
  <c r="BE39" i="7"/>
  <c r="DU39" i="7"/>
  <c r="EQ39" i="7"/>
  <c r="BY39" i="7"/>
  <c r="FM39" i="7"/>
  <c r="FM318" i="7"/>
  <c r="BY318" i="7"/>
  <c r="DU318" i="7"/>
  <c r="BE318" i="7"/>
  <c r="EQ318" i="7"/>
  <c r="DU319" i="7"/>
  <c r="EQ319" i="7"/>
  <c r="FM319" i="7"/>
  <c r="BY319" i="7"/>
  <c r="BE319" i="7"/>
  <c r="FM20" i="7"/>
  <c r="EQ20" i="7"/>
  <c r="BY20" i="7"/>
  <c r="DU20" i="7"/>
  <c r="BE20" i="7"/>
  <c r="BE27" i="7"/>
  <c r="BY27" i="7"/>
  <c r="FM27" i="7"/>
  <c r="DU27" i="7"/>
  <c r="EQ27" i="7"/>
  <c r="BE344" i="7"/>
  <c r="DU344" i="7"/>
  <c r="EQ344" i="7"/>
  <c r="BY344" i="7"/>
  <c r="FM344" i="7"/>
  <c r="DU126" i="7"/>
  <c r="EQ126" i="7"/>
  <c r="FM126" i="7"/>
  <c r="BE126" i="7"/>
  <c r="BY126" i="7"/>
  <c r="BE163" i="7"/>
  <c r="FM163" i="7"/>
  <c r="EQ163" i="7"/>
  <c r="DU163" i="7"/>
  <c r="BY163" i="7"/>
  <c r="EQ205" i="7"/>
  <c r="BE205" i="7"/>
  <c r="BY205" i="7"/>
  <c r="DU205" i="7"/>
  <c r="FM205" i="7"/>
  <c r="BE77" i="7"/>
  <c r="DU77" i="7"/>
  <c r="EQ77" i="7"/>
  <c r="BY77" i="7"/>
  <c r="FM77" i="7"/>
  <c r="BE353" i="7"/>
  <c r="DU353" i="7"/>
  <c r="BY353" i="7"/>
  <c r="EQ353" i="7"/>
  <c r="FM353" i="7"/>
  <c r="BE65" i="7"/>
  <c r="BY65" i="7"/>
  <c r="EQ65" i="7"/>
  <c r="FM65" i="7"/>
  <c r="DU65" i="7"/>
  <c r="BE239" i="7"/>
  <c r="EQ239" i="7"/>
  <c r="FM239" i="7"/>
  <c r="BY239" i="7"/>
  <c r="DU239" i="7"/>
  <c r="BY336" i="7"/>
  <c r="BE336" i="7"/>
  <c r="EQ336" i="7"/>
  <c r="DU336" i="7"/>
  <c r="FM336" i="7"/>
  <c r="DU151" i="7"/>
  <c r="FM151" i="7"/>
  <c r="BY151" i="7"/>
  <c r="BE151" i="7"/>
  <c r="EQ151" i="7"/>
  <c r="BE29" i="7"/>
  <c r="FM29" i="7"/>
  <c r="EQ29" i="7"/>
  <c r="BY29" i="7"/>
  <c r="DU29" i="7"/>
  <c r="BY54" i="7"/>
  <c r="FM54" i="7"/>
  <c r="BE54" i="7"/>
  <c r="DU54" i="7"/>
  <c r="EQ54" i="7"/>
  <c r="EQ236" i="7"/>
  <c r="DU236" i="7"/>
  <c r="FM236" i="7"/>
  <c r="BY236" i="7"/>
  <c r="BE236" i="7"/>
  <c r="FM265" i="7"/>
  <c r="BY265" i="7"/>
  <c r="BE265" i="7"/>
  <c r="EQ265" i="7"/>
  <c r="DU265" i="7"/>
  <c r="FM76" i="7"/>
  <c r="BE76" i="7"/>
  <c r="DU76" i="7"/>
  <c r="EQ76" i="7"/>
  <c r="BY76" i="7"/>
  <c r="DU143" i="7"/>
  <c r="BY143" i="7"/>
  <c r="BE143" i="7"/>
  <c r="FM143" i="7"/>
  <c r="EQ143" i="7"/>
  <c r="EQ187" i="7"/>
  <c r="FM187" i="7"/>
  <c r="BY187" i="7"/>
  <c r="DU187" i="7"/>
  <c r="BE187" i="7"/>
  <c r="FM24" i="7"/>
  <c r="DU24" i="7"/>
  <c r="BY24" i="7"/>
  <c r="EQ24" i="7"/>
  <c r="BE24" i="7"/>
  <c r="FM347" i="7"/>
  <c r="BE347" i="7"/>
  <c r="DU347" i="7"/>
  <c r="BY347" i="7"/>
  <c r="EQ347" i="7"/>
  <c r="EQ69" i="7"/>
  <c r="DU69" i="7"/>
  <c r="BY69" i="7"/>
  <c r="FM69" i="7"/>
  <c r="BE69" i="7"/>
  <c r="DU7" i="7"/>
  <c r="BY7" i="7"/>
  <c r="BE7" i="7"/>
  <c r="EQ7" i="7"/>
  <c r="FM7" i="7"/>
  <c r="DU263" i="7"/>
  <c r="FM263" i="7"/>
  <c r="EQ263" i="7"/>
  <c r="BY263" i="7"/>
  <c r="BE263" i="7"/>
  <c r="BY346" i="7"/>
  <c r="BE346" i="7"/>
  <c r="EQ346" i="7"/>
  <c r="FM346" i="7"/>
  <c r="DU346" i="7"/>
  <c r="FM348" i="7"/>
  <c r="DU348" i="7"/>
  <c r="BY348" i="7"/>
  <c r="EQ348" i="7"/>
  <c r="BE348" i="7"/>
  <c r="BE285" i="7"/>
  <c r="FM285" i="7"/>
  <c r="BY285" i="7"/>
  <c r="EQ285" i="7"/>
  <c r="DU285" i="7"/>
  <c r="DU85" i="7"/>
  <c r="BE85" i="7"/>
  <c r="FM85" i="7"/>
  <c r="EQ85" i="7"/>
  <c r="BY85" i="7"/>
  <c r="DU83" i="7"/>
  <c r="EQ83" i="7"/>
  <c r="BY83" i="7"/>
  <c r="FM83" i="7"/>
  <c r="BE83" i="7"/>
  <c r="DU91" i="7"/>
  <c r="FM91" i="7"/>
  <c r="BY91" i="7"/>
  <c r="EQ91" i="7"/>
  <c r="BE91" i="7"/>
  <c r="DU297" i="7"/>
  <c r="BY297" i="7"/>
  <c r="BE297" i="7"/>
  <c r="EQ297" i="7"/>
  <c r="FM297" i="7"/>
  <c r="FM240" i="7"/>
  <c r="EQ240" i="7"/>
  <c r="BY240" i="7"/>
  <c r="DU240" i="7"/>
  <c r="BE240" i="7"/>
  <c r="BE18" i="7"/>
  <c r="DU18" i="7"/>
  <c r="EQ18" i="7"/>
  <c r="BY18" i="7"/>
  <c r="FM18" i="7"/>
  <c r="BE147" i="7"/>
  <c r="FM147" i="7"/>
  <c r="DU147" i="7"/>
  <c r="BY147" i="7"/>
  <c r="EQ147" i="7"/>
  <c r="EQ360" i="7"/>
  <c r="FM360" i="7"/>
  <c r="DU360" i="7"/>
  <c r="BY360" i="7"/>
  <c r="BE360" i="7"/>
  <c r="FM14" i="7"/>
  <c r="DU14" i="7"/>
  <c r="EQ14" i="7"/>
  <c r="BY14" i="7"/>
  <c r="BE14" i="7"/>
  <c r="BY118" i="7"/>
  <c r="BE118" i="7"/>
  <c r="EQ118" i="7"/>
  <c r="FM118" i="7"/>
  <c r="DU118" i="7"/>
  <c r="M22" i="10"/>
  <c r="CL121" i="7" a="1"/>
  <c r="CL121" i="7" s="1"/>
  <c r="FM202" i="7"/>
  <c r="BE202" i="7"/>
  <c r="EQ202" i="7"/>
  <c r="DU202" i="7"/>
  <c r="BY202" i="7"/>
  <c r="BY273" i="7"/>
  <c r="BE273" i="7"/>
  <c r="DU273" i="7"/>
  <c r="EQ273" i="7"/>
  <c r="FM273" i="7"/>
  <c r="EQ267" i="7"/>
  <c r="BY267" i="7"/>
  <c r="DU267" i="7"/>
  <c r="FM267" i="7"/>
  <c r="BE267" i="7"/>
  <c r="BY26" i="7"/>
  <c r="BE26" i="7"/>
  <c r="FM26" i="7"/>
  <c r="DU26" i="7"/>
  <c r="EQ26" i="7"/>
  <c r="DU100" i="7"/>
  <c r="FM100" i="7"/>
  <c r="BY100" i="7"/>
  <c r="EQ100" i="7"/>
  <c r="BE100" i="7"/>
  <c r="BY194" i="7"/>
  <c r="FM194" i="7"/>
  <c r="BE194" i="7"/>
  <c r="EQ194" i="7"/>
  <c r="DU194" i="7"/>
  <c r="BE279" i="7"/>
  <c r="EQ279" i="7"/>
  <c r="FM279" i="7"/>
  <c r="BY279" i="7"/>
  <c r="DU279" i="7"/>
  <c r="DU349" i="7"/>
  <c r="EQ349" i="7"/>
  <c r="FM349" i="7"/>
  <c r="BE349" i="7"/>
  <c r="BY349" i="7"/>
  <c r="FM106" i="7"/>
  <c r="BE106" i="7"/>
  <c r="EQ106" i="7"/>
  <c r="BY106" i="7"/>
  <c r="DU106" i="7"/>
  <c r="EQ101" i="7"/>
  <c r="FM101" i="7"/>
  <c r="DU101" i="7"/>
  <c r="BY101" i="7"/>
  <c r="BE101" i="7"/>
  <c r="DU330" i="7"/>
  <c r="BE330" i="7"/>
  <c r="BY330" i="7"/>
  <c r="FM330" i="7"/>
  <c r="EQ330" i="7"/>
  <c r="BE335" i="7"/>
  <c r="BY335" i="7"/>
  <c r="DU335" i="7"/>
  <c r="EQ335" i="7"/>
  <c r="FM335" i="7"/>
  <c r="BE195" i="7"/>
  <c r="EQ195" i="7"/>
  <c r="DU195" i="7"/>
  <c r="BY195" i="7"/>
  <c r="FM195" i="7"/>
  <c r="R5" i="7" a="1"/>
  <c r="R5" i="7" s="1"/>
  <c r="U6" i="10" s="1"/>
  <c r="U11" i="10" s="1"/>
  <c r="CQ116" i="7" a="1"/>
  <c r="CQ116" i="7" s="1"/>
  <c r="R17" i="10"/>
  <c r="BY226" i="7"/>
  <c r="BE226" i="7"/>
  <c r="DU226" i="7"/>
  <c r="FM226" i="7"/>
  <c r="EQ226" i="7"/>
  <c r="DU250" i="7"/>
  <c r="BE250" i="7"/>
  <c r="BY250" i="7"/>
  <c r="EQ250" i="7"/>
  <c r="FM250" i="7"/>
  <c r="BY178" i="7"/>
  <c r="FM178" i="7"/>
  <c r="DU178" i="7"/>
  <c r="BE178" i="7"/>
  <c r="EQ178" i="7"/>
  <c r="EQ122" i="7"/>
  <c r="BE122" i="7"/>
  <c r="FM122" i="7"/>
  <c r="BY122" i="7"/>
  <c r="DU122" i="7"/>
  <c r="FM96" i="7"/>
  <c r="BE96" i="7"/>
  <c r="BY96" i="7"/>
  <c r="EQ96" i="7"/>
  <c r="DU96" i="7"/>
  <c r="BY80" i="7"/>
  <c r="DU80" i="7"/>
  <c r="BE80" i="7"/>
  <c r="EQ80" i="7"/>
  <c r="FM80" i="7"/>
  <c r="BE108" i="7"/>
  <c r="BY108" i="7"/>
  <c r="DU108" i="7"/>
  <c r="FM108" i="7"/>
  <c r="EQ108" i="7"/>
  <c r="BE97" i="7"/>
  <c r="FM97" i="7"/>
  <c r="DU97" i="7"/>
  <c r="BY97" i="7"/>
  <c r="EQ97" i="7"/>
  <c r="EQ208" i="7"/>
  <c r="DU208" i="7"/>
  <c r="BY208" i="7"/>
  <c r="BE208" i="7"/>
  <c r="FM208" i="7"/>
  <c r="FM209" i="7"/>
  <c r="DU209" i="7"/>
  <c r="BY209" i="7"/>
  <c r="BE209" i="7"/>
  <c r="EQ209" i="7"/>
  <c r="FM177" i="7"/>
  <c r="DU177" i="7"/>
  <c r="BE177" i="7"/>
  <c r="EQ177" i="7"/>
  <c r="BY177" i="7"/>
  <c r="BE75" i="7"/>
  <c r="EQ75" i="7"/>
  <c r="DU75" i="7"/>
  <c r="BY75" i="7"/>
  <c r="FM75" i="7"/>
  <c r="EQ150" i="7"/>
  <c r="BE150" i="7"/>
  <c r="FM150" i="7"/>
  <c r="DU150" i="7"/>
  <c r="BY150" i="7"/>
  <c r="DU274" i="7"/>
  <c r="BY274" i="7"/>
  <c r="EQ274" i="7"/>
  <c r="FM274" i="7"/>
  <c r="BE274" i="7"/>
  <c r="DU22" i="7"/>
  <c r="BY22" i="7"/>
  <c r="FM22" i="7"/>
  <c r="BE22" i="7"/>
  <c r="EQ22" i="7"/>
  <c r="FM218" i="7"/>
  <c r="BE218" i="7"/>
  <c r="BY218" i="7"/>
  <c r="EQ218" i="7"/>
  <c r="DU218" i="7"/>
  <c r="DU343" i="7"/>
  <c r="BE343" i="7"/>
  <c r="FM343" i="7"/>
  <c r="EQ343" i="7"/>
  <c r="BY343" i="7"/>
  <c r="DU136" i="7"/>
  <c r="BY136" i="7"/>
  <c r="EQ136" i="7"/>
  <c r="BE136" i="7"/>
  <c r="FM136" i="7"/>
  <c r="EQ192" i="7"/>
  <c r="FM192" i="7"/>
  <c r="BE192" i="7"/>
  <c r="DU192" i="7"/>
  <c r="BY192" i="7"/>
  <c r="FM98" i="7"/>
  <c r="BY98" i="7"/>
  <c r="EQ98" i="7"/>
  <c r="BE98" i="7"/>
  <c r="DU98" i="7"/>
  <c r="BE53" i="7"/>
  <c r="DU53" i="7"/>
  <c r="FM53" i="7"/>
  <c r="BY53" i="7"/>
  <c r="EQ53" i="7"/>
  <c r="FM135" i="7"/>
  <c r="DU135" i="7"/>
  <c r="EQ135" i="7"/>
  <c r="BY135" i="7"/>
  <c r="BE135" i="7"/>
  <c r="EQ198" i="7"/>
  <c r="BE198" i="7"/>
  <c r="FM198" i="7"/>
  <c r="BY198" i="7"/>
  <c r="DU198" i="7"/>
  <c r="BE311" i="7"/>
  <c r="DU311" i="7"/>
  <c r="FM311" i="7"/>
  <c r="EQ311" i="7"/>
  <c r="BY311" i="7"/>
  <c r="BE41" i="7"/>
  <c r="BY41" i="7"/>
  <c r="DU41" i="7"/>
  <c r="FM41" i="7"/>
  <c r="EQ41" i="7"/>
  <c r="BY48" i="7"/>
  <c r="FM48" i="7"/>
  <c r="EQ48" i="7"/>
  <c r="BE48" i="7"/>
  <c r="DU48" i="7"/>
  <c r="FM247" i="7"/>
  <c r="DU247" i="7"/>
  <c r="BE247" i="7"/>
  <c r="EQ247" i="7"/>
  <c r="BY247" i="7"/>
  <c r="BY253" i="7"/>
  <c r="EQ253" i="7"/>
  <c r="BE253" i="7"/>
  <c r="DU253" i="7"/>
  <c r="FM253" i="7"/>
  <c r="S96" i="7"/>
  <c r="CU93" i="7" s="1"/>
  <c r="S60" i="7"/>
  <c r="CU57" i="7" s="1"/>
  <c r="S24" i="7"/>
  <c r="CU21" i="7" s="1"/>
  <c r="S219" i="7"/>
  <c r="S182" i="7"/>
  <c r="S245" i="7"/>
  <c r="S240" i="7"/>
  <c r="S55" i="7"/>
  <c r="CU52" i="7" s="1"/>
  <c r="S279" i="7"/>
  <c r="S72" i="7"/>
  <c r="CU69" i="7" s="1"/>
  <c r="S49" i="7"/>
  <c r="CU46" i="7" s="1"/>
  <c r="S97" i="7"/>
  <c r="CU94" i="7" s="1"/>
  <c r="S283" i="7"/>
  <c r="S351" i="7"/>
  <c r="S192" i="7"/>
  <c r="S12" i="7"/>
  <c r="CU9" i="7" s="1"/>
  <c r="S332" i="7"/>
  <c r="S320" i="7"/>
  <c r="S249" i="7"/>
  <c r="S122" i="7"/>
  <c r="S102" i="7"/>
  <c r="CU99" i="7" s="1"/>
  <c r="S241" i="7"/>
  <c r="S20" i="7"/>
  <c r="CU17" i="7" s="1"/>
  <c r="S113" i="7"/>
  <c r="S248" i="7"/>
  <c r="S356" i="7"/>
  <c r="S146" i="7"/>
  <c r="S217" i="7"/>
  <c r="S197" i="7"/>
  <c r="S302" i="7"/>
  <c r="S77" i="7"/>
  <c r="CU74" i="7" s="1"/>
  <c r="S344" i="7"/>
  <c r="S108" i="7"/>
  <c r="CU105" i="7" s="1"/>
  <c r="S348" i="7"/>
  <c r="S179" i="7"/>
  <c r="S239" i="7"/>
  <c r="S361" i="7"/>
  <c r="S119" i="7"/>
  <c r="S234" i="7"/>
  <c r="S238" i="7"/>
  <c r="S148" i="7"/>
  <c r="S78" i="7"/>
  <c r="CU75" i="7" s="1"/>
  <c r="S195" i="7"/>
  <c r="S273" i="7"/>
  <c r="S253" i="7"/>
  <c r="S173" i="7"/>
  <c r="S305" i="7"/>
  <c r="S22" i="7"/>
  <c r="CU19" i="7" s="1"/>
  <c r="S285" i="7"/>
  <c r="S216" i="7"/>
  <c r="S106" i="7"/>
  <c r="CU103" i="7" s="1"/>
  <c r="S30" i="7"/>
  <c r="CU27" i="7" s="1"/>
  <c r="S363" i="7"/>
  <c r="S296" i="7"/>
  <c r="S229" i="7"/>
  <c r="S71" i="7"/>
  <c r="CU68" i="7" s="1"/>
  <c r="S267" i="7"/>
  <c r="S168" i="7"/>
  <c r="S130" i="7"/>
  <c r="S309" i="7"/>
  <c r="S64" i="7"/>
  <c r="CU61" i="7" s="1"/>
  <c r="S51" i="7"/>
  <c r="CU48" i="7" s="1"/>
  <c r="S316" i="7"/>
  <c r="S349" i="7"/>
  <c r="S331" i="7"/>
  <c r="S242" i="7"/>
  <c r="S15" i="7"/>
  <c r="CU12" i="7" s="1"/>
  <c r="S333" i="7"/>
  <c r="S338" i="7"/>
  <c r="S336" i="7"/>
  <c r="S27" i="7"/>
  <c r="CU24" i="7" s="1"/>
  <c r="S75" i="7"/>
  <c r="CU72" i="7" s="1"/>
  <c r="S259" i="7"/>
  <c r="S289" i="7"/>
  <c r="S164" i="7"/>
  <c r="S98" i="7"/>
  <c r="CU95" i="7" s="1"/>
  <c r="S198" i="7"/>
  <c r="S365" i="7"/>
  <c r="S70" i="7"/>
  <c r="CU67" i="7" s="1"/>
  <c r="S158" i="7"/>
  <c r="S52" i="7"/>
  <c r="CU49" i="7" s="1"/>
  <c r="S212" i="7"/>
  <c r="S132" i="7"/>
  <c r="S69" i="7"/>
  <c r="CU66" i="7" s="1"/>
  <c r="S154" i="7"/>
  <c r="S166" i="7"/>
  <c r="S10" i="7"/>
  <c r="CU7" i="7" s="1"/>
  <c r="S228" i="7"/>
  <c r="S227" i="7"/>
  <c r="S120" i="7"/>
  <c r="S193" i="7"/>
  <c r="S315" i="7"/>
  <c r="S38" i="7"/>
  <c r="CU35" i="7" s="1"/>
  <c r="S321" i="7"/>
  <c r="S67" i="7"/>
  <c r="CU64" i="7" s="1"/>
  <c r="S225" i="7"/>
  <c r="S86" i="7"/>
  <c r="CU83" i="7" s="1"/>
  <c r="S80" i="7"/>
  <c r="CU77" i="7" s="1"/>
  <c r="S90" i="7"/>
  <c r="CU87" i="7" s="1"/>
  <c r="S171" i="7"/>
  <c r="S186" i="7"/>
  <c r="S147" i="7"/>
  <c r="S151" i="7"/>
  <c r="S254" i="7"/>
  <c r="S129" i="7"/>
  <c r="S25" i="7"/>
  <c r="CU22" i="7" s="1"/>
  <c r="S237" i="7"/>
  <c r="S61" i="7"/>
  <c r="CU58" i="7" s="1"/>
  <c r="S322" i="7"/>
  <c r="S188" i="7"/>
  <c r="S311" i="7"/>
  <c r="S353" i="7"/>
  <c r="S178" i="7"/>
  <c r="S125" i="7"/>
  <c r="S298" i="7"/>
  <c r="S139" i="7"/>
  <c r="S31" i="7"/>
  <c r="CU28" i="7" s="1"/>
  <c r="S133" i="7"/>
  <c r="S95" i="7"/>
  <c r="CU92" i="7" s="1"/>
  <c r="S357" i="7"/>
  <c r="S284" i="7"/>
  <c r="S231" i="7"/>
  <c r="S264" i="7"/>
  <c r="S17" i="7"/>
  <c r="CU14" i="7" s="1"/>
  <c r="S325" i="7"/>
  <c r="S271" i="7"/>
  <c r="S45" i="7"/>
  <c r="CU42" i="7" s="1"/>
  <c r="S33" i="7"/>
  <c r="CU30" i="7" s="1"/>
  <c r="S88" i="7"/>
  <c r="CU85" i="7" s="1"/>
  <c r="S26" i="7"/>
  <c r="CU23" i="7" s="1"/>
  <c r="S140" i="7"/>
  <c r="S347" i="7"/>
  <c r="S35" i="7"/>
  <c r="CU32" i="7" s="1"/>
  <c r="S226" i="7"/>
  <c r="S109" i="7"/>
  <c r="CU106" i="7" s="1"/>
  <c r="S121" i="7"/>
  <c r="S213" i="7"/>
  <c r="S190" i="7"/>
  <c r="S307" i="7"/>
  <c r="S211" i="7"/>
  <c r="S287" i="7"/>
  <c r="S39" i="7"/>
  <c r="CU36" i="7" s="1"/>
  <c r="S103" i="7"/>
  <c r="CU100" i="7" s="1"/>
  <c r="S112" i="7"/>
  <c r="CU109" i="7" s="1"/>
  <c r="S161" i="7"/>
  <c r="S62" i="7"/>
  <c r="CU59" i="7" s="1"/>
  <c r="S352" i="7"/>
  <c r="S21" i="7"/>
  <c r="CU18" i="7" s="1"/>
  <c r="S364" i="7"/>
  <c r="S300" i="7"/>
  <c r="S204" i="7"/>
  <c r="S290" i="7"/>
  <c r="S221" i="7"/>
  <c r="S272" i="7"/>
  <c r="S232" i="7"/>
  <c r="S167" i="7"/>
  <c r="S317" i="7"/>
  <c r="S143" i="7"/>
  <c r="S278" i="7"/>
  <c r="S342" i="7"/>
  <c r="S81" i="7"/>
  <c r="CU78" i="7" s="1"/>
  <c r="S303" i="7"/>
  <c r="S40" i="7"/>
  <c r="CU37" i="7" s="1"/>
  <c r="S334" i="7"/>
  <c r="S84" i="7"/>
  <c r="CU81" i="7" s="1"/>
  <c r="S50" i="7"/>
  <c r="CU47" i="7" s="1"/>
  <c r="S152" i="7"/>
  <c r="S318" i="7"/>
  <c r="S281" i="7"/>
  <c r="S124" i="7"/>
  <c r="S312" i="7"/>
  <c r="S116" i="7"/>
  <c r="S174" i="7"/>
  <c r="S135" i="7"/>
  <c r="S293" i="7"/>
  <c r="S184" i="7"/>
  <c r="S214" i="7"/>
  <c r="S99" i="7"/>
  <c r="CU96" i="7" s="1"/>
  <c r="S277" i="7"/>
  <c r="S191" i="7"/>
  <c r="S138" i="7"/>
  <c r="S291" i="7"/>
  <c r="S222" i="7"/>
  <c r="S362" i="7"/>
  <c r="S160" i="7"/>
  <c r="S187" i="7"/>
  <c r="S57" i="7"/>
  <c r="CU54" i="7" s="1"/>
  <c r="S270" i="7"/>
  <c r="S207" i="7"/>
  <c r="S34" i="7"/>
  <c r="CU31" i="7" s="1"/>
  <c r="S89" i="7"/>
  <c r="CU86" i="7" s="1"/>
  <c r="S196" i="7"/>
  <c r="S141" i="7"/>
  <c r="S337" i="7"/>
  <c r="S163" i="7"/>
  <c r="S326" i="7"/>
  <c r="S91" i="7"/>
  <c r="CU88" i="7" s="1"/>
  <c r="S111" i="7"/>
  <c r="CU108" i="7" s="1"/>
  <c r="S14" i="7"/>
  <c r="CU11" i="7" s="1"/>
  <c r="S137" i="7"/>
  <c r="S172" i="7"/>
  <c r="S200" i="7"/>
  <c r="S205" i="7"/>
  <c r="S123" i="7"/>
  <c r="S170" i="7"/>
  <c r="S131" i="7"/>
  <c r="S299" i="7"/>
  <c r="S28" i="7"/>
  <c r="CU25" i="7" s="1"/>
  <c r="S180" i="7"/>
  <c r="S327" i="7"/>
  <c r="S68" i="7"/>
  <c r="CU65" i="7" s="1"/>
  <c r="S355" i="7"/>
  <c r="S110" i="7"/>
  <c r="CU107" i="7" s="1"/>
  <c r="S42" i="7"/>
  <c r="CU39" i="7" s="1"/>
  <c r="S183" i="7"/>
  <c r="S282" i="7"/>
  <c r="S157" i="7"/>
  <c r="S44" i="7"/>
  <c r="CU41" i="7" s="1"/>
  <c r="S66" i="7"/>
  <c r="CU63" i="7" s="1"/>
  <c r="S76" i="7"/>
  <c r="CU73" i="7" s="1"/>
  <c r="S263" i="7"/>
  <c r="S208" i="7"/>
  <c r="S165" i="7"/>
  <c r="S83" i="7"/>
  <c r="CU80" i="7" s="1"/>
  <c r="S310" i="7"/>
  <c r="S63" i="7"/>
  <c r="CU60" i="7" s="1"/>
  <c r="S107" i="7"/>
  <c r="CU104" i="7" s="1"/>
  <c r="S359" i="7"/>
  <c r="S301" i="7"/>
  <c r="S185" i="7"/>
  <c r="S210" i="7"/>
  <c r="S297" i="7"/>
  <c r="S115" i="7"/>
  <c r="S59" i="7"/>
  <c r="CU56" i="7" s="1"/>
  <c r="S189" i="7"/>
  <c r="S236" i="7"/>
  <c r="S104" i="7"/>
  <c r="CU101" i="7" s="1"/>
  <c r="S46" i="7"/>
  <c r="CU43" i="7" s="1"/>
  <c r="S350" i="7"/>
  <c r="S127" i="7"/>
  <c r="S339" i="7"/>
  <c r="S250" i="7"/>
  <c r="S128" i="7"/>
  <c r="S117" i="7"/>
  <c r="S175" i="7"/>
  <c r="S274" i="7"/>
  <c r="S295" i="7"/>
  <c r="S155" i="7"/>
  <c r="S16" i="7"/>
  <c r="CU13" i="7" s="1"/>
  <c r="S54" i="7"/>
  <c r="CU51" i="7" s="1"/>
  <c r="S13" i="7"/>
  <c r="CU10" i="7" s="1"/>
  <c r="S194" i="7"/>
  <c r="S114" i="7"/>
  <c r="S258" i="7"/>
  <c r="S100" i="7"/>
  <c r="CU97" i="7" s="1"/>
  <c r="S366" i="7"/>
  <c r="S330" i="7"/>
  <c r="S265" i="7"/>
  <c r="S74" i="7"/>
  <c r="CU71" i="7" s="1"/>
  <c r="S276" i="7"/>
  <c r="S256" i="7"/>
  <c r="S94" i="7"/>
  <c r="CU91" i="7" s="1"/>
  <c r="S65" i="7"/>
  <c r="CU62" i="7" s="1"/>
  <c r="S93" i="7"/>
  <c r="CU90" i="7" s="1"/>
  <c r="S202" i="7"/>
  <c r="S261" i="7"/>
  <c r="S145" i="7"/>
  <c r="S101" i="7"/>
  <c r="CU98" i="7" s="1"/>
  <c r="S177" i="7"/>
  <c r="S354" i="7"/>
  <c r="S53" i="7"/>
  <c r="CU50" i="7" s="1"/>
  <c r="S251" i="7"/>
  <c r="S266" i="7"/>
  <c r="S203" i="7"/>
  <c r="S288" i="7"/>
  <c r="S136" i="7"/>
  <c r="S126" i="7"/>
  <c r="S82" i="7"/>
  <c r="CU79" i="7" s="1"/>
  <c r="S105" i="7"/>
  <c r="CU102" i="7" s="1"/>
  <c r="S87" i="7"/>
  <c r="CU84" i="7" s="1"/>
  <c r="S201" i="7"/>
  <c r="S329" i="7"/>
  <c r="S23" i="7"/>
  <c r="CU20" i="7" s="1"/>
  <c r="S159" i="7"/>
  <c r="S118" i="7"/>
  <c r="S215" i="7"/>
  <c r="S43" i="7"/>
  <c r="CU40" i="7" s="1"/>
  <c r="S235" i="7"/>
  <c r="S358" i="7"/>
  <c r="S304" i="7"/>
  <c r="S340" i="7"/>
  <c r="S32" i="7"/>
  <c r="CU29" i="7" s="1"/>
  <c r="S346" i="7"/>
  <c r="S243" i="7"/>
  <c r="S134" i="7"/>
  <c r="S206" i="7"/>
  <c r="S343" i="7"/>
  <c r="S275" i="7"/>
  <c r="S218" i="7"/>
  <c r="S328" i="7"/>
  <c r="S162" i="7"/>
  <c r="S153" i="7"/>
  <c r="S156" i="7"/>
  <c r="S246" i="7"/>
  <c r="S199" i="7"/>
  <c r="S294" i="7"/>
  <c r="S223" i="7"/>
  <c r="S244" i="7"/>
  <c r="S220" i="7"/>
  <c r="S142" i="7"/>
  <c r="S262" i="7"/>
  <c r="S314" i="7"/>
  <c r="S47" i="7"/>
  <c r="CU44" i="7" s="1"/>
  <c r="S313" i="7"/>
  <c r="S92" i="7"/>
  <c r="CU89" i="7" s="1"/>
  <c r="S335" i="7"/>
  <c r="S149" i="7"/>
  <c r="S306" i="7"/>
  <c r="S269" i="7"/>
  <c r="S345" i="7"/>
  <c r="S308" i="7"/>
  <c r="S176" i="7"/>
  <c r="S286" i="7"/>
  <c r="S19" i="7"/>
  <c r="CU16" i="7" s="1"/>
  <c r="S323" i="7"/>
  <c r="S73" i="7"/>
  <c r="CU70" i="7" s="1"/>
  <c r="S292" i="7"/>
  <c r="S209" i="7"/>
  <c r="S181" i="7"/>
  <c r="S280" i="7"/>
  <c r="S56" i="7"/>
  <c r="CU53" i="7" s="1"/>
  <c r="S85" i="7"/>
  <c r="CU82" i="7" s="1"/>
  <c r="S268" i="7"/>
  <c r="S341" i="7"/>
  <c r="S48" i="7"/>
  <c r="CU45" i="7" s="1"/>
  <c r="S224" i="7"/>
  <c r="S150" i="7"/>
  <c r="S324" i="7"/>
  <c r="S230" i="7"/>
  <c r="S37" i="7"/>
  <c r="CU34" i="7" s="1"/>
  <c r="S260" i="7"/>
  <c r="S11" i="7"/>
  <c r="CU8" i="7" s="1"/>
  <c r="S252" i="7"/>
  <c r="S36" i="7"/>
  <c r="CU33" i="7" s="1"/>
  <c r="S58" i="7"/>
  <c r="CU55" i="7" s="1"/>
  <c r="S79" i="7"/>
  <c r="CU76" i="7" s="1"/>
  <c r="S29" i="7"/>
  <c r="CU26" i="7" s="1"/>
  <c r="S144" i="7"/>
  <c r="S319" i="7"/>
  <c r="S247" i="7"/>
  <c r="S255" i="7"/>
  <c r="S41" i="7"/>
  <c r="CU38" i="7" s="1"/>
  <c r="S169" i="7"/>
  <c r="S257" i="7"/>
  <c r="S18" i="7"/>
  <c r="CU15" i="7" s="1"/>
  <c r="S233" i="7"/>
  <c r="S360" i="7"/>
  <c r="BY70" i="7"/>
  <c r="BE70" i="7"/>
  <c r="EQ70" i="7"/>
  <c r="FM70" i="7"/>
  <c r="DU70" i="7"/>
  <c r="BY314" i="7"/>
  <c r="DU314" i="7"/>
  <c r="EQ314" i="7"/>
  <c r="FM314" i="7"/>
  <c r="BE314" i="7"/>
  <c r="EQ92" i="7"/>
  <c r="BE92" i="7"/>
  <c r="BY92" i="7"/>
  <c r="FM92" i="7"/>
  <c r="DU92" i="7"/>
  <c r="BY9" i="7"/>
  <c r="DU9" i="7"/>
  <c r="FM9" i="7"/>
  <c r="EQ9" i="7"/>
  <c r="BE9" i="7"/>
  <c r="L23" i="10"/>
  <c r="CK122" i="7" a="1"/>
  <c r="CK122" i="7" s="1"/>
  <c r="BE161" i="7"/>
  <c r="EQ161" i="7"/>
  <c r="FM161" i="7"/>
  <c r="BY161" i="7"/>
  <c r="DU161" i="7"/>
  <c r="DU185" i="7"/>
  <c r="BY185" i="7"/>
  <c r="BE185" i="7"/>
  <c r="EQ185" i="7"/>
  <c r="FM185" i="7"/>
  <c r="FM196" i="7"/>
  <c r="BE196" i="7"/>
  <c r="DU196" i="7"/>
  <c r="EQ196" i="7"/>
  <c r="BY196" i="7"/>
  <c r="FM107" i="7"/>
  <c r="EQ107" i="7"/>
  <c r="BY107" i="7"/>
  <c r="BE107" i="7"/>
  <c r="DU107" i="7"/>
  <c r="BY231" i="7"/>
  <c r="FM231" i="7"/>
  <c r="EQ231" i="7"/>
  <c r="BE231" i="7"/>
  <c r="DU231" i="7"/>
  <c r="CJ123" i="7" a="1"/>
  <c r="CJ123" i="7" s="1"/>
  <c r="K24" i="10"/>
  <c r="BY354" i="7"/>
  <c r="EQ354" i="7"/>
  <c r="DU354" i="7"/>
  <c r="FM354" i="7"/>
  <c r="BE354" i="7"/>
  <c r="EQ282" i="7"/>
  <c r="DU282" i="7"/>
  <c r="FM282" i="7"/>
  <c r="BE282" i="7"/>
  <c r="BY282" i="7"/>
  <c r="BE28" i="7"/>
  <c r="DU28" i="7"/>
  <c r="EQ28" i="7"/>
  <c r="BY28" i="7"/>
  <c r="FM28" i="7"/>
  <c r="DU15" i="7"/>
  <c r="BY15" i="7"/>
  <c r="BE15" i="7"/>
  <c r="FM15" i="7"/>
  <c r="EQ15" i="7"/>
  <c r="BY303" i="7"/>
  <c r="FM303" i="7"/>
  <c r="EQ303" i="7"/>
  <c r="BE303" i="7"/>
  <c r="DU303" i="7"/>
  <c r="BE366" i="7"/>
  <c r="BY366" i="7"/>
  <c r="FM366" i="7"/>
  <c r="DU366" i="7"/>
  <c r="EQ366" i="7"/>
  <c r="EQ84" i="7"/>
  <c r="DU84" i="7"/>
  <c r="BE84" i="7"/>
  <c r="FM84" i="7"/>
  <c r="BY84" i="7"/>
  <c r="BY302" i="7"/>
  <c r="BE302" i="7"/>
  <c r="FM302" i="7"/>
  <c r="EQ302" i="7"/>
  <c r="DU302" i="7"/>
  <c r="EQ58" i="7"/>
  <c r="DU58" i="7"/>
  <c r="BE58" i="7"/>
  <c r="BY58" i="7"/>
  <c r="FM58" i="7"/>
  <c r="R7" i="7" a="1"/>
  <c r="R7" i="7" s="1"/>
  <c r="U7" i="10" s="1"/>
  <c r="U12" i="10" s="1"/>
  <c r="DU222" i="7"/>
  <c r="EQ222" i="7"/>
  <c r="BE222" i="7"/>
  <c r="BY222" i="7"/>
  <c r="FM222" i="7"/>
  <c r="DU252" i="7"/>
  <c r="EQ252" i="7"/>
  <c r="BY252" i="7"/>
  <c r="BE252" i="7"/>
  <c r="FM252" i="7"/>
  <c r="FM61" i="7"/>
  <c r="DU61" i="7"/>
  <c r="BY61" i="7"/>
  <c r="BE61" i="7"/>
  <c r="EQ61" i="7"/>
  <c r="EQ259" i="7"/>
  <c r="FM259" i="7"/>
  <c r="DU259" i="7"/>
  <c r="BE259" i="7"/>
  <c r="BY259" i="7"/>
  <c r="BE321" i="7"/>
  <c r="DU321" i="7"/>
  <c r="FM321" i="7"/>
  <c r="EQ321" i="7"/>
  <c r="BY321" i="7"/>
  <c r="EQ140" i="7"/>
  <c r="FM140" i="7"/>
  <c r="BE140" i="7"/>
  <c r="BY140" i="7"/>
  <c r="DU140" i="7"/>
  <c r="FM90" i="7"/>
  <c r="BE90" i="7"/>
  <c r="BY90" i="7"/>
  <c r="EQ90" i="7"/>
  <c r="DU90" i="7"/>
  <c r="EQ237" i="7"/>
  <c r="DU237" i="7"/>
  <c r="BY237" i="7"/>
  <c r="FM237" i="7"/>
  <c r="BE237" i="7"/>
  <c r="BE44" i="7"/>
  <c r="EQ44" i="7"/>
  <c r="DU44" i="7"/>
  <c r="BY44" i="7"/>
  <c r="FM44" i="7"/>
  <c r="FM166" i="7"/>
  <c r="BY166" i="7"/>
  <c r="DU166" i="7"/>
  <c r="EQ166" i="7"/>
  <c r="BE166" i="7"/>
  <c r="FM284" i="7"/>
  <c r="BY284" i="7"/>
  <c r="EQ284" i="7"/>
  <c r="BE284" i="7"/>
  <c r="DU284" i="7"/>
  <c r="EQ261" i="7"/>
  <c r="BE261" i="7"/>
  <c r="DU261" i="7"/>
  <c r="FM261" i="7"/>
  <c r="BY261" i="7"/>
  <c r="FM308" i="7"/>
  <c r="EQ308" i="7"/>
  <c r="BE308" i="7"/>
  <c r="DU308" i="7"/>
  <c r="BY308" i="7"/>
  <c r="DU154" i="7"/>
  <c r="FM154" i="7"/>
  <c r="EQ154" i="7"/>
  <c r="BY154" i="7"/>
  <c r="BE154" i="7"/>
  <c r="FM64" i="7"/>
  <c r="DU64" i="7"/>
  <c r="EQ64" i="7"/>
  <c r="BY64" i="7"/>
  <c r="BE64" i="7"/>
  <c r="BE36" i="7"/>
  <c r="EQ36" i="7"/>
  <c r="BY36" i="7"/>
  <c r="FM36" i="7"/>
  <c r="DU36" i="7"/>
  <c r="BY183" i="7"/>
  <c r="FM183" i="7"/>
  <c r="EQ183" i="7"/>
  <c r="DU183" i="7"/>
  <c r="BE183" i="7"/>
  <c r="BE59" i="7"/>
  <c r="FM59" i="7"/>
  <c r="EQ59" i="7"/>
  <c r="DU59" i="7"/>
  <c r="BY59" i="7"/>
  <c r="BE213" i="7"/>
  <c r="DU213" i="7"/>
  <c r="BY213" i="7"/>
  <c r="EQ213" i="7"/>
  <c r="FM213" i="7"/>
  <c r="DU281" i="7"/>
  <c r="BE281" i="7"/>
  <c r="EQ281" i="7"/>
  <c r="FM281" i="7"/>
  <c r="BY281" i="7"/>
  <c r="BY207" i="7"/>
  <c r="BE207" i="7"/>
  <c r="EQ207" i="7"/>
  <c r="FM207" i="7"/>
  <c r="DU207" i="7"/>
  <c r="BE129" i="7"/>
  <c r="DU129" i="7"/>
  <c r="EQ129" i="7"/>
  <c r="BY129" i="7"/>
  <c r="FM129" i="7"/>
  <c r="EQ260" i="7"/>
  <c r="DU260" i="7"/>
  <c r="FM260" i="7"/>
  <c r="BY260" i="7"/>
  <c r="BE260" i="7"/>
  <c r="DU355" i="7"/>
  <c r="BY355" i="7"/>
  <c r="EQ355" i="7"/>
  <c r="BE355" i="7"/>
  <c r="FM355" i="7"/>
  <c r="T15" i="10"/>
  <c r="CS114" i="7" a="1"/>
  <c r="CS114" i="7" s="1"/>
  <c r="DU110" i="7"/>
  <c r="FM110" i="7"/>
  <c r="EQ110" i="7"/>
  <c r="BY110" i="7"/>
  <c r="BE110" i="7"/>
  <c r="EQ357" i="7"/>
  <c r="DU357" i="7"/>
  <c r="FM357" i="7"/>
  <c r="BE357" i="7"/>
  <c r="BY357" i="7"/>
  <c r="DU94" i="7"/>
  <c r="BE94" i="7"/>
  <c r="EQ94" i="7"/>
  <c r="FM94" i="7"/>
  <c r="BY94" i="7"/>
  <c r="BE221" i="7"/>
  <c r="BY221" i="7"/>
  <c r="FM221" i="7"/>
  <c r="EQ221" i="7"/>
  <c r="DU221" i="7"/>
  <c r="BY300" i="7"/>
  <c r="BE300" i="7"/>
  <c r="EQ300" i="7"/>
  <c r="DU300" i="7"/>
  <c r="FM300" i="7"/>
  <c r="BE203" i="7"/>
  <c r="EQ203" i="7"/>
  <c r="BY203" i="7"/>
  <c r="FM203" i="7"/>
  <c r="DU203" i="7"/>
  <c r="BE365" i="7"/>
  <c r="EQ365" i="7"/>
  <c r="DU365" i="7"/>
  <c r="FM365" i="7"/>
  <c r="BY365" i="7"/>
  <c r="BE46" i="7"/>
  <c r="DU46" i="7"/>
  <c r="EQ46" i="7"/>
  <c r="BY46" i="7"/>
  <c r="FM46" i="7"/>
  <c r="EQ211" i="7"/>
  <c r="FM211" i="7"/>
  <c r="BE211" i="7"/>
  <c r="DU211" i="7"/>
  <c r="BY211" i="7"/>
  <c r="BY331" i="7"/>
  <c r="EQ331" i="7"/>
  <c r="BE331" i="7"/>
  <c r="DU331" i="7"/>
  <c r="FM331" i="7"/>
  <c r="BE21" i="7"/>
  <c r="DU21" i="7"/>
  <c r="EQ21" i="7"/>
  <c r="BY21" i="7"/>
  <c r="FM21" i="7"/>
  <c r="EQ32" i="7"/>
  <c r="BY32" i="7"/>
  <c r="DU32" i="7"/>
  <c r="FM32" i="7"/>
  <c r="BE32" i="7"/>
  <c r="BE225" i="7"/>
  <c r="BY225" i="7"/>
  <c r="EQ225" i="7"/>
  <c r="FM225" i="7"/>
  <c r="DU225" i="7"/>
  <c r="EQ313" i="7"/>
  <c r="BY313" i="7"/>
  <c r="FM313" i="7"/>
  <c r="DU313" i="7"/>
  <c r="BE313" i="7"/>
  <c r="FM244" i="7"/>
  <c r="DU244" i="7"/>
  <c r="EQ244" i="7"/>
  <c r="BY244" i="7"/>
  <c r="BE244" i="7"/>
  <c r="DU72" i="7"/>
  <c r="BY72" i="7"/>
  <c r="FM72" i="7"/>
  <c r="EQ72" i="7"/>
  <c r="BE72" i="7"/>
  <c r="DU299" i="7"/>
  <c r="BE299" i="7"/>
  <c r="FM299" i="7"/>
  <c r="BY299" i="7"/>
  <c r="EQ299" i="7"/>
  <c r="EQ217" i="7"/>
  <c r="DU217" i="7"/>
  <c r="BY217" i="7"/>
  <c r="BE217" i="7"/>
  <c r="FM217" i="7"/>
  <c r="EQ93" i="7"/>
  <c r="BE93" i="7"/>
  <c r="FM93" i="7"/>
  <c r="BY93" i="7"/>
  <c r="DU93" i="7"/>
  <c r="EQ88" i="7"/>
  <c r="BY88" i="7"/>
  <c r="FM88" i="7"/>
  <c r="BE88" i="7"/>
  <c r="DU88" i="7"/>
  <c r="EQ56" i="7"/>
  <c r="BE56" i="7"/>
  <c r="DU56" i="7"/>
  <c r="FM56" i="7"/>
  <c r="BY56" i="7"/>
  <c r="FM165" i="7"/>
  <c r="DU165" i="7"/>
  <c r="EQ165" i="7"/>
  <c r="BY165" i="7"/>
  <c r="BE165" i="7"/>
  <c r="EQ104" i="7"/>
  <c r="BE104" i="7"/>
  <c r="FM104" i="7"/>
  <c r="DU104" i="7"/>
  <c r="BY104" i="7"/>
  <c r="R8" i="7" a="1"/>
  <c r="R8" i="7" s="1"/>
  <c r="U5" i="10" s="1"/>
  <c r="U10" i="10" s="1"/>
  <c r="DU306" i="7"/>
  <c r="FM306" i="7"/>
  <c r="BE306" i="7"/>
  <c r="EQ306" i="7"/>
  <c r="BY306" i="7"/>
  <c r="EQ215" i="7"/>
  <c r="DU215" i="7"/>
  <c r="BY215" i="7"/>
  <c r="BE215" i="7"/>
  <c r="FM215" i="7"/>
  <c r="DU34" i="7"/>
  <c r="EQ34" i="7"/>
  <c r="BY34" i="7"/>
  <c r="FM34" i="7"/>
  <c r="BE34" i="7"/>
  <c r="DU271" i="7"/>
  <c r="FM271" i="7"/>
  <c r="BE271" i="7"/>
  <c r="EQ271" i="7"/>
  <c r="BY271" i="7"/>
  <c r="FM134" i="7"/>
  <c r="BY134" i="7"/>
  <c r="DU134" i="7"/>
  <c r="EQ134" i="7"/>
  <c r="BE134" i="7"/>
  <c r="BY145" i="7"/>
  <c r="EQ145" i="7"/>
  <c r="FM145" i="7"/>
  <c r="DU145" i="7"/>
  <c r="BE145" i="7"/>
  <c r="BY33" i="7"/>
  <c r="DU33" i="7"/>
  <c r="EQ33" i="7"/>
  <c r="BE33" i="7"/>
  <c r="FM33" i="7"/>
  <c r="EQ102" i="7"/>
  <c r="BE102" i="7"/>
  <c r="DU102" i="7"/>
  <c r="FM102" i="7"/>
  <c r="BY102" i="7"/>
  <c r="EQ289" i="7"/>
  <c r="DU289" i="7"/>
  <c r="BE289" i="7"/>
  <c r="BY289" i="7"/>
  <c r="FM289" i="7"/>
  <c r="DU148" i="7"/>
  <c r="FM148" i="7"/>
  <c r="BE148" i="7"/>
  <c r="BY148" i="7"/>
  <c r="EQ148" i="7"/>
  <c r="U13" i="10" l="1"/>
  <c r="ER56" i="7"/>
  <c r="BF56" i="7"/>
  <c r="DV56" i="7"/>
  <c r="FN56" i="7"/>
  <c r="BZ56" i="7"/>
  <c r="BZ237" i="7"/>
  <c r="FN237" i="7"/>
  <c r="ER237" i="7"/>
  <c r="DV237" i="7"/>
  <c r="BF237" i="7"/>
  <c r="BZ215" i="7"/>
  <c r="DV215" i="7"/>
  <c r="ER215" i="7"/>
  <c r="FN215" i="7"/>
  <c r="BF215" i="7"/>
  <c r="BZ225" i="7"/>
  <c r="BF225" i="7"/>
  <c r="FN225" i="7"/>
  <c r="DV225" i="7"/>
  <c r="ER225" i="7"/>
  <c r="BZ355" i="7"/>
  <c r="BF355" i="7"/>
  <c r="ER355" i="7"/>
  <c r="FN355" i="7"/>
  <c r="DV355" i="7"/>
  <c r="BF308" i="7"/>
  <c r="FN308" i="7"/>
  <c r="DV308" i="7"/>
  <c r="BZ308" i="7"/>
  <c r="ER308" i="7"/>
  <c r="DV302" i="7"/>
  <c r="FN302" i="7"/>
  <c r="ER302" i="7"/>
  <c r="BZ302" i="7"/>
  <c r="BF302" i="7"/>
  <c r="BF354" i="7"/>
  <c r="ER354" i="7"/>
  <c r="DV354" i="7"/>
  <c r="BZ354" i="7"/>
  <c r="FN354" i="7"/>
  <c r="L24" i="10"/>
  <c r="CK123" i="7" a="1"/>
  <c r="CK123" i="7" s="1"/>
  <c r="ER108" i="7"/>
  <c r="BF108" i="7"/>
  <c r="BZ108" i="7"/>
  <c r="DV108" i="7"/>
  <c r="FN108" i="7"/>
  <c r="BF250" i="7"/>
  <c r="ER250" i="7"/>
  <c r="BZ250" i="7"/>
  <c r="FN250" i="7"/>
  <c r="DV250" i="7"/>
  <c r="R18" i="10"/>
  <c r="CQ117" i="7" a="1"/>
  <c r="CQ117" i="7" s="1"/>
  <c r="BZ118" i="7"/>
  <c r="BF118" i="7"/>
  <c r="FN118" i="7"/>
  <c r="DV118" i="7"/>
  <c r="ER118" i="7"/>
  <c r="ER147" i="7"/>
  <c r="BF147" i="7"/>
  <c r="FN147" i="7"/>
  <c r="DV147" i="7"/>
  <c r="BZ147" i="7"/>
  <c r="ER91" i="7"/>
  <c r="FN91" i="7"/>
  <c r="DV91" i="7"/>
  <c r="BF91" i="7"/>
  <c r="BZ91" i="7"/>
  <c r="ER69" i="7"/>
  <c r="BF69" i="7"/>
  <c r="BZ69" i="7"/>
  <c r="FN69" i="7"/>
  <c r="DV69" i="7"/>
  <c r="BZ347" i="7"/>
  <c r="DV347" i="7"/>
  <c r="FN347" i="7"/>
  <c r="ER347" i="7"/>
  <c r="BF347" i="7"/>
  <c r="BF265" i="7"/>
  <c r="ER265" i="7"/>
  <c r="BZ265" i="7"/>
  <c r="FN265" i="7"/>
  <c r="DV265" i="7"/>
  <c r="ER239" i="7"/>
  <c r="BZ239" i="7"/>
  <c r="FN239" i="7"/>
  <c r="DV239" i="7"/>
  <c r="BF239" i="7"/>
  <c r="ER27" i="7"/>
  <c r="DV27" i="7"/>
  <c r="BZ27" i="7"/>
  <c r="FN27" i="7"/>
  <c r="BF27" i="7"/>
  <c r="ER323" i="7"/>
  <c r="BZ323" i="7"/>
  <c r="DV323" i="7"/>
  <c r="FN323" i="7"/>
  <c r="BF323" i="7"/>
  <c r="BZ142" i="7"/>
  <c r="BF142" i="7"/>
  <c r="DV142" i="7"/>
  <c r="ER142" i="7"/>
  <c r="FN142" i="7"/>
  <c r="DV329" i="7"/>
  <c r="BZ329" i="7"/>
  <c r="FN329" i="7"/>
  <c r="BF329" i="7"/>
  <c r="ER329" i="7"/>
  <c r="DV254" i="7"/>
  <c r="FN254" i="7"/>
  <c r="ER254" i="7"/>
  <c r="BF254" i="7"/>
  <c r="BZ254" i="7"/>
  <c r="BF286" i="7"/>
  <c r="BZ286" i="7"/>
  <c r="DV286" i="7"/>
  <c r="FN286" i="7"/>
  <c r="ER286" i="7"/>
  <c r="BZ12" i="7"/>
  <c r="FN12" i="7"/>
  <c r="ER12" i="7"/>
  <c r="DV12" i="7"/>
  <c r="BF12" i="7"/>
  <c r="DV152" i="7"/>
  <c r="BF152" i="7"/>
  <c r="BZ152" i="7"/>
  <c r="ER152" i="7"/>
  <c r="FN152" i="7"/>
  <c r="BZ174" i="7"/>
  <c r="ER174" i="7"/>
  <c r="DV174" i="7"/>
  <c r="FN174" i="7"/>
  <c r="BF174" i="7"/>
  <c r="CR116" i="7" a="1"/>
  <c r="CR116" i="7" s="1"/>
  <c r="S17" i="10"/>
  <c r="CM121" i="7" a="1"/>
  <c r="CM121" i="7" s="1"/>
  <c r="N22" i="10"/>
  <c r="FN232" i="7"/>
  <c r="DV232" i="7"/>
  <c r="BF232" i="7"/>
  <c r="BZ232" i="7"/>
  <c r="ER232" i="7"/>
  <c r="BZ89" i="7"/>
  <c r="BF89" i="7"/>
  <c r="ER89" i="7"/>
  <c r="FN89" i="7"/>
  <c r="DV89" i="7"/>
  <c r="FN162" i="7"/>
  <c r="BF162" i="7"/>
  <c r="BZ162" i="7"/>
  <c r="ER162" i="7"/>
  <c r="DV162" i="7"/>
  <c r="CP118" i="7" a="1"/>
  <c r="CP118" i="7" s="1"/>
  <c r="Q19" i="10"/>
  <c r="BZ121" i="7"/>
  <c r="FN121" i="7"/>
  <c r="DV121" i="7"/>
  <c r="BF121" i="7"/>
  <c r="ER121" i="7"/>
  <c r="FN256" i="7"/>
  <c r="BF256" i="7"/>
  <c r="DV256" i="7"/>
  <c r="ER256" i="7"/>
  <c r="BZ256" i="7"/>
  <c r="ER201" i="7"/>
  <c r="BF201" i="7"/>
  <c r="DV201" i="7"/>
  <c r="BZ201" i="7"/>
  <c r="FN201" i="7"/>
  <c r="BZ325" i="7"/>
  <c r="BF325" i="7"/>
  <c r="ER325" i="7"/>
  <c r="FN325" i="7"/>
  <c r="DV325" i="7"/>
  <c r="FN67" i="7"/>
  <c r="DV67" i="7"/>
  <c r="ER67" i="7"/>
  <c r="BF67" i="7"/>
  <c r="BZ67" i="7"/>
  <c r="I27" i="10"/>
  <c r="CH126" i="7" a="1"/>
  <c r="CH126" i="7" s="1"/>
  <c r="FN363" i="7"/>
  <c r="BF363" i="7"/>
  <c r="ER363" i="7"/>
  <c r="DV363" i="7"/>
  <c r="BZ363" i="7"/>
  <c r="BF251" i="7"/>
  <c r="FN251" i="7"/>
  <c r="DV251" i="7"/>
  <c r="ER251" i="7"/>
  <c r="BZ251" i="7"/>
  <c r="FN10" i="7"/>
  <c r="DV10" i="7"/>
  <c r="BZ10" i="7"/>
  <c r="ER10" i="7"/>
  <c r="BF10" i="7"/>
  <c r="ER16" i="7"/>
  <c r="BF16" i="7"/>
  <c r="DV16" i="7"/>
  <c r="FN16" i="7"/>
  <c r="BZ16" i="7"/>
  <c r="BZ131" i="7"/>
  <c r="ER131" i="7"/>
  <c r="BF131" i="7"/>
  <c r="FN131" i="7"/>
  <c r="DV131" i="7"/>
  <c r="DV173" i="7"/>
  <c r="BF173" i="7"/>
  <c r="FN173" i="7"/>
  <c r="BZ173" i="7"/>
  <c r="ER173" i="7"/>
  <c r="BZ40" i="7"/>
  <c r="BF40" i="7"/>
  <c r="DV40" i="7"/>
  <c r="ER40" i="7"/>
  <c r="FN40" i="7"/>
  <c r="ER139" i="7"/>
  <c r="DV139" i="7"/>
  <c r="BF139" i="7"/>
  <c r="BZ139" i="7"/>
  <c r="FN139" i="7"/>
  <c r="BZ159" i="7"/>
  <c r="ER159" i="7"/>
  <c r="BF159" i="7"/>
  <c r="FN159" i="7"/>
  <c r="DV159" i="7"/>
  <c r="BF114" i="7"/>
  <c r="BZ114" i="7"/>
  <c r="FN114" i="7"/>
  <c r="ER114" i="7"/>
  <c r="DV114" i="7"/>
  <c r="BZ46" i="7"/>
  <c r="FN46" i="7"/>
  <c r="BF46" i="7"/>
  <c r="ER46" i="7"/>
  <c r="DV46" i="7"/>
  <c r="DV207" i="7"/>
  <c r="ER207" i="7"/>
  <c r="BF207" i="7"/>
  <c r="BZ207" i="7"/>
  <c r="FN207" i="7"/>
  <c r="ER59" i="7"/>
  <c r="BZ59" i="7"/>
  <c r="FN59" i="7"/>
  <c r="DV59" i="7"/>
  <c r="BF59" i="7"/>
  <c r="BF154" i="7"/>
  <c r="DV154" i="7"/>
  <c r="FN154" i="7"/>
  <c r="BZ154" i="7"/>
  <c r="ER154" i="7"/>
  <c r="BZ284" i="7"/>
  <c r="FN284" i="7"/>
  <c r="DV284" i="7"/>
  <c r="BF284" i="7"/>
  <c r="ER284" i="7"/>
  <c r="ER61" i="7"/>
  <c r="BF61" i="7"/>
  <c r="FN61" i="7"/>
  <c r="DV61" i="7"/>
  <c r="BZ61" i="7"/>
  <c r="DV135" i="7"/>
  <c r="BZ135" i="7"/>
  <c r="FN135" i="7"/>
  <c r="BF135" i="7"/>
  <c r="ER135" i="7"/>
  <c r="DV274" i="7"/>
  <c r="BZ274" i="7"/>
  <c r="FN274" i="7"/>
  <c r="ER274" i="7"/>
  <c r="BF274" i="7"/>
  <c r="BZ150" i="7"/>
  <c r="ER150" i="7"/>
  <c r="FN150" i="7"/>
  <c r="BF150" i="7"/>
  <c r="DV150" i="7"/>
  <c r="FN96" i="7"/>
  <c r="BF96" i="7"/>
  <c r="DV96" i="7"/>
  <c r="BZ96" i="7"/>
  <c r="ER96" i="7"/>
  <c r="ER178" i="7"/>
  <c r="DV178" i="7"/>
  <c r="FN178" i="7"/>
  <c r="BF178" i="7"/>
  <c r="BZ178" i="7"/>
  <c r="ER101" i="7"/>
  <c r="FN101" i="7"/>
  <c r="BF101" i="7"/>
  <c r="DV101" i="7"/>
  <c r="BZ101" i="7"/>
  <c r="BF106" i="7"/>
  <c r="ER106" i="7"/>
  <c r="FN106" i="7"/>
  <c r="BZ106" i="7"/>
  <c r="DV106" i="7"/>
  <c r="DV202" i="7"/>
  <c r="BZ202" i="7"/>
  <c r="ER202" i="7"/>
  <c r="FN202" i="7"/>
  <c r="BF202" i="7"/>
  <c r="BF29" i="7"/>
  <c r="DV29" i="7"/>
  <c r="FN29" i="7"/>
  <c r="ER29" i="7"/>
  <c r="BZ29" i="7"/>
  <c r="BF163" i="7"/>
  <c r="FN163" i="7"/>
  <c r="BZ163" i="7"/>
  <c r="ER163" i="7"/>
  <c r="DV163" i="7"/>
  <c r="FN20" i="7"/>
  <c r="DV20" i="7"/>
  <c r="BF20" i="7"/>
  <c r="ER20" i="7"/>
  <c r="BZ20" i="7"/>
  <c r="BF214" i="7"/>
  <c r="ER214" i="7"/>
  <c r="DV214" i="7"/>
  <c r="FN214" i="7"/>
  <c r="BZ214" i="7"/>
  <c r="ER283" i="7"/>
  <c r="FN283" i="7"/>
  <c r="BF283" i="7"/>
  <c r="DV283" i="7"/>
  <c r="BZ283" i="7"/>
  <c r="E31" i="10"/>
  <c r="CD130" i="7" a="1"/>
  <c r="CD130" i="7" s="1"/>
  <c r="FN87" i="7"/>
  <c r="ER87" i="7"/>
  <c r="BZ87" i="7"/>
  <c r="DV87" i="7"/>
  <c r="BF87" i="7"/>
  <c r="BF228" i="7"/>
  <c r="ER228" i="7"/>
  <c r="FN228" i="7"/>
  <c r="DV228" i="7"/>
  <c r="BZ228" i="7"/>
  <c r="BZ119" i="7"/>
  <c r="ER119" i="7"/>
  <c r="DV119" i="7"/>
  <c r="BF119" i="7"/>
  <c r="FN119" i="7"/>
  <c r="ER153" i="7"/>
  <c r="BF153" i="7"/>
  <c r="FN153" i="7"/>
  <c r="DV153" i="7"/>
  <c r="BZ153" i="7"/>
  <c r="CO119" i="7" a="1"/>
  <c r="CO119" i="7" s="1"/>
  <c r="P20" i="10"/>
  <c r="DV116" i="7"/>
  <c r="ER116" i="7"/>
  <c r="BZ116" i="7"/>
  <c r="BF116" i="7"/>
  <c r="FN116" i="7"/>
  <c r="BF277" i="7"/>
  <c r="DV277" i="7"/>
  <c r="BZ277" i="7"/>
  <c r="ER277" i="7"/>
  <c r="FN277" i="7"/>
  <c r="DV160" i="7"/>
  <c r="ER160" i="7"/>
  <c r="FN160" i="7"/>
  <c r="BF160" i="7"/>
  <c r="BZ160" i="7"/>
  <c r="BF189" i="7"/>
  <c r="FN189" i="7"/>
  <c r="ER189" i="7"/>
  <c r="BZ189" i="7"/>
  <c r="DV189" i="7"/>
  <c r="DV158" i="7"/>
  <c r="BZ158" i="7"/>
  <c r="ER158" i="7"/>
  <c r="BF158" i="7"/>
  <c r="FN158" i="7"/>
  <c r="DV204" i="7"/>
  <c r="BZ204" i="7"/>
  <c r="ER204" i="7"/>
  <c r="FN204" i="7"/>
  <c r="BF204" i="7"/>
  <c r="BZ86" i="7"/>
  <c r="BF86" i="7"/>
  <c r="FN86" i="7"/>
  <c r="ER86" i="7"/>
  <c r="DV86" i="7"/>
  <c r="BF242" i="7"/>
  <c r="ER242" i="7"/>
  <c r="BZ242" i="7"/>
  <c r="FN242" i="7"/>
  <c r="DV242" i="7"/>
  <c r="DV42" i="7"/>
  <c r="BF42" i="7"/>
  <c r="FN42" i="7"/>
  <c r="ER42" i="7"/>
  <c r="BZ42" i="7"/>
  <c r="BZ359" i="7"/>
  <c r="DV359" i="7"/>
  <c r="BF359" i="7"/>
  <c r="ER359" i="7"/>
  <c r="FN359" i="7"/>
  <c r="BF175" i="7"/>
  <c r="DV175" i="7"/>
  <c r="FN175" i="7"/>
  <c r="BZ175" i="7"/>
  <c r="ER175" i="7"/>
  <c r="BZ49" i="7"/>
  <c r="DV49" i="7"/>
  <c r="ER49" i="7"/>
  <c r="FN49" i="7"/>
  <c r="BF49" i="7"/>
  <c r="BF191" i="7"/>
  <c r="BZ191" i="7"/>
  <c r="FN191" i="7"/>
  <c r="ER191" i="7"/>
  <c r="DV191" i="7"/>
  <c r="BZ317" i="7"/>
  <c r="FN317" i="7"/>
  <c r="DV317" i="7"/>
  <c r="ER317" i="7"/>
  <c r="BF317" i="7"/>
  <c r="BZ320" i="7"/>
  <c r="BF320" i="7"/>
  <c r="ER320" i="7"/>
  <c r="DV320" i="7"/>
  <c r="FN320" i="7"/>
  <c r="BF38" i="7"/>
  <c r="ER38" i="7"/>
  <c r="DV38" i="7"/>
  <c r="BZ38" i="7"/>
  <c r="FN38" i="7"/>
  <c r="BF74" i="7"/>
  <c r="ER74" i="7"/>
  <c r="DV74" i="7"/>
  <c r="BZ74" i="7"/>
  <c r="FN74" i="7"/>
  <c r="FN291" i="7"/>
  <c r="BF291" i="7"/>
  <c r="DV291" i="7"/>
  <c r="ER291" i="7"/>
  <c r="BZ291" i="7"/>
  <c r="DV145" i="7"/>
  <c r="BF145" i="7"/>
  <c r="ER145" i="7"/>
  <c r="BZ145" i="7"/>
  <c r="FN145" i="7"/>
  <c r="BF36" i="7"/>
  <c r="ER36" i="7"/>
  <c r="FN36" i="7"/>
  <c r="DV36" i="7"/>
  <c r="BZ36" i="7"/>
  <c r="ER366" i="7"/>
  <c r="FN366" i="7"/>
  <c r="BZ366" i="7"/>
  <c r="DV366" i="7"/>
  <c r="BF366" i="7"/>
  <c r="DV271" i="7"/>
  <c r="BZ271" i="7"/>
  <c r="ER271" i="7"/>
  <c r="FN271" i="7"/>
  <c r="BF271" i="7"/>
  <c r="ER165" i="7"/>
  <c r="FN165" i="7"/>
  <c r="DV165" i="7"/>
  <c r="BF165" i="7"/>
  <c r="BZ165" i="7"/>
  <c r="FN313" i="7"/>
  <c r="DV313" i="7"/>
  <c r="BF313" i="7"/>
  <c r="BZ313" i="7"/>
  <c r="ER313" i="7"/>
  <c r="FN300" i="7"/>
  <c r="BF300" i="7"/>
  <c r="DV300" i="7"/>
  <c r="BZ300" i="7"/>
  <c r="ER300" i="7"/>
  <c r="BF90" i="7"/>
  <c r="BZ90" i="7"/>
  <c r="FN90" i="7"/>
  <c r="ER90" i="7"/>
  <c r="DV90" i="7"/>
  <c r="DV134" i="7"/>
  <c r="ER134" i="7"/>
  <c r="BF134" i="7"/>
  <c r="FN134" i="7"/>
  <c r="BZ134" i="7"/>
  <c r="BZ110" i="7"/>
  <c r="FN110" i="7"/>
  <c r="DV110" i="7"/>
  <c r="BF110" i="7"/>
  <c r="ER110" i="7"/>
  <c r="BF231" i="7"/>
  <c r="ER231" i="7"/>
  <c r="FN231" i="7"/>
  <c r="BZ231" i="7"/>
  <c r="DV231" i="7"/>
  <c r="BF185" i="7"/>
  <c r="FN185" i="7"/>
  <c r="BZ185" i="7"/>
  <c r="DV185" i="7"/>
  <c r="ER185" i="7"/>
  <c r="BZ148" i="7"/>
  <c r="BF148" i="7"/>
  <c r="ER148" i="7"/>
  <c r="FN148" i="7"/>
  <c r="DV148" i="7"/>
  <c r="FN93" i="7"/>
  <c r="ER93" i="7"/>
  <c r="BF93" i="7"/>
  <c r="BZ93" i="7"/>
  <c r="DV93" i="7"/>
  <c r="BZ32" i="7"/>
  <c r="DV32" i="7"/>
  <c r="FN32" i="7"/>
  <c r="BF32" i="7"/>
  <c r="ER32" i="7"/>
  <c r="DV94" i="7"/>
  <c r="BF94" i="7"/>
  <c r="BZ94" i="7"/>
  <c r="FN94" i="7"/>
  <c r="ER94" i="7"/>
  <c r="BZ34" i="7"/>
  <c r="ER34" i="7"/>
  <c r="DV34" i="7"/>
  <c r="BF34" i="7"/>
  <c r="FN34" i="7"/>
  <c r="DV88" i="7"/>
  <c r="BZ88" i="7"/>
  <c r="BF88" i="7"/>
  <c r="FN88" i="7"/>
  <c r="ER88" i="7"/>
  <c r="BZ244" i="7"/>
  <c r="ER244" i="7"/>
  <c r="BF244" i="7"/>
  <c r="FN244" i="7"/>
  <c r="DV244" i="7"/>
  <c r="DV21" i="7"/>
  <c r="BZ21" i="7"/>
  <c r="FN21" i="7"/>
  <c r="BF21" i="7"/>
  <c r="ER21" i="7"/>
  <c r="ER211" i="7"/>
  <c r="FN211" i="7"/>
  <c r="DV211" i="7"/>
  <c r="BF211" i="7"/>
  <c r="BZ211" i="7"/>
  <c r="FN183" i="7"/>
  <c r="BZ183" i="7"/>
  <c r="BF183" i="7"/>
  <c r="ER183" i="7"/>
  <c r="DV183" i="7"/>
  <c r="ER321" i="7"/>
  <c r="BZ321" i="7"/>
  <c r="DV321" i="7"/>
  <c r="BF321" i="7"/>
  <c r="FN321" i="7"/>
  <c r="DV58" i="7"/>
  <c r="BZ58" i="7"/>
  <c r="FN58" i="7"/>
  <c r="ER58" i="7"/>
  <c r="BF58" i="7"/>
  <c r="FN28" i="7"/>
  <c r="BZ28" i="7"/>
  <c r="BF28" i="7"/>
  <c r="ER28" i="7"/>
  <c r="DV28" i="7"/>
  <c r="ER9" i="7"/>
  <c r="BF9" i="7"/>
  <c r="FN9" i="7"/>
  <c r="BZ9" i="7"/>
  <c r="DV9" i="7"/>
  <c r="FN92" i="7"/>
  <c r="BF92" i="7"/>
  <c r="ER92" i="7"/>
  <c r="BZ92" i="7"/>
  <c r="DV92" i="7"/>
  <c r="FN247" i="7"/>
  <c r="ER247" i="7"/>
  <c r="DV247" i="7"/>
  <c r="BZ247" i="7"/>
  <c r="BF247" i="7"/>
  <c r="BZ53" i="7"/>
  <c r="FN53" i="7"/>
  <c r="BF53" i="7"/>
  <c r="ER53" i="7"/>
  <c r="DV53" i="7"/>
  <c r="FN192" i="7"/>
  <c r="DV192" i="7"/>
  <c r="BF192" i="7"/>
  <c r="ER192" i="7"/>
  <c r="BZ192" i="7"/>
  <c r="BF218" i="7"/>
  <c r="FN218" i="7"/>
  <c r="DV218" i="7"/>
  <c r="ER218" i="7"/>
  <c r="BZ218" i="7"/>
  <c r="ER177" i="7"/>
  <c r="BF177" i="7"/>
  <c r="BZ177" i="7"/>
  <c r="DV177" i="7"/>
  <c r="FN177" i="7"/>
  <c r="FN100" i="7"/>
  <c r="BF100" i="7"/>
  <c r="ER100" i="7"/>
  <c r="BZ100" i="7"/>
  <c r="DV100" i="7"/>
  <c r="BF26" i="7"/>
  <c r="ER26" i="7"/>
  <c r="DV26" i="7"/>
  <c r="BZ26" i="7"/>
  <c r="FN26" i="7"/>
  <c r="FN14" i="7"/>
  <c r="BF14" i="7"/>
  <c r="ER14" i="7"/>
  <c r="DV14" i="7"/>
  <c r="BZ14" i="7"/>
  <c r="BF24" i="7"/>
  <c r="FN24" i="7"/>
  <c r="ER24" i="7"/>
  <c r="BZ24" i="7"/>
  <c r="DV24" i="7"/>
  <c r="DV54" i="7"/>
  <c r="FN54" i="7"/>
  <c r="BZ54" i="7"/>
  <c r="BF54" i="7"/>
  <c r="ER54" i="7"/>
  <c r="BF336" i="7"/>
  <c r="FN336" i="7"/>
  <c r="DV336" i="7"/>
  <c r="BZ336" i="7"/>
  <c r="ER336" i="7"/>
  <c r="FN353" i="7"/>
  <c r="BZ353" i="7"/>
  <c r="DV353" i="7"/>
  <c r="ER353" i="7"/>
  <c r="BF353" i="7"/>
  <c r="DV37" i="7"/>
  <c r="BZ37" i="7"/>
  <c r="BF37" i="7"/>
  <c r="FN37" i="7"/>
  <c r="ER37" i="7"/>
  <c r="FN361" i="7"/>
  <c r="ER361" i="7"/>
  <c r="DV361" i="7"/>
  <c r="BF361" i="7"/>
  <c r="BZ361" i="7"/>
  <c r="DV334" i="7"/>
  <c r="ER334" i="7"/>
  <c r="BF334" i="7"/>
  <c r="BZ334" i="7"/>
  <c r="FN334" i="7"/>
  <c r="BF81" i="7"/>
  <c r="BZ81" i="7"/>
  <c r="FN81" i="7"/>
  <c r="DV81" i="7"/>
  <c r="ER81" i="7"/>
  <c r="FN57" i="7"/>
  <c r="DV57" i="7"/>
  <c r="ER57" i="7"/>
  <c r="BF57" i="7"/>
  <c r="BZ57" i="7"/>
  <c r="BF51" i="7"/>
  <c r="ER51" i="7"/>
  <c r="FN51" i="7"/>
  <c r="BZ51" i="7"/>
  <c r="DV51" i="7"/>
  <c r="FN13" i="7"/>
  <c r="BZ13" i="7"/>
  <c r="DV13" i="7"/>
  <c r="ER13" i="7"/>
  <c r="BF13" i="7"/>
  <c r="ER8" i="7"/>
  <c r="FN8" i="7"/>
  <c r="BF8" i="7"/>
  <c r="DV8" i="7"/>
  <c r="BZ8" i="7"/>
  <c r="DV219" i="7"/>
  <c r="ER219" i="7"/>
  <c r="BF219" i="7"/>
  <c r="FN219" i="7"/>
  <c r="BZ219" i="7"/>
  <c r="DV268" i="7"/>
  <c r="BZ268" i="7"/>
  <c r="ER268" i="7"/>
  <c r="BF268" i="7"/>
  <c r="FN268" i="7"/>
  <c r="DV146" i="7"/>
  <c r="FN146" i="7"/>
  <c r="BF146" i="7"/>
  <c r="ER146" i="7"/>
  <c r="BZ146" i="7"/>
  <c r="CN120" i="7" a="1"/>
  <c r="CN120" i="7" s="1"/>
  <c r="O21" i="10"/>
  <c r="FN235" i="7"/>
  <c r="ER235" i="7"/>
  <c r="BZ235" i="7"/>
  <c r="DV235" i="7"/>
  <c r="BF235" i="7"/>
  <c r="BZ127" i="7"/>
  <c r="DV127" i="7"/>
  <c r="BF127" i="7"/>
  <c r="FN127" i="7"/>
  <c r="ER127" i="7"/>
  <c r="BF316" i="7"/>
  <c r="DV316" i="7"/>
  <c r="BZ316" i="7"/>
  <c r="ER316" i="7"/>
  <c r="FN316" i="7"/>
  <c r="DV176" i="7"/>
  <c r="FN176" i="7"/>
  <c r="BF176" i="7"/>
  <c r="BZ176" i="7"/>
  <c r="ER176" i="7"/>
  <c r="BZ337" i="7"/>
  <c r="BF337" i="7"/>
  <c r="ER337" i="7"/>
  <c r="FN337" i="7"/>
  <c r="DV337" i="7"/>
  <c r="BF275" i="7"/>
  <c r="BZ275" i="7"/>
  <c r="DV275" i="7"/>
  <c r="ER275" i="7"/>
  <c r="FN275" i="7"/>
  <c r="DV305" i="7"/>
  <c r="BZ305" i="7"/>
  <c r="FN305" i="7"/>
  <c r="BF305" i="7"/>
  <c r="ER305" i="7"/>
  <c r="BZ132" i="7"/>
  <c r="FN132" i="7"/>
  <c r="BF132" i="7"/>
  <c r="DV132" i="7"/>
  <c r="ER132" i="7"/>
  <c r="BZ55" i="7"/>
  <c r="DV55" i="7"/>
  <c r="BF55" i="7"/>
  <c r="ER55" i="7"/>
  <c r="FN55" i="7"/>
  <c r="DV293" i="7"/>
  <c r="ER293" i="7"/>
  <c r="FN293" i="7"/>
  <c r="BZ293" i="7"/>
  <c r="BF293" i="7"/>
  <c r="BZ216" i="7"/>
  <c r="DV216" i="7"/>
  <c r="FN216" i="7"/>
  <c r="ER216" i="7"/>
  <c r="BF216" i="7"/>
  <c r="ER137" i="7"/>
  <c r="DV137" i="7"/>
  <c r="BF137" i="7"/>
  <c r="BZ137" i="7"/>
  <c r="FN137" i="7"/>
  <c r="ER156" i="7"/>
  <c r="DV156" i="7"/>
  <c r="FN156" i="7"/>
  <c r="BZ156" i="7"/>
  <c r="BF156" i="7"/>
  <c r="FN25" i="7"/>
  <c r="BZ25" i="7"/>
  <c r="ER25" i="7"/>
  <c r="DV25" i="7"/>
  <c r="BF25" i="7"/>
  <c r="FN280" i="7"/>
  <c r="BZ280" i="7"/>
  <c r="BF280" i="7"/>
  <c r="DV280" i="7"/>
  <c r="ER280" i="7"/>
  <c r="DV322" i="7"/>
  <c r="FN322" i="7"/>
  <c r="BZ322" i="7"/>
  <c r="ER322" i="7"/>
  <c r="BF322" i="7"/>
  <c r="BF82" i="7"/>
  <c r="BZ82" i="7"/>
  <c r="FN82" i="7"/>
  <c r="DV82" i="7"/>
  <c r="ER82" i="7"/>
  <c r="FN327" i="7"/>
  <c r="BZ327" i="7"/>
  <c r="ER327" i="7"/>
  <c r="DV327" i="7"/>
  <c r="BF327" i="7"/>
  <c r="DV120" i="7"/>
  <c r="BZ120" i="7"/>
  <c r="FN120" i="7"/>
  <c r="BF120" i="7"/>
  <c r="ER120" i="7"/>
  <c r="BF255" i="7"/>
  <c r="BZ255" i="7"/>
  <c r="DV255" i="7"/>
  <c r="FN255" i="7"/>
  <c r="ER255" i="7"/>
  <c r="FN212" i="7"/>
  <c r="ER212" i="7"/>
  <c r="BZ212" i="7"/>
  <c r="DV212" i="7"/>
  <c r="BF212" i="7"/>
  <c r="M23" i="10"/>
  <c r="CL122" i="7" a="1"/>
  <c r="CL122" i="7" s="1"/>
  <c r="BF285" i="7"/>
  <c r="FN285" i="7"/>
  <c r="DV285" i="7"/>
  <c r="ER285" i="7"/>
  <c r="BZ285" i="7"/>
  <c r="BZ236" i="7"/>
  <c r="BF236" i="7"/>
  <c r="FN236" i="7"/>
  <c r="DV236" i="7"/>
  <c r="ER236" i="7"/>
  <c r="ER151" i="7"/>
  <c r="FN151" i="7"/>
  <c r="BZ151" i="7"/>
  <c r="DV151" i="7"/>
  <c r="BF151" i="7"/>
  <c r="BZ205" i="7"/>
  <c r="BF205" i="7"/>
  <c r="DV205" i="7"/>
  <c r="ER205" i="7"/>
  <c r="FN205" i="7"/>
  <c r="FN126" i="7"/>
  <c r="BZ126" i="7"/>
  <c r="ER126" i="7"/>
  <c r="BF126" i="7"/>
  <c r="DV126" i="7"/>
  <c r="FN344" i="7"/>
  <c r="DV344" i="7"/>
  <c r="BZ344" i="7"/>
  <c r="BF344" i="7"/>
  <c r="ER344" i="7"/>
  <c r="BF2" i="7"/>
  <c r="X4" i="10"/>
  <c r="BF3" i="7"/>
  <c r="BF4" i="7"/>
  <c r="FN292" i="7"/>
  <c r="BF292" i="7"/>
  <c r="ER292" i="7"/>
  <c r="DV292" i="7"/>
  <c r="BZ292" i="7"/>
  <c r="CE129" i="7" a="1"/>
  <c r="CE129" i="7" s="1"/>
  <c r="F30" i="10"/>
  <c r="DV324" i="7"/>
  <c r="ER324" i="7"/>
  <c r="BZ324" i="7"/>
  <c r="FN324" i="7"/>
  <c r="BF324" i="7"/>
  <c r="FN31" i="7"/>
  <c r="BZ31" i="7"/>
  <c r="DV31" i="7"/>
  <c r="BF31" i="7"/>
  <c r="ER31" i="7"/>
  <c r="DV199" i="7"/>
  <c r="ER199" i="7"/>
  <c r="BZ199" i="7"/>
  <c r="BF199" i="7"/>
  <c r="FN199" i="7"/>
  <c r="DV99" i="7"/>
  <c r="FN99" i="7"/>
  <c r="BZ99" i="7"/>
  <c r="BF99" i="7"/>
  <c r="ER99" i="7"/>
  <c r="BZ224" i="7"/>
  <c r="FN224" i="7"/>
  <c r="BF224" i="7"/>
  <c r="DV224" i="7"/>
  <c r="ER224" i="7"/>
  <c r="ER234" i="7"/>
  <c r="FN234" i="7"/>
  <c r="BF234" i="7"/>
  <c r="BZ234" i="7"/>
  <c r="DV234" i="7"/>
  <c r="BF45" i="7"/>
  <c r="FN45" i="7"/>
  <c r="DV45" i="7"/>
  <c r="ER45" i="7"/>
  <c r="BZ45" i="7"/>
  <c r="BZ288" i="7"/>
  <c r="ER288" i="7"/>
  <c r="BF288" i="7"/>
  <c r="DV288" i="7"/>
  <c r="FN288" i="7"/>
  <c r="BZ181" i="7"/>
  <c r="DV181" i="7"/>
  <c r="ER181" i="7"/>
  <c r="BF181" i="7"/>
  <c r="FN181" i="7"/>
  <c r="BF123" i="7"/>
  <c r="FN123" i="7"/>
  <c r="BZ123" i="7"/>
  <c r="ER123" i="7"/>
  <c r="DV123" i="7"/>
  <c r="ER358" i="7"/>
  <c r="BZ358" i="7"/>
  <c r="BF358" i="7"/>
  <c r="FN358" i="7"/>
  <c r="DV358" i="7"/>
  <c r="FN352" i="7"/>
  <c r="BF352" i="7"/>
  <c r="DV352" i="7"/>
  <c r="BZ352" i="7"/>
  <c r="ER352" i="7"/>
  <c r="FN168" i="7"/>
  <c r="DV168" i="7"/>
  <c r="BF168" i="7"/>
  <c r="BZ168" i="7"/>
  <c r="ER168" i="7"/>
  <c r="BF103" i="7"/>
  <c r="BZ103" i="7"/>
  <c r="FN103" i="7"/>
  <c r="ER103" i="7"/>
  <c r="DV103" i="7"/>
  <c r="DV210" i="7"/>
  <c r="FN210" i="7"/>
  <c r="BF210" i="7"/>
  <c r="BZ210" i="7"/>
  <c r="ER210" i="7"/>
  <c r="ER115" i="7"/>
  <c r="DV115" i="7"/>
  <c r="BZ115" i="7"/>
  <c r="BF115" i="7"/>
  <c r="FN115" i="7"/>
  <c r="ER287" i="7"/>
  <c r="FN287" i="7"/>
  <c r="BZ287" i="7"/>
  <c r="BF287" i="7"/>
  <c r="DV287" i="7"/>
  <c r="ER43" i="7"/>
  <c r="BZ43" i="7"/>
  <c r="FN43" i="7"/>
  <c r="BF43" i="7"/>
  <c r="DV43" i="7"/>
  <c r="DV144" i="7"/>
  <c r="BZ144" i="7"/>
  <c r="FN144" i="7"/>
  <c r="ER144" i="7"/>
  <c r="BF144" i="7"/>
  <c r="ER47" i="7"/>
  <c r="FN47" i="7"/>
  <c r="BF47" i="7"/>
  <c r="BZ47" i="7"/>
  <c r="DV47" i="7"/>
  <c r="DV169" i="7"/>
  <c r="FN169" i="7"/>
  <c r="ER169" i="7"/>
  <c r="BZ169" i="7"/>
  <c r="BF169" i="7"/>
  <c r="H28" i="10"/>
  <c r="CG127" i="7" a="1"/>
  <c r="CG127" i="7" s="1"/>
  <c r="J26" i="10"/>
  <c r="CI125" i="7" a="1"/>
  <c r="CI125" i="7" s="1"/>
  <c r="ER78" i="7"/>
  <c r="DV78" i="7"/>
  <c r="BZ78" i="7"/>
  <c r="BF78" i="7"/>
  <c r="FN78" i="7"/>
  <c r="FN356" i="7"/>
  <c r="BF356" i="7"/>
  <c r="DV356" i="7"/>
  <c r="ER356" i="7"/>
  <c r="BZ356" i="7"/>
  <c r="BF182" i="7"/>
  <c r="DV182" i="7"/>
  <c r="ER182" i="7"/>
  <c r="BZ182" i="7"/>
  <c r="FN182" i="7"/>
  <c r="S5" i="7" a="1"/>
  <c r="S5" i="7" s="1"/>
  <c r="V6" i="10" s="1"/>
  <c r="V11" i="10" s="1"/>
  <c r="FN217" i="7"/>
  <c r="BZ217" i="7"/>
  <c r="DV217" i="7"/>
  <c r="ER217" i="7"/>
  <c r="BF217" i="7"/>
  <c r="BZ260" i="7"/>
  <c r="DV260" i="7"/>
  <c r="BF260" i="7"/>
  <c r="FN260" i="7"/>
  <c r="ER260" i="7"/>
  <c r="FN213" i="7"/>
  <c r="BF213" i="7"/>
  <c r="DV213" i="7"/>
  <c r="ER213" i="7"/>
  <c r="BZ213" i="7"/>
  <c r="DV64" i="7"/>
  <c r="BZ64" i="7"/>
  <c r="ER64" i="7"/>
  <c r="BF64" i="7"/>
  <c r="FN64" i="7"/>
  <c r="FN222" i="7"/>
  <c r="ER222" i="7"/>
  <c r="DV222" i="7"/>
  <c r="BF222" i="7"/>
  <c r="BZ222" i="7"/>
  <c r="ER282" i="7"/>
  <c r="FN282" i="7"/>
  <c r="BF282" i="7"/>
  <c r="DV282" i="7"/>
  <c r="BZ282" i="7"/>
  <c r="BZ314" i="7"/>
  <c r="ER314" i="7"/>
  <c r="DV314" i="7"/>
  <c r="FN314" i="7"/>
  <c r="BF314" i="7"/>
  <c r="FN70" i="7"/>
  <c r="ER70" i="7"/>
  <c r="BZ70" i="7"/>
  <c r="BF70" i="7"/>
  <c r="DV70" i="7"/>
  <c r="V129" i="10"/>
  <c r="V136" i="10"/>
  <c r="V158" i="10"/>
  <c r="V141" i="10"/>
  <c r="V144" i="10"/>
  <c r="V164" i="10"/>
  <c r="V174" i="10"/>
  <c r="V146" i="10"/>
  <c r="V156" i="10"/>
  <c r="V142" i="10"/>
  <c r="V130" i="10"/>
  <c r="V151" i="10"/>
  <c r="V133" i="10"/>
  <c r="V150" i="10"/>
  <c r="V159" i="10"/>
  <c r="V163" i="10"/>
  <c r="V168" i="10"/>
  <c r="V145" i="10"/>
  <c r="V140" i="10"/>
  <c r="V171" i="10"/>
  <c r="V147" i="10"/>
  <c r="V165" i="10"/>
  <c r="V127" i="10"/>
  <c r="V155" i="10"/>
  <c r="V162" i="10"/>
  <c r="V131" i="10"/>
  <c r="V169" i="10"/>
  <c r="V161" i="10"/>
  <c r="V153" i="10"/>
  <c r="V173" i="10"/>
  <c r="V126" i="10"/>
  <c r="V152" i="10"/>
  <c r="V134" i="10"/>
  <c r="V157" i="10"/>
  <c r="V128" i="10"/>
  <c r="V132" i="10"/>
  <c r="V166" i="10"/>
  <c r="V160" i="10"/>
  <c r="V138" i="10"/>
  <c r="V172" i="10"/>
  <c r="V143" i="10"/>
  <c r="V167" i="10"/>
  <c r="V148" i="10"/>
  <c r="CU113" i="7" a="1"/>
  <c r="CU113" i="7" s="1"/>
  <c r="V154" i="10"/>
  <c r="V170" i="10"/>
  <c r="V149" i="10"/>
  <c r="V137" i="10"/>
  <c r="V139" i="10"/>
  <c r="V135" i="10"/>
  <c r="DV98" i="7"/>
  <c r="BF98" i="7"/>
  <c r="ER98" i="7"/>
  <c r="FN98" i="7"/>
  <c r="BZ98" i="7"/>
  <c r="ER349" i="7"/>
  <c r="BZ349" i="7"/>
  <c r="BF349" i="7"/>
  <c r="FN349" i="7"/>
  <c r="DV349" i="7"/>
  <c r="ER279" i="7"/>
  <c r="FN279" i="7"/>
  <c r="BZ279" i="7"/>
  <c r="DV279" i="7"/>
  <c r="BF279" i="7"/>
  <c r="BF267" i="7"/>
  <c r="DV267" i="7"/>
  <c r="BZ267" i="7"/>
  <c r="FN267" i="7"/>
  <c r="ER267" i="7"/>
  <c r="BZ273" i="7"/>
  <c r="ER273" i="7"/>
  <c r="DV273" i="7"/>
  <c r="FN273" i="7"/>
  <c r="BF273" i="7"/>
  <c r="FN348" i="7"/>
  <c r="ER348" i="7"/>
  <c r="BF348" i="7"/>
  <c r="BZ348" i="7"/>
  <c r="DV348" i="7"/>
  <c r="ER346" i="7"/>
  <c r="BZ346" i="7"/>
  <c r="BF346" i="7"/>
  <c r="FN346" i="7"/>
  <c r="DV346" i="7"/>
  <c r="S6" i="7" a="1"/>
  <c r="S6" i="7" s="1"/>
  <c r="V8" i="10" s="1"/>
  <c r="DV76" i="7"/>
  <c r="BF76" i="7"/>
  <c r="FN76" i="7"/>
  <c r="ER76" i="7"/>
  <c r="BZ76" i="7"/>
  <c r="DV318" i="7"/>
  <c r="ER318" i="7"/>
  <c r="BF318" i="7"/>
  <c r="BZ318" i="7"/>
  <c r="FN318" i="7"/>
  <c r="BZ39" i="7"/>
  <c r="DV39" i="7"/>
  <c r="FN39" i="7"/>
  <c r="ER39" i="7"/>
  <c r="BF39" i="7"/>
  <c r="W3" i="10"/>
  <c r="W9" i="10"/>
  <c r="ER164" i="7"/>
  <c r="BF164" i="7"/>
  <c r="DV164" i="7"/>
  <c r="BZ164" i="7"/>
  <c r="FN164" i="7"/>
  <c r="BZ241" i="7"/>
  <c r="FN241" i="7"/>
  <c r="DV241" i="7"/>
  <c r="ER241" i="7"/>
  <c r="BF241" i="7"/>
  <c r="DV206" i="7"/>
  <c r="ER206" i="7"/>
  <c r="FN206" i="7"/>
  <c r="BZ206" i="7"/>
  <c r="BF206" i="7"/>
  <c r="FN264" i="7"/>
  <c r="DV264" i="7"/>
  <c r="BF264" i="7"/>
  <c r="BZ264" i="7"/>
  <c r="ER264" i="7"/>
  <c r="ER248" i="7"/>
  <c r="DV248" i="7"/>
  <c r="BZ248" i="7"/>
  <c r="FN248" i="7"/>
  <c r="BF248" i="7"/>
  <c r="ER341" i="7"/>
  <c r="BZ341" i="7"/>
  <c r="BF341" i="7"/>
  <c r="FN341" i="7"/>
  <c r="DV341" i="7"/>
  <c r="ER188" i="7"/>
  <c r="BF188" i="7"/>
  <c r="FN188" i="7"/>
  <c r="BZ188" i="7"/>
  <c r="DV188" i="7"/>
  <c r="DV19" i="7"/>
  <c r="ER19" i="7"/>
  <c r="FN19" i="7"/>
  <c r="BF19" i="7"/>
  <c r="BZ19" i="7"/>
  <c r="DV186" i="7"/>
  <c r="FN186" i="7"/>
  <c r="ER186" i="7"/>
  <c r="BF186" i="7"/>
  <c r="BZ186" i="7"/>
  <c r="BF345" i="7"/>
  <c r="ER345" i="7"/>
  <c r="BZ345" i="7"/>
  <c r="FN345" i="7"/>
  <c r="DV345" i="7"/>
  <c r="BF180" i="7"/>
  <c r="ER180" i="7"/>
  <c r="FN180" i="7"/>
  <c r="DV180" i="7"/>
  <c r="BZ180" i="7"/>
  <c r="FN315" i="7"/>
  <c r="BF315" i="7"/>
  <c r="BZ315" i="7"/>
  <c r="ER315" i="7"/>
  <c r="DV315" i="7"/>
  <c r="ER68" i="7"/>
  <c r="BF68" i="7"/>
  <c r="DV68" i="7"/>
  <c r="BZ68" i="7"/>
  <c r="FN68" i="7"/>
  <c r="ER17" i="7"/>
  <c r="DV17" i="7"/>
  <c r="BF17" i="7"/>
  <c r="BZ17" i="7"/>
  <c r="FN17" i="7"/>
  <c r="BZ193" i="7"/>
  <c r="FN193" i="7"/>
  <c r="ER193" i="7"/>
  <c r="BF193" i="7"/>
  <c r="DV193" i="7"/>
  <c r="ER290" i="7"/>
  <c r="BF290" i="7"/>
  <c r="FN290" i="7"/>
  <c r="DV290" i="7"/>
  <c r="BZ290" i="7"/>
  <c r="BF220" i="7"/>
  <c r="DV220" i="7"/>
  <c r="FN220" i="7"/>
  <c r="BZ220" i="7"/>
  <c r="ER220" i="7"/>
  <c r="ER269" i="7"/>
  <c r="BZ269" i="7"/>
  <c r="FN269" i="7"/>
  <c r="BF269" i="7"/>
  <c r="DV269" i="7"/>
  <c r="FN60" i="7"/>
  <c r="BZ60" i="7"/>
  <c r="ER60" i="7"/>
  <c r="DV60" i="7"/>
  <c r="BF60" i="7"/>
  <c r="BF249" i="7"/>
  <c r="FN249" i="7"/>
  <c r="DV249" i="7"/>
  <c r="ER249" i="7"/>
  <c r="BZ249" i="7"/>
  <c r="BF66" i="7"/>
  <c r="FN66" i="7"/>
  <c r="ER66" i="7"/>
  <c r="BZ66" i="7"/>
  <c r="DV66" i="7"/>
  <c r="BF167" i="7"/>
  <c r="FN167" i="7"/>
  <c r="DV167" i="7"/>
  <c r="BZ167" i="7"/>
  <c r="ER167" i="7"/>
  <c r="DV149" i="7"/>
  <c r="BF149" i="7"/>
  <c r="BZ149" i="7"/>
  <c r="FN149" i="7"/>
  <c r="ER149" i="7"/>
  <c r="BZ63" i="7"/>
  <c r="DV63" i="7"/>
  <c r="ER63" i="7"/>
  <c r="BF63" i="7"/>
  <c r="FN63" i="7"/>
  <c r="BZ299" i="7"/>
  <c r="ER299" i="7"/>
  <c r="BF299" i="7"/>
  <c r="FN299" i="7"/>
  <c r="DV299" i="7"/>
  <c r="FN203" i="7"/>
  <c r="DV203" i="7"/>
  <c r="BF203" i="7"/>
  <c r="ER203" i="7"/>
  <c r="BZ203" i="7"/>
  <c r="BZ140" i="7"/>
  <c r="DV140" i="7"/>
  <c r="ER140" i="7"/>
  <c r="BF140" i="7"/>
  <c r="FN140" i="7"/>
  <c r="FN97" i="7"/>
  <c r="DV97" i="7"/>
  <c r="BF97" i="7"/>
  <c r="ER97" i="7"/>
  <c r="BZ97" i="7"/>
  <c r="ER102" i="7"/>
  <c r="BF102" i="7"/>
  <c r="FN102" i="7"/>
  <c r="DV102" i="7"/>
  <c r="BZ102" i="7"/>
  <c r="FN357" i="7"/>
  <c r="DV357" i="7"/>
  <c r="BZ357" i="7"/>
  <c r="ER357" i="7"/>
  <c r="BF357" i="7"/>
  <c r="DV259" i="7"/>
  <c r="BZ259" i="7"/>
  <c r="ER259" i="7"/>
  <c r="BF259" i="7"/>
  <c r="FN259" i="7"/>
  <c r="DV84" i="7"/>
  <c r="FN84" i="7"/>
  <c r="ER84" i="7"/>
  <c r="BZ84" i="7"/>
  <c r="BF84" i="7"/>
  <c r="ER196" i="7"/>
  <c r="BZ196" i="7"/>
  <c r="BF196" i="7"/>
  <c r="FN196" i="7"/>
  <c r="DV196" i="7"/>
  <c r="BZ104" i="7"/>
  <c r="ER104" i="7"/>
  <c r="BF104" i="7"/>
  <c r="DV104" i="7"/>
  <c r="FN104" i="7"/>
  <c r="ER72" i="7"/>
  <c r="DV72" i="7"/>
  <c r="BF72" i="7"/>
  <c r="FN72" i="7"/>
  <c r="BZ72" i="7"/>
  <c r="BZ331" i="7"/>
  <c r="ER331" i="7"/>
  <c r="FN331" i="7"/>
  <c r="BF331" i="7"/>
  <c r="DV331" i="7"/>
  <c r="ER221" i="7"/>
  <c r="FN221" i="7"/>
  <c r="BF221" i="7"/>
  <c r="DV221" i="7"/>
  <c r="BZ221" i="7"/>
  <c r="T16" i="10"/>
  <c r="CS115" i="7" a="1"/>
  <c r="CS115" i="7" s="1"/>
  <c r="FN129" i="7"/>
  <c r="BZ129" i="7"/>
  <c r="ER129" i="7"/>
  <c r="DV129" i="7"/>
  <c r="BF129" i="7"/>
  <c r="FN166" i="7"/>
  <c r="BF166" i="7"/>
  <c r="BZ166" i="7"/>
  <c r="ER166" i="7"/>
  <c r="DV166" i="7"/>
  <c r="BF303" i="7"/>
  <c r="BZ303" i="7"/>
  <c r="DV303" i="7"/>
  <c r="FN303" i="7"/>
  <c r="ER303" i="7"/>
  <c r="FN107" i="7"/>
  <c r="BZ107" i="7"/>
  <c r="BF107" i="7"/>
  <c r="ER107" i="7"/>
  <c r="DV107" i="7"/>
  <c r="FN253" i="7"/>
  <c r="ER253" i="7"/>
  <c r="BZ253" i="7"/>
  <c r="DV253" i="7"/>
  <c r="BF253" i="7"/>
  <c r="BZ343" i="7"/>
  <c r="BF343" i="7"/>
  <c r="DV343" i="7"/>
  <c r="FN343" i="7"/>
  <c r="ER343" i="7"/>
  <c r="DV22" i="7"/>
  <c r="ER22" i="7"/>
  <c r="FN22" i="7"/>
  <c r="BF22" i="7"/>
  <c r="BZ22" i="7"/>
  <c r="FN226" i="7"/>
  <c r="DV226" i="7"/>
  <c r="ER226" i="7"/>
  <c r="BZ226" i="7"/>
  <c r="BF226" i="7"/>
  <c r="ER18" i="7"/>
  <c r="BZ18" i="7"/>
  <c r="BF18" i="7"/>
  <c r="FN18" i="7"/>
  <c r="DV18" i="7"/>
  <c r="DV297" i="7"/>
  <c r="BF297" i="7"/>
  <c r="ER297" i="7"/>
  <c r="FN297" i="7"/>
  <c r="BZ297" i="7"/>
  <c r="BF83" i="7"/>
  <c r="ER83" i="7"/>
  <c r="FN83" i="7"/>
  <c r="BZ83" i="7"/>
  <c r="DV83" i="7"/>
  <c r="BF85" i="7"/>
  <c r="BZ85" i="7"/>
  <c r="FN85" i="7"/>
  <c r="ER85" i="7"/>
  <c r="DV85" i="7"/>
  <c r="FN7" i="7"/>
  <c r="ER7" i="7"/>
  <c r="BF7" i="7"/>
  <c r="BZ7" i="7"/>
  <c r="DV7" i="7"/>
  <c r="BF65" i="7"/>
  <c r="ER65" i="7"/>
  <c r="FN65" i="7"/>
  <c r="DV65" i="7"/>
  <c r="BZ65" i="7"/>
  <c r="BZ304" i="7"/>
  <c r="DV304" i="7"/>
  <c r="ER304" i="7"/>
  <c r="BF304" i="7"/>
  <c r="FN304" i="7"/>
  <c r="ER307" i="7"/>
  <c r="BZ307" i="7"/>
  <c r="FN307" i="7"/>
  <c r="DV307" i="7"/>
  <c r="BF307" i="7"/>
  <c r="BZ332" i="7"/>
  <c r="BF332" i="7"/>
  <c r="ER332" i="7"/>
  <c r="DV332" i="7"/>
  <c r="FN332" i="7"/>
  <c r="ER111" i="7"/>
  <c r="FN111" i="7"/>
  <c r="BZ111" i="7"/>
  <c r="DV111" i="7"/>
  <c r="BF111" i="7"/>
  <c r="FN312" i="7"/>
  <c r="BZ312" i="7"/>
  <c r="ER312" i="7"/>
  <c r="DV312" i="7"/>
  <c r="BF312" i="7"/>
  <c r="DV229" i="7"/>
  <c r="ER229" i="7"/>
  <c r="BZ229" i="7"/>
  <c r="BF229" i="7"/>
  <c r="FN229" i="7"/>
  <c r="DV340" i="7"/>
  <c r="BF340" i="7"/>
  <c r="FN340" i="7"/>
  <c r="ER340" i="7"/>
  <c r="BZ340" i="7"/>
  <c r="G29" i="10"/>
  <c r="CF128" i="7" a="1"/>
  <c r="CF128" i="7" s="1"/>
  <c r="DV157" i="7"/>
  <c r="ER157" i="7"/>
  <c r="BZ157" i="7"/>
  <c r="FN157" i="7"/>
  <c r="BF157" i="7"/>
  <c r="BZ105" i="7"/>
  <c r="FN105" i="7"/>
  <c r="DV105" i="7"/>
  <c r="BF105" i="7"/>
  <c r="ER105" i="7"/>
  <c r="BF328" i="7"/>
  <c r="FN328" i="7"/>
  <c r="BZ328" i="7"/>
  <c r="DV328" i="7"/>
  <c r="ER328" i="7"/>
  <c r="ER230" i="7"/>
  <c r="BZ230" i="7"/>
  <c r="DV230" i="7"/>
  <c r="BF230" i="7"/>
  <c r="FN230" i="7"/>
  <c r="BF50" i="7"/>
  <c r="FN50" i="7"/>
  <c r="ER50" i="7"/>
  <c r="BZ50" i="7"/>
  <c r="DV50" i="7"/>
  <c r="BF133" i="7"/>
  <c r="FN133" i="7"/>
  <c r="ER133" i="7"/>
  <c r="DV133" i="7"/>
  <c r="BZ133" i="7"/>
  <c r="BF73" i="7"/>
  <c r="DV73" i="7"/>
  <c r="FN73" i="7"/>
  <c r="ER73" i="7"/>
  <c r="BZ73" i="7"/>
  <c r="DV342" i="7"/>
  <c r="BZ342" i="7"/>
  <c r="FN342" i="7"/>
  <c r="ER342" i="7"/>
  <c r="BF342" i="7"/>
  <c r="FN257" i="7"/>
  <c r="DV257" i="7"/>
  <c r="BF257" i="7"/>
  <c r="BZ257" i="7"/>
  <c r="ER257" i="7"/>
  <c r="ER243" i="7"/>
  <c r="BZ243" i="7"/>
  <c r="BF243" i="7"/>
  <c r="DV243" i="7"/>
  <c r="FN243" i="7"/>
  <c r="ER11" i="7"/>
  <c r="FN11" i="7"/>
  <c r="BF11" i="7"/>
  <c r="DV11" i="7"/>
  <c r="BZ11" i="7"/>
  <c r="BZ310" i="7"/>
  <c r="BF310" i="7"/>
  <c r="DV310" i="7"/>
  <c r="ER310" i="7"/>
  <c r="FN310" i="7"/>
  <c r="ER15" i="7"/>
  <c r="BZ15" i="7"/>
  <c r="DV15" i="7"/>
  <c r="BF15" i="7"/>
  <c r="FN15" i="7"/>
  <c r="BF311" i="7"/>
  <c r="DV311" i="7"/>
  <c r="BZ311" i="7"/>
  <c r="FN311" i="7"/>
  <c r="ER311" i="7"/>
  <c r="BZ208" i="7"/>
  <c r="DV208" i="7"/>
  <c r="BF208" i="7"/>
  <c r="FN208" i="7"/>
  <c r="ER208" i="7"/>
  <c r="BZ80" i="7"/>
  <c r="FN80" i="7"/>
  <c r="DV80" i="7"/>
  <c r="BF80" i="7"/>
  <c r="ER80" i="7"/>
  <c r="FN335" i="7"/>
  <c r="BF335" i="7"/>
  <c r="DV335" i="7"/>
  <c r="BZ335" i="7"/>
  <c r="ER335" i="7"/>
  <c r="ER289" i="7"/>
  <c r="FN289" i="7"/>
  <c r="BF289" i="7"/>
  <c r="BZ289" i="7"/>
  <c r="DV289" i="7"/>
  <c r="FN306" i="7"/>
  <c r="DV306" i="7"/>
  <c r="BZ306" i="7"/>
  <c r="BF306" i="7"/>
  <c r="ER306" i="7"/>
  <c r="DV365" i="7"/>
  <c r="ER365" i="7"/>
  <c r="BF365" i="7"/>
  <c r="FN365" i="7"/>
  <c r="BZ365" i="7"/>
  <c r="DV281" i="7"/>
  <c r="BF281" i="7"/>
  <c r="BZ281" i="7"/>
  <c r="FN281" i="7"/>
  <c r="ER281" i="7"/>
  <c r="BZ261" i="7"/>
  <c r="BF261" i="7"/>
  <c r="ER261" i="7"/>
  <c r="FN261" i="7"/>
  <c r="DV261" i="7"/>
  <c r="BZ44" i="7"/>
  <c r="ER44" i="7"/>
  <c r="DV44" i="7"/>
  <c r="BF44" i="7"/>
  <c r="FN44" i="7"/>
  <c r="ER252" i="7"/>
  <c r="DV252" i="7"/>
  <c r="BZ252" i="7"/>
  <c r="BF252" i="7"/>
  <c r="FN252" i="7"/>
  <c r="K25" i="10"/>
  <c r="CJ124" i="7" a="1"/>
  <c r="CJ124" i="7" s="1"/>
  <c r="BZ48" i="7"/>
  <c r="BF48" i="7"/>
  <c r="FN48" i="7"/>
  <c r="DV48" i="7"/>
  <c r="ER48" i="7"/>
  <c r="BF41" i="7"/>
  <c r="DV41" i="7"/>
  <c r="FN41" i="7"/>
  <c r="BZ41" i="7"/>
  <c r="ER41" i="7"/>
  <c r="ER136" i="7"/>
  <c r="BF136" i="7"/>
  <c r="BZ136" i="7"/>
  <c r="FN136" i="7"/>
  <c r="DV136" i="7"/>
  <c r="ER209" i="7"/>
  <c r="BZ209" i="7"/>
  <c r="FN209" i="7"/>
  <c r="DV209" i="7"/>
  <c r="BF209" i="7"/>
  <c r="DV122" i="7"/>
  <c r="ER122" i="7"/>
  <c r="BZ122" i="7"/>
  <c r="FN122" i="7"/>
  <c r="BF122" i="7"/>
  <c r="DV195" i="7"/>
  <c r="BF195" i="7"/>
  <c r="FN195" i="7"/>
  <c r="BZ195" i="7"/>
  <c r="ER195" i="7"/>
  <c r="BF240" i="7"/>
  <c r="FN240" i="7"/>
  <c r="BZ240" i="7"/>
  <c r="DV240" i="7"/>
  <c r="ER240" i="7"/>
  <c r="FN263" i="7"/>
  <c r="DV263" i="7"/>
  <c r="BZ263" i="7"/>
  <c r="BF263" i="7"/>
  <c r="ER263" i="7"/>
  <c r="S8" i="7" a="1"/>
  <c r="S8" i="7" s="1"/>
  <c r="V5" i="10" s="1"/>
  <c r="V10" i="10" s="1"/>
  <c r="BZ143" i="7"/>
  <c r="FN143" i="7"/>
  <c r="ER143" i="7"/>
  <c r="DV143" i="7"/>
  <c r="BF143" i="7"/>
  <c r="BZ319" i="7"/>
  <c r="FN319" i="7"/>
  <c r="ER319" i="7"/>
  <c r="DV319" i="7"/>
  <c r="BF319" i="7"/>
  <c r="FN326" i="7"/>
  <c r="BF326" i="7"/>
  <c r="BZ326" i="7"/>
  <c r="ER326" i="7"/>
  <c r="DV326" i="7"/>
  <c r="U15" i="10"/>
  <c r="CT114" i="7" a="1"/>
  <c r="CT114" i="7" s="1"/>
  <c r="T173" i="7"/>
  <c r="T178" i="7"/>
  <c r="T334" i="7"/>
  <c r="T17" i="7"/>
  <c r="CV14" i="7" s="1"/>
  <c r="T123" i="7"/>
  <c r="T247" i="7"/>
  <c r="T122" i="7"/>
  <c r="T69" i="7"/>
  <c r="CV66" i="7" s="1"/>
  <c r="T364" i="7"/>
  <c r="T19" i="7"/>
  <c r="CV16" i="7" s="1"/>
  <c r="T275" i="7"/>
  <c r="T239" i="7"/>
  <c r="T350" i="7"/>
  <c r="T337" i="7"/>
  <c r="T136" i="7"/>
  <c r="T214" i="7"/>
  <c r="T177" i="7"/>
  <c r="T20" i="7"/>
  <c r="CV17" i="7" s="1"/>
  <c r="T209" i="7"/>
  <c r="T186" i="7"/>
  <c r="T129" i="7"/>
  <c r="T249" i="7"/>
  <c r="T126" i="7"/>
  <c r="T64" i="7"/>
  <c r="CV61" i="7" s="1"/>
  <c r="T283" i="7"/>
  <c r="T285" i="7"/>
  <c r="T179" i="7"/>
  <c r="T11" i="7"/>
  <c r="CV8" i="7" s="1"/>
  <c r="T288" i="7"/>
  <c r="T323" i="7"/>
  <c r="T349" i="7"/>
  <c r="T83" i="7"/>
  <c r="CV80" i="7" s="1"/>
  <c r="T341" i="7"/>
  <c r="T161" i="7"/>
  <c r="T354" i="7"/>
  <c r="T116" i="7"/>
  <c r="T73" i="7"/>
  <c r="CV70" i="7" s="1"/>
  <c r="T338" i="7"/>
  <c r="T23" i="7"/>
  <c r="CV20" i="7" s="1"/>
  <c r="T246" i="7"/>
  <c r="T190" i="7"/>
  <c r="T45" i="7"/>
  <c r="CV42" i="7" s="1"/>
  <c r="T127" i="7"/>
  <c r="T357" i="7"/>
  <c r="T79" i="7"/>
  <c r="CV76" i="7" s="1"/>
  <c r="T119" i="7"/>
  <c r="T274" i="7"/>
  <c r="T75" i="7"/>
  <c r="CV72" i="7" s="1"/>
  <c r="T244" i="7"/>
  <c r="T37" i="7"/>
  <c r="CV34" i="7" s="1"/>
  <c r="T100" i="7"/>
  <c r="CV97" i="7" s="1"/>
  <c r="T52" i="7"/>
  <c r="CV49" i="7" s="1"/>
  <c r="T304" i="7"/>
  <c r="T25" i="7"/>
  <c r="CV22" i="7" s="1"/>
  <c r="T276" i="7"/>
  <c r="T89" i="7"/>
  <c r="CV86" i="7" s="1"/>
  <c r="T140" i="7"/>
  <c r="T302" i="7"/>
  <c r="T321" i="7"/>
  <c r="T281" i="7"/>
  <c r="T232" i="7"/>
  <c r="T101" i="7"/>
  <c r="CV98" i="7" s="1"/>
  <c r="T117" i="7"/>
  <c r="T80" i="7"/>
  <c r="CV77" i="7" s="1"/>
  <c r="T228" i="7"/>
  <c r="T41" i="7"/>
  <c r="CV38" i="7" s="1"/>
  <c r="T10" i="7"/>
  <c r="CV7" i="7" s="1"/>
  <c r="T78" i="7"/>
  <c r="CV75" i="7" s="1"/>
  <c r="T235" i="7"/>
  <c r="T96" i="7"/>
  <c r="CV93" i="7" s="1"/>
  <c r="T265" i="7"/>
  <c r="T273" i="7"/>
  <c r="T261" i="7"/>
  <c r="T362" i="7"/>
  <c r="T258" i="7"/>
  <c r="T109" i="7"/>
  <c r="CV106" i="7" s="1"/>
  <c r="T245" i="7"/>
  <c r="T60" i="7"/>
  <c r="CV57" i="7" s="1"/>
  <c r="T290" i="7"/>
  <c r="T327" i="7"/>
  <c r="T18" i="7"/>
  <c r="CV15" i="7" s="1"/>
  <c r="T210" i="7"/>
  <c r="T66" i="7"/>
  <c r="CV63" i="7" s="1"/>
  <c r="T15" i="7"/>
  <c r="CV12" i="7" s="1"/>
  <c r="T42" i="7"/>
  <c r="CV39" i="7" s="1"/>
  <c r="T303" i="7"/>
  <c r="T198" i="7"/>
  <c r="T91" i="7"/>
  <c r="CV88" i="7" s="1"/>
  <c r="T164" i="7"/>
  <c r="T312" i="7"/>
  <c r="T213" i="7"/>
  <c r="T355" i="7"/>
  <c r="T94" i="7"/>
  <c r="CV91" i="7" s="1"/>
  <c r="T267" i="7"/>
  <c r="T99" i="7"/>
  <c r="CV96" i="7" s="1"/>
  <c r="T22" i="7"/>
  <c r="CV19" i="7" s="1"/>
  <c r="T32" i="7"/>
  <c r="CV29" i="7" s="1"/>
  <c r="T115" i="7"/>
  <c r="T284" i="7"/>
  <c r="T46" i="7"/>
  <c r="CV43" i="7" s="1"/>
  <c r="T170" i="7"/>
  <c r="T76" i="7"/>
  <c r="CV73" i="7" s="1"/>
  <c r="T222" i="7"/>
  <c r="T93" i="7"/>
  <c r="CV90" i="7" s="1"/>
  <c r="T325" i="7"/>
  <c r="T241" i="7"/>
  <c r="T259" i="7"/>
  <c r="T63" i="7"/>
  <c r="CV60" i="7" s="1"/>
  <c r="T85" i="7"/>
  <c r="CV82" i="7" s="1"/>
  <c r="T59" i="7"/>
  <c r="CV56" i="7" s="1"/>
  <c r="T306" i="7"/>
  <c r="T212" i="7"/>
  <c r="T141" i="7"/>
  <c r="T216" i="7"/>
  <c r="T310" i="7"/>
  <c r="T345" i="7"/>
  <c r="T315" i="7"/>
  <c r="T61" i="7"/>
  <c r="CV58" i="7" s="1"/>
  <c r="T95" i="7"/>
  <c r="CV92" i="7" s="1"/>
  <c r="T47" i="7"/>
  <c r="CV44" i="7" s="1"/>
  <c r="T270" i="7"/>
  <c r="T55" i="7"/>
  <c r="CV52" i="7" s="1"/>
  <c r="T147" i="7"/>
  <c r="T311" i="7"/>
  <c r="T225" i="7"/>
  <c r="T29" i="7"/>
  <c r="CV26" i="7" s="1"/>
  <c r="T255" i="7"/>
  <c r="T43" i="7"/>
  <c r="CV40" i="7" s="1"/>
  <c r="T120" i="7"/>
  <c r="T112" i="7"/>
  <c r="CV109" i="7" s="1"/>
  <c r="T340" i="7"/>
  <c r="T36" i="7"/>
  <c r="CV33" i="7" s="1"/>
  <c r="T150" i="7"/>
  <c r="T108" i="7"/>
  <c r="CV105" i="7" s="1"/>
  <c r="T260" i="7"/>
  <c r="T12" i="7"/>
  <c r="CV9" i="7" s="1"/>
  <c r="T206" i="7"/>
  <c r="T256" i="7"/>
  <c r="T27" i="7"/>
  <c r="CV24" i="7" s="1"/>
  <c r="T359" i="7"/>
  <c r="T71" i="7"/>
  <c r="CV68" i="7" s="1"/>
  <c r="T262" i="7"/>
  <c r="T343" i="7"/>
  <c r="T21" i="7"/>
  <c r="CV18" i="7" s="1"/>
  <c r="T266" i="7"/>
  <c r="T166" i="7"/>
  <c r="T250" i="7"/>
  <c r="T193" i="7"/>
  <c r="T48" i="7"/>
  <c r="CV45" i="7" s="1"/>
  <c r="T211" i="7"/>
  <c r="T65" i="7"/>
  <c r="CV62" i="7" s="1"/>
  <c r="T279" i="7"/>
  <c r="T82" i="7"/>
  <c r="CV79" i="7" s="1"/>
  <c r="T13" i="7"/>
  <c r="CV10" i="7" s="1"/>
  <c r="T314" i="7"/>
  <c r="T102" i="7"/>
  <c r="CV99" i="7" s="1"/>
  <c r="T201" i="7"/>
  <c r="T271" i="7"/>
  <c r="T111" i="7"/>
  <c r="CV108" i="7" s="1"/>
  <c r="T92" i="7"/>
  <c r="CV89" i="7" s="1"/>
  <c r="T172" i="7"/>
  <c r="T124" i="7"/>
  <c r="T366" i="7"/>
  <c r="T200" i="7"/>
  <c r="T280" i="7"/>
  <c r="T26" i="7"/>
  <c r="CV23" i="7" s="1"/>
  <c r="T252" i="7"/>
  <c r="T183" i="7"/>
  <c r="T251" i="7"/>
  <c r="T44" i="7"/>
  <c r="CV41" i="7" s="1"/>
  <c r="T125" i="7"/>
  <c r="T268" i="7"/>
  <c r="T39" i="7"/>
  <c r="CV36" i="7" s="1"/>
  <c r="T67" i="7"/>
  <c r="CV64" i="7" s="1"/>
  <c r="T278" i="7"/>
  <c r="T81" i="7"/>
  <c r="CV78" i="7" s="1"/>
  <c r="T133" i="7"/>
  <c r="T84" i="7"/>
  <c r="CV81" i="7" s="1"/>
  <c r="T118" i="7"/>
  <c r="T54" i="7"/>
  <c r="CV51" i="7" s="1"/>
  <c r="T242" i="7"/>
  <c r="T31" i="7"/>
  <c r="CV28" i="7" s="1"/>
  <c r="T342" i="7"/>
  <c r="T224" i="7"/>
  <c r="T151" i="7"/>
  <c r="T272" i="7"/>
  <c r="T168" i="7"/>
  <c r="T57" i="7"/>
  <c r="CV54" i="7" s="1"/>
  <c r="T326" i="7"/>
  <c r="T87" i="7"/>
  <c r="CV84" i="7" s="1"/>
  <c r="T121" i="7"/>
  <c r="T86" i="7"/>
  <c r="CV83" i="7" s="1"/>
  <c r="T248" i="7"/>
  <c r="T191" i="7"/>
  <c r="T14" i="7"/>
  <c r="CV11" i="7" s="1"/>
  <c r="T167" i="7"/>
  <c r="T237" i="7"/>
  <c r="T243" i="7"/>
  <c r="T296" i="7"/>
  <c r="T24" i="7"/>
  <c r="CV21" i="7" s="1"/>
  <c r="T347" i="7"/>
  <c r="T236" i="7"/>
  <c r="T230" i="7"/>
  <c r="T132" i="7"/>
  <c r="T30" i="7"/>
  <c r="CV27" i="7" s="1"/>
  <c r="T134" i="7"/>
  <c r="T353" i="7"/>
  <c r="T188" i="7"/>
  <c r="T110" i="7"/>
  <c r="CV107" i="7" s="1"/>
  <c r="T298" i="7"/>
  <c r="T160" i="7"/>
  <c r="T50" i="7"/>
  <c r="CV47" i="7" s="1"/>
  <c r="T77" i="7"/>
  <c r="CV74" i="7" s="1"/>
  <c r="T291" i="7"/>
  <c r="T202" i="7"/>
  <c r="T263" i="7"/>
  <c r="T144" i="7"/>
  <c r="T90" i="7"/>
  <c r="CV87" i="7" s="1"/>
  <c r="T195" i="7"/>
  <c r="T181" i="7"/>
  <c r="T192" i="7"/>
  <c r="T53" i="7"/>
  <c r="CV50" i="7" s="1"/>
  <c r="T208" i="7"/>
  <c r="T138" i="7"/>
  <c r="T305" i="7"/>
  <c r="T331" i="7"/>
  <c r="T159" i="7"/>
  <c r="T219" i="7"/>
  <c r="T34" i="7"/>
  <c r="CV31" i="7" s="1"/>
  <c r="T344" i="7"/>
  <c r="T88" i="7"/>
  <c r="CV85" i="7" s="1"/>
  <c r="T174" i="7"/>
  <c r="T154" i="7"/>
  <c r="T197" i="7"/>
  <c r="T68" i="7"/>
  <c r="CV65" i="7" s="1"/>
  <c r="T220" i="7"/>
  <c r="T130" i="7"/>
  <c r="T309" i="7"/>
  <c r="T336" i="7"/>
  <c r="T205" i="7"/>
  <c r="T176" i="7"/>
  <c r="T114" i="7"/>
  <c r="T203" i="7"/>
  <c r="T33" i="7"/>
  <c r="CV30" i="7" s="1"/>
  <c r="T163" i="7"/>
  <c r="T149" i="7"/>
  <c r="T146" i="7"/>
  <c r="T293" i="7"/>
  <c r="T356" i="7"/>
  <c r="T139" i="7"/>
  <c r="T238" i="7"/>
  <c r="T171" i="7"/>
  <c r="T348" i="7"/>
  <c r="T299" i="7"/>
  <c r="T157" i="7"/>
  <c r="T143" i="7"/>
  <c r="T286" i="7"/>
  <c r="T38" i="7"/>
  <c r="CV35" i="7" s="1"/>
  <c r="T135" i="7"/>
  <c r="T282" i="7"/>
  <c r="T35" i="7"/>
  <c r="CV32" i="7" s="1"/>
  <c r="T196" i="7"/>
  <c r="T333" i="7"/>
  <c r="T49" i="7"/>
  <c r="CV46" i="7" s="1"/>
  <c r="T221" i="7"/>
  <c r="T308" i="7"/>
  <c r="T269" i="7"/>
  <c r="T339" i="7"/>
  <c r="T162" i="7"/>
  <c r="T156" i="7"/>
  <c r="T320" i="7"/>
  <c r="T184" i="7"/>
  <c r="T346" i="7"/>
  <c r="T361" i="7"/>
  <c r="T98" i="7"/>
  <c r="CV95" i="7" s="1"/>
  <c r="T257" i="7"/>
  <c r="T28" i="7"/>
  <c r="CV25" i="7" s="1"/>
  <c r="T227" i="7"/>
  <c r="T16" i="7"/>
  <c r="CV13" i="7" s="1"/>
  <c r="T56" i="7"/>
  <c r="CV53" i="7" s="1"/>
  <c r="T316" i="7"/>
  <c r="T51" i="7"/>
  <c r="CV48" i="7" s="1"/>
  <c r="T187" i="7"/>
  <c r="T358" i="7"/>
  <c r="T226" i="7"/>
  <c r="T103" i="7"/>
  <c r="CV100" i="7" s="1"/>
  <c r="T113" i="7"/>
  <c r="T204" i="7"/>
  <c r="T58" i="7"/>
  <c r="CV55" i="7" s="1"/>
  <c r="T301" i="7"/>
  <c r="T330" i="7"/>
  <c r="T165" i="7"/>
  <c r="T328" i="7"/>
  <c r="T182" i="7"/>
  <c r="T223" i="7"/>
  <c r="T289" i="7"/>
  <c r="T319" i="7"/>
  <c r="T329" i="7"/>
  <c r="T313" i="7"/>
  <c r="T229" i="7"/>
  <c r="T74" i="7"/>
  <c r="CV71" i="7" s="1"/>
  <c r="T234" i="7"/>
  <c r="T363" i="7"/>
  <c r="T72" i="7"/>
  <c r="CV69" i="7" s="1"/>
  <c r="T324" i="7"/>
  <c r="T217" i="7"/>
  <c r="T300" i="7"/>
  <c r="T317" i="7"/>
  <c r="T218" i="7"/>
  <c r="T158" i="7"/>
  <c r="T240" i="7"/>
  <c r="T153" i="7"/>
  <c r="T169" i="7"/>
  <c r="T70" i="7"/>
  <c r="CV67" i="7" s="1"/>
  <c r="T194" i="7"/>
  <c r="T365" i="7"/>
  <c r="T231" i="7"/>
  <c r="T207" i="7"/>
  <c r="T104" i="7"/>
  <c r="CV101" i="7" s="1"/>
  <c r="T254" i="7"/>
  <c r="T180" i="7"/>
  <c r="T233" i="7"/>
  <c r="T185" i="7"/>
  <c r="T352" i="7"/>
  <c r="T142" i="7"/>
  <c r="T322" i="7"/>
  <c r="T97" i="7"/>
  <c r="CV94" i="7" s="1"/>
  <c r="T148" i="7"/>
  <c r="T292" i="7"/>
  <c r="T105" i="7"/>
  <c r="CV102" i="7" s="1"/>
  <c r="T199" i="7"/>
  <c r="T40" i="7"/>
  <c r="CV37" i="7" s="1"/>
  <c r="T131" i="7"/>
  <c r="T107" i="7"/>
  <c r="CV104" i="7" s="1"/>
  <c r="T128" i="7"/>
  <c r="T277" i="7"/>
  <c r="T152" i="7"/>
  <c r="T253" i="7"/>
  <c r="T332" i="7"/>
  <c r="T295" i="7"/>
  <c r="T264" i="7"/>
  <c r="T137" i="7"/>
  <c r="T62" i="7"/>
  <c r="CV59" i="7" s="1"/>
  <c r="T297" i="7"/>
  <c r="T287" i="7"/>
  <c r="T335" i="7"/>
  <c r="T175" i="7"/>
  <c r="T351" i="7"/>
  <c r="T318" i="7"/>
  <c r="T189" i="7"/>
  <c r="T307" i="7"/>
  <c r="T145" i="7"/>
  <c r="T360" i="7"/>
  <c r="T215" i="7"/>
  <c r="T155" i="7"/>
  <c r="T294" i="7"/>
  <c r="T106" i="7"/>
  <c r="CV103" i="7" s="1"/>
  <c r="ER298" i="7"/>
  <c r="DV298" i="7"/>
  <c r="BF298" i="7"/>
  <c r="BZ298" i="7"/>
  <c r="FN298" i="7"/>
  <c r="BZ339" i="7"/>
  <c r="ER339" i="7"/>
  <c r="BF339" i="7"/>
  <c r="FN339" i="7"/>
  <c r="DV339" i="7"/>
  <c r="FN295" i="7"/>
  <c r="BZ295" i="7"/>
  <c r="ER295" i="7"/>
  <c r="DV295" i="7"/>
  <c r="BF295" i="7"/>
  <c r="ER294" i="7"/>
  <c r="FN294" i="7"/>
  <c r="BZ294" i="7"/>
  <c r="DV294" i="7"/>
  <c r="BF294" i="7"/>
  <c r="ER338" i="7"/>
  <c r="DV338" i="7"/>
  <c r="BZ338" i="7"/>
  <c r="FN338" i="7"/>
  <c r="BF338" i="7"/>
  <c r="BF276" i="7"/>
  <c r="ER276" i="7"/>
  <c r="BZ276" i="7"/>
  <c r="DV276" i="7"/>
  <c r="FN276" i="7"/>
  <c r="BZ245" i="7"/>
  <c r="FN245" i="7"/>
  <c r="DV245" i="7"/>
  <c r="ER245" i="7"/>
  <c r="BF245" i="7"/>
  <c r="DV30" i="7"/>
  <c r="ER30" i="7"/>
  <c r="BZ30" i="7"/>
  <c r="BF30" i="7"/>
  <c r="FN30" i="7"/>
  <c r="ER170" i="7"/>
  <c r="DV170" i="7"/>
  <c r="FN170" i="7"/>
  <c r="BZ170" i="7"/>
  <c r="BF170" i="7"/>
  <c r="ER362" i="7"/>
  <c r="BF362" i="7"/>
  <c r="DV362" i="7"/>
  <c r="FN362" i="7"/>
  <c r="BZ362" i="7"/>
  <c r="FN227" i="7"/>
  <c r="BZ227" i="7"/>
  <c r="BF227" i="7"/>
  <c r="ER227" i="7"/>
  <c r="DV227" i="7"/>
  <c r="DV62" i="7"/>
  <c r="ER62" i="7"/>
  <c r="BF62" i="7"/>
  <c r="BZ62" i="7"/>
  <c r="FN62" i="7"/>
  <c r="ER233" i="7"/>
  <c r="BF233" i="7"/>
  <c r="DV233" i="7"/>
  <c r="FN233" i="7"/>
  <c r="BZ233" i="7"/>
  <c r="FN272" i="7"/>
  <c r="ER272" i="7"/>
  <c r="BF272" i="7"/>
  <c r="DV272" i="7"/>
  <c r="BZ272" i="7"/>
  <c r="DV190" i="7"/>
  <c r="ER190" i="7"/>
  <c r="BF190" i="7"/>
  <c r="FN190" i="7"/>
  <c r="BZ190" i="7"/>
  <c r="DV333" i="7"/>
  <c r="FN333" i="7"/>
  <c r="BZ333" i="7"/>
  <c r="ER333" i="7"/>
  <c r="BF333" i="7"/>
  <c r="BF301" i="7"/>
  <c r="DV301" i="7"/>
  <c r="ER301" i="7"/>
  <c r="FN301" i="7"/>
  <c r="BZ301" i="7"/>
  <c r="BZ124" i="7"/>
  <c r="BF124" i="7"/>
  <c r="ER124" i="7"/>
  <c r="DV124" i="7"/>
  <c r="FN124" i="7"/>
  <c r="BZ171" i="7"/>
  <c r="FN171" i="7"/>
  <c r="ER171" i="7"/>
  <c r="BF171" i="7"/>
  <c r="DV171" i="7"/>
  <c r="ER95" i="7"/>
  <c r="FN95" i="7"/>
  <c r="DV95" i="7"/>
  <c r="BF95" i="7"/>
  <c r="BZ95" i="7"/>
  <c r="BF350" i="7"/>
  <c r="DV350" i="7"/>
  <c r="FN350" i="7"/>
  <c r="BZ350" i="7"/>
  <c r="ER350" i="7"/>
  <c r="FN262" i="7"/>
  <c r="ER262" i="7"/>
  <c r="BZ262" i="7"/>
  <c r="BF262" i="7"/>
  <c r="DV262" i="7"/>
  <c r="DV112" i="7"/>
  <c r="FN112" i="7"/>
  <c r="BZ112" i="7"/>
  <c r="BF112" i="7"/>
  <c r="ER112" i="7"/>
  <c r="ER238" i="7"/>
  <c r="DV238" i="7"/>
  <c r="FN238" i="7"/>
  <c r="BZ238" i="7"/>
  <c r="BF238" i="7"/>
  <c r="BZ117" i="7"/>
  <c r="FN117" i="7"/>
  <c r="DV117" i="7"/>
  <c r="ER117" i="7"/>
  <c r="BF117" i="7"/>
  <c r="FN33" i="7"/>
  <c r="BZ33" i="7"/>
  <c r="DV33" i="7"/>
  <c r="BF33" i="7"/>
  <c r="ER33" i="7"/>
  <c r="DV161" i="7"/>
  <c r="BZ161" i="7"/>
  <c r="FN161" i="7"/>
  <c r="BF161" i="7"/>
  <c r="ER161" i="7"/>
  <c r="DV198" i="7"/>
  <c r="BZ198" i="7"/>
  <c r="ER198" i="7"/>
  <c r="BF198" i="7"/>
  <c r="FN198" i="7"/>
  <c r="BZ75" i="7"/>
  <c r="BF75" i="7"/>
  <c r="ER75" i="7"/>
  <c r="DV75" i="7"/>
  <c r="FN75" i="7"/>
  <c r="DV330" i="7"/>
  <c r="BZ330" i="7"/>
  <c r="FN330" i="7"/>
  <c r="ER330" i="7"/>
  <c r="BF330" i="7"/>
  <c r="ER194" i="7"/>
  <c r="FN194" i="7"/>
  <c r="BF194" i="7"/>
  <c r="BZ194" i="7"/>
  <c r="DV194" i="7"/>
  <c r="DV360" i="7"/>
  <c r="ER360" i="7"/>
  <c r="BZ360" i="7"/>
  <c r="BF360" i="7"/>
  <c r="FN360" i="7"/>
  <c r="S7" i="7" a="1"/>
  <c r="S7" i="7" s="1"/>
  <c r="V7" i="10" s="1"/>
  <c r="V12" i="10" s="1"/>
  <c r="ER187" i="7"/>
  <c r="BF187" i="7"/>
  <c r="BZ187" i="7"/>
  <c r="DV187" i="7"/>
  <c r="FN187" i="7"/>
  <c r="FN77" i="7"/>
  <c r="BF77" i="7"/>
  <c r="DV77" i="7"/>
  <c r="BZ77" i="7"/>
  <c r="ER77" i="7"/>
  <c r="FN109" i="7"/>
  <c r="DV109" i="7"/>
  <c r="ER109" i="7"/>
  <c r="BF109" i="7"/>
  <c r="BZ109" i="7"/>
  <c r="ER35" i="7"/>
  <c r="DV35" i="7"/>
  <c r="FN35" i="7"/>
  <c r="BF35" i="7"/>
  <c r="BZ35" i="7"/>
  <c r="DV79" i="7"/>
  <c r="FN79" i="7"/>
  <c r="BF79" i="7"/>
  <c r="ER79" i="7"/>
  <c r="BZ79" i="7"/>
  <c r="BZ128" i="7"/>
  <c r="DV128" i="7"/>
  <c r="FN128" i="7"/>
  <c r="BF128" i="7"/>
  <c r="ER128" i="7"/>
  <c r="ER113" i="7"/>
  <c r="BZ113" i="7"/>
  <c r="FN113" i="7"/>
  <c r="BF113" i="7"/>
  <c r="DV113" i="7"/>
  <c r="FN278" i="7"/>
  <c r="ER278" i="7"/>
  <c r="BZ278" i="7"/>
  <c r="BF278" i="7"/>
  <c r="DV278" i="7"/>
  <c r="DV309" i="7"/>
  <c r="ER309" i="7"/>
  <c r="BZ309" i="7"/>
  <c r="BF309" i="7"/>
  <c r="FN309" i="7"/>
  <c r="DV197" i="7"/>
  <c r="BZ197" i="7"/>
  <c r="ER197" i="7"/>
  <c r="BF197" i="7"/>
  <c r="FN197" i="7"/>
  <c r="ER138" i="7"/>
  <c r="BF138" i="7"/>
  <c r="FN138" i="7"/>
  <c r="DV138" i="7"/>
  <c r="BZ138" i="7"/>
  <c r="BF296" i="7"/>
  <c r="ER296" i="7"/>
  <c r="DV296" i="7"/>
  <c r="FN296" i="7"/>
  <c r="BZ296" i="7"/>
  <c r="FN200" i="7"/>
  <c r="BZ200" i="7"/>
  <c r="ER200" i="7"/>
  <c r="DV200" i="7"/>
  <c r="BF200" i="7"/>
  <c r="BZ23" i="7"/>
  <c r="DV23" i="7"/>
  <c r="BF23" i="7"/>
  <c r="FN23" i="7"/>
  <c r="ER23" i="7"/>
  <c r="DV258" i="7"/>
  <c r="ER258" i="7"/>
  <c r="BZ258" i="7"/>
  <c r="FN258" i="7"/>
  <c r="BF258" i="7"/>
  <c r="BF125" i="7"/>
  <c r="DV125" i="7"/>
  <c r="FN125" i="7"/>
  <c r="BZ125" i="7"/>
  <c r="ER125" i="7"/>
  <c r="ER223" i="7"/>
  <c r="BF223" i="7"/>
  <c r="BZ223" i="7"/>
  <c r="DV223" i="7"/>
  <c r="FN223" i="7"/>
  <c r="BZ141" i="7"/>
  <c r="BF141" i="7"/>
  <c r="ER141" i="7"/>
  <c r="DV141" i="7"/>
  <c r="FN141" i="7"/>
  <c r="FN270" i="7"/>
  <c r="BZ270" i="7"/>
  <c r="BF270" i="7"/>
  <c r="DV270" i="7"/>
  <c r="ER270" i="7"/>
  <c r="DV130" i="7"/>
  <c r="BZ130" i="7"/>
  <c r="FN130" i="7"/>
  <c r="BF130" i="7"/>
  <c r="ER130" i="7"/>
  <c r="ER155" i="7"/>
  <c r="BZ155" i="7"/>
  <c r="FN155" i="7"/>
  <c r="BF155" i="7"/>
  <c r="DV155" i="7"/>
  <c r="DV184" i="7"/>
  <c r="ER184" i="7"/>
  <c r="BZ184" i="7"/>
  <c r="FN184" i="7"/>
  <c r="BF184" i="7"/>
  <c r="BZ52" i="7"/>
  <c r="BF52" i="7"/>
  <c r="DV52" i="7"/>
  <c r="ER52" i="7"/>
  <c r="FN52" i="7"/>
  <c r="BF172" i="7"/>
  <c r="FN172" i="7"/>
  <c r="BZ172" i="7"/>
  <c r="DV172" i="7"/>
  <c r="ER172" i="7"/>
  <c r="BF246" i="7"/>
  <c r="ER246" i="7"/>
  <c r="DV246" i="7"/>
  <c r="BZ246" i="7"/>
  <c r="FN246" i="7"/>
  <c r="ER351" i="7"/>
  <c r="BZ351" i="7"/>
  <c r="FN351" i="7"/>
  <c r="DV351" i="7"/>
  <c r="BF351" i="7"/>
  <c r="BZ71" i="7"/>
  <c r="FN71" i="7"/>
  <c r="BF71" i="7"/>
  <c r="ER71" i="7"/>
  <c r="DV71" i="7"/>
  <c r="FN266" i="7"/>
  <c r="BZ266" i="7"/>
  <c r="BF266" i="7"/>
  <c r="DV266" i="7"/>
  <c r="ER266" i="7"/>
  <c r="DV179" i="7"/>
  <c r="ER179" i="7"/>
  <c r="FN179" i="7"/>
  <c r="BZ179" i="7"/>
  <c r="BF179" i="7"/>
  <c r="ER364" i="7"/>
  <c r="BF364" i="7"/>
  <c r="BZ364" i="7"/>
  <c r="FN364" i="7"/>
  <c r="DV364" i="7"/>
  <c r="V13" i="10" l="1"/>
  <c r="FO364" i="7"/>
  <c r="CA364" i="7"/>
  <c r="DW364" i="7"/>
  <c r="ES364" i="7"/>
  <c r="CA130" i="7"/>
  <c r="ES130" i="7"/>
  <c r="FO130" i="7"/>
  <c r="DW130" i="7"/>
  <c r="ES319" i="7"/>
  <c r="DW319" i="7"/>
  <c r="CA319" i="7"/>
  <c r="FO319" i="7"/>
  <c r="ES195" i="7"/>
  <c r="DW195" i="7"/>
  <c r="FO195" i="7"/>
  <c r="CA195" i="7"/>
  <c r="DW11" i="7"/>
  <c r="CA11" i="7"/>
  <c r="FO11" i="7"/>
  <c r="ES11" i="7"/>
  <c r="DW50" i="7"/>
  <c r="ES50" i="7"/>
  <c r="FO50" i="7"/>
  <c r="CA50" i="7"/>
  <c r="ES157" i="7"/>
  <c r="CA157" i="7"/>
  <c r="FO157" i="7"/>
  <c r="DW157" i="7"/>
  <c r="CA307" i="7"/>
  <c r="FO307" i="7"/>
  <c r="DW307" i="7"/>
  <c r="ES307" i="7"/>
  <c r="T8" i="7" a="1"/>
  <c r="T8" i="7" s="1"/>
  <c r="W5" i="10" s="1"/>
  <c r="W10" i="10" s="1"/>
  <c r="DW85" i="7"/>
  <c r="ES85" i="7"/>
  <c r="FO85" i="7"/>
  <c r="CA85" i="7"/>
  <c r="CA226" i="7"/>
  <c r="FO226" i="7"/>
  <c r="ES226" i="7"/>
  <c r="DW226" i="7"/>
  <c r="CS116" i="7" a="1"/>
  <c r="CS116" i="7" s="1"/>
  <c r="T17" i="10"/>
  <c r="FO331" i="7"/>
  <c r="DW331" i="7"/>
  <c r="CA331" i="7"/>
  <c r="ES331" i="7"/>
  <c r="ES196" i="7"/>
  <c r="FO196" i="7"/>
  <c r="DW196" i="7"/>
  <c r="CA196" i="7"/>
  <c r="ES299" i="7"/>
  <c r="CA299" i="7"/>
  <c r="DW299" i="7"/>
  <c r="FO299" i="7"/>
  <c r="ES180" i="7"/>
  <c r="FO180" i="7"/>
  <c r="CA180" i="7"/>
  <c r="DW180" i="7"/>
  <c r="CA267" i="7"/>
  <c r="DW267" i="7"/>
  <c r="ES267" i="7"/>
  <c r="FO267" i="7"/>
  <c r="CA349" i="7"/>
  <c r="DW349" i="7"/>
  <c r="ES349" i="7"/>
  <c r="FO349" i="7"/>
  <c r="DW144" i="7"/>
  <c r="ES144" i="7"/>
  <c r="FO144" i="7"/>
  <c r="CA144" i="7"/>
  <c r="ES115" i="7"/>
  <c r="CA115" i="7"/>
  <c r="FO115" i="7"/>
  <c r="DW115" i="7"/>
  <c r="DW168" i="7"/>
  <c r="ES168" i="7"/>
  <c r="CA168" i="7"/>
  <c r="FO168" i="7"/>
  <c r="DW45" i="7"/>
  <c r="ES45" i="7"/>
  <c r="FO45" i="7"/>
  <c r="CA45" i="7"/>
  <c r="CA224" i="7"/>
  <c r="FO224" i="7"/>
  <c r="DW224" i="7"/>
  <c r="ES224" i="7"/>
  <c r="F31" i="10"/>
  <c r="CE130" i="7" a="1"/>
  <c r="CE130" i="7" s="1"/>
  <c r="X3" i="10"/>
  <c r="X9" i="10"/>
  <c r="CA126" i="7"/>
  <c r="FO126" i="7"/>
  <c r="ES126" i="7"/>
  <c r="DW126" i="7"/>
  <c r="CL123" i="7" a="1"/>
  <c r="CL123" i="7" s="1"/>
  <c r="M24" i="10"/>
  <c r="DW55" i="7"/>
  <c r="FO55" i="7"/>
  <c r="ES55" i="7"/>
  <c r="CA55" i="7"/>
  <c r="CA316" i="7"/>
  <c r="ES316" i="7"/>
  <c r="DW316" i="7"/>
  <c r="FO316" i="7"/>
  <c r="FO218" i="7"/>
  <c r="ES218" i="7"/>
  <c r="CA218" i="7"/>
  <c r="DW218" i="7"/>
  <c r="ES53" i="7"/>
  <c r="FO53" i="7"/>
  <c r="CA53" i="7"/>
  <c r="DW53" i="7"/>
  <c r="FO9" i="7"/>
  <c r="ES9" i="7"/>
  <c r="DW9" i="7"/>
  <c r="CA9" i="7"/>
  <c r="DW366" i="7"/>
  <c r="ES366" i="7"/>
  <c r="FO366" i="7"/>
  <c r="CA366" i="7"/>
  <c r="CA74" i="7"/>
  <c r="FO74" i="7"/>
  <c r="ES74" i="7"/>
  <c r="DW74" i="7"/>
  <c r="CA274" i="7"/>
  <c r="ES274" i="7"/>
  <c r="FO274" i="7"/>
  <c r="DW274" i="7"/>
  <c r="FO284" i="7"/>
  <c r="DW284" i="7"/>
  <c r="ES284" i="7"/>
  <c r="CA284" i="7"/>
  <c r="ES154" i="7"/>
  <c r="DW154" i="7"/>
  <c r="CA154" i="7"/>
  <c r="FO154" i="7"/>
  <c r="ES207" i="7"/>
  <c r="DW207" i="7"/>
  <c r="CA207" i="7"/>
  <c r="FO207" i="7"/>
  <c r="FO363" i="7"/>
  <c r="DW363" i="7"/>
  <c r="CA363" i="7"/>
  <c r="ES363" i="7"/>
  <c r="FO265" i="7"/>
  <c r="CA265" i="7"/>
  <c r="ES265" i="7"/>
  <c r="DW265" i="7"/>
  <c r="CA118" i="7"/>
  <c r="FO118" i="7"/>
  <c r="DW118" i="7"/>
  <c r="ES118" i="7"/>
  <c r="ES250" i="7"/>
  <c r="FO250" i="7"/>
  <c r="DW250" i="7"/>
  <c r="CA250" i="7"/>
  <c r="CA272" i="7"/>
  <c r="FO272" i="7"/>
  <c r="DW272" i="7"/>
  <c r="ES272" i="7"/>
  <c r="DW294" i="7"/>
  <c r="ES294" i="7"/>
  <c r="FO294" i="7"/>
  <c r="CA294" i="7"/>
  <c r="CA266" i="7"/>
  <c r="ES266" i="7"/>
  <c r="FO266" i="7"/>
  <c r="DW266" i="7"/>
  <c r="CA351" i="7"/>
  <c r="ES351" i="7"/>
  <c r="DW351" i="7"/>
  <c r="FO351" i="7"/>
  <c r="DW223" i="7"/>
  <c r="CA223" i="7"/>
  <c r="ES223" i="7"/>
  <c r="FO223" i="7"/>
  <c r="FO113" i="7"/>
  <c r="CA113" i="7"/>
  <c r="ES113" i="7"/>
  <c r="DW113" i="7"/>
  <c r="FO187" i="7"/>
  <c r="ES187" i="7"/>
  <c r="DW187" i="7"/>
  <c r="CA187" i="7"/>
  <c r="DW198" i="7"/>
  <c r="ES198" i="7"/>
  <c r="FO198" i="7"/>
  <c r="CA198" i="7"/>
  <c r="CA95" i="7"/>
  <c r="ES95" i="7"/>
  <c r="DW95" i="7"/>
  <c r="FO95" i="7"/>
  <c r="CA245" i="7"/>
  <c r="ES245" i="7"/>
  <c r="DW245" i="7"/>
  <c r="FO245" i="7"/>
  <c r="ES298" i="7"/>
  <c r="CA298" i="7"/>
  <c r="FO298" i="7"/>
  <c r="DW298" i="7"/>
  <c r="CT115" i="7" a="1"/>
  <c r="CT115" i="7" s="1"/>
  <c r="U16" i="10"/>
  <c r="DW48" i="7"/>
  <c r="CA48" i="7"/>
  <c r="ES48" i="7"/>
  <c r="FO48" i="7"/>
  <c r="DW312" i="7"/>
  <c r="FO312" i="7"/>
  <c r="CA312" i="7"/>
  <c r="ES312" i="7"/>
  <c r="ES7" i="7"/>
  <c r="FO7" i="7"/>
  <c r="DW7" i="7"/>
  <c r="CA7" i="7"/>
  <c r="FO297" i="7"/>
  <c r="ES297" i="7"/>
  <c r="CA297" i="7"/>
  <c r="DW297" i="7"/>
  <c r="ES166" i="7"/>
  <c r="FO166" i="7"/>
  <c r="CA166" i="7"/>
  <c r="DW166" i="7"/>
  <c r="FO259" i="7"/>
  <c r="CA259" i="7"/>
  <c r="DW259" i="7"/>
  <c r="ES259" i="7"/>
  <c r="DW97" i="7"/>
  <c r="FO97" i="7"/>
  <c r="CA97" i="7"/>
  <c r="ES97" i="7"/>
  <c r="ES167" i="7"/>
  <c r="FO167" i="7"/>
  <c r="CA167" i="7"/>
  <c r="DW167" i="7"/>
  <c r="DW193" i="7"/>
  <c r="CA193" i="7"/>
  <c r="FO193" i="7"/>
  <c r="ES193" i="7"/>
  <c r="FO264" i="7"/>
  <c r="DW264" i="7"/>
  <c r="ES264" i="7"/>
  <c r="CA264" i="7"/>
  <c r="CA241" i="7"/>
  <c r="ES241" i="7"/>
  <c r="DW241" i="7"/>
  <c r="FO241" i="7"/>
  <c r="DW164" i="7"/>
  <c r="ES164" i="7"/>
  <c r="CA164" i="7"/>
  <c r="FO164" i="7"/>
  <c r="ES279" i="7"/>
  <c r="DW279" i="7"/>
  <c r="CA279" i="7"/>
  <c r="FO279" i="7"/>
  <c r="FO123" i="7"/>
  <c r="CA123" i="7"/>
  <c r="DW123" i="7"/>
  <c r="ES123" i="7"/>
  <c r="DW288" i="7"/>
  <c r="ES288" i="7"/>
  <c r="CA288" i="7"/>
  <c r="FO288" i="7"/>
  <c r="FO199" i="7"/>
  <c r="DW199" i="7"/>
  <c r="ES199" i="7"/>
  <c r="CA199" i="7"/>
  <c r="DW151" i="7"/>
  <c r="CA151" i="7"/>
  <c r="FO151" i="7"/>
  <c r="ES151" i="7"/>
  <c r="FO236" i="7"/>
  <c r="CA236" i="7"/>
  <c r="ES236" i="7"/>
  <c r="DW236" i="7"/>
  <c r="CA327" i="7"/>
  <c r="DW327" i="7"/>
  <c r="FO327" i="7"/>
  <c r="ES327" i="7"/>
  <c r="DW137" i="7"/>
  <c r="CA137" i="7"/>
  <c r="FO137" i="7"/>
  <c r="ES137" i="7"/>
  <c r="ES293" i="7"/>
  <c r="DW293" i="7"/>
  <c r="CA293" i="7"/>
  <c r="FO293" i="7"/>
  <c r="ES305" i="7"/>
  <c r="CA305" i="7"/>
  <c r="DW305" i="7"/>
  <c r="FO305" i="7"/>
  <c r="ES275" i="7"/>
  <c r="CA275" i="7"/>
  <c r="FO275" i="7"/>
  <c r="DW275" i="7"/>
  <c r="CA176" i="7"/>
  <c r="ES176" i="7"/>
  <c r="FO176" i="7"/>
  <c r="DW176" i="7"/>
  <c r="CA219" i="7"/>
  <c r="FO219" i="7"/>
  <c r="DW219" i="7"/>
  <c r="ES219" i="7"/>
  <c r="FO13" i="7"/>
  <c r="DW13" i="7"/>
  <c r="CA13" i="7"/>
  <c r="ES13" i="7"/>
  <c r="FO37" i="7"/>
  <c r="DW37" i="7"/>
  <c r="CA37" i="7"/>
  <c r="ES37" i="7"/>
  <c r="ES26" i="7"/>
  <c r="CA26" i="7"/>
  <c r="DW26" i="7"/>
  <c r="FO26" i="7"/>
  <c r="CA148" i="7"/>
  <c r="FO148" i="7"/>
  <c r="ES148" i="7"/>
  <c r="DW148" i="7"/>
  <c r="FO36" i="7"/>
  <c r="CA36" i="7"/>
  <c r="DW36" i="7"/>
  <c r="ES36" i="7"/>
  <c r="CA320" i="7"/>
  <c r="FO320" i="7"/>
  <c r="DW320" i="7"/>
  <c r="ES320" i="7"/>
  <c r="CA359" i="7"/>
  <c r="DW359" i="7"/>
  <c r="FO359" i="7"/>
  <c r="ES359" i="7"/>
  <c r="FO86" i="7"/>
  <c r="ES86" i="7"/>
  <c r="CA86" i="7"/>
  <c r="DW86" i="7"/>
  <c r="FO158" i="7"/>
  <c r="DW158" i="7"/>
  <c r="ES158" i="7"/>
  <c r="CA158" i="7"/>
  <c r="FO189" i="7"/>
  <c r="ES189" i="7"/>
  <c r="DW189" i="7"/>
  <c r="CA189" i="7"/>
  <c r="ES119" i="7"/>
  <c r="DW119" i="7"/>
  <c r="FO119" i="7"/>
  <c r="CA119" i="7"/>
  <c r="FO228" i="7"/>
  <c r="CA228" i="7"/>
  <c r="ES228" i="7"/>
  <c r="DW228" i="7"/>
  <c r="CA29" i="7"/>
  <c r="ES29" i="7"/>
  <c r="DW29" i="7"/>
  <c r="FO29" i="7"/>
  <c r="FO96" i="7"/>
  <c r="CA96" i="7"/>
  <c r="DW96" i="7"/>
  <c r="ES96" i="7"/>
  <c r="CA59" i="7"/>
  <c r="DW59" i="7"/>
  <c r="ES59" i="7"/>
  <c r="FO59" i="7"/>
  <c r="DW16" i="7"/>
  <c r="CA16" i="7"/>
  <c r="ES16" i="7"/>
  <c r="FO16" i="7"/>
  <c r="CA201" i="7"/>
  <c r="FO201" i="7"/>
  <c r="DW201" i="7"/>
  <c r="ES201" i="7"/>
  <c r="FO121" i="7"/>
  <c r="DW121" i="7"/>
  <c r="ES121" i="7"/>
  <c r="CA121" i="7"/>
  <c r="S18" i="10"/>
  <c r="CR117" i="7" a="1"/>
  <c r="CR117" i="7" s="1"/>
  <c r="ES347" i="7"/>
  <c r="FO347" i="7"/>
  <c r="CA347" i="7"/>
  <c r="DW347" i="7"/>
  <c r="FO69" i="7"/>
  <c r="CA69" i="7"/>
  <c r="DW69" i="7"/>
  <c r="ES69" i="7"/>
  <c r="CA215" i="7"/>
  <c r="DW215" i="7"/>
  <c r="ES215" i="7"/>
  <c r="FO215" i="7"/>
  <c r="DW246" i="7"/>
  <c r="ES246" i="7"/>
  <c r="FO246" i="7"/>
  <c r="CA246" i="7"/>
  <c r="FO200" i="7"/>
  <c r="CA200" i="7"/>
  <c r="ES200" i="7"/>
  <c r="DW200" i="7"/>
  <c r="CA112" i="7"/>
  <c r="ES112" i="7"/>
  <c r="DW112" i="7"/>
  <c r="FO112" i="7"/>
  <c r="DW122" i="7"/>
  <c r="CA122" i="7"/>
  <c r="ES122" i="7"/>
  <c r="FO122" i="7"/>
  <c r="FO261" i="7"/>
  <c r="DW261" i="7"/>
  <c r="ES261" i="7"/>
  <c r="CA261" i="7"/>
  <c r="DW257" i="7"/>
  <c r="FO257" i="7"/>
  <c r="CA257" i="7"/>
  <c r="ES257" i="7"/>
  <c r="ES230" i="7"/>
  <c r="FO230" i="7"/>
  <c r="CA230" i="7"/>
  <c r="DW230" i="7"/>
  <c r="FO328" i="7"/>
  <c r="CA328" i="7"/>
  <c r="DW328" i="7"/>
  <c r="ES328" i="7"/>
  <c r="T6" i="7" a="1"/>
  <c r="T6" i="7" s="1"/>
  <c r="W8" i="10" s="1"/>
  <c r="FO269" i="7"/>
  <c r="CA269" i="7"/>
  <c r="DW269" i="7"/>
  <c r="ES269" i="7"/>
  <c r="DW220" i="7"/>
  <c r="CA220" i="7"/>
  <c r="FO220" i="7"/>
  <c r="ES220" i="7"/>
  <c r="FO315" i="7"/>
  <c r="CA315" i="7"/>
  <c r="DW315" i="7"/>
  <c r="ES315" i="7"/>
  <c r="CA248" i="7"/>
  <c r="ES248" i="7"/>
  <c r="DW248" i="7"/>
  <c r="FO248" i="7"/>
  <c r="ES76" i="7"/>
  <c r="FO76" i="7"/>
  <c r="CA76" i="7"/>
  <c r="DW76" i="7"/>
  <c r="CA222" i="7"/>
  <c r="DW222" i="7"/>
  <c r="ES222" i="7"/>
  <c r="FO222" i="7"/>
  <c r="CA260" i="7"/>
  <c r="DW260" i="7"/>
  <c r="ES260" i="7"/>
  <c r="FO260" i="7"/>
  <c r="J27" i="10"/>
  <c r="CI126" i="7" a="1"/>
  <c r="CI126" i="7" s="1"/>
  <c r="DW358" i="7"/>
  <c r="CA358" i="7"/>
  <c r="ES358" i="7"/>
  <c r="FO358" i="7"/>
  <c r="FO324" i="7"/>
  <c r="ES324" i="7"/>
  <c r="DW324" i="7"/>
  <c r="CA324" i="7"/>
  <c r="ES212" i="7"/>
  <c r="FO212" i="7"/>
  <c r="CA212" i="7"/>
  <c r="DW212" i="7"/>
  <c r="DW82" i="7"/>
  <c r="ES82" i="7"/>
  <c r="FO82" i="7"/>
  <c r="CA82" i="7"/>
  <c r="FO280" i="7"/>
  <c r="ES280" i="7"/>
  <c r="CA280" i="7"/>
  <c r="DW280" i="7"/>
  <c r="ES156" i="7"/>
  <c r="FO156" i="7"/>
  <c r="DW156" i="7"/>
  <c r="CA156" i="7"/>
  <c r="FO51" i="7"/>
  <c r="ES51" i="7"/>
  <c r="DW51" i="7"/>
  <c r="CA51" i="7"/>
  <c r="FO177" i="7"/>
  <c r="DW177" i="7"/>
  <c r="ES177" i="7"/>
  <c r="CA177" i="7"/>
  <c r="ES244" i="7"/>
  <c r="CA244" i="7"/>
  <c r="FO244" i="7"/>
  <c r="DW244" i="7"/>
  <c r="ES94" i="7"/>
  <c r="DW94" i="7"/>
  <c r="CA94" i="7"/>
  <c r="FO94" i="7"/>
  <c r="CA291" i="7"/>
  <c r="FO291" i="7"/>
  <c r="ES291" i="7"/>
  <c r="DW291" i="7"/>
  <c r="CO120" i="7" a="1"/>
  <c r="CO120" i="7" s="1"/>
  <c r="P21" i="10"/>
  <c r="DW87" i="7"/>
  <c r="CA87" i="7"/>
  <c r="FO87" i="7"/>
  <c r="ES87" i="7"/>
  <c r="ES214" i="7"/>
  <c r="CA214" i="7"/>
  <c r="FO214" i="7"/>
  <c r="DW214" i="7"/>
  <c r="ES202" i="7"/>
  <c r="DW202" i="7"/>
  <c r="FO202" i="7"/>
  <c r="CA202" i="7"/>
  <c r="CA178" i="7"/>
  <c r="ES178" i="7"/>
  <c r="DW178" i="7"/>
  <c r="FO178" i="7"/>
  <c r="ES40" i="7"/>
  <c r="FO40" i="7"/>
  <c r="DW40" i="7"/>
  <c r="CA40" i="7"/>
  <c r="CH127" i="7" a="1"/>
  <c r="CH127" i="7" s="1"/>
  <c r="I28" i="10"/>
  <c r="FO162" i="7"/>
  <c r="DW162" i="7"/>
  <c r="CA162" i="7"/>
  <c r="ES162" i="7"/>
  <c r="CA174" i="7"/>
  <c r="ES174" i="7"/>
  <c r="DW174" i="7"/>
  <c r="FO174" i="7"/>
  <c r="FO152" i="7"/>
  <c r="ES152" i="7"/>
  <c r="DW152" i="7"/>
  <c r="CA152" i="7"/>
  <c r="ES27" i="7"/>
  <c r="CA27" i="7"/>
  <c r="FO27" i="7"/>
  <c r="DW27" i="7"/>
  <c r="CQ118" i="7" a="1"/>
  <c r="CQ118" i="7" s="1"/>
  <c r="R19" i="10"/>
  <c r="ES355" i="7"/>
  <c r="DW355" i="7"/>
  <c r="CA355" i="7"/>
  <c r="FO355" i="7"/>
  <c r="CA258" i="7"/>
  <c r="ES258" i="7"/>
  <c r="FO258" i="7"/>
  <c r="DW258" i="7"/>
  <c r="CA276" i="7"/>
  <c r="ES276" i="7"/>
  <c r="FO276" i="7"/>
  <c r="DW276" i="7"/>
  <c r="ES155" i="7"/>
  <c r="FO155" i="7"/>
  <c r="CA155" i="7"/>
  <c r="DW155" i="7"/>
  <c r="FO296" i="7"/>
  <c r="ES296" i="7"/>
  <c r="CA296" i="7"/>
  <c r="DW296" i="7"/>
  <c r="ES338" i="7"/>
  <c r="DW338" i="7"/>
  <c r="CA338" i="7"/>
  <c r="FO338" i="7"/>
  <c r="CJ125" i="7" a="1"/>
  <c r="CJ125" i="7" s="1"/>
  <c r="K26" i="10"/>
  <c r="ES44" i="7"/>
  <c r="FO44" i="7"/>
  <c r="CA44" i="7"/>
  <c r="DW44" i="7"/>
  <c r="FO365" i="7"/>
  <c r="CA365" i="7"/>
  <c r="ES365" i="7"/>
  <c r="DW365" i="7"/>
  <c r="ES335" i="7"/>
  <c r="CA335" i="7"/>
  <c r="FO335" i="7"/>
  <c r="DW335" i="7"/>
  <c r="DW311" i="7"/>
  <c r="ES311" i="7"/>
  <c r="FO311" i="7"/>
  <c r="CA311" i="7"/>
  <c r="CA133" i="7"/>
  <c r="DW133" i="7"/>
  <c r="ES133" i="7"/>
  <c r="FO133" i="7"/>
  <c r="T5" i="7" a="1"/>
  <c r="T5" i="7" s="1"/>
  <c r="W6" i="10" s="1"/>
  <c r="W11" i="10" s="1"/>
  <c r="FO129" i="7"/>
  <c r="ES129" i="7"/>
  <c r="DW129" i="7"/>
  <c r="CA129" i="7"/>
  <c r="ES104" i="7"/>
  <c r="FO104" i="7"/>
  <c r="DW104" i="7"/>
  <c r="CA104" i="7"/>
  <c r="FO84" i="7"/>
  <c r="DW84" i="7"/>
  <c r="CA84" i="7"/>
  <c r="ES84" i="7"/>
  <c r="FO203" i="7"/>
  <c r="DW203" i="7"/>
  <c r="CA203" i="7"/>
  <c r="ES203" i="7"/>
  <c r="FO149" i="7"/>
  <c r="DW149" i="7"/>
  <c r="CA149" i="7"/>
  <c r="ES149" i="7"/>
  <c r="CA249" i="7"/>
  <c r="ES249" i="7"/>
  <c r="DW249" i="7"/>
  <c r="FO249" i="7"/>
  <c r="FO188" i="7"/>
  <c r="CA188" i="7"/>
  <c r="ES188" i="7"/>
  <c r="DW188" i="7"/>
  <c r="DW70" i="7"/>
  <c r="FO70" i="7"/>
  <c r="ES70" i="7"/>
  <c r="CA70" i="7"/>
  <c r="ES356" i="7"/>
  <c r="DW356" i="7"/>
  <c r="FO356" i="7"/>
  <c r="CA356" i="7"/>
  <c r="ES287" i="7"/>
  <c r="DW287" i="7"/>
  <c r="CA287" i="7"/>
  <c r="FO287" i="7"/>
  <c r="ES181" i="7"/>
  <c r="CA181" i="7"/>
  <c r="DW181" i="7"/>
  <c r="FO181" i="7"/>
  <c r="DW234" i="7"/>
  <c r="CA234" i="7"/>
  <c r="ES234" i="7"/>
  <c r="FO234" i="7"/>
  <c r="DW344" i="7"/>
  <c r="FO344" i="7"/>
  <c r="CA344" i="7"/>
  <c r="ES344" i="7"/>
  <c r="FO255" i="7"/>
  <c r="ES255" i="7"/>
  <c r="CA255" i="7"/>
  <c r="DW255" i="7"/>
  <c r="DW322" i="7"/>
  <c r="ES322" i="7"/>
  <c r="FO322" i="7"/>
  <c r="CA322" i="7"/>
  <c r="CA127" i="7"/>
  <c r="FO127" i="7"/>
  <c r="ES127" i="7"/>
  <c r="DW127" i="7"/>
  <c r="ES268" i="7"/>
  <c r="CA268" i="7"/>
  <c r="FO268" i="7"/>
  <c r="DW268" i="7"/>
  <c r="FO361" i="7"/>
  <c r="DW361" i="7"/>
  <c r="ES361" i="7"/>
  <c r="CA361" i="7"/>
  <c r="ES14" i="7"/>
  <c r="CA14" i="7"/>
  <c r="FO14" i="7"/>
  <c r="DW14" i="7"/>
  <c r="CA192" i="7"/>
  <c r="FO192" i="7"/>
  <c r="DW192" i="7"/>
  <c r="ES192" i="7"/>
  <c r="DW247" i="7"/>
  <c r="ES247" i="7"/>
  <c r="FO247" i="7"/>
  <c r="CA247" i="7"/>
  <c r="FO92" i="7"/>
  <c r="ES92" i="7"/>
  <c r="CA92" i="7"/>
  <c r="DW92" i="7"/>
  <c r="ES183" i="7"/>
  <c r="CA183" i="7"/>
  <c r="FO183" i="7"/>
  <c r="DW183" i="7"/>
  <c r="CA34" i="7"/>
  <c r="FO34" i="7"/>
  <c r="DW34" i="7"/>
  <c r="ES34" i="7"/>
  <c r="DW93" i="7"/>
  <c r="FO93" i="7"/>
  <c r="CA93" i="7"/>
  <c r="ES93" i="7"/>
  <c r="FO90" i="7"/>
  <c r="DW90" i="7"/>
  <c r="CA90" i="7"/>
  <c r="ES90" i="7"/>
  <c r="DW313" i="7"/>
  <c r="CA313" i="7"/>
  <c r="FO313" i="7"/>
  <c r="ES313" i="7"/>
  <c r="CA271" i="7"/>
  <c r="DW271" i="7"/>
  <c r="ES271" i="7"/>
  <c r="FO271" i="7"/>
  <c r="DW317" i="7"/>
  <c r="FO317" i="7"/>
  <c r="CA317" i="7"/>
  <c r="ES317" i="7"/>
  <c r="CA204" i="7"/>
  <c r="FO204" i="7"/>
  <c r="ES204" i="7"/>
  <c r="DW204" i="7"/>
  <c r="FO160" i="7"/>
  <c r="ES160" i="7"/>
  <c r="DW160" i="7"/>
  <c r="CA160" i="7"/>
  <c r="DW277" i="7"/>
  <c r="FO277" i="7"/>
  <c r="CA277" i="7"/>
  <c r="ES277" i="7"/>
  <c r="CA283" i="7"/>
  <c r="FO283" i="7"/>
  <c r="DW283" i="7"/>
  <c r="ES283" i="7"/>
  <c r="FO106" i="7"/>
  <c r="ES106" i="7"/>
  <c r="CA106" i="7"/>
  <c r="DW106" i="7"/>
  <c r="FO131" i="7"/>
  <c r="DW131" i="7"/>
  <c r="ES131" i="7"/>
  <c r="CA131" i="7"/>
  <c r="ES10" i="7"/>
  <c r="DW10" i="7"/>
  <c r="CA10" i="7"/>
  <c r="FO10" i="7"/>
  <c r="CA232" i="7"/>
  <c r="DW232" i="7"/>
  <c r="ES232" i="7"/>
  <c r="FO232" i="7"/>
  <c r="CA142" i="7"/>
  <c r="FO142" i="7"/>
  <c r="ES142" i="7"/>
  <c r="DW142" i="7"/>
  <c r="CA147" i="7"/>
  <c r="ES147" i="7"/>
  <c r="FO147" i="7"/>
  <c r="DW147" i="7"/>
  <c r="FO194" i="7"/>
  <c r="CA194" i="7"/>
  <c r="DW194" i="7"/>
  <c r="ES194" i="7"/>
  <c r="ES33" i="7"/>
  <c r="DW33" i="7"/>
  <c r="CA33" i="7"/>
  <c r="FO33" i="7"/>
  <c r="FO190" i="7"/>
  <c r="CA190" i="7"/>
  <c r="DW190" i="7"/>
  <c r="ES190" i="7"/>
  <c r="FO141" i="7"/>
  <c r="CA141" i="7"/>
  <c r="ES141" i="7"/>
  <c r="DW141" i="7"/>
  <c r="ES278" i="7"/>
  <c r="FO278" i="7"/>
  <c r="DW278" i="7"/>
  <c r="CA278" i="7"/>
  <c r="FO79" i="7"/>
  <c r="ES79" i="7"/>
  <c r="DW79" i="7"/>
  <c r="CA79" i="7"/>
  <c r="CA77" i="7"/>
  <c r="FO77" i="7"/>
  <c r="DW77" i="7"/>
  <c r="ES77" i="7"/>
  <c r="FO333" i="7"/>
  <c r="ES333" i="7"/>
  <c r="DW333" i="7"/>
  <c r="CA333" i="7"/>
  <c r="FO339" i="7"/>
  <c r="DW339" i="7"/>
  <c r="ES339" i="7"/>
  <c r="CA339" i="7"/>
  <c r="ES240" i="7"/>
  <c r="CA240" i="7"/>
  <c r="FO240" i="7"/>
  <c r="DW240" i="7"/>
  <c r="ES208" i="7"/>
  <c r="FO208" i="7"/>
  <c r="DW208" i="7"/>
  <c r="CA208" i="7"/>
  <c r="ES310" i="7"/>
  <c r="DW310" i="7"/>
  <c r="CA310" i="7"/>
  <c r="FO310" i="7"/>
  <c r="CA105" i="7"/>
  <c r="FO105" i="7"/>
  <c r="DW105" i="7"/>
  <c r="ES105" i="7"/>
  <c r="FO221" i="7"/>
  <c r="DW221" i="7"/>
  <c r="CA221" i="7"/>
  <c r="ES221" i="7"/>
  <c r="DW63" i="7"/>
  <c r="CA63" i="7"/>
  <c r="ES63" i="7"/>
  <c r="FO63" i="7"/>
  <c r="CA60" i="7"/>
  <c r="ES60" i="7"/>
  <c r="FO60" i="7"/>
  <c r="DW60" i="7"/>
  <c r="DW19" i="7"/>
  <c r="ES19" i="7"/>
  <c r="CA19" i="7"/>
  <c r="FO19" i="7"/>
  <c r="ES206" i="7"/>
  <c r="CA206" i="7"/>
  <c r="DW206" i="7"/>
  <c r="FO206" i="7"/>
  <c r="CA318" i="7"/>
  <c r="FO318" i="7"/>
  <c r="DW318" i="7"/>
  <c r="ES318" i="7"/>
  <c r="CA348" i="7"/>
  <c r="DW348" i="7"/>
  <c r="FO348" i="7"/>
  <c r="ES348" i="7"/>
  <c r="H29" i="10"/>
  <c r="CG128" i="7" a="1"/>
  <c r="CG128" i="7" s="1"/>
  <c r="ES99" i="7"/>
  <c r="CA99" i="7"/>
  <c r="DW99" i="7"/>
  <c r="FO99" i="7"/>
  <c r="DW292" i="7"/>
  <c r="ES292" i="7"/>
  <c r="CA292" i="7"/>
  <c r="FO292" i="7"/>
  <c r="CA216" i="7"/>
  <c r="DW216" i="7"/>
  <c r="ES216" i="7"/>
  <c r="FO216" i="7"/>
  <c r="CN121" i="7" a="1"/>
  <c r="CN121" i="7" s="1"/>
  <c r="O22" i="10"/>
  <c r="CA57" i="7"/>
  <c r="DW57" i="7"/>
  <c r="FO57" i="7"/>
  <c r="ES57" i="7"/>
  <c r="FO81" i="7"/>
  <c r="ES81" i="7"/>
  <c r="CA81" i="7"/>
  <c r="DW81" i="7"/>
  <c r="DW353" i="7"/>
  <c r="FO353" i="7"/>
  <c r="CA353" i="7"/>
  <c r="ES353" i="7"/>
  <c r="CA28" i="7"/>
  <c r="FO28" i="7"/>
  <c r="ES28" i="7"/>
  <c r="DW28" i="7"/>
  <c r="ES21" i="7"/>
  <c r="DW21" i="7"/>
  <c r="FO21" i="7"/>
  <c r="CA21" i="7"/>
  <c r="ES231" i="7"/>
  <c r="DW231" i="7"/>
  <c r="CA231" i="7"/>
  <c r="FO231" i="7"/>
  <c r="FO134" i="7"/>
  <c r="CA134" i="7"/>
  <c r="DW134" i="7"/>
  <c r="ES134" i="7"/>
  <c r="ES191" i="7"/>
  <c r="DW191" i="7"/>
  <c r="CA191" i="7"/>
  <c r="FO191" i="7"/>
  <c r="ES163" i="7"/>
  <c r="FO163" i="7"/>
  <c r="DW163" i="7"/>
  <c r="CA163" i="7"/>
  <c r="CA150" i="7"/>
  <c r="DW150" i="7"/>
  <c r="ES150" i="7"/>
  <c r="FO150" i="7"/>
  <c r="CA114" i="7"/>
  <c r="FO114" i="7"/>
  <c r="ES114" i="7"/>
  <c r="DW114" i="7"/>
  <c r="CA139" i="7"/>
  <c r="FO139" i="7"/>
  <c r="ES139" i="7"/>
  <c r="DW139" i="7"/>
  <c r="ES251" i="7"/>
  <c r="FO251" i="7"/>
  <c r="CA251" i="7"/>
  <c r="DW251" i="7"/>
  <c r="ES325" i="7"/>
  <c r="DW325" i="7"/>
  <c r="FO325" i="7"/>
  <c r="CA325" i="7"/>
  <c r="DW12" i="7"/>
  <c r="ES12" i="7"/>
  <c r="CA12" i="7"/>
  <c r="FO12" i="7"/>
  <c r="FO329" i="7"/>
  <c r="ES329" i="7"/>
  <c r="DW329" i="7"/>
  <c r="CA329" i="7"/>
  <c r="FO91" i="7"/>
  <c r="DW91" i="7"/>
  <c r="ES91" i="7"/>
  <c r="CA91" i="7"/>
  <c r="DW108" i="7"/>
  <c r="CA108" i="7"/>
  <c r="FO108" i="7"/>
  <c r="ES108" i="7"/>
  <c r="ES354" i="7"/>
  <c r="FO354" i="7"/>
  <c r="DW354" i="7"/>
  <c r="CA354" i="7"/>
  <c r="ES52" i="7"/>
  <c r="FO52" i="7"/>
  <c r="CA52" i="7"/>
  <c r="DW52" i="7"/>
  <c r="DW301" i="7"/>
  <c r="FO301" i="7"/>
  <c r="CA301" i="7"/>
  <c r="ES301" i="7"/>
  <c r="ES238" i="7"/>
  <c r="DW238" i="7"/>
  <c r="FO238" i="7"/>
  <c r="CA238" i="7"/>
  <c r="DW263" i="7"/>
  <c r="ES263" i="7"/>
  <c r="FO263" i="7"/>
  <c r="CA263" i="7"/>
  <c r="FO184" i="7"/>
  <c r="ES184" i="7"/>
  <c r="CA184" i="7"/>
  <c r="DW184" i="7"/>
  <c r="ES109" i="7"/>
  <c r="FO109" i="7"/>
  <c r="CA109" i="7"/>
  <c r="DW109" i="7"/>
  <c r="ES360" i="7"/>
  <c r="CA360" i="7"/>
  <c r="FO360" i="7"/>
  <c r="DW360" i="7"/>
  <c r="CA124" i="7"/>
  <c r="FO124" i="7"/>
  <c r="DW124" i="7"/>
  <c r="ES124" i="7"/>
  <c r="FO362" i="7"/>
  <c r="CA362" i="7"/>
  <c r="ES362" i="7"/>
  <c r="DW362" i="7"/>
  <c r="DW30" i="7"/>
  <c r="FO30" i="7"/>
  <c r="ES30" i="7"/>
  <c r="CA30" i="7"/>
  <c r="DW295" i="7"/>
  <c r="FO295" i="7"/>
  <c r="CA295" i="7"/>
  <c r="ES295" i="7"/>
  <c r="ES143" i="7"/>
  <c r="FO143" i="7"/>
  <c r="DW143" i="7"/>
  <c r="CA143" i="7"/>
  <c r="FO41" i="7"/>
  <c r="DW41" i="7"/>
  <c r="ES41" i="7"/>
  <c r="CA41" i="7"/>
  <c r="DW289" i="7"/>
  <c r="ES289" i="7"/>
  <c r="CA289" i="7"/>
  <c r="FO289" i="7"/>
  <c r="FO15" i="7"/>
  <c r="ES15" i="7"/>
  <c r="CA15" i="7"/>
  <c r="DW15" i="7"/>
  <c r="FO243" i="7"/>
  <c r="DW243" i="7"/>
  <c r="ES243" i="7"/>
  <c r="CA243" i="7"/>
  <c r="ES342" i="7"/>
  <c r="FO342" i="7"/>
  <c r="CA342" i="7"/>
  <c r="DW342" i="7"/>
  <c r="G30" i="10"/>
  <c r="CF129" i="7" a="1"/>
  <c r="CF129" i="7" s="1"/>
  <c r="FO229" i="7"/>
  <c r="CA229" i="7"/>
  <c r="ES229" i="7"/>
  <c r="DW229" i="7"/>
  <c r="ES83" i="7"/>
  <c r="DW83" i="7"/>
  <c r="CA83" i="7"/>
  <c r="FO83" i="7"/>
  <c r="CA18" i="7"/>
  <c r="FO18" i="7"/>
  <c r="DW18" i="7"/>
  <c r="ES18" i="7"/>
  <c r="DW343" i="7"/>
  <c r="CA343" i="7"/>
  <c r="ES343" i="7"/>
  <c r="FO343" i="7"/>
  <c r="ES303" i="7"/>
  <c r="CA303" i="7"/>
  <c r="DW303" i="7"/>
  <c r="FO303" i="7"/>
  <c r="FO357" i="7"/>
  <c r="CA357" i="7"/>
  <c r="DW357" i="7"/>
  <c r="ES357" i="7"/>
  <c r="DW102" i="7"/>
  <c r="FO102" i="7"/>
  <c r="ES102" i="7"/>
  <c r="CA102" i="7"/>
  <c r="DW140" i="7"/>
  <c r="ES140" i="7"/>
  <c r="FO140" i="7"/>
  <c r="CA140" i="7"/>
  <c r="FO68" i="7"/>
  <c r="ES68" i="7"/>
  <c r="DW68" i="7"/>
  <c r="CA68" i="7"/>
  <c r="ES345" i="7"/>
  <c r="FO345" i="7"/>
  <c r="CA345" i="7"/>
  <c r="DW345" i="7"/>
  <c r="DW39" i="7"/>
  <c r="FO39" i="7"/>
  <c r="ES39" i="7"/>
  <c r="CA39" i="7"/>
  <c r="CA217" i="7"/>
  <c r="DW217" i="7"/>
  <c r="FO217" i="7"/>
  <c r="ES217" i="7"/>
  <c r="CA47" i="7"/>
  <c r="ES47" i="7"/>
  <c r="FO47" i="7"/>
  <c r="DW47" i="7"/>
  <c r="DW103" i="7"/>
  <c r="ES103" i="7"/>
  <c r="CA103" i="7"/>
  <c r="FO103" i="7"/>
  <c r="DW120" i="7"/>
  <c r="FO120" i="7"/>
  <c r="CA120" i="7"/>
  <c r="ES120" i="7"/>
  <c r="ES25" i="7"/>
  <c r="CA25" i="7"/>
  <c r="DW25" i="7"/>
  <c r="FO25" i="7"/>
  <c r="DW132" i="7"/>
  <c r="FO132" i="7"/>
  <c r="ES132" i="7"/>
  <c r="CA132" i="7"/>
  <c r="ES337" i="7"/>
  <c r="CA337" i="7"/>
  <c r="FO337" i="7"/>
  <c r="DW337" i="7"/>
  <c r="FO336" i="7"/>
  <c r="CA336" i="7"/>
  <c r="DW336" i="7"/>
  <c r="ES336" i="7"/>
  <c r="DW100" i="7"/>
  <c r="FO100" i="7"/>
  <c r="CA100" i="7"/>
  <c r="ES100" i="7"/>
  <c r="ES321" i="7"/>
  <c r="CA321" i="7"/>
  <c r="DW321" i="7"/>
  <c r="FO321" i="7"/>
  <c r="DW32" i="7"/>
  <c r="FO32" i="7"/>
  <c r="ES32" i="7"/>
  <c r="CA32" i="7"/>
  <c r="CA145" i="7"/>
  <c r="FO145" i="7"/>
  <c r="ES145" i="7"/>
  <c r="DW145" i="7"/>
  <c r="ES38" i="7"/>
  <c r="FO38" i="7"/>
  <c r="DW38" i="7"/>
  <c r="CA38" i="7"/>
  <c r="CA49" i="7"/>
  <c r="DW49" i="7"/>
  <c r="FO49" i="7"/>
  <c r="ES49" i="7"/>
  <c r="CA242" i="7"/>
  <c r="DW242" i="7"/>
  <c r="FO242" i="7"/>
  <c r="ES242" i="7"/>
  <c r="CA116" i="7"/>
  <c r="ES116" i="7"/>
  <c r="DW116" i="7"/>
  <c r="FO116" i="7"/>
  <c r="DW20" i="7"/>
  <c r="CA20" i="7"/>
  <c r="FO20" i="7"/>
  <c r="ES20" i="7"/>
  <c r="FO61" i="7"/>
  <c r="CA61" i="7"/>
  <c r="ES61" i="7"/>
  <c r="DW61" i="7"/>
  <c r="FO46" i="7"/>
  <c r="ES46" i="7"/>
  <c r="DW46" i="7"/>
  <c r="CA46" i="7"/>
  <c r="DW67" i="7"/>
  <c r="ES67" i="7"/>
  <c r="FO67" i="7"/>
  <c r="CA67" i="7"/>
  <c r="DW286" i="7"/>
  <c r="ES286" i="7"/>
  <c r="FO286" i="7"/>
  <c r="CA286" i="7"/>
  <c r="CA323" i="7"/>
  <c r="FO323" i="7"/>
  <c r="ES323" i="7"/>
  <c r="DW323" i="7"/>
  <c r="DW302" i="7"/>
  <c r="FO302" i="7"/>
  <c r="CA302" i="7"/>
  <c r="ES302" i="7"/>
  <c r="ES35" i="7"/>
  <c r="FO35" i="7"/>
  <c r="DW35" i="7"/>
  <c r="CA35" i="7"/>
  <c r="FO197" i="7"/>
  <c r="DW197" i="7"/>
  <c r="CA197" i="7"/>
  <c r="ES197" i="7"/>
  <c r="ES340" i="7"/>
  <c r="DW340" i="7"/>
  <c r="CA340" i="7"/>
  <c r="FO340" i="7"/>
  <c r="FO71" i="7"/>
  <c r="DW71" i="7"/>
  <c r="CA71" i="7"/>
  <c r="ES71" i="7"/>
  <c r="DW270" i="7"/>
  <c r="ES270" i="7"/>
  <c r="FO270" i="7"/>
  <c r="CA270" i="7"/>
  <c r="FO128" i="7"/>
  <c r="ES128" i="7"/>
  <c r="DW128" i="7"/>
  <c r="CA128" i="7"/>
  <c r="DW330" i="7"/>
  <c r="CA330" i="7"/>
  <c r="ES330" i="7"/>
  <c r="FO330" i="7"/>
  <c r="DW75" i="7"/>
  <c r="CA75" i="7"/>
  <c r="ES75" i="7"/>
  <c r="FO75" i="7"/>
  <c r="CA161" i="7"/>
  <c r="FO161" i="7"/>
  <c r="DW161" i="7"/>
  <c r="ES161" i="7"/>
  <c r="ES171" i="7"/>
  <c r="FO171" i="7"/>
  <c r="DW171" i="7"/>
  <c r="CA171" i="7"/>
  <c r="DW233" i="7"/>
  <c r="CA233" i="7"/>
  <c r="FO233" i="7"/>
  <c r="ES233" i="7"/>
  <c r="W135" i="10"/>
  <c r="W173" i="10"/>
  <c r="W146" i="10"/>
  <c r="W163" i="10"/>
  <c r="W132" i="10"/>
  <c r="W159" i="10"/>
  <c r="W148" i="10"/>
  <c r="W166" i="10"/>
  <c r="W150" i="10"/>
  <c r="W131" i="10"/>
  <c r="W147" i="10"/>
  <c r="W172" i="10"/>
  <c r="W129" i="10"/>
  <c r="W126" i="10"/>
  <c r="W151" i="10"/>
  <c r="W171" i="10"/>
  <c r="W152" i="10"/>
  <c r="W174" i="10"/>
  <c r="W169" i="10"/>
  <c r="W153" i="10"/>
  <c r="W130" i="10"/>
  <c r="W134" i="10"/>
  <c r="W137" i="10"/>
  <c r="W139" i="10"/>
  <c r="W133" i="10"/>
  <c r="W149" i="10"/>
  <c r="W157" i="10"/>
  <c r="W158" i="10"/>
  <c r="W136" i="10"/>
  <c r="W143" i="10"/>
  <c r="W160" i="10"/>
  <c r="W170" i="10"/>
  <c r="W161" i="10"/>
  <c r="W165" i="10"/>
  <c r="CV113" i="7" a="1"/>
  <c r="CV113" i="7" s="1"/>
  <c r="W145" i="10"/>
  <c r="W154" i="10"/>
  <c r="W167" i="10"/>
  <c r="W142" i="10"/>
  <c r="W164" i="10"/>
  <c r="W127" i="10"/>
  <c r="W144" i="10"/>
  <c r="W138" i="10"/>
  <c r="W140" i="10"/>
  <c r="W141" i="10"/>
  <c r="W128" i="10"/>
  <c r="W162" i="10"/>
  <c r="W168" i="10"/>
  <c r="W156" i="10"/>
  <c r="W155" i="10"/>
  <c r="ES326" i="7"/>
  <c r="CA326" i="7"/>
  <c r="DW326" i="7"/>
  <c r="FO326" i="7"/>
  <c r="FO252" i="7"/>
  <c r="ES252" i="7"/>
  <c r="CA252" i="7"/>
  <c r="DW252" i="7"/>
  <c r="ES80" i="7"/>
  <c r="CA80" i="7"/>
  <c r="DW80" i="7"/>
  <c r="FO80" i="7"/>
  <c r="FO73" i="7"/>
  <c r="CA73" i="7"/>
  <c r="ES73" i="7"/>
  <c r="DW73" i="7"/>
  <c r="FO111" i="7"/>
  <c r="DW111" i="7"/>
  <c r="CA111" i="7"/>
  <c r="ES111" i="7"/>
  <c r="DW332" i="7"/>
  <c r="FO332" i="7"/>
  <c r="CA332" i="7"/>
  <c r="ES332" i="7"/>
  <c r="DW304" i="7"/>
  <c r="ES304" i="7"/>
  <c r="CA304" i="7"/>
  <c r="FO304" i="7"/>
  <c r="FO65" i="7"/>
  <c r="ES65" i="7"/>
  <c r="DW65" i="7"/>
  <c r="CA65" i="7"/>
  <c r="DW22" i="7"/>
  <c r="FO22" i="7"/>
  <c r="CA22" i="7"/>
  <c r="ES22" i="7"/>
  <c r="DW107" i="7"/>
  <c r="CA107" i="7"/>
  <c r="FO107" i="7"/>
  <c r="ES107" i="7"/>
  <c r="DW72" i="7"/>
  <c r="CA72" i="7"/>
  <c r="ES72" i="7"/>
  <c r="FO72" i="7"/>
  <c r="CA66" i="7"/>
  <c r="FO66" i="7"/>
  <c r="ES66" i="7"/>
  <c r="DW66" i="7"/>
  <c r="CA290" i="7"/>
  <c r="FO290" i="7"/>
  <c r="ES290" i="7"/>
  <c r="DW290" i="7"/>
  <c r="ES98" i="7"/>
  <c r="CA98" i="7"/>
  <c r="FO98" i="7"/>
  <c r="DW98" i="7"/>
  <c r="V15" i="10"/>
  <c r="CU114" i="7" a="1"/>
  <c r="CU114" i="7" s="1"/>
  <c r="DW282" i="7"/>
  <c r="FO282" i="7"/>
  <c r="CA282" i="7"/>
  <c r="ES282" i="7"/>
  <c r="ES213" i="7"/>
  <c r="DW213" i="7"/>
  <c r="CA213" i="7"/>
  <c r="FO213" i="7"/>
  <c r="CA78" i="7"/>
  <c r="FO78" i="7"/>
  <c r="DW78" i="7"/>
  <c r="ES78" i="7"/>
  <c r="DW169" i="7"/>
  <c r="FO169" i="7"/>
  <c r="ES169" i="7"/>
  <c r="CA169" i="7"/>
  <c r="FO43" i="7"/>
  <c r="CA43" i="7"/>
  <c r="ES43" i="7"/>
  <c r="DW43" i="7"/>
  <c r="CA210" i="7"/>
  <c r="FO210" i="7"/>
  <c r="DW210" i="7"/>
  <c r="ES210" i="7"/>
  <c r="CA352" i="7"/>
  <c r="DW352" i="7"/>
  <c r="ES352" i="7"/>
  <c r="FO352" i="7"/>
  <c r="FO31" i="7"/>
  <c r="CA31" i="7"/>
  <c r="DW31" i="7"/>
  <c r="ES31" i="7"/>
  <c r="U246" i="7"/>
  <c r="U149" i="7"/>
  <c r="U46" i="7"/>
  <c r="CW43" i="7" s="1"/>
  <c r="U58" i="7"/>
  <c r="CW55" i="7" s="1"/>
  <c r="U311" i="7"/>
  <c r="U247" i="7"/>
  <c r="U65" i="7"/>
  <c r="CW62" i="7" s="1"/>
  <c r="U88" i="7"/>
  <c r="CW85" i="7" s="1"/>
  <c r="U224" i="7"/>
  <c r="U99" i="7"/>
  <c r="CW96" i="7" s="1"/>
  <c r="U238" i="7"/>
  <c r="U196" i="7"/>
  <c r="U74" i="7"/>
  <c r="CW71" i="7" s="1"/>
  <c r="U167" i="7"/>
  <c r="U152" i="7"/>
  <c r="U215" i="7"/>
  <c r="U264" i="7"/>
  <c r="U39" i="7"/>
  <c r="CW36" i="7" s="1"/>
  <c r="U91" i="7"/>
  <c r="CW88" i="7" s="1"/>
  <c r="U125" i="7"/>
  <c r="U357" i="7"/>
  <c r="U299" i="7"/>
  <c r="U13" i="7"/>
  <c r="CW10" i="7" s="1"/>
  <c r="U137" i="7"/>
  <c r="U61" i="7"/>
  <c r="CW58" i="7" s="1"/>
  <c r="U206" i="7"/>
  <c r="U248" i="7"/>
  <c r="U179" i="7"/>
  <c r="U150" i="7"/>
  <c r="U229" i="7"/>
  <c r="U84" i="7"/>
  <c r="CW81" i="7" s="1"/>
  <c r="U222" i="7"/>
  <c r="U291" i="7"/>
  <c r="U245" i="7"/>
  <c r="U195" i="7"/>
  <c r="U102" i="7"/>
  <c r="CW99" i="7" s="1"/>
  <c r="U287" i="7"/>
  <c r="U41" i="7"/>
  <c r="CW38" i="7" s="1"/>
  <c r="U256" i="7"/>
  <c r="U131" i="7"/>
  <c r="U268" i="7"/>
  <c r="U75" i="7"/>
  <c r="CW72" i="7" s="1"/>
  <c r="U312" i="7"/>
  <c r="U313" i="7"/>
  <c r="U300" i="7"/>
  <c r="U170" i="7"/>
  <c r="U40" i="7"/>
  <c r="CW37" i="7" s="1"/>
  <c r="U115" i="7"/>
  <c r="U20" i="7"/>
  <c r="CW17" i="7" s="1"/>
  <c r="U30" i="7"/>
  <c r="CW27" i="7" s="1"/>
  <c r="U19" i="7"/>
  <c r="CW16" i="7" s="1"/>
  <c r="U59" i="7"/>
  <c r="CW56" i="7" s="1"/>
  <c r="U181" i="7"/>
  <c r="U191" i="7"/>
  <c r="U70" i="7"/>
  <c r="CW67" i="7" s="1"/>
  <c r="U249" i="7"/>
  <c r="U351" i="7"/>
  <c r="U55" i="7"/>
  <c r="CW52" i="7" s="1"/>
  <c r="U223" i="7"/>
  <c r="U352" i="7"/>
  <c r="U96" i="7"/>
  <c r="CW93" i="7" s="1"/>
  <c r="U320" i="7"/>
  <c r="U257" i="7"/>
  <c r="U158" i="7"/>
  <c r="U64" i="7"/>
  <c r="CW61" i="7" s="1"/>
  <c r="U285" i="7"/>
  <c r="U22" i="7"/>
  <c r="CW19" i="7" s="1"/>
  <c r="U113" i="7"/>
  <c r="U49" i="7"/>
  <c r="CW46" i="7" s="1"/>
  <c r="U128" i="7"/>
  <c r="U275" i="7"/>
  <c r="U345" i="7"/>
  <c r="U89" i="7"/>
  <c r="CW86" i="7" s="1"/>
  <c r="U237" i="7"/>
  <c r="U286" i="7"/>
  <c r="U164" i="7"/>
  <c r="U225" i="7"/>
  <c r="U297" i="7"/>
  <c r="U77" i="7"/>
  <c r="CW74" i="7" s="1"/>
  <c r="U250" i="7"/>
  <c r="U216" i="7"/>
  <c r="U17" i="7"/>
  <c r="CW14" i="7" s="1"/>
  <c r="U114" i="7"/>
  <c r="U104" i="7"/>
  <c r="CW101" i="7" s="1"/>
  <c r="U288" i="7"/>
  <c r="U66" i="7"/>
  <c r="CW63" i="7" s="1"/>
  <c r="U122" i="7"/>
  <c r="U279" i="7"/>
  <c r="U94" i="7"/>
  <c r="CW91" i="7" s="1"/>
  <c r="U321" i="7"/>
  <c r="U280" i="7"/>
  <c r="U315" i="7"/>
  <c r="U319" i="7"/>
  <c r="U213" i="7"/>
  <c r="U348" i="7"/>
  <c r="U243" i="7"/>
  <c r="U87" i="7"/>
  <c r="CW84" i="7" s="1"/>
  <c r="U335" i="7"/>
  <c r="U187" i="7"/>
  <c r="U98" i="7"/>
  <c r="CW95" i="7" s="1"/>
  <c r="U189" i="7"/>
  <c r="U178" i="7"/>
  <c r="U145" i="7"/>
  <c r="U281" i="7"/>
  <c r="U211" i="7"/>
  <c r="U234" i="7"/>
  <c r="U316" i="7"/>
  <c r="U301" i="7"/>
  <c r="U349" i="7"/>
  <c r="U173" i="7"/>
  <c r="U227" i="7"/>
  <c r="U262" i="7"/>
  <c r="U67" i="7"/>
  <c r="CW64" i="7" s="1"/>
  <c r="U203" i="7"/>
  <c r="U168" i="7"/>
  <c r="U37" i="7"/>
  <c r="CW34" i="7" s="1"/>
  <c r="U354" i="7"/>
  <c r="U129" i="7"/>
  <c r="U28" i="7"/>
  <c r="CW25" i="7" s="1"/>
  <c r="U190" i="7"/>
  <c r="U47" i="7"/>
  <c r="CW44" i="7" s="1"/>
  <c r="U242" i="7"/>
  <c r="U182" i="7"/>
  <c r="U132" i="7"/>
  <c r="U38" i="7"/>
  <c r="CW35" i="7" s="1"/>
  <c r="U151" i="7"/>
  <c r="U29" i="7"/>
  <c r="CW26" i="7" s="1"/>
  <c r="U124" i="7"/>
  <c r="U251" i="7"/>
  <c r="U294" i="7"/>
  <c r="U147" i="7"/>
  <c r="U95" i="7"/>
  <c r="CW92" i="7" s="1"/>
  <c r="U139" i="7"/>
  <c r="U23" i="7"/>
  <c r="CW20" i="7" s="1"/>
  <c r="U302" i="7"/>
  <c r="U73" i="7"/>
  <c r="CW70" i="7" s="1"/>
  <c r="U133" i="7"/>
  <c r="U338" i="7"/>
  <c r="U123" i="7"/>
  <c r="U336" i="7"/>
  <c r="U76" i="7"/>
  <c r="CW73" i="7" s="1"/>
  <c r="U350" i="7"/>
  <c r="U160" i="7"/>
  <c r="U134" i="7"/>
  <c r="U138" i="7"/>
  <c r="U71" i="7"/>
  <c r="CW68" i="7" s="1"/>
  <c r="U143" i="7"/>
  <c r="U97" i="7"/>
  <c r="CW94" i="7" s="1"/>
  <c r="U154" i="7"/>
  <c r="U259" i="7"/>
  <c r="U332" i="7"/>
  <c r="U185" i="7"/>
  <c r="U307" i="7"/>
  <c r="U103" i="7"/>
  <c r="CW100" i="7" s="1"/>
  <c r="U356" i="7"/>
  <c r="U177" i="7"/>
  <c r="U270" i="7"/>
  <c r="U153" i="7"/>
  <c r="U48" i="7"/>
  <c r="CW45" i="7" s="1"/>
  <c r="U156" i="7"/>
  <c r="U112" i="7"/>
  <c r="CW109" i="7" s="1"/>
  <c r="U14" i="7"/>
  <c r="CW11" i="7" s="1"/>
  <c r="U32" i="7"/>
  <c r="CW29" i="7" s="1"/>
  <c r="U117" i="7"/>
  <c r="U217" i="7"/>
  <c r="U230" i="7"/>
  <c r="U80" i="7"/>
  <c r="CW77" i="7" s="1"/>
  <c r="U322" i="7"/>
  <c r="U56" i="7"/>
  <c r="CW53" i="7" s="1"/>
  <c r="U198" i="7"/>
  <c r="U207" i="7"/>
  <c r="U135" i="7"/>
  <c r="U53" i="7"/>
  <c r="CW50" i="7" s="1"/>
  <c r="U197" i="7"/>
  <c r="U109" i="7"/>
  <c r="CW106" i="7" s="1"/>
  <c r="U328" i="7"/>
  <c r="U62" i="7"/>
  <c r="CW59" i="7" s="1"/>
  <c r="U358" i="7"/>
  <c r="U221" i="7"/>
  <c r="U54" i="7"/>
  <c r="CW51" i="7" s="1"/>
  <c r="U146" i="7"/>
  <c r="U82" i="7"/>
  <c r="CW79" i="7" s="1"/>
  <c r="U317" i="7"/>
  <c r="U309" i="7"/>
  <c r="U253" i="7"/>
  <c r="U18" i="7"/>
  <c r="CW15" i="7" s="1"/>
  <c r="U193" i="7"/>
  <c r="U33" i="7"/>
  <c r="CW30" i="7" s="1"/>
  <c r="U101" i="7"/>
  <c r="CW98" i="7" s="1"/>
  <c r="U118" i="7"/>
  <c r="U26" i="7"/>
  <c r="CW23" i="7" s="1"/>
  <c r="U136" i="7"/>
  <c r="U330" i="7"/>
  <c r="U16" i="7"/>
  <c r="CW13" i="7" s="1"/>
  <c r="U296" i="7"/>
  <c r="U21" i="7"/>
  <c r="CW18" i="7" s="1"/>
  <c r="U252" i="7"/>
  <c r="U265" i="7"/>
  <c r="U289" i="7"/>
  <c r="U92" i="7"/>
  <c r="CW89" i="7" s="1"/>
  <c r="U155" i="7"/>
  <c r="U282" i="7"/>
  <c r="U25" i="7"/>
  <c r="CW22" i="7" s="1"/>
  <c r="U36" i="7"/>
  <c r="CW33" i="7" s="1"/>
  <c r="U276" i="7"/>
  <c r="U241" i="7"/>
  <c r="U255" i="7"/>
  <c r="U27" i="7"/>
  <c r="CW24" i="7" s="1"/>
  <c r="U284" i="7"/>
  <c r="U359" i="7"/>
  <c r="U12" i="7"/>
  <c r="CW9" i="7" s="1"/>
  <c r="U343" i="7"/>
  <c r="U305" i="7"/>
  <c r="U72" i="7"/>
  <c r="CW69" i="7" s="1"/>
  <c r="U310" i="7"/>
  <c r="U327" i="7"/>
  <c r="U232" i="7"/>
  <c r="U340" i="7"/>
  <c r="U148" i="7"/>
  <c r="U175" i="7"/>
  <c r="U325" i="7"/>
  <c r="U239" i="7"/>
  <c r="U183" i="7"/>
  <c r="U57" i="7"/>
  <c r="CW54" i="7" s="1"/>
  <c r="U337" i="7"/>
  <c r="U324" i="7"/>
  <c r="U120" i="7"/>
  <c r="U362" i="7"/>
  <c r="U127" i="7"/>
  <c r="U274" i="7"/>
  <c r="U51" i="7"/>
  <c r="CW48" i="7" s="1"/>
  <c r="U346" i="7"/>
  <c r="U226" i="7"/>
  <c r="U240" i="7"/>
  <c r="U130" i="7"/>
  <c r="U194" i="7"/>
  <c r="U260" i="7"/>
  <c r="U283" i="7"/>
  <c r="U366" i="7"/>
  <c r="U140" i="7"/>
  <c r="U344" i="7"/>
  <c r="U298" i="7"/>
  <c r="U219" i="7"/>
  <c r="U105" i="7"/>
  <c r="CW102" i="7" s="1"/>
  <c r="U269" i="7"/>
  <c r="U79" i="7"/>
  <c r="CW76" i="7" s="1"/>
  <c r="U50" i="7"/>
  <c r="CW47" i="7" s="1"/>
  <c r="U271" i="7"/>
  <c r="U184" i="7"/>
  <c r="U218" i="7"/>
  <c r="U263" i="7"/>
  <c r="U107" i="7"/>
  <c r="CW104" i="7" s="1"/>
  <c r="U116" i="7"/>
  <c r="U31" i="7"/>
  <c r="CW28" i="7" s="1"/>
  <c r="U233" i="7"/>
  <c r="U119" i="7"/>
  <c r="U235" i="7"/>
  <c r="U236" i="7"/>
  <c r="U60" i="7"/>
  <c r="CW57" i="7" s="1"/>
  <c r="U306" i="7"/>
  <c r="U204" i="7"/>
  <c r="U161" i="7"/>
  <c r="U272" i="7"/>
  <c r="U85" i="7"/>
  <c r="CW82" i="7" s="1"/>
  <c r="U293" i="7"/>
  <c r="U166" i="7"/>
  <c r="U100" i="7"/>
  <c r="CW97" i="7" s="1"/>
  <c r="U10" i="7"/>
  <c r="CW7" i="7" s="1"/>
  <c r="U308" i="7"/>
  <c r="U69" i="7"/>
  <c r="CW66" i="7" s="1"/>
  <c r="U202" i="7"/>
  <c r="U126" i="7"/>
  <c r="U42" i="7"/>
  <c r="CW39" i="7" s="1"/>
  <c r="U199" i="7"/>
  <c r="U34" i="7"/>
  <c r="CW31" i="7" s="1"/>
  <c r="U121" i="7"/>
  <c r="U163" i="7"/>
  <c r="U361" i="7"/>
  <c r="U363" i="7"/>
  <c r="U329" i="7"/>
  <c r="U261" i="7"/>
  <c r="U364" i="7"/>
  <c r="U353" i="7"/>
  <c r="U188" i="7"/>
  <c r="U323" i="7"/>
  <c r="U86" i="7"/>
  <c r="CW83" i="7" s="1"/>
  <c r="U110" i="7"/>
  <c r="CW107" i="7" s="1"/>
  <c r="U15" i="7"/>
  <c r="CW12" i="7" s="1"/>
  <c r="U144" i="7"/>
  <c r="U209" i="7"/>
  <c r="U162" i="7"/>
  <c r="U267" i="7"/>
  <c r="U180" i="7"/>
  <c r="U44" i="7"/>
  <c r="CW41" i="7" s="1"/>
  <c r="U278" i="7"/>
  <c r="U165" i="7"/>
  <c r="U169" i="7"/>
  <c r="U205" i="7"/>
  <c r="U141" i="7"/>
  <c r="U186" i="7"/>
  <c r="U111" i="7"/>
  <c r="CW108" i="7" s="1"/>
  <c r="U24" i="7"/>
  <c r="CW21" i="7" s="1"/>
  <c r="U341" i="7"/>
  <c r="U295" i="7"/>
  <c r="U244" i="7"/>
  <c r="U212" i="7"/>
  <c r="U210" i="7"/>
  <c r="U277" i="7"/>
  <c r="U258" i="7"/>
  <c r="U171" i="7"/>
  <c r="U220" i="7"/>
  <c r="U326" i="7"/>
  <c r="U318" i="7"/>
  <c r="U172" i="7"/>
  <c r="U266" i="7"/>
  <c r="U303" i="7"/>
  <c r="U108" i="7"/>
  <c r="CW105" i="7" s="1"/>
  <c r="U290" i="7"/>
  <c r="U11" i="7"/>
  <c r="CW8" i="7" s="1"/>
  <c r="U81" i="7"/>
  <c r="CW78" i="7" s="1"/>
  <c r="U231" i="7"/>
  <c r="U78" i="7"/>
  <c r="CW75" i="7" s="1"/>
  <c r="U200" i="7"/>
  <c r="U83" i="7"/>
  <c r="CW80" i="7" s="1"/>
  <c r="U273" i="7"/>
  <c r="U360" i="7"/>
  <c r="U228" i="7"/>
  <c r="U159" i="7"/>
  <c r="U106" i="7"/>
  <c r="CW103" i="7" s="1"/>
  <c r="U52" i="7"/>
  <c r="CW49" i="7" s="1"/>
  <c r="U142" i="7"/>
  <c r="U35" i="7"/>
  <c r="CW32" i="7" s="1"/>
  <c r="U208" i="7"/>
  <c r="U355" i="7"/>
  <c r="U304" i="7"/>
  <c r="U334" i="7"/>
  <c r="U68" i="7"/>
  <c r="CW65" i="7" s="1"/>
  <c r="U214" i="7"/>
  <c r="U331" i="7"/>
  <c r="U93" i="7"/>
  <c r="CW90" i="7" s="1"/>
  <c r="U347" i="7"/>
  <c r="U201" i="7"/>
  <c r="U45" i="7"/>
  <c r="CW42" i="7" s="1"/>
  <c r="U174" i="7"/>
  <c r="U292" i="7"/>
  <c r="U254" i="7"/>
  <c r="U314" i="7"/>
  <c r="U339" i="7"/>
  <c r="U342" i="7"/>
  <c r="U90" i="7"/>
  <c r="CW87" i="7" s="1"/>
  <c r="U157" i="7"/>
  <c r="U365" i="7"/>
  <c r="U43" i="7"/>
  <c r="CW40" i="7" s="1"/>
  <c r="U333" i="7"/>
  <c r="U176" i="7"/>
  <c r="U63" i="7"/>
  <c r="CW60" i="7" s="1"/>
  <c r="U192" i="7"/>
  <c r="CA235" i="7"/>
  <c r="ES235" i="7"/>
  <c r="FO235" i="7"/>
  <c r="DW235" i="7"/>
  <c r="DW8" i="7"/>
  <c r="ES8" i="7"/>
  <c r="CA8" i="7"/>
  <c r="FO8" i="7"/>
  <c r="FO110" i="7"/>
  <c r="DW110" i="7"/>
  <c r="CA110" i="7"/>
  <c r="ES110" i="7"/>
  <c r="FO175" i="7"/>
  <c r="CA175" i="7"/>
  <c r="ES175" i="7"/>
  <c r="DW175" i="7"/>
  <c r="CA153" i="7"/>
  <c r="DW153" i="7"/>
  <c r="ES153" i="7"/>
  <c r="FO153" i="7"/>
  <c r="DW101" i="7"/>
  <c r="CA101" i="7"/>
  <c r="ES101" i="7"/>
  <c r="FO101" i="7"/>
  <c r="ES135" i="7"/>
  <c r="DW135" i="7"/>
  <c r="FO135" i="7"/>
  <c r="CA135" i="7"/>
  <c r="ES256" i="7"/>
  <c r="CA256" i="7"/>
  <c r="DW256" i="7"/>
  <c r="FO256" i="7"/>
  <c r="CP119" i="7" a="1"/>
  <c r="CP119" i="7" s="1"/>
  <c r="Q20" i="10"/>
  <c r="L25" i="10"/>
  <c r="CK124" i="7" a="1"/>
  <c r="CK124" i="7" s="1"/>
  <c r="CA308" i="7"/>
  <c r="FO308" i="7"/>
  <c r="DW308" i="7"/>
  <c r="ES308" i="7"/>
  <c r="DW237" i="7"/>
  <c r="FO237" i="7"/>
  <c r="ES237" i="7"/>
  <c r="CA237" i="7"/>
  <c r="ES56" i="7"/>
  <c r="FO56" i="7"/>
  <c r="DW56" i="7"/>
  <c r="CA56" i="7"/>
  <c r="CA179" i="7"/>
  <c r="ES179" i="7"/>
  <c r="DW179" i="7"/>
  <c r="FO179" i="7"/>
  <c r="ES62" i="7"/>
  <c r="DW62" i="7"/>
  <c r="FO62" i="7"/>
  <c r="CA62" i="7"/>
  <c r="CA172" i="7"/>
  <c r="FO172" i="7"/>
  <c r="ES172" i="7"/>
  <c r="DW172" i="7"/>
  <c r="DW125" i="7"/>
  <c r="CA125" i="7"/>
  <c r="FO125" i="7"/>
  <c r="ES125" i="7"/>
  <c r="CA23" i="7"/>
  <c r="DW23" i="7"/>
  <c r="FO23" i="7"/>
  <c r="ES23" i="7"/>
  <c r="DW138" i="7"/>
  <c r="CA138" i="7"/>
  <c r="FO138" i="7"/>
  <c r="ES138" i="7"/>
  <c r="CA309" i="7"/>
  <c r="FO309" i="7"/>
  <c r="DW309" i="7"/>
  <c r="ES309" i="7"/>
  <c r="DW117" i="7"/>
  <c r="FO117" i="7"/>
  <c r="CA117" i="7"/>
  <c r="ES117" i="7"/>
  <c r="DW262" i="7"/>
  <c r="FO262" i="7"/>
  <c r="ES262" i="7"/>
  <c r="CA262" i="7"/>
  <c r="ES350" i="7"/>
  <c r="CA350" i="7"/>
  <c r="DW350" i="7"/>
  <c r="FO350" i="7"/>
  <c r="ES227" i="7"/>
  <c r="CA227" i="7"/>
  <c r="DW227" i="7"/>
  <c r="FO227" i="7"/>
  <c r="FO170" i="7"/>
  <c r="ES170" i="7"/>
  <c r="CA170" i="7"/>
  <c r="DW170" i="7"/>
  <c r="FO209" i="7"/>
  <c r="CA209" i="7"/>
  <c r="DW209" i="7"/>
  <c r="ES209" i="7"/>
  <c r="ES136" i="7"/>
  <c r="DW136" i="7"/>
  <c r="CA136" i="7"/>
  <c r="FO136" i="7"/>
  <c r="CA281" i="7"/>
  <c r="ES281" i="7"/>
  <c r="FO281" i="7"/>
  <c r="DW281" i="7"/>
  <c r="ES306" i="7"/>
  <c r="FO306" i="7"/>
  <c r="DW306" i="7"/>
  <c r="CA306" i="7"/>
  <c r="T7" i="7" a="1"/>
  <c r="T7" i="7" s="1"/>
  <c r="W7" i="10" s="1"/>
  <c r="W12" i="10" s="1"/>
  <c r="FO253" i="7"/>
  <c r="ES253" i="7"/>
  <c r="DW253" i="7"/>
  <c r="CA253" i="7"/>
  <c r="CA17" i="7"/>
  <c r="FO17" i="7"/>
  <c r="DW17" i="7"/>
  <c r="ES17" i="7"/>
  <c r="FO186" i="7"/>
  <c r="CA186" i="7"/>
  <c r="DW186" i="7"/>
  <c r="ES186" i="7"/>
  <c r="ES341" i="7"/>
  <c r="CA341" i="7"/>
  <c r="DW341" i="7"/>
  <c r="FO341" i="7"/>
  <c r="DW346" i="7"/>
  <c r="FO346" i="7"/>
  <c r="CA346" i="7"/>
  <c r="ES346" i="7"/>
  <c r="FO273" i="7"/>
  <c r="CA273" i="7"/>
  <c r="ES273" i="7"/>
  <c r="DW273" i="7"/>
  <c r="ES314" i="7"/>
  <c r="DW314" i="7"/>
  <c r="FO314" i="7"/>
  <c r="CA314" i="7"/>
  <c r="DW64" i="7"/>
  <c r="FO64" i="7"/>
  <c r="CA64" i="7"/>
  <c r="ES64" i="7"/>
  <c r="CA182" i="7"/>
  <c r="ES182" i="7"/>
  <c r="FO182" i="7"/>
  <c r="DW182" i="7"/>
  <c r="ES205" i="7"/>
  <c r="DW205" i="7"/>
  <c r="CA205" i="7"/>
  <c r="FO205" i="7"/>
  <c r="ES285" i="7"/>
  <c r="DW285" i="7"/>
  <c r="FO285" i="7"/>
  <c r="CA285" i="7"/>
  <c r="CA146" i="7"/>
  <c r="DW146" i="7"/>
  <c r="ES146" i="7"/>
  <c r="FO146" i="7"/>
  <c r="FO334" i="7"/>
  <c r="ES334" i="7"/>
  <c r="CA334" i="7"/>
  <c r="DW334" i="7"/>
  <c r="CA54" i="7"/>
  <c r="FO54" i="7"/>
  <c r="ES54" i="7"/>
  <c r="DW54" i="7"/>
  <c r="DW24" i="7"/>
  <c r="FO24" i="7"/>
  <c r="CA24" i="7"/>
  <c r="ES24" i="7"/>
  <c r="DW58" i="7"/>
  <c r="FO58" i="7"/>
  <c r="CA58" i="7"/>
  <c r="ES58" i="7"/>
  <c r="CA211" i="7"/>
  <c r="DW211" i="7"/>
  <c r="FO211" i="7"/>
  <c r="ES211" i="7"/>
  <c r="DW88" i="7"/>
  <c r="ES88" i="7"/>
  <c r="CA88" i="7"/>
  <c r="FO88" i="7"/>
  <c r="FO185" i="7"/>
  <c r="CA185" i="7"/>
  <c r="DW185" i="7"/>
  <c r="ES185" i="7"/>
  <c r="DW300" i="7"/>
  <c r="CA300" i="7"/>
  <c r="ES300" i="7"/>
  <c r="FO300" i="7"/>
  <c r="FO165" i="7"/>
  <c r="DW165" i="7"/>
  <c r="CA165" i="7"/>
  <c r="ES165" i="7"/>
  <c r="CA42" i="7"/>
  <c r="ES42" i="7"/>
  <c r="FO42" i="7"/>
  <c r="DW42" i="7"/>
  <c r="CD131" i="7" a="1"/>
  <c r="CD131" i="7" s="1"/>
  <c r="E32" i="10"/>
  <c r="FO159" i="7"/>
  <c r="CA159" i="7"/>
  <c r="ES159" i="7"/>
  <c r="DW159" i="7"/>
  <c r="ES173" i="7"/>
  <c r="DW173" i="7"/>
  <c r="FO173" i="7"/>
  <c r="CA173" i="7"/>
  <c r="ES89" i="7"/>
  <c r="DW89" i="7"/>
  <c r="FO89" i="7"/>
  <c r="CA89" i="7"/>
  <c r="CM122" i="7" a="1"/>
  <c r="CM122" i="7" s="1"/>
  <c r="N23" i="10"/>
  <c r="CA254" i="7"/>
  <c r="ES254" i="7"/>
  <c r="FO254" i="7"/>
  <c r="DW254" i="7"/>
  <c r="ES239" i="7"/>
  <c r="FO239" i="7"/>
  <c r="CA239" i="7"/>
  <c r="DW239" i="7"/>
  <c r="FO225" i="7"/>
  <c r="ES225" i="7"/>
  <c r="CA225" i="7"/>
  <c r="DW225" i="7"/>
  <c r="W13" i="10" l="1"/>
  <c r="V16" i="10"/>
  <c r="CU115" i="7" a="1"/>
  <c r="CU115" i="7" s="1"/>
  <c r="G31" i="10"/>
  <c r="CF130" i="7" a="1"/>
  <c r="CF130" i="7" s="1"/>
  <c r="H30" i="10"/>
  <c r="CG129" i="7" a="1"/>
  <c r="CG129" i="7" s="1"/>
  <c r="I29" i="10"/>
  <c r="CH128" i="7" a="1"/>
  <c r="CH128" i="7" s="1"/>
  <c r="U8" i="7" a="1"/>
  <c r="U8" i="7" s="1"/>
  <c r="X5" i="10" s="1"/>
  <c r="X10" i="10" s="1"/>
  <c r="CV114" i="7" a="1"/>
  <c r="CV114" i="7" s="1"/>
  <c r="W15" i="10"/>
  <c r="U7" i="7" a="1"/>
  <c r="U7" i="7" s="1"/>
  <c r="X7" i="10" s="1"/>
  <c r="X12" i="10" s="1"/>
  <c r="CP120" i="7" a="1"/>
  <c r="CP120" i="7" s="1"/>
  <c r="Q21" i="10"/>
  <c r="U5" i="7" a="1"/>
  <c r="U5" i="7" s="1"/>
  <c r="X6" i="10" s="1"/>
  <c r="X11" i="10" s="1"/>
  <c r="N24" i="10"/>
  <c r="CM123" i="7" a="1"/>
  <c r="CM123" i="7" s="1"/>
  <c r="O23" i="10"/>
  <c r="CN122" i="7" a="1"/>
  <c r="CN122" i="7" s="1"/>
  <c r="J28" i="10"/>
  <c r="CI127" i="7" a="1"/>
  <c r="CI127" i="7" s="1"/>
  <c r="U6" i="7" a="1"/>
  <c r="U6" i="7" s="1"/>
  <c r="X8" i="10" s="1"/>
  <c r="E33" i="10"/>
  <c r="CD132" i="7" a="1"/>
  <c r="CD132" i="7" s="1"/>
  <c r="X172" i="10"/>
  <c r="X126" i="10"/>
  <c r="X129" i="10"/>
  <c r="X138" i="10"/>
  <c r="X158" i="10"/>
  <c r="X150" i="10"/>
  <c r="X155" i="10"/>
  <c r="X132" i="10"/>
  <c r="X163" i="10"/>
  <c r="X133" i="10"/>
  <c r="X165" i="10"/>
  <c r="X156" i="10"/>
  <c r="X137" i="10"/>
  <c r="X131" i="10"/>
  <c r="X146" i="10"/>
  <c r="X154" i="10"/>
  <c r="X164" i="10"/>
  <c r="X149" i="10"/>
  <c r="X147" i="10"/>
  <c r="X171" i="10"/>
  <c r="X140" i="10"/>
  <c r="CW113" i="7" a="1"/>
  <c r="CW113" i="7" s="1"/>
  <c r="X134" i="10"/>
  <c r="X166" i="10"/>
  <c r="X145" i="10"/>
  <c r="X162" i="10"/>
  <c r="X148" i="10"/>
  <c r="X170" i="10"/>
  <c r="X142" i="10"/>
  <c r="X141" i="10"/>
  <c r="X173" i="10"/>
  <c r="X161" i="10"/>
  <c r="X130" i="10"/>
  <c r="X139" i="10"/>
  <c r="X174" i="10"/>
  <c r="X143" i="10"/>
  <c r="X168" i="10"/>
  <c r="X127" i="10"/>
  <c r="X153" i="10"/>
  <c r="X159" i="10"/>
  <c r="X135" i="10"/>
  <c r="X152" i="10"/>
  <c r="X128" i="10"/>
  <c r="X136" i="10"/>
  <c r="X160" i="10"/>
  <c r="X144" i="10"/>
  <c r="X157" i="10"/>
  <c r="X167" i="10"/>
  <c r="X151" i="10"/>
  <c r="X169" i="10"/>
  <c r="K27" i="10"/>
  <c r="CJ126" i="7" a="1"/>
  <c r="CJ126" i="7" s="1"/>
  <c r="U17" i="10"/>
  <c r="CT116" i="7" a="1"/>
  <c r="CT116" i="7" s="1"/>
  <c r="T18" i="10"/>
  <c r="CS117" i="7" a="1"/>
  <c r="CS117" i="7" s="1"/>
  <c r="R20" i="10"/>
  <c r="CQ119" i="7" a="1"/>
  <c r="CQ119" i="7" s="1"/>
  <c r="CO121" i="7" a="1"/>
  <c r="CO121" i="7" s="1"/>
  <c r="P22" i="10"/>
  <c r="CR118" i="7" a="1"/>
  <c r="CR118" i="7" s="1"/>
  <c r="S19" i="10"/>
  <c r="CE131" i="7" a="1"/>
  <c r="CE131" i="7" s="1"/>
  <c r="F32" i="10"/>
  <c r="CK125" i="7" a="1"/>
  <c r="CK125" i="7" s="1"/>
  <c r="L26" i="10"/>
  <c r="CL124" i="7" a="1"/>
  <c r="CL124" i="7" s="1"/>
  <c r="M25" i="10"/>
  <c r="C47" i="10" a="1"/>
  <c r="C46" i="10" a="1"/>
  <c r="X13" i="10" l="1"/>
  <c r="C47" i="10"/>
  <c r="C46" i="10"/>
  <c r="CS118" i="7" a="1"/>
  <c r="CS118" i="7" s="1"/>
  <c r="T19" i="10"/>
  <c r="E34" i="10"/>
  <c r="CD133" i="7" a="1"/>
  <c r="CD133" i="7" s="1"/>
  <c r="I30" i="10"/>
  <c r="CH129" i="7" a="1"/>
  <c r="CH129" i="7" s="1"/>
  <c r="CE132" i="7" a="1"/>
  <c r="CE132" i="7" s="1"/>
  <c r="F33" i="10"/>
  <c r="CG130" i="7" a="1"/>
  <c r="CG130" i="7" s="1"/>
  <c r="H31" i="10"/>
  <c r="CR119" i="7" a="1"/>
  <c r="CR119" i="7" s="1"/>
  <c r="S20" i="10"/>
  <c r="J29" i="10"/>
  <c r="CI128" i="7" a="1"/>
  <c r="CI128" i="7" s="1"/>
  <c r="Q22" i="10"/>
  <c r="CP121" i="7" a="1"/>
  <c r="CP121" i="7" s="1"/>
  <c r="U18" i="10"/>
  <c r="CT117" i="7" a="1"/>
  <c r="CT117" i="7" s="1"/>
  <c r="CF131" i="7" a="1"/>
  <c r="CF131" i="7" s="1"/>
  <c r="G32" i="10"/>
  <c r="X15" i="10"/>
  <c r="CW114" i="7" a="1"/>
  <c r="CW114" i="7" s="1"/>
  <c r="CJ127" i="7" a="1"/>
  <c r="CJ127" i="7" s="1"/>
  <c r="K28" i="10"/>
  <c r="CL125" i="7" a="1"/>
  <c r="CL125" i="7" s="1"/>
  <c r="M26" i="10"/>
  <c r="P23" i="10"/>
  <c r="CO122" i="7" a="1"/>
  <c r="CO122" i="7" s="1"/>
  <c r="CN123" i="7" a="1"/>
  <c r="CN123" i="7" s="1"/>
  <c r="O24" i="10"/>
  <c r="CQ120" i="7" a="1"/>
  <c r="CQ120" i="7" s="1"/>
  <c r="R21" i="10"/>
  <c r="CV115" i="7" a="1"/>
  <c r="CV115" i="7" s="1"/>
  <c r="W16" i="10"/>
  <c r="CU116" i="7" a="1"/>
  <c r="CU116" i="7" s="1"/>
  <c r="V17" i="10"/>
  <c r="CK126" i="7" a="1"/>
  <c r="CK126" i="7" s="1"/>
  <c r="L27" i="10"/>
  <c r="CM124" i="7" a="1"/>
  <c r="CM124" i="7" s="1"/>
  <c r="N25" i="10"/>
  <c r="CE133" i="7" l="1" a="1"/>
  <c r="CE133" i="7" s="1"/>
  <c r="F34" i="10"/>
  <c r="CW115" i="7" a="1"/>
  <c r="CW115" i="7" s="1"/>
  <c r="X16" i="10"/>
  <c r="J30" i="10"/>
  <c r="CI129" i="7" a="1"/>
  <c r="CI129" i="7" s="1"/>
  <c r="I31" i="10"/>
  <c r="CH130" i="7" a="1"/>
  <c r="CH130" i="7" s="1"/>
  <c r="N26" i="10"/>
  <c r="CM125" i="7" a="1"/>
  <c r="CM125" i="7" s="1"/>
  <c r="CJ128" i="7" a="1"/>
  <c r="CJ128" i="7" s="1"/>
  <c r="K29" i="10"/>
  <c r="L28" i="10"/>
  <c r="CK127" i="7" a="1"/>
  <c r="CK127" i="7" s="1"/>
  <c r="CN124" i="7" a="1"/>
  <c r="CN124" i="7" s="1"/>
  <c r="O25" i="10"/>
  <c r="R22" i="10"/>
  <c r="CQ121" i="7" a="1"/>
  <c r="CQ121" i="7" s="1"/>
  <c r="CO123" i="7" a="1"/>
  <c r="CO123" i="7" s="1"/>
  <c r="P24" i="10"/>
  <c r="E35" i="10"/>
  <c r="CD134" i="7" a="1"/>
  <c r="CD134" i="7" s="1"/>
  <c r="S21" i="10"/>
  <c r="CR120" i="7" a="1"/>
  <c r="CR120" i="7" s="1"/>
  <c r="U19" i="10"/>
  <c r="CT118" i="7" a="1"/>
  <c r="CT118" i="7" s="1"/>
  <c r="CV116" i="7" a="1"/>
  <c r="CV116" i="7" s="1"/>
  <c r="W17" i="10"/>
  <c r="CL126" i="7" a="1"/>
  <c r="CL126" i="7" s="1"/>
  <c r="M27" i="10"/>
  <c r="CG131" i="7" a="1"/>
  <c r="CG131" i="7" s="1"/>
  <c r="H32" i="10"/>
  <c r="T20" i="10"/>
  <c r="CS119" i="7" a="1"/>
  <c r="CS119" i="7" s="1"/>
  <c r="V18" i="10"/>
  <c r="CU117" i="7" a="1"/>
  <c r="CU117" i="7" s="1"/>
  <c r="G33" i="10"/>
  <c r="CF132" i="7" a="1"/>
  <c r="CF132" i="7" s="1"/>
  <c r="CP122" i="7" a="1"/>
  <c r="CP122" i="7" s="1"/>
  <c r="Q23" i="10"/>
  <c r="S22" i="10" l="1"/>
  <c r="CR121" i="7" a="1"/>
  <c r="CR121" i="7" s="1"/>
  <c r="I32" i="10"/>
  <c r="CH131" i="7" a="1"/>
  <c r="CH131" i="7" s="1"/>
  <c r="CN125" i="7" a="1"/>
  <c r="CN125" i="7" s="1"/>
  <c r="O26" i="10"/>
  <c r="CP123" i="7" a="1"/>
  <c r="CP123" i="7" s="1"/>
  <c r="Q24" i="10"/>
  <c r="CG132" i="7" a="1"/>
  <c r="CG132" i="7" s="1"/>
  <c r="H33" i="10"/>
  <c r="G34" i="10"/>
  <c r="CF133" i="7" a="1"/>
  <c r="CF133" i="7" s="1"/>
  <c r="E36" i="10"/>
  <c r="CD135" i="7" a="1"/>
  <c r="CD135" i="7" s="1"/>
  <c r="CK128" i="7" a="1"/>
  <c r="CK128" i="7" s="1"/>
  <c r="L29" i="10"/>
  <c r="J31" i="10"/>
  <c r="CI130" i="7" a="1"/>
  <c r="CI130" i="7" s="1"/>
  <c r="CL127" i="7" a="1"/>
  <c r="CL127" i="7" s="1"/>
  <c r="M28" i="10"/>
  <c r="X17" i="10"/>
  <c r="CW116" i="7" a="1"/>
  <c r="CW116" i="7" s="1"/>
  <c r="W18" i="10"/>
  <c r="CV117" i="7" a="1"/>
  <c r="CV117" i="7" s="1"/>
  <c r="P25" i="10"/>
  <c r="CO124" i="7" a="1"/>
  <c r="CO124" i="7" s="1"/>
  <c r="CJ129" i="7" a="1"/>
  <c r="CJ129" i="7" s="1"/>
  <c r="K30" i="10"/>
  <c r="CS120" i="7" a="1"/>
  <c r="CS120" i="7" s="1"/>
  <c r="T21" i="10"/>
  <c r="U20" i="10"/>
  <c r="CT119" i="7" a="1"/>
  <c r="CT119" i="7" s="1"/>
  <c r="R23" i="10"/>
  <c r="CQ122" i="7" a="1"/>
  <c r="CQ122" i="7" s="1"/>
  <c r="N27" i="10"/>
  <c r="CM126" i="7" a="1"/>
  <c r="CM126" i="7" s="1"/>
  <c r="V19" i="10"/>
  <c r="CU118" i="7" a="1"/>
  <c r="CU118" i="7" s="1"/>
  <c r="F35" i="10"/>
  <c r="CE134" i="7" a="1"/>
  <c r="CE134" i="7" s="1"/>
  <c r="CV118" i="7" l="1" a="1"/>
  <c r="CV118" i="7" s="1"/>
  <c r="W19" i="10"/>
  <c r="P26" i="10"/>
  <c r="CO125" i="7" a="1"/>
  <c r="CO125" i="7" s="1"/>
  <c r="L30" i="10"/>
  <c r="CK129" i="7" a="1"/>
  <c r="CK129" i="7" s="1"/>
  <c r="CP124" i="7" a="1"/>
  <c r="CP124" i="7" s="1"/>
  <c r="Q25" i="10"/>
  <c r="CW117" i="7" a="1"/>
  <c r="CW117" i="7" s="1"/>
  <c r="X18" i="10"/>
  <c r="E37" i="10"/>
  <c r="CD136" i="7" a="1"/>
  <c r="CD136" i="7" s="1"/>
  <c r="J32" i="10"/>
  <c r="CI131" i="7" a="1"/>
  <c r="CI131" i="7" s="1"/>
  <c r="T22" i="10"/>
  <c r="CS121" i="7" a="1"/>
  <c r="CS121" i="7" s="1"/>
  <c r="CN126" i="7" a="1"/>
  <c r="CN126" i="7" s="1"/>
  <c r="O27" i="10"/>
  <c r="R24" i="10"/>
  <c r="CQ123" i="7" a="1"/>
  <c r="CQ123" i="7" s="1"/>
  <c r="CE135" i="7" a="1"/>
  <c r="CE135" i="7" s="1"/>
  <c r="F36" i="10"/>
  <c r="U21" i="10"/>
  <c r="CT120" i="7" a="1"/>
  <c r="CT120" i="7" s="1"/>
  <c r="CM127" i="7" a="1"/>
  <c r="CM127" i="7" s="1"/>
  <c r="N28" i="10"/>
  <c r="G35" i="10"/>
  <c r="CF134" i="7" a="1"/>
  <c r="CF134" i="7" s="1"/>
  <c r="CH132" i="7" a="1"/>
  <c r="CH132" i="7" s="1"/>
  <c r="I33" i="10"/>
  <c r="V20" i="10"/>
  <c r="CU119" i="7" a="1"/>
  <c r="CU119" i="7" s="1"/>
  <c r="K31" i="10"/>
  <c r="CJ130" i="7" a="1"/>
  <c r="CJ130" i="7" s="1"/>
  <c r="M29" i="10"/>
  <c r="CL128" i="7" a="1"/>
  <c r="CL128" i="7" s="1"/>
  <c r="S23" i="10"/>
  <c r="CR122" i="7" a="1"/>
  <c r="CR122" i="7" s="1"/>
  <c r="H34" i="10"/>
  <c r="CG133" i="7" a="1"/>
  <c r="CG133" i="7" s="1"/>
  <c r="H35" i="10" l="1"/>
  <c r="CG134" i="7" a="1"/>
  <c r="CG134" i="7" s="1"/>
  <c r="CU120" i="7" a="1"/>
  <c r="CU120" i="7" s="1"/>
  <c r="V21" i="10"/>
  <c r="CT121" i="7" a="1"/>
  <c r="CT121" i="7" s="1"/>
  <c r="U22" i="10"/>
  <c r="T23" i="10"/>
  <c r="CS122" i="7" a="1"/>
  <c r="CS122" i="7" s="1"/>
  <c r="Q26" i="10"/>
  <c r="CP125" i="7" a="1"/>
  <c r="CP125" i="7" s="1"/>
  <c r="S24" i="10"/>
  <c r="CR123" i="7" a="1"/>
  <c r="CR123" i="7" s="1"/>
  <c r="J33" i="10"/>
  <c r="CI132" i="7" a="1"/>
  <c r="CI132" i="7" s="1"/>
  <c r="CK130" i="7" a="1"/>
  <c r="CK130" i="7" s="1"/>
  <c r="L31" i="10"/>
  <c r="I34" i="10"/>
  <c r="CH133" i="7" a="1"/>
  <c r="CH133" i="7" s="1"/>
  <c r="CE136" i="7" a="1"/>
  <c r="CE136" i="7" s="1"/>
  <c r="F37" i="10"/>
  <c r="CL129" i="7" a="1"/>
  <c r="CL129" i="7" s="1"/>
  <c r="M30" i="10"/>
  <c r="CF135" i="7" a="1"/>
  <c r="CF135" i="7" s="1"/>
  <c r="G36" i="10"/>
  <c r="CQ124" i="7" a="1"/>
  <c r="CQ124" i="7" s="1"/>
  <c r="R25" i="10"/>
  <c r="CD137" i="7" a="1"/>
  <c r="CD137" i="7" s="1"/>
  <c r="E38" i="10"/>
  <c r="CO126" i="7" a="1"/>
  <c r="CO126" i="7" s="1"/>
  <c r="P27" i="10"/>
  <c r="K32" i="10"/>
  <c r="CJ131" i="7" a="1"/>
  <c r="CJ131" i="7" s="1"/>
  <c r="CM128" i="7" a="1"/>
  <c r="CM128" i="7" s="1"/>
  <c r="N29" i="10"/>
  <c r="O28" i="10"/>
  <c r="CN127" i="7" a="1"/>
  <c r="CN127" i="7" s="1"/>
  <c r="CW118" i="7" a="1"/>
  <c r="CW118" i="7" s="1"/>
  <c r="X19" i="10"/>
  <c r="CV119" i="7" a="1"/>
  <c r="CV119" i="7" s="1"/>
  <c r="W20" i="10"/>
  <c r="K33" i="10" l="1"/>
  <c r="CJ132" i="7" a="1"/>
  <c r="CJ132" i="7" s="1"/>
  <c r="T24" i="10"/>
  <c r="CS123" i="7" a="1"/>
  <c r="CS123" i="7" s="1"/>
  <c r="W21" i="10"/>
  <c r="CV120" i="7" a="1"/>
  <c r="CV120" i="7" s="1"/>
  <c r="G37" i="10"/>
  <c r="CF136" i="7" a="1"/>
  <c r="CF136" i="7" s="1"/>
  <c r="L32" i="10"/>
  <c r="CK131" i="7" a="1"/>
  <c r="CK131" i="7" s="1"/>
  <c r="CI133" i="7" a="1"/>
  <c r="CI133" i="7" s="1"/>
  <c r="J34" i="10"/>
  <c r="X20" i="10"/>
  <c r="CW119" i="7" a="1"/>
  <c r="CW119" i="7" s="1"/>
  <c r="P28" i="10"/>
  <c r="CO127" i="7" a="1"/>
  <c r="CO127" i="7" s="1"/>
  <c r="M31" i="10"/>
  <c r="CL130" i="7" a="1"/>
  <c r="CL130" i="7" s="1"/>
  <c r="U23" i="10"/>
  <c r="CT122" i="7" a="1"/>
  <c r="CT122" i="7" s="1"/>
  <c r="S25" i="10"/>
  <c r="CR124" i="7" a="1"/>
  <c r="CR124" i="7" s="1"/>
  <c r="E39" i="10"/>
  <c r="CD138" i="7" a="1"/>
  <c r="CD138" i="7" s="1"/>
  <c r="CE137" i="7" a="1"/>
  <c r="CE137" i="7" s="1"/>
  <c r="F38" i="10"/>
  <c r="V22" i="10"/>
  <c r="CU121" i="7" a="1"/>
  <c r="CU121" i="7" s="1"/>
  <c r="I35" i="10"/>
  <c r="CH134" i="7" a="1"/>
  <c r="CH134" i="7" s="1"/>
  <c r="CP126" i="7" a="1"/>
  <c r="CP126" i="7" s="1"/>
  <c r="Q27" i="10"/>
  <c r="H36" i="10"/>
  <c r="CG135" i="7" a="1"/>
  <c r="CG135" i="7" s="1"/>
  <c r="O29" i="10"/>
  <c r="CN128" i="7" a="1"/>
  <c r="CN128" i="7" s="1"/>
  <c r="CM129" i="7" a="1"/>
  <c r="CM129" i="7" s="1"/>
  <c r="N30" i="10"/>
  <c r="CQ125" i="7" a="1"/>
  <c r="CQ125" i="7" s="1"/>
  <c r="R26" i="10"/>
  <c r="CD139" i="7" l="1" a="1"/>
  <c r="CD139" i="7" s="1"/>
  <c r="E40" i="10"/>
  <c r="P29" i="10"/>
  <c r="CO128" i="7" a="1"/>
  <c r="CO128" i="7" s="1"/>
  <c r="CF137" i="7" a="1"/>
  <c r="CF137" i="7" s="1"/>
  <c r="G38" i="10"/>
  <c r="S26" i="10"/>
  <c r="CR125" i="7" a="1"/>
  <c r="CR125" i="7" s="1"/>
  <c r="CW120" i="7" a="1"/>
  <c r="CW120" i="7" s="1"/>
  <c r="X21" i="10"/>
  <c r="W22" i="10"/>
  <c r="CV121" i="7" a="1"/>
  <c r="CV121" i="7" s="1"/>
  <c r="O30" i="10"/>
  <c r="CN129" i="7" a="1"/>
  <c r="CN129" i="7" s="1"/>
  <c r="V23" i="10"/>
  <c r="CU122" i="7" a="1"/>
  <c r="CU122" i="7" s="1"/>
  <c r="CT123" i="7" a="1"/>
  <c r="CT123" i="7" s="1"/>
  <c r="U24" i="10"/>
  <c r="CS124" i="7" a="1"/>
  <c r="CS124" i="7" s="1"/>
  <c r="T25" i="10"/>
  <c r="CQ126" i="7" a="1"/>
  <c r="CQ126" i="7" s="1"/>
  <c r="R27" i="10"/>
  <c r="CH135" i="7" a="1"/>
  <c r="CH135" i="7" s="1"/>
  <c r="I36" i="10"/>
  <c r="J35" i="10"/>
  <c r="CI134" i="7" a="1"/>
  <c r="CI134" i="7" s="1"/>
  <c r="H37" i="10"/>
  <c r="CG136" i="7" a="1"/>
  <c r="CG136" i="7" s="1"/>
  <c r="M32" i="10"/>
  <c r="CL131" i="7" a="1"/>
  <c r="CL131" i="7" s="1"/>
  <c r="CK132" i="7" a="1"/>
  <c r="CK132" i="7" s="1"/>
  <c r="L33" i="10"/>
  <c r="CJ133" i="7" a="1"/>
  <c r="CJ133" i="7" s="1"/>
  <c r="K34" i="10"/>
  <c r="CP127" i="7" a="1"/>
  <c r="CP127" i="7" s="1"/>
  <c r="Q28" i="10"/>
  <c r="N31" i="10"/>
  <c r="CM130" i="7" a="1"/>
  <c r="CM130" i="7" s="1"/>
  <c r="CE138" i="7" a="1"/>
  <c r="CE138" i="7" s="1"/>
  <c r="F39" i="10"/>
  <c r="S27" i="10" l="1"/>
  <c r="CR126" i="7" a="1"/>
  <c r="CR126" i="7" s="1"/>
  <c r="I37" i="10"/>
  <c r="CH136" i="7" a="1"/>
  <c r="CH136" i="7" s="1"/>
  <c r="CN130" i="7" a="1"/>
  <c r="CN130" i="7" s="1"/>
  <c r="O31" i="10"/>
  <c r="R28" i="10"/>
  <c r="CQ127" i="7" a="1"/>
  <c r="CQ127" i="7" s="1"/>
  <c r="CF138" i="7" a="1"/>
  <c r="CF138" i="7" s="1"/>
  <c r="G39" i="10"/>
  <c r="F40" i="10"/>
  <c r="CE139" i="7" a="1"/>
  <c r="CE139" i="7" s="1"/>
  <c r="CL132" i="7" a="1"/>
  <c r="CL132" i="7" s="1"/>
  <c r="M33" i="10"/>
  <c r="H38" i="10"/>
  <c r="CG137" i="7" a="1"/>
  <c r="CG137" i="7" s="1"/>
  <c r="CV122" i="7" a="1"/>
  <c r="CV122" i="7" s="1"/>
  <c r="W23" i="10"/>
  <c r="CO129" i="7" a="1"/>
  <c r="CO129" i="7" s="1"/>
  <c r="P30" i="10"/>
  <c r="CU123" i="7" a="1"/>
  <c r="CU123" i="7" s="1"/>
  <c r="V24" i="10"/>
  <c r="N32" i="10"/>
  <c r="CM131" i="7" a="1"/>
  <c r="CM131" i="7" s="1"/>
  <c r="T26" i="10"/>
  <c r="CS125" i="7" a="1"/>
  <c r="CS125" i="7" s="1"/>
  <c r="L34" i="10"/>
  <c r="CK133" i="7" a="1"/>
  <c r="CK133" i="7" s="1"/>
  <c r="Q29" i="10"/>
  <c r="CP128" i="7" a="1"/>
  <c r="CP128" i="7" s="1"/>
  <c r="CI135" i="7" a="1"/>
  <c r="CI135" i="7" s="1"/>
  <c r="J36" i="10"/>
  <c r="K35" i="10"/>
  <c r="CJ134" i="7" a="1"/>
  <c r="CJ134" i="7" s="1"/>
  <c r="CT124" i="7" a="1"/>
  <c r="CT124" i="7" s="1"/>
  <c r="U25" i="10"/>
  <c r="X22" i="10"/>
  <c r="CW121" i="7" a="1"/>
  <c r="CW121" i="7" s="1"/>
  <c r="CD140" i="7" a="1"/>
  <c r="CD140" i="7" s="1"/>
  <c r="E41" i="10"/>
  <c r="T27" i="10" l="1"/>
  <c r="CS126" i="7" a="1"/>
  <c r="CS126" i="7" s="1"/>
  <c r="N33" i="10"/>
  <c r="CM132" i="7" a="1"/>
  <c r="CM132" i="7" s="1"/>
  <c r="CG138" i="7" a="1"/>
  <c r="CG138" i="7" s="1"/>
  <c r="H39" i="10"/>
  <c r="R29" i="10"/>
  <c r="CQ128" i="7" a="1"/>
  <c r="CQ128" i="7" s="1"/>
  <c r="CD141" i="7" a="1"/>
  <c r="CD141" i="7" s="1"/>
  <c r="E42" i="10"/>
  <c r="X23" i="10"/>
  <c r="CW122" i="7" a="1"/>
  <c r="CW122" i="7" s="1"/>
  <c r="K36" i="10"/>
  <c r="CJ135" i="7" a="1"/>
  <c r="CJ135" i="7" s="1"/>
  <c r="J37" i="10"/>
  <c r="CI136" i="7" a="1"/>
  <c r="CI136" i="7" s="1"/>
  <c r="Q30" i="10"/>
  <c r="CP129" i="7" a="1"/>
  <c r="CP129" i="7" s="1"/>
  <c r="V25" i="10"/>
  <c r="CU124" i="7" a="1"/>
  <c r="CU124" i="7" s="1"/>
  <c r="CL133" i="7" a="1"/>
  <c r="CL133" i="7" s="1"/>
  <c r="M34" i="10"/>
  <c r="CN131" i="7" a="1"/>
  <c r="CN131" i="7" s="1"/>
  <c r="O32" i="10"/>
  <c r="L35" i="10"/>
  <c r="CK134" i="7" a="1"/>
  <c r="CK134" i="7" s="1"/>
  <c r="F41" i="10"/>
  <c r="CE140" i="7" a="1"/>
  <c r="CE140" i="7" s="1"/>
  <c r="CH137" i="7" a="1"/>
  <c r="CH137" i="7" s="1"/>
  <c r="I38" i="10"/>
  <c r="CT125" i="7" a="1"/>
  <c r="CT125" i="7" s="1"/>
  <c r="U26" i="10"/>
  <c r="P31" i="10"/>
  <c r="CO130" i="7" a="1"/>
  <c r="CO130" i="7" s="1"/>
  <c r="S28" i="10"/>
  <c r="CR127" i="7" a="1"/>
  <c r="CR127" i="7" s="1"/>
  <c r="W24" i="10"/>
  <c r="CV123" i="7" a="1"/>
  <c r="CV123" i="7" s="1"/>
  <c r="CF139" i="7" a="1"/>
  <c r="CF139" i="7" s="1"/>
  <c r="G40" i="10"/>
  <c r="CI137" i="7" l="1" a="1"/>
  <c r="CI137" i="7" s="1"/>
  <c r="J38" i="10"/>
  <c r="CQ129" i="7" a="1"/>
  <c r="CQ129" i="7" s="1"/>
  <c r="R30" i="10"/>
  <c r="G41" i="10"/>
  <c r="CF140" i="7" a="1"/>
  <c r="CF140" i="7" s="1"/>
  <c r="U27" i="10"/>
  <c r="CT126" i="7" a="1"/>
  <c r="CT126" i="7" s="1"/>
  <c r="CN132" i="7" a="1"/>
  <c r="CN132" i="7" s="1"/>
  <c r="O33" i="10"/>
  <c r="CJ136" i="7" a="1"/>
  <c r="CJ136" i="7" s="1"/>
  <c r="K37" i="10"/>
  <c r="W25" i="10"/>
  <c r="CV124" i="7" a="1"/>
  <c r="CV124" i="7" s="1"/>
  <c r="I39" i="10"/>
  <c r="CH138" i="7" a="1"/>
  <c r="CH138" i="7" s="1"/>
  <c r="CL134" i="7" a="1"/>
  <c r="CL134" i="7" s="1"/>
  <c r="M35" i="10"/>
  <c r="CG139" i="7" a="1"/>
  <c r="CG139" i="7" s="1"/>
  <c r="H40" i="10"/>
  <c r="CR128" i="7" a="1"/>
  <c r="CR128" i="7" s="1"/>
  <c r="S29" i="10"/>
  <c r="CE141" i="7" a="1"/>
  <c r="CE141" i="7" s="1"/>
  <c r="F42" i="10"/>
  <c r="CU125" i="7" a="1"/>
  <c r="CU125" i="7" s="1"/>
  <c r="V26" i="10"/>
  <c r="CW123" i="7" a="1"/>
  <c r="CW123" i="7" s="1"/>
  <c r="X24" i="10"/>
  <c r="CM133" i="7" a="1"/>
  <c r="CM133" i="7" s="1"/>
  <c r="N34" i="10"/>
  <c r="P32" i="10"/>
  <c r="CO131" i="7" a="1"/>
  <c r="CO131" i="7" s="1"/>
  <c r="L36" i="10"/>
  <c r="CK135" i="7" a="1"/>
  <c r="CK135" i="7" s="1"/>
  <c r="CP130" i="7" a="1"/>
  <c r="CP130" i="7" s="1"/>
  <c r="Q31" i="10"/>
  <c r="T28" i="10"/>
  <c r="CS127" i="7" a="1"/>
  <c r="CS127" i="7" s="1"/>
  <c r="E43" i="10"/>
  <c r="CD142" i="7" a="1"/>
  <c r="CD142" i="7" s="1"/>
  <c r="CD143" i="7" l="1" a="1"/>
  <c r="CD143" i="7" s="1"/>
  <c r="E44" i="10"/>
  <c r="P33" i="10"/>
  <c r="CO132" i="7" a="1"/>
  <c r="CO132" i="7" s="1"/>
  <c r="CH139" i="7" a="1"/>
  <c r="CH139" i="7" s="1"/>
  <c r="I40" i="10"/>
  <c r="U28" i="10"/>
  <c r="CT127" i="7" a="1"/>
  <c r="CT127" i="7" s="1"/>
  <c r="CE142" i="7" a="1"/>
  <c r="CE142" i="7" s="1"/>
  <c r="F43" i="10"/>
  <c r="T29" i="10"/>
  <c r="CS128" i="7" a="1"/>
  <c r="CS128" i="7" s="1"/>
  <c r="CV125" i="7" a="1"/>
  <c r="CV125" i="7" s="1"/>
  <c r="W26" i="10"/>
  <c r="G42" i="10"/>
  <c r="CF141" i="7" a="1"/>
  <c r="CF141" i="7" s="1"/>
  <c r="S30" i="10"/>
  <c r="CR129" i="7" a="1"/>
  <c r="CR129" i="7" s="1"/>
  <c r="CP131" i="7" a="1"/>
  <c r="CP131" i="7" s="1"/>
  <c r="Q32" i="10"/>
  <c r="CW124" i="7" a="1"/>
  <c r="CW124" i="7" s="1"/>
  <c r="X25" i="10"/>
  <c r="H41" i="10"/>
  <c r="CG140" i="7" a="1"/>
  <c r="CG140" i="7" s="1"/>
  <c r="CJ137" i="7" a="1"/>
  <c r="CJ137" i="7" s="1"/>
  <c r="K38" i="10"/>
  <c r="R31" i="10"/>
  <c r="CQ130" i="7" a="1"/>
  <c r="CQ130" i="7" s="1"/>
  <c r="L37" i="10"/>
  <c r="CK136" i="7" a="1"/>
  <c r="CK136" i="7" s="1"/>
  <c r="N35" i="10"/>
  <c r="CM134" i="7" a="1"/>
  <c r="CM134" i="7" s="1"/>
  <c r="CU126" i="7" a="1"/>
  <c r="CU126" i="7" s="1"/>
  <c r="V27" i="10"/>
  <c r="M36" i="10"/>
  <c r="CL135" i="7" a="1"/>
  <c r="CL135" i="7" s="1"/>
  <c r="CN133" i="7" a="1"/>
  <c r="CN133" i="7" s="1"/>
  <c r="O34" i="10"/>
  <c r="J39" i="10"/>
  <c r="CI138" i="7" a="1"/>
  <c r="CI138" i="7" s="1"/>
  <c r="CU127" i="7" l="1" a="1"/>
  <c r="CU127" i="7" s="1"/>
  <c r="V28" i="10"/>
  <c r="J40" i="10"/>
  <c r="CI139" i="7" a="1"/>
  <c r="CI139" i="7" s="1"/>
  <c r="N36" i="10"/>
  <c r="CM135" i="7" a="1"/>
  <c r="CM135" i="7" s="1"/>
  <c r="CG141" i="7" a="1"/>
  <c r="CG141" i="7" s="1"/>
  <c r="H42" i="10"/>
  <c r="G43" i="10"/>
  <c r="CF142" i="7" a="1"/>
  <c r="CF142" i="7" s="1"/>
  <c r="U29" i="10"/>
  <c r="CT128" i="7" a="1"/>
  <c r="CT128" i="7" s="1"/>
  <c r="CK137" i="7" a="1"/>
  <c r="CK137" i="7" s="1"/>
  <c r="L38" i="10"/>
  <c r="CW125" i="7" a="1"/>
  <c r="CW125" i="7" s="1"/>
  <c r="X26" i="10"/>
  <c r="W27" i="10"/>
  <c r="CV126" i="7" a="1"/>
  <c r="CV126" i="7" s="1"/>
  <c r="I41" i="10"/>
  <c r="CH140" i="7" a="1"/>
  <c r="CH140" i="7" s="1"/>
  <c r="O35" i="10"/>
  <c r="CN134" i="7" a="1"/>
  <c r="CN134" i="7" s="1"/>
  <c r="CL136" i="7" a="1"/>
  <c r="CL136" i="7" s="1"/>
  <c r="M37" i="10"/>
  <c r="CQ131" i="7" a="1"/>
  <c r="CQ131" i="7" s="1"/>
  <c r="R32" i="10"/>
  <c r="CS129" i="7" a="1"/>
  <c r="CS129" i="7" s="1"/>
  <c r="T30" i="10"/>
  <c r="CO133" i="7" a="1"/>
  <c r="CO133" i="7" s="1"/>
  <c r="P34" i="10"/>
  <c r="CP132" i="7" a="1"/>
  <c r="CP132" i="7" s="1"/>
  <c r="Q33" i="10"/>
  <c r="CR130" i="7" a="1"/>
  <c r="CR130" i="7" s="1"/>
  <c r="S31" i="10"/>
  <c r="K39" i="10"/>
  <c r="CJ138" i="7" a="1"/>
  <c r="CJ138" i="7" s="1"/>
  <c r="F44" i="10"/>
  <c r="CE143" i="7" a="1"/>
  <c r="CE143" i="7" s="1"/>
  <c r="CD144" i="7" a="1"/>
  <c r="CD144" i="7" s="1"/>
  <c r="E45" i="10"/>
  <c r="CD145" i="7" l="1" a="1"/>
  <c r="CD145" i="7" s="1"/>
  <c r="E46" i="10"/>
  <c r="Q34" i="10"/>
  <c r="CP133" i="7" a="1"/>
  <c r="CP133" i="7" s="1"/>
  <c r="CL137" i="7" a="1"/>
  <c r="CL137" i="7" s="1"/>
  <c r="M38" i="10"/>
  <c r="X27" i="10"/>
  <c r="CW126" i="7" a="1"/>
  <c r="CW126" i="7" s="1"/>
  <c r="CG142" i="7" a="1"/>
  <c r="CG142" i="7" s="1"/>
  <c r="H43" i="10"/>
  <c r="CN135" i="7" a="1"/>
  <c r="CN135" i="7" s="1"/>
  <c r="O36" i="10"/>
  <c r="CM136" i="7" a="1"/>
  <c r="CM136" i="7" s="1"/>
  <c r="N37" i="10"/>
  <c r="CE144" i="7" a="1"/>
  <c r="CE144" i="7" s="1"/>
  <c r="F45" i="10"/>
  <c r="L39" i="10"/>
  <c r="CK138" i="7" a="1"/>
  <c r="CK138" i="7" s="1"/>
  <c r="P35" i="10"/>
  <c r="CO134" i="7" a="1"/>
  <c r="CO134" i="7" s="1"/>
  <c r="CJ139" i="7" a="1"/>
  <c r="CJ139" i="7" s="1"/>
  <c r="K40" i="10"/>
  <c r="I42" i="10"/>
  <c r="CH141" i="7" a="1"/>
  <c r="CH141" i="7" s="1"/>
  <c r="U30" i="10"/>
  <c r="CT129" i="7" a="1"/>
  <c r="CT129" i="7" s="1"/>
  <c r="J41" i="10"/>
  <c r="CI140" i="7" a="1"/>
  <c r="CI140" i="7" s="1"/>
  <c r="T31" i="10"/>
  <c r="CS130" i="7" a="1"/>
  <c r="CS130" i="7" s="1"/>
  <c r="W28" i="10"/>
  <c r="CV127" i="7" a="1"/>
  <c r="CV127" i="7" s="1"/>
  <c r="G44" i="10"/>
  <c r="CF143" i="7" a="1"/>
  <c r="CF143" i="7" s="1"/>
  <c r="CR131" i="7" a="1"/>
  <c r="CR131" i="7" s="1"/>
  <c r="S32" i="10"/>
  <c r="CQ132" i="7" a="1"/>
  <c r="CQ132" i="7" s="1"/>
  <c r="R33" i="10"/>
  <c r="CU128" i="7" a="1"/>
  <c r="CU128" i="7" s="1"/>
  <c r="V29" i="10"/>
  <c r="W29" i="10" l="1"/>
  <c r="CV128" i="7" a="1"/>
  <c r="CV128" i="7" s="1"/>
  <c r="CH142" i="7" a="1"/>
  <c r="CH142" i="7" s="1"/>
  <c r="I43" i="10"/>
  <c r="CW127" i="7" a="1"/>
  <c r="CW127" i="7" s="1"/>
  <c r="X28" i="10"/>
  <c r="F46" i="10"/>
  <c r="CE145" i="7" a="1"/>
  <c r="CE145" i="7" s="1"/>
  <c r="CQ133" i="7" a="1"/>
  <c r="CQ133" i="7" s="1"/>
  <c r="R34" i="10"/>
  <c r="K41" i="10"/>
  <c r="CJ140" i="7" a="1"/>
  <c r="CJ140" i="7" s="1"/>
  <c r="CM137" i="7" a="1"/>
  <c r="CM137" i="7" s="1"/>
  <c r="N38" i="10"/>
  <c r="CL138" i="7" a="1"/>
  <c r="CL138" i="7" s="1"/>
  <c r="M39" i="10"/>
  <c r="CU129" i="7" a="1"/>
  <c r="CU129" i="7" s="1"/>
  <c r="V30" i="10"/>
  <c r="CI141" i="7" a="1"/>
  <c r="CI141" i="7" s="1"/>
  <c r="J42" i="10"/>
  <c r="CO135" i="7" a="1"/>
  <c r="CO135" i="7" s="1"/>
  <c r="P36" i="10"/>
  <c r="CP134" i="7" a="1"/>
  <c r="CP134" i="7" s="1"/>
  <c r="Q35" i="10"/>
  <c r="O37" i="10"/>
  <c r="CN136" i="7" a="1"/>
  <c r="CN136" i="7" s="1"/>
  <c r="T32" i="10"/>
  <c r="CS131" i="7" a="1"/>
  <c r="CS131" i="7" s="1"/>
  <c r="CR132" i="7" a="1"/>
  <c r="CR132" i="7" s="1"/>
  <c r="S33" i="10"/>
  <c r="G45" i="10"/>
  <c r="CF144" i="7" a="1"/>
  <c r="CF144" i="7" s="1"/>
  <c r="U31" i="10"/>
  <c r="CT130" i="7" a="1"/>
  <c r="CT130" i="7" s="1"/>
  <c r="L40" i="10"/>
  <c r="CK139" i="7" a="1"/>
  <c r="CK139" i="7" s="1"/>
  <c r="H44" i="10"/>
  <c r="CG143" i="7" a="1"/>
  <c r="CG143" i="7" s="1"/>
  <c r="CD146" i="7" a="1"/>
  <c r="CD146" i="7" s="1"/>
  <c r="E47" i="10"/>
  <c r="CF145" i="7" l="1" a="1"/>
  <c r="CF145" i="7" s="1"/>
  <c r="G46" i="10"/>
  <c r="F47" i="10"/>
  <c r="CE146" i="7" a="1"/>
  <c r="CE146" i="7" s="1"/>
  <c r="CD147" i="7" a="1"/>
  <c r="CD147" i="7" s="1"/>
  <c r="E48" i="10"/>
  <c r="CP135" i="7" a="1"/>
  <c r="CP135" i="7" s="1"/>
  <c r="Q36" i="10"/>
  <c r="CL139" i="7" a="1"/>
  <c r="CL139" i="7" s="1"/>
  <c r="M40" i="10"/>
  <c r="S34" i="10"/>
  <c r="CR133" i="7" a="1"/>
  <c r="CR133" i="7" s="1"/>
  <c r="CO136" i="7" a="1"/>
  <c r="CO136" i="7" s="1"/>
  <c r="P37" i="10"/>
  <c r="N39" i="10"/>
  <c r="CM138" i="7" a="1"/>
  <c r="CM138" i="7" s="1"/>
  <c r="X29" i="10"/>
  <c r="CW128" i="7" a="1"/>
  <c r="CW128" i="7" s="1"/>
  <c r="L41" i="10"/>
  <c r="CK140" i="7" a="1"/>
  <c r="CK140" i="7" s="1"/>
  <c r="T33" i="10"/>
  <c r="CS132" i="7" a="1"/>
  <c r="CS132" i="7" s="1"/>
  <c r="CJ141" i="7" a="1"/>
  <c r="CJ141" i="7" s="1"/>
  <c r="K42" i="10"/>
  <c r="J43" i="10"/>
  <c r="CI142" i="7" a="1"/>
  <c r="CI142" i="7" s="1"/>
  <c r="CH143" i="7" a="1"/>
  <c r="CH143" i="7" s="1"/>
  <c r="I44" i="10"/>
  <c r="CG144" i="7" a="1"/>
  <c r="CG144" i="7" s="1"/>
  <c r="H45" i="10"/>
  <c r="U32" i="10"/>
  <c r="CT131" i="7" a="1"/>
  <c r="CT131" i="7" s="1"/>
  <c r="O38" i="10"/>
  <c r="CN137" i="7" a="1"/>
  <c r="CN137" i="7" s="1"/>
  <c r="W30" i="10"/>
  <c r="CV129" i="7" a="1"/>
  <c r="CV129" i="7" s="1"/>
  <c r="CU130" i="7" a="1"/>
  <c r="CU130" i="7" s="1"/>
  <c r="V31" i="10"/>
  <c r="R35" i="10"/>
  <c r="CQ134" i="7" a="1"/>
  <c r="CQ134" i="7" s="1"/>
  <c r="N40" i="10" l="1"/>
  <c r="CM139" i="7" a="1"/>
  <c r="CM139" i="7" s="1"/>
  <c r="CJ142" i="7" a="1"/>
  <c r="CJ142" i="7" s="1"/>
  <c r="K43" i="10"/>
  <c r="Q37" i="10"/>
  <c r="CP136" i="7" a="1"/>
  <c r="CP136" i="7" s="1"/>
  <c r="R36" i="10"/>
  <c r="CQ135" i="7" a="1"/>
  <c r="CQ135" i="7" s="1"/>
  <c r="CS133" i="7" a="1"/>
  <c r="CS133" i="7" s="1"/>
  <c r="T34" i="10"/>
  <c r="V32" i="10"/>
  <c r="CU131" i="7" a="1"/>
  <c r="CU131" i="7" s="1"/>
  <c r="H46" i="10"/>
  <c r="CG145" i="7" a="1"/>
  <c r="CG145" i="7" s="1"/>
  <c r="CO137" i="7" a="1"/>
  <c r="CO137" i="7" s="1"/>
  <c r="P38" i="10"/>
  <c r="E49" i="10"/>
  <c r="CD148" i="7" a="1"/>
  <c r="CD148" i="7" s="1"/>
  <c r="W31" i="10"/>
  <c r="CV130" i="7" a="1"/>
  <c r="CV130" i="7" s="1"/>
  <c r="L42" i="10"/>
  <c r="CK141" i="7" a="1"/>
  <c r="CK141" i="7" s="1"/>
  <c r="S35" i="10"/>
  <c r="CR134" i="7" a="1"/>
  <c r="CR134" i="7" s="1"/>
  <c r="CE147" i="7" a="1"/>
  <c r="CE147" i="7" s="1"/>
  <c r="F48" i="10"/>
  <c r="CH144" i="7" a="1"/>
  <c r="CH144" i="7" s="1"/>
  <c r="I45" i="10"/>
  <c r="CN138" i="7" a="1"/>
  <c r="CN138" i="7" s="1"/>
  <c r="O39" i="10"/>
  <c r="CI143" i="7" a="1"/>
  <c r="CI143" i="7" s="1"/>
  <c r="J44" i="10"/>
  <c r="X30" i="10"/>
  <c r="CW129" i="7" a="1"/>
  <c r="CW129" i="7" s="1"/>
  <c r="U33" i="10"/>
  <c r="CT132" i="7" a="1"/>
  <c r="CT132" i="7" s="1"/>
  <c r="M41" i="10"/>
  <c r="CL140" i="7" a="1"/>
  <c r="CL140" i="7" s="1"/>
  <c r="G47" i="10"/>
  <c r="CF146" i="7" a="1"/>
  <c r="CF146" i="7" s="1"/>
  <c r="S36" i="10" l="1"/>
  <c r="CR135" i="7" a="1"/>
  <c r="CR135" i="7" s="1"/>
  <c r="CQ136" i="7" a="1"/>
  <c r="CQ136" i="7" s="1"/>
  <c r="R37" i="10"/>
  <c r="P39" i="10"/>
  <c r="CO138" i="7" a="1"/>
  <c r="CO138" i="7" s="1"/>
  <c r="CL141" i="7" a="1"/>
  <c r="CL141" i="7" s="1"/>
  <c r="M42" i="10"/>
  <c r="L43" i="10"/>
  <c r="CK142" i="7" a="1"/>
  <c r="CK142" i="7" s="1"/>
  <c r="CG146" i="7" a="1"/>
  <c r="CG146" i="7" s="1"/>
  <c r="H47" i="10"/>
  <c r="CP137" i="7" a="1"/>
  <c r="CP137" i="7" s="1"/>
  <c r="Q38" i="10"/>
  <c r="CN139" i="7" a="1"/>
  <c r="CN139" i="7" s="1"/>
  <c r="O40" i="10"/>
  <c r="U34" i="10"/>
  <c r="CT133" i="7" a="1"/>
  <c r="CT133" i="7" s="1"/>
  <c r="W32" i="10"/>
  <c r="CV131" i="7" a="1"/>
  <c r="CV131" i="7" s="1"/>
  <c r="V33" i="10"/>
  <c r="CU132" i="7" a="1"/>
  <c r="CU132" i="7" s="1"/>
  <c r="CH145" i="7" a="1"/>
  <c r="CH145" i="7" s="1"/>
  <c r="I46" i="10"/>
  <c r="K44" i="10"/>
  <c r="CJ143" i="7" a="1"/>
  <c r="CJ143" i="7" s="1"/>
  <c r="G48" i="10"/>
  <c r="CF147" i="7" a="1"/>
  <c r="CF147" i="7" s="1"/>
  <c r="CW130" i="7" a="1"/>
  <c r="CW130" i="7" s="1"/>
  <c r="X31" i="10"/>
  <c r="E50" i="10"/>
  <c r="CD149" i="7" a="1"/>
  <c r="CD149" i="7" s="1"/>
  <c r="CM140" i="7" a="1"/>
  <c r="CM140" i="7" s="1"/>
  <c r="N41" i="10"/>
  <c r="J45" i="10"/>
  <c r="CI144" i="7" a="1"/>
  <c r="CI144" i="7" s="1"/>
  <c r="CE148" i="7" a="1"/>
  <c r="CE148" i="7" s="1"/>
  <c r="F49" i="10"/>
  <c r="T35" i="10"/>
  <c r="CS134" i="7" a="1"/>
  <c r="CS134" i="7" s="1"/>
  <c r="I47" i="10" l="1"/>
  <c r="CH146" i="7" a="1"/>
  <c r="CH146" i="7" s="1"/>
  <c r="CN140" i="7" a="1"/>
  <c r="CN140" i="7" s="1"/>
  <c r="O41" i="10"/>
  <c r="CL142" i="7" a="1"/>
  <c r="CL142" i="7" s="1"/>
  <c r="M43" i="10"/>
  <c r="CU133" i="7" a="1"/>
  <c r="CU133" i="7" s="1"/>
  <c r="V34" i="10"/>
  <c r="P40" i="10"/>
  <c r="CO139" i="7" a="1"/>
  <c r="CO139" i="7" s="1"/>
  <c r="CD150" i="7" a="1"/>
  <c r="CD150" i="7" s="1"/>
  <c r="E51" i="10"/>
  <c r="CW131" i="7" a="1"/>
  <c r="CW131" i="7" s="1"/>
  <c r="X32" i="10"/>
  <c r="Q39" i="10"/>
  <c r="CP138" i="7" a="1"/>
  <c r="CP138" i="7" s="1"/>
  <c r="T36" i="10"/>
  <c r="CS135" i="7" a="1"/>
  <c r="CS135" i="7" s="1"/>
  <c r="CI145" i="7" a="1"/>
  <c r="CI145" i="7" s="1"/>
  <c r="J46" i="10"/>
  <c r="W33" i="10"/>
  <c r="CV132" i="7" a="1"/>
  <c r="CV132" i="7" s="1"/>
  <c r="G49" i="10"/>
  <c r="CF148" i="7" a="1"/>
  <c r="CF148" i="7" s="1"/>
  <c r="H48" i="10"/>
  <c r="CG147" i="7" a="1"/>
  <c r="CG147" i="7" s="1"/>
  <c r="CQ137" i="7" a="1"/>
  <c r="CQ137" i="7" s="1"/>
  <c r="R38" i="10"/>
  <c r="CJ144" i="7" a="1"/>
  <c r="CJ144" i="7" s="1"/>
  <c r="K45" i="10"/>
  <c r="CT134" i="7" a="1"/>
  <c r="CT134" i="7" s="1"/>
  <c r="U35" i="10"/>
  <c r="CK143" i="7" a="1"/>
  <c r="CK143" i="7" s="1"/>
  <c r="L44" i="10"/>
  <c r="S37" i="10"/>
  <c r="CR136" i="7" a="1"/>
  <c r="CR136" i="7" s="1"/>
  <c r="F50" i="10"/>
  <c r="CE149" i="7" a="1"/>
  <c r="CE149" i="7" s="1"/>
  <c r="N42" i="10"/>
  <c r="CM141" i="7" a="1"/>
  <c r="CM141" i="7" s="1"/>
  <c r="CF149" i="7" l="1" a="1"/>
  <c r="CF149" i="7" s="1"/>
  <c r="G50" i="10"/>
  <c r="CP139" i="7" a="1"/>
  <c r="CP139" i="7" s="1"/>
  <c r="Q40" i="10"/>
  <c r="V35" i="10"/>
  <c r="CU134" i="7" a="1"/>
  <c r="CU134" i="7" s="1"/>
  <c r="F51" i="10"/>
  <c r="CE150" i="7" a="1"/>
  <c r="CE150" i="7" s="1"/>
  <c r="CV133" i="7" a="1"/>
  <c r="CV133" i="7" s="1"/>
  <c r="W34" i="10"/>
  <c r="K46" i="10"/>
  <c r="CJ145" i="7" a="1"/>
  <c r="CJ145" i="7" s="1"/>
  <c r="CW132" i="7" a="1"/>
  <c r="CW132" i="7" s="1"/>
  <c r="X33" i="10"/>
  <c r="M44" i="10"/>
  <c r="CL143" i="7" a="1"/>
  <c r="CL143" i="7" s="1"/>
  <c r="U36" i="10"/>
  <c r="CT135" i="7" a="1"/>
  <c r="CT135" i="7" s="1"/>
  <c r="CM142" i="7" a="1"/>
  <c r="CM142" i="7" s="1"/>
  <c r="N43" i="10"/>
  <c r="R39" i="10"/>
  <c r="CQ138" i="7" a="1"/>
  <c r="CQ138" i="7" s="1"/>
  <c r="J47" i="10"/>
  <c r="CI146" i="7" a="1"/>
  <c r="CI146" i="7" s="1"/>
  <c r="E52" i="10"/>
  <c r="CD151" i="7" a="1"/>
  <c r="CD151" i="7" s="1"/>
  <c r="CN141" i="7" a="1"/>
  <c r="CN141" i="7" s="1"/>
  <c r="O42" i="10"/>
  <c r="CR137" i="7" a="1"/>
  <c r="CR137" i="7" s="1"/>
  <c r="S38" i="10"/>
  <c r="CG148" i="7" a="1"/>
  <c r="CG148" i="7" s="1"/>
  <c r="H49" i="10"/>
  <c r="CS136" i="7" a="1"/>
  <c r="CS136" i="7" s="1"/>
  <c r="T37" i="10"/>
  <c r="P41" i="10"/>
  <c r="CO140" i="7" a="1"/>
  <c r="CO140" i="7" s="1"/>
  <c r="CH147" i="7" a="1"/>
  <c r="CH147" i="7" s="1"/>
  <c r="I48" i="10"/>
  <c r="L45" i="10"/>
  <c r="CK144" i="7" a="1"/>
  <c r="CK144" i="7" s="1"/>
  <c r="L46" i="10" l="1"/>
  <c r="CK145" i="7" a="1"/>
  <c r="CK145" i="7" s="1"/>
  <c r="CI147" i="7" a="1"/>
  <c r="CI147" i="7" s="1"/>
  <c r="J48" i="10"/>
  <c r="CL144" i="7" a="1"/>
  <c r="CL144" i="7" s="1"/>
  <c r="M45" i="10"/>
  <c r="CE151" i="7" a="1"/>
  <c r="CE151" i="7" s="1"/>
  <c r="F52" i="10"/>
  <c r="CQ139" i="7" a="1"/>
  <c r="CQ139" i="7" s="1"/>
  <c r="R40" i="10"/>
  <c r="V36" i="10"/>
  <c r="CU135" i="7" a="1"/>
  <c r="CU135" i="7" s="1"/>
  <c r="I49" i="10"/>
  <c r="CH148" i="7" a="1"/>
  <c r="CH148" i="7" s="1"/>
  <c r="S39" i="10"/>
  <c r="CR138" i="7" a="1"/>
  <c r="CR138" i="7" s="1"/>
  <c r="CW133" i="7" a="1"/>
  <c r="CW133" i="7" s="1"/>
  <c r="X34" i="10"/>
  <c r="P42" i="10"/>
  <c r="CO141" i="7" a="1"/>
  <c r="CO141" i="7" s="1"/>
  <c r="K47" i="10"/>
  <c r="CJ146" i="7" a="1"/>
  <c r="CJ146" i="7" s="1"/>
  <c r="CN142" i="7" a="1"/>
  <c r="CN142" i="7" s="1"/>
  <c r="O43" i="10"/>
  <c r="N44" i="10"/>
  <c r="CM143" i="7" a="1"/>
  <c r="CM143" i="7" s="1"/>
  <c r="Q41" i="10"/>
  <c r="CP140" i="7" a="1"/>
  <c r="CP140" i="7" s="1"/>
  <c r="H50" i="10"/>
  <c r="CG149" i="7" a="1"/>
  <c r="CG149" i="7" s="1"/>
  <c r="CD152" i="7" a="1"/>
  <c r="CD152" i="7" s="1"/>
  <c r="E53" i="10"/>
  <c r="CT136" i="7" a="1"/>
  <c r="CT136" i="7" s="1"/>
  <c r="U37" i="10"/>
  <c r="T38" i="10"/>
  <c r="CS137" i="7" a="1"/>
  <c r="CS137" i="7" s="1"/>
  <c r="CV134" i="7" a="1"/>
  <c r="CV134" i="7" s="1"/>
  <c r="W35" i="10"/>
  <c r="CF150" i="7" a="1"/>
  <c r="CF150" i="7" s="1"/>
  <c r="G51" i="10"/>
  <c r="S40" i="10" l="1"/>
  <c r="CR139" i="7" a="1"/>
  <c r="CR139" i="7" s="1"/>
  <c r="CD153" i="7" a="1"/>
  <c r="CD153" i="7" s="1"/>
  <c r="E54" i="10"/>
  <c r="O44" i="10"/>
  <c r="CN143" i="7" a="1"/>
  <c r="CN143" i="7" s="1"/>
  <c r="CE152" i="7" a="1"/>
  <c r="CE152" i="7" s="1"/>
  <c r="F53" i="10"/>
  <c r="CG150" i="7" a="1"/>
  <c r="CG150" i="7" s="1"/>
  <c r="H51" i="10"/>
  <c r="K48" i="10"/>
  <c r="CJ147" i="7" a="1"/>
  <c r="CJ147" i="7" s="1"/>
  <c r="CH149" i="7" a="1"/>
  <c r="CH149" i="7" s="1"/>
  <c r="I50" i="10"/>
  <c r="M46" i="10"/>
  <c r="CL145" i="7" a="1"/>
  <c r="CL145" i="7" s="1"/>
  <c r="CF151" i="7" a="1"/>
  <c r="CF151" i="7" s="1"/>
  <c r="G52" i="10"/>
  <c r="CV135" i="7" a="1"/>
  <c r="CV135" i="7" s="1"/>
  <c r="W36" i="10"/>
  <c r="T39" i="10"/>
  <c r="CS138" i="7" a="1"/>
  <c r="CS138" i="7" s="1"/>
  <c r="CP141" i="7" a="1"/>
  <c r="CP141" i="7" s="1"/>
  <c r="Q42" i="10"/>
  <c r="CO142" i="7" a="1"/>
  <c r="CO142" i="7" s="1"/>
  <c r="P43" i="10"/>
  <c r="CU136" i="7" a="1"/>
  <c r="CU136" i="7" s="1"/>
  <c r="V37" i="10"/>
  <c r="CI148" i="7" a="1"/>
  <c r="CI148" i="7" s="1"/>
  <c r="J49" i="10"/>
  <c r="N45" i="10"/>
  <c r="CM144" i="7" a="1"/>
  <c r="CM144" i="7" s="1"/>
  <c r="L47" i="10"/>
  <c r="CK146" i="7" a="1"/>
  <c r="CK146" i="7" s="1"/>
  <c r="U38" i="10"/>
  <c r="CT137" i="7" a="1"/>
  <c r="CT137" i="7" s="1"/>
  <c r="X35" i="10"/>
  <c r="CW134" i="7" a="1"/>
  <c r="CW134" i="7" s="1"/>
  <c r="CQ140" i="7" a="1"/>
  <c r="CQ140" i="7" s="1"/>
  <c r="R41" i="10"/>
  <c r="CM145" i="7" l="1" a="1"/>
  <c r="CM145" i="7" s="1"/>
  <c r="N46" i="10"/>
  <c r="CL146" i="7" a="1"/>
  <c r="CL146" i="7" s="1"/>
  <c r="M47" i="10"/>
  <c r="CP142" i="7" a="1"/>
  <c r="CP142" i="7" s="1"/>
  <c r="Q43" i="10"/>
  <c r="F54" i="10"/>
  <c r="CE153" i="7" a="1"/>
  <c r="CE153" i="7" s="1"/>
  <c r="T40" i="10"/>
  <c r="CS139" i="7" a="1"/>
  <c r="CS139" i="7" s="1"/>
  <c r="CN144" i="7" a="1"/>
  <c r="CN144" i="7" s="1"/>
  <c r="O45" i="10"/>
  <c r="I51" i="10"/>
  <c r="CH150" i="7" a="1"/>
  <c r="CH150" i="7" s="1"/>
  <c r="CJ148" i="7" a="1"/>
  <c r="CJ148" i="7" s="1"/>
  <c r="K49" i="10"/>
  <c r="CQ141" i="7" a="1"/>
  <c r="CQ141" i="7" s="1"/>
  <c r="R42" i="10"/>
  <c r="V38" i="10"/>
  <c r="CU137" i="7" a="1"/>
  <c r="CU137" i="7" s="1"/>
  <c r="W37" i="10"/>
  <c r="CV136" i="7" a="1"/>
  <c r="CV136" i="7" s="1"/>
  <c r="E55" i="10"/>
  <c r="CD154" i="7" a="1"/>
  <c r="CD154" i="7" s="1"/>
  <c r="J50" i="10"/>
  <c r="CI149" i="7" a="1"/>
  <c r="CI149" i="7" s="1"/>
  <c r="CR140" i="7" a="1"/>
  <c r="CR140" i="7" s="1"/>
  <c r="S41" i="10"/>
  <c r="CW135" i="7" a="1"/>
  <c r="CW135" i="7" s="1"/>
  <c r="X36" i="10"/>
  <c r="U39" i="10"/>
  <c r="CT138" i="7" a="1"/>
  <c r="CT138" i="7" s="1"/>
  <c r="CK147" i="7" a="1"/>
  <c r="CK147" i="7" s="1"/>
  <c r="L48" i="10"/>
  <c r="P44" i="10"/>
  <c r="CO143" i="7" a="1"/>
  <c r="CO143" i="7" s="1"/>
  <c r="G53" i="10"/>
  <c r="CF152" i="7" a="1"/>
  <c r="CF152" i="7" s="1"/>
  <c r="CG151" i="7" a="1"/>
  <c r="CG151" i="7" s="1"/>
  <c r="H52" i="10"/>
  <c r="CT139" i="7" l="1" a="1"/>
  <c r="CT139" i="7" s="1"/>
  <c r="U40" i="10"/>
  <c r="CD155" i="7" a="1"/>
  <c r="CD155" i="7" s="1"/>
  <c r="E56" i="10"/>
  <c r="CE154" i="7" a="1"/>
  <c r="CE154" i="7" s="1"/>
  <c r="F55" i="10"/>
  <c r="CJ149" i="7" a="1"/>
  <c r="CJ149" i="7" s="1"/>
  <c r="K50" i="10"/>
  <c r="W38" i="10"/>
  <c r="CV137" i="7" a="1"/>
  <c r="CV137" i="7" s="1"/>
  <c r="CH151" i="7" a="1"/>
  <c r="CH151" i="7" s="1"/>
  <c r="I52" i="10"/>
  <c r="CW136" i="7" a="1"/>
  <c r="CW136" i="7" s="1"/>
  <c r="X37" i="10"/>
  <c r="Q44" i="10"/>
  <c r="CP143" i="7" a="1"/>
  <c r="CP143" i="7" s="1"/>
  <c r="P45" i="10"/>
  <c r="CO144" i="7" a="1"/>
  <c r="CO144" i="7" s="1"/>
  <c r="CU138" i="7" a="1"/>
  <c r="CU138" i="7" s="1"/>
  <c r="V39" i="10"/>
  <c r="CG152" i="7" a="1"/>
  <c r="CG152" i="7" s="1"/>
  <c r="H53" i="10"/>
  <c r="CR141" i="7" a="1"/>
  <c r="CR141" i="7" s="1"/>
  <c r="S42" i="10"/>
  <c r="CN145" i="7" a="1"/>
  <c r="CN145" i="7" s="1"/>
  <c r="O46" i="10"/>
  <c r="M48" i="10"/>
  <c r="CL147" i="7" a="1"/>
  <c r="CL147" i="7" s="1"/>
  <c r="CI150" i="7" a="1"/>
  <c r="CI150" i="7" s="1"/>
  <c r="J51" i="10"/>
  <c r="T41" i="10"/>
  <c r="CS140" i="7" a="1"/>
  <c r="CS140" i="7" s="1"/>
  <c r="CF153" i="7" a="1"/>
  <c r="CF153" i="7" s="1"/>
  <c r="G54" i="10"/>
  <c r="CK148" i="7" a="1"/>
  <c r="CK148" i="7" s="1"/>
  <c r="L49" i="10"/>
  <c r="R43" i="10"/>
  <c r="CQ142" i="7" a="1"/>
  <c r="CQ142" i="7" s="1"/>
  <c r="CM146" i="7" a="1"/>
  <c r="CM146" i="7" s="1"/>
  <c r="N47" i="10"/>
  <c r="CS141" i="7" l="1" a="1"/>
  <c r="CS141" i="7" s="1"/>
  <c r="T42" i="10"/>
  <c r="CP144" i="7" a="1"/>
  <c r="CP144" i="7" s="1"/>
  <c r="Q45" i="10"/>
  <c r="S43" i="10"/>
  <c r="CR142" i="7" a="1"/>
  <c r="CR142" i="7" s="1"/>
  <c r="K51" i="10"/>
  <c r="CJ150" i="7" a="1"/>
  <c r="CJ150" i="7" s="1"/>
  <c r="CI151" i="7" a="1"/>
  <c r="CI151" i="7" s="1"/>
  <c r="J52" i="10"/>
  <c r="CG153" i="7" a="1"/>
  <c r="CG153" i="7" s="1"/>
  <c r="H54" i="10"/>
  <c r="CW137" i="7" a="1"/>
  <c r="CW137" i="7" s="1"/>
  <c r="X38" i="10"/>
  <c r="F56" i="10"/>
  <c r="CE155" i="7" a="1"/>
  <c r="CE155" i="7" s="1"/>
  <c r="CQ143" i="7" a="1"/>
  <c r="CQ143" i="7" s="1"/>
  <c r="R44" i="10"/>
  <c r="CK149" i="7" a="1"/>
  <c r="CK149" i="7" s="1"/>
  <c r="L50" i="10"/>
  <c r="CU139" i="7" a="1"/>
  <c r="CU139" i="7" s="1"/>
  <c r="V40" i="10"/>
  <c r="CH152" i="7" a="1"/>
  <c r="CH152" i="7" s="1"/>
  <c r="I53" i="10"/>
  <c r="E57" i="10"/>
  <c r="CD156" i="7" a="1"/>
  <c r="CD156" i="7" s="1"/>
  <c r="CM147" i="7" a="1"/>
  <c r="CM147" i="7" s="1"/>
  <c r="N48" i="10"/>
  <c r="CO145" i="7" a="1"/>
  <c r="CO145" i="7" s="1"/>
  <c r="P46" i="10"/>
  <c r="CV138" i="7" a="1"/>
  <c r="CV138" i="7" s="1"/>
  <c r="W39" i="10"/>
  <c r="M49" i="10"/>
  <c r="CL148" i="7" a="1"/>
  <c r="CL148" i="7" s="1"/>
  <c r="CF154" i="7" a="1"/>
  <c r="CF154" i="7" s="1"/>
  <c r="G55" i="10"/>
  <c r="O47" i="10"/>
  <c r="CN146" i="7" a="1"/>
  <c r="CN146" i="7" s="1"/>
  <c r="CT140" i="7" a="1"/>
  <c r="CT140" i="7" s="1"/>
  <c r="U41" i="10"/>
  <c r="CE156" i="7" l="1" a="1"/>
  <c r="CE156" i="7" s="1"/>
  <c r="F57" i="10"/>
  <c r="CJ151" i="7" a="1"/>
  <c r="CJ151" i="7" s="1"/>
  <c r="K52" i="10"/>
  <c r="I54" i="10"/>
  <c r="CH153" i="7" a="1"/>
  <c r="CH153" i="7" s="1"/>
  <c r="S44" i="10"/>
  <c r="CR143" i="7" a="1"/>
  <c r="CR143" i="7" s="1"/>
  <c r="U42" i="10"/>
  <c r="CT141" i="7" a="1"/>
  <c r="CT141" i="7" s="1"/>
  <c r="P47" i="10"/>
  <c r="CO146" i="7" a="1"/>
  <c r="CO146" i="7" s="1"/>
  <c r="CU140" i="7" a="1"/>
  <c r="CU140" i="7" s="1"/>
  <c r="V41" i="10"/>
  <c r="X39" i="10"/>
  <c r="CW138" i="7" a="1"/>
  <c r="CW138" i="7" s="1"/>
  <c r="W40" i="10"/>
  <c r="CV139" i="7" a="1"/>
  <c r="CV139" i="7" s="1"/>
  <c r="CF155" i="7" a="1"/>
  <c r="CF155" i="7" s="1"/>
  <c r="G56" i="10"/>
  <c r="CM148" i="7" a="1"/>
  <c r="CM148" i="7" s="1"/>
  <c r="N49" i="10"/>
  <c r="L51" i="10"/>
  <c r="CK150" i="7" a="1"/>
  <c r="CK150" i="7" s="1"/>
  <c r="CG154" i="7" a="1"/>
  <c r="CG154" i="7" s="1"/>
  <c r="H55" i="10"/>
  <c r="CP145" i="7" a="1"/>
  <c r="CP145" i="7" s="1"/>
  <c r="Q46" i="10"/>
  <c r="CL149" i="7" a="1"/>
  <c r="CL149" i="7" s="1"/>
  <c r="M50" i="10"/>
  <c r="E58" i="10"/>
  <c r="CD157" i="7" a="1"/>
  <c r="CD157" i="7" s="1"/>
  <c r="CN147" i="7" a="1"/>
  <c r="CN147" i="7" s="1"/>
  <c r="O48" i="10"/>
  <c r="R45" i="10"/>
  <c r="CQ144" i="7" a="1"/>
  <c r="CQ144" i="7" s="1"/>
  <c r="J53" i="10"/>
  <c r="CI152" i="7" a="1"/>
  <c r="CI152" i="7" s="1"/>
  <c r="CS142" i="7" a="1"/>
  <c r="CS142" i="7" s="1"/>
  <c r="T43" i="10"/>
  <c r="E59" i="10" l="1"/>
  <c r="CD158" i="7" a="1"/>
  <c r="CD158" i="7" s="1"/>
  <c r="L52" i="10"/>
  <c r="CK151" i="7" a="1"/>
  <c r="CK151" i="7" s="1"/>
  <c r="X40" i="10"/>
  <c r="CW139" i="7" a="1"/>
  <c r="CW139" i="7" s="1"/>
  <c r="CR144" i="7" a="1"/>
  <c r="CR144" i="7" s="1"/>
  <c r="S45" i="10"/>
  <c r="CS143" i="7" a="1"/>
  <c r="CS143" i="7" s="1"/>
  <c r="T44" i="10"/>
  <c r="I55" i="10"/>
  <c r="CH154" i="7" a="1"/>
  <c r="CH154" i="7" s="1"/>
  <c r="M51" i="10"/>
  <c r="CL150" i="7" a="1"/>
  <c r="CL150" i="7" s="1"/>
  <c r="CM149" i="7" a="1"/>
  <c r="CM149" i="7" s="1"/>
  <c r="N50" i="10"/>
  <c r="V42" i="10"/>
  <c r="CU141" i="7" a="1"/>
  <c r="CU141" i="7" s="1"/>
  <c r="P48" i="10"/>
  <c r="CO147" i="7" a="1"/>
  <c r="CO147" i="7" s="1"/>
  <c r="J54" i="10"/>
  <c r="CI153" i="7" a="1"/>
  <c r="CI153" i="7" s="1"/>
  <c r="CP146" i="7" a="1"/>
  <c r="CP146" i="7" s="1"/>
  <c r="Q47" i="10"/>
  <c r="CF156" i="7" a="1"/>
  <c r="CF156" i="7" s="1"/>
  <c r="G57" i="10"/>
  <c r="CJ152" i="7" a="1"/>
  <c r="CJ152" i="7" s="1"/>
  <c r="K53" i="10"/>
  <c r="W41" i="10"/>
  <c r="CV140" i="7" a="1"/>
  <c r="CV140" i="7" s="1"/>
  <c r="CT142" i="7" a="1"/>
  <c r="CT142" i="7" s="1"/>
  <c r="U43" i="10"/>
  <c r="CQ145" i="7" a="1"/>
  <c r="CQ145" i="7" s="1"/>
  <c r="R46" i="10"/>
  <c r="O49" i="10"/>
  <c r="CN148" i="7" a="1"/>
  <c r="CN148" i="7" s="1"/>
  <c r="H56" i="10"/>
  <c r="CG155" i="7" a="1"/>
  <c r="CG155" i="7" s="1"/>
  <c r="CE157" i="7" a="1"/>
  <c r="CE157" i="7" s="1"/>
  <c r="F58" i="10"/>
  <c r="U44" i="10" l="1"/>
  <c r="CT143" i="7" a="1"/>
  <c r="CT143" i="7" s="1"/>
  <c r="CP147" i="7" a="1"/>
  <c r="CP147" i="7" s="1"/>
  <c r="Q48" i="10"/>
  <c r="CM150" i="7" a="1"/>
  <c r="CM150" i="7" s="1"/>
  <c r="N51" i="10"/>
  <c r="CR145" i="7" a="1"/>
  <c r="CR145" i="7" s="1"/>
  <c r="S46" i="10"/>
  <c r="CE158" i="7" a="1"/>
  <c r="CE158" i="7" s="1"/>
  <c r="F59" i="10"/>
  <c r="CG156" i="7" a="1"/>
  <c r="CG156" i="7" s="1"/>
  <c r="H57" i="10"/>
  <c r="W42" i="10"/>
  <c r="CV141" i="7" a="1"/>
  <c r="CV141" i="7" s="1"/>
  <c r="J55" i="10"/>
  <c r="CI154" i="7" a="1"/>
  <c r="CI154" i="7" s="1"/>
  <c r="M52" i="10"/>
  <c r="CL151" i="7" a="1"/>
  <c r="CL151" i="7" s="1"/>
  <c r="CW140" i="7" a="1"/>
  <c r="CW140" i="7" s="1"/>
  <c r="X41" i="10"/>
  <c r="CN149" i="7" a="1"/>
  <c r="CN149" i="7" s="1"/>
  <c r="O50" i="10"/>
  <c r="CO148" i="7" a="1"/>
  <c r="CO148" i="7" s="1"/>
  <c r="P49" i="10"/>
  <c r="I56" i="10"/>
  <c r="CH155" i="7" a="1"/>
  <c r="CH155" i="7" s="1"/>
  <c r="L53" i="10"/>
  <c r="CK152" i="7" a="1"/>
  <c r="CK152" i="7" s="1"/>
  <c r="K54" i="10"/>
  <c r="CJ153" i="7" a="1"/>
  <c r="CJ153" i="7" s="1"/>
  <c r="CU142" i="7" a="1"/>
  <c r="CU142" i="7" s="1"/>
  <c r="V43" i="10"/>
  <c r="E60" i="10"/>
  <c r="CD159" i="7" a="1"/>
  <c r="CD159" i="7" s="1"/>
  <c r="R47" i="10"/>
  <c r="CQ146" i="7" a="1"/>
  <c r="CQ146" i="7" s="1"/>
  <c r="CF157" i="7" a="1"/>
  <c r="CF157" i="7" s="1"/>
  <c r="G58" i="10"/>
  <c r="T45" i="10"/>
  <c r="CS144" i="7" a="1"/>
  <c r="CS144" i="7" s="1"/>
  <c r="T46" i="10" l="1"/>
  <c r="CS145" i="7" a="1"/>
  <c r="CS145" i="7" s="1"/>
  <c r="J56" i="10"/>
  <c r="CI155" i="7" a="1"/>
  <c r="CI155" i="7" s="1"/>
  <c r="V44" i="10"/>
  <c r="CU143" i="7" a="1"/>
  <c r="CU143" i="7" s="1"/>
  <c r="CO149" i="7" a="1"/>
  <c r="CO149" i="7" s="1"/>
  <c r="P50" i="10"/>
  <c r="S47" i="10"/>
  <c r="CR146" i="7" a="1"/>
  <c r="CR146" i="7" s="1"/>
  <c r="K55" i="10"/>
  <c r="CJ154" i="7" a="1"/>
  <c r="CJ154" i="7" s="1"/>
  <c r="CV142" i="7" a="1"/>
  <c r="CV142" i="7" s="1"/>
  <c r="W43" i="10"/>
  <c r="O51" i="10"/>
  <c r="CN150" i="7" a="1"/>
  <c r="CN150" i="7" s="1"/>
  <c r="N52" i="10"/>
  <c r="CM151" i="7" a="1"/>
  <c r="CM151" i="7" s="1"/>
  <c r="R48" i="10"/>
  <c r="CQ147" i="7" a="1"/>
  <c r="CQ147" i="7" s="1"/>
  <c r="G59" i="10"/>
  <c r="CF158" i="7" a="1"/>
  <c r="CF158" i="7" s="1"/>
  <c r="X42" i="10"/>
  <c r="CW141" i="7" a="1"/>
  <c r="CW141" i="7" s="1"/>
  <c r="CG157" i="7" a="1"/>
  <c r="CG157" i="7" s="1"/>
  <c r="H58" i="10"/>
  <c r="CP148" i="7" a="1"/>
  <c r="CP148" i="7" s="1"/>
  <c r="Q49" i="10"/>
  <c r="CK153" i="7" a="1"/>
  <c r="CK153" i="7" s="1"/>
  <c r="L54" i="10"/>
  <c r="E61" i="10"/>
  <c r="CD160" i="7" a="1"/>
  <c r="CD160" i="7" s="1"/>
  <c r="CH156" i="7" a="1"/>
  <c r="CH156" i="7" s="1"/>
  <c r="I57" i="10"/>
  <c r="M53" i="10"/>
  <c r="CL152" i="7" a="1"/>
  <c r="CL152" i="7" s="1"/>
  <c r="U45" i="10"/>
  <c r="CT144" i="7" a="1"/>
  <c r="CT144" i="7" s="1"/>
  <c r="CE159" i="7" a="1"/>
  <c r="CE159" i="7" s="1"/>
  <c r="F60" i="10"/>
  <c r="CD161" i="7" l="1" a="1"/>
  <c r="CD161" i="7" s="1"/>
  <c r="E62" i="10"/>
  <c r="X43" i="10"/>
  <c r="CW142" i="7" a="1"/>
  <c r="CW142" i="7" s="1"/>
  <c r="CN151" i="7" a="1"/>
  <c r="CN151" i="7" s="1"/>
  <c r="O52" i="10"/>
  <c r="P51" i="10"/>
  <c r="CO150" i="7" a="1"/>
  <c r="CO150" i="7" s="1"/>
  <c r="G60" i="10"/>
  <c r="CF159" i="7" a="1"/>
  <c r="CF159" i="7" s="1"/>
  <c r="CU144" i="7" a="1"/>
  <c r="CU144" i="7" s="1"/>
  <c r="V45" i="10"/>
  <c r="W44" i="10"/>
  <c r="CV143" i="7" a="1"/>
  <c r="CV143" i="7" s="1"/>
  <c r="F61" i="10"/>
  <c r="CE160" i="7" a="1"/>
  <c r="CE160" i="7" s="1"/>
  <c r="L55" i="10"/>
  <c r="CK154" i="7" a="1"/>
  <c r="CK154" i="7" s="1"/>
  <c r="M54" i="10"/>
  <c r="CL153" i="7" a="1"/>
  <c r="CL153" i="7" s="1"/>
  <c r="R49" i="10"/>
  <c r="CQ148" i="7" a="1"/>
  <c r="CQ148" i="7" s="1"/>
  <c r="K56" i="10"/>
  <c r="CJ155" i="7" a="1"/>
  <c r="CJ155" i="7" s="1"/>
  <c r="CI156" i="7" a="1"/>
  <c r="CI156" i="7" s="1"/>
  <c r="J57" i="10"/>
  <c r="CT145" i="7" a="1"/>
  <c r="CT145" i="7" s="1"/>
  <c r="U46" i="10"/>
  <c r="N53" i="10"/>
  <c r="CM152" i="7" a="1"/>
  <c r="CM152" i="7" s="1"/>
  <c r="S48" i="10"/>
  <c r="CR147" i="7" a="1"/>
  <c r="CR147" i="7" s="1"/>
  <c r="T47" i="10"/>
  <c r="CS146" i="7" a="1"/>
  <c r="CS146" i="7" s="1"/>
  <c r="CP149" i="7" a="1"/>
  <c r="CP149" i="7" s="1"/>
  <c r="Q50" i="10"/>
  <c r="I58" i="10"/>
  <c r="CH157" i="7" a="1"/>
  <c r="CH157" i="7" s="1"/>
  <c r="CG158" i="7" a="1"/>
  <c r="CG158" i="7" s="1"/>
  <c r="H59" i="10"/>
  <c r="S49" i="10" l="1"/>
  <c r="CR148" i="7" a="1"/>
  <c r="CR148" i="7" s="1"/>
  <c r="K57" i="10"/>
  <c r="CJ156" i="7" a="1"/>
  <c r="CJ156" i="7" s="1"/>
  <c r="F62" i="10"/>
  <c r="CE161" i="7" a="1"/>
  <c r="CE161" i="7" s="1"/>
  <c r="CO151" i="7" a="1"/>
  <c r="CO151" i="7" s="1"/>
  <c r="P52" i="10"/>
  <c r="H60" i="10"/>
  <c r="CG159" i="7" a="1"/>
  <c r="CG159" i="7" s="1"/>
  <c r="I59" i="10"/>
  <c r="CH158" i="7" a="1"/>
  <c r="CH158" i="7" s="1"/>
  <c r="CM153" i="7" a="1"/>
  <c r="CM153" i="7" s="1"/>
  <c r="N54" i="10"/>
  <c r="R50" i="10"/>
  <c r="CQ149" i="7" a="1"/>
  <c r="CQ149" i="7" s="1"/>
  <c r="W45" i="10"/>
  <c r="CV144" i="7" a="1"/>
  <c r="CV144" i="7" s="1"/>
  <c r="CN152" i="7" a="1"/>
  <c r="CN152" i="7" s="1"/>
  <c r="O53" i="10"/>
  <c r="CL154" i="7" a="1"/>
  <c r="CL154" i="7" s="1"/>
  <c r="M55" i="10"/>
  <c r="X44" i="10"/>
  <c r="CW143" i="7" a="1"/>
  <c r="CW143" i="7" s="1"/>
  <c r="CP150" i="7" a="1"/>
  <c r="CP150" i="7" s="1"/>
  <c r="Q51" i="10"/>
  <c r="CT146" i="7" a="1"/>
  <c r="CT146" i="7" s="1"/>
  <c r="U47" i="10"/>
  <c r="CU145" i="7" a="1"/>
  <c r="CU145" i="7" s="1"/>
  <c r="V46" i="10"/>
  <c r="T48" i="10"/>
  <c r="CS147" i="7" a="1"/>
  <c r="CS147" i="7" s="1"/>
  <c r="L56" i="10"/>
  <c r="CK155" i="7" a="1"/>
  <c r="CK155" i="7" s="1"/>
  <c r="G61" i="10"/>
  <c r="CF160" i="7" a="1"/>
  <c r="CF160" i="7" s="1"/>
  <c r="CI157" i="7" a="1"/>
  <c r="CI157" i="7" s="1"/>
  <c r="J58" i="10"/>
  <c r="E63" i="10"/>
  <c r="CD162" i="7" a="1"/>
  <c r="CD162" i="7" s="1"/>
  <c r="E64" i="10" l="1"/>
  <c r="CD163" i="7" a="1"/>
  <c r="CD163" i="7" s="1"/>
  <c r="CS148" i="7" a="1"/>
  <c r="CS148" i="7" s="1"/>
  <c r="T49" i="10"/>
  <c r="CW144" i="7" a="1"/>
  <c r="CW144" i="7" s="1"/>
  <c r="X45" i="10"/>
  <c r="CQ150" i="7" a="1"/>
  <c r="CQ150" i="7" s="1"/>
  <c r="R51" i="10"/>
  <c r="P53" i="10"/>
  <c r="CO152" i="7" a="1"/>
  <c r="CO152" i="7" s="1"/>
  <c r="F63" i="10"/>
  <c r="CE162" i="7" a="1"/>
  <c r="CE162" i="7" s="1"/>
  <c r="CU146" i="7" a="1"/>
  <c r="CU146" i="7" s="1"/>
  <c r="V47" i="10"/>
  <c r="CL155" i="7" a="1"/>
  <c r="CL155" i="7" s="1"/>
  <c r="M56" i="10"/>
  <c r="N55" i="10"/>
  <c r="CM154" i="7" a="1"/>
  <c r="CM154" i="7" s="1"/>
  <c r="J59" i="10"/>
  <c r="CI158" i="7" a="1"/>
  <c r="CI158" i="7" s="1"/>
  <c r="I60" i="10"/>
  <c r="CH159" i="7" a="1"/>
  <c r="CH159" i="7" s="1"/>
  <c r="CJ157" i="7" a="1"/>
  <c r="CJ157" i="7" s="1"/>
  <c r="K58" i="10"/>
  <c r="CF161" i="7" a="1"/>
  <c r="CF161" i="7" s="1"/>
  <c r="G62" i="10"/>
  <c r="U48" i="10"/>
  <c r="CT147" i="7" a="1"/>
  <c r="CT147" i="7" s="1"/>
  <c r="O54" i="10"/>
  <c r="CN153" i="7" a="1"/>
  <c r="CN153" i="7" s="1"/>
  <c r="L57" i="10"/>
  <c r="CK156" i="7" a="1"/>
  <c r="CK156" i="7" s="1"/>
  <c r="W46" i="10"/>
  <c r="CV145" i="7" a="1"/>
  <c r="CV145" i="7" s="1"/>
  <c r="CG160" i="7" a="1"/>
  <c r="CG160" i="7" s="1"/>
  <c r="H61" i="10"/>
  <c r="S50" i="10"/>
  <c r="CR149" i="7" a="1"/>
  <c r="CR149" i="7" s="1"/>
  <c r="Q52" i="10"/>
  <c r="CP151" i="7" a="1"/>
  <c r="CP151" i="7" s="1"/>
  <c r="CK157" i="7" l="1" a="1"/>
  <c r="CK157" i="7" s="1"/>
  <c r="L58" i="10"/>
  <c r="K59" i="10"/>
  <c r="CJ158" i="7" a="1"/>
  <c r="CJ158" i="7" s="1"/>
  <c r="CL156" i="7" a="1"/>
  <c r="CL156" i="7" s="1"/>
  <c r="M57" i="10"/>
  <c r="CQ151" i="7" a="1"/>
  <c r="CQ151" i="7" s="1"/>
  <c r="R52" i="10"/>
  <c r="Q53" i="10"/>
  <c r="CP152" i="7" a="1"/>
  <c r="CP152" i="7" s="1"/>
  <c r="CN154" i="7" a="1"/>
  <c r="CN154" i="7" s="1"/>
  <c r="O55" i="10"/>
  <c r="CH160" i="7" a="1"/>
  <c r="CH160" i="7" s="1"/>
  <c r="I61" i="10"/>
  <c r="CR150" i="7" a="1"/>
  <c r="CR150" i="7" s="1"/>
  <c r="S51" i="10"/>
  <c r="CU147" i="7" a="1"/>
  <c r="CU147" i="7" s="1"/>
  <c r="V48" i="10"/>
  <c r="X46" i="10"/>
  <c r="CW145" i="7" a="1"/>
  <c r="CW145" i="7" s="1"/>
  <c r="CT148" i="7" a="1"/>
  <c r="CT148" i="7" s="1"/>
  <c r="U49" i="10"/>
  <c r="J60" i="10"/>
  <c r="CI159" i="7" a="1"/>
  <c r="CI159" i="7" s="1"/>
  <c r="CE163" i="7" a="1"/>
  <c r="CE163" i="7" s="1"/>
  <c r="F64" i="10"/>
  <c r="T50" i="10"/>
  <c r="CS149" i="7" a="1"/>
  <c r="CS149" i="7" s="1"/>
  <c r="CG161" i="7" a="1"/>
  <c r="CG161" i="7" s="1"/>
  <c r="H62" i="10"/>
  <c r="W47" i="10"/>
  <c r="CV146" i="7" a="1"/>
  <c r="CV146" i="7" s="1"/>
  <c r="N56" i="10"/>
  <c r="CM155" i="7" a="1"/>
  <c r="CM155" i="7" s="1"/>
  <c r="P54" i="10"/>
  <c r="CO153" i="7" a="1"/>
  <c r="CO153" i="7" s="1"/>
  <c r="CD164" i="7" a="1"/>
  <c r="CD164" i="7" s="1"/>
  <c r="E65" i="10"/>
  <c r="CF162" i="7" a="1"/>
  <c r="CF162" i="7" s="1"/>
  <c r="G63" i="10"/>
  <c r="J61" i="10" l="1"/>
  <c r="CI160" i="7" a="1"/>
  <c r="CI160" i="7" s="1"/>
  <c r="CV147" i="7" a="1"/>
  <c r="CV147" i="7" s="1"/>
  <c r="W48" i="10"/>
  <c r="CR151" i="7" a="1"/>
  <c r="CR151" i="7" s="1"/>
  <c r="S52" i="10"/>
  <c r="R53" i="10"/>
  <c r="CQ152" i="7" a="1"/>
  <c r="CQ152" i="7" s="1"/>
  <c r="E66" i="10"/>
  <c r="CD165" i="7" a="1"/>
  <c r="CD165" i="7" s="1"/>
  <c r="H63" i="10"/>
  <c r="CG162" i="7" a="1"/>
  <c r="CG162" i="7" s="1"/>
  <c r="U50" i="10"/>
  <c r="CT149" i="7" a="1"/>
  <c r="CT149" i="7" s="1"/>
  <c r="CH161" i="7" a="1"/>
  <c r="CH161" i="7" s="1"/>
  <c r="I62" i="10"/>
  <c r="CL157" i="7" a="1"/>
  <c r="CL157" i="7" s="1"/>
  <c r="M58" i="10"/>
  <c r="P55" i="10"/>
  <c r="CO154" i="7" a="1"/>
  <c r="CO154" i="7" s="1"/>
  <c r="CS150" i="7" a="1"/>
  <c r="CS150" i="7" s="1"/>
  <c r="T51" i="10"/>
  <c r="X47" i="10"/>
  <c r="CW146" i="7" a="1"/>
  <c r="CW146" i="7" s="1"/>
  <c r="K60" i="10"/>
  <c r="CJ159" i="7" a="1"/>
  <c r="CJ159" i="7" s="1"/>
  <c r="O56" i="10"/>
  <c r="CN155" i="7" a="1"/>
  <c r="CN155" i="7" s="1"/>
  <c r="G64" i="10"/>
  <c r="CF163" i="7" a="1"/>
  <c r="CF163" i="7" s="1"/>
  <c r="N57" i="10"/>
  <c r="CM156" i="7" a="1"/>
  <c r="CM156" i="7" s="1"/>
  <c r="Q54" i="10"/>
  <c r="CP153" i="7" a="1"/>
  <c r="CP153" i="7" s="1"/>
  <c r="F65" i="10"/>
  <c r="CE164" i="7" a="1"/>
  <c r="CE164" i="7" s="1"/>
  <c r="V49" i="10"/>
  <c r="CU148" i="7" a="1"/>
  <c r="CU148" i="7" s="1"/>
  <c r="L59" i="10"/>
  <c r="CK158" i="7" a="1"/>
  <c r="CK158" i="7" s="1"/>
  <c r="L60" i="10" l="1"/>
  <c r="CK159" i="7" a="1"/>
  <c r="CK159" i="7" s="1"/>
  <c r="CM157" i="7" a="1"/>
  <c r="CM157" i="7" s="1"/>
  <c r="N58" i="10"/>
  <c r="CW147" i="7" a="1"/>
  <c r="CW147" i="7" s="1"/>
  <c r="X48" i="10"/>
  <c r="R54" i="10"/>
  <c r="CQ153" i="7" a="1"/>
  <c r="CQ153" i="7" s="1"/>
  <c r="CF164" i="7" a="1"/>
  <c r="CF164" i="7" s="1"/>
  <c r="G65" i="10"/>
  <c r="U51" i="10"/>
  <c r="CT150" i="7" a="1"/>
  <c r="CT150" i="7" s="1"/>
  <c r="I63" i="10"/>
  <c r="CH162" i="7" a="1"/>
  <c r="CH162" i="7" s="1"/>
  <c r="CS151" i="7" a="1"/>
  <c r="CS151" i="7" s="1"/>
  <c r="T52" i="10"/>
  <c r="S53" i="10"/>
  <c r="CR152" i="7" a="1"/>
  <c r="CR152" i="7" s="1"/>
  <c r="V50" i="10"/>
  <c r="CU149" i="7" a="1"/>
  <c r="CU149" i="7" s="1"/>
  <c r="CE165" i="7" a="1"/>
  <c r="CE165" i="7" s="1"/>
  <c r="F66" i="10"/>
  <c r="O57" i="10"/>
  <c r="CN156" i="7" a="1"/>
  <c r="CN156" i="7" s="1"/>
  <c r="CO155" i="7" a="1"/>
  <c r="CO155" i="7" s="1"/>
  <c r="P56" i="10"/>
  <c r="CG163" i="7" a="1"/>
  <c r="CG163" i="7" s="1"/>
  <c r="H64" i="10"/>
  <c r="W49" i="10"/>
  <c r="CV148" i="7" a="1"/>
  <c r="CV148" i="7" s="1"/>
  <c r="Q55" i="10"/>
  <c r="CP154" i="7" a="1"/>
  <c r="CP154" i="7" s="1"/>
  <c r="K61" i="10"/>
  <c r="CJ160" i="7" a="1"/>
  <c r="CJ160" i="7" s="1"/>
  <c r="E67" i="10"/>
  <c r="CD166" i="7" a="1"/>
  <c r="CD166" i="7" s="1"/>
  <c r="CI161" i="7" a="1"/>
  <c r="CI161" i="7" s="1"/>
  <c r="J62" i="10"/>
  <c r="M59" i="10"/>
  <c r="CL158" i="7" a="1"/>
  <c r="CL158" i="7" s="1"/>
  <c r="CL159" i="7" l="1" a="1"/>
  <c r="CL159" i="7" s="1"/>
  <c r="M60" i="10"/>
  <c r="Q56" i="10"/>
  <c r="CP155" i="7" a="1"/>
  <c r="CP155" i="7" s="1"/>
  <c r="O58" i="10"/>
  <c r="CN157" i="7" a="1"/>
  <c r="CN157" i="7" s="1"/>
  <c r="R55" i="10"/>
  <c r="CQ154" i="7" a="1"/>
  <c r="CQ154" i="7" s="1"/>
  <c r="T53" i="10"/>
  <c r="CS152" i="7" a="1"/>
  <c r="CS152" i="7" s="1"/>
  <c r="CH163" i="7" a="1"/>
  <c r="CH163" i="7" s="1"/>
  <c r="I64" i="10"/>
  <c r="CE166" i="7" a="1"/>
  <c r="CE166" i="7" s="1"/>
  <c r="F67" i="10"/>
  <c r="CW148" i="7" a="1"/>
  <c r="CW148" i="7" s="1"/>
  <c r="X49" i="10"/>
  <c r="J63" i="10"/>
  <c r="CI162" i="7" a="1"/>
  <c r="CI162" i="7" s="1"/>
  <c r="E68" i="10"/>
  <c r="CD167" i="7" a="1"/>
  <c r="CD167" i="7" s="1"/>
  <c r="V51" i="10"/>
  <c r="CU150" i="7" a="1"/>
  <c r="CU150" i="7" s="1"/>
  <c r="U52" i="10"/>
  <c r="CT151" i="7" a="1"/>
  <c r="CT151" i="7" s="1"/>
  <c r="H65" i="10"/>
  <c r="CG164" i="7" a="1"/>
  <c r="CG164" i="7" s="1"/>
  <c r="N59" i="10"/>
  <c r="CM158" i="7" a="1"/>
  <c r="CM158" i="7" s="1"/>
  <c r="K62" i="10"/>
  <c r="CJ161" i="7" a="1"/>
  <c r="CJ161" i="7" s="1"/>
  <c r="CR153" i="7" a="1"/>
  <c r="CR153" i="7" s="1"/>
  <c r="S54" i="10"/>
  <c r="L61" i="10"/>
  <c r="CK160" i="7" a="1"/>
  <c r="CK160" i="7" s="1"/>
  <c r="CV149" i="7" a="1"/>
  <c r="CV149" i="7" s="1"/>
  <c r="W50" i="10"/>
  <c r="P57" i="10"/>
  <c r="CO156" i="7" a="1"/>
  <c r="CO156" i="7" s="1"/>
  <c r="CF165" i="7" a="1"/>
  <c r="CF165" i="7" s="1"/>
  <c r="G66" i="10"/>
  <c r="U53" i="10" l="1"/>
  <c r="CT152" i="7" a="1"/>
  <c r="CT152" i="7" s="1"/>
  <c r="R56" i="10"/>
  <c r="CQ155" i="7" a="1"/>
  <c r="CQ155" i="7" s="1"/>
  <c r="CF166" i="7" a="1"/>
  <c r="CF166" i="7" s="1"/>
  <c r="G67" i="10"/>
  <c r="X50" i="10"/>
  <c r="CW149" i="7" a="1"/>
  <c r="CW149" i="7" s="1"/>
  <c r="CJ162" i="7" a="1"/>
  <c r="CJ162" i="7" s="1"/>
  <c r="K63" i="10"/>
  <c r="V52" i="10"/>
  <c r="CU151" i="7" a="1"/>
  <c r="CU151" i="7" s="1"/>
  <c r="O59" i="10"/>
  <c r="CN158" i="7" a="1"/>
  <c r="CN158" i="7" s="1"/>
  <c r="CE167" i="7" a="1"/>
  <c r="CE167" i="7" s="1"/>
  <c r="F68" i="10"/>
  <c r="S55" i="10"/>
  <c r="CR154" i="7" a="1"/>
  <c r="CR154" i="7" s="1"/>
  <c r="CM159" i="7" a="1"/>
  <c r="CM159" i="7" s="1"/>
  <c r="N60" i="10"/>
  <c r="E69" i="10"/>
  <c r="CD168" i="7" a="1"/>
  <c r="CD168" i="7" s="1"/>
  <c r="Q57" i="10"/>
  <c r="CP156" i="7" a="1"/>
  <c r="CP156" i="7" s="1"/>
  <c r="I65" i="10"/>
  <c r="CH164" i="7" a="1"/>
  <c r="CH164" i="7" s="1"/>
  <c r="P58" i="10"/>
  <c r="CO157" i="7" a="1"/>
  <c r="CO157" i="7" s="1"/>
  <c r="CV150" i="7" a="1"/>
  <c r="CV150" i="7" s="1"/>
  <c r="W51" i="10"/>
  <c r="L62" i="10"/>
  <c r="CK161" i="7" a="1"/>
  <c r="CK161" i="7" s="1"/>
  <c r="CG165" i="7" a="1"/>
  <c r="CG165" i="7" s="1"/>
  <c r="H66" i="10"/>
  <c r="J64" i="10"/>
  <c r="CI163" i="7" a="1"/>
  <c r="CI163" i="7" s="1"/>
  <c r="T54" i="10"/>
  <c r="CS153" i="7" a="1"/>
  <c r="CS153" i="7" s="1"/>
  <c r="M61" i="10"/>
  <c r="CL160" i="7" a="1"/>
  <c r="CL160" i="7" s="1"/>
  <c r="CK162" i="7" l="1" a="1"/>
  <c r="CK162" i="7" s="1"/>
  <c r="L63" i="10"/>
  <c r="CP157" i="7" a="1"/>
  <c r="CP157" i="7" s="1"/>
  <c r="Q58" i="10"/>
  <c r="X51" i="10"/>
  <c r="CW150" i="7" a="1"/>
  <c r="CW150" i="7" s="1"/>
  <c r="M62" i="10"/>
  <c r="CL161" i="7" a="1"/>
  <c r="CL161" i="7" s="1"/>
  <c r="F69" i="10"/>
  <c r="CE168" i="7" a="1"/>
  <c r="CE168" i="7" s="1"/>
  <c r="CD169" i="7" a="1"/>
  <c r="CD169" i="7" s="1"/>
  <c r="E70" i="10"/>
  <c r="CN159" i="7" a="1"/>
  <c r="CN159" i="7" s="1"/>
  <c r="O60" i="10"/>
  <c r="G68" i="10"/>
  <c r="CF167" i="7" a="1"/>
  <c r="CF167" i="7" s="1"/>
  <c r="CV151" i="7" a="1"/>
  <c r="CV151" i="7" s="1"/>
  <c r="W52" i="10"/>
  <c r="J65" i="10"/>
  <c r="CI164" i="7" a="1"/>
  <c r="CI164" i="7" s="1"/>
  <c r="CO158" i="7" a="1"/>
  <c r="CO158" i="7" s="1"/>
  <c r="P59" i="10"/>
  <c r="V53" i="10"/>
  <c r="CU152" i="7" a="1"/>
  <c r="CU152" i="7" s="1"/>
  <c r="R57" i="10"/>
  <c r="CQ156" i="7" a="1"/>
  <c r="CQ156" i="7" s="1"/>
  <c r="N61" i="10"/>
  <c r="CM160" i="7" a="1"/>
  <c r="CM160" i="7" s="1"/>
  <c r="CH165" i="7" a="1"/>
  <c r="CH165" i="7" s="1"/>
  <c r="I66" i="10"/>
  <c r="CR155" i="7" a="1"/>
  <c r="CR155" i="7" s="1"/>
  <c r="S56" i="10"/>
  <c r="U54" i="10"/>
  <c r="CT153" i="7" a="1"/>
  <c r="CT153" i="7" s="1"/>
  <c r="T55" i="10"/>
  <c r="CS154" i="7" a="1"/>
  <c r="CS154" i="7" s="1"/>
  <c r="H67" i="10"/>
  <c r="CG166" i="7" a="1"/>
  <c r="CG166" i="7" s="1"/>
  <c r="CJ163" i="7" a="1"/>
  <c r="CJ163" i="7" s="1"/>
  <c r="K64" i="10"/>
  <c r="V54" i="10" l="1"/>
  <c r="CU153" i="7" a="1"/>
  <c r="CU153" i="7" s="1"/>
  <c r="G69" i="10"/>
  <c r="CF168" i="7" a="1"/>
  <c r="CF168" i="7" s="1"/>
  <c r="M63" i="10"/>
  <c r="CL162" i="7" a="1"/>
  <c r="CL162" i="7" s="1"/>
  <c r="X52" i="10"/>
  <c r="CW151" i="7" a="1"/>
  <c r="CW151" i="7" s="1"/>
  <c r="CH166" i="7" a="1"/>
  <c r="CH166" i="7" s="1"/>
  <c r="I67" i="10"/>
  <c r="CO159" i="7" a="1"/>
  <c r="CO159" i="7" s="1"/>
  <c r="P60" i="10"/>
  <c r="CN160" i="7" a="1"/>
  <c r="CN160" i="7" s="1"/>
  <c r="O61" i="10"/>
  <c r="H68" i="10"/>
  <c r="CG167" i="7" a="1"/>
  <c r="CG167" i="7" s="1"/>
  <c r="CS155" i="7" a="1"/>
  <c r="CS155" i="7" s="1"/>
  <c r="T56" i="10"/>
  <c r="CM161" i="7" a="1"/>
  <c r="CM161" i="7" s="1"/>
  <c r="N62" i="10"/>
  <c r="CI165" i="7" a="1"/>
  <c r="CI165" i="7" s="1"/>
  <c r="J66" i="10"/>
  <c r="E71" i="10"/>
  <c r="CD170" i="7" a="1"/>
  <c r="CD170" i="7" s="1"/>
  <c r="Q59" i="10"/>
  <c r="CP158" i="7" a="1"/>
  <c r="CP158" i="7" s="1"/>
  <c r="CR156" i="7" a="1"/>
  <c r="CR156" i="7" s="1"/>
  <c r="S57" i="10"/>
  <c r="U55" i="10"/>
  <c r="CT154" i="7" a="1"/>
  <c r="CT154" i="7" s="1"/>
  <c r="CQ157" i="7" a="1"/>
  <c r="CQ157" i="7" s="1"/>
  <c r="R58" i="10"/>
  <c r="F70" i="10"/>
  <c r="CE169" i="7" a="1"/>
  <c r="CE169" i="7" s="1"/>
  <c r="CJ164" i="7" a="1"/>
  <c r="CJ164" i="7" s="1"/>
  <c r="K65" i="10"/>
  <c r="W53" i="10"/>
  <c r="CV152" i="7" a="1"/>
  <c r="CV152" i="7" s="1"/>
  <c r="L64" i="10"/>
  <c r="CK163" i="7" a="1"/>
  <c r="CK163" i="7" s="1"/>
  <c r="CK164" i="7" l="1" a="1"/>
  <c r="CK164" i="7" s="1"/>
  <c r="L65" i="10"/>
  <c r="E72" i="10"/>
  <c r="CD171" i="7" a="1"/>
  <c r="CD171" i="7" s="1"/>
  <c r="CG168" i="7" a="1"/>
  <c r="CG168" i="7" s="1"/>
  <c r="H69" i="10"/>
  <c r="X53" i="10"/>
  <c r="CW152" i="7" a="1"/>
  <c r="CW152" i="7" s="1"/>
  <c r="U56" i="10"/>
  <c r="CT155" i="7" a="1"/>
  <c r="CT155" i="7" s="1"/>
  <c r="M64" i="10"/>
  <c r="CL163" i="7" a="1"/>
  <c r="CL163" i="7" s="1"/>
  <c r="R59" i="10"/>
  <c r="CQ158" i="7" a="1"/>
  <c r="CQ158" i="7" s="1"/>
  <c r="J67" i="10"/>
  <c r="CI166" i="7" a="1"/>
  <c r="CI166" i="7" s="1"/>
  <c r="O62" i="10"/>
  <c r="CN161" i="7" a="1"/>
  <c r="CN161" i="7" s="1"/>
  <c r="G70" i="10"/>
  <c r="CF169" i="7" a="1"/>
  <c r="CF169" i="7" s="1"/>
  <c r="K66" i="10"/>
  <c r="CJ165" i="7" a="1"/>
  <c r="CJ165" i="7" s="1"/>
  <c r="CR157" i="7" a="1"/>
  <c r="CR157" i="7" s="1"/>
  <c r="S58" i="10"/>
  <c r="N63" i="10"/>
  <c r="CM162" i="7" a="1"/>
  <c r="CM162" i="7" s="1"/>
  <c r="P61" i="10"/>
  <c r="CO160" i="7" a="1"/>
  <c r="CO160" i="7" s="1"/>
  <c r="CV153" i="7" a="1"/>
  <c r="CV153" i="7" s="1"/>
  <c r="W54" i="10"/>
  <c r="F71" i="10"/>
  <c r="CE170" i="7" a="1"/>
  <c r="CE170" i="7" s="1"/>
  <c r="Q60" i="10"/>
  <c r="CP159" i="7" a="1"/>
  <c r="CP159" i="7" s="1"/>
  <c r="CU154" i="7" a="1"/>
  <c r="CU154" i="7" s="1"/>
  <c r="V55" i="10"/>
  <c r="T57" i="10"/>
  <c r="CS156" i="7" a="1"/>
  <c r="CS156" i="7" s="1"/>
  <c r="I68" i="10"/>
  <c r="CH167" i="7" a="1"/>
  <c r="CH167" i="7" s="1"/>
  <c r="I69" i="10" l="1"/>
  <c r="CH168" i="7" a="1"/>
  <c r="CH168" i="7" s="1"/>
  <c r="CE171" i="7" a="1"/>
  <c r="CE171" i="7" s="1"/>
  <c r="F72" i="10"/>
  <c r="J68" i="10"/>
  <c r="CI167" i="7" a="1"/>
  <c r="CI167" i="7" s="1"/>
  <c r="X54" i="10"/>
  <c r="CW153" i="7" a="1"/>
  <c r="CW153" i="7" s="1"/>
  <c r="CR158" i="7" a="1"/>
  <c r="CR158" i="7" s="1"/>
  <c r="S59" i="10"/>
  <c r="CJ166" i="7" a="1"/>
  <c r="CJ166" i="7" s="1"/>
  <c r="K67" i="10"/>
  <c r="R60" i="10"/>
  <c r="CQ159" i="7" a="1"/>
  <c r="CQ159" i="7" s="1"/>
  <c r="CG169" i="7" a="1"/>
  <c r="CG169" i="7" s="1"/>
  <c r="H70" i="10"/>
  <c r="CV154" i="7" a="1"/>
  <c r="CV154" i="7" s="1"/>
  <c r="W55" i="10"/>
  <c r="CO161" i="7" a="1"/>
  <c r="CO161" i="7" s="1"/>
  <c r="P62" i="10"/>
  <c r="CF170" i="7" a="1"/>
  <c r="CF170" i="7" s="1"/>
  <c r="G71" i="10"/>
  <c r="CL164" i="7" a="1"/>
  <c r="CL164" i="7" s="1"/>
  <c r="M65" i="10"/>
  <c r="E73" i="10"/>
  <c r="CD172" i="7" a="1"/>
  <c r="CD172" i="7" s="1"/>
  <c r="T58" i="10"/>
  <c r="CS157" i="7" a="1"/>
  <c r="CS157" i="7" s="1"/>
  <c r="V56" i="10"/>
  <c r="CU155" i="7" a="1"/>
  <c r="CU155" i="7" s="1"/>
  <c r="Q61" i="10"/>
  <c r="CP160" i="7" a="1"/>
  <c r="CP160" i="7" s="1"/>
  <c r="CM163" i="7" a="1"/>
  <c r="CM163" i="7" s="1"/>
  <c r="N64" i="10"/>
  <c r="O63" i="10"/>
  <c r="CN162" i="7" a="1"/>
  <c r="CN162" i="7" s="1"/>
  <c r="CT156" i="7" a="1"/>
  <c r="CT156" i="7" s="1"/>
  <c r="U57" i="10"/>
  <c r="CK165" i="7" a="1"/>
  <c r="CK165" i="7" s="1"/>
  <c r="L66" i="10"/>
  <c r="CP161" i="7" l="1" a="1"/>
  <c r="CP161" i="7" s="1"/>
  <c r="Q62" i="10"/>
  <c r="X55" i="10"/>
  <c r="CW154" i="7" a="1"/>
  <c r="CW154" i="7" s="1"/>
  <c r="L67" i="10"/>
  <c r="CK166" i="7" a="1"/>
  <c r="CK166" i="7" s="1"/>
  <c r="CL165" i="7" a="1"/>
  <c r="CL165" i="7" s="1"/>
  <c r="M66" i="10"/>
  <c r="CG170" i="7" a="1"/>
  <c r="CG170" i="7" s="1"/>
  <c r="H71" i="10"/>
  <c r="CQ160" i="7" a="1"/>
  <c r="CQ160" i="7" s="1"/>
  <c r="R61" i="10"/>
  <c r="J69" i="10"/>
  <c r="CI168" i="7" a="1"/>
  <c r="CI168" i="7" s="1"/>
  <c r="U58" i="10"/>
  <c r="CT157" i="7" a="1"/>
  <c r="CT157" i="7" s="1"/>
  <c r="CS158" i="7" a="1"/>
  <c r="CS158" i="7" s="1"/>
  <c r="T59" i="10"/>
  <c r="G72" i="10"/>
  <c r="CF171" i="7" a="1"/>
  <c r="CF171" i="7" s="1"/>
  <c r="O64" i="10"/>
  <c r="CN163" i="7" a="1"/>
  <c r="CN163" i="7" s="1"/>
  <c r="CO162" i="7" a="1"/>
  <c r="CO162" i="7" s="1"/>
  <c r="P63" i="10"/>
  <c r="K68" i="10"/>
  <c r="CJ167" i="7" a="1"/>
  <c r="CJ167" i="7" s="1"/>
  <c r="F73" i="10"/>
  <c r="CE172" i="7" a="1"/>
  <c r="CE172" i="7" s="1"/>
  <c r="CD173" i="7" a="1"/>
  <c r="CD173" i="7" s="1"/>
  <c r="E74" i="10"/>
  <c r="I70" i="10"/>
  <c r="CH169" i="7" a="1"/>
  <c r="CH169" i="7" s="1"/>
  <c r="V57" i="10"/>
  <c r="CU156" i="7" a="1"/>
  <c r="CU156" i="7" s="1"/>
  <c r="N65" i="10"/>
  <c r="CM164" i="7" a="1"/>
  <c r="CM164" i="7" s="1"/>
  <c r="W56" i="10"/>
  <c r="CV155" i="7" a="1"/>
  <c r="CV155" i="7" s="1"/>
  <c r="CR159" i="7" a="1"/>
  <c r="CR159" i="7" s="1"/>
  <c r="S60" i="10"/>
  <c r="I71" i="10" l="1"/>
  <c r="CH170" i="7" a="1"/>
  <c r="CH170" i="7" s="1"/>
  <c r="U59" i="10"/>
  <c r="CT158" i="7" a="1"/>
  <c r="CT158" i="7" s="1"/>
  <c r="CO163" i="7" a="1"/>
  <c r="CO163" i="7" s="1"/>
  <c r="P64" i="10"/>
  <c r="M67" i="10"/>
  <c r="CL166" i="7" a="1"/>
  <c r="CL166" i="7" s="1"/>
  <c r="W57" i="10"/>
  <c r="CV156" i="7" a="1"/>
  <c r="CV156" i="7" s="1"/>
  <c r="CN164" i="7" a="1"/>
  <c r="CN164" i="7" s="1"/>
  <c r="O65" i="10"/>
  <c r="J70" i="10"/>
  <c r="CI169" i="7" a="1"/>
  <c r="CI169" i="7" s="1"/>
  <c r="L68" i="10"/>
  <c r="CK167" i="7" a="1"/>
  <c r="CK167" i="7" s="1"/>
  <c r="E75" i="10"/>
  <c r="CD174" i="7" a="1"/>
  <c r="CD174" i="7" s="1"/>
  <c r="CM165" i="7" a="1"/>
  <c r="CM165" i="7" s="1"/>
  <c r="N66" i="10"/>
  <c r="CE173" i="7" a="1"/>
  <c r="CE173" i="7" s="1"/>
  <c r="F74" i="10"/>
  <c r="CF172" i="7" a="1"/>
  <c r="CF172" i="7" s="1"/>
  <c r="G73" i="10"/>
  <c r="CW155" i="7" a="1"/>
  <c r="CW155" i="7" s="1"/>
  <c r="X56" i="10"/>
  <c r="R62" i="10"/>
  <c r="CQ161" i="7" a="1"/>
  <c r="CQ161" i="7" s="1"/>
  <c r="S61" i="10"/>
  <c r="CR160" i="7" a="1"/>
  <c r="CR160" i="7" s="1"/>
  <c r="CU157" i="7" a="1"/>
  <c r="CU157" i="7" s="1"/>
  <c r="V58" i="10"/>
  <c r="CJ168" i="7" a="1"/>
  <c r="CJ168" i="7" s="1"/>
  <c r="K69" i="10"/>
  <c r="CS159" i="7" a="1"/>
  <c r="CS159" i="7" s="1"/>
  <c r="T60" i="10"/>
  <c r="H72" i="10"/>
  <c r="CG171" i="7" a="1"/>
  <c r="CG171" i="7" s="1"/>
  <c r="CP162" i="7" a="1"/>
  <c r="CP162" i="7" s="1"/>
  <c r="Q63" i="10"/>
  <c r="CK168" i="7" l="1" a="1"/>
  <c r="CK168" i="7" s="1"/>
  <c r="L69" i="10"/>
  <c r="CL167" i="7" a="1"/>
  <c r="CL167" i="7" s="1"/>
  <c r="M68" i="10"/>
  <c r="Q64" i="10"/>
  <c r="CP163" i="7" a="1"/>
  <c r="CP163" i="7" s="1"/>
  <c r="G74" i="10"/>
  <c r="CF173" i="7" a="1"/>
  <c r="CF173" i="7" s="1"/>
  <c r="J71" i="10"/>
  <c r="CI170" i="7" a="1"/>
  <c r="CI170" i="7" s="1"/>
  <c r="CE174" i="7" a="1"/>
  <c r="CE174" i="7" s="1"/>
  <c r="F75" i="10"/>
  <c r="CO164" i="7" a="1"/>
  <c r="CO164" i="7" s="1"/>
  <c r="P65" i="10"/>
  <c r="R63" i="10"/>
  <c r="CQ162" i="7" a="1"/>
  <c r="CQ162" i="7" s="1"/>
  <c r="CT159" i="7" a="1"/>
  <c r="CT159" i="7" s="1"/>
  <c r="U60" i="10"/>
  <c r="H73" i="10"/>
  <c r="CG172" i="7" a="1"/>
  <c r="CG172" i="7" s="1"/>
  <c r="CM166" i="7" a="1"/>
  <c r="CM166" i="7" s="1"/>
  <c r="N67" i="10"/>
  <c r="CN165" i="7" a="1"/>
  <c r="CN165" i="7" s="1"/>
  <c r="O66" i="10"/>
  <c r="CR161" i="7" a="1"/>
  <c r="CR161" i="7" s="1"/>
  <c r="S62" i="10"/>
  <c r="E76" i="10"/>
  <c r="CD175" i="7" a="1"/>
  <c r="CD175" i="7" s="1"/>
  <c r="W58" i="10"/>
  <c r="CV157" i="7" a="1"/>
  <c r="CV157" i="7" s="1"/>
  <c r="I72" i="10"/>
  <c r="CH171" i="7" a="1"/>
  <c r="CH171" i="7" s="1"/>
  <c r="V59" i="10"/>
  <c r="CU158" i="7" a="1"/>
  <c r="CU158" i="7" s="1"/>
  <c r="T61" i="10"/>
  <c r="CS160" i="7" a="1"/>
  <c r="CS160" i="7" s="1"/>
  <c r="K70" i="10"/>
  <c r="CJ169" i="7" a="1"/>
  <c r="CJ169" i="7" s="1"/>
  <c r="X57" i="10"/>
  <c r="CW156" i="7" a="1"/>
  <c r="CW156" i="7" s="1"/>
  <c r="X58" i="10" l="1"/>
  <c r="CW157" i="7" a="1"/>
  <c r="CW157" i="7" s="1"/>
  <c r="CH172" i="7" a="1"/>
  <c r="CH172" i="7" s="1"/>
  <c r="I73" i="10"/>
  <c r="R64" i="10"/>
  <c r="CQ163" i="7" a="1"/>
  <c r="CQ163" i="7" s="1"/>
  <c r="G75" i="10"/>
  <c r="CF174" i="7" a="1"/>
  <c r="CF174" i="7" s="1"/>
  <c r="CN166" i="7" a="1"/>
  <c r="CN166" i="7" s="1"/>
  <c r="O67" i="10"/>
  <c r="CP164" i="7" a="1"/>
  <c r="CP164" i="7" s="1"/>
  <c r="Q65" i="10"/>
  <c r="K71" i="10"/>
  <c r="CJ170" i="7" a="1"/>
  <c r="CJ170" i="7" s="1"/>
  <c r="CM167" i="7" a="1"/>
  <c r="CM167" i="7" s="1"/>
  <c r="N68" i="10"/>
  <c r="P66" i="10"/>
  <c r="CO165" i="7" a="1"/>
  <c r="CO165" i="7" s="1"/>
  <c r="CV158" i="7" a="1"/>
  <c r="CV158" i="7" s="1"/>
  <c r="W59" i="10"/>
  <c r="CS161" i="7" a="1"/>
  <c r="CS161" i="7" s="1"/>
  <c r="T62" i="10"/>
  <c r="E77" i="10"/>
  <c r="CD176" i="7" a="1"/>
  <c r="CD176" i="7" s="1"/>
  <c r="H74" i="10"/>
  <c r="CG173" i="7" a="1"/>
  <c r="CG173" i="7" s="1"/>
  <c r="F76" i="10"/>
  <c r="CE175" i="7" a="1"/>
  <c r="CE175" i="7" s="1"/>
  <c r="M69" i="10"/>
  <c r="CL168" i="7" a="1"/>
  <c r="CL168" i="7" s="1"/>
  <c r="V60" i="10"/>
  <c r="CU159" i="7" a="1"/>
  <c r="CU159" i="7" s="1"/>
  <c r="CI171" i="7" a="1"/>
  <c r="CI171" i="7" s="1"/>
  <c r="J72" i="10"/>
  <c r="CR162" i="7" a="1"/>
  <c r="CR162" i="7" s="1"/>
  <c r="S63" i="10"/>
  <c r="CT160" i="7" a="1"/>
  <c r="CT160" i="7" s="1"/>
  <c r="U61" i="10"/>
  <c r="L70" i="10"/>
  <c r="CK169" i="7" a="1"/>
  <c r="CK169" i="7" s="1"/>
  <c r="CK170" i="7" l="1" a="1"/>
  <c r="CK170" i="7" s="1"/>
  <c r="L71" i="10"/>
  <c r="V61" i="10"/>
  <c r="CU160" i="7" a="1"/>
  <c r="CU160" i="7" s="1"/>
  <c r="E78" i="10"/>
  <c r="CD177" i="7" a="1"/>
  <c r="CD177" i="7" s="1"/>
  <c r="G76" i="10"/>
  <c r="CF175" i="7" a="1"/>
  <c r="CF175" i="7" s="1"/>
  <c r="N69" i="10"/>
  <c r="CM168" i="7" a="1"/>
  <c r="CM168" i="7" s="1"/>
  <c r="CL169" i="7" a="1"/>
  <c r="CL169" i="7" s="1"/>
  <c r="M70" i="10"/>
  <c r="CJ171" i="7" a="1"/>
  <c r="CJ171" i="7" s="1"/>
  <c r="K72" i="10"/>
  <c r="CQ164" i="7" a="1"/>
  <c r="CQ164" i="7" s="1"/>
  <c r="R65" i="10"/>
  <c r="T63" i="10"/>
  <c r="CS162" i="7" a="1"/>
  <c r="CS162" i="7" s="1"/>
  <c r="U62" i="10"/>
  <c r="CT161" i="7" a="1"/>
  <c r="CT161" i="7" s="1"/>
  <c r="CR163" i="7" a="1"/>
  <c r="CR163" i="7" s="1"/>
  <c r="S64" i="10"/>
  <c r="W60" i="10"/>
  <c r="CV159" i="7" a="1"/>
  <c r="CV159" i="7" s="1"/>
  <c r="CP165" i="7" a="1"/>
  <c r="CP165" i="7" s="1"/>
  <c r="Q66" i="10"/>
  <c r="CH173" i="7" a="1"/>
  <c r="CH173" i="7" s="1"/>
  <c r="I74" i="10"/>
  <c r="CE176" i="7" a="1"/>
  <c r="CE176" i="7" s="1"/>
  <c r="F77" i="10"/>
  <c r="H75" i="10"/>
  <c r="CG174" i="7" a="1"/>
  <c r="CG174" i="7" s="1"/>
  <c r="CO166" i="7" a="1"/>
  <c r="CO166" i="7" s="1"/>
  <c r="P67" i="10"/>
  <c r="CW158" i="7" a="1"/>
  <c r="CW158" i="7" s="1"/>
  <c r="X59" i="10"/>
  <c r="CI172" i="7" a="1"/>
  <c r="CI172" i="7" s="1"/>
  <c r="J73" i="10"/>
  <c r="CN167" i="7" a="1"/>
  <c r="CN167" i="7" s="1"/>
  <c r="O68" i="10"/>
  <c r="CG175" i="7" l="1" a="1"/>
  <c r="CG175" i="7" s="1"/>
  <c r="H76" i="10"/>
  <c r="W61" i="10"/>
  <c r="CV160" i="7" a="1"/>
  <c r="CV160" i="7" s="1"/>
  <c r="G77" i="10"/>
  <c r="CF176" i="7" a="1"/>
  <c r="CF176" i="7" s="1"/>
  <c r="CQ165" i="7" a="1"/>
  <c r="CQ165" i="7" s="1"/>
  <c r="R66" i="10"/>
  <c r="CD178" i="7" a="1"/>
  <c r="CD178" i="7" s="1"/>
  <c r="E79" i="10"/>
  <c r="CI173" i="7" a="1"/>
  <c r="CI173" i="7" s="1"/>
  <c r="J74" i="10"/>
  <c r="F78" i="10"/>
  <c r="CE177" i="7" a="1"/>
  <c r="CE177" i="7" s="1"/>
  <c r="S65" i="10"/>
  <c r="CR164" i="7" a="1"/>
  <c r="CR164" i="7" s="1"/>
  <c r="K73" i="10"/>
  <c r="CJ172" i="7" a="1"/>
  <c r="CJ172" i="7" s="1"/>
  <c r="U63" i="10"/>
  <c r="CT162" i="7" a="1"/>
  <c r="CT162" i="7" s="1"/>
  <c r="CU161" i="7" a="1"/>
  <c r="CU161" i="7" s="1"/>
  <c r="V62" i="10"/>
  <c r="X60" i="10"/>
  <c r="CW159" i="7" a="1"/>
  <c r="CW159" i="7" s="1"/>
  <c r="CH174" i="7" a="1"/>
  <c r="CH174" i="7" s="1"/>
  <c r="I75" i="10"/>
  <c r="CL170" i="7" a="1"/>
  <c r="CL170" i="7" s="1"/>
  <c r="M71" i="10"/>
  <c r="O69" i="10"/>
  <c r="CN168" i="7" a="1"/>
  <c r="CN168" i="7" s="1"/>
  <c r="T64" i="10"/>
  <c r="CS163" i="7" a="1"/>
  <c r="CS163" i="7" s="1"/>
  <c r="N70" i="10"/>
  <c r="CM169" i="7" a="1"/>
  <c r="CM169" i="7" s="1"/>
  <c r="P68" i="10"/>
  <c r="CO167" i="7" a="1"/>
  <c r="CO167" i="7" s="1"/>
  <c r="Q67" i="10"/>
  <c r="CP166" i="7" a="1"/>
  <c r="CP166" i="7" s="1"/>
  <c r="CK171" i="7" a="1"/>
  <c r="CK171" i="7" s="1"/>
  <c r="L72" i="10"/>
  <c r="T65" i="10" l="1"/>
  <c r="CS164" i="7" a="1"/>
  <c r="CS164" i="7" s="1"/>
  <c r="CW160" i="7" a="1"/>
  <c r="CW160" i="7" s="1"/>
  <c r="X61" i="10"/>
  <c r="S66" i="10"/>
  <c r="CR165" i="7" a="1"/>
  <c r="CR165" i="7" s="1"/>
  <c r="CQ166" i="7" a="1"/>
  <c r="CQ166" i="7" s="1"/>
  <c r="R67" i="10"/>
  <c r="Q68" i="10"/>
  <c r="CP167" i="7" a="1"/>
  <c r="CP167" i="7" s="1"/>
  <c r="CN169" i="7" a="1"/>
  <c r="CN169" i="7" s="1"/>
  <c r="O70" i="10"/>
  <c r="CE178" i="7" a="1"/>
  <c r="CE178" i="7" s="1"/>
  <c r="F79" i="10"/>
  <c r="G78" i="10"/>
  <c r="CF177" i="7" a="1"/>
  <c r="CF177" i="7" s="1"/>
  <c r="CU162" i="7" a="1"/>
  <c r="CU162" i="7" s="1"/>
  <c r="V63" i="10"/>
  <c r="CT163" i="7" a="1"/>
  <c r="CT163" i="7" s="1"/>
  <c r="U64" i="10"/>
  <c r="CV161" i="7" a="1"/>
  <c r="CV161" i="7" s="1"/>
  <c r="W62" i="10"/>
  <c r="M72" i="10"/>
  <c r="CL171" i="7" a="1"/>
  <c r="CL171" i="7" s="1"/>
  <c r="CI174" i="7" a="1"/>
  <c r="CI174" i="7" s="1"/>
  <c r="J75" i="10"/>
  <c r="L73" i="10"/>
  <c r="CK172" i="7" a="1"/>
  <c r="CK172" i="7" s="1"/>
  <c r="CM170" i="7" a="1"/>
  <c r="CM170" i="7" s="1"/>
  <c r="N71" i="10"/>
  <c r="K74" i="10"/>
  <c r="CJ173" i="7" a="1"/>
  <c r="CJ173" i="7" s="1"/>
  <c r="P69" i="10"/>
  <c r="CO168" i="7" a="1"/>
  <c r="CO168" i="7" s="1"/>
  <c r="I76" i="10"/>
  <c r="CH175" i="7" a="1"/>
  <c r="CH175" i="7" s="1"/>
  <c r="E80" i="10"/>
  <c r="CD179" i="7" a="1"/>
  <c r="CD179" i="7" s="1"/>
  <c r="H77" i="10"/>
  <c r="CG176" i="7" a="1"/>
  <c r="CG176" i="7" s="1"/>
  <c r="H78" i="10" l="1"/>
  <c r="CG177" i="7" a="1"/>
  <c r="CG177" i="7" s="1"/>
  <c r="K75" i="10"/>
  <c r="CJ174" i="7" a="1"/>
  <c r="CJ174" i="7" s="1"/>
  <c r="CL172" i="7" a="1"/>
  <c r="CL172" i="7" s="1"/>
  <c r="M73" i="10"/>
  <c r="CF178" i="7" a="1"/>
  <c r="CF178" i="7" s="1"/>
  <c r="G79" i="10"/>
  <c r="R68" i="10"/>
  <c r="CQ167" i="7" a="1"/>
  <c r="CQ167" i="7" s="1"/>
  <c r="S67" i="10"/>
  <c r="CR166" i="7" a="1"/>
  <c r="CR166" i="7" s="1"/>
  <c r="CM171" i="7" a="1"/>
  <c r="CM171" i="7" s="1"/>
  <c r="N72" i="10"/>
  <c r="CV162" i="7" a="1"/>
  <c r="CV162" i="7" s="1"/>
  <c r="W63" i="10"/>
  <c r="CE179" i="7" a="1"/>
  <c r="CE179" i="7" s="1"/>
  <c r="F80" i="10"/>
  <c r="CK173" i="7" a="1"/>
  <c r="CK173" i="7" s="1"/>
  <c r="L74" i="10"/>
  <c r="CD180" i="7" a="1"/>
  <c r="CD180" i="7" s="1"/>
  <c r="E81" i="10"/>
  <c r="CT164" i="7" a="1"/>
  <c r="CT164" i="7" s="1"/>
  <c r="U65" i="10"/>
  <c r="CN170" i="7" a="1"/>
  <c r="CN170" i="7" s="1"/>
  <c r="O71" i="10"/>
  <c r="X62" i="10"/>
  <c r="CW161" i="7" a="1"/>
  <c r="CW161" i="7" s="1"/>
  <c r="I77" i="10"/>
  <c r="CH176" i="7" a="1"/>
  <c r="CH176" i="7" s="1"/>
  <c r="P70" i="10"/>
  <c r="CO169" i="7" a="1"/>
  <c r="CO169" i="7" s="1"/>
  <c r="Q69" i="10"/>
  <c r="CP168" i="7" a="1"/>
  <c r="CP168" i="7" s="1"/>
  <c r="CS165" i="7" a="1"/>
  <c r="CS165" i="7" s="1"/>
  <c r="T66" i="10"/>
  <c r="J76" i="10"/>
  <c r="CI175" i="7" a="1"/>
  <c r="CI175" i="7" s="1"/>
  <c r="V64" i="10"/>
  <c r="CU163" i="7" a="1"/>
  <c r="CU163" i="7" s="1"/>
  <c r="U66" i="10" l="1"/>
  <c r="CT165" i="7" a="1"/>
  <c r="CT165" i="7" s="1"/>
  <c r="W64" i="10"/>
  <c r="CV163" i="7" a="1"/>
  <c r="CV163" i="7" s="1"/>
  <c r="G80" i="10"/>
  <c r="CF179" i="7" a="1"/>
  <c r="CF179" i="7" s="1"/>
  <c r="E82" i="10"/>
  <c r="CD181" i="7" a="1"/>
  <c r="CD181" i="7" s="1"/>
  <c r="N73" i="10"/>
  <c r="CM172" i="7" a="1"/>
  <c r="CM172" i="7" s="1"/>
  <c r="CL173" i="7" a="1"/>
  <c r="CL173" i="7" s="1"/>
  <c r="M74" i="10"/>
  <c r="CO170" i="7" a="1"/>
  <c r="CO170" i="7" s="1"/>
  <c r="P71" i="10"/>
  <c r="CW162" i="7" a="1"/>
  <c r="CW162" i="7" s="1"/>
  <c r="X63" i="10"/>
  <c r="S68" i="10"/>
  <c r="CR167" i="7" a="1"/>
  <c r="CR167" i="7" s="1"/>
  <c r="CJ175" i="7" a="1"/>
  <c r="CJ175" i="7" s="1"/>
  <c r="K76" i="10"/>
  <c r="CH177" i="7" a="1"/>
  <c r="CH177" i="7" s="1"/>
  <c r="I78" i="10"/>
  <c r="L75" i="10"/>
  <c r="CK174" i="7" a="1"/>
  <c r="CK174" i="7" s="1"/>
  <c r="CU164" i="7" a="1"/>
  <c r="CU164" i="7" s="1"/>
  <c r="V65" i="10"/>
  <c r="J77" i="10"/>
  <c r="CI176" i="7" a="1"/>
  <c r="CI176" i="7" s="1"/>
  <c r="Q70" i="10"/>
  <c r="CP169" i="7" a="1"/>
  <c r="CP169" i="7" s="1"/>
  <c r="R69" i="10"/>
  <c r="CQ168" i="7" a="1"/>
  <c r="CQ168" i="7" s="1"/>
  <c r="H79" i="10"/>
  <c r="CG178" i="7" a="1"/>
  <c r="CG178" i="7" s="1"/>
  <c r="CS166" i="7" a="1"/>
  <c r="CS166" i="7" s="1"/>
  <c r="T67" i="10"/>
  <c r="O72" i="10"/>
  <c r="CN171" i="7" a="1"/>
  <c r="CN171" i="7" s="1"/>
  <c r="CE180" i="7" a="1"/>
  <c r="CE180" i="7" s="1"/>
  <c r="F81" i="10"/>
  <c r="R70" i="10" l="1"/>
  <c r="CQ169" i="7" a="1"/>
  <c r="CQ169" i="7" s="1"/>
  <c r="CK175" i="7" a="1"/>
  <c r="CK175" i="7" s="1"/>
  <c r="L76" i="10"/>
  <c r="CD182" i="7" a="1"/>
  <c r="CD182" i="7" s="1"/>
  <c r="E83" i="10"/>
  <c r="X64" i="10"/>
  <c r="CW163" i="7" a="1"/>
  <c r="CW163" i="7" s="1"/>
  <c r="CE181" i="7" a="1"/>
  <c r="CE181" i="7" s="1"/>
  <c r="F82" i="10"/>
  <c r="G81" i="10"/>
  <c r="CF180" i="7" a="1"/>
  <c r="CF180" i="7" s="1"/>
  <c r="I79" i="10"/>
  <c r="CH178" i="7" a="1"/>
  <c r="CH178" i="7" s="1"/>
  <c r="CO171" i="7" a="1"/>
  <c r="CO171" i="7" s="1"/>
  <c r="P72" i="10"/>
  <c r="W65" i="10"/>
  <c r="CV164" i="7" a="1"/>
  <c r="CV164" i="7" s="1"/>
  <c r="CS167" i="7" a="1"/>
  <c r="CS167" i="7" s="1"/>
  <c r="T68" i="10"/>
  <c r="K77" i="10"/>
  <c r="CJ176" i="7" a="1"/>
  <c r="CJ176" i="7" s="1"/>
  <c r="M75" i="10"/>
  <c r="CL174" i="7" a="1"/>
  <c r="CL174" i="7" s="1"/>
  <c r="Q71" i="10"/>
  <c r="CP170" i="7" a="1"/>
  <c r="CP170" i="7" s="1"/>
  <c r="J78" i="10"/>
  <c r="CI177" i="7" a="1"/>
  <c r="CI177" i="7" s="1"/>
  <c r="CG179" i="7" a="1"/>
  <c r="CG179" i="7" s="1"/>
  <c r="H80" i="10"/>
  <c r="S69" i="10"/>
  <c r="CR168" i="7" a="1"/>
  <c r="CR168" i="7" s="1"/>
  <c r="N74" i="10"/>
  <c r="CM173" i="7" a="1"/>
  <c r="CM173" i="7" s="1"/>
  <c r="U67" i="10"/>
  <c r="CT166" i="7" a="1"/>
  <c r="CT166" i="7" s="1"/>
  <c r="CN172" i="7" a="1"/>
  <c r="CN172" i="7" s="1"/>
  <c r="O73" i="10"/>
  <c r="V66" i="10"/>
  <c r="CU165" i="7" a="1"/>
  <c r="CU165" i="7" s="1"/>
  <c r="V67" i="10" l="1"/>
  <c r="CU166" i="7" a="1"/>
  <c r="CU166" i="7" s="1"/>
  <c r="CR169" i="7" a="1"/>
  <c r="CR169" i="7" s="1"/>
  <c r="S70" i="10"/>
  <c r="M76" i="10"/>
  <c r="CL175" i="7" a="1"/>
  <c r="CL175" i="7" s="1"/>
  <c r="CW164" i="7" a="1"/>
  <c r="CW164" i="7" s="1"/>
  <c r="X65" i="10"/>
  <c r="CO172" i="7" a="1"/>
  <c r="CO172" i="7" s="1"/>
  <c r="P73" i="10"/>
  <c r="CJ177" i="7" a="1"/>
  <c r="CJ177" i="7" s="1"/>
  <c r="K78" i="10"/>
  <c r="I80" i="10"/>
  <c r="CH179" i="7" a="1"/>
  <c r="CH179" i="7" s="1"/>
  <c r="H81" i="10"/>
  <c r="CG180" i="7" a="1"/>
  <c r="CG180" i="7" s="1"/>
  <c r="CD183" i="7" a="1"/>
  <c r="CD183" i="7" s="1"/>
  <c r="E84" i="10"/>
  <c r="J79" i="10"/>
  <c r="CI178" i="7" a="1"/>
  <c r="CI178" i="7" s="1"/>
  <c r="G82" i="10"/>
  <c r="CF181" i="7" a="1"/>
  <c r="CF181" i="7" s="1"/>
  <c r="CS168" i="7" a="1"/>
  <c r="CS168" i="7" s="1"/>
  <c r="T69" i="10"/>
  <c r="CK176" i="7" a="1"/>
  <c r="CK176" i="7" s="1"/>
  <c r="L77" i="10"/>
  <c r="O74" i="10"/>
  <c r="CN173" i="7" a="1"/>
  <c r="CN173" i="7" s="1"/>
  <c r="U68" i="10"/>
  <c r="CT167" i="7" a="1"/>
  <c r="CT167" i="7" s="1"/>
  <c r="N75" i="10"/>
  <c r="CM174" i="7" a="1"/>
  <c r="CM174" i="7" s="1"/>
  <c r="Q72" i="10"/>
  <c r="CP171" i="7" a="1"/>
  <c r="CP171" i="7" s="1"/>
  <c r="CV165" i="7" a="1"/>
  <c r="CV165" i="7" s="1"/>
  <c r="W66" i="10"/>
  <c r="CQ170" i="7" a="1"/>
  <c r="CQ170" i="7" s="1"/>
  <c r="R71" i="10"/>
  <c r="F83" i="10"/>
  <c r="CE182" i="7" a="1"/>
  <c r="CE182" i="7" s="1"/>
  <c r="N76" i="10" l="1"/>
  <c r="CM175" i="7" a="1"/>
  <c r="CM175" i="7" s="1"/>
  <c r="H82" i="10"/>
  <c r="CG181" i="7" a="1"/>
  <c r="CG181" i="7" s="1"/>
  <c r="T70" i="10"/>
  <c r="CS169" i="7" a="1"/>
  <c r="CS169" i="7" s="1"/>
  <c r="X66" i="10"/>
  <c r="CW165" i="7" a="1"/>
  <c r="CW165" i="7" s="1"/>
  <c r="U69" i="10"/>
  <c r="CT168" i="7" a="1"/>
  <c r="CT168" i="7" s="1"/>
  <c r="G83" i="10"/>
  <c r="CF182" i="7" a="1"/>
  <c r="CF182" i="7" s="1"/>
  <c r="I81" i="10"/>
  <c r="CH180" i="7" a="1"/>
  <c r="CH180" i="7" s="1"/>
  <c r="CL176" i="7" a="1"/>
  <c r="CL176" i="7" s="1"/>
  <c r="M77" i="10"/>
  <c r="CE183" i="7" a="1"/>
  <c r="CE183" i="7" s="1"/>
  <c r="F84" i="10"/>
  <c r="CN174" i="7" a="1"/>
  <c r="CN174" i="7" s="1"/>
  <c r="O75" i="10"/>
  <c r="J80" i="10"/>
  <c r="CI179" i="7" a="1"/>
  <c r="CI179" i="7" s="1"/>
  <c r="W67" i="10"/>
  <c r="CV166" i="7" a="1"/>
  <c r="CV166" i="7" s="1"/>
  <c r="CJ178" i="7" a="1"/>
  <c r="CJ178" i="7" s="1"/>
  <c r="K79" i="10"/>
  <c r="CR170" i="7" a="1"/>
  <c r="CR170" i="7" s="1"/>
  <c r="S71" i="10"/>
  <c r="CU167" i="7" a="1"/>
  <c r="CU167" i="7" s="1"/>
  <c r="V68" i="10"/>
  <c r="R72" i="10"/>
  <c r="CQ171" i="7" a="1"/>
  <c r="CQ171" i="7" s="1"/>
  <c r="Q73" i="10"/>
  <c r="CP172" i="7" a="1"/>
  <c r="CP172" i="7" s="1"/>
  <c r="L78" i="10"/>
  <c r="CK177" i="7" a="1"/>
  <c r="CK177" i="7" s="1"/>
  <c r="CD184" i="7" a="1"/>
  <c r="CD184" i="7" s="1"/>
  <c r="E85" i="10"/>
  <c r="P74" i="10"/>
  <c r="CO173" i="7" a="1"/>
  <c r="CO173" i="7" s="1"/>
  <c r="P75" i="10" l="1"/>
  <c r="CO174" i="7" a="1"/>
  <c r="CO174" i="7" s="1"/>
  <c r="R73" i="10"/>
  <c r="CQ172" i="7" a="1"/>
  <c r="CQ172" i="7" s="1"/>
  <c r="W68" i="10"/>
  <c r="CV167" i="7" a="1"/>
  <c r="CV167" i="7" s="1"/>
  <c r="CW166" i="7" a="1"/>
  <c r="CW166" i="7" s="1"/>
  <c r="X67" i="10"/>
  <c r="CL177" i="7" a="1"/>
  <c r="CL177" i="7" s="1"/>
  <c r="M78" i="10"/>
  <c r="CI180" i="7" a="1"/>
  <c r="CI180" i="7" s="1"/>
  <c r="J81" i="10"/>
  <c r="I82" i="10"/>
  <c r="CH181" i="7" a="1"/>
  <c r="CH181" i="7" s="1"/>
  <c r="T71" i="10"/>
  <c r="CS170" i="7" a="1"/>
  <c r="CS170" i="7" s="1"/>
  <c r="L79" i="10"/>
  <c r="CK178" i="7" a="1"/>
  <c r="CK178" i="7" s="1"/>
  <c r="G84" i="10"/>
  <c r="CF183" i="7" a="1"/>
  <c r="CF183" i="7" s="1"/>
  <c r="H83" i="10"/>
  <c r="CG182" i="7" a="1"/>
  <c r="CG182" i="7" s="1"/>
  <c r="S72" i="10"/>
  <c r="CR171" i="7" a="1"/>
  <c r="CR171" i="7" s="1"/>
  <c r="CN175" i="7" a="1"/>
  <c r="CN175" i="7" s="1"/>
  <c r="O76" i="10"/>
  <c r="CU168" i="7" a="1"/>
  <c r="CU168" i="7" s="1"/>
  <c r="V69" i="10"/>
  <c r="CP173" i="7" a="1"/>
  <c r="CP173" i="7" s="1"/>
  <c r="Q74" i="10"/>
  <c r="CT169" i="7" a="1"/>
  <c r="CT169" i="7" s="1"/>
  <c r="U70" i="10"/>
  <c r="N77" i="10"/>
  <c r="CM176" i="7" a="1"/>
  <c r="CM176" i="7" s="1"/>
  <c r="E86" i="10"/>
  <c r="CD185" i="7" a="1"/>
  <c r="CD185" i="7" s="1"/>
  <c r="K80" i="10"/>
  <c r="CJ179" i="7" a="1"/>
  <c r="CJ179" i="7" s="1"/>
  <c r="CE184" i="7" a="1"/>
  <c r="CE184" i="7" s="1"/>
  <c r="F85" i="10"/>
  <c r="S73" i="10" l="1"/>
  <c r="CR172" i="7" a="1"/>
  <c r="CR172" i="7" s="1"/>
  <c r="T72" i="10"/>
  <c r="CS171" i="7" a="1"/>
  <c r="CS171" i="7" s="1"/>
  <c r="CW167" i="7" a="1"/>
  <c r="CW167" i="7" s="1"/>
  <c r="X68" i="10"/>
  <c r="CJ180" i="7" a="1"/>
  <c r="CJ180" i="7" s="1"/>
  <c r="K81" i="10"/>
  <c r="H84" i="10"/>
  <c r="CG183" i="7" a="1"/>
  <c r="CG183" i="7" s="1"/>
  <c r="CH182" i="7" a="1"/>
  <c r="CH182" i="7" s="1"/>
  <c r="I83" i="10"/>
  <c r="CV168" i="7" a="1"/>
  <c r="CV168" i="7" s="1"/>
  <c r="W69" i="10"/>
  <c r="CP174" i="7" a="1"/>
  <c r="CP174" i="7" s="1"/>
  <c r="Q75" i="10"/>
  <c r="CF184" i="7" a="1"/>
  <c r="CF184" i="7" s="1"/>
  <c r="G85" i="10"/>
  <c r="CQ173" i="7" a="1"/>
  <c r="CQ173" i="7" s="1"/>
  <c r="R74" i="10"/>
  <c r="U71" i="10"/>
  <c r="CT170" i="7" a="1"/>
  <c r="CT170" i="7" s="1"/>
  <c r="V70" i="10"/>
  <c r="CU169" i="7" a="1"/>
  <c r="CU169" i="7" s="1"/>
  <c r="J82" i="10"/>
  <c r="CI181" i="7" a="1"/>
  <c r="CI181" i="7" s="1"/>
  <c r="CM177" i="7" a="1"/>
  <c r="CM177" i="7" s="1"/>
  <c r="N78" i="10"/>
  <c r="L80" i="10"/>
  <c r="CK179" i="7" a="1"/>
  <c r="CK179" i="7" s="1"/>
  <c r="CO175" i="7" a="1"/>
  <c r="CO175" i="7" s="1"/>
  <c r="P76" i="10"/>
  <c r="F86" i="10"/>
  <c r="CE185" i="7" a="1"/>
  <c r="CE185" i="7" s="1"/>
  <c r="CD186" i="7" a="1"/>
  <c r="CD186" i="7" s="1"/>
  <c r="E87" i="10"/>
  <c r="CN176" i="7" a="1"/>
  <c r="CN176" i="7" s="1"/>
  <c r="O77" i="10"/>
  <c r="M79" i="10"/>
  <c r="CL178" i="7" a="1"/>
  <c r="CL178" i="7" s="1"/>
  <c r="CU170" i="7" l="1" a="1"/>
  <c r="CU170" i="7" s="1"/>
  <c r="V71" i="10"/>
  <c r="P77" i="10"/>
  <c r="CO176" i="7" a="1"/>
  <c r="CO176" i="7" s="1"/>
  <c r="Q76" i="10"/>
  <c r="CP175" i="7" a="1"/>
  <c r="CP175" i="7" s="1"/>
  <c r="K82" i="10"/>
  <c r="CJ181" i="7" a="1"/>
  <c r="CJ181" i="7" s="1"/>
  <c r="L81" i="10"/>
  <c r="CK180" i="7" a="1"/>
  <c r="CK180" i="7" s="1"/>
  <c r="U72" i="10"/>
  <c r="CT171" i="7" a="1"/>
  <c r="CT171" i="7" s="1"/>
  <c r="M80" i="10"/>
  <c r="CL179" i="7" a="1"/>
  <c r="CL179" i="7" s="1"/>
  <c r="W70" i="10"/>
  <c r="CV169" i="7" a="1"/>
  <c r="CV169" i="7" s="1"/>
  <c r="X69" i="10"/>
  <c r="CW168" i="7" a="1"/>
  <c r="CW168" i="7" s="1"/>
  <c r="CS172" i="7" a="1"/>
  <c r="CS172" i="7" s="1"/>
  <c r="T73" i="10"/>
  <c r="CD187" i="7" a="1"/>
  <c r="CD187" i="7" s="1"/>
  <c r="E88" i="10"/>
  <c r="N79" i="10"/>
  <c r="CM178" i="7" a="1"/>
  <c r="CM178" i="7" s="1"/>
  <c r="R75" i="10"/>
  <c r="CQ174" i="7" a="1"/>
  <c r="CQ174" i="7" s="1"/>
  <c r="I84" i="10"/>
  <c r="CH183" i="7" a="1"/>
  <c r="CH183" i="7" s="1"/>
  <c r="CN177" i="7" a="1"/>
  <c r="CN177" i="7" s="1"/>
  <c r="O78" i="10"/>
  <c r="F87" i="10"/>
  <c r="CE186" i="7" a="1"/>
  <c r="CE186" i="7" s="1"/>
  <c r="J83" i="10"/>
  <c r="CI182" i="7" a="1"/>
  <c r="CI182" i="7" s="1"/>
  <c r="H85" i="10"/>
  <c r="CG184" i="7" a="1"/>
  <c r="CG184" i="7" s="1"/>
  <c r="CR173" i="7" a="1"/>
  <c r="CR173" i="7" s="1"/>
  <c r="S74" i="10"/>
  <c r="G86" i="10"/>
  <c r="CF185" i="7" a="1"/>
  <c r="CF185" i="7" s="1"/>
  <c r="CR174" i="7" l="1" a="1"/>
  <c r="CR174" i="7" s="1"/>
  <c r="S75" i="10"/>
  <c r="G87" i="10"/>
  <c r="CF186" i="7" a="1"/>
  <c r="CF186" i="7" s="1"/>
  <c r="F88" i="10"/>
  <c r="CE187" i="7" a="1"/>
  <c r="CE187" i="7" s="1"/>
  <c r="N80" i="10"/>
  <c r="CM179" i="7" a="1"/>
  <c r="CM179" i="7" s="1"/>
  <c r="W71" i="10"/>
  <c r="CV170" i="7" a="1"/>
  <c r="CV170" i="7" s="1"/>
  <c r="K83" i="10"/>
  <c r="CJ182" i="7" a="1"/>
  <c r="CJ182" i="7" s="1"/>
  <c r="CL180" i="7" a="1"/>
  <c r="CL180" i="7" s="1"/>
  <c r="M81" i="10"/>
  <c r="Q77" i="10"/>
  <c r="CP176" i="7" a="1"/>
  <c r="CP176" i="7" s="1"/>
  <c r="E89" i="10"/>
  <c r="CD188" i="7" a="1"/>
  <c r="CD188" i="7" s="1"/>
  <c r="CN178" i="7" a="1"/>
  <c r="CN178" i="7" s="1"/>
  <c r="O79" i="10"/>
  <c r="H86" i="10"/>
  <c r="CG185" i="7" a="1"/>
  <c r="CG185" i="7" s="1"/>
  <c r="CH184" i="7" a="1"/>
  <c r="CH184" i="7" s="1"/>
  <c r="I85" i="10"/>
  <c r="U73" i="10"/>
  <c r="CT172" i="7" a="1"/>
  <c r="CT172" i="7" s="1"/>
  <c r="P78" i="10"/>
  <c r="CO177" i="7" a="1"/>
  <c r="CO177" i="7" s="1"/>
  <c r="T74" i="10"/>
  <c r="CS173" i="7" a="1"/>
  <c r="CS173" i="7" s="1"/>
  <c r="CI183" i="7" a="1"/>
  <c r="CI183" i="7" s="1"/>
  <c r="J84" i="10"/>
  <c r="CQ175" i="7" a="1"/>
  <c r="CQ175" i="7" s="1"/>
  <c r="R76" i="10"/>
  <c r="CW169" i="7" a="1"/>
  <c r="CW169" i="7" s="1"/>
  <c r="X70" i="10"/>
  <c r="CK181" i="7" a="1"/>
  <c r="CK181" i="7" s="1"/>
  <c r="L82" i="10"/>
  <c r="V72" i="10"/>
  <c r="CU171" i="7" a="1"/>
  <c r="CU171" i="7" s="1"/>
  <c r="Q78" i="10" l="1"/>
  <c r="CP177" i="7" a="1"/>
  <c r="CP177" i="7" s="1"/>
  <c r="N81" i="10"/>
  <c r="CM180" i="7" a="1"/>
  <c r="CM180" i="7" s="1"/>
  <c r="T75" i="10"/>
  <c r="CS174" i="7" a="1"/>
  <c r="CS174" i="7" s="1"/>
  <c r="H87" i="10"/>
  <c r="CG186" i="7" a="1"/>
  <c r="CG186" i="7" s="1"/>
  <c r="CE188" i="7" a="1"/>
  <c r="CE188" i="7" s="1"/>
  <c r="F89" i="10"/>
  <c r="V73" i="10"/>
  <c r="CU172" i="7" a="1"/>
  <c r="CU172" i="7" s="1"/>
  <c r="L83" i="10"/>
  <c r="CK182" i="7" a="1"/>
  <c r="CK182" i="7" s="1"/>
  <c r="M82" i="10"/>
  <c r="CL181" i="7" a="1"/>
  <c r="CL181" i="7" s="1"/>
  <c r="P79" i="10"/>
  <c r="CO178" i="7" a="1"/>
  <c r="CO178" i="7" s="1"/>
  <c r="K84" i="10"/>
  <c r="CJ183" i="7" a="1"/>
  <c r="CJ183" i="7" s="1"/>
  <c r="CF187" i="7" a="1"/>
  <c r="CF187" i="7" s="1"/>
  <c r="G88" i="10"/>
  <c r="J85" i="10"/>
  <c r="CI184" i="7" a="1"/>
  <c r="CI184" i="7" s="1"/>
  <c r="O80" i="10"/>
  <c r="CN179" i="7" a="1"/>
  <c r="CN179" i="7" s="1"/>
  <c r="CH185" i="7" a="1"/>
  <c r="CH185" i="7" s="1"/>
  <c r="I86" i="10"/>
  <c r="X71" i="10"/>
  <c r="CW170" i="7" a="1"/>
  <c r="CW170" i="7" s="1"/>
  <c r="U74" i="10"/>
  <c r="CT173" i="7" a="1"/>
  <c r="CT173" i="7" s="1"/>
  <c r="CD189" i="7" a="1"/>
  <c r="CD189" i="7" s="1"/>
  <c r="E90" i="10"/>
  <c r="W72" i="10"/>
  <c r="CV171" i="7" a="1"/>
  <c r="CV171" i="7" s="1"/>
  <c r="R77" i="10"/>
  <c r="CQ176" i="7" a="1"/>
  <c r="CQ176" i="7" s="1"/>
  <c r="S76" i="10"/>
  <c r="CR175" i="7" a="1"/>
  <c r="CR175" i="7" s="1"/>
  <c r="S77" i="10" l="1"/>
  <c r="CR176" i="7" a="1"/>
  <c r="CR176" i="7" s="1"/>
  <c r="U75" i="10"/>
  <c r="CT174" i="7" a="1"/>
  <c r="CT174" i="7" s="1"/>
  <c r="J86" i="10"/>
  <c r="CI185" i="7" a="1"/>
  <c r="CI185" i="7" s="1"/>
  <c r="CL182" i="7" a="1"/>
  <c r="CL182" i="7" s="1"/>
  <c r="M83" i="10"/>
  <c r="H88" i="10"/>
  <c r="CG187" i="7" a="1"/>
  <c r="CG187" i="7" s="1"/>
  <c r="X72" i="10"/>
  <c r="CW171" i="7" a="1"/>
  <c r="CW171" i="7" s="1"/>
  <c r="L84" i="10"/>
  <c r="CK183" i="7" a="1"/>
  <c r="CK183" i="7" s="1"/>
  <c r="CS175" i="7" a="1"/>
  <c r="CS175" i="7" s="1"/>
  <c r="T76" i="10"/>
  <c r="CF188" i="7" a="1"/>
  <c r="CF188" i="7" s="1"/>
  <c r="G89" i="10"/>
  <c r="W73" i="10"/>
  <c r="CV172" i="7" a="1"/>
  <c r="CV172" i="7" s="1"/>
  <c r="K85" i="10"/>
  <c r="CJ184" i="7" a="1"/>
  <c r="CJ184" i="7" s="1"/>
  <c r="CU173" i="7" a="1"/>
  <c r="CU173" i="7" s="1"/>
  <c r="V74" i="10"/>
  <c r="N82" i="10"/>
  <c r="CM181" i="7" a="1"/>
  <c r="CM181" i="7" s="1"/>
  <c r="CQ177" i="7" a="1"/>
  <c r="CQ177" i="7" s="1"/>
  <c r="R78" i="10"/>
  <c r="I87" i="10"/>
  <c r="CH186" i="7" a="1"/>
  <c r="CH186" i="7" s="1"/>
  <c r="O81" i="10"/>
  <c r="CN180" i="7" a="1"/>
  <c r="CN180" i="7" s="1"/>
  <c r="P80" i="10"/>
  <c r="CO179" i="7" a="1"/>
  <c r="CO179" i="7" s="1"/>
  <c r="CP178" i="7" a="1"/>
  <c r="CP178" i="7" s="1"/>
  <c r="Q79" i="10"/>
  <c r="CD190" i="7" a="1"/>
  <c r="CD190" i="7" s="1"/>
  <c r="E91" i="10"/>
  <c r="CE189" i="7" a="1"/>
  <c r="CE189" i="7" s="1"/>
  <c r="F90" i="10"/>
  <c r="V75" i="10" l="1"/>
  <c r="CU174" i="7" a="1"/>
  <c r="CU174" i="7" s="1"/>
  <c r="CS176" i="7" a="1"/>
  <c r="CS176" i="7" s="1"/>
  <c r="T77" i="10"/>
  <c r="M84" i="10"/>
  <c r="CL183" i="7" a="1"/>
  <c r="CL183" i="7" s="1"/>
  <c r="I88" i="10"/>
  <c r="CH187" i="7" a="1"/>
  <c r="CH187" i="7" s="1"/>
  <c r="CJ185" i="7" a="1"/>
  <c r="CJ185" i="7" s="1"/>
  <c r="K86" i="10"/>
  <c r="L85" i="10"/>
  <c r="CK184" i="7" a="1"/>
  <c r="CK184" i="7" s="1"/>
  <c r="CI186" i="7" a="1"/>
  <c r="CI186" i="7" s="1"/>
  <c r="J87" i="10"/>
  <c r="E92" i="10"/>
  <c r="CD191" i="7" a="1"/>
  <c r="CD191" i="7" s="1"/>
  <c r="CV173" i="7" a="1"/>
  <c r="CV173" i="7" s="1"/>
  <c r="W74" i="10"/>
  <c r="X73" i="10"/>
  <c r="CW172" i="7" a="1"/>
  <c r="CW172" i="7" s="1"/>
  <c r="U76" i="10"/>
  <c r="CT175" i="7" a="1"/>
  <c r="CT175" i="7" s="1"/>
  <c r="F91" i="10"/>
  <c r="CE190" i="7" a="1"/>
  <c r="CE190" i="7" s="1"/>
  <c r="R79" i="10"/>
  <c r="CQ178" i="7" a="1"/>
  <c r="CQ178" i="7" s="1"/>
  <c r="Q80" i="10"/>
  <c r="CP179" i="7" a="1"/>
  <c r="CP179" i="7" s="1"/>
  <c r="P81" i="10"/>
  <c r="CO180" i="7" a="1"/>
  <c r="CO180" i="7" s="1"/>
  <c r="N83" i="10"/>
  <c r="CM182" i="7" a="1"/>
  <c r="CM182" i="7" s="1"/>
  <c r="H89" i="10"/>
  <c r="CG188" i="7" a="1"/>
  <c r="CG188" i="7" s="1"/>
  <c r="S78" i="10"/>
  <c r="CR177" i="7" a="1"/>
  <c r="CR177" i="7" s="1"/>
  <c r="O82" i="10"/>
  <c r="CN181" i="7" a="1"/>
  <c r="CN181" i="7" s="1"/>
  <c r="CF189" i="7" a="1"/>
  <c r="CF189" i="7" s="1"/>
  <c r="G90" i="10"/>
  <c r="N84" i="10" l="1"/>
  <c r="CM183" i="7" a="1"/>
  <c r="CM183" i="7" s="1"/>
  <c r="CE191" i="7" a="1"/>
  <c r="CE191" i="7" s="1"/>
  <c r="F92" i="10"/>
  <c r="E93" i="10"/>
  <c r="CD192" i="7" a="1"/>
  <c r="CD192" i="7" s="1"/>
  <c r="I89" i="10"/>
  <c r="CH188" i="7" a="1"/>
  <c r="CH188" i="7" s="1"/>
  <c r="CF190" i="7" a="1"/>
  <c r="CF190" i="7" s="1"/>
  <c r="G91" i="10"/>
  <c r="P82" i="10"/>
  <c r="CO181" i="7" a="1"/>
  <c r="CO181" i="7" s="1"/>
  <c r="CT176" i="7" a="1"/>
  <c r="CT176" i="7" s="1"/>
  <c r="U77" i="10"/>
  <c r="CL184" i="7" a="1"/>
  <c r="CL184" i="7" s="1"/>
  <c r="M85" i="10"/>
  <c r="J88" i="10"/>
  <c r="CI187" i="7" a="1"/>
  <c r="CI187" i="7" s="1"/>
  <c r="S79" i="10"/>
  <c r="CR178" i="7" a="1"/>
  <c r="CR178" i="7" s="1"/>
  <c r="CP180" i="7" a="1"/>
  <c r="CP180" i="7" s="1"/>
  <c r="Q81" i="10"/>
  <c r="X74" i="10"/>
  <c r="CW173" i="7" a="1"/>
  <c r="CW173" i="7" s="1"/>
  <c r="CK185" i="7" a="1"/>
  <c r="CK185" i="7" s="1"/>
  <c r="L86" i="10"/>
  <c r="T78" i="10"/>
  <c r="CS177" i="7" a="1"/>
  <c r="CS177" i="7" s="1"/>
  <c r="CG189" i="7" a="1"/>
  <c r="CG189" i="7" s="1"/>
  <c r="H90" i="10"/>
  <c r="CQ179" i="7" a="1"/>
  <c r="CQ179" i="7" s="1"/>
  <c r="R80" i="10"/>
  <c r="CU175" i="7" a="1"/>
  <c r="CU175" i="7" s="1"/>
  <c r="V76" i="10"/>
  <c r="O83" i="10"/>
  <c r="CN182" i="7" a="1"/>
  <c r="CN182" i="7" s="1"/>
  <c r="W75" i="10"/>
  <c r="CV174" i="7" a="1"/>
  <c r="CV174" i="7" s="1"/>
  <c r="K87" i="10"/>
  <c r="CJ186" i="7" a="1"/>
  <c r="CJ186" i="7" s="1"/>
  <c r="CW174" i="7" l="1" a="1"/>
  <c r="CW174" i="7" s="1"/>
  <c r="X75" i="10"/>
  <c r="I90" i="10"/>
  <c r="CH189" i="7" a="1"/>
  <c r="CH189" i="7" s="1"/>
  <c r="CL185" i="7" a="1"/>
  <c r="CL185" i="7" s="1"/>
  <c r="M86" i="10"/>
  <c r="CD193" i="7" a="1"/>
  <c r="CD193" i="7" s="1"/>
  <c r="E94" i="10"/>
  <c r="CG190" i="7" a="1"/>
  <c r="CG190" i="7" s="1"/>
  <c r="H91" i="10"/>
  <c r="Q82" i="10"/>
  <c r="CP181" i="7" a="1"/>
  <c r="CP181" i="7" s="1"/>
  <c r="U78" i="10"/>
  <c r="CT177" i="7" a="1"/>
  <c r="CT177" i="7" s="1"/>
  <c r="CN183" i="7" a="1"/>
  <c r="CN183" i="7" s="1"/>
  <c r="O84" i="10"/>
  <c r="CS178" i="7" a="1"/>
  <c r="CS178" i="7" s="1"/>
  <c r="T79" i="10"/>
  <c r="CR179" i="7" a="1"/>
  <c r="CR179" i="7" s="1"/>
  <c r="S80" i="10"/>
  <c r="CO182" i="7" a="1"/>
  <c r="CO182" i="7" s="1"/>
  <c r="P83" i="10"/>
  <c r="K88" i="10"/>
  <c r="CJ187" i="7" a="1"/>
  <c r="CJ187" i="7" s="1"/>
  <c r="W76" i="10"/>
  <c r="CV175" i="7" a="1"/>
  <c r="CV175" i="7" s="1"/>
  <c r="F93" i="10"/>
  <c r="CE192" i="7" a="1"/>
  <c r="CE192" i="7" s="1"/>
  <c r="CQ180" i="7" a="1"/>
  <c r="CQ180" i="7" s="1"/>
  <c r="R81" i="10"/>
  <c r="J89" i="10"/>
  <c r="CI188" i="7" a="1"/>
  <c r="CI188" i="7" s="1"/>
  <c r="N85" i="10"/>
  <c r="CM184" i="7" a="1"/>
  <c r="CM184" i="7" s="1"/>
  <c r="V77" i="10"/>
  <c r="CU176" i="7" a="1"/>
  <c r="CU176" i="7" s="1"/>
  <c r="CK186" i="7" a="1"/>
  <c r="CK186" i="7" s="1"/>
  <c r="L87" i="10"/>
  <c r="CF191" i="7" a="1"/>
  <c r="CF191" i="7" s="1"/>
  <c r="G92" i="10"/>
  <c r="CI189" i="7" l="1" a="1"/>
  <c r="CI189" i="7" s="1"/>
  <c r="J90" i="10"/>
  <c r="K89" i="10"/>
  <c r="CJ188" i="7" a="1"/>
  <c r="CJ188" i="7" s="1"/>
  <c r="O85" i="10"/>
  <c r="CN184" i="7" a="1"/>
  <c r="CN184" i="7" s="1"/>
  <c r="CD194" i="7" a="1"/>
  <c r="CD194" i="7" s="1"/>
  <c r="E95" i="10"/>
  <c r="U79" i="10"/>
  <c r="CT178" i="7" a="1"/>
  <c r="CT178" i="7" s="1"/>
  <c r="R82" i="10"/>
  <c r="CQ181" i="7" a="1"/>
  <c r="CQ181" i="7" s="1"/>
  <c r="CO183" i="7" a="1"/>
  <c r="CO183" i="7" s="1"/>
  <c r="P84" i="10"/>
  <c r="M87" i="10"/>
  <c r="CL186" i="7" a="1"/>
  <c r="CL186" i="7" s="1"/>
  <c r="G93" i="10"/>
  <c r="CF192" i="7" a="1"/>
  <c r="CF192" i="7" s="1"/>
  <c r="CK187" i="7" a="1"/>
  <c r="CK187" i="7" s="1"/>
  <c r="L88" i="10"/>
  <c r="CU177" i="7" a="1"/>
  <c r="CU177" i="7" s="1"/>
  <c r="V78" i="10"/>
  <c r="F94" i="10"/>
  <c r="CE193" i="7" a="1"/>
  <c r="CE193" i="7" s="1"/>
  <c r="Q83" i="10"/>
  <c r="CP182" i="7" a="1"/>
  <c r="CP182" i="7" s="1"/>
  <c r="I91" i="10"/>
  <c r="CH190" i="7" a="1"/>
  <c r="CH190" i="7" s="1"/>
  <c r="CR180" i="7" a="1"/>
  <c r="CR180" i="7" s="1"/>
  <c r="S81" i="10"/>
  <c r="N86" i="10"/>
  <c r="CM185" i="7" a="1"/>
  <c r="CM185" i="7" s="1"/>
  <c r="W77" i="10"/>
  <c r="CV176" i="7" a="1"/>
  <c r="CV176" i="7" s="1"/>
  <c r="CS179" i="7" a="1"/>
  <c r="CS179" i="7" s="1"/>
  <c r="T80" i="10"/>
  <c r="H92" i="10"/>
  <c r="CG191" i="7" a="1"/>
  <c r="CG191" i="7" s="1"/>
  <c r="CW175" i="7" a="1"/>
  <c r="CW175" i="7" s="1"/>
  <c r="X76" i="10"/>
  <c r="N87" i="10" l="1"/>
  <c r="CM186" i="7" a="1"/>
  <c r="CM186" i="7" s="1"/>
  <c r="CE194" i="7" a="1"/>
  <c r="CE194" i="7" s="1"/>
  <c r="F95" i="10"/>
  <c r="M88" i="10"/>
  <c r="CL187" i="7" a="1"/>
  <c r="CL187" i="7" s="1"/>
  <c r="E96" i="10"/>
  <c r="CD195" i="7" a="1"/>
  <c r="CD195" i="7" s="1"/>
  <c r="CW176" i="7" a="1"/>
  <c r="CW176" i="7" s="1"/>
  <c r="X77" i="10"/>
  <c r="CN185" i="7" a="1"/>
  <c r="CN185" i="7" s="1"/>
  <c r="O86" i="10"/>
  <c r="S82" i="10"/>
  <c r="CR181" i="7" a="1"/>
  <c r="CR181" i="7" s="1"/>
  <c r="CU178" i="7" a="1"/>
  <c r="CU178" i="7" s="1"/>
  <c r="V79" i="10"/>
  <c r="P85" i="10"/>
  <c r="CO184" i="7" a="1"/>
  <c r="CO184" i="7" s="1"/>
  <c r="I92" i="10"/>
  <c r="CH191" i="7" a="1"/>
  <c r="CH191" i="7" s="1"/>
  <c r="R83" i="10"/>
  <c r="CQ182" i="7" a="1"/>
  <c r="CQ182" i="7" s="1"/>
  <c r="CJ189" i="7" a="1"/>
  <c r="CJ189" i="7" s="1"/>
  <c r="K90" i="10"/>
  <c r="CG192" i="7" a="1"/>
  <c r="CG192" i="7" s="1"/>
  <c r="H93" i="10"/>
  <c r="CK188" i="7" a="1"/>
  <c r="CK188" i="7" s="1"/>
  <c r="L89" i="10"/>
  <c r="CS180" i="7" a="1"/>
  <c r="CS180" i="7" s="1"/>
  <c r="T81" i="10"/>
  <c r="W78" i="10"/>
  <c r="CV177" i="7" a="1"/>
  <c r="CV177" i="7" s="1"/>
  <c r="CP183" i="7" a="1"/>
  <c r="CP183" i="7" s="1"/>
  <c r="Q84" i="10"/>
  <c r="CF193" i="7" a="1"/>
  <c r="CF193" i="7" s="1"/>
  <c r="G94" i="10"/>
  <c r="CT179" i="7" a="1"/>
  <c r="CT179" i="7" s="1"/>
  <c r="U80" i="10"/>
  <c r="CI190" i="7" a="1"/>
  <c r="CI190" i="7" s="1"/>
  <c r="J91" i="10"/>
  <c r="CD196" i="7" l="1" a="1"/>
  <c r="CD196" i="7" s="1"/>
  <c r="E97" i="10"/>
  <c r="CJ190" i="7" a="1"/>
  <c r="CJ190" i="7" s="1"/>
  <c r="K91" i="10"/>
  <c r="V80" i="10"/>
  <c r="CU179" i="7" a="1"/>
  <c r="CU179" i="7" s="1"/>
  <c r="R84" i="10"/>
  <c r="CQ183" i="7" a="1"/>
  <c r="CQ183" i="7" s="1"/>
  <c r="CR182" i="7" a="1"/>
  <c r="CR182" i="7" s="1"/>
  <c r="S83" i="10"/>
  <c r="CL188" i="7" a="1"/>
  <c r="CL188" i="7" s="1"/>
  <c r="M89" i="10"/>
  <c r="T82" i="10"/>
  <c r="CS181" i="7" a="1"/>
  <c r="CS181" i="7" s="1"/>
  <c r="I93" i="10"/>
  <c r="CH192" i="7" a="1"/>
  <c r="CH192" i="7" s="1"/>
  <c r="J92" i="10"/>
  <c r="CI191" i="7" a="1"/>
  <c r="CI191" i="7" s="1"/>
  <c r="U81" i="10"/>
  <c r="CT180" i="7" a="1"/>
  <c r="CT180" i="7" s="1"/>
  <c r="CF194" i="7" a="1"/>
  <c r="CF194" i="7" s="1"/>
  <c r="G95" i="10"/>
  <c r="L90" i="10"/>
  <c r="CK189" i="7" a="1"/>
  <c r="CK189" i="7" s="1"/>
  <c r="O87" i="10"/>
  <c r="CN186" i="7" a="1"/>
  <c r="CN186" i="7" s="1"/>
  <c r="CE195" i="7" a="1"/>
  <c r="CE195" i="7" s="1"/>
  <c r="F96" i="10"/>
  <c r="CV178" i="7" a="1"/>
  <c r="CV178" i="7" s="1"/>
  <c r="W79" i="10"/>
  <c r="CO185" i="7" a="1"/>
  <c r="CO185" i="7" s="1"/>
  <c r="P86" i="10"/>
  <c r="CM187" i="7" a="1"/>
  <c r="CM187" i="7" s="1"/>
  <c r="N88" i="10"/>
  <c r="CP184" i="7" a="1"/>
  <c r="CP184" i="7" s="1"/>
  <c r="Q85" i="10"/>
  <c r="H94" i="10"/>
  <c r="CG193" i="7" a="1"/>
  <c r="CG193" i="7" s="1"/>
  <c r="X78" i="10"/>
  <c r="CW177" i="7" a="1"/>
  <c r="CW177" i="7" s="1"/>
  <c r="X79" i="10" l="1"/>
  <c r="CW178" i="7" a="1"/>
  <c r="CW178" i="7" s="1"/>
  <c r="CK190" i="7" a="1"/>
  <c r="CK190" i="7" s="1"/>
  <c r="L91" i="10"/>
  <c r="CH193" i="7" a="1"/>
  <c r="CH193" i="7" s="1"/>
  <c r="I94" i="10"/>
  <c r="R85" i="10"/>
  <c r="CQ184" i="7" a="1"/>
  <c r="CQ184" i="7" s="1"/>
  <c r="CS182" i="7" a="1"/>
  <c r="CS182" i="7" s="1"/>
  <c r="T83" i="10"/>
  <c r="CU180" i="7" a="1"/>
  <c r="CU180" i="7" s="1"/>
  <c r="V81" i="10"/>
  <c r="CG194" i="7" a="1"/>
  <c r="CG194" i="7" s="1"/>
  <c r="H95" i="10"/>
  <c r="CV179" i="7" a="1"/>
  <c r="CV179" i="7" s="1"/>
  <c r="W80" i="10"/>
  <c r="G96" i="10"/>
  <c r="CF195" i="7" a="1"/>
  <c r="CF195" i="7" s="1"/>
  <c r="P87" i="10"/>
  <c r="CO186" i="7" a="1"/>
  <c r="CO186" i="7" s="1"/>
  <c r="CT181" i="7" a="1"/>
  <c r="CT181" i="7" s="1"/>
  <c r="U82" i="10"/>
  <c r="Q86" i="10"/>
  <c r="CP185" i="7" a="1"/>
  <c r="CP185" i="7" s="1"/>
  <c r="CE196" i="7" a="1"/>
  <c r="CE196" i="7" s="1"/>
  <c r="F97" i="10"/>
  <c r="M90" i="10"/>
  <c r="CL189" i="7" a="1"/>
  <c r="CL189" i="7" s="1"/>
  <c r="CJ191" i="7" a="1"/>
  <c r="CJ191" i="7" s="1"/>
  <c r="K92" i="10"/>
  <c r="CN187" i="7" a="1"/>
  <c r="CN187" i="7" s="1"/>
  <c r="O88" i="10"/>
  <c r="CI192" i="7" a="1"/>
  <c r="CI192" i="7" s="1"/>
  <c r="J93" i="10"/>
  <c r="N89" i="10"/>
  <c r="CM188" i="7" a="1"/>
  <c r="CM188" i="7" s="1"/>
  <c r="S84" i="10"/>
  <c r="CR183" i="7" a="1"/>
  <c r="CR183" i="7" s="1"/>
  <c r="E98" i="10"/>
  <c r="CD197" i="7" a="1"/>
  <c r="CD197" i="7" s="1"/>
  <c r="E99" i="10" l="1"/>
  <c r="CD198" i="7" a="1"/>
  <c r="CD198" i="7" s="1"/>
  <c r="CP186" i="7" a="1"/>
  <c r="CP186" i="7" s="1"/>
  <c r="Q87" i="10"/>
  <c r="R86" i="10"/>
  <c r="CQ185" i="7" a="1"/>
  <c r="CQ185" i="7" s="1"/>
  <c r="CV180" i="7" a="1"/>
  <c r="CV180" i="7" s="1"/>
  <c r="W81" i="10"/>
  <c r="CN188" i="7" a="1"/>
  <c r="CN188" i="7" s="1"/>
  <c r="O89" i="10"/>
  <c r="CR184" i="7" a="1"/>
  <c r="CR184" i="7" s="1"/>
  <c r="S85" i="10"/>
  <c r="K93" i="10"/>
  <c r="CJ192" i="7" a="1"/>
  <c r="CJ192" i="7" s="1"/>
  <c r="CT182" i="7" a="1"/>
  <c r="CT182" i="7" s="1"/>
  <c r="U83" i="10"/>
  <c r="H96" i="10"/>
  <c r="CG195" i="7" a="1"/>
  <c r="CG195" i="7" s="1"/>
  <c r="I95" i="10"/>
  <c r="CH194" i="7" a="1"/>
  <c r="CH194" i="7" s="1"/>
  <c r="N90" i="10"/>
  <c r="CM189" i="7" a="1"/>
  <c r="CM189" i="7" s="1"/>
  <c r="CL190" i="7" a="1"/>
  <c r="CL190" i="7" s="1"/>
  <c r="M91" i="10"/>
  <c r="P88" i="10"/>
  <c r="CO187" i="7" a="1"/>
  <c r="CO187" i="7" s="1"/>
  <c r="V82" i="10"/>
  <c r="CU181" i="7" a="1"/>
  <c r="CU181" i="7" s="1"/>
  <c r="L92" i="10"/>
  <c r="CK191" i="7" a="1"/>
  <c r="CK191" i="7" s="1"/>
  <c r="CF196" i="7" a="1"/>
  <c r="CF196" i="7" s="1"/>
  <c r="G97" i="10"/>
  <c r="CW179" i="7" a="1"/>
  <c r="CW179" i="7" s="1"/>
  <c r="X80" i="10"/>
  <c r="CI193" i="7" a="1"/>
  <c r="CI193" i="7" s="1"/>
  <c r="J94" i="10"/>
  <c r="CE197" i="7" a="1"/>
  <c r="CE197" i="7" s="1"/>
  <c r="F98" i="10"/>
  <c r="T84" i="10"/>
  <c r="CS183" i="7" a="1"/>
  <c r="CS183" i="7" s="1"/>
  <c r="CS184" i="7" l="1" a="1"/>
  <c r="CS184" i="7" s="1"/>
  <c r="T85" i="10"/>
  <c r="CF197" i="7" a="1"/>
  <c r="CF197" i="7" s="1"/>
  <c r="G98" i="10"/>
  <c r="M92" i="10"/>
  <c r="CL191" i="7" a="1"/>
  <c r="CL191" i="7" s="1"/>
  <c r="CT183" i="7" a="1"/>
  <c r="CT183" i="7" s="1"/>
  <c r="U84" i="10"/>
  <c r="W82" i="10"/>
  <c r="CV181" i="7" a="1"/>
  <c r="CV181" i="7" s="1"/>
  <c r="L93" i="10"/>
  <c r="CK192" i="7" a="1"/>
  <c r="CK192" i="7" s="1"/>
  <c r="CM190" i="7" a="1"/>
  <c r="CM190" i="7" s="1"/>
  <c r="N91" i="10"/>
  <c r="K94" i="10"/>
  <c r="CJ193" i="7" a="1"/>
  <c r="CJ193" i="7" s="1"/>
  <c r="R87" i="10"/>
  <c r="CQ186" i="7" a="1"/>
  <c r="CQ186" i="7" s="1"/>
  <c r="CU182" i="7" a="1"/>
  <c r="CU182" i="7" s="1"/>
  <c r="V83" i="10"/>
  <c r="I96" i="10"/>
  <c r="CH195" i="7" a="1"/>
  <c r="CH195" i="7" s="1"/>
  <c r="CE198" i="7" a="1"/>
  <c r="CE198" i="7" s="1"/>
  <c r="F99" i="10"/>
  <c r="J95" i="10"/>
  <c r="CI194" i="7" a="1"/>
  <c r="CI194" i="7" s="1"/>
  <c r="CR185" i="7" a="1"/>
  <c r="CR185" i="7" s="1"/>
  <c r="S86" i="10"/>
  <c r="CP187" i="7" a="1"/>
  <c r="CP187" i="7" s="1"/>
  <c r="Q88" i="10"/>
  <c r="P89" i="10"/>
  <c r="CO188" i="7" a="1"/>
  <c r="CO188" i="7" s="1"/>
  <c r="CG196" i="7" a="1"/>
  <c r="CG196" i="7" s="1"/>
  <c r="H97" i="10"/>
  <c r="E100" i="10"/>
  <c r="CD199" i="7" a="1"/>
  <c r="CD199" i="7" s="1"/>
  <c r="CW180" i="7" a="1"/>
  <c r="CW180" i="7" s="1"/>
  <c r="X81" i="10"/>
  <c r="CN189" i="7" a="1"/>
  <c r="CN189" i="7" s="1"/>
  <c r="O90" i="10"/>
  <c r="CJ194" i="7" l="1" a="1"/>
  <c r="CJ194" i="7" s="1"/>
  <c r="K95" i="10"/>
  <c r="CE199" i="7" a="1"/>
  <c r="CE199" i="7" s="1"/>
  <c r="F100" i="10"/>
  <c r="U85" i="10"/>
  <c r="CT184" i="7" a="1"/>
  <c r="CT184" i="7" s="1"/>
  <c r="CH196" i="7" a="1"/>
  <c r="CH196" i="7" s="1"/>
  <c r="I97" i="10"/>
  <c r="CL192" i="7" a="1"/>
  <c r="CL192" i="7" s="1"/>
  <c r="M93" i="10"/>
  <c r="P90" i="10"/>
  <c r="CO189" i="7" a="1"/>
  <c r="CO189" i="7" s="1"/>
  <c r="CP188" i="7" a="1"/>
  <c r="CP188" i="7" s="1"/>
  <c r="Q89" i="10"/>
  <c r="N92" i="10"/>
  <c r="CM191" i="7" a="1"/>
  <c r="CM191" i="7" s="1"/>
  <c r="L94" i="10"/>
  <c r="CK193" i="7" a="1"/>
  <c r="CK193" i="7" s="1"/>
  <c r="CR186" i="7" a="1"/>
  <c r="CR186" i="7" s="1"/>
  <c r="S87" i="10"/>
  <c r="CU183" i="7" a="1"/>
  <c r="CU183" i="7" s="1"/>
  <c r="V84" i="10"/>
  <c r="G99" i="10"/>
  <c r="CF198" i="7" a="1"/>
  <c r="CF198" i="7" s="1"/>
  <c r="E101" i="10"/>
  <c r="CD200" i="7" a="1"/>
  <c r="CD200" i="7" s="1"/>
  <c r="CI195" i="7" a="1"/>
  <c r="CI195" i="7" s="1"/>
  <c r="J96" i="10"/>
  <c r="CQ187" i="7" a="1"/>
  <c r="CQ187" i="7" s="1"/>
  <c r="R88" i="10"/>
  <c r="CV182" i="7" a="1"/>
  <c r="CV182" i="7" s="1"/>
  <c r="W83" i="10"/>
  <c r="CN190" i="7" a="1"/>
  <c r="CN190" i="7" s="1"/>
  <c r="O91" i="10"/>
  <c r="X82" i="10"/>
  <c r="CW181" i="7" a="1"/>
  <c r="CW181" i="7" s="1"/>
  <c r="H98" i="10"/>
  <c r="CG197" i="7" a="1"/>
  <c r="CG197" i="7" s="1"/>
  <c r="CS185" i="7" a="1"/>
  <c r="CS185" i="7" s="1"/>
  <c r="T86" i="10"/>
  <c r="G100" i="10" l="1"/>
  <c r="CF199" i="7" a="1"/>
  <c r="CF199" i="7" s="1"/>
  <c r="N93" i="10"/>
  <c r="CM192" i="7" a="1"/>
  <c r="CM192" i="7" s="1"/>
  <c r="CH197" i="7" a="1"/>
  <c r="CH197" i="7" s="1"/>
  <c r="I98" i="10"/>
  <c r="CG198" i="7" a="1"/>
  <c r="CG198" i="7" s="1"/>
  <c r="H99" i="10"/>
  <c r="CT185" i="7" a="1"/>
  <c r="CT185" i="7" s="1"/>
  <c r="U86" i="10"/>
  <c r="R89" i="10"/>
  <c r="CQ188" i="7" a="1"/>
  <c r="CQ188" i="7" s="1"/>
  <c r="CU184" i="7" a="1"/>
  <c r="CU184" i="7" s="1"/>
  <c r="V85" i="10"/>
  <c r="CP189" i="7" a="1"/>
  <c r="CP189" i="7" s="1"/>
  <c r="Q90" i="10"/>
  <c r="P91" i="10"/>
  <c r="CO190" i="7" a="1"/>
  <c r="CO190" i="7" s="1"/>
  <c r="CS186" i="7" a="1"/>
  <c r="CS186" i="7" s="1"/>
  <c r="T87" i="10"/>
  <c r="CI196" i="7" a="1"/>
  <c r="CI196" i="7" s="1"/>
  <c r="J97" i="10"/>
  <c r="CR187" i="7" a="1"/>
  <c r="CR187" i="7" s="1"/>
  <c r="S88" i="10"/>
  <c r="CE200" i="7" a="1"/>
  <c r="CE200" i="7" s="1"/>
  <c r="F101" i="10"/>
  <c r="W84" i="10"/>
  <c r="CV183" i="7" a="1"/>
  <c r="CV183" i="7" s="1"/>
  <c r="CD201" i="7" a="1"/>
  <c r="CD201" i="7" s="1"/>
  <c r="E102" i="10"/>
  <c r="L95" i="10"/>
  <c r="CK194" i="7" a="1"/>
  <c r="CK194" i="7" s="1"/>
  <c r="X83" i="10"/>
  <c r="CW182" i="7" a="1"/>
  <c r="CW182" i="7" s="1"/>
  <c r="O92" i="10"/>
  <c r="CN191" i="7" a="1"/>
  <c r="CN191" i="7" s="1"/>
  <c r="M94" i="10"/>
  <c r="CL193" i="7" a="1"/>
  <c r="CL193" i="7" s="1"/>
  <c r="CJ195" i="7" a="1"/>
  <c r="CJ195" i="7" s="1"/>
  <c r="K96" i="10"/>
  <c r="S89" i="10" l="1"/>
  <c r="CR188" i="7" a="1"/>
  <c r="CR188" i="7" s="1"/>
  <c r="Q91" i="10"/>
  <c r="CP190" i="7" a="1"/>
  <c r="CP190" i="7" s="1"/>
  <c r="CG199" i="7" a="1"/>
  <c r="CG199" i="7" s="1"/>
  <c r="H100" i="10"/>
  <c r="K97" i="10"/>
  <c r="CJ196" i="7" a="1"/>
  <c r="CJ196" i="7" s="1"/>
  <c r="E103" i="10"/>
  <c r="CD202" i="7" a="1"/>
  <c r="CD202" i="7" s="1"/>
  <c r="J98" i="10"/>
  <c r="CI197" i="7" a="1"/>
  <c r="CI197" i="7" s="1"/>
  <c r="CU185" i="7" a="1"/>
  <c r="CU185" i="7" s="1"/>
  <c r="V86" i="10"/>
  <c r="I99" i="10"/>
  <c r="CH198" i="7" a="1"/>
  <c r="CH198" i="7" s="1"/>
  <c r="O93" i="10"/>
  <c r="CN192" i="7" a="1"/>
  <c r="CN192" i="7" s="1"/>
  <c r="CV184" i="7" a="1"/>
  <c r="CV184" i="7" s="1"/>
  <c r="W85" i="10"/>
  <c r="CQ189" i="7" a="1"/>
  <c r="CQ189" i="7" s="1"/>
  <c r="R90" i="10"/>
  <c r="N94" i="10"/>
  <c r="CM193" i="7" a="1"/>
  <c r="CM193" i="7" s="1"/>
  <c r="M95" i="10"/>
  <c r="CL194" i="7" a="1"/>
  <c r="CL194" i="7" s="1"/>
  <c r="CS187" i="7" a="1"/>
  <c r="CS187" i="7" s="1"/>
  <c r="T88" i="10"/>
  <c r="L96" i="10"/>
  <c r="CK195" i="7" a="1"/>
  <c r="CK195" i="7" s="1"/>
  <c r="X84" i="10"/>
  <c r="CW183" i="7" a="1"/>
  <c r="CW183" i="7" s="1"/>
  <c r="CO191" i="7" a="1"/>
  <c r="CO191" i="7" s="1"/>
  <c r="P92" i="10"/>
  <c r="G101" i="10"/>
  <c r="CF200" i="7" a="1"/>
  <c r="CF200" i="7" s="1"/>
  <c r="CE201" i="7" a="1"/>
  <c r="CE201" i="7" s="1"/>
  <c r="F102" i="10"/>
  <c r="U87" i="10"/>
  <c r="CT186" i="7" a="1"/>
  <c r="CT186" i="7" s="1"/>
  <c r="F103" i="10" l="1"/>
  <c r="CE202" i="7" a="1"/>
  <c r="CE202" i="7" s="1"/>
  <c r="CT187" i="7" a="1"/>
  <c r="CT187" i="7" s="1"/>
  <c r="U88" i="10"/>
  <c r="CW184" i="7" a="1"/>
  <c r="CW184" i="7" s="1"/>
  <c r="X85" i="10"/>
  <c r="N95" i="10"/>
  <c r="CM194" i="7" a="1"/>
  <c r="CM194" i="7" s="1"/>
  <c r="CH199" i="7" a="1"/>
  <c r="CH199" i="7" s="1"/>
  <c r="I100" i="10"/>
  <c r="CJ197" i="7" a="1"/>
  <c r="CJ197" i="7" s="1"/>
  <c r="K98" i="10"/>
  <c r="CQ190" i="7" a="1"/>
  <c r="CQ190" i="7" s="1"/>
  <c r="R91" i="10"/>
  <c r="V87" i="10"/>
  <c r="CU186" i="7" a="1"/>
  <c r="CU186" i="7" s="1"/>
  <c r="H101" i="10"/>
  <c r="CG200" i="7" a="1"/>
  <c r="CG200" i="7" s="1"/>
  <c r="L97" i="10"/>
  <c r="CK196" i="7" a="1"/>
  <c r="CK196" i="7" s="1"/>
  <c r="J99" i="10"/>
  <c r="CI198" i="7" a="1"/>
  <c r="CI198" i="7" s="1"/>
  <c r="CP191" i="7" a="1"/>
  <c r="CP191" i="7" s="1"/>
  <c r="Q92" i="10"/>
  <c r="T89" i="10"/>
  <c r="CS188" i="7" a="1"/>
  <c r="CS188" i="7" s="1"/>
  <c r="W86" i="10"/>
  <c r="CV185" i="7" a="1"/>
  <c r="CV185" i="7" s="1"/>
  <c r="CF201" i="7" a="1"/>
  <c r="CF201" i="7" s="1"/>
  <c r="G102" i="10"/>
  <c r="M96" i="10"/>
  <c r="CL195" i="7" a="1"/>
  <c r="CL195" i="7" s="1"/>
  <c r="O94" i="10"/>
  <c r="CN193" i="7" a="1"/>
  <c r="CN193" i="7" s="1"/>
  <c r="CD203" i="7" a="1"/>
  <c r="CD203" i="7" s="1"/>
  <c r="E104" i="10"/>
  <c r="S90" i="10"/>
  <c r="CR189" i="7" a="1"/>
  <c r="CR189" i="7" s="1"/>
  <c r="CO192" i="7" a="1"/>
  <c r="CO192" i="7" s="1"/>
  <c r="P93" i="10"/>
  <c r="M97" i="10" l="1"/>
  <c r="CL196" i="7" a="1"/>
  <c r="CL196" i="7" s="1"/>
  <c r="CU187" i="7" a="1"/>
  <c r="CU187" i="7" s="1"/>
  <c r="V88" i="10"/>
  <c r="CM195" i="7" a="1"/>
  <c r="CM195" i="7" s="1"/>
  <c r="N96" i="10"/>
  <c r="CP192" i="7" a="1"/>
  <c r="CP192" i="7" s="1"/>
  <c r="Q93" i="10"/>
  <c r="J100" i="10"/>
  <c r="CI199" i="7" a="1"/>
  <c r="CI199" i="7" s="1"/>
  <c r="G103" i="10"/>
  <c r="CF202" i="7" a="1"/>
  <c r="CF202" i="7" s="1"/>
  <c r="CQ191" i="7" a="1"/>
  <c r="CQ191" i="7" s="1"/>
  <c r="R92" i="10"/>
  <c r="CW185" i="7" a="1"/>
  <c r="CW185" i="7" s="1"/>
  <c r="X86" i="10"/>
  <c r="CV186" i="7" a="1"/>
  <c r="CV186" i="7" s="1"/>
  <c r="W87" i="10"/>
  <c r="CK197" i="7" a="1"/>
  <c r="CK197" i="7" s="1"/>
  <c r="L98" i="10"/>
  <c r="CO193" i="7" a="1"/>
  <c r="CO193" i="7" s="1"/>
  <c r="P94" i="10"/>
  <c r="CR190" i="7" a="1"/>
  <c r="CR190" i="7" s="1"/>
  <c r="S91" i="10"/>
  <c r="CD204" i="7" a="1"/>
  <c r="CD204" i="7" s="1"/>
  <c r="E105" i="10"/>
  <c r="K99" i="10"/>
  <c r="CJ198" i="7" a="1"/>
  <c r="CJ198" i="7" s="1"/>
  <c r="U89" i="10"/>
  <c r="CT188" i="7" a="1"/>
  <c r="CT188" i="7" s="1"/>
  <c r="O95" i="10"/>
  <c r="CN194" i="7" a="1"/>
  <c r="CN194" i="7" s="1"/>
  <c r="T90" i="10"/>
  <c r="CS189" i="7" a="1"/>
  <c r="CS189" i="7" s="1"/>
  <c r="H102" i="10"/>
  <c r="CG201" i="7" a="1"/>
  <c r="CG201" i="7" s="1"/>
  <c r="F104" i="10"/>
  <c r="CE203" i="7" a="1"/>
  <c r="CE203" i="7" s="1"/>
  <c r="CH200" i="7" a="1"/>
  <c r="CH200" i="7" s="1"/>
  <c r="I101" i="10"/>
  <c r="S92" i="10" l="1"/>
  <c r="CR191" i="7" a="1"/>
  <c r="CR191" i="7" s="1"/>
  <c r="X87" i="10"/>
  <c r="CW186" i="7" a="1"/>
  <c r="CW186" i="7" s="1"/>
  <c r="Q94" i="10"/>
  <c r="CP193" i="7" a="1"/>
  <c r="CP193" i="7" s="1"/>
  <c r="CO194" i="7" a="1"/>
  <c r="CO194" i="7" s="1"/>
  <c r="P95" i="10"/>
  <c r="CQ192" i="7" a="1"/>
  <c r="CQ192" i="7" s="1"/>
  <c r="R93" i="10"/>
  <c r="N97" i="10"/>
  <c r="CM196" i="7" a="1"/>
  <c r="CM196" i="7" s="1"/>
  <c r="F105" i="10"/>
  <c r="CE204" i="7" a="1"/>
  <c r="CE204" i="7" s="1"/>
  <c r="CJ199" i="7" a="1"/>
  <c r="CJ199" i="7" s="1"/>
  <c r="K100" i="10"/>
  <c r="CF203" i="7" a="1"/>
  <c r="CF203" i="7" s="1"/>
  <c r="G104" i="10"/>
  <c r="O96" i="10"/>
  <c r="CN195" i="7" a="1"/>
  <c r="CN195" i="7" s="1"/>
  <c r="CG202" i="7" a="1"/>
  <c r="CG202" i="7" s="1"/>
  <c r="H103" i="10"/>
  <c r="L99" i="10"/>
  <c r="CK198" i="7" a="1"/>
  <c r="CK198" i="7" s="1"/>
  <c r="CU188" i="7" a="1"/>
  <c r="CU188" i="7" s="1"/>
  <c r="V89" i="10"/>
  <c r="CH201" i="7" a="1"/>
  <c r="CH201" i="7" s="1"/>
  <c r="I102" i="10"/>
  <c r="U90" i="10"/>
  <c r="CT189" i="7" a="1"/>
  <c r="CT189" i="7" s="1"/>
  <c r="CS190" i="7" a="1"/>
  <c r="CS190" i="7" s="1"/>
  <c r="T91" i="10"/>
  <c r="J101" i="10"/>
  <c r="CI200" i="7" a="1"/>
  <c r="CI200" i="7" s="1"/>
  <c r="CL197" i="7" a="1"/>
  <c r="CL197" i="7" s="1"/>
  <c r="M98" i="10"/>
  <c r="E106" i="10"/>
  <c r="CD205" i="7" a="1"/>
  <c r="CD205" i="7" s="1"/>
  <c r="W88" i="10"/>
  <c r="CV187" i="7" a="1"/>
  <c r="CV187" i="7" s="1"/>
  <c r="CK199" i="7" l="1" a="1"/>
  <c r="CK199" i="7" s="1"/>
  <c r="L100" i="10"/>
  <c r="T92" i="10"/>
  <c r="CS191" i="7" a="1"/>
  <c r="CS191" i="7" s="1"/>
  <c r="CJ200" i="7" a="1"/>
  <c r="CJ200" i="7" s="1"/>
  <c r="K101" i="10"/>
  <c r="P96" i="10"/>
  <c r="CO195" i="7" a="1"/>
  <c r="CO195" i="7" s="1"/>
  <c r="E107" i="10"/>
  <c r="CD206" i="7" a="1"/>
  <c r="CD206" i="7" s="1"/>
  <c r="U91" i="10"/>
  <c r="CT190" i="7" a="1"/>
  <c r="CT190" i="7" s="1"/>
  <c r="F106" i="10"/>
  <c r="CE205" i="7" a="1"/>
  <c r="CE205" i="7" s="1"/>
  <c r="CP194" i="7" a="1"/>
  <c r="CP194" i="7" s="1"/>
  <c r="Q95" i="10"/>
  <c r="CG203" i="7" a="1"/>
  <c r="CG203" i="7" s="1"/>
  <c r="H104" i="10"/>
  <c r="CN196" i="7" a="1"/>
  <c r="CN196" i="7" s="1"/>
  <c r="O97" i="10"/>
  <c r="N98" i="10"/>
  <c r="CM197" i="7" a="1"/>
  <c r="CM197" i="7" s="1"/>
  <c r="CW187" i="7" a="1"/>
  <c r="CW187" i="7" s="1"/>
  <c r="X88" i="10"/>
  <c r="CV188" i="7" a="1"/>
  <c r="CV188" i="7" s="1"/>
  <c r="W89" i="10"/>
  <c r="CH202" i="7" a="1"/>
  <c r="CH202" i="7" s="1"/>
  <c r="I103" i="10"/>
  <c r="CR192" i="7" a="1"/>
  <c r="CR192" i="7" s="1"/>
  <c r="S93" i="10"/>
  <c r="M99" i="10"/>
  <c r="CL198" i="7" a="1"/>
  <c r="CL198" i="7" s="1"/>
  <c r="J102" i="10"/>
  <c r="CI201" i="7" a="1"/>
  <c r="CI201" i="7" s="1"/>
  <c r="V90" i="10"/>
  <c r="CU189" i="7" a="1"/>
  <c r="CU189" i="7" s="1"/>
  <c r="G105" i="10"/>
  <c r="CF204" i="7" a="1"/>
  <c r="CF204" i="7" s="1"/>
  <c r="R94" i="10"/>
  <c r="CQ193" i="7" a="1"/>
  <c r="CQ193" i="7" s="1"/>
  <c r="CL199" i="7" l="1" a="1"/>
  <c r="CL199" i="7" s="1"/>
  <c r="M100" i="10"/>
  <c r="CO196" i="7" a="1"/>
  <c r="CO196" i="7" s="1"/>
  <c r="P97" i="10"/>
  <c r="X89" i="10"/>
  <c r="CW188" i="7" a="1"/>
  <c r="CW188" i="7" s="1"/>
  <c r="CP195" i="7" a="1"/>
  <c r="CP195" i="7" s="1"/>
  <c r="Q96" i="10"/>
  <c r="N99" i="10"/>
  <c r="CM198" i="7" a="1"/>
  <c r="CM198" i="7" s="1"/>
  <c r="F107" i="10"/>
  <c r="CE206" i="7" a="1"/>
  <c r="CE206" i="7" s="1"/>
  <c r="R95" i="10"/>
  <c r="CQ194" i="7" a="1"/>
  <c r="CQ194" i="7" s="1"/>
  <c r="CR193" i="7" a="1"/>
  <c r="CR193" i="7" s="1"/>
  <c r="S94" i="10"/>
  <c r="CJ201" i="7" a="1"/>
  <c r="CJ201" i="7" s="1"/>
  <c r="K102" i="10"/>
  <c r="V91" i="10"/>
  <c r="CU190" i="7" a="1"/>
  <c r="CU190" i="7" s="1"/>
  <c r="U92" i="10"/>
  <c r="CT191" i="7" a="1"/>
  <c r="CT191" i="7" s="1"/>
  <c r="T93" i="10"/>
  <c r="CS192" i="7" a="1"/>
  <c r="CS192" i="7" s="1"/>
  <c r="CH203" i="7" a="1"/>
  <c r="CH203" i="7" s="1"/>
  <c r="I104" i="10"/>
  <c r="CN197" i="7" a="1"/>
  <c r="CN197" i="7" s="1"/>
  <c r="O98" i="10"/>
  <c r="G106" i="10"/>
  <c r="CF205" i="7" a="1"/>
  <c r="CF205" i="7" s="1"/>
  <c r="CD207" i="7" a="1"/>
  <c r="CD207" i="7" s="1"/>
  <c r="E108" i="10"/>
  <c r="J103" i="10"/>
  <c r="CI202" i="7" a="1"/>
  <c r="CI202" i="7" s="1"/>
  <c r="CV189" i="7" a="1"/>
  <c r="CV189" i="7" s="1"/>
  <c r="W90" i="10"/>
  <c r="H105" i="10"/>
  <c r="CG204" i="7" a="1"/>
  <c r="CG204" i="7" s="1"/>
  <c r="L101" i="10"/>
  <c r="CK200" i="7" a="1"/>
  <c r="CK200" i="7" s="1"/>
  <c r="T94" i="10" l="1"/>
  <c r="CS193" i="7" a="1"/>
  <c r="CS193" i="7" s="1"/>
  <c r="S95" i="10"/>
  <c r="CR194" i="7" a="1"/>
  <c r="CR194" i="7" s="1"/>
  <c r="Q97" i="10"/>
  <c r="CP196" i="7" a="1"/>
  <c r="CP196" i="7" s="1"/>
  <c r="CD208" i="7" a="1"/>
  <c r="CD208" i="7" s="1"/>
  <c r="E109" i="10"/>
  <c r="CG205" i="7" a="1"/>
  <c r="CG205" i="7" s="1"/>
  <c r="H106" i="10"/>
  <c r="G107" i="10"/>
  <c r="CF206" i="7" a="1"/>
  <c r="CF206" i="7" s="1"/>
  <c r="U93" i="10"/>
  <c r="CT192" i="7" a="1"/>
  <c r="CT192" i="7" s="1"/>
  <c r="R96" i="10"/>
  <c r="CQ195" i="7" a="1"/>
  <c r="CQ195" i="7" s="1"/>
  <c r="CW189" i="7" a="1"/>
  <c r="CW189" i="7" s="1"/>
  <c r="X90" i="10"/>
  <c r="V92" i="10"/>
  <c r="CU191" i="7" a="1"/>
  <c r="CU191" i="7" s="1"/>
  <c r="CE207" i="7" a="1"/>
  <c r="CE207" i="7" s="1"/>
  <c r="F108" i="10"/>
  <c r="CK201" i="7" a="1"/>
  <c r="CK201" i="7" s="1"/>
  <c r="L102" i="10"/>
  <c r="W91" i="10"/>
  <c r="CV190" i="7" a="1"/>
  <c r="CV190" i="7" s="1"/>
  <c r="CN198" i="7" a="1"/>
  <c r="CN198" i="7" s="1"/>
  <c r="O99" i="10"/>
  <c r="P98" i="10"/>
  <c r="CO197" i="7" a="1"/>
  <c r="CO197" i="7" s="1"/>
  <c r="J104" i="10"/>
  <c r="CI203" i="7" a="1"/>
  <c r="CI203" i="7" s="1"/>
  <c r="N100" i="10"/>
  <c r="CM199" i="7" a="1"/>
  <c r="CM199" i="7" s="1"/>
  <c r="CH204" i="7" a="1"/>
  <c r="CH204" i="7" s="1"/>
  <c r="I105" i="10"/>
  <c r="K103" i="10"/>
  <c r="CJ202" i="7" a="1"/>
  <c r="CJ202" i="7" s="1"/>
  <c r="M101" i="10"/>
  <c r="CL200" i="7" a="1"/>
  <c r="CL200" i="7" s="1"/>
  <c r="M102" i="10" l="1"/>
  <c r="CL201" i="7" a="1"/>
  <c r="CL201" i="7" s="1"/>
  <c r="R97" i="10"/>
  <c r="CQ196" i="7" a="1"/>
  <c r="CQ196" i="7" s="1"/>
  <c r="L103" i="10"/>
  <c r="CK202" i="7" a="1"/>
  <c r="CK202" i="7" s="1"/>
  <c r="CD209" i="7" a="1"/>
  <c r="CD209" i="7" s="1"/>
  <c r="E110" i="10"/>
  <c r="K104" i="10"/>
  <c r="CJ203" i="7" a="1"/>
  <c r="CJ203" i="7" s="1"/>
  <c r="P99" i="10"/>
  <c r="CO198" i="7" a="1"/>
  <c r="CO198" i="7" s="1"/>
  <c r="CT193" i="7" a="1"/>
  <c r="CT193" i="7" s="1"/>
  <c r="U94" i="10"/>
  <c r="CP197" i="7" a="1"/>
  <c r="CP197" i="7" s="1"/>
  <c r="Q98" i="10"/>
  <c r="F109" i="10"/>
  <c r="CE208" i="7" a="1"/>
  <c r="CE208" i="7" s="1"/>
  <c r="J105" i="10"/>
  <c r="CI204" i="7" a="1"/>
  <c r="CI204" i="7" s="1"/>
  <c r="CU192" i="7" a="1"/>
  <c r="CU192" i="7" s="1"/>
  <c r="V93" i="10"/>
  <c r="CF207" i="7" a="1"/>
  <c r="CF207" i="7" s="1"/>
  <c r="G108" i="10"/>
  <c r="CR195" i="7" a="1"/>
  <c r="CR195" i="7" s="1"/>
  <c r="S96" i="10"/>
  <c r="CH205" i="7" a="1"/>
  <c r="CH205" i="7" s="1"/>
  <c r="I106" i="10"/>
  <c r="CN199" i="7" a="1"/>
  <c r="CN199" i="7" s="1"/>
  <c r="O100" i="10"/>
  <c r="CM200" i="7" a="1"/>
  <c r="CM200" i="7" s="1"/>
  <c r="N101" i="10"/>
  <c r="W92" i="10"/>
  <c r="CV191" i="7" a="1"/>
  <c r="CV191" i="7" s="1"/>
  <c r="T95" i="10"/>
  <c r="CS194" i="7" a="1"/>
  <c r="CS194" i="7" s="1"/>
  <c r="CW190" i="7" a="1"/>
  <c r="CW190" i="7" s="1"/>
  <c r="X91" i="10"/>
  <c r="H107" i="10"/>
  <c r="CG206" i="7" a="1"/>
  <c r="CG206" i="7" s="1"/>
  <c r="CM201" i="7" l="1" a="1"/>
  <c r="CM201" i="7" s="1"/>
  <c r="N102" i="10"/>
  <c r="G109" i="10"/>
  <c r="CF208" i="7" a="1"/>
  <c r="CF208" i="7" s="1"/>
  <c r="Q99" i="10"/>
  <c r="CP198" i="7" a="1"/>
  <c r="CP198" i="7" s="1"/>
  <c r="E111" i="10"/>
  <c r="CD210" i="7" a="1"/>
  <c r="CD210" i="7" s="1"/>
  <c r="CK203" i="7" a="1"/>
  <c r="CK203" i="7" s="1"/>
  <c r="L104" i="10"/>
  <c r="X92" i="10"/>
  <c r="CW191" i="7" a="1"/>
  <c r="CW191" i="7" s="1"/>
  <c r="V94" i="10"/>
  <c r="CU193" i="7" a="1"/>
  <c r="CU193" i="7" s="1"/>
  <c r="U95" i="10"/>
  <c r="CT194" i="7" a="1"/>
  <c r="CT194" i="7" s="1"/>
  <c r="CN200" i="7" a="1"/>
  <c r="CN200" i="7" s="1"/>
  <c r="O101" i="10"/>
  <c r="CS195" i="7" a="1"/>
  <c r="CS195" i="7" s="1"/>
  <c r="T96" i="10"/>
  <c r="CI205" i="7" a="1"/>
  <c r="CI205" i="7" s="1"/>
  <c r="J106" i="10"/>
  <c r="P100" i="10"/>
  <c r="CO199" i="7" a="1"/>
  <c r="CO199" i="7" s="1"/>
  <c r="R98" i="10"/>
  <c r="CQ197" i="7" a="1"/>
  <c r="CQ197" i="7" s="1"/>
  <c r="CG207" i="7" a="1"/>
  <c r="CG207" i="7" s="1"/>
  <c r="H108" i="10"/>
  <c r="CH206" i="7" a="1"/>
  <c r="CH206" i="7" s="1"/>
  <c r="I107" i="10"/>
  <c r="W93" i="10"/>
  <c r="CV192" i="7" a="1"/>
  <c r="CV192" i="7" s="1"/>
  <c r="F110" i="10"/>
  <c r="CE209" i="7" a="1"/>
  <c r="CE209" i="7" s="1"/>
  <c r="CJ204" i="7" a="1"/>
  <c r="CJ204" i="7" s="1"/>
  <c r="K105" i="10"/>
  <c r="CL202" i="7" a="1"/>
  <c r="CL202" i="7" s="1"/>
  <c r="M103" i="10"/>
  <c r="CR196" i="7" a="1"/>
  <c r="CR196" i="7" s="1"/>
  <c r="S97" i="10"/>
  <c r="CV193" i="7" l="1" a="1"/>
  <c r="CV193" i="7" s="1"/>
  <c r="W94" i="10"/>
  <c r="CO200" i="7" a="1"/>
  <c r="CO200" i="7" s="1"/>
  <c r="P101" i="10"/>
  <c r="CT195" i="7" a="1"/>
  <c r="CT195" i="7" s="1"/>
  <c r="U96" i="10"/>
  <c r="CD211" i="7" a="1"/>
  <c r="CD211" i="7" s="1"/>
  <c r="E112" i="10"/>
  <c r="CU194" i="7" a="1"/>
  <c r="CU194" i="7" s="1"/>
  <c r="V95" i="10"/>
  <c r="CP199" i="7" a="1"/>
  <c r="CP199" i="7" s="1"/>
  <c r="Q100" i="10"/>
  <c r="S98" i="10"/>
  <c r="CR197" i="7" a="1"/>
  <c r="CR197" i="7" s="1"/>
  <c r="M104" i="10"/>
  <c r="CL203" i="7" a="1"/>
  <c r="CL203" i="7" s="1"/>
  <c r="CI206" i="7" a="1"/>
  <c r="CI206" i="7" s="1"/>
  <c r="J107" i="10"/>
  <c r="CW192" i="7" a="1"/>
  <c r="CW192" i="7" s="1"/>
  <c r="X93" i="10"/>
  <c r="G110" i="10"/>
  <c r="CF209" i="7" a="1"/>
  <c r="CF209" i="7" s="1"/>
  <c r="I108" i="10"/>
  <c r="CH207" i="7" a="1"/>
  <c r="CH207" i="7" s="1"/>
  <c r="K106" i="10"/>
  <c r="CJ205" i="7" a="1"/>
  <c r="CJ205" i="7" s="1"/>
  <c r="H109" i="10"/>
  <c r="CG208" i="7" a="1"/>
  <c r="CG208" i="7" s="1"/>
  <c r="T97" i="10"/>
  <c r="CS196" i="7" a="1"/>
  <c r="CS196" i="7" s="1"/>
  <c r="CE210" i="7" a="1"/>
  <c r="CE210" i="7" s="1"/>
  <c r="F111" i="10"/>
  <c r="R99" i="10"/>
  <c r="CQ198" i="7" a="1"/>
  <c r="CQ198" i="7" s="1"/>
  <c r="O102" i="10"/>
  <c r="CN201" i="7" a="1"/>
  <c r="CN201" i="7" s="1"/>
  <c r="L105" i="10"/>
  <c r="CK204" i="7" a="1"/>
  <c r="CK204" i="7" s="1"/>
  <c r="N103" i="10"/>
  <c r="CM202" i="7" a="1"/>
  <c r="CM202" i="7" s="1"/>
  <c r="I109" i="10" l="1"/>
  <c r="CH208" i="7" a="1"/>
  <c r="CH208" i="7" s="1"/>
  <c r="M105" i="10"/>
  <c r="CL204" i="7" a="1"/>
  <c r="CL204" i="7" s="1"/>
  <c r="CD212" i="7" a="1"/>
  <c r="CD212" i="7" s="1"/>
  <c r="E113" i="10"/>
  <c r="CS197" i="7" a="1"/>
  <c r="CS197" i="7" s="1"/>
  <c r="T98" i="10"/>
  <c r="G111" i="10"/>
  <c r="CF210" i="7" a="1"/>
  <c r="CF210" i="7" s="1"/>
  <c r="CR198" i="7" a="1"/>
  <c r="CR198" i="7" s="1"/>
  <c r="S99" i="10"/>
  <c r="U97" i="10"/>
  <c r="CT196" i="7" a="1"/>
  <c r="CT196" i="7" s="1"/>
  <c r="O103" i="10"/>
  <c r="CN202" i="7" a="1"/>
  <c r="CN202" i="7" s="1"/>
  <c r="CM203" i="7" a="1"/>
  <c r="CM203" i="7" s="1"/>
  <c r="N104" i="10"/>
  <c r="L106" i="10"/>
  <c r="CK205" i="7" a="1"/>
  <c r="CK205" i="7" s="1"/>
  <c r="CW193" i="7" a="1"/>
  <c r="CW193" i="7" s="1"/>
  <c r="X94" i="10"/>
  <c r="Q101" i="10"/>
  <c r="CP200" i="7" a="1"/>
  <c r="CP200" i="7" s="1"/>
  <c r="CO201" i="7" a="1"/>
  <c r="CO201" i="7" s="1"/>
  <c r="P102" i="10"/>
  <c r="CQ199" i="7" a="1"/>
  <c r="CQ199" i="7" s="1"/>
  <c r="R100" i="10"/>
  <c r="CJ206" i="7" a="1"/>
  <c r="CJ206" i="7" s="1"/>
  <c r="K107" i="10"/>
  <c r="F112" i="10"/>
  <c r="CE211" i="7" a="1"/>
  <c r="CE211" i="7" s="1"/>
  <c r="H110" i="10"/>
  <c r="CG209" i="7" a="1"/>
  <c r="CG209" i="7" s="1"/>
  <c r="J108" i="10"/>
  <c r="CI207" i="7" a="1"/>
  <c r="CI207" i="7" s="1"/>
  <c r="CU195" i="7" a="1"/>
  <c r="CU195" i="7" s="1"/>
  <c r="V96" i="10"/>
  <c r="CV194" i="7" a="1"/>
  <c r="CV194" i="7" s="1"/>
  <c r="W95" i="10"/>
  <c r="CE212" i="7" l="1" a="1"/>
  <c r="CE212" i="7" s="1"/>
  <c r="F113" i="10"/>
  <c r="Q102" i="10"/>
  <c r="CP201" i="7" a="1"/>
  <c r="CP201" i="7" s="1"/>
  <c r="CN203" i="7" a="1"/>
  <c r="CN203" i="7" s="1"/>
  <c r="O104" i="10"/>
  <c r="T99" i="10"/>
  <c r="CS198" i="7" a="1"/>
  <c r="CS198" i="7" s="1"/>
  <c r="CT197" i="7" a="1"/>
  <c r="CT197" i="7" s="1"/>
  <c r="U98" i="10"/>
  <c r="V97" i="10"/>
  <c r="CU196" i="7" a="1"/>
  <c r="CU196" i="7" s="1"/>
  <c r="K108" i="10"/>
  <c r="CJ207" i="7" a="1"/>
  <c r="CJ207" i="7" s="1"/>
  <c r="CW194" i="7" a="1"/>
  <c r="CW194" i="7" s="1"/>
  <c r="X95" i="10"/>
  <c r="CD213" i="7" a="1"/>
  <c r="CD213" i="7" s="1"/>
  <c r="E114" i="10"/>
  <c r="W96" i="10"/>
  <c r="CV195" i="7" a="1"/>
  <c r="CV195" i="7" s="1"/>
  <c r="CI208" i="7" a="1"/>
  <c r="CI208" i="7" s="1"/>
  <c r="J109" i="10"/>
  <c r="CK206" i="7" a="1"/>
  <c r="CK206" i="7" s="1"/>
  <c r="L107" i="10"/>
  <c r="CL205" i="7" a="1"/>
  <c r="CL205" i="7" s="1"/>
  <c r="M106" i="10"/>
  <c r="R101" i="10"/>
  <c r="CQ200" i="7" a="1"/>
  <c r="CQ200" i="7" s="1"/>
  <c r="CR199" i="7" a="1"/>
  <c r="CR199" i="7" s="1"/>
  <c r="S100" i="10"/>
  <c r="H111" i="10"/>
  <c r="CG210" i="7" a="1"/>
  <c r="CG210" i="7" s="1"/>
  <c r="CF211" i="7" a="1"/>
  <c r="CF211" i="7" s="1"/>
  <c r="G112" i="10"/>
  <c r="CH209" i="7" a="1"/>
  <c r="CH209" i="7" s="1"/>
  <c r="I110" i="10"/>
  <c r="CO202" i="7" a="1"/>
  <c r="CO202" i="7" s="1"/>
  <c r="P103" i="10"/>
  <c r="CM204" i="7" a="1"/>
  <c r="CM204" i="7" s="1"/>
  <c r="N105" i="10"/>
  <c r="T100" i="10" l="1"/>
  <c r="CS199" i="7" a="1"/>
  <c r="CS199" i="7" s="1"/>
  <c r="CM205" i="7" a="1"/>
  <c r="CM205" i="7" s="1"/>
  <c r="N106" i="10"/>
  <c r="CK207" i="7" a="1"/>
  <c r="CK207" i="7" s="1"/>
  <c r="L108" i="10"/>
  <c r="CW195" i="7" a="1"/>
  <c r="CW195" i="7" s="1"/>
  <c r="X96" i="10"/>
  <c r="K109" i="10"/>
  <c r="CJ208" i="7" a="1"/>
  <c r="CJ208" i="7" s="1"/>
  <c r="S101" i="10"/>
  <c r="CR200" i="7" a="1"/>
  <c r="CR200" i="7" s="1"/>
  <c r="J110" i="10"/>
  <c r="CI209" i="7" a="1"/>
  <c r="CI209" i="7" s="1"/>
  <c r="CN204" i="7" a="1"/>
  <c r="CN204" i="7" s="1"/>
  <c r="O105" i="10"/>
  <c r="CO203" i="7" a="1"/>
  <c r="CO203" i="7" s="1"/>
  <c r="P104" i="10"/>
  <c r="R102" i="10"/>
  <c r="CQ201" i="7" a="1"/>
  <c r="CQ201" i="7" s="1"/>
  <c r="W97" i="10"/>
  <c r="CV196" i="7" a="1"/>
  <c r="CV196" i="7" s="1"/>
  <c r="CU197" i="7" a="1"/>
  <c r="CU197" i="7" s="1"/>
  <c r="V98" i="10"/>
  <c r="CP202" i="7" a="1"/>
  <c r="CP202" i="7" s="1"/>
  <c r="Q103" i="10"/>
  <c r="CG211" i="7" a="1"/>
  <c r="CG211" i="7" s="1"/>
  <c r="H112" i="10"/>
  <c r="I111" i="10"/>
  <c r="CH210" i="7" a="1"/>
  <c r="CH210" i="7" s="1"/>
  <c r="G113" i="10"/>
  <c r="CF212" i="7" a="1"/>
  <c r="CF212" i="7" s="1"/>
  <c r="CL206" i="7" a="1"/>
  <c r="CL206" i="7" s="1"/>
  <c r="M107" i="10"/>
  <c r="E115" i="10"/>
  <c r="CD214" i="7" a="1"/>
  <c r="CD214" i="7" s="1"/>
  <c r="CT198" i="7" a="1"/>
  <c r="CT198" i="7" s="1"/>
  <c r="U99" i="10"/>
  <c r="CE213" i="7" a="1"/>
  <c r="CE213" i="7" s="1"/>
  <c r="F114" i="10"/>
  <c r="V99" i="10" l="1"/>
  <c r="CU198" i="7" a="1"/>
  <c r="CU198" i="7" s="1"/>
  <c r="CN205" i="7" a="1"/>
  <c r="CN205" i="7" s="1"/>
  <c r="O106" i="10"/>
  <c r="CW196" i="7" a="1"/>
  <c r="CW196" i="7" s="1"/>
  <c r="X97" i="10"/>
  <c r="I112" i="10"/>
  <c r="CH211" i="7" a="1"/>
  <c r="CH211" i="7" s="1"/>
  <c r="CV197" i="7" a="1"/>
  <c r="CV197" i="7" s="1"/>
  <c r="W98" i="10"/>
  <c r="J111" i="10"/>
  <c r="CI210" i="7" a="1"/>
  <c r="CI210" i="7" s="1"/>
  <c r="L109" i="10"/>
  <c r="CK208" i="7" a="1"/>
  <c r="CK208" i="7" s="1"/>
  <c r="U100" i="10"/>
  <c r="CT199" i="7" a="1"/>
  <c r="CT199" i="7" s="1"/>
  <c r="R103" i="10"/>
  <c r="CQ202" i="7" a="1"/>
  <c r="CQ202" i="7" s="1"/>
  <c r="CR201" i="7" a="1"/>
  <c r="CR201" i="7" s="1"/>
  <c r="S102" i="10"/>
  <c r="CF213" i="7" a="1"/>
  <c r="CF213" i="7" s="1"/>
  <c r="G114" i="10"/>
  <c r="H113" i="10"/>
  <c r="CG212" i="7" a="1"/>
  <c r="CG212" i="7" s="1"/>
  <c r="N107" i="10"/>
  <c r="CM206" i="7" a="1"/>
  <c r="CM206" i="7" s="1"/>
  <c r="CD215" i="7" a="1"/>
  <c r="CD215" i="7" s="1"/>
  <c r="E116" i="10"/>
  <c r="K110" i="10"/>
  <c r="CJ209" i="7" a="1"/>
  <c r="CJ209" i="7" s="1"/>
  <c r="T101" i="10"/>
  <c r="CS200" i="7" a="1"/>
  <c r="CS200" i="7" s="1"/>
  <c r="CE214" i="7" a="1"/>
  <c r="CE214" i="7" s="1"/>
  <c r="F115" i="10"/>
  <c r="CL207" i="7" a="1"/>
  <c r="CL207" i="7" s="1"/>
  <c r="M108" i="10"/>
  <c r="CP203" i="7" a="1"/>
  <c r="CP203" i="7" s="1"/>
  <c r="Q104" i="10"/>
  <c r="P105" i="10"/>
  <c r="CO204" i="7" a="1"/>
  <c r="CO204" i="7" s="1"/>
  <c r="Q105" i="10" l="1"/>
  <c r="CP204" i="7" a="1"/>
  <c r="CP204" i="7" s="1"/>
  <c r="P106" i="10"/>
  <c r="CO205" i="7" a="1"/>
  <c r="CO205" i="7" s="1"/>
  <c r="T102" i="10"/>
  <c r="CS201" i="7" a="1"/>
  <c r="CS201" i="7" s="1"/>
  <c r="CG213" i="7" a="1"/>
  <c r="CG213" i="7" s="1"/>
  <c r="H114" i="10"/>
  <c r="CT200" i="7" a="1"/>
  <c r="CT200" i="7" s="1"/>
  <c r="U101" i="10"/>
  <c r="I113" i="10"/>
  <c r="CH212" i="7" a="1"/>
  <c r="CH212" i="7" s="1"/>
  <c r="L110" i="10"/>
  <c r="CK209" i="7" a="1"/>
  <c r="CK209" i="7" s="1"/>
  <c r="CF214" i="7" a="1"/>
  <c r="CF214" i="7" s="1"/>
  <c r="G115" i="10"/>
  <c r="CW197" i="7" a="1"/>
  <c r="CW197" i="7" s="1"/>
  <c r="X98" i="10"/>
  <c r="CI211" i="7" a="1"/>
  <c r="CI211" i="7" s="1"/>
  <c r="J112" i="10"/>
  <c r="M109" i="10"/>
  <c r="CL208" i="7" a="1"/>
  <c r="CL208" i="7" s="1"/>
  <c r="CD216" i="7" a="1"/>
  <c r="CD216" i="7" s="1"/>
  <c r="E117" i="10"/>
  <c r="CR202" i="7" a="1"/>
  <c r="CR202" i="7" s="1"/>
  <c r="S103" i="10"/>
  <c r="O107" i="10"/>
  <c r="CN206" i="7" a="1"/>
  <c r="CN206" i="7" s="1"/>
  <c r="K111" i="10"/>
  <c r="CJ210" i="7" a="1"/>
  <c r="CJ210" i="7" s="1"/>
  <c r="N108" i="10"/>
  <c r="CM207" i="7" a="1"/>
  <c r="CM207" i="7" s="1"/>
  <c r="R104" i="10"/>
  <c r="CQ203" i="7" a="1"/>
  <c r="CQ203" i="7" s="1"/>
  <c r="V100" i="10"/>
  <c r="CU199" i="7" a="1"/>
  <c r="CU199" i="7" s="1"/>
  <c r="F116" i="10"/>
  <c r="CE215" i="7" a="1"/>
  <c r="CE215" i="7" s="1"/>
  <c r="CV198" i="7" a="1"/>
  <c r="CV198" i="7" s="1"/>
  <c r="W99" i="10"/>
  <c r="E118" i="10" l="1"/>
  <c r="CD217" i="7" a="1"/>
  <c r="CD217" i="7" s="1"/>
  <c r="G116" i="10"/>
  <c r="CF215" i="7" a="1"/>
  <c r="CF215" i="7" s="1"/>
  <c r="H115" i="10"/>
  <c r="CG214" i="7" a="1"/>
  <c r="CG214" i="7" s="1"/>
  <c r="CM208" i="7" a="1"/>
  <c r="CM208" i="7" s="1"/>
  <c r="N109" i="10"/>
  <c r="CV199" i="7" a="1"/>
  <c r="CV199" i="7" s="1"/>
  <c r="W100" i="10"/>
  <c r="CE216" i="7" a="1"/>
  <c r="CE216" i="7" s="1"/>
  <c r="F117" i="10"/>
  <c r="K112" i="10"/>
  <c r="CJ211" i="7" a="1"/>
  <c r="CJ211" i="7" s="1"/>
  <c r="CL209" i="7" a="1"/>
  <c r="CL209" i="7" s="1"/>
  <c r="M110" i="10"/>
  <c r="L111" i="10"/>
  <c r="CK210" i="7" a="1"/>
  <c r="CK210" i="7" s="1"/>
  <c r="T103" i="10"/>
  <c r="CS202" i="7" a="1"/>
  <c r="CS202" i="7" s="1"/>
  <c r="CU200" i="7" a="1"/>
  <c r="CU200" i="7" s="1"/>
  <c r="V101" i="10"/>
  <c r="CN207" i="7" a="1"/>
  <c r="CN207" i="7" s="1"/>
  <c r="O108" i="10"/>
  <c r="CH213" i="7" a="1"/>
  <c r="CH213" i="7" s="1"/>
  <c r="I114" i="10"/>
  <c r="CO206" i="7" a="1"/>
  <c r="CO206" i="7" s="1"/>
  <c r="P107" i="10"/>
  <c r="J113" i="10"/>
  <c r="CI212" i="7" a="1"/>
  <c r="CI212" i="7" s="1"/>
  <c r="R105" i="10"/>
  <c r="CQ204" i="7" a="1"/>
  <c r="CQ204" i="7" s="1"/>
  <c r="CP205" i="7" a="1"/>
  <c r="CP205" i="7" s="1"/>
  <c r="Q106" i="10"/>
  <c r="CR203" i="7" a="1"/>
  <c r="CR203" i="7" s="1"/>
  <c r="S104" i="10"/>
  <c r="X99" i="10"/>
  <c r="CW198" i="7" a="1"/>
  <c r="CW198" i="7" s="1"/>
  <c r="U102" i="10"/>
  <c r="CT201" i="7" a="1"/>
  <c r="CT201" i="7" s="1"/>
  <c r="R106" i="10" l="1"/>
  <c r="CQ205" i="7" a="1"/>
  <c r="CQ205" i="7" s="1"/>
  <c r="O109" i="10"/>
  <c r="CN208" i="7" a="1"/>
  <c r="CN208" i="7" s="1"/>
  <c r="CL210" i="7" a="1"/>
  <c r="CL210" i="7" s="1"/>
  <c r="M111" i="10"/>
  <c r="CM209" i="7" a="1"/>
  <c r="CM209" i="7" s="1"/>
  <c r="N110" i="10"/>
  <c r="X100" i="10"/>
  <c r="CW199" i="7" a="1"/>
  <c r="CW199" i="7" s="1"/>
  <c r="J114" i="10"/>
  <c r="CI213" i="7" a="1"/>
  <c r="CI213" i="7" s="1"/>
  <c r="CJ212" i="7" a="1"/>
  <c r="CJ212" i="7" s="1"/>
  <c r="K113" i="10"/>
  <c r="CG215" i="7" a="1"/>
  <c r="CG215" i="7" s="1"/>
  <c r="H116" i="10"/>
  <c r="V102" i="10"/>
  <c r="CU201" i="7" a="1"/>
  <c r="CU201" i="7" s="1"/>
  <c r="CS203" i="7" a="1"/>
  <c r="CS203" i="7" s="1"/>
  <c r="T104" i="10"/>
  <c r="G117" i="10"/>
  <c r="CF216" i="7" a="1"/>
  <c r="CF216" i="7" s="1"/>
  <c r="P108" i="10"/>
  <c r="CO207" i="7" a="1"/>
  <c r="CO207" i="7" s="1"/>
  <c r="CE217" i="7" a="1"/>
  <c r="CE217" i="7" s="1"/>
  <c r="F118" i="10"/>
  <c r="U103" i="10"/>
  <c r="CT202" i="7" a="1"/>
  <c r="CT202" i="7" s="1"/>
  <c r="L112" i="10"/>
  <c r="CK211" i="7" a="1"/>
  <c r="CK211" i="7" s="1"/>
  <c r="CD218" i="7" a="1"/>
  <c r="CD218" i="7" s="1"/>
  <c r="E119" i="10"/>
  <c r="CR204" i="7" a="1"/>
  <c r="CR204" i="7" s="1"/>
  <c r="S105" i="10"/>
  <c r="Q107" i="10"/>
  <c r="CP206" i="7" a="1"/>
  <c r="CP206" i="7" s="1"/>
  <c r="I115" i="10"/>
  <c r="CH214" i="7" a="1"/>
  <c r="CH214" i="7" s="1"/>
  <c r="W101" i="10"/>
  <c r="CV200" i="7" a="1"/>
  <c r="CV200" i="7" s="1"/>
  <c r="P109" i="10" l="1"/>
  <c r="CO208" i="7" a="1"/>
  <c r="CO208" i="7" s="1"/>
  <c r="CD219" i="7" a="1"/>
  <c r="CD219" i="7" s="1"/>
  <c r="E120" i="10"/>
  <c r="H117" i="10"/>
  <c r="CG216" i="7" a="1"/>
  <c r="CG216" i="7" s="1"/>
  <c r="N111" i="10"/>
  <c r="CM210" i="7" a="1"/>
  <c r="CM210" i="7" s="1"/>
  <c r="L113" i="10"/>
  <c r="CK212" i="7" a="1"/>
  <c r="CK212" i="7" s="1"/>
  <c r="G118" i="10"/>
  <c r="CF217" i="7" a="1"/>
  <c r="CF217" i="7" s="1"/>
  <c r="CJ213" i="7" a="1"/>
  <c r="CJ213" i="7" s="1"/>
  <c r="K114" i="10"/>
  <c r="CL211" i="7" a="1"/>
  <c r="CL211" i="7" s="1"/>
  <c r="M112" i="10"/>
  <c r="CP207" i="7" a="1"/>
  <c r="CP207" i="7" s="1"/>
  <c r="Q108" i="10"/>
  <c r="U104" i="10"/>
  <c r="CT203" i="7" a="1"/>
  <c r="CT203" i="7" s="1"/>
  <c r="CI214" i="7" a="1"/>
  <c r="CI214" i="7" s="1"/>
  <c r="J115" i="10"/>
  <c r="CN209" i="7" a="1"/>
  <c r="CN209" i="7" s="1"/>
  <c r="O110" i="10"/>
  <c r="T105" i="10"/>
  <c r="CS204" i="7" a="1"/>
  <c r="CS204" i="7" s="1"/>
  <c r="W102" i="10"/>
  <c r="CV201" i="7" a="1"/>
  <c r="CV201" i="7" s="1"/>
  <c r="I116" i="10"/>
  <c r="CH215" i="7" a="1"/>
  <c r="CH215" i="7" s="1"/>
  <c r="V103" i="10"/>
  <c r="CU202" i="7" a="1"/>
  <c r="CU202" i="7" s="1"/>
  <c r="CW200" i="7" a="1"/>
  <c r="CW200" i="7" s="1"/>
  <c r="X101" i="10"/>
  <c r="CQ206" i="7" a="1"/>
  <c r="CQ206" i="7" s="1"/>
  <c r="R107" i="10"/>
  <c r="S106" i="10"/>
  <c r="CR205" i="7" a="1"/>
  <c r="CR205" i="7" s="1"/>
  <c r="F119" i="10"/>
  <c r="CE218" i="7" a="1"/>
  <c r="CE218" i="7" s="1"/>
  <c r="F120" i="10" l="1"/>
  <c r="CE219" i="7" a="1"/>
  <c r="CE219" i="7" s="1"/>
  <c r="V104" i="10"/>
  <c r="CU203" i="7" a="1"/>
  <c r="CU203" i="7" s="1"/>
  <c r="N112" i="10"/>
  <c r="CM211" i="7" a="1"/>
  <c r="CM211" i="7" s="1"/>
  <c r="CN210" i="7" a="1"/>
  <c r="CN210" i="7" s="1"/>
  <c r="O111" i="10"/>
  <c r="M113" i="10"/>
  <c r="CL212" i="7" a="1"/>
  <c r="CL212" i="7" s="1"/>
  <c r="I117" i="10"/>
  <c r="CH216" i="7" a="1"/>
  <c r="CH216" i="7" s="1"/>
  <c r="H118" i="10"/>
  <c r="CG217" i="7" a="1"/>
  <c r="CG217" i="7" s="1"/>
  <c r="J116" i="10"/>
  <c r="CI215" i="7" a="1"/>
  <c r="CI215" i="7" s="1"/>
  <c r="K115" i="10"/>
  <c r="CJ214" i="7" a="1"/>
  <c r="CJ214" i="7" s="1"/>
  <c r="CV202" i="7" a="1"/>
  <c r="CV202" i="7" s="1"/>
  <c r="W103" i="10"/>
  <c r="CT204" i="7" a="1"/>
  <c r="CT204" i="7" s="1"/>
  <c r="U105" i="10"/>
  <c r="G119" i="10"/>
  <c r="CF218" i="7" a="1"/>
  <c r="CF218" i="7" s="1"/>
  <c r="E121" i="10"/>
  <c r="CD220" i="7" a="1"/>
  <c r="CD220" i="7" s="1"/>
  <c r="S107" i="10"/>
  <c r="CR206" i="7" a="1"/>
  <c r="CR206" i="7" s="1"/>
  <c r="R108" i="10"/>
  <c r="CQ207" i="7" a="1"/>
  <c r="CQ207" i="7" s="1"/>
  <c r="CS205" i="7" a="1"/>
  <c r="CS205" i="7" s="1"/>
  <c r="T106" i="10"/>
  <c r="CK213" i="7" a="1"/>
  <c r="CK213" i="7" s="1"/>
  <c r="L114" i="10"/>
  <c r="P110" i="10"/>
  <c r="CO209" i="7" a="1"/>
  <c r="CO209" i="7" s="1"/>
  <c r="X102" i="10"/>
  <c r="CW201" i="7" a="1"/>
  <c r="CW201" i="7" s="1"/>
  <c r="CP208" i="7" a="1"/>
  <c r="CP208" i="7" s="1"/>
  <c r="Q109" i="10"/>
  <c r="G120" i="10" l="1"/>
  <c r="CF219" i="7" a="1"/>
  <c r="CF219" i="7" s="1"/>
  <c r="J117" i="10"/>
  <c r="CI216" i="7" a="1"/>
  <c r="CI216" i="7" s="1"/>
  <c r="O112" i="10"/>
  <c r="CN211" i="7" a="1"/>
  <c r="CN211" i="7" s="1"/>
  <c r="CW202" i="7" a="1"/>
  <c r="CW202" i="7" s="1"/>
  <c r="X103" i="10"/>
  <c r="R109" i="10"/>
  <c r="CQ208" i="7" a="1"/>
  <c r="CQ208" i="7" s="1"/>
  <c r="CG218" i="7" a="1"/>
  <c r="CG218" i="7" s="1"/>
  <c r="H119" i="10"/>
  <c r="CM212" i="7" a="1"/>
  <c r="CM212" i="7" s="1"/>
  <c r="N113" i="10"/>
  <c r="CT205" i="7" a="1"/>
  <c r="CT205" i="7" s="1"/>
  <c r="U106" i="10"/>
  <c r="Q110" i="10"/>
  <c r="CP209" i="7" a="1"/>
  <c r="CP209" i="7" s="1"/>
  <c r="P111" i="10"/>
  <c r="CO210" i="7" a="1"/>
  <c r="CO210" i="7" s="1"/>
  <c r="CR207" i="7" a="1"/>
  <c r="CR207" i="7" s="1"/>
  <c r="S108" i="10"/>
  <c r="I118" i="10"/>
  <c r="CH217" i="7" a="1"/>
  <c r="CH217" i="7" s="1"/>
  <c r="V105" i="10"/>
  <c r="CU204" i="7" a="1"/>
  <c r="CU204" i="7" s="1"/>
  <c r="T107" i="10"/>
  <c r="CS206" i="7" a="1"/>
  <c r="CS206" i="7" s="1"/>
  <c r="CV203" i="7" a="1"/>
  <c r="CV203" i="7" s="1"/>
  <c r="W104" i="10"/>
  <c r="CD221" i="7" a="1"/>
  <c r="CD221" i="7" s="1"/>
  <c r="E122" i="10"/>
  <c r="CJ215" i="7" a="1"/>
  <c r="CJ215" i="7" s="1"/>
  <c r="K116" i="10"/>
  <c r="M114" i="10"/>
  <c r="CL213" i="7" a="1"/>
  <c r="CL213" i="7" s="1"/>
  <c r="CE220" i="7" a="1"/>
  <c r="CE220" i="7" s="1"/>
  <c r="F121" i="10"/>
  <c r="CK214" i="7" a="1"/>
  <c r="CK214" i="7" s="1"/>
  <c r="L115" i="10"/>
  <c r="CH218" i="7" l="1" a="1"/>
  <c r="CH218" i="7" s="1"/>
  <c r="I119" i="10"/>
  <c r="E123" i="10"/>
  <c r="CD222" i="7" a="1"/>
  <c r="CD222" i="7" s="1"/>
  <c r="CT206" i="7" a="1"/>
  <c r="CT206" i="7" s="1"/>
  <c r="U107" i="10"/>
  <c r="X104" i="10"/>
  <c r="CW203" i="7" a="1"/>
  <c r="CW203" i="7" s="1"/>
  <c r="O113" i="10"/>
  <c r="CN212" i="7" a="1"/>
  <c r="CN212" i="7" s="1"/>
  <c r="L116" i="10"/>
  <c r="CK215" i="7" a="1"/>
  <c r="CK215" i="7" s="1"/>
  <c r="CE221" i="7" a="1"/>
  <c r="CE221" i="7" s="1"/>
  <c r="F122" i="10"/>
  <c r="W105" i="10"/>
  <c r="CV204" i="7" a="1"/>
  <c r="CV204" i="7" s="1"/>
  <c r="CR208" i="7" a="1"/>
  <c r="CR208" i="7" s="1"/>
  <c r="S109" i="10"/>
  <c r="CM213" i="7" a="1"/>
  <c r="CM213" i="7" s="1"/>
  <c r="N114" i="10"/>
  <c r="M115" i="10"/>
  <c r="CL214" i="7" a="1"/>
  <c r="CL214" i="7" s="1"/>
  <c r="T108" i="10"/>
  <c r="CS207" i="7" a="1"/>
  <c r="CS207" i="7" s="1"/>
  <c r="CO211" i="7" a="1"/>
  <c r="CO211" i="7" s="1"/>
  <c r="P112" i="10"/>
  <c r="J118" i="10"/>
  <c r="CI217" i="7" a="1"/>
  <c r="CI217" i="7" s="1"/>
  <c r="CG219" i="7" a="1"/>
  <c r="CG219" i="7" s="1"/>
  <c r="H120" i="10"/>
  <c r="CU205" i="7" a="1"/>
  <c r="CU205" i="7" s="1"/>
  <c r="V106" i="10"/>
  <c r="Q111" i="10"/>
  <c r="CP210" i="7" a="1"/>
  <c r="CP210" i="7" s="1"/>
  <c r="R110" i="10"/>
  <c r="CQ209" i="7" a="1"/>
  <c r="CQ209" i="7" s="1"/>
  <c r="CF220" i="7" a="1"/>
  <c r="CF220" i="7" s="1"/>
  <c r="G121" i="10"/>
  <c r="K117" i="10"/>
  <c r="CJ216" i="7" a="1"/>
  <c r="CJ216" i="7" s="1"/>
  <c r="K118" i="10" l="1"/>
  <c r="CJ217" i="7" a="1"/>
  <c r="CJ217" i="7" s="1"/>
  <c r="CS208" i="7" a="1"/>
  <c r="CS208" i="7" s="1"/>
  <c r="T109" i="10"/>
  <c r="W106" i="10"/>
  <c r="CV205" i="7" a="1"/>
  <c r="CV205" i="7" s="1"/>
  <c r="X105" i="10"/>
  <c r="CW204" i="7" a="1"/>
  <c r="CW204" i="7" s="1"/>
  <c r="M116" i="10"/>
  <c r="CL215" i="7" a="1"/>
  <c r="CL215" i="7" s="1"/>
  <c r="CF221" i="7" a="1"/>
  <c r="CF221" i="7" s="1"/>
  <c r="G122" i="10"/>
  <c r="CG220" i="7" a="1"/>
  <c r="CG220" i="7" s="1"/>
  <c r="H121" i="10"/>
  <c r="CE222" i="7" a="1"/>
  <c r="CE222" i="7" s="1"/>
  <c r="F123" i="10"/>
  <c r="U108" i="10"/>
  <c r="CT207" i="7" a="1"/>
  <c r="CT207" i="7" s="1"/>
  <c r="R111" i="10"/>
  <c r="CQ210" i="7" a="1"/>
  <c r="CQ210" i="7" s="1"/>
  <c r="CI218" i="7" a="1"/>
  <c r="CI218" i="7" s="1"/>
  <c r="J119" i="10"/>
  <c r="CK216" i="7" a="1"/>
  <c r="CK216" i="7" s="1"/>
  <c r="L117" i="10"/>
  <c r="E124" i="10"/>
  <c r="CD223" i="7" a="1"/>
  <c r="CD223" i="7" s="1"/>
  <c r="E125" i="10" s="1"/>
  <c r="E174" i="10" s="1"/>
  <c r="CM214" i="7" a="1"/>
  <c r="CM214" i="7" s="1"/>
  <c r="N115" i="10"/>
  <c r="O114" i="10"/>
  <c r="CN213" i="7" a="1"/>
  <c r="CN213" i="7" s="1"/>
  <c r="CU206" i="7" a="1"/>
  <c r="CU206" i="7" s="1"/>
  <c r="V107" i="10"/>
  <c r="CP211" i="7" a="1"/>
  <c r="CP211" i="7" s="1"/>
  <c r="Q112" i="10"/>
  <c r="CO212" i="7" a="1"/>
  <c r="CO212" i="7" s="1"/>
  <c r="P113" i="10"/>
  <c r="CR209" i="7" a="1"/>
  <c r="CR209" i="7" s="1"/>
  <c r="S110" i="10"/>
  <c r="CH219" i="7" a="1"/>
  <c r="CH219" i="7" s="1"/>
  <c r="I120" i="10"/>
  <c r="CW205" i="7" l="1" a="1"/>
  <c r="CW205" i="7" s="1"/>
  <c r="X106" i="10"/>
  <c r="CH220" i="7" a="1"/>
  <c r="CH220" i="7" s="1"/>
  <c r="I121" i="10"/>
  <c r="CU207" i="7" a="1"/>
  <c r="CU207" i="7" s="1"/>
  <c r="V108" i="10"/>
  <c r="L118" i="10"/>
  <c r="CK217" i="7" a="1"/>
  <c r="CK217" i="7" s="1"/>
  <c r="F124" i="10"/>
  <c r="CE223" i="7" a="1"/>
  <c r="CE223" i="7" s="1"/>
  <c r="F125" i="10" s="1"/>
  <c r="O115" i="10"/>
  <c r="CN214" i="7" a="1"/>
  <c r="CN214" i="7" s="1"/>
  <c r="W107" i="10"/>
  <c r="CV206" i="7" a="1"/>
  <c r="CV206" i="7" s="1"/>
  <c r="CR210" i="7" a="1"/>
  <c r="CR210" i="7" s="1"/>
  <c r="S111" i="10"/>
  <c r="J120" i="10"/>
  <c r="CI219" i="7" a="1"/>
  <c r="CI219" i="7" s="1"/>
  <c r="H122" i="10"/>
  <c r="CG221" i="7" a="1"/>
  <c r="CG221" i="7" s="1"/>
  <c r="CQ211" i="7" a="1"/>
  <c r="CQ211" i="7" s="1"/>
  <c r="R112" i="10"/>
  <c r="P114" i="10"/>
  <c r="CO213" i="7" a="1"/>
  <c r="CO213" i="7" s="1"/>
  <c r="CM215" i="7" a="1"/>
  <c r="CM215" i="7" s="1"/>
  <c r="N116" i="10"/>
  <c r="CF222" i="7" a="1"/>
  <c r="CF222" i="7" s="1"/>
  <c r="G123" i="10"/>
  <c r="CS209" i="7" a="1"/>
  <c r="CS209" i="7" s="1"/>
  <c r="T110" i="10"/>
  <c r="CT208" i="7" a="1"/>
  <c r="CT208" i="7" s="1"/>
  <c r="U109" i="10"/>
  <c r="M117" i="10"/>
  <c r="CL216" i="7" a="1"/>
  <c r="CL216" i="7" s="1"/>
  <c r="K119" i="10"/>
  <c r="CJ218" i="7" a="1"/>
  <c r="CJ218" i="7" s="1"/>
  <c r="CP212" i="7" a="1"/>
  <c r="CP212" i="7" s="1"/>
  <c r="Q113" i="10"/>
  <c r="F174" i="10" l="1"/>
  <c r="P115" i="10"/>
  <c r="CO214" i="7" a="1"/>
  <c r="CO214" i="7" s="1"/>
  <c r="L119" i="10"/>
  <c r="CK218" i="7" a="1"/>
  <c r="CK218" i="7" s="1"/>
  <c r="CL217" i="7" a="1"/>
  <c r="CL217" i="7" s="1"/>
  <c r="M118" i="10"/>
  <c r="U110" i="10"/>
  <c r="CT209" i="7" a="1"/>
  <c r="CT209" i="7" s="1"/>
  <c r="CR211" i="7" a="1"/>
  <c r="CR211" i="7" s="1"/>
  <c r="S112" i="10"/>
  <c r="W108" i="10"/>
  <c r="CV207" i="7" a="1"/>
  <c r="CV207" i="7" s="1"/>
  <c r="Q114" i="10"/>
  <c r="CP213" i="7" a="1"/>
  <c r="CP213" i="7" s="1"/>
  <c r="T111" i="10"/>
  <c r="CS210" i="7" a="1"/>
  <c r="CS210" i="7" s="1"/>
  <c r="R113" i="10"/>
  <c r="CQ212" i="7" a="1"/>
  <c r="CQ212" i="7" s="1"/>
  <c r="V109" i="10"/>
  <c r="CU208" i="7" a="1"/>
  <c r="CU208" i="7" s="1"/>
  <c r="CJ219" i="7" a="1"/>
  <c r="CJ219" i="7" s="1"/>
  <c r="K120" i="10"/>
  <c r="H123" i="10"/>
  <c r="CG222" i="7" a="1"/>
  <c r="CG222" i="7" s="1"/>
  <c r="CN215" i="7" a="1"/>
  <c r="CN215" i="7" s="1"/>
  <c r="O116" i="10"/>
  <c r="CF223" i="7" a="1"/>
  <c r="CF223" i="7" s="1"/>
  <c r="G125" i="10" s="1"/>
  <c r="G174" i="10" s="1"/>
  <c r="G124" i="10"/>
  <c r="CH221" i="7" a="1"/>
  <c r="CH221" i="7" s="1"/>
  <c r="I122" i="10"/>
  <c r="J121" i="10"/>
  <c r="CI220" i="7" a="1"/>
  <c r="CI220" i="7" s="1"/>
  <c r="N117" i="10"/>
  <c r="CM216" i="7" a="1"/>
  <c r="CM216" i="7" s="1"/>
  <c r="X107" i="10"/>
  <c r="CW206" i="7" a="1"/>
  <c r="CW206" i="7" s="1"/>
  <c r="CM217" i="7" l="1" a="1"/>
  <c r="CM217" i="7" s="1"/>
  <c r="N118" i="10"/>
  <c r="CI221" i="7" a="1"/>
  <c r="CI221" i="7" s="1"/>
  <c r="J122" i="10"/>
  <c r="CG223" i="7" a="1"/>
  <c r="CG223" i="7" s="1"/>
  <c r="H125" i="10" s="1"/>
  <c r="H124" i="10"/>
  <c r="T112" i="10"/>
  <c r="CS211" i="7" a="1"/>
  <c r="CS211" i="7" s="1"/>
  <c r="U111" i="10"/>
  <c r="CT210" i="7" a="1"/>
  <c r="CT210" i="7" s="1"/>
  <c r="CP214" i="7" a="1"/>
  <c r="CP214" i="7" s="1"/>
  <c r="Q115" i="10"/>
  <c r="CH222" i="7" a="1"/>
  <c r="CH222" i="7" s="1"/>
  <c r="I123" i="10"/>
  <c r="CJ220" i="7" a="1"/>
  <c r="CJ220" i="7" s="1"/>
  <c r="K121" i="10"/>
  <c r="CL218" i="7" a="1"/>
  <c r="CL218" i="7" s="1"/>
  <c r="M119" i="10"/>
  <c r="CW207" i="7" a="1"/>
  <c r="CW207" i="7" s="1"/>
  <c r="X108" i="10"/>
  <c r="V110" i="10"/>
  <c r="CU209" i="7" a="1"/>
  <c r="CU209" i="7" s="1"/>
  <c r="W109" i="10"/>
  <c r="CV208" i="7" a="1"/>
  <c r="CV208" i="7" s="1"/>
  <c r="L120" i="10"/>
  <c r="CK219" i="7" a="1"/>
  <c r="CK219" i="7" s="1"/>
  <c r="R114" i="10"/>
  <c r="CQ213" i="7" a="1"/>
  <c r="CQ213" i="7" s="1"/>
  <c r="CO215" i="7" a="1"/>
  <c r="CO215" i="7" s="1"/>
  <c r="P116" i="10"/>
  <c r="CN216" i="7" a="1"/>
  <c r="CN216" i="7" s="1"/>
  <c r="O117" i="10"/>
  <c r="S113" i="10"/>
  <c r="CR212" i="7" a="1"/>
  <c r="CR212" i="7" s="1"/>
  <c r="H174" i="10" l="1"/>
  <c r="W110" i="10"/>
  <c r="CV209" i="7" a="1"/>
  <c r="CV209" i="7" s="1"/>
  <c r="CS212" i="7" a="1"/>
  <c r="CS212" i="7" s="1"/>
  <c r="T113" i="10"/>
  <c r="K122" i="10"/>
  <c r="CJ221" i="7" a="1"/>
  <c r="CJ221" i="7" s="1"/>
  <c r="CU210" i="7" a="1"/>
  <c r="CU210" i="7" s="1"/>
  <c r="V111" i="10"/>
  <c r="CO216" i="7" a="1"/>
  <c r="CO216" i="7" s="1"/>
  <c r="P117" i="10"/>
  <c r="R115" i="10"/>
  <c r="CQ214" i="7" a="1"/>
  <c r="CQ214" i="7" s="1"/>
  <c r="CN217" i="7" a="1"/>
  <c r="CN217" i="7" s="1"/>
  <c r="O118" i="10"/>
  <c r="X109" i="10"/>
  <c r="CW208" i="7" a="1"/>
  <c r="CW208" i="7" s="1"/>
  <c r="CP215" i="7" a="1"/>
  <c r="CP215" i="7" s="1"/>
  <c r="Q116" i="10"/>
  <c r="J123" i="10"/>
  <c r="CI222" i="7" a="1"/>
  <c r="CI222" i="7" s="1"/>
  <c r="I124" i="10"/>
  <c r="CH223" i="7" a="1"/>
  <c r="CH223" i="7" s="1"/>
  <c r="I125" i="10" s="1"/>
  <c r="I174" i="10" s="1"/>
  <c r="CK220" i="7" a="1"/>
  <c r="CK220" i="7" s="1"/>
  <c r="L121" i="10"/>
  <c r="U112" i="10"/>
  <c r="CT211" i="7" a="1"/>
  <c r="CT211" i="7" s="1"/>
  <c r="CR213" i="7" a="1"/>
  <c r="CR213" i="7" s="1"/>
  <c r="S114" i="10"/>
  <c r="CL219" i="7" a="1"/>
  <c r="CL219" i="7" s="1"/>
  <c r="M120" i="10"/>
  <c r="N119" i="10"/>
  <c r="CM218" i="7" a="1"/>
  <c r="CM218" i="7" s="1"/>
  <c r="N120" i="10" l="1"/>
  <c r="CM219" i="7" a="1"/>
  <c r="CM219" i="7" s="1"/>
  <c r="X110" i="10"/>
  <c r="CW209" i="7" a="1"/>
  <c r="CW209" i="7" s="1"/>
  <c r="L122" i="10"/>
  <c r="CK221" i="7" a="1"/>
  <c r="CK221" i="7" s="1"/>
  <c r="V112" i="10"/>
  <c r="CU211" i="7" a="1"/>
  <c r="CU211" i="7" s="1"/>
  <c r="CJ222" i="7" a="1"/>
  <c r="CJ222" i="7" s="1"/>
  <c r="K123" i="10"/>
  <c r="O119" i="10"/>
  <c r="CN218" i="7" a="1"/>
  <c r="CN218" i="7" s="1"/>
  <c r="CI223" i="7" a="1"/>
  <c r="CI223" i="7" s="1"/>
  <c r="J125" i="10" s="1"/>
  <c r="J124" i="10"/>
  <c r="CQ215" i="7" a="1"/>
  <c r="CQ215" i="7" s="1"/>
  <c r="R116" i="10"/>
  <c r="CR214" i="7" a="1"/>
  <c r="CR214" i="7" s="1"/>
  <c r="S115" i="10"/>
  <c r="T114" i="10"/>
  <c r="CS213" i="7" a="1"/>
  <c r="CS213" i="7" s="1"/>
  <c r="CL220" i="7" a="1"/>
  <c r="CL220" i="7" s="1"/>
  <c r="M121" i="10"/>
  <c r="U113" i="10"/>
  <c r="CT212" i="7" a="1"/>
  <c r="CT212" i="7" s="1"/>
  <c r="CV210" i="7" a="1"/>
  <c r="CV210" i="7" s="1"/>
  <c r="W111" i="10"/>
  <c r="Q117" i="10"/>
  <c r="CP216" i="7" a="1"/>
  <c r="CP216" i="7" s="1"/>
  <c r="P118" i="10"/>
  <c r="CO217" i="7" a="1"/>
  <c r="CO217" i="7" s="1"/>
  <c r="J174" i="10" l="1"/>
  <c r="CO218" i="7" a="1"/>
  <c r="CO218" i="7" s="1"/>
  <c r="P119" i="10"/>
  <c r="U114" i="10"/>
  <c r="CT213" i="7" a="1"/>
  <c r="CT213" i="7" s="1"/>
  <c r="V113" i="10"/>
  <c r="CU212" i="7" a="1"/>
  <c r="CU212" i="7" s="1"/>
  <c r="CQ216" i="7" a="1"/>
  <c r="CQ216" i="7" s="1"/>
  <c r="R117" i="10"/>
  <c r="CK222" i="7" a="1"/>
  <c r="CK222" i="7" s="1"/>
  <c r="L123" i="10"/>
  <c r="M122" i="10"/>
  <c r="CL221" i="7" a="1"/>
  <c r="CL221" i="7" s="1"/>
  <c r="Q118" i="10"/>
  <c r="CP217" i="7" a="1"/>
  <c r="CP217" i="7" s="1"/>
  <c r="CS214" i="7" a="1"/>
  <c r="CS214" i="7" s="1"/>
  <c r="T115" i="10"/>
  <c r="O120" i="10"/>
  <c r="CN219" i="7" a="1"/>
  <c r="CN219" i="7" s="1"/>
  <c r="X111" i="10"/>
  <c r="CW210" i="7" a="1"/>
  <c r="CW210" i="7" s="1"/>
  <c r="N121" i="10"/>
  <c r="CM220" i="7" a="1"/>
  <c r="CM220" i="7" s="1"/>
  <c r="CV211" i="7" a="1"/>
  <c r="CV211" i="7" s="1"/>
  <c r="W112" i="10"/>
  <c r="S116" i="10"/>
  <c r="CR215" i="7" a="1"/>
  <c r="CR215" i="7" s="1"/>
  <c r="K124" i="10"/>
  <c r="CJ223" i="7" a="1"/>
  <c r="CJ223" i="7" s="1"/>
  <c r="K125" i="10" s="1"/>
  <c r="K174" i="10" l="1"/>
  <c r="CS215" i="7" a="1"/>
  <c r="CS215" i="7" s="1"/>
  <c r="T116" i="10"/>
  <c r="R118" i="10"/>
  <c r="CQ217" i="7" a="1"/>
  <c r="CQ217" i="7" s="1"/>
  <c r="CV212" i="7" a="1"/>
  <c r="CV212" i="7" s="1"/>
  <c r="W113" i="10"/>
  <c r="N122" i="10"/>
  <c r="CM221" i="7" a="1"/>
  <c r="CM221" i="7" s="1"/>
  <c r="Q119" i="10"/>
  <c r="CP218" i="7" a="1"/>
  <c r="CP218" i="7" s="1"/>
  <c r="CU213" i="7" a="1"/>
  <c r="CU213" i="7" s="1"/>
  <c r="V114" i="10"/>
  <c r="X112" i="10"/>
  <c r="CW211" i="7" a="1"/>
  <c r="CW211" i="7" s="1"/>
  <c r="M123" i="10"/>
  <c r="CL222" i="7" a="1"/>
  <c r="CL222" i="7" s="1"/>
  <c r="U115" i="10"/>
  <c r="CT214" i="7" a="1"/>
  <c r="CT214" i="7" s="1"/>
  <c r="CN220" i="7" a="1"/>
  <c r="CN220" i="7" s="1"/>
  <c r="O121" i="10"/>
  <c r="S117" i="10"/>
  <c r="CR216" i="7" a="1"/>
  <c r="CR216" i="7" s="1"/>
  <c r="L124" i="10"/>
  <c r="CK223" i="7" a="1"/>
  <c r="CK223" i="7" s="1"/>
  <c r="L125" i="10" s="1"/>
  <c r="L174" i="10" s="1"/>
  <c r="CO219" i="7" a="1"/>
  <c r="CO219" i="7" s="1"/>
  <c r="P120" i="10"/>
  <c r="CL223" i="7" l="1" a="1"/>
  <c r="CL223" i="7" s="1"/>
  <c r="M125" i="10" s="1"/>
  <c r="M174" i="10" s="1"/>
  <c r="M124" i="10"/>
  <c r="N123" i="10"/>
  <c r="CM222" i="7" a="1"/>
  <c r="CM222" i="7" s="1"/>
  <c r="X113" i="10"/>
  <c r="CW212" i="7" a="1"/>
  <c r="CW212" i="7" s="1"/>
  <c r="CV213" i="7" a="1"/>
  <c r="CV213" i="7" s="1"/>
  <c r="W114" i="10"/>
  <c r="S118" i="10"/>
  <c r="CR217" i="7" a="1"/>
  <c r="CR217" i="7" s="1"/>
  <c r="R119" i="10"/>
  <c r="CQ218" i="7" a="1"/>
  <c r="CQ218" i="7" s="1"/>
  <c r="CN221" i="7" a="1"/>
  <c r="CN221" i="7" s="1"/>
  <c r="O122" i="10"/>
  <c r="V115" i="10"/>
  <c r="CU214" i="7" a="1"/>
  <c r="CU214" i="7" s="1"/>
  <c r="CT215" i="7" a="1"/>
  <c r="CT215" i="7" s="1"/>
  <c r="U116" i="10"/>
  <c r="CP219" i="7" a="1"/>
  <c r="CP219" i="7" s="1"/>
  <c r="Q120" i="10"/>
  <c r="CO220" i="7" a="1"/>
  <c r="CO220" i="7" s="1"/>
  <c r="P121" i="10"/>
  <c r="T117" i="10"/>
  <c r="CS216" i="7" a="1"/>
  <c r="CS216" i="7" s="1"/>
  <c r="V116" i="10" l="1"/>
  <c r="CU215" i="7" a="1"/>
  <c r="CU215" i="7" s="1"/>
  <c r="W115" i="10"/>
  <c r="CV214" i="7" a="1"/>
  <c r="CV214" i="7" s="1"/>
  <c r="U117" i="10"/>
  <c r="CT216" i="7" a="1"/>
  <c r="CT216" i="7" s="1"/>
  <c r="X114" i="10"/>
  <c r="CW213" i="7" a="1"/>
  <c r="CW213" i="7" s="1"/>
  <c r="O123" i="10"/>
  <c r="CN222" i="7" a="1"/>
  <c r="CN222" i="7" s="1"/>
  <c r="P122" i="10"/>
  <c r="CO221" i="7" a="1"/>
  <c r="CO221" i="7" s="1"/>
  <c r="R120" i="10"/>
  <c r="CQ219" i="7" a="1"/>
  <c r="CQ219" i="7" s="1"/>
  <c r="N124" i="10"/>
  <c r="CM223" i="7" a="1"/>
  <c r="CM223" i="7" s="1"/>
  <c r="N125" i="10" s="1"/>
  <c r="N174" i="10" s="1"/>
  <c r="CP220" i="7" a="1"/>
  <c r="CP220" i="7" s="1"/>
  <c r="Q121" i="10"/>
  <c r="CS217" i="7" a="1"/>
  <c r="CS217" i="7" s="1"/>
  <c r="T118" i="10"/>
  <c r="S119" i="10"/>
  <c r="CR218" i="7" a="1"/>
  <c r="CR218" i="7" s="1"/>
  <c r="CW214" i="7" l="1" a="1"/>
  <c r="CW214" i="7" s="1"/>
  <c r="X115" i="10"/>
  <c r="S120" i="10"/>
  <c r="CR219" i="7" a="1"/>
  <c r="CR219" i="7" s="1"/>
  <c r="CQ220" i="7" a="1"/>
  <c r="CQ220" i="7" s="1"/>
  <c r="R121" i="10"/>
  <c r="CT217" i="7" a="1"/>
  <c r="CT217" i="7" s="1"/>
  <c r="U118" i="10"/>
  <c r="CO222" i="7" a="1"/>
  <c r="CO222" i="7" s="1"/>
  <c r="P123" i="10"/>
  <c r="CV215" i="7" a="1"/>
  <c r="CV215" i="7" s="1"/>
  <c r="W116" i="10"/>
  <c r="T119" i="10"/>
  <c r="CS218" i="7" a="1"/>
  <c r="CS218" i="7" s="1"/>
  <c r="CN223" i="7" a="1"/>
  <c r="CN223" i="7" s="1"/>
  <c r="O125" i="10" s="1"/>
  <c r="O174" i="10" s="1"/>
  <c r="O124" i="10"/>
  <c r="CU216" i="7" a="1"/>
  <c r="CU216" i="7" s="1"/>
  <c r="V117" i="10"/>
  <c r="Q122" i="10"/>
  <c r="CP221" i="7" a="1"/>
  <c r="CP221" i="7" s="1"/>
  <c r="CT218" i="7" l="1" a="1"/>
  <c r="CT218" i="7" s="1"/>
  <c r="U119" i="10"/>
  <c r="CS219" i="7" a="1"/>
  <c r="CS219" i="7" s="1"/>
  <c r="T120" i="10"/>
  <c r="CQ221" i="7" a="1"/>
  <c r="CQ221" i="7" s="1"/>
  <c r="R122" i="10"/>
  <c r="CP222" i="7" a="1"/>
  <c r="CP222" i="7" s="1"/>
  <c r="Q123" i="10"/>
  <c r="S121" i="10"/>
  <c r="CR220" i="7" a="1"/>
  <c r="CR220" i="7" s="1"/>
  <c r="CV216" i="7" a="1"/>
  <c r="CV216" i="7" s="1"/>
  <c r="W117" i="10"/>
  <c r="CU217" i="7" a="1"/>
  <c r="CU217" i="7" s="1"/>
  <c r="V118" i="10"/>
  <c r="CO223" i="7" a="1"/>
  <c r="CO223" i="7" s="1"/>
  <c r="P125" i="10" s="1"/>
  <c r="P174" i="10" s="1"/>
  <c r="P124" i="10"/>
  <c r="CW215" i="7" a="1"/>
  <c r="CW215" i="7" s="1"/>
  <c r="X116" i="10"/>
  <c r="Q124" i="10" l="1"/>
  <c r="CP223" i="7" a="1"/>
  <c r="CP223" i="7" s="1"/>
  <c r="Q125" i="10" s="1"/>
  <c r="CU218" i="7" a="1"/>
  <c r="CU218" i="7" s="1"/>
  <c r="V119" i="10"/>
  <c r="R123" i="10"/>
  <c r="CQ222" i="7" a="1"/>
  <c r="CQ222" i="7" s="1"/>
  <c r="W118" i="10"/>
  <c r="CV217" i="7" a="1"/>
  <c r="CV217" i="7" s="1"/>
  <c r="CS220" i="7" a="1"/>
  <c r="CS220" i="7" s="1"/>
  <c r="T121" i="10"/>
  <c r="S122" i="10"/>
  <c r="CR221" i="7" a="1"/>
  <c r="CR221" i="7" s="1"/>
  <c r="X117" i="10"/>
  <c r="CW216" i="7" a="1"/>
  <c r="CW216" i="7" s="1"/>
  <c r="CT219" i="7" a="1"/>
  <c r="CT219" i="7" s="1"/>
  <c r="U120" i="10"/>
  <c r="Q174" i="10" l="1"/>
  <c r="CV218" i="7" a="1"/>
  <c r="CV218" i="7" s="1"/>
  <c r="W119" i="10"/>
  <c r="CW217" i="7" a="1"/>
  <c r="CW217" i="7" s="1"/>
  <c r="X118" i="10"/>
  <c r="CQ223" i="7" a="1"/>
  <c r="CQ223" i="7" s="1"/>
  <c r="R125" i="10" s="1"/>
  <c r="R174" i="10" s="1"/>
  <c r="R124" i="10"/>
  <c r="U121" i="10"/>
  <c r="CT220" i="7" a="1"/>
  <c r="CT220" i="7" s="1"/>
  <c r="S123" i="10"/>
  <c r="CR222" i="7" a="1"/>
  <c r="CR222" i="7" s="1"/>
  <c r="V120" i="10"/>
  <c r="CU219" i="7" a="1"/>
  <c r="CU219" i="7" s="1"/>
  <c r="T122" i="10"/>
  <c r="CS221" i="7" a="1"/>
  <c r="CS221" i="7" s="1"/>
  <c r="C15" i="10" l="1"/>
  <c r="D16" i="10" s="1"/>
  <c r="D17" i="10" s="1"/>
  <c r="D18" i="10" s="1"/>
  <c r="D19" i="10" s="1"/>
  <c r="D20" i="10" s="1"/>
  <c r="D21" i="10" s="1"/>
  <c r="D22" i="10" s="1"/>
  <c r="D23" i="10" s="1"/>
  <c r="D24" i="10" s="1"/>
  <c r="D25" i="10" s="1"/>
  <c r="D26" i="10" s="1"/>
  <c r="D27" i="10" s="1"/>
  <c r="D28" i="10" s="1"/>
  <c r="D29" i="10" s="1"/>
  <c r="D30" i="10" s="1"/>
  <c r="D31" i="10" s="1"/>
  <c r="D32" i="10" s="1"/>
  <c r="D33" i="10" s="1"/>
  <c r="D34" i="10" s="1"/>
  <c r="D35" i="10" s="1"/>
  <c r="D36" i="10" s="1"/>
  <c r="D37" i="10" s="1"/>
  <c r="D38" i="10" s="1"/>
  <c r="D39" i="10" s="1"/>
  <c r="D40" i="10" s="1"/>
  <c r="D41" i="10" s="1"/>
  <c r="D42" i="10" s="1"/>
  <c r="D43" i="10" s="1"/>
  <c r="D44" i="10" s="1"/>
  <c r="D45" i="10" s="1"/>
  <c r="D46" i="10" s="1"/>
  <c r="D47" i="10" s="1"/>
  <c r="D48" i="10" s="1"/>
  <c r="D49" i="10" s="1"/>
  <c r="D50" i="10" s="1"/>
  <c r="D51" i="10" s="1"/>
  <c r="D52" i="10" s="1"/>
  <c r="D53" i="10" s="1"/>
  <c r="D54" i="10" s="1"/>
  <c r="D55" i="10" s="1"/>
  <c r="D56" i="10" s="1"/>
  <c r="D57" i="10" s="1"/>
  <c r="D58" i="10" s="1"/>
  <c r="D59" i="10" s="1"/>
  <c r="D60" i="10" s="1"/>
  <c r="D61" i="10" s="1"/>
  <c r="D62" i="10" s="1"/>
  <c r="D63" i="10" s="1"/>
  <c r="D64" i="10" s="1"/>
  <c r="D65" i="10" s="1"/>
  <c r="D66" i="10" s="1"/>
  <c r="D67" i="10" s="1"/>
  <c r="D68" i="10" s="1"/>
  <c r="D69" i="10" s="1"/>
  <c r="D70" i="10" s="1"/>
  <c r="D71" i="10" s="1"/>
  <c r="D72" i="10" s="1"/>
  <c r="D73" i="10" s="1"/>
  <c r="D74" i="10" s="1"/>
  <c r="D75" i="10" s="1"/>
  <c r="D76" i="10" s="1"/>
  <c r="D77" i="10" s="1"/>
  <c r="D78" i="10" s="1"/>
  <c r="D79" i="10" s="1"/>
  <c r="D80" i="10" s="1"/>
  <c r="D81" i="10" s="1"/>
  <c r="D82" i="10" s="1"/>
  <c r="D83" i="10" s="1"/>
  <c r="D84" i="10" s="1"/>
  <c r="D85" i="10" s="1"/>
  <c r="D86" i="10" s="1"/>
  <c r="D87" i="10" s="1"/>
  <c r="D88" i="10" s="1"/>
  <c r="D89" i="10" s="1"/>
  <c r="D90" i="10" s="1"/>
  <c r="D91" i="10" s="1"/>
  <c r="D92" i="10" s="1"/>
  <c r="D93" i="10" s="1"/>
  <c r="D94" i="10" s="1"/>
  <c r="D95" i="10" s="1"/>
  <c r="D96" i="10" s="1"/>
  <c r="D97" i="10" s="1"/>
  <c r="D98" i="10" s="1"/>
  <c r="D99" i="10" s="1"/>
  <c r="D100" i="10" s="1"/>
  <c r="D101" i="10" s="1"/>
  <c r="D102" i="10" s="1"/>
  <c r="D103" i="10" s="1"/>
  <c r="D104" i="10" s="1"/>
  <c r="D105" i="10" s="1"/>
  <c r="D106" i="10" s="1"/>
  <c r="D107" i="10" s="1"/>
  <c r="D108" i="10" s="1"/>
  <c r="D109" i="10" s="1"/>
  <c r="D110" i="10" s="1"/>
  <c r="D111" i="10" s="1"/>
  <c r="D112" i="10" s="1"/>
  <c r="D113" i="10" s="1"/>
  <c r="D114" i="10" s="1"/>
  <c r="D115" i="10" s="1"/>
  <c r="D116" i="10" s="1"/>
  <c r="D117" i="10" s="1"/>
  <c r="D118" i="10" s="1"/>
  <c r="D119" i="10" s="1"/>
  <c r="D120" i="10" s="1"/>
  <c r="D121" i="10" s="1"/>
  <c r="D122" i="10" s="1"/>
  <c r="D123" i="10" s="1"/>
  <c r="D124" i="10" s="1"/>
  <c r="D125" i="10" s="1"/>
  <c r="D126" i="10" s="1"/>
  <c r="D127" i="10" s="1"/>
  <c r="D128" i="10" s="1"/>
  <c r="D129" i="10" s="1"/>
  <c r="D130" i="10" s="1"/>
  <c r="D131" i="10" s="1"/>
  <c r="D132" i="10" s="1"/>
  <c r="D133" i="10" s="1"/>
  <c r="D134" i="10" s="1"/>
  <c r="D135" i="10" s="1"/>
  <c r="D136" i="10" s="1"/>
  <c r="D137" i="10" s="1"/>
  <c r="D138" i="10" s="1"/>
  <c r="D139" i="10" s="1"/>
  <c r="D140" i="10" s="1"/>
  <c r="D141" i="10" s="1"/>
  <c r="D142" i="10" s="1"/>
  <c r="D143" i="10" s="1"/>
  <c r="D144" i="10" s="1"/>
  <c r="D145" i="10" s="1"/>
  <c r="D146" i="10" s="1"/>
  <c r="D147" i="10" s="1"/>
  <c r="D148" i="10" s="1"/>
  <c r="D149" i="10" s="1"/>
  <c r="D150" i="10" s="1"/>
  <c r="D151" i="10" s="1"/>
  <c r="D152" i="10" s="1"/>
  <c r="D153" i="10" s="1"/>
  <c r="D154" i="10" s="1"/>
  <c r="D155" i="10" s="1"/>
  <c r="D156" i="10" s="1"/>
  <c r="D157" i="10" s="1"/>
  <c r="D158" i="10" s="1"/>
  <c r="D159" i="10" s="1"/>
  <c r="D160" i="10" s="1"/>
  <c r="D161" i="10" s="1"/>
  <c r="D162" i="10" s="1"/>
  <c r="D163" i="10" s="1"/>
  <c r="D164" i="10" s="1"/>
  <c r="D165" i="10" s="1"/>
  <c r="D166" i="10" s="1"/>
  <c r="D167" i="10" s="1"/>
  <c r="D168" i="10" s="1"/>
  <c r="D169" i="10" s="1"/>
  <c r="D170" i="10" s="1"/>
  <c r="D171" i="10" s="1"/>
  <c r="D172" i="10" s="1"/>
  <c r="D173" i="10" s="1"/>
  <c r="U122" i="10"/>
  <c r="CT221" i="7" a="1"/>
  <c r="CT221" i="7" s="1"/>
  <c r="X119" i="10"/>
  <c r="CW218" i="7" a="1"/>
  <c r="CW218" i="7" s="1"/>
  <c r="CR223" i="7" a="1"/>
  <c r="CR223" i="7" s="1"/>
  <c r="S125" i="10" s="1"/>
  <c r="S124" i="10"/>
  <c r="T123" i="10"/>
  <c r="CS222" i="7" a="1"/>
  <c r="CS222" i="7" s="1"/>
  <c r="V121" i="10"/>
  <c r="CU220" i="7" a="1"/>
  <c r="CU220" i="7" s="1"/>
  <c r="CV219" i="7" a="1"/>
  <c r="CV219" i="7" s="1"/>
  <c r="W120" i="10"/>
  <c r="T124" i="10" l="1"/>
  <c r="CS223" i="7" a="1"/>
  <c r="CS223" i="7" s="1"/>
  <c r="T125" i="10" s="1"/>
  <c r="CW219" i="7" a="1"/>
  <c r="CW219" i="7" s="1"/>
  <c r="X120" i="10"/>
  <c r="CV220" i="7" a="1"/>
  <c r="CV220" i="7" s="1"/>
  <c r="W121" i="10"/>
  <c r="CU221" i="7" a="1"/>
  <c r="CU221" i="7" s="1"/>
  <c r="V122" i="10"/>
  <c r="U123" i="10"/>
  <c r="CT222" i="7" a="1"/>
  <c r="CT222" i="7" s="1"/>
  <c r="V123" i="10" l="1"/>
  <c r="CU222" i="7" a="1"/>
  <c r="CU222" i="7" s="1"/>
  <c r="CV221" i="7" a="1"/>
  <c r="CV221" i="7" s="1"/>
  <c r="W122" i="10"/>
  <c r="CW220" i="7" a="1"/>
  <c r="CW220" i="7" s="1"/>
  <c r="X121" i="10"/>
  <c r="CT223" i="7" a="1"/>
  <c r="CT223" i="7" s="1"/>
  <c r="U125" i="10" s="1"/>
  <c r="U124" i="10"/>
  <c r="X122" i="10" l="1"/>
  <c r="CW221" i="7" a="1"/>
  <c r="CW221" i="7" s="1"/>
  <c r="W123" i="10"/>
  <c r="CV222" i="7" a="1"/>
  <c r="CV222" i="7" s="1"/>
  <c r="CU223" i="7" a="1"/>
  <c r="CU223" i="7" s="1"/>
  <c r="V125" i="10" s="1"/>
  <c r="V124" i="10"/>
  <c r="CV223" i="7" l="1" a="1"/>
  <c r="CV223" i="7" s="1"/>
  <c r="W125" i="10" s="1"/>
  <c r="W124" i="10"/>
  <c r="CW222" i="7" a="1"/>
  <c r="CW222" i="7" s="1"/>
  <c r="X123" i="10"/>
  <c r="CW223" i="7" l="1" a="1"/>
  <c r="CW223" i="7" s="1"/>
  <c r="X125" i="10" s="1"/>
  <c r="FQ6" i="7" s="1" a="1"/>
  <c r="X124" i="10"/>
  <c r="FQ6" i="7" l="1"/>
  <c r="E14" i="10" l="1"/>
  <c r="F14" i="10"/>
  <c r="G14" i="10"/>
  <c r="H14" i="10"/>
  <c r="I14" i="10"/>
  <c r="J14" i="10"/>
  <c r="K14" i="10"/>
  <c r="L14" i="10"/>
  <c r="M14" i="10"/>
  <c r="N14" i="10"/>
  <c r="O14" i="10"/>
  <c r="P14" i="10"/>
  <c r="Q14" i="10"/>
  <c r="R14" i="10"/>
  <c r="S14" i="10"/>
  <c r="T14" i="10"/>
  <c r="U14" i="10"/>
  <c r="V14" i="10"/>
  <c r="W14" i="10"/>
  <c r="X14" i="1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<sst xmlns="http://schemas.openxmlformats.org/spreadsheetml/2006/main" count="1175" uniqueCount="276">
  <si>
    <t>Deep retrofit</t>
  </si>
  <si>
    <t>Major Retrofit</t>
  </si>
  <si>
    <t>Medium Retrofit</t>
  </si>
  <si>
    <t>Minor Retrofit</t>
  </si>
  <si>
    <t>Scenario1</t>
  </si>
  <si>
    <t>yr</t>
  </si>
  <si>
    <t>%</t>
  </si>
  <si>
    <t>National Currency/yr</t>
  </si>
  <si>
    <t>kg/yr</t>
  </si>
  <si>
    <t>kWh/yr</t>
  </si>
  <si>
    <t>National Currency</t>
  </si>
  <si>
    <t xml:space="preserve">Total investment cost 
per total annual energy saved </t>
  </si>
  <si>
    <t xml:space="preserve">Simple 
Payback period </t>
  </si>
  <si>
    <t xml:space="preserve">Annual fossil fuel cost 
savings </t>
  </si>
  <si>
    <t xml:space="preserve">Annual electricity
 cost savings </t>
  </si>
  <si>
    <t>Annual increase of Renewable Energy generation</t>
  </si>
  <si>
    <t>Annual savings of fossil fuel consumption</t>
  </si>
  <si>
    <t xml:space="preserve">Annual electricity savings </t>
  </si>
  <si>
    <t>Total annual primary 
energy savings</t>
  </si>
  <si>
    <t>Estimated 
Investment cost</t>
  </si>
  <si>
    <t xml:space="preserve">Annual fossil 
fuel cost </t>
  </si>
  <si>
    <t xml:space="preserve">Annual 
electricity cost </t>
  </si>
  <si>
    <t xml:space="preserve">Annual total 
energy-related operational cost </t>
  </si>
  <si>
    <t xml:space="preserve">Annual generation of Renewable Energy </t>
  </si>
  <si>
    <t>Annual consumption of fossil fuel</t>
  </si>
  <si>
    <t xml:space="preserve">Annual electricity consumption </t>
  </si>
  <si>
    <t xml:space="preserve">Total annual primary 
energy consumption </t>
  </si>
  <si>
    <t>Cost indicators impacts</t>
  </si>
  <si>
    <t>Environmental indicators impacts</t>
  </si>
  <si>
    <t>Energy performance indicators impacts</t>
  </si>
  <si>
    <t>Cost indicators</t>
  </si>
  <si>
    <t>Environmental indicators</t>
  </si>
  <si>
    <t>Energy Performance Indicators</t>
  </si>
  <si>
    <t>Type of retrofit</t>
  </si>
  <si>
    <t>Retrofit scenario</t>
  </si>
  <si>
    <t>Public Building Typology</t>
  </si>
  <si>
    <t>Building name</t>
  </si>
  <si>
    <t>Type of Retrofit</t>
  </si>
  <si>
    <t>Building No.</t>
  </si>
  <si>
    <t>PBT10</t>
  </si>
  <si>
    <t>PBT9</t>
  </si>
  <si>
    <t>PBT8</t>
  </si>
  <si>
    <t>Medium retrofit</t>
  </si>
  <si>
    <t>PBT7</t>
  </si>
  <si>
    <t>PBT1</t>
  </si>
  <si>
    <t>PBT6</t>
  </si>
  <si>
    <t>PBT5</t>
  </si>
  <si>
    <t>PBT4</t>
  </si>
  <si>
    <t>Major retrofit</t>
  </si>
  <si>
    <t>PBT3</t>
  </si>
  <si>
    <t>PBT2</t>
  </si>
  <si>
    <t>Minor retrofit</t>
  </si>
  <si>
    <t>B</t>
  </si>
  <si>
    <t>C</t>
  </si>
  <si>
    <t>D</t>
  </si>
  <si>
    <t>E</t>
  </si>
  <si>
    <t>G</t>
  </si>
  <si>
    <t>H</t>
  </si>
  <si>
    <t>F</t>
  </si>
  <si>
    <t>I</t>
  </si>
  <si>
    <t>J</t>
  </si>
  <si>
    <t>l</t>
  </si>
  <si>
    <t>k</t>
  </si>
  <si>
    <t>m</t>
  </si>
  <si>
    <t>n</t>
  </si>
  <si>
    <t>o</t>
  </si>
  <si>
    <t>p</t>
  </si>
  <si>
    <t>q</t>
  </si>
  <si>
    <t>r</t>
  </si>
  <si>
    <t>s</t>
  </si>
  <si>
    <t>t</t>
  </si>
  <si>
    <t>u</t>
  </si>
  <si>
    <t>v</t>
  </si>
  <si>
    <t>w</t>
  </si>
  <si>
    <t>x</t>
  </si>
  <si>
    <t>y</t>
  </si>
  <si>
    <t>z</t>
  </si>
  <si>
    <t>aa</t>
  </si>
  <si>
    <t>ab</t>
  </si>
  <si>
    <t>ac</t>
  </si>
  <si>
    <t>ae</t>
  </si>
  <si>
    <t>af</t>
  </si>
  <si>
    <t>ag</t>
  </si>
  <si>
    <t>ah</t>
  </si>
  <si>
    <t>ai</t>
  </si>
  <si>
    <t>aj</t>
  </si>
  <si>
    <t>ak</t>
  </si>
  <si>
    <t>al</t>
  </si>
  <si>
    <t>ad</t>
  </si>
  <si>
    <t>am</t>
  </si>
  <si>
    <t>an</t>
  </si>
  <si>
    <t>ao</t>
  </si>
  <si>
    <t>ap</t>
  </si>
  <si>
    <t>aq</t>
  </si>
  <si>
    <t>as</t>
  </si>
  <si>
    <t>ar</t>
  </si>
  <si>
    <t>at</t>
  </si>
  <si>
    <t>au</t>
  </si>
  <si>
    <t>av</t>
  </si>
  <si>
    <t>aw</t>
  </si>
  <si>
    <t>ax</t>
  </si>
  <si>
    <t>ay</t>
  </si>
  <si>
    <t>az</t>
  </si>
  <si>
    <t>bb</t>
  </si>
  <si>
    <t>ba</t>
  </si>
  <si>
    <t>bc</t>
  </si>
  <si>
    <t>bd</t>
  </si>
  <si>
    <t>be</t>
  </si>
  <si>
    <t>bf</t>
  </si>
  <si>
    <t>bg</t>
  </si>
  <si>
    <t>bh</t>
  </si>
  <si>
    <t>National Currency/(kWh of energy saved)</t>
  </si>
  <si>
    <t>KWh/m²/yr</t>
  </si>
  <si>
    <t>kg/m²/yr</t>
  </si>
  <si>
    <t xml:space="preserve">National Currency/m²/yr </t>
  </si>
  <si>
    <t>National Currency/m²</t>
  </si>
  <si>
    <t>RES</t>
  </si>
  <si>
    <t>Non</t>
  </si>
  <si>
    <t>NO RES</t>
  </si>
  <si>
    <t>Building Typology</t>
  </si>
  <si>
    <t>Option</t>
  </si>
  <si>
    <t>Weight factor</t>
  </si>
  <si>
    <t xml:space="preserve">Simple Payback period </t>
  </si>
  <si>
    <t>PBT11</t>
  </si>
  <si>
    <t>PBT12</t>
  </si>
  <si>
    <t>PBT13</t>
  </si>
  <si>
    <t>PBT14</t>
  </si>
  <si>
    <t>PBT15</t>
  </si>
  <si>
    <t>Building floor area (m²)</t>
  </si>
  <si>
    <t>Ambasadors</t>
  </si>
  <si>
    <t>K</t>
  </si>
  <si>
    <t>L</t>
  </si>
  <si>
    <t>M</t>
  </si>
  <si>
    <t>N</t>
  </si>
  <si>
    <t>O</t>
  </si>
  <si>
    <t>P</t>
  </si>
  <si>
    <t>R</t>
  </si>
  <si>
    <t>S</t>
  </si>
  <si>
    <t>Q</t>
  </si>
  <si>
    <t>PBT</t>
  </si>
  <si>
    <t>Ranking - buildings</t>
  </si>
  <si>
    <t>Ranking - ambasadors</t>
  </si>
  <si>
    <t>Minor</t>
  </si>
  <si>
    <t>Retrofit</t>
  </si>
  <si>
    <t>Building</t>
  </si>
  <si>
    <t>CODE</t>
  </si>
  <si>
    <t>Year:</t>
  </si>
  <si>
    <t>Zgrada</t>
  </si>
  <si>
    <t>Indeks</t>
  </si>
  <si>
    <t>DEEP</t>
  </si>
  <si>
    <t>MAJOR</t>
  </si>
  <si>
    <t>MEDIUM</t>
  </si>
  <si>
    <t>MINOR</t>
  </si>
  <si>
    <t>Total investment</t>
  </si>
  <si>
    <t>Combination</t>
  </si>
  <si>
    <t>index</t>
  </si>
  <si>
    <t>NC</t>
  </si>
  <si>
    <t>Min</t>
  </si>
  <si>
    <t>Savings - currency</t>
  </si>
  <si>
    <t>Savings - CO2</t>
  </si>
  <si>
    <t>Savings - kWh</t>
  </si>
  <si>
    <t>CO2</t>
  </si>
  <si>
    <t>kWh</t>
  </si>
  <si>
    <t>kn</t>
  </si>
  <si>
    <t>kwh</t>
  </si>
  <si>
    <t xml:space="preserve">Annual savings of total energy-related operational cost </t>
  </si>
  <si>
    <t xml:space="preserve">Total annual primary energy consumption </t>
  </si>
  <si>
    <t xml:space="preserve">Annual total energy-related operational cost </t>
  </si>
  <si>
    <t xml:space="preserve">Annual electricity cost </t>
  </si>
  <si>
    <t xml:space="preserve">Annual fossil fuel cost </t>
  </si>
  <si>
    <t>Estimated Investment cost</t>
  </si>
  <si>
    <t>Total annual primary energy savings</t>
  </si>
  <si>
    <t xml:space="preserve">Annual electricity cost savings </t>
  </si>
  <si>
    <t xml:space="preserve">Annual fossil fuel cost savings </t>
  </si>
  <si>
    <t xml:space="preserve">Total investment cost per total annual energy saved </t>
  </si>
  <si>
    <t>Final Score</t>
  </si>
  <si>
    <t>Accumulated</t>
  </si>
  <si>
    <t>Years</t>
  </si>
  <si>
    <t>Investment</t>
  </si>
  <si>
    <t>NC/yr</t>
  </si>
  <si>
    <t>tCO2/yr</t>
  </si>
  <si>
    <t>Annual Investment</t>
  </si>
  <si>
    <t>Annual</t>
  </si>
  <si>
    <r>
      <t>m</t>
    </r>
    <r>
      <rPr>
        <b/>
        <sz val="11"/>
        <color theme="1"/>
        <rFont val="Calibri"/>
        <family val="2"/>
      </rPr>
      <t>²</t>
    </r>
  </si>
  <si>
    <t>Total floor area (m²)</t>
  </si>
  <si>
    <t>Medium</t>
  </si>
  <si>
    <t>Major</t>
  </si>
  <si>
    <t>Deep</t>
  </si>
  <si>
    <t>EXCLUDE</t>
  </si>
  <si>
    <t>Key Performance Indicators - Units</t>
  </si>
  <si>
    <t xml:space="preserve">Renovation scenarios </t>
  </si>
  <si>
    <t>Other ponderable categories</t>
  </si>
  <si>
    <t>Relative annual retrofitting area</t>
  </si>
  <si>
    <t>Annual retrofitting area (m²)</t>
  </si>
  <si>
    <t>Only applies on 7, 8, 32, 33 and/or 34 KPIs.</t>
  </si>
  <si>
    <t>CO2 reduction (%)</t>
  </si>
  <si>
    <t>kWh reduction (%)</t>
  </si>
  <si>
    <t>RES share (%)</t>
  </si>
  <si>
    <t>TARGETS check</t>
  </si>
  <si>
    <t>LIMITS check</t>
  </si>
  <si>
    <t>7. Annual generation of Renewable Energy  - KWh/m²/yr</t>
  </si>
  <si>
    <t>9. Total annual CO2 emissions  - kg/m²/yr</t>
  </si>
  <si>
    <t>23. Total annual primary energy savings - KWh/m²/yr</t>
  </si>
  <si>
    <t>D3.4.1_KPIs_ELCHE_en_rev2.xlsx</t>
  </si>
  <si>
    <t>RE kWh/yr</t>
  </si>
  <si>
    <t>Baseline year</t>
  </si>
  <si>
    <t>Building and associated scenario to be excluded from the initial sample</t>
  </si>
  <si>
    <t>Activity A3.4: Fine-tuning for transferring</t>
  </si>
  <si>
    <t>Project title/Acronym:Reaching new territories in the use of Integrated Management Support tools for Energy efficiency in Mediterranean Public buiLdings (IMPULSE PLUS)</t>
  </si>
  <si>
    <t>Project ref.: 9MED20_2.1_M3_006</t>
  </si>
  <si>
    <t xml:space="preserve">Priority Axis 2: Fostering low-carbon strategies and energy efficiency in specific MED territories: cities, islands and remote areas </t>
  </si>
  <si>
    <r>
      <t xml:space="preserve">Objective 2.1: </t>
    </r>
    <r>
      <rPr>
        <b/>
        <sz val="12"/>
        <color theme="1"/>
        <rFont val="Century Gothic"/>
        <family val="2"/>
      </rPr>
      <t xml:space="preserve"> </t>
    </r>
    <r>
      <rPr>
        <sz val="11"/>
        <color theme="1"/>
        <rFont val="Calibri"/>
        <family val="2"/>
        <scheme val="minor"/>
      </rPr>
      <t>To raise capacity for better management of energy in public buildings at transnational level</t>
    </r>
  </si>
  <si>
    <t>Partner organization: Valencia Institute of Builidng (IVE)</t>
  </si>
  <si>
    <t>Below information is about IMPULSE that was implemented from November 2016 to July 2019</t>
  </si>
  <si>
    <t xml:space="preserve">Annex to Deliverable D3.5.1 </t>
  </si>
  <si>
    <r>
      <t>Work Package: WP3 –</t>
    </r>
    <r>
      <rPr>
        <b/>
        <sz val="12"/>
        <color theme="1"/>
        <rFont val="Century Gothic"/>
        <family val="2"/>
      </rPr>
      <t xml:space="preserve"> </t>
    </r>
    <r>
      <rPr>
        <sz val="11"/>
        <color theme="1"/>
        <rFont val="Calibri"/>
        <family val="2"/>
        <scheme val="minor"/>
      </rPr>
      <t xml:space="preserve">Testing </t>
    </r>
  </si>
  <si>
    <t>Activity A3.5: Typologies’ renovation planning and potential fianncing</t>
  </si>
  <si>
    <t>Project title/Acronym: Integrated Management Support for Energy efficiency in Mediterranean PUblic buiLdings/ IMPULSE</t>
  </si>
  <si>
    <t>Project ref.: 1MED15_2.1_M2_178</t>
  </si>
  <si>
    <t>Developer: I.Vilanova, V.Valero</t>
  </si>
  <si>
    <t>KPIs-processor's PLUG-IN for automated hierarchy of public buildings to be renovated in annual basis.</t>
  </si>
  <si>
    <t>Developer: Ivan Bačan, Ilja Drmač</t>
  </si>
  <si>
    <t>Partner organization: Energy Institute Hrvoje Požar (EIHP)</t>
  </si>
  <si>
    <t>IMPULSE PLUS - KPIs-processor's PLUG-IN</t>
  </si>
  <si>
    <t>OBJECTIVE</t>
  </si>
  <si>
    <t xml:space="preserve">INSTRUCTIONS FOR EACH WORKSHEET </t>
  </si>
  <si>
    <t>RES
kWh/yr</t>
  </si>
  <si>
    <t>This tool is an improved version of the tool previously developed in the framework of the IMPULSE project. 
One of the activities foreseen under the IMPULSE PLUS project was to implement the modifications and adjustments necessary to adapt the KPIs-processor's PLUG-IN tool to the specific contexts of the new receivers' territories, under a transnational and cooperative approach, and in line with EU energy directives (EPBD and EDD) amendments, as well as the new commitments set by the EU in the Renovation Wave Strategy and the European Green Deal.</t>
  </si>
  <si>
    <t>INSTRUCTIONS ON THE USE OF THE KPIs-processor's PLUG-IN tool</t>
  </si>
  <si>
    <t>2. Total annual primary energy consumption  - kWh/yr</t>
  </si>
  <si>
    <t>54. Total investment cost per total annual energy saved  - National Currency/(kWh of energy saved)</t>
  </si>
  <si>
    <r>
      <t>Building floor area (m</t>
    </r>
    <r>
      <rPr>
        <b/>
        <sz val="12"/>
        <color theme="0"/>
        <rFont val="Calibri"/>
        <family val="2"/>
      </rPr>
      <t>²</t>
    </r>
    <r>
      <rPr>
        <b/>
        <sz val="12"/>
        <color theme="0"/>
        <rFont val="Calibri"/>
        <family val="2"/>
        <scheme val="minor"/>
      </rPr>
      <t>)</t>
    </r>
  </si>
  <si>
    <r>
      <t>Total annual CO</t>
    </r>
    <r>
      <rPr>
        <b/>
        <vertAlign val="subscript"/>
        <sz val="12"/>
        <color theme="0"/>
        <rFont val="Calibri"/>
        <family val="2"/>
        <scheme val="minor"/>
      </rPr>
      <t>2</t>
    </r>
    <r>
      <rPr>
        <b/>
        <sz val="12"/>
        <color theme="0"/>
        <rFont val="Calibri"/>
        <family val="2"/>
        <scheme val="minor"/>
      </rPr>
      <t xml:space="preserve"> emissions </t>
    </r>
  </si>
  <si>
    <r>
      <t>Annual CO</t>
    </r>
    <r>
      <rPr>
        <b/>
        <vertAlign val="subscript"/>
        <sz val="12"/>
        <color theme="0"/>
        <rFont val="Calibri"/>
        <family val="2"/>
        <scheme val="minor"/>
      </rPr>
      <t>2</t>
    </r>
    <r>
      <rPr>
        <b/>
        <sz val="12"/>
        <color theme="0"/>
        <rFont val="Calibri"/>
        <family val="2"/>
        <scheme val="minor"/>
      </rPr>
      <t xml:space="preserve"> emissions from electricity consumption </t>
    </r>
  </si>
  <si>
    <r>
      <t>Annual CO</t>
    </r>
    <r>
      <rPr>
        <b/>
        <vertAlign val="subscript"/>
        <sz val="12"/>
        <color theme="0"/>
        <rFont val="Calibri"/>
        <family val="2"/>
        <scheme val="minor"/>
      </rPr>
      <t>2</t>
    </r>
    <r>
      <rPr>
        <b/>
        <sz val="12"/>
        <color theme="0"/>
        <rFont val="Calibri"/>
        <family val="2"/>
        <scheme val="minor"/>
      </rPr>
      <t xml:space="preserve"> emissions  from fossil fuels consumption </t>
    </r>
  </si>
  <si>
    <r>
      <t>Total annual avoided CO</t>
    </r>
    <r>
      <rPr>
        <b/>
        <vertAlign val="subscript"/>
        <sz val="12"/>
        <color theme="0"/>
        <rFont val="Calibri"/>
        <family val="2"/>
        <scheme val="minor"/>
      </rPr>
      <t xml:space="preserve">2 </t>
    </r>
    <r>
      <rPr>
        <b/>
        <sz val="12"/>
        <color theme="0"/>
        <rFont val="Calibri"/>
        <family val="2"/>
        <scheme val="minor"/>
      </rPr>
      <t xml:space="preserve">emissions </t>
    </r>
  </si>
  <si>
    <r>
      <t>Annual avoided CO</t>
    </r>
    <r>
      <rPr>
        <b/>
        <vertAlign val="subscript"/>
        <sz val="12"/>
        <color theme="0"/>
        <rFont val="Calibri"/>
        <family val="2"/>
        <scheme val="minor"/>
      </rPr>
      <t>2</t>
    </r>
    <r>
      <rPr>
        <b/>
        <sz val="12"/>
        <color theme="0"/>
        <rFont val="Calibri"/>
        <family val="2"/>
        <scheme val="minor"/>
      </rPr>
      <t xml:space="preserve"> emissions from electricity consumption </t>
    </r>
  </si>
  <si>
    <r>
      <t>Annual avoided CO</t>
    </r>
    <r>
      <rPr>
        <b/>
        <vertAlign val="subscript"/>
        <sz val="12"/>
        <color theme="0"/>
        <rFont val="Calibri"/>
        <family val="2"/>
        <scheme val="minor"/>
      </rPr>
      <t>2</t>
    </r>
    <r>
      <rPr>
        <b/>
        <sz val="12"/>
        <color theme="0"/>
        <rFont val="Calibri"/>
        <family val="2"/>
        <scheme val="minor"/>
      </rPr>
      <t xml:space="preserve"> emissions  from fossil fuels consumption </t>
    </r>
  </si>
  <si>
    <r>
      <t>KWh/m</t>
    </r>
    <r>
      <rPr>
        <b/>
        <vertAlign val="superscript"/>
        <sz val="12"/>
        <color theme="0"/>
        <rFont val="Calibri"/>
        <family val="2"/>
        <scheme val="minor"/>
      </rPr>
      <t>2</t>
    </r>
    <r>
      <rPr>
        <b/>
        <sz val="12"/>
        <color theme="0"/>
        <rFont val="Calibri"/>
        <family val="2"/>
        <scheme val="minor"/>
      </rPr>
      <t>/yr</t>
    </r>
  </si>
  <si>
    <r>
      <t>kg/m</t>
    </r>
    <r>
      <rPr>
        <b/>
        <vertAlign val="superscript"/>
        <sz val="12"/>
        <color theme="0"/>
        <rFont val="Calibri"/>
        <family val="2"/>
        <scheme val="minor"/>
      </rPr>
      <t>2</t>
    </r>
    <r>
      <rPr>
        <b/>
        <sz val="12"/>
        <color theme="0"/>
        <rFont val="Calibri"/>
        <family val="2"/>
        <scheme val="minor"/>
      </rPr>
      <t>/yr</t>
    </r>
  </si>
  <si>
    <r>
      <t>National Currency/m</t>
    </r>
    <r>
      <rPr>
        <b/>
        <vertAlign val="superscript"/>
        <sz val="12"/>
        <color theme="0"/>
        <rFont val="Calibri"/>
        <family val="2"/>
        <scheme val="minor"/>
      </rPr>
      <t>2</t>
    </r>
    <r>
      <rPr>
        <b/>
        <sz val="12"/>
        <color theme="0"/>
        <rFont val="Calibri"/>
        <family val="2"/>
        <scheme val="minor"/>
      </rPr>
      <t xml:space="preserve">/yr </t>
    </r>
  </si>
  <si>
    <r>
      <t>National Currency/m</t>
    </r>
    <r>
      <rPr>
        <b/>
        <vertAlign val="superscript"/>
        <sz val="12"/>
        <color theme="0"/>
        <rFont val="Calibri"/>
        <family val="2"/>
        <scheme val="minor"/>
      </rPr>
      <t>2</t>
    </r>
  </si>
  <si>
    <r>
      <t>KWh/m</t>
    </r>
    <r>
      <rPr>
        <b/>
        <sz val="12"/>
        <color theme="0"/>
        <rFont val="Calibri"/>
        <family val="2"/>
      </rPr>
      <t>²</t>
    </r>
    <r>
      <rPr>
        <b/>
        <sz val="12"/>
        <color theme="0"/>
        <rFont val="Calibri"/>
        <family val="2"/>
        <scheme val="minor"/>
      </rPr>
      <t>/yr</t>
    </r>
  </si>
  <si>
    <t>SHEET: MCA-INPUT</t>
  </si>
  <si>
    <t>SHEET: PLAN</t>
  </si>
  <si>
    <t>SHEET: Ranking</t>
  </si>
  <si>
    <t>SHEET: MCA-CHART</t>
  </si>
  <si>
    <t>In the sheet MCA – INPUT, yellow cells are enabled input data, green cells are enabled to choose from drop down lists, and orange cells are output data authomatically calculated.</t>
  </si>
  <si>
    <t>Name of Excel CITY/REGION File</t>
  </si>
  <si>
    <r>
      <t>Weighting (</t>
    </r>
    <r>
      <rPr>
        <b/>
        <sz val="11"/>
        <rFont val="Calibri"/>
        <family val="2"/>
      </rPr>
      <t>±</t>
    </r>
    <r>
      <rPr>
        <b/>
        <sz val="11"/>
        <rFont val="Calibri"/>
        <family val="2"/>
        <scheme val="minor"/>
      </rPr>
      <t xml:space="preserve"> 30%)</t>
    </r>
  </si>
  <si>
    <r>
      <t xml:space="preserve">The objective of KPIs-processor's PLUG-IN tool is to recognize the most affordable pathways for renovating, at least, 3% of building-stock area annually, based on each territory recognised typologies and their respective renovation scenarios associated with energy and cost indicators.
The excel-based tool automatically calculates yearly renovation plan for a public administration's building-stock according to specified input data and excel KPIs database previously calculated based on the public-building stock typification and their associated energy performance upgrading scenarios.
</t>
    </r>
    <r>
      <rPr>
        <sz val="11"/>
        <color rgb="FFFF0000"/>
        <rFont val="Calibri"/>
        <family val="2"/>
        <scheme val="minor"/>
      </rPr>
      <t>It is important to highlight that this tool can be used only if minor to deep renovation scenarios planned in KPIs-processor is gradual. E.g. Deep retrofit scenario is consist of the major retrofit scenario and additional energy efficiency measures, Major retrofit scenario is consist of the medium retrofit scenario and additional ee measures.</t>
    </r>
    <r>
      <rPr>
        <sz val="11"/>
        <color theme="1"/>
        <rFont val="Calibri"/>
        <family val="2"/>
        <scheme val="minor"/>
      </rPr>
      <t xml:space="preserve">
The PLUG IN tool excel file consists of 6 sheets. 
</t>
    </r>
    <r>
      <rPr>
        <b/>
        <sz val="11"/>
        <color theme="1"/>
        <rFont val="Calibri"/>
        <family val="2"/>
        <scheme val="minor"/>
      </rPr>
      <t>Cover</t>
    </r>
    <r>
      <rPr>
        <sz val="11"/>
        <color theme="1"/>
        <rFont val="Calibri"/>
        <family val="2"/>
        <scheme val="minor"/>
      </rPr>
      <t xml:space="preserve"> - basic information about deliverable and developers of tool.
</t>
    </r>
    <r>
      <rPr>
        <b/>
        <sz val="11"/>
        <color theme="1"/>
        <rFont val="Calibri"/>
        <family val="2"/>
        <scheme val="minor"/>
      </rPr>
      <t>Instructions</t>
    </r>
    <r>
      <rPr>
        <sz val="11"/>
        <color theme="1"/>
        <rFont val="Calibri"/>
        <family val="2"/>
        <scheme val="minor"/>
      </rPr>
      <t xml:space="preserve"> -how to use the KPIs-processor's PLUG IN tool
</t>
    </r>
    <r>
      <rPr>
        <b/>
        <sz val="11"/>
        <color theme="1"/>
        <rFont val="Calibri"/>
        <family val="2"/>
        <scheme val="minor"/>
      </rPr>
      <t>MCA INPUT</t>
    </r>
    <r>
      <rPr>
        <sz val="11"/>
        <color theme="1"/>
        <rFont val="Calibri"/>
        <family val="2"/>
        <scheme val="minor"/>
      </rPr>
      <t xml:space="preserve">- the sheet were the user choses input data.
</t>
    </r>
    <r>
      <rPr>
        <b/>
        <sz val="11"/>
        <color theme="1"/>
        <rFont val="Calibri"/>
        <family val="2"/>
        <scheme val="minor"/>
      </rPr>
      <t>PLAN</t>
    </r>
    <r>
      <rPr>
        <sz val="11"/>
        <color theme="1"/>
        <rFont val="Calibri"/>
        <family val="2"/>
        <scheme val="minor"/>
      </rPr>
      <t xml:space="preserve"> - output data: yearly renovation plan
</t>
    </r>
    <r>
      <rPr>
        <b/>
        <sz val="11"/>
        <color theme="1"/>
        <rFont val="Calibri"/>
        <family val="2"/>
        <scheme val="minor"/>
      </rPr>
      <t>Ranking</t>
    </r>
    <r>
      <rPr>
        <sz val="11"/>
        <color theme="1"/>
        <rFont val="Calibri"/>
        <family val="2"/>
        <scheme val="minor"/>
      </rPr>
      <t xml:space="preserve"> - ranking of buildings and associated renovation scenarios to be implemented according to the input data preferencies
</t>
    </r>
    <r>
      <rPr>
        <b/>
        <sz val="11"/>
        <color theme="1"/>
        <rFont val="Calibri"/>
        <family val="2"/>
        <scheme val="minor"/>
      </rPr>
      <t xml:space="preserve">MCA-CHART </t>
    </r>
    <r>
      <rPr>
        <sz val="11"/>
        <color theme="1"/>
        <rFont val="Calibri"/>
        <family val="2"/>
        <scheme val="minor"/>
      </rPr>
      <t>– graphical presentation of results.
The instructions for PLUG IN tool are specified below.</t>
    </r>
  </si>
  <si>
    <t>ANNUAL RETROFIT PLAN</t>
  </si>
  <si>
    <t>Step 1.</t>
  </si>
  <si>
    <r>
      <t>The first step is to insert the name of the KPIs excel file you are going to work with in cell D2, to calculate the Energy Renovation Plan. This KPIs excel file must be necessarily open during the use of the planning tool.</t>
    </r>
    <r>
      <rPr>
        <b/>
        <sz val="11"/>
        <color theme="1"/>
        <rFont val="Calibri"/>
        <family val="2"/>
        <scheme val="minor"/>
      </rPr>
      <t xml:space="preserve"> </t>
    </r>
  </si>
  <si>
    <t>Step 2.</t>
  </si>
  <si>
    <t xml:space="preserve">Chose up to 5 the most important KPIs (use drop-down list of KPIs) and they weight factors to define gradual renovation plan.
For correct calculation the sum of weight factors must be 100. </t>
  </si>
  <si>
    <t>Step 3.</t>
  </si>
  <si>
    <t xml:space="preserve"> In the table 3 below, plug in tool enables user to change final score according to other 3 ponderable categories, which are Public Building Typologies, Retrofit scenarios or Renewable Energy Sources, up to +/- 30%.
Using weighting (+/-30%) for building typology and type of retrofit, overall score will be increased or decreased for entered value.  Using penalization (+/-30%) for RES, score from KPI related to RES (7, 8, 32, 33 and/or 34 KPIs.) will be increased or decreased for entered value.</t>
  </si>
  <si>
    <t>Step 4.</t>
  </si>
  <si>
    <t>In table 4 the user must enter the baseline year, so that the renovation plan proposed by the tool will start in the following year (e.g., for 2021 baseline year, the tool will start renovation plan in 2022). User can also refer to the baseline year as 0, and the tool shows the Renovation Plan for the 1, 2, 3...year.
The second data to input is the planed percentage floor area to be retrofitted annually. Tool calculates optimal option of retrofitting to fulfill annual retrofit demand.
After input relative planed retrofit area (eg 3%, 5%,…), it is possible to do combination of retrofit. 
Tool shows below (orange cells) the total floor area of public building stock to be potentially renovated and the total floor area to be renovated annually.</t>
  </si>
  <si>
    <t>Step 5.</t>
  </si>
  <si>
    <t>In Cell C21 of this sheet there is dropdown list with total of 5 possibilities. If you select minor, medium, major or deep, the tool calculates only retrofit options as selected, and not considering other retrofit type (in this case you do not need to input yellow cells). By selecting “Combination” it is possible to interact with multiple retrofit types.
If chosen option is “Combination” it is necessary to input yellow cells. Yellow cells in this table present the factor that decrees floor area of building by the type of retrofit. Depending on retrofit scenario, user can choose the area factor considering boundaries presumed by the developer of this tool. 
It means that if you have in calculations “Minor” retrofit of some building, for calculations of total retrofit floor area, it will consider only 15% of that floor area (or percentage you entered). But if you have in next option the same building with deep retrofit, in that step it will take the rest of 85% of floor area.</t>
  </si>
  <si>
    <t>Step 6.</t>
  </si>
  <si>
    <t>Select PBT and retrofit scenario you want to consider for the calculation and presentation.
In the table, it is possible to select or unselect each building type or level of retrofit. With input “1” in each cell you select that indicator, and with input “0” you deselect.</t>
  </si>
  <si>
    <t>Step 7.</t>
  </si>
  <si>
    <t>In table 7 the user can select up to 10 combinations of building with associated retrofit scenario to be excluded from the calculation and presentation.</t>
  </si>
  <si>
    <t>Step 8.</t>
  </si>
  <si>
    <t>In table 8 the user enters the targets to be achieved for CO2 emission reduction (%), Primary Energy Consumption reduction (%), and the share of public-building stock Primary Energy consumption covered by Renewable Energies (%).
These data make it possible to later check at what stage of the renovation plan these targets are or are not achieved.</t>
  </si>
  <si>
    <t>Step 9.</t>
  </si>
  <si>
    <t>In table 9, the user enters the yearly public budget allocated for investment in energy renovation for public buildings. 
This data makes it possible to later check if the yearly investment required is higher/lower than public budget availability.</t>
  </si>
  <si>
    <t>Columns from E to X present yearly plan of renovation according to total result gained from user preferences explained in steps above. 
The information in row 4-8 in same columns present yearly floor area presumed for retrofit, investments costs and savings (CO2, kWh and National Currency).
The information in row 9-13 in same columns present accumulated data for floor area presumed for retrofit, and investments costs and savings (CO2, kWh and National Currency). 
 The information in row 14, in same columns, presents the share (%) of primary energy consumption covered by renewable energies, for the entire stock of public buildings, each year, considering the energy efficiency measures implemented so far.
The information from row 15 up to 175, in each column (E to X), shows the name of the buildings and associated retrofit scenarios to be implemented in this year.
When operating the tool with the combination of several possible levels of retrofitting scenarios, when a "lower/lesser" retrofitting scenario appears after than a "higher/upper" scenario, the tool automatically removes it from the ranking.</t>
  </si>
  <si>
    <t>The table presents the intervention ranking of all building considering the input data from tables 2,3,6 and 7 in MCA-INPUT worksheet: chosen indicators, weighting factors of those indicators, other ponderable categories considered, selected building type and level of retrofit, and building and associated retrofit scenarios excluded.</t>
  </si>
  <si>
    <t>Graphic presentation of all results is presented in sheet MCA-CHART.</t>
  </si>
  <si>
    <t>Floor area retrofitted</t>
  </si>
  <si>
    <t>Annual investment</t>
  </si>
  <si>
    <t>Share of PEC from 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</si>
</sst>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
    <numFmt numFmtId="165" formatCode="#,##0\ &quot;€&quot;"/>
  </numFmts>
  <fonts count="27" x14ac:knownFonts="1">
    <font>
      <sz val="11"/>
      <color theme="1"/>
      <name val="Calibri"/>
      <family val="2"/>
      <scheme val="minor"/>
    </font>
    <font>
      <sz val="11"/>
      <color theme="1"/>
      <name val="Calibri"/>
      <family val="2"/>
      <scheme val="minor"/>
    </font>
    <font>
      <sz val="11"/>
      <name val="Calibri"/>
      <family val="2"/>
      <scheme val="minor"/>
    </font>
    <font>
      <sz val="8"/>
      <color theme="1"/>
      <name val="Calibri"/>
      <family val="2"/>
      <scheme val="minor"/>
    </font>
    <font>
      <sz val="8"/>
      <color theme="3" tint="0.79998168889431442"/>
      <name val="Calibri"/>
      <family val="2"/>
      <scheme val="minor"/>
    </font>
    <font>
      <b/>
      <sz val="11"/>
      <color rgb="FFFF0000"/>
      <name val="Calibri"/>
      <family val="2"/>
      <scheme val="minor"/>
    </font>
    <font>
      <b/>
      <sz val="11"/>
      <color theme="1"/>
      <name val="Calibri"/>
      <family val="2"/>
      <scheme val="minor"/>
    </font>
    <font>
      <b/>
      <sz val="11"/>
      <name val="Calibri"/>
      <family val="2"/>
      <scheme val="minor"/>
    </font>
    <font>
      <b/>
      <sz val="11"/>
      <color theme="1"/>
      <name val="Calibri"/>
      <family val="2"/>
    </font>
    <font>
      <b/>
      <sz val="11"/>
      <color theme="3" tint="0.79998168889431442"/>
      <name val="Calibri"/>
      <family val="2"/>
      <scheme val="minor"/>
    </font>
    <font>
      <i/>
      <sz val="11"/>
      <color rgb="FFFF0000"/>
      <name val="Calibri"/>
      <family val="2"/>
      <scheme val="minor"/>
    </font>
    <font>
      <b/>
      <sz val="11"/>
      <color theme="0" tint="-0.14999847407452621"/>
      <name val="Calibri"/>
      <family val="2"/>
      <scheme val="minor"/>
    </font>
    <font>
      <sz val="11"/>
      <color rgb="FFFF0000"/>
      <name val="Calibri"/>
      <family val="2"/>
      <scheme val="minor"/>
    </font>
    <font>
      <sz val="11"/>
      <color theme="0"/>
      <name val="Calibri"/>
      <family val="2"/>
      <scheme val="minor"/>
    </font>
    <font>
      <b/>
      <sz val="11"/>
      <name val="Calibri"/>
      <family val="2"/>
    </font>
    <font>
      <sz val="26"/>
      <color theme="1"/>
      <name val="Calibri"/>
      <family val="2"/>
      <scheme val="minor"/>
    </font>
    <font>
      <b/>
      <sz val="12"/>
      <color theme="1"/>
      <name val="Century Gothic"/>
      <family val="2"/>
    </font>
    <font>
      <b/>
      <sz val="10"/>
      <color rgb="FF10458C"/>
      <name val="Arial"/>
      <family val="2"/>
    </font>
    <font>
      <i/>
      <sz val="12"/>
      <color rgb="FF4F81BD"/>
      <name val="Calibri"/>
      <family val="2"/>
      <scheme val="minor"/>
    </font>
    <font>
      <b/>
      <sz val="16"/>
      <color rgb="FFC00000"/>
      <name val="Calibri"/>
      <family val="2"/>
      <scheme val="minor"/>
    </font>
    <font>
      <b/>
      <sz val="16"/>
      <color rgb="FF1F497D"/>
      <name val="Calibri"/>
      <family val="2"/>
      <scheme val="minor"/>
    </font>
    <font>
      <b/>
      <sz val="14"/>
      <color rgb="FF1F497D"/>
      <name val="Calibri"/>
      <family val="2"/>
      <scheme val="minor"/>
    </font>
    <font>
      <b/>
      <sz val="12"/>
      <color theme="0"/>
      <name val="Calibri"/>
      <family val="2"/>
      <scheme val="minor"/>
    </font>
    <font>
      <b/>
      <sz val="12"/>
      <color theme="0"/>
      <name val="Calibri"/>
      <family val="2"/>
    </font>
    <font>
      <b/>
      <sz val="14"/>
      <color theme="0"/>
      <name val="Calibri"/>
      <family val="2"/>
      <scheme val="minor"/>
    </font>
    <font>
      <b/>
      <vertAlign val="subscript"/>
      <sz val="12"/>
      <color theme="0"/>
      <name val="Calibri"/>
      <family val="2"/>
      <scheme val="minor"/>
    </font>
    <font>
      <b/>
      <vertAlign val="superscript"/>
      <sz val="12"/>
      <color theme="0"/>
      <name val="Calibri"/>
      <family val="2"/>
      <scheme val="minor"/>
    </font>
  </fonts>
  <fills count="12">
    <fill>
      <patternFill patternType="none"/>
    </fill>
    <fill>
      <patternFill patternType="gray125"/>
    </fill>
    <fill>
      <patternFill patternType="solid">
        <fgColor theme="3"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FF99"/>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medium">
        <color theme="4"/>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s>
  <cellStyleXfs count="2">
    <xf numFmtId="0" fontId="0" fillId="0" borderId="0"/>
    <xf numFmtId="9" fontId="1" fillId="0" borderId="0" applyFont="0" applyFill="0" applyBorder="0" applyAlignment="0" applyProtection="0"/>
  </cellStyleXfs>
  <cellXfs count="147">
    <xf numFmtId="0" fontId="0" fillId="0" borderId="0" xfId="0"/>
    <xf numFmtId="0" fontId="0" fillId="0" borderId="0" xfId="0" applyProtection="1">
      <protection hidden="1"/>
    </xf>
    <xf numFmtId="0" fontId="0" fillId="2" borderId="0" xfId="0" applyFill="1" applyProtection="1">
      <protection hidden="1"/>
    </xf>
    <xf numFmtId="0" fontId="2" fillId="4" borderId="1" xfId="0" applyFont="1" applyFill="1" applyBorder="1" applyAlignment="1" applyProtection="1">
      <alignment horizontal="center"/>
      <protection hidden="1"/>
    </xf>
    <xf numFmtId="0" fontId="0" fillId="4" borderId="4" xfId="0" applyFill="1" applyBorder="1" applyAlignment="1" applyProtection="1">
      <protection hidden="1"/>
    </xf>
    <xf numFmtId="0" fontId="0" fillId="4" borderId="3" xfId="0" applyFill="1" applyBorder="1" applyAlignment="1" applyProtection="1">
      <protection hidden="1"/>
    </xf>
    <xf numFmtId="4" fontId="0" fillId="0" borderId="0" xfId="0" applyNumberFormat="1" applyFill="1" applyBorder="1" applyAlignment="1" applyProtection="1">
      <alignment horizontal="right"/>
      <protection hidden="1"/>
    </xf>
    <xf numFmtId="0" fontId="0" fillId="0" borderId="0" xfId="0" applyFill="1" applyBorder="1" applyProtection="1">
      <protection hidden="1"/>
    </xf>
    <xf numFmtId="0" fontId="0" fillId="0" borderId="0" xfId="0" applyFill="1" applyBorder="1" applyAlignment="1" applyProtection="1">
      <protection hidden="1"/>
    </xf>
    <xf numFmtId="0" fontId="2" fillId="0" borderId="0" xfId="0" applyFont="1" applyFill="1" applyBorder="1" applyAlignment="1" applyProtection="1">
      <alignment horizontal="center"/>
      <protection hidden="1"/>
    </xf>
    <xf numFmtId="0" fontId="0" fillId="0" borderId="1" xfId="0" applyBorder="1" applyAlignment="1" applyProtection="1">
      <alignment horizontal="center" vertical="center"/>
      <protection hidden="1"/>
    </xf>
    <xf numFmtId="3" fontId="0" fillId="0" borderId="1" xfId="0" applyNumberFormat="1" applyBorder="1" applyAlignment="1" applyProtection="1">
      <alignment horizontal="center"/>
      <protection hidden="1"/>
    </xf>
    <xf numFmtId="0" fontId="3" fillId="0" borderId="1" xfId="0" applyFont="1" applyBorder="1" applyProtection="1">
      <protection hidden="1"/>
    </xf>
    <xf numFmtId="0" fontId="4" fillId="2" borderId="0" xfId="0" applyFont="1" applyFill="1" applyProtection="1">
      <protection hidden="1"/>
    </xf>
    <xf numFmtId="4" fontId="0" fillId="0" borderId="1" xfId="0" applyNumberFormat="1" applyFill="1" applyBorder="1" applyAlignment="1" applyProtection="1">
      <alignment horizontal="center"/>
      <protection hidden="1"/>
    </xf>
    <xf numFmtId="0" fontId="0" fillId="0" borderId="0" xfId="0" applyFill="1"/>
    <xf numFmtId="0" fontId="6" fillId="4" borderId="1" xfId="0" applyFont="1" applyFill="1" applyBorder="1" applyProtection="1">
      <protection hidden="1"/>
    </xf>
    <xf numFmtId="0" fontId="6" fillId="4" borderId="1" xfId="0" applyFont="1" applyFill="1" applyBorder="1" applyAlignment="1" applyProtection="1">
      <alignment horizontal="center"/>
      <protection hidden="1"/>
    </xf>
    <xf numFmtId="0" fontId="6" fillId="4" borderId="1" xfId="0" applyFont="1" applyFill="1" applyBorder="1" applyAlignment="1" applyProtection="1">
      <protection hidden="1"/>
    </xf>
    <xf numFmtId="0" fontId="6" fillId="2" borderId="0" xfId="0" applyFont="1" applyFill="1" applyProtection="1">
      <protection hidden="1"/>
    </xf>
    <xf numFmtId="0" fontId="6" fillId="0" borderId="0" xfId="0" applyFont="1" applyProtection="1">
      <protection hidden="1"/>
    </xf>
    <xf numFmtId="0" fontId="6" fillId="4" borderId="1" xfId="0" applyFont="1" applyFill="1" applyBorder="1" applyAlignment="1" applyProtection="1">
      <alignment horizontal="center" vertical="center" wrapText="1"/>
      <protection hidden="1"/>
    </xf>
    <xf numFmtId="0" fontId="6" fillId="2" borderId="0" xfId="0" applyFont="1" applyFill="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0" fontId="0" fillId="0" borderId="0" xfId="0" applyAlignment="1">
      <alignment horizontal="center"/>
    </xf>
    <xf numFmtId="0" fontId="0" fillId="0" borderId="0" xfId="0" applyFill="1" applyAlignment="1">
      <alignment horizontal="center"/>
    </xf>
    <xf numFmtId="0" fontId="0" fillId="2" borderId="0" xfId="0" applyFill="1"/>
    <xf numFmtId="0" fontId="0" fillId="2" borderId="0" xfId="0" applyFill="1" applyAlignment="1">
      <alignment horizontal="center"/>
    </xf>
    <xf numFmtId="0" fontId="9" fillId="2" borderId="0" xfId="0" applyFont="1" applyFill="1" applyProtection="1">
      <protection hidden="1"/>
    </xf>
    <xf numFmtId="0" fontId="6" fillId="0" borderId="0" xfId="0" applyFont="1" applyFill="1" applyBorder="1" applyProtection="1">
      <protection hidden="1"/>
    </xf>
    <xf numFmtId="0" fontId="6" fillId="4" borderId="4" xfId="0" applyFont="1" applyFill="1" applyBorder="1" applyAlignment="1" applyProtection="1">
      <protection hidden="1"/>
    </xf>
    <xf numFmtId="0" fontId="7" fillId="4" borderId="1" xfId="0" applyFont="1" applyFill="1" applyBorder="1" applyProtection="1">
      <protection hidden="1"/>
    </xf>
    <xf numFmtId="0" fontId="6" fillId="5" borderId="1" xfId="0" applyFont="1" applyFill="1" applyBorder="1" applyProtection="1">
      <protection hidden="1"/>
    </xf>
    <xf numFmtId="3" fontId="2" fillId="5" borderId="1" xfId="0" applyNumberFormat="1" applyFont="1" applyFill="1" applyBorder="1" applyAlignment="1" applyProtection="1">
      <alignment horizontal="center"/>
      <protection hidden="1"/>
    </xf>
    <xf numFmtId="3" fontId="0" fillId="5" borderId="1" xfId="0" applyNumberFormat="1" applyFill="1" applyBorder="1" applyAlignment="1" applyProtection="1">
      <alignment horizontal="center"/>
      <protection hidden="1"/>
    </xf>
    <xf numFmtId="0" fontId="11" fillId="4" borderId="8" xfId="0" applyFont="1" applyFill="1" applyBorder="1" applyProtection="1">
      <protection hidden="1"/>
    </xf>
    <xf numFmtId="0" fontId="11" fillId="4" borderId="9" xfId="0" applyFont="1" applyFill="1" applyBorder="1" applyAlignment="1" applyProtection="1">
      <alignment horizontal="center"/>
      <protection hidden="1"/>
    </xf>
    <xf numFmtId="0" fontId="11" fillId="4" borderId="10" xfId="0" applyFont="1" applyFill="1" applyBorder="1" applyProtection="1">
      <protection hidden="1"/>
    </xf>
    <xf numFmtId="0" fontId="11" fillId="4" borderId="11" xfId="0" applyFont="1" applyFill="1" applyBorder="1" applyAlignment="1" applyProtection="1">
      <alignment horizontal="center"/>
      <protection hidden="1"/>
    </xf>
    <xf numFmtId="0" fontId="11" fillId="4" borderId="0" xfId="0" applyFont="1" applyFill="1" applyBorder="1" applyAlignment="1" applyProtection="1">
      <alignment horizontal="center"/>
      <protection hidden="1"/>
    </xf>
    <xf numFmtId="1" fontId="11" fillId="4" borderId="0" xfId="0" applyNumberFormat="1" applyFont="1" applyFill="1" applyBorder="1" applyAlignment="1" applyProtection="1">
      <alignment horizontal="center"/>
      <protection hidden="1"/>
    </xf>
    <xf numFmtId="0" fontId="11" fillId="4" borderId="0" xfId="0" applyFont="1" applyFill="1" applyBorder="1" applyProtection="1">
      <protection hidden="1"/>
    </xf>
    <xf numFmtId="0" fontId="6" fillId="4" borderId="3" xfId="0" applyFont="1" applyFill="1" applyBorder="1" applyAlignment="1" applyProtection="1">
      <protection hidden="1"/>
    </xf>
    <xf numFmtId="0" fontId="6" fillId="4" borderId="2" xfId="0" applyFont="1" applyFill="1" applyBorder="1" applyAlignment="1" applyProtection="1">
      <protection hidden="1"/>
    </xf>
    <xf numFmtId="4" fontId="0" fillId="0" borderId="1" xfId="0" applyNumberFormat="1" applyBorder="1" applyAlignment="1" applyProtection="1">
      <alignment horizontal="center" vertical="center"/>
      <protection hidden="1"/>
    </xf>
    <xf numFmtId="0" fontId="11" fillId="2" borderId="0" xfId="0" applyFont="1" applyFill="1" applyBorder="1" applyProtection="1">
      <protection hidden="1"/>
    </xf>
    <xf numFmtId="0" fontId="0" fillId="0" borderId="0" xfId="0" applyFill="1" applyProtection="1">
      <protection hidden="1"/>
    </xf>
    <xf numFmtId="10" fontId="0" fillId="0" borderId="1" xfId="0" applyNumberFormat="1" applyBorder="1" applyAlignment="1" applyProtection="1">
      <alignment horizontal="center"/>
      <protection hidden="1"/>
    </xf>
    <xf numFmtId="9" fontId="11" fillId="4" borderId="0" xfId="0" applyNumberFormat="1" applyFont="1" applyFill="1" applyBorder="1" applyProtection="1">
      <protection hidden="1"/>
    </xf>
    <xf numFmtId="0" fontId="5" fillId="4" borderId="4" xfId="0" applyFont="1" applyFill="1" applyBorder="1" applyProtection="1">
      <protection hidden="1"/>
    </xf>
    <xf numFmtId="0" fontId="6" fillId="8" borderId="4" xfId="0" applyFont="1" applyFill="1" applyBorder="1" applyAlignment="1" applyProtection="1">
      <protection hidden="1"/>
    </xf>
    <xf numFmtId="0" fontId="0" fillId="8" borderId="2" xfId="0" applyFont="1" applyFill="1" applyBorder="1" applyAlignment="1" applyProtection="1">
      <protection hidden="1"/>
    </xf>
    <xf numFmtId="0" fontId="7" fillId="8" borderId="4" xfId="0" applyFont="1" applyFill="1" applyBorder="1" applyAlignment="1" applyProtection="1">
      <protection hidden="1"/>
    </xf>
    <xf numFmtId="0" fontId="0" fillId="8" borderId="3" xfId="0" applyFill="1" applyBorder="1" applyAlignment="1" applyProtection="1">
      <protection hidden="1"/>
    </xf>
    <xf numFmtId="0" fontId="6" fillId="8" borderId="1" xfId="0" applyFont="1" applyFill="1" applyBorder="1" applyAlignment="1" applyProtection="1">
      <alignment horizontal="center"/>
      <protection hidden="1"/>
    </xf>
    <xf numFmtId="0" fontId="7" fillId="8" borderId="1" xfId="0" applyFont="1" applyFill="1" applyBorder="1" applyAlignment="1" applyProtection="1">
      <protection hidden="1"/>
    </xf>
    <xf numFmtId="0" fontId="6" fillId="8" borderId="1" xfId="0" applyFont="1" applyFill="1" applyBorder="1" applyProtection="1">
      <protection hidden="1"/>
    </xf>
    <xf numFmtId="0" fontId="7" fillId="8" borderId="1" xfId="0" applyFont="1" applyFill="1" applyBorder="1" applyAlignment="1" applyProtection="1">
      <alignment horizontal="center"/>
      <protection hidden="1"/>
    </xf>
    <xf numFmtId="0" fontId="6" fillId="8" borderId="4" xfId="0" applyFont="1" applyFill="1" applyBorder="1" applyProtection="1">
      <protection hidden="1"/>
    </xf>
    <xf numFmtId="0" fontId="0" fillId="8" borderId="2" xfId="0" applyFill="1" applyBorder="1" applyProtection="1">
      <protection hidden="1"/>
    </xf>
    <xf numFmtId="0" fontId="0" fillId="8" borderId="2" xfId="0" applyFill="1" applyBorder="1" applyAlignment="1" applyProtection="1">
      <alignment horizontal="center"/>
      <protection hidden="1"/>
    </xf>
    <xf numFmtId="0" fontId="15" fillId="0" borderId="12" xfId="0" applyFont="1" applyBorder="1" applyAlignment="1">
      <alignment vertical="center" wrapText="1"/>
    </xf>
    <xf numFmtId="0" fontId="0" fillId="0" borderId="0" xfId="0" applyAlignment="1">
      <alignment vertical="center" wrapText="1"/>
    </xf>
    <xf numFmtId="0" fontId="17" fillId="0" borderId="0" xfId="0" applyFont="1"/>
    <xf numFmtId="0" fontId="18" fillId="0" borderId="0" xfId="0" applyFont="1" applyAlignment="1">
      <alignment vertical="center" wrapText="1"/>
    </xf>
    <xf numFmtId="0" fontId="0" fillId="0" borderId="0" xfId="0" applyAlignment="1">
      <alignment wrapText="1"/>
    </xf>
    <xf numFmtId="0" fontId="19" fillId="0" borderId="0" xfId="0" applyFont="1" applyAlignment="1">
      <alignment vertical="center"/>
    </xf>
    <xf numFmtId="0" fontId="20" fillId="0" borderId="0" xfId="0" applyFont="1" applyAlignment="1">
      <alignment horizontal="justify" vertical="center"/>
    </xf>
    <xf numFmtId="0" fontId="21" fillId="0" borderId="0" xfId="0" applyFont="1" applyAlignment="1">
      <alignment horizontal="justify" vertical="center"/>
    </xf>
    <xf numFmtId="0" fontId="21" fillId="0" borderId="0" xfId="0" applyFont="1" applyAlignment="1">
      <alignment horizontal="left" vertical="center"/>
    </xf>
    <xf numFmtId="0" fontId="0" fillId="9" borderId="1" xfId="0" applyFill="1" applyBorder="1" applyProtection="1">
      <protection locked="0" hidden="1"/>
    </xf>
    <xf numFmtId="0" fontId="0" fillId="9" borderId="1" xfId="0" applyFill="1" applyBorder="1" applyAlignment="1" applyProtection="1">
      <alignment horizontal="center"/>
      <protection locked="0"/>
    </xf>
    <xf numFmtId="3" fontId="0" fillId="10" borderId="1" xfId="0" applyNumberFormat="1" applyFill="1" applyBorder="1" applyAlignment="1" applyProtection="1">
      <alignment horizontal="center"/>
      <protection hidden="1"/>
    </xf>
    <xf numFmtId="0" fontId="0" fillId="11" borderId="1" xfId="0" applyFill="1" applyBorder="1" applyAlignment="1" applyProtection="1">
      <alignment horizontal="center" vertical="center"/>
      <protection locked="0" hidden="1"/>
    </xf>
    <xf numFmtId="9" fontId="0" fillId="11" borderId="1" xfId="1" applyFont="1" applyFill="1" applyBorder="1" applyAlignment="1" applyProtection="1">
      <alignment horizontal="center"/>
      <protection locked="0" hidden="1"/>
    </xf>
    <xf numFmtId="0" fontId="0" fillId="3" borderId="13" xfId="0" applyFill="1" applyBorder="1" applyProtection="1">
      <protection hidden="1"/>
    </xf>
    <xf numFmtId="0" fontId="0" fillId="3" borderId="14" xfId="0" applyFill="1" applyBorder="1" applyProtection="1">
      <protection hidden="1"/>
    </xf>
    <xf numFmtId="0" fontId="0" fillId="3" borderId="15" xfId="0" applyFill="1" applyBorder="1" applyProtection="1">
      <protection hidden="1"/>
    </xf>
    <xf numFmtId="0" fontId="0" fillId="3" borderId="16" xfId="0" applyFill="1" applyBorder="1" applyProtection="1">
      <protection hidden="1"/>
    </xf>
    <xf numFmtId="0" fontId="0" fillId="3" borderId="0" xfId="0" applyFill="1" applyBorder="1" applyProtection="1">
      <protection hidden="1"/>
    </xf>
    <xf numFmtId="0" fontId="0" fillId="3" borderId="17" xfId="0" applyFill="1" applyBorder="1" applyProtection="1">
      <protection hidden="1"/>
    </xf>
    <xf numFmtId="0" fontId="13" fillId="3" borderId="0" xfId="0" applyFont="1" applyFill="1" applyBorder="1" applyProtection="1">
      <protection hidden="1"/>
    </xf>
    <xf numFmtId="0" fontId="10" fillId="3" borderId="0" xfId="0" applyFont="1" applyFill="1" applyBorder="1" applyProtection="1">
      <protection hidden="1"/>
    </xf>
    <xf numFmtId="0" fontId="0" fillId="3" borderId="18" xfId="0" applyFill="1" applyBorder="1" applyProtection="1">
      <protection hidden="1"/>
    </xf>
    <xf numFmtId="0" fontId="0" fillId="3" borderId="19" xfId="0" applyFill="1" applyBorder="1" applyProtection="1">
      <protection hidden="1"/>
    </xf>
    <xf numFmtId="0" fontId="0" fillId="3" borderId="20" xfId="0" applyFill="1" applyBorder="1" applyProtection="1">
      <protection hidden="1"/>
    </xf>
    <xf numFmtId="0" fontId="7" fillId="4" borderId="2" xfId="0" applyFont="1" applyFill="1" applyBorder="1" applyProtection="1">
      <protection hidden="1"/>
    </xf>
    <xf numFmtId="0" fontId="13" fillId="0" borderId="0" xfId="0" applyFont="1" applyFill="1"/>
    <xf numFmtId="3" fontId="13" fillId="0" borderId="0" xfId="0" applyNumberFormat="1" applyFont="1" applyFill="1"/>
    <xf numFmtId="10" fontId="13" fillId="0" borderId="0" xfId="1" applyNumberFormat="1" applyFont="1" applyFill="1"/>
    <xf numFmtId="0" fontId="13" fillId="7" borderId="0" xfId="0" applyFont="1" applyFill="1"/>
    <xf numFmtId="4" fontId="13" fillId="0" borderId="0" xfId="0" applyNumberFormat="1" applyFont="1" applyFill="1"/>
    <xf numFmtId="0" fontId="13" fillId="0" borderId="0" xfId="0" applyFont="1" applyFill="1" applyAlignment="1"/>
    <xf numFmtId="2" fontId="13" fillId="0" borderId="0" xfId="0" applyNumberFormat="1" applyFont="1" applyFill="1"/>
    <xf numFmtId="4" fontId="13" fillId="6" borderId="0" xfId="0" applyNumberFormat="1" applyFont="1" applyFill="1"/>
    <xf numFmtId="0" fontId="13" fillId="0" borderId="0" xfId="0" applyFont="1" applyFill="1" applyAlignment="1">
      <alignment horizontal="right"/>
    </xf>
    <xf numFmtId="0" fontId="13" fillId="0" borderId="0" xfId="0" applyFont="1" applyFill="1" applyBorder="1" applyAlignment="1" applyProtection="1">
      <alignment horizontal="center"/>
      <protection hidden="1"/>
    </xf>
    <xf numFmtId="0" fontId="13" fillId="0" borderId="0" xfId="0" applyFont="1" applyFill="1" applyBorder="1" applyProtection="1">
      <protection hidden="1"/>
    </xf>
    <xf numFmtId="9" fontId="13" fillId="0" borderId="0" xfId="0" applyNumberFormat="1" applyFont="1" applyFill="1" applyBorder="1" applyProtection="1">
      <protection hidden="1"/>
    </xf>
    <xf numFmtId="164" fontId="13" fillId="0" borderId="0" xfId="0" applyNumberFormat="1" applyFont="1" applyFill="1" applyBorder="1" applyProtection="1">
      <protection hidden="1"/>
    </xf>
    <xf numFmtId="0" fontId="13" fillId="0" borderId="0" xfId="0" applyFont="1" applyFill="1" applyBorder="1" applyAlignment="1" applyProtection="1">
      <alignment vertical="center"/>
      <protection hidden="1"/>
    </xf>
    <xf numFmtId="9" fontId="13" fillId="0" borderId="0" xfId="0" applyNumberFormat="1" applyFont="1" applyFill="1" applyBorder="1" applyAlignment="1" applyProtection="1">
      <alignment vertical="center"/>
      <protection hidden="1"/>
    </xf>
    <xf numFmtId="0" fontId="22" fillId="0" borderId="0" xfId="0" applyFont="1" applyFill="1" applyBorder="1" applyAlignment="1" applyProtection="1">
      <alignment horizontal="center" vertical="center" wrapText="1"/>
      <protection hidden="1"/>
    </xf>
    <xf numFmtId="0" fontId="22" fillId="0" borderId="0" xfId="0" applyFont="1" applyFill="1" applyBorder="1" applyAlignment="1" applyProtection="1">
      <alignment vertical="center" wrapText="1"/>
      <protection hidden="1"/>
    </xf>
    <xf numFmtId="0" fontId="13" fillId="0" borderId="0" xfId="0" applyFont="1" applyFill="1" applyBorder="1" applyAlignment="1" applyProtection="1">
      <alignment horizontal="right"/>
      <protection hidden="1"/>
    </xf>
    <xf numFmtId="0" fontId="13" fillId="0" borderId="0" xfId="0" applyFont="1" applyFill="1" applyBorder="1" applyAlignment="1" applyProtection="1">
      <alignment wrapText="1"/>
      <protection hidden="1"/>
    </xf>
    <xf numFmtId="0" fontId="13" fillId="0" borderId="0" xfId="0" applyFont="1" applyFill="1" applyBorder="1" applyAlignment="1" applyProtection="1">
      <alignment horizontal="left"/>
      <protection hidden="1"/>
    </xf>
    <xf numFmtId="2" fontId="13" fillId="0" borderId="0" xfId="0" applyNumberFormat="1" applyFont="1" applyFill="1" applyBorder="1" applyAlignment="1" applyProtection="1">
      <alignment horizontal="center"/>
      <protection hidden="1"/>
    </xf>
    <xf numFmtId="2" fontId="13" fillId="0" borderId="0" xfId="0" applyNumberFormat="1" applyFont="1" applyFill="1" applyBorder="1" applyAlignment="1" applyProtection="1">
      <alignment horizontal="center" vertical="center"/>
      <protection hidden="1"/>
    </xf>
    <xf numFmtId="2" fontId="13" fillId="0" borderId="0" xfId="0" applyNumberFormat="1" applyFont="1" applyFill="1" applyBorder="1" applyProtection="1">
      <protection hidden="1"/>
    </xf>
    <xf numFmtId="9" fontId="13" fillId="0" borderId="0" xfId="1" applyFont="1" applyFill="1" applyBorder="1" applyProtection="1">
      <protection hidden="1"/>
    </xf>
    <xf numFmtId="4" fontId="13" fillId="0" borderId="0" xfId="0" applyNumberFormat="1" applyFont="1" applyFill="1" applyBorder="1" applyProtection="1">
      <protection hidden="1"/>
    </xf>
    <xf numFmtId="0" fontId="0" fillId="3" borderId="0" xfId="0" applyFill="1" applyAlignment="1">
      <alignment wrapText="1"/>
    </xf>
    <xf numFmtId="49" fontId="0" fillId="3" borderId="0" xfId="0" applyNumberFormat="1" applyFill="1" applyAlignment="1">
      <alignment wrapText="1"/>
    </xf>
    <xf numFmtId="0" fontId="6" fillId="3" borderId="0" xfId="0" applyFont="1" applyFill="1"/>
    <xf numFmtId="0" fontId="6" fillId="0" borderId="0" xfId="0" applyFont="1" applyAlignment="1">
      <alignment vertical="center"/>
    </xf>
    <xf numFmtId="0" fontId="6" fillId="0" borderId="0" xfId="0" applyFont="1"/>
    <xf numFmtId="0" fontId="0" fillId="0" borderId="0" xfId="0" applyAlignment="1">
      <alignment vertical="top" wrapText="1"/>
    </xf>
    <xf numFmtId="9" fontId="0" fillId="11" borderId="1" xfId="1" applyNumberFormat="1" applyFont="1" applyFill="1" applyBorder="1" applyAlignment="1" applyProtection="1">
      <alignment horizontal="center"/>
      <protection locked="0" hidden="1"/>
    </xf>
    <xf numFmtId="165" fontId="0" fillId="11" borderId="1" xfId="0" applyNumberFormat="1" applyFill="1" applyBorder="1" applyAlignment="1" applyProtection="1">
      <alignment horizontal="center"/>
      <protection locked="0" hidden="1"/>
    </xf>
    <xf numFmtId="0" fontId="0" fillId="11" borderId="1" xfId="0" applyFill="1" applyBorder="1" applyAlignment="1" applyProtection="1">
      <alignment horizontal="center"/>
      <protection locked="0" hidden="1"/>
    </xf>
    <xf numFmtId="9" fontId="0" fillId="11" borderId="1" xfId="1" applyFont="1" applyFill="1" applyBorder="1" applyAlignment="1" applyProtection="1">
      <alignment horizontal="center" vertical="center"/>
      <protection locked="0" hidden="1"/>
    </xf>
    <xf numFmtId="0" fontId="0" fillId="9" borderId="1" xfId="0" applyFill="1" applyBorder="1" applyAlignment="1" applyProtection="1">
      <alignment horizontal="center"/>
      <protection locked="0" hidden="1"/>
    </xf>
    <xf numFmtId="0" fontId="24" fillId="0" borderId="0" xfId="0" applyFont="1" applyFill="1" applyBorder="1" applyAlignment="1" applyProtection="1">
      <alignment horizontal="center" vertical="center" wrapText="1"/>
      <protection hidden="1"/>
    </xf>
    <xf numFmtId="0" fontId="22" fillId="0" borderId="0" xfId="0" applyFont="1" applyFill="1" applyBorder="1" applyAlignment="1" applyProtection="1">
      <alignment horizontal="center" vertical="center" wrapText="1"/>
      <protection hidden="1"/>
    </xf>
    <xf numFmtId="0" fontId="24" fillId="0" borderId="0" xfId="0" applyFont="1" applyFill="1" applyBorder="1" applyAlignment="1" applyProtection="1">
      <alignment horizontal="center" vertical="center"/>
      <protection hidden="1"/>
    </xf>
    <xf numFmtId="0" fontId="0" fillId="9" borderId="1" xfId="0" applyFill="1" applyBorder="1" applyAlignment="1" applyProtection="1">
      <alignment horizontal="center"/>
      <protection locked="0" hidden="1"/>
    </xf>
    <xf numFmtId="0" fontId="7" fillId="8" borderId="1" xfId="0" applyFont="1" applyFill="1" applyBorder="1" applyAlignment="1" applyProtection="1">
      <alignment horizontal="left"/>
      <protection hidden="1"/>
    </xf>
    <xf numFmtId="0" fontId="0" fillId="9" borderId="4" xfId="0" applyFill="1" applyBorder="1" applyAlignment="1" applyProtection="1">
      <alignment horizontal="left"/>
      <protection locked="0" hidden="1"/>
    </xf>
    <xf numFmtId="0" fontId="0" fillId="9" borderId="3" xfId="0" applyFill="1" applyBorder="1" applyAlignment="1" applyProtection="1">
      <alignment horizontal="left"/>
      <protection locked="0" hidden="1"/>
    </xf>
    <xf numFmtId="0" fontId="0" fillId="11" borderId="4" xfId="0" applyFont="1" applyFill="1" applyBorder="1" applyAlignment="1" applyProtection="1">
      <alignment horizontal="center"/>
      <protection locked="0"/>
    </xf>
    <xf numFmtId="0" fontId="0" fillId="11" borderId="3" xfId="0" applyFont="1" applyFill="1" applyBorder="1" applyAlignment="1" applyProtection="1">
      <alignment horizontal="center"/>
      <protection locked="0"/>
    </xf>
    <xf numFmtId="0" fontId="0" fillId="11" borderId="2" xfId="0" applyFont="1" applyFill="1" applyBorder="1" applyAlignment="1" applyProtection="1">
      <alignment horizontal="center"/>
      <protection locked="0"/>
    </xf>
    <xf numFmtId="0" fontId="0" fillId="9" borderId="4" xfId="0" applyFill="1" applyBorder="1" applyAlignment="1" applyProtection="1">
      <alignment wrapText="1"/>
      <protection locked="0" hidden="1"/>
    </xf>
    <xf numFmtId="0" fontId="0" fillId="9" borderId="3" xfId="0" applyFill="1" applyBorder="1" applyAlignment="1" applyProtection="1">
      <alignment wrapText="1"/>
      <protection locked="0" hidden="1"/>
    </xf>
    <xf numFmtId="0" fontId="6" fillId="5" borderId="5" xfId="0" applyFont="1" applyFill="1" applyBorder="1" applyAlignment="1" applyProtection="1">
      <alignment horizontal="center" vertical="center" textRotation="90"/>
      <protection hidden="1"/>
    </xf>
    <xf numFmtId="0" fontId="6" fillId="5" borderId="6" xfId="0" applyFont="1" applyFill="1" applyBorder="1" applyAlignment="1" applyProtection="1">
      <alignment horizontal="center" vertical="center" textRotation="90"/>
      <protection hidden="1"/>
    </xf>
    <xf numFmtId="0" fontId="6" fillId="5" borderId="7" xfId="0" applyFont="1" applyFill="1" applyBorder="1" applyAlignment="1" applyProtection="1">
      <alignment horizontal="center" vertical="center" textRotation="90"/>
      <protection hidden="1"/>
    </xf>
    <xf numFmtId="0" fontId="6" fillId="4" borderId="5" xfId="0" applyFont="1" applyFill="1" applyBorder="1" applyAlignment="1" applyProtection="1">
      <alignment horizontal="center" vertical="center" textRotation="90"/>
      <protection hidden="1"/>
    </xf>
    <xf numFmtId="0" fontId="6" fillId="4" borderId="6" xfId="0" applyFont="1" applyFill="1" applyBorder="1" applyAlignment="1" applyProtection="1">
      <alignment horizontal="center" vertical="center" textRotation="90"/>
      <protection hidden="1"/>
    </xf>
    <xf numFmtId="0" fontId="0" fillId="3" borderId="4" xfId="0" applyFill="1" applyBorder="1" applyAlignment="1" applyProtection="1">
      <alignment horizontal="left"/>
      <protection hidden="1"/>
    </xf>
    <xf numFmtId="0" fontId="0" fillId="3" borderId="3" xfId="0" applyFill="1" applyBorder="1" applyAlignment="1" applyProtection="1">
      <alignment horizontal="left"/>
      <protection hidden="1"/>
    </xf>
    <xf numFmtId="0" fontId="0" fillId="3" borderId="2" xfId="0" applyFill="1" applyBorder="1" applyAlignment="1" applyProtection="1">
      <alignment horizontal="left"/>
      <protection hidden="1"/>
    </xf>
    <xf numFmtId="0" fontId="6" fillId="4" borderId="4" xfId="0" applyFont="1" applyFill="1" applyBorder="1" applyAlignment="1" applyProtection="1">
      <alignment horizontal="center" vertical="center" wrapText="1"/>
      <protection hidden="1"/>
    </xf>
    <xf numFmtId="0" fontId="6" fillId="4" borderId="3" xfId="0" applyFont="1" applyFill="1" applyBorder="1" applyAlignment="1" applyProtection="1">
      <alignment horizontal="center" vertical="center" wrapText="1"/>
      <protection hidden="1"/>
    </xf>
    <xf numFmtId="0" fontId="6" fillId="4" borderId="2" xfId="0" applyFont="1" applyFill="1" applyBorder="1" applyAlignment="1" applyProtection="1">
      <alignment horizontal="center" vertical="center" wrapText="1"/>
      <protection hidden="1"/>
    </xf>
    <xf numFmtId="0" fontId="0" fillId="3" borderId="1" xfId="0" applyFill="1" applyBorder="1" applyAlignment="1" applyProtection="1">
      <alignment horizontal="left"/>
      <protection hidden="1"/>
    </xf>
  </cellXfs>
  <cellStyles count="2">
    <cellStyle name="Normal" xfId="0" builtinId="0"/>
    <cellStyle name="Porcentaje" xfId="1" builtinId="5"/>
  </cellStyles>
  <dxfs count="20">
    <dxf>
      <font>
        <color theme="3" tint="0.79998168889431442"/>
      </font>
      <numFmt numFmtId="2" formatCode="0.00"/>
      <fill>
        <patternFill>
          <bgColor theme="3" tint="0.79998168889431442"/>
        </patternFill>
      </fill>
      <border>
        <left/>
        <right/>
        <top/>
        <bottom/>
        <vertical/>
        <horizontal/>
      </border>
    </dxf>
    <dxf>
      <font>
        <color theme="3" tint="0.79998168889431442"/>
      </font>
      <numFmt numFmtId="2" formatCode="0.00"/>
      <fill>
        <patternFill>
          <bgColor theme="3" tint="0.79998168889431442"/>
        </patternFill>
      </fill>
      <border>
        <left/>
        <right/>
        <top/>
        <bottom/>
        <vertical/>
        <horizontal/>
      </border>
    </dxf>
    <dxf>
      <font>
        <color theme="3" tint="0.79998168889431442"/>
      </font>
      <numFmt numFmtId="2" formatCode="0.00"/>
      <fill>
        <patternFill>
          <bgColor theme="3" tint="0.79998168889431442"/>
        </patternFill>
      </fill>
      <border>
        <left/>
        <right/>
        <top/>
        <bottom/>
        <vertical/>
        <horizontal/>
      </border>
    </dxf>
    <dxf>
      <font>
        <color theme="3" tint="0.79998168889431442"/>
      </font>
      <numFmt numFmtId="2" formatCode="0.00"/>
      <fill>
        <patternFill>
          <bgColor theme="3" tint="0.79998168889431442"/>
        </patternFill>
      </fill>
      <border>
        <left/>
        <right/>
        <top/>
        <bottom/>
        <vertical/>
        <horizontal/>
      </border>
    </dxf>
    <dxf>
      <font>
        <color theme="3" tint="0.79998168889431442"/>
      </font>
      <numFmt numFmtId="2" formatCode="0.00"/>
      <fill>
        <patternFill>
          <bgColor theme="3" tint="0.79998168889431442"/>
        </patternFill>
      </fill>
      <border>
        <left/>
        <right/>
        <top/>
        <bottom/>
        <vertical/>
        <horizontal/>
      </border>
    </dxf>
    <dxf>
      <font>
        <color theme="3" tint="0.79998168889431442"/>
      </font>
      <numFmt numFmtId="2" formatCode="0.00"/>
      <fill>
        <patternFill>
          <bgColor theme="3" tint="0.79998168889431442"/>
        </patternFill>
      </fill>
      <border>
        <left/>
        <right/>
        <top/>
        <bottom/>
        <vertical/>
        <horizontal/>
      </border>
    </dxf>
    <dxf>
      <fill>
        <patternFill>
          <bgColor theme="6" tint="0.39994506668294322"/>
        </patternFill>
      </fill>
    </dxf>
    <dxf>
      <fill>
        <patternFill>
          <bgColor theme="5" tint="0.59996337778862885"/>
        </patternFill>
      </fill>
    </dxf>
    <dxf>
      <font>
        <color theme="3" tint="0.79998168889431442"/>
      </font>
      <fill>
        <patternFill>
          <bgColor theme="3" tint="0.79998168889431442"/>
        </patternFill>
      </fill>
      <border>
        <left/>
        <right/>
        <top/>
        <bottom/>
        <vertical/>
        <horizontal/>
      </border>
    </dxf>
    <dxf>
      <fill>
        <patternFill>
          <bgColor theme="6" tint="0.39994506668294322"/>
        </patternFill>
      </fill>
    </dxf>
    <dxf>
      <fill>
        <patternFill>
          <bgColor theme="5" tint="0.59996337778862885"/>
        </patternFill>
      </fill>
      <border>
        <vertical/>
        <horizontal/>
      </border>
    </dxf>
    <dxf>
      <font>
        <color theme="3" tint="0.79998168889431442"/>
      </font>
      <fill>
        <patternFill>
          <bgColor theme="3" tint="0.79998168889431442"/>
        </patternFill>
      </fill>
      <border>
        <left/>
      </border>
    </dxf>
    <dxf>
      <fill>
        <patternFill>
          <bgColor theme="6" tint="0.39994506668294322"/>
        </patternFill>
      </fill>
    </dxf>
    <dxf>
      <fill>
        <patternFill>
          <bgColor theme="5" tint="0.59996337778862885"/>
        </patternFill>
      </fill>
    </dxf>
    <dxf>
      <fill>
        <patternFill>
          <bgColor theme="6" tint="0.39994506668294322"/>
        </patternFill>
      </fill>
    </dxf>
    <dxf>
      <fill>
        <patternFill>
          <bgColor theme="5" tint="0.59996337778862885"/>
        </patternFill>
      </fill>
    </dxf>
    <dxf>
      <font>
        <color theme="3" tint="0.79998168889431442"/>
      </font>
      <fill>
        <patternFill>
          <bgColor theme="3" tint="0.79998168889431442"/>
        </patternFill>
      </fill>
      <border>
        <left/>
        <right/>
        <top/>
        <bottom/>
        <vertical/>
        <horizontal/>
      </border>
    </dxf>
    <dxf>
      <font>
        <color theme="3" tint="0.79998168889431442"/>
      </font>
      <fill>
        <patternFill>
          <bgColor theme="3" tint="0.79998168889431442"/>
        </patternFill>
      </fill>
      <border>
        <left/>
        <right/>
        <top/>
        <bottom/>
        <vertical/>
        <horizontal/>
      </border>
    </dxf>
    <dxf>
      <font>
        <strike val="0"/>
        <color rgb="FFFF0000"/>
      </font>
      <fill>
        <patternFill>
          <bgColor rgb="FFFFCCCC"/>
        </patternFill>
      </fill>
    </dxf>
    <dxf>
      <font>
        <strike val="0"/>
        <color rgb="FFFF0000"/>
      </font>
      <fill>
        <patternFill>
          <bgColor rgb="FFFFCCCC"/>
        </patternFill>
      </fill>
    </dxf>
  </dxfs>
  <tableStyles count="0" defaultTableStyle="TableStyleMedium2" defaultPivotStyle="PivotStyleLight16"/>
  <colors>
    <mruColors>
      <color rgb="FFFFFF99"/>
      <color rgb="FFC6E0B4"/>
      <color rgb="FFFF0000"/>
      <color rgb="FFFF5050"/>
      <color rgb="FFFF7C80"/>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chartsheet" Target="chartsheets/sheet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1"/>
    <c:plotArea>
      <c:layout>
        <c:manualLayout>
          <c:layoutTarget val="inner"/>
          <c:xMode val="edge"/>
          <c:yMode val="edge"/>
          <c:x val="4.8876549372606257E-2"/>
          <c:y val="3.9343734123099418E-2"/>
          <c:w val="0.93375428923135917"/>
          <c:h val="0.73619817128610843"/>
        </c:manualLayout>
      </c:layout>
      <c:areaChart>
        <c:grouping val="stacked"/>
        <c:varyColors val="0"/>
        <c:ser>
          <c:idx val="1"/>
          <c:order val="0"/>
          <c:tx>
            <c:strRef>
              <c:f>'MCA-INPUT'!$B$5</c:f>
              <c:strCache>
                <c:ptCount val="1"/>
                <c:pt idx="0">
                  <c:v>2. Total annual primary energy consumption  - kWh/yr</c:v>
                </c:pt>
              </c:strCache>
            </c:strRef>
          </c:tx>
          <c:spPr>
            <a:solidFill>
              <a:schemeClr val="accent2"/>
            </a:solidFill>
            <a:ln>
              <a:noFill/>
            </a:ln>
            <a:effectLst/>
          </c:spPr>
          <c:val>
            <c:numRef>
              <c:f>MCA!$ED$6:$ED$365</c:f>
              <c:numCache>
                <c:formatCode>General</c:formatCode>
                <c:ptCount val="3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numCache>
            </c:numRef>
          </c:val>
          <c:extLst>
            <c:ext xmlns:c16="http://schemas.microsoft.com/office/drawing/2014/chart" uri="{C3380CC4-5D6E-409C-BE32-E72D297353CC}">
              <c16:uniqueId val="{00000000-D5F3-445D-B561-EF555E846D5A}"/>
            </c:ext>
          </c:extLst>
        </c:ser>
        <c:ser>
          <c:idx val="2"/>
          <c:order val="1"/>
          <c:tx>
            <c:strRef>
              <c:f>'MCA-INPUT'!$B$6</c:f>
              <c:strCache>
                <c:ptCount val="1"/>
                <c:pt idx="0">
                  <c:v>7. Annual generation of Renewable Energy  - KWh/m²/yr</c:v>
                </c:pt>
              </c:strCache>
            </c:strRef>
          </c:tx>
          <c:spPr>
            <a:solidFill>
              <a:schemeClr val="accent3"/>
            </a:solidFill>
            <a:ln>
              <a:noFill/>
            </a:ln>
            <a:effectLst/>
          </c:spPr>
          <c:val>
            <c:numRef>
              <c:f>MCA!$EE$6:$EE$365</c:f>
              <c:numCache>
                <c:formatCode>General</c:formatCode>
                <c:ptCount val="3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numCache>
            </c:numRef>
          </c:val>
          <c:extLst>
            <c:ext xmlns:c16="http://schemas.microsoft.com/office/drawing/2014/chart" uri="{C3380CC4-5D6E-409C-BE32-E72D297353CC}">
              <c16:uniqueId val="{00000001-D5F3-445D-B561-EF555E846D5A}"/>
            </c:ext>
          </c:extLst>
        </c:ser>
        <c:ser>
          <c:idx val="3"/>
          <c:order val="2"/>
          <c:tx>
            <c:strRef>
              <c:f>'MCA-INPUT'!$B$7</c:f>
              <c:strCache>
                <c:ptCount val="1"/>
                <c:pt idx="0">
                  <c:v>9. Total annual CO2 emissions  - kg/m²/yr</c:v>
                </c:pt>
              </c:strCache>
            </c:strRef>
          </c:tx>
          <c:spPr>
            <a:solidFill>
              <a:schemeClr val="accent4"/>
            </a:solidFill>
            <a:ln>
              <a:noFill/>
            </a:ln>
            <a:effectLst/>
          </c:spPr>
          <c:val>
            <c:numRef>
              <c:f>MCA!$EF$6:$EF$365</c:f>
              <c:numCache>
                <c:formatCode>General</c:formatCode>
                <c:ptCount val="3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numCache>
            </c:numRef>
          </c:val>
          <c:extLst>
            <c:ext xmlns:c16="http://schemas.microsoft.com/office/drawing/2014/chart" uri="{C3380CC4-5D6E-409C-BE32-E72D297353CC}">
              <c16:uniqueId val="{00000002-D5F3-445D-B561-EF555E846D5A}"/>
            </c:ext>
          </c:extLst>
        </c:ser>
        <c:ser>
          <c:idx val="0"/>
          <c:order val="3"/>
          <c:tx>
            <c:strRef>
              <c:f>'MCA-INPUT'!$B$8</c:f>
              <c:strCache>
                <c:ptCount val="1"/>
                <c:pt idx="0">
                  <c:v>23. Total annual primary energy savings - KWh/m²/yr</c:v>
                </c:pt>
              </c:strCache>
            </c:strRef>
          </c:tx>
          <c:spPr>
            <a:solidFill>
              <a:schemeClr val="accent1"/>
            </a:solidFill>
            <a:ln w="25400">
              <a:noFill/>
            </a:ln>
            <a:effectLst/>
          </c:spPr>
          <c:val>
            <c:numRef>
              <c:f>MCA!$EG$6:$EG$365</c:f>
              <c:numCache>
                <c:formatCode>General</c:formatCode>
                <c:ptCount val="3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numCache>
            </c:numRef>
          </c:val>
          <c:extLst>
            <c:ext xmlns:c16="http://schemas.microsoft.com/office/drawing/2014/chart" uri="{C3380CC4-5D6E-409C-BE32-E72D297353CC}">
              <c16:uniqueId val="{00000003-D5F3-445D-B561-EF555E846D5A}"/>
            </c:ext>
          </c:extLst>
        </c:ser>
        <c:ser>
          <c:idx val="4"/>
          <c:order val="4"/>
          <c:tx>
            <c:strRef>
              <c:f>'MCA-INPUT'!$B$9</c:f>
              <c:strCache>
                <c:ptCount val="1"/>
                <c:pt idx="0">
                  <c:v>54. Total investment cost per total annual energy saved  - National Currency/(kWh of energy saved)</c:v>
                </c:pt>
              </c:strCache>
            </c:strRef>
          </c:tx>
          <c:spPr>
            <a:solidFill>
              <a:schemeClr val="accent5"/>
            </a:solidFill>
            <a:ln w="25400">
              <a:noFill/>
            </a:ln>
            <a:effectLst/>
          </c:spPr>
          <c:val>
            <c:numRef>
              <c:f>MCA!$EH$6:$EH$365</c:f>
              <c:numCache>
                <c:formatCode>General</c:formatCode>
                <c:ptCount val="3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numCache>
            </c:numRef>
          </c:val>
          <c:extLst>
            <c:ext xmlns:c16="http://schemas.microsoft.com/office/drawing/2014/chart" uri="{C3380CC4-5D6E-409C-BE32-E72D297353CC}">
              <c16:uniqueId val="{00000004-D5F3-445D-B561-EF555E846D5A}"/>
            </c:ext>
          </c:extLst>
        </c:ser>
        <c:dLbls>
          <c:showLegendKey val="0"/>
          <c:showVal val="0"/>
          <c:showCatName val="0"/>
          <c:showSerName val="0"/>
          <c:showPercent val="0"/>
          <c:showBubbleSize val="0"/>
        </c:dLbls>
        <c:axId val="340387935"/>
        <c:axId val="2073609503"/>
      </c:areaChart>
      <c:catAx>
        <c:axId val="340387935"/>
        <c:scaling>
          <c:orientation val="minMax"/>
        </c:scaling>
        <c:delete val="1"/>
        <c:axPos val="b"/>
        <c:majorTickMark val="out"/>
        <c:minorTickMark val="none"/>
        <c:tickLblPos val="nextTo"/>
        <c:crossAx val="2073609503"/>
        <c:crosses val="autoZero"/>
        <c:auto val="1"/>
        <c:lblAlgn val="ctr"/>
        <c:lblOffset val="100"/>
        <c:noMultiLvlLbl val="0"/>
      </c:catAx>
      <c:valAx>
        <c:axId val="20736095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a:t>Overal score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0387935"/>
        <c:crosses val="autoZero"/>
        <c:crossBetween val="midCat"/>
      </c:valAx>
      <c:spPr>
        <a:noFill/>
        <a:ln>
          <a:noFill/>
        </a:ln>
        <a:effectLst/>
      </c:spPr>
    </c:plotArea>
    <c:legend>
      <c:legendPos val="b"/>
      <c:layout>
        <c:manualLayout>
          <c:xMode val="edge"/>
          <c:yMode val="edge"/>
          <c:x val="4.6066215407284603E-2"/>
          <c:y val="0.83269171979222389"/>
          <c:w val="0.93484440760694387"/>
          <c:h val="0.1547856156459268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200-000000000000}">
  <sheetPr/>
  <sheetViews>
    <sheetView zoomScale="60" workbookViewId="0"/>
  </sheetViews>
  <sheetProtection algorithmName="SHA-512" hashValue="fJrmzin1Siu3Acajc5PawEh7INGDlxTrU0ji3RWYs91INRbw9N7WCTPmc/C0wrU0g+qNUIy6K3lMWD4dsQZgmA==" saltValue="1lFt8dzwZxbEFfVDBBtn7w==" spinCount="100000" content="1" objects="1"/>
  <pageMargins left="0.7" right="0.7" top="0.75" bottom="0.75" header="0.3" footer="0.3"/>
  <drawing r:id="rId1"/>
</chartsheet>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11779</xdr:colOff>
      <xdr:row>17</xdr:row>
      <xdr:rowOff>118241</xdr:rowOff>
    </xdr:from>
    <xdr:to>
      <xdr:col>1</xdr:col>
      <xdr:colOff>3572892</xdr:colOff>
      <xdr:row>23</xdr:row>
      <xdr:rowOff>834</xdr:rowOff>
    </xdr:to>
    <xdr:pic>
      <xdr:nvPicPr>
        <xdr:cNvPr id="2" name="Imagen 1">
          <a:extLst>
            <a:ext uri="{FF2B5EF4-FFF2-40B4-BE49-F238E27FC236}">
              <a16:creationId xmlns:a16="http://schemas.microsoft.com/office/drawing/2014/main" id="{B0D3022C-4A2D-44FF-86DA-ED1349BE6261}"/>
            </a:ext>
          </a:extLst>
        </xdr:cNvPr>
        <xdr:cNvPicPr>
          <a:picLocks noChangeAspect="1"/>
        </xdr:cNvPicPr>
      </xdr:nvPicPr>
      <xdr:blipFill>
        <a:blip xmlns:r="http://schemas.openxmlformats.org/officeDocument/2006/relationships" r:embed="rId1"/>
        <a:stretch>
          <a:fillRect/>
        </a:stretch>
      </xdr:blipFill>
      <xdr:spPr>
        <a:xfrm>
          <a:off x="795550" y="6029184"/>
          <a:ext cx="3561112" cy="964361"/>
        </a:xfrm>
        <a:prstGeom prst="rect">
          <a:avLst/>
        </a:prstGeom>
      </xdr:spPr>
    </xdr:pic>
    <xdr:clientData/>
  </xdr:twoCellAnchor>
  <xdr:twoCellAnchor editAs="oneCell">
    <xdr:from>
      <xdr:col>1</xdr:col>
      <xdr:colOff>10694</xdr:colOff>
      <xdr:row>1</xdr:row>
      <xdr:rowOff>40245</xdr:rowOff>
    </xdr:from>
    <xdr:to>
      <xdr:col>1</xdr:col>
      <xdr:colOff>4179626</xdr:colOff>
      <xdr:row>1</xdr:row>
      <xdr:rowOff>973524</xdr:rowOff>
    </xdr:to>
    <xdr:pic>
      <xdr:nvPicPr>
        <xdr:cNvPr id="4" name="Imagen 3">
          <a:extLst>
            <a:ext uri="{FF2B5EF4-FFF2-40B4-BE49-F238E27FC236}">
              <a16:creationId xmlns:a16="http://schemas.microsoft.com/office/drawing/2014/main" id="{37911739-9371-4282-8BB5-3475C9180A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4465" y="225302"/>
          <a:ext cx="4174374" cy="936000"/>
        </a:xfrm>
        <a:prstGeom prst="rect">
          <a:avLst/>
        </a:prstGeom>
      </xdr:spPr>
    </xdr:pic>
    <xdr:clientData/>
  </xdr:twoCellAnchor>
  <xdr:twoCellAnchor editAs="oneCell">
    <xdr:from>
      <xdr:col>1</xdr:col>
      <xdr:colOff>4237249</xdr:colOff>
      <xdr:row>1</xdr:row>
      <xdr:rowOff>315502</xdr:rowOff>
    </xdr:from>
    <xdr:to>
      <xdr:col>1</xdr:col>
      <xdr:colOff>6884331</xdr:colOff>
      <xdr:row>1</xdr:row>
      <xdr:rowOff>846792</xdr:rowOff>
    </xdr:to>
    <xdr:pic>
      <xdr:nvPicPr>
        <xdr:cNvPr id="5" name="Imagen 4">
          <a:extLst>
            <a:ext uri="{FF2B5EF4-FFF2-40B4-BE49-F238E27FC236}">
              <a16:creationId xmlns:a16="http://schemas.microsoft.com/office/drawing/2014/main" id="{7D4FCDA6-77BA-4CFF-841C-C0D8C07FB63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21020" y="500559"/>
          <a:ext cx="2647081" cy="534013"/>
        </a:xfrm>
        <a:prstGeom prst="rect">
          <a:avLst/>
        </a:prstGeom>
      </xdr:spPr>
    </xdr:pic>
    <xdr:clientData/>
  </xdr:twoCellAnchor>
  <xdr:twoCellAnchor editAs="oneCell">
    <xdr:from>
      <xdr:col>1</xdr:col>
      <xdr:colOff>4842710</xdr:colOff>
      <xdr:row>17</xdr:row>
      <xdr:rowOff>22773</xdr:rowOff>
    </xdr:from>
    <xdr:to>
      <xdr:col>1</xdr:col>
      <xdr:colOff>6496943</xdr:colOff>
      <xdr:row>22</xdr:row>
      <xdr:rowOff>1298</xdr:rowOff>
    </xdr:to>
    <xdr:pic>
      <xdr:nvPicPr>
        <xdr:cNvPr id="6" name="Picture 2">
          <a:extLst>
            <a:ext uri="{FF2B5EF4-FFF2-40B4-BE49-F238E27FC236}">
              <a16:creationId xmlns:a16="http://schemas.microsoft.com/office/drawing/2014/main" id="{B377B8AD-A134-4855-9E1C-0B6670A667B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5604710" y="5978405"/>
          <a:ext cx="1654233" cy="9310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xdr:col>
      <xdr:colOff>4088907</xdr:colOff>
      <xdr:row>6</xdr:row>
      <xdr:rowOff>18964</xdr:rowOff>
    </xdr:to>
    <xdr:pic>
      <xdr:nvPicPr>
        <xdr:cNvPr id="2" name="Imagen 1">
          <a:extLst>
            <a:ext uri="{FF2B5EF4-FFF2-40B4-BE49-F238E27FC236}">
              <a16:creationId xmlns:a16="http://schemas.microsoft.com/office/drawing/2014/main" id="{B4F2202C-9386-4443-918D-E884F1E485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2296" y="400050"/>
          <a:ext cx="4076697" cy="9047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16287750" cy="10636250"/>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0.04801</cdr:x>
      <cdr:y>0.81301</cdr:y>
    </cdr:from>
    <cdr:to>
      <cdr:x>0.27841</cdr:x>
      <cdr:y>0.81301</cdr:y>
    </cdr:to>
    <cdr:cxnSp macro="">
      <cdr:nvCxnSpPr>
        <cdr:cNvPr id="3" name="Straight Arrow Connector 2">
          <a:extLst xmlns:a="http://schemas.openxmlformats.org/drawingml/2006/main">
            <a:ext uri="{FF2B5EF4-FFF2-40B4-BE49-F238E27FC236}">
              <a16:creationId xmlns:a16="http://schemas.microsoft.com/office/drawing/2014/main" id="{7BBEA2C9-8D0B-4AB7-A714-712B15E04753}"/>
            </a:ext>
          </a:extLst>
        </cdr:cNvPr>
        <cdr:cNvCxnSpPr/>
      </cdr:nvCxnSpPr>
      <cdr:spPr>
        <a:xfrm xmlns:a="http://schemas.openxmlformats.org/drawingml/2006/main" flipV="1">
          <a:off x="446515" y="4935900"/>
          <a:ext cx="2143125" cy="1"/>
        </a:xfrm>
        <a:prstGeom xmlns:a="http://schemas.openxmlformats.org/drawingml/2006/main" prst="straightConnector1">
          <a:avLst/>
        </a:prstGeom>
        <a:ln xmlns:a="http://schemas.openxmlformats.org/drawingml/2006/main">
          <a:solidFill>
            <a:srgbClr val="FF0000"/>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0.09172</cdr:x>
      <cdr:y>0.79809</cdr:y>
    </cdr:from>
    <cdr:to>
      <cdr:x>0.19003</cdr:x>
      <cdr:y>0.83629</cdr:y>
    </cdr:to>
    <cdr:sp macro="" textlink="">
      <cdr:nvSpPr>
        <cdr:cNvPr id="16" name="TextBox 15">
          <a:extLst xmlns:a="http://schemas.openxmlformats.org/drawingml/2006/main">
            <a:ext uri="{FF2B5EF4-FFF2-40B4-BE49-F238E27FC236}">
              <a16:creationId xmlns:a16="http://schemas.microsoft.com/office/drawing/2014/main" id="{B704C17A-CD4F-474E-8ED8-750354878C37}"/>
            </a:ext>
          </a:extLst>
        </cdr:cNvPr>
        <cdr:cNvSpPr txBox="1"/>
      </cdr:nvSpPr>
      <cdr:spPr>
        <a:xfrm xmlns:a="http://schemas.openxmlformats.org/drawingml/2006/main">
          <a:off x="853109" y="4845326"/>
          <a:ext cx="914400" cy="23191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hr-HR" sz="1100"/>
        </a:p>
      </cdr:txBody>
    </cdr:sp>
  </cdr:relSizeAnchor>
  <cdr:relSizeAnchor xmlns:cdr="http://schemas.openxmlformats.org/drawingml/2006/chartDrawing">
    <cdr:from>
      <cdr:x>0.56996</cdr:x>
      <cdr:y>0.77285</cdr:y>
    </cdr:from>
    <cdr:to>
      <cdr:x>0.66827</cdr:x>
      <cdr:y>0.80588</cdr:y>
    </cdr:to>
    <cdr:sp macro="" textlink="">
      <cdr:nvSpPr>
        <cdr:cNvPr id="19" name="TextBox 1">
          <a:extLst xmlns:a="http://schemas.openxmlformats.org/drawingml/2006/main">
            <a:ext uri="{FF2B5EF4-FFF2-40B4-BE49-F238E27FC236}">
              <a16:creationId xmlns:a16="http://schemas.microsoft.com/office/drawing/2014/main" id="{3FA6C6FC-032C-41FD-AA66-5150AB689F19}"/>
            </a:ext>
          </a:extLst>
        </cdr:cNvPr>
        <cdr:cNvSpPr txBox="1"/>
      </cdr:nvSpPr>
      <cdr:spPr>
        <a:xfrm xmlns:a="http://schemas.openxmlformats.org/drawingml/2006/main">
          <a:off x="5301453" y="4692094"/>
          <a:ext cx="914400" cy="20052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r-HR" sz="1100"/>
            <a:t>Major retrofit</a:t>
          </a:r>
        </a:p>
      </cdr:txBody>
    </cdr:sp>
  </cdr:relSizeAnchor>
  <cdr:relSizeAnchor xmlns:cdr="http://schemas.openxmlformats.org/drawingml/2006/chartDrawing">
    <cdr:from>
      <cdr:x>0.27728</cdr:x>
      <cdr:y>0.81317</cdr:y>
    </cdr:from>
    <cdr:to>
      <cdr:x>0.51258</cdr:x>
      <cdr:y>0.81346</cdr:y>
    </cdr:to>
    <cdr:cxnSp macro="">
      <cdr:nvCxnSpPr>
        <cdr:cNvPr id="24" name="Straight Arrow Connector 23">
          <a:extLst xmlns:a="http://schemas.openxmlformats.org/drawingml/2006/main">
            <a:ext uri="{FF2B5EF4-FFF2-40B4-BE49-F238E27FC236}">
              <a16:creationId xmlns:a16="http://schemas.microsoft.com/office/drawing/2014/main" id="{D993E7C6-4104-406C-862F-CBC87B211F10}"/>
            </a:ext>
          </a:extLst>
        </cdr:cNvPr>
        <cdr:cNvCxnSpPr/>
      </cdr:nvCxnSpPr>
      <cdr:spPr>
        <a:xfrm xmlns:a="http://schemas.openxmlformats.org/drawingml/2006/main">
          <a:off x="2579077" y="4936881"/>
          <a:ext cx="2188586" cy="1764"/>
        </a:xfrm>
        <a:prstGeom xmlns:a="http://schemas.openxmlformats.org/drawingml/2006/main" prst="straightConnector1">
          <a:avLst/>
        </a:prstGeom>
        <a:ln xmlns:a="http://schemas.openxmlformats.org/drawingml/2006/main">
          <a:solidFill>
            <a:srgbClr val="7030A0"/>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0.51257</cdr:x>
      <cdr:y>0.81324</cdr:y>
    </cdr:from>
    <cdr:to>
      <cdr:x>0.74753</cdr:x>
      <cdr:y>0.81362</cdr:y>
    </cdr:to>
    <cdr:cxnSp macro="">
      <cdr:nvCxnSpPr>
        <cdr:cNvPr id="26" name="Straight Arrow Connector 25">
          <a:extLst xmlns:a="http://schemas.openxmlformats.org/drawingml/2006/main">
            <a:ext uri="{FF2B5EF4-FFF2-40B4-BE49-F238E27FC236}">
              <a16:creationId xmlns:a16="http://schemas.microsoft.com/office/drawing/2014/main" id="{DE34E875-47C9-4D79-948A-C62D4F04F863}"/>
            </a:ext>
          </a:extLst>
        </cdr:cNvPr>
        <cdr:cNvCxnSpPr/>
      </cdr:nvCxnSpPr>
      <cdr:spPr>
        <a:xfrm xmlns:a="http://schemas.openxmlformats.org/drawingml/2006/main" flipV="1">
          <a:off x="4767607" y="4937329"/>
          <a:ext cx="2185491" cy="2285"/>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0.74634</cdr:x>
      <cdr:y>0.81298</cdr:y>
    </cdr:from>
    <cdr:to>
      <cdr:x>0.98131</cdr:x>
      <cdr:y>0.81336</cdr:y>
    </cdr:to>
    <cdr:cxnSp macro="">
      <cdr:nvCxnSpPr>
        <cdr:cNvPr id="27" name="Straight Arrow Connector 26">
          <a:extLst xmlns:a="http://schemas.openxmlformats.org/drawingml/2006/main">
            <a:ext uri="{FF2B5EF4-FFF2-40B4-BE49-F238E27FC236}">
              <a16:creationId xmlns:a16="http://schemas.microsoft.com/office/drawing/2014/main" id="{AC1A868B-F9E4-4297-8455-655442D8D1E3}"/>
            </a:ext>
          </a:extLst>
        </cdr:cNvPr>
        <cdr:cNvCxnSpPr/>
      </cdr:nvCxnSpPr>
      <cdr:spPr>
        <a:xfrm xmlns:a="http://schemas.openxmlformats.org/drawingml/2006/main" flipV="1">
          <a:off x="6942010" y="4935730"/>
          <a:ext cx="2185491" cy="2285"/>
        </a:xfrm>
        <a:prstGeom xmlns:a="http://schemas.openxmlformats.org/drawingml/2006/main" prst="straightConnector1">
          <a:avLst/>
        </a:prstGeom>
        <a:ln xmlns:a="http://schemas.openxmlformats.org/drawingml/2006/main">
          <a:solidFill>
            <a:schemeClr val="accent6">
              <a:lumMod val="50000"/>
            </a:schemeClr>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0.805</cdr:x>
      <cdr:y>0.77133</cdr:y>
    </cdr:from>
    <cdr:to>
      <cdr:x>0.90331</cdr:x>
      <cdr:y>0.80436</cdr:y>
    </cdr:to>
    <cdr:sp macro="" textlink="">
      <cdr:nvSpPr>
        <cdr:cNvPr id="31" name="TextBox 1">
          <a:extLst xmlns:a="http://schemas.openxmlformats.org/drawingml/2006/main">
            <a:ext uri="{FF2B5EF4-FFF2-40B4-BE49-F238E27FC236}">
              <a16:creationId xmlns:a16="http://schemas.microsoft.com/office/drawing/2014/main" id="{FBB7EA8C-903F-416E-986B-C8A3036462AC}"/>
            </a:ext>
          </a:extLst>
        </cdr:cNvPr>
        <cdr:cNvSpPr txBox="1"/>
      </cdr:nvSpPr>
      <cdr:spPr>
        <a:xfrm xmlns:a="http://schemas.openxmlformats.org/drawingml/2006/main">
          <a:off x="7487626" y="4682881"/>
          <a:ext cx="914400" cy="20052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r-HR" sz="1100">
              <a:solidFill>
                <a:schemeClr val="accent6">
                  <a:lumMod val="50000"/>
                </a:schemeClr>
              </a:solidFill>
            </a:rPr>
            <a:t>Deep retrofit</a:t>
          </a:r>
        </a:p>
      </cdr:txBody>
    </cdr:sp>
  </cdr:relSizeAnchor>
  <cdr:relSizeAnchor xmlns:cdr="http://schemas.openxmlformats.org/drawingml/2006/chartDrawing">
    <cdr:from>
      <cdr:x>0.3357</cdr:x>
      <cdr:y>0.77402</cdr:y>
    </cdr:from>
    <cdr:to>
      <cdr:x>0.43401</cdr:x>
      <cdr:y>0.80705</cdr:y>
    </cdr:to>
    <cdr:sp macro="" textlink="">
      <cdr:nvSpPr>
        <cdr:cNvPr id="32" name="TextBox 1">
          <a:extLst xmlns:a="http://schemas.openxmlformats.org/drawingml/2006/main">
            <a:ext uri="{FF2B5EF4-FFF2-40B4-BE49-F238E27FC236}">
              <a16:creationId xmlns:a16="http://schemas.microsoft.com/office/drawing/2014/main" id="{FBB7EA8C-903F-416E-986B-C8A3036462AC}"/>
            </a:ext>
          </a:extLst>
        </cdr:cNvPr>
        <cdr:cNvSpPr txBox="1"/>
      </cdr:nvSpPr>
      <cdr:spPr>
        <a:xfrm xmlns:a="http://schemas.openxmlformats.org/drawingml/2006/main">
          <a:off x="3122456" y="4699210"/>
          <a:ext cx="914400" cy="200527"/>
        </a:xfrm>
        <a:prstGeom xmlns:a="http://schemas.openxmlformats.org/drawingml/2006/main" prst="rect">
          <a:avLst/>
        </a:prstGeom>
        <a:ln xmlns:a="http://schemas.openxmlformats.org/drawingml/2006/main">
          <a:no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r-HR" sz="1100">
              <a:solidFill>
                <a:srgbClr val="002060"/>
              </a:solidFill>
            </a:rPr>
            <a:t>Medium retrofit</a:t>
          </a:r>
        </a:p>
      </cdr:txBody>
    </cdr:sp>
  </cdr:relSizeAnchor>
  <cdr:relSizeAnchor xmlns:cdr="http://schemas.openxmlformats.org/drawingml/2006/chartDrawing">
    <cdr:from>
      <cdr:x>0.1028</cdr:x>
      <cdr:y>0.77223</cdr:y>
    </cdr:from>
    <cdr:to>
      <cdr:x>0.20111</cdr:x>
      <cdr:y>0.80526</cdr:y>
    </cdr:to>
    <cdr:sp macro="" textlink="">
      <cdr:nvSpPr>
        <cdr:cNvPr id="33" name="TextBox 1">
          <a:extLst xmlns:a="http://schemas.openxmlformats.org/drawingml/2006/main">
            <a:ext uri="{FF2B5EF4-FFF2-40B4-BE49-F238E27FC236}">
              <a16:creationId xmlns:a16="http://schemas.microsoft.com/office/drawing/2014/main" id="{FBB7EA8C-903F-416E-986B-C8A3036462AC}"/>
            </a:ext>
          </a:extLst>
        </cdr:cNvPr>
        <cdr:cNvSpPr txBox="1"/>
      </cdr:nvSpPr>
      <cdr:spPr>
        <a:xfrm xmlns:a="http://schemas.openxmlformats.org/drawingml/2006/main">
          <a:off x="956199" y="4688324"/>
          <a:ext cx="914400" cy="20052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r-HR" sz="1100">
              <a:solidFill>
                <a:srgbClr val="FF0000"/>
              </a:solidFill>
            </a:rPr>
            <a:t>Minor retrofit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kupa\OIE\IMPULSE%20MED\Osijek\Simulacije_D3.4_final10.04.2018_e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uctions"/>
      <sheetName val="Partner info_City info"/>
      <sheetName val="Base-case"/>
      <sheetName val="Minor retrofit"/>
      <sheetName val="Medium retrofit"/>
      <sheetName val="Major retrofit"/>
      <sheetName val="Deep retrofit"/>
      <sheetName val="Prioritization"/>
      <sheetName val="Projection_Base-case"/>
      <sheetName val="Projection_Minor retrofit"/>
      <sheetName val="Projection_Medium retrofit"/>
      <sheetName val="Projection_Major retrofit"/>
      <sheetName val="Projection_Deep retrofit"/>
      <sheetName val="Drop-down lists"/>
      <sheetName val="Početno stanje"/>
      <sheetName val="Sumarno"/>
      <sheetName val="Tablica finalna"/>
      <sheetName val="Podaci_za_izračun"/>
      <sheetName val="MCA"/>
      <sheetName val="MCA-output"/>
      <sheetName val="PBT1"/>
      <sheetName val="PBT2"/>
      <sheetName val="PBT3"/>
      <sheetName val="PBT4"/>
      <sheetName val="PBT5"/>
      <sheetName val="PBT6"/>
      <sheetName val="PBT7"/>
      <sheetName val="PBT8"/>
      <sheetName val="PBT9"/>
      <sheetName val="PBT10"/>
    </sheetNames>
    <sheetDataSet>
      <sheetData sheetId="0"/>
      <sheetData sheetId="1"/>
      <sheetData sheetId="2"/>
      <sheetData sheetId="3"/>
      <sheetData sheetId="4"/>
      <sheetData sheetId="5"/>
      <sheetData sheetId="6"/>
      <sheetData sheetId="7"/>
      <sheetData sheetId="8"/>
      <sheetData sheetId="9"/>
      <sheetData sheetId="10"/>
      <sheetData sheetId="11">
        <row r="8">
          <cell r="B8" t="str">
            <v>Branko Mihaljević Childrens Theatre</v>
          </cell>
        </row>
      </sheetData>
      <sheetData sheetId="12">
        <row r="6">
          <cell r="B6" t="str">
            <v>Osijek City Hall - IT building</v>
          </cell>
        </row>
      </sheetData>
      <sheetData sheetId="13">
        <row r="6">
          <cell r="B6" t="str">
            <v>Osijek City Hall - IT building</v>
          </cell>
        </row>
      </sheetData>
      <sheetData sheetId="14"/>
      <sheetData sheetId="15"/>
      <sheetData sheetId="16"/>
      <sheetData sheetId="17"/>
      <sheetData sheetId="18">
        <row r="31">
          <cell r="D31">
            <v>80</v>
          </cell>
        </row>
      </sheetData>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Tema d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EF021-3032-46E6-A30E-39DB8BC1DB7E}">
  <dimension ref="B2:B36"/>
  <sheetViews>
    <sheetView tabSelected="1" zoomScale="95" zoomScaleNormal="95" workbookViewId="0">
      <selection activeCell="E22" sqref="E22"/>
    </sheetView>
  </sheetViews>
  <sheetFormatPr baseColWidth="10" defaultRowHeight="15" x14ac:dyDescent="0.25"/>
  <cols>
    <col min="2" max="2" width="97.7109375" customWidth="1"/>
  </cols>
  <sheetData>
    <row r="2" spans="2:2" ht="89.65" customHeight="1" x14ac:dyDescent="0.25"/>
    <row r="4" spans="2:2" ht="34.5" thickBot="1" x14ac:dyDescent="0.3">
      <c r="B4" s="61" t="s">
        <v>223</v>
      </c>
    </row>
    <row r="5" spans="2:2" ht="30" customHeight="1" x14ac:dyDescent="0.25">
      <c r="B5" s="62" t="s">
        <v>207</v>
      </c>
    </row>
    <row r="6" spans="2:2" ht="30" customHeight="1" x14ac:dyDescent="0.25">
      <c r="B6" s="62"/>
    </row>
    <row r="7" spans="2:2" ht="30" customHeight="1" x14ac:dyDescent="0.25">
      <c r="B7" s="62" t="s">
        <v>208</v>
      </c>
    </row>
    <row r="8" spans="2:2" ht="30" customHeight="1" x14ac:dyDescent="0.25">
      <c r="B8" s="62" t="s">
        <v>209</v>
      </c>
    </row>
    <row r="9" spans="2:2" ht="30" customHeight="1" x14ac:dyDescent="0.25">
      <c r="B9" s="62" t="s">
        <v>210</v>
      </c>
    </row>
    <row r="10" spans="2:2" ht="30" customHeight="1" x14ac:dyDescent="0.25">
      <c r="B10" s="62" t="s">
        <v>211</v>
      </c>
    </row>
    <row r="11" spans="2:2" ht="30" customHeight="1" x14ac:dyDescent="0.25">
      <c r="B11" s="62" t="s">
        <v>219</v>
      </c>
    </row>
    <row r="12" spans="2:2" ht="30" customHeight="1" x14ac:dyDescent="0.25">
      <c r="B12" s="62" t="s">
        <v>212</v>
      </c>
    </row>
    <row r="16" spans="2:2" x14ac:dyDescent="0.25">
      <c r="B16" s="63" t="s">
        <v>213</v>
      </c>
    </row>
    <row r="24" spans="2:2" ht="102" thickBot="1" x14ac:dyDescent="0.3">
      <c r="B24" s="61" t="s">
        <v>220</v>
      </c>
    </row>
    <row r="25" spans="2:2" ht="30" customHeight="1" x14ac:dyDescent="0.25">
      <c r="B25" s="64" t="s">
        <v>214</v>
      </c>
    </row>
    <row r="26" spans="2:2" ht="30" customHeight="1" x14ac:dyDescent="0.25">
      <c r="B26" s="62" t="s">
        <v>215</v>
      </c>
    </row>
    <row r="27" spans="2:2" ht="30" customHeight="1" x14ac:dyDescent="0.25">
      <c r="B27" s="62" t="s">
        <v>216</v>
      </c>
    </row>
    <row r="28" spans="2:2" ht="30" customHeight="1" x14ac:dyDescent="0.25">
      <c r="B28" s="62"/>
    </row>
    <row r="29" spans="2:2" ht="30" customHeight="1" x14ac:dyDescent="0.25">
      <c r="B29" s="62" t="s">
        <v>217</v>
      </c>
    </row>
    <row r="30" spans="2:2" ht="30" customHeight="1" x14ac:dyDescent="0.25">
      <c r="B30" s="62" t="s">
        <v>218</v>
      </c>
    </row>
    <row r="31" spans="2:2" ht="30" customHeight="1" x14ac:dyDescent="0.25">
      <c r="B31" s="62" t="s">
        <v>210</v>
      </c>
    </row>
    <row r="32" spans="2:2" ht="30" customHeight="1" x14ac:dyDescent="0.25">
      <c r="B32" s="62" t="s">
        <v>211</v>
      </c>
    </row>
    <row r="33" spans="2:2" ht="30" customHeight="1" x14ac:dyDescent="0.25">
      <c r="B33" s="62" t="s">
        <v>221</v>
      </c>
    </row>
    <row r="34" spans="2:2" ht="30" customHeight="1" x14ac:dyDescent="0.25">
      <c r="B34" s="62" t="s">
        <v>222</v>
      </c>
    </row>
    <row r="35" spans="2:2" x14ac:dyDescent="0.25">
      <c r="B35" s="62"/>
    </row>
    <row r="36" spans="2:2" x14ac:dyDescent="0.25">
      <c r="B36" s="62"/>
    </row>
  </sheetData>
  <pageMargins left="0.7" right="0.7" top="0.75" bottom="0.75" header="0.3" footer="0.3"/>
  <pageSetup paperSize="9" orientation="portrait" horizontalDpi="4294967293" vertic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0C088-7813-476E-8E5C-621BA1A5E5D7}">
  <sheetPr>
    <pageSetUpPr fitToPage="1"/>
  </sheetPr>
  <dimension ref="B1:B48"/>
  <sheetViews>
    <sheetView showGridLines="0" zoomScale="96" zoomScaleNormal="96" workbookViewId="0">
      <selection activeCell="F45" sqref="F45"/>
    </sheetView>
  </sheetViews>
  <sheetFormatPr baseColWidth="10" defaultRowHeight="15" x14ac:dyDescent="0.25"/>
  <cols>
    <col min="1" max="1" width="5.7109375" customWidth="1"/>
    <col min="2" max="2" width="110" customWidth="1"/>
    <col min="3" max="3" width="5.7109375" customWidth="1"/>
  </cols>
  <sheetData>
    <row r="1" spans="2:2" ht="30" customHeight="1" x14ac:dyDescent="0.25"/>
    <row r="8" spans="2:2" ht="75" x14ac:dyDescent="0.25">
      <c r="B8" s="65" t="s">
        <v>227</v>
      </c>
    </row>
    <row r="10" spans="2:2" ht="21" x14ac:dyDescent="0.25">
      <c r="B10" s="66" t="s">
        <v>228</v>
      </c>
    </row>
    <row r="11" spans="2:2" ht="21" x14ac:dyDescent="0.25">
      <c r="B11" s="67" t="s">
        <v>224</v>
      </c>
    </row>
    <row r="12" spans="2:2" ht="300" x14ac:dyDescent="0.25">
      <c r="B12" s="112" t="s">
        <v>250</v>
      </c>
    </row>
    <row r="14" spans="2:2" ht="21" x14ac:dyDescent="0.25">
      <c r="B14" s="67" t="s">
        <v>225</v>
      </c>
    </row>
    <row r="16" spans="2:2" ht="18.75" x14ac:dyDescent="0.25">
      <c r="B16" s="68" t="s">
        <v>243</v>
      </c>
    </row>
    <row r="17" spans="2:2" x14ac:dyDescent="0.25">
      <c r="B17" s="65"/>
    </row>
    <row r="18" spans="2:2" ht="30" x14ac:dyDescent="0.25">
      <c r="B18" s="113" t="s">
        <v>247</v>
      </c>
    </row>
    <row r="19" spans="2:2" x14ac:dyDescent="0.25">
      <c r="B19" s="114" t="s">
        <v>252</v>
      </c>
    </row>
    <row r="20" spans="2:2" ht="30" x14ac:dyDescent="0.25">
      <c r="B20" s="113" t="s">
        <v>253</v>
      </c>
    </row>
    <row r="21" spans="2:2" x14ac:dyDescent="0.25">
      <c r="B21" s="115" t="s">
        <v>254</v>
      </c>
    </row>
    <row r="22" spans="2:2" ht="45" x14ac:dyDescent="0.25">
      <c r="B22" s="65" t="s">
        <v>255</v>
      </c>
    </row>
    <row r="23" spans="2:2" x14ac:dyDescent="0.25">
      <c r="B23" s="115" t="s">
        <v>256</v>
      </c>
    </row>
    <row r="24" spans="2:2" ht="57.95" customHeight="1" x14ac:dyDescent="0.25">
      <c r="B24" s="113" t="s">
        <v>257</v>
      </c>
    </row>
    <row r="25" spans="2:2" x14ac:dyDescent="0.25">
      <c r="B25" s="115" t="s">
        <v>258</v>
      </c>
    </row>
    <row r="26" spans="2:2" ht="120" x14ac:dyDescent="0.25">
      <c r="B26" s="65" t="s">
        <v>259</v>
      </c>
    </row>
    <row r="27" spans="2:2" x14ac:dyDescent="0.25">
      <c r="B27" s="115" t="s">
        <v>260</v>
      </c>
    </row>
    <row r="28" spans="2:2" ht="135" x14ac:dyDescent="0.25">
      <c r="B28" s="65" t="s">
        <v>261</v>
      </c>
    </row>
    <row r="29" spans="2:2" x14ac:dyDescent="0.25">
      <c r="B29" s="115" t="s">
        <v>262</v>
      </c>
    </row>
    <row r="30" spans="2:2" ht="45" x14ac:dyDescent="0.25">
      <c r="B30" s="65" t="s">
        <v>263</v>
      </c>
    </row>
    <row r="31" spans="2:2" x14ac:dyDescent="0.25">
      <c r="B31" s="116" t="s">
        <v>264</v>
      </c>
    </row>
    <row r="32" spans="2:2" ht="30" x14ac:dyDescent="0.25">
      <c r="B32" s="65" t="s">
        <v>265</v>
      </c>
    </row>
    <row r="33" spans="2:2" x14ac:dyDescent="0.25">
      <c r="B33" s="116" t="s">
        <v>266</v>
      </c>
    </row>
    <row r="34" spans="2:2" ht="45" x14ac:dyDescent="0.25">
      <c r="B34" s="65" t="s">
        <v>267</v>
      </c>
    </row>
    <row r="35" spans="2:2" x14ac:dyDescent="0.25">
      <c r="B35" s="116" t="s">
        <v>268</v>
      </c>
    </row>
    <row r="36" spans="2:2" ht="45" x14ac:dyDescent="0.25">
      <c r="B36" s="65" t="s">
        <v>269</v>
      </c>
    </row>
    <row r="38" spans="2:2" ht="18.75" x14ac:dyDescent="0.25">
      <c r="B38" s="68" t="s">
        <v>244</v>
      </c>
    </row>
    <row r="40" spans="2:2" ht="156" customHeight="1" x14ac:dyDescent="0.25">
      <c r="B40" s="117" t="s">
        <v>270</v>
      </c>
    </row>
    <row r="42" spans="2:2" ht="18.75" x14ac:dyDescent="0.25">
      <c r="B42" s="68" t="s">
        <v>245</v>
      </c>
    </row>
    <row r="44" spans="2:2" ht="45" x14ac:dyDescent="0.25">
      <c r="B44" s="117" t="s">
        <v>271</v>
      </c>
    </row>
    <row r="46" spans="2:2" ht="18.75" x14ac:dyDescent="0.25">
      <c r="B46" s="69" t="s">
        <v>246</v>
      </c>
    </row>
    <row r="48" spans="2:2" x14ac:dyDescent="0.25">
      <c r="B48" s="112" t="s">
        <v>272</v>
      </c>
    </row>
  </sheetData>
  <pageMargins left="0.7" right="0.7" top="0.75" bottom="0.75" header="0.3" footer="0.3"/>
  <pageSetup paperSize="9" scale="7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GA369"/>
  <sheetViews>
    <sheetView topLeftCell="FN220" zoomScale="70" zoomScaleNormal="70" workbookViewId="0">
      <selection activeCell="FN220" sqref="A1:XFD1048576"/>
    </sheetView>
  </sheetViews>
  <sheetFormatPr baseColWidth="10" defaultColWidth="9.140625" defaultRowHeight="15" x14ac:dyDescent="0.25"/>
  <cols>
    <col min="1" max="1" width="13.140625" style="96" customWidth="1"/>
    <col min="2" max="2" width="16.5703125" style="96" customWidth="1"/>
    <col min="3" max="3" width="72.85546875" style="96" customWidth="1"/>
    <col min="4" max="4" width="24.5703125" style="96" customWidth="1"/>
    <col min="5" max="5" width="25.7109375" style="96" customWidth="1"/>
    <col min="6" max="6" width="17.5703125" style="96" customWidth="1"/>
    <col min="7" max="7" width="16.140625" style="96" customWidth="1"/>
    <col min="8" max="8" width="18.7109375" style="96" customWidth="1"/>
    <col min="9" max="9" width="20.7109375" style="96" customWidth="1"/>
    <col min="10" max="10" width="17.42578125" style="96" customWidth="1"/>
    <col min="11" max="11" width="19.7109375" style="96" customWidth="1"/>
    <col min="12" max="12" width="18.7109375" style="96" customWidth="1"/>
    <col min="13" max="13" width="20.7109375" style="96" customWidth="1"/>
    <col min="14" max="14" width="12.5703125" style="96" customWidth="1"/>
    <col min="15" max="15" width="16.42578125" style="96" customWidth="1"/>
    <col min="16" max="16" width="17.42578125" style="96" customWidth="1"/>
    <col min="17" max="17" width="20.7109375" style="96" customWidth="1"/>
    <col min="18" max="18" width="16.42578125" style="96" customWidth="1"/>
    <col min="19" max="19" width="19.7109375" style="96" customWidth="1"/>
    <col min="20" max="20" width="17.42578125" style="96" customWidth="1"/>
    <col min="21" max="21" width="19.7109375" style="96" customWidth="1"/>
    <col min="22" max="22" width="17.5703125" style="96" customWidth="1"/>
    <col min="23" max="23" width="20.7109375" style="96" customWidth="1"/>
    <col min="24" max="24" width="17.5703125" style="96" customWidth="1"/>
    <col min="25" max="25" width="19.7109375" style="96" customWidth="1"/>
    <col min="26" max="26" width="17.5703125" style="96" customWidth="1"/>
    <col min="27" max="27" width="19.7109375" style="96" customWidth="1"/>
    <col min="28" max="28" width="17.42578125" style="96" customWidth="1"/>
    <col min="29" max="29" width="19.7109375" style="96" customWidth="1"/>
    <col min="30" max="30" width="17.42578125" style="96" customWidth="1"/>
    <col min="31" max="31" width="19.7109375" style="96" customWidth="1"/>
    <col min="32" max="32" width="17.42578125" style="96" customWidth="1"/>
    <col min="33" max="33" width="16.42578125" style="96" customWidth="1"/>
    <col min="34" max="34" width="18.7109375" style="96" customWidth="1"/>
    <col min="35" max="35" width="16.42578125" style="96" customWidth="1"/>
    <col min="36" max="36" width="17.42578125" style="96" customWidth="1"/>
    <col min="37" max="37" width="19.7109375" style="96" customWidth="1"/>
    <col min="38" max="38" width="17.42578125" style="96" customWidth="1"/>
    <col min="39" max="42" width="16.42578125" style="96" customWidth="1"/>
    <col min="43" max="43" width="19.7109375" style="96" customWidth="1"/>
    <col min="44" max="44" width="17.42578125" style="96" customWidth="1"/>
    <col min="45" max="45" width="16.42578125" style="96" customWidth="1"/>
    <col min="46" max="46" width="18.7109375" style="96" customWidth="1"/>
    <col min="47" max="47" width="17.42578125" style="96" customWidth="1"/>
    <col min="48" max="48" width="16.42578125" style="96" customWidth="1"/>
    <col min="49" max="49" width="19.7109375" style="96" customWidth="1"/>
    <col min="50" max="50" width="17.42578125" style="96" customWidth="1"/>
    <col min="51" max="51" width="17.5703125" style="96" customWidth="1"/>
    <col min="52" max="52" width="19.7109375" style="96" customWidth="1"/>
    <col min="53" max="53" width="17.42578125" style="96" customWidth="1"/>
    <col min="54" max="54" width="17.5703125" style="96" customWidth="1"/>
    <col min="55" max="55" width="18.7109375" style="96" customWidth="1"/>
    <col min="56" max="56" width="17.42578125" style="96" customWidth="1"/>
    <col min="57" max="57" width="17.5703125" style="96" customWidth="1"/>
    <col min="58" max="58" width="19.7109375" style="96" customWidth="1"/>
    <col min="59" max="59" width="17.42578125" style="96" customWidth="1"/>
    <col min="60" max="60" width="16.42578125" style="96" customWidth="1"/>
    <col min="61" max="61" width="24.42578125" style="96" customWidth="1"/>
    <col min="62" max="62" width="3.7109375" style="97" customWidth="1"/>
    <col min="63" max="63" width="9.140625" style="97" customWidth="1"/>
    <col min="64" max="64" width="49.28515625" style="97" customWidth="1"/>
    <col min="65" max="67" width="9.140625" style="97" customWidth="1"/>
    <col min="68" max="68" width="12.5703125" style="97" customWidth="1"/>
    <col min="69" max="69" width="11.42578125" style="97" customWidth="1"/>
    <col min="70" max="75" width="9.140625" style="97" customWidth="1"/>
    <col min="76" max="76" width="12.5703125" style="97" customWidth="1"/>
    <col min="77" max="77" width="12.7109375" style="97" customWidth="1"/>
    <col min="78" max="79" width="9.140625" style="97" customWidth="1"/>
    <col min="80" max="80" width="11.28515625" style="97" customWidth="1"/>
    <col min="81" max="81" width="10.28515625" style="97" customWidth="1"/>
    <col min="82" max="82" width="12.7109375" style="97" customWidth="1"/>
    <col min="83" max="83" width="13.5703125" style="97" customWidth="1"/>
    <col min="84" max="84" width="22.140625" style="97" customWidth="1"/>
    <col min="85" max="85" width="17.85546875" style="97" customWidth="1"/>
    <col min="86" max="86" width="9.140625" style="97" customWidth="1"/>
    <col min="87" max="87" width="29.140625" style="97" customWidth="1"/>
    <col min="88" max="116" width="9.140625" style="97" customWidth="1"/>
    <col min="117" max="117" width="25" style="97" customWidth="1"/>
    <col min="118" max="126" width="9.140625" style="97" customWidth="1"/>
    <col min="127" max="127" width="34.28515625" style="97" customWidth="1"/>
    <col min="128" max="128" width="38.5703125" style="97" customWidth="1"/>
    <col min="129" max="139" width="9.140625" style="97" customWidth="1"/>
    <col min="140" max="140" width="43.140625" style="97" customWidth="1"/>
    <col min="141" max="147" width="9.140625" style="97" customWidth="1"/>
    <col min="148" max="148" width="41.140625" style="97" customWidth="1"/>
    <col min="149" max="149" width="8.42578125" style="97" customWidth="1"/>
    <col min="150" max="155" width="9.140625" style="97"/>
    <col min="156" max="156" width="4.28515625" style="97" customWidth="1"/>
    <col min="157" max="157" width="2.140625" style="97" customWidth="1"/>
    <col min="158" max="158" width="9.140625" style="97"/>
    <col min="159" max="159" width="15.5703125" style="97" customWidth="1"/>
    <col min="160" max="160" width="50.7109375" style="97" customWidth="1"/>
    <col min="161" max="162" width="9.140625" style="97"/>
    <col min="163" max="163" width="19.140625" style="97" customWidth="1"/>
    <col min="164" max="166" width="9.140625" style="97"/>
    <col min="167" max="167" width="10.7109375" style="97" customWidth="1"/>
    <col min="168" max="172" width="9.140625" style="97"/>
    <col min="173" max="173" width="16.85546875" style="97" customWidth="1"/>
    <col min="174" max="176" width="9.140625" style="97"/>
    <col min="177" max="177" width="11.7109375" style="97" bestFit="1" customWidth="1"/>
    <col min="178" max="180" width="9.140625" style="97"/>
    <col min="181" max="181" width="76.85546875" style="97" bestFit="1" customWidth="1"/>
    <col min="182" max="182" width="9.140625" style="97"/>
    <col min="183" max="183" width="11" style="97" bestFit="1" customWidth="1"/>
    <col min="184" max="16384" width="9.140625" style="97"/>
  </cols>
  <sheetData>
    <row r="1" spans="1:183" x14ac:dyDescent="0.25">
      <c r="C1" s="97" t="str">
        <f>CONCATENATE("'[",'MCA-INPUT'!$D$2,"]")</f>
        <v>'[D3.4.1_KPIs_ELCHE_en_rev2.xlsx]</v>
      </c>
      <c r="BK1" s="97" t="s">
        <v>116</v>
      </c>
      <c r="BL1" s="97" t="str">
        <f>'MCA-INPUT'!C14</f>
        <v>RES</v>
      </c>
      <c r="BR1" s="98">
        <f>IF($BK$1=$BL$1,'MCA-INPUT'!$D$14,0)</f>
        <v>0</v>
      </c>
      <c r="BS1" s="98">
        <f>IF($BK$1=$BL$1,'MCA-INPUT'!$D$14,0)</f>
        <v>0</v>
      </c>
      <c r="CQ1" s="98">
        <f>IF($BK$1=$BL$1,'MCA-INPUT'!$D$14,0)</f>
        <v>0</v>
      </c>
      <c r="CR1" s="98">
        <f>IF($BK$1=$BL$1,'MCA-INPUT'!$D$14,0)</f>
        <v>0</v>
      </c>
      <c r="CS1" s="98">
        <f>IF($BK$1=$BL$1,'MCA-INPUT'!$D$14,0)</f>
        <v>0</v>
      </c>
    </row>
    <row r="2" spans="1:183" x14ac:dyDescent="0.25">
      <c r="C2" s="96" t="s">
        <v>52</v>
      </c>
      <c r="D2" s="96" t="s">
        <v>53</v>
      </c>
      <c r="E2" s="96" t="s">
        <v>54</v>
      </c>
      <c r="F2" s="96" t="s">
        <v>55</v>
      </c>
      <c r="G2" s="96" t="s">
        <v>58</v>
      </c>
      <c r="H2" s="96" t="s">
        <v>56</v>
      </c>
      <c r="I2" s="96" t="s">
        <v>57</v>
      </c>
      <c r="J2" s="96" t="s">
        <v>59</v>
      </c>
      <c r="K2" s="96" t="s">
        <v>60</v>
      </c>
      <c r="L2" s="96" t="s">
        <v>62</v>
      </c>
      <c r="M2" s="96" t="s">
        <v>61</v>
      </c>
      <c r="N2" s="96" t="s">
        <v>63</v>
      </c>
      <c r="O2" s="96" t="s">
        <v>64</v>
      </c>
      <c r="P2" s="96" t="s">
        <v>65</v>
      </c>
      <c r="Q2" s="96" t="s">
        <v>66</v>
      </c>
      <c r="R2" s="96" t="s">
        <v>67</v>
      </c>
      <c r="S2" s="96" t="s">
        <v>68</v>
      </c>
      <c r="T2" s="96" t="s">
        <v>69</v>
      </c>
      <c r="U2" s="96" t="s">
        <v>70</v>
      </c>
      <c r="V2" s="96" t="s">
        <v>71</v>
      </c>
      <c r="W2" s="96" t="s">
        <v>72</v>
      </c>
      <c r="X2" s="96" t="s">
        <v>73</v>
      </c>
      <c r="Y2" s="96" t="s">
        <v>74</v>
      </c>
      <c r="Z2" s="96" t="s">
        <v>75</v>
      </c>
      <c r="AA2" s="96" t="s">
        <v>76</v>
      </c>
      <c r="AB2" s="96" t="s">
        <v>77</v>
      </c>
      <c r="AC2" s="96" t="s">
        <v>78</v>
      </c>
      <c r="AD2" s="96" t="s">
        <v>79</v>
      </c>
      <c r="AE2" s="96" t="s">
        <v>88</v>
      </c>
      <c r="AF2" s="96" t="s">
        <v>80</v>
      </c>
      <c r="AG2" s="96" t="s">
        <v>81</v>
      </c>
      <c r="AH2" s="96" t="s">
        <v>82</v>
      </c>
      <c r="AI2" s="96" t="s">
        <v>83</v>
      </c>
      <c r="AJ2" s="96" t="s">
        <v>84</v>
      </c>
      <c r="AK2" s="96" t="s">
        <v>85</v>
      </c>
      <c r="AL2" s="96" t="s">
        <v>86</v>
      </c>
      <c r="AM2" s="96" t="s">
        <v>87</v>
      </c>
      <c r="AN2" s="96" t="s">
        <v>89</v>
      </c>
      <c r="AO2" s="96" t="s">
        <v>90</v>
      </c>
      <c r="AP2" s="96" t="s">
        <v>91</v>
      </c>
      <c r="AQ2" s="96" t="s">
        <v>92</v>
      </c>
      <c r="AR2" s="96" t="s">
        <v>93</v>
      </c>
      <c r="AS2" s="96" t="s">
        <v>95</v>
      </c>
      <c r="AT2" s="96" t="s">
        <v>94</v>
      </c>
      <c r="AU2" s="96" t="s">
        <v>96</v>
      </c>
      <c r="AV2" s="96" t="s">
        <v>97</v>
      </c>
      <c r="AW2" s="96" t="s">
        <v>98</v>
      </c>
      <c r="AX2" s="96" t="s">
        <v>99</v>
      </c>
      <c r="AY2" s="96" t="s">
        <v>100</v>
      </c>
      <c r="AZ2" s="96" t="s">
        <v>101</v>
      </c>
      <c r="BA2" s="96" t="s">
        <v>102</v>
      </c>
      <c r="BB2" s="96" t="s">
        <v>104</v>
      </c>
      <c r="BC2" s="96" t="s">
        <v>103</v>
      </c>
      <c r="BD2" s="96" t="s">
        <v>105</v>
      </c>
      <c r="BE2" s="96" t="s">
        <v>106</v>
      </c>
      <c r="BF2" s="96" t="s">
        <v>107</v>
      </c>
      <c r="BG2" s="96" t="s">
        <v>108</v>
      </c>
      <c r="BH2" s="96" t="s">
        <v>109</v>
      </c>
      <c r="BI2" s="96" t="s">
        <v>110</v>
      </c>
      <c r="BV2" s="97">
        <f t="shared" ref="BV2:DM2" ca="1" si="0">MAX(BV6:BV345)</f>
        <v>0</v>
      </c>
      <c r="BW2" s="97">
        <f t="shared" ca="1" si="0"/>
        <v>0</v>
      </c>
      <c r="BX2" s="97">
        <f t="shared" ca="1" si="0"/>
        <v>0</v>
      </c>
      <c r="BY2" s="97">
        <f t="shared" ca="1" si="0"/>
        <v>0</v>
      </c>
      <c r="BZ2" s="97">
        <f t="shared" ca="1" si="0"/>
        <v>0</v>
      </c>
      <c r="CA2" s="97">
        <f t="shared" ca="1" si="0"/>
        <v>0</v>
      </c>
      <c r="CB2" s="99">
        <f ca="1">MAX(CB6:CB345)</f>
        <v>0</v>
      </c>
      <c r="CC2" s="97">
        <f t="shared" ca="1" si="0"/>
        <v>0</v>
      </c>
      <c r="CD2" s="97">
        <f t="shared" ca="1" si="0"/>
        <v>0</v>
      </c>
      <c r="CE2" s="97">
        <f t="shared" ca="1" si="0"/>
        <v>0</v>
      </c>
      <c r="CF2" s="97">
        <f ca="1">MAX(CF6:CF345)</f>
        <v>0</v>
      </c>
      <c r="CG2" s="97">
        <f t="shared" ca="1" si="0"/>
        <v>0</v>
      </c>
      <c r="CH2" s="97">
        <f t="shared" ca="1" si="0"/>
        <v>0</v>
      </c>
      <c r="CI2" s="97">
        <f t="shared" ca="1" si="0"/>
        <v>0</v>
      </c>
      <c r="CJ2" s="97">
        <f t="shared" ca="1" si="0"/>
        <v>0</v>
      </c>
      <c r="CK2" s="97">
        <f t="shared" ca="1" si="0"/>
        <v>0</v>
      </c>
      <c r="CL2" s="97">
        <f t="shared" ca="1" si="0"/>
        <v>0</v>
      </c>
      <c r="CM2" s="97">
        <f t="shared" ca="1" si="0"/>
        <v>0</v>
      </c>
      <c r="CN2" s="97">
        <f t="shared" ca="1" si="0"/>
        <v>0</v>
      </c>
      <c r="CO2" s="97">
        <f t="shared" ca="1" si="0"/>
        <v>0</v>
      </c>
      <c r="CP2" s="97">
        <f t="shared" ca="1" si="0"/>
        <v>0</v>
      </c>
      <c r="CQ2" s="97">
        <f t="shared" ca="1" si="0"/>
        <v>0</v>
      </c>
      <c r="CR2" s="97">
        <f t="shared" ca="1" si="0"/>
        <v>0</v>
      </c>
      <c r="CS2" s="97">
        <f t="shared" ca="1" si="0"/>
        <v>0</v>
      </c>
      <c r="CT2" s="97">
        <f t="shared" ca="1" si="0"/>
        <v>0</v>
      </c>
      <c r="CU2" s="97">
        <f t="shared" ca="1" si="0"/>
        <v>0</v>
      </c>
      <c r="CV2" s="97">
        <f t="shared" ca="1" si="0"/>
        <v>0</v>
      </c>
      <c r="CW2" s="97">
        <f t="shared" ca="1" si="0"/>
        <v>0</v>
      </c>
      <c r="CX2" s="97">
        <f t="shared" ca="1" si="0"/>
        <v>0</v>
      </c>
      <c r="CY2" s="97">
        <f t="shared" ca="1" si="0"/>
        <v>0</v>
      </c>
      <c r="CZ2" s="97">
        <f t="shared" ca="1" si="0"/>
        <v>0</v>
      </c>
      <c r="DA2" s="97">
        <f t="shared" ca="1" si="0"/>
        <v>0</v>
      </c>
      <c r="DB2" s="97">
        <f t="shared" ca="1" si="0"/>
        <v>0</v>
      </c>
      <c r="DC2" s="97">
        <f t="shared" ca="1" si="0"/>
        <v>0</v>
      </c>
      <c r="DD2" s="97">
        <f t="shared" ca="1" si="0"/>
        <v>0</v>
      </c>
      <c r="DE2" s="97">
        <f t="shared" ca="1" si="0"/>
        <v>0</v>
      </c>
      <c r="DF2" s="97">
        <f t="shared" ca="1" si="0"/>
        <v>0</v>
      </c>
      <c r="DG2" s="97">
        <f t="shared" ca="1" si="0"/>
        <v>0</v>
      </c>
      <c r="DH2" s="97">
        <f t="shared" ca="1" si="0"/>
        <v>0</v>
      </c>
      <c r="DI2" s="97">
        <f t="shared" ca="1" si="0"/>
        <v>0</v>
      </c>
      <c r="DJ2" s="97">
        <f t="shared" ca="1" si="0"/>
        <v>0</v>
      </c>
      <c r="DK2" s="97">
        <f t="shared" ca="1" si="0"/>
        <v>0</v>
      </c>
      <c r="DL2" s="97">
        <f t="shared" ca="1" si="0"/>
        <v>0</v>
      </c>
      <c r="DM2" s="97">
        <f t="shared" ca="1" si="0"/>
        <v>0</v>
      </c>
    </row>
    <row r="3" spans="1:183" s="100" customFormat="1" ht="22.5" customHeight="1" x14ac:dyDescent="0.25">
      <c r="A3" s="124" t="s">
        <v>38</v>
      </c>
      <c r="B3" s="124" t="s">
        <v>37</v>
      </c>
      <c r="C3" s="124" t="s">
        <v>36</v>
      </c>
      <c r="D3" s="124" t="s">
        <v>231</v>
      </c>
      <c r="E3" s="124" t="s">
        <v>35</v>
      </c>
      <c r="F3" s="124" t="s">
        <v>34</v>
      </c>
      <c r="G3" s="124" t="s">
        <v>33</v>
      </c>
      <c r="H3" s="123" t="s">
        <v>32</v>
      </c>
      <c r="I3" s="123"/>
      <c r="J3" s="123"/>
      <c r="K3" s="123"/>
      <c r="L3" s="123"/>
      <c r="M3" s="123"/>
      <c r="N3" s="123"/>
      <c r="O3" s="123"/>
      <c r="P3" s="123" t="s">
        <v>31</v>
      </c>
      <c r="Q3" s="123"/>
      <c r="R3" s="123"/>
      <c r="S3" s="123"/>
      <c r="T3" s="123"/>
      <c r="U3" s="123"/>
      <c r="V3" s="125" t="s">
        <v>30</v>
      </c>
      <c r="W3" s="125"/>
      <c r="X3" s="125"/>
      <c r="Y3" s="125"/>
      <c r="Z3" s="125"/>
      <c r="AA3" s="125"/>
      <c r="AB3" s="125"/>
      <c r="AC3" s="125"/>
      <c r="AD3" s="123" t="s">
        <v>29</v>
      </c>
      <c r="AE3" s="123"/>
      <c r="AF3" s="123"/>
      <c r="AG3" s="123"/>
      <c r="AH3" s="123"/>
      <c r="AI3" s="123"/>
      <c r="AJ3" s="123"/>
      <c r="AK3" s="123"/>
      <c r="AL3" s="123"/>
      <c r="AM3" s="123"/>
      <c r="AN3" s="123"/>
      <c r="AO3" s="123"/>
      <c r="AP3" s="123" t="s">
        <v>28</v>
      </c>
      <c r="AQ3" s="123"/>
      <c r="AR3" s="123"/>
      <c r="AS3" s="123"/>
      <c r="AT3" s="123"/>
      <c r="AU3" s="123"/>
      <c r="AV3" s="123"/>
      <c r="AW3" s="123"/>
      <c r="AX3" s="123"/>
      <c r="AY3" s="125" t="s">
        <v>27</v>
      </c>
      <c r="AZ3" s="125"/>
      <c r="BA3" s="125"/>
      <c r="BB3" s="125"/>
      <c r="BC3" s="125"/>
      <c r="BD3" s="125"/>
      <c r="BE3" s="125"/>
      <c r="BF3" s="125"/>
      <c r="BG3" s="125"/>
      <c r="BH3" s="125"/>
      <c r="BI3" s="125"/>
      <c r="BL3" s="100" t="str">
        <f>CONCATENATE(BL4," - ",BL5)</f>
        <v>Total annual primary energy consumption  - KWh/m²/yr</v>
      </c>
      <c r="BM3" s="100" t="str">
        <f>CONCATENATE(BL4," - ",BM5)</f>
        <v>Total annual primary energy consumption  - kWh/yr</v>
      </c>
      <c r="BN3" s="100" t="str">
        <f>CONCATENATE(BN4," - ",BN5)</f>
        <v>Annual electricity consumption  - KWh/m²/yr</v>
      </c>
      <c r="BO3" s="100" t="str">
        <f>CONCATENATE(BN4," - ",BO5)</f>
        <v>Annual electricity consumption  - kWh/yr</v>
      </c>
      <c r="BP3" s="100" t="str">
        <f>CONCATENATE(BP4," - ",BP5)</f>
        <v>Annual consumption of fossil fuel - KWh/m²/yr</v>
      </c>
      <c r="BQ3" s="100" t="str">
        <f>CONCATENATE(BP4," - ",BQ5)</f>
        <v>Annual consumption of fossil fuel - kWh/yr</v>
      </c>
      <c r="BR3" s="100" t="str">
        <f>CONCATENATE(BR4," - ",BR5)</f>
        <v>Annual generation of Renewable Energy  - KWh/m²/yr</v>
      </c>
      <c r="BS3" s="100" t="str">
        <f>CONCATENATE(BR4," - ",BS5)</f>
        <v>Annual generation of Renewable Energy  - kWh/yr</v>
      </c>
      <c r="BT3" s="100" t="str">
        <f>CONCATENATE(BT4," - ",BT5)</f>
        <v>Total annual CO2 emissions  - kg/m²/yr</v>
      </c>
      <c r="BU3" s="100" t="str">
        <f>CONCATENATE(BT4," - ",BU5)</f>
        <v>Total annual CO2 emissions  - kg/yr</v>
      </c>
      <c r="BV3" s="100" t="str">
        <f>CONCATENATE(BV4," - ",BV5)</f>
        <v>Annual CO2 emissions from electricity consumption  - kg/m²/yr</v>
      </c>
      <c r="BW3" s="100" t="str">
        <f>CONCATENATE(BV4," - ",BW5)</f>
        <v>Annual CO2 emissions from electricity consumption  - kg/yr</v>
      </c>
      <c r="BX3" s="100" t="str">
        <f>CONCATENATE(BX4," - ",BX5)</f>
        <v>Annual CO2 emissions  from fossil fuels consumption  - kg/m²/yr</v>
      </c>
      <c r="BY3" s="100" t="str">
        <f>CONCATENATE(BX4," - ",BY5)</f>
        <v>Annual CO2 emissions  from fossil fuels consumption  - kg/yr</v>
      </c>
      <c r="BZ3" s="100" t="str">
        <f>CONCATENATE(BZ4," - ",BZ5)</f>
        <v xml:space="preserve">Annual total energy-related operational cost  - National Currency/m²/yr </v>
      </c>
      <c r="CA3" s="100" t="str">
        <f>CONCATENATE(BZ4," - ",CA5)</f>
        <v>Annual total energy-related operational cost  - National Currency/yr</v>
      </c>
      <c r="CB3" s="100" t="str">
        <f>CONCATENATE(CB4," - ",CB5)</f>
        <v xml:space="preserve">Annual electricity cost  - National Currency/m²/yr </v>
      </c>
      <c r="CC3" s="100" t="str">
        <f>CONCATENATE(CB4," - ",CC5)</f>
        <v>Annual electricity cost  - National Currency/yr</v>
      </c>
      <c r="CD3" s="100" t="str">
        <f>CONCATENATE(CD4," - ",CD5)</f>
        <v xml:space="preserve">Annual fossil fuel cost  - National Currency/m²/yr </v>
      </c>
      <c r="CE3" s="100" t="str">
        <f>CONCATENATE(CD4," - ",CE5)</f>
        <v>Annual fossil fuel cost  - National Currency/yr</v>
      </c>
      <c r="CF3" s="100" t="str">
        <f>CONCATENATE(CF4," - ",CF5)</f>
        <v>Estimated Investment cost - National Currency/m²</v>
      </c>
      <c r="CG3" s="100" t="str">
        <f>CONCATENATE(CF4," - ",CG5)</f>
        <v>Estimated Investment cost - National Currency</v>
      </c>
      <c r="CH3" s="100" t="str">
        <f>CONCATENATE(CH4," - ",CH5)</f>
        <v>Total annual primary energy savings - KWh/m²/yr</v>
      </c>
      <c r="CI3" s="100" t="str">
        <f>CONCATENATE(CH4," - ",CI5)</f>
        <v>Total annual primary energy savings - kWh/yr</v>
      </c>
      <c r="CJ3" s="100" t="str">
        <f>CONCATENATE(CH4," - ",CJ5)</f>
        <v>Total annual primary energy savings - %</v>
      </c>
      <c r="CK3" s="100" t="str">
        <f>CONCATENATE(CK4," - ",CK5)</f>
        <v>Annual electricity savings  - KWh/m²/yr</v>
      </c>
      <c r="CL3" s="100" t="str">
        <f>CONCATENATE(CK4," - ",CL5)</f>
        <v>Annual electricity savings  - kWh/yr</v>
      </c>
      <c r="CM3" s="100" t="str">
        <f>CONCATENATE(CK4," - ",CM5)</f>
        <v>Annual electricity savings  - %</v>
      </c>
      <c r="CN3" s="100" t="str">
        <f>CONCATENATE(CN4," - ",CN5)</f>
        <v>Annual savings of fossil fuel consumption - KWh/m²/yr</v>
      </c>
      <c r="CO3" s="100" t="str">
        <f>CONCATENATE(CN4," - ",CO5)</f>
        <v>Annual savings of fossil fuel consumption - kWh/yr</v>
      </c>
      <c r="CP3" s="100" t="str">
        <f>CONCATENATE(CN4," - ",CP5)</f>
        <v>Annual savings of fossil fuel consumption - %</v>
      </c>
      <c r="CQ3" s="100" t="str">
        <f>CONCATENATE(CQ4," - ",CQ5)</f>
        <v>Annual increase of Renewable Energy generation - KWh/m²/yr</v>
      </c>
      <c r="CR3" s="100" t="str">
        <f>CONCATENATE(CQ4," - ",CR5)</f>
        <v>Annual increase of Renewable Energy generation - kWh/yr</v>
      </c>
      <c r="CS3" s="100" t="str">
        <f>CONCATENATE(CQ4," - ",CS5)</f>
        <v>Annual increase of Renewable Energy generation - %</v>
      </c>
      <c r="CT3" s="100" t="str">
        <f>CONCATENATE(CT4," - ",CT5)</f>
        <v>Total annual avoided CO2 emissions  - kg/m²/yr</v>
      </c>
      <c r="CU3" s="100" t="str">
        <f>CONCATENATE(CT4," - ",CU5)</f>
        <v>Total annual avoided CO2 emissions  - kg/yr</v>
      </c>
      <c r="CV3" s="100" t="str">
        <f>CONCATENATE(CT4," - ",CV5)</f>
        <v>Total annual avoided CO2 emissions  - %</v>
      </c>
      <c r="CW3" s="100" t="str">
        <f>CONCATENATE(CW4," - ",CW5)</f>
        <v>Annual avoided CO2 emissions from electricity consumption  - kg/m²/yr</v>
      </c>
      <c r="CX3" s="100" t="str">
        <f>CONCATENATE(CW4," - ",CX5)</f>
        <v>Annual avoided CO2 emissions from electricity consumption  - kg/yr</v>
      </c>
      <c r="CY3" s="100" t="str">
        <f>CONCATENATE(CW4," - ",CY5)</f>
        <v>Annual avoided CO2 emissions from electricity consumption  - %</v>
      </c>
      <c r="CZ3" s="100" t="str">
        <f>CONCATENATE(CZ4," - ",CZ5)</f>
        <v>Annual avoided CO2 emissions  from fossil fuels consumption  - kg/m²/yr</v>
      </c>
      <c r="DA3" s="100" t="str">
        <f>CONCATENATE(CZ4," - ",DA5)</f>
        <v>Annual avoided CO2 emissions  from fossil fuels consumption  - kg/yr</v>
      </c>
      <c r="DB3" s="100" t="str">
        <f>CONCATENATE(CZ4," - ",DB5)</f>
        <v>Annual avoided CO2 emissions  from fossil fuels consumption  - %</v>
      </c>
      <c r="DC3" s="100" t="str">
        <f>CONCATENATE(DC4," - ",DC5)</f>
        <v xml:space="preserve">Annual savings of total energy-related operational cost  - National Currency/m²/yr </v>
      </c>
      <c r="DD3" s="100" t="str">
        <f>CONCATENATE(DC4," - ",DD5)</f>
        <v>Annual savings of total energy-related operational cost  - National Currency/yr</v>
      </c>
      <c r="DE3" s="100" t="str">
        <f>CONCATENATE(DC4," - ",DE5)</f>
        <v>Annual savings of total energy-related operational cost  - %</v>
      </c>
      <c r="DF3" s="100" t="str">
        <f>CONCATENATE(DF4," - ",DF5)</f>
        <v xml:space="preserve">Annual electricity cost savings  - National Currency/m²/yr </v>
      </c>
      <c r="DG3" s="100" t="str">
        <f>CONCATENATE(DF4," - ",DG5)</f>
        <v>Annual electricity cost savings  - National Currency/yr</v>
      </c>
      <c r="DH3" s="100" t="str">
        <f>CONCATENATE(DF4," - ",DH5)</f>
        <v>Annual electricity cost savings  - %</v>
      </c>
      <c r="DI3" s="100" t="str">
        <f>CONCATENATE(DI4," - ",DI5)</f>
        <v xml:space="preserve">Annual fossil fuel cost savings  - National Currency/m²/yr </v>
      </c>
      <c r="DJ3" s="100" t="str">
        <f>CONCATENATE(DI4," - ",DJ5)</f>
        <v>Annual fossil fuel cost savings  - National Currency/yr</v>
      </c>
      <c r="DK3" s="100" t="str">
        <f>CONCATENATE(DI4," - ",DK5)</f>
        <v>Annual fossil fuel cost savings  - %</v>
      </c>
      <c r="DL3" s="100" t="str">
        <f>CONCATENATE(DL4," - ",DL5)</f>
        <v>Simple Payback period  - yr</v>
      </c>
      <c r="DM3" s="100" t="str">
        <f>CONCATENATE(DM4," - ",DM5)</f>
        <v>Total investment cost per total annual energy saved  - National Currency/(kWh of energy saved)</v>
      </c>
      <c r="DT3" s="100">
        <f>MATCH('MCA-INPUT'!B5,MCA!$FR$6:$FR$59,0)</f>
        <v>2</v>
      </c>
      <c r="DU3" s="100">
        <f>MATCH('MCA-INPUT'!B6,MCA!$FR$6:$FR$59,0)</f>
        <v>7</v>
      </c>
      <c r="DV3" s="100">
        <f>MATCH('MCA-INPUT'!B7,MCA!$FR$6:$FR$59,0)</f>
        <v>9</v>
      </c>
      <c r="DW3" s="100">
        <f>MATCH('MCA-INPUT'!B8,MCA!$FR$6:$FR$59,0)</f>
        <v>23</v>
      </c>
      <c r="DX3" s="100">
        <f>MATCH('MCA-INPUT'!B9,MCA!$FR$6:$FR$59,0)</f>
        <v>54</v>
      </c>
      <c r="DY3" s="101">
        <f>'MCA-INPUT'!D12</f>
        <v>0</v>
      </c>
      <c r="DZ3" s="101">
        <f>'MCA-INPUT'!D13</f>
        <v>0</v>
      </c>
    </row>
    <row r="4" spans="1:183" ht="57" customHeight="1" x14ac:dyDescent="0.25">
      <c r="A4" s="124"/>
      <c r="B4" s="124"/>
      <c r="C4" s="124"/>
      <c r="D4" s="124"/>
      <c r="E4" s="124"/>
      <c r="F4" s="124"/>
      <c r="G4" s="124"/>
      <c r="H4" s="124" t="s">
        <v>26</v>
      </c>
      <c r="I4" s="124"/>
      <c r="J4" s="124" t="s">
        <v>25</v>
      </c>
      <c r="K4" s="124"/>
      <c r="L4" s="124" t="s">
        <v>24</v>
      </c>
      <c r="M4" s="124"/>
      <c r="N4" s="124" t="s">
        <v>23</v>
      </c>
      <c r="O4" s="124"/>
      <c r="P4" s="124" t="s">
        <v>232</v>
      </c>
      <c r="Q4" s="124"/>
      <c r="R4" s="124" t="s">
        <v>233</v>
      </c>
      <c r="S4" s="124"/>
      <c r="T4" s="124" t="s">
        <v>234</v>
      </c>
      <c r="U4" s="124"/>
      <c r="V4" s="124" t="s">
        <v>22</v>
      </c>
      <c r="W4" s="124"/>
      <c r="X4" s="124" t="s">
        <v>21</v>
      </c>
      <c r="Y4" s="124"/>
      <c r="Z4" s="124" t="s">
        <v>20</v>
      </c>
      <c r="AA4" s="124"/>
      <c r="AB4" s="124" t="s">
        <v>19</v>
      </c>
      <c r="AC4" s="124"/>
      <c r="AD4" s="124" t="s">
        <v>18</v>
      </c>
      <c r="AE4" s="124"/>
      <c r="AF4" s="124"/>
      <c r="AG4" s="124" t="s">
        <v>17</v>
      </c>
      <c r="AH4" s="124"/>
      <c r="AI4" s="124"/>
      <c r="AJ4" s="124" t="s">
        <v>16</v>
      </c>
      <c r="AK4" s="124"/>
      <c r="AL4" s="124"/>
      <c r="AM4" s="124" t="s">
        <v>15</v>
      </c>
      <c r="AN4" s="124"/>
      <c r="AO4" s="124"/>
      <c r="AP4" s="124" t="s">
        <v>235</v>
      </c>
      <c r="AQ4" s="124"/>
      <c r="AR4" s="124"/>
      <c r="AS4" s="124" t="s">
        <v>236</v>
      </c>
      <c r="AT4" s="124"/>
      <c r="AU4" s="124"/>
      <c r="AV4" s="124" t="s">
        <v>237</v>
      </c>
      <c r="AW4" s="124"/>
      <c r="AX4" s="124"/>
      <c r="AY4" s="124" t="s">
        <v>165</v>
      </c>
      <c r="AZ4" s="124"/>
      <c r="BA4" s="124"/>
      <c r="BB4" s="124" t="s">
        <v>14</v>
      </c>
      <c r="BC4" s="124"/>
      <c r="BD4" s="124"/>
      <c r="BE4" s="124" t="s">
        <v>13</v>
      </c>
      <c r="BF4" s="124"/>
      <c r="BG4" s="124"/>
      <c r="BH4" s="102" t="s">
        <v>12</v>
      </c>
      <c r="BI4" s="102" t="s">
        <v>11</v>
      </c>
      <c r="BL4" s="124" t="s">
        <v>166</v>
      </c>
      <c r="BM4" s="124"/>
      <c r="BN4" s="124" t="s">
        <v>25</v>
      </c>
      <c r="BO4" s="124"/>
      <c r="BP4" s="124" t="s">
        <v>24</v>
      </c>
      <c r="BQ4" s="124"/>
      <c r="BR4" s="124" t="s">
        <v>23</v>
      </c>
      <c r="BS4" s="124"/>
      <c r="BT4" s="124" t="s">
        <v>232</v>
      </c>
      <c r="BU4" s="124"/>
      <c r="BV4" s="124" t="s">
        <v>233</v>
      </c>
      <c r="BW4" s="124"/>
      <c r="BX4" s="124" t="s">
        <v>234</v>
      </c>
      <c r="BY4" s="124"/>
      <c r="BZ4" s="124" t="s">
        <v>167</v>
      </c>
      <c r="CA4" s="124"/>
      <c r="CB4" s="124" t="s">
        <v>168</v>
      </c>
      <c r="CC4" s="124"/>
      <c r="CD4" s="103" t="s">
        <v>169</v>
      </c>
      <c r="CE4" s="103"/>
      <c r="CF4" s="124" t="s">
        <v>170</v>
      </c>
      <c r="CG4" s="124"/>
      <c r="CH4" s="124" t="s">
        <v>171</v>
      </c>
      <c r="CI4" s="124"/>
      <c r="CJ4" s="124"/>
      <c r="CK4" s="124" t="s">
        <v>17</v>
      </c>
      <c r="CL4" s="124"/>
      <c r="CM4" s="124"/>
      <c r="CN4" s="124" t="s">
        <v>16</v>
      </c>
      <c r="CO4" s="124"/>
      <c r="CP4" s="124"/>
      <c r="CQ4" s="124" t="s">
        <v>15</v>
      </c>
      <c r="CR4" s="124"/>
      <c r="CS4" s="124"/>
      <c r="CT4" s="124" t="s">
        <v>235</v>
      </c>
      <c r="CU4" s="124"/>
      <c r="CV4" s="124"/>
      <c r="CW4" s="124" t="s">
        <v>236</v>
      </c>
      <c r="CX4" s="124"/>
      <c r="CY4" s="124"/>
      <c r="CZ4" s="124" t="s">
        <v>237</v>
      </c>
      <c r="DA4" s="124"/>
      <c r="DB4" s="124"/>
      <c r="DC4" s="124" t="s">
        <v>165</v>
      </c>
      <c r="DD4" s="124"/>
      <c r="DE4" s="124"/>
      <c r="DF4" s="124" t="s">
        <v>172</v>
      </c>
      <c r="DG4" s="124"/>
      <c r="DH4" s="124"/>
      <c r="DI4" s="124" t="s">
        <v>173</v>
      </c>
      <c r="DJ4" s="124"/>
      <c r="DK4" s="124"/>
      <c r="DL4" s="102" t="s">
        <v>122</v>
      </c>
      <c r="DM4" s="102" t="s">
        <v>174</v>
      </c>
      <c r="DT4" s="97">
        <v>1</v>
      </c>
      <c r="DU4" s="97">
        <v>2</v>
      </c>
      <c r="DV4" s="97">
        <v>3</v>
      </c>
      <c r="DW4" s="97">
        <v>4</v>
      </c>
      <c r="DX4" s="97">
        <v>5</v>
      </c>
      <c r="DY4" s="97" t="str">
        <f>'MCA-INPUT'!C12</f>
        <v>PBT1</v>
      </c>
      <c r="DZ4" s="97" t="str">
        <f>'MCA-INPUT'!C13</f>
        <v>Deep retrofit</v>
      </c>
      <c r="ED4" s="97">
        <f>'MCA-INPUT'!E5</f>
        <v>100</v>
      </c>
      <c r="EE4" s="97">
        <f>'MCA-INPUT'!E6</f>
        <v>0</v>
      </c>
      <c r="EF4" s="97">
        <f>'MCA-INPUT'!E7</f>
        <v>0</v>
      </c>
      <c r="EG4" s="97">
        <f>'MCA-INPUT'!E8</f>
        <v>0</v>
      </c>
      <c r="EH4" s="97">
        <f>'MCA-INPUT'!E9</f>
        <v>0</v>
      </c>
      <c r="ER4" s="97" t="e">
        <f ca="1">MATCH(FD32,$EJ$6:$EJ$365,0)</f>
        <v>#REF!</v>
      </c>
      <c r="GA4" s="97" t="s">
        <v>15</v>
      </c>
    </row>
    <row r="5" spans="1:183" ht="63" x14ac:dyDescent="0.25">
      <c r="A5" s="124"/>
      <c r="B5" s="124"/>
      <c r="C5" s="124"/>
      <c r="D5" s="124"/>
      <c r="E5" s="124"/>
      <c r="F5" s="124"/>
      <c r="G5" s="124"/>
      <c r="H5" s="102" t="s">
        <v>238</v>
      </c>
      <c r="I5" s="102" t="s">
        <v>9</v>
      </c>
      <c r="J5" s="102" t="s">
        <v>238</v>
      </c>
      <c r="K5" s="102" t="s">
        <v>9</v>
      </c>
      <c r="L5" s="102" t="s">
        <v>238</v>
      </c>
      <c r="M5" s="102" t="s">
        <v>9</v>
      </c>
      <c r="N5" s="102" t="s">
        <v>238</v>
      </c>
      <c r="O5" s="102" t="s">
        <v>9</v>
      </c>
      <c r="P5" s="102" t="s">
        <v>239</v>
      </c>
      <c r="Q5" s="102" t="s">
        <v>8</v>
      </c>
      <c r="R5" s="102" t="s">
        <v>239</v>
      </c>
      <c r="S5" s="102" t="s">
        <v>8</v>
      </c>
      <c r="T5" s="102" t="s">
        <v>239</v>
      </c>
      <c r="U5" s="102" t="s">
        <v>8</v>
      </c>
      <c r="V5" s="102" t="s">
        <v>240</v>
      </c>
      <c r="W5" s="102" t="s">
        <v>7</v>
      </c>
      <c r="X5" s="102" t="s">
        <v>240</v>
      </c>
      <c r="Y5" s="102" t="s">
        <v>7</v>
      </c>
      <c r="Z5" s="102" t="s">
        <v>240</v>
      </c>
      <c r="AA5" s="102" t="s">
        <v>7</v>
      </c>
      <c r="AB5" s="102" t="s">
        <v>241</v>
      </c>
      <c r="AC5" s="102" t="s">
        <v>10</v>
      </c>
      <c r="AD5" s="102" t="s">
        <v>238</v>
      </c>
      <c r="AE5" s="102" t="s">
        <v>9</v>
      </c>
      <c r="AF5" s="102" t="s">
        <v>6</v>
      </c>
      <c r="AG5" s="102" t="s">
        <v>238</v>
      </c>
      <c r="AH5" s="102" t="s">
        <v>9</v>
      </c>
      <c r="AI5" s="102" t="s">
        <v>6</v>
      </c>
      <c r="AJ5" s="102" t="s">
        <v>238</v>
      </c>
      <c r="AK5" s="102" t="s">
        <v>9</v>
      </c>
      <c r="AL5" s="102" t="s">
        <v>6</v>
      </c>
      <c r="AM5" s="102" t="s">
        <v>238</v>
      </c>
      <c r="AN5" s="102" t="s">
        <v>9</v>
      </c>
      <c r="AO5" s="102" t="s">
        <v>6</v>
      </c>
      <c r="AP5" s="102" t="s">
        <v>239</v>
      </c>
      <c r="AQ5" s="102" t="s">
        <v>8</v>
      </c>
      <c r="AR5" s="102" t="s">
        <v>6</v>
      </c>
      <c r="AS5" s="102" t="s">
        <v>239</v>
      </c>
      <c r="AT5" s="102" t="s">
        <v>8</v>
      </c>
      <c r="AU5" s="102" t="s">
        <v>6</v>
      </c>
      <c r="AV5" s="102" t="s">
        <v>239</v>
      </c>
      <c r="AW5" s="102" t="s">
        <v>8</v>
      </c>
      <c r="AX5" s="102" t="s">
        <v>6</v>
      </c>
      <c r="AY5" s="102" t="s">
        <v>240</v>
      </c>
      <c r="AZ5" s="102" t="s">
        <v>7</v>
      </c>
      <c r="BA5" s="102" t="s">
        <v>6</v>
      </c>
      <c r="BB5" s="102" t="s">
        <v>240</v>
      </c>
      <c r="BC5" s="102" t="s">
        <v>7</v>
      </c>
      <c r="BD5" s="102" t="s">
        <v>6</v>
      </c>
      <c r="BE5" s="102" t="s">
        <v>240</v>
      </c>
      <c r="BF5" s="102" t="s">
        <v>7</v>
      </c>
      <c r="BG5" s="102" t="s">
        <v>6</v>
      </c>
      <c r="BH5" s="102" t="s">
        <v>5</v>
      </c>
      <c r="BI5" s="102" t="s">
        <v>111</v>
      </c>
      <c r="BL5" s="102" t="s">
        <v>242</v>
      </c>
      <c r="BM5" s="102" t="s">
        <v>9</v>
      </c>
      <c r="BN5" s="102" t="s">
        <v>112</v>
      </c>
      <c r="BO5" s="102" t="s">
        <v>9</v>
      </c>
      <c r="BP5" s="102" t="s">
        <v>112</v>
      </c>
      <c r="BQ5" s="102" t="s">
        <v>9</v>
      </c>
      <c r="BR5" s="102" t="s">
        <v>112</v>
      </c>
      <c r="BS5" s="102" t="s">
        <v>9</v>
      </c>
      <c r="BT5" s="102" t="s">
        <v>113</v>
      </c>
      <c r="BU5" s="102" t="s">
        <v>8</v>
      </c>
      <c r="BV5" s="102" t="s">
        <v>113</v>
      </c>
      <c r="BW5" s="102" t="s">
        <v>8</v>
      </c>
      <c r="BX5" s="102" t="s">
        <v>113</v>
      </c>
      <c r="BY5" s="102" t="s">
        <v>8</v>
      </c>
      <c r="BZ5" s="102" t="s">
        <v>114</v>
      </c>
      <c r="CA5" s="102" t="s">
        <v>7</v>
      </c>
      <c r="CB5" s="102" t="s">
        <v>114</v>
      </c>
      <c r="CC5" s="102" t="s">
        <v>7</v>
      </c>
      <c r="CD5" s="102" t="s">
        <v>114</v>
      </c>
      <c r="CE5" s="102" t="s">
        <v>7</v>
      </c>
      <c r="CF5" s="102" t="s">
        <v>115</v>
      </c>
      <c r="CG5" s="102" t="s">
        <v>10</v>
      </c>
      <c r="CH5" s="102" t="s">
        <v>112</v>
      </c>
      <c r="CI5" s="102" t="s">
        <v>9</v>
      </c>
      <c r="CJ5" s="102" t="s">
        <v>6</v>
      </c>
      <c r="CK5" s="102" t="s">
        <v>112</v>
      </c>
      <c r="CL5" s="102" t="s">
        <v>9</v>
      </c>
      <c r="CM5" s="102" t="s">
        <v>6</v>
      </c>
      <c r="CN5" s="102" t="s">
        <v>112</v>
      </c>
      <c r="CO5" s="102" t="s">
        <v>9</v>
      </c>
      <c r="CP5" s="102" t="s">
        <v>6</v>
      </c>
      <c r="CQ5" s="102" t="s">
        <v>112</v>
      </c>
      <c r="CR5" s="102" t="s">
        <v>9</v>
      </c>
      <c r="CS5" s="102" t="s">
        <v>6</v>
      </c>
      <c r="CT5" s="102" t="s">
        <v>113</v>
      </c>
      <c r="CU5" s="102" t="s">
        <v>8</v>
      </c>
      <c r="CV5" s="102" t="s">
        <v>6</v>
      </c>
      <c r="CW5" s="102" t="s">
        <v>113</v>
      </c>
      <c r="CX5" s="102" t="s">
        <v>8</v>
      </c>
      <c r="CY5" s="102" t="s">
        <v>6</v>
      </c>
      <c r="CZ5" s="102" t="s">
        <v>113</v>
      </c>
      <c r="DA5" s="102" t="s">
        <v>8</v>
      </c>
      <c r="DB5" s="102" t="s">
        <v>6</v>
      </c>
      <c r="DC5" s="102" t="s">
        <v>114</v>
      </c>
      <c r="DD5" s="102" t="s">
        <v>7</v>
      </c>
      <c r="DE5" s="102" t="s">
        <v>6</v>
      </c>
      <c r="DF5" s="102" t="s">
        <v>114</v>
      </c>
      <c r="DG5" s="102" t="s">
        <v>7</v>
      </c>
      <c r="DH5" s="102" t="s">
        <v>6</v>
      </c>
      <c r="DI5" s="102" t="s">
        <v>114</v>
      </c>
      <c r="DJ5" s="102" t="s">
        <v>7</v>
      </c>
      <c r="DK5" s="102" t="s">
        <v>6</v>
      </c>
      <c r="DL5" s="102" t="s">
        <v>5</v>
      </c>
      <c r="DM5" s="102" t="s">
        <v>111</v>
      </c>
      <c r="DT5" s="97" t="str">
        <f>'MCA-INPUT'!B5</f>
        <v>2. Total annual primary energy consumption  - kWh/yr</v>
      </c>
      <c r="DU5" s="97" t="str">
        <f>'MCA-INPUT'!B6</f>
        <v>7. Annual generation of Renewable Energy  - KWh/m²/yr</v>
      </c>
      <c r="DV5" s="97" t="str">
        <f>'MCA-INPUT'!B7</f>
        <v>9. Total annual CO2 emissions  - kg/m²/yr</v>
      </c>
      <c r="DW5" s="97" t="str">
        <f>'MCA-INPUT'!B8</f>
        <v>23. Total annual primary energy savings - KWh/m²/yr</v>
      </c>
      <c r="DX5" s="97" t="str">
        <f>'MCA-INPUT'!B9</f>
        <v>54. Total investment cost per total annual energy saved  - National Currency/(kWh of energy saved)</v>
      </c>
      <c r="EA5" s="97" t="s">
        <v>139</v>
      </c>
      <c r="EB5" s="97" t="s">
        <v>144</v>
      </c>
      <c r="EC5" s="97" t="s">
        <v>143</v>
      </c>
      <c r="ES5" s="97" t="s">
        <v>145</v>
      </c>
      <c r="FC5" s="97" t="s">
        <v>129</v>
      </c>
      <c r="FD5" s="97" t="s">
        <v>139</v>
      </c>
      <c r="FE5" s="97" t="str">
        <f>B6</f>
        <v>Minor Retrofit</v>
      </c>
      <c r="FF5" s="97" t="str">
        <f>B96</f>
        <v>Medium Retrofit</v>
      </c>
      <c r="FG5" s="97" t="str">
        <f>B187</f>
        <v>Major Retrofit</v>
      </c>
      <c r="FH5" s="97" t="str">
        <f>B276</f>
        <v>Deep retrofit</v>
      </c>
      <c r="FU5" s="97" t="e" cm="1">
        <f t="array" aca="1" ref="FU5" ca="1">INDIRECT(MCA!$C$1&amp;"Projection_Base-case"&amp;"'!H114")</f>
        <v>#REF!</v>
      </c>
      <c r="FV5" s="97" t="e" cm="1">
        <f t="array" aca="1" ref="FV5" ca="1">INDIRECT(MCA!$C$1&amp;"Projection_Base-case"&amp;"'!N114")</f>
        <v>#REF!</v>
      </c>
      <c r="FW5" s="104" t="s">
        <v>6</v>
      </c>
      <c r="FX5" s="104"/>
      <c r="FY5" s="97" t="s">
        <v>188</v>
      </c>
      <c r="GA5" s="105" t="s">
        <v>226</v>
      </c>
    </row>
    <row r="6" spans="1:183" x14ac:dyDescent="0.25">
      <c r="A6" s="96">
        <v>1</v>
      </c>
      <c r="B6" s="96" t="s">
        <v>3</v>
      </c>
      <c r="C6" s="106" t="e">
        <f t="array" aca="1" ref="C6" ca="1">INDIRECT((CONCATENATE($C$1,"Projection_",$B6,"'!",C$2,$DN6)))</f>
        <v>#REF!</v>
      </c>
      <c r="D6" s="107" t="e">
        <f t="shared" ref="C6:E25" ca="1" si="1">INDIRECT(CONCATENATE($C$1,"Projection_",$B6,"'!",D$2,$DN6))</f>
        <v>#REF!</v>
      </c>
      <c r="E6" s="96" t="e">
        <f t="shared" ca="1" si="1"/>
        <v>#REF!</v>
      </c>
      <c r="F6" s="96" t="s">
        <v>4</v>
      </c>
      <c r="G6" s="96" t="e">
        <f ca="1">F6&amp;E6</f>
        <v>#REF!</v>
      </c>
      <c r="H6" s="108" t="e">
        <f ca="1">IF($D6=0,"-",(INDIRECT(CONCATENATE($C$1,"Projection_",$B6,"'!",H$2,$DN6)))*$EY6)</f>
        <v>#REF!</v>
      </c>
      <c r="I6" s="108" t="e">
        <f t="shared" ref="I6:BI10" ca="1" si="2">IF($D6=0,"-",(INDIRECT(CONCATENATE($C$1,"Projection_",$B6,"'!",I$2,$DN6)))*$EY6)</f>
        <v>#REF!</v>
      </c>
      <c r="J6" s="108" t="e">
        <f t="shared" ca="1" si="2"/>
        <v>#REF!</v>
      </c>
      <c r="K6" s="108" t="e">
        <f t="shared" ca="1" si="2"/>
        <v>#REF!</v>
      </c>
      <c r="L6" s="108" t="e">
        <f t="shared" ca="1" si="2"/>
        <v>#REF!</v>
      </c>
      <c r="M6" s="108" t="e">
        <f t="shared" ca="1" si="2"/>
        <v>#REF!</v>
      </c>
      <c r="N6" s="108" t="e">
        <f t="shared" ca="1" si="2"/>
        <v>#REF!</v>
      </c>
      <c r="O6" s="108" t="e">
        <f t="shared" ca="1" si="2"/>
        <v>#REF!</v>
      </c>
      <c r="P6" s="108" t="e">
        <f t="shared" ca="1" si="2"/>
        <v>#REF!</v>
      </c>
      <c r="Q6" s="108" t="e">
        <f t="shared" ca="1" si="2"/>
        <v>#REF!</v>
      </c>
      <c r="R6" s="108" t="e">
        <f t="shared" ca="1" si="2"/>
        <v>#REF!</v>
      </c>
      <c r="S6" s="108" t="e">
        <f t="shared" ca="1" si="2"/>
        <v>#REF!</v>
      </c>
      <c r="T6" s="108" t="e">
        <f t="shared" ca="1" si="2"/>
        <v>#REF!</v>
      </c>
      <c r="U6" s="108" t="e">
        <f t="shared" ca="1" si="2"/>
        <v>#REF!</v>
      </c>
      <c r="V6" s="108" t="e">
        <f t="shared" ca="1" si="2"/>
        <v>#REF!</v>
      </c>
      <c r="W6" s="108" t="e">
        <f t="shared" ca="1" si="2"/>
        <v>#REF!</v>
      </c>
      <c r="X6" s="108" t="e">
        <f t="shared" ca="1" si="2"/>
        <v>#REF!</v>
      </c>
      <c r="Y6" s="108" t="e">
        <f t="shared" ca="1" si="2"/>
        <v>#REF!</v>
      </c>
      <c r="Z6" s="108" t="e">
        <f t="shared" ca="1" si="2"/>
        <v>#REF!</v>
      </c>
      <c r="AA6" s="108" t="e">
        <f t="shared" ca="1" si="2"/>
        <v>#REF!</v>
      </c>
      <c r="AB6" s="108" t="e">
        <f t="shared" ca="1" si="2"/>
        <v>#REF!</v>
      </c>
      <c r="AC6" s="108" t="e">
        <f t="shared" ca="1" si="2"/>
        <v>#REF!</v>
      </c>
      <c r="AD6" s="108" t="e">
        <f t="shared" ca="1" si="2"/>
        <v>#REF!</v>
      </c>
      <c r="AE6" s="108" t="e">
        <f t="shared" ca="1" si="2"/>
        <v>#REF!</v>
      </c>
      <c r="AF6" s="108" t="e">
        <f t="shared" ca="1" si="2"/>
        <v>#REF!</v>
      </c>
      <c r="AG6" s="108" t="e">
        <f t="shared" ca="1" si="2"/>
        <v>#REF!</v>
      </c>
      <c r="AH6" s="108" t="e">
        <f t="shared" ca="1" si="2"/>
        <v>#REF!</v>
      </c>
      <c r="AI6" s="108" t="e">
        <f t="shared" ca="1" si="2"/>
        <v>#REF!</v>
      </c>
      <c r="AJ6" s="108" t="e">
        <f t="shared" ca="1" si="2"/>
        <v>#REF!</v>
      </c>
      <c r="AK6" s="108" t="e">
        <f t="shared" ca="1" si="2"/>
        <v>#REF!</v>
      </c>
      <c r="AL6" s="108" t="e">
        <f t="shared" ca="1" si="2"/>
        <v>#REF!</v>
      </c>
      <c r="AM6" s="108" t="e">
        <f t="shared" ca="1" si="2"/>
        <v>#REF!</v>
      </c>
      <c r="AN6" s="108" t="e">
        <f t="shared" ca="1" si="2"/>
        <v>#REF!</v>
      </c>
      <c r="AO6" s="108" t="e">
        <f t="shared" ca="1" si="2"/>
        <v>#REF!</v>
      </c>
      <c r="AP6" s="108" t="e">
        <f t="shared" ca="1" si="2"/>
        <v>#REF!</v>
      </c>
      <c r="AQ6" s="108" t="e">
        <f t="shared" ca="1" si="2"/>
        <v>#REF!</v>
      </c>
      <c r="AR6" s="108" t="e">
        <f t="shared" ca="1" si="2"/>
        <v>#REF!</v>
      </c>
      <c r="AS6" s="108" t="e">
        <f t="shared" ca="1" si="2"/>
        <v>#REF!</v>
      </c>
      <c r="AT6" s="108" t="e">
        <f t="shared" ca="1" si="2"/>
        <v>#REF!</v>
      </c>
      <c r="AU6" s="108" t="e">
        <f t="shared" ca="1" si="2"/>
        <v>#REF!</v>
      </c>
      <c r="AV6" s="108" t="e">
        <f t="shared" ca="1" si="2"/>
        <v>#REF!</v>
      </c>
      <c r="AW6" s="108" t="e">
        <f t="shared" ca="1" si="2"/>
        <v>#REF!</v>
      </c>
      <c r="AX6" s="108" t="e">
        <f t="shared" ca="1" si="2"/>
        <v>#REF!</v>
      </c>
      <c r="AY6" s="108" t="e">
        <f t="shared" ca="1" si="2"/>
        <v>#REF!</v>
      </c>
      <c r="AZ6" s="108" t="e">
        <f t="shared" ca="1" si="2"/>
        <v>#REF!</v>
      </c>
      <c r="BA6" s="108" t="e">
        <f t="shared" ca="1" si="2"/>
        <v>#REF!</v>
      </c>
      <c r="BB6" s="108" t="e">
        <f t="shared" ca="1" si="2"/>
        <v>#REF!</v>
      </c>
      <c r="BC6" s="108" t="e">
        <f t="shared" ca="1" si="2"/>
        <v>#REF!</v>
      </c>
      <c r="BD6" s="108" t="e">
        <f t="shared" ca="1" si="2"/>
        <v>#REF!</v>
      </c>
      <c r="BE6" s="108" t="e">
        <f t="shared" ca="1" si="2"/>
        <v>#REF!</v>
      </c>
      <c r="BF6" s="108" t="e">
        <f t="shared" ca="1" si="2"/>
        <v>#REF!</v>
      </c>
      <c r="BG6" s="108" t="e">
        <f t="shared" ca="1" si="2"/>
        <v>#REF!</v>
      </c>
      <c r="BH6" s="108" t="e">
        <f ca="1">IF($D6=0,"-",(INDIRECT(CONCATENATE($C$1,"Projection_",$B6,"'!",BH$2,$DN6)))*$EY6)</f>
        <v>#REF!</v>
      </c>
      <c r="BI6" s="108" t="e">
        <f ca="1">IF($D6=0,"-",(INDIRECT(CONCATENATE($C$1,"Projection_",$B6,"'!",BI$2,$DN6)))*$EY6)</f>
        <v>#REF!</v>
      </c>
      <c r="BL6" s="97" t="str">
        <f t="shared" ref="BL6" ca="1" si="3">IFERROR(BL$366/H6*$EY6,"-")</f>
        <v>-</v>
      </c>
      <c r="BM6" s="97" t="str">
        <f t="shared" ref="BM6" ca="1" si="4">IFERROR(BM$366/I6*$EY6,"-")</f>
        <v>-</v>
      </c>
      <c r="BN6" s="97" t="str">
        <f t="shared" ref="BN6" ca="1" si="5">IFERROR(BN$366/J6*$EY6,"-")</f>
        <v>-</v>
      </c>
      <c r="BO6" s="97" t="str">
        <f t="shared" ref="BO6" ca="1" si="6">IFERROR(BO$366/K6*$EY6,"-")</f>
        <v>-</v>
      </c>
      <c r="BP6" s="99" t="str">
        <f ca="1">IFERROR(IF(IFERROR(IF(L6=0,1,BP$366/L6),"-")*EY6=0," - ",IFERROR(IF(L6=0,1,BP$366/L6),"-"))," - ")</f>
        <v xml:space="preserve"> - </v>
      </c>
      <c r="BQ6" s="99" t="str">
        <f ca="1">IFERROR(IF(IF(M6=0,1,BQ$366/M6)*EY6=0," - ",IF(M6=0,1,BQ$366/M6))," - ")</f>
        <v xml:space="preserve"> - </v>
      </c>
      <c r="BR6" s="97" t="str">
        <f t="shared" ref="BR6" ca="1" si="7">IFERROR(N6/BR$366*(1+$BR$1)*$EY6,"-")</f>
        <v>-</v>
      </c>
      <c r="BS6" s="97" t="str">
        <f t="shared" ref="BS6" ca="1" si="8">IFERROR(O6/BS$366*(1+$BR$1)*$EY6,"-")</f>
        <v>-</v>
      </c>
      <c r="BT6" s="97" t="str">
        <f t="shared" ref="BT6" ca="1" si="9">IFERROR(BT$366/P6*$EY6,"-")</f>
        <v>-</v>
      </c>
      <c r="BU6" s="97" t="str">
        <f t="shared" ref="BU6" ca="1" si="10">IFERROR(BU$366/Q6*$EY6,"-")</f>
        <v>-</v>
      </c>
      <c r="BV6" s="97" t="str">
        <f t="shared" ref="BV6" ca="1" si="11">IFERROR(BV$366/R6*$EY6,"-")</f>
        <v>-</v>
      </c>
      <c r="BW6" s="97" t="str">
        <f t="shared" ref="BW6" ca="1" si="12">IFERROR(BW$366/S6*$EY6,"-")</f>
        <v>-</v>
      </c>
      <c r="BX6" s="99" t="str">
        <f ca="1">IFERROR(IF((IF(T6=0,1,BX$366/T6)*EY6)=0," - ",IF(T6=0,1,BX$366/T6))," - ")</f>
        <v xml:space="preserve"> - </v>
      </c>
      <c r="BY6" s="99" t="str">
        <f ca="1">IFERROR(IF(EY6=0," - ",(IF(U6=0,1,BY$366/U6)))," - ")</f>
        <v xml:space="preserve"> - </v>
      </c>
      <c r="BZ6" s="97" t="str">
        <f t="shared" ref="BZ6" ca="1" si="13">IFERROR(BZ$366/V6*$EY6,"-")</f>
        <v>-</v>
      </c>
      <c r="CA6" s="97" t="str">
        <f t="shared" ref="CA6" ca="1" si="14">IFERROR(CA$366/W6*$EY6,"-")</f>
        <v>-</v>
      </c>
      <c r="CB6" s="99" t="str">
        <f ca="1">IFERROR(IF(EY6=0," - ",IF(X6=0,1,CB$366/X6))," - ")</f>
        <v xml:space="preserve"> - </v>
      </c>
      <c r="CC6" s="99" t="str">
        <f ca="1">IFERROR(IF(EY6=0," - ",IF(Y6=0,1,CC$366/Y6))," - ")</f>
        <v xml:space="preserve"> - </v>
      </c>
      <c r="CD6" s="99" t="str">
        <f ca="1">IFERROR(IF(EY6=0," - ",IF(Z6=0,1,CD$366/Z6))," - ")</f>
        <v xml:space="preserve"> - </v>
      </c>
      <c r="CE6" s="99" t="str">
        <f ca="1">IFERROR(IF(EY6=0," - ",IF(AA6=0,1,CE$366/AA6))," - ")</f>
        <v xml:space="preserve"> - </v>
      </c>
      <c r="CF6" s="99" t="str">
        <f ca="1">IFERROR(IF(EY6=0," - ",IF(AB6=0,1,CF$366/AB6))," - ")</f>
        <v xml:space="preserve"> - </v>
      </c>
      <c r="CG6" s="99" t="str">
        <f ca="1">IFERROR(IF(EY6=0," - ",IF(AC6=0,1,CG$366/AC6))," - ")</f>
        <v xml:space="preserve"> - </v>
      </c>
      <c r="CH6" s="97" t="str">
        <f t="shared" ref="CH6" ca="1" si="15">IFERROR(AD6/CH$366*(1+$BR$1)*$EY6,"-")</f>
        <v>-</v>
      </c>
      <c r="CI6" s="97" t="str">
        <f t="shared" ref="CI6" ca="1" si="16">IFERROR(AE6/CI$366*(1+$BR$1)*$EY6,"-")</f>
        <v>-</v>
      </c>
      <c r="CJ6" s="97" t="str">
        <f t="shared" ref="CJ6" ca="1" si="17">IFERROR(AF6/CJ$366*$EY6,"-")</f>
        <v>-</v>
      </c>
      <c r="CK6" s="97" t="str">
        <f t="shared" ref="CK6" ca="1" si="18">IFERROR(AG6/CK$366*$EY6,"-")</f>
        <v>-</v>
      </c>
      <c r="CL6" s="97" t="str">
        <f t="shared" ref="CL6" ca="1" si="19">IFERROR(AH6/CL$366*$EY6,"-")</f>
        <v>-</v>
      </c>
      <c r="CM6" s="97" t="str">
        <f t="shared" ref="CM6" ca="1" si="20">IFERROR(AI6/CM$366*$EY6,"-")</f>
        <v>-</v>
      </c>
      <c r="CN6" s="97" t="str">
        <f t="shared" ref="CN6" ca="1" si="21">IFERROR(AJ6/CN$366*$EY6,"-")</f>
        <v>-</v>
      </c>
      <c r="CO6" s="97" t="str">
        <f t="shared" ref="CO6" ca="1" si="22">IFERROR(AK6/CO$366*$EY6,"-")</f>
        <v>-</v>
      </c>
      <c r="CP6" s="97" t="str">
        <f t="shared" ref="CP6" ca="1" si="23">IFERROR(AL6/CP$366*$EY6,"-")</f>
        <v>-</v>
      </c>
      <c r="CQ6" s="97" t="str">
        <f t="shared" ref="CQ6" ca="1" si="24">IFERROR(AM6/CQ$366*(1+$BR$1)*$EY6,"-")</f>
        <v>-</v>
      </c>
      <c r="CR6" s="97" t="str">
        <f t="shared" ref="CR6" ca="1" si="25">IFERROR(AN6/CR$366*(1+$BR$1)*$EY6,"-")</f>
        <v>-</v>
      </c>
      <c r="CS6" s="97" t="str">
        <f t="shared" ref="CS6" ca="1" si="26">IFERROR(AO6/CS$366*(1+$BR$1)*$EY6,"-")</f>
        <v>-</v>
      </c>
      <c r="CT6" s="97" t="str">
        <f t="shared" ref="CT6" ca="1" si="27">IFERROR(AP6/CT$366*$EY6,"-")</f>
        <v>-</v>
      </c>
      <c r="CU6" s="97" t="str">
        <f t="shared" ref="CU6" ca="1" si="28">IFERROR(AQ6/CU$366*$EY6,"-")</f>
        <v>-</v>
      </c>
      <c r="CV6" s="97" t="str">
        <f t="shared" ref="CV6" ca="1" si="29">IFERROR(AR6/CV$366*$EY6,"-")</f>
        <v>-</v>
      </c>
      <c r="CW6" s="97" t="str">
        <f t="shared" ref="CW6" ca="1" si="30">IFERROR(AS6/CW$366*$EY6,"-")</f>
        <v>-</v>
      </c>
      <c r="CX6" s="97" t="str">
        <f t="shared" ref="CX6" ca="1" si="31">IFERROR(AT6/CX$366*$EY6,"-")</f>
        <v>-</v>
      </c>
      <c r="CY6" s="97" t="str">
        <f t="shared" ref="CY6" ca="1" si="32">IFERROR(AU6/CY$366*$EY6,"-")</f>
        <v>-</v>
      </c>
      <c r="CZ6" s="97" t="str">
        <f t="shared" ref="CZ6" ca="1" si="33">IFERROR(AV6/CZ$366*$EY6,"-")</f>
        <v>-</v>
      </c>
      <c r="DA6" s="97" t="str">
        <f t="shared" ref="DA6" ca="1" si="34">IFERROR(AW6/DA$366*$EY6,"-")</f>
        <v>-</v>
      </c>
      <c r="DB6" s="97" t="str">
        <f t="shared" ref="DB6" ca="1" si="35">IFERROR(AX6/DB$366*$EY6,"-")</f>
        <v>-</v>
      </c>
      <c r="DC6" s="97" t="str">
        <f t="shared" ref="DC6" ca="1" si="36">IFERROR(AY6/DC$366*$EY6,"-")</f>
        <v>-</v>
      </c>
      <c r="DD6" s="97" t="str">
        <f t="shared" ref="DD6" ca="1" si="37">IFERROR(AZ6/DD$366*$EY6,"-")</f>
        <v>-</v>
      </c>
      <c r="DE6" s="97" t="str">
        <f t="shared" ref="DE6" ca="1" si="38">IFERROR(BA6/DE$366*$EY6,"-")</f>
        <v>-</v>
      </c>
      <c r="DF6" s="97" t="str">
        <f t="shared" ref="DF6" ca="1" si="39">IFERROR(BB6/DF$366*$EY6,"-")</f>
        <v>-</v>
      </c>
      <c r="DG6" s="97" t="str">
        <f t="shared" ref="DG6" ca="1" si="40">IFERROR(BC6/DG$366*$EY6,"-")</f>
        <v>-</v>
      </c>
      <c r="DH6" s="97" t="str">
        <f t="shared" ref="DH6" ca="1" si="41">IFERROR(BD6/DH$366*$EY6,"-")</f>
        <v>-</v>
      </c>
      <c r="DI6" s="97" t="str">
        <f t="shared" ref="DI6" ca="1" si="42">IFERROR(BE6/DI$366*$EY6,"-")</f>
        <v>-</v>
      </c>
      <c r="DJ6" s="97" t="str">
        <f t="shared" ref="DJ6" ca="1" si="43">IFERROR(BF6/DJ$366*$EY6,"-")</f>
        <v>-</v>
      </c>
      <c r="DK6" s="97" t="str">
        <f t="shared" ref="DK6" ca="1" si="44">IFERROR(BG6/DK$366*$EY6,"-")</f>
        <v>-</v>
      </c>
      <c r="DL6" s="97" t="str">
        <f t="shared" ref="DL6" ca="1" si="45">IFERROR(DL$366/BH6*$EY6,"-")</f>
        <v>-</v>
      </c>
      <c r="DM6" s="97" t="str">
        <f t="shared" ref="DM6" ca="1" si="46">IFERROR(DM$366/BI6*$EY6,"-")</f>
        <v>-</v>
      </c>
      <c r="DN6" s="97">
        <v>6</v>
      </c>
      <c r="DT6" s="97" t="str">
        <f ca="1">IF(INDEX(BL6:DM6,1,$DT$3)&lt;0,0,INDEX(BL6:DM6,1,$DT$3))</f>
        <v>-</v>
      </c>
      <c r="DU6" s="97" t="str">
        <f ca="1">IF(INDEX(BL6:DM6,1,$DU$3)&lt;0,0,INDEX(BL6:DM6,1,$DU$3))</f>
        <v>-</v>
      </c>
      <c r="DV6" s="97" t="str">
        <f ca="1">IF(INDEX(BL6:DM6,1,$DV$3)&lt;0,0,INDEX(BL6:DM6,1,$DV$3))</f>
        <v>-</v>
      </c>
      <c r="DW6" s="97" t="str">
        <f ca="1">IF(INDEX(BL6:DM6,1,$DW$3)&lt;0,0,INDEX(BL6:DM6,1,$DW$3))</f>
        <v>-</v>
      </c>
      <c r="DX6" s="97" t="str">
        <f ca="1">IF(INDEX(BL6:DM6,1,$DX$3)&lt;0,0,INDEX(BL6:DM6,1,$DX$3))</f>
        <v>-</v>
      </c>
      <c r="DY6" s="97" t="e">
        <f ca="1">E6</f>
        <v>#REF!</v>
      </c>
      <c r="DZ6" s="97" t="str">
        <f t="shared" ref="DZ6:DZ69" si="47">B6</f>
        <v>Minor Retrofit</v>
      </c>
      <c r="EA6" s="97" t="e">
        <f ca="1">MID(E6,FIND("T",E6,1)+1,2)</f>
        <v>#REF!</v>
      </c>
      <c r="EB6" s="97">
        <f>A6</f>
        <v>1</v>
      </c>
      <c r="EC6" s="97">
        <f>Calculation!$W$376</f>
        <v>1</v>
      </c>
      <c r="ED6" s="97" t="str">
        <f ca="1">IFERROR(IF(DY6=$DY$4,1+$DY$3,1)*IF(DZ6=$DZ$4,1+$DZ$3,1)*DT6*$ED$4,"-")</f>
        <v>-</v>
      </c>
      <c r="EE6" s="97" t="str">
        <f ca="1">IFERROR(IF(DY6=$DY$4,1+$DY$3,1)*IF(DZ6=$DZ$4,1+$DZ$3,1)*DU6*$EE$4,"-")</f>
        <v>-</v>
      </c>
      <c r="EF6" s="97" t="str">
        <f ca="1">IFERROR(IF(DY6=$DY$4,1+$DY$3,1)*IF(DZ6=$DZ$4,1+$DZ$3,1)*DV6*$EF$4,"-")</f>
        <v>-</v>
      </c>
      <c r="EG6" s="97" t="str">
        <f ca="1">IFERROR(IF(DY6=$DY$4,1+$DY$3,1)*IF(DZ6=$DZ$4,1+$DZ$3,1)*DW6*$EG$4,"-")</f>
        <v>-</v>
      </c>
      <c r="EH6" s="97" t="str">
        <f ca="1">IFERROR(IF(DY6=$DY$4,1+$DY$3,1)*IF(DZ6=$DZ$4,1+$DZ$3,1)*DX6*$EH$4,"-")</f>
        <v>-</v>
      </c>
      <c r="EI6" s="97">
        <f ca="1">IF(FZ6="No",IFERROR(SUM(ED6:EH6),"-")+IF(ED6="-",0,EN6),0)</f>
        <v>0</v>
      </c>
      <c r="EJ6" s="97">
        <f t="shared" ref="EJ6:EJ20" ca="1" si="48">IF(EH6="-",0,IF(EI6=0,0,CONCATENATE(E6," - ",C6," - ",B6)))</f>
        <v>0</v>
      </c>
      <c r="EK6" s="97" t="str">
        <f ca="1">CONCATENATE(EI6,EJ6)</f>
        <v>00</v>
      </c>
      <c r="EL6" s="97" t="e">
        <f ca="1">CONCATENATE(EA6,"-",EB6,"-",EC6)</f>
        <v>#REF!</v>
      </c>
      <c r="EN6" s="97">
        <v>9.9999999999999995E-8</v>
      </c>
      <c r="EO6" s="97">
        <f ca="1">COUNTIF($EI$6:$EI$365,EQ6)</f>
        <v>360</v>
      </c>
      <c r="EP6" s="97">
        <v>1</v>
      </c>
      <c r="EQ6" s="97">
        <f ca="1">MAX(EI6:EI365)</f>
        <v>0</v>
      </c>
      <c r="ER6" s="97">
        <f ca="1">VLOOKUP(EQ6,$EI$6:$EJ$365,2,0)</f>
        <v>0</v>
      </c>
      <c r="ES6" s="97" t="e">
        <f ca="1">INDEX($EA$6:$EA$365,EV6,1)</f>
        <v>#REF!</v>
      </c>
      <c r="ET6" s="97">
        <f ca="1">IF(ER6=0,0,INDEX($EB$6:$EB$365,EV6,1))</f>
        <v>0</v>
      </c>
      <c r="EU6" s="97">
        <f ca="1">IF(ER6=0,0,INDEX($EC$6:$EC$365,EV6,1))</f>
        <v>0</v>
      </c>
      <c r="EV6" s="97">
        <f t="shared" ref="EV6:EV69" ca="1" si="49">MATCH(ER6,$EJ$6:$EJ$365,0)</f>
        <v>1</v>
      </c>
      <c r="EY6" s="97" t="e">
        <f ca="1">INDEX('MCA-INPUT'!$C$28:$F$42,MATCH(MCA!E6,'MCA-INPUT'!$B$28:$B$42,0),MATCH(MCA!B6,'MCA-INPUT'!$C$27:$F$27,0))</f>
        <v>#REF!</v>
      </c>
      <c r="FB6" s="97" t="s">
        <v>55</v>
      </c>
      <c r="FC6" s="97" t="e">
        <f ca="1">INDIRECT(CONCATENATE($C$1,"Base-case","'!",FB6,"2"))</f>
        <v>#REF!</v>
      </c>
      <c r="FD6" s="97" t="e">
        <f t="shared" ref="FD6:FD20" ca="1" si="50">VLOOKUP(FC6,$C$6:$E$365,3,0)</f>
        <v>#REF!</v>
      </c>
      <c r="FE6" s="97" t="e">
        <f ca="1">IF($FC6=0,0,CONCATENATE($FD6," - ",$FC6," - ",FE$5))</f>
        <v>#REF!</v>
      </c>
      <c r="FF6" s="97" t="e">
        <f t="shared" ref="FF6:FH20" ca="1" si="51">IF($FC6=0,0,CONCATENATE($FD6," - ",$FC6," - ",FF$5))</f>
        <v>#REF!</v>
      </c>
      <c r="FG6" s="97" t="e">
        <f t="shared" ca="1" si="51"/>
        <v>#REF!</v>
      </c>
      <c r="FH6" s="97" t="e">
        <f t="shared" ca="1" si="51"/>
        <v>#REF!</v>
      </c>
      <c r="FK6" s="97" t="e">
        <f ca="1">CONCATENATE($FD6," - ",FE$5)</f>
        <v>#REF!</v>
      </c>
      <c r="FL6" s="97" t="e">
        <f t="shared" ref="FL6:FN15" ca="1" si="52">CONCATENATE($FD6," - ",FF$5)</f>
        <v>#REF!</v>
      </c>
      <c r="FM6" s="97" t="e">
        <f t="shared" ca="1" si="52"/>
        <v>#REF!</v>
      </c>
      <c r="FN6" s="97" t="e">
        <f t="shared" ca="1" si="52"/>
        <v>#REF!</v>
      </c>
      <c r="FP6" s="97">
        <v>1</v>
      </c>
      <c r="FQ6" s="97" t="str">
        <f t="array" ref="FQ6:FQ59">TRANSPOSE(BL3:DM3)</f>
        <v>Total annual primary energy consumption  - KWh/m²/yr</v>
      </c>
      <c r="FR6" s="97" t="str">
        <f>CONCATENATE(FP6,". ",FQ6)</f>
        <v>1. Total annual primary energy consumption  - KWh/m²/yr</v>
      </c>
      <c r="FS6" s="97" t="str">
        <f t="array" ref="FS6:FS59">TRANSPOSE(H5:DM5)</f>
        <v>KWh/m2/yr</v>
      </c>
      <c r="FU6" s="109" t="e">
        <f t="shared" ref="FU6:FU69" ca="1" si="53">$FU$5-AK6</f>
        <v>#REF!</v>
      </c>
      <c r="FV6" s="109" t="e">
        <f t="shared" ref="FV6:FV69" ca="1" si="54">$FV$5+AN6</f>
        <v>#REF!</v>
      </c>
      <c r="FW6" s="110" t="e">
        <f ca="1">FV6/FU6</f>
        <v>#REF!</v>
      </c>
      <c r="FX6" s="110"/>
      <c r="FY6" s="97" t="e">
        <f ca="1">CONCATENATE(E6," - ",C6," - ",B6)</f>
        <v>#REF!</v>
      </c>
      <c r="FZ6" s="97" t="str">
        <f ca="1">IF(ISERROR(VLOOKUP(FY6,'MCA-INPUT'!$B$45:$F$54,1,FALSE)),"No","Yes")</f>
        <v>No</v>
      </c>
      <c r="GA6" s="109" t="e" cm="1">
        <f t="array" aca="1" ref="GA6:GA365" ca="1">O6:O365</f>
        <v>#REF!</v>
      </c>
    </row>
    <row r="7" spans="1:183" ht="15" customHeight="1" x14ac:dyDescent="0.25">
      <c r="A7" s="96">
        <v>2</v>
      </c>
      <c r="B7" s="96" t="s">
        <v>3</v>
      </c>
      <c r="C7" s="106" t="e">
        <f t="shared" ca="1" si="1"/>
        <v>#REF!</v>
      </c>
      <c r="D7" s="107" t="e">
        <f t="shared" ca="1" si="1"/>
        <v>#REF!</v>
      </c>
      <c r="E7" s="96" t="e">
        <f t="shared" ca="1" si="1"/>
        <v>#REF!</v>
      </c>
      <c r="F7" s="96" t="s">
        <v>4</v>
      </c>
      <c r="G7" s="96" t="e">
        <f t="shared" ref="G7:G70" ca="1" si="55">F7&amp;E7</f>
        <v>#REF!</v>
      </c>
      <c r="H7" s="108" t="e">
        <f t="shared" ref="H7:W26" ca="1" si="56">IF($D7=0,"-",(INDIRECT(CONCATENATE($C$1,"Projection_",$B7,"'!",H$2,$DN7)))*$EY7)</f>
        <v>#REF!</v>
      </c>
      <c r="I7" s="108" t="e">
        <f t="shared" ca="1" si="2"/>
        <v>#REF!</v>
      </c>
      <c r="J7" s="108" t="e">
        <f t="shared" ca="1" si="2"/>
        <v>#REF!</v>
      </c>
      <c r="K7" s="108" t="e">
        <f t="shared" ca="1" si="2"/>
        <v>#REF!</v>
      </c>
      <c r="L7" s="108" t="e">
        <f t="shared" ca="1" si="2"/>
        <v>#REF!</v>
      </c>
      <c r="M7" s="108" t="e">
        <f t="shared" ca="1" si="2"/>
        <v>#REF!</v>
      </c>
      <c r="N7" s="108" t="e">
        <f t="shared" ca="1" si="2"/>
        <v>#REF!</v>
      </c>
      <c r="O7" s="108" t="e">
        <f t="shared" ca="1" si="2"/>
        <v>#REF!</v>
      </c>
      <c r="P7" s="108" t="e">
        <f t="shared" ca="1" si="2"/>
        <v>#REF!</v>
      </c>
      <c r="Q7" s="108" t="e">
        <f t="shared" ca="1" si="2"/>
        <v>#REF!</v>
      </c>
      <c r="R7" s="108" t="e">
        <f t="shared" ca="1" si="2"/>
        <v>#REF!</v>
      </c>
      <c r="S7" s="108" t="e">
        <f t="shared" ca="1" si="2"/>
        <v>#REF!</v>
      </c>
      <c r="T7" s="108" t="e">
        <f t="shared" ca="1" si="2"/>
        <v>#REF!</v>
      </c>
      <c r="U7" s="108" t="e">
        <f t="shared" ca="1" si="2"/>
        <v>#REF!</v>
      </c>
      <c r="V7" s="108" t="e">
        <f t="shared" ca="1" si="2"/>
        <v>#REF!</v>
      </c>
      <c r="W7" s="108" t="e">
        <f t="shared" ca="1" si="2"/>
        <v>#REF!</v>
      </c>
      <c r="X7" s="108" t="e">
        <f t="shared" ca="1" si="2"/>
        <v>#REF!</v>
      </c>
      <c r="Y7" s="108" t="e">
        <f t="shared" ca="1" si="2"/>
        <v>#REF!</v>
      </c>
      <c r="Z7" s="108" t="e">
        <f t="shared" ca="1" si="2"/>
        <v>#REF!</v>
      </c>
      <c r="AA7" s="108" t="e">
        <f t="shared" ca="1" si="2"/>
        <v>#REF!</v>
      </c>
      <c r="AB7" s="108" t="e">
        <f t="shared" ca="1" si="2"/>
        <v>#REF!</v>
      </c>
      <c r="AC7" s="108" t="e">
        <f t="shared" ca="1" si="2"/>
        <v>#REF!</v>
      </c>
      <c r="AD7" s="108" t="e">
        <f t="shared" ca="1" si="2"/>
        <v>#REF!</v>
      </c>
      <c r="AE7" s="108" t="e">
        <f t="shared" ca="1" si="2"/>
        <v>#REF!</v>
      </c>
      <c r="AF7" s="108" t="e">
        <f t="shared" ca="1" si="2"/>
        <v>#REF!</v>
      </c>
      <c r="AG7" s="108" t="e">
        <f t="shared" ca="1" si="2"/>
        <v>#REF!</v>
      </c>
      <c r="AH7" s="108" t="e">
        <f t="shared" ca="1" si="2"/>
        <v>#REF!</v>
      </c>
      <c r="AI7" s="108" t="e">
        <f t="shared" ca="1" si="2"/>
        <v>#REF!</v>
      </c>
      <c r="AJ7" s="108" t="e">
        <f t="shared" ca="1" si="2"/>
        <v>#REF!</v>
      </c>
      <c r="AK7" s="108" t="e">
        <f t="shared" ca="1" si="2"/>
        <v>#REF!</v>
      </c>
      <c r="AL7" s="108" t="e">
        <f t="shared" ca="1" si="2"/>
        <v>#REF!</v>
      </c>
      <c r="AM7" s="108" t="e">
        <f t="shared" ca="1" si="2"/>
        <v>#REF!</v>
      </c>
      <c r="AN7" s="108" t="e">
        <f t="shared" ca="1" si="2"/>
        <v>#REF!</v>
      </c>
      <c r="AO7" s="108" t="e">
        <f t="shared" ca="1" si="2"/>
        <v>#REF!</v>
      </c>
      <c r="AP7" s="108" t="e">
        <f t="shared" ca="1" si="2"/>
        <v>#REF!</v>
      </c>
      <c r="AQ7" s="108" t="e">
        <f t="shared" ca="1" si="2"/>
        <v>#REF!</v>
      </c>
      <c r="AR7" s="108" t="e">
        <f t="shared" ca="1" si="2"/>
        <v>#REF!</v>
      </c>
      <c r="AS7" s="108" t="e">
        <f t="shared" ca="1" si="2"/>
        <v>#REF!</v>
      </c>
      <c r="AT7" s="108" t="e">
        <f t="shared" ca="1" si="2"/>
        <v>#REF!</v>
      </c>
      <c r="AU7" s="108" t="e">
        <f t="shared" ca="1" si="2"/>
        <v>#REF!</v>
      </c>
      <c r="AV7" s="108" t="e">
        <f t="shared" ca="1" si="2"/>
        <v>#REF!</v>
      </c>
      <c r="AW7" s="108" t="e">
        <f t="shared" ca="1" si="2"/>
        <v>#REF!</v>
      </c>
      <c r="AX7" s="108" t="e">
        <f t="shared" ca="1" si="2"/>
        <v>#REF!</v>
      </c>
      <c r="AY7" s="108" t="e">
        <f t="shared" ca="1" si="2"/>
        <v>#REF!</v>
      </c>
      <c r="AZ7" s="108" t="e">
        <f t="shared" ca="1" si="2"/>
        <v>#REF!</v>
      </c>
      <c r="BA7" s="108" t="e">
        <f t="shared" ca="1" si="2"/>
        <v>#REF!</v>
      </c>
      <c r="BB7" s="108" t="e">
        <f t="shared" ca="1" si="2"/>
        <v>#REF!</v>
      </c>
      <c r="BC7" s="108" t="e">
        <f t="shared" ca="1" si="2"/>
        <v>#REF!</v>
      </c>
      <c r="BD7" s="108" t="e">
        <f t="shared" ca="1" si="2"/>
        <v>#REF!</v>
      </c>
      <c r="BE7" s="108" t="e">
        <f t="shared" ca="1" si="2"/>
        <v>#REF!</v>
      </c>
      <c r="BF7" s="108" t="e">
        <f t="shared" ca="1" si="2"/>
        <v>#REF!</v>
      </c>
      <c r="BG7" s="108" t="e">
        <f t="shared" ca="1" si="2"/>
        <v>#REF!</v>
      </c>
      <c r="BH7" s="108" t="e">
        <f t="shared" ca="1" si="2"/>
        <v>#REF!</v>
      </c>
      <c r="BI7" s="108" t="e">
        <f t="shared" ca="1" si="2"/>
        <v>#REF!</v>
      </c>
      <c r="BL7" s="97" t="str">
        <f t="shared" ref="BL7:BL70" ca="1" si="57">IFERROR(BL$366/H7*$EY7,"-")</f>
        <v>-</v>
      </c>
      <c r="BM7" s="97" t="str">
        <f t="shared" ref="BM7:BM70" ca="1" si="58">IFERROR(BM$366/I7*$EY7,"-")</f>
        <v>-</v>
      </c>
      <c r="BN7" s="97" t="str">
        <f t="shared" ref="BN7:BN70" ca="1" si="59">IFERROR(BN$366/J7*$EY7,"-")</f>
        <v>-</v>
      </c>
      <c r="BO7" s="97" t="str">
        <f t="shared" ref="BO7:BO70" ca="1" si="60">IFERROR(BO$366/K7*$EY7,"-")</f>
        <v>-</v>
      </c>
      <c r="BP7" s="99" t="str">
        <f t="shared" ref="BP7:BP70" ca="1" si="61">IFERROR(IF(IFERROR(IF(L7=0,1,BP$366/L7),"-")*EY7=0," - ",IFERROR(IF(L7=0,1,BP$366/L7),"-"))," - ")</f>
        <v xml:space="preserve"> - </v>
      </c>
      <c r="BQ7" s="99" t="str">
        <f t="shared" ref="BQ7:BQ70" ca="1" si="62">IFERROR(IF(IF(M7=0,1,BQ$366/M7)*EY7=0," - ",IF(M7=0,1,BQ$366/M7))," - ")</f>
        <v xml:space="preserve"> - </v>
      </c>
      <c r="BR7" s="97" t="str">
        <f t="shared" ref="BR7:BR70" ca="1" si="63">IFERROR(N7/BR$366*(1+$BR$1)*$EY7,"-")</f>
        <v>-</v>
      </c>
      <c r="BS7" s="97" t="str">
        <f t="shared" ref="BS7:BS70" ca="1" si="64">IFERROR(O7/BS$366*(1+$BR$1)*$EY7,"-")</f>
        <v>-</v>
      </c>
      <c r="BT7" s="97" t="str">
        <f t="shared" ref="BT7:BT70" ca="1" si="65">IFERROR(BT$366/P7*$EY7,"-")</f>
        <v>-</v>
      </c>
      <c r="BU7" s="97" t="str">
        <f t="shared" ref="BU7:BU70" ca="1" si="66">IFERROR(BU$366/Q7*$EY7,"-")</f>
        <v>-</v>
      </c>
      <c r="BV7" s="97" t="str">
        <f t="shared" ref="BV7:BV70" ca="1" si="67">IFERROR(BV$366/R7*$EY7,"-")</f>
        <v>-</v>
      </c>
      <c r="BW7" s="97" t="str">
        <f t="shared" ref="BW7:BW70" ca="1" si="68">IFERROR(BW$366/S7*$EY7,"-")</f>
        <v>-</v>
      </c>
      <c r="BX7" s="99" t="str">
        <f t="shared" ref="BX7:BX70" ca="1" si="69">IFERROR(IF((IF(T7=0,1,BX$366/T7)*EY7)=0," - ",IF(T7=0,1,BX$366/T7))," - ")</f>
        <v xml:space="preserve"> - </v>
      </c>
      <c r="BY7" s="99" t="str">
        <f t="shared" ref="BY7:BY70" ca="1" si="70">IFERROR(IF(EY7=0," - ",(IF(U7=0,1,BY$366/U7)))," - ")</f>
        <v xml:space="preserve"> - </v>
      </c>
      <c r="BZ7" s="97" t="str">
        <f t="shared" ref="BZ7:BZ70" ca="1" si="71">IFERROR(BZ$366/V7*$EY7,"-")</f>
        <v>-</v>
      </c>
      <c r="CA7" s="97" t="str">
        <f t="shared" ref="CA7:CA70" ca="1" si="72">IFERROR(CA$366/W7*$EY7,"-")</f>
        <v>-</v>
      </c>
      <c r="CB7" s="99" t="str">
        <f t="shared" ref="CB7:CB70" ca="1" si="73">IFERROR(IF(EY7=0," - ",IF(X7=0,1,CB$366/X7))," - ")</f>
        <v xml:space="preserve"> - </v>
      </c>
      <c r="CC7" s="99" t="str">
        <f t="shared" ref="CC7:CC70" ca="1" si="74">IFERROR(IF(EY7=0," - ",IF(Y7=0,1,CC$366/Y7))," - ")</f>
        <v xml:space="preserve"> - </v>
      </c>
      <c r="CD7" s="99" t="str">
        <f t="shared" ref="CD7:CD70" ca="1" si="75">IFERROR(IF(EY7=0," - ",IF(Z7=0,1,CD$366/Z7))," - ")</f>
        <v xml:space="preserve"> - </v>
      </c>
      <c r="CE7" s="99" t="str">
        <f t="shared" ref="CE7:CE70" ca="1" si="76">IFERROR(IF(EY7=0," - ",IF(AA7=0,1,CE$366/AA7))," - ")</f>
        <v xml:space="preserve"> - </v>
      </c>
      <c r="CF7" s="99" t="str">
        <f t="shared" ref="CF7:CF70" ca="1" si="77">IFERROR(IF(EY7=0," - ",IF(AB7=0,1,CF$366/AB7))," - ")</f>
        <v xml:space="preserve"> - </v>
      </c>
      <c r="CG7" s="99" t="str">
        <f t="shared" ref="CG7:CG70" ca="1" si="78">IFERROR(IF(EY7=0," - ",IF(AC7=0,1,CG$366/AC7))," - ")</f>
        <v xml:space="preserve"> - </v>
      </c>
      <c r="CH7" s="97" t="str">
        <f t="shared" ref="CH7:CH70" ca="1" si="79">IFERROR(AD7/CH$366*(1+$BR$1)*$EY7,"-")</f>
        <v>-</v>
      </c>
      <c r="CI7" s="97" t="str">
        <f t="shared" ref="CI7:CI70" ca="1" si="80">IFERROR(AE7/CI$366*(1+$BR$1)*$EY7,"-")</f>
        <v>-</v>
      </c>
      <c r="CJ7" s="97" t="str">
        <f t="shared" ref="CJ7:CJ70" ca="1" si="81">IFERROR(AF7/CJ$366*$EY7,"-")</f>
        <v>-</v>
      </c>
      <c r="CK7" s="97" t="str">
        <f t="shared" ref="CK7:CK70" ca="1" si="82">IFERROR(AG7/CK$366*$EY7,"-")</f>
        <v>-</v>
      </c>
      <c r="CL7" s="97" t="str">
        <f t="shared" ref="CL7:CL70" ca="1" si="83">IFERROR(AH7/CL$366*$EY7,"-")</f>
        <v>-</v>
      </c>
      <c r="CM7" s="97" t="str">
        <f t="shared" ref="CM7:CM70" ca="1" si="84">IFERROR(AI7/CM$366*$EY7,"-")</f>
        <v>-</v>
      </c>
      <c r="CN7" s="97" t="str">
        <f t="shared" ref="CN7:CN70" ca="1" si="85">IFERROR(AJ7/CN$366*$EY7,"-")</f>
        <v>-</v>
      </c>
      <c r="CO7" s="97" t="str">
        <f t="shared" ref="CO7:CO70" ca="1" si="86">IFERROR(AK7/CO$366*$EY7,"-")</f>
        <v>-</v>
      </c>
      <c r="CP7" s="97" t="str">
        <f t="shared" ref="CP7:CP70" ca="1" si="87">IFERROR(AL7/CP$366*$EY7,"-")</f>
        <v>-</v>
      </c>
      <c r="CQ7" s="97" t="str">
        <f t="shared" ref="CQ7:CQ70" ca="1" si="88">IFERROR(AM7/CQ$366*(1+$BR$1)*$EY7,"-")</f>
        <v>-</v>
      </c>
      <c r="CR7" s="97" t="str">
        <f t="shared" ref="CR7:CR70" ca="1" si="89">IFERROR(AN7/CR$366*(1+$BR$1)*$EY7,"-")</f>
        <v>-</v>
      </c>
      <c r="CS7" s="97" t="str">
        <f t="shared" ref="CS7:CS70" ca="1" si="90">IFERROR(AO7/CS$366*(1+$BR$1)*$EY7,"-")</f>
        <v>-</v>
      </c>
      <c r="CT7" s="97" t="str">
        <f t="shared" ref="CT7:CT70" ca="1" si="91">IFERROR(AP7/CT$366*$EY7,"-")</f>
        <v>-</v>
      </c>
      <c r="CU7" s="97" t="str">
        <f t="shared" ref="CU7:CU70" ca="1" si="92">IFERROR(AQ7/CU$366*$EY7,"-")</f>
        <v>-</v>
      </c>
      <c r="CV7" s="97" t="str">
        <f t="shared" ref="CV7:CV70" ca="1" si="93">IFERROR(AR7/CV$366*$EY7,"-")</f>
        <v>-</v>
      </c>
      <c r="CW7" s="97" t="str">
        <f t="shared" ref="CW7:CW70" ca="1" si="94">IFERROR(AS7/CW$366*$EY7,"-")</f>
        <v>-</v>
      </c>
      <c r="CX7" s="97" t="str">
        <f t="shared" ref="CX7:CX70" ca="1" si="95">IFERROR(AT7/CX$366*$EY7,"-")</f>
        <v>-</v>
      </c>
      <c r="CY7" s="97" t="str">
        <f t="shared" ref="CY7:CY70" ca="1" si="96">IFERROR(AU7/CY$366*$EY7,"-")</f>
        <v>-</v>
      </c>
      <c r="CZ7" s="97" t="str">
        <f t="shared" ref="CZ7:CZ70" ca="1" si="97">IFERROR(AV7/CZ$366*$EY7,"-")</f>
        <v>-</v>
      </c>
      <c r="DA7" s="97" t="str">
        <f t="shared" ref="DA7:DA70" ca="1" si="98">IFERROR(AW7/DA$366*$EY7,"-")</f>
        <v>-</v>
      </c>
      <c r="DB7" s="97" t="str">
        <f t="shared" ref="DB7:DB70" ca="1" si="99">IFERROR(AX7/DB$366*$EY7,"-")</f>
        <v>-</v>
      </c>
      <c r="DC7" s="97" t="str">
        <f t="shared" ref="DC7:DC70" ca="1" si="100">IFERROR(AY7/DC$366*$EY7,"-")</f>
        <v>-</v>
      </c>
      <c r="DD7" s="97" t="str">
        <f t="shared" ref="DD7:DD70" ca="1" si="101">IFERROR(AZ7/DD$366*$EY7,"-")</f>
        <v>-</v>
      </c>
      <c r="DE7" s="97" t="str">
        <f t="shared" ref="DE7:DE70" ca="1" si="102">IFERROR(BA7/DE$366*$EY7,"-")</f>
        <v>-</v>
      </c>
      <c r="DF7" s="97" t="str">
        <f t="shared" ref="DF7:DF70" ca="1" si="103">IFERROR(BB7/DF$366*$EY7,"-")</f>
        <v>-</v>
      </c>
      <c r="DG7" s="97" t="str">
        <f t="shared" ref="DG7:DG70" ca="1" si="104">IFERROR(BC7/DG$366*$EY7,"-")</f>
        <v>-</v>
      </c>
      <c r="DH7" s="97" t="str">
        <f t="shared" ref="DH7:DH70" ca="1" si="105">IFERROR(BD7/DH$366*$EY7,"-")</f>
        <v>-</v>
      </c>
      <c r="DI7" s="97" t="str">
        <f t="shared" ref="DI7:DI70" ca="1" si="106">IFERROR(BE7/DI$366*$EY7,"-")</f>
        <v>-</v>
      </c>
      <c r="DJ7" s="97" t="str">
        <f t="shared" ref="DJ7:DJ70" ca="1" si="107">IFERROR(BF7/DJ$366*$EY7,"-")</f>
        <v>-</v>
      </c>
      <c r="DK7" s="97" t="str">
        <f t="shared" ref="DK7:DK70" ca="1" si="108">IFERROR(BG7/DK$366*$EY7,"-")</f>
        <v>-</v>
      </c>
      <c r="DL7" s="97" t="str">
        <f t="shared" ref="DL7:DL70" ca="1" si="109">IFERROR(DL$366/BH7*$EY7,"-")</f>
        <v>-</v>
      </c>
      <c r="DM7" s="97" t="str">
        <f t="shared" ref="DM7:DM70" ca="1" si="110">IFERROR(DM$366/BI7*$EY7,"-")</f>
        <v>-</v>
      </c>
      <c r="DN7" s="97">
        <v>7</v>
      </c>
      <c r="DT7" s="97" t="str">
        <f t="shared" ref="DT7:DT70" ca="1" si="111">IF(INDEX(BL7:DM7,1,$DT$3)&lt;0,0,INDEX(BL7:DM7,1,$DT$3))</f>
        <v>-</v>
      </c>
      <c r="DU7" s="97" t="str">
        <f t="shared" ref="DU7:DU70" ca="1" si="112">IF(INDEX(BL7:DM7,1,$DU$3)&lt;0,0,INDEX(BL7:DM7,1,$DU$3))</f>
        <v>-</v>
      </c>
      <c r="DV7" s="97" t="str">
        <f t="shared" ref="DV7:DV70" ca="1" si="113">IF(INDEX(BL7:DM7,1,$DV$3)&lt;0,0,INDEX(BL7:DM7,1,$DV$3))</f>
        <v>-</v>
      </c>
      <c r="DW7" s="97" t="str">
        <f t="shared" ref="DW7:DW70" ca="1" si="114">IF(INDEX(BL7:DM7,1,$DW$3)&lt;0,0,INDEX(BL7:DM7,1,$DW$3))</f>
        <v>-</v>
      </c>
      <c r="DX7" s="97" t="str">
        <f t="shared" ref="DX7:DX70" ca="1" si="115">IF(INDEX(BL7:DM7,1,$DX$3)&lt;0,0,INDEX(BL7:DM7,1,$DX$3))</f>
        <v>-</v>
      </c>
      <c r="DY7" s="97" t="e">
        <f t="shared" ref="DY7:DY69" ca="1" si="116">E7</f>
        <v>#REF!</v>
      </c>
      <c r="DZ7" s="97" t="str">
        <f t="shared" si="47"/>
        <v>Minor Retrofit</v>
      </c>
      <c r="EA7" s="97" t="e">
        <f t="shared" ref="EA7:EA70" ca="1" si="117">MID(E7,FIND("T",E7,1)+1,2)</f>
        <v>#REF!</v>
      </c>
      <c r="EB7" s="97">
        <f t="shared" ref="EB7:EB70" si="118">A7</f>
        <v>2</v>
      </c>
      <c r="EC7" s="97">
        <f>Calculation!$W$376</f>
        <v>1</v>
      </c>
      <c r="ED7" s="97" t="str">
        <f t="shared" ref="ED7:ED70" ca="1" si="119">IFERROR(IF(DY7=$DY$4,1+$DY$3,1)*IF(DZ7=$DZ$4,1+$DZ$3,1)*DT7*$ED$4,"-")</f>
        <v>-</v>
      </c>
      <c r="EE7" s="97" t="str">
        <f t="shared" ref="EE7:EE70" ca="1" si="120">IFERROR(IF(DY7=$DY$4,1+$DY$3,1)*IF(DZ7=$DZ$4,1+$DZ$3,1)*DU7*$EE$4,"-")</f>
        <v>-</v>
      </c>
      <c r="EF7" s="97" t="str">
        <f t="shared" ref="EF7:EF70" ca="1" si="121">IFERROR(IF(DY7=$DY$4,1+$DY$3,1)*IF(DZ7=$DZ$4,1+$DZ$3,1)*DV7*$EF$4,"-")</f>
        <v>-</v>
      </c>
      <c r="EG7" s="97" t="str">
        <f t="shared" ref="EG7:EG70" ca="1" si="122">IFERROR(IF(DY7=$DY$4,1+$DY$3,1)*IF(DZ7=$DZ$4,1+$DZ$3,1)*DW7*$EG$4,"-")</f>
        <v>-</v>
      </c>
      <c r="EH7" s="97" t="str">
        <f t="shared" ref="EH7:EH70" ca="1" si="123">IFERROR(IF(DY7=$DY$4,1+$DY$3,1)*IF(DZ7=$DZ$4,1+$DZ$3,1)*DX7*$EH$4,"-")</f>
        <v>-</v>
      </c>
      <c r="EI7" s="97">
        <f t="shared" ref="EI7:EI70" ca="1" si="124">IF(FZ7="No",IFERROR(SUM(ED7:EH7),"-")+IF(ED7="-",0,EN7),0)</f>
        <v>0</v>
      </c>
      <c r="EJ7" s="97">
        <f t="shared" ca="1" si="48"/>
        <v>0</v>
      </c>
      <c r="EK7" s="97" t="str">
        <f t="shared" ref="EK7:EK70" ca="1" si="125">CONCATENATE(EI7,EJ7)</f>
        <v>00</v>
      </c>
      <c r="EL7" s="97" t="e">
        <f t="shared" ref="EL7:EL70" ca="1" si="126">CONCATENATE(EA7,"-",EB7,"-",EC7)</f>
        <v>#REF!</v>
      </c>
      <c r="EN7" s="97">
        <v>1.9999999999999999E-7</v>
      </c>
      <c r="EP7" s="97">
        <v>2</v>
      </c>
      <c r="EQ7" s="97">
        <f t="array" aca="1" ref="EQ7" ca="1">MAX(IF($EI$6:$EI$365&lt;EQ6,$EI$6:$EI$365,""))</f>
        <v>0</v>
      </c>
      <c r="ER7" s="97">
        <f t="shared" ref="ER7:ER70" ca="1" si="127">VLOOKUP(EQ7,$EI$6:$EJ$365,2,0)</f>
        <v>0</v>
      </c>
      <c r="ES7" s="97" t="e">
        <f ca="1">INDEX($EA$6:$EA$365,EV7,1)</f>
        <v>#REF!</v>
      </c>
      <c r="ET7" s="97">
        <f t="shared" ref="ET7:ET70" ca="1" si="128">IF(ER7=0,0,INDEX($EB$6:$EB$365,EV7,1))</f>
        <v>0</v>
      </c>
      <c r="EU7" s="97">
        <f t="shared" ref="EU7:EU70" ca="1" si="129">IF(ER7=0,0,INDEX($EC$6:$EC$365,EV7,1))</f>
        <v>0</v>
      </c>
      <c r="EV7" s="97">
        <f t="shared" ca="1" si="49"/>
        <v>1</v>
      </c>
      <c r="EY7" s="97" t="e">
        <f ca="1">INDEX('MCA-INPUT'!$C$28:$F$42,MATCH(MCA!E7,'MCA-INPUT'!$B$28:$B$42,0),MATCH(MCA!B7,'MCA-INPUT'!$C$27:$F$27,0))</f>
        <v>#REF!</v>
      </c>
      <c r="FB7" s="97" t="s">
        <v>58</v>
      </c>
      <c r="FC7" s="97" t="e">
        <f t="shared" ref="FC7:FC20" ca="1" si="130">INDIRECT(CONCATENATE($C$1,"Base-case","'!",FB7,"2"))</f>
        <v>#REF!</v>
      </c>
      <c r="FD7" s="97" t="e">
        <f t="shared" ca="1" si="50"/>
        <v>#REF!</v>
      </c>
      <c r="FE7" s="97" t="e">
        <f t="shared" ref="FE7:FE20" ca="1" si="131">IF($FC7=0,0,CONCATENATE($FD7," - ",$FC7," - ",FE$5))</f>
        <v>#REF!</v>
      </c>
      <c r="FF7" s="97" t="e">
        <f t="shared" ca="1" si="51"/>
        <v>#REF!</v>
      </c>
      <c r="FG7" s="97" t="e">
        <f t="shared" ca="1" si="51"/>
        <v>#REF!</v>
      </c>
      <c r="FH7" s="97" t="e">
        <f t="shared" ca="1" si="51"/>
        <v>#REF!</v>
      </c>
      <c r="FK7" s="97" t="e">
        <f t="shared" ref="FK7:FK15" ca="1" si="132">CONCATENATE($FD7," - ",FE$5)</f>
        <v>#REF!</v>
      </c>
      <c r="FL7" s="97" t="e">
        <f t="shared" ca="1" si="52"/>
        <v>#REF!</v>
      </c>
      <c r="FM7" s="97" t="e">
        <f t="shared" ca="1" si="52"/>
        <v>#REF!</v>
      </c>
      <c r="FN7" s="97" t="e">
        <f t="shared" ca="1" si="52"/>
        <v>#REF!</v>
      </c>
      <c r="FP7" s="97">
        <v>2</v>
      </c>
      <c r="FQ7" s="97" t="str">
        <v>Total annual primary energy consumption  - kWh/yr</v>
      </c>
      <c r="FR7" s="97" t="str">
        <f t="shared" ref="FR7:FR59" si="133">CONCATENATE(FP7,". ",FQ7)</f>
        <v>2. Total annual primary energy consumption  - kWh/yr</v>
      </c>
      <c r="FS7" s="97" t="str">
        <v>kWh/yr</v>
      </c>
      <c r="FU7" s="109" t="e">
        <f t="shared" ca="1" si="53"/>
        <v>#REF!</v>
      </c>
      <c r="FV7" s="109" t="e">
        <f t="shared" ca="1" si="54"/>
        <v>#REF!</v>
      </c>
      <c r="FW7" s="110" t="e">
        <f t="shared" ref="FW7:FW62" ca="1" si="134">FV7/FU7</f>
        <v>#REF!</v>
      </c>
      <c r="FX7" s="110"/>
      <c r="FY7" s="97" t="e">
        <f t="shared" ref="FY7:FY70" ca="1" si="135">CONCATENATE(E7," - ",C7," - ",B7)</f>
        <v>#REF!</v>
      </c>
      <c r="FZ7" s="97" t="str">
        <f ca="1">IF(ISERROR(VLOOKUP(FY7,'MCA-INPUT'!$B$45:$F$54,1,FALSE)),"No","Yes")</f>
        <v>No</v>
      </c>
      <c r="GA7" s="109" t="e">
        <f ca="1"/>
        <v>#REF!</v>
      </c>
    </row>
    <row r="8" spans="1:183" x14ac:dyDescent="0.25">
      <c r="A8" s="96">
        <v>3</v>
      </c>
      <c r="B8" s="96" t="s">
        <v>3</v>
      </c>
      <c r="C8" s="106" t="e">
        <f t="shared" ca="1" si="1"/>
        <v>#REF!</v>
      </c>
      <c r="D8" s="107" t="e">
        <f t="shared" ca="1" si="1"/>
        <v>#REF!</v>
      </c>
      <c r="E8" s="96" t="e">
        <f t="shared" ca="1" si="1"/>
        <v>#REF!</v>
      </c>
      <c r="F8" s="96" t="s">
        <v>4</v>
      </c>
      <c r="G8" s="96" t="e">
        <f t="shared" ca="1" si="55"/>
        <v>#REF!</v>
      </c>
      <c r="H8" s="108" t="e">
        <f t="shared" ca="1" si="56"/>
        <v>#REF!</v>
      </c>
      <c r="I8" s="108" t="e">
        <f t="shared" ca="1" si="2"/>
        <v>#REF!</v>
      </c>
      <c r="J8" s="108" t="e">
        <f t="shared" ca="1" si="2"/>
        <v>#REF!</v>
      </c>
      <c r="K8" s="108" t="e">
        <f t="shared" ca="1" si="2"/>
        <v>#REF!</v>
      </c>
      <c r="L8" s="108" t="e">
        <f t="shared" ca="1" si="2"/>
        <v>#REF!</v>
      </c>
      <c r="M8" s="108" t="e">
        <f t="shared" ca="1" si="2"/>
        <v>#REF!</v>
      </c>
      <c r="N8" s="108" t="e">
        <f t="shared" ca="1" si="2"/>
        <v>#REF!</v>
      </c>
      <c r="O8" s="108" t="e">
        <f t="shared" ca="1" si="2"/>
        <v>#REF!</v>
      </c>
      <c r="P8" s="108" t="e">
        <f t="shared" ca="1" si="2"/>
        <v>#REF!</v>
      </c>
      <c r="Q8" s="108" t="e">
        <f t="shared" ca="1" si="2"/>
        <v>#REF!</v>
      </c>
      <c r="R8" s="108" t="e">
        <f t="shared" ca="1" si="2"/>
        <v>#REF!</v>
      </c>
      <c r="S8" s="108" t="e">
        <f t="shared" ca="1" si="2"/>
        <v>#REF!</v>
      </c>
      <c r="T8" s="108" t="e">
        <f t="shared" ca="1" si="2"/>
        <v>#REF!</v>
      </c>
      <c r="U8" s="108" t="e">
        <f t="shared" ca="1" si="2"/>
        <v>#REF!</v>
      </c>
      <c r="V8" s="108" t="e">
        <f t="shared" ca="1" si="2"/>
        <v>#REF!</v>
      </c>
      <c r="W8" s="108" t="e">
        <f t="shared" ca="1" si="2"/>
        <v>#REF!</v>
      </c>
      <c r="X8" s="108" t="e">
        <f t="shared" ca="1" si="2"/>
        <v>#REF!</v>
      </c>
      <c r="Y8" s="108" t="e">
        <f t="shared" ca="1" si="2"/>
        <v>#REF!</v>
      </c>
      <c r="Z8" s="108" t="e">
        <f t="shared" ca="1" si="2"/>
        <v>#REF!</v>
      </c>
      <c r="AA8" s="108" t="e">
        <f t="shared" ca="1" si="2"/>
        <v>#REF!</v>
      </c>
      <c r="AB8" s="108" t="e">
        <f t="shared" ca="1" si="2"/>
        <v>#REF!</v>
      </c>
      <c r="AC8" s="108" t="e">
        <f t="shared" ca="1" si="2"/>
        <v>#REF!</v>
      </c>
      <c r="AD8" s="108" t="e">
        <f t="shared" ca="1" si="2"/>
        <v>#REF!</v>
      </c>
      <c r="AE8" s="108" t="e">
        <f t="shared" ca="1" si="2"/>
        <v>#REF!</v>
      </c>
      <c r="AF8" s="108" t="e">
        <f t="shared" ca="1" si="2"/>
        <v>#REF!</v>
      </c>
      <c r="AG8" s="108" t="e">
        <f t="shared" ca="1" si="2"/>
        <v>#REF!</v>
      </c>
      <c r="AH8" s="108" t="e">
        <f t="shared" ca="1" si="2"/>
        <v>#REF!</v>
      </c>
      <c r="AI8" s="108" t="e">
        <f t="shared" ca="1" si="2"/>
        <v>#REF!</v>
      </c>
      <c r="AJ8" s="108" t="e">
        <f t="shared" ca="1" si="2"/>
        <v>#REF!</v>
      </c>
      <c r="AK8" s="108" t="e">
        <f t="shared" ca="1" si="2"/>
        <v>#REF!</v>
      </c>
      <c r="AL8" s="108" t="e">
        <f t="shared" ca="1" si="2"/>
        <v>#REF!</v>
      </c>
      <c r="AM8" s="108" t="e">
        <f t="shared" ca="1" si="2"/>
        <v>#REF!</v>
      </c>
      <c r="AN8" s="108" t="e">
        <f t="shared" ca="1" si="2"/>
        <v>#REF!</v>
      </c>
      <c r="AO8" s="108" t="e">
        <f t="shared" ca="1" si="2"/>
        <v>#REF!</v>
      </c>
      <c r="AP8" s="108" t="e">
        <f t="shared" ca="1" si="2"/>
        <v>#REF!</v>
      </c>
      <c r="AQ8" s="108" t="e">
        <f t="shared" ca="1" si="2"/>
        <v>#REF!</v>
      </c>
      <c r="AR8" s="108" t="e">
        <f t="shared" ca="1" si="2"/>
        <v>#REF!</v>
      </c>
      <c r="AS8" s="108" t="e">
        <f t="shared" ca="1" si="2"/>
        <v>#REF!</v>
      </c>
      <c r="AT8" s="108" t="e">
        <f t="shared" ca="1" si="2"/>
        <v>#REF!</v>
      </c>
      <c r="AU8" s="108" t="e">
        <f t="shared" ca="1" si="2"/>
        <v>#REF!</v>
      </c>
      <c r="AV8" s="108" t="e">
        <f t="shared" ca="1" si="2"/>
        <v>#REF!</v>
      </c>
      <c r="AW8" s="108" t="e">
        <f t="shared" ca="1" si="2"/>
        <v>#REF!</v>
      </c>
      <c r="AX8" s="108" t="e">
        <f t="shared" ca="1" si="2"/>
        <v>#REF!</v>
      </c>
      <c r="AY8" s="108" t="e">
        <f t="shared" ca="1" si="2"/>
        <v>#REF!</v>
      </c>
      <c r="AZ8" s="108" t="e">
        <f t="shared" ca="1" si="2"/>
        <v>#REF!</v>
      </c>
      <c r="BA8" s="108" t="e">
        <f t="shared" ca="1" si="2"/>
        <v>#REF!</v>
      </c>
      <c r="BB8" s="108" t="e">
        <f t="shared" ca="1" si="2"/>
        <v>#REF!</v>
      </c>
      <c r="BC8" s="108" t="e">
        <f t="shared" ca="1" si="2"/>
        <v>#REF!</v>
      </c>
      <c r="BD8" s="108" t="e">
        <f t="shared" ca="1" si="2"/>
        <v>#REF!</v>
      </c>
      <c r="BE8" s="108" t="e">
        <f t="shared" ca="1" si="2"/>
        <v>#REF!</v>
      </c>
      <c r="BF8" s="108" t="e">
        <f t="shared" ca="1" si="2"/>
        <v>#REF!</v>
      </c>
      <c r="BG8" s="108" t="e">
        <f t="shared" ca="1" si="2"/>
        <v>#REF!</v>
      </c>
      <c r="BH8" s="108" t="e">
        <f t="shared" ca="1" si="2"/>
        <v>#REF!</v>
      </c>
      <c r="BI8" s="108" t="e">
        <f t="shared" ca="1" si="2"/>
        <v>#REF!</v>
      </c>
      <c r="BL8" s="97" t="str">
        <f t="shared" ca="1" si="57"/>
        <v>-</v>
      </c>
      <c r="BM8" s="97" t="str">
        <f t="shared" ca="1" si="58"/>
        <v>-</v>
      </c>
      <c r="BN8" s="97" t="str">
        <f t="shared" ca="1" si="59"/>
        <v>-</v>
      </c>
      <c r="BO8" s="97" t="str">
        <f t="shared" ca="1" si="60"/>
        <v>-</v>
      </c>
      <c r="BP8" s="99" t="str">
        <f t="shared" ca="1" si="61"/>
        <v xml:space="preserve"> - </v>
      </c>
      <c r="BQ8" s="99" t="str">
        <f t="shared" ca="1" si="62"/>
        <v xml:space="preserve"> - </v>
      </c>
      <c r="BR8" s="97" t="str">
        <f t="shared" ca="1" si="63"/>
        <v>-</v>
      </c>
      <c r="BS8" s="97" t="str">
        <f t="shared" ca="1" si="64"/>
        <v>-</v>
      </c>
      <c r="BT8" s="97" t="str">
        <f t="shared" ca="1" si="65"/>
        <v>-</v>
      </c>
      <c r="BU8" s="97" t="str">
        <f t="shared" ca="1" si="66"/>
        <v>-</v>
      </c>
      <c r="BV8" s="97" t="str">
        <f t="shared" ca="1" si="67"/>
        <v>-</v>
      </c>
      <c r="BW8" s="97" t="str">
        <f t="shared" ca="1" si="68"/>
        <v>-</v>
      </c>
      <c r="BX8" s="99" t="str">
        <f t="shared" ca="1" si="69"/>
        <v xml:space="preserve"> - </v>
      </c>
      <c r="BY8" s="99" t="str">
        <f t="shared" ca="1" si="70"/>
        <v xml:space="preserve"> - </v>
      </c>
      <c r="BZ8" s="97" t="str">
        <f t="shared" ca="1" si="71"/>
        <v>-</v>
      </c>
      <c r="CA8" s="97" t="str">
        <f t="shared" ca="1" si="72"/>
        <v>-</v>
      </c>
      <c r="CB8" s="99" t="str">
        <f t="shared" ca="1" si="73"/>
        <v xml:space="preserve"> - </v>
      </c>
      <c r="CC8" s="99" t="str">
        <f t="shared" ca="1" si="74"/>
        <v xml:space="preserve"> - </v>
      </c>
      <c r="CD8" s="99" t="str">
        <f t="shared" ca="1" si="75"/>
        <v xml:space="preserve"> - </v>
      </c>
      <c r="CE8" s="99" t="str">
        <f t="shared" ca="1" si="76"/>
        <v xml:space="preserve"> - </v>
      </c>
      <c r="CF8" s="99" t="str">
        <f t="shared" ca="1" si="77"/>
        <v xml:space="preserve"> - </v>
      </c>
      <c r="CG8" s="99" t="str">
        <f t="shared" ca="1" si="78"/>
        <v xml:space="preserve"> - </v>
      </c>
      <c r="CH8" s="97" t="str">
        <f t="shared" ca="1" si="79"/>
        <v>-</v>
      </c>
      <c r="CI8" s="97" t="str">
        <f t="shared" ca="1" si="80"/>
        <v>-</v>
      </c>
      <c r="CJ8" s="97" t="str">
        <f t="shared" ca="1" si="81"/>
        <v>-</v>
      </c>
      <c r="CK8" s="97" t="str">
        <f t="shared" ca="1" si="82"/>
        <v>-</v>
      </c>
      <c r="CL8" s="97" t="str">
        <f t="shared" ca="1" si="83"/>
        <v>-</v>
      </c>
      <c r="CM8" s="97" t="str">
        <f t="shared" ca="1" si="84"/>
        <v>-</v>
      </c>
      <c r="CN8" s="97" t="str">
        <f t="shared" ca="1" si="85"/>
        <v>-</v>
      </c>
      <c r="CO8" s="97" t="str">
        <f t="shared" ca="1" si="86"/>
        <v>-</v>
      </c>
      <c r="CP8" s="97" t="str">
        <f t="shared" ca="1" si="87"/>
        <v>-</v>
      </c>
      <c r="CQ8" s="97" t="str">
        <f t="shared" ca="1" si="88"/>
        <v>-</v>
      </c>
      <c r="CR8" s="97" t="str">
        <f t="shared" ca="1" si="89"/>
        <v>-</v>
      </c>
      <c r="CS8" s="97" t="str">
        <f t="shared" ca="1" si="90"/>
        <v>-</v>
      </c>
      <c r="CT8" s="97" t="str">
        <f t="shared" ca="1" si="91"/>
        <v>-</v>
      </c>
      <c r="CU8" s="97" t="str">
        <f t="shared" ca="1" si="92"/>
        <v>-</v>
      </c>
      <c r="CV8" s="97" t="str">
        <f t="shared" ca="1" si="93"/>
        <v>-</v>
      </c>
      <c r="CW8" s="97" t="str">
        <f t="shared" ca="1" si="94"/>
        <v>-</v>
      </c>
      <c r="CX8" s="97" t="str">
        <f t="shared" ca="1" si="95"/>
        <v>-</v>
      </c>
      <c r="CY8" s="97" t="str">
        <f t="shared" ca="1" si="96"/>
        <v>-</v>
      </c>
      <c r="CZ8" s="97" t="str">
        <f t="shared" ca="1" si="97"/>
        <v>-</v>
      </c>
      <c r="DA8" s="97" t="str">
        <f t="shared" ca="1" si="98"/>
        <v>-</v>
      </c>
      <c r="DB8" s="97" t="str">
        <f t="shared" ca="1" si="99"/>
        <v>-</v>
      </c>
      <c r="DC8" s="97" t="str">
        <f t="shared" ca="1" si="100"/>
        <v>-</v>
      </c>
      <c r="DD8" s="97" t="str">
        <f t="shared" ca="1" si="101"/>
        <v>-</v>
      </c>
      <c r="DE8" s="97" t="str">
        <f t="shared" ca="1" si="102"/>
        <v>-</v>
      </c>
      <c r="DF8" s="97" t="str">
        <f t="shared" ca="1" si="103"/>
        <v>-</v>
      </c>
      <c r="DG8" s="97" t="str">
        <f t="shared" ca="1" si="104"/>
        <v>-</v>
      </c>
      <c r="DH8" s="97" t="str">
        <f t="shared" ca="1" si="105"/>
        <v>-</v>
      </c>
      <c r="DI8" s="97" t="str">
        <f t="shared" ca="1" si="106"/>
        <v>-</v>
      </c>
      <c r="DJ8" s="97" t="str">
        <f t="shared" ca="1" si="107"/>
        <v>-</v>
      </c>
      <c r="DK8" s="97" t="str">
        <f t="shared" ca="1" si="108"/>
        <v>-</v>
      </c>
      <c r="DL8" s="97" t="str">
        <f t="shared" ca="1" si="109"/>
        <v>-</v>
      </c>
      <c r="DM8" s="97" t="str">
        <f t="shared" ca="1" si="110"/>
        <v>-</v>
      </c>
      <c r="DN8" s="97">
        <v>8</v>
      </c>
      <c r="DT8" s="97" t="str">
        <f t="shared" ca="1" si="111"/>
        <v>-</v>
      </c>
      <c r="DU8" s="97" t="str">
        <f t="shared" ca="1" si="112"/>
        <v>-</v>
      </c>
      <c r="DV8" s="97" t="str">
        <f t="shared" ca="1" si="113"/>
        <v>-</v>
      </c>
      <c r="DW8" s="97" t="str">
        <f t="shared" ca="1" si="114"/>
        <v>-</v>
      </c>
      <c r="DX8" s="97" t="str">
        <f t="shared" ca="1" si="115"/>
        <v>-</v>
      </c>
      <c r="DY8" s="97" t="e">
        <f t="shared" ca="1" si="116"/>
        <v>#REF!</v>
      </c>
      <c r="DZ8" s="97" t="str">
        <f t="shared" si="47"/>
        <v>Minor Retrofit</v>
      </c>
      <c r="EA8" s="97" t="e">
        <f t="shared" ca="1" si="117"/>
        <v>#REF!</v>
      </c>
      <c r="EB8" s="97">
        <f t="shared" si="118"/>
        <v>3</v>
      </c>
      <c r="EC8" s="97">
        <f>Calculation!$W$376</f>
        <v>1</v>
      </c>
      <c r="ED8" s="97" t="str">
        <f t="shared" ca="1" si="119"/>
        <v>-</v>
      </c>
      <c r="EE8" s="97" t="str">
        <f t="shared" ca="1" si="120"/>
        <v>-</v>
      </c>
      <c r="EF8" s="97" t="str">
        <f t="shared" ca="1" si="121"/>
        <v>-</v>
      </c>
      <c r="EG8" s="97" t="str">
        <f t="shared" ca="1" si="122"/>
        <v>-</v>
      </c>
      <c r="EH8" s="97" t="str">
        <f t="shared" ca="1" si="123"/>
        <v>-</v>
      </c>
      <c r="EI8" s="97">
        <f t="shared" ca="1" si="124"/>
        <v>0</v>
      </c>
      <c r="EJ8" s="97">
        <f t="shared" ca="1" si="48"/>
        <v>0</v>
      </c>
      <c r="EK8" s="97" t="str">
        <f t="shared" ca="1" si="125"/>
        <v>00</v>
      </c>
      <c r="EL8" s="97" t="e">
        <f t="shared" ca="1" si="126"/>
        <v>#REF!</v>
      </c>
      <c r="EN8" s="97">
        <v>2.9999999999999999E-7</v>
      </c>
      <c r="EP8" s="97">
        <v>3</v>
      </c>
      <c r="EQ8" s="97">
        <f t="array" aca="1" ref="EQ8" ca="1">MAX(IF($EI$6:$EI$365&lt;EQ7,$EI$6:$EI$365,""))</f>
        <v>0</v>
      </c>
      <c r="ER8" s="97">
        <f t="shared" ca="1" si="127"/>
        <v>0</v>
      </c>
      <c r="ES8" s="97" t="e">
        <f t="shared" ref="ES8:ES71" ca="1" si="136">INDEX($EA$6:$EA$365,EV8,1)</f>
        <v>#REF!</v>
      </c>
      <c r="ET8" s="97">
        <f t="shared" ca="1" si="128"/>
        <v>0</v>
      </c>
      <c r="EU8" s="97">
        <f t="shared" ca="1" si="129"/>
        <v>0</v>
      </c>
      <c r="EV8" s="97">
        <f t="shared" ca="1" si="49"/>
        <v>1</v>
      </c>
      <c r="EY8" s="97" t="e">
        <f ca="1">INDEX('MCA-INPUT'!$C$28:$F$42,MATCH(MCA!E8,'MCA-INPUT'!$B$28:$B$42,0),MATCH(MCA!B8,'MCA-INPUT'!$C$27:$F$27,0))</f>
        <v>#REF!</v>
      </c>
      <c r="FB8" s="97" t="s">
        <v>56</v>
      </c>
      <c r="FC8" s="97" t="e">
        <f t="shared" ca="1" si="130"/>
        <v>#REF!</v>
      </c>
      <c r="FD8" s="97" t="e">
        <f t="shared" ca="1" si="50"/>
        <v>#REF!</v>
      </c>
      <c r="FE8" s="97" t="e">
        <f t="shared" ca="1" si="131"/>
        <v>#REF!</v>
      </c>
      <c r="FF8" s="97" t="e">
        <f t="shared" ca="1" si="51"/>
        <v>#REF!</v>
      </c>
      <c r="FG8" s="97" t="e">
        <f t="shared" ca="1" si="51"/>
        <v>#REF!</v>
      </c>
      <c r="FH8" s="97" t="e">
        <f t="shared" ca="1" si="51"/>
        <v>#REF!</v>
      </c>
      <c r="FK8" s="97" t="e">
        <f t="shared" ca="1" si="132"/>
        <v>#REF!</v>
      </c>
      <c r="FL8" s="97" t="e">
        <f t="shared" ca="1" si="52"/>
        <v>#REF!</v>
      </c>
      <c r="FM8" s="97" t="e">
        <f t="shared" ca="1" si="52"/>
        <v>#REF!</v>
      </c>
      <c r="FN8" s="97" t="e">
        <f t="shared" ca="1" si="52"/>
        <v>#REF!</v>
      </c>
      <c r="FP8" s="97">
        <v>3</v>
      </c>
      <c r="FQ8" s="97" t="str">
        <v>Annual electricity consumption  - KWh/m²/yr</v>
      </c>
      <c r="FR8" s="97" t="str">
        <f t="shared" si="133"/>
        <v>3. Annual electricity consumption  - KWh/m²/yr</v>
      </c>
      <c r="FS8" s="97" t="str">
        <v>KWh/m2/yr</v>
      </c>
      <c r="FU8" s="109" t="e">
        <f t="shared" ca="1" si="53"/>
        <v>#REF!</v>
      </c>
      <c r="FV8" s="109" t="e">
        <f t="shared" ca="1" si="54"/>
        <v>#REF!</v>
      </c>
      <c r="FW8" s="110" t="e">
        <f t="shared" ca="1" si="134"/>
        <v>#REF!</v>
      </c>
      <c r="FX8" s="110"/>
      <c r="FY8" s="97" t="e">
        <f t="shared" ca="1" si="135"/>
        <v>#REF!</v>
      </c>
      <c r="FZ8" s="97" t="str">
        <f ca="1">IF(ISERROR(VLOOKUP(FY8,'MCA-INPUT'!$B$45:$F$54,1,FALSE)),"No","Yes")</f>
        <v>No</v>
      </c>
      <c r="GA8" s="109" t="e">
        <f ca="1"/>
        <v>#REF!</v>
      </c>
    </row>
    <row r="9" spans="1:183" x14ac:dyDescent="0.25">
      <c r="A9" s="96">
        <v>4</v>
      </c>
      <c r="B9" s="96" t="s">
        <v>3</v>
      </c>
      <c r="C9" s="106" t="e">
        <f t="shared" ca="1" si="1"/>
        <v>#REF!</v>
      </c>
      <c r="D9" s="107" t="e">
        <f t="shared" ca="1" si="1"/>
        <v>#REF!</v>
      </c>
      <c r="E9" s="96" t="e">
        <f t="shared" ca="1" si="1"/>
        <v>#REF!</v>
      </c>
      <c r="F9" s="96" t="s">
        <v>4</v>
      </c>
      <c r="G9" s="96" t="e">
        <f t="shared" ca="1" si="55"/>
        <v>#REF!</v>
      </c>
      <c r="H9" s="108" t="e">
        <f t="shared" ca="1" si="56"/>
        <v>#REF!</v>
      </c>
      <c r="I9" s="108" t="e">
        <f t="shared" ca="1" si="2"/>
        <v>#REF!</v>
      </c>
      <c r="J9" s="108" t="e">
        <f t="shared" ca="1" si="2"/>
        <v>#REF!</v>
      </c>
      <c r="K9" s="108" t="e">
        <f t="shared" ca="1" si="2"/>
        <v>#REF!</v>
      </c>
      <c r="L9" s="108" t="e">
        <f t="shared" ca="1" si="2"/>
        <v>#REF!</v>
      </c>
      <c r="M9" s="108" t="e">
        <f t="shared" ca="1" si="2"/>
        <v>#REF!</v>
      </c>
      <c r="N9" s="108" t="e">
        <f t="shared" ca="1" si="2"/>
        <v>#REF!</v>
      </c>
      <c r="O9" s="108" t="e">
        <f t="shared" ca="1" si="2"/>
        <v>#REF!</v>
      </c>
      <c r="P9" s="108" t="e">
        <f t="shared" ca="1" si="2"/>
        <v>#REF!</v>
      </c>
      <c r="Q9" s="108" t="e">
        <f t="shared" ca="1" si="2"/>
        <v>#REF!</v>
      </c>
      <c r="R9" s="108" t="e">
        <f t="shared" ca="1" si="2"/>
        <v>#REF!</v>
      </c>
      <c r="S9" s="108" t="e">
        <f t="shared" ca="1" si="2"/>
        <v>#REF!</v>
      </c>
      <c r="T9" s="108" t="e">
        <f t="shared" ca="1" si="2"/>
        <v>#REF!</v>
      </c>
      <c r="U9" s="108" t="e">
        <f t="shared" ca="1" si="2"/>
        <v>#REF!</v>
      </c>
      <c r="V9" s="108" t="e">
        <f t="shared" ca="1" si="2"/>
        <v>#REF!</v>
      </c>
      <c r="W9" s="108" t="e">
        <f t="shared" ca="1" si="2"/>
        <v>#REF!</v>
      </c>
      <c r="X9" s="108" t="e">
        <f t="shared" ca="1" si="2"/>
        <v>#REF!</v>
      </c>
      <c r="Y9" s="108" t="e">
        <f t="shared" ca="1" si="2"/>
        <v>#REF!</v>
      </c>
      <c r="Z9" s="108" t="e">
        <f t="shared" ca="1" si="2"/>
        <v>#REF!</v>
      </c>
      <c r="AA9" s="108" t="e">
        <f t="shared" ca="1" si="2"/>
        <v>#REF!</v>
      </c>
      <c r="AB9" s="108" t="e">
        <f t="shared" ca="1" si="2"/>
        <v>#REF!</v>
      </c>
      <c r="AC9" s="108" t="e">
        <f t="shared" ca="1" si="2"/>
        <v>#REF!</v>
      </c>
      <c r="AD9" s="108" t="e">
        <f t="shared" ca="1" si="2"/>
        <v>#REF!</v>
      </c>
      <c r="AE9" s="108" t="e">
        <f t="shared" ca="1" si="2"/>
        <v>#REF!</v>
      </c>
      <c r="AF9" s="108" t="e">
        <f t="shared" ca="1" si="2"/>
        <v>#REF!</v>
      </c>
      <c r="AG9" s="108" t="e">
        <f t="shared" ca="1" si="2"/>
        <v>#REF!</v>
      </c>
      <c r="AH9" s="108" t="e">
        <f t="shared" ca="1" si="2"/>
        <v>#REF!</v>
      </c>
      <c r="AI9" s="108" t="e">
        <f t="shared" ca="1" si="2"/>
        <v>#REF!</v>
      </c>
      <c r="AJ9" s="108" t="e">
        <f t="shared" ca="1" si="2"/>
        <v>#REF!</v>
      </c>
      <c r="AK9" s="108" t="e">
        <f t="shared" ca="1" si="2"/>
        <v>#REF!</v>
      </c>
      <c r="AL9" s="108" t="e">
        <f t="shared" ca="1" si="2"/>
        <v>#REF!</v>
      </c>
      <c r="AM9" s="108" t="e">
        <f t="shared" ca="1" si="2"/>
        <v>#REF!</v>
      </c>
      <c r="AN9" s="108" t="e">
        <f t="shared" ca="1" si="2"/>
        <v>#REF!</v>
      </c>
      <c r="AO9" s="108" t="e">
        <f t="shared" ca="1" si="2"/>
        <v>#REF!</v>
      </c>
      <c r="AP9" s="108" t="e">
        <f t="shared" ca="1" si="2"/>
        <v>#REF!</v>
      </c>
      <c r="AQ9" s="108" t="e">
        <f t="shared" ca="1" si="2"/>
        <v>#REF!</v>
      </c>
      <c r="AR9" s="108" t="e">
        <f t="shared" ca="1" si="2"/>
        <v>#REF!</v>
      </c>
      <c r="AS9" s="108" t="e">
        <f t="shared" ca="1" si="2"/>
        <v>#REF!</v>
      </c>
      <c r="AT9" s="108" t="e">
        <f t="shared" ca="1" si="2"/>
        <v>#REF!</v>
      </c>
      <c r="AU9" s="108" t="e">
        <f t="shared" ca="1" si="2"/>
        <v>#REF!</v>
      </c>
      <c r="AV9" s="108" t="e">
        <f t="shared" ca="1" si="2"/>
        <v>#REF!</v>
      </c>
      <c r="AW9" s="108" t="e">
        <f t="shared" ca="1" si="2"/>
        <v>#REF!</v>
      </c>
      <c r="AX9" s="108" t="e">
        <f t="shared" ca="1" si="2"/>
        <v>#REF!</v>
      </c>
      <c r="AY9" s="108" t="e">
        <f t="shared" ca="1" si="2"/>
        <v>#REF!</v>
      </c>
      <c r="AZ9" s="108" t="e">
        <f t="shared" ca="1" si="2"/>
        <v>#REF!</v>
      </c>
      <c r="BA9" s="108" t="e">
        <f t="shared" ca="1" si="2"/>
        <v>#REF!</v>
      </c>
      <c r="BB9" s="108" t="e">
        <f t="shared" ca="1" si="2"/>
        <v>#REF!</v>
      </c>
      <c r="BC9" s="108" t="e">
        <f t="shared" ca="1" si="2"/>
        <v>#REF!</v>
      </c>
      <c r="BD9" s="108" t="e">
        <f t="shared" ca="1" si="2"/>
        <v>#REF!</v>
      </c>
      <c r="BE9" s="108" t="e">
        <f t="shared" ca="1" si="2"/>
        <v>#REF!</v>
      </c>
      <c r="BF9" s="108" t="e">
        <f t="shared" ca="1" si="2"/>
        <v>#REF!</v>
      </c>
      <c r="BG9" s="108" t="e">
        <f t="shared" ca="1" si="2"/>
        <v>#REF!</v>
      </c>
      <c r="BH9" s="108" t="e">
        <f t="shared" ca="1" si="2"/>
        <v>#REF!</v>
      </c>
      <c r="BI9" s="108" t="e">
        <f t="shared" ca="1" si="2"/>
        <v>#REF!</v>
      </c>
      <c r="BL9" s="97" t="str">
        <f t="shared" ca="1" si="57"/>
        <v>-</v>
      </c>
      <c r="BM9" s="97" t="str">
        <f t="shared" ca="1" si="58"/>
        <v>-</v>
      </c>
      <c r="BN9" s="97" t="str">
        <f t="shared" ca="1" si="59"/>
        <v>-</v>
      </c>
      <c r="BO9" s="97" t="str">
        <f t="shared" ca="1" si="60"/>
        <v>-</v>
      </c>
      <c r="BP9" s="99" t="str">
        <f t="shared" ca="1" si="61"/>
        <v xml:space="preserve"> - </v>
      </c>
      <c r="BQ9" s="99" t="str">
        <f t="shared" ca="1" si="62"/>
        <v xml:space="preserve"> - </v>
      </c>
      <c r="BR9" s="97" t="str">
        <f t="shared" ca="1" si="63"/>
        <v>-</v>
      </c>
      <c r="BS9" s="97" t="str">
        <f t="shared" ca="1" si="64"/>
        <v>-</v>
      </c>
      <c r="BT9" s="97" t="str">
        <f t="shared" ca="1" si="65"/>
        <v>-</v>
      </c>
      <c r="BU9" s="97" t="str">
        <f t="shared" ca="1" si="66"/>
        <v>-</v>
      </c>
      <c r="BV9" s="97" t="str">
        <f t="shared" ca="1" si="67"/>
        <v>-</v>
      </c>
      <c r="BW9" s="97" t="str">
        <f t="shared" ca="1" si="68"/>
        <v>-</v>
      </c>
      <c r="BX9" s="99" t="str">
        <f t="shared" ca="1" si="69"/>
        <v xml:space="preserve"> - </v>
      </c>
      <c r="BY9" s="99" t="str">
        <f t="shared" ca="1" si="70"/>
        <v xml:space="preserve"> - </v>
      </c>
      <c r="BZ9" s="97" t="str">
        <f t="shared" ca="1" si="71"/>
        <v>-</v>
      </c>
      <c r="CA9" s="97" t="str">
        <f t="shared" ca="1" si="72"/>
        <v>-</v>
      </c>
      <c r="CB9" s="99" t="str">
        <f t="shared" ca="1" si="73"/>
        <v xml:space="preserve"> - </v>
      </c>
      <c r="CC9" s="99" t="str">
        <f t="shared" ca="1" si="74"/>
        <v xml:space="preserve"> - </v>
      </c>
      <c r="CD9" s="99" t="str">
        <f t="shared" ca="1" si="75"/>
        <v xml:space="preserve"> - </v>
      </c>
      <c r="CE9" s="99" t="str">
        <f t="shared" ca="1" si="76"/>
        <v xml:space="preserve"> - </v>
      </c>
      <c r="CF9" s="99" t="str">
        <f t="shared" ca="1" si="77"/>
        <v xml:space="preserve"> - </v>
      </c>
      <c r="CG9" s="99" t="str">
        <f t="shared" ca="1" si="78"/>
        <v xml:space="preserve"> - </v>
      </c>
      <c r="CH9" s="97" t="str">
        <f t="shared" ca="1" si="79"/>
        <v>-</v>
      </c>
      <c r="CI9" s="97" t="str">
        <f t="shared" ca="1" si="80"/>
        <v>-</v>
      </c>
      <c r="CJ9" s="97" t="str">
        <f t="shared" ca="1" si="81"/>
        <v>-</v>
      </c>
      <c r="CK9" s="97" t="str">
        <f t="shared" ca="1" si="82"/>
        <v>-</v>
      </c>
      <c r="CL9" s="97" t="str">
        <f t="shared" ca="1" si="83"/>
        <v>-</v>
      </c>
      <c r="CM9" s="97" t="str">
        <f t="shared" ca="1" si="84"/>
        <v>-</v>
      </c>
      <c r="CN9" s="97" t="str">
        <f t="shared" ca="1" si="85"/>
        <v>-</v>
      </c>
      <c r="CO9" s="97" t="str">
        <f t="shared" ca="1" si="86"/>
        <v>-</v>
      </c>
      <c r="CP9" s="97" t="str">
        <f t="shared" ca="1" si="87"/>
        <v>-</v>
      </c>
      <c r="CQ9" s="97" t="str">
        <f t="shared" ca="1" si="88"/>
        <v>-</v>
      </c>
      <c r="CR9" s="97" t="str">
        <f t="shared" ca="1" si="89"/>
        <v>-</v>
      </c>
      <c r="CS9" s="97" t="str">
        <f t="shared" ca="1" si="90"/>
        <v>-</v>
      </c>
      <c r="CT9" s="97" t="str">
        <f t="shared" ca="1" si="91"/>
        <v>-</v>
      </c>
      <c r="CU9" s="97" t="str">
        <f t="shared" ca="1" si="92"/>
        <v>-</v>
      </c>
      <c r="CV9" s="97" t="str">
        <f t="shared" ca="1" si="93"/>
        <v>-</v>
      </c>
      <c r="CW9" s="97" t="str">
        <f t="shared" ca="1" si="94"/>
        <v>-</v>
      </c>
      <c r="CX9" s="97" t="str">
        <f t="shared" ca="1" si="95"/>
        <v>-</v>
      </c>
      <c r="CY9" s="97" t="str">
        <f t="shared" ca="1" si="96"/>
        <v>-</v>
      </c>
      <c r="CZ9" s="97" t="str">
        <f t="shared" ca="1" si="97"/>
        <v>-</v>
      </c>
      <c r="DA9" s="97" t="str">
        <f t="shared" ca="1" si="98"/>
        <v>-</v>
      </c>
      <c r="DB9" s="97" t="str">
        <f t="shared" ca="1" si="99"/>
        <v>-</v>
      </c>
      <c r="DC9" s="97" t="str">
        <f t="shared" ca="1" si="100"/>
        <v>-</v>
      </c>
      <c r="DD9" s="97" t="str">
        <f t="shared" ca="1" si="101"/>
        <v>-</v>
      </c>
      <c r="DE9" s="97" t="str">
        <f t="shared" ca="1" si="102"/>
        <v>-</v>
      </c>
      <c r="DF9" s="97" t="str">
        <f t="shared" ca="1" si="103"/>
        <v>-</v>
      </c>
      <c r="DG9" s="97" t="str">
        <f t="shared" ca="1" si="104"/>
        <v>-</v>
      </c>
      <c r="DH9" s="97" t="str">
        <f t="shared" ca="1" si="105"/>
        <v>-</v>
      </c>
      <c r="DI9" s="97" t="str">
        <f t="shared" ca="1" si="106"/>
        <v>-</v>
      </c>
      <c r="DJ9" s="97" t="str">
        <f t="shared" ca="1" si="107"/>
        <v>-</v>
      </c>
      <c r="DK9" s="97" t="str">
        <f t="shared" ca="1" si="108"/>
        <v>-</v>
      </c>
      <c r="DL9" s="97" t="str">
        <f t="shared" ca="1" si="109"/>
        <v>-</v>
      </c>
      <c r="DM9" s="97" t="str">
        <f t="shared" ca="1" si="110"/>
        <v>-</v>
      </c>
      <c r="DN9" s="97">
        <v>9</v>
      </c>
      <c r="DT9" s="97" t="str">
        <f t="shared" ca="1" si="111"/>
        <v>-</v>
      </c>
      <c r="DU9" s="97" t="str">
        <f t="shared" ca="1" si="112"/>
        <v>-</v>
      </c>
      <c r="DV9" s="97" t="str">
        <f t="shared" ca="1" si="113"/>
        <v>-</v>
      </c>
      <c r="DW9" s="97" t="str">
        <f t="shared" ca="1" si="114"/>
        <v>-</v>
      </c>
      <c r="DX9" s="97" t="str">
        <f t="shared" ca="1" si="115"/>
        <v>-</v>
      </c>
      <c r="DY9" s="97" t="e">
        <f t="shared" ca="1" si="116"/>
        <v>#REF!</v>
      </c>
      <c r="DZ9" s="97" t="str">
        <f t="shared" si="47"/>
        <v>Minor Retrofit</v>
      </c>
      <c r="EA9" s="97" t="e">
        <f t="shared" ca="1" si="117"/>
        <v>#REF!</v>
      </c>
      <c r="EB9" s="97">
        <f t="shared" si="118"/>
        <v>4</v>
      </c>
      <c r="EC9" s="97">
        <f>Calculation!$W$376</f>
        <v>1</v>
      </c>
      <c r="ED9" s="97" t="str">
        <f t="shared" ca="1" si="119"/>
        <v>-</v>
      </c>
      <c r="EE9" s="97" t="str">
        <f t="shared" ca="1" si="120"/>
        <v>-</v>
      </c>
      <c r="EF9" s="97" t="str">
        <f t="shared" ca="1" si="121"/>
        <v>-</v>
      </c>
      <c r="EG9" s="97" t="str">
        <f t="shared" ca="1" si="122"/>
        <v>-</v>
      </c>
      <c r="EH9" s="97" t="str">
        <f t="shared" ca="1" si="123"/>
        <v>-</v>
      </c>
      <c r="EI9" s="97">
        <f t="shared" ca="1" si="124"/>
        <v>0</v>
      </c>
      <c r="EJ9" s="97">
        <f t="shared" ca="1" si="48"/>
        <v>0</v>
      </c>
      <c r="EK9" s="97" t="str">
        <f t="shared" ca="1" si="125"/>
        <v>00</v>
      </c>
      <c r="EL9" s="97" t="e">
        <f t="shared" ca="1" si="126"/>
        <v>#REF!</v>
      </c>
      <c r="EN9" s="97">
        <v>3.9999999999999998E-7</v>
      </c>
      <c r="EP9" s="97">
        <v>4</v>
      </c>
      <c r="EQ9" s="97">
        <f t="array" aca="1" ref="EQ9" ca="1">MAX(IF($EI$6:$EI$365&lt;EQ8,$EI$6:$EI$365,""))</f>
        <v>0</v>
      </c>
      <c r="ER9" s="97">
        <f t="shared" ca="1" si="127"/>
        <v>0</v>
      </c>
      <c r="ES9" s="97" t="e">
        <f t="shared" ca="1" si="136"/>
        <v>#REF!</v>
      </c>
      <c r="ET9" s="97">
        <f t="shared" ca="1" si="128"/>
        <v>0</v>
      </c>
      <c r="EU9" s="97">
        <f t="shared" ca="1" si="129"/>
        <v>0</v>
      </c>
      <c r="EV9" s="97">
        <f t="shared" ca="1" si="49"/>
        <v>1</v>
      </c>
      <c r="EY9" s="97" t="e">
        <f ca="1">INDEX('MCA-INPUT'!$C$28:$F$42,MATCH(MCA!E9,'MCA-INPUT'!$B$28:$B$42,0),MATCH(MCA!B9,'MCA-INPUT'!$C$27:$F$27,0))</f>
        <v>#REF!</v>
      </c>
      <c r="FB9" s="97" t="s">
        <v>57</v>
      </c>
      <c r="FC9" s="97" t="e">
        <f t="shared" ca="1" si="130"/>
        <v>#REF!</v>
      </c>
      <c r="FD9" s="97" t="e">
        <f t="shared" ca="1" si="50"/>
        <v>#REF!</v>
      </c>
      <c r="FE9" s="97" t="e">
        <f t="shared" ca="1" si="131"/>
        <v>#REF!</v>
      </c>
      <c r="FF9" s="97" t="e">
        <f t="shared" ca="1" si="51"/>
        <v>#REF!</v>
      </c>
      <c r="FG9" s="97" t="e">
        <f t="shared" ca="1" si="51"/>
        <v>#REF!</v>
      </c>
      <c r="FH9" s="97" t="e">
        <f t="shared" ca="1" si="51"/>
        <v>#REF!</v>
      </c>
      <c r="FK9" s="97" t="e">
        <f t="shared" ca="1" si="132"/>
        <v>#REF!</v>
      </c>
      <c r="FL9" s="97" t="e">
        <f t="shared" ca="1" si="52"/>
        <v>#REF!</v>
      </c>
      <c r="FM9" s="97" t="e">
        <f t="shared" ca="1" si="52"/>
        <v>#REF!</v>
      </c>
      <c r="FN9" s="97" t="e">
        <f t="shared" ca="1" si="52"/>
        <v>#REF!</v>
      </c>
      <c r="FP9" s="97">
        <v>4</v>
      </c>
      <c r="FQ9" s="97" t="str">
        <v>Annual electricity consumption  - kWh/yr</v>
      </c>
      <c r="FR9" s="97" t="str">
        <f t="shared" si="133"/>
        <v>4. Annual electricity consumption  - kWh/yr</v>
      </c>
      <c r="FS9" s="97" t="str">
        <v>kWh/yr</v>
      </c>
      <c r="FU9" s="109" t="e">
        <f t="shared" ca="1" si="53"/>
        <v>#REF!</v>
      </c>
      <c r="FV9" s="109" t="e">
        <f t="shared" ca="1" si="54"/>
        <v>#REF!</v>
      </c>
      <c r="FW9" s="110" t="e">
        <f t="shared" ca="1" si="134"/>
        <v>#REF!</v>
      </c>
      <c r="FX9" s="110"/>
      <c r="FY9" s="97" t="e">
        <f t="shared" ca="1" si="135"/>
        <v>#REF!</v>
      </c>
      <c r="FZ9" s="97" t="str">
        <f ca="1">IF(ISERROR(VLOOKUP(FY9,'MCA-INPUT'!$B$45:$F$54,1,FALSE)),"No","Yes")</f>
        <v>No</v>
      </c>
      <c r="GA9" s="109" t="e">
        <f ca="1"/>
        <v>#REF!</v>
      </c>
    </row>
    <row r="10" spans="1:183" ht="15" customHeight="1" x14ac:dyDescent="0.25">
      <c r="A10" s="96">
        <v>5</v>
      </c>
      <c r="B10" s="96" t="s">
        <v>3</v>
      </c>
      <c r="C10" s="106" t="e">
        <f t="shared" ca="1" si="1"/>
        <v>#REF!</v>
      </c>
      <c r="D10" s="107" t="e">
        <f t="shared" ca="1" si="1"/>
        <v>#REF!</v>
      </c>
      <c r="E10" s="96" t="e">
        <f t="shared" ca="1" si="1"/>
        <v>#REF!</v>
      </c>
      <c r="F10" s="96" t="s">
        <v>4</v>
      </c>
      <c r="G10" s="96" t="e">
        <f t="shared" ca="1" si="55"/>
        <v>#REF!</v>
      </c>
      <c r="H10" s="108" t="e">
        <f t="shared" ca="1" si="56"/>
        <v>#REF!</v>
      </c>
      <c r="I10" s="108" t="e">
        <f t="shared" ca="1" si="2"/>
        <v>#REF!</v>
      </c>
      <c r="J10" s="108" t="e">
        <f t="shared" ca="1" si="2"/>
        <v>#REF!</v>
      </c>
      <c r="K10" s="108" t="e">
        <f t="shared" ca="1" si="2"/>
        <v>#REF!</v>
      </c>
      <c r="L10" s="108" t="e">
        <f t="shared" ca="1" si="2"/>
        <v>#REF!</v>
      </c>
      <c r="M10" s="108" t="e">
        <f t="shared" ca="1" si="2"/>
        <v>#REF!</v>
      </c>
      <c r="N10" s="108" t="e">
        <f t="shared" ca="1" si="2"/>
        <v>#REF!</v>
      </c>
      <c r="O10" s="108" t="e">
        <f t="shared" ca="1" si="2"/>
        <v>#REF!</v>
      </c>
      <c r="P10" s="108" t="e">
        <f t="shared" ca="1" si="2"/>
        <v>#REF!</v>
      </c>
      <c r="Q10" s="108" t="e">
        <f t="shared" ca="1" si="2"/>
        <v>#REF!</v>
      </c>
      <c r="R10" s="108" t="e">
        <f t="shared" ca="1" si="2"/>
        <v>#REF!</v>
      </c>
      <c r="S10" s="108" t="e">
        <f t="shared" ca="1" si="2"/>
        <v>#REF!</v>
      </c>
      <c r="T10" s="108" t="e">
        <f t="shared" ca="1" si="2"/>
        <v>#REF!</v>
      </c>
      <c r="U10" s="108" t="e">
        <f t="shared" ca="1" si="2"/>
        <v>#REF!</v>
      </c>
      <c r="V10" s="108" t="e">
        <f t="shared" ca="1" si="2"/>
        <v>#REF!</v>
      </c>
      <c r="W10" s="108" t="e">
        <f t="shared" ca="1" si="2"/>
        <v>#REF!</v>
      </c>
      <c r="X10" s="108" t="e">
        <f t="shared" ca="1" si="2"/>
        <v>#REF!</v>
      </c>
      <c r="Y10" s="108" t="e">
        <f t="shared" ca="1" si="2"/>
        <v>#REF!</v>
      </c>
      <c r="Z10" s="108" t="e">
        <f t="shared" ca="1" si="2"/>
        <v>#REF!</v>
      </c>
      <c r="AA10" s="108" t="e">
        <f t="shared" ca="1" si="2"/>
        <v>#REF!</v>
      </c>
      <c r="AB10" s="108" t="e">
        <f t="shared" ca="1" si="2"/>
        <v>#REF!</v>
      </c>
      <c r="AC10" s="108" t="e">
        <f t="shared" ca="1" si="2"/>
        <v>#REF!</v>
      </c>
      <c r="AD10" s="108" t="e">
        <f t="shared" ca="1" si="2"/>
        <v>#REF!</v>
      </c>
      <c r="AE10" s="108" t="e">
        <f t="shared" ca="1" si="2"/>
        <v>#REF!</v>
      </c>
      <c r="AF10" s="108" t="e">
        <f t="shared" ca="1" si="2"/>
        <v>#REF!</v>
      </c>
      <c r="AG10" s="108" t="e">
        <f t="shared" ca="1" si="2"/>
        <v>#REF!</v>
      </c>
      <c r="AH10" s="108" t="e">
        <f t="shared" ca="1" si="2"/>
        <v>#REF!</v>
      </c>
      <c r="AI10" s="108" t="e">
        <f t="shared" ca="1" si="2"/>
        <v>#REF!</v>
      </c>
      <c r="AJ10" s="108" t="e">
        <f t="shared" ca="1" si="2"/>
        <v>#REF!</v>
      </c>
      <c r="AK10" s="108" t="e">
        <f t="shared" ca="1" si="2"/>
        <v>#REF!</v>
      </c>
      <c r="AL10" s="108" t="e">
        <f t="shared" ca="1" si="2"/>
        <v>#REF!</v>
      </c>
      <c r="AM10" s="108" t="e">
        <f t="shared" ca="1" si="2"/>
        <v>#REF!</v>
      </c>
      <c r="AN10" s="108" t="e">
        <f t="shared" ca="1" si="2"/>
        <v>#REF!</v>
      </c>
      <c r="AO10" s="108" t="e">
        <f t="shared" ca="1" si="2"/>
        <v>#REF!</v>
      </c>
      <c r="AP10" s="108" t="e">
        <f t="shared" ca="1" si="2"/>
        <v>#REF!</v>
      </c>
      <c r="AQ10" s="108" t="e">
        <f t="shared" ca="1" si="2"/>
        <v>#REF!</v>
      </c>
      <c r="AR10" s="108" t="e">
        <f t="shared" ca="1" si="2"/>
        <v>#REF!</v>
      </c>
      <c r="AS10" s="108" t="e">
        <f t="shared" ca="1" si="2"/>
        <v>#REF!</v>
      </c>
      <c r="AT10" s="108" t="e">
        <f t="shared" ca="1" si="2"/>
        <v>#REF!</v>
      </c>
      <c r="AU10" s="108" t="e">
        <f t="shared" ca="1" si="2"/>
        <v>#REF!</v>
      </c>
      <c r="AV10" s="108" t="e">
        <f t="shared" ca="1" si="2"/>
        <v>#REF!</v>
      </c>
      <c r="AW10" s="108" t="e">
        <f t="shared" ca="1" si="2"/>
        <v>#REF!</v>
      </c>
      <c r="AX10" s="108" t="e">
        <f t="shared" ca="1" si="2"/>
        <v>#REF!</v>
      </c>
      <c r="AY10" s="108" t="e">
        <f t="shared" ca="1" si="2"/>
        <v>#REF!</v>
      </c>
      <c r="AZ10" s="108" t="e">
        <f t="shared" ref="AZ10:BI25" ca="1" si="137">IF($D10=0,"-",(INDIRECT(CONCATENATE($C$1,"Projection_",$B10,"'!",AZ$2,$DN10)))*$EY10)</f>
        <v>#REF!</v>
      </c>
      <c r="BA10" s="108" t="e">
        <f t="shared" ca="1" si="137"/>
        <v>#REF!</v>
      </c>
      <c r="BB10" s="108" t="e">
        <f t="shared" ca="1" si="137"/>
        <v>#REF!</v>
      </c>
      <c r="BC10" s="108" t="e">
        <f t="shared" ca="1" si="137"/>
        <v>#REF!</v>
      </c>
      <c r="BD10" s="108" t="e">
        <f t="shared" ca="1" si="137"/>
        <v>#REF!</v>
      </c>
      <c r="BE10" s="108" t="e">
        <f t="shared" ca="1" si="137"/>
        <v>#REF!</v>
      </c>
      <c r="BF10" s="108" t="e">
        <f t="shared" ca="1" si="137"/>
        <v>#REF!</v>
      </c>
      <c r="BG10" s="108" t="e">
        <f t="shared" ca="1" si="137"/>
        <v>#REF!</v>
      </c>
      <c r="BH10" s="108" t="e">
        <f t="shared" ca="1" si="137"/>
        <v>#REF!</v>
      </c>
      <c r="BI10" s="108" t="e">
        <f t="shared" ca="1" si="137"/>
        <v>#REF!</v>
      </c>
      <c r="BL10" s="97" t="str">
        <f t="shared" ca="1" si="57"/>
        <v>-</v>
      </c>
      <c r="BM10" s="97" t="str">
        <f t="shared" ca="1" si="58"/>
        <v>-</v>
      </c>
      <c r="BN10" s="97" t="str">
        <f t="shared" ca="1" si="59"/>
        <v>-</v>
      </c>
      <c r="BO10" s="97" t="str">
        <f t="shared" ca="1" si="60"/>
        <v>-</v>
      </c>
      <c r="BP10" s="99" t="str">
        <f t="shared" ca="1" si="61"/>
        <v xml:space="preserve"> - </v>
      </c>
      <c r="BQ10" s="99" t="str">
        <f t="shared" ca="1" si="62"/>
        <v xml:space="preserve"> - </v>
      </c>
      <c r="BR10" s="97" t="str">
        <f t="shared" ca="1" si="63"/>
        <v>-</v>
      </c>
      <c r="BS10" s="97" t="str">
        <f t="shared" ca="1" si="64"/>
        <v>-</v>
      </c>
      <c r="BT10" s="97" t="str">
        <f t="shared" ca="1" si="65"/>
        <v>-</v>
      </c>
      <c r="BU10" s="97" t="str">
        <f t="shared" ca="1" si="66"/>
        <v>-</v>
      </c>
      <c r="BV10" s="97" t="str">
        <f t="shared" ca="1" si="67"/>
        <v>-</v>
      </c>
      <c r="BW10" s="97" t="str">
        <f t="shared" ca="1" si="68"/>
        <v>-</v>
      </c>
      <c r="BX10" s="99" t="str">
        <f t="shared" ca="1" si="69"/>
        <v xml:space="preserve"> - </v>
      </c>
      <c r="BY10" s="99" t="str">
        <f t="shared" ca="1" si="70"/>
        <v xml:space="preserve"> - </v>
      </c>
      <c r="BZ10" s="97" t="str">
        <f t="shared" ca="1" si="71"/>
        <v>-</v>
      </c>
      <c r="CA10" s="97" t="str">
        <f t="shared" ca="1" si="72"/>
        <v>-</v>
      </c>
      <c r="CB10" s="99" t="str">
        <f t="shared" ca="1" si="73"/>
        <v xml:space="preserve"> - </v>
      </c>
      <c r="CC10" s="99" t="str">
        <f t="shared" ca="1" si="74"/>
        <v xml:space="preserve"> - </v>
      </c>
      <c r="CD10" s="99" t="str">
        <f t="shared" ca="1" si="75"/>
        <v xml:space="preserve"> - </v>
      </c>
      <c r="CE10" s="99" t="str">
        <f t="shared" ca="1" si="76"/>
        <v xml:space="preserve"> - </v>
      </c>
      <c r="CF10" s="99" t="str">
        <f t="shared" ca="1" si="77"/>
        <v xml:space="preserve"> - </v>
      </c>
      <c r="CG10" s="99" t="str">
        <f t="shared" ca="1" si="78"/>
        <v xml:space="preserve"> - </v>
      </c>
      <c r="CH10" s="97" t="str">
        <f t="shared" ca="1" si="79"/>
        <v>-</v>
      </c>
      <c r="CI10" s="97" t="str">
        <f t="shared" ca="1" si="80"/>
        <v>-</v>
      </c>
      <c r="CJ10" s="97" t="str">
        <f t="shared" ca="1" si="81"/>
        <v>-</v>
      </c>
      <c r="CK10" s="97" t="str">
        <f t="shared" ca="1" si="82"/>
        <v>-</v>
      </c>
      <c r="CL10" s="97" t="str">
        <f t="shared" ca="1" si="83"/>
        <v>-</v>
      </c>
      <c r="CM10" s="97" t="str">
        <f t="shared" ca="1" si="84"/>
        <v>-</v>
      </c>
      <c r="CN10" s="97" t="str">
        <f t="shared" ca="1" si="85"/>
        <v>-</v>
      </c>
      <c r="CO10" s="97" t="str">
        <f t="shared" ca="1" si="86"/>
        <v>-</v>
      </c>
      <c r="CP10" s="97" t="str">
        <f t="shared" ca="1" si="87"/>
        <v>-</v>
      </c>
      <c r="CQ10" s="97" t="str">
        <f t="shared" ca="1" si="88"/>
        <v>-</v>
      </c>
      <c r="CR10" s="97" t="str">
        <f t="shared" ca="1" si="89"/>
        <v>-</v>
      </c>
      <c r="CS10" s="97" t="str">
        <f t="shared" ca="1" si="90"/>
        <v>-</v>
      </c>
      <c r="CT10" s="97" t="str">
        <f t="shared" ca="1" si="91"/>
        <v>-</v>
      </c>
      <c r="CU10" s="97" t="str">
        <f t="shared" ca="1" si="92"/>
        <v>-</v>
      </c>
      <c r="CV10" s="97" t="str">
        <f t="shared" ca="1" si="93"/>
        <v>-</v>
      </c>
      <c r="CW10" s="97" t="str">
        <f t="shared" ca="1" si="94"/>
        <v>-</v>
      </c>
      <c r="CX10" s="97" t="str">
        <f t="shared" ca="1" si="95"/>
        <v>-</v>
      </c>
      <c r="CY10" s="97" t="str">
        <f t="shared" ca="1" si="96"/>
        <v>-</v>
      </c>
      <c r="CZ10" s="97" t="str">
        <f t="shared" ca="1" si="97"/>
        <v>-</v>
      </c>
      <c r="DA10" s="97" t="str">
        <f t="shared" ca="1" si="98"/>
        <v>-</v>
      </c>
      <c r="DB10" s="97" t="str">
        <f t="shared" ca="1" si="99"/>
        <v>-</v>
      </c>
      <c r="DC10" s="97" t="str">
        <f t="shared" ca="1" si="100"/>
        <v>-</v>
      </c>
      <c r="DD10" s="97" t="str">
        <f t="shared" ca="1" si="101"/>
        <v>-</v>
      </c>
      <c r="DE10" s="97" t="str">
        <f t="shared" ca="1" si="102"/>
        <v>-</v>
      </c>
      <c r="DF10" s="97" t="str">
        <f t="shared" ca="1" si="103"/>
        <v>-</v>
      </c>
      <c r="DG10" s="97" t="str">
        <f t="shared" ca="1" si="104"/>
        <v>-</v>
      </c>
      <c r="DH10" s="97" t="str">
        <f t="shared" ca="1" si="105"/>
        <v>-</v>
      </c>
      <c r="DI10" s="97" t="str">
        <f t="shared" ca="1" si="106"/>
        <v>-</v>
      </c>
      <c r="DJ10" s="97" t="str">
        <f t="shared" ca="1" si="107"/>
        <v>-</v>
      </c>
      <c r="DK10" s="97" t="str">
        <f t="shared" ca="1" si="108"/>
        <v>-</v>
      </c>
      <c r="DL10" s="97" t="str">
        <f t="shared" ca="1" si="109"/>
        <v>-</v>
      </c>
      <c r="DM10" s="97" t="str">
        <f t="shared" ca="1" si="110"/>
        <v>-</v>
      </c>
      <c r="DN10" s="97">
        <v>10</v>
      </c>
      <c r="DT10" s="97" t="str">
        <f t="shared" ca="1" si="111"/>
        <v>-</v>
      </c>
      <c r="DU10" s="97" t="str">
        <f t="shared" ca="1" si="112"/>
        <v>-</v>
      </c>
      <c r="DV10" s="97" t="str">
        <f t="shared" ca="1" si="113"/>
        <v>-</v>
      </c>
      <c r="DW10" s="97" t="str">
        <f t="shared" ca="1" si="114"/>
        <v>-</v>
      </c>
      <c r="DX10" s="97" t="str">
        <f t="shared" ca="1" si="115"/>
        <v>-</v>
      </c>
      <c r="DY10" s="97" t="e">
        <f t="shared" ca="1" si="116"/>
        <v>#REF!</v>
      </c>
      <c r="DZ10" s="97" t="str">
        <f t="shared" si="47"/>
        <v>Minor Retrofit</v>
      </c>
      <c r="EA10" s="97" t="e">
        <f t="shared" ca="1" si="117"/>
        <v>#REF!</v>
      </c>
      <c r="EB10" s="97">
        <f t="shared" si="118"/>
        <v>5</v>
      </c>
      <c r="EC10" s="97">
        <f>Calculation!$W$376</f>
        <v>1</v>
      </c>
      <c r="ED10" s="97" t="str">
        <f t="shared" ca="1" si="119"/>
        <v>-</v>
      </c>
      <c r="EE10" s="97" t="str">
        <f t="shared" ca="1" si="120"/>
        <v>-</v>
      </c>
      <c r="EF10" s="97" t="str">
        <f t="shared" ca="1" si="121"/>
        <v>-</v>
      </c>
      <c r="EG10" s="97" t="str">
        <f t="shared" ca="1" si="122"/>
        <v>-</v>
      </c>
      <c r="EH10" s="97" t="str">
        <f t="shared" ca="1" si="123"/>
        <v>-</v>
      </c>
      <c r="EI10" s="97">
        <f t="shared" ca="1" si="124"/>
        <v>0</v>
      </c>
      <c r="EJ10" s="97">
        <f t="shared" ca="1" si="48"/>
        <v>0</v>
      </c>
      <c r="EK10" s="97" t="str">
        <f t="shared" ca="1" si="125"/>
        <v>00</v>
      </c>
      <c r="EL10" s="97" t="e">
        <f t="shared" ca="1" si="126"/>
        <v>#REF!</v>
      </c>
      <c r="EN10" s="97">
        <v>4.9999999999999998E-7</v>
      </c>
      <c r="EP10" s="97">
        <v>5</v>
      </c>
      <c r="EQ10" s="97">
        <f t="array" aca="1" ref="EQ10" ca="1">MAX(IF($EI$6:$EI$365&lt;EQ9,$EI$6:$EI$365,""))</f>
        <v>0</v>
      </c>
      <c r="ER10" s="97">
        <f t="shared" ca="1" si="127"/>
        <v>0</v>
      </c>
      <c r="ES10" s="97" t="e">
        <f t="shared" ca="1" si="136"/>
        <v>#REF!</v>
      </c>
      <c r="ET10" s="97">
        <f t="shared" ca="1" si="128"/>
        <v>0</v>
      </c>
      <c r="EU10" s="97">
        <f t="shared" ca="1" si="129"/>
        <v>0</v>
      </c>
      <c r="EV10" s="97">
        <f t="shared" ca="1" si="49"/>
        <v>1</v>
      </c>
      <c r="EY10" s="97" t="e">
        <f ca="1">INDEX('MCA-INPUT'!$C$28:$F$42,MATCH(MCA!E10,'MCA-INPUT'!$B$28:$B$42,0),MATCH(MCA!B10,'MCA-INPUT'!$C$27:$F$27,0))</f>
        <v>#REF!</v>
      </c>
      <c r="FB10" s="97" t="s">
        <v>59</v>
      </c>
      <c r="FC10" s="97" t="e">
        <f t="shared" ca="1" si="130"/>
        <v>#REF!</v>
      </c>
      <c r="FD10" s="97" t="e">
        <f t="shared" ca="1" si="50"/>
        <v>#REF!</v>
      </c>
      <c r="FE10" s="97" t="e">
        <f t="shared" ca="1" si="131"/>
        <v>#REF!</v>
      </c>
      <c r="FF10" s="97" t="e">
        <f t="shared" ca="1" si="51"/>
        <v>#REF!</v>
      </c>
      <c r="FG10" s="97" t="e">
        <f t="shared" ca="1" si="51"/>
        <v>#REF!</v>
      </c>
      <c r="FH10" s="97" t="e">
        <f t="shared" ca="1" si="51"/>
        <v>#REF!</v>
      </c>
      <c r="FK10" s="97" t="e">
        <f t="shared" ca="1" si="132"/>
        <v>#REF!</v>
      </c>
      <c r="FL10" s="97" t="e">
        <f t="shared" ca="1" si="52"/>
        <v>#REF!</v>
      </c>
      <c r="FM10" s="97" t="e">
        <f t="shared" ca="1" si="52"/>
        <v>#REF!</v>
      </c>
      <c r="FN10" s="97" t="e">
        <f t="shared" ca="1" si="52"/>
        <v>#REF!</v>
      </c>
      <c r="FP10" s="97">
        <v>5</v>
      </c>
      <c r="FQ10" s="97" t="str">
        <v>Annual consumption of fossil fuel - KWh/m²/yr</v>
      </c>
      <c r="FR10" s="97" t="str">
        <f t="shared" si="133"/>
        <v>5. Annual consumption of fossil fuel - KWh/m²/yr</v>
      </c>
      <c r="FS10" s="97" t="str">
        <v>KWh/m2/yr</v>
      </c>
      <c r="FU10" s="109" t="e">
        <f t="shared" ca="1" si="53"/>
        <v>#REF!</v>
      </c>
      <c r="FV10" s="109" t="e">
        <f t="shared" ca="1" si="54"/>
        <v>#REF!</v>
      </c>
      <c r="FW10" s="110" t="e">
        <f t="shared" ca="1" si="134"/>
        <v>#REF!</v>
      </c>
      <c r="FX10" s="110"/>
      <c r="FY10" s="97" t="e">
        <f t="shared" ca="1" si="135"/>
        <v>#REF!</v>
      </c>
      <c r="FZ10" s="97" t="str">
        <f ca="1">IF(ISERROR(VLOOKUP(FY10,'MCA-INPUT'!$B$45:$F$54,1,FALSE)),"No","Yes")</f>
        <v>No</v>
      </c>
      <c r="GA10" s="109" t="e">
        <f ca="1"/>
        <v>#REF!</v>
      </c>
    </row>
    <row r="11" spans="1:183" x14ac:dyDescent="0.25">
      <c r="A11" s="96">
        <v>6</v>
      </c>
      <c r="B11" s="96" t="s">
        <v>3</v>
      </c>
      <c r="C11" s="106" t="e">
        <f t="shared" ca="1" si="1"/>
        <v>#REF!</v>
      </c>
      <c r="D11" s="107" t="e">
        <f t="shared" ca="1" si="1"/>
        <v>#REF!</v>
      </c>
      <c r="E11" s="96" t="e">
        <f t="shared" ca="1" si="1"/>
        <v>#REF!</v>
      </c>
      <c r="F11" s="96" t="s">
        <v>4</v>
      </c>
      <c r="G11" s="96" t="e">
        <f t="shared" ca="1" si="55"/>
        <v>#REF!</v>
      </c>
      <c r="H11" s="108" t="e">
        <f t="shared" ca="1" si="56"/>
        <v>#REF!</v>
      </c>
      <c r="I11" s="108" t="e">
        <f t="shared" ca="1" si="56"/>
        <v>#REF!</v>
      </c>
      <c r="J11" s="108" t="e">
        <f t="shared" ca="1" si="56"/>
        <v>#REF!</v>
      </c>
      <c r="K11" s="108" t="e">
        <f t="shared" ca="1" si="56"/>
        <v>#REF!</v>
      </c>
      <c r="L11" s="108" t="e">
        <f t="shared" ca="1" si="56"/>
        <v>#REF!</v>
      </c>
      <c r="M11" s="108" t="e">
        <f t="shared" ca="1" si="56"/>
        <v>#REF!</v>
      </c>
      <c r="N11" s="108" t="e">
        <f t="shared" ca="1" si="56"/>
        <v>#REF!</v>
      </c>
      <c r="O11" s="108" t="e">
        <f t="shared" ca="1" si="56"/>
        <v>#REF!</v>
      </c>
      <c r="P11" s="108" t="e">
        <f t="shared" ca="1" si="56"/>
        <v>#REF!</v>
      </c>
      <c r="Q11" s="108" t="e">
        <f t="shared" ca="1" si="56"/>
        <v>#REF!</v>
      </c>
      <c r="R11" s="108" t="e">
        <f t="shared" ca="1" si="56"/>
        <v>#REF!</v>
      </c>
      <c r="S11" s="108" t="e">
        <f t="shared" ca="1" si="56"/>
        <v>#REF!</v>
      </c>
      <c r="T11" s="108" t="e">
        <f t="shared" ca="1" si="56"/>
        <v>#REF!</v>
      </c>
      <c r="U11" s="108" t="e">
        <f t="shared" ca="1" si="56"/>
        <v>#REF!</v>
      </c>
      <c r="V11" s="108" t="e">
        <f t="shared" ca="1" si="56"/>
        <v>#REF!</v>
      </c>
      <c r="W11" s="108" t="e">
        <f t="shared" ca="1" si="56"/>
        <v>#REF!</v>
      </c>
      <c r="X11" s="108" t="e">
        <f t="shared" ref="X11:AM28" ca="1" si="138">IF($D11=0,"-",(INDIRECT(CONCATENATE($C$1,"Projection_",$B11,"'!",X$2,$DN11)))*$EY11)</f>
        <v>#REF!</v>
      </c>
      <c r="Y11" s="108" t="e">
        <f t="shared" ca="1" si="138"/>
        <v>#REF!</v>
      </c>
      <c r="Z11" s="108" t="e">
        <f t="shared" ca="1" si="138"/>
        <v>#REF!</v>
      </c>
      <c r="AA11" s="108" t="e">
        <f t="shared" ca="1" si="138"/>
        <v>#REF!</v>
      </c>
      <c r="AB11" s="108" t="e">
        <f t="shared" ca="1" si="138"/>
        <v>#REF!</v>
      </c>
      <c r="AC11" s="108" t="e">
        <f t="shared" ca="1" si="138"/>
        <v>#REF!</v>
      </c>
      <c r="AD11" s="108" t="e">
        <f t="shared" ca="1" si="138"/>
        <v>#REF!</v>
      </c>
      <c r="AE11" s="108" t="e">
        <f t="shared" ca="1" si="138"/>
        <v>#REF!</v>
      </c>
      <c r="AF11" s="108" t="e">
        <f t="shared" ca="1" si="138"/>
        <v>#REF!</v>
      </c>
      <c r="AG11" s="108" t="e">
        <f t="shared" ca="1" si="138"/>
        <v>#REF!</v>
      </c>
      <c r="AH11" s="108" t="e">
        <f t="shared" ca="1" si="138"/>
        <v>#REF!</v>
      </c>
      <c r="AI11" s="108" t="e">
        <f t="shared" ca="1" si="138"/>
        <v>#REF!</v>
      </c>
      <c r="AJ11" s="108" t="e">
        <f t="shared" ca="1" si="138"/>
        <v>#REF!</v>
      </c>
      <c r="AK11" s="108" t="e">
        <f t="shared" ca="1" si="138"/>
        <v>#REF!</v>
      </c>
      <c r="AL11" s="108" t="e">
        <f t="shared" ca="1" si="138"/>
        <v>#REF!</v>
      </c>
      <c r="AM11" s="108" t="e">
        <f t="shared" ca="1" si="138"/>
        <v>#REF!</v>
      </c>
      <c r="AN11" s="108" t="e">
        <f t="shared" ref="AN11:BC26" ca="1" si="139">IF($D11=0,"-",(INDIRECT(CONCATENATE($C$1,"Projection_",$B11,"'!",AN$2,$DN11)))*$EY11)</f>
        <v>#REF!</v>
      </c>
      <c r="AO11" s="108" t="e">
        <f t="shared" ca="1" si="139"/>
        <v>#REF!</v>
      </c>
      <c r="AP11" s="108" t="e">
        <f t="shared" ca="1" si="139"/>
        <v>#REF!</v>
      </c>
      <c r="AQ11" s="108" t="e">
        <f t="shared" ca="1" si="139"/>
        <v>#REF!</v>
      </c>
      <c r="AR11" s="108" t="e">
        <f t="shared" ca="1" si="139"/>
        <v>#REF!</v>
      </c>
      <c r="AS11" s="108" t="e">
        <f t="shared" ca="1" si="139"/>
        <v>#REF!</v>
      </c>
      <c r="AT11" s="108" t="e">
        <f t="shared" ca="1" si="139"/>
        <v>#REF!</v>
      </c>
      <c r="AU11" s="108" t="e">
        <f t="shared" ca="1" si="139"/>
        <v>#REF!</v>
      </c>
      <c r="AV11" s="108" t="e">
        <f t="shared" ca="1" si="139"/>
        <v>#REF!</v>
      </c>
      <c r="AW11" s="108" t="e">
        <f t="shared" ca="1" si="139"/>
        <v>#REF!</v>
      </c>
      <c r="AX11" s="108" t="e">
        <f t="shared" ca="1" si="139"/>
        <v>#REF!</v>
      </c>
      <c r="AY11" s="108" t="e">
        <f t="shared" ca="1" si="139"/>
        <v>#REF!</v>
      </c>
      <c r="AZ11" s="108" t="e">
        <f t="shared" ca="1" si="139"/>
        <v>#REF!</v>
      </c>
      <c r="BA11" s="108" t="e">
        <f t="shared" ca="1" si="139"/>
        <v>#REF!</v>
      </c>
      <c r="BB11" s="108" t="e">
        <f t="shared" ca="1" si="139"/>
        <v>#REF!</v>
      </c>
      <c r="BC11" s="108" t="e">
        <f t="shared" ca="1" si="139"/>
        <v>#REF!</v>
      </c>
      <c r="BD11" s="108" t="e">
        <f t="shared" ca="1" si="137"/>
        <v>#REF!</v>
      </c>
      <c r="BE11" s="108" t="e">
        <f t="shared" ca="1" si="137"/>
        <v>#REF!</v>
      </c>
      <c r="BF11" s="108" t="e">
        <f t="shared" ca="1" si="137"/>
        <v>#REF!</v>
      </c>
      <c r="BG11" s="108" t="e">
        <f t="shared" ca="1" si="137"/>
        <v>#REF!</v>
      </c>
      <c r="BH11" s="108" t="e">
        <f t="shared" ca="1" si="137"/>
        <v>#REF!</v>
      </c>
      <c r="BI11" s="108" t="e">
        <f t="shared" ca="1" si="137"/>
        <v>#REF!</v>
      </c>
      <c r="BL11" s="97" t="str">
        <f t="shared" ca="1" si="57"/>
        <v>-</v>
      </c>
      <c r="BM11" s="97" t="str">
        <f t="shared" ca="1" si="58"/>
        <v>-</v>
      </c>
      <c r="BN11" s="97" t="str">
        <f t="shared" ca="1" si="59"/>
        <v>-</v>
      </c>
      <c r="BO11" s="97" t="str">
        <f t="shared" ca="1" si="60"/>
        <v>-</v>
      </c>
      <c r="BP11" s="99" t="str">
        <f t="shared" ca="1" si="61"/>
        <v xml:space="preserve"> - </v>
      </c>
      <c r="BQ11" s="99" t="str">
        <f t="shared" ca="1" si="62"/>
        <v xml:space="preserve"> - </v>
      </c>
      <c r="BR11" s="97" t="str">
        <f t="shared" ca="1" si="63"/>
        <v>-</v>
      </c>
      <c r="BS11" s="97" t="str">
        <f t="shared" ca="1" si="64"/>
        <v>-</v>
      </c>
      <c r="BT11" s="97" t="str">
        <f t="shared" ca="1" si="65"/>
        <v>-</v>
      </c>
      <c r="BU11" s="97" t="str">
        <f t="shared" ca="1" si="66"/>
        <v>-</v>
      </c>
      <c r="BV11" s="97" t="str">
        <f t="shared" ca="1" si="67"/>
        <v>-</v>
      </c>
      <c r="BW11" s="97" t="str">
        <f t="shared" ca="1" si="68"/>
        <v>-</v>
      </c>
      <c r="BX11" s="99" t="str">
        <f t="shared" ca="1" si="69"/>
        <v xml:space="preserve"> - </v>
      </c>
      <c r="BY11" s="99" t="str">
        <f t="shared" ca="1" si="70"/>
        <v xml:space="preserve"> - </v>
      </c>
      <c r="BZ11" s="97" t="str">
        <f t="shared" ca="1" si="71"/>
        <v>-</v>
      </c>
      <c r="CA11" s="97" t="str">
        <f t="shared" ca="1" si="72"/>
        <v>-</v>
      </c>
      <c r="CB11" s="99" t="str">
        <f t="shared" ca="1" si="73"/>
        <v xml:space="preserve"> - </v>
      </c>
      <c r="CC11" s="99" t="str">
        <f t="shared" ca="1" si="74"/>
        <v xml:space="preserve"> - </v>
      </c>
      <c r="CD11" s="99" t="str">
        <f t="shared" ca="1" si="75"/>
        <v xml:space="preserve"> - </v>
      </c>
      <c r="CE11" s="99" t="str">
        <f t="shared" ca="1" si="76"/>
        <v xml:space="preserve"> - </v>
      </c>
      <c r="CF11" s="99" t="str">
        <f t="shared" ca="1" si="77"/>
        <v xml:space="preserve"> - </v>
      </c>
      <c r="CG11" s="99" t="str">
        <f t="shared" ca="1" si="78"/>
        <v xml:space="preserve"> - </v>
      </c>
      <c r="CH11" s="97" t="str">
        <f t="shared" ca="1" si="79"/>
        <v>-</v>
      </c>
      <c r="CI11" s="97" t="str">
        <f t="shared" ca="1" si="80"/>
        <v>-</v>
      </c>
      <c r="CJ11" s="97" t="str">
        <f t="shared" ca="1" si="81"/>
        <v>-</v>
      </c>
      <c r="CK11" s="97" t="str">
        <f t="shared" ca="1" si="82"/>
        <v>-</v>
      </c>
      <c r="CL11" s="97" t="str">
        <f t="shared" ca="1" si="83"/>
        <v>-</v>
      </c>
      <c r="CM11" s="97" t="str">
        <f t="shared" ca="1" si="84"/>
        <v>-</v>
      </c>
      <c r="CN11" s="97" t="str">
        <f t="shared" ca="1" si="85"/>
        <v>-</v>
      </c>
      <c r="CO11" s="97" t="str">
        <f t="shared" ca="1" si="86"/>
        <v>-</v>
      </c>
      <c r="CP11" s="97" t="str">
        <f t="shared" ca="1" si="87"/>
        <v>-</v>
      </c>
      <c r="CQ11" s="97" t="str">
        <f t="shared" ca="1" si="88"/>
        <v>-</v>
      </c>
      <c r="CR11" s="97" t="str">
        <f t="shared" ca="1" si="89"/>
        <v>-</v>
      </c>
      <c r="CS11" s="97" t="str">
        <f t="shared" ca="1" si="90"/>
        <v>-</v>
      </c>
      <c r="CT11" s="97" t="str">
        <f t="shared" ca="1" si="91"/>
        <v>-</v>
      </c>
      <c r="CU11" s="97" t="str">
        <f t="shared" ca="1" si="92"/>
        <v>-</v>
      </c>
      <c r="CV11" s="97" t="str">
        <f t="shared" ca="1" si="93"/>
        <v>-</v>
      </c>
      <c r="CW11" s="97" t="str">
        <f t="shared" ca="1" si="94"/>
        <v>-</v>
      </c>
      <c r="CX11" s="97" t="str">
        <f t="shared" ca="1" si="95"/>
        <v>-</v>
      </c>
      <c r="CY11" s="97" t="str">
        <f t="shared" ca="1" si="96"/>
        <v>-</v>
      </c>
      <c r="CZ11" s="97" t="str">
        <f t="shared" ca="1" si="97"/>
        <v>-</v>
      </c>
      <c r="DA11" s="97" t="str">
        <f t="shared" ca="1" si="98"/>
        <v>-</v>
      </c>
      <c r="DB11" s="97" t="str">
        <f t="shared" ca="1" si="99"/>
        <v>-</v>
      </c>
      <c r="DC11" s="97" t="str">
        <f t="shared" ca="1" si="100"/>
        <v>-</v>
      </c>
      <c r="DD11" s="97" t="str">
        <f t="shared" ca="1" si="101"/>
        <v>-</v>
      </c>
      <c r="DE11" s="97" t="str">
        <f t="shared" ca="1" si="102"/>
        <v>-</v>
      </c>
      <c r="DF11" s="97" t="str">
        <f t="shared" ca="1" si="103"/>
        <v>-</v>
      </c>
      <c r="DG11" s="97" t="str">
        <f t="shared" ca="1" si="104"/>
        <v>-</v>
      </c>
      <c r="DH11" s="97" t="str">
        <f t="shared" ca="1" si="105"/>
        <v>-</v>
      </c>
      <c r="DI11" s="97" t="str">
        <f t="shared" ca="1" si="106"/>
        <v>-</v>
      </c>
      <c r="DJ11" s="97" t="str">
        <f t="shared" ca="1" si="107"/>
        <v>-</v>
      </c>
      <c r="DK11" s="97" t="str">
        <f t="shared" ca="1" si="108"/>
        <v>-</v>
      </c>
      <c r="DL11" s="97" t="str">
        <f t="shared" ca="1" si="109"/>
        <v>-</v>
      </c>
      <c r="DM11" s="97" t="str">
        <f t="shared" ca="1" si="110"/>
        <v>-</v>
      </c>
      <c r="DN11" s="97">
        <v>11</v>
      </c>
      <c r="DT11" s="97" t="str">
        <f t="shared" ca="1" si="111"/>
        <v>-</v>
      </c>
      <c r="DU11" s="97" t="str">
        <f t="shared" ca="1" si="112"/>
        <v>-</v>
      </c>
      <c r="DV11" s="97" t="str">
        <f t="shared" ca="1" si="113"/>
        <v>-</v>
      </c>
      <c r="DW11" s="97" t="str">
        <f t="shared" ca="1" si="114"/>
        <v>-</v>
      </c>
      <c r="DX11" s="97" t="str">
        <f t="shared" ca="1" si="115"/>
        <v>-</v>
      </c>
      <c r="DY11" s="97" t="e">
        <f t="shared" ca="1" si="116"/>
        <v>#REF!</v>
      </c>
      <c r="DZ11" s="97" t="str">
        <f t="shared" si="47"/>
        <v>Minor Retrofit</v>
      </c>
      <c r="EA11" s="97" t="e">
        <f t="shared" ca="1" si="117"/>
        <v>#REF!</v>
      </c>
      <c r="EB11" s="97">
        <f t="shared" si="118"/>
        <v>6</v>
      </c>
      <c r="EC11" s="97">
        <f>Calculation!$W$376</f>
        <v>1</v>
      </c>
      <c r="ED11" s="97" t="str">
        <f t="shared" ca="1" si="119"/>
        <v>-</v>
      </c>
      <c r="EE11" s="97" t="str">
        <f t="shared" ca="1" si="120"/>
        <v>-</v>
      </c>
      <c r="EF11" s="97" t="str">
        <f t="shared" ca="1" si="121"/>
        <v>-</v>
      </c>
      <c r="EG11" s="97" t="str">
        <f t="shared" ca="1" si="122"/>
        <v>-</v>
      </c>
      <c r="EH11" s="97" t="str">
        <f t="shared" ca="1" si="123"/>
        <v>-</v>
      </c>
      <c r="EI11" s="97">
        <f t="shared" ca="1" si="124"/>
        <v>0</v>
      </c>
      <c r="EJ11" s="97">
        <f t="shared" ca="1" si="48"/>
        <v>0</v>
      </c>
      <c r="EK11" s="97" t="str">
        <f t="shared" ca="1" si="125"/>
        <v>00</v>
      </c>
      <c r="EL11" s="97" t="e">
        <f t="shared" ca="1" si="126"/>
        <v>#REF!</v>
      </c>
      <c r="EN11" s="97">
        <v>5.9999999999999997E-7</v>
      </c>
      <c r="EP11" s="97">
        <v>6</v>
      </c>
      <c r="EQ11" s="97">
        <f t="array" aca="1" ref="EQ11" ca="1">MAX(IF($EI$6:$EI$365&lt;EQ10,$EI$6:$EI$365,""))</f>
        <v>0</v>
      </c>
      <c r="ER11" s="97">
        <f t="shared" ca="1" si="127"/>
        <v>0</v>
      </c>
      <c r="ES11" s="97" t="e">
        <f t="shared" ca="1" si="136"/>
        <v>#REF!</v>
      </c>
      <c r="ET11" s="97">
        <f t="shared" ca="1" si="128"/>
        <v>0</v>
      </c>
      <c r="EU11" s="97">
        <f t="shared" ca="1" si="129"/>
        <v>0</v>
      </c>
      <c r="EV11" s="97">
        <f t="shared" ca="1" si="49"/>
        <v>1</v>
      </c>
      <c r="EY11" s="97" t="e">
        <f ca="1">INDEX('MCA-INPUT'!$C$28:$F$42,MATCH(MCA!E11,'MCA-INPUT'!$B$28:$B$42,0),MATCH(MCA!B11,'MCA-INPUT'!$C$27:$F$27,0))</f>
        <v>#REF!</v>
      </c>
      <c r="FB11" s="97" t="s">
        <v>60</v>
      </c>
      <c r="FC11" s="97" t="e">
        <f t="shared" ca="1" si="130"/>
        <v>#REF!</v>
      </c>
      <c r="FD11" s="97" t="e">
        <f t="shared" ca="1" si="50"/>
        <v>#REF!</v>
      </c>
      <c r="FE11" s="97" t="e">
        <f t="shared" ca="1" si="131"/>
        <v>#REF!</v>
      </c>
      <c r="FF11" s="97" t="e">
        <f t="shared" ca="1" si="51"/>
        <v>#REF!</v>
      </c>
      <c r="FG11" s="97" t="e">
        <f t="shared" ca="1" si="51"/>
        <v>#REF!</v>
      </c>
      <c r="FH11" s="97" t="e">
        <f t="shared" ca="1" si="51"/>
        <v>#REF!</v>
      </c>
      <c r="FK11" s="97" t="e">
        <f t="shared" ca="1" si="132"/>
        <v>#REF!</v>
      </c>
      <c r="FL11" s="97" t="e">
        <f t="shared" ca="1" si="52"/>
        <v>#REF!</v>
      </c>
      <c r="FM11" s="97" t="e">
        <f t="shared" ca="1" si="52"/>
        <v>#REF!</v>
      </c>
      <c r="FN11" s="97" t="e">
        <f t="shared" ca="1" si="52"/>
        <v>#REF!</v>
      </c>
      <c r="FP11" s="97">
        <v>6</v>
      </c>
      <c r="FQ11" s="97" t="str">
        <v>Annual consumption of fossil fuel - kWh/yr</v>
      </c>
      <c r="FR11" s="97" t="str">
        <f t="shared" si="133"/>
        <v>6. Annual consumption of fossil fuel - kWh/yr</v>
      </c>
      <c r="FS11" s="97" t="str">
        <v>kWh/yr</v>
      </c>
      <c r="FU11" s="109" t="e">
        <f t="shared" ca="1" si="53"/>
        <v>#REF!</v>
      </c>
      <c r="FV11" s="109" t="e">
        <f t="shared" ca="1" si="54"/>
        <v>#REF!</v>
      </c>
      <c r="FW11" s="110" t="e">
        <f t="shared" ca="1" si="134"/>
        <v>#REF!</v>
      </c>
      <c r="FX11" s="110"/>
      <c r="FY11" s="97" t="e">
        <f t="shared" ca="1" si="135"/>
        <v>#REF!</v>
      </c>
      <c r="FZ11" s="97" t="str">
        <f ca="1">IF(ISERROR(VLOOKUP(FY11,'MCA-INPUT'!$B$45:$F$54,1,FALSE)),"No","Yes")</f>
        <v>No</v>
      </c>
      <c r="GA11" s="109" t="e">
        <f ca="1"/>
        <v>#REF!</v>
      </c>
    </row>
    <row r="12" spans="1:183" ht="15" customHeight="1" x14ac:dyDescent="0.25">
      <c r="A12" s="96">
        <v>7</v>
      </c>
      <c r="B12" s="96" t="s">
        <v>3</v>
      </c>
      <c r="C12" s="106" t="e">
        <f t="shared" ca="1" si="1"/>
        <v>#REF!</v>
      </c>
      <c r="D12" s="107" t="e">
        <f t="shared" ca="1" si="1"/>
        <v>#REF!</v>
      </c>
      <c r="E12" s="96" t="e">
        <f t="shared" ca="1" si="1"/>
        <v>#REF!</v>
      </c>
      <c r="F12" s="96" t="s">
        <v>4</v>
      </c>
      <c r="G12" s="96" t="e">
        <f t="shared" ca="1" si="55"/>
        <v>#REF!</v>
      </c>
      <c r="H12" s="108" t="e">
        <f t="shared" ca="1" si="56"/>
        <v>#REF!</v>
      </c>
      <c r="I12" s="108" t="e">
        <f t="shared" ca="1" si="56"/>
        <v>#REF!</v>
      </c>
      <c r="J12" s="108" t="e">
        <f t="shared" ca="1" si="56"/>
        <v>#REF!</v>
      </c>
      <c r="K12" s="108" t="e">
        <f t="shared" ca="1" si="56"/>
        <v>#REF!</v>
      </c>
      <c r="L12" s="108" t="e">
        <f t="shared" ca="1" si="56"/>
        <v>#REF!</v>
      </c>
      <c r="M12" s="108" t="e">
        <f t="shared" ca="1" si="56"/>
        <v>#REF!</v>
      </c>
      <c r="N12" s="108" t="e">
        <f t="shared" ca="1" si="56"/>
        <v>#REF!</v>
      </c>
      <c r="O12" s="108" t="e">
        <f t="shared" ca="1" si="56"/>
        <v>#REF!</v>
      </c>
      <c r="P12" s="108" t="e">
        <f t="shared" ca="1" si="56"/>
        <v>#REF!</v>
      </c>
      <c r="Q12" s="108" t="e">
        <f t="shared" ca="1" si="56"/>
        <v>#REF!</v>
      </c>
      <c r="R12" s="108" t="e">
        <f t="shared" ca="1" si="56"/>
        <v>#REF!</v>
      </c>
      <c r="S12" s="108" t="e">
        <f t="shared" ca="1" si="56"/>
        <v>#REF!</v>
      </c>
      <c r="T12" s="108" t="e">
        <f t="shared" ca="1" si="56"/>
        <v>#REF!</v>
      </c>
      <c r="U12" s="108" t="e">
        <f t="shared" ca="1" si="56"/>
        <v>#REF!</v>
      </c>
      <c r="V12" s="108" t="e">
        <f t="shared" ca="1" si="56"/>
        <v>#REF!</v>
      </c>
      <c r="W12" s="108" t="e">
        <f t="shared" ca="1" si="56"/>
        <v>#REF!</v>
      </c>
      <c r="X12" s="108" t="e">
        <f t="shared" ca="1" si="138"/>
        <v>#REF!</v>
      </c>
      <c r="Y12" s="108" t="e">
        <f t="shared" ca="1" si="138"/>
        <v>#REF!</v>
      </c>
      <c r="Z12" s="108" t="e">
        <f t="shared" ca="1" si="138"/>
        <v>#REF!</v>
      </c>
      <c r="AA12" s="108" t="e">
        <f t="shared" ca="1" si="138"/>
        <v>#REF!</v>
      </c>
      <c r="AB12" s="108" t="e">
        <f t="shared" ca="1" si="138"/>
        <v>#REF!</v>
      </c>
      <c r="AC12" s="108" t="e">
        <f t="shared" ca="1" si="138"/>
        <v>#REF!</v>
      </c>
      <c r="AD12" s="108" t="e">
        <f t="shared" ca="1" si="138"/>
        <v>#REF!</v>
      </c>
      <c r="AE12" s="108" t="e">
        <f t="shared" ca="1" si="138"/>
        <v>#REF!</v>
      </c>
      <c r="AF12" s="108" t="e">
        <f t="shared" ca="1" si="138"/>
        <v>#REF!</v>
      </c>
      <c r="AG12" s="108" t="e">
        <f t="shared" ca="1" si="138"/>
        <v>#REF!</v>
      </c>
      <c r="AH12" s="108" t="e">
        <f t="shared" ca="1" si="138"/>
        <v>#REF!</v>
      </c>
      <c r="AI12" s="108" t="e">
        <f t="shared" ca="1" si="138"/>
        <v>#REF!</v>
      </c>
      <c r="AJ12" s="108" t="e">
        <f t="shared" ca="1" si="138"/>
        <v>#REF!</v>
      </c>
      <c r="AK12" s="108" t="e">
        <f t="shared" ca="1" si="138"/>
        <v>#REF!</v>
      </c>
      <c r="AL12" s="108" t="e">
        <f t="shared" ca="1" si="138"/>
        <v>#REF!</v>
      </c>
      <c r="AM12" s="108" t="e">
        <f t="shared" ca="1" si="138"/>
        <v>#REF!</v>
      </c>
      <c r="AN12" s="108" t="e">
        <f t="shared" ca="1" si="139"/>
        <v>#REF!</v>
      </c>
      <c r="AO12" s="108" t="e">
        <f t="shared" ca="1" si="139"/>
        <v>#REF!</v>
      </c>
      <c r="AP12" s="108" t="e">
        <f t="shared" ca="1" si="139"/>
        <v>#REF!</v>
      </c>
      <c r="AQ12" s="108" t="e">
        <f t="shared" ca="1" si="139"/>
        <v>#REF!</v>
      </c>
      <c r="AR12" s="108" t="e">
        <f t="shared" ca="1" si="139"/>
        <v>#REF!</v>
      </c>
      <c r="AS12" s="108" t="e">
        <f t="shared" ca="1" si="139"/>
        <v>#REF!</v>
      </c>
      <c r="AT12" s="108" t="e">
        <f t="shared" ca="1" si="139"/>
        <v>#REF!</v>
      </c>
      <c r="AU12" s="108" t="e">
        <f t="shared" ca="1" si="139"/>
        <v>#REF!</v>
      </c>
      <c r="AV12" s="108" t="e">
        <f t="shared" ca="1" si="139"/>
        <v>#REF!</v>
      </c>
      <c r="AW12" s="108" t="e">
        <f t="shared" ca="1" si="139"/>
        <v>#REF!</v>
      </c>
      <c r="AX12" s="108" t="e">
        <f t="shared" ca="1" si="139"/>
        <v>#REF!</v>
      </c>
      <c r="AY12" s="108" t="e">
        <f t="shared" ca="1" si="139"/>
        <v>#REF!</v>
      </c>
      <c r="AZ12" s="108" t="e">
        <f t="shared" ca="1" si="139"/>
        <v>#REF!</v>
      </c>
      <c r="BA12" s="108" t="e">
        <f t="shared" ca="1" si="139"/>
        <v>#REF!</v>
      </c>
      <c r="BB12" s="108" t="e">
        <f t="shared" ca="1" si="139"/>
        <v>#REF!</v>
      </c>
      <c r="BC12" s="108" t="e">
        <f t="shared" ca="1" si="139"/>
        <v>#REF!</v>
      </c>
      <c r="BD12" s="108" t="e">
        <f t="shared" ca="1" si="137"/>
        <v>#REF!</v>
      </c>
      <c r="BE12" s="108" t="e">
        <f t="shared" ca="1" si="137"/>
        <v>#REF!</v>
      </c>
      <c r="BF12" s="108" t="e">
        <f t="shared" ca="1" si="137"/>
        <v>#REF!</v>
      </c>
      <c r="BG12" s="108" t="e">
        <f t="shared" ca="1" si="137"/>
        <v>#REF!</v>
      </c>
      <c r="BH12" s="108" t="e">
        <f t="shared" ca="1" si="137"/>
        <v>#REF!</v>
      </c>
      <c r="BI12" s="108" t="e">
        <f t="shared" ca="1" si="137"/>
        <v>#REF!</v>
      </c>
      <c r="BL12" s="97" t="str">
        <f t="shared" ca="1" si="57"/>
        <v>-</v>
      </c>
      <c r="BM12" s="97" t="str">
        <f t="shared" ca="1" si="58"/>
        <v>-</v>
      </c>
      <c r="BN12" s="97" t="str">
        <f t="shared" ca="1" si="59"/>
        <v>-</v>
      </c>
      <c r="BO12" s="97" t="str">
        <f t="shared" ca="1" si="60"/>
        <v>-</v>
      </c>
      <c r="BP12" s="99" t="str">
        <f t="shared" ca="1" si="61"/>
        <v xml:space="preserve"> - </v>
      </c>
      <c r="BQ12" s="99" t="str">
        <f t="shared" ca="1" si="62"/>
        <v xml:space="preserve"> - </v>
      </c>
      <c r="BR12" s="97" t="str">
        <f t="shared" ca="1" si="63"/>
        <v>-</v>
      </c>
      <c r="BS12" s="97" t="str">
        <f t="shared" ca="1" si="64"/>
        <v>-</v>
      </c>
      <c r="BT12" s="97" t="str">
        <f t="shared" ca="1" si="65"/>
        <v>-</v>
      </c>
      <c r="BU12" s="97" t="str">
        <f t="shared" ca="1" si="66"/>
        <v>-</v>
      </c>
      <c r="BV12" s="97" t="str">
        <f t="shared" ca="1" si="67"/>
        <v>-</v>
      </c>
      <c r="BW12" s="97" t="str">
        <f t="shared" ca="1" si="68"/>
        <v>-</v>
      </c>
      <c r="BX12" s="99" t="str">
        <f t="shared" ca="1" si="69"/>
        <v xml:space="preserve"> - </v>
      </c>
      <c r="BY12" s="99" t="str">
        <f t="shared" ca="1" si="70"/>
        <v xml:space="preserve"> - </v>
      </c>
      <c r="BZ12" s="97" t="str">
        <f t="shared" ca="1" si="71"/>
        <v>-</v>
      </c>
      <c r="CA12" s="97" t="str">
        <f t="shared" ca="1" si="72"/>
        <v>-</v>
      </c>
      <c r="CB12" s="99" t="str">
        <f t="shared" ca="1" si="73"/>
        <v xml:space="preserve"> - </v>
      </c>
      <c r="CC12" s="99" t="str">
        <f t="shared" ca="1" si="74"/>
        <v xml:space="preserve"> - </v>
      </c>
      <c r="CD12" s="99" t="str">
        <f t="shared" ca="1" si="75"/>
        <v xml:space="preserve"> - </v>
      </c>
      <c r="CE12" s="99" t="str">
        <f t="shared" ca="1" si="76"/>
        <v xml:space="preserve"> - </v>
      </c>
      <c r="CF12" s="99" t="str">
        <f t="shared" ca="1" si="77"/>
        <v xml:space="preserve"> - </v>
      </c>
      <c r="CG12" s="99" t="str">
        <f t="shared" ca="1" si="78"/>
        <v xml:space="preserve"> - </v>
      </c>
      <c r="CH12" s="97" t="str">
        <f t="shared" ca="1" si="79"/>
        <v>-</v>
      </c>
      <c r="CI12" s="97" t="str">
        <f t="shared" ca="1" si="80"/>
        <v>-</v>
      </c>
      <c r="CJ12" s="97" t="str">
        <f t="shared" ca="1" si="81"/>
        <v>-</v>
      </c>
      <c r="CK12" s="97" t="str">
        <f t="shared" ca="1" si="82"/>
        <v>-</v>
      </c>
      <c r="CL12" s="97" t="str">
        <f t="shared" ca="1" si="83"/>
        <v>-</v>
      </c>
      <c r="CM12" s="97" t="str">
        <f t="shared" ca="1" si="84"/>
        <v>-</v>
      </c>
      <c r="CN12" s="97" t="str">
        <f t="shared" ca="1" si="85"/>
        <v>-</v>
      </c>
      <c r="CO12" s="97" t="str">
        <f t="shared" ca="1" si="86"/>
        <v>-</v>
      </c>
      <c r="CP12" s="97" t="str">
        <f t="shared" ca="1" si="87"/>
        <v>-</v>
      </c>
      <c r="CQ12" s="97" t="str">
        <f t="shared" ca="1" si="88"/>
        <v>-</v>
      </c>
      <c r="CR12" s="97" t="str">
        <f t="shared" ca="1" si="89"/>
        <v>-</v>
      </c>
      <c r="CS12" s="97" t="str">
        <f t="shared" ca="1" si="90"/>
        <v>-</v>
      </c>
      <c r="CT12" s="97" t="str">
        <f t="shared" ca="1" si="91"/>
        <v>-</v>
      </c>
      <c r="CU12" s="97" t="str">
        <f t="shared" ca="1" si="92"/>
        <v>-</v>
      </c>
      <c r="CV12" s="97" t="str">
        <f t="shared" ca="1" si="93"/>
        <v>-</v>
      </c>
      <c r="CW12" s="97" t="str">
        <f t="shared" ca="1" si="94"/>
        <v>-</v>
      </c>
      <c r="CX12" s="97" t="str">
        <f t="shared" ca="1" si="95"/>
        <v>-</v>
      </c>
      <c r="CY12" s="97" t="str">
        <f t="shared" ca="1" si="96"/>
        <v>-</v>
      </c>
      <c r="CZ12" s="97" t="str">
        <f t="shared" ca="1" si="97"/>
        <v>-</v>
      </c>
      <c r="DA12" s="97" t="str">
        <f t="shared" ca="1" si="98"/>
        <v>-</v>
      </c>
      <c r="DB12" s="97" t="str">
        <f t="shared" ca="1" si="99"/>
        <v>-</v>
      </c>
      <c r="DC12" s="97" t="str">
        <f t="shared" ca="1" si="100"/>
        <v>-</v>
      </c>
      <c r="DD12" s="97" t="str">
        <f t="shared" ca="1" si="101"/>
        <v>-</v>
      </c>
      <c r="DE12" s="97" t="str">
        <f t="shared" ca="1" si="102"/>
        <v>-</v>
      </c>
      <c r="DF12" s="97" t="str">
        <f t="shared" ca="1" si="103"/>
        <v>-</v>
      </c>
      <c r="DG12" s="97" t="str">
        <f t="shared" ca="1" si="104"/>
        <v>-</v>
      </c>
      <c r="DH12" s="97" t="str">
        <f t="shared" ca="1" si="105"/>
        <v>-</v>
      </c>
      <c r="DI12" s="97" t="str">
        <f t="shared" ca="1" si="106"/>
        <v>-</v>
      </c>
      <c r="DJ12" s="97" t="str">
        <f t="shared" ca="1" si="107"/>
        <v>-</v>
      </c>
      <c r="DK12" s="97" t="str">
        <f t="shared" ca="1" si="108"/>
        <v>-</v>
      </c>
      <c r="DL12" s="97" t="str">
        <f t="shared" ca="1" si="109"/>
        <v>-</v>
      </c>
      <c r="DM12" s="97" t="str">
        <f t="shared" ca="1" si="110"/>
        <v>-</v>
      </c>
      <c r="DN12" s="97">
        <v>12</v>
      </c>
      <c r="DT12" s="97" t="str">
        <f t="shared" ca="1" si="111"/>
        <v>-</v>
      </c>
      <c r="DU12" s="97" t="str">
        <f t="shared" ca="1" si="112"/>
        <v>-</v>
      </c>
      <c r="DV12" s="97" t="str">
        <f t="shared" ca="1" si="113"/>
        <v>-</v>
      </c>
      <c r="DW12" s="97" t="str">
        <f t="shared" ca="1" si="114"/>
        <v>-</v>
      </c>
      <c r="DX12" s="97" t="str">
        <f t="shared" ca="1" si="115"/>
        <v>-</v>
      </c>
      <c r="DY12" s="97" t="e">
        <f t="shared" ca="1" si="116"/>
        <v>#REF!</v>
      </c>
      <c r="DZ12" s="97" t="str">
        <f t="shared" si="47"/>
        <v>Minor Retrofit</v>
      </c>
      <c r="EA12" s="97" t="e">
        <f t="shared" ca="1" si="117"/>
        <v>#REF!</v>
      </c>
      <c r="EB12" s="97">
        <f t="shared" si="118"/>
        <v>7</v>
      </c>
      <c r="EC12" s="97">
        <f>Calculation!$W$376</f>
        <v>1</v>
      </c>
      <c r="ED12" s="97" t="str">
        <f t="shared" ca="1" si="119"/>
        <v>-</v>
      </c>
      <c r="EE12" s="97" t="str">
        <f t="shared" ca="1" si="120"/>
        <v>-</v>
      </c>
      <c r="EF12" s="97" t="str">
        <f t="shared" ca="1" si="121"/>
        <v>-</v>
      </c>
      <c r="EG12" s="97" t="str">
        <f t="shared" ca="1" si="122"/>
        <v>-</v>
      </c>
      <c r="EH12" s="97" t="str">
        <f t="shared" ca="1" si="123"/>
        <v>-</v>
      </c>
      <c r="EI12" s="97">
        <f t="shared" ca="1" si="124"/>
        <v>0</v>
      </c>
      <c r="EJ12" s="97">
        <f t="shared" ca="1" si="48"/>
        <v>0</v>
      </c>
      <c r="EK12" s="97" t="str">
        <f t="shared" ca="1" si="125"/>
        <v>00</v>
      </c>
      <c r="EL12" s="97" t="e">
        <f t="shared" ca="1" si="126"/>
        <v>#REF!</v>
      </c>
      <c r="EN12" s="97">
        <v>6.9999999999999997E-7</v>
      </c>
      <c r="EP12" s="97">
        <v>7</v>
      </c>
      <c r="EQ12" s="97">
        <f t="array" aca="1" ref="EQ12" ca="1">MAX(IF($EI$6:$EI$365&lt;EQ11,$EI$6:$EI$365,""))</f>
        <v>0</v>
      </c>
      <c r="ER12" s="97">
        <f t="shared" ca="1" si="127"/>
        <v>0</v>
      </c>
      <c r="ES12" s="97" t="e">
        <f t="shared" ca="1" si="136"/>
        <v>#REF!</v>
      </c>
      <c r="ET12" s="97">
        <f t="shared" ca="1" si="128"/>
        <v>0</v>
      </c>
      <c r="EU12" s="97">
        <f t="shared" ca="1" si="129"/>
        <v>0</v>
      </c>
      <c r="EV12" s="97">
        <f t="shared" ca="1" si="49"/>
        <v>1</v>
      </c>
      <c r="EY12" s="97" t="e">
        <f ca="1">INDEX('MCA-INPUT'!$C$28:$F$42,MATCH(MCA!E12,'MCA-INPUT'!$B$28:$B$42,0),MATCH(MCA!B12,'MCA-INPUT'!$C$27:$F$27,0))</f>
        <v>#REF!</v>
      </c>
      <c r="FB12" s="97" t="s">
        <v>130</v>
      </c>
      <c r="FC12" s="97" t="e">
        <f t="shared" ca="1" si="130"/>
        <v>#REF!</v>
      </c>
      <c r="FD12" s="97" t="e">
        <f t="shared" ca="1" si="50"/>
        <v>#REF!</v>
      </c>
      <c r="FE12" s="97" t="e">
        <f t="shared" ca="1" si="131"/>
        <v>#REF!</v>
      </c>
      <c r="FF12" s="97" t="e">
        <f t="shared" ca="1" si="51"/>
        <v>#REF!</v>
      </c>
      <c r="FG12" s="97" t="e">
        <f t="shared" ca="1" si="51"/>
        <v>#REF!</v>
      </c>
      <c r="FH12" s="97" t="e">
        <f t="shared" ca="1" si="51"/>
        <v>#REF!</v>
      </c>
      <c r="FK12" s="97" t="e">
        <f t="shared" ca="1" si="132"/>
        <v>#REF!</v>
      </c>
      <c r="FL12" s="97" t="e">
        <f t="shared" ca="1" si="52"/>
        <v>#REF!</v>
      </c>
      <c r="FM12" s="97" t="e">
        <f t="shared" ca="1" si="52"/>
        <v>#REF!</v>
      </c>
      <c r="FN12" s="97" t="e">
        <f t="shared" ca="1" si="52"/>
        <v>#REF!</v>
      </c>
      <c r="FP12" s="97">
        <v>7</v>
      </c>
      <c r="FQ12" s="97" t="str">
        <v>Annual generation of Renewable Energy  - KWh/m²/yr</v>
      </c>
      <c r="FR12" s="97" t="str">
        <f t="shared" si="133"/>
        <v>7. Annual generation of Renewable Energy  - KWh/m²/yr</v>
      </c>
      <c r="FS12" s="97" t="str">
        <v>KWh/m2/yr</v>
      </c>
      <c r="FU12" s="109" t="e">
        <f t="shared" ca="1" si="53"/>
        <v>#REF!</v>
      </c>
      <c r="FV12" s="109" t="e">
        <f t="shared" ca="1" si="54"/>
        <v>#REF!</v>
      </c>
      <c r="FW12" s="110" t="e">
        <f t="shared" ca="1" si="134"/>
        <v>#REF!</v>
      </c>
      <c r="FX12" s="110"/>
      <c r="FY12" s="97" t="e">
        <f t="shared" ca="1" si="135"/>
        <v>#REF!</v>
      </c>
      <c r="FZ12" s="97" t="str">
        <f ca="1">IF(ISERROR(VLOOKUP(FY12,'MCA-INPUT'!$B$45:$F$54,1,FALSE)),"No","Yes")</f>
        <v>No</v>
      </c>
      <c r="GA12" s="109" t="e">
        <f ca="1"/>
        <v>#REF!</v>
      </c>
    </row>
    <row r="13" spans="1:183" x14ac:dyDescent="0.25">
      <c r="A13" s="96">
        <v>8</v>
      </c>
      <c r="B13" s="96" t="s">
        <v>3</v>
      </c>
      <c r="C13" s="106" t="e">
        <f t="shared" ca="1" si="1"/>
        <v>#REF!</v>
      </c>
      <c r="D13" s="107" t="e">
        <f t="shared" ca="1" si="1"/>
        <v>#REF!</v>
      </c>
      <c r="E13" s="96" t="e">
        <f t="shared" ca="1" si="1"/>
        <v>#REF!</v>
      </c>
      <c r="F13" s="96" t="s">
        <v>4</v>
      </c>
      <c r="G13" s="96" t="e">
        <f t="shared" ca="1" si="55"/>
        <v>#REF!</v>
      </c>
      <c r="H13" s="108" t="e">
        <f t="shared" ca="1" si="56"/>
        <v>#REF!</v>
      </c>
      <c r="I13" s="108" t="e">
        <f t="shared" ca="1" si="56"/>
        <v>#REF!</v>
      </c>
      <c r="J13" s="108" t="e">
        <f t="shared" ca="1" si="56"/>
        <v>#REF!</v>
      </c>
      <c r="K13" s="108" t="e">
        <f t="shared" ca="1" si="56"/>
        <v>#REF!</v>
      </c>
      <c r="L13" s="108" t="e">
        <f t="shared" ca="1" si="56"/>
        <v>#REF!</v>
      </c>
      <c r="M13" s="108" t="e">
        <f t="shared" ca="1" si="56"/>
        <v>#REF!</v>
      </c>
      <c r="N13" s="108" t="e">
        <f t="shared" ca="1" si="56"/>
        <v>#REF!</v>
      </c>
      <c r="O13" s="108" t="e">
        <f t="shared" ca="1" si="56"/>
        <v>#REF!</v>
      </c>
      <c r="P13" s="108" t="e">
        <f t="shared" ca="1" si="56"/>
        <v>#REF!</v>
      </c>
      <c r="Q13" s="108" t="e">
        <f t="shared" ca="1" si="56"/>
        <v>#REF!</v>
      </c>
      <c r="R13" s="108" t="e">
        <f t="shared" ca="1" si="56"/>
        <v>#REF!</v>
      </c>
      <c r="S13" s="108" t="e">
        <f t="shared" ca="1" si="56"/>
        <v>#REF!</v>
      </c>
      <c r="T13" s="108" t="e">
        <f t="shared" ca="1" si="56"/>
        <v>#REF!</v>
      </c>
      <c r="U13" s="108" t="e">
        <f t="shared" ca="1" si="56"/>
        <v>#REF!</v>
      </c>
      <c r="V13" s="108" t="e">
        <f t="shared" ca="1" si="56"/>
        <v>#REF!</v>
      </c>
      <c r="W13" s="108" t="e">
        <f t="shared" ca="1" si="56"/>
        <v>#REF!</v>
      </c>
      <c r="X13" s="108" t="e">
        <f t="shared" ca="1" si="138"/>
        <v>#REF!</v>
      </c>
      <c r="Y13" s="108" t="e">
        <f t="shared" ca="1" si="138"/>
        <v>#REF!</v>
      </c>
      <c r="Z13" s="108" t="e">
        <f t="shared" ca="1" si="138"/>
        <v>#REF!</v>
      </c>
      <c r="AA13" s="108" t="e">
        <f t="shared" ca="1" si="138"/>
        <v>#REF!</v>
      </c>
      <c r="AB13" s="108" t="e">
        <f t="shared" ca="1" si="138"/>
        <v>#REF!</v>
      </c>
      <c r="AC13" s="108" t="e">
        <f t="shared" ca="1" si="138"/>
        <v>#REF!</v>
      </c>
      <c r="AD13" s="108" t="e">
        <f t="shared" ca="1" si="138"/>
        <v>#REF!</v>
      </c>
      <c r="AE13" s="108" t="e">
        <f t="shared" ca="1" si="138"/>
        <v>#REF!</v>
      </c>
      <c r="AF13" s="108" t="e">
        <f t="shared" ca="1" si="138"/>
        <v>#REF!</v>
      </c>
      <c r="AG13" s="108" t="e">
        <f t="shared" ca="1" si="138"/>
        <v>#REF!</v>
      </c>
      <c r="AH13" s="108" t="e">
        <f t="shared" ca="1" si="138"/>
        <v>#REF!</v>
      </c>
      <c r="AI13" s="108" t="e">
        <f t="shared" ca="1" si="138"/>
        <v>#REF!</v>
      </c>
      <c r="AJ13" s="108" t="e">
        <f t="shared" ca="1" si="138"/>
        <v>#REF!</v>
      </c>
      <c r="AK13" s="108" t="e">
        <f t="shared" ca="1" si="138"/>
        <v>#REF!</v>
      </c>
      <c r="AL13" s="108" t="e">
        <f t="shared" ca="1" si="138"/>
        <v>#REF!</v>
      </c>
      <c r="AM13" s="108" t="e">
        <f t="shared" ca="1" si="138"/>
        <v>#REF!</v>
      </c>
      <c r="AN13" s="108" t="e">
        <f t="shared" ca="1" si="139"/>
        <v>#REF!</v>
      </c>
      <c r="AO13" s="108" t="e">
        <f t="shared" ca="1" si="139"/>
        <v>#REF!</v>
      </c>
      <c r="AP13" s="108" t="e">
        <f t="shared" ca="1" si="139"/>
        <v>#REF!</v>
      </c>
      <c r="AQ13" s="108" t="e">
        <f t="shared" ca="1" si="139"/>
        <v>#REF!</v>
      </c>
      <c r="AR13" s="108" t="e">
        <f t="shared" ca="1" si="139"/>
        <v>#REF!</v>
      </c>
      <c r="AS13" s="108" t="e">
        <f t="shared" ca="1" si="139"/>
        <v>#REF!</v>
      </c>
      <c r="AT13" s="108" t="e">
        <f t="shared" ca="1" si="139"/>
        <v>#REF!</v>
      </c>
      <c r="AU13" s="108" t="e">
        <f t="shared" ca="1" si="139"/>
        <v>#REF!</v>
      </c>
      <c r="AV13" s="108" t="e">
        <f t="shared" ca="1" si="139"/>
        <v>#REF!</v>
      </c>
      <c r="AW13" s="108" t="e">
        <f t="shared" ca="1" si="139"/>
        <v>#REF!</v>
      </c>
      <c r="AX13" s="108" t="e">
        <f t="shared" ca="1" si="139"/>
        <v>#REF!</v>
      </c>
      <c r="AY13" s="108" t="e">
        <f t="shared" ca="1" si="139"/>
        <v>#REF!</v>
      </c>
      <c r="AZ13" s="108" t="e">
        <f t="shared" ca="1" si="139"/>
        <v>#REF!</v>
      </c>
      <c r="BA13" s="108" t="e">
        <f t="shared" ca="1" si="139"/>
        <v>#REF!</v>
      </c>
      <c r="BB13" s="108" t="e">
        <f t="shared" ca="1" si="139"/>
        <v>#REF!</v>
      </c>
      <c r="BC13" s="108" t="e">
        <f t="shared" ca="1" si="139"/>
        <v>#REF!</v>
      </c>
      <c r="BD13" s="108" t="e">
        <f t="shared" ca="1" si="137"/>
        <v>#REF!</v>
      </c>
      <c r="BE13" s="108" t="e">
        <f t="shared" ca="1" si="137"/>
        <v>#REF!</v>
      </c>
      <c r="BF13" s="108" t="e">
        <f t="shared" ca="1" si="137"/>
        <v>#REF!</v>
      </c>
      <c r="BG13" s="108" t="e">
        <f t="shared" ca="1" si="137"/>
        <v>#REF!</v>
      </c>
      <c r="BH13" s="108" t="e">
        <f t="shared" ca="1" si="137"/>
        <v>#REF!</v>
      </c>
      <c r="BI13" s="108" t="e">
        <f t="shared" ca="1" si="137"/>
        <v>#REF!</v>
      </c>
      <c r="BL13" s="97" t="str">
        <f t="shared" ca="1" si="57"/>
        <v>-</v>
      </c>
      <c r="BM13" s="97" t="str">
        <f t="shared" ca="1" si="58"/>
        <v>-</v>
      </c>
      <c r="BN13" s="97" t="str">
        <f t="shared" ca="1" si="59"/>
        <v>-</v>
      </c>
      <c r="BO13" s="97" t="str">
        <f t="shared" ca="1" si="60"/>
        <v>-</v>
      </c>
      <c r="BP13" s="99" t="str">
        <f t="shared" ca="1" si="61"/>
        <v xml:space="preserve"> - </v>
      </c>
      <c r="BQ13" s="99" t="str">
        <f t="shared" ca="1" si="62"/>
        <v xml:space="preserve"> - </v>
      </c>
      <c r="BR13" s="97" t="str">
        <f t="shared" ca="1" si="63"/>
        <v>-</v>
      </c>
      <c r="BS13" s="97" t="str">
        <f t="shared" ca="1" si="64"/>
        <v>-</v>
      </c>
      <c r="BT13" s="97" t="str">
        <f t="shared" ca="1" si="65"/>
        <v>-</v>
      </c>
      <c r="BU13" s="97" t="str">
        <f t="shared" ca="1" si="66"/>
        <v>-</v>
      </c>
      <c r="BV13" s="97" t="str">
        <f t="shared" ca="1" si="67"/>
        <v>-</v>
      </c>
      <c r="BW13" s="97" t="str">
        <f t="shared" ca="1" si="68"/>
        <v>-</v>
      </c>
      <c r="BX13" s="99" t="str">
        <f t="shared" ca="1" si="69"/>
        <v xml:space="preserve"> - </v>
      </c>
      <c r="BY13" s="99" t="str">
        <f t="shared" ca="1" si="70"/>
        <v xml:space="preserve"> - </v>
      </c>
      <c r="BZ13" s="97" t="str">
        <f t="shared" ca="1" si="71"/>
        <v>-</v>
      </c>
      <c r="CA13" s="97" t="str">
        <f t="shared" ca="1" si="72"/>
        <v>-</v>
      </c>
      <c r="CB13" s="99" t="str">
        <f t="shared" ca="1" si="73"/>
        <v xml:space="preserve"> - </v>
      </c>
      <c r="CC13" s="99" t="str">
        <f t="shared" ca="1" si="74"/>
        <v xml:space="preserve"> - </v>
      </c>
      <c r="CD13" s="99" t="str">
        <f t="shared" ca="1" si="75"/>
        <v xml:space="preserve"> - </v>
      </c>
      <c r="CE13" s="99" t="str">
        <f t="shared" ca="1" si="76"/>
        <v xml:space="preserve"> - </v>
      </c>
      <c r="CF13" s="99" t="str">
        <f t="shared" ca="1" si="77"/>
        <v xml:space="preserve"> - </v>
      </c>
      <c r="CG13" s="99" t="str">
        <f t="shared" ca="1" si="78"/>
        <v xml:space="preserve"> - </v>
      </c>
      <c r="CH13" s="97" t="str">
        <f t="shared" ca="1" si="79"/>
        <v>-</v>
      </c>
      <c r="CI13" s="97" t="str">
        <f t="shared" ca="1" si="80"/>
        <v>-</v>
      </c>
      <c r="CJ13" s="97" t="str">
        <f t="shared" ca="1" si="81"/>
        <v>-</v>
      </c>
      <c r="CK13" s="97" t="str">
        <f t="shared" ca="1" si="82"/>
        <v>-</v>
      </c>
      <c r="CL13" s="97" t="str">
        <f t="shared" ca="1" si="83"/>
        <v>-</v>
      </c>
      <c r="CM13" s="97" t="str">
        <f t="shared" ca="1" si="84"/>
        <v>-</v>
      </c>
      <c r="CN13" s="97" t="str">
        <f t="shared" ca="1" si="85"/>
        <v>-</v>
      </c>
      <c r="CO13" s="97" t="str">
        <f t="shared" ca="1" si="86"/>
        <v>-</v>
      </c>
      <c r="CP13" s="97" t="str">
        <f t="shared" ca="1" si="87"/>
        <v>-</v>
      </c>
      <c r="CQ13" s="97" t="str">
        <f t="shared" ca="1" si="88"/>
        <v>-</v>
      </c>
      <c r="CR13" s="97" t="str">
        <f t="shared" ca="1" si="89"/>
        <v>-</v>
      </c>
      <c r="CS13" s="97" t="str">
        <f t="shared" ca="1" si="90"/>
        <v>-</v>
      </c>
      <c r="CT13" s="97" t="str">
        <f t="shared" ca="1" si="91"/>
        <v>-</v>
      </c>
      <c r="CU13" s="97" t="str">
        <f t="shared" ca="1" si="92"/>
        <v>-</v>
      </c>
      <c r="CV13" s="97" t="str">
        <f t="shared" ca="1" si="93"/>
        <v>-</v>
      </c>
      <c r="CW13" s="97" t="str">
        <f t="shared" ca="1" si="94"/>
        <v>-</v>
      </c>
      <c r="CX13" s="97" t="str">
        <f t="shared" ca="1" si="95"/>
        <v>-</v>
      </c>
      <c r="CY13" s="97" t="str">
        <f t="shared" ca="1" si="96"/>
        <v>-</v>
      </c>
      <c r="CZ13" s="97" t="str">
        <f t="shared" ca="1" si="97"/>
        <v>-</v>
      </c>
      <c r="DA13" s="97" t="str">
        <f t="shared" ca="1" si="98"/>
        <v>-</v>
      </c>
      <c r="DB13" s="97" t="str">
        <f t="shared" ca="1" si="99"/>
        <v>-</v>
      </c>
      <c r="DC13" s="97" t="str">
        <f t="shared" ca="1" si="100"/>
        <v>-</v>
      </c>
      <c r="DD13" s="97" t="str">
        <f t="shared" ca="1" si="101"/>
        <v>-</v>
      </c>
      <c r="DE13" s="97" t="str">
        <f t="shared" ca="1" si="102"/>
        <v>-</v>
      </c>
      <c r="DF13" s="97" t="str">
        <f t="shared" ca="1" si="103"/>
        <v>-</v>
      </c>
      <c r="DG13" s="97" t="str">
        <f t="shared" ca="1" si="104"/>
        <v>-</v>
      </c>
      <c r="DH13" s="97" t="str">
        <f t="shared" ca="1" si="105"/>
        <v>-</v>
      </c>
      <c r="DI13" s="97" t="str">
        <f t="shared" ca="1" si="106"/>
        <v>-</v>
      </c>
      <c r="DJ13" s="97" t="str">
        <f t="shared" ca="1" si="107"/>
        <v>-</v>
      </c>
      <c r="DK13" s="97" t="str">
        <f t="shared" ca="1" si="108"/>
        <v>-</v>
      </c>
      <c r="DL13" s="97" t="str">
        <f t="shared" ca="1" si="109"/>
        <v>-</v>
      </c>
      <c r="DM13" s="97" t="str">
        <f t="shared" ca="1" si="110"/>
        <v>-</v>
      </c>
      <c r="DN13" s="97">
        <v>13</v>
      </c>
      <c r="DT13" s="97" t="str">
        <f t="shared" ca="1" si="111"/>
        <v>-</v>
      </c>
      <c r="DU13" s="97" t="str">
        <f t="shared" ca="1" si="112"/>
        <v>-</v>
      </c>
      <c r="DV13" s="97" t="str">
        <f t="shared" ca="1" si="113"/>
        <v>-</v>
      </c>
      <c r="DW13" s="97" t="str">
        <f t="shared" ca="1" si="114"/>
        <v>-</v>
      </c>
      <c r="DX13" s="97" t="str">
        <f t="shared" ca="1" si="115"/>
        <v>-</v>
      </c>
      <c r="DY13" s="97" t="e">
        <f t="shared" ca="1" si="116"/>
        <v>#REF!</v>
      </c>
      <c r="DZ13" s="97" t="str">
        <f t="shared" si="47"/>
        <v>Minor Retrofit</v>
      </c>
      <c r="EA13" s="97" t="e">
        <f t="shared" ca="1" si="117"/>
        <v>#REF!</v>
      </c>
      <c r="EB13" s="97">
        <f t="shared" si="118"/>
        <v>8</v>
      </c>
      <c r="EC13" s="97">
        <f>Calculation!$W$376</f>
        <v>1</v>
      </c>
      <c r="ED13" s="97" t="str">
        <f t="shared" ca="1" si="119"/>
        <v>-</v>
      </c>
      <c r="EE13" s="97" t="str">
        <f t="shared" ca="1" si="120"/>
        <v>-</v>
      </c>
      <c r="EF13" s="97" t="str">
        <f t="shared" ca="1" si="121"/>
        <v>-</v>
      </c>
      <c r="EG13" s="97" t="str">
        <f t="shared" ca="1" si="122"/>
        <v>-</v>
      </c>
      <c r="EH13" s="97" t="str">
        <f t="shared" ca="1" si="123"/>
        <v>-</v>
      </c>
      <c r="EI13" s="97">
        <f t="shared" ca="1" si="124"/>
        <v>0</v>
      </c>
      <c r="EJ13" s="97">
        <f t="shared" ca="1" si="48"/>
        <v>0</v>
      </c>
      <c r="EK13" s="97" t="str">
        <f t="shared" ca="1" si="125"/>
        <v>00</v>
      </c>
      <c r="EL13" s="97" t="e">
        <f t="shared" ca="1" si="126"/>
        <v>#REF!</v>
      </c>
      <c r="EN13" s="97">
        <v>7.9999999999999996E-7</v>
      </c>
      <c r="EP13" s="97">
        <v>8</v>
      </c>
      <c r="EQ13" s="97">
        <f t="array" aca="1" ref="EQ13" ca="1">MAX(IF($EI$6:$EI$365&lt;EQ12,$EI$6:$EI$365,""))</f>
        <v>0</v>
      </c>
      <c r="ER13" s="97">
        <f t="shared" ca="1" si="127"/>
        <v>0</v>
      </c>
      <c r="ES13" s="97" t="e">
        <f t="shared" ca="1" si="136"/>
        <v>#REF!</v>
      </c>
      <c r="ET13" s="97">
        <f t="shared" ca="1" si="128"/>
        <v>0</v>
      </c>
      <c r="EU13" s="97">
        <f t="shared" ca="1" si="129"/>
        <v>0</v>
      </c>
      <c r="EV13" s="97">
        <f t="shared" ca="1" si="49"/>
        <v>1</v>
      </c>
      <c r="EY13" s="97" t="e">
        <f ca="1">INDEX('MCA-INPUT'!$C$28:$F$42,MATCH(MCA!E13,'MCA-INPUT'!$B$28:$B$42,0),MATCH(MCA!B13,'MCA-INPUT'!$C$27:$F$27,0))</f>
        <v>#REF!</v>
      </c>
      <c r="FB13" s="97" t="s">
        <v>131</v>
      </c>
      <c r="FC13" s="97" t="e">
        <f t="shared" ca="1" si="130"/>
        <v>#REF!</v>
      </c>
      <c r="FD13" s="97" t="e">
        <f t="shared" ca="1" si="50"/>
        <v>#REF!</v>
      </c>
      <c r="FE13" s="97" t="e">
        <f t="shared" ca="1" si="131"/>
        <v>#REF!</v>
      </c>
      <c r="FF13" s="97" t="e">
        <f t="shared" ca="1" si="51"/>
        <v>#REF!</v>
      </c>
      <c r="FG13" s="97" t="e">
        <f t="shared" ca="1" si="51"/>
        <v>#REF!</v>
      </c>
      <c r="FH13" s="97" t="e">
        <f t="shared" ca="1" si="51"/>
        <v>#REF!</v>
      </c>
      <c r="FK13" s="97" t="e">
        <f t="shared" ca="1" si="132"/>
        <v>#REF!</v>
      </c>
      <c r="FL13" s="97" t="e">
        <f t="shared" ca="1" si="52"/>
        <v>#REF!</v>
      </c>
      <c r="FM13" s="97" t="e">
        <f t="shared" ca="1" si="52"/>
        <v>#REF!</v>
      </c>
      <c r="FN13" s="97" t="e">
        <f t="shared" ca="1" si="52"/>
        <v>#REF!</v>
      </c>
      <c r="FP13" s="97">
        <v>8</v>
      </c>
      <c r="FQ13" s="97" t="str">
        <v>Annual generation of Renewable Energy  - kWh/yr</v>
      </c>
      <c r="FR13" s="97" t="str">
        <f t="shared" si="133"/>
        <v>8. Annual generation of Renewable Energy  - kWh/yr</v>
      </c>
      <c r="FS13" s="97" t="str">
        <v>kWh/yr</v>
      </c>
      <c r="FU13" s="109" t="e">
        <f t="shared" ca="1" si="53"/>
        <v>#REF!</v>
      </c>
      <c r="FV13" s="109" t="e">
        <f t="shared" ca="1" si="54"/>
        <v>#REF!</v>
      </c>
      <c r="FW13" s="110" t="e">
        <f t="shared" ca="1" si="134"/>
        <v>#REF!</v>
      </c>
      <c r="FX13" s="110"/>
      <c r="FY13" s="97" t="e">
        <f t="shared" ca="1" si="135"/>
        <v>#REF!</v>
      </c>
      <c r="FZ13" s="97" t="str">
        <f ca="1">IF(ISERROR(VLOOKUP(FY13,'MCA-INPUT'!$B$45:$F$54,1,FALSE)),"No","Yes")</f>
        <v>No</v>
      </c>
      <c r="GA13" s="109" t="e">
        <f ca="1"/>
        <v>#REF!</v>
      </c>
    </row>
    <row r="14" spans="1:183" ht="15" customHeight="1" x14ac:dyDescent="0.25">
      <c r="A14" s="96">
        <v>9</v>
      </c>
      <c r="B14" s="96" t="s">
        <v>3</v>
      </c>
      <c r="C14" s="106" t="e">
        <f t="shared" ca="1" si="1"/>
        <v>#REF!</v>
      </c>
      <c r="D14" s="107" t="e">
        <f t="shared" ca="1" si="1"/>
        <v>#REF!</v>
      </c>
      <c r="E14" s="96" t="e">
        <f t="shared" ca="1" si="1"/>
        <v>#REF!</v>
      </c>
      <c r="F14" s="96" t="s">
        <v>4</v>
      </c>
      <c r="G14" s="96" t="e">
        <f t="shared" ca="1" si="55"/>
        <v>#REF!</v>
      </c>
      <c r="H14" s="108" t="e">
        <f t="shared" ca="1" si="56"/>
        <v>#REF!</v>
      </c>
      <c r="I14" s="108" t="e">
        <f t="shared" ca="1" si="56"/>
        <v>#REF!</v>
      </c>
      <c r="J14" s="108" t="e">
        <f t="shared" ca="1" si="56"/>
        <v>#REF!</v>
      </c>
      <c r="K14" s="108" t="e">
        <f t="shared" ca="1" si="56"/>
        <v>#REF!</v>
      </c>
      <c r="L14" s="108" t="e">
        <f t="shared" ca="1" si="56"/>
        <v>#REF!</v>
      </c>
      <c r="M14" s="108" t="e">
        <f t="shared" ca="1" si="56"/>
        <v>#REF!</v>
      </c>
      <c r="N14" s="108" t="e">
        <f t="shared" ca="1" si="56"/>
        <v>#REF!</v>
      </c>
      <c r="O14" s="108" t="e">
        <f t="shared" ca="1" si="56"/>
        <v>#REF!</v>
      </c>
      <c r="P14" s="108" t="e">
        <f t="shared" ca="1" si="56"/>
        <v>#REF!</v>
      </c>
      <c r="Q14" s="108" t="e">
        <f t="shared" ca="1" si="56"/>
        <v>#REF!</v>
      </c>
      <c r="R14" s="108" t="e">
        <f t="shared" ca="1" si="56"/>
        <v>#REF!</v>
      </c>
      <c r="S14" s="108" t="e">
        <f t="shared" ca="1" si="56"/>
        <v>#REF!</v>
      </c>
      <c r="T14" s="108" t="e">
        <f t="shared" ca="1" si="56"/>
        <v>#REF!</v>
      </c>
      <c r="U14" s="108" t="e">
        <f t="shared" ca="1" si="56"/>
        <v>#REF!</v>
      </c>
      <c r="V14" s="108" t="e">
        <f t="shared" ca="1" si="56"/>
        <v>#REF!</v>
      </c>
      <c r="W14" s="108" t="e">
        <f t="shared" ca="1" si="56"/>
        <v>#REF!</v>
      </c>
      <c r="X14" s="108" t="e">
        <f t="shared" ca="1" si="138"/>
        <v>#REF!</v>
      </c>
      <c r="Y14" s="108" t="e">
        <f t="shared" ca="1" si="138"/>
        <v>#REF!</v>
      </c>
      <c r="Z14" s="108" t="e">
        <f t="shared" ca="1" si="138"/>
        <v>#REF!</v>
      </c>
      <c r="AA14" s="108" t="e">
        <f t="shared" ca="1" si="138"/>
        <v>#REF!</v>
      </c>
      <c r="AB14" s="108" t="e">
        <f t="shared" ca="1" si="138"/>
        <v>#REF!</v>
      </c>
      <c r="AC14" s="108" t="e">
        <f t="shared" ca="1" si="138"/>
        <v>#REF!</v>
      </c>
      <c r="AD14" s="108" t="e">
        <f t="shared" ca="1" si="138"/>
        <v>#REF!</v>
      </c>
      <c r="AE14" s="108" t="e">
        <f t="shared" ca="1" si="138"/>
        <v>#REF!</v>
      </c>
      <c r="AF14" s="108" t="e">
        <f t="shared" ca="1" si="138"/>
        <v>#REF!</v>
      </c>
      <c r="AG14" s="108" t="e">
        <f t="shared" ca="1" si="138"/>
        <v>#REF!</v>
      </c>
      <c r="AH14" s="108" t="e">
        <f t="shared" ca="1" si="138"/>
        <v>#REF!</v>
      </c>
      <c r="AI14" s="108" t="e">
        <f t="shared" ca="1" si="138"/>
        <v>#REF!</v>
      </c>
      <c r="AJ14" s="108" t="e">
        <f t="shared" ca="1" si="138"/>
        <v>#REF!</v>
      </c>
      <c r="AK14" s="108" t="e">
        <f t="shared" ca="1" si="138"/>
        <v>#REF!</v>
      </c>
      <c r="AL14" s="108" t="e">
        <f t="shared" ca="1" si="138"/>
        <v>#REF!</v>
      </c>
      <c r="AM14" s="108" t="e">
        <f t="shared" ca="1" si="138"/>
        <v>#REF!</v>
      </c>
      <c r="AN14" s="108" t="e">
        <f t="shared" ca="1" si="139"/>
        <v>#REF!</v>
      </c>
      <c r="AO14" s="108" t="e">
        <f t="shared" ca="1" si="139"/>
        <v>#REF!</v>
      </c>
      <c r="AP14" s="108" t="e">
        <f t="shared" ca="1" si="139"/>
        <v>#REF!</v>
      </c>
      <c r="AQ14" s="108" t="e">
        <f t="shared" ca="1" si="139"/>
        <v>#REF!</v>
      </c>
      <c r="AR14" s="108" t="e">
        <f t="shared" ca="1" si="139"/>
        <v>#REF!</v>
      </c>
      <c r="AS14" s="108" t="e">
        <f t="shared" ca="1" si="139"/>
        <v>#REF!</v>
      </c>
      <c r="AT14" s="108" t="e">
        <f t="shared" ca="1" si="139"/>
        <v>#REF!</v>
      </c>
      <c r="AU14" s="108" t="e">
        <f t="shared" ca="1" si="139"/>
        <v>#REF!</v>
      </c>
      <c r="AV14" s="108" t="e">
        <f t="shared" ca="1" si="139"/>
        <v>#REF!</v>
      </c>
      <c r="AW14" s="108" t="e">
        <f t="shared" ca="1" si="139"/>
        <v>#REF!</v>
      </c>
      <c r="AX14" s="108" t="e">
        <f t="shared" ca="1" si="139"/>
        <v>#REF!</v>
      </c>
      <c r="AY14" s="108" t="e">
        <f t="shared" ca="1" si="139"/>
        <v>#REF!</v>
      </c>
      <c r="AZ14" s="108" t="e">
        <f t="shared" ca="1" si="139"/>
        <v>#REF!</v>
      </c>
      <c r="BA14" s="108" t="e">
        <f t="shared" ca="1" si="139"/>
        <v>#REF!</v>
      </c>
      <c r="BB14" s="108" t="e">
        <f t="shared" ca="1" si="139"/>
        <v>#REF!</v>
      </c>
      <c r="BC14" s="108" t="e">
        <f t="shared" ca="1" si="139"/>
        <v>#REF!</v>
      </c>
      <c r="BD14" s="108" t="e">
        <f t="shared" ca="1" si="137"/>
        <v>#REF!</v>
      </c>
      <c r="BE14" s="108" t="e">
        <f t="shared" ca="1" si="137"/>
        <v>#REF!</v>
      </c>
      <c r="BF14" s="108" t="e">
        <f t="shared" ca="1" si="137"/>
        <v>#REF!</v>
      </c>
      <c r="BG14" s="108" t="e">
        <f t="shared" ca="1" si="137"/>
        <v>#REF!</v>
      </c>
      <c r="BH14" s="108" t="e">
        <f t="shared" ca="1" si="137"/>
        <v>#REF!</v>
      </c>
      <c r="BI14" s="108" t="e">
        <f t="shared" ca="1" si="137"/>
        <v>#REF!</v>
      </c>
      <c r="BL14" s="97" t="str">
        <f t="shared" ca="1" si="57"/>
        <v>-</v>
      </c>
      <c r="BM14" s="97" t="str">
        <f t="shared" ca="1" si="58"/>
        <v>-</v>
      </c>
      <c r="BN14" s="97" t="str">
        <f t="shared" ca="1" si="59"/>
        <v>-</v>
      </c>
      <c r="BO14" s="97" t="str">
        <f t="shared" ca="1" si="60"/>
        <v>-</v>
      </c>
      <c r="BP14" s="99" t="str">
        <f t="shared" ca="1" si="61"/>
        <v xml:space="preserve"> - </v>
      </c>
      <c r="BQ14" s="99" t="str">
        <f t="shared" ca="1" si="62"/>
        <v xml:space="preserve"> - </v>
      </c>
      <c r="BR14" s="97" t="str">
        <f t="shared" ca="1" si="63"/>
        <v>-</v>
      </c>
      <c r="BS14" s="97" t="str">
        <f t="shared" ca="1" si="64"/>
        <v>-</v>
      </c>
      <c r="BT14" s="97" t="str">
        <f t="shared" ca="1" si="65"/>
        <v>-</v>
      </c>
      <c r="BU14" s="97" t="str">
        <f t="shared" ca="1" si="66"/>
        <v>-</v>
      </c>
      <c r="BV14" s="97" t="str">
        <f t="shared" ca="1" si="67"/>
        <v>-</v>
      </c>
      <c r="BW14" s="97" t="str">
        <f t="shared" ca="1" si="68"/>
        <v>-</v>
      </c>
      <c r="BX14" s="99" t="str">
        <f t="shared" ca="1" si="69"/>
        <v xml:space="preserve"> - </v>
      </c>
      <c r="BY14" s="99" t="str">
        <f t="shared" ca="1" si="70"/>
        <v xml:space="preserve"> - </v>
      </c>
      <c r="BZ14" s="97" t="str">
        <f t="shared" ca="1" si="71"/>
        <v>-</v>
      </c>
      <c r="CA14" s="97" t="str">
        <f t="shared" ca="1" si="72"/>
        <v>-</v>
      </c>
      <c r="CB14" s="99" t="str">
        <f t="shared" ca="1" si="73"/>
        <v xml:space="preserve"> - </v>
      </c>
      <c r="CC14" s="99" t="str">
        <f t="shared" ca="1" si="74"/>
        <v xml:space="preserve"> - </v>
      </c>
      <c r="CD14" s="99" t="str">
        <f t="shared" ca="1" si="75"/>
        <v xml:space="preserve"> - </v>
      </c>
      <c r="CE14" s="99" t="str">
        <f t="shared" ca="1" si="76"/>
        <v xml:space="preserve"> - </v>
      </c>
      <c r="CF14" s="99" t="str">
        <f t="shared" ca="1" si="77"/>
        <v xml:space="preserve"> - </v>
      </c>
      <c r="CG14" s="99" t="str">
        <f t="shared" ca="1" si="78"/>
        <v xml:space="preserve"> - </v>
      </c>
      <c r="CH14" s="97" t="str">
        <f t="shared" ca="1" si="79"/>
        <v>-</v>
      </c>
      <c r="CI14" s="97" t="str">
        <f t="shared" ca="1" si="80"/>
        <v>-</v>
      </c>
      <c r="CJ14" s="97" t="str">
        <f t="shared" ca="1" si="81"/>
        <v>-</v>
      </c>
      <c r="CK14" s="97" t="str">
        <f t="shared" ca="1" si="82"/>
        <v>-</v>
      </c>
      <c r="CL14" s="97" t="str">
        <f t="shared" ca="1" si="83"/>
        <v>-</v>
      </c>
      <c r="CM14" s="97" t="str">
        <f t="shared" ca="1" si="84"/>
        <v>-</v>
      </c>
      <c r="CN14" s="97" t="str">
        <f t="shared" ca="1" si="85"/>
        <v>-</v>
      </c>
      <c r="CO14" s="97" t="str">
        <f t="shared" ca="1" si="86"/>
        <v>-</v>
      </c>
      <c r="CP14" s="97" t="str">
        <f t="shared" ca="1" si="87"/>
        <v>-</v>
      </c>
      <c r="CQ14" s="97" t="str">
        <f t="shared" ca="1" si="88"/>
        <v>-</v>
      </c>
      <c r="CR14" s="97" t="str">
        <f t="shared" ca="1" si="89"/>
        <v>-</v>
      </c>
      <c r="CS14" s="97" t="str">
        <f t="shared" ca="1" si="90"/>
        <v>-</v>
      </c>
      <c r="CT14" s="97" t="str">
        <f t="shared" ca="1" si="91"/>
        <v>-</v>
      </c>
      <c r="CU14" s="97" t="str">
        <f t="shared" ca="1" si="92"/>
        <v>-</v>
      </c>
      <c r="CV14" s="97" t="str">
        <f t="shared" ca="1" si="93"/>
        <v>-</v>
      </c>
      <c r="CW14" s="97" t="str">
        <f t="shared" ca="1" si="94"/>
        <v>-</v>
      </c>
      <c r="CX14" s="97" t="str">
        <f t="shared" ca="1" si="95"/>
        <v>-</v>
      </c>
      <c r="CY14" s="97" t="str">
        <f t="shared" ca="1" si="96"/>
        <v>-</v>
      </c>
      <c r="CZ14" s="97" t="str">
        <f t="shared" ca="1" si="97"/>
        <v>-</v>
      </c>
      <c r="DA14" s="97" t="str">
        <f t="shared" ca="1" si="98"/>
        <v>-</v>
      </c>
      <c r="DB14" s="97" t="str">
        <f t="shared" ca="1" si="99"/>
        <v>-</v>
      </c>
      <c r="DC14" s="97" t="str">
        <f t="shared" ca="1" si="100"/>
        <v>-</v>
      </c>
      <c r="DD14" s="97" t="str">
        <f t="shared" ca="1" si="101"/>
        <v>-</v>
      </c>
      <c r="DE14" s="97" t="str">
        <f t="shared" ca="1" si="102"/>
        <v>-</v>
      </c>
      <c r="DF14" s="97" t="str">
        <f t="shared" ca="1" si="103"/>
        <v>-</v>
      </c>
      <c r="DG14" s="97" t="str">
        <f t="shared" ca="1" si="104"/>
        <v>-</v>
      </c>
      <c r="DH14" s="97" t="str">
        <f t="shared" ca="1" si="105"/>
        <v>-</v>
      </c>
      <c r="DI14" s="97" t="str">
        <f t="shared" ca="1" si="106"/>
        <v>-</v>
      </c>
      <c r="DJ14" s="97" t="str">
        <f t="shared" ca="1" si="107"/>
        <v>-</v>
      </c>
      <c r="DK14" s="97" t="str">
        <f t="shared" ca="1" si="108"/>
        <v>-</v>
      </c>
      <c r="DL14" s="97" t="str">
        <f t="shared" ca="1" si="109"/>
        <v>-</v>
      </c>
      <c r="DM14" s="97" t="str">
        <f t="shared" ca="1" si="110"/>
        <v>-</v>
      </c>
      <c r="DN14" s="97">
        <v>14</v>
      </c>
      <c r="DT14" s="97" t="str">
        <f t="shared" ca="1" si="111"/>
        <v>-</v>
      </c>
      <c r="DU14" s="97" t="str">
        <f t="shared" ca="1" si="112"/>
        <v>-</v>
      </c>
      <c r="DV14" s="97" t="str">
        <f t="shared" ca="1" si="113"/>
        <v>-</v>
      </c>
      <c r="DW14" s="97" t="str">
        <f t="shared" ca="1" si="114"/>
        <v>-</v>
      </c>
      <c r="DX14" s="97" t="str">
        <f t="shared" ca="1" si="115"/>
        <v>-</v>
      </c>
      <c r="DY14" s="97" t="e">
        <f t="shared" ca="1" si="116"/>
        <v>#REF!</v>
      </c>
      <c r="DZ14" s="97" t="str">
        <f t="shared" si="47"/>
        <v>Minor Retrofit</v>
      </c>
      <c r="EA14" s="97" t="e">
        <f t="shared" ca="1" si="117"/>
        <v>#REF!</v>
      </c>
      <c r="EB14" s="97">
        <f t="shared" si="118"/>
        <v>9</v>
      </c>
      <c r="EC14" s="97">
        <f>Calculation!$W$376</f>
        <v>1</v>
      </c>
      <c r="ED14" s="97" t="str">
        <f t="shared" ca="1" si="119"/>
        <v>-</v>
      </c>
      <c r="EE14" s="97" t="str">
        <f t="shared" ca="1" si="120"/>
        <v>-</v>
      </c>
      <c r="EF14" s="97" t="str">
        <f t="shared" ca="1" si="121"/>
        <v>-</v>
      </c>
      <c r="EG14" s="97" t="str">
        <f t="shared" ca="1" si="122"/>
        <v>-</v>
      </c>
      <c r="EH14" s="97" t="str">
        <f t="shared" ca="1" si="123"/>
        <v>-</v>
      </c>
      <c r="EI14" s="97">
        <f t="shared" ca="1" si="124"/>
        <v>0</v>
      </c>
      <c r="EJ14" s="97">
        <f t="shared" ca="1" si="48"/>
        <v>0</v>
      </c>
      <c r="EK14" s="97" t="str">
        <f t="shared" ca="1" si="125"/>
        <v>00</v>
      </c>
      <c r="EL14" s="97" t="e">
        <f t="shared" ca="1" si="126"/>
        <v>#REF!</v>
      </c>
      <c r="EN14" s="97">
        <v>8.9999999999999996E-7</v>
      </c>
      <c r="EP14" s="97">
        <v>9</v>
      </c>
      <c r="EQ14" s="97">
        <f t="array" aca="1" ref="EQ14" ca="1">MAX(IF($EI$6:$EI$365&lt;EQ13,$EI$6:$EI$365,""))</f>
        <v>0</v>
      </c>
      <c r="ER14" s="97">
        <f t="shared" ca="1" si="127"/>
        <v>0</v>
      </c>
      <c r="ES14" s="97" t="e">
        <f t="shared" ca="1" si="136"/>
        <v>#REF!</v>
      </c>
      <c r="ET14" s="97">
        <f t="shared" ca="1" si="128"/>
        <v>0</v>
      </c>
      <c r="EU14" s="97">
        <f t="shared" ca="1" si="129"/>
        <v>0</v>
      </c>
      <c r="EV14" s="97">
        <f t="shared" ca="1" si="49"/>
        <v>1</v>
      </c>
      <c r="EY14" s="97" t="e">
        <f ca="1">INDEX('MCA-INPUT'!$C$28:$F$42,MATCH(MCA!E14,'MCA-INPUT'!$B$28:$B$42,0),MATCH(MCA!B14,'MCA-INPUT'!$C$27:$F$27,0))</f>
        <v>#REF!</v>
      </c>
      <c r="FB14" s="97" t="s">
        <v>132</v>
      </c>
      <c r="FC14" s="97" t="e">
        <f t="shared" ca="1" si="130"/>
        <v>#REF!</v>
      </c>
      <c r="FD14" s="97" t="e">
        <f t="shared" ca="1" si="50"/>
        <v>#REF!</v>
      </c>
      <c r="FE14" s="97" t="e">
        <f t="shared" ca="1" si="131"/>
        <v>#REF!</v>
      </c>
      <c r="FF14" s="97" t="e">
        <f t="shared" ca="1" si="51"/>
        <v>#REF!</v>
      </c>
      <c r="FG14" s="97" t="e">
        <f t="shared" ca="1" si="51"/>
        <v>#REF!</v>
      </c>
      <c r="FH14" s="97" t="e">
        <f t="shared" ca="1" si="51"/>
        <v>#REF!</v>
      </c>
      <c r="FK14" s="97" t="e">
        <f t="shared" ca="1" si="132"/>
        <v>#REF!</v>
      </c>
      <c r="FL14" s="97" t="e">
        <f t="shared" ca="1" si="52"/>
        <v>#REF!</v>
      </c>
      <c r="FM14" s="97" t="e">
        <f t="shared" ca="1" si="52"/>
        <v>#REF!</v>
      </c>
      <c r="FN14" s="97" t="e">
        <f t="shared" ca="1" si="52"/>
        <v>#REF!</v>
      </c>
      <c r="FP14" s="97">
        <v>9</v>
      </c>
      <c r="FQ14" s="97" t="str">
        <v>Total annual CO2 emissions  - kg/m²/yr</v>
      </c>
      <c r="FR14" s="97" t="str">
        <f t="shared" si="133"/>
        <v>9. Total annual CO2 emissions  - kg/m²/yr</v>
      </c>
      <c r="FS14" s="97" t="str">
        <v>kg/m2/yr</v>
      </c>
      <c r="FU14" s="109" t="e">
        <f t="shared" ca="1" si="53"/>
        <v>#REF!</v>
      </c>
      <c r="FV14" s="109" t="e">
        <f t="shared" ca="1" si="54"/>
        <v>#REF!</v>
      </c>
      <c r="FW14" s="110" t="e">
        <f t="shared" ca="1" si="134"/>
        <v>#REF!</v>
      </c>
      <c r="FX14" s="110"/>
      <c r="FY14" s="97" t="e">
        <f t="shared" ca="1" si="135"/>
        <v>#REF!</v>
      </c>
      <c r="FZ14" s="97" t="str">
        <f ca="1">IF(ISERROR(VLOOKUP(FY14,'MCA-INPUT'!$B$45:$F$54,1,FALSE)),"No","Yes")</f>
        <v>No</v>
      </c>
      <c r="GA14" s="109" t="e">
        <f ca="1"/>
        <v>#REF!</v>
      </c>
    </row>
    <row r="15" spans="1:183" x14ac:dyDescent="0.25">
      <c r="A15" s="96">
        <v>10</v>
      </c>
      <c r="B15" s="96" t="s">
        <v>3</v>
      </c>
      <c r="C15" s="106" t="e">
        <f t="shared" ca="1" si="1"/>
        <v>#REF!</v>
      </c>
      <c r="D15" s="107" t="e">
        <f t="shared" ca="1" si="1"/>
        <v>#REF!</v>
      </c>
      <c r="E15" s="96" t="e">
        <f t="shared" ca="1" si="1"/>
        <v>#REF!</v>
      </c>
      <c r="F15" s="96" t="s">
        <v>4</v>
      </c>
      <c r="G15" s="96" t="e">
        <f t="shared" ca="1" si="55"/>
        <v>#REF!</v>
      </c>
      <c r="H15" s="108" t="e">
        <f t="shared" ca="1" si="56"/>
        <v>#REF!</v>
      </c>
      <c r="I15" s="108" t="e">
        <f t="shared" ca="1" si="56"/>
        <v>#REF!</v>
      </c>
      <c r="J15" s="108" t="e">
        <f t="shared" ca="1" si="56"/>
        <v>#REF!</v>
      </c>
      <c r="K15" s="108" t="e">
        <f t="shared" ca="1" si="56"/>
        <v>#REF!</v>
      </c>
      <c r="L15" s="108" t="e">
        <f t="shared" ca="1" si="56"/>
        <v>#REF!</v>
      </c>
      <c r="M15" s="108" t="e">
        <f t="shared" ca="1" si="56"/>
        <v>#REF!</v>
      </c>
      <c r="N15" s="108" t="e">
        <f t="shared" ca="1" si="56"/>
        <v>#REF!</v>
      </c>
      <c r="O15" s="108" t="e">
        <f t="shared" ca="1" si="56"/>
        <v>#REF!</v>
      </c>
      <c r="P15" s="108" t="e">
        <f t="shared" ca="1" si="56"/>
        <v>#REF!</v>
      </c>
      <c r="Q15" s="108" t="e">
        <f t="shared" ca="1" si="56"/>
        <v>#REF!</v>
      </c>
      <c r="R15" s="108" t="e">
        <f t="shared" ca="1" si="56"/>
        <v>#REF!</v>
      </c>
      <c r="S15" s="108" t="e">
        <f t="shared" ca="1" si="56"/>
        <v>#REF!</v>
      </c>
      <c r="T15" s="108" t="e">
        <f t="shared" ca="1" si="56"/>
        <v>#REF!</v>
      </c>
      <c r="U15" s="108" t="e">
        <f t="shared" ca="1" si="56"/>
        <v>#REF!</v>
      </c>
      <c r="V15" s="108" t="e">
        <f t="shared" ca="1" si="56"/>
        <v>#REF!</v>
      </c>
      <c r="W15" s="108" t="e">
        <f t="shared" ca="1" si="56"/>
        <v>#REF!</v>
      </c>
      <c r="X15" s="108" t="e">
        <f t="shared" ca="1" si="138"/>
        <v>#REF!</v>
      </c>
      <c r="Y15" s="108" t="e">
        <f t="shared" ca="1" si="138"/>
        <v>#REF!</v>
      </c>
      <c r="Z15" s="108" t="e">
        <f t="shared" ca="1" si="138"/>
        <v>#REF!</v>
      </c>
      <c r="AA15" s="108" t="e">
        <f t="shared" ca="1" si="138"/>
        <v>#REF!</v>
      </c>
      <c r="AB15" s="108" t="e">
        <f t="shared" ca="1" si="138"/>
        <v>#REF!</v>
      </c>
      <c r="AC15" s="108" t="e">
        <f t="shared" ca="1" si="138"/>
        <v>#REF!</v>
      </c>
      <c r="AD15" s="108" t="e">
        <f t="shared" ca="1" si="138"/>
        <v>#REF!</v>
      </c>
      <c r="AE15" s="108" t="e">
        <f t="shared" ca="1" si="138"/>
        <v>#REF!</v>
      </c>
      <c r="AF15" s="108" t="e">
        <f t="shared" ca="1" si="138"/>
        <v>#REF!</v>
      </c>
      <c r="AG15" s="108" t="e">
        <f t="shared" ca="1" si="138"/>
        <v>#REF!</v>
      </c>
      <c r="AH15" s="108" t="e">
        <f t="shared" ca="1" si="138"/>
        <v>#REF!</v>
      </c>
      <c r="AI15" s="108" t="e">
        <f t="shared" ca="1" si="138"/>
        <v>#REF!</v>
      </c>
      <c r="AJ15" s="108" t="e">
        <f t="shared" ca="1" si="138"/>
        <v>#REF!</v>
      </c>
      <c r="AK15" s="108" t="e">
        <f t="shared" ca="1" si="138"/>
        <v>#REF!</v>
      </c>
      <c r="AL15" s="108" t="e">
        <f t="shared" ca="1" si="138"/>
        <v>#REF!</v>
      </c>
      <c r="AM15" s="108" t="e">
        <f t="shared" ca="1" si="138"/>
        <v>#REF!</v>
      </c>
      <c r="AN15" s="108" t="e">
        <f t="shared" ca="1" si="139"/>
        <v>#REF!</v>
      </c>
      <c r="AO15" s="108" t="e">
        <f t="shared" ca="1" si="139"/>
        <v>#REF!</v>
      </c>
      <c r="AP15" s="108" t="e">
        <f t="shared" ca="1" si="139"/>
        <v>#REF!</v>
      </c>
      <c r="AQ15" s="108" t="e">
        <f t="shared" ca="1" si="139"/>
        <v>#REF!</v>
      </c>
      <c r="AR15" s="108" t="e">
        <f t="shared" ca="1" si="139"/>
        <v>#REF!</v>
      </c>
      <c r="AS15" s="108" t="e">
        <f t="shared" ca="1" si="139"/>
        <v>#REF!</v>
      </c>
      <c r="AT15" s="108" t="e">
        <f t="shared" ca="1" si="139"/>
        <v>#REF!</v>
      </c>
      <c r="AU15" s="108" t="e">
        <f t="shared" ca="1" si="139"/>
        <v>#REF!</v>
      </c>
      <c r="AV15" s="108" t="e">
        <f t="shared" ca="1" si="139"/>
        <v>#REF!</v>
      </c>
      <c r="AW15" s="108" t="e">
        <f t="shared" ca="1" si="139"/>
        <v>#REF!</v>
      </c>
      <c r="AX15" s="108" t="e">
        <f t="shared" ca="1" si="139"/>
        <v>#REF!</v>
      </c>
      <c r="AY15" s="108" t="e">
        <f t="shared" ca="1" si="139"/>
        <v>#REF!</v>
      </c>
      <c r="AZ15" s="108" t="e">
        <f t="shared" ca="1" si="139"/>
        <v>#REF!</v>
      </c>
      <c r="BA15" s="108" t="e">
        <f t="shared" ca="1" si="139"/>
        <v>#REF!</v>
      </c>
      <c r="BB15" s="108" t="e">
        <f t="shared" ca="1" si="139"/>
        <v>#REF!</v>
      </c>
      <c r="BC15" s="108" t="e">
        <f t="shared" ca="1" si="139"/>
        <v>#REF!</v>
      </c>
      <c r="BD15" s="108" t="e">
        <f t="shared" ca="1" si="137"/>
        <v>#REF!</v>
      </c>
      <c r="BE15" s="108" t="e">
        <f t="shared" ca="1" si="137"/>
        <v>#REF!</v>
      </c>
      <c r="BF15" s="108" t="e">
        <f t="shared" ca="1" si="137"/>
        <v>#REF!</v>
      </c>
      <c r="BG15" s="108" t="e">
        <f t="shared" ca="1" si="137"/>
        <v>#REF!</v>
      </c>
      <c r="BH15" s="108" t="e">
        <f t="shared" ca="1" si="137"/>
        <v>#REF!</v>
      </c>
      <c r="BI15" s="108" t="e">
        <f t="shared" ca="1" si="137"/>
        <v>#REF!</v>
      </c>
      <c r="BL15" s="97" t="str">
        <f t="shared" ca="1" si="57"/>
        <v>-</v>
      </c>
      <c r="BM15" s="97" t="str">
        <f t="shared" ca="1" si="58"/>
        <v>-</v>
      </c>
      <c r="BN15" s="97" t="str">
        <f t="shared" ca="1" si="59"/>
        <v>-</v>
      </c>
      <c r="BO15" s="97" t="str">
        <f t="shared" ca="1" si="60"/>
        <v>-</v>
      </c>
      <c r="BP15" s="99" t="str">
        <f t="shared" ca="1" si="61"/>
        <v xml:space="preserve"> - </v>
      </c>
      <c r="BQ15" s="99" t="str">
        <f t="shared" ca="1" si="62"/>
        <v xml:space="preserve"> - </v>
      </c>
      <c r="BR15" s="97" t="str">
        <f t="shared" ca="1" si="63"/>
        <v>-</v>
      </c>
      <c r="BS15" s="97" t="str">
        <f t="shared" ca="1" si="64"/>
        <v>-</v>
      </c>
      <c r="BT15" s="97" t="str">
        <f t="shared" ca="1" si="65"/>
        <v>-</v>
      </c>
      <c r="BU15" s="97" t="str">
        <f t="shared" ca="1" si="66"/>
        <v>-</v>
      </c>
      <c r="BV15" s="97" t="str">
        <f t="shared" ca="1" si="67"/>
        <v>-</v>
      </c>
      <c r="BW15" s="97" t="str">
        <f t="shared" ca="1" si="68"/>
        <v>-</v>
      </c>
      <c r="BX15" s="99" t="str">
        <f t="shared" ca="1" si="69"/>
        <v xml:space="preserve"> - </v>
      </c>
      <c r="BY15" s="99" t="str">
        <f t="shared" ca="1" si="70"/>
        <v xml:space="preserve"> - </v>
      </c>
      <c r="BZ15" s="97" t="str">
        <f t="shared" ca="1" si="71"/>
        <v>-</v>
      </c>
      <c r="CA15" s="97" t="str">
        <f t="shared" ca="1" si="72"/>
        <v>-</v>
      </c>
      <c r="CB15" s="99" t="str">
        <f t="shared" ca="1" si="73"/>
        <v xml:space="preserve"> - </v>
      </c>
      <c r="CC15" s="99" t="str">
        <f t="shared" ca="1" si="74"/>
        <v xml:space="preserve"> - </v>
      </c>
      <c r="CD15" s="99" t="str">
        <f t="shared" ca="1" si="75"/>
        <v xml:space="preserve"> - </v>
      </c>
      <c r="CE15" s="99" t="str">
        <f t="shared" ca="1" si="76"/>
        <v xml:space="preserve"> - </v>
      </c>
      <c r="CF15" s="99" t="str">
        <f t="shared" ca="1" si="77"/>
        <v xml:space="preserve"> - </v>
      </c>
      <c r="CG15" s="99" t="str">
        <f t="shared" ca="1" si="78"/>
        <v xml:space="preserve"> - </v>
      </c>
      <c r="CH15" s="97" t="str">
        <f t="shared" ca="1" si="79"/>
        <v>-</v>
      </c>
      <c r="CI15" s="97" t="str">
        <f t="shared" ca="1" si="80"/>
        <v>-</v>
      </c>
      <c r="CJ15" s="97" t="str">
        <f t="shared" ca="1" si="81"/>
        <v>-</v>
      </c>
      <c r="CK15" s="97" t="str">
        <f t="shared" ca="1" si="82"/>
        <v>-</v>
      </c>
      <c r="CL15" s="97" t="str">
        <f t="shared" ca="1" si="83"/>
        <v>-</v>
      </c>
      <c r="CM15" s="97" t="str">
        <f t="shared" ca="1" si="84"/>
        <v>-</v>
      </c>
      <c r="CN15" s="97" t="str">
        <f t="shared" ca="1" si="85"/>
        <v>-</v>
      </c>
      <c r="CO15" s="97" t="str">
        <f t="shared" ca="1" si="86"/>
        <v>-</v>
      </c>
      <c r="CP15" s="97" t="str">
        <f t="shared" ca="1" si="87"/>
        <v>-</v>
      </c>
      <c r="CQ15" s="97" t="str">
        <f t="shared" ca="1" si="88"/>
        <v>-</v>
      </c>
      <c r="CR15" s="97" t="str">
        <f t="shared" ca="1" si="89"/>
        <v>-</v>
      </c>
      <c r="CS15" s="97" t="str">
        <f t="shared" ca="1" si="90"/>
        <v>-</v>
      </c>
      <c r="CT15" s="97" t="str">
        <f t="shared" ca="1" si="91"/>
        <v>-</v>
      </c>
      <c r="CU15" s="97" t="str">
        <f t="shared" ca="1" si="92"/>
        <v>-</v>
      </c>
      <c r="CV15" s="97" t="str">
        <f t="shared" ca="1" si="93"/>
        <v>-</v>
      </c>
      <c r="CW15" s="97" t="str">
        <f t="shared" ca="1" si="94"/>
        <v>-</v>
      </c>
      <c r="CX15" s="97" t="str">
        <f t="shared" ca="1" si="95"/>
        <v>-</v>
      </c>
      <c r="CY15" s="97" t="str">
        <f t="shared" ca="1" si="96"/>
        <v>-</v>
      </c>
      <c r="CZ15" s="97" t="str">
        <f t="shared" ca="1" si="97"/>
        <v>-</v>
      </c>
      <c r="DA15" s="97" t="str">
        <f t="shared" ca="1" si="98"/>
        <v>-</v>
      </c>
      <c r="DB15" s="97" t="str">
        <f t="shared" ca="1" si="99"/>
        <v>-</v>
      </c>
      <c r="DC15" s="97" t="str">
        <f t="shared" ca="1" si="100"/>
        <v>-</v>
      </c>
      <c r="DD15" s="97" t="str">
        <f t="shared" ca="1" si="101"/>
        <v>-</v>
      </c>
      <c r="DE15" s="97" t="str">
        <f t="shared" ca="1" si="102"/>
        <v>-</v>
      </c>
      <c r="DF15" s="97" t="str">
        <f t="shared" ca="1" si="103"/>
        <v>-</v>
      </c>
      <c r="DG15" s="97" t="str">
        <f t="shared" ca="1" si="104"/>
        <v>-</v>
      </c>
      <c r="DH15" s="97" t="str">
        <f t="shared" ca="1" si="105"/>
        <v>-</v>
      </c>
      <c r="DI15" s="97" t="str">
        <f t="shared" ca="1" si="106"/>
        <v>-</v>
      </c>
      <c r="DJ15" s="97" t="str">
        <f t="shared" ca="1" si="107"/>
        <v>-</v>
      </c>
      <c r="DK15" s="97" t="str">
        <f t="shared" ca="1" si="108"/>
        <v>-</v>
      </c>
      <c r="DL15" s="97" t="str">
        <f t="shared" ca="1" si="109"/>
        <v>-</v>
      </c>
      <c r="DM15" s="97" t="str">
        <f t="shared" ca="1" si="110"/>
        <v>-</v>
      </c>
      <c r="DN15" s="97">
        <v>15</v>
      </c>
      <c r="DT15" s="97" t="str">
        <f t="shared" ca="1" si="111"/>
        <v>-</v>
      </c>
      <c r="DU15" s="97" t="str">
        <f t="shared" ca="1" si="112"/>
        <v>-</v>
      </c>
      <c r="DV15" s="97" t="str">
        <f t="shared" ca="1" si="113"/>
        <v>-</v>
      </c>
      <c r="DW15" s="97" t="str">
        <f t="shared" ca="1" si="114"/>
        <v>-</v>
      </c>
      <c r="DX15" s="97" t="str">
        <f t="shared" ca="1" si="115"/>
        <v>-</v>
      </c>
      <c r="DY15" s="97" t="e">
        <f t="shared" ca="1" si="116"/>
        <v>#REF!</v>
      </c>
      <c r="DZ15" s="97" t="str">
        <f t="shared" si="47"/>
        <v>Minor Retrofit</v>
      </c>
      <c r="EA15" s="97" t="e">
        <f t="shared" ca="1" si="117"/>
        <v>#REF!</v>
      </c>
      <c r="EB15" s="97">
        <f t="shared" si="118"/>
        <v>10</v>
      </c>
      <c r="EC15" s="97">
        <f>Calculation!$W$376</f>
        <v>1</v>
      </c>
      <c r="ED15" s="97" t="str">
        <f t="shared" ca="1" si="119"/>
        <v>-</v>
      </c>
      <c r="EE15" s="97" t="str">
        <f t="shared" ca="1" si="120"/>
        <v>-</v>
      </c>
      <c r="EF15" s="97" t="str">
        <f t="shared" ca="1" si="121"/>
        <v>-</v>
      </c>
      <c r="EG15" s="97" t="str">
        <f t="shared" ca="1" si="122"/>
        <v>-</v>
      </c>
      <c r="EH15" s="97" t="str">
        <f t="shared" ca="1" si="123"/>
        <v>-</v>
      </c>
      <c r="EI15" s="97">
        <f t="shared" ca="1" si="124"/>
        <v>0</v>
      </c>
      <c r="EJ15" s="97">
        <f t="shared" ca="1" si="48"/>
        <v>0</v>
      </c>
      <c r="EK15" s="97" t="str">
        <f t="shared" ca="1" si="125"/>
        <v>00</v>
      </c>
      <c r="EL15" s="97" t="e">
        <f t="shared" ca="1" si="126"/>
        <v>#REF!</v>
      </c>
      <c r="EN15" s="97">
        <v>9.9999999999999995E-7</v>
      </c>
      <c r="EP15" s="97">
        <v>10</v>
      </c>
      <c r="EQ15" s="97">
        <f t="array" aca="1" ref="EQ15" ca="1">MAX(IF($EI$6:$EI$365&lt;EQ14,$EI$6:$EI$365,""))</f>
        <v>0</v>
      </c>
      <c r="ER15" s="97">
        <f t="shared" ca="1" si="127"/>
        <v>0</v>
      </c>
      <c r="ES15" s="97" t="e">
        <f t="shared" ca="1" si="136"/>
        <v>#REF!</v>
      </c>
      <c r="ET15" s="97">
        <f t="shared" ca="1" si="128"/>
        <v>0</v>
      </c>
      <c r="EU15" s="97">
        <f t="shared" ca="1" si="129"/>
        <v>0</v>
      </c>
      <c r="EV15" s="97">
        <f t="shared" ca="1" si="49"/>
        <v>1</v>
      </c>
      <c r="EY15" s="97" t="e">
        <f ca="1">INDEX('MCA-INPUT'!$C$28:$F$42,MATCH(MCA!E15,'MCA-INPUT'!$B$28:$B$42,0),MATCH(MCA!B15,'MCA-INPUT'!$C$27:$F$27,0))</f>
        <v>#REF!</v>
      </c>
      <c r="FB15" s="97" t="s">
        <v>133</v>
      </c>
      <c r="FC15" s="97" t="e">
        <f t="shared" ca="1" si="130"/>
        <v>#REF!</v>
      </c>
      <c r="FD15" s="97" t="e">
        <f t="shared" ca="1" si="50"/>
        <v>#REF!</v>
      </c>
      <c r="FE15" s="97" t="e">
        <f t="shared" ca="1" si="131"/>
        <v>#REF!</v>
      </c>
      <c r="FF15" s="97" t="e">
        <f t="shared" ca="1" si="51"/>
        <v>#REF!</v>
      </c>
      <c r="FG15" s="97" t="e">
        <f t="shared" ca="1" si="51"/>
        <v>#REF!</v>
      </c>
      <c r="FH15" s="97" t="e">
        <f t="shared" ca="1" si="51"/>
        <v>#REF!</v>
      </c>
      <c r="FK15" s="97" t="e">
        <f t="shared" ca="1" si="132"/>
        <v>#REF!</v>
      </c>
      <c r="FL15" s="97" t="e">
        <f t="shared" ca="1" si="52"/>
        <v>#REF!</v>
      </c>
      <c r="FM15" s="97" t="e">
        <f t="shared" ca="1" si="52"/>
        <v>#REF!</v>
      </c>
      <c r="FN15" s="97" t="e">
        <f t="shared" ca="1" si="52"/>
        <v>#REF!</v>
      </c>
      <c r="FP15" s="97">
        <v>10</v>
      </c>
      <c r="FQ15" s="97" t="str">
        <v>Total annual CO2 emissions  - kg/yr</v>
      </c>
      <c r="FR15" s="97" t="str">
        <f t="shared" si="133"/>
        <v>10. Total annual CO2 emissions  - kg/yr</v>
      </c>
      <c r="FS15" s="97" t="str">
        <v>kg/yr</v>
      </c>
      <c r="FU15" s="109" t="e">
        <f t="shared" ca="1" si="53"/>
        <v>#REF!</v>
      </c>
      <c r="FV15" s="109" t="e">
        <f t="shared" ca="1" si="54"/>
        <v>#REF!</v>
      </c>
      <c r="FW15" s="110" t="e">
        <f t="shared" ca="1" si="134"/>
        <v>#REF!</v>
      </c>
      <c r="FX15" s="110"/>
      <c r="FY15" s="97" t="e">
        <f t="shared" ca="1" si="135"/>
        <v>#REF!</v>
      </c>
      <c r="FZ15" s="97" t="str">
        <f ca="1">IF(ISERROR(VLOOKUP(FY15,'MCA-INPUT'!$B$45:$F$54,1,FALSE)),"No","Yes")</f>
        <v>No</v>
      </c>
      <c r="GA15" s="109" t="e">
        <f ca="1"/>
        <v>#REF!</v>
      </c>
    </row>
    <row r="16" spans="1:183" ht="15" customHeight="1" x14ac:dyDescent="0.25">
      <c r="A16" s="96">
        <v>11</v>
      </c>
      <c r="B16" s="96" t="s">
        <v>3</v>
      </c>
      <c r="C16" s="106" t="e">
        <f t="shared" ca="1" si="1"/>
        <v>#REF!</v>
      </c>
      <c r="D16" s="107" t="e">
        <f t="shared" ca="1" si="1"/>
        <v>#REF!</v>
      </c>
      <c r="E16" s="96" t="e">
        <f t="shared" ca="1" si="1"/>
        <v>#REF!</v>
      </c>
      <c r="F16" s="96" t="s">
        <v>4</v>
      </c>
      <c r="G16" s="96" t="e">
        <f t="shared" ca="1" si="55"/>
        <v>#REF!</v>
      </c>
      <c r="H16" s="108" t="e">
        <f t="shared" ca="1" si="56"/>
        <v>#REF!</v>
      </c>
      <c r="I16" s="108" t="e">
        <f t="shared" ca="1" si="56"/>
        <v>#REF!</v>
      </c>
      <c r="J16" s="108" t="e">
        <f t="shared" ca="1" si="56"/>
        <v>#REF!</v>
      </c>
      <c r="K16" s="108" t="e">
        <f t="shared" ca="1" si="56"/>
        <v>#REF!</v>
      </c>
      <c r="L16" s="108" t="e">
        <f t="shared" ca="1" si="56"/>
        <v>#REF!</v>
      </c>
      <c r="M16" s="108" t="e">
        <f t="shared" ca="1" si="56"/>
        <v>#REF!</v>
      </c>
      <c r="N16" s="108" t="e">
        <f t="shared" ca="1" si="56"/>
        <v>#REF!</v>
      </c>
      <c r="O16" s="108" t="e">
        <f t="shared" ca="1" si="56"/>
        <v>#REF!</v>
      </c>
      <c r="P16" s="108" t="e">
        <f t="shared" ca="1" si="56"/>
        <v>#REF!</v>
      </c>
      <c r="Q16" s="108" t="e">
        <f t="shared" ca="1" si="56"/>
        <v>#REF!</v>
      </c>
      <c r="R16" s="108" t="e">
        <f t="shared" ca="1" si="56"/>
        <v>#REF!</v>
      </c>
      <c r="S16" s="108" t="e">
        <f t="shared" ca="1" si="56"/>
        <v>#REF!</v>
      </c>
      <c r="T16" s="108" t="e">
        <f t="shared" ca="1" si="56"/>
        <v>#REF!</v>
      </c>
      <c r="U16" s="108" t="e">
        <f t="shared" ca="1" si="56"/>
        <v>#REF!</v>
      </c>
      <c r="V16" s="108" t="e">
        <f t="shared" ca="1" si="56"/>
        <v>#REF!</v>
      </c>
      <c r="W16" s="108" t="e">
        <f t="shared" ca="1" si="56"/>
        <v>#REF!</v>
      </c>
      <c r="X16" s="108" t="e">
        <f t="shared" ca="1" si="138"/>
        <v>#REF!</v>
      </c>
      <c r="Y16" s="108" t="e">
        <f t="shared" ca="1" si="138"/>
        <v>#REF!</v>
      </c>
      <c r="Z16" s="108" t="e">
        <f t="shared" ca="1" si="138"/>
        <v>#REF!</v>
      </c>
      <c r="AA16" s="108" t="e">
        <f t="shared" ca="1" si="138"/>
        <v>#REF!</v>
      </c>
      <c r="AB16" s="108" t="e">
        <f t="shared" ca="1" si="138"/>
        <v>#REF!</v>
      </c>
      <c r="AC16" s="108" t="e">
        <f t="shared" ca="1" si="138"/>
        <v>#REF!</v>
      </c>
      <c r="AD16" s="108" t="e">
        <f t="shared" ca="1" si="138"/>
        <v>#REF!</v>
      </c>
      <c r="AE16" s="108" t="e">
        <f t="shared" ca="1" si="138"/>
        <v>#REF!</v>
      </c>
      <c r="AF16" s="108" t="e">
        <f t="shared" ca="1" si="138"/>
        <v>#REF!</v>
      </c>
      <c r="AG16" s="108" t="e">
        <f t="shared" ca="1" si="138"/>
        <v>#REF!</v>
      </c>
      <c r="AH16" s="108" t="e">
        <f t="shared" ca="1" si="138"/>
        <v>#REF!</v>
      </c>
      <c r="AI16" s="108" t="e">
        <f t="shared" ca="1" si="138"/>
        <v>#REF!</v>
      </c>
      <c r="AJ16" s="108" t="e">
        <f t="shared" ca="1" si="138"/>
        <v>#REF!</v>
      </c>
      <c r="AK16" s="108" t="e">
        <f t="shared" ca="1" si="138"/>
        <v>#REF!</v>
      </c>
      <c r="AL16" s="108" t="e">
        <f t="shared" ca="1" si="138"/>
        <v>#REF!</v>
      </c>
      <c r="AM16" s="108" t="e">
        <f t="shared" ca="1" si="138"/>
        <v>#REF!</v>
      </c>
      <c r="AN16" s="108" t="e">
        <f t="shared" ca="1" si="139"/>
        <v>#REF!</v>
      </c>
      <c r="AO16" s="108" t="e">
        <f t="shared" ca="1" si="139"/>
        <v>#REF!</v>
      </c>
      <c r="AP16" s="108" t="e">
        <f t="shared" ca="1" si="139"/>
        <v>#REF!</v>
      </c>
      <c r="AQ16" s="108" t="e">
        <f t="shared" ca="1" si="139"/>
        <v>#REF!</v>
      </c>
      <c r="AR16" s="108" t="e">
        <f t="shared" ca="1" si="139"/>
        <v>#REF!</v>
      </c>
      <c r="AS16" s="108" t="e">
        <f t="shared" ca="1" si="139"/>
        <v>#REF!</v>
      </c>
      <c r="AT16" s="108" t="e">
        <f t="shared" ca="1" si="139"/>
        <v>#REF!</v>
      </c>
      <c r="AU16" s="108" t="e">
        <f t="shared" ca="1" si="139"/>
        <v>#REF!</v>
      </c>
      <c r="AV16" s="108" t="e">
        <f t="shared" ca="1" si="139"/>
        <v>#REF!</v>
      </c>
      <c r="AW16" s="108" t="e">
        <f t="shared" ca="1" si="139"/>
        <v>#REF!</v>
      </c>
      <c r="AX16" s="108" t="e">
        <f t="shared" ca="1" si="139"/>
        <v>#REF!</v>
      </c>
      <c r="AY16" s="108" t="e">
        <f t="shared" ca="1" si="139"/>
        <v>#REF!</v>
      </c>
      <c r="AZ16" s="108" t="e">
        <f t="shared" ca="1" si="139"/>
        <v>#REF!</v>
      </c>
      <c r="BA16" s="108" t="e">
        <f t="shared" ca="1" si="139"/>
        <v>#REF!</v>
      </c>
      <c r="BB16" s="108" t="e">
        <f t="shared" ca="1" si="139"/>
        <v>#REF!</v>
      </c>
      <c r="BC16" s="108" t="e">
        <f t="shared" ca="1" si="139"/>
        <v>#REF!</v>
      </c>
      <c r="BD16" s="108" t="e">
        <f t="shared" ca="1" si="137"/>
        <v>#REF!</v>
      </c>
      <c r="BE16" s="108" t="e">
        <f t="shared" ca="1" si="137"/>
        <v>#REF!</v>
      </c>
      <c r="BF16" s="108" t="e">
        <f t="shared" ca="1" si="137"/>
        <v>#REF!</v>
      </c>
      <c r="BG16" s="108" t="e">
        <f t="shared" ca="1" si="137"/>
        <v>#REF!</v>
      </c>
      <c r="BH16" s="108" t="e">
        <f t="shared" ca="1" si="137"/>
        <v>#REF!</v>
      </c>
      <c r="BI16" s="108" t="e">
        <f t="shared" ca="1" si="137"/>
        <v>#REF!</v>
      </c>
      <c r="BL16" s="97" t="str">
        <f t="shared" ca="1" si="57"/>
        <v>-</v>
      </c>
      <c r="BM16" s="97" t="str">
        <f t="shared" ca="1" si="58"/>
        <v>-</v>
      </c>
      <c r="BN16" s="97" t="str">
        <f t="shared" ca="1" si="59"/>
        <v>-</v>
      </c>
      <c r="BO16" s="97" t="str">
        <f t="shared" ca="1" si="60"/>
        <v>-</v>
      </c>
      <c r="BP16" s="99" t="str">
        <f t="shared" ca="1" si="61"/>
        <v xml:space="preserve"> - </v>
      </c>
      <c r="BQ16" s="99" t="str">
        <f t="shared" ca="1" si="62"/>
        <v xml:space="preserve"> - </v>
      </c>
      <c r="BR16" s="97" t="str">
        <f t="shared" ca="1" si="63"/>
        <v>-</v>
      </c>
      <c r="BS16" s="97" t="str">
        <f t="shared" ca="1" si="64"/>
        <v>-</v>
      </c>
      <c r="BT16" s="97" t="str">
        <f t="shared" ca="1" si="65"/>
        <v>-</v>
      </c>
      <c r="BU16" s="97" t="str">
        <f t="shared" ca="1" si="66"/>
        <v>-</v>
      </c>
      <c r="BV16" s="97" t="str">
        <f t="shared" ca="1" si="67"/>
        <v>-</v>
      </c>
      <c r="BW16" s="97" t="str">
        <f t="shared" ca="1" si="68"/>
        <v>-</v>
      </c>
      <c r="BX16" s="99" t="str">
        <f t="shared" ca="1" si="69"/>
        <v xml:space="preserve"> - </v>
      </c>
      <c r="BY16" s="99" t="str">
        <f t="shared" ca="1" si="70"/>
        <v xml:space="preserve"> - </v>
      </c>
      <c r="BZ16" s="97" t="str">
        <f t="shared" ca="1" si="71"/>
        <v>-</v>
      </c>
      <c r="CA16" s="97" t="str">
        <f t="shared" ca="1" si="72"/>
        <v>-</v>
      </c>
      <c r="CB16" s="99" t="str">
        <f t="shared" ca="1" si="73"/>
        <v xml:space="preserve"> - </v>
      </c>
      <c r="CC16" s="99" t="str">
        <f t="shared" ca="1" si="74"/>
        <v xml:space="preserve"> - </v>
      </c>
      <c r="CD16" s="99" t="str">
        <f t="shared" ca="1" si="75"/>
        <v xml:space="preserve"> - </v>
      </c>
      <c r="CE16" s="99" t="str">
        <f t="shared" ca="1" si="76"/>
        <v xml:space="preserve"> - </v>
      </c>
      <c r="CF16" s="99" t="str">
        <f t="shared" ca="1" si="77"/>
        <v xml:space="preserve"> - </v>
      </c>
      <c r="CG16" s="99" t="str">
        <f t="shared" ca="1" si="78"/>
        <v xml:space="preserve"> - </v>
      </c>
      <c r="CH16" s="97" t="str">
        <f t="shared" ca="1" si="79"/>
        <v>-</v>
      </c>
      <c r="CI16" s="97" t="str">
        <f t="shared" ca="1" si="80"/>
        <v>-</v>
      </c>
      <c r="CJ16" s="97" t="str">
        <f t="shared" ca="1" si="81"/>
        <v>-</v>
      </c>
      <c r="CK16" s="97" t="str">
        <f t="shared" ca="1" si="82"/>
        <v>-</v>
      </c>
      <c r="CL16" s="97" t="str">
        <f t="shared" ca="1" si="83"/>
        <v>-</v>
      </c>
      <c r="CM16" s="97" t="str">
        <f t="shared" ca="1" si="84"/>
        <v>-</v>
      </c>
      <c r="CN16" s="97" t="str">
        <f t="shared" ca="1" si="85"/>
        <v>-</v>
      </c>
      <c r="CO16" s="97" t="str">
        <f t="shared" ca="1" si="86"/>
        <v>-</v>
      </c>
      <c r="CP16" s="97" t="str">
        <f t="shared" ca="1" si="87"/>
        <v>-</v>
      </c>
      <c r="CQ16" s="97" t="str">
        <f t="shared" ca="1" si="88"/>
        <v>-</v>
      </c>
      <c r="CR16" s="97" t="str">
        <f t="shared" ca="1" si="89"/>
        <v>-</v>
      </c>
      <c r="CS16" s="97" t="str">
        <f t="shared" ca="1" si="90"/>
        <v>-</v>
      </c>
      <c r="CT16" s="97" t="str">
        <f t="shared" ca="1" si="91"/>
        <v>-</v>
      </c>
      <c r="CU16" s="97" t="str">
        <f t="shared" ca="1" si="92"/>
        <v>-</v>
      </c>
      <c r="CV16" s="97" t="str">
        <f t="shared" ca="1" si="93"/>
        <v>-</v>
      </c>
      <c r="CW16" s="97" t="str">
        <f t="shared" ca="1" si="94"/>
        <v>-</v>
      </c>
      <c r="CX16" s="97" t="str">
        <f t="shared" ca="1" si="95"/>
        <v>-</v>
      </c>
      <c r="CY16" s="97" t="str">
        <f t="shared" ca="1" si="96"/>
        <v>-</v>
      </c>
      <c r="CZ16" s="97" t="str">
        <f t="shared" ca="1" si="97"/>
        <v>-</v>
      </c>
      <c r="DA16" s="97" t="str">
        <f t="shared" ca="1" si="98"/>
        <v>-</v>
      </c>
      <c r="DB16" s="97" t="str">
        <f t="shared" ca="1" si="99"/>
        <v>-</v>
      </c>
      <c r="DC16" s="97" t="str">
        <f t="shared" ca="1" si="100"/>
        <v>-</v>
      </c>
      <c r="DD16" s="97" t="str">
        <f t="shared" ca="1" si="101"/>
        <v>-</v>
      </c>
      <c r="DE16" s="97" t="str">
        <f t="shared" ca="1" si="102"/>
        <v>-</v>
      </c>
      <c r="DF16" s="97" t="str">
        <f t="shared" ca="1" si="103"/>
        <v>-</v>
      </c>
      <c r="DG16" s="97" t="str">
        <f t="shared" ca="1" si="104"/>
        <v>-</v>
      </c>
      <c r="DH16" s="97" t="str">
        <f t="shared" ca="1" si="105"/>
        <v>-</v>
      </c>
      <c r="DI16" s="97" t="str">
        <f t="shared" ca="1" si="106"/>
        <v>-</v>
      </c>
      <c r="DJ16" s="97" t="str">
        <f t="shared" ca="1" si="107"/>
        <v>-</v>
      </c>
      <c r="DK16" s="97" t="str">
        <f t="shared" ca="1" si="108"/>
        <v>-</v>
      </c>
      <c r="DL16" s="97" t="str">
        <f t="shared" ca="1" si="109"/>
        <v>-</v>
      </c>
      <c r="DM16" s="97" t="str">
        <f t="shared" ca="1" si="110"/>
        <v>-</v>
      </c>
      <c r="DN16" s="97">
        <v>16</v>
      </c>
      <c r="DT16" s="97" t="str">
        <f t="shared" ca="1" si="111"/>
        <v>-</v>
      </c>
      <c r="DU16" s="97" t="str">
        <f t="shared" ca="1" si="112"/>
        <v>-</v>
      </c>
      <c r="DV16" s="97" t="str">
        <f t="shared" ca="1" si="113"/>
        <v>-</v>
      </c>
      <c r="DW16" s="97" t="str">
        <f t="shared" ca="1" si="114"/>
        <v>-</v>
      </c>
      <c r="DX16" s="97" t="str">
        <f t="shared" ca="1" si="115"/>
        <v>-</v>
      </c>
      <c r="DY16" s="97" t="e">
        <f t="shared" ca="1" si="116"/>
        <v>#REF!</v>
      </c>
      <c r="DZ16" s="97" t="str">
        <f t="shared" si="47"/>
        <v>Minor Retrofit</v>
      </c>
      <c r="EA16" s="97" t="e">
        <f t="shared" ca="1" si="117"/>
        <v>#REF!</v>
      </c>
      <c r="EB16" s="97">
        <f t="shared" si="118"/>
        <v>11</v>
      </c>
      <c r="EC16" s="97">
        <f>Calculation!$W$376</f>
        <v>1</v>
      </c>
      <c r="ED16" s="97" t="str">
        <f t="shared" ca="1" si="119"/>
        <v>-</v>
      </c>
      <c r="EE16" s="97" t="str">
        <f t="shared" ca="1" si="120"/>
        <v>-</v>
      </c>
      <c r="EF16" s="97" t="str">
        <f t="shared" ca="1" si="121"/>
        <v>-</v>
      </c>
      <c r="EG16" s="97" t="str">
        <f t="shared" ca="1" si="122"/>
        <v>-</v>
      </c>
      <c r="EH16" s="97" t="str">
        <f t="shared" ca="1" si="123"/>
        <v>-</v>
      </c>
      <c r="EI16" s="97">
        <f t="shared" ca="1" si="124"/>
        <v>0</v>
      </c>
      <c r="EJ16" s="97">
        <f t="shared" ca="1" si="48"/>
        <v>0</v>
      </c>
      <c r="EK16" s="97" t="str">
        <f t="shared" ca="1" si="125"/>
        <v>00</v>
      </c>
      <c r="EL16" s="97" t="e">
        <f t="shared" ca="1" si="126"/>
        <v>#REF!</v>
      </c>
      <c r="EN16" s="97">
        <v>1.1000000000000001E-6</v>
      </c>
      <c r="EP16" s="97">
        <v>11</v>
      </c>
      <c r="EQ16" s="97">
        <f t="array" aca="1" ref="EQ16" ca="1">MAX(IF($EI$6:$EI$365&lt;EQ15,$EI$6:$EI$365,""))</f>
        <v>0</v>
      </c>
      <c r="ER16" s="97">
        <f t="shared" ca="1" si="127"/>
        <v>0</v>
      </c>
      <c r="ES16" s="97" t="e">
        <f t="shared" ca="1" si="136"/>
        <v>#REF!</v>
      </c>
      <c r="ET16" s="97">
        <f t="shared" ca="1" si="128"/>
        <v>0</v>
      </c>
      <c r="EU16" s="97">
        <f t="shared" ca="1" si="129"/>
        <v>0</v>
      </c>
      <c r="EV16" s="97">
        <f t="shared" ca="1" si="49"/>
        <v>1</v>
      </c>
      <c r="EY16" s="97" t="e">
        <f ca="1">INDEX('MCA-INPUT'!$C$28:$F$42,MATCH(MCA!E16,'MCA-INPUT'!$B$28:$B$42,0),MATCH(MCA!B16,'MCA-INPUT'!$C$27:$F$27,0))</f>
        <v>#REF!</v>
      </c>
      <c r="FB16" s="97" t="s">
        <v>134</v>
      </c>
      <c r="FC16" s="97" t="e">
        <f t="shared" ca="1" si="130"/>
        <v>#REF!</v>
      </c>
      <c r="FD16" s="97" t="e">
        <f t="shared" ca="1" si="50"/>
        <v>#REF!</v>
      </c>
      <c r="FE16" s="97" t="e">
        <f t="shared" ca="1" si="131"/>
        <v>#REF!</v>
      </c>
      <c r="FF16" s="97" t="e">
        <f t="shared" ca="1" si="51"/>
        <v>#REF!</v>
      </c>
      <c r="FG16" s="97" t="e">
        <f t="shared" ca="1" si="51"/>
        <v>#REF!</v>
      </c>
      <c r="FH16" s="97" t="e">
        <f t="shared" ca="1" si="51"/>
        <v>#REF!</v>
      </c>
      <c r="FP16" s="97">
        <v>11</v>
      </c>
      <c r="FQ16" s="97" t="str">
        <v>Annual CO2 emissions from electricity consumption  - kg/m²/yr</v>
      </c>
      <c r="FR16" s="97" t="str">
        <f t="shared" si="133"/>
        <v>11. Annual CO2 emissions from electricity consumption  - kg/m²/yr</v>
      </c>
      <c r="FS16" s="97" t="str">
        <v>kg/m2/yr</v>
      </c>
      <c r="FU16" s="109" t="e">
        <f t="shared" ca="1" si="53"/>
        <v>#REF!</v>
      </c>
      <c r="FV16" s="109" t="e">
        <f t="shared" ca="1" si="54"/>
        <v>#REF!</v>
      </c>
      <c r="FW16" s="110" t="e">
        <f t="shared" ca="1" si="134"/>
        <v>#REF!</v>
      </c>
      <c r="FX16" s="110"/>
      <c r="FY16" s="97" t="e">
        <f t="shared" ca="1" si="135"/>
        <v>#REF!</v>
      </c>
      <c r="FZ16" s="97" t="str">
        <f ca="1">IF(ISERROR(VLOOKUP(FY16,'MCA-INPUT'!$B$45:$F$54,1,FALSE)),"No","Yes")</f>
        <v>No</v>
      </c>
      <c r="GA16" s="109" t="e">
        <f ca="1"/>
        <v>#REF!</v>
      </c>
    </row>
    <row r="17" spans="1:183" x14ac:dyDescent="0.25">
      <c r="A17" s="96">
        <v>12</v>
      </c>
      <c r="B17" s="96" t="s">
        <v>3</v>
      </c>
      <c r="C17" s="106" t="e">
        <f t="shared" ca="1" si="1"/>
        <v>#REF!</v>
      </c>
      <c r="D17" s="107" t="e">
        <f t="shared" ca="1" si="1"/>
        <v>#REF!</v>
      </c>
      <c r="E17" s="96" t="e">
        <f t="shared" ca="1" si="1"/>
        <v>#REF!</v>
      </c>
      <c r="F17" s="96" t="s">
        <v>4</v>
      </c>
      <c r="G17" s="96" t="e">
        <f t="shared" ca="1" si="55"/>
        <v>#REF!</v>
      </c>
      <c r="H17" s="108" t="e">
        <f t="shared" ca="1" si="56"/>
        <v>#REF!</v>
      </c>
      <c r="I17" s="108" t="e">
        <f t="shared" ca="1" si="56"/>
        <v>#REF!</v>
      </c>
      <c r="J17" s="108" t="e">
        <f t="shared" ca="1" si="56"/>
        <v>#REF!</v>
      </c>
      <c r="K17" s="108" t="e">
        <f t="shared" ca="1" si="56"/>
        <v>#REF!</v>
      </c>
      <c r="L17" s="108" t="e">
        <f t="shared" ca="1" si="56"/>
        <v>#REF!</v>
      </c>
      <c r="M17" s="108" t="e">
        <f t="shared" ca="1" si="56"/>
        <v>#REF!</v>
      </c>
      <c r="N17" s="108" t="e">
        <f t="shared" ca="1" si="56"/>
        <v>#REF!</v>
      </c>
      <c r="O17" s="108" t="e">
        <f t="shared" ca="1" si="56"/>
        <v>#REF!</v>
      </c>
      <c r="P17" s="108" t="e">
        <f t="shared" ca="1" si="56"/>
        <v>#REF!</v>
      </c>
      <c r="Q17" s="108" t="e">
        <f t="shared" ca="1" si="56"/>
        <v>#REF!</v>
      </c>
      <c r="R17" s="108" t="e">
        <f t="shared" ca="1" si="56"/>
        <v>#REF!</v>
      </c>
      <c r="S17" s="108" t="e">
        <f t="shared" ca="1" si="56"/>
        <v>#REF!</v>
      </c>
      <c r="T17" s="108" t="e">
        <f t="shared" ca="1" si="56"/>
        <v>#REF!</v>
      </c>
      <c r="U17" s="108" t="e">
        <f t="shared" ca="1" si="56"/>
        <v>#REF!</v>
      </c>
      <c r="V17" s="108" t="e">
        <f t="shared" ca="1" si="56"/>
        <v>#REF!</v>
      </c>
      <c r="W17" s="108" t="e">
        <f t="shared" ca="1" si="56"/>
        <v>#REF!</v>
      </c>
      <c r="X17" s="108" t="e">
        <f t="shared" ca="1" si="138"/>
        <v>#REF!</v>
      </c>
      <c r="Y17" s="108" t="e">
        <f t="shared" ca="1" si="138"/>
        <v>#REF!</v>
      </c>
      <c r="Z17" s="108" t="e">
        <f t="shared" ca="1" si="138"/>
        <v>#REF!</v>
      </c>
      <c r="AA17" s="108" t="e">
        <f t="shared" ca="1" si="138"/>
        <v>#REF!</v>
      </c>
      <c r="AB17" s="108" t="e">
        <f t="shared" ca="1" si="138"/>
        <v>#REF!</v>
      </c>
      <c r="AC17" s="108" t="e">
        <f t="shared" ca="1" si="138"/>
        <v>#REF!</v>
      </c>
      <c r="AD17" s="108" t="e">
        <f t="shared" ca="1" si="138"/>
        <v>#REF!</v>
      </c>
      <c r="AE17" s="108" t="e">
        <f t="shared" ca="1" si="138"/>
        <v>#REF!</v>
      </c>
      <c r="AF17" s="108" t="e">
        <f t="shared" ca="1" si="138"/>
        <v>#REF!</v>
      </c>
      <c r="AG17" s="108" t="e">
        <f t="shared" ca="1" si="138"/>
        <v>#REF!</v>
      </c>
      <c r="AH17" s="108" t="e">
        <f t="shared" ca="1" si="138"/>
        <v>#REF!</v>
      </c>
      <c r="AI17" s="108" t="e">
        <f t="shared" ca="1" si="138"/>
        <v>#REF!</v>
      </c>
      <c r="AJ17" s="108" t="e">
        <f t="shared" ca="1" si="138"/>
        <v>#REF!</v>
      </c>
      <c r="AK17" s="108" t="e">
        <f t="shared" ca="1" si="138"/>
        <v>#REF!</v>
      </c>
      <c r="AL17" s="108" t="e">
        <f t="shared" ca="1" si="138"/>
        <v>#REF!</v>
      </c>
      <c r="AM17" s="108" t="e">
        <f t="shared" ca="1" si="138"/>
        <v>#REF!</v>
      </c>
      <c r="AN17" s="108" t="e">
        <f t="shared" ca="1" si="139"/>
        <v>#REF!</v>
      </c>
      <c r="AO17" s="108" t="e">
        <f t="shared" ca="1" si="139"/>
        <v>#REF!</v>
      </c>
      <c r="AP17" s="108" t="e">
        <f t="shared" ca="1" si="139"/>
        <v>#REF!</v>
      </c>
      <c r="AQ17" s="108" t="e">
        <f t="shared" ca="1" si="139"/>
        <v>#REF!</v>
      </c>
      <c r="AR17" s="108" t="e">
        <f t="shared" ca="1" si="139"/>
        <v>#REF!</v>
      </c>
      <c r="AS17" s="108" t="e">
        <f t="shared" ca="1" si="139"/>
        <v>#REF!</v>
      </c>
      <c r="AT17" s="108" t="e">
        <f t="shared" ca="1" si="139"/>
        <v>#REF!</v>
      </c>
      <c r="AU17" s="108" t="e">
        <f t="shared" ca="1" si="139"/>
        <v>#REF!</v>
      </c>
      <c r="AV17" s="108" t="e">
        <f t="shared" ca="1" si="139"/>
        <v>#REF!</v>
      </c>
      <c r="AW17" s="108" t="e">
        <f t="shared" ca="1" si="139"/>
        <v>#REF!</v>
      </c>
      <c r="AX17" s="108" t="e">
        <f t="shared" ca="1" si="139"/>
        <v>#REF!</v>
      </c>
      <c r="AY17" s="108" t="e">
        <f t="shared" ca="1" si="139"/>
        <v>#REF!</v>
      </c>
      <c r="AZ17" s="108" t="e">
        <f t="shared" ca="1" si="139"/>
        <v>#REF!</v>
      </c>
      <c r="BA17" s="108" t="e">
        <f t="shared" ca="1" si="139"/>
        <v>#REF!</v>
      </c>
      <c r="BB17" s="108" t="e">
        <f t="shared" ca="1" si="139"/>
        <v>#REF!</v>
      </c>
      <c r="BC17" s="108" t="e">
        <f t="shared" ca="1" si="139"/>
        <v>#REF!</v>
      </c>
      <c r="BD17" s="108" t="e">
        <f t="shared" ca="1" si="137"/>
        <v>#REF!</v>
      </c>
      <c r="BE17" s="108" t="e">
        <f t="shared" ca="1" si="137"/>
        <v>#REF!</v>
      </c>
      <c r="BF17" s="108" t="e">
        <f t="shared" ca="1" si="137"/>
        <v>#REF!</v>
      </c>
      <c r="BG17" s="108" t="e">
        <f t="shared" ca="1" si="137"/>
        <v>#REF!</v>
      </c>
      <c r="BH17" s="108" t="e">
        <f t="shared" ca="1" si="137"/>
        <v>#REF!</v>
      </c>
      <c r="BI17" s="108" t="e">
        <f t="shared" ca="1" si="137"/>
        <v>#REF!</v>
      </c>
      <c r="BL17" s="97" t="str">
        <f t="shared" ca="1" si="57"/>
        <v>-</v>
      </c>
      <c r="BM17" s="97" t="str">
        <f t="shared" ca="1" si="58"/>
        <v>-</v>
      </c>
      <c r="BN17" s="97" t="str">
        <f t="shared" ca="1" si="59"/>
        <v>-</v>
      </c>
      <c r="BO17" s="97" t="str">
        <f t="shared" ca="1" si="60"/>
        <v>-</v>
      </c>
      <c r="BP17" s="99" t="str">
        <f t="shared" ca="1" si="61"/>
        <v xml:space="preserve"> - </v>
      </c>
      <c r="BQ17" s="99" t="str">
        <f t="shared" ca="1" si="62"/>
        <v xml:space="preserve"> - </v>
      </c>
      <c r="BR17" s="97" t="str">
        <f t="shared" ca="1" si="63"/>
        <v>-</v>
      </c>
      <c r="BS17" s="97" t="str">
        <f t="shared" ca="1" si="64"/>
        <v>-</v>
      </c>
      <c r="BT17" s="97" t="str">
        <f t="shared" ca="1" si="65"/>
        <v>-</v>
      </c>
      <c r="BU17" s="97" t="str">
        <f t="shared" ca="1" si="66"/>
        <v>-</v>
      </c>
      <c r="BV17" s="97" t="str">
        <f t="shared" ca="1" si="67"/>
        <v>-</v>
      </c>
      <c r="BW17" s="97" t="str">
        <f t="shared" ca="1" si="68"/>
        <v>-</v>
      </c>
      <c r="BX17" s="99" t="str">
        <f t="shared" ca="1" si="69"/>
        <v xml:space="preserve"> - </v>
      </c>
      <c r="BY17" s="99" t="str">
        <f t="shared" ca="1" si="70"/>
        <v xml:space="preserve"> - </v>
      </c>
      <c r="BZ17" s="97" t="str">
        <f t="shared" ca="1" si="71"/>
        <v>-</v>
      </c>
      <c r="CA17" s="97" t="str">
        <f t="shared" ca="1" si="72"/>
        <v>-</v>
      </c>
      <c r="CB17" s="99" t="str">
        <f t="shared" ca="1" si="73"/>
        <v xml:space="preserve"> - </v>
      </c>
      <c r="CC17" s="99" t="str">
        <f t="shared" ca="1" si="74"/>
        <v xml:space="preserve"> - </v>
      </c>
      <c r="CD17" s="99" t="str">
        <f t="shared" ca="1" si="75"/>
        <v xml:space="preserve"> - </v>
      </c>
      <c r="CE17" s="99" t="str">
        <f t="shared" ca="1" si="76"/>
        <v xml:space="preserve"> - </v>
      </c>
      <c r="CF17" s="99" t="str">
        <f t="shared" ca="1" si="77"/>
        <v xml:space="preserve"> - </v>
      </c>
      <c r="CG17" s="99" t="str">
        <f t="shared" ca="1" si="78"/>
        <v xml:space="preserve"> - </v>
      </c>
      <c r="CH17" s="97" t="str">
        <f t="shared" ca="1" si="79"/>
        <v>-</v>
      </c>
      <c r="CI17" s="97" t="str">
        <f t="shared" ca="1" si="80"/>
        <v>-</v>
      </c>
      <c r="CJ17" s="97" t="str">
        <f t="shared" ca="1" si="81"/>
        <v>-</v>
      </c>
      <c r="CK17" s="97" t="str">
        <f t="shared" ca="1" si="82"/>
        <v>-</v>
      </c>
      <c r="CL17" s="97" t="str">
        <f t="shared" ca="1" si="83"/>
        <v>-</v>
      </c>
      <c r="CM17" s="97" t="str">
        <f t="shared" ca="1" si="84"/>
        <v>-</v>
      </c>
      <c r="CN17" s="97" t="str">
        <f t="shared" ca="1" si="85"/>
        <v>-</v>
      </c>
      <c r="CO17" s="97" t="str">
        <f t="shared" ca="1" si="86"/>
        <v>-</v>
      </c>
      <c r="CP17" s="97" t="str">
        <f t="shared" ca="1" si="87"/>
        <v>-</v>
      </c>
      <c r="CQ17" s="97" t="str">
        <f t="shared" ca="1" si="88"/>
        <v>-</v>
      </c>
      <c r="CR17" s="97" t="str">
        <f t="shared" ca="1" si="89"/>
        <v>-</v>
      </c>
      <c r="CS17" s="97" t="str">
        <f t="shared" ca="1" si="90"/>
        <v>-</v>
      </c>
      <c r="CT17" s="97" t="str">
        <f t="shared" ca="1" si="91"/>
        <v>-</v>
      </c>
      <c r="CU17" s="97" t="str">
        <f t="shared" ca="1" si="92"/>
        <v>-</v>
      </c>
      <c r="CV17" s="97" t="str">
        <f t="shared" ca="1" si="93"/>
        <v>-</v>
      </c>
      <c r="CW17" s="97" t="str">
        <f t="shared" ca="1" si="94"/>
        <v>-</v>
      </c>
      <c r="CX17" s="97" t="str">
        <f t="shared" ca="1" si="95"/>
        <v>-</v>
      </c>
      <c r="CY17" s="97" t="str">
        <f t="shared" ca="1" si="96"/>
        <v>-</v>
      </c>
      <c r="CZ17" s="97" t="str">
        <f t="shared" ca="1" si="97"/>
        <v>-</v>
      </c>
      <c r="DA17" s="97" t="str">
        <f t="shared" ca="1" si="98"/>
        <v>-</v>
      </c>
      <c r="DB17" s="97" t="str">
        <f t="shared" ca="1" si="99"/>
        <v>-</v>
      </c>
      <c r="DC17" s="97" t="str">
        <f t="shared" ca="1" si="100"/>
        <v>-</v>
      </c>
      <c r="DD17" s="97" t="str">
        <f t="shared" ca="1" si="101"/>
        <v>-</v>
      </c>
      <c r="DE17" s="97" t="str">
        <f t="shared" ca="1" si="102"/>
        <v>-</v>
      </c>
      <c r="DF17" s="97" t="str">
        <f t="shared" ca="1" si="103"/>
        <v>-</v>
      </c>
      <c r="DG17" s="97" t="str">
        <f t="shared" ca="1" si="104"/>
        <v>-</v>
      </c>
      <c r="DH17" s="97" t="str">
        <f t="shared" ca="1" si="105"/>
        <v>-</v>
      </c>
      <c r="DI17" s="97" t="str">
        <f t="shared" ca="1" si="106"/>
        <v>-</v>
      </c>
      <c r="DJ17" s="97" t="str">
        <f t="shared" ca="1" si="107"/>
        <v>-</v>
      </c>
      <c r="DK17" s="97" t="str">
        <f t="shared" ca="1" si="108"/>
        <v>-</v>
      </c>
      <c r="DL17" s="97" t="str">
        <f t="shared" ca="1" si="109"/>
        <v>-</v>
      </c>
      <c r="DM17" s="97" t="str">
        <f t="shared" ca="1" si="110"/>
        <v>-</v>
      </c>
      <c r="DN17" s="97">
        <v>17</v>
      </c>
      <c r="DT17" s="97" t="str">
        <f t="shared" ca="1" si="111"/>
        <v>-</v>
      </c>
      <c r="DU17" s="97" t="str">
        <f t="shared" ca="1" si="112"/>
        <v>-</v>
      </c>
      <c r="DV17" s="97" t="str">
        <f t="shared" ca="1" si="113"/>
        <v>-</v>
      </c>
      <c r="DW17" s="97" t="str">
        <f t="shared" ca="1" si="114"/>
        <v>-</v>
      </c>
      <c r="DX17" s="97" t="str">
        <f t="shared" ca="1" si="115"/>
        <v>-</v>
      </c>
      <c r="DY17" s="97" t="e">
        <f t="shared" ca="1" si="116"/>
        <v>#REF!</v>
      </c>
      <c r="DZ17" s="97" t="str">
        <f t="shared" si="47"/>
        <v>Minor Retrofit</v>
      </c>
      <c r="EA17" s="97" t="e">
        <f t="shared" ca="1" si="117"/>
        <v>#REF!</v>
      </c>
      <c r="EB17" s="97">
        <f t="shared" si="118"/>
        <v>12</v>
      </c>
      <c r="EC17" s="97">
        <f>Calculation!$W$376</f>
        <v>1</v>
      </c>
      <c r="ED17" s="97" t="str">
        <f t="shared" ca="1" si="119"/>
        <v>-</v>
      </c>
      <c r="EE17" s="97" t="str">
        <f t="shared" ca="1" si="120"/>
        <v>-</v>
      </c>
      <c r="EF17" s="97" t="str">
        <f t="shared" ca="1" si="121"/>
        <v>-</v>
      </c>
      <c r="EG17" s="97" t="str">
        <f t="shared" ca="1" si="122"/>
        <v>-</v>
      </c>
      <c r="EH17" s="97" t="str">
        <f t="shared" ca="1" si="123"/>
        <v>-</v>
      </c>
      <c r="EI17" s="97">
        <f t="shared" ca="1" si="124"/>
        <v>0</v>
      </c>
      <c r="EJ17" s="97">
        <f t="shared" ca="1" si="48"/>
        <v>0</v>
      </c>
      <c r="EK17" s="97" t="str">
        <f t="shared" ca="1" si="125"/>
        <v>00</v>
      </c>
      <c r="EL17" s="97" t="e">
        <f t="shared" ca="1" si="126"/>
        <v>#REF!</v>
      </c>
      <c r="EN17" s="97">
        <v>1.1999999999999999E-6</v>
      </c>
      <c r="EP17" s="97">
        <v>12</v>
      </c>
      <c r="EQ17" s="97">
        <f t="array" aca="1" ref="EQ17" ca="1">MAX(IF($EI$6:$EI$365&lt;EQ16,$EI$6:$EI$365,""))</f>
        <v>0</v>
      </c>
      <c r="ER17" s="97">
        <f t="shared" ca="1" si="127"/>
        <v>0</v>
      </c>
      <c r="ES17" s="97" t="e">
        <f t="shared" ca="1" si="136"/>
        <v>#REF!</v>
      </c>
      <c r="ET17" s="97">
        <f t="shared" ca="1" si="128"/>
        <v>0</v>
      </c>
      <c r="EU17" s="97">
        <f t="shared" ca="1" si="129"/>
        <v>0</v>
      </c>
      <c r="EV17" s="97">
        <f t="shared" ca="1" si="49"/>
        <v>1</v>
      </c>
      <c r="EY17" s="97" t="e">
        <f ca="1">INDEX('MCA-INPUT'!$C$28:$F$42,MATCH(MCA!E17,'MCA-INPUT'!$B$28:$B$42,0),MATCH(MCA!B17,'MCA-INPUT'!$C$27:$F$27,0))</f>
        <v>#REF!</v>
      </c>
      <c r="FB17" s="97" t="s">
        <v>135</v>
      </c>
      <c r="FC17" s="97" t="e">
        <f t="shared" ca="1" si="130"/>
        <v>#REF!</v>
      </c>
      <c r="FD17" s="97" t="e">
        <f t="shared" ca="1" si="50"/>
        <v>#REF!</v>
      </c>
      <c r="FE17" s="97" t="e">
        <f t="shared" ca="1" si="131"/>
        <v>#REF!</v>
      </c>
      <c r="FF17" s="97" t="e">
        <f t="shared" ca="1" si="51"/>
        <v>#REF!</v>
      </c>
      <c r="FG17" s="97" t="e">
        <f t="shared" ca="1" si="51"/>
        <v>#REF!</v>
      </c>
      <c r="FH17" s="97" t="e">
        <f t="shared" ca="1" si="51"/>
        <v>#REF!</v>
      </c>
      <c r="FP17" s="97">
        <v>12</v>
      </c>
      <c r="FQ17" s="97" t="str">
        <v>Annual CO2 emissions from electricity consumption  - kg/yr</v>
      </c>
      <c r="FR17" s="97" t="str">
        <f t="shared" si="133"/>
        <v>12. Annual CO2 emissions from electricity consumption  - kg/yr</v>
      </c>
      <c r="FS17" s="97" t="str">
        <v>kg/yr</v>
      </c>
      <c r="FU17" s="109" t="e">
        <f t="shared" ca="1" si="53"/>
        <v>#REF!</v>
      </c>
      <c r="FV17" s="109" t="e">
        <f t="shared" ca="1" si="54"/>
        <v>#REF!</v>
      </c>
      <c r="FW17" s="110" t="e">
        <f t="shared" ca="1" si="134"/>
        <v>#REF!</v>
      </c>
      <c r="FX17" s="110"/>
      <c r="FY17" s="97" t="e">
        <f t="shared" ca="1" si="135"/>
        <v>#REF!</v>
      </c>
      <c r="FZ17" s="97" t="str">
        <f ca="1">IF(ISERROR(VLOOKUP(FY17,'MCA-INPUT'!$B$45:$F$54,1,FALSE)),"No","Yes")</f>
        <v>No</v>
      </c>
      <c r="GA17" s="109" t="e">
        <f ca="1"/>
        <v>#REF!</v>
      </c>
    </row>
    <row r="18" spans="1:183" x14ac:dyDescent="0.25">
      <c r="A18" s="96">
        <v>13</v>
      </c>
      <c r="B18" s="96" t="s">
        <v>3</v>
      </c>
      <c r="C18" s="106" t="e">
        <f t="shared" ca="1" si="1"/>
        <v>#REF!</v>
      </c>
      <c r="D18" s="107" t="e">
        <f t="shared" ca="1" si="1"/>
        <v>#REF!</v>
      </c>
      <c r="E18" s="96" t="e">
        <f t="shared" ca="1" si="1"/>
        <v>#REF!</v>
      </c>
      <c r="F18" s="96" t="s">
        <v>4</v>
      </c>
      <c r="G18" s="96" t="e">
        <f t="shared" ca="1" si="55"/>
        <v>#REF!</v>
      </c>
      <c r="H18" s="108" t="e">
        <f t="shared" ca="1" si="56"/>
        <v>#REF!</v>
      </c>
      <c r="I18" s="108" t="e">
        <f t="shared" ca="1" si="56"/>
        <v>#REF!</v>
      </c>
      <c r="J18" s="108" t="e">
        <f t="shared" ca="1" si="56"/>
        <v>#REF!</v>
      </c>
      <c r="K18" s="108" t="e">
        <f t="shared" ca="1" si="56"/>
        <v>#REF!</v>
      </c>
      <c r="L18" s="108" t="e">
        <f t="shared" ca="1" si="56"/>
        <v>#REF!</v>
      </c>
      <c r="M18" s="108" t="e">
        <f t="shared" ca="1" si="56"/>
        <v>#REF!</v>
      </c>
      <c r="N18" s="108" t="e">
        <f t="shared" ca="1" si="56"/>
        <v>#REF!</v>
      </c>
      <c r="O18" s="108" t="e">
        <f t="shared" ca="1" si="56"/>
        <v>#REF!</v>
      </c>
      <c r="P18" s="108" t="e">
        <f t="shared" ca="1" si="56"/>
        <v>#REF!</v>
      </c>
      <c r="Q18" s="108" t="e">
        <f t="shared" ca="1" si="56"/>
        <v>#REF!</v>
      </c>
      <c r="R18" s="108" t="e">
        <f t="shared" ca="1" si="56"/>
        <v>#REF!</v>
      </c>
      <c r="S18" s="108" t="e">
        <f t="shared" ca="1" si="56"/>
        <v>#REF!</v>
      </c>
      <c r="T18" s="108" t="e">
        <f t="shared" ca="1" si="56"/>
        <v>#REF!</v>
      </c>
      <c r="U18" s="108" t="e">
        <f t="shared" ca="1" si="56"/>
        <v>#REF!</v>
      </c>
      <c r="V18" s="108" t="e">
        <f t="shared" ca="1" si="56"/>
        <v>#REF!</v>
      </c>
      <c r="W18" s="108" t="e">
        <f t="shared" ca="1" si="56"/>
        <v>#REF!</v>
      </c>
      <c r="X18" s="108" t="e">
        <f t="shared" ca="1" si="138"/>
        <v>#REF!</v>
      </c>
      <c r="Y18" s="108" t="e">
        <f t="shared" ca="1" si="138"/>
        <v>#REF!</v>
      </c>
      <c r="Z18" s="108" t="e">
        <f t="shared" ca="1" si="138"/>
        <v>#REF!</v>
      </c>
      <c r="AA18" s="108" t="e">
        <f t="shared" ca="1" si="138"/>
        <v>#REF!</v>
      </c>
      <c r="AB18" s="108" t="e">
        <f t="shared" ca="1" si="138"/>
        <v>#REF!</v>
      </c>
      <c r="AC18" s="108" t="e">
        <f t="shared" ca="1" si="138"/>
        <v>#REF!</v>
      </c>
      <c r="AD18" s="108" t="e">
        <f t="shared" ca="1" si="138"/>
        <v>#REF!</v>
      </c>
      <c r="AE18" s="108" t="e">
        <f t="shared" ca="1" si="138"/>
        <v>#REF!</v>
      </c>
      <c r="AF18" s="108" t="e">
        <f t="shared" ca="1" si="138"/>
        <v>#REF!</v>
      </c>
      <c r="AG18" s="108" t="e">
        <f t="shared" ca="1" si="138"/>
        <v>#REF!</v>
      </c>
      <c r="AH18" s="108" t="e">
        <f t="shared" ca="1" si="138"/>
        <v>#REF!</v>
      </c>
      <c r="AI18" s="108" t="e">
        <f t="shared" ca="1" si="138"/>
        <v>#REF!</v>
      </c>
      <c r="AJ18" s="108" t="e">
        <f t="shared" ca="1" si="138"/>
        <v>#REF!</v>
      </c>
      <c r="AK18" s="108" t="e">
        <f t="shared" ca="1" si="138"/>
        <v>#REF!</v>
      </c>
      <c r="AL18" s="108" t="e">
        <f t="shared" ca="1" si="138"/>
        <v>#REF!</v>
      </c>
      <c r="AM18" s="108" t="e">
        <f t="shared" ca="1" si="138"/>
        <v>#REF!</v>
      </c>
      <c r="AN18" s="108" t="e">
        <f t="shared" ca="1" si="139"/>
        <v>#REF!</v>
      </c>
      <c r="AO18" s="108" t="e">
        <f t="shared" ca="1" si="139"/>
        <v>#REF!</v>
      </c>
      <c r="AP18" s="108" t="e">
        <f t="shared" ca="1" si="139"/>
        <v>#REF!</v>
      </c>
      <c r="AQ18" s="108" t="e">
        <f t="shared" ca="1" si="139"/>
        <v>#REF!</v>
      </c>
      <c r="AR18" s="108" t="e">
        <f t="shared" ca="1" si="139"/>
        <v>#REF!</v>
      </c>
      <c r="AS18" s="108" t="e">
        <f t="shared" ca="1" si="139"/>
        <v>#REF!</v>
      </c>
      <c r="AT18" s="108" t="e">
        <f t="shared" ca="1" si="139"/>
        <v>#REF!</v>
      </c>
      <c r="AU18" s="108" t="e">
        <f t="shared" ca="1" si="139"/>
        <v>#REF!</v>
      </c>
      <c r="AV18" s="108" t="e">
        <f t="shared" ca="1" si="139"/>
        <v>#REF!</v>
      </c>
      <c r="AW18" s="108" t="e">
        <f t="shared" ca="1" si="139"/>
        <v>#REF!</v>
      </c>
      <c r="AX18" s="108" t="e">
        <f t="shared" ca="1" si="139"/>
        <v>#REF!</v>
      </c>
      <c r="AY18" s="108" t="e">
        <f t="shared" ca="1" si="139"/>
        <v>#REF!</v>
      </c>
      <c r="AZ18" s="108" t="e">
        <f t="shared" ca="1" si="139"/>
        <v>#REF!</v>
      </c>
      <c r="BA18" s="108" t="e">
        <f t="shared" ca="1" si="139"/>
        <v>#REF!</v>
      </c>
      <c r="BB18" s="108" t="e">
        <f t="shared" ca="1" si="139"/>
        <v>#REF!</v>
      </c>
      <c r="BC18" s="108" t="e">
        <f t="shared" ca="1" si="139"/>
        <v>#REF!</v>
      </c>
      <c r="BD18" s="108" t="e">
        <f t="shared" ca="1" si="137"/>
        <v>#REF!</v>
      </c>
      <c r="BE18" s="108" t="e">
        <f t="shared" ca="1" si="137"/>
        <v>#REF!</v>
      </c>
      <c r="BF18" s="108" t="e">
        <f t="shared" ca="1" si="137"/>
        <v>#REF!</v>
      </c>
      <c r="BG18" s="108" t="e">
        <f t="shared" ca="1" si="137"/>
        <v>#REF!</v>
      </c>
      <c r="BH18" s="108" t="e">
        <f t="shared" ca="1" si="137"/>
        <v>#REF!</v>
      </c>
      <c r="BI18" s="108" t="e">
        <f t="shared" ca="1" si="137"/>
        <v>#REF!</v>
      </c>
      <c r="BL18" s="97" t="str">
        <f t="shared" ca="1" si="57"/>
        <v>-</v>
      </c>
      <c r="BM18" s="97" t="str">
        <f t="shared" ca="1" si="58"/>
        <v>-</v>
      </c>
      <c r="BN18" s="97" t="str">
        <f t="shared" ca="1" si="59"/>
        <v>-</v>
      </c>
      <c r="BO18" s="97" t="str">
        <f t="shared" ca="1" si="60"/>
        <v>-</v>
      </c>
      <c r="BP18" s="99" t="str">
        <f t="shared" ca="1" si="61"/>
        <v xml:space="preserve"> - </v>
      </c>
      <c r="BQ18" s="99" t="str">
        <f t="shared" ca="1" si="62"/>
        <v xml:space="preserve"> - </v>
      </c>
      <c r="BR18" s="97" t="str">
        <f t="shared" ca="1" si="63"/>
        <v>-</v>
      </c>
      <c r="BS18" s="97" t="str">
        <f t="shared" ca="1" si="64"/>
        <v>-</v>
      </c>
      <c r="BT18" s="97" t="str">
        <f t="shared" ca="1" si="65"/>
        <v>-</v>
      </c>
      <c r="BU18" s="97" t="str">
        <f t="shared" ca="1" si="66"/>
        <v>-</v>
      </c>
      <c r="BV18" s="97" t="str">
        <f t="shared" ca="1" si="67"/>
        <v>-</v>
      </c>
      <c r="BW18" s="97" t="str">
        <f t="shared" ca="1" si="68"/>
        <v>-</v>
      </c>
      <c r="BX18" s="99" t="str">
        <f t="shared" ca="1" si="69"/>
        <v xml:space="preserve"> - </v>
      </c>
      <c r="BY18" s="99" t="str">
        <f t="shared" ca="1" si="70"/>
        <v xml:space="preserve"> - </v>
      </c>
      <c r="BZ18" s="97" t="str">
        <f t="shared" ca="1" si="71"/>
        <v>-</v>
      </c>
      <c r="CA18" s="97" t="str">
        <f t="shared" ca="1" si="72"/>
        <v>-</v>
      </c>
      <c r="CB18" s="99" t="str">
        <f t="shared" ca="1" si="73"/>
        <v xml:space="preserve"> - </v>
      </c>
      <c r="CC18" s="99" t="str">
        <f t="shared" ca="1" si="74"/>
        <v xml:space="preserve"> - </v>
      </c>
      <c r="CD18" s="99" t="str">
        <f t="shared" ca="1" si="75"/>
        <v xml:space="preserve"> - </v>
      </c>
      <c r="CE18" s="99" t="str">
        <f t="shared" ca="1" si="76"/>
        <v xml:space="preserve"> - </v>
      </c>
      <c r="CF18" s="99" t="str">
        <f t="shared" ca="1" si="77"/>
        <v xml:space="preserve"> - </v>
      </c>
      <c r="CG18" s="99" t="str">
        <f t="shared" ca="1" si="78"/>
        <v xml:space="preserve"> - </v>
      </c>
      <c r="CH18" s="97" t="str">
        <f t="shared" ca="1" si="79"/>
        <v>-</v>
      </c>
      <c r="CI18" s="97" t="str">
        <f t="shared" ca="1" si="80"/>
        <v>-</v>
      </c>
      <c r="CJ18" s="97" t="str">
        <f t="shared" ca="1" si="81"/>
        <v>-</v>
      </c>
      <c r="CK18" s="97" t="str">
        <f t="shared" ca="1" si="82"/>
        <v>-</v>
      </c>
      <c r="CL18" s="97" t="str">
        <f t="shared" ca="1" si="83"/>
        <v>-</v>
      </c>
      <c r="CM18" s="97" t="str">
        <f t="shared" ca="1" si="84"/>
        <v>-</v>
      </c>
      <c r="CN18" s="97" t="str">
        <f t="shared" ca="1" si="85"/>
        <v>-</v>
      </c>
      <c r="CO18" s="97" t="str">
        <f t="shared" ca="1" si="86"/>
        <v>-</v>
      </c>
      <c r="CP18" s="97" t="str">
        <f t="shared" ca="1" si="87"/>
        <v>-</v>
      </c>
      <c r="CQ18" s="97" t="str">
        <f t="shared" ca="1" si="88"/>
        <v>-</v>
      </c>
      <c r="CR18" s="97" t="str">
        <f t="shared" ca="1" si="89"/>
        <v>-</v>
      </c>
      <c r="CS18" s="97" t="str">
        <f t="shared" ca="1" si="90"/>
        <v>-</v>
      </c>
      <c r="CT18" s="97" t="str">
        <f t="shared" ca="1" si="91"/>
        <v>-</v>
      </c>
      <c r="CU18" s="97" t="str">
        <f t="shared" ca="1" si="92"/>
        <v>-</v>
      </c>
      <c r="CV18" s="97" t="str">
        <f t="shared" ca="1" si="93"/>
        <v>-</v>
      </c>
      <c r="CW18" s="97" t="str">
        <f t="shared" ca="1" si="94"/>
        <v>-</v>
      </c>
      <c r="CX18" s="97" t="str">
        <f t="shared" ca="1" si="95"/>
        <v>-</v>
      </c>
      <c r="CY18" s="97" t="str">
        <f t="shared" ca="1" si="96"/>
        <v>-</v>
      </c>
      <c r="CZ18" s="97" t="str">
        <f t="shared" ca="1" si="97"/>
        <v>-</v>
      </c>
      <c r="DA18" s="97" t="str">
        <f t="shared" ca="1" si="98"/>
        <v>-</v>
      </c>
      <c r="DB18" s="97" t="str">
        <f t="shared" ca="1" si="99"/>
        <v>-</v>
      </c>
      <c r="DC18" s="97" t="str">
        <f t="shared" ca="1" si="100"/>
        <v>-</v>
      </c>
      <c r="DD18" s="97" t="str">
        <f t="shared" ca="1" si="101"/>
        <v>-</v>
      </c>
      <c r="DE18" s="97" t="str">
        <f t="shared" ca="1" si="102"/>
        <v>-</v>
      </c>
      <c r="DF18" s="97" t="str">
        <f t="shared" ca="1" si="103"/>
        <v>-</v>
      </c>
      <c r="DG18" s="97" t="str">
        <f t="shared" ca="1" si="104"/>
        <v>-</v>
      </c>
      <c r="DH18" s="97" t="str">
        <f t="shared" ca="1" si="105"/>
        <v>-</v>
      </c>
      <c r="DI18" s="97" t="str">
        <f t="shared" ca="1" si="106"/>
        <v>-</v>
      </c>
      <c r="DJ18" s="97" t="str">
        <f t="shared" ca="1" si="107"/>
        <v>-</v>
      </c>
      <c r="DK18" s="97" t="str">
        <f t="shared" ca="1" si="108"/>
        <v>-</v>
      </c>
      <c r="DL18" s="97" t="str">
        <f t="shared" ca="1" si="109"/>
        <v>-</v>
      </c>
      <c r="DM18" s="97" t="str">
        <f t="shared" ca="1" si="110"/>
        <v>-</v>
      </c>
      <c r="DN18" s="97">
        <v>18</v>
      </c>
      <c r="DT18" s="97" t="str">
        <f t="shared" ca="1" si="111"/>
        <v>-</v>
      </c>
      <c r="DU18" s="97" t="str">
        <f t="shared" ca="1" si="112"/>
        <v>-</v>
      </c>
      <c r="DV18" s="97" t="str">
        <f t="shared" ca="1" si="113"/>
        <v>-</v>
      </c>
      <c r="DW18" s="97" t="str">
        <f t="shared" ca="1" si="114"/>
        <v>-</v>
      </c>
      <c r="DX18" s="97" t="str">
        <f t="shared" ca="1" si="115"/>
        <v>-</v>
      </c>
      <c r="DY18" s="97" t="e">
        <f t="shared" ca="1" si="116"/>
        <v>#REF!</v>
      </c>
      <c r="DZ18" s="97" t="str">
        <f t="shared" si="47"/>
        <v>Minor Retrofit</v>
      </c>
      <c r="EA18" s="97" t="e">
        <f t="shared" ca="1" si="117"/>
        <v>#REF!</v>
      </c>
      <c r="EB18" s="97">
        <f t="shared" si="118"/>
        <v>13</v>
      </c>
      <c r="EC18" s="97">
        <f>Calculation!$W$376</f>
        <v>1</v>
      </c>
      <c r="ED18" s="97" t="str">
        <f t="shared" ca="1" si="119"/>
        <v>-</v>
      </c>
      <c r="EE18" s="97" t="str">
        <f t="shared" ca="1" si="120"/>
        <v>-</v>
      </c>
      <c r="EF18" s="97" t="str">
        <f t="shared" ca="1" si="121"/>
        <v>-</v>
      </c>
      <c r="EG18" s="97" t="str">
        <f t="shared" ca="1" si="122"/>
        <v>-</v>
      </c>
      <c r="EH18" s="97" t="str">
        <f t="shared" ca="1" si="123"/>
        <v>-</v>
      </c>
      <c r="EI18" s="97">
        <f t="shared" ca="1" si="124"/>
        <v>0</v>
      </c>
      <c r="EJ18" s="97">
        <f t="shared" ca="1" si="48"/>
        <v>0</v>
      </c>
      <c r="EK18" s="97" t="str">
        <f t="shared" ca="1" si="125"/>
        <v>00</v>
      </c>
      <c r="EL18" s="97" t="e">
        <f t="shared" ca="1" si="126"/>
        <v>#REF!</v>
      </c>
      <c r="EN18" s="97">
        <v>1.3E-6</v>
      </c>
      <c r="EP18" s="97">
        <v>13</v>
      </c>
      <c r="EQ18" s="97">
        <f t="array" aca="1" ref="EQ18" ca="1">MAX(IF($EI$6:$EI$365&lt;EQ17,$EI$6:$EI$365,""))</f>
        <v>0</v>
      </c>
      <c r="ER18" s="97">
        <f t="shared" ca="1" si="127"/>
        <v>0</v>
      </c>
      <c r="ES18" s="97" t="e">
        <f t="shared" ca="1" si="136"/>
        <v>#REF!</v>
      </c>
      <c r="ET18" s="97">
        <f t="shared" ca="1" si="128"/>
        <v>0</v>
      </c>
      <c r="EU18" s="97">
        <f t="shared" ca="1" si="129"/>
        <v>0</v>
      </c>
      <c r="EV18" s="97">
        <f t="shared" ca="1" si="49"/>
        <v>1</v>
      </c>
      <c r="EY18" s="97" t="e">
        <f ca="1">INDEX('MCA-INPUT'!$C$28:$F$42,MATCH(MCA!E18,'MCA-INPUT'!$B$28:$B$42,0),MATCH(MCA!B18,'MCA-INPUT'!$C$27:$F$27,0))</f>
        <v>#REF!</v>
      </c>
      <c r="FB18" s="97" t="s">
        <v>138</v>
      </c>
      <c r="FC18" s="97" t="e">
        <f t="shared" ca="1" si="130"/>
        <v>#REF!</v>
      </c>
      <c r="FD18" s="97" t="e">
        <f t="shared" ca="1" si="50"/>
        <v>#REF!</v>
      </c>
      <c r="FE18" s="97" t="e">
        <f t="shared" ca="1" si="131"/>
        <v>#REF!</v>
      </c>
      <c r="FF18" s="97" t="e">
        <f t="shared" ca="1" si="51"/>
        <v>#REF!</v>
      </c>
      <c r="FG18" s="97" t="e">
        <f t="shared" ca="1" si="51"/>
        <v>#REF!</v>
      </c>
      <c r="FH18" s="97" t="e">
        <f t="shared" ca="1" si="51"/>
        <v>#REF!</v>
      </c>
      <c r="FP18" s="97">
        <v>13</v>
      </c>
      <c r="FQ18" s="97" t="str">
        <v>Annual CO2 emissions  from fossil fuels consumption  - kg/m²/yr</v>
      </c>
      <c r="FR18" s="97" t="str">
        <f t="shared" si="133"/>
        <v>13. Annual CO2 emissions  from fossil fuels consumption  - kg/m²/yr</v>
      </c>
      <c r="FS18" s="97" t="str">
        <v>kg/m2/yr</v>
      </c>
      <c r="FU18" s="109" t="e">
        <f t="shared" ca="1" si="53"/>
        <v>#REF!</v>
      </c>
      <c r="FV18" s="109" t="e">
        <f t="shared" ca="1" si="54"/>
        <v>#REF!</v>
      </c>
      <c r="FW18" s="110" t="e">
        <f t="shared" ca="1" si="134"/>
        <v>#REF!</v>
      </c>
      <c r="FX18" s="110"/>
      <c r="FY18" s="97" t="e">
        <f t="shared" ca="1" si="135"/>
        <v>#REF!</v>
      </c>
      <c r="FZ18" s="97" t="str">
        <f ca="1">IF(ISERROR(VLOOKUP(FY18,'MCA-INPUT'!$B$45:$F$54,1,FALSE)),"No","Yes")</f>
        <v>No</v>
      </c>
      <c r="GA18" s="109" t="e">
        <f ca="1"/>
        <v>#REF!</v>
      </c>
    </row>
    <row r="19" spans="1:183" x14ac:dyDescent="0.25">
      <c r="A19" s="96">
        <v>14</v>
      </c>
      <c r="B19" s="96" t="s">
        <v>3</v>
      </c>
      <c r="C19" s="106" t="e">
        <f t="shared" ca="1" si="1"/>
        <v>#REF!</v>
      </c>
      <c r="D19" s="107" t="e">
        <f t="shared" ca="1" si="1"/>
        <v>#REF!</v>
      </c>
      <c r="E19" s="96" t="e">
        <f t="shared" ca="1" si="1"/>
        <v>#REF!</v>
      </c>
      <c r="F19" s="96" t="s">
        <v>4</v>
      </c>
      <c r="G19" s="96" t="e">
        <f t="shared" ca="1" si="55"/>
        <v>#REF!</v>
      </c>
      <c r="H19" s="108" t="e">
        <f t="shared" ca="1" si="56"/>
        <v>#REF!</v>
      </c>
      <c r="I19" s="108" t="e">
        <f t="shared" ca="1" si="56"/>
        <v>#REF!</v>
      </c>
      <c r="J19" s="108" t="e">
        <f t="shared" ca="1" si="56"/>
        <v>#REF!</v>
      </c>
      <c r="K19" s="108" t="e">
        <f t="shared" ca="1" si="56"/>
        <v>#REF!</v>
      </c>
      <c r="L19" s="108" t="e">
        <f t="shared" ca="1" si="56"/>
        <v>#REF!</v>
      </c>
      <c r="M19" s="108" t="e">
        <f t="shared" ca="1" si="56"/>
        <v>#REF!</v>
      </c>
      <c r="N19" s="108" t="e">
        <f t="shared" ca="1" si="56"/>
        <v>#REF!</v>
      </c>
      <c r="O19" s="108" t="e">
        <f t="shared" ca="1" si="56"/>
        <v>#REF!</v>
      </c>
      <c r="P19" s="108" t="e">
        <f t="shared" ca="1" si="56"/>
        <v>#REF!</v>
      </c>
      <c r="Q19" s="108" t="e">
        <f t="shared" ca="1" si="56"/>
        <v>#REF!</v>
      </c>
      <c r="R19" s="108" t="e">
        <f t="shared" ca="1" si="56"/>
        <v>#REF!</v>
      </c>
      <c r="S19" s="108" t="e">
        <f t="shared" ca="1" si="56"/>
        <v>#REF!</v>
      </c>
      <c r="T19" s="108" t="e">
        <f t="shared" ca="1" si="56"/>
        <v>#REF!</v>
      </c>
      <c r="U19" s="108" t="e">
        <f t="shared" ca="1" si="56"/>
        <v>#REF!</v>
      </c>
      <c r="V19" s="108" t="e">
        <f t="shared" ca="1" si="56"/>
        <v>#REF!</v>
      </c>
      <c r="W19" s="108" t="e">
        <f t="shared" ca="1" si="56"/>
        <v>#REF!</v>
      </c>
      <c r="X19" s="108" t="e">
        <f t="shared" ca="1" si="138"/>
        <v>#REF!</v>
      </c>
      <c r="Y19" s="108" t="e">
        <f t="shared" ca="1" si="138"/>
        <v>#REF!</v>
      </c>
      <c r="Z19" s="108" t="e">
        <f t="shared" ca="1" si="138"/>
        <v>#REF!</v>
      </c>
      <c r="AA19" s="108" t="e">
        <f t="shared" ca="1" si="138"/>
        <v>#REF!</v>
      </c>
      <c r="AB19" s="108" t="e">
        <f t="shared" ca="1" si="138"/>
        <v>#REF!</v>
      </c>
      <c r="AC19" s="108" t="e">
        <f t="shared" ca="1" si="138"/>
        <v>#REF!</v>
      </c>
      <c r="AD19" s="108" t="e">
        <f t="shared" ca="1" si="138"/>
        <v>#REF!</v>
      </c>
      <c r="AE19" s="108" t="e">
        <f t="shared" ca="1" si="138"/>
        <v>#REF!</v>
      </c>
      <c r="AF19" s="108" t="e">
        <f t="shared" ca="1" si="138"/>
        <v>#REF!</v>
      </c>
      <c r="AG19" s="108" t="e">
        <f t="shared" ca="1" si="138"/>
        <v>#REF!</v>
      </c>
      <c r="AH19" s="108" t="e">
        <f t="shared" ca="1" si="138"/>
        <v>#REF!</v>
      </c>
      <c r="AI19" s="108" t="e">
        <f t="shared" ca="1" si="138"/>
        <v>#REF!</v>
      </c>
      <c r="AJ19" s="108" t="e">
        <f t="shared" ca="1" si="138"/>
        <v>#REF!</v>
      </c>
      <c r="AK19" s="108" t="e">
        <f t="shared" ca="1" si="138"/>
        <v>#REF!</v>
      </c>
      <c r="AL19" s="108" t="e">
        <f t="shared" ca="1" si="138"/>
        <v>#REF!</v>
      </c>
      <c r="AM19" s="108" t="e">
        <f t="shared" ca="1" si="138"/>
        <v>#REF!</v>
      </c>
      <c r="AN19" s="108" t="e">
        <f t="shared" ca="1" si="139"/>
        <v>#REF!</v>
      </c>
      <c r="AO19" s="108" t="e">
        <f t="shared" ca="1" si="139"/>
        <v>#REF!</v>
      </c>
      <c r="AP19" s="108" t="e">
        <f t="shared" ca="1" si="139"/>
        <v>#REF!</v>
      </c>
      <c r="AQ19" s="108" t="e">
        <f t="shared" ca="1" si="139"/>
        <v>#REF!</v>
      </c>
      <c r="AR19" s="108" t="e">
        <f t="shared" ca="1" si="139"/>
        <v>#REF!</v>
      </c>
      <c r="AS19" s="108" t="e">
        <f t="shared" ca="1" si="139"/>
        <v>#REF!</v>
      </c>
      <c r="AT19" s="108" t="e">
        <f t="shared" ca="1" si="139"/>
        <v>#REF!</v>
      </c>
      <c r="AU19" s="108" t="e">
        <f t="shared" ca="1" si="139"/>
        <v>#REF!</v>
      </c>
      <c r="AV19" s="108" t="e">
        <f t="shared" ca="1" si="139"/>
        <v>#REF!</v>
      </c>
      <c r="AW19" s="108" t="e">
        <f t="shared" ca="1" si="139"/>
        <v>#REF!</v>
      </c>
      <c r="AX19" s="108" t="e">
        <f t="shared" ca="1" si="139"/>
        <v>#REF!</v>
      </c>
      <c r="AY19" s="108" t="e">
        <f t="shared" ca="1" si="139"/>
        <v>#REF!</v>
      </c>
      <c r="AZ19" s="108" t="e">
        <f t="shared" ca="1" si="139"/>
        <v>#REF!</v>
      </c>
      <c r="BA19" s="108" t="e">
        <f t="shared" ca="1" si="139"/>
        <v>#REF!</v>
      </c>
      <c r="BB19" s="108" t="e">
        <f t="shared" ca="1" si="139"/>
        <v>#REF!</v>
      </c>
      <c r="BC19" s="108" t="e">
        <f t="shared" ca="1" si="139"/>
        <v>#REF!</v>
      </c>
      <c r="BD19" s="108" t="e">
        <f t="shared" ca="1" si="137"/>
        <v>#REF!</v>
      </c>
      <c r="BE19" s="108" t="e">
        <f t="shared" ca="1" si="137"/>
        <v>#REF!</v>
      </c>
      <c r="BF19" s="108" t="e">
        <f t="shared" ca="1" si="137"/>
        <v>#REF!</v>
      </c>
      <c r="BG19" s="108" t="e">
        <f t="shared" ca="1" si="137"/>
        <v>#REF!</v>
      </c>
      <c r="BH19" s="108" t="e">
        <f t="shared" ca="1" si="137"/>
        <v>#REF!</v>
      </c>
      <c r="BI19" s="108" t="e">
        <f t="shared" ca="1" si="137"/>
        <v>#REF!</v>
      </c>
      <c r="BL19" s="97" t="str">
        <f t="shared" ca="1" si="57"/>
        <v>-</v>
      </c>
      <c r="BM19" s="97" t="str">
        <f t="shared" ca="1" si="58"/>
        <v>-</v>
      </c>
      <c r="BN19" s="97" t="str">
        <f t="shared" ca="1" si="59"/>
        <v>-</v>
      </c>
      <c r="BO19" s="97" t="str">
        <f t="shared" ca="1" si="60"/>
        <v>-</v>
      </c>
      <c r="BP19" s="99" t="str">
        <f t="shared" ca="1" si="61"/>
        <v xml:space="preserve"> - </v>
      </c>
      <c r="BQ19" s="99" t="str">
        <f t="shared" ca="1" si="62"/>
        <v xml:space="preserve"> - </v>
      </c>
      <c r="BR19" s="97" t="str">
        <f t="shared" ca="1" si="63"/>
        <v>-</v>
      </c>
      <c r="BS19" s="97" t="str">
        <f t="shared" ca="1" si="64"/>
        <v>-</v>
      </c>
      <c r="BT19" s="97" t="str">
        <f t="shared" ca="1" si="65"/>
        <v>-</v>
      </c>
      <c r="BU19" s="97" t="str">
        <f t="shared" ca="1" si="66"/>
        <v>-</v>
      </c>
      <c r="BV19" s="97" t="str">
        <f t="shared" ca="1" si="67"/>
        <v>-</v>
      </c>
      <c r="BW19" s="97" t="str">
        <f t="shared" ca="1" si="68"/>
        <v>-</v>
      </c>
      <c r="BX19" s="99" t="str">
        <f t="shared" ca="1" si="69"/>
        <v xml:space="preserve"> - </v>
      </c>
      <c r="BY19" s="99" t="str">
        <f t="shared" ca="1" si="70"/>
        <v xml:space="preserve"> - </v>
      </c>
      <c r="BZ19" s="97" t="str">
        <f t="shared" ca="1" si="71"/>
        <v>-</v>
      </c>
      <c r="CA19" s="97" t="str">
        <f t="shared" ca="1" si="72"/>
        <v>-</v>
      </c>
      <c r="CB19" s="99" t="str">
        <f t="shared" ca="1" si="73"/>
        <v xml:space="preserve"> - </v>
      </c>
      <c r="CC19" s="99" t="str">
        <f t="shared" ca="1" si="74"/>
        <v xml:space="preserve"> - </v>
      </c>
      <c r="CD19" s="99" t="str">
        <f t="shared" ca="1" si="75"/>
        <v xml:space="preserve"> - </v>
      </c>
      <c r="CE19" s="99" t="str">
        <f t="shared" ca="1" si="76"/>
        <v xml:space="preserve"> - </v>
      </c>
      <c r="CF19" s="99" t="str">
        <f t="shared" ca="1" si="77"/>
        <v xml:space="preserve"> - </v>
      </c>
      <c r="CG19" s="99" t="str">
        <f t="shared" ca="1" si="78"/>
        <v xml:space="preserve"> - </v>
      </c>
      <c r="CH19" s="97" t="str">
        <f t="shared" ca="1" si="79"/>
        <v>-</v>
      </c>
      <c r="CI19" s="97" t="str">
        <f t="shared" ca="1" si="80"/>
        <v>-</v>
      </c>
      <c r="CJ19" s="97" t="str">
        <f t="shared" ca="1" si="81"/>
        <v>-</v>
      </c>
      <c r="CK19" s="97" t="str">
        <f t="shared" ca="1" si="82"/>
        <v>-</v>
      </c>
      <c r="CL19" s="97" t="str">
        <f t="shared" ca="1" si="83"/>
        <v>-</v>
      </c>
      <c r="CM19" s="97" t="str">
        <f t="shared" ca="1" si="84"/>
        <v>-</v>
      </c>
      <c r="CN19" s="97" t="str">
        <f t="shared" ca="1" si="85"/>
        <v>-</v>
      </c>
      <c r="CO19" s="97" t="str">
        <f t="shared" ca="1" si="86"/>
        <v>-</v>
      </c>
      <c r="CP19" s="97" t="str">
        <f t="shared" ca="1" si="87"/>
        <v>-</v>
      </c>
      <c r="CQ19" s="97" t="str">
        <f t="shared" ca="1" si="88"/>
        <v>-</v>
      </c>
      <c r="CR19" s="97" t="str">
        <f t="shared" ca="1" si="89"/>
        <v>-</v>
      </c>
      <c r="CS19" s="97" t="str">
        <f t="shared" ca="1" si="90"/>
        <v>-</v>
      </c>
      <c r="CT19" s="97" t="str">
        <f t="shared" ca="1" si="91"/>
        <v>-</v>
      </c>
      <c r="CU19" s="97" t="str">
        <f t="shared" ca="1" si="92"/>
        <v>-</v>
      </c>
      <c r="CV19" s="97" t="str">
        <f t="shared" ca="1" si="93"/>
        <v>-</v>
      </c>
      <c r="CW19" s="97" t="str">
        <f t="shared" ca="1" si="94"/>
        <v>-</v>
      </c>
      <c r="CX19" s="97" t="str">
        <f t="shared" ca="1" si="95"/>
        <v>-</v>
      </c>
      <c r="CY19" s="97" t="str">
        <f t="shared" ca="1" si="96"/>
        <v>-</v>
      </c>
      <c r="CZ19" s="97" t="str">
        <f t="shared" ca="1" si="97"/>
        <v>-</v>
      </c>
      <c r="DA19" s="97" t="str">
        <f t="shared" ca="1" si="98"/>
        <v>-</v>
      </c>
      <c r="DB19" s="97" t="str">
        <f t="shared" ca="1" si="99"/>
        <v>-</v>
      </c>
      <c r="DC19" s="97" t="str">
        <f t="shared" ca="1" si="100"/>
        <v>-</v>
      </c>
      <c r="DD19" s="97" t="str">
        <f t="shared" ca="1" si="101"/>
        <v>-</v>
      </c>
      <c r="DE19" s="97" t="str">
        <f t="shared" ca="1" si="102"/>
        <v>-</v>
      </c>
      <c r="DF19" s="97" t="str">
        <f t="shared" ca="1" si="103"/>
        <v>-</v>
      </c>
      <c r="DG19" s="97" t="str">
        <f t="shared" ca="1" si="104"/>
        <v>-</v>
      </c>
      <c r="DH19" s="97" t="str">
        <f t="shared" ca="1" si="105"/>
        <v>-</v>
      </c>
      <c r="DI19" s="97" t="str">
        <f t="shared" ca="1" si="106"/>
        <v>-</v>
      </c>
      <c r="DJ19" s="97" t="str">
        <f t="shared" ca="1" si="107"/>
        <v>-</v>
      </c>
      <c r="DK19" s="97" t="str">
        <f t="shared" ca="1" si="108"/>
        <v>-</v>
      </c>
      <c r="DL19" s="97" t="str">
        <f t="shared" ca="1" si="109"/>
        <v>-</v>
      </c>
      <c r="DM19" s="97" t="str">
        <f t="shared" ca="1" si="110"/>
        <v>-</v>
      </c>
      <c r="DN19" s="97">
        <v>19</v>
      </c>
      <c r="DT19" s="97" t="str">
        <f t="shared" ca="1" si="111"/>
        <v>-</v>
      </c>
      <c r="DU19" s="97" t="str">
        <f t="shared" ca="1" si="112"/>
        <v>-</v>
      </c>
      <c r="DV19" s="97" t="str">
        <f t="shared" ca="1" si="113"/>
        <v>-</v>
      </c>
      <c r="DW19" s="97" t="str">
        <f t="shared" ca="1" si="114"/>
        <v>-</v>
      </c>
      <c r="DX19" s="97" t="str">
        <f t="shared" ca="1" si="115"/>
        <v>-</v>
      </c>
      <c r="DY19" s="97" t="e">
        <f t="shared" ca="1" si="116"/>
        <v>#REF!</v>
      </c>
      <c r="DZ19" s="97" t="str">
        <f t="shared" si="47"/>
        <v>Minor Retrofit</v>
      </c>
      <c r="EA19" s="97" t="e">
        <f t="shared" ca="1" si="117"/>
        <v>#REF!</v>
      </c>
      <c r="EB19" s="97">
        <f t="shared" si="118"/>
        <v>14</v>
      </c>
      <c r="EC19" s="97">
        <f>Calculation!$W$376</f>
        <v>1</v>
      </c>
      <c r="ED19" s="97" t="str">
        <f t="shared" ca="1" si="119"/>
        <v>-</v>
      </c>
      <c r="EE19" s="97" t="str">
        <f t="shared" ca="1" si="120"/>
        <v>-</v>
      </c>
      <c r="EF19" s="97" t="str">
        <f t="shared" ca="1" si="121"/>
        <v>-</v>
      </c>
      <c r="EG19" s="97" t="str">
        <f t="shared" ca="1" si="122"/>
        <v>-</v>
      </c>
      <c r="EH19" s="97" t="str">
        <f t="shared" ca="1" si="123"/>
        <v>-</v>
      </c>
      <c r="EI19" s="97">
        <f t="shared" ca="1" si="124"/>
        <v>0</v>
      </c>
      <c r="EJ19" s="97">
        <f t="shared" ca="1" si="48"/>
        <v>0</v>
      </c>
      <c r="EK19" s="97" t="str">
        <f t="shared" ca="1" si="125"/>
        <v>00</v>
      </c>
      <c r="EL19" s="97" t="e">
        <f t="shared" ca="1" si="126"/>
        <v>#REF!</v>
      </c>
      <c r="EN19" s="97">
        <v>1.3999999999999999E-6</v>
      </c>
      <c r="EP19" s="97">
        <v>14</v>
      </c>
      <c r="EQ19" s="97">
        <f t="array" aca="1" ref="EQ19" ca="1">MAX(IF($EI$6:$EI$365&lt;EQ18,$EI$6:$EI$365,""))</f>
        <v>0</v>
      </c>
      <c r="ER19" s="97">
        <f t="shared" ca="1" si="127"/>
        <v>0</v>
      </c>
      <c r="ES19" s="97" t="e">
        <f t="shared" ca="1" si="136"/>
        <v>#REF!</v>
      </c>
      <c r="ET19" s="97">
        <f t="shared" ca="1" si="128"/>
        <v>0</v>
      </c>
      <c r="EU19" s="97">
        <f t="shared" ca="1" si="129"/>
        <v>0</v>
      </c>
      <c r="EV19" s="97">
        <f t="shared" ca="1" si="49"/>
        <v>1</v>
      </c>
      <c r="EY19" s="97" t="e">
        <f ca="1">INDEX('MCA-INPUT'!$C$28:$F$42,MATCH(MCA!E19,'MCA-INPUT'!$B$28:$B$42,0),MATCH(MCA!B19,'MCA-INPUT'!$C$27:$F$27,0))</f>
        <v>#REF!</v>
      </c>
      <c r="FB19" s="97" t="s">
        <v>136</v>
      </c>
      <c r="FC19" s="97" t="e">
        <f t="shared" ca="1" si="130"/>
        <v>#REF!</v>
      </c>
      <c r="FD19" s="97" t="e">
        <f t="shared" ca="1" si="50"/>
        <v>#REF!</v>
      </c>
      <c r="FE19" s="97" t="e">
        <f t="shared" ca="1" si="131"/>
        <v>#REF!</v>
      </c>
      <c r="FF19" s="97" t="e">
        <f t="shared" ca="1" si="51"/>
        <v>#REF!</v>
      </c>
      <c r="FG19" s="97" t="e">
        <f t="shared" ca="1" si="51"/>
        <v>#REF!</v>
      </c>
      <c r="FH19" s="97" t="e">
        <f t="shared" ca="1" si="51"/>
        <v>#REF!</v>
      </c>
      <c r="FP19" s="97">
        <v>14</v>
      </c>
      <c r="FQ19" s="97" t="str">
        <v>Annual CO2 emissions  from fossil fuels consumption  - kg/yr</v>
      </c>
      <c r="FR19" s="97" t="str">
        <f t="shared" si="133"/>
        <v>14. Annual CO2 emissions  from fossil fuels consumption  - kg/yr</v>
      </c>
      <c r="FS19" s="97" t="str">
        <v>kg/yr</v>
      </c>
      <c r="FU19" s="109" t="e">
        <f t="shared" ca="1" si="53"/>
        <v>#REF!</v>
      </c>
      <c r="FV19" s="109" t="e">
        <f t="shared" ca="1" si="54"/>
        <v>#REF!</v>
      </c>
      <c r="FW19" s="110" t="e">
        <f t="shared" ca="1" si="134"/>
        <v>#REF!</v>
      </c>
      <c r="FX19" s="110"/>
      <c r="FY19" s="97" t="e">
        <f t="shared" ca="1" si="135"/>
        <v>#REF!</v>
      </c>
      <c r="FZ19" s="97" t="str">
        <f ca="1">IF(ISERROR(VLOOKUP(FY19,'MCA-INPUT'!$B$45:$F$54,1,FALSE)),"No","Yes")</f>
        <v>No</v>
      </c>
      <c r="GA19" s="109" t="e">
        <f ca="1"/>
        <v>#REF!</v>
      </c>
    </row>
    <row r="20" spans="1:183" x14ac:dyDescent="0.25">
      <c r="A20" s="96">
        <v>15</v>
      </c>
      <c r="B20" s="96" t="s">
        <v>3</v>
      </c>
      <c r="C20" s="106" t="e">
        <f t="shared" ca="1" si="1"/>
        <v>#REF!</v>
      </c>
      <c r="D20" s="107" t="e">
        <f t="shared" ca="1" si="1"/>
        <v>#REF!</v>
      </c>
      <c r="E20" s="96" t="e">
        <f t="shared" ca="1" si="1"/>
        <v>#REF!</v>
      </c>
      <c r="F20" s="96" t="s">
        <v>4</v>
      </c>
      <c r="G20" s="96" t="e">
        <f t="shared" ca="1" si="55"/>
        <v>#REF!</v>
      </c>
      <c r="H20" s="108" t="e">
        <f t="shared" ca="1" si="56"/>
        <v>#REF!</v>
      </c>
      <c r="I20" s="108" t="e">
        <f t="shared" ca="1" si="56"/>
        <v>#REF!</v>
      </c>
      <c r="J20" s="108" t="e">
        <f t="shared" ca="1" si="56"/>
        <v>#REF!</v>
      </c>
      <c r="K20" s="108" t="e">
        <f t="shared" ca="1" si="56"/>
        <v>#REF!</v>
      </c>
      <c r="L20" s="108" t="e">
        <f t="shared" ca="1" si="56"/>
        <v>#REF!</v>
      </c>
      <c r="M20" s="108" t="e">
        <f t="shared" ca="1" si="56"/>
        <v>#REF!</v>
      </c>
      <c r="N20" s="108" t="e">
        <f t="shared" ca="1" si="56"/>
        <v>#REF!</v>
      </c>
      <c r="O20" s="108" t="e">
        <f t="shared" ca="1" si="56"/>
        <v>#REF!</v>
      </c>
      <c r="P20" s="108" t="e">
        <f t="shared" ca="1" si="56"/>
        <v>#REF!</v>
      </c>
      <c r="Q20" s="108" t="e">
        <f t="shared" ca="1" si="56"/>
        <v>#REF!</v>
      </c>
      <c r="R20" s="108" t="e">
        <f t="shared" ca="1" si="56"/>
        <v>#REF!</v>
      </c>
      <c r="S20" s="108" t="e">
        <f t="shared" ca="1" si="56"/>
        <v>#REF!</v>
      </c>
      <c r="T20" s="108" t="e">
        <f t="shared" ca="1" si="56"/>
        <v>#REF!</v>
      </c>
      <c r="U20" s="108" t="e">
        <f t="shared" ca="1" si="56"/>
        <v>#REF!</v>
      </c>
      <c r="V20" s="108" t="e">
        <f t="shared" ca="1" si="56"/>
        <v>#REF!</v>
      </c>
      <c r="W20" s="108" t="e">
        <f t="shared" ca="1" si="56"/>
        <v>#REF!</v>
      </c>
      <c r="X20" s="108" t="e">
        <f t="shared" ca="1" si="138"/>
        <v>#REF!</v>
      </c>
      <c r="Y20" s="108" t="e">
        <f t="shared" ca="1" si="138"/>
        <v>#REF!</v>
      </c>
      <c r="Z20" s="108" t="e">
        <f t="shared" ca="1" si="138"/>
        <v>#REF!</v>
      </c>
      <c r="AA20" s="108" t="e">
        <f t="shared" ca="1" si="138"/>
        <v>#REF!</v>
      </c>
      <c r="AB20" s="108" t="e">
        <f t="shared" ca="1" si="138"/>
        <v>#REF!</v>
      </c>
      <c r="AC20" s="108" t="e">
        <f t="shared" ca="1" si="138"/>
        <v>#REF!</v>
      </c>
      <c r="AD20" s="108" t="e">
        <f t="shared" ca="1" si="138"/>
        <v>#REF!</v>
      </c>
      <c r="AE20" s="108" t="e">
        <f t="shared" ca="1" si="138"/>
        <v>#REF!</v>
      </c>
      <c r="AF20" s="108" t="e">
        <f t="shared" ca="1" si="138"/>
        <v>#REF!</v>
      </c>
      <c r="AG20" s="108" t="e">
        <f t="shared" ca="1" si="138"/>
        <v>#REF!</v>
      </c>
      <c r="AH20" s="108" t="e">
        <f t="shared" ca="1" si="138"/>
        <v>#REF!</v>
      </c>
      <c r="AI20" s="108" t="e">
        <f t="shared" ca="1" si="138"/>
        <v>#REF!</v>
      </c>
      <c r="AJ20" s="108" t="e">
        <f t="shared" ca="1" si="138"/>
        <v>#REF!</v>
      </c>
      <c r="AK20" s="108" t="e">
        <f t="shared" ca="1" si="138"/>
        <v>#REF!</v>
      </c>
      <c r="AL20" s="108" t="e">
        <f t="shared" ca="1" si="138"/>
        <v>#REF!</v>
      </c>
      <c r="AM20" s="108" t="e">
        <f t="shared" ca="1" si="138"/>
        <v>#REF!</v>
      </c>
      <c r="AN20" s="108" t="e">
        <f t="shared" ca="1" si="139"/>
        <v>#REF!</v>
      </c>
      <c r="AO20" s="108" t="e">
        <f t="shared" ca="1" si="139"/>
        <v>#REF!</v>
      </c>
      <c r="AP20" s="108" t="e">
        <f t="shared" ca="1" si="139"/>
        <v>#REF!</v>
      </c>
      <c r="AQ20" s="108" t="e">
        <f t="shared" ca="1" si="139"/>
        <v>#REF!</v>
      </c>
      <c r="AR20" s="108" t="e">
        <f t="shared" ca="1" si="139"/>
        <v>#REF!</v>
      </c>
      <c r="AS20" s="108" t="e">
        <f t="shared" ca="1" si="139"/>
        <v>#REF!</v>
      </c>
      <c r="AT20" s="108" t="e">
        <f t="shared" ca="1" si="139"/>
        <v>#REF!</v>
      </c>
      <c r="AU20" s="108" t="e">
        <f t="shared" ca="1" si="139"/>
        <v>#REF!</v>
      </c>
      <c r="AV20" s="108" t="e">
        <f t="shared" ca="1" si="139"/>
        <v>#REF!</v>
      </c>
      <c r="AW20" s="108" t="e">
        <f t="shared" ca="1" si="139"/>
        <v>#REF!</v>
      </c>
      <c r="AX20" s="108" t="e">
        <f t="shared" ca="1" si="139"/>
        <v>#REF!</v>
      </c>
      <c r="AY20" s="108" t="e">
        <f t="shared" ca="1" si="139"/>
        <v>#REF!</v>
      </c>
      <c r="AZ20" s="108" t="e">
        <f t="shared" ca="1" si="139"/>
        <v>#REF!</v>
      </c>
      <c r="BA20" s="108" t="e">
        <f t="shared" ca="1" si="139"/>
        <v>#REF!</v>
      </c>
      <c r="BB20" s="108" t="e">
        <f t="shared" ca="1" si="139"/>
        <v>#REF!</v>
      </c>
      <c r="BC20" s="108" t="e">
        <f t="shared" ca="1" si="139"/>
        <v>#REF!</v>
      </c>
      <c r="BD20" s="108" t="e">
        <f t="shared" ca="1" si="137"/>
        <v>#REF!</v>
      </c>
      <c r="BE20" s="108" t="e">
        <f t="shared" ca="1" si="137"/>
        <v>#REF!</v>
      </c>
      <c r="BF20" s="108" t="e">
        <f t="shared" ca="1" si="137"/>
        <v>#REF!</v>
      </c>
      <c r="BG20" s="108" t="e">
        <f t="shared" ca="1" si="137"/>
        <v>#REF!</v>
      </c>
      <c r="BH20" s="108" t="e">
        <f t="shared" ca="1" si="137"/>
        <v>#REF!</v>
      </c>
      <c r="BI20" s="108" t="e">
        <f t="shared" ca="1" si="137"/>
        <v>#REF!</v>
      </c>
      <c r="BL20" s="97" t="str">
        <f t="shared" ca="1" si="57"/>
        <v>-</v>
      </c>
      <c r="BM20" s="97" t="str">
        <f t="shared" ca="1" si="58"/>
        <v>-</v>
      </c>
      <c r="BN20" s="97" t="str">
        <f t="shared" ca="1" si="59"/>
        <v>-</v>
      </c>
      <c r="BO20" s="97" t="str">
        <f t="shared" ca="1" si="60"/>
        <v>-</v>
      </c>
      <c r="BP20" s="99" t="str">
        <f t="shared" ca="1" si="61"/>
        <v xml:space="preserve"> - </v>
      </c>
      <c r="BQ20" s="99" t="str">
        <f t="shared" ca="1" si="62"/>
        <v xml:space="preserve"> - </v>
      </c>
      <c r="BR20" s="97" t="str">
        <f t="shared" ca="1" si="63"/>
        <v>-</v>
      </c>
      <c r="BS20" s="97" t="str">
        <f t="shared" ca="1" si="64"/>
        <v>-</v>
      </c>
      <c r="BT20" s="97" t="str">
        <f t="shared" ca="1" si="65"/>
        <v>-</v>
      </c>
      <c r="BU20" s="97" t="str">
        <f t="shared" ca="1" si="66"/>
        <v>-</v>
      </c>
      <c r="BV20" s="97" t="str">
        <f t="shared" ca="1" si="67"/>
        <v>-</v>
      </c>
      <c r="BW20" s="97" t="str">
        <f t="shared" ca="1" si="68"/>
        <v>-</v>
      </c>
      <c r="BX20" s="99" t="str">
        <f t="shared" ca="1" si="69"/>
        <v xml:space="preserve"> - </v>
      </c>
      <c r="BY20" s="99" t="str">
        <f t="shared" ca="1" si="70"/>
        <v xml:space="preserve"> - </v>
      </c>
      <c r="BZ20" s="97" t="str">
        <f t="shared" ca="1" si="71"/>
        <v>-</v>
      </c>
      <c r="CA20" s="97" t="str">
        <f t="shared" ca="1" si="72"/>
        <v>-</v>
      </c>
      <c r="CB20" s="99" t="str">
        <f t="shared" ca="1" si="73"/>
        <v xml:space="preserve"> - </v>
      </c>
      <c r="CC20" s="99" t="str">
        <f t="shared" ca="1" si="74"/>
        <v xml:space="preserve"> - </v>
      </c>
      <c r="CD20" s="99" t="str">
        <f t="shared" ca="1" si="75"/>
        <v xml:space="preserve"> - </v>
      </c>
      <c r="CE20" s="99" t="str">
        <f t="shared" ca="1" si="76"/>
        <v xml:space="preserve"> - </v>
      </c>
      <c r="CF20" s="99" t="str">
        <f t="shared" ca="1" si="77"/>
        <v xml:space="preserve"> - </v>
      </c>
      <c r="CG20" s="99" t="str">
        <f t="shared" ca="1" si="78"/>
        <v xml:space="preserve"> - </v>
      </c>
      <c r="CH20" s="97" t="str">
        <f t="shared" ca="1" si="79"/>
        <v>-</v>
      </c>
      <c r="CI20" s="97" t="str">
        <f t="shared" ca="1" si="80"/>
        <v>-</v>
      </c>
      <c r="CJ20" s="97" t="str">
        <f t="shared" ca="1" si="81"/>
        <v>-</v>
      </c>
      <c r="CK20" s="97" t="str">
        <f t="shared" ca="1" si="82"/>
        <v>-</v>
      </c>
      <c r="CL20" s="97" t="str">
        <f t="shared" ca="1" si="83"/>
        <v>-</v>
      </c>
      <c r="CM20" s="97" t="str">
        <f t="shared" ca="1" si="84"/>
        <v>-</v>
      </c>
      <c r="CN20" s="97" t="str">
        <f t="shared" ca="1" si="85"/>
        <v>-</v>
      </c>
      <c r="CO20" s="97" t="str">
        <f t="shared" ca="1" si="86"/>
        <v>-</v>
      </c>
      <c r="CP20" s="97" t="str">
        <f t="shared" ca="1" si="87"/>
        <v>-</v>
      </c>
      <c r="CQ20" s="97" t="str">
        <f t="shared" ca="1" si="88"/>
        <v>-</v>
      </c>
      <c r="CR20" s="97" t="str">
        <f t="shared" ca="1" si="89"/>
        <v>-</v>
      </c>
      <c r="CS20" s="97" t="str">
        <f t="shared" ca="1" si="90"/>
        <v>-</v>
      </c>
      <c r="CT20" s="97" t="str">
        <f t="shared" ca="1" si="91"/>
        <v>-</v>
      </c>
      <c r="CU20" s="97" t="str">
        <f t="shared" ca="1" si="92"/>
        <v>-</v>
      </c>
      <c r="CV20" s="97" t="str">
        <f t="shared" ca="1" si="93"/>
        <v>-</v>
      </c>
      <c r="CW20" s="97" t="str">
        <f t="shared" ca="1" si="94"/>
        <v>-</v>
      </c>
      <c r="CX20" s="97" t="str">
        <f t="shared" ca="1" si="95"/>
        <v>-</v>
      </c>
      <c r="CY20" s="97" t="str">
        <f t="shared" ca="1" si="96"/>
        <v>-</v>
      </c>
      <c r="CZ20" s="97" t="str">
        <f t="shared" ca="1" si="97"/>
        <v>-</v>
      </c>
      <c r="DA20" s="97" t="str">
        <f t="shared" ca="1" si="98"/>
        <v>-</v>
      </c>
      <c r="DB20" s="97" t="str">
        <f t="shared" ca="1" si="99"/>
        <v>-</v>
      </c>
      <c r="DC20" s="97" t="str">
        <f t="shared" ca="1" si="100"/>
        <v>-</v>
      </c>
      <c r="DD20" s="97" t="str">
        <f t="shared" ca="1" si="101"/>
        <v>-</v>
      </c>
      <c r="DE20" s="97" t="str">
        <f t="shared" ca="1" si="102"/>
        <v>-</v>
      </c>
      <c r="DF20" s="97" t="str">
        <f t="shared" ca="1" si="103"/>
        <v>-</v>
      </c>
      <c r="DG20" s="97" t="str">
        <f t="shared" ca="1" si="104"/>
        <v>-</v>
      </c>
      <c r="DH20" s="97" t="str">
        <f t="shared" ca="1" si="105"/>
        <v>-</v>
      </c>
      <c r="DI20" s="97" t="str">
        <f t="shared" ca="1" si="106"/>
        <v>-</v>
      </c>
      <c r="DJ20" s="97" t="str">
        <f t="shared" ca="1" si="107"/>
        <v>-</v>
      </c>
      <c r="DK20" s="97" t="str">
        <f t="shared" ca="1" si="108"/>
        <v>-</v>
      </c>
      <c r="DL20" s="97" t="str">
        <f t="shared" ca="1" si="109"/>
        <v>-</v>
      </c>
      <c r="DM20" s="97" t="str">
        <f t="shared" ca="1" si="110"/>
        <v>-</v>
      </c>
      <c r="DN20" s="97">
        <v>20</v>
      </c>
      <c r="DT20" s="97" t="str">
        <f t="shared" ca="1" si="111"/>
        <v>-</v>
      </c>
      <c r="DU20" s="97" t="str">
        <f t="shared" ca="1" si="112"/>
        <v>-</v>
      </c>
      <c r="DV20" s="97" t="str">
        <f t="shared" ca="1" si="113"/>
        <v>-</v>
      </c>
      <c r="DW20" s="97" t="str">
        <f t="shared" ca="1" si="114"/>
        <v>-</v>
      </c>
      <c r="DX20" s="97" t="str">
        <f t="shared" ca="1" si="115"/>
        <v>-</v>
      </c>
      <c r="DY20" s="97" t="e">
        <f t="shared" ca="1" si="116"/>
        <v>#REF!</v>
      </c>
      <c r="DZ20" s="97" t="str">
        <f t="shared" si="47"/>
        <v>Minor Retrofit</v>
      </c>
      <c r="EA20" s="97" t="e">
        <f t="shared" ca="1" si="117"/>
        <v>#REF!</v>
      </c>
      <c r="EB20" s="97">
        <f t="shared" si="118"/>
        <v>15</v>
      </c>
      <c r="EC20" s="97">
        <f>Calculation!$W$376</f>
        <v>1</v>
      </c>
      <c r="ED20" s="97" t="str">
        <f t="shared" ca="1" si="119"/>
        <v>-</v>
      </c>
      <c r="EE20" s="97" t="str">
        <f t="shared" ca="1" si="120"/>
        <v>-</v>
      </c>
      <c r="EF20" s="97" t="str">
        <f t="shared" ca="1" si="121"/>
        <v>-</v>
      </c>
      <c r="EG20" s="97" t="str">
        <f t="shared" ca="1" si="122"/>
        <v>-</v>
      </c>
      <c r="EH20" s="97" t="str">
        <f t="shared" ca="1" si="123"/>
        <v>-</v>
      </c>
      <c r="EI20" s="97">
        <f t="shared" ca="1" si="124"/>
        <v>0</v>
      </c>
      <c r="EJ20" s="97">
        <f t="shared" ca="1" si="48"/>
        <v>0</v>
      </c>
      <c r="EK20" s="97" t="str">
        <f t="shared" ca="1" si="125"/>
        <v>00</v>
      </c>
      <c r="EL20" s="97" t="e">
        <f t="shared" ca="1" si="126"/>
        <v>#REF!</v>
      </c>
      <c r="EN20" s="97">
        <v>1.5E-6</v>
      </c>
      <c r="EP20" s="97">
        <v>15</v>
      </c>
      <c r="EQ20" s="97">
        <f t="array" aca="1" ref="EQ20" ca="1">MAX(IF($EI$6:$EI$365&lt;EQ19,$EI$6:$EI$365,""))</f>
        <v>0</v>
      </c>
      <c r="ER20" s="97">
        <f ca="1">VLOOKUP(EQ20,$EI$6:$EJ$365,2,0)</f>
        <v>0</v>
      </c>
      <c r="ES20" s="97" t="e">
        <f t="shared" ca="1" si="136"/>
        <v>#REF!</v>
      </c>
      <c r="ET20" s="97">
        <f t="shared" ca="1" si="128"/>
        <v>0</v>
      </c>
      <c r="EU20" s="97">
        <f t="shared" ca="1" si="129"/>
        <v>0</v>
      </c>
      <c r="EV20" s="97">
        <f t="shared" ca="1" si="49"/>
        <v>1</v>
      </c>
      <c r="EY20" s="97" t="e">
        <f ca="1">INDEX('MCA-INPUT'!$C$28:$F$42,MATCH(MCA!E20,'MCA-INPUT'!$B$28:$B$42,0),MATCH(MCA!B20,'MCA-INPUT'!$C$27:$F$27,0))</f>
        <v>#REF!</v>
      </c>
      <c r="FB20" s="97" t="s">
        <v>137</v>
      </c>
      <c r="FC20" s="97" t="e">
        <f t="shared" ca="1" si="130"/>
        <v>#REF!</v>
      </c>
      <c r="FD20" s="97" t="e">
        <f t="shared" ca="1" si="50"/>
        <v>#REF!</v>
      </c>
      <c r="FE20" s="97" t="e">
        <f t="shared" ca="1" si="131"/>
        <v>#REF!</v>
      </c>
      <c r="FF20" s="97" t="e">
        <f t="shared" ca="1" si="51"/>
        <v>#REF!</v>
      </c>
      <c r="FG20" s="97" t="e">
        <f t="shared" ca="1" si="51"/>
        <v>#REF!</v>
      </c>
      <c r="FH20" s="97" t="e">
        <f t="shared" ca="1" si="51"/>
        <v>#REF!</v>
      </c>
      <c r="FP20" s="97">
        <v>15</v>
      </c>
      <c r="FQ20" s="97" t="str">
        <v xml:space="preserve">Annual total energy-related operational cost  - National Currency/m²/yr </v>
      </c>
      <c r="FR20" s="97" t="str">
        <f t="shared" si="133"/>
        <v xml:space="preserve">15. Annual total energy-related operational cost  - National Currency/m²/yr </v>
      </c>
      <c r="FS20" s="97" t="str">
        <v xml:space="preserve">National Currency/m2/yr </v>
      </c>
      <c r="FU20" s="109" t="e">
        <f t="shared" ca="1" si="53"/>
        <v>#REF!</v>
      </c>
      <c r="FV20" s="109" t="e">
        <f t="shared" ca="1" si="54"/>
        <v>#REF!</v>
      </c>
      <c r="FW20" s="110" t="e">
        <f t="shared" ca="1" si="134"/>
        <v>#REF!</v>
      </c>
      <c r="FX20" s="110"/>
      <c r="FY20" s="97" t="e">
        <f t="shared" ca="1" si="135"/>
        <v>#REF!</v>
      </c>
      <c r="FZ20" s="97" t="str">
        <f ca="1">IF(ISERROR(VLOOKUP(FY20,'MCA-INPUT'!$B$45:$F$54,1,FALSE)),"No","Yes")</f>
        <v>No</v>
      </c>
      <c r="GA20" s="109" t="e">
        <f ca="1"/>
        <v>#REF!</v>
      </c>
    </row>
    <row r="21" spans="1:183" x14ac:dyDescent="0.25">
      <c r="A21" s="96">
        <v>16</v>
      </c>
      <c r="B21" s="96" t="s">
        <v>3</v>
      </c>
      <c r="C21" s="106" t="e">
        <f t="shared" ca="1" si="1"/>
        <v>#REF!</v>
      </c>
      <c r="D21" s="107" t="e">
        <f t="shared" ca="1" si="1"/>
        <v>#REF!</v>
      </c>
      <c r="E21" s="96" t="e">
        <f t="shared" ca="1" si="1"/>
        <v>#REF!</v>
      </c>
      <c r="F21" s="96" t="s">
        <v>4</v>
      </c>
      <c r="G21" s="96" t="e">
        <f t="shared" ca="1" si="55"/>
        <v>#REF!</v>
      </c>
      <c r="H21" s="108" t="e">
        <f t="shared" ca="1" si="56"/>
        <v>#REF!</v>
      </c>
      <c r="I21" s="108" t="e">
        <f t="shared" ca="1" si="56"/>
        <v>#REF!</v>
      </c>
      <c r="J21" s="108" t="e">
        <f t="shared" ca="1" si="56"/>
        <v>#REF!</v>
      </c>
      <c r="K21" s="108" t="e">
        <f t="shared" ca="1" si="56"/>
        <v>#REF!</v>
      </c>
      <c r="L21" s="108" t="e">
        <f t="shared" ca="1" si="56"/>
        <v>#REF!</v>
      </c>
      <c r="M21" s="108" t="e">
        <f t="shared" ca="1" si="56"/>
        <v>#REF!</v>
      </c>
      <c r="N21" s="108" t="e">
        <f t="shared" ca="1" si="56"/>
        <v>#REF!</v>
      </c>
      <c r="O21" s="108" t="e">
        <f t="shared" ca="1" si="56"/>
        <v>#REF!</v>
      </c>
      <c r="P21" s="108" t="e">
        <f t="shared" ca="1" si="56"/>
        <v>#REF!</v>
      </c>
      <c r="Q21" s="108" t="e">
        <f t="shared" ca="1" si="56"/>
        <v>#REF!</v>
      </c>
      <c r="R21" s="108" t="e">
        <f t="shared" ca="1" si="56"/>
        <v>#REF!</v>
      </c>
      <c r="S21" s="108" t="e">
        <f t="shared" ca="1" si="56"/>
        <v>#REF!</v>
      </c>
      <c r="T21" s="108" t="e">
        <f t="shared" ca="1" si="56"/>
        <v>#REF!</v>
      </c>
      <c r="U21" s="108" t="e">
        <f t="shared" ca="1" si="56"/>
        <v>#REF!</v>
      </c>
      <c r="V21" s="108" t="e">
        <f t="shared" ca="1" si="56"/>
        <v>#REF!</v>
      </c>
      <c r="W21" s="108" t="e">
        <f t="shared" ca="1" si="56"/>
        <v>#REF!</v>
      </c>
      <c r="X21" s="108" t="e">
        <f t="shared" ca="1" si="138"/>
        <v>#REF!</v>
      </c>
      <c r="Y21" s="108" t="e">
        <f t="shared" ca="1" si="138"/>
        <v>#REF!</v>
      </c>
      <c r="Z21" s="108" t="e">
        <f t="shared" ca="1" si="138"/>
        <v>#REF!</v>
      </c>
      <c r="AA21" s="108" t="e">
        <f t="shared" ca="1" si="138"/>
        <v>#REF!</v>
      </c>
      <c r="AB21" s="108" t="e">
        <f t="shared" ca="1" si="138"/>
        <v>#REF!</v>
      </c>
      <c r="AC21" s="108" t="e">
        <f t="shared" ca="1" si="138"/>
        <v>#REF!</v>
      </c>
      <c r="AD21" s="108" t="e">
        <f t="shared" ca="1" si="138"/>
        <v>#REF!</v>
      </c>
      <c r="AE21" s="108" t="e">
        <f t="shared" ca="1" si="138"/>
        <v>#REF!</v>
      </c>
      <c r="AF21" s="108" t="e">
        <f t="shared" ca="1" si="138"/>
        <v>#REF!</v>
      </c>
      <c r="AG21" s="108" t="e">
        <f t="shared" ca="1" si="138"/>
        <v>#REF!</v>
      </c>
      <c r="AH21" s="108" t="e">
        <f t="shared" ca="1" si="138"/>
        <v>#REF!</v>
      </c>
      <c r="AI21" s="108" t="e">
        <f t="shared" ca="1" si="138"/>
        <v>#REF!</v>
      </c>
      <c r="AJ21" s="108" t="e">
        <f t="shared" ca="1" si="138"/>
        <v>#REF!</v>
      </c>
      <c r="AK21" s="108" t="e">
        <f t="shared" ca="1" si="138"/>
        <v>#REF!</v>
      </c>
      <c r="AL21" s="108" t="e">
        <f t="shared" ca="1" si="138"/>
        <v>#REF!</v>
      </c>
      <c r="AM21" s="108" t="e">
        <f t="shared" ca="1" si="138"/>
        <v>#REF!</v>
      </c>
      <c r="AN21" s="108" t="e">
        <f t="shared" ca="1" si="139"/>
        <v>#REF!</v>
      </c>
      <c r="AO21" s="108" t="e">
        <f t="shared" ca="1" si="139"/>
        <v>#REF!</v>
      </c>
      <c r="AP21" s="108" t="e">
        <f t="shared" ca="1" si="139"/>
        <v>#REF!</v>
      </c>
      <c r="AQ21" s="108" t="e">
        <f t="shared" ca="1" si="139"/>
        <v>#REF!</v>
      </c>
      <c r="AR21" s="108" t="e">
        <f t="shared" ca="1" si="139"/>
        <v>#REF!</v>
      </c>
      <c r="AS21" s="108" t="e">
        <f t="shared" ca="1" si="139"/>
        <v>#REF!</v>
      </c>
      <c r="AT21" s="108" t="e">
        <f t="shared" ca="1" si="139"/>
        <v>#REF!</v>
      </c>
      <c r="AU21" s="108" t="e">
        <f t="shared" ca="1" si="139"/>
        <v>#REF!</v>
      </c>
      <c r="AV21" s="108" t="e">
        <f t="shared" ca="1" si="139"/>
        <v>#REF!</v>
      </c>
      <c r="AW21" s="108" t="e">
        <f t="shared" ca="1" si="139"/>
        <v>#REF!</v>
      </c>
      <c r="AX21" s="108" t="e">
        <f t="shared" ca="1" si="139"/>
        <v>#REF!</v>
      </c>
      <c r="AY21" s="108" t="e">
        <f t="shared" ca="1" si="139"/>
        <v>#REF!</v>
      </c>
      <c r="AZ21" s="108" t="e">
        <f t="shared" ca="1" si="139"/>
        <v>#REF!</v>
      </c>
      <c r="BA21" s="108" t="e">
        <f t="shared" ca="1" si="139"/>
        <v>#REF!</v>
      </c>
      <c r="BB21" s="108" t="e">
        <f t="shared" ca="1" si="139"/>
        <v>#REF!</v>
      </c>
      <c r="BC21" s="108" t="e">
        <f t="shared" ca="1" si="139"/>
        <v>#REF!</v>
      </c>
      <c r="BD21" s="108" t="e">
        <f t="shared" ca="1" si="137"/>
        <v>#REF!</v>
      </c>
      <c r="BE21" s="108" t="e">
        <f t="shared" ca="1" si="137"/>
        <v>#REF!</v>
      </c>
      <c r="BF21" s="108" t="e">
        <f t="shared" ca="1" si="137"/>
        <v>#REF!</v>
      </c>
      <c r="BG21" s="108" t="e">
        <f t="shared" ca="1" si="137"/>
        <v>#REF!</v>
      </c>
      <c r="BH21" s="108" t="e">
        <f t="shared" ca="1" si="137"/>
        <v>#REF!</v>
      </c>
      <c r="BI21" s="108" t="e">
        <f t="shared" ca="1" si="137"/>
        <v>#REF!</v>
      </c>
      <c r="BL21" s="97" t="str">
        <f t="shared" ca="1" si="57"/>
        <v>-</v>
      </c>
      <c r="BM21" s="97" t="str">
        <f t="shared" ca="1" si="58"/>
        <v>-</v>
      </c>
      <c r="BN21" s="97" t="str">
        <f t="shared" ca="1" si="59"/>
        <v>-</v>
      </c>
      <c r="BO21" s="97" t="str">
        <f t="shared" ca="1" si="60"/>
        <v>-</v>
      </c>
      <c r="BP21" s="99" t="str">
        <f t="shared" ca="1" si="61"/>
        <v xml:space="preserve"> - </v>
      </c>
      <c r="BQ21" s="99" t="str">
        <f t="shared" ca="1" si="62"/>
        <v xml:space="preserve"> - </v>
      </c>
      <c r="BR21" s="97" t="str">
        <f t="shared" ca="1" si="63"/>
        <v>-</v>
      </c>
      <c r="BS21" s="97" t="str">
        <f t="shared" ca="1" si="64"/>
        <v>-</v>
      </c>
      <c r="BT21" s="97" t="str">
        <f t="shared" ca="1" si="65"/>
        <v>-</v>
      </c>
      <c r="BU21" s="97" t="str">
        <f t="shared" ca="1" si="66"/>
        <v>-</v>
      </c>
      <c r="BV21" s="97" t="str">
        <f t="shared" ca="1" si="67"/>
        <v>-</v>
      </c>
      <c r="BW21" s="97" t="str">
        <f t="shared" ca="1" si="68"/>
        <v>-</v>
      </c>
      <c r="BX21" s="99" t="str">
        <f t="shared" ca="1" si="69"/>
        <v xml:space="preserve"> - </v>
      </c>
      <c r="BY21" s="99" t="str">
        <f t="shared" ca="1" si="70"/>
        <v xml:space="preserve"> - </v>
      </c>
      <c r="BZ21" s="97" t="str">
        <f t="shared" ca="1" si="71"/>
        <v>-</v>
      </c>
      <c r="CA21" s="97" t="str">
        <f t="shared" ca="1" si="72"/>
        <v>-</v>
      </c>
      <c r="CB21" s="99" t="str">
        <f t="shared" ca="1" si="73"/>
        <v xml:space="preserve"> - </v>
      </c>
      <c r="CC21" s="99" t="str">
        <f t="shared" ca="1" si="74"/>
        <v xml:space="preserve"> - </v>
      </c>
      <c r="CD21" s="99" t="str">
        <f t="shared" ca="1" si="75"/>
        <v xml:space="preserve"> - </v>
      </c>
      <c r="CE21" s="99" t="str">
        <f t="shared" ca="1" si="76"/>
        <v xml:space="preserve"> - </v>
      </c>
      <c r="CF21" s="99" t="str">
        <f t="shared" ca="1" si="77"/>
        <v xml:space="preserve"> - </v>
      </c>
      <c r="CG21" s="99" t="str">
        <f t="shared" ca="1" si="78"/>
        <v xml:space="preserve"> - </v>
      </c>
      <c r="CH21" s="97" t="str">
        <f t="shared" ca="1" si="79"/>
        <v>-</v>
      </c>
      <c r="CI21" s="97" t="str">
        <f t="shared" ca="1" si="80"/>
        <v>-</v>
      </c>
      <c r="CJ21" s="97" t="str">
        <f t="shared" ca="1" si="81"/>
        <v>-</v>
      </c>
      <c r="CK21" s="97" t="str">
        <f t="shared" ca="1" si="82"/>
        <v>-</v>
      </c>
      <c r="CL21" s="97" t="str">
        <f t="shared" ca="1" si="83"/>
        <v>-</v>
      </c>
      <c r="CM21" s="97" t="str">
        <f t="shared" ca="1" si="84"/>
        <v>-</v>
      </c>
      <c r="CN21" s="97" t="str">
        <f t="shared" ca="1" si="85"/>
        <v>-</v>
      </c>
      <c r="CO21" s="97" t="str">
        <f t="shared" ca="1" si="86"/>
        <v>-</v>
      </c>
      <c r="CP21" s="97" t="str">
        <f t="shared" ca="1" si="87"/>
        <v>-</v>
      </c>
      <c r="CQ21" s="97" t="str">
        <f t="shared" ca="1" si="88"/>
        <v>-</v>
      </c>
      <c r="CR21" s="97" t="str">
        <f t="shared" ca="1" si="89"/>
        <v>-</v>
      </c>
      <c r="CS21" s="97" t="str">
        <f t="shared" ca="1" si="90"/>
        <v>-</v>
      </c>
      <c r="CT21" s="97" t="str">
        <f t="shared" ca="1" si="91"/>
        <v>-</v>
      </c>
      <c r="CU21" s="97" t="str">
        <f t="shared" ca="1" si="92"/>
        <v>-</v>
      </c>
      <c r="CV21" s="97" t="str">
        <f t="shared" ca="1" si="93"/>
        <v>-</v>
      </c>
      <c r="CW21" s="97" t="str">
        <f t="shared" ca="1" si="94"/>
        <v>-</v>
      </c>
      <c r="CX21" s="97" t="str">
        <f t="shared" ca="1" si="95"/>
        <v>-</v>
      </c>
      <c r="CY21" s="97" t="str">
        <f t="shared" ca="1" si="96"/>
        <v>-</v>
      </c>
      <c r="CZ21" s="97" t="str">
        <f t="shared" ca="1" si="97"/>
        <v>-</v>
      </c>
      <c r="DA21" s="97" t="str">
        <f t="shared" ca="1" si="98"/>
        <v>-</v>
      </c>
      <c r="DB21" s="97" t="str">
        <f t="shared" ca="1" si="99"/>
        <v>-</v>
      </c>
      <c r="DC21" s="97" t="str">
        <f t="shared" ca="1" si="100"/>
        <v>-</v>
      </c>
      <c r="DD21" s="97" t="str">
        <f t="shared" ca="1" si="101"/>
        <v>-</v>
      </c>
      <c r="DE21" s="97" t="str">
        <f t="shared" ca="1" si="102"/>
        <v>-</v>
      </c>
      <c r="DF21" s="97" t="str">
        <f t="shared" ca="1" si="103"/>
        <v>-</v>
      </c>
      <c r="DG21" s="97" t="str">
        <f t="shared" ca="1" si="104"/>
        <v>-</v>
      </c>
      <c r="DH21" s="97" t="str">
        <f t="shared" ca="1" si="105"/>
        <v>-</v>
      </c>
      <c r="DI21" s="97" t="str">
        <f t="shared" ca="1" si="106"/>
        <v>-</v>
      </c>
      <c r="DJ21" s="97" t="str">
        <f t="shared" ca="1" si="107"/>
        <v>-</v>
      </c>
      <c r="DK21" s="97" t="str">
        <f t="shared" ca="1" si="108"/>
        <v>-</v>
      </c>
      <c r="DL21" s="97" t="str">
        <f t="shared" ca="1" si="109"/>
        <v>-</v>
      </c>
      <c r="DM21" s="97" t="str">
        <f t="shared" ca="1" si="110"/>
        <v>-</v>
      </c>
      <c r="DN21" s="97">
        <v>21</v>
      </c>
      <c r="DT21" s="97" t="str">
        <f t="shared" ca="1" si="111"/>
        <v>-</v>
      </c>
      <c r="DU21" s="97" t="str">
        <f t="shared" ca="1" si="112"/>
        <v>-</v>
      </c>
      <c r="DV21" s="97" t="str">
        <f t="shared" ca="1" si="113"/>
        <v>-</v>
      </c>
      <c r="DW21" s="97" t="str">
        <f t="shared" ca="1" si="114"/>
        <v>-</v>
      </c>
      <c r="DX21" s="97" t="str">
        <f t="shared" ca="1" si="115"/>
        <v>-</v>
      </c>
      <c r="DY21" s="97" t="e">
        <f t="shared" ca="1" si="116"/>
        <v>#REF!</v>
      </c>
      <c r="DZ21" s="97" t="str">
        <f t="shared" si="47"/>
        <v>Minor Retrofit</v>
      </c>
      <c r="EA21" s="97" t="e">
        <f t="shared" ca="1" si="117"/>
        <v>#REF!</v>
      </c>
      <c r="EB21" s="97">
        <f t="shared" si="118"/>
        <v>16</v>
      </c>
      <c r="EC21" s="97">
        <f>Calculation!$W$376</f>
        <v>1</v>
      </c>
      <c r="ED21" s="97" t="str">
        <f t="shared" ca="1" si="119"/>
        <v>-</v>
      </c>
      <c r="EE21" s="97" t="str">
        <f t="shared" ca="1" si="120"/>
        <v>-</v>
      </c>
      <c r="EF21" s="97" t="str">
        <f t="shared" ca="1" si="121"/>
        <v>-</v>
      </c>
      <c r="EG21" s="97" t="str">
        <f t="shared" ca="1" si="122"/>
        <v>-</v>
      </c>
      <c r="EH21" s="97" t="str">
        <f t="shared" ca="1" si="123"/>
        <v>-</v>
      </c>
      <c r="EI21" s="97">
        <f t="shared" ca="1" si="124"/>
        <v>0</v>
      </c>
      <c r="EJ21" s="97">
        <f ca="1">IF(EH21="-",0,IF(EI21=0,0,CONCATENATE(E21," - ",C21," - ",B21)))</f>
        <v>0</v>
      </c>
      <c r="EK21" s="97" t="str">
        <f t="shared" ca="1" si="125"/>
        <v>00</v>
      </c>
      <c r="EL21" s="97" t="e">
        <f t="shared" ca="1" si="126"/>
        <v>#REF!</v>
      </c>
      <c r="EN21" s="97">
        <v>1.5999999999999999E-6</v>
      </c>
      <c r="EP21" s="97">
        <v>16</v>
      </c>
      <c r="EQ21" s="97">
        <f t="array" aca="1" ref="EQ21" ca="1">MAX(IF($EI$6:$EI$365&lt;EQ20,$EI$6:$EI$365,""))</f>
        <v>0</v>
      </c>
      <c r="ER21" s="97">
        <f t="shared" ca="1" si="127"/>
        <v>0</v>
      </c>
      <c r="ES21" s="97" t="e">
        <f t="shared" ca="1" si="136"/>
        <v>#REF!</v>
      </c>
      <c r="ET21" s="97">
        <f t="shared" ca="1" si="128"/>
        <v>0</v>
      </c>
      <c r="EU21" s="97">
        <f t="shared" ca="1" si="129"/>
        <v>0</v>
      </c>
      <c r="EV21" s="97">
        <f t="shared" ca="1" si="49"/>
        <v>1</v>
      </c>
      <c r="EY21" s="97" t="e">
        <f ca="1">INDEX('MCA-INPUT'!$C$28:$F$42,MATCH(MCA!E21,'MCA-INPUT'!$B$28:$B$42,0),MATCH(MCA!B21,'MCA-INPUT'!$C$27:$F$27,0))</f>
        <v>#REF!</v>
      </c>
      <c r="FP21" s="97">
        <v>16</v>
      </c>
      <c r="FQ21" s="97" t="str">
        <v>Annual total energy-related operational cost  - National Currency/yr</v>
      </c>
      <c r="FR21" s="97" t="str">
        <f t="shared" si="133"/>
        <v>16. Annual total energy-related operational cost  - National Currency/yr</v>
      </c>
      <c r="FS21" s="97" t="str">
        <v>National Currency/yr</v>
      </c>
      <c r="FU21" s="109" t="e">
        <f t="shared" ca="1" si="53"/>
        <v>#REF!</v>
      </c>
      <c r="FV21" s="109" t="e">
        <f t="shared" ca="1" si="54"/>
        <v>#REF!</v>
      </c>
      <c r="FW21" s="110" t="e">
        <f t="shared" ca="1" si="134"/>
        <v>#REF!</v>
      </c>
      <c r="FX21" s="110"/>
      <c r="FY21" s="97" t="e">
        <f t="shared" ca="1" si="135"/>
        <v>#REF!</v>
      </c>
      <c r="FZ21" s="97" t="str">
        <f ca="1">IF(ISERROR(VLOOKUP(FY21,'MCA-INPUT'!$B$45:$F$54,1,FALSE)),"No","Yes")</f>
        <v>No</v>
      </c>
      <c r="GA21" s="109" t="e">
        <f ca="1"/>
        <v>#REF!</v>
      </c>
    </row>
    <row r="22" spans="1:183" x14ac:dyDescent="0.25">
      <c r="A22" s="96">
        <v>17</v>
      </c>
      <c r="B22" s="96" t="s">
        <v>3</v>
      </c>
      <c r="C22" s="106" t="e">
        <f t="shared" ca="1" si="1"/>
        <v>#REF!</v>
      </c>
      <c r="D22" s="107" t="e">
        <f t="shared" ca="1" si="1"/>
        <v>#REF!</v>
      </c>
      <c r="E22" s="96" t="e">
        <f t="shared" ca="1" si="1"/>
        <v>#REF!</v>
      </c>
      <c r="F22" s="96" t="s">
        <v>4</v>
      </c>
      <c r="G22" s="96" t="e">
        <f t="shared" ca="1" si="55"/>
        <v>#REF!</v>
      </c>
      <c r="H22" s="108" t="e">
        <f t="shared" ca="1" si="56"/>
        <v>#REF!</v>
      </c>
      <c r="I22" s="108" t="e">
        <f t="shared" ca="1" si="56"/>
        <v>#REF!</v>
      </c>
      <c r="J22" s="108" t="e">
        <f t="shared" ca="1" si="56"/>
        <v>#REF!</v>
      </c>
      <c r="K22" s="108" t="e">
        <f t="shared" ca="1" si="56"/>
        <v>#REF!</v>
      </c>
      <c r="L22" s="108" t="e">
        <f t="shared" ca="1" si="56"/>
        <v>#REF!</v>
      </c>
      <c r="M22" s="108" t="e">
        <f t="shared" ca="1" si="56"/>
        <v>#REF!</v>
      </c>
      <c r="N22" s="108" t="e">
        <f t="shared" ca="1" si="56"/>
        <v>#REF!</v>
      </c>
      <c r="O22" s="108" t="e">
        <f t="shared" ca="1" si="56"/>
        <v>#REF!</v>
      </c>
      <c r="P22" s="108" t="e">
        <f t="shared" ca="1" si="56"/>
        <v>#REF!</v>
      </c>
      <c r="Q22" s="108" t="e">
        <f t="shared" ca="1" si="56"/>
        <v>#REF!</v>
      </c>
      <c r="R22" s="108" t="e">
        <f t="shared" ca="1" si="56"/>
        <v>#REF!</v>
      </c>
      <c r="S22" s="108" t="e">
        <f t="shared" ca="1" si="56"/>
        <v>#REF!</v>
      </c>
      <c r="T22" s="108" t="e">
        <f t="shared" ca="1" si="56"/>
        <v>#REF!</v>
      </c>
      <c r="U22" s="108" t="e">
        <f t="shared" ca="1" si="56"/>
        <v>#REF!</v>
      </c>
      <c r="V22" s="108" t="e">
        <f t="shared" ca="1" si="56"/>
        <v>#REF!</v>
      </c>
      <c r="W22" s="108" t="e">
        <f t="shared" ca="1" si="56"/>
        <v>#REF!</v>
      </c>
      <c r="X22" s="108" t="e">
        <f t="shared" ca="1" si="138"/>
        <v>#REF!</v>
      </c>
      <c r="Y22" s="108" t="e">
        <f t="shared" ca="1" si="138"/>
        <v>#REF!</v>
      </c>
      <c r="Z22" s="108" t="e">
        <f t="shared" ca="1" si="138"/>
        <v>#REF!</v>
      </c>
      <c r="AA22" s="108" t="e">
        <f t="shared" ca="1" si="138"/>
        <v>#REF!</v>
      </c>
      <c r="AB22" s="108" t="e">
        <f t="shared" ca="1" si="138"/>
        <v>#REF!</v>
      </c>
      <c r="AC22" s="108" t="e">
        <f t="shared" ca="1" si="138"/>
        <v>#REF!</v>
      </c>
      <c r="AD22" s="108" t="e">
        <f t="shared" ca="1" si="138"/>
        <v>#REF!</v>
      </c>
      <c r="AE22" s="108" t="e">
        <f t="shared" ca="1" si="138"/>
        <v>#REF!</v>
      </c>
      <c r="AF22" s="108" t="e">
        <f t="shared" ca="1" si="138"/>
        <v>#REF!</v>
      </c>
      <c r="AG22" s="108" t="e">
        <f t="shared" ca="1" si="138"/>
        <v>#REF!</v>
      </c>
      <c r="AH22" s="108" t="e">
        <f t="shared" ca="1" si="138"/>
        <v>#REF!</v>
      </c>
      <c r="AI22" s="108" t="e">
        <f t="shared" ca="1" si="138"/>
        <v>#REF!</v>
      </c>
      <c r="AJ22" s="108" t="e">
        <f t="shared" ca="1" si="138"/>
        <v>#REF!</v>
      </c>
      <c r="AK22" s="108" t="e">
        <f t="shared" ca="1" si="138"/>
        <v>#REF!</v>
      </c>
      <c r="AL22" s="108" t="e">
        <f t="shared" ca="1" si="138"/>
        <v>#REF!</v>
      </c>
      <c r="AM22" s="108" t="e">
        <f t="shared" ca="1" si="138"/>
        <v>#REF!</v>
      </c>
      <c r="AN22" s="108" t="e">
        <f t="shared" ca="1" si="139"/>
        <v>#REF!</v>
      </c>
      <c r="AO22" s="108" t="e">
        <f t="shared" ca="1" si="139"/>
        <v>#REF!</v>
      </c>
      <c r="AP22" s="108" t="e">
        <f t="shared" ca="1" si="139"/>
        <v>#REF!</v>
      </c>
      <c r="AQ22" s="108" t="e">
        <f t="shared" ca="1" si="139"/>
        <v>#REF!</v>
      </c>
      <c r="AR22" s="108" t="e">
        <f t="shared" ca="1" si="139"/>
        <v>#REF!</v>
      </c>
      <c r="AS22" s="108" t="e">
        <f t="shared" ca="1" si="139"/>
        <v>#REF!</v>
      </c>
      <c r="AT22" s="108" t="e">
        <f t="shared" ca="1" si="139"/>
        <v>#REF!</v>
      </c>
      <c r="AU22" s="108" t="e">
        <f t="shared" ca="1" si="139"/>
        <v>#REF!</v>
      </c>
      <c r="AV22" s="108" t="e">
        <f t="shared" ca="1" si="139"/>
        <v>#REF!</v>
      </c>
      <c r="AW22" s="108" t="e">
        <f t="shared" ca="1" si="139"/>
        <v>#REF!</v>
      </c>
      <c r="AX22" s="108" t="e">
        <f t="shared" ca="1" si="139"/>
        <v>#REF!</v>
      </c>
      <c r="AY22" s="108" t="e">
        <f t="shared" ca="1" si="139"/>
        <v>#REF!</v>
      </c>
      <c r="AZ22" s="108" t="e">
        <f t="shared" ca="1" si="139"/>
        <v>#REF!</v>
      </c>
      <c r="BA22" s="108" t="e">
        <f t="shared" ca="1" si="139"/>
        <v>#REF!</v>
      </c>
      <c r="BB22" s="108" t="e">
        <f t="shared" ca="1" si="139"/>
        <v>#REF!</v>
      </c>
      <c r="BC22" s="108" t="e">
        <f t="shared" ca="1" si="139"/>
        <v>#REF!</v>
      </c>
      <c r="BD22" s="108" t="e">
        <f t="shared" ca="1" si="137"/>
        <v>#REF!</v>
      </c>
      <c r="BE22" s="108" t="e">
        <f t="shared" ca="1" si="137"/>
        <v>#REF!</v>
      </c>
      <c r="BF22" s="108" t="e">
        <f t="shared" ca="1" si="137"/>
        <v>#REF!</v>
      </c>
      <c r="BG22" s="108" t="e">
        <f t="shared" ca="1" si="137"/>
        <v>#REF!</v>
      </c>
      <c r="BH22" s="108" t="e">
        <f t="shared" ca="1" si="137"/>
        <v>#REF!</v>
      </c>
      <c r="BI22" s="108" t="e">
        <f t="shared" ca="1" si="137"/>
        <v>#REF!</v>
      </c>
      <c r="BL22" s="97" t="str">
        <f t="shared" ca="1" si="57"/>
        <v>-</v>
      </c>
      <c r="BM22" s="97" t="str">
        <f t="shared" ca="1" si="58"/>
        <v>-</v>
      </c>
      <c r="BN22" s="97" t="str">
        <f t="shared" ca="1" si="59"/>
        <v>-</v>
      </c>
      <c r="BO22" s="97" t="str">
        <f t="shared" ca="1" si="60"/>
        <v>-</v>
      </c>
      <c r="BP22" s="99" t="str">
        <f t="shared" ca="1" si="61"/>
        <v xml:space="preserve"> - </v>
      </c>
      <c r="BQ22" s="99" t="str">
        <f t="shared" ca="1" si="62"/>
        <v xml:space="preserve"> - </v>
      </c>
      <c r="BR22" s="97" t="str">
        <f t="shared" ca="1" si="63"/>
        <v>-</v>
      </c>
      <c r="BS22" s="97" t="str">
        <f t="shared" ca="1" si="64"/>
        <v>-</v>
      </c>
      <c r="BT22" s="97" t="str">
        <f t="shared" ca="1" si="65"/>
        <v>-</v>
      </c>
      <c r="BU22" s="97" t="str">
        <f t="shared" ca="1" si="66"/>
        <v>-</v>
      </c>
      <c r="BV22" s="97" t="str">
        <f t="shared" ca="1" si="67"/>
        <v>-</v>
      </c>
      <c r="BW22" s="97" t="str">
        <f t="shared" ca="1" si="68"/>
        <v>-</v>
      </c>
      <c r="BX22" s="99" t="str">
        <f t="shared" ca="1" si="69"/>
        <v xml:space="preserve"> - </v>
      </c>
      <c r="BY22" s="99" t="str">
        <f t="shared" ca="1" si="70"/>
        <v xml:space="preserve"> - </v>
      </c>
      <c r="BZ22" s="97" t="str">
        <f t="shared" ca="1" si="71"/>
        <v>-</v>
      </c>
      <c r="CA22" s="97" t="str">
        <f t="shared" ca="1" si="72"/>
        <v>-</v>
      </c>
      <c r="CB22" s="99" t="str">
        <f t="shared" ca="1" si="73"/>
        <v xml:space="preserve"> - </v>
      </c>
      <c r="CC22" s="99" t="str">
        <f t="shared" ca="1" si="74"/>
        <v xml:space="preserve"> - </v>
      </c>
      <c r="CD22" s="99" t="str">
        <f t="shared" ca="1" si="75"/>
        <v xml:space="preserve"> - </v>
      </c>
      <c r="CE22" s="99" t="str">
        <f t="shared" ca="1" si="76"/>
        <v xml:space="preserve"> - </v>
      </c>
      <c r="CF22" s="99" t="str">
        <f t="shared" ca="1" si="77"/>
        <v xml:space="preserve"> - </v>
      </c>
      <c r="CG22" s="99" t="str">
        <f t="shared" ca="1" si="78"/>
        <v xml:space="preserve"> - </v>
      </c>
      <c r="CH22" s="97" t="str">
        <f t="shared" ca="1" si="79"/>
        <v>-</v>
      </c>
      <c r="CI22" s="97" t="str">
        <f t="shared" ca="1" si="80"/>
        <v>-</v>
      </c>
      <c r="CJ22" s="97" t="str">
        <f t="shared" ca="1" si="81"/>
        <v>-</v>
      </c>
      <c r="CK22" s="97" t="str">
        <f t="shared" ca="1" si="82"/>
        <v>-</v>
      </c>
      <c r="CL22" s="97" t="str">
        <f t="shared" ca="1" si="83"/>
        <v>-</v>
      </c>
      <c r="CM22" s="97" t="str">
        <f t="shared" ca="1" si="84"/>
        <v>-</v>
      </c>
      <c r="CN22" s="97" t="str">
        <f t="shared" ca="1" si="85"/>
        <v>-</v>
      </c>
      <c r="CO22" s="97" t="str">
        <f t="shared" ca="1" si="86"/>
        <v>-</v>
      </c>
      <c r="CP22" s="97" t="str">
        <f t="shared" ca="1" si="87"/>
        <v>-</v>
      </c>
      <c r="CQ22" s="97" t="str">
        <f t="shared" ca="1" si="88"/>
        <v>-</v>
      </c>
      <c r="CR22" s="97" t="str">
        <f t="shared" ca="1" si="89"/>
        <v>-</v>
      </c>
      <c r="CS22" s="97" t="str">
        <f t="shared" ca="1" si="90"/>
        <v>-</v>
      </c>
      <c r="CT22" s="97" t="str">
        <f t="shared" ca="1" si="91"/>
        <v>-</v>
      </c>
      <c r="CU22" s="97" t="str">
        <f t="shared" ca="1" si="92"/>
        <v>-</v>
      </c>
      <c r="CV22" s="97" t="str">
        <f t="shared" ca="1" si="93"/>
        <v>-</v>
      </c>
      <c r="CW22" s="97" t="str">
        <f t="shared" ca="1" si="94"/>
        <v>-</v>
      </c>
      <c r="CX22" s="97" t="str">
        <f t="shared" ca="1" si="95"/>
        <v>-</v>
      </c>
      <c r="CY22" s="97" t="str">
        <f t="shared" ca="1" si="96"/>
        <v>-</v>
      </c>
      <c r="CZ22" s="97" t="str">
        <f t="shared" ca="1" si="97"/>
        <v>-</v>
      </c>
      <c r="DA22" s="97" t="str">
        <f t="shared" ca="1" si="98"/>
        <v>-</v>
      </c>
      <c r="DB22" s="97" t="str">
        <f t="shared" ca="1" si="99"/>
        <v>-</v>
      </c>
      <c r="DC22" s="97" t="str">
        <f t="shared" ca="1" si="100"/>
        <v>-</v>
      </c>
      <c r="DD22" s="97" t="str">
        <f t="shared" ca="1" si="101"/>
        <v>-</v>
      </c>
      <c r="DE22" s="97" t="str">
        <f t="shared" ca="1" si="102"/>
        <v>-</v>
      </c>
      <c r="DF22" s="97" t="str">
        <f t="shared" ca="1" si="103"/>
        <v>-</v>
      </c>
      <c r="DG22" s="97" t="str">
        <f t="shared" ca="1" si="104"/>
        <v>-</v>
      </c>
      <c r="DH22" s="97" t="str">
        <f t="shared" ca="1" si="105"/>
        <v>-</v>
      </c>
      <c r="DI22" s="97" t="str">
        <f t="shared" ca="1" si="106"/>
        <v>-</v>
      </c>
      <c r="DJ22" s="97" t="str">
        <f t="shared" ca="1" si="107"/>
        <v>-</v>
      </c>
      <c r="DK22" s="97" t="str">
        <f t="shared" ca="1" si="108"/>
        <v>-</v>
      </c>
      <c r="DL22" s="97" t="str">
        <f t="shared" ca="1" si="109"/>
        <v>-</v>
      </c>
      <c r="DM22" s="97" t="str">
        <f t="shared" ca="1" si="110"/>
        <v>-</v>
      </c>
      <c r="DN22" s="97">
        <v>22</v>
      </c>
      <c r="DT22" s="97" t="str">
        <f t="shared" ca="1" si="111"/>
        <v>-</v>
      </c>
      <c r="DU22" s="97" t="str">
        <f t="shared" ca="1" si="112"/>
        <v>-</v>
      </c>
      <c r="DV22" s="97" t="str">
        <f t="shared" ca="1" si="113"/>
        <v>-</v>
      </c>
      <c r="DW22" s="97" t="str">
        <f t="shared" ca="1" si="114"/>
        <v>-</v>
      </c>
      <c r="DX22" s="97" t="str">
        <f t="shared" ca="1" si="115"/>
        <v>-</v>
      </c>
      <c r="DY22" s="97" t="e">
        <f t="shared" ca="1" si="116"/>
        <v>#REF!</v>
      </c>
      <c r="DZ22" s="97" t="str">
        <f t="shared" si="47"/>
        <v>Minor Retrofit</v>
      </c>
      <c r="EA22" s="97" t="e">
        <f t="shared" ca="1" si="117"/>
        <v>#REF!</v>
      </c>
      <c r="EB22" s="97">
        <f t="shared" si="118"/>
        <v>17</v>
      </c>
      <c r="EC22" s="97">
        <f>Calculation!$W$376</f>
        <v>1</v>
      </c>
      <c r="ED22" s="97" t="str">
        <f t="shared" ca="1" si="119"/>
        <v>-</v>
      </c>
      <c r="EE22" s="97" t="str">
        <f t="shared" ca="1" si="120"/>
        <v>-</v>
      </c>
      <c r="EF22" s="97" t="str">
        <f t="shared" ca="1" si="121"/>
        <v>-</v>
      </c>
      <c r="EG22" s="97" t="str">
        <f t="shared" ca="1" si="122"/>
        <v>-</v>
      </c>
      <c r="EH22" s="97" t="str">
        <f t="shared" ca="1" si="123"/>
        <v>-</v>
      </c>
      <c r="EI22" s="97">
        <f t="shared" ca="1" si="124"/>
        <v>0</v>
      </c>
      <c r="EJ22" s="97">
        <f t="shared" ref="EJ22:EJ85" ca="1" si="140">IF(EH22="-",0,IF(EI22=0,0,CONCATENATE(E22," - ",C22," - ",B22)))</f>
        <v>0</v>
      </c>
      <c r="EK22" s="97" t="str">
        <f t="shared" ca="1" si="125"/>
        <v>00</v>
      </c>
      <c r="EL22" s="97" t="e">
        <f t="shared" ca="1" si="126"/>
        <v>#REF!</v>
      </c>
      <c r="EN22" s="97">
        <v>1.7E-6</v>
      </c>
      <c r="EP22" s="97">
        <v>17</v>
      </c>
      <c r="EQ22" s="97">
        <f t="array" aca="1" ref="EQ22" ca="1">MAX(IF($EI$6:$EI$365&lt;EQ21,$EI$6:$EI$365,""))</f>
        <v>0</v>
      </c>
      <c r="ER22" s="97">
        <f t="shared" ca="1" si="127"/>
        <v>0</v>
      </c>
      <c r="ES22" s="97" t="e">
        <f t="shared" ca="1" si="136"/>
        <v>#REF!</v>
      </c>
      <c r="ET22" s="97">
        <f t="shared" ca="1" si="128"/>
        <v>0</v>
      </c>
      <c r="EU22" s="97">
        <f t="shared" ca="1" si="129"/>
        <v>0</v>
      </c>
      <c r="EV22" s="97">
        <f t="shared" ca="1" si="49"/>
        <v>1</v>
      </c>
      <c r="EY22" s="97" t="e">
        <f ca="1">INDEX('MCA-INPUT'!$C$28:$F$42,MATCH(MCA!E22,'MCA-INPUT'!$B$28:$B$42,0),MATCH(MCA!B22,'MCA-INPUT'!$C$27:$F$27,0))</f>
        <v>#REF!</v>
      </c>
      <c r="FB22" s="97" t="str">
        <f>$FE$5</f>
        <v>Minor Retrofit</v>
      </c>
      <c r="FC22" s="97" t="e">
        <f ca="1">FD6</f>
        <v>#REF!</v>
      </c>
      <c r="FD22" s="97" t="e">
        <f ca="1">FE6</f>
        <v>#REF!</v>
      </c>
      <c r="FE22" s="97">
        <f t="shared" ref="FE22:FE53" ca="1" si="141">IFERROR(INDEX($EI$6:$EI$365,IF(FD22=0,"N/A",MATCH(FD22,$EJ$6:$EJ$365,0)),1),0)</f>
        <v>0</v>
      </c>
      <c r="FF22" s="97" t="str">
        <f t="shared" ref="FF22:FF53" ca="1" si="142">IF(FE22=0,"N/A",_xlfn.RANK.AVG(FE22,$FE$22:$FE$81,0))</f>
        <v>N/A</v>
      </c>
      <c r="FG22" s="97" t="e">
        <f ca="1">IF(FD22=0,0,CONCATENATE(FC22," - ",FB22))</f>
        <v>#REF!</v>
      </c>
      <c r="FK22" s="97">
        <v>1</v>
      </c>
      <c r="FL22" s="97">
        <f ca="1">IFERROR(INDEX($FD$22:$FD$81,MATCH(FK22,$FF$22:$FF$81,0),1),0)</f>
        <v>0</v>
      </c>
      <c r="FM22" s="97" t="e">
        <f ca="1">INDEX($FG$22:$FG$81,MATCH(FL22,$FD$22:$FD$81,0),1)</f>
        <v>#N/A</v>
      </c>
      <c r="FN22" s="111" t="e">
        <f t="shared" ref="FN22:FN53" ca="1" si="143">INDEX($D$6:$D$365,MATCH(FL22,$EJ$6:$EJ$365,0),1)</f>
        <v>#REF!</v>
      </c>
      <c r="FP22" s="97">
        <v>17</v>
      </c>
      <c r="FQ22" s="97" t="str">
        <v xml:space="preserve">Annual electricity cost  - National Currency/m²/yr </v>
      </c>
      <c r="FR22" s="97" t="str">
        <f t="shared" si="133"/>
        <v xml:space="preserve">17. Annual electricity cost  - National Currency/m²/yr </v>
      </c>
      <c r="FS22" s="97" t="str">
        <v xml:space="preserve">National Currency/m2/yr </v>
      </c>
      <c r="FU22" s="109" t="e">
        <f t="shared" ca="1" si="53"/>
        <v>#REF!</v>
      </c>
      <c r="FV22" s="109" t="e">
        <f t="shared" ca="1" si="54"/>
        <v>#REF!</v>
      </c>
      <c r="FW22" s="110" t="e">
        <f t="shared" ca="1" si="134"/>
        <v>#REF!</v>
      </c>
      <c r="FX22" s="110"/>
      <c r="FY22" s="97" t="e">
        <f t="shared" ca="1" si="135"/>
        <v>#REF!</v>
      </c>
      <c r="FZ22" s="97" t="str">
        <f ca="1">IF(ISERROR(VLOOKUP(FY22,'MCA-INPUT'!$B$45:$F$54,1,FALSE)),"No","Yes")</f>
        <v>No</v>
      </c>
      <c r="GA22" s="109" t="e">
        <f ca="1"/>
        <v>#REF!</v>
      </c>
    </row>
    <row r="23" spans="1:183" x14ac:dyDescent="0.25">
      <c r="A23" s="96">
        <v>18</v>
      </c>
      <c r="B23" s="96" t="s">
        <v>3</v>
      </c>
      <c r="C23" s="106" t="e">
        <f t="shared" ca="1" si="1"/>
        <v>#REF!</v>
      </c>
      <c r="D23" s="107" t="e">
        <f t="shared" ca="1" si="1"/>
        <v>#REF!</v>
      </c>
      <c r="E23" s="96" t="e">
        <f t="shared" ca="1" si="1"/>
        <v>#REF!</v>
      </c>
      <c r="F23" s="96" t="s">
        <v>4</v>
      </c>
      <c r="G23" s="96" t="e">
        <f t="shared" ca="1" si="55"/>
        <v>#REF!</v>
      </c>
      <c r="H23" s="108" t="e">
        <f t="shared" ca="1" si="56"/>
        <v>#REF!</v>
      </c>
      <c r="I23" s="108" t="e">
        <f t="shared" ca="1" si="56"/>
        <v>#REF!</v>
      </c>
      <c r="J23" s="108" t="e">
        <f t="shared" ca="1" si="56"/>
        <v>#REF!</v>
      </c>
      <c r="K23" s="108" t="e">
        <f t="shared" ca="1" si="56"/>
        <v>#REF!</v>
      </c>
      <c r="L23" s="108" t="e">
        <f t="shared" ca="1" si="56"/>
        <v>#REF!</v>
      </c>
      <c r="M23" s="108" t="e">
        <f t="shared" ca="1" si="56"/>
        <v>#REF!</v>
      </c>
      <c r="N23" s="108" t="e">
        <f t="shared" ca="1" si="56"/>
        <v>#REF!</v>
      </c>
      <c r="O23" s="108" t="e">
        <f t="shared" ca="1" si="56"/>
        <v>#REF!</v>
      </c>
      <c r="P23" s="108" t="e">
        <f t="shared" ca="1" si="56"/>
        <v>#REF!</v>
      </c>
      <c r="Q23" s="108" t="e">
        <f t="shared" ca="1" si="56"/>
        <v>#REF!</v>
      </c>
      <c r="R23" s="108" t="e">
        <f t="shared" ca="1" si="56"/>
        <v>#REF!</v>
      </c>
      <c r="S23" s="108" t="e">
        <f t="shared" ca="1" si="56"/>
        <v>#REF!</v>
      </c>
      <c r="T23" s="108" t="e">
        <f t="shared" ca="1" si="56"/>
        <v>#REF!</v>
      </c>
      <c r="U23" s="108" t="e">
        <f t="shared" ca="1" si="56"/>
        <v>#REF!</v>
      </c>
      <c r="V23" s="108" t="e">
        <f t="shared" ca="1" si="56"/>
        <v>#REF!</v>
      </c>
      <c r="W23" s="108" t="e">
        <f t="shared" ca="1" si="56"/>
        <v>#REF!</v>
      </c>
      <c r="X23" s="108" t="e">
        <f t="shared" ca="1" si="138"/>
        <v>#REF!</v>
      </c>
      <c r="Y23" s="108" t="e">
        <f t="shared" ca="1" si="138"/>
        <v>#REF!</v>
      </c>
      <c r="Z23" s="108" t="e">
        <f t="shared" ca="1" si="138"/>
        <v>#REF!</v>
      </c>
      <c r="AA23" s="108" t="e">
        <f t="shared" ca="1" si="138"/>
        <v>#REF!</v>
      </c>
      <c r="AB23" s="108" t="e">
        <f t="shared" ca="1" si="138"/>
        <v>#REF!</v>
      </c>
      <c r="AC23" s="108" t="e">
        <f t="shared" ca="1" si="138"/>
        <v>#REF!</v>
      </c>
      <c r="AD23" s="108" t="e">
        <f t="shared" ca="1" si="138"/>
        <v>#REF!</v>
      </c>
      <c r="AE23" s="108" t="e">
        <f t="shared" ca="1" si="138"/>
        <v>#REF!</v>
      </c>
      <c r="AF23" s="108" t="e">
        <f t="shared" ca="1" si="138"/>
        <v>#REF!</v>
      </c>
      <c r="AG23" s="108" t="e">
        <f t="shared" ca="1" si="138"/>
        <v>#REF!</v>
      </c>
      <c r="AH23" s="108" t="e">
        <f t="shared" ca="1" si="138"/>
        <v>#REF!</v>
      </c>
      <c r="AI23" s="108" t="e">
        <f t="shared" ca="1" si="138"/>
        <v>#REF!</v>
      </c>
      <c r="AJ23" s="108" t="e">
        <f t="shared" ca="1" si="138"/>
        <v>#REF!</v>
      </c>
      <c r="AK23" s="108" t="e">
        <f t="shared" ca="1" si="138"/>
        <v>#REF!</v>
      </c>
      <c r="AL23" s="108" t="e">
        <f t="shared" ca="1" si="138"/>
        <v>#REF!</v>
      </c>
      <c r="AM23" s="108" t="e">
        <f t="shared" ca="1" si="138"/>
        <v>#REF!</v>
      </c>
      <c r="AN23" s="108" t="e">
        <f t="shared" ca="1" si="139"/>
        <v>#REF!</v>
      </c>
      <c r="AO23" s="108" t="e">
        <f t="shared" ca="1" si="139"/>
        <v>#REF!</v>
      </c>
      <c r="AP23" s="108" t="e">
        <f t="shared" ca="1" si="139"/>
        <v>#REF!</v>
      </c>
      <c r="AQ23" s="108" t="e">
        <f t="shared" ca="1" si="139"/>
        <v>#REF!</v>
      </c>
      <c r="AR23" s="108" t="e">
        <f t="shared" ca="1" si="139"/>
        <v>#REF!</v>
      </c>
      <c r="AS23" s="108" t="e">
        <f t="shared" ca="1" si="139"/>
        <v>#REF!</v>
      </c>
      <c r="AT23" s="108" t="e">
        <f t="shared" ca="1" si="139"/>
        <v>#REF!</v>
      </c>
      <c r="AU23" s="108" t="e">
        <f t="shared" ca="1" si="139"/>
        <v>#REF!</v>
      </c>
      <c r="AV23" s="108" t="e">
        <f t="shared" ca="1" si="139"/>
        <v>#REF!</v>
      </c>
      <c r="AW23" s="108" t="e">
        <f t="shared" ca="1" si="139"/>
        <v>#REF!</v>
      </c>
      <c r="AX23" s="108" t="e">
        <f t="shared" ca="1" si="139"/>
        <v>#REF!</v>
      </c>
      <c r="AY23" s="108" t="e">
        <f t="shared" ca="1" si="139"/>
        <v>#REF!</v>
      </c>
      <c r="AZ23" s="108" t="e">
        <f t="shared" ca="1" si="139"/>
        <v>#REF!</v>
      </c>
      <c r="BA23" s="108" t="e">
        <f t="shared" ca="1" si="139"/>
        <v>#REF!</v>
      </c>
      <c r="BB23" s="108" t="e">
        <f t="shared" ca="1" si="139"/>
        <v>#REF!</v>
      </c>
      <c r="BC23" s="108" t="e">
        <f t="shared" ca="1" si="139"/>
        <v>#REF!</v>
      </c>
      <c r="BD23" s="108" t="e">
        <f t="shared" ca="1" si="137"/>
        <v>#REF!</v>
      </c>
      <c r="BE23" s="108" t="e">
        <f t="shared" ca="1" si="137"/>
        <v>#REF!</v>
      </c>
      <c r="BF23" s="108" t="e">
        <f t="shared" ca="1" si="137"/>
        <v>#REF!</v>
      </c>
      <c r="BG23" s="108" t="e">
        <f t="shared" ca="1" si="137"/>
        <v>#REF!</v>
      </c>
      <c r="BH23" s="108" t="e">
        <f t="shared" ca="1" si="137"/>
        <v>#REF!</v>
      </c>
      <c r="BI23" s="108" t="e">
        <f t="shared" ca="1" si="137"/>
        <v>#REF!</v>
      </c>
      <c r="BL23" s="97" t="str">
        <f t="shared" ca="1" si="57"/>
        <v>-</v>
      </c>
      <c r="BM23" s="97" t="str">
        <f t="shared" ca="1" si="58"/>
        <v>-</v>
      </c>
      <c r="BN23" s="97" t="str">
        <f t="shared" ca="1" si="59"/>
        <v>-</v>
      </c>
      <c r="BO23" s="97" t="str">
        <f t="shared" ca="1" si="60"/>
        <v>-</v>
      </c>
      <c r="BP23" s="99" t="str">
        <f t="shared" ca="1" si="61"/>
        <v xml:space="preserve"> - </v>
      </c>
      <c r="BQ23" s="99" t="str">
        <f t="shared" ca="1" si="62"/>
        <v xml:space="preserve"> - </v>
      </c>
      <c r="BR23" s="97" t="str">
        <f t="shared" ca="1" si="63"/>
        <v>-</v>
      </c>
      <c r="BS23" s="97" t="str">
        <f t="shared" ca="1" si="64"/>
        <v>-</v>
      </c>
      <c r="BT23" s="97" t="str">
        <f t="shared" ca="1" si="65"/>
        <v>-</v>
      </c>
      <c r="BU23" s="97" t="str">
        <f t="shared" ca="1" si="66"/>
        <v>-</v>
      </c>
      <c r="BV23" s="97" t="str">
        <f t="shared" ca="1" si="67"/>
        <v>-</v>
      </c>
      <c r="BW23" s="97" t="str">
        <f t="shared" ca="1" si="68"/>
        <v>-</v>
      </c>
      <c r="BX23" s="99" t="str">
        <f t="shared" ca="1" si="69"/>
        <v xml:space="preserve"> - </v>
      </c>
      <c r="BY23" s="99" t="str">
        <f t="shared" ca="1" si="70"/>
        <v xml:space="preserve"> - </v>
      </c>
      <c r="BZ23" s="97" t="str">
        <f t="shared" ca="1" si="71"/>
        <v>-</v>
      </c>
      <c r="CA23" s="97" t="str">
        <f t="shared" ca="1" si="72"/>
        <v>-</v>
      </c>
      <c r="CB23" s="99" t="str">
        <f t="shared" ca="1" si="73"/>
        <v xml:space="preserve"> - </v>
      </c>
      <c r="CC23" s="99" t="str">
        <f t="shared" ca="1" si="74"/>
        <v xml:space="preserve"> - </v>
      </c>
      <c r="CD23" s="99" t="str">
        <f t="shared" ca="1" si="75"/>
        <v xml:space="preserve"> - </v>
      </c>
      <c r="CE23" s="99" t="str">
        <f t="shared" ca="1" si="76"/>
        <v xml:space="preserve"> - </v>
      </c>
      <c r="CF23" s="99" t="str">
        <f t="shared" ca="1" si="77"/>
        <v xml:space="preserve"> - </v>
      </c>
      <c r="CG23" s="99" t="str">
        <f t="shared" ca="1" si="78"/>
        <v xml:space="preserve"> - </v>
      </c>
      <c r="CH23" s="97" t="str">
        <f t="shared" ca="1" si="79"/>
        <v>-</v>
      </c>
      <c r="CI23" s="97" t="str">
        <f t="shared" ca="1" si="80"/>
        <v>-</v>
      </c>
      <c r="CJ23" s="97" t="str">
        <f t="shared" ca="1" si="81"/>
        <v>-</v>
      </c>
      <c r="CK23" s="97" t="str">
        <f t="shared" ca="1" si="82"/>
        <v>-</v>
      </c>
      <c r="CL23" s="97" t="str">
        <f t="shared" ca="1" si="83"/>
        <v>-</v>
      </c>
      <c r="CM23" s="97" t="str">
        <f t="shared" ca="1" si="84"/>
        <v>-</v>
      </c>
      <c r="CN23" s="97" t="str">
        <f t="shared" ca="1" si="85"/>
        <v>-</v>
      </c>
      <c r="CO23" s="97" t="str">
        <f t="shared" ca="1" si="86"/>
        <v>-</v>
      </c>
      <c r="CP23" s="97" t="str">
        <f t="shared" ca="1" si="87"/>
        <v>-</v>
      </c>
      <c r="CQ23" s="97" t="str">
        <f t="shared" ca="1" si="88"/>
        <v>-</v>
      </c>
      <c r="CR23" s="97" t="str">
        <f t="shared" ca="1" si="89"/>
        <v>-</v>
      </c>
      <c r="CS23" s="97" t="str">
        <f t="shared" ca="1" si="90"/>
        <v>-</v>
      </c>
      <c r="CT23" s="97" t="str">
        <f t="shared" ca="1" si="91"/>
        <v>-</v>
      </c>
      <c r="CU23" s="97" t="str">
        <f t="shared" ca="1" si="92"/>
        <v>-</v>
      </c>
      <c r="CV23" s="97" t="str">
        <f t="shared" ca="1" si="93"/>
        <v>-</v>
      </c>
      <c r="CW23" s="97" t="str">
        <f t="shared" ca="1" si="94"/>
        <v>-</v>
      </c>
      <c r="CX23" s="97" t="str">
        <f t="shared" ca="1" si="95"/>
        <v>-</v>
      </c>
      <c r="CY23" s="97" t="str">
        <f t="shared" ca="1" si="96"/>
        <v>-</v>
      </c>
      <c r="CZ23" s="97" t="str">
        <f t="shared" ca="1" si="97"/>
        <v>-</v>
      </c>
      <c r="DA23" s="97" t="str">
        <f t="shared" ca="1" si="98"/>
        <v>-</v>
      </c>
      <c r="DB23" s="97" t="str">
        <f t="shared" ca="1" si="99"/>
        <v>-</v>
      </c>
      <c r="DC23" s="97" t="str">
        <f t="shared" ca="1" si="100"/>
        <v>-</v>
      </c>
      <c r="DD23" s="97" t="str">
        <f t="shared" ca="1" si="101"/>
        <v>-</v>
      </c>
      <c r="DE23" s="97" t="str">
        <f t="shared" ca="1" si="102"/>
        <v>-</v>
      </c>
      <c r="DF23" s="97" t="str">
        <f t="shared" ca="1" si="103"/>
        <v>-</v>
      </c>
      <c r="DG23" s="97" t="str">
        <f t="shared" ca="1" si="104"/>
        <v>-</v>
      </c>
      <c r="DH23" s="97" t="str">
        <f t="shared" ca="1" si="105"/>
        <v>-</v>
      </c>
      <c r="DI23" s="97" t="str">
        <f t="shared" ca="1" si="106"/>
        <v>-</v>
      </c>
      <c r="DJ23" s="97" t="str">
        <f t="shared" ca="1" si="107"/>
        <v>-</v>
      </c>
      <c r="DK23" s="97" t="str">
        <f t="shared" ca="1" si="108"/>
        <v>-</v>
      </c>
      <c r="DL23" s="97" t="str">
        <f t="shared" ca="1" si="109"/>
        <v>-</v>
      </c>
      <c r="DM23" s="97" t="str">
        <f t="shared" ca="1" si="110"/>
        <v>-</v>
      </c>
      <c r="DN23" s="97">
        <v>23</v>
      </c>
      <c r="DT23" s="97" t="str">
        <f t="shared" ca="1" si="111"/>
        <v>-</v>
      </c>
      <c r="DU23" s="97" t="str">
        <f t="shared" ca="1" si="112"/>
        <v>-</v>
      </c>
      <c r="DV23" s="97" t="str">
        <f t="shared" ca="1" si="113"/>
        <v>-</v>
      </c>
      <c r="DW23" s="97" t="str">
        <f t="shared" ca="1" si="114"/>
        <v>-</v>
      </c>
      <c r="DX23" s="97" t="str">
        <f t="shared" ca="1" si="115"/>
        <v>-</v>
      </c>
      <c r="DY23" s="97" t="e">
        <f t="shared" ca="1" si="116"/>
        <v>#REF!</v>
      </c>
      <c r="DZ23" s="97" t="str">
        <f t="shared" si="47"/>
        <v>Minor Retrofit</v>
      </c>
      <c r="EA23" s="97" t="e">
        <f t="shared" ca="1" si="117"/>
        <v>#REF!</v>
      </c>
      <c r="EB23" s="97">
        <f t="shared" si="118"/>
        <v>18</v>
      </c>
      <c r="EC23" s="97">
        <f>Calculation!$W$376</f>
        <v>1</v>
      </c>
      <c r="ED23" s="97" t="str">
        <f t="shared" ca="1" si="119"/>
        <v>-</v>
      </c>
      <c r="EE23" s="97" t="str">
        <f t="shared" ca="1" si="120"/>
        <v>-</v>
      </c>
      <c r="EF23" s="97" t="str">
        <f t="shared" ca="1" si="121"/>
        <v>-</v>
      </c>
      <c r="EG23" s="97" t="str">
        <f t="shared" ca="1" si="122"/>
        <v>-</v>
      </c>
      <c r="EH23" s="97" t="str">
        <f t="shared" ca="1" si="123"/>
        <v>-</v>
      </c>
      <c r="EI23" s="97">
        <f t="shared" ca="1" si="124"/>
        <v>0</v>
      </c>
      <c r="EJ23" s="97">
        <f t="shared" ca="1" si="140"/>
        <v>0</v>
      </c>
      <c r="EK23" s="97" t="str">
        <f t="shared" ca="1" si="125"/>
        <v>00</v>
      </c>
      <c r="EL23" s="97" t="e">
        <f t="shared" ca="1" si="126"/>
        <v>#REF!</v>
      </c>
      <c r="EN23" s="97">
        <v>1.7999999999999999E-6</v>
      </c>
      <c r="EP23" s="97">
        <v>18</v>
      </c>
      <c r="EQ23" s="97">
        <f t="array" aca="1" ref="EQ23" ca="1">MAX(IF($EI$6:$EI$365&lt;EQ22,$EI$6:$EI$365,""))</f>
        <v>0</v>
      </c>
      <c r="ER23" s="97">
        <f t="shared" ca="1" si="127"/>
        <v>0</v>
      </c>
      <c r="ES23" s="97" t="e">
        <f t="shared" ca="1" si="136"/>
        <v>#REF!</v>
      </c>
      <c r="ET23" s="97">
        <f t="shared" ca="1" si="128"/>
        <v>0</v>
      </c>
      <c r="EU23" s="97">
        <f t="shared" ca="1" si="129"/>
        <v>0</v>
      </c>
      <c r="EV23" s="97">
        <f t="shared" ca="1" si="49"/>
        <v>1</v>
      </c>
      <c r="EY23" s="97" t="e">
        <f ca="1">INDEX('MCA-INPUT'!$C$28:$F$42,MATCH(MCA!E23,'MCA-INPUT'!$B$28:$B$42,0),MATCH(MCA!B23,'MCA-INPUT'!$C$27:$F$27,0))</f>
        <v>#REF!</v>
      </c>
      <c r="FB23" s="97" t="str">
        <f t="shared" ref="FB23:FB36" si="144">$FE$5</f>
        <v>Minor Retrofit</v>
      </c>
      <c r="FC23" s="97" t="e">
        <f t="shared" ref="FC23:FC36" ca="1" si="145">FD7</f>
        <v>#REF!</v>
      </c>
      <c r="FD23" s="97" t="e">
        <f t="shared" ref="FD23:FD36" ca="1" si="146">FE7</f>
        <v>#REF!</v>
      </c>
      <c r="FE23" s="97">
        <f t="shared" ca="1" si="141"/>
        <v>0</v>
      </c>
      <c r="FF23" s="97" t="str">
        <f t="shared" ca="1" si="142"/>
        <v>N/A</v>
      </c>
      <c r="FG23" s="97" t="e">
        <f t="shared" ref="FG23:FG81" ca="1" si="147">IF(FD23=0,0,CONCATENATE(FC23," - ",FB23))</f>
        <v>#REF!</v>
      </c>
      <c r="FK23" s="97">
        <v>2</v>
      </c>
      <c r="FL23" s="97">
        <f t="shared" ref="FL23:FL81" ca="1" si="148">IFERROR(INDEX($FD$22:$FD$81,MATCH(FK23,$FF$22:$FF$81,0),1),0)</f>
        <v>0</v>
      </c>
      <c r="FM23" s="97" t="e">
        <f t="shared" ref="FM23:FM81" ca="1" si="149">INDEX($FG$22:$FG$81,MATCH(FL23,$FD$22:$FD$81,0),1)</f>
        <v>#N/A</v>
      </c>
      <c r="FN23" s="111" t="e">
        <f t="shared" ca="1" si="143"/>
        <v>#REF!</v>
      </c>
      <c r="FP23" s="97">
        <v>18</v>
      </c>
      <c r="FQ23" s="97" t="str">
        <v>Annual electricity cost  - National Currency/yr</v>
      </c>
      <c r="FR23" s="97" t="str">
        <f t="shared" si="133"/>
        <v>18. Annual electricity cost  - National Currency/yr</v>
      </c>
      <c r="FS23" s="97" t="str">
        <v>National Currency/yr</v>
      </c>
      <c r="FU23" s="109" t="e">
        <f t="shared" ca="1" si="53"/>
        <v>#REF!</v>
      </c>
      <c r="FV23" s="109" t="e">
        <f t="shared" ca="1" si="54"/>
        <v>#REF!</v>
      </c>
      <c r="FW23" s="110" t="e">
        <f t="shared" ca="1" si="134"/>
        <v>#REF!</v>
      </c>
      <c r="FX23" s="110"/>
      <c r="FY23" s="97" t="e">
        <f t="shared" ca="1" si="135"/>
        <v>#REF!</v>
      </c>
      <c r="FZ23" s="97" t="str">
        <f ca="1">IF(ISERROR(VLOOKUP(FY23,'MCA-INPUT'!$B$45:$F$54,1,FALSE)),"No","Yes")</f>
        <v>No</v>
      </c>
      <c r="GA23" s="109" t="e">
        <f ca="1"/>
        <v>#REF!</v>
      </c>
    </row>
    <row r="24" spans="1:183" x14ac:dyDescent="0.25">
      <c r="A24" s="96">
        <v>19</v>
      </c>
      <c r="B24" s="96" t="s">
        <v>3</v>
      </c>
      <c r="C24" s="106" t="e">
        <f t="shared" ca="1" si="1"/>
        <v>#REF!</v>
      </c>
      <c r="D24" s="107" t="e">
        <f t="shared" ca="1" si="1"/>
        <v>#REF!</v>
      </c>
      <c r="E24" s="96" t="e">
        <f t="shared" ca="1" si="1"/>
        <v>#REF!</v>
      </c>
      <c r="F24" s="96" t="s">
        <v>4</v>
      </c>
      <c r="G24" s="96" t="e">
        <f t="shared" ca="1" si="55"/>
        <v>#REF!</v>
      </c>
      <c r="H24" s="108" t="e">
        <f t="shared" ca="1" si="56"/>
        <v>#REF!</v>
      </c>
      <c r="I24" s="108" t="e">
        <f t="shared" ca="1" si="56"/>
        <v>#REF!</v>
      </c>
      <c r="J24" s="108" t="e">
        <f t="shared" ca="1" si="56"/>
        <v>#REF!</v>
      </c>
      <c r="K24" s="108" t="e">
        <f t="shared" ca="1" si="56"/>
        <v>#REF!</v>
      </c>
      <c r="L24" s="108" t="e">
        <f t="shared" ca="1" si="56"/>
        <v>#REF!</v>
      </c>
      <c r="M24" s="108" t="e">
        <f t="shared" ca="1" si="56"/>
        <v>#REF!</v>
      </c>
      <c r="N24" s="108" t="e">
        <f t="shared" ca="1" si="56"/>
        <v>#REF!</v>
      </c>
      <c r="O24" s="108" t="e">
        <f t="shared" ca="1" si="56"/>
        <v>#REF!</v>
      </c>
      <c r="P24" s="108" t="e">
        <f t="shared" ca="1" si="56"/>
        <v>#REF!</v>
      </c>
      <c r="Q24" s="108" t="e">
        <f t="shared" ca="1" si="56"/>
        <v>#REF!</v>
      </c>
      <c r="R24" s="108" t="e">
        <f t="shared" ca="1" si="56"/>
        <v>#REF!</v>
      </c>
      <c r="S24" s="108" t="e">
        <f t="shared" ca="1" si="56"/>
        <v>#REF!</v>
      </c>
      <c r="T24" s="108" t="e">
        <f t="shared" ca="1" si="56"/>
        <v>#REF!</v>
      </c>
      <c r="U24" s="108" t="e">
        <f t="shared" ca="1" si="56"/>
        <v>#REF!</v>
      </c>
      <c r="V24" s="108" t="e">
        <f t="shared" ca="1" si="56"/>
        <v>#REF!</v>
      </c>
      <c r="W24" s="108" t="e">
        <f t="shared" ca="1" si="56"/>
        <v>#REF!</v>
      </c>
      <c r="X24" s="108" t="e">
        <f t="shared" ca="1" si="138"/>
        <v>#REF!</v>
      </c>
      <c r="Y24" s="108" t="e">
        <f t="shared" ca="1" si="138"/>
        <v>#REF!</v>
      </c>
      <c r="Z24" s="108" t="e">
        <f t="shared" ca="1" si="138"/>
        <v>#REF!</v>
      </c>
      <c r="AA24" s="108" t="e">
        <f t="shared" ca="1" si="138"/>
        <v>#REF!</v>
      </c>
      <c r="AB24" s="108" t="e">
        <f t="shared" ca="1" si="138"/>
        <v>#REF!</v>
      </c>
      <c r="AC24" s="108" t="e">
        <f t="shared" ca="1" si="138"/>
        <v>#REF!</v>
      </c>
      <c r="AD24" s="108" t="e">
        <f t="shared" ca="1" si="138"/>
        <v>#REF!</v>
      </c>
      <c r="AE24" s="108" t="e">
        <f t="shared" ca="1" si="138"/>
        <v>#REF!</v>
      </c>
      <c r="AF24" s="108" t="e">
        <f t="shared" ca="1" si="138"/>
        <v>#REF!</v>
      </c>
      <c r="AG24" s="108" t="e">
        <f t="shared" ca="1" si="138"/>
        <v>#REF!</v>
      </c>
      <c r="AH24" s="108" t="e">
        <f t="shared" ca="1" si="138"/>
        <v>#REF!</v>
      </c>
      <c r="AI24" s="108" t="e">
        <f t="shared" ca="1" si="138"/>
        <v>#REF!</v>
      </c>
      <c r="AJ24" s="108" t="e">
        <f t="shared" ca="1" si="138"/>
        <v>#REF!</v>
      </c>
      <c r="AK24" s="108" t="e">
        <f t="shared" ca="1" si="138"/>
        <v>#REF!</v>
      </c>
      <c r="AL24" s="108" t="e">
        <f t="shared" ca="1" si="138"/>
        <v>#REF!</v>
      </c>
      <c r="AM24" s="108" t="e">
        <f t="shared" ca="1" si="138"/>
        <v>#REF!</v>
      </c>
      <c r="AN24" s="108" t="e">
        <f t="shared" ca="1" si="139"/>
        <v>#REF!</v>
      </c>
      <c r="AO24" s="108" t="e">
        <f t="shared" ca="1" si="139"/>
        <v>#REF!</v>
      </c>
      <c r="AP24" s="108" t="e">
        <f t="shared" ca="1" si="139"/>
        <v>#REF!</v>
      </c>
      <c r="AQ24" s="108" t="e">
        <f t="shared" ca="1" si="139"/>
        <v>#REF!</v>
      </c>
      <c r="AR24" s="108" t="e">
        <f t="shared" ca="1" si="139"/>
        <v>#REF!</v>
      </c>
      <c r="AS24" s="108" t="e">
        <f t="shared" ca="1" si="139"/>
        <v>#REF!</v>
      </c>
      <c r="AT24" s="108" t="e">
        <f t="shared" ca="1" si="139"/>
        <v>#REF!</v>
      </c>
      <c r="AU24" s="108" t="e">
        <f t="shared" ca="1" si="139"/>
        <v>#REF!</v>
      </c>
      <c r="AV24" s="108" t="e">
        <f t="shared" ca="1" si="139"/>
        <v>#REF!</v>
      </c>
      <c r="AW24" s="108" t="e">
        <f t="shared" ca="1" si="139"/>
        <v>#REF!</v>
      </c>
      <c r="AX24" s="108" t="e">
        <f t="shared" ca="1" si="139"/>
        <v>#REF!</v>
      </c>
      <c r="AY24" s="108" t="e">
        <f t="shared" ca="1" si="139"/>
        <v>#REF!</v>
      </c>
      <c r="AZ24" s="108" t="e">
        <f t="shared" ca="1" si="139"/>
        <v>#REF!</v>
      </c>
      <c r="BA24" s="108" t="e">
        <f t="shared" ca="1" si="139"/>
        <v>#REF!</v>
      </c>
      <c r="BB24" s="108" t="e">
        <f t="shared" ca="1" si="139"/>
        <v>#REF!</v>
      </c>
      <c r="BC24" s="108" t="e">
        <f t="shared" ca="1" si="139"/>
        <v>#REF!</v>
      </c>
      <c r="BD24" s="108" t="e">
        <f t="shared" ca="1" si="137"/>
        <v>#REF!</v>
      </c>
      <c r="BE24" s="108" t="e">
        <f t="shared" ca="1" si="137"/>
        <v>#REF!</v>
      </c>
      <c r="BF24" s="108" t="e">
        <f t="shared" ca="1" si="137"/>
        <v>#REF!</v>
      </c>
      <c r="BG24" s="108" t="e">
        <f t="shared" ca="1" si="137"/>
        <v>#REF!</v>
      </c>
      <c r="BH24" s="108" t="e">
        <f t="shared" ca="1" si="137"/>
        <v>#REF!</v>
      </c>
      <c r="BI24" s="108" t="e">
        <f t="shared" ca="1" si="137"/>
        <v>#REF!</v>
      </c>
      <c r="BL24" s="97" t="str">
        <f t="shared" ca="1" si="57"/>
        <v>-</v>
      </c>
      <c r="BM24" s="97" t="str">
        <f t="shared" ca="1" si="58"/>
        <v>-</v>
      </c>
      <c r="BN24" s="97" t="str">
        <f t="shared" ca="1" si="59"/>
        <v>-</v>
      </c>
      <c r="BO24" s="97" t="str">
        <f t="shared" ca="1" si="60"/>
        <v>-</v>
      </c>
      <c r="BP24" s="99" t="str">
        <f t="shared" ca="1" si="61"/>
        <v xml:space="preserve"> - </v>
      </c>
      <c r="BQ24" s="99" t="str">
        <f t="shared" ca="1" si="62"/>
        <v xml:space="preserve"> - </v>
      </c>
      <c r="BR24" s="97" t="str">
        <f t="shared" ca="1" si="63"/>
        <v>-</v>
      </c>
      <c r="BS24" s="97" t="str">
        <f t="shared" ca="1" si="64"/>
        <v>-</v>
      </c>
      <c r="BT24" s="97" t="str">
        <f t="shared" ca="1" si="65"/>
        <v>-</v>
      </c>
      <c r="BU24" s="97" t="str">
        <f t="shared" ca="1" si="66"/>
        <v>-</v>
      </c>
      <c r="BV24" s="97" t="str">
        <f t="shared" ca="1" si="67"/>
        <v>-</v>
      </c>
      <c r="BW24" s="97" t="str">
        <f t="shared" ca="1" si="68"/>
        <v>-</v>
      </c>
      <c r="BX24" s="99" t="str">
        <f t="shared" ca="1" si="69"/>
        <v xml:space="preserve"> - </v>
      </c>
      <c r="BY24" s="99" t="str">
        <f t="shared" ca="1" si="70"/>
        <v xml:space="preserve"> - </v>
      </c>
      <c r="BZ24" s="97" t="str">
        <f t="shared" ca="1" si="71"/>
        <v>-</v>
      </c>
      <c r="CA24" s="97" t="str">
        <f t="shared" ca="1" si="72"/>
        <v>-</v>
      </c>
      <c r="CB24" s="99" t="str">
        <f t="shared" ca="1" si="73"/>
        <v xml:space="preserve"> - </v>
      </c>
      <c r="CC24" s="99" t="str">
        <f t="shared" ca="1" si="74"/>
        <v xml:space="preserve"> - </v>
      </c>
      <c r="CD24" s="99" t="str">
        <f t="shared" ca="1" si="75"/>
        <v xml:space="preserve"> - </v>
      </c>
      <c r="CE24" s="99" t="str">
        <f t="shared" ca="1" si="76"/>
        <v xml:space="preserve"> - </v>
      </c>
      <c r="CF24" s="99" t="str">
        <f t="shared" ca="1" si="77"/>
        <v xml:space="preserve"> - </v>
      </c>
      <c r="CG24" s="99" t="str">
        <f t="shared" ca="1" si="78"/>
        <v xml:space="preserve"> - </v>
      </c>
      <c r="CH24" s="97" t="str">
        <f t="shared" ca="1" si="79"/>
        <v>-</v>
      </c>
      <c r="CI24" s="97" t="str">
        <f t="shared" ca="1" si="80"/>
        <v>-</v>
      </c>
      <c r="CJ24" s="97" t="str">
        <f t="shared" ca="1" si="81"/>
        <v>-</v>
      </c>
      <c r="CK24" s="97" t="str">
        <f t="shared" ca="1" si="82"/>
        <v>-</v>
      </c>
      <c r="CL24" s="97" t="str">
        <f t="shared" ca="1" si="83"/>
        <v>-</v>
      </c>
      <c r="CM24" s="97" t="str">
        <f t="shared" ca="1" si="84"/>
        <v>-</v>
      </c>
      <c r="CN24" s="97" t="str">
        <f t="shared" ca="1" si="85"/>
        <v>-</v>
      </c>
      <c r="CO24" s="97" t="str">
        <f t="shared" ca="1" si="86"/>
        <v>-</v>
      </c>
      <c r="CP24" s="97" t="str">
        <f t="shared" ca="1" si="87"/>
        <v>-</v>
      </c>
      <c r="CQ24" s="97" t="str">
        <f t="shared" ca="1" si="88"/>
        <v>-</v>
      </c>
      <c r="CR24" s="97" t="str">
        <f t="shared" ca="1" si="89"/>
        <v>-</v>
      </c>
      <c r="CS24" s="97" t="str">
        <f t="shared" ca="1" si="90"/>
        <v>-</v>
      </c>
      <c r="CT24" s="97" t="str">
        <f t="shared" ca="1" si="91"/>
        <v>-</v>
      </c>
      <c r="CU24" s="97" t="str">
        <f t="shared" ca="1" si="92"/>
        <v>-</v>
      </c>
      <c r="CV24" s="97" t="str">
        <f t="shared" ca="1" si="93"/>
        <v>-</v>
      </c>
      <c r="CW24" s="97" t="str">
        <f t="shared" ca="1" si="94"/>
        <v>-</v>
      </c>
      <c r="CX24" s="97" t="str">
        <f t="shared" ca="1" si="95"/>
        <v>-</v>
      </c>
      <c r="CY24" s="97" t="str">
        <f t="shared" ca="1" si="96"/>
        <v>-</v>
      </c>
      <c r="CZ24" s="97" t="str">
        <f t="shared" ca="1" si="97"/>
        <v>-</v>
      </c>
      <c r="DA24" s="97" t="str">
        <f t="shared" ca="1" si="98"/>
        <v>-</v>
      </c>
      <c r="DB24" s="97" t="str">
        <f t="shared" ca="1" si="99"/>
        <v>-</v>
      </c>
      <c r="DC24" s="97" t="str">
        <f t="shared" ca="1" si="100"/>
        <v>-</v>
      </c>
      <c r="DD24" s="97" t="str">
        <f t="shared" ca="1" si="101"/>
        <v>-</v>
      </c>
      <c r="DE24" s="97" t="str">
        <f t="shared" ca="1" si="102"/>
        <v>-</v>
      </c>
      <c r="DF24" s="97" t="str">
        <f t="shared" ca="1" si="103"/>
        <v>-</v>
      </c>
      <c r="DG24" s="97" t="str">
        <f t="shared" ca="1" si="104"/>
        <v>-</v>
      </c>
      <c r="DH24" s="97" t="str">
        <f t="shared" ca="1" si="105"/>
        <v>-</v>
      </c>
      <c r="DI24" s="97" t="str">
        <f t="shared" ca="1" si="106"/>
        <v>-</v>
      </c>
      <c r="DJ24" s="97" t="str">
        <f t="shared" ca="1" si="107"/>
        <v>-</v>
      </c>
      <c r="DK24" s="97" t="str">
        <f t="shared" ca="1" si="108"/>
        <v>-</v>
      </c>
      <c r="DL24" s="97" t="str">
        <f t="shared" ca="1" si="109"/>
        <v>-</v>
      </c>
      <c r="DM24" s="97" t="str">
        <f t="shared" ca="1" si="110"/>
        <v>-</v>
      </c>
      <c r="DN24" s="97">
        <v>24</v>
      </c>
      <c r="DT24" s="97" t="str">
        <f t="shared" ca="1" si="111"/>
        <v>-</v>
      </c>
      <c r="DU24" s="97" t="str">
        <f t="shared" ca="1" si="112"/>
        <v>-</v>
      </c>
      <c r="DV24" s="97" t="str">
        <f t="shared" ca="1" si="113"/>
        <v>-</v>
      </c>
      <c r="DW24" s="97" t="str">
        <f t="shared" ca="1" si="114"/>
        <v>-</v>
      </c>
      <c r="DX24" s="97" t="str">
        <f t="shared" ca="1" si="115"/>
        <v>-</v>
      </c>
      <c r="DY24" s="97" t="e">
        <f t="shared" ca="1" si="116"/>
        <v>#REF!</v>
      </c>
      <c r="DZ24" s="97" t="str">
        <f t="shared" si="47"/>
        <v>Minor Retrofit</v>
      </c>
      <c r="EA24" s="97" t="e">
        <f t="shared" ca="1" si="117"/>
        <v>#REF!</v>
      </c>
      <c r="EB24" s="97">
        <f t="shared" si="118"/>
        <v>19</v>
      </c>
      <c r="EC24" s="97">
        <f>Calculation!$W$376</f>
        <v>1</v>
      </c>
      <c r="ED24" s="97" t="str">
        <f t="shared" ca="1" si="119"/>
        <v>-</v>
      </c>
      <c r="EE24" s="97" t="str">
        <f t="shared" ca="1" si="120"/>
        <v>-</v>
      </c>
      <c r="EF24" s="97" t="str">
        <f t="shared" ca="1" si="121"/>
        <v>-</v>
      </c>
      <c r="EG24" s="97" t="str">
        <f t="shared" ca="1" si="122"/>
        <v>-</v>
      </c>
      <c r="EH24" s="97" t="str">
        <f t="shared" ca="1" si="123"/>
        <v>-</v>
      </c>
      <c r="EI24" s="97">
        <f t="shared" ca="1" si="124"/>
        <v>0</v>
      </c>
      <c r="EJ24" s="97">
        <f t="shared" ca="1" si="140"/>
        <v>0</v>
      </c>
      <c r="EK24" s="97" t="str">
        <f t="shared" ca="1" si="125"/>
        <v>00</v>
      </c>
      <c r="EL24" s="97" t="e">
        <f t="shared" ca="1" si="126"/>
        <v>#REF!</v>
      </c>
      <c r="EN24" s="97">
        <v>1.9E-6</v>
      </c>
      <c r="EP24" s="97">
        <v>19</v>
      </c>
      <c r="EQ24" s="97">
        <f t="array" aca="1" ref="EQ24" ca="1">MAX(IF($EI$6:$EI$365&lt;EQ23,$EI$6:$EI$365,""))</f>
        <v>0</v>
      </c>
      <c r="ER24" s="97">
        <f t="shared" ca="1" si="127"/>
        <v>0</v>
      </c>
      <c r="ES24" s="97" t="e">
        <f t="shared" ca="1" si="136"/>
        <v>#REF!</v>
      </c>
      <c r="ET24" s="97">
        <f t="shared" ca="1" si="128"/>
        <v>0</v>
      </c>
      <c r="EU24" s="97">
        <f t="shared" ca="1" si="129"/>
        <v>0</v>
      </c>
      <c r="EV24" s="97">
        <f t="shared" ca="1" si="49"/>
        <v>1</v>
      </c>
      <c r="EY24" s="97" t="e">
        <f ca="1">INDEX('MCA-INPUT'!$C$28:$F$42,MATCH(MCA!E24,'MCA-INPUT'!$B$28:$B$42,0),MATCH(MCA!B24,'MCA-INPUT'!$C$27:$F$27,0))</f>
        <v>#REF!</v>
      </c>
      <c r="FB24" s="97" t="str">
        <f t="shared" si="144"/>
        <v>Minor Retrofit</v>
      </c>
      <c r="FC24" s="97" t="e">
        <f t="shared" ca="1" si="145"/>
        <v>#REF!</v>
      </c>
      <c r="FD24" s="97" t="e">
        <f t="shared" ca="1" si="146"/>
        <v>#REF!</v>
      </c>
      <c r="FE24" s="97">
        <f t="shared" ca="1" si="141"/>
        <v>0</v>
      </c>
      <c r="FF24" s="97" t="str">
        <f t="shared" ca="1" si="142"/>
        <v>N/A</v>
      </c>
      <c r="FG24" s="97" t="e">
        <f t="shared" ca="1" si="147"/>
        <v>#REF!</v>
      </c>
      <c r="FK24" s="97">
        <v>3</v>
      </c>
      <c r="FL24" s="97">
        <f t="shared" ca="1" si="148"/>
        <v>0</v>
      </c>
      <c r="FM24" s="97" t="e">
        <f t="shared" ca="1" si="149"/>
        <v>#N/A</v>
      </c>
      <c r="FN24" s="111" t="e">
        <f t="shared" ca="1" si="143"/>
        <v>#REF!</v>
      </c>
      <c r="FP24" s="97">
        <v>19</v>
      </c>
      <c r="FQ24" s="97" t="str">
        <v xml:space="preserve">Annual fossil fuel cost  - National Currency/m²/yr </v>
      </c>
      <c r="FR24" s="97" t="str">
        <f t="shared" si="133"/>
        <v xml:space="preserve">19. Annual fossil fuel cost  - National Currency/m²/yr </v>
      </c>
      <c r="FS24" s="97" t="str">
        <v xml:space="preserve">National Currency/m2/yr </v>
      </c>
      <c r="FU24" s="109" t="e">
        <f t="shared" ca="1" si="53"/>
        <v>#REF!</v>
      </c>
      <c r="FV24" s="109" t="e">
        <f t="shared" ca="1" si="54"/>
        <v>#REF!</v>
      </c>
      <c r="FW24" s="110" t="e">
        <f t="shared" ca="1" si="134"/>
        <v>#REF!</v>
      </c>
      <c r="FX24" s="110"/>
      <c r="FY24" s="97" t="e">
        <f t="shared" ca="1" si="135"/>
        <v>#REF!</v>
      </c>
      <c r="FZ24" s="97" t="str">
        <f ca="1">IF(ISERROR(VLOOKUP(FY24,'MCA-INPUT'!$B$45:$F$54,1,FALSE)),"No","Yes")</f>
        <v>No</v>
      </c>
      <c r="GA24" s="109" t="e">
        <f ca="1"/>
        <v>#REF!</v>
      </c>
    </row>
    <row r="25" spans="1:183" x14ac:dyDescent="0.25">
      <c r="A25" s="96">
        <v>20</v>
      </c>
      <c r="B25" s="96" t="s">
        <v>3</v>
      </c>
      <c r="C25" s="106" t="e">
        <f t="shared" ca="1" si="1"/>
        <v>#REF!</v>
      </c>
      <c r="D25" s="107" t="e">
        <f t="shared" ca="1" si="1"/>
        <v>#REF!</v>
      </c>
      <c r="E25" s="96" t="e">
        <f t="shared" ca="1" si="1"/>
        <v>#REF!</v>
      </c>
      <c r="F25" s="96" t="s">
        <v>4</v>
      </c>
      <c r="G25" s="96" t="e">
        <f t="shared" ca="1" si="55"/>
        <v>#REF!</v>
      </c>
      <c r="H25" s="108" t="e">
        <f t="shared" ca="1" si="56"/>
        <v>#REF!</v>
      </c>
      <c r="I25" s="108" t="e">
        <f t="shared" ca="1" si="56"/>
        <v>#REF!</v>
      </c>
      <c r="J25" s="108" t="e">
        <f t="shared" ca="1" si="56"/>
        <v>#REF!</v>
      </c>
      <c r="K25" s="108" t="e">
        <f t="shared" ca="1" si="56"/>
        <v>#REF!</v>
      </c>
      <c r="L25" s="108" t="e">
        <f t="shared" ca="1" si="56"/>
        <v>#REF!</v>
      </c>
      <c r="M25" s="108" t="e">
        <f t="shared" ca="1" si="56"/>
        <v>#REF!</v>
      </c>
      <c r="N25" s="108" t="e">
        <f t="shared" ca="1" si="56"/>
        <v>#REF!</v>
      </c>
      <c r="O25" s="108" t="e">
        <f t="shared" ca="1" si="56"/>
        <v>#REF!</v>
      </c>
      <c r="P25" s="108" t="e">
        <f t="shared" ca="1" si="56"/>
        <v>#REF!</v>
      </c>
      <c r="Q25" s="108" t="e">
        <f t="shared" ca="1" si="56"/>
        <v>#REF!</v>
      </c>
      <c r="R25" s="108" t="e">
        <f t="shared" ca="1" si="56"/>
        <v>#REF!</v>
      </c>
      <c r="S25" s="108" t="e">
        <f t="shared" ca="1" si="56"/>
        <v>#REF!</v>
      </c>
      <c r="T25" s="108" t="e">
        <f t="shared" ca="1" si="56"/>
        <v>#REF!</v>
      </c>
      <c r="U25" s="108" t="e">
        <f t="shared" ca="1" si="56"/>
        <v>#REF!</v>
      </c>
      <c r="V25" s="108" t="e">
        <f t="shared" ca="1" si="56"/>
        <v>#REF!</v>
      </c>
      <c r="W25" s="108" t="e">
        <f t="shared" ca="1" si="56"/>
        <v>#REF!</v>
      </c>
      <c r="X25" s="108" t="e">
        <f t="shared" ca="1" si="138"/>
        <v>#REF!</v>
      </c>
      <c r="Y25" s="108" t="e">
        <f t="shared" ca="1" si="138"/>
        <v>#REF!</v>
      </c>
      <c r="Z25" s="108" t="e">
        <f t="shared" ca="1" si="138"/>
        <v>#REF!</v>
      </c>
      <c r="AA25" s="108" t="e">
        <f t="shared" ca="1" si="138"/>
        <v>#REF!</v>
      </c>
      <c r="AB25" s="108" t="e">
        <f t="shared" ca="1" si="138"/>
        <v>#REF!</v>
      </c>
      <c r="AC25" s="108" t="e">
        <f t="shared" ca="1" si="138"/>
        <v>#REF!</v>
      </c>
      <c r="AD25" s="108" t="e">
        <f t="shared" ca="1" si="138"/>
        <v>#REF!</v>
      </c>
      <c r="AE25" s="108" t="e">
        <f t="shared" ca="1" si="138"/>
        <v>#REF!</v>
      </c>
      <c r="AF25" s="108" t="e">
        <f t="shared" ca="1" si="138"/>
        <v>#REF!</v>
      </c>
      <c r="AG25" s="108" t="e">
        <f t="shared" ca="1" si="138"/>
        <v>#REF!</v>
      </c>
      <c r="AH25" s="108" t="e">
        <f t="shared" ca="1" si="138"/>
        <v>#REF!</v>
      </c>
      <c r="AI25" s="108" t="e">
        <f t="shared" ca="1" si="138"/>
        <v>#REF!</v>
      </c>
      <c r="AJ25" s="108" t="e">
        <f t="shared" ca="1" si="138"/>
        <v>#REF!</v>
      </c>
      <c r="AK25" s="108" t="e">
        <f t="shared" ca="1" si="138"/>
        <v>#REF!</v>
      </c>
      <c r="AL25" s="108" t="e">
        <f t="shared" ca="1" si="138"/>
        <v>#REF!</v>
      </c>
      <c r="AM25" s="108" t="e">
        <f t="shared" ca="1" si="138"/>
        <v>#REF!</v>
      </c>
      <c r="AN25" s="108" t="e">
        <f t="shared" ca="1" si="139"/>
        <v>#REF!</v>
      </c>
      <c r="AO25" s="108" t="e">
        <f t="shared" ca="1" si="139"/>
        <v>#REF!</v>
      </c>
      <c r="AP25" s="108" t="e">
        <f t="shared" ca="1" si="139"/>
        <v>#REF!</v>
      </c>
      <c r="AQ25" s="108" t="e">
        <f t="shared" ca="1" si="139"/>
        <v>#REF!</v>
      </c>
      <c r="AR25" s="108" t="e">
        <f t="shared" ca="1" si="139"/>
        <v>#REF!</v>
      </c>
      <c r="AS25" s="108" t="e">
        <f t="shared" ca="1" si="139"/>
        <v>#REF!</v>
      </c>
      <c r="AT25" s="108" t="e">
        <f t="shared" ca="1" si="139"/>
        <v>#REF!</v>
      </c>
      <c r="AU25" s="108" t="e">
        <f t="shared" ca="1" si="139"/>
        <v>#REF!</v>
      </c>
      <c r="AV25" s="108" t="e">
        <f t="shared" ca="1" si="139"/>
        <v>#REF!</v>
      </c>
      <c r="AW25" s="108" t="e">
        <f t="shared" ca="1" si="139"/>
        <v>#REF!</v>
      </c>
      <c r="AX25" s="108" t="e">
        <f t="shared" ca="1" si="139"/>
        <v>#REF!</v>
      </c>
      <c r="AY25" s="108" t="e">
        <f t="shared" ca="1" si="139"/>
        <v>#REF!</v>
      </c>
      <c r="AZ25" s="108" t="e">
        <f t="shared" ca="1" si="139"/>
        <v>#REF!</v>
      </c>
      <c r="BA25" s="108" t="e">
        <f t="shared" ca="1" si="139"/>
        <v>#REF!</v>
      </c>
      <c r="BB25" s="108" t="e">
        <f t="shared" ca="1" si="139"/>
        <v>#REF!</v>
      </c>
      <c r="BC25" s="108" t="e">
        <f t="shared" ca="1" si="139"/>
        <v>#REF!</v>
      </c>
      <c r="BD25" s="108" t="e">
        <f t="shared" ca="1" si="137"/>
        <v>#REF!</v>
      </c>
      <c r="BE25" s="108" t="e">
        <f t="shared" ca="1" si="137"/>
        <v>#REF!</v>
      </c>
      <c r="BF25" s="108" t="e">
        <f t="shared" ca="1" si="137"/>
        <v>#REF!</v>
      </c>
      <c r="BG25" s="108" t="e">
        <f t="shared" ca="1" si="137"/>
        <v>#REF!</v>
      </c>
      <c r="BH25" s="108" t="e">
        <f t="shared" ca="1" si="137"/>
        <v>#REF!</v>
      </c>
      <c r="BI25" s="108" t="e">
        <f t="shared" ca="1" si="137"/>
        <v>#REF!</v>
      </c>
      <c r="BL25" s="97" t="str">
        <f t="shared" ca="1" si="57"/>
        <v>-</v>
      </c>
      <c r="BM25" s="97" t="str">
        <f t="shared" ca="1" si="58"/>
        <v>-</v>
      </c>
      <c r="BN25" s="97" t="str">
        <f t="shared" ca="1" si="59"/>
        <v>-</v>
      </c>
      <c r="BO25" s="97" t="str">
        <f t="shared" ca="1" si="60"/>
        <v>-</v>
      </c>
      <c r="BP25" s="99" t="str">
        <f t="shared" ca="1" si="61"/>
        <v xml:space="preserve"> - </v>
      </c>
      <c r="BQ25" s="99" t="str">
        <f t="shared" ca="1" si="62"/>
        <v xml:space="preserve"> - </v>
      </c>
      <c r="BR25" s="97" t="str">
        <f t="shared" ca="1" si="63"/>
        <v>-</v>
      </c>
      <c r="BS25" s="97" t="str">
        <f t="shared" ca="1" si="64"/>
        <v>-</v>
      </c>
      <c r="BT25" s="97" t="str">
        <f t="shared" ca="1" si="65"/>
        <v>-</v>
      </c>
      <c r="BU25" s="97" t="str">
        <f t="shared" ca="1" si="66"/>
        <v>-</v>
      </c>
      <c r="BV25" s="97" t="str">
        <f t="shared" ca="1" si="67"/>
        <v>-</v>
      </c>
      <c r="BW25" s="97" t="str">
        <f t="shared" ca="1" si="68"/>
        <v>-</v>
      </c>
      <c r="BX25" s="99" t="str">
        <f t="shared" ca="1" si="69"/>
        <v xml:space="preserve"> - </v>
      </c>
      <c r="BY25" s="99" t="str">
        <f t="shared" ca="1" si="70"/>
        <v xml:space="preserve"> - </v>
      </c>
      <c r="BZ25" s="97" t="str">
        <f t="shared" ca="1" si="71"/>
        <v>-</v>
      </c>
      <c r="CA25" s="97" t="str">
        <f t="shared" ca="1" si="72"/>
        <v>-</v>
      </c>
      <c r="CB25" s="99" t="str">
        <f t="shared" ca="1" si="73"/>
        <v xml:space="preserve"> - </v>
      </c>
      <c r="CC25" s="99" t="str">
        <f t="shared" ca="1" si="74"/>
        <v xml:space="preserve"> - </v>
      </c>
      <c r="CD25" s="99" t="str">
        <f t="shared" ca="1" si="75"/>
        <v xml:space="preserve"> - </v>
      </c>
      <c r="CE25" s="99" t="str">
        <f t="shared" ca="1" si="76"/>
        <v xml:space="preserve"> - </v>
      </c>
      <c r="CF25" s="99" t="str">
        <f t="shared" ca="1" si="77"/>
        <v xml:space="preserve"> - </v>
      </c>
      <c r="CG25" s="99" t="str">
        <f t="shared" ca="1" si="78"/>
        <v xml:space="preserve"> - </v>
      </c>
      <c r="CH25" s="97" t="str">
        <f t="shared" ca="1" si="79"/>
        <v>-</v>
      </c>
      <c r="CI25" s="97" t="str">
        <f t="shared" ca="1" si="80"/>
        <v>-</v>
      </c>
      <c r="CJ25" s="97" t="str">
        <f t="shared" ca="1" si="81"/>
        <v>-</v>
      </c>
      <c r="CK25" s="97" t="str">
        <f t="shared" ca="1" si="82"/>
        <v>-</v>
      </c>
      <c r="CL25" s="97" t="str">
        <f t="shared" ca="1" si="83"/>
        <v>-</v>
      </c>
      <c r="CM25" s="97" t="str">
        <f t="shared" ca="1" si="84"/>
        <v>-</v>
      </c>
      <c r="CN25" s="97" t="str">
        <f t="shared" ca="1" si="85"/>
        <v>-</v>
      </c>
      <c r="CO25" s="97" t="str">
        <f t="shared" ca="1" si="86"/>
        <v>-</v>
      </c>
      <c r="CP25" s="97" t="str">
        <f t="shared" ca="1" si="87"/>
        <v>-</v>
      </c>
      <c r="CQ25" s="97" t="str">
        <f t="shared" ca="1" si="88"/>
        <v>-</v>
      </c>
      <c r="CR25" s="97" t="str">
        <f t="shared" ca="1" si="89"/>
        <v>-</v>
      </c>
      <c r="CS25" s="97" t="str">
        <f t="shared" ca="1" si="90"/>
        <v>-</v>
      </c>
      <c r="CT25" s="97" t="str">
        <f t="shared" ca="1" si="91"/>
        <v>-</v>
      </c>
      <c r="CU25" s="97" t="str">
        <f t="shared" ca="1" si="92"/>
        <v>-</v>
      </c>
      <c r="CV25" s="97" t="str">
        <f t="shared" ca="1" si="93"/>
        <v>-</v>
      </c>
      <c r="CW25" s="97" t="str">
        <f t="shared" ca="1" si="94"/>
        <v>-</v>
      </c>
      <c r="CX25" s="97" t="str">
        <f t="shared" ca="1" si="95"/>
        <v>-</v>
      </c>
      <c r="CY25" s="97" t="str">
        <f t="shared" ca="1" si="96"/>
        <v>-</v>
      </c>
      <c r="CZ25" s="97" t="str">
        <f t="shared" ca="1" si="97"/>
        <v>-</v>
      </c>
      <c r="DA25" s="97" t="str">
        <f t="shared" ca="1" si="98"/>
        <v>-</v>
      </c>
      <c r="DB25" s="97" t="str">
        <f t="shared" ca="1" si="99"/>
        <v>-</v>
      </c>
      <c r="DC25" s="97" t="str">
        <f t="shared" ca="1" si="100"/>
        <v>-</v>
      </c>
      <c r="DD25" s="97" t="str">
        <f t="shared" ca="1" si="101"/>
        <v>-</v>
      </c>
      <c r="DE25" s="97" t="str">
        <f t="shared" ca="1" si="102"/>
        <v>-</v>
      </c>
      <c r="DF25" s="97" t="str">
        <f t="shared" ca="1" si="103"/>
        <v>-</v>
      </c>
      <c r="DG25" s="97" t="str">
        <f t="shared" ca="1" si="104"/>
        <v>-</v>
      </c>
      <c r="DH25" s="97" t="str">
        <f t="shared" ca="1" si="105"/>
        <v>-</v>
      </c>
      <c r="DI25" s="97" t="str">
        <f t="shared" ca="1" si="106"/>
        <v>-</v>
      </c>
      <c r="DJ25" s="97" t="str">
        <f t="shared" ca="1" si="107"/>
        <v>-</v>
      </c>
      <c r="DK25" s="97" t="str">
        <f t="shared" ca="1" si="108"/>
        <v>-</v>
      </c>
      <c r="DL25" s="97" t="str">
        <f t="shared" ca="1" si="109"/>
        <v>-</v>
      </c>
      <c r="DM25" s="97" t="str">
        <f t="shared" ca="1" si="110"/>
        <v>-</v>
      </c>
      <c r="DN25" s="97">
        <v>25</v>
      </c>
      <c r="DT25" s="97" t="str">
        <f t="shared" ca="1" si="111"/>
        <v>-</v>
      </c>
      <c r="DU25" s="97" t="str">
        <f t="shared" ca="1" si="112"/>
        <v>-</v>
      </c>
      <c r="DV25" s="97" t="str">
        <f t="shared" ca="1" si="113"/>
        <v>-</v>
      </c>
      <c r="DW25" s="97" t="str">
        <f t="shared" ca="1" si="114"/>
        <v>-</v>
      </c>
      <c r="DX25" s="97" t="str">
        <f t="shared" ca="1" si="115"/>
        <v>-</v>
      </c>
      <c r="DY25" s="97" t="e">
        <f t="shared" ca="1" si="116"/>
        <v>#REF!</v>
      </c>
      <c r="DZ25" s="97" t="str">
        <f t="shared" si="47"/>
        <v>Minor Retrofit</v>
      </c>
      <c r="EA25" s="97" t="e">
        <f t="shared" ca="1" si="117"/>
        <v>#REF!</v>
      </c>
      <c r="EB25" s="97">
        <f t="shared" si="118"/>
        <v>20</v>
      </c>
      <c r="EC25" s="97">
        <f>Calculation!$W$376</f>
        <v>1</v>
      </c>
      <c r="ED25" s="97" t="str">
        <f t="shared" ca="1" si="119"/>
        <v>-</v>
      </c>
      <c r="EE25" s="97" t="str">
        <f t="shared" ca="1" si="120"/>
        <v>-</v>
      </c>
      <c r="EF25" s="97" t="str">
        <f t="shared" ca="1" si="121"/>
        <v>-</v>
      </c>
      <c r="EG25" s="97" t="str">
        <f t="shared" ca="1" si="122"/>
        <v>-</v>
      </c>
      <c r="EH25" s="97" t="str">
        <f t="shared" ca="1" si="123"/>
        <v>-</v>
      </c>
      <c r="EI25" s="97">
        <f t="shared" ca="1" si="124"/>
        <v>0</v>
      </c>
      <c r="EJ25" s="97">
        <f t="shared" ca="1" si="140"/>
        <v>0</v>
      </c>
      <c r="EK25" s="97" t="str">
        <f t="shared" ca="1" si="125"/>
        <v>00</v>
      </c>
      <c r="EL25" s="97" t="e">
        <f t="shared" ca="1" si="126"/>
        <v>#REF!</v>
      </c>
      <c r="EN25" s="97">
        <v>1.9999999999999999E-6</v>
      </c>
      <c r="EP25" s="97">
        <v>20</v>
      </c>
      <c r="EQ25" s="97">
        <f t="array" aca="1" ref="EQ25" ca="1">MAX(IF($EI$6:$EI$365&lt;EQ24,$EI$6:$EI$365,""))</f>
        <v>0</v>
      </c>
      <c r="ER25" s="97">
        <f t="shared" ca="1" si="127"/>
        <v>0</v>
      </c>
      <c r="ES25" s="97" t="e">
        <f t="shared" ca="1" si="136"/>
        <v>#REF!</v>
      </c>
      <c r="ET25" s="97">
        <f t="shared" ca="1" si="128"/>
        <v>0</v>
      </c>
      <c r="EU25" s="97">
        <f t="shared" ca="1" si="129"/>
        <v>0</v>
      </c>
      <c r="EV25" s="97">
        <f t="shared" ca="1" si="49"/>
        <v>1</v>
      </c>
      <c r="EY25" s="97" t="e">
        <f ca="1">INDEX('MCA-INPUT'!$C$28:$F$42,MATCH(MCA!E25,'MCA-INPUT'!$B$28:$B$42,0),MATCH(MCA!B25,'MCA-INPUT'!$C$27:$F$27,0))</f>
        <v>#REF!</v>
      </c>
      <c r="FB25" s="97" t="str">
        <f t="shared" si="144"/>
        <v>Minor Retrofit</v>
      </c>
      <c r="FC25" s="97" t="e">
        <f t="shared" ca="1" si="145"/>
        <v>#REF!</v>
      </c>
      <c r="FD25" s="97" t="e">
        <f t="shared" ca="1" si="146"/>
        <v>#REF!</v>
      </c>
      <c r="FE25" s="97">
        <f t="shared" ca="1" si="141"/>
        <v>0</v>
      </c>
      <c r="FF25" s="97" t="str">
        <f t="shared" ca="1" si="142"/>
        <v>N/A</v>
      </c>
      <c r="FG25" s="97" t="e">
        <f t="shared" ca="1" si="147"/>
        <v>#REF!</v>
      </c>
      <c r="FK25" s="97">
        <v>4</v>
      </c>
      <c r="FL25" s="97">
        <f t="shared" ca="1" si="148"/>
        <v>0</v>
      </c>
      <c r="FM25" s="97" t="e">
        <f t="shared" ca="1" si="149"/>
        <v>#N/A</v>
      </c>
      <c r="FN25" s="111" t="e">
        <f t="shared" ca="1" si="143"/>
        <v>#REF!</v>
      </c>
      <c r="FP25" s="97">
        <v>20</v>
      </c>
      <c r="FQ25" s="97" t="str">
        <v>Annual fossil fuel cost  - National Currency/yr</v>
      </c>
      <c r="FR25" s="97" t="str">
        <f t="shared" si="133"/>
        <v>20. Annual fossil fuel cost  - National Currency/yr</v>
      </c>
      <c r="FS25" s="97" t="str">
        <v>National Currency/yr</v>
      </c>
      <c r="FU25" s="109" t="e">
        <f t="shared" ca="1" si="53"/>
        <v>#REF!</v>
      </c>
      <c r="FV25" s="109" t="e">
        <f t="shared" ca="1" si="54"/>
        <v>#REF!</v>
      </c>
      <c r="FW25" s="110" t="e">
        <f t="shared" ca="1" si="134"/>
        <v>#REF!</v>
      </c>
      <c r="FX25" s="110"/>
      <c r="FY25" s="97" t="e">
        <f t="shared" ca="1" si="135"/>
        <v>#REF!</v>
      </c>
      <c r="FZ25" s="97" t="str">
        <f ca="1">IF(ISERROR(VLOOKUP(FY25,'MCA-INPUT'!$B$45:$F$54,1,FALSE)),"No","Yes")</f>
        <v>No</v>
      </c>
      <c r="GA25" s="109" t="e">
        <f ca="1"/>
        <v>#REF!</v>
      </c>
    </row>
    <row r="26" spans="1:183" x14ac:dyDescent="0.25">
      <c r="A26" s="96">
        <v>21</v>
      </c>
      <c r="B26" s="96" t="s">
        <v>3</v>
      </c>
      <c r="C26" s="106" t="e">
        <f t="shared" ref="C26:E45" ca="1" si="150">INDIRECT(CONCATENATE($C$1,"Projection_",$B26,"'!",C$2,$DN26))</f>
        <v>#REF!</v>
      </c>
      <c r="D26" s="107" t="e">
        <f t="shared" ca="1" si="150"/>
        <v>#REF!</v>
      </c>
      <c r="E26" s="96" t="e">
        <f t="shared" ca="1" si="150"/>
        <v>#REF!</v>
      </c>
      <c r="F26" s="96" t="s">
        <v>4</v>
      </c>
      <c r="G26" s="96" t="e">
        <f t="shared" ca="1" si="55"/>
        <v>#REF!</v>
      </c>
      <c r="H26" s="108" t="e">
        <f t="shared" ca="1" si="56"/>
        <v>#REF!</v>
      </c>
      <c r="I26" s="108" t="e">
        <f t="shared" ca="1" si="56"/>
        <v>#REF!</v>
      </c>
      <c r="J26" s="108" t="e">
        <f t="shared" ca="1" si="56"/>
        <v>#REF!</v>
      </c>
      <c r="K26" s="108" t="e">
        <f t="shared" ca="1" si="56"/>
        <v>#REF!</v>
      </c>
      <c r="L26" s="108" t="e">
        <f t="shared" ca="1" si="56"/>
        <v>#REF!</v>
      </c>
      <c r="M26" s="108" t="e">
        <f t="shared" ca="1" si="56"/>
        <v>#REF!</v>
      </c>
      <c r="N26" s="108" t="e">
        <f t="shared" ca="1" si="56"/>
        <v>#REF!</v>
      </c>
      <c r="O26" s="108" t="e">
        <f t="shared" ca="1" si="56"/>
        <v>#REF!</v>
      </c>
      <c r="P26" s="108" t="e">
        <f t="shared" ca="1" si="56"/>
        <v>#REF!</v>
      </c>
      <c r="Q26" s="108" t="e">
        <f t="shared" ca="1" si="56"/>
        <v>#REF!</v>
      </c>
      <c r="R26" s="108" t="e">
        <f t="shared" ca="1" si="56"/>
        <v>#REF!</v>
      </c>
      <c r="S26" s="108" t="e">
        <f t="shared" ref="S26:AH41" ca="1" si="151">IF($D26=0,"-",(INDIRECT(CONCATENATE($C$1,"Projection_",$B26,"'!",S$2,$DN26)))*$EY26)</f>
        <v>#REF!</v>
      </c>
      <c r="T26" s="108" t="e">
        <f t="shared" ca="1" si="151"/>
        <v>#REF!</v>
      </c>
      <c r="U26" s="108" t="e">
        <f t="shared" ca="1" si="151"/>
        <v>#REF!</v>
      </c>
      <c r="V26" s="108" t="e">
        <f t="shared" ca="1" si="151"/>
        <v>#REF!</v>
      </c>
      <c r="W26" s="108" t="e">
        <f t="shared" ca="1" si="151"/>
        <v>#REF!</v>
      </c>
      <c r="X26" s="108" t="e">
        <f t="shared" ca="1" si="151"/>
        <v>#REF!</v>
      </c>
      <c r="Y26" s="108" t="e">
        <f t="shared" ca="1" si="151"/>
        <v>#REF!</v>
      </c>
      <c r="Z26" s="108" t="e">
        <f t="shared" ca="1" si="151"/>
        <v>#REF!</v>
      </c>
      <c r="AA26" s="108" t="e">
        <f t="shared" ca="1" si="151"/>
        <v>#REF!</v>
      </c>
      <c r="AB26" s="108" t="e">
        <f t="shared" ca="1" si="151"/>
        <v>#REF!</v>
      </c>
      <c r="AC26" s="108" t="e">
        <f t="shared" ca="1" si="151"/>
        <v>#REF!</v>
      </c>
      <c r="AD26" s="108" t="e">
        <f t="shared" ca="1" si="151"/>
        <v>#REF!</v>
      </c>
      <c r="AE26" s="108" t="e">
        <f t="shared" ca="1" si="151"/>
        <v>#REF!</v>
      </c>
      <c r="AF26" s="108" t="e">
        <f t="shared" ca="1" si="151"/>
        <v>#REF!</v>
      </c>
      <c r="AG26" s="108" t="e">
        <f t="shared" ca="1" si="151"/>
        <v>#REF!</v>
      </c>
      <c r="AH26" s="108" t="e">
        <f t="shared" ca="1" si="151"/>
        <v>#REF!</v>
      </c>
      <c r="AI26" s="108" t="e">
        <f t="shared" ca="1" si="138"/>
        <v>#REF!</v>
      </c>
      <c r="AJ26" s="108" t="e">
        <f t="shared" ca="1" si="138"/>
        <v>#REF!</v>
      </c>
      <c r="AK26" s="108" t="e">
        <f t="shared" ca="1" si="138"/>
        <v>#REF!</v>
      </c>
      <c r="AL26" s="108" t="e">
        <f t="shared" ca="1" si="138"/>
        <v>#REF!</v>
      </c>
      <c r="AM26" s="108" t="e">
        <f t="shared" ca="1" si="138"/>
        <v>#REF!</v>
      </c>
      <c r="AN26" s="108" t="e">
        <f t="shared" ca="1" si="139"/>
        <v>#REF!</v>
      </c>
      <c r="AO26" s="108" t="e">
        <f t="shared" ca="1" si="139"/>
        <v>#REF!</v>
      </c>
      <c r="AP26" s="108" t="e">
        <f t="shared" ca="1" si="139"/>
        <v>#REF!</v>
      </c>
      <c r="AQ26" s="108" t="e">
        <f t="shared" ca="1" si="139"/>
        <v>#REF!</v>
      </c>
      <c r="AR26" s="108" t="e">
        <f t="shared" ca="1" si="139"/>
        <v>#REF!</v>
      </c>
      <c r="AS26" s="108" t="e">
        <f t="shared" ca="1" si="139"/>
        <v>#REF!</v>
      </c>
      <c r="AT26" s="108" t="e">
        <f t="shared" ca="1" si="139"/>
        <v>#REF!</v>
      </c>
      <c r="AU26" s="108" t="e">
        <f t="shared" ca="1" si="139"/>
        <v>#REF!</v>
      </c>
      <c r="AV26" s="108" t="e">
        <f t="shared" ca="1" si="139"/>
        <v>#REF!</v>
      </c>
      <c r="AW26" s="108" t="e">
        <f t="shared" ca="1" si="139"/>
        <v>#REF!</v>
      </c>
      <c r="AX26" s="108" t="e">
        <f t="shared" ca="1" si="139"/>
        <v>#REF!</v>
      </c>
      <c r="AY26" s="108" t="e">
        <f t="shared" ca="1" si="139"/>
        <v>#REF!</v>
      </c>
      <c r="AZ26" s="108" t="e">
        <f t="shared" ca="1" si="139"/>
        <v>#REF!</v>
      </c>
      <c r="BA26" s="108" t="e">
        <f t="shared" ca="1" si="139"/>
        <v>#REF!</v>
      </c>
      <c r="BB26" s="108" t="e">
        <f t="shared" ca="1" si="139"/>
        <v>#REF!</v>
      </c>
      <c r="BC26" s="108" t="e">
        <f t="shared" ref="BC26:BI44" ca="1" si="152">IF($D26=0,"-",(INDIRECT(CONCATENATE($C$1,"Projection_",$B26,"'!",BC$2,$DN26)))*$EY26)</f>
        <v>#REF!</v>
      </c>
      <c r="BD26" s="108" t="e">
        <f t="shared" ca="1" si="152"/>
        <v>#REF!</v>
      </c>
      <c r="BE26" s="108" t="e">
        <f t="shared" ca="1" si="152"/>
        <v>#REF!</v>
      </c>
      <c r="BF26" s="108" t="e">
        <f t="shared" ca="1" si="152"/>
        <v>#REF!</v>
      </c>
      <c r="BG26" s="108" t="e">
        <f t="shared" ca="1" si="152"/>
        <v>#REF!</v>
      </c>
      <c r="BH26" s="108" t="e">
        <f t="shared" ca="1" si="152"/>
        <v>#REF!</v>
      </c>
      <c r="BI26" s="108" t="e">
        <f t="shared" ca="1" si="152"/>
        <v>#REF!</v>
      </c>
      <c r="BL26" s="97" t="str">
        <f t="shared" ca="1" si="57"/>
        <v>-</v>
      </c>
      <c r="BM26" s="97" t="str">
        <f t="shared" ca="1" si="58"/>
        <v>-</v>
      </c>
      <c r="BN26" s="97" t="str">
        <f t="shared" ca="1" si="59"/>
        <v>-</v>
      </c>
      <c r="BO26" s="97" t="str">
        <f t="shared" ca="1" si="60"/>
        <v>-</v>
      </c>
      <c r="BP26" s="99" t="str">
        <f t="shared" ca="1" si="61"/>
        <v xml:space="preserve"> - </v>
      </c>
      <c r="BQ26" s="99" t="str">
        <f t="shared" ca="1" si="62"/>
        <v xml:space="preserve"> - </v>
      </c>
      <c r="BR26" s="97" t="str">
        <f t="shared" ca="1" si="63"/>
        <v>-</v>
      </c>
      <c r="BS26" s="97" t="str">
        <f t="shared" ca="1" si="64"/>
        <v>-</v>
      </c>
      <c r="BT26" s="97" t="str">
        <f t="shared" ca="1" si="65"/>
        <v>-</v>
      </c>
      <c r="BU26" s="97" t="str">
        <f t="shared" ca="1" si="66"/>
        <v>-</v>
      </c>
      <c r="BV26" s="97" t="str">
        <f t="shared" ca="1" si="67"/>
        <v>-</v>
      </c>
      <c r="BW26" s="97" t="str">
        <f t="shared" ca="1" si="68"/>
        <v>-</v>
      </c>
      <c r="BX26" s="99" t="str">
        <f t="shared" ca="1" si="69"/>
        <v xml:space="preserve"> - </v>
      </c>
      <c r="BY26" s="99" t="str">
        <f t="shared" ca="1" si="70"/>
        <v xml:space="preserve"> - </v>
      </c>
      <c r="BZ26" s="97" t="str">
        <f t="shared" ca="1" si="71"/>
        <v>-</v>
      </c>
      <c r="CA26" s="97" t="str">
        <f t="shared" ca="1" si="72"/>
        <v>-</v>
      </c>
      <c r="CB26" s="99" t="str">
        <f t="shared" ca="1" si="73"/>
        <v xml:space="preserve"> - </v>
      </c>
      <c r="CC26" s="99" t="str">
        <f t="shared" ca="1" si="74"/>
        <v xml:space="preserve"> - </v>
      </c>
      <c r="CD26" s="99" t="str">
        <f t="shared" ca="1" si="75"/>
        <v xml:space="preserve"> - </v>
      </c>
      <c r="CE26" s="99" t="str">
        <f t="shared" ca="1" si="76"/>
        <v xml:space="preserve"> - </v>
      </c>
      <c r="CF26" s="99" t="str">
        <f t="shared" ca="1" si="77"/>
        <v xml:space="preserve"> - </v>
      </c>
      <c r="CG26" s="99" t="str">
        <f t="shared" ca="1" si="78"/>
        <v xml:space="preserve"> - </v>
      </c>
      <c r="CH26" s="97" t="str">
        <f t="shared" ca="1" si="79"/>
        <v>-</v>
      </c>
      <c r="CI26" s="97" t="str">
        <f t="shared" ca="1" si="80"/>
        <v>-</v>
      </c>
      <c r="CJ26" s="97" t="str">
        <f t="shared" ca="1" si="81"/>
        <v>-</v>
      </c>
      <c r="CK26" s="97" t="str">
        <f t="shared" ca="1" si="82"/>
        <v>-</v>
      </c>
      <c r="CL26" s="97" t="str">
        <f t="shared" ca="1" si="83"/>
        <v>-</v>
      </c>
      <c r="CM26" s="97" t="str">
        <f t="shared" ca="1" si="84"/>
        <v>-</v>
      </c>
      <c r="CN26" s="97" t="str">
        <f t="shared" ca="1" si="85"/>
        <v>-</v>
      </c>
      <c r="CO26" s="97" t="str">
        <f t="shared" ca="1" si="86"/>
        <v>-</v>
      </c>
      <c r="CP26" s="97" t="str">
        <f t="shared" ca="1" si="87"/>
        <v>-</v>
      </c>
      <c r="CQ26" s="97" t="str">
        <f t="shared" ca="1" si="88"/>
        <v>-</v>
      </c>
      <c r="CR26" s="97" t="str">
        <f t="shared" ca="1" si="89"/>
        <v>-</v>
      </c>
      <c r="CS26" s="97" t="str">
        <f t="shared" ca="1" si="90"/>
        <v>-</v>
      </c>
      <c r="CT26" s="97" t="str">
        <f t="shared" ca="1" si="91"/>
        <v>-</v>
      </c>
      <c r="CU26" s="97" t="str">
        <f t="shared" ca="1" si="92"/>
        <v>-</v>
      </c>
      <c r="CV26" s="97" t="str">
        <f t="shared" ca="1" si="93"/>
        <v>-</v>
      </c>
      <c r="CW26" s="97" t="str">
        <f t="shared" ca="1" si="94"/>
        <v>-</v>
      </c>
      <c r="CX26" s="97" t="str">
        <f t="shared" ca="1" si="95"/>
        <v>-</v>
      </c>
      <c r="CY26" s="97" t="str">
        <f t="shared" ca="1" si="96"/>
        <v>-</v>
      </c>
      <c r="CZ26" s="97" t="str">
        <f t="shared" ca="1" si="97"/>
        <v>-</v>
      </c>
      <c r="DA26" s="97" t="str">
        <f t="shared" ca="1" si="98"/>
        <v>-</v>
      </c>
      <c r="DB26" s="97" t="str">
        <f t="shared" ca="1" si="99"/>
        <v>-</v>
      </c>
      <c r="DC26" s="97" t="str">
        <f t="shared" ca="1" si="100"/>
        <v>-</v>
      </c>
      <c r="DD26" s="97" t="str">
        <f t="shared" ca="1" si="101"/>
        <v>-</v>
      </c>
      <c r="DE26" s="97" t="str">
        <f t="shared" ca="1" si="102"/>
        <v>-</v>
      </c>
      <c r="DF26" s="97" t="str">
        <f t="shared" ca="1" si="103"/>
        <v>-</v>
      </c>
      <c r="DG26" s="97" t="str">
        <f t="shared" ca="1" si="104"/>
        <v>-</v>
      </c>
      <c r="DH26" s="97" t="str">
        <f t="shared" ca="1" si="105"/>
        <v>-</v>
      </c>
      <c r="DI26" s="97" t="str">
        <f t="shared" ca="1" si="106"/>
        <v>-</v>
      </c>
      <c r="DJ26" s="97" t="str">
        <f t="shared" ca="1" si="107"/>
        <v>-</v>
      </c>
      <c r="DK26" s="97" t="str">
        <f t="shared" ca="1" si="108"/>
        <v>-</v>
      </c>
      <c r="DL26" s="97" t="str">
        <f t="shared" ca="1" si="109"/>
        <v>-</v>
      </c>
      <c r="DM26" s="97" t="str">
        <f t="shared" ca="1" si="110"/>
        <v>-</v>
      </c>
      <c r="DN26" s="97">
        <v>26</v>
      </c>
      <c r="DT26" s="97" t="str">
        <f t="shared" ca="1" si="111"/>
        <v>-</v>
      </c>
      <c r="DU26" s="97" t="str">
        <f t="shared" ca="1" si="112"/>
        <v>-</v>
      </c>
      <c r="DV26" s="97" t="str">
        <f t="shared" ca="1" si="113"/>
        <v>-</v>
      </c>
      <c r="DW26" s="97" t="str">
        <f t="shared" ca="1" si="114"/>
        <v>-</v>
      </c>
      <c r="DX26" s="97" t="str">
        <f t="shared" ca="1" si="115"/>
        <v>-</v>
      </c>
      <c r="DY26" s="97" t="e">
        <f t="shared" ca="1" si="116"/>
        <v>#REF!</v>
      </c>
      <c r="DZ26" s="97" t="str">
        <f t="shared" si="47"/>
        <v>Minor Retrofit</v>
      </c>
      <c r="EA26" s="97" t="e">
        <f t="shared" ca="1" si="117"/>
        <v>#REF!</v>
      </c>
      <c r="EB26" s="97">
        <f t="shared" si="118"/>
        <v>21</v>
      </c>
      <c r="EC26" s="97">
        <f>Calculation!$W$376</f>
        <v>1</v>
      </c>
      <c r="ED26" s="97" t="str">
        <f t="shared" ca="1" si="119"/>
        <v>-</v>
      </c>
      <c r="EE26" s="97" t="str">
        <f t="shared" ca="1" si="120"/>
        <v>-</v>
      </c>
      <c r="EF26" s="97" t="str">
        <f t="shared" ca="1" si="121"/>
        <v>-</v>
      </c>
      <c r="EG26" s="97" t="str">
        <f t="shared" ca="1" si="122"/>
        <v>-</v>
      </c>
      <c r="EH26" s="97" t="str">
        <f t="shared" ca="1" si="123"/>
        <v>-</v>
      </c>
      <c r="EI26" s="97">
        <f t="shared" ca="1" si="124"/>
        <v>0</v>
      </c>
      <c r="EJ26" s="97">
        <f t="shared" ca="1" si="140"/>
        <v>0</v>
      </c>
      <c r="EK26" s="97" t="str">
        <f t="shared" ca="1" si="125"/>
        <v>00</v>
      </c>
      <c r="EL26" s="97" t="e">
        <f t="shared" ca="1" si="126"/>
        <v>#REF!</v>
      </c>
      <c r="EN26" s="97">
        <v>2.0999999999999998E-6</v>
      </c>
      <c r="EP26" s="97">
        <v>21</v>
      </c>
      <c r="EQ26" s="97">
        <f t="array" aca="1" ref="EQ26" ca="1">MAX(IF($EI$6:$EI$365&lt;EQ25,$EI$6:$EI$365,""))</f>
        <v>0</v>
      </c>
      <c r="ER26" s="97">
        <f t="shared" ca="1" si="127"/>
        <v>0</v>
      </c>
      <c r="ES26" s="97" t="e">
        <f t="shared" ca="1" si="136"/>
        <v>#REF!</v>
      </c>
      <c r="ET26" s="97">
        <f t="shared" ca="1" si="128"/>
        <v>0</v>
      </c>
      <c r="EU26" s="97">
        <f t="shared" ca="1" si="129"/>
        <v>0</v>
      </c>
      <c r="EV26" s="97">
        <f t="shared" ca="1" si="49"/>
        <v>1</v>
      </c>
      <c r="EY26" s="97" t="e">
        <f ca="1">INDEX('MCA-INPUT'!$C$28:$F$42,MATCH(MCA!E26,'MCA-INPUT'!$B$28:$B$42,0),MATCH(MCA!B26,'MCA-INPUT'!$C$27:$F$27,0))</f>
        <v>#REF!</v>
      </c>
      <c r="FB26" s="97" t="str">
        <f t="shared" si="144"/>
        <v>Minor Retrofit</v>
      </c>
      <c r="FC26" s="97" t="e">
        <f t="shared" ca="1" si="145"/>
        <v>#REF!</v>
      </c>
      <c r="FD26" s="97" t="e">
        <f t="shared" ca="1" si="146"/>
        <v>#REF!</v>
      </c>
      <c r="FE26" s="97">
        <f t="shared" ca="1" si="141"/>
        <v>0</v>
      </c>
      <c r="FF26" s="97" t="str">
        <f t="shared" ca="1" si="142"/>
        <v>N/A</v>
      </c>
      <c r="FG26" s="97" t="e">
        <f t="shared" ca="1" si="147"/>
        <v>#REF!</v>
      </c>
      <c r="FK26" s="97">
        <v>5</v>
      </c>
      <c r="FL26" s="97">
        <f t="shared" ca="1" si="148"/>
        <v>0</v>
      </c>
      <c r="FM26" s="97" t="e">
        <f t="shared" ca="1" si="149"/>
        <v>#N/A</v>
      </c>
      <c r="FN26" s="111" t="e">
        <f t="shared" ca="1" si="143"/>
        <v>#REF!</v>
      </c>
      <c r="FP26" s="97">
        <v>21</v>
      </c>
      <c r="FQ26" s="97" t="str">
        <v>Estimated Investment cost - National Currency/m²</v>
      </c>
      <c r="FR26" s="97" t="str">
        <f t="shared" si="133"/>
        <v>21. Estimated Investment cost - National Currency/m²</v>
      </c>
      <c r="FS26" s="97" t="str">
        <v>National Currency/m2</v>
      </c>
      <c r="FU26" s="109" t="e">
        <f t="shared" ca="1" si="53"/>
        <v>#REF!</v>
      </c>
      <c r="FV26" s="109" t="e">
        <f t="shared" ca="1" si="54"/>
        <v>#REF!</v>
      </c>
      <c r="FW26" s="110" t="e">
        <f t="shared" ca="1" si="134"/>
        <v>#REF!</v>
      </c>
      <c r="FX26" s="110"/>
      <c r="FY26" s="97" t="e">
        <f t="shared" ca="1" si="135"/>
        <v>#REF!</v>
      </c>
      <c r="FZ26" s="97" t="str">
        <f ca="1">IF(ISERROR(VLOOKUP(FY26,'MCA-INPUT'!$B$45:$F$54,1,FALSE)),"No","Yes")</f>
        <v>No</v>
      </c>
      <c r="GA26" s="109" t="e">
        <f ca="1"/>
        <v>#REF!</v>
      </c>
    </row>
    <row r="27" spans="1:183" x14ac:dyDescent="0.25">
      <c r="A27" s="96">
        <v>22</v>
      </c>
      <c r="B27" s="96" t="s">
        <v>3</v>
      </c>
      <c r="C27" s="106" t="e">
        <f t="shared" ca="1" si="150"/>
        <v>#REF!</v>
      </c>
      <c r="D27" s="107" t="e">
        <f t="shared" ca="1" si="150"/>
        <v>#REF!</v>
      </c>
      <c r="E27" s="96" t="e">
        <f t="shared" ca="1" si="150"/>
        <v>#REF!</v>
      </c>
      <c r="F27" s="96" t="s">
        <v>4</v>
      </c>
      <c r="G27" s="96" t="e">
        <f t="shared" ca="1" si="55"/>
        <v>#REF!</v>
      </c>
      <c r="H27" s="108" t="e">
        <f t="shared" ref="H27:W42" ca="1" si="153">IF($D27=0,"-",(INDIRECT(CONCATENATE($C$1,"Projection_",$B27,"'!",H$2,$DN27)))*$EY27)</f>
        <v>#REF!</v>
      </c>
      <c r="I27" s="108" t="e">
        <f t="shared" ca="1" si="153"/>
        <v>#REF!</v>
      </c>
      <c r="J27" s="108" t="e">
        <f t="shared" ca="1" si="153"/>
        <v>#REF!</v>
      </c>
      <c r="K27" s="108" t="e">
        <f t="shared" ca="1" si="153"/>
        <v>#REF!</v>
      </c>
      <c r="L27" s="108" t="e">
        <f t="shared" ca="1" si="153"/>
        <v>#REF!</v>
      </c>
      <c r="M27" s="108" t="e">
        <f t="shared" ca="1" si="153"/>
        <v>#REF!</v>
      </c>
      <c r="N27" s="108" t="e">
        <f t="shared" ca="1" si="153"/>
        <v>#REF!</v>
      </c>
      <c r="O27" s="108" t="e">
        <f t="shared" ca="1" si="153"/>
        <v>#REF!</v>
      </c>
      <c r="P27" s="108" t="e">
        <f t="shared" ca="1" si="153"/>
        <v>#REF!</v>
      </c>
      <c r="Q27" s="108" t="e">
        <f t="shared" ca="1" si="153"/>
        <v>#REF!</v>
      </c>
      <c r="R27" s="108" t="e">
        <f t="shared" ca="1" si="153"/>
        <v>#REF!</v>
      </c>
      <c r="S27" s="108" t="e">
        <f t="shared" ca="1" si="153"/>
        <v>#REF!</v>
      </c>
      <c r="T27" s="108" t="e">
        <f t="shared" ca="1" si="153"/>
        <v>#REF!</v>
      </c>
      <c r="U27" s="108" t="e">
        <f t="shared" ca="1" si="153"/>
        <v>#REF!</v>
      </c>
      <c r="V27" s="108" t="e">
        <f t="shared" ca="1" si="153"/>
        <v>#REF!</v>
      </c>
      <c r="W27" s="108" t="e">
        <f t="shared" ca="1" si="153"/>
        <v>#REF!</v>
      </c>
      <c r="X27" s="108" t="e">
        <f t="shared" ca="1" si="151"/>
        <v>#REF!</v>
      </c>
      <c r="Y27" s="108" t="e">
        <f t="shared" ca="1" si="151"/>
        <v>#REF!</v>
      </c>
      <c r="Z27" s="108" t="e">
        <f t="shared" ca="1" si="151"/>
        <v>#REF!</v>
      </c>
      <c r="AA27" s="108" t="e">
        <f t="shared" ca="1" si="151"/>
        <v>#REF!</v>
      </c>
      <c r="AB27" s="108" t="e">
        <f t="shared" ca="1" si="151"/>
        <v>#REF!</v>
      </c>
      <c r="AC27" s="108" t="e">
        <f t="shared" ca="1" si="151"/>
        <v>#REF!</v>
      </c>
      <c r="AD27" s="108" t="e">
        <f t="shared" ca="1" si="151"/>
        <v>#REF!</v>
      </c>
      <c r="AE27" s="108" t="e">
        <f t="shared" ca="1" si="151"/>
        <v>#REF!</v>
      </c>
      <c r="AF27" s="108" t="e">
        <f t="shared" ca="1" si="151"/>
        <v>#REF!</v>
      </c>
      <c r="AG27" s="108" t="e">
        <f t="shared" ca="1" si="151"/>
        <v>#REF!</v>
      </c>
      <c r="AH27" s="108" t="e">
        <f t="shared" ca="1" si="151"/>
        <v>#REF!</v>
      </c>
      <c r="AI27" s="108" t="e">
        <f t="shared" ca="1" si="138"/>
        <v>#REF!</v>
      </c>
      <c r="AJ27" s="108" t="e">
        <f t="shared" ca="1" si="138"/>
        <v>#REF!</v>
      </c>
      <c r="AK27" s="108" t="e">
        <f t="shared" ca="1" si="138"/>
        <v>#REF!</v>
      </c>
      <c r="AL27" s="108" t="e">
        <f t="shared" ca="1" si="138"/>
        <v>#REF!</v>
      </c>
      <c r="AM27" s="108" t="e">
        <f t="shared" ca="1" si="138"/>
        <v>#REF!</v>
      </c>
      <c r="AN27" s="108" t="e">
        <f t="shared" ref="AN27:BC44" ca="1" si="154">IF($D27=0,"-",(INDIRECT(CONCATENATE($C$1,"Projection_",$B27,"'!",AN$2,$DN27)))*$EY27)</f>
        <v>#REF!</v>
      </c>
      <c r="AO27" s="108" t="e">
        <f t="shared" ca="1" si="154"/>
        <v>#REF!</v>
      </c>
      <c r="AP27" s="108" t="e">
        <f t="shared" ca="1" si="154"/>
        <v>#REF!</v>
      </c>
      <c r="AQ27" s="108" t="e">
        <f t="shared" ca="1" si="154"/>
        <v>#REF!</v>
      </c>
      <c r="AR27" s="108" t="e">
        <f t="shared" ca="1" si="154"/>
        <v>#REF!</v>
      </c>
      <c r="AS27" s="108" t="e">
        <f t="shared" ca="1" si="154"/>
        <v>#REF!</v>
      </c>
      <c r="AT27" s="108" t="e">
        <f t="shared" ca="1" si="154"/>
        <v>#REF!</v>
      </c>
      <c r="AU27" s="108" t="e">
        <f t="shared" ca="1" si="154"/>
        <v>#REF!</v>
      </c>
      <c r="AV27" s="108" t="e">
        <f t="shared" ca="1" si="154"/>
        <v>#REF!</v>
      </c>
      <c r="AW27" s="108" t="e">
        <f t="shared" ca="1" si="154"/>
        <v>#REF!</v>
      </c>
      <c r="AX27" s="108" t="e">
        <f t="shared" ca="1" si="154"/>
        <v>#REF!</v>
      </c>
      <c r="AY27" s="108" t="e">
        <f t="shared" ca="1" si="154"/>
        <v>#REF!</v>
      </c>
      <c r="AZ27" s="108" t="e">
        <f t="shared" ca="1" si="154"/>
        <v>#REF!</v>
      </c>
      <c r="BA27" s="108" t="e">
        <f t="shared" ca="1" si="154"/>
        <v>#REF!</v>
      </c>
      <c r="BB27" s="108" t="e">
        <f t="shared" ca="1" si="154"/>
        <v>#REF!</v>
      </c>
      <c r="BC27" s="108" t="e">
        <f t="shared" ca="1" si="154"/>
        <v>#REF!</v>
      </c>
      <c r="BD27" s="108" t="e">
        <f t="shared" ca="1" si="152"/>
        <v>#REF!</v>
      </c>
      <c r="BE27" s="108" t="e">
        <f t="shared" ca="1" si="152"/>
        <v>#REF!</v>
      </c>
      <c r="BF27" s="108" t="e">
        <f t="shared" ca="1" si="152"/>
        <v>#REF!</v>
      </c>
      <c r="BG27" s="108" t="e">
        <f t="shared" ca="1" si="152"/>
        <v>#REF!</v>
      </c>
      <c r="BH27" s="108" t="e">
        <f t="shared" ca="1" si="152"/>
        <v>#REF!</v>
      </c>
      <c r="BI27" s="108" t="e">
        <f t="shared" ca="1" si="152"/>
        <v>#REF!</v>
      </c>
      <c r="BL27" s="97" t="str">
        <f t="shared" ca="1" si="57"/>
        <v>-</v>
      </c>
      <c r="BM27" s="97" t="str">
        <f t="shared" ca="1" si="58"/>
        <v>-</v>
      </c>
      <c r="BN27" s="97" t="str">
        <f t="shared" ca="1" si="59"/>
        <v>-</v>
      </c>
      <c r="BO27" s="97" t="str">
        <f t="shared" ca="1" si="60"/>
        <v>-</v>
      </c>
      <c r="BP27" s="99" t="str">
        <f t="shared" ca="1" si="61"/>
        <v xml:space="preserve"> - </v>
      </c>
      <c r="BQ27" s="99" t="str">
        <f t="shared" ca="1" si="62"/>
        <v xml:space="preserve"> - </v>
      </c>
      <c r="BR27" s="97" t="str">
        <f t="shared" ca="1" si="63"/>
        <v>-</v>
      </c>
      <c r="BS27" s="97" t="str">
        <f t="shared" ca="1" si="64"/>
        <v>-</v>
      </c>
      <c r="BT27" s="97" t="str">
        <f t="shared" ca="1" si="65"/>
        <v>-</v>
      </c>
      <c r="BU27" s="97" t="str">
        <f t="shared" ca="1" si="66"/>
        <v>-</v>
      </c>
      <c r="BV27" s="97" t="str">
        <f t="shared" ca="1" si="67"/>
        <v>-</v>
      </c>
      <c r="BW27" s="97" t="str">
        <f t="shared" ca="1" si="68"/>
        <v>-</v>
      </c>
      <c r="BX27" s="99" t="str">
        <f t="shared" ca="1" si="69"/>
        <v xml:space="preserve"> - </v>
      </c>
      <c r="BY27" s="99" t="str">
        <f t="shared" ca="1" si="70"/>
        <v xml:space="preserve"> - </v>
      </c>
      <c r="BZ27" s="97" t="str">
        <f t="shared" ca="1" si="71"/>
        <v>-</v>
      </c>
      <c r="CA27" s="97" t="str">
        <f t="shared" ca="1" si="72"/>
        <v>-</v>
      </c>
      <c r="CB27" s="99" t="str">
        <f t="shared" ca="1" si="73"/>
        <v xml:space="preserve"> - </v>
      </c>
      <c r="CC27" s="99" t="str">
        <f t="shared" ca="1" si="74"/>
        <v xml:space="preserve"> - </v>
      </c>
      <c r="CD27" s="99" t="str">
        <f t="shared" ca="1" si="75"/>
        <v xml:space="preserve"> - </v>
      </c>
      <c r="CE27" s="99" t="str">
        <f t="shared" ca="1" si="76"/>
        <v xml:space="preserve"> - </v>
      </c>
      <c r="CF27" s="99" t="str">
        <f t="shared" ca="1" si="77"/>
        <v xml:space="preserve"> - </v>
      </c>
      <c r="CG27" s="99" t="str">
        <f t="shared" ca="1" si="78"/>
        <v xml:space="preserve"> - </v>
      </c>
      <c r="CH27" s="97" t="str">
        <f t="shared" ca="1" si="79"/>
        <v>-</v>
      </c>
      <c r="CI27" s="97" t="str">
        <f t="shared" ca="1" si="80"/>
        <v>-</v>
      </c>
      <c r="CJ27" s="97" t="str">
        <f t="shared" ca="1" si="81"/>
        <v>-</v>
      </c>
      <c r="CK27" s="97" t="str">
        <f t="shared" ca="1" si="82"/>
        <v>-</v>
      </c>
      <c r="CL27" s="97" t="str">
        <f t="shared" ca="1" si="83"/>
        <v>-</v>
      </c>
      <c r="CM27" s="97" t="str">
        <f t="shared" ca="1" si="84"/>
        <v>-</v>
      </c>
      <c r="CN27" s="97" t="str">
        <f t="shared" ca="1" si="85"/>
        <v>-</v>
      </c>
      <c r="CO27" s="97" t="str">
        <f t="shared" ca="1" si="86"/>
        <v>-</v>
      </c>
      <c r="CP27" s="97" t="str">
        <f t="shared" ca="1" si="87"/>
        <v>-</v>
      </c>
      <c r="CQ27" s="97" t="str">
        <f t="shared" ca="1" si="88"/>
        <v>-</v>
      </c>
      <c r="CR27" s="97" t="str">
        <f t="shared" ca="1" si="89"/>
        <v>-</v>
      </c>
      <c r="CS27" s="97" t="str">
        <f t="shared" ca="1" si="90"/>
        <v>-</v>
      </c>
      <c r="CT27" s="97" t="str">
        <f t="shared" ca="1" si="91"/>
        <v>-</v>
      </c>
      <c r="CU27" s="97" t="str">
        <f t="shared" ca="1" si="92"/>
        <v>-</v>
      </c>
      <c r="CV27" s="97" t="str">
        <f t="shared" ca="1" si="93"/>
        <v>-</v>
      </c>
      <c r="CW27" s="97" t="str">
        <f t="shared" ca="1" si="94"/>
        <v>-</v>
      </c>
      <c r="CX27" s="97" t="str">
        <f t="shared" ca="1" si="95"/>
        <v>-</v>
      </c>
      <c r="CY27" s="97" t="str">
        <f t="shared" ca="1" si="96"/>
        <v>-</v>
      </c>
      <c r="CZ27" s="97" t="str">
        <f t="shared" ca="1" si="97"/>
        <v>-</v>
      </c>
      <c r="DA27" s="97" t="str">
        <f t="shared" ca="1" si="98"/>
        <v>-</v>
      </c>
      <c r="DB27" s="97" t="str">
        <f t="shared" ca="1" si="99"/>
        <v>-</v>
      </c>
      <c r="DC27" s="97" t="str">
        <f t="shared" ca="1" si="100"/>
        <v>-</v>
      </c>
      <c r="DD27" s="97" t="str">
        <f t="shared" ca="1" si="101"/>
        <v>-</v>
      </c>
      <c r="DE27" s="97" t="str">
        <f t="shared" ca="1" si="102"/>
        <v>-</v>
      </c>
      <c r="DF27" s="97" t="str">
        <f t="shared" ca="1" si="103"/>
        <v>-</v>
      </c>
      <c r="DG27" s="97" t="str">
        <f t="shared" ca="1" si="104"/>
        <v>-</v>
      </c>
      <c r="DH27" s="97" t="str">
        <f t="shared" ca="1" si="105"/>
        <v>-</v>
      </c>
      <c r="DI27" s="97" t="str">
        <f t="shared" ca="1" si="106"/>
        <v>-</v>
      </c>
      <c r="DJ27" s="97" t="str">
        <f t="shared" ca="1" si="107"/>
        <v>-</v>
      </c>
      <c r="DK27" s="97" t="str">
        <f t="shared" ca="1" si="108"/>
        <v>-</v>
      </c>
      <c r="DL27" s="97" t="str">
        <f t="shared" ca="1" si="109"/>
        <v>-</v>
      </c>
      <c r="DM27" s="97" t="str">
        <f t="shared" ca="1" si="110"/>
        <v>-</v>
      </c>
      <c r="DN27" s="97">
        <v>27</v>
      </c>
      <c r="DT27" s="97" t="str">
        <f t="shared" ca="1" si="111"/>
        <v>-</v>
      </c>
      <c r="DU27" s="97" t="str">
        <f t="shared" ca="1" si="112"/>
        <v>-</v>
      </c>
      <c r="DV27" s="97" t="str">
        <f t="shared" ca="1" si="113"/>
        <v>-</v>
      </c>
      <c r="DW27" s="97" t="str">
        <f t="shared" ca="1" si="114"/>
        <v>-</v>
      </c>
      <c r="DX27" s="97" t="str">
        <f t="shared" ca="1" si="115"/>
        <v>-</v>
      </c>
      <c r="DY27" s="97" t="e">
        <f t="shared" ca="1" si="116"/>
        <v>#REF!</v>
      </c>
      <c r="DZ27" s="97" t="str">
        <f t="shared" si="47"/>
        <v>Minor Retrofit</v>
      </c>
      <c r="EA27" s="97" t="e">
        <f t="shared" ca="1" si="117"/>
        <v>#REF!</v>
      </c>
      <c r="EB27" s="97">
        <f t="shared" si="118"/>
        <v>22</v>
      </c>
      <c r="EC27" s="97">
        <f>Calculation!$W$376</f>
        <v>1</v>
      </c>
      <c r="ED27" s="97" t="str">
        <f t="shared" ca="1" si="119"/>
        <v>-</v>
      </c>
      <c r="EE27" s="97" t="str">
        <f t="shared" ca="1" si="120"/>
        <v>-</v>
      </c>
      <c r="EF27" s="97" t="str">
        <f t="shared" ca="1" si="121"/>
        <v>-</v>
      </c>
      <c r="EG27" s="97" t="str">
        <f t="shared" ca="1" si="122"/>
        <v>-</v>
      </c>
      <c r="EH27" s="97" t="str">
        <f t="shared" ca="1" si="123"/>
        <v>-</v>
      </c>
      <c r="EI27" s="97">
        <f t="shared" ca="1" si="124"/>
        <v>0</v>
      </c>
      <c r="EJ27" s="97">
        <f t="shared" ca="1" si="140"/>
        <v>0</v>
      </c>
      <c r="EK27" s="97" t="str">
        <f t="shared" ca="1" si="125"/>
        <v>00</v>
      </c>
      <c r="EL27" s="97" t="e">
        <f t="shared" ca="1" si="126"/>
        <v>#REF!</v>
      </c>
      <c r="EN27" s="97">
        <v>2.2000000000000001E-6</v>
      </c>
      <c r="EP27" s="97">
        <v>22</v>
      </c>
      <c r="EQ27" s="97">
        <f t="array" aca="1" ref="EQ27" ca="1">MAX(IF($EI$6:$EI$365&lt;EQ26,$EI$6:$EI$365,""))</f>
        <v>0</v>
      </c>
      <c r="ER27" s="97">
        <f t="shared" ca="1" si="127"/>
        <v>0</v>
      </c>
      <c r="ES27" s="97" t="e">
        <f t="shared" ca="1" si="136"/>
        <v>#REF!</v>
      </c>
      <c r="ET27" s="97">
        <f t="shared" ca="1" si="128"/>
        <v>0</v>
      </c>
      <c r="EU27" s="97">
        <f t="shared" ca="1" si="129"/>
        <v>0</v>
      </c>
      <c r="EV27" s="97">
        <f t="shared" ca="1" si="49"/>
        <v>1</v>
      </c>
      <c r="EY27" s="97" t="e">
        <f ca="1">INDEX('MCA-INPUT'!$C$28:$F$42,MATCH(MCA!E27,'MCA-INPUT'!$B$28:$B$42,0),MATCH(MCA!B27,'MCA-INPUT'!$C$27:$F$27,0))</f>
        <v>#REF!</v>
      </c>
      <c r="FB27" s="97" t="str">
        <f t="shared" si="144"/>
        <v>Minor Retrofit</v>
      </c>
      <c r="FC27" s="97" t="e">
        <f t="shared" ca="1" si="145"/>
        <v>#REF!</v>
      </c>
      <c r="FD27" s="97" t="e">
        <f t="shared" ca="1" si="146"/>
        <v>#REF!</v>
      </c>
      <c r="FE27" s="97">
        <f t="shared" ca="1" si="141"/>
        <v>0</v>
      </c>
      <c r="FF27" s="97" t="str">
        <f t="shared" ca="1" si="142"/>
        <v>N/A</v>
      </c>
      <c r="FG27" s="97" t="e">
        <f t="shared" ca="1" si="147"/>
        <v>#REF!</v>
      </c>
      <c r="FK27" s="97">
        <v>6</v>
      </c>
      <c r="FL27" s="97">
        <f t="shared" ca="1" si="148"/>
        <v>0</v>
      </c>
      <c r="FM27" s="97" t="e">
        <f t="shared" ca="1" si="149"/>
        <v>#N/A</v>
      </c>
      <c r="FN27" s="111" t="e">
        <f t="shared" ca="1" si="143"/>
        <v>#REF!</v>
      </c>
      <c r="FP27" s="97">
        <v>22</v>
      </c>
      <c r="FQ27" s="97" t="str">
        <v>Estimated Investment cost - National Currency</v>
      </c>
      <c r="FR27" s="97" t="str">
        <f t="shared" si="133"/>
        <v>22. Estimated Investment cost - National Currency</v>
      </c>
      <c r="FS27" s="97" t="str">
        <v>National Currency</v>
      </c>
      <c r="FU27" s="109" t="e">
        <f t="shared" ca="1" si="53"/>
        <v>#REF!</v>
      </c>
      <c r="FV27" s="109" t="e">
        <f t="shared" ca="1" si="54"/>
        <v>#REF!</v>
      </c>
      <c r="FW27" s="110" t="e">
        <f t="shared" ca="1" si="134"/>
        <v>#REF!</v>
      </c>
      <c r="FX27" s="110"/>
      <c r="FY27" s="97" t="e">
        <f t="shared" ca="1" si="135"/>
        <v>#REF!</v>
      </c>
      <c r="FZ27" s="97" t="str">
        <f ca="1">IF(ISERROR(VLOOKUP(FY27,'MCA-INPUT'!$B$45:$F$54,1,FALSE)),"No","Yes")</f>
        <v>No</v>
      </c>
      <c r="GA27" s="109" t="e">
        <f ca="1"/>
        <v>#REF!</v>
      </c>
    </row>
    <row r="28" spans="1:183" x14ac:dyDescent="0.25">
      <c r="A28" s="96">
        <v>23</v>
      </c>
      <c r="B28" s="96" t="s">
        <v>3</v>
      </c>
      <c r="C28" s="106" t="e">
        <f t="shared" ca="1" si="150"/>
        <v>#REF!</v>
      </c>
      <c r="D28" s="107" t="e">
        <f t="shared" ca="1" si="150"/>
        <v>#REF!</v>
      </c>
      <c r="E28" s="96" t="e">
        <f t="shared" ca="1" si="150"/>
        <v>#REF!</v>
      </c>
      <c r="F28" s="96" t="s">
        <v>4</v>
      </c>
      <c r="G28" s="96" t="e">
        <f t="shared" ca="1" si="55"/>
        <v>#REF!</v>
      </c>
      <c r="H28" s="108" t="e">
        <f t="shared" ca="1" si="153"/>
        <v>#REF!</v>
      </c>
      <c r="I28" s="108" t="e">
        <f t="shared" ca="1" si="153"/>
        <v>#REF!</v>
      </c>
      <c r="J28" s="108" t="e">
        <f t="shared" ca="1" si="153"/>
        <v>#REF!</v>
      </c>
      <c r="K28" s="108" t="e">
        <f t="shared" ca="1" si="153"/>
        <v>#REF!</v>
      </c>
      <c r="L28" s="108" t="e">
        <f t="shared" ca="1" si="153"/>
        <v>#REF!</v>
      </c>
      <c r="M28" s="108" t="e">
        <f t="shared" ca="1" si="153"/>
        <v>#REF!</v>
      </c>
      <c r="N28" s="108" t="e">
        <f t="shared" ca="1" si="153"/>
        <v>#REF!</v>
      </c>
      <c r="O28" s="108" t="e">
        <f t="shared" ca="1" si="153"/>
        <v>#REF!</v>
      </c>
      <c r="P28" s="108" t="e">
        <f t="shared" ca="1" si="153"/>
        <v>#REF!</v>
      </c>
      <c r="Q28" s="108" t="e">
        <f t="shared" ca="1" si="153"/>
        <v>#REF!</v>
      </c>
      <c r="R28" s="108" t="e">
        <f t="shared" ca="1" si="153"/>
        <v>#REF!</v>
      </c>
      <c r="S28" s="108" t="e">
        <f t="shared" ca="1" si="153"/>
        <v>#REF!</v>
      </c>
      <c r="T28" s="108" t="e">
        <f t="shared" ca="1" si="153"/>
        <v>#REF!</v>
      </c>
      <c r="U28" s="108" t="e">
        <f t="shared" ca="1" si="153"/>
        <v>#REF!</v>
      </c>
      <c r="V28" s="108" t="e">
        <f t="shared" ca="1" si="153"/>
        <v>#REF!</v>
      </c>
      <c r="W28" s="108" t="e">
        <f t="shared" ca="1" si="153"/>
        <v>#REF!</v>
      </c>
      <c r="X28" s="108" t="e">
        <f t="shared" ca="1" si="151"/>
        <v>#REF!</v>
      </c>
      <c r="Y28" s="108" t="e">
        <f t="shared" ca="1" si="151"/>
        <v>#REF!</v>
      </c>
      <c r="Z28" s="108" t="e">
        <f t="shared" ca="1" si="151"/>
        <v>#REF!</v>
      </c>
      <c r="AA28" s="108" t="e">
        <f t="shared" ca="1" si="151"/>
        <v>#REF!</v>
      </c>
      <c r="AB28" s="108" t="e">
        <f t="shared" ca="1" si="151"/>
        <v>#REF!</v>
      </c>
      <c r="AC28" s="108" t="e">
        <f t="shared" ca="1" si="151"/>
        <v>#REF!</v>
      </c>
      <c r="AD28" s="108" t="e">
        <f t="shared" ca="1" si="151"/>
        <v>#REF!</v>
      </c>
      <c r="AE28" s="108" t="e">
        <f t="shared" ca="1" si="151"/>
        <v>#REF!</v>
      </c>
      <c r="AF28" s="108" t="e">
        <f t="shared" ca="1" si="151"/>
        <v>#REF!</v>
      </c>
      <c r="AG28" s="108" t="e">
        <f t="shared" ca="1" si="151"/>
        <v>#REF!</v>
      </c>
      <c r="AH28" s="108" t="e">
        <f t="shared" ca="1" si="151"/>
        <v>#REF!</v>
      </c>
      <c r="AI28" s="108" t="e">
        <f t="shared" ca="1" si="138"/>
        <v>#REF!</v>
      </c>
      <c r="AJ28" s="108" t="e">
        <f t="shared" ca="1" si="138"/>
        <v>#REF!</v>
      </c>
      <c r="AK28" s="108" t="e">
        <f t="shared" ca="1" si="138"/>
        <v>#REF!</v>
      </c>
      <c r="AL28" s="108" t="e">
        <f t="shared" ca="1" si="138"/>
        <v>#REF!</v>
      </c>
      <c r="AM28" s="108" t="e">
        <f t="shared" ca="1" si="138"/>
        <v>#REF!</v>
      </c>
      <c r="AN28" s="108" t="e">
        <f t="shared" ca="1" si="154"/>
        <v>#REF!</v>
      </c>
      <c r="AO28" s="108" t="e">
        <f t="shared" ca="1" si="154"/>
        <v>#REF!</v>
      </c>
      <c r="AP28" s="108" t="e">
        <f t="shared" ca="1" si="154"/>
        <v>#REF!</v>
      </c>
      <c r="AQ28" s="108" t="e">
        <f t="shared" ca="1" si="154"/>
        <v>#REF!</v>
      </c>
      <c r="AR28" s="108" t="e">
        <f t="shared" ca="1" si="154"/>
        <v>#REF!</v>
      </c>
      <c r="AS28" s="108" t="e">
        <f t="shared" ca="1" si="154"/>
        <v>#REF!</v>
      </c>
      <c r="AT28" s="108" t="e">
        <f t="shared" ca="1" si="154"/>
        <v>#REF!</v>
      </c>
      <c r="AU28" s="108" t="e">
        <f t="shared" ca="1" si="154"/>
        <v>#REF!</v>
      </c>
      <c r="AV28" s="108" t="e">
        <f t="shared" ca="1" si="154"/>
        <v>#REF!</v>
      </c>
      <c r="AW28" s="108" t="e">
        <f t="shared" ca="1" si="154"/>
        <v>#REF!</v>
      </c>
      <c r="AX28" s="108" t="e">
        <f t="shared" ca="1" si="154"/>
        <v>#REF!</v>
      </c>
      <c r="AY28" s="108" t="e">
        <f t="shared" ca="1" si="154"/>
        <v>#REF!</v>
      </c>
      <c r="AZ28" s="108" t="e">
        <f t="shared" ca="1" si="154"/>
        <v>#REF!</v>
      </c>
      <c r="BA28" s="108" t="e">
        <f t="shared" ca="1" si="154"/>
        <v>#REF!</v>
      </c>
      <c r="BB28" s="108" t="e">
        <f t="shared" ca="1" si="154"/>
        <v>#REF!</v>
      </c>
      <c r="BC28" s="108" t="e">
        <f t="shared" ca="1" si="154"/>
        <v>#REF!</v>
      </c>
      <c r="BD28" s="108" t="e">
        <f t="shared" ca="1" si="152"/>
        <v>#REF!</v>
      </c>
      <c r="BE28" s="108" t="e">
        <f t="shared" ca="1" si="152"/>
        <v>#REF!</v>
      </c>
      <c r="BF28" s="108" t="e">
        <f t="shared" ca="1" si="152"/>
        <v>#REF!</v>
      </c>
      <c r="BG28" s="108" t="e">
        <f t="shared" ca="1" si="152"/>
        <v>#REF!</v>
      </c>
      <c r="BH28" s="108" t="e">
        <f t="shared" ca="1" si="152"/>
        <v>#REF!</v>
      </c>
      <c r="BI28" s="108" t="e">
        <f t="shared" ca="1" si="152"/>
        <v>#REF!</v>
      </c>
      <c r="BL28" s="97" t="str">
        <f t="shared" ca="1" si="57"/>
        <v>-</v>
      </c>
      <c r="BM28" s="97" t="str">
        <f t="shared" ca="1" si="58"/>
        <v>-</v>
      </c>
      <c r="BN28" s="97" t="str">
        <f t="shared" ca="1" si="59"/>
        <v>-</v>
      </c>
      <c r="BO28" s="97" t="str">
        <f t="shared" ca="1" si="60"/>
        <v>-</v>
      </c>
      <c r="BP28" s="99" t="str">
        <f t="shared" ca="1" si="61"/>
        <v xml:space="preserve"> - </v>
      </c>
      <c r="BQ28" s="99" t="str">
        <f t="shared" ca="1" si="62"/>
        <v xml:space="preserve"> - </v>
      </c>
      <c r="BR28" s="97" t="str">
        <f t="shared" ca="1" si="63"/>
        <v>-</v>
      </c>
      <c r="BS28" s="97" t="str">
        <f t="shared" ca="1" si="64"/>
        <v>-</v>
      </c>
      <c r="BT28" s="97" t="str">
        <f t="shared" ca="1" si="65"/>
        <v>-</v>
      </c>
      <c r="BU28" s="97" t="str">
        <f t="shared" ca="1" si="66"/>
        <v>-</v>
      </c>
      <c r="BV28" s="97" t="str">
        <f t="shared" ca="1" si="67"/>
        <v>-</v>
      </c>
      <c r="BW28" s="97" t="str">
        <f t="shared" ca="1" si="68"/>
        <v>-</v>
      </c>
      <c r="BX28" s="99" t="str">
        <f t="shared" ca="1" si="69"/>
        <v xml:space="preserve"> - </v>
      </c>
      <c r="BY28" s="99" t="str">
        <f t="shared" ca="1" si="70"/>
        <v xml:space="preserve"> - </v>
      </c>
      <c r="BZ28" s="97" t="str">
        <f t="shared" ca="1" si="71"/>
        <v>-</v>
      </c>
      <c r="CA28" s="97" t="str">
        <f t="shared" ca="1" si="72"/>
        <v>-</v>
      </c>
      <c r="CB28" s="99" t="str">
        <f t="shared" ca="1" si="73"/>
        <v xml:space="preserve"> - </v>
      </c>
      <c r="CC28" s="99" t="str">
        <f t="shared" ca="1" si="74"/>
        <v xml:space="preserve"> - </v>
      </c>
      <c r="CD28" s="99" t="str">
        <f t="shared" ca="1" si="75"/>
        <v xml:space="preserve"> - </v>
      </c>
      <c r="CE28" s="99" t="str">
        <f t="shared" ca="1" si="76"/>
        <v xml:space="preserve"> - </v>
      </c>
      <c r="CF28" s="99" t="str">
        <f t="shared" ca="1" si="77"/>
        <v xml:space="preserve"> - </v>
      </c>
      <c r="CG28" s="99" t="str">
        <f t="shared" ca="1" si="78"/>
        <v xml:space="preserve"> - </v>
      </c>
      <c r="CH28" s="97" t="str">
        <f t="shared" ca="1" si="79"/>
        <v>-</v>
      </c>
      <c r="CI28" s="97" t="str">
        <f t="shared" ca="1" si="80"/>
        <v>-</v>
      </c>
      <c r="CJ28" s="97" t="str">
        <f t="shared" ca="1" si="81"/>
        <v>-</v>
      </c>
      <c r="CK28" s="97" t="str">
        <f t="shared" ca="1" si="82"/>
        <v>-</v>
      </c>
      <c r="CL28" s="97" t="str">
        <f t="shared" ca="1" si="83"/>
        <v>-</v>
      </c>
      <c r="CM28" s="97" t="str">
        <f t="shared" ca="1" si="84"/>
        <v>-</v>
      </c>
      <c r="CN28" s="97" t="str">
        <f t="shared" ca="1" si="85"/>
        <v>-</v>
      </c>
      <c r="CO28" s="97" t="str">
        <f t="shared" ca="1" si="86"/>
        <v>-</v>
      </c>
      <c r="CP28" s="97" t="str">
        <f t="shared" ca="1" si="87"/>
        <v>-</v>
      </c>
      <c r="CQ28" s="97" t="str">
        <f t="shared" ca="1" si="88"/>
        <v>-</v>
      </c>
      <c r="CR28" s="97" t="str">
        <f t="shared" ca="1" si="89"/>
        <v>-</v>
      </c>
      <c r="CS28" s="97" t="str">
        <f t="shared" ca="1" si="90"/>
        <v>-</v>
      </c>
      <c r="CT28" s="97" t="str">
        <f t="shared" ca="1" si="91"/>
        <v>-</v>
      </c>
      <c r="CU28" s="97" t="str">
        <f t="shared" ca="1" si="92"/>
        <v>-</v>
      </c>
      <c r="CV28" s="97" t="str">
        <f t="shared" ca="1" si="93"/>
        <v>-</v>
      </c>
      <c r="CW28" s="97" t="str">
        <f t="shared" ca="1" si="94"/>
        <v>-</v>
      </c>
      <c r="CX28" s="97" t="str">
        <f t="shared" ca="1" si="95"/>
        <v>-</v>
      </c>
      <c r="CY28" s="97" t="str">
        <f t="shared" ca="1" si="96"/>
        <v>-</v>
      </c>
      <c r="CZ28" s="97" t="str">
        <f t="shared" ca="1" si="97"/>
        <v>-</v>
      </c>
      <c r="DA28" s="97" t="str">
        <f t="shared" ca="1" si="98"/>
        <v>-</v>
      </c>
      <c r="DB28" s="97" t="str">
        <f t="shared" ca="1" si="99"/>
        <v>-</v>
      </c>
      <c r="DC28" s="97" t="str">
        <f t="shared" ca="1" si="100"/>
        <v>-</v>
      </c>
      <c r="DD28" s="97" t="str">
        <f t="shared" ca="1" si="101"/>
        <v>-</v>
      </c>
      <c r="DE28" s="97" t="str">
        <f t="shared" ca="1" si="102"/>
        <v>-</v>
      </c>
      <c r="DF28" s="97" t="str">
        <f t="shared" ca="1" si="103"/>
        <v>-</v>
      </c>
      <c r="DG28" s="97" t="str">
        <f t="shared" ca="1" si="104"/>
        <v>-</v>
      </c>
      <c r="DH28" s="97" t="str">
        <f t="shared" ca="1" si="105"/>
        <v>-</v>
      </c>
      <c r="DI28" s="97" t="str">
        <f t="shared" ca="1" si="106"/>
        <v>-</v>
      </c>
      <c r="DJ28" s="97" t="str">
        <f t="shared" ca="1" si="107"/>
        <v>-</v>
      </c>
      <c r="DK28" s="97" t="str">
        <f t="shared" ca="1" si="108"/>
        <v>-</v>
      </c>
      <c r="DL28" s="97" t="str">
        <f t="shared" ca="1" si="109"/>
        <v>-</v>
      </c>
      <c r="DM28" s="97" t="str">
        <f t="shared" ca="1" si="110"/>
        <v>-</v>
      </c>
      <c r="DN28" s="97">
        <v>28</v>
      </c>
      <c r="DT28" s="97" t="str">
        <f t="shared" ca="1" si="111"/>
        <v>-</v>
      </c>
      <c r="DU28" s="97" t="str">
        <f t="shared" ca="1" si="112"/>
        <v>-</v>
      </c>
      <c r="DV28" s="97" t="str">
        <f t="shared" ca="1" si="113"/>
        <v>-</v>
      </c>
      <c r="DW28" s="97" t="str">
        <f t="shared" ca="1" si="114"/>
        <v>-</v>
      </c>
      <c r="DX28" s="97" t="str">
        <f t="shared" ca="1" si="115"/>
        <v>-</v>
      </c>
      <c r="DY28" s="97" t="e">
        <f t="shared" ca="1" si="116"/>
        <v>#REF!</v>
      </c>
      <c r="DZ28" s="97" t="str">
        <f t="shared" si="47"/>
        <v>Minor Retrofit</v>
      </c>
      <c r="EA28" s="97" t="e">
        <f t="shared" ca="1" si="117"/>
        <v>#REF!</v>
      </c>
      <c r="EB28" s="97">
        <f t="shared" si="118"/>
        <v>23</v>
      </c>
      <c r="EC28" s="97">
        <f>Calculation!$W$376</f>
        <v>1</v>
      </c>
      <c r="ED28" s="97" t="str">
        <f t="shared" ca="1" si="119"/>
        <v>-</v>
      </c>
      <c r="EE28" s="97" t="str">
        <f t="shared" ca="1" si="120"/>
        <v>-</v>
      </c>
      <c r="EF28" s="97" t="str">
        <f t="shared" ca="1" si="121"/>
        <v>-</v>
      </c>
      <c r="EG28" s="97" t="str">
        <f t="shared" ca="1" si="122"/>
        <v>-</v>
      </c>
      <c r="EH28" s="97" t="str">
        <f t="shared" ca="1" si="123"/>
        <v>-</v>
      </c>
      <c r="EI28" s="97">
        <f t="shared" ca="1" si="124"/>
        <v>0</v>
      </c>
      <c r="EJ28" s="97">
        <f t="shared" ca="1" si="140"/>
        <v>0</v>
      </c>
      <c r="EK28" s="97" t="str">
        <f t="shared" ca="1" si="125"/>
        <v>00</v>
      </c>
      <c r="EL28" s="97" t="e">
        <f t="shared" ca="1" si="126"/>
        <v>#REF!</v>
      </c>
      <c r="EN28" s="97">
        <v>2.3E-6</v>
      </c>
      <c r="EP28" s="97">
        <v>23</v>
      </c>
      <c r="EQ28" s="97">
        <f t="array" aca="1" ref="EQ28" ca="1">MAX(IF($EI$6:$EI$365&lt;EQ27,$EI$6:$EI$365,""))</f>
        <v>0</v>
      </c>
      <c r="ER28" s="97">
        <f t="shared" ca="1" si="127"/>
        <v>0</v>
      </c>
      <c r="ES28" s="97" t="e">
        <f t="shared" ca="1" si="136"/>
        <v>#REF!</v>
      </c>
      <c r="ET28" s="97">
        <f t="shared" ca="1" si="128"/>
        <v>0</v>
      </c>
      <c r="EU28" s="97">
        <f t="shared" ca="1" si="129"/>
        <v>0</v>
      </c>
      <c r="EV28" s="97">
        <f t="shared" ca="1" si="49"/>
        <v>1</v>
      </c>
      <c r="EY28" s="97" t="e">
        <f ca="1">INDEX('MCA-INPUT'!$C$28:$F$42,MATCH(MCA!E28,'MCA-INPUT'!$B$28:$B$42,0),MATCH(MCA!B28,'MCA-INPUT'!$C$27:$F$27,0))</f>
        <v>#REF!</v>
      </c>
      <c r="FB28" s="97" t="str">
        <f t="shared" si="144"/>
        <v>Minor Retrofit</v>
      </c>
      <c r="FC28" s="97" t="e">
        <f t="shared" ca="1" si="145"/>
        <v>#REF!</v>
      </c>
      <c r="FD28" s="97" t="e">
        <f t="shared" ca="1" si="146"/>
        <v>#REF!</v>
      </c>
      <c r="FE28" s="97">
        <f t="shared" ca="1" si="141"/>
        <v>0</v>
      </c>
      <c r="FF28" s="97" t="str">
        <f t="shared" ca="1" si="142"/>
        <v>N/A</v>
      </c>
      <c r="FG28" s="97" t="e">
        <f t="shared" ca="1" si="147"/>
        <v>#REF!</v>
      </c>
      <c r="FK28" s="97">
        <v>7</v>
      </c>
      <c r="FL28" s="97">
        <f t="shared" ca="1" si="148"/>
        <v>0</v>
      </c>
      <c r="FM28" s="97" t="e">
        <f t="shared" ca="1" si="149"/>
        <v>#N/A</v>
      </c>
      <c r="FN28" s="111" t="e">
        <f t="shared" ca="1" si="143"/>
        <v>#REF!</v>
      </c>
      <c r="FP28" s="97">
        <v>23</v>
      </c>
      <c r="FQ28" s="97" t="str">
        <v>Total annual primary energy savings - KWh/m²/yr</v>
      </c>
      <c r="FR28" s="97" t="str">
        <f t="shared" si="133"/>
        <v>23. Total annual primary energy savings - KWh/m²/yr</v>
      </c>
      <c r="FS28" s="97" t="str">
        <v>KWh/m2/yr</v>
      </c>
      <c r="FU28" s="109" t="e">
        <f t="shared" ca="1" si="53"/>
        <v>#REF!</v>
      </c>
      <c r="FV28" s="109" t="e">
        <f t="shared" ca="1" si="54"/>
        <v>#REF!</v>
      </c>
      <c r="FW28" s="110" t="e">
        <f t="shared" ca="1" si="134"/>
        <v>#REF!</v>
      </c>
      <c r="FX28" s="110"/>
      <c r="FY28" s="97" t="e">
        <f t="shared" ca="1" si="135"/>
        <v>#REF!</v>
      </c>
      <c r="FZ28" s="97" t="str">
        <f ca="1">IF(ISERROR(VLOOKUP(FY28,'MCA-INPUT'!$B$45:$F$54,1,FALSE)),"No","Yes")</f>
        <v>No</v>
      </c>
      <c r="GA28" s="109" t="e">
        <f ca="1"/>
        <v>#REF!</v>
      </c>
    </row>
    <row r="29" spans="1:183" x14ac:dyDescent="0.25">
      <c r="A29" s="96">
        <v>24</v>
      </c>
      <c r="B29" s="96" t="s">
        <v>3</v>
      </c>
      <c r="C29" s="106" t="e">
        <f t="shared" ca="1" si="150"/>
        <v>#REF!</v>
      </c>
      <c r="D29" s="107" t="e">
        <f t="shared" ca="1" si="150"/>
        <v>#REF!</v>
      </c>
      <c r="E29" s="96" t="e">
        <f t="shared" ca="1" si="150"/>
        <v>#REF!</v>
      </c>
      <c r="F29" s="96" t="s">
        <v>4</v>
      </c>
      <c r="G29" s="96" t="e">
        <f t="shared" ca="1" si="55"/>
        <v>#REF!</v>
      </c>
      <c r="H29" s="108" t="e">
        <f t="shared" ca="1" si="153"/>
        <v>#REF!</v>
      </c>
      <c r="I29" s="108" t="e">
        <f t="shared" ca="1" si="153"/>
        <v>#REF!</v>
      </c>
      <c r="J29" s="108" t="e">
        <f t="shared" ca="1" si="153"/>
        <v>#REF!</v>
      </c>
      <c r="K29" s="108" t="e">
        <f t="shared" ca="1" si="153"/>
        <v>#REF!</v>
      </c>
      <c r="L29" s="108" t="e">
        <f t="shared" ca="1" si="153"/>
        <v>#REF!</v>
      </c>
      <c r="M29" s="108" t="e">
        <f t="shared" ca="1" si="153"/>
        <v>#REF!</v>
      </c>
      <c r="N29" s="108" t="e">
        <f t="shared" ca="1" si="153"/>
        <v>#REF!</v>
      </c>
      <c r="O29" s="108" t="e">
        <f t="shared" ca="1" si="153"/>
        <v>#REF!</v>
      </c>
      <c r="P29" s="108" t="e">
        <f t="shared" ca="1" si="153"/>
        <v>#REF!</v>
      </c>
      <c r="Q29" s="108" t="e">
        <f t="shared" ca="1" si="153"/>
        <v>#REF!</v>
      </c>
      <c r="R29" s="108" t="e">
        <f t="shared" ca="1" si="153"/>
        <v>#REF!</v>
      </c>
      <c r="S29" s="108" t="e">
        <f t="shared" ca="1" si="153"/>
        <v>#REF!</v>
      </c>
      <c r="T29" s="108" t="e">
        <f t="shared" ca="1" si="153"/>
        <v>#REF!</v>
      </c>
      <c r="U29" s="108" t="e">
        <f t="shared" ca="1" si="153"/>
        <v>#REF!</v>
      </c>
      <c r="V29" s="108" t="e">
        <f t="shared" ca="1" si="153"/>
        <v>#REF!</v>
      </c>
      <c r="W29" s="108" t="e">
        <f t="shared" ca="1" si="153"/>
        <v>#REF!</v>
      </c>
      <c r="X29" s="108" t="e">
        <f t="shared" ca="1" si="151"/>
        <v>#REF!</v>
      </c>
      <c r="Y29" s="108" t="e">
        <f t="shared" ca="1" si="151"/>
        <v>#REF!</v>
      </c>
      <c r="Z29" s="108" t="e">
        <f t="shared" ca="1" si="151"/>
        <v>#REF!</v>
      </c>
      <c r="AA29" s="108" t="e">
        <f t="shared" ca="1" si="151"/>
        <v>#REF!</v>
      </c>
      <c r="AB29" s="108" t="e">
        <f t="shared" ca="1" si="151"/>
        <v>#REF!</v>
      </c>
      <c r="AC29" s="108" t="e">
        <f t="shared" ca="1" si="151"/>
        <v>#REF!</v>
      </c>
      <c r="AD29" s="108" t="e">
        <f t="shared" ca="1" si="151"/>
        <v>#REF!</v>
      </c>
      <c r="AE29" s="108" t="e">
        <f t="shared" ca="1" si="151"/>
        <v>#REF!</v>
      </c>
      <c r="AF29" s="108" t="e">
        <f t="shared" ca="1" si="151"/>
        <v>#REF!</v>
      </c>
      <c r="AG29" s="108" t="e">
        <f t="shared" ca="1" si="151"/>
        <v>#REF!</v>
      </c>
      <c r="AH29" s="108" t="e">
        <f t="shared" ca="1" si="151"/>
        <v>#REF!</v>
      </c>
      <c r="AI29" s="108" t="e">
        <f t="shared" ref="AI29:AX45" ca="1" si="155">IF($D29=0,"-",(INDIRECT(CONCATENATE($C$1,"Projection_",$B29,"'!",AI$2,$DN29)))*$EY29)</f>
        <v>#REF!</v>
      </c>
      <c r="AJ29" s="108" t="e">
        <f t="shared" ca="1" si="155"/>
        <v>#REF!</v>
      </c>
      <c r="AK29" s="108" t="e">
        <f t="shared" ca="1" si="155"/>
        <v>#REF!</v>
      </c>
      <c r="AL29" s="108" t="e">
        <f t="shared" ca="1" si="155"/>
        <v>#REF!</v>
      </c>
      <c r="AM29" s="108" t="e">
        <f t="shared" ca="1" si="155"/>
        <v>#REF!</v>
      </c>
      <c r="AN29" s="108" t="e">
        <f t="shared" ca="1" si="155"/>
        <v>#REF!</v>
      </c>
      <c r="AO29" s="108" t="e">
        <f t="shared" ca="1" si="155"/>
        <v>#REF!</v>
      </c>
      <c r="AP29" s="108" t="e">
        <f t="shared" ca="1" si="155"/>
        <v>#REF!</v>
      </c>
      <c r="AQ29" s="108" t="e">
        <f t="shared" ca="1" si="155"/>
        <v>#REF!</v>
      </c>
      <c r="AR29" s="108" t="e">
        <f t="shared" ca="1" si="155"/>
        <v>#REF!</v>
      </c>
      <c r="AS29" s="108" t="e">
        <f t="shared" ca="1" si="155"/>
        <v>#REF!</v>
      </c>
      <c r="AT29" s="108" t="e">
        <f t="shared" ca="1" si="155"/>
        <v>#REF!</v>
      </c>
      <c r="AU29" s="108" t="e">
        <f t="shared" ca="1" si="155"/>
        <v>#REF!</v>
      </c>
      <c r="AV29" s="108" t="e">
        <f t="shared" ca="1" si="155"/>
        <v>#REF!</v>
      </c>
      <c r="AW29" s="108" t="e">
        <f t="shared" ca="1" si="155"/>
        <v>#REF!</v>
      </c>
      <c r="AX29" s="108" t="e">
        <f t="shared" ca="1" si="155"/>
        <v>#REF!</v>
      </c>
      <c r="AY29" s="108" t="e">
        <f t="shared" ca="1" si="154"/>
        <v>#REF!</v>
      </c>
      <c r="AZ29" s="108" t="e">
        <f t="shared" ca="1" si="154"/>
        <v>#REF!</v>
      </c>
      <c r="BA29" s="108" t="e">
        <f t="shared" ca="1" si="154"/>
        <v>#REF!</v>
      </c>
      <c r="BB29" s="108" t="e">
        <f t="shared" ca="1" si="154"/>
        <v>#REF!</v>
      </c>
      <c r="BC29" s="108" t="e">
        <f t="shared" ca="1" si="154"/>
        <v>#REF!</v>
      </c>
      <c r="BD29" s="108" t="e">
        <f t="shared" ca="1" si="152"/>
        <v>#REF!</v>
      </c>
      <c r="BE29" s="108" t="e">
        <f t="shared" ca="1" si="152"/>
        <v>#REF!</v>
      </c>
      <c r="BF29" s="108" t="e">
        <f t="shared" ca="1" si="152"/>
        <v>#REF!</v>
      </c>
      <c r="BG29" s="108" t="e">
        <f t="shared" ca="1" si="152"/>
        <v>#REF!</v>
      </c>
      <c r="BH29" s="108" t="e">
        <f t="shared" ca="1" si="152"/>
        <v>#REF!</v>
      </c>
      <c r="BI29" s="108" t="e">
        <f t="shared" ca="1" si="152"/>
        <v>#REF!</v>
      </c>
      <c r="BL29" s="97" t="str">
        <f t="shared" ca="1" si="57"/>
        <v>-</v>
      </c>
      <c r="BM29" s="97" t="str">
        <f t="shared" ca="1" si="58"/>
        <v>-</v>
      </c>
      <c r="BN29" s="97" t="str">
        <f t="shared" ca="1" si="59"/>
        <v>-</v>
      </c>
      <c r="BO29" s="97" t="str">
        <f t="shared" ca="1" si="60"/>
        <v>-</v>
      </c>
      <c r="BP29" s="99" t="str">
        <f t="shared" ca="1" si="61"/>
        <v xml:space="preserve"> - </v>
      </c>
      <c r="BQ29" s="99" t="str">
        <f t="shared" ca="1" si="62"/>
        <v xml:space="preserve"> - </v>
      </c>
      <c r="BR29" s="97" t="str">
        <f t="shared" ca="1" si="63"/>
        <v>-</v>
      </c>
      <c r="BS29" s="97" t="str">
        <f t="shared" ca="1" si="64"/>
        <v>-</v>
      </c>
      <c r="BT29" s="97" t="str">
        <f t="shared" ca="1" si="65"/>
        <v>-</v>
      </c>
      <c r="BU29" s="97" t="str">
        <f t="shared" ca="1" si="66"/>
        <v>-</v>
      </c>
      <c r="BV29" s="97" t="str">
        <f t="shared" ca="1" si="67"/>
        <v>-</v>
      </c>
      <c r="BW29" s="97" t="str">
        <f t="shared" ca="1" si="68"/>
        <v>-</v>
      </c>
      <c r="BX29" s="99" t="str">
        <f t="shared" ca="1" si="69"/>
        <v xml:space="preserve"> - </v>
      </c>
      <c r="BY29" s="99" t="str">
        <f t="shared" ca="1" si="70"/>
        <v xml:space="preserve"> - </v>
      </c>
      <c r="BZ29" s="97" t="str">
        <f t="shared" ca="1" si="71"/>
        <v>-</v>
      </c>
      <c r="CA29" s="97" t="str">
        <f t="shared" ca="1" si="72"/>
        <v>-</v>
      </c>
      <c r="CB29" s="99" t="str">
        <f t="shared" ca="1" si="73"/>
        <v xml:space="preserve"> - </v>
      </c>
      <c r="CC29" s="99" t="str">
        <f t="shared" ca="1" si="74"/>
        <v xml:space="preserve"> - </v>
      </c>
      <c r="CD29" s="99" t="str">
        <f t="shared" ca="1" si="75"/>
        <v xml:space="preserve"> - </v>
      </c>
      <c r="CE29" s="99" t="str">
        <f t="shared" ca="1" si="76"/>
        <v xml:space="preserve"> - </v>
      </c>
      <c r="CF29" s="99" t="str">
        <f t="shared" ca="1" si="77"/>
        <v xml:space="preserve"> - </v>
      </c>
      <c r="CG29" s="99" t="str">
        <f t="shared" ca="1" si="78"/>
        <v xml:space="preserve"> - </v>
      </c>
      <c r="CH29" s="97" t="str">
        <f t="shared" ca="1" si="79"/>
        <v>-</v>
      </c>
      <c r="CI29" s="97" t="str">
        <f t="shared" ca="1" si="80"/>
        <v>-</v>
      </c>
      <c r="CJ29" s="97" t="str">
        <f t="shared" ca="1" si="81"/>
        <v>-</v>
      </c>
      <c r="CK29" s="97" t="str">
        <f t="shared" ca="1" si="82"/>
        <v>-</v>
      </c>
      <c r="CL29" s="97" t="str">
        <f t="shared" ca="1" si="83"/>
        <v>-</v>
      </c>
      <c r="CM29" s="97" t="str">
        <f t="shared" ca="1" si="84"/>
        <v>-</v>
      </c>
      <c r="CN29" s="97" t="str">
        <f t="shared" ca="1" si="85"/>
        <v>-</v>
      </c>
      <c r="CO29" s="97" t="str">
        <f t="shared" ca="1" si="86"/>
        <v>-</v>
      </c>
      <c r="CP29" s="97" t="str">
        <f t="shared" ca="1" si="87"/>
        <v>-</v>
      </c>
      <c r="CQ29" s="97" t="str">
        <f t="shared" ca="1" si="88"/>
        <v>-</v>
      </c>
      <c r="CR29" s="97" t="str">
        <f t="shared" ca="1" si="89"/>
        <v>-</v>
      </c>
      <c r="CS29" s="97" t="str">
        <f t="shared" ca="1" si="90"/>
        <v>-</v>
      </c>
      <c r="CT29" s="97" t="str">
        <f t="shared" ca="1" si="91"/>
        <v>-</v>
      </c>
      <c r="CU29" s="97" t="str">
        <f t="shared" ca="1" si="92"/>
        <v>-</v>
      </c>
      <c r="CV29" s="97" t="str">
        <f t="shared" ca="1" si="93"/>
        <v>-</v>
      </c>
      <c r="CW29" s="97" t="str">
        <f t="shared" ca="1" si="94"/>
        <v>-</v>
      </c>
      <c r="CX29" s="97" t="str">
        <f t="shared" ca="1" si="95"/>
        <v>-</v>
      </c>
      <c r="CY29" s="97" t="str">
        <f t="shared" ca="1" si="96"/>
        <v>-</v>
      </c>
      <c r="CZ29" s="97" t="str">
        <f t="shared" ca="1" si="97"/>
        <v>-</v>
      </c>
      <c r="DA29" s="97" t="str">
        <f t="shared" ca="1" si="98"/>
        <v>-</v>
      </c>
      <c r="DB29" s="97" t="str">
        <f t="shared" ca="1" si="99"/>
        <v>-</v>
      </c>
      <c r="DC29" s="97" t="str">
        <f t="shared" ca="1" si="100"/>
        <v>-</v>
      </c>
      <c r="DD29" s="97" t="str">
        <f t="shared" ca="1" si="101"/>
        <v>-</v>
      </c>
      <c r="DE29" s="97" t="str">
        <f t="shared" ca="1" si="102"/>
        <v>-</v>
      </c>
      <c r="DF29" s="97" t="str">
        <f t="shared" ca="1" si="103"/>
        <v>-</v>
      </c>
      <c r="DG29" s="97" t="str">
        <f t="shared" ca="1" si="104"/>
        <v>-</v>
      </c>
      <c r="DH29" s="97" t="str">
        <f t="shared" ca="1" si="105"/>
        <v>-</v>
      </c>
      <c r="DI29" s="97" t="str">
        <f t="shared" ca="1" si="106"/>
        <v>-</v>
      </c>
      <c r="DJ29" s="97" t="str">
        <f t="shared" ca="1" si="107"/>
        <v>-</v>
      </c>
      <c r="DK29" s="97" t="str">
        <f t="shared" ca="1" si="108"/>
        <v>-</v>
      </c>
      <c r="DL29" s="97" t="str">
        <f t="shared" ca="1" si="109"/>
        <v>-</v>
      </c>
      <c r="DM29" s="97" t="str">
        <f t="shared" ca="1" si="110"/>
        <v>-</v>
      </c>
      <c r="DN29" s="97">
        <v>29</v>
      </c>
      <c r="DT29" s="97" t="str">
        <f t="shared" ca="1" si="111"/>
        <v>-</v>
      </c>
      <c r="DU29" s="97" t="str">
        <f t="shared" ca="1" si="112"/>
        <v>-</v>
      </c>
      <c r="DV29" s="97" t="str">
        <f t="shared" ca="1" si="113"/>
        <v>-</v>
      </c>
      <c r="DW29" s="97" t="str">
        <f t="shared" ca="1" si="114"/>
        <v>-</v>
      </c>
      <c r="DX29" s="97" t="str">
        <f t="shared" ca="1" si="115"/>
        <v>-</v>
      </c>
      <c r="DY29" s="97" t="e">
        <f t="shared" ca="1" si="116"/>
        <v>#REF!</v>
      </c>
      <c r="DZ29" s="97" t="str">
        <f t="shared" si="47"/>
        <v>Minor Retrofit</v>
      </c>
      <c r="EA29" s="97" t="e">
        <f t="shared" ca="1" si="117"/>
        <v>#REF!</v>
      </c>
      <c r="EB29" s="97">
        <f t="shared" si="118"/>
        <v>24</v>
      </c>
      <c r="EC29" s="97">
        <f>Calculation!$W$376</f>
        <v>1</v>
      </c>
      <c r="ED29" s="97" t="str">
        <f t="shared" ca="1" si="119"/>
        <v>-</v>
      </c>
      <c r="EE29" s="97" t="str">
        <f t="shared" ca="1" si="120"/>
        <v>-</v>
      </c>
      <c r="EF29" s="97" t="str">
        <f t="shared" ca="1" si="121"/>
        <v>-</v>
      </c>
      <c r="EG29" s="97" t="str">
        <f t="shared" ca="1" si="122"/>
        <v>-</v>
      </c>
      <c r="EH29" s="97" t="str">
        <f t="shared" ca="1" si="123"/>
        <v>-</v>
      </c>
      <c r="EI29" s="97">
        <f t="shared" ca="1" si="124"/>
        <v>0</v>
      </c>
      <c r="EJ29" s="97">
        <f t="shared" ca="1" si="140"/>
        <v>0</v>
      </c>
      <c r="EK29" s="97" t="str">
        <f t="shared" ca="1" si="125"/>
        <v>00</v>
      </c>
      <c r="EL29" s="97" t="e">
        <f t="shared" ca="1" si="126"/>
        <v>#REF!</v>
      </c>
      <c r="EN29" s="97">
        <v>2.3999999999999999E-6</v>
      </c>
      <c r="EP29" s="97">
        <v>24</v>
      </c>
      <c r="EQ29" s="97">
        <f t="array" aca="1" ref="EQ29" ca="1">MAX(IF($EI$6:$EI$365&lt;EQ28,$EI$6:$EI$365,""))</f>
        <v>0</v>
      </c>
      <c r="ER29" s="97">
        <f t="shared" ca="1" si="127"/>
        <v>0</v>
      </c>
      <c r="ES29" s="97" t="e">
        <f t="shared" ca="1" si="136"/>
        <v>#REF!</v>
      </c>
      <c r="ET29" s="97">
        <f t="shared" ca="1" si="128"/>
        <v>0</v>
      </c>
      <c r="EU29" s="97">
        <f t="shared" ca="1" si="129"/>
        <v>0</v>
      </c>
      <c r="EV29" s="97">
        <f t="shared" ca="1" si="49"/>
        <v>1</v>
      </c>
      <c r="EY29" s="97" t="e">
        <f ca="1">INDEX('MCA-INPUT'!$C$28:$F$42,MATCH(MCA!E29,'MCA-INPUT'!$B$28:$B$42,0),MATCH(MCA!B29,'MCA-INPUT'!$C$27:$F$27,0))</f>
        <v>#REF!</v>
      </c>
      <c r="FB29" s="97" t="str">
        <f t="shared" si="144"/>
        <v>Minor Retrofit</v>
      </c>
      <c r="FC29" s="97" t="e">
        <f t="shared" ca="1" si="145"/>
        <v>#REF!</v>
      </c>
      <c r="FD29" s="97" t="e">
        <f t="shared" ca="1" si="146"/>
        <v>#REF!</v>
      </c>
      <c r="FE29" s="97">
        <f t="shared" ca="1" si="141"/>
        <v>0</v>
      </c>
      <c r="FF29" s="97" t="str">
        <f t="shared" ca="1" si="142"/>
        <v>N/A</v>
      </c>
      <c r="FG29" s="97" t="e">
        <f t="shared" ca="1" si="147"/>
        <v>#REF!</v>
      </c>
      <c r="FK29" s="97">
        <v>8</v>
      </c>
      <c r="FL29" s="97">
        <f t="shared" ca="1" si="148"/>
        <v>0</v>
      </c>
      <c r="FM29" s="97" t="e">
        <f t="shared" ca="1" si="149"/>
        <v>#N/A</v>
      </c>
      <c r="FN29" s="111" t="e">
        <f t="shared" ca="1" si="143"/>
        <v>#REF!</v>
      </c>
      <c r="FP29" s="97">
        <v>24</v>
      </c>
      <c r="FQ29" s="97" t="str">
        <v>Total annual primary energy savings - kWh/yr</v>
      </c>
      <c r="FR29" s="97" t="str">
        <f t="shared" si="133"/>
        <v>24. Total annual primary energy savings - kWh/yr</v>
      </c>
      <c r="FS29" s="97" t="str">
        <v>kWh/yr</v>
      </c>
      <c r="FU29" s="109" t="e">
        <f t="shared" ca="1" si="53"/>
        <v>#REF!</v>
      </c>
      <c r="FV29" s="109" t="e">
        <f t="shared" ca="1" si="54"/>
        <v>#REF!</v>
      </c>
      <c r="FW29" s="110" t="e">
        <f t="shared" ca="1" si="134"/>
        <v>#REF!</v>
      </c>
      <c r="FX29" s="110"/>
      <c r="FY29" s="97" t="e">
        <f t="shared" ca="1" si="135"/>
        <v>#REF!</v>
      </c>
      <c r="FZ29" s="97" t="str">
        <f ca="1">IF(ISERROR(VLOOKUP(FY29,'MCA-INPUT'!$B$45:$F$54,1,FALSE)),"No","Yes")</f>
        <v>No</v>
      </c>
      <c r="GA29" s="109" t="e">
        <f ca="1"/>
        <v>#REF!</v>
      </c>
    </row>
    <row r="30" spans="1:183" x14ac:dyDescent="0.25">
      <c r="A30" s="96">
        <v>25</v>
      </c>
      <c r="B30" s="96" t="s">
        <v>3</v>
      </c>
      <c r="C30" s="106" t="e">
        <f t="shared" ca="1" si="150"/>
        <v>#REF!</v>
      </c>
      <c r="D30" s="107" t="e">
        <f t="shared" ca="1" si="150"/>
        <v>#REF!</v>
      </c>
      <c r="E30" s="96" t="e">
        <f t="shared" ca="1" si="150"/>
        <v>#REF!</v>
      </c>
      <c r="F30" s="96" t="s">
        <v>4</v>
      </c>
      <c r="G30" s="96" t="e">
        <f t="shared" ca="1" si="55"/>
        <v>#REF!</v>
      </c>
      <c r="H30" s="108" t="e">
        <f t="shared" ca="1" si="153"/>
        <v>#REF!</v>
      </c>
      <c r="I30" s="108" t="e">
        <f t="shared" ca="1" si="153"/>
        <v>#REF!</v>
      </c>
      <c r="J30" s="108" t="e">
        <f t="shared" ca="1" si="153"/>
        <v>#REF!</v>
      </c>
      <c r="K30" s="108" t="e">
        <f t="shared" ca="1" si="153"/>
        <v>#REF!</v>
      </c>
      <c r="L30" s="108" t="e">
        <f t="shared" ca="1" si="153"/>
        <v>#REF!</v>
      </c>
      <c r="M30" s="108" t="e">
        <f t="shared" ca="1" si="153"/>
        <v>#REF!</v>
      </c>
      <c r="N30" s="108" t="e">
        <f t="shared" ca="1" si="153"/>
        <v>#REF!</v>
      </c>
      <c r="O30" s="108" t="e">
        <f t="shared" ca="1" si="153"/>
        <v>#REF!</v>
      </c>
      <c r="P30" s="108" t="e">
        <f t="shared" ca="1" si="153"/>
        <v>#REF!</v>
      </c>
      <c r="Q30" s="108" t="e">
        <f t="shared" ca="1" si="153"/>
        <v>#REF!</v>
      </c>
      <c r="R30" s="108" t="e">
        <f t="shared" ca="1" si="153"/>
        <v>#REF!</v>
      </c>
      <c r="S30" s="108" t="e">
        <f t="shared" ca="1" si="153"/>
        <v>#REF!</v>
      </c>
      <c r="T30" s="108" t="e">
        <f t="shared" ca="1" si="153"/>
        <v>#REF!</v>
      </c>
      <c r="U30" s="108" t="e">
        <f t="shared" ca="1" si="153"/>
        <v>#REF!</v>
      </c>
      <c r="V30" s="108" t="e">
        <f t="shared" ca="1" si="153"/>
        <v>#REF!</v>
      </c>
      <c r="W30" s="108" t="e">
        <f t="shared" ca="1" si="153"/>
        <v>#REF!</v>
      </c>
      <c r="X30" s="108" t="e">
        <f t="shared" ca="1" si="151"/>
        <v>#REF!</v>
      </c>
      <c r="Y30" s="108" t="e">
        <f t="shared" ca="1" si="151"/>
        <v>#REF!</v>
      </c>
      <c r="Z30" s="108" t="e">
        <f t="shared" ca="1" si="151"/>
        <v>#REF!</v>
      </c>
      <c r="AA30" s="108" t="e">
        <f t="shared" ca="1" si="151"/>
        <v>#REF!</v>
      </c>
      <c r="AB30" s="108" t="e">
        <f t="shared" ca="1" si="151"/>
        <v>#REF!</v>
      </c>
      <c r="AC30" s="108" t="e">
        <f t="shared" ca="1" si="151"/>
        <v>#REF!</v>
      </c>
      <c r="AD30" s="108" t="e">
        <f t="shared" ca="1" si="151"/>
        <v>#REF!</v>
      </c>
      <c r="AE30" s="108" t="e">
        <f t="shared" ca="1" si="151"/>
        <v>#REF!</v>
      </c>
      <c r="AF30" s="108" t="e">
        <f t="shared" ca="1" si="151"/>
        <v>#REF!</v>
      </c>
      <c r="AG30" s="108" t="e">
        <f t="shared" ca="1" si="151"/>
        <v>#REF!</v>
      </c>
      <c r="AH30" s="108" t="e">
        <f t="shared" ca="1" si="151"/>
        <v>#REF!</v>
      </c>
      <c r="AI30" s="108" t="e">
        <f t="shared" ca="1" si="155"/>
        <v>#REF!</v>
      </c>
      <c r="AJ30" s="108" t="e">
        <f t="shared" ca="1" si="155"/>
        <v>#REF!</v>
      </c>
      <c r="AK30" s="108" t="e">
        <f t="shared" ca="1" si="155"/>
        <v>#REF!</v>
      </c>
      <c r="AL30" s="108" t="e">
        <f t="shared" ca="1" si="155"/>
        <v>#REF!</v>
      </c>
      <c r="AM30" s="108" t="e">
        <f t="shared" ca="1" si="155"/>
        <v>#REF!</v>
      </c>
      <c r="AN30" s="108" t="e">
        <f t="shared" ca="1" si="155"/>
        <v>#REF!</v>
      </c>
      <c r="AO30" s="108" t="e">
        <f t="shared" ca="1" si="155"/>
        <v>#REF!</v>
      </c>
      <c r="AP30" s="108" t="e">
        <f t="shared" ca="1" si="155"/>
        <v>#REF!</v>
      </c>
      <c r="AQ30" s="108" t="e">
        <f t="shared" ca="1" si="155"/>
        <v>#REF!</v>
      </c>
      <c r="AR30" s="108" t="e">
        <f t="shared" ca="1" si="155"/>
        <v>#REF!</v>
      </c>
      <c r="AS30" s="108" t="e">
        <f t="shared" ca="1" si="155"/>
        <v>#REF!</v>
      </c>
      <c r="AT30" s="108" t="e">
        <f t="shared" ca="1" si="155"/>
        <v>#REF!</v>
      </c>
      <c r="AU30" s="108" t="e">
        <f t="shared" ca="1" si="155"/>
        <v>#REF!</v>
      </c>
      <c r="AV30" s="108" t="e">
        <f t="shared" ca="1" si="155"/>
        <v>#REF!</v>
      </c>
      <c r="AW30" s="108" t="e">
        <f t="shared" ca="1" si="155"/>
        <v>#REF!</v>
      </c>
      <c r="AX30" s="108" t="e">
        <f t="shared" ca="1" si="155"/>
        <v>#REF!</v>
      </c>
      <c r="AY30" s="108" t="e">
        <f t="shared" ca="1" si="154"/>
        <v>#REF!</v>
      </c>
      <c r="AZ30" s="108" t="e">
        <f t="shared" ca="1" si="154"/>
        <v>#REF!</v>
      </c>
      <c r="BA30" s="108" t="e">
        <f t="shared" ca="1" si="154"/>
        <v>#REF!</v>
      </c>
      <c r="BB30" s="108" t="e">
        <f t="shared" ca="1" si="154"/>
        <v>#REF!</v>
      </c>
      <c r="BC30" s="108" t="e">
        <f t="shared" ca="1" si="154"/>
        <v>#REF!</v>
      </c>
      <c r="BD30" s="108" t="e">
        <f t="shared" ca="1" si="152"/>
        <v>#REF!</v>
      </c>
      <c r="BE30" s="108" t="e">
        <f t="shared" ca="1" si="152"/>
        <v>#REF!</v>
      </c>
      <c r="BF30" s="108" t="e">
        <f t="shared" ca="1" si="152"/>
        <v>#REF!</v>
      </c>
      <c r="BG30" s="108" t="e">
        <f t="shared" ca="1" si="152"/>
        <v>#REF!</v>
      </c>
      <c r="BH30" s="108" t="e">
        <f t="shared" ca="1" si="152"/>
        <v>#REF!</v>
      </c>
      <c r="BI30" s="108" t="e">
        <f t="shared" ca="1" si="152"/>
        <v>#REF!</v>
      </c>
      <c r="BL30" s="97" t="str">
        <f t="shared" ca="1" si="57"/>
        <v>-</v>
      </c>
      <c r="BM30" s="97" t="str">
        <f t="shared" ca="1" si="58"/>
        <v>-</v>
      </c>
      <c r="BN30" s="97" t="str">
        <f t="shared" ca="1" si="59"/>
        <v>-</v>
      </c>
      <c r="BO30" s="97" t="str">
        <f t="shared" ca="1" si="60"/>
        <v>-</v>
      </c>
      <c r="BP30" s="99" t="str">
        <f t="shared" ca="1" si="61"/>
        <v xml:space="preserve"> - </v>
      </c>
      <c r="BQ30" s="99" t="str">
        <f t="shared" ca="1" si="62"/>
        <v xml:space="preserve"> - </v>
      </c>
      <c r="BR30" s="97" t="str">
        <f t="shared" ca="1" si="63"/>
        <v>-</v>
      </c>
      <c r="BS30" s="97" t="str">
        <f t="shared" ca="1" si="64"/>
        <v>-</v>
      </c>
      <c r="BT30" s="97" t="str">
        <f t="shared" ca="1" si="65"/>
        <v>-</v>
      </c>
      <c r="BU30" s="97" t="str">
        <f t="shared" ca="1" si="66"/>
        <v>-</v>
      </c>
      <c r="BV30" s="97" t="str">
        <f t="shared" ca="1" si="67"/>
        <v>-</v>
      </c>
      <c r="BW30" s="97" t="str">
        <f t="shared" ca="1" si="68"/>
        <v>-</v>
      </c>
      <c r="BX30" s="99" t="str">
        <f t="shared" ca="1" si="69"/>
        <v xml:space="preserve"> - </v>
      </c>
      <c r="BY30" s="99" t="str">
        <f t="shared" ca="1" si="70"/>
        <v xml:space="preserve"> - </v>
      </c>
      <c r="BZ30" s="97" t="str">
        <f t="shared" ca="1" si="71"/>
        <v>-</v>
      </c>
      <c r="CA30" s="97" t="str">
        <f t="shared" ca="1" si="72"/>
        <v>-</v>
      </c>
      <c r="CB30" s="99" t="str">
        <f t="shared" ca="1" si="73"/>
        <v xml:space="preserve"> - </v>
      </c>
      <c r="CC30" s="99" t="str">
        <f t="shared" ca="1" si="74"/>
        <v xml:space="preserve"> - </v>
      </c>
      <c r="CD30" s="99" t="str">
        <f t="shared" ca="1" si="75"/>
        <v xml:space="preserve"> - </v>
      </c>
      <c r="CE30" s="99" t="str">
        <f t="shared" ca="1" si="76"/>
        <v xml:space="preserve"> - </v>
      </c>
      <c r="CF30" s="99" t="str">
        <f t="shared" ca="1" si="77"/>
        <v xml:space="preserve"> - </v>
      </c>
      <c r="CG30" s="99" t="str">
        <f t="shared" ca="1" si="78"/>
        <v xml:space="preserve"> - </v>
      </c>
      <c r="CH30" s="97" t="str">
        <f t="shared" ca="1" si="79"/>
        <v>-</v>
      </c>
      <c r="CI30" s="97" t="str">
        <f t="shared" ca="1" si="80"/>
        <v>-</v>
      </c>
      <c r="CJ30" s="97" t="str">
        <f t="shared" ca="1" si="81"/>
        <v>-</v>
      </c>
      <c r="CK30" s="97" t="str">
        <f t="shared" ca="1" si="82"/>
        <v>-</v>
      </c>
      <c r="CL30" s="97" t="str">
        <f t="shared" ca="1" si="83"/>
        <v>-</v>
      </c>
      <c r="CM30" s="97" t="str">
        <f t="shared" ca="1" si="84"/>
        <v>-</v>
      </c>
      <c r="CN30" s="97" t="str">
        <f t="shared" ca="1" si="85"/>
        <v>-</v>
      </c>
      <c r="CO30" s="97" t="str">
        <f t="shared" ca="1" si="86"/>
        <v>-</v>
      </c>
      <c r="CP30" s="97" t="str">
        <f t="shared" ca="1" si="87"/>
        <v>-</v>
      </c>
      <c r="CQ30" s="97" t="str">
        <f t="shared" ca="1" si="88"/>
        <v>-</v>
      </c>
      <c r="CR30" s="97" t="str">
        <f t="shared" ca="1" si="89"/>
        <v>-</v>
      </c>
      <c r="CS30" s="97" t="str">
        <f t="shared" ca="1" si="90"/>
        <v>-</v>
      </c>
      <c r="CT30" s="97" t="str">
        <f t="shared" ca="1" si="91"/>
        <v>-</v>
      </c>
      <c r="CU30" s="97" t="str">
        <f t="shared" ca="1" si="92"/>
        <v>-</v>
      </c>
      <c r="CV30" s="97" t="str">
        <f t="shared" ca="1" si="93"/>
        <v>-</v>
      </c>
      <c r="CW30" s="97" t="str">
        <f t="shared" ca="1" si="94"/>
        <v>-</v>
      </c>
      <c r="CX30" s="97" t="str">
        <f t="shared" ca="1" si="95"/>
        <v>-</v>
      </c>
      <c r="CY30" s="97" t="str">
        <f t="shared" ca="1" si="96"/>
        <v>-</v>
      </c>
      <c r="CZ30" s="97" t="str">
        <f t="shared" ca="1" si="97"/>
        <v>-</v>
      </c>
      <c r="DA30" s="97" t="str">
        <f t="shared" ca="1" si="98"/>
        <v>-</v>
      </c>
      <c r="DB30" s="97" t="str">
        <f t="shared" ca="1" si="99"/>
        <v>-</v>
      </c>
      <c r="DC30" s="97" t="str">
        <f t="shared" ca="1" si="100"/>
        <v>-</v>
      </c>
      <c r="DD30" s="97" t="str">
        <f t="shared" ca="1" si="101"/>
        <v>-</v>
      </c>
      <c r="DE30" s="97" t="str">
        <f t="shared" ca="1" si="102"/>
        <v>-</v>
      </c>
      <c r="DF30" s="97" t="str">
        <f t="shared" ca="1" si="103"/>
        <v>-</v>
      </c>
      <c r="DG30" s="97" t="str">
        <f t="shared" ca="1" si="104"/>
        <v>-</v>
      </c>
      <c r="DH30" s="97" t="str">
        <f t="shared" ca="1" si="105"/>
        <v>-</v>
      </c>
      <c r="DI30" s="97" t="str">
        <f t="shared" ca="1" si="106"/>
        <v>-</v>
      </c>
      <c r="DJ30" s="97" t="str">
        <f t="shared" ca="1" si="107"/>
        <v>-</v>
      </c>
      <c r="DK30" s="97" t="str">
        <f t="shared" ca="1" si="108"/>
        <v>-</v>
      </c>
      <c r="DL30" s="97" t="str">
        <f t="shared" ca="1" si="109"/>
        <v>-</v>
      </c>
      <c r="DM30" s="97" t="str">
        <f t="shared" ca="1" si="110"/>
        <v>-</v>
      </c>
      <c r="DN30" s="97">
        <v>30</v>
      </c>
      <c r="DT30" s="97" t="str">
        <f t="shared" ca="1" si="111"/>
        <v>-</v>
      </c>
      <c r="DU30" s="97" t="str">
        <f t="shared" ca="1" si="112"/>
        <v>-</v>
      </c>
      <c r="DV30" s="97" t="str">
        <f t="shared" ca="1" si="113"/>
        <v>-</v>
      </c>
      <c r="DW30" s="97" t="str">
        <f t="shared" ca="1" si="114"/>
        <v>-</v>
      </c>
      <c r="DX30" s="97" t="str">
        <f t="shared" ca="1" si="115"/>
        <v>-</v>
      </c>
      <c r="DY30" s="97" t="e">
        <f t="shared" ca="1" si="116"/>
        <v>#REF!</v>
      </c>
      <c r="DZ30" s="97" t="str">
        <f t="shared" si="47"/>
        <v>Minor Retrofit</v>
      </c>
      <c r="EA30" s="97" t="e">
        <f t="shared" ca="1" si="117"/>
        <v>#REF!</v>
      </c>
      <c r="EB30" s="97">
        <f t="shared" si="118"/>
        <v>25</v>
      </c>
      <c r="EC30" s="97">
        <f>Calculation!$W$376</f>
        <v>1</v>
      </c>
      <c r="ED30" s="97" t="str">
        <f t="shared" ca="1" si="119"/>
        <v>-</v>
      </c>
      <c r="EE30" s="97" t="str">
        <f t="shared" ca="1" si="120"/>
        <v>-</v>
      </c>
      <c r="EF30" s="97" t="str">
        <f t="shared" ca="1" si="121"/>
        <v>-</v>
      </c>
      <c r="EG30" s="97" t="str">
        <f t="shared" ca="1" si="122"/>
        <v>-</v>
      </c>
      <c r="EH30" s="97" t="str">
        <f t="shared" ca="1" si="123"/>
        <v>-</v>
      </c>
      <c r="EI30" s="97">
        <f t="shared" ca="1" si="124"/>
        <v>0</v>
      </c>
      <c r="EJ30" s="97">
        <f t="shared" ca="1" si="140"/>
        <v>0</v>
      </c>
      <c r="EK30" s="97" t="str">
        <f t="shared" ca="1" si="125"/>
        <v>00</v>
      </c>
      <c r="EL30" s="97" t="e">
        <f t="shared" ca="1" si="126"/>
        <v>#REF!</v>
      </c>
      <c r="EN30" s="97">
        <v>2.5000000000000002E-6</v>
      </c>
      <c r="EP30" s="97">
        <v>25</v>
      </c>
      <c r="EQ30" s="97">
        <f t="array" aca="1" ref="EQ30" ca="1">MAX(IF($EI$6:$EI$365&lt;EQ29,$EI$6:$EI$365,""))</f>
        <v>0</v>
      </c>
      <c r="ER30" s="97">
        <f t="shared" ca="1" si="127"/>
        <v>0</v>
      </c>
      <c r="ES30" s="97" t="e">
        <f t="shared" ca="1" si="136"/>
        <v>#REF!</v>
      </c>
      <c r="ET30" s="97">
        <f t="shared" ca="1" si="128"/>
        <v>0</v>
      </c>
      <c r="EU30" s="97">
        <f t="shared" ca="1" si="129"/>
        <v>0</v>
      </c>
      <c r="EV30" s="97">
        <f t="shared" ca="1" si="49"/>
        <v>1</v>
      </c>
      <c r="EY30" s="97" t="e">
        <f ca="1">INDEX('MCA-INPUT'!$C$28:$F$42,MATCH(MCA!E30,'MCA-INPUT'!$B$28:$B$42,0),MATCH(MCA!B30,'MCA-INPUT'!$C$27:$F$27,0))</f>
        <v>#REF!</v>
      </c>
      <c r="FB30" s="97" t="str">
        <f t="shared" si="144"/>
        <v>Minor Retrofit</v>
      </c>
      <c r="FC30" s="97" t="e">
        <f t="shared" ca="1" si="145"/>
        <v>#REF!</v>
      </c>
      <c r="FD30" s="97" t="e">
        <f t="shared" ca="1" si="146"/>
        <v>#REF!</v>
      </c>
      <c r="FE30" s="97">
        <f t="shared" ca="1" si="141"/>
        <v>0</v>
      </c>
      <c r="FF30" s="97" t="str">
        <f t="shared" ca="1" si="142"/>
        <v>N/A</v>
      </c>
      <c r="FG30" s="97" t="e">
        <f t="shared" ca="1" si="147"/>
        <v>#REF!</v>
      </c>
      <c r="FK30" s="97">
        <v>9</v>
      </c>
      <c r="FL30" s="97">
        <f t="shared" ca="1" si="148"/>
        <v>0</v>
      </c>
      <c r="FM30" s="97" t="e">
        <f t="shared" ca="1" si="149"/>
        <v>#N/A</v>
      </c>
      <c r="FN30" s="111" t="e">
        <f t="shared" ca="1" si="143"/>
        <v>#REF!</v>
      </c>
      <c r="FP30" s="97">
        <v>25</v>
      </c>
      <c r="FQ30" s="97" t="str">
        <v>Total annual primary energy savings - %</v>
      </c>
      <c r="FR30" s="97" t="str">
        <f t="shared" si="133"/>
        <v>25. Total annual primary energy savings - %</v>
      </c>
      <c r="FS30" s="97" t="str">
        <v>%</v>
      </c>
      <c r="FU30" s="109" t="e">
        <f t="shared" ca="1" si="53"/>
        <v>#REF!</v>
      </c>
      <c r="FV30" s="109" t="e">
        <f t="shared" ca="1" si="54"/>
        <v>#REF!</v>
      </c>
      <c r="FW30" s="110" t="e">
        <f t="shared" ca="1" si="134"/>
        <v>#REF!</v>
      </c>
      <c r="FX30" s="110"/>
      <c r="FY30" s="97" t="e">
        <f t="shared" ca="1" si="135"/>
        <v>#REF!</v>
      </c>
      <c r="FZ30" s="97" t="str">
        <f ca="1">IF(ISERROR(VLOOKUP(FY30,'MCA-INPUT'!$B$45:$F$54,1,FALSE)),"No","Yes")</f>
        <v>No</v>
      </c>
      <c r="GA30" s="109" t="e">
        <f ca="1"/>
        <v>#REF!</v>
      </c>
    </row>
    <row r="31" spans="1:183" x14ac:dyDescent="0.25">
      <c r="A31" s="96">
        <v>26</v>
      </c>
      <c r="B31" s="96" t="s">
        <v>3</v>
      </c>
      <c r="C31" s="106" t="e">
        <f t="shared" ca="1" si="150"/>
        <v>#REF!</v>
      </c>
      <c r="D31" s="107" t="e">
        <f t="shared" ca="1" si="150"/>
        <v>#REF!</v>
      </c>
      <c r="E31" s="96" t="e">
        <f t="shared" ca="1" si="150"/>
        <v>#REF!</v>
      </c>
      <c r="F31" s="96" t="s">
        <v>4</v>
      </c>
      <c r="G31" s="96" t="e">
        <f t="shared" ca="1" si="55"/>
        <v>#REF!</v>
      </c>
      <c r="H31" s="108" t="e">
        <f t="shared" ca="1" si="153"/>
        <v>#REF!</v>
      </c>
      <c r="I31" s="108" t="e">
        <f t="shared" ca="1" si="153"/>
        <v>#REF!</v>
      </c>
      <c r="J31" s="108" t="e">
        <f t="shared" ca="1" si="153"/>
        <v>#REF!</v>
      </c>
      <c r="K31" s="108" t="e">
        <f t="shared" ca="1" si="153"/>
        <v>#REF!</v>
      </c>
      <c r="L31" s="108" t="e">
        <f t="shared" ca="1" si="153"/>
        <v>#REF!</v>
      </c>
      <c r="M31" s="108" t="e">
        <f t="shared" ca="1" si="153"/>
        <v>#REF!</v>
      </c>
      <c r="N31" s="108" t="e">
        <f t="shared" ca="1" si="153"/>
        <v>#REF!</v>
      </c>
      <c r="O31" s="108" t="e">
        <f t="shared" ca="1" si="153"/>
        <v>#REF!</v>
      </c>
      <c r="P31" s="108" t="e">
        <f t="shared" ca="1" si="153"/>
        <v>#REF!</v>
      </c>
      <c r="Q31" s="108" t="e">
        <f t="shared" ca="1" si="153"/>
        <v>#REF!</v>
      </c>
      <c r="R31" s="108" t="e">
        <f t="shared" ca="1" si="153"/>
        <v>#REF!</v>
      </c>
      <c r="S31" s="108" t="e">
        <f t="shared" ca="1" si="153"/>
        <v>#REF!</v>
      </c>
      <c r="T31" s="108" t="e">
        <f t="shared" ca="1" si="153"/>
        <v>#REF!</v>
      </c>
      <c r="U31" s="108" t="e">
        <f t="shared" ca="1" si="153"/>
        <v>#REF!</v>
      </c>
      <c r="V31" s="108" t="e">
        <f t="shared" ca="1" si="153"/>
        <v>#REF!</v>
      </c>
      <c r="W31" s="108" t="e">
        <f t="shared" ca="1" si="153"/>
        <v>#REF!</v>
      </c>
      <c r="X31" s="108" t="e">
        <f t="shared" ca="1" si="151"/>
        <v>#REF!</v>
      </c>
      <c r="Y31" s="108" t="e">
        <f t="shared" ca="1" si="151"/>
        <v>#REF!</v>
      </c>
      <c r="Z31" s="108" t="e">
        <f t="shared" ca="1" si="151"/>
        <v>#REF!</v>
      </c>
      <c r="AA31" s="108" t="e">
        <f t="shared" ca="1" si="151"/>
        <v>#REF!</v>
      </c>
      <c r="AB31" s="108" t="e">
        <f t="shared" ca="1" si="151"/>
        <v>#REF!</v>
      </c>
      <c r="AC31" s="108" t="e">
        <f t="shared" ca="1" si="151"/>
        <v>#REF!</v>
      </c>
      <c r="AD31" s="108" t="e">
        <f t="shared" ca="1" si="151"/>
        <v>#REF!</v>
      </c>
      <c r="AE31" s="108" t="e">
        <f t="shared" ca="1" si="151"/>
        <v>#REF!</v>
      </c>
      <c r="AF31" s="108" t="e">
        <f t="shared" ca="1" si="151"/>
        <v>#REF!</v>
      </c>
      <c r="AG31" s="108" t="e">
        <f t="shared" ca="1" si="151"/>
        <v>#REF!</v>
      </c>
      <c r="AH31" s="108" t="e">
        <f t="shared" ca="1" si="151"/>
        <v>#REF!</v>
      </c>
      <c r="AI31" s="108" t="e">
        <f t="shared" ca="1" si="155"/>
        <v>#REF!</v>
      </c>
      <c r="AJ31" s="108" t="e">
        <f t="shared" ca="1" si="155"/>
        <v>#REF!</v>
      </c>
      <c r="AK31" s="108" t="e">
        <f t="shared" ca="1" si="155"/>
        <v>#REF!</v>
      </c>
      <c r="AL31" s="108" t="e">
        <f t="shared" ca="1" si="155"/>
        <v>#REF!</v>
      </c>
      <c r="AM31" s="108" t="e">
        <f t="shared" ca="1" si="155"/>
        <v>#REF!</v>
      </c>
      <c r="AN31" s="108" t="e">
        <f t="shared" ca="1" si="155"/>
        <v>#REF!</v>
      </c>
      <c r="AO31" s="108" t="e">
        <f t="shared" ca="1" si="155"/>
        <v>#REF!</v>
      </c>
      <c r="AP31" s="108" t="e">
        <f t="shared" ca="1" si="155"/>
        <v>#REF!</v>
      </c>
      <c r="AQ31" s="108" t="e">
        <f t="shared" ca="1" si="155"/>
        <v>#REF!</v>
      </c>
      <c r="AR31" s="108" t="e">
        <f t="shared" ca="1" si="155"/>
        <v>#REF!</v>
      </c>
      <c r="AS31" s="108" t="e">
        <f t="shared" ca="1" si="155"/>
        <v>#REF!</v>
      </c>
      <c r="AT31" s="108" t="e">
        <f t="shared" ca="1" si="155"/>
        <v>#REF!</v>
      </c>
      <c r="AU31" s="108" t="e">
        <f t="shared" ca="1" si="155"/>
        <v>#REF!</v>
      </c>
      <c r="AV31" s="108" t="e">
        <f t="shared" ca="1" si="155"/>
        <v>#REF!</v>
      </c>
      <c r="AW31" s="108" t="e">
        <f t="shared" ca="1" si="155"/>
        <v>#REF!</v>
      </c>
      <c r="AX31" s="108" t="e">
        <f t="shared" ca="1" si="155"/>
        <v>#REF!</v>
      </c>
      <c r="AY31" s="108" t="e">
        <f t="shared" ca="1" si="154"/>
        <v>#REF!</v>
      </c>
      <c r="AZ31" s="108" t="e">
        <f t="shared" ca="1" si="154"/>
        <v>#REF!</v>
      </c>
      <c r="BA31" s="108" t="e">
        <f t="shared" ca="1" si="154"/>
        <v>#REF!</v>
      </c>
      <c r="BB31" s="108" t="e">
        <f t="shared" ca="1" si="154"/>
        <v>#REF!</v>
      </c>
      <c r="BC31" s="108" t="e">
        <f t="shared" ca="1" si="154"/>
        <v>#REF!</v>
      </c>
      <c r="BD31" s="108" t="e">
        <f t="shared" ca="1" si="152"/>
        <v>#REF!</v>
      </c>
      <c r="BE31" s="108" t="e">
        <f t="shared" ca="1" si="152"/>
        <v>#REF!</v>
      </c>
      <c r="BF31" s="108" t="e">
        <f t="shared" ca="1" si="152"/>
        <v>#REF!</v>
      </c>
      <c r="BG31" s="108" t="e">
        <f t="shared" ca="1" si="152"/>
        <v>#REF!</v>
      </c>
      <c r="BH31" s="108" t="e">
        <f t="shared" ca="1" si="152"/>
        <v>#REF!</v>
      </c>
      <c r="BI31" s="108" t="e">
        <f t="shared" ca="1" si="152"/>
        <v>#REF!</v>
      </c>
      <c r="BL31" s="97" t="str">
        <f t="shared" ca="1" si="57"/>
        <v>-</v>
      </c>
      <c r="BM31" s="97" t="str">
        <f t="shared" ca="1" si="58"/>
        <v>-</v>
      </c>
      <c r="BN31" s="97" t="str">
        <f t="shared" ca="1" si="59"/>
        <v>-</v>
      </c>
      <c r="BO31" s="97" t="str">
        <f t="shared" ca="1" si="60"/>
        <v>-</v>
      </c>
      <c r="BP31" s="99" t="str">
        <f t="shared" ca="1" si="61"/>
        <v xml:space="preserve"> - </v>
      </c>
      <c r="BQ31" s="99" t="str">
        <f t="shared" ca="1" si="62"/>
        <v xml:space="preserve"> - </v>
      </c>
      <c r="BR31" s="97" t="str">
        <f t="shared" ca="1" si="63"/>
        <v>-</v>
      </c>
      <c r="BS31" s="97" t="str">
        <f t="shared" ca="1" si="64"/>
        <v>-</v>
      </c>
      <c r="BT31" s="97" t="str">
        <f t="shared" ca="1" si="65"/>
        <v>-</v>
      </c>
      <c r="BU31" s="97" t="str">
        <f t="shared" ca="1" si="66"/>
        <v>-</v>
      </c>
      <c r="BV31" s="97" t="str">
        <f t="shared" ca="1" si="67"/>
        <v>-</v>
      </c>
      <c r="BW31" s="97" t="str">
        <f t="shared" ca="1" si="68"/>
        <v>-</v>
      </c>
      <c r="BX31" s="99" t="str">
        <f t="shared" ca="1" si="69"/>
        <v xml:space="preserve"> - </v>
      </c>
      <c r="BY31" s="99" t="str">
        <f t="shared" ca="1" si="70"/>
        <v xml:space="preserve"> - </v>
      </c>
      <c r="BZ31" s="97" t="str">
        <f t="shared" ca="1" si="71"/>
        <v>-</v>
      </c>
      <c r="CA31" s="97" t="str">
        <f t="shared" ca="1" si="72"/>
        <v>-</v>
      </c>
      <c r="CB31" s="99" t="str">
        <f t="shared" ca="1" si="73"/>
        <v xml:space="preserve"> - </v>
      </c>
      <c r="CC31" s="99" t="str">
        <f t="shared" ca="1" si="74"/>
        <v xml:space="preserve"> - </v>
      </c>
      <c r="CD31" s="99" t="str">
        <f t="shared" ca="1" si="75"/>
        <v xml:space="preserve"> - </v>
      </c>
      <c r="CE31" s="99" t="str">
        <f t="shared" ca="1" si="76"/>
        <v xml:space="preserve"> - </v>
      </c>
      <c r="CF31" s="99" t="str">
        <f t="shared" ca="1" si="77"/>
        <v xml:space="preserve"> - </v>
      </c>
      <c r="CG31" s="99" t="str">
        <f t="shared" ca="1" si="78"/>
        <v xml:space="preserve"> - </v>
      </c>
      <c r="CH31" s="97" t="str">
        <f t="shared" ca="1" si="79"/>
        <v>-</v>
      </c>
      <c r="CI31" s="97" t="str">
        <f t="shared" ca="1" si="80"/>
        <v>-</v>
      </c>
      <c r="CJ31" s="97" t="str">
        <f t="shared" ca="1" si="81"/>
        <v>-</v>
      </c>
      <c r="CK31" s="97" t="str">
        <f t="shared" ca="1" si="82"/>
        <v>-</v>
      </c>
      <c r="CL31" s="97" t="str">
        <f t="shared" ca="1" si="83"/>
        <v>-</v>
      </c>
      <c r="CM31" s="97" t="str">
        <f t="shared" ca="1" si="84"/>
        <v>-</v>
      </c>
      <c r="CN31" s="97" t="str">
        <f t="shared" ca="1" si="85"/>
        <v>-</v>
      </c>
      <c r="CO31" s="97" t="str">
        <f t="shared" ca="1" si="86"/>
        <v>-</v>
      </c>
      <c r="CP31" s="97" t="str">
        <f t="shared" ca="1" si="87"/>
        <v>-</v>
      </c>
      <c r="CQ31" s="97" t="str">
        <f t="shared" ca="1" si="88"/>
        <v>-</v>
      </c>
      <c r="CR31" s="97" t="str">
        <f t="shared" ca="1" si="89"/>
        <v>-</v>
      </c>
      <c r="CS31" s="97" t="str">
        <f t="shared" ca="1" si="90"/>
        <v>-</v>
      </c>
      <c r="CT31" s="97" t="str">
        <f t="shared" ca="1" si="91"/>
        <v>-</v>
      </c>
      <c r="CU31" s="97" t="str">
        <f t="shared" ca="1" si="92"/>
        <v>-</v>
      </c>
      <c r="CV31" s="97" t="str">
        <f t="shared" ca="1" si="93"/>
        <v>-</v>
      </c>
      <c r="CW31" s="97" t="str">
        <f t="shared" ca="1" si="94"/>
        <v>-</v>
      </c>
      <c r="CX31" s="97" t="str">
        <f t="shared" ca="1" si="95"/>
        <v>-</v>
      </c>
      <c r="CY31" s="97" t="str">
        <f t="shared" ca="1" si="96"/>
        <v>-</v>
      </c>
      <c r="CZ31" s="97" t="str">
        <f t="shared" ca="1" si="97"/>
        <v>-</v>
      </c>
      <c r="DA31" s="97" t="str">
        <f t="shared" ca="1" si="98"/>
        <v>-</v>
      </c>
      <c r="DB31" s="97" t="str">
        <f t="shared" ca="1" si="99"/>
        <v>-</v>
      </c>
      <c r="DC31" s="97" t="str">
        <f t="shared" ca="1" si="100"/>
        <v>-</v>
      </c>
      <c r="DD31" s="97" t="str">
        <f t="shared" ca="1" si="101"/>
        <v>-</v>
      </c>
      <c r="DE31" s="97" t="str">
        <f t="shared" ca="1" si="102"/>
        <v>-</v>
      </c>
      <c r="DF31" s="97" t="str">
        <f t="shared" ca="1" si="103"/>
        <v>-</v>
      </c>
      <c r="DG31" s="97" t="str">
        <f t="shared" ca="1" si="104"/>
        <v>-</v>
      </c>
      <c r="DH31" s="97" t="str">
        <f t="shared" ca="1" si="105"/>
        <v>-</v>
      </c>
      <c r="DI31" s="97" t="str">
        <f t="shared" ca="1" si="106"/>
        <v>-</v>
      </c>
      <c r="DJ31" s="97" t="str">
        <f t="shared" ca="1" si="107"/>
        <v>-</v>
      </c>
      <c r="DK31" s="97" t="str">
        <f t="shared" ca="1" si="108"/>
        <v>-</v>
      </c>
      <c r="DL31" s="97" t="str">
        <f t="shared" ca="1" si="109"/>
        <v>-</v>
      </c>
      <c r="DM31" s="97" t="str">
        <f t="shared" ca="1" si="110"/>
        <v>-</v>
      </c>
      <c r="DN31" s="97">
        <v>31</v>
      </c>
      <c r="DT31" s="97" t="str">
        <f t="shared" ca="1" si="111"/>
        <v>-</v>
      </c>
      <c r="DU31" s="97" t="str">
        <f t="shared" ca="1" si="112"/>
        <v>-</v>
      </c>
      <c r="DV31" s="97" t="str">
        <f t="shared" ca="1" si="113"/>
        <v>-</v>
      </c>
      <c r="DW31" s="97" t="str">
        <f t="shared" ca="1" si="114"/>
        <v>-</v>
      </c>
      <c r="DX31" s="97" t="str">
        <f t="shared" ca="1" si="115"/>
        <v>-</v>
      </c>
      <c r="DY31" s="97" t="e">
        <f t="shared" ca="1" si="116"/>
        <v>#REF!</v>
      </c>
      <c r="DZ31" s="97" t="str">
        <f t="shared" si="47"/>
        <v>Minor Retrofit</v>
      </c>
      <c r="EA31" s="97" t="e">
        <f t="shared" ca="1" si="117"/>
        <v>#REF!</v>
      </c>
      <c r="EB31" s="97">
        <f t="shared" si="118"/>
        <v>26</v>
      </c>
      <c r="EC31" s="97">
        <f>Calculation!$W$376</f>
        <v>1</v>
      </c>
      <c r="ED31" s="97" t="str">
        <f t="shared" ca="1" si="119"/>
        <v>-</v>
      </c>
      <c r="EE31" s="97" t="str">
        <f t="shared" ca="1" si="120"/>
        <v>-</v>
      </c>
      <c r="EF31" s="97" t="str">
        <f t="shared" ca="1" si="121"/>
        <v>-</v>
      </c>
      <c r="EG31" s="97" t="str">
        <f t="shared" ca="1" si="122"/>
        <v>-</v>
      </c>
      <c r="EH31" s="97" t="str">
        <f t="shared" ca="1" si="123"/>
        <v>-</v>
      </c>
      <c r="EI31" s="97">
        <f t="shared" ca="1" si="124"/>
        <v>0</v>
      </c>
      <c r="EJ31" s="97">
        <f t="shared" ca="1" si="140"/>
        <v>0</v>
      </c>
      <c r="EK31" s="97" t="str">
        <f t="shared" ca="1" si="125"/>
        <v>00</v>
      </c>
      <c r="EL31" s="97" t="e">
        <f t="shared" ca="1" si="126"/>
        <v>#REF!</v>
      </c>
      <c r="EN31" s="97">
        <v>2.6000000000000001E-6</v>
      </c>
      <c r="EP31" s="97">
        <v>26</v>
      </c>
      <c r="EQ31" s="97">
        <f t="array" aca="1" ref="EQ31" ca="1">MAX(IF($EI$6:$EI$365&lt;EQ30,$EI$6:$EI$365,""))</f>
        <v>0</v>
      </c>
      <c r="ER31" s="97">
        <f t="shared" ca="1" si="127"/>
        <v>0</v>
      </c>
      <c r="ES31" s="97" t="e">
        <f t="shared" ca="1" si="136"/>
        <v>#REF!</v>
      </c>
      <c r="ET31" s="97">
        <f t="shared" ca="1" si="128"/>
        <v>0</v>
      </c>
      <c r="EU31" s="97">
        <f t="shared" ca="1" si="129"/>
        <v>0</v>
      </c>
      <c r="EV31" s="97">
        <f t="shared" ca="1" si="49"/>
        <v>1</v>
      </c>
      <c r="EY31" s="97" t="e">
        <f ca="1">INDEX('MCA-INPUT'!$C$28:$F$42,MATCH(MCA!E31,'MCA-INPUT'!$B$28:$B$42,0),MATCH(MCA!B31,'MCA-INPUT'!$C$27:$F$27,0))</f>
        <v>#REF!</v>
      </c>
      <c r="FB31" s="97" t="str">
        <f t="shared" si="144"/>
        <v>Minor Retrofit</v>
      </c>
      <c r="FC31" s="97" t="e">
        <f t="shared" ca="1" si="145"/>
        <v>#REF!</v>
      </c>
      <c r="FD31" s="97" t="e">
        <f t="shared" ca="1" si="146"/>
        <v>#REF!</v>
      </c>
      <c r="FE31" s="97">
        <f t="shared" ca="1" si="141"/>
        <v>0</v>
      </c>
      <c r="FF31" s="97" t="str">
        <f t="shared" ca="1" si="142"/>
        <v>N/A</v>
      </c>
      <c r="FG31" s="97" t="e">
        <f t="shared" ca="1" si="147"/>
        <v>#REF!</v>
      </c>
      <c r="FK31" s="97">
        <v>10</v>
      </c>
      <c r="FL31" s="97">
        <f t="shared" ca="1" si="148"/>
        <v>0</v>
      </c>
      <c r="FM31" s="97" t="e">
        <f t="shared" ca="1" si="149"/>
        <v>#N/A</v>
      </c>
      <c r="FN31" s="111" t="e">
        <f t="shared" ca="1" si="143"/>
        <v>#REF!</v>
      </c>
      <c r="FP31" s="97">
        <v>26</v>
      </c>
      <c r="FQ31" s="97" t="str">
        <v>Annual electricity savings  - KWh/m²/yr</v>
      </c>
      <c r="FR31" s="97" t="str">
        <f t="shared" si="133"/>
        <v>26. Annual electricity savings  - KWh/m²/yr</v>
      </c>
      <c r="FS31" s="97" t="str">
        <v>KWh/m2/yr</v>
      </c>
      <c r="FU31" s="109" t="e">
        <f t="shared" ca="1" si="53"/>
        <v>#REF!</v>
      </c>
      <c r="FV31" s="109" t="e">
        <f t="shared" ca="1" si="54"/>
        <v>#REF!</v>
      </c>
      <c r="FW31" s="110" t="e">
        <f t="shared" ca="1" si="134"/>
        <v>#REF!</v>
      </c>
      <c r="FX31" s="110"/>
      <c r="FY31" s="97" t="e">
        <f t="shared" ca="1" si="135"/>
        <v>#REF!</v>
      </c>
      <c r="FZ31" s="97" t="str">
        <f ca="1">IF(ISERROR(VLOOKUP(FY31,'MCA-INPUT'!$B$45:$F$54,1,FALSE)),"No","Yes")</f>
        <v>No</v>
      </c>
      <c r="GA31" s="109" t="e">
        <f ca="1"/>
        <v>#REF!</v>
      </c>
    </row>
    <row r="32" spans="1:183" x14ac:dyDescent="0.25">
      <c r="A32" s="96">
        <v>27</v>
      </c>
      <c r="B32" s="96" t="s">
        <v>3</v>
      </c>
      <c r="C32" s="106" t="e">
        <f t="shared" ca="1" si="150"/>
        <v>#REF!</v>
      </c>
      <c r="D32" s="107" t="e">
        <f t="shared" ca="1" si="150"/>
        <v>#REF!</v>
      </c>
      <c r="E32" s="96" t="e">
        <f t="shared" ca="1" si="150"/>
        <v>#REF!</v>
      </c>
      <c r="F32" s="96" t="s">
        <v>4</v>
      </c>
      <c r="G32" s="96" t="e">
        <f t="shared" ca="1" si="55"/>
        <v>#REF!</v>
      </c>
      <c r="H32" s="108" t="e">
        <f t="shared" ca="1" si="153"/>
        <v>#REF!</v>
      </c>
      <c r="I32" s="108" t="e">
        <f t="shared" ca="1" si="153"/>
        <v>#REF!</v>
      </c>
      <c r="J32" s="108" t="e">
        <f t="shared" ca="1" si="153"/>
        <v>#REF!</v>
      </c>
      <c r="K32" s="108" t="e">
        <f t="shared" ca="1" si="153"/>
        <v>#REF!</v>
      </c>
      <c r="L32" s="108" t="e">
        <f t="shared" ca="1" si="153"/>
        <v>#REF!</v>
      </c>
      <c r="M32" s="108" t="e">
        <f t="shared" ca="1" si="153"/>
        <v>#REF!</v>
      </c>
      <c r="N32" s="108" t="e">
        <f t="shared" ca="1" si="153"/>
        <v>#REF!</v>
      </c>
      <c r="O32" s="108" t="e">
        <f t="shared" ca="1" si="153"/>
        <v>#REF!</v>
      </c>
      <c r="P32" s="108" t="e">
        <f t="shared" ca="1" si="153"/>
        <v>#REF!</v>
      </c>
      <c r="Q32" s="108" t="e">
        <f t="shared" ca="1" si="153"/>
        <v>#REF!</v>
      </c>
      <c r="R32" s="108" t="e">
        <f t="shared" ca="1" si="153"/>
        <v>#REF!</v>
      </c>
      <c r="S32" s="108" t="e">
        <f t="shared" ca="1" si="153"/>
        <v>#REF!</v>
      </c>
      <c r="T32" s="108" t="e">
        <f t="shared" ca="1" si="153"/>
        <v>#REF!</v>
      </c>
      <c r="U32" s="108" t="e">
        <f t="shared" ca="1" si="153"/>
        <v>#REF!</v>
      </c>
      <c r="V32" s="108" t="e">
        <f t="shared" ca="1" si="153"/>
        <v>#REF!</v>
      </c>
      <c r="W32" s="108" t="e">
        <f t="shared" ca="1" si="153"/>
        <v>#REF!</v>
      </c>
      <c r="X32" s="108" t="e">
        <f t="shared" ca="1" si="151"/>
        <v>#REF!</v>
      </c>
      <c r="Y32" s="108" t="e">
        <f t="shared" ca="1" si="151"/>
        <v>#REF!</v>
      </c>
      <c r="Z32" s="108" t="e">
        <f t="shared" ca="1" si="151"/>
        <v>#REF!</v>
      </c>
      <c r="AA32" s="108" t="e">
        <f t="shared" ca="1" si="151"/>
        <v>#REF!</v>
      </c>
      <c r="AB32" s="108" t="e">
        <f t="shared" ca="1" si="151"/>
        <v>#REF!</v>
      </c>
      <c r="AC32" s="108" t="e">
        <f t="shared" ca="1" si="151"/>
        <v>#REF!</v>
      </c>
      <c r="AD32" s="108" t="e">
        <f t="shared" ca="1" si="151"/>
        <v>#REF!</v>
      </c>
      <c r="AE32" s="108" t="e">
        <f t="shared" ca="1" si="151"/>
        <v>#REF!</v>
      </c>
      <c r="AF32" s="108" t="e">
        <f t="shared" ca="1" si="151"/>
        <v>#REF!</v>
      </c>
      <c r="AG32" s="108" t="e">
        <f t="shared" ca="1" si="151"/>
        <v>#REF!</v>
      </c>
      <c r="AH32" s="108" t="e">
        <f t="shared" ca="1" si="151"/>
        <v>#REF!</v>
      </c>
      <c r="AI32" s="108" t="e">
        <f t="shared" ca="1" si="155"/>
        <v>#REF!</v>
      </c>
      <c r="AJ32" s="108" t="e">
        <f t="shared" ca="1" si="155"/>
        <v>#REF!</v>
      </c>
      <c r="AK32" s="108" t="e">
        <f t="shared" ca="1" si="155"/>
        <v>#REF!</v>
      </c>
      <c r="AL32" s="108" t="e">
        <f t="shared" ca="1" si="155"/>
        <v>#REF!</v>
      </c>
      <c r="AM32" s="108" t="e">
        <f t="shared" ca="1" si="155"/>
        <v>#REF!</v>
      </c>
      <c r="AN32" s="108" t="e">
        <f t="shared" ca="1" si="155"/>
        <v>#REF!</v>
      </c>
      <c r="AO32" s="108" t="e">
        <f t="shared" ca="1" si="155"/>
        <v>#REF!</v>
      </c>
      <c r="AP32" s="108" t="e">
        <f t="shared" ca="1" si="155"/>
        <v>#REF!</v>
      </c>
      <c r="AQ32" s="108" t="e">
        <f t="shared" ca="1" si="155"/>
        <v>#REF!</v>
      </c>
      <c r="AR32" s="108" t="e">
        <f t="shared" ca="1" si="155"/>
        <v>#REF!</v>
      </c>
      <c r="AS32" s="108" t="e">
        <f t="shared" ca="1" si="155"/>
        <v>#REF!</v>
      </c>
      <c r="AT32" s="108" t="e">
        <f t="shared" ca="1" si="155"/>
        <v>#REF!</v>
      </c>
      <c r="AU32" s="108" t="e">
        <f t="shared" ca="1" si="155"/>
        <v>#REF!</v>
      </c>
      <c r="AV32" s="108" t="e">
        <f t="shared" ca="1" si="155"/>
        <v>#REF!</v>
      </c>
      <c r="AW32" s="108" t="e">
        <f t="shared" ca="1" si="155"/>
        <v>#REF!</v>
      </c>
      <c r="AX32" s="108" t="e">
        <f t="shared" ca="1" si="155"/>
        <v>#REF!</v>
      </c>
      <c r="AY32" s="108" t="e">
        <f t="shared" ca="1" si="154"/>
        <v>#REF!</v>
      </c>
      <c r="AZ32" s="108" t="e">
        <f t="shared" ca="1" si="154"/>
        <v>#REF!</v>
      </c>
      <c r="BA32" s="108" t="e">
        <f t="shared" ca="1" si="154"/>
        <v>#REF!</v>
      </c>
      <c r="BB32" s="108" t="e">
        <f t="shared" ca="1" si="154"/>
        <v>#REF!</v>
      </c>
      <c r="BC32" s="108" t="e">
        <f t="shared" ca="1" si="154"/>
        <v>#REF!</v>
      </c>
      <c r="BD32" s="108" t="e">
        <f t="shared" ca="1" si="152"/>
        <v>#REF!</v>
      </c>
      <c r="BE32" s="108" t="e">
        <f t="shared" ca="1" si="152"/>
        <v>#REF!</v>
      </c>
      <c r="BF32" s="108" t="e">
        <f t="shared" ca="1" si="152"/>
        <v>#REF!</v>
      </c>
      <c r="BG32" s="108" t="e">
        <f t="shared" ca="1" si="152"/>
        <v>#REF!</v>
      </c>
      <c r="BH32" s="108" t="e">
        <f t="shared" ca="1" si="152"/>
        <v>#REF!</v>
      </c>
      <c r="BI32" s="108" t="e">
        <f t="shared" ca="1" si="152"/>
        <v>#REF!</v>
      </c>
      <c r="BL32" s="97" t="str">
        <f t="shared" ca="1" si="57"/>
        <v>-</v>
      </c>
      <c r="BM32" s="97" t="str">
        <f t="shared" ca="1" si="58"/>
        <v>-</v>
      </c>
      <c r="BN32" s="97" t="str">
        <f t="shared" ca="1" si="59"/>
        <v>-</v>
      </c>
      <c r="BO32" s="97" t="str">
        <f t="shared" ca="1" si="60"/>
        <v>-</v>
      </c>
      <c r="BP32" s="99" t="str">
        <f t="shared" ca="1" si="61"/>
        <v xml:space="preserve"> - </v>
      </c>
      <c r="BQ32" s="99" t="str">
        <f t="shared" ca="1" si="62"/>
        <v xml:space="preserve"> - </v>
      </c>
      <c r="BR32" s="97" t="str">
        <f t="shared" ca="1" si="63"/>
        <v>-</v>
      </c>
      <c r="BS32" s="97" t="str">
        <f t="shared" ca="1" si="64"/>
        <v>-</v>
      </c>
      <c r="BT32" s="97" t="str">
        <f t="shared" ca="1" si="65"/>
        <v>-</v>
      </c>
      <c r="BU32" s="97" t="str">
        <f t="shared" ca="1" si="66"/>
        <v>-</v>
      </c>
      <c r="BV32" s="97" t="str">
        <f t="shared" ca="1" si="67"/>
        <v>-</v>
      </c>
      <c r="BW32" s="97" t="str">
        <f t="shared" ca="1" si="68"/>
        <v>-</v>
      </c>
      <c r="BX32" s="99" t="str">
        <f t="shared" ca="1" si="69"/>
        <v xml:space="preserve"> - </v>
      </c>
      <c r="BY32" s="99" t="str">
        <f t="shared" ca="1" si="70"/>
        <v xml:space="preserve"> - </v>
      </c>
      <c r="BZ32" s="97" t="str">
        <f t="shared" ca="1" si="71"/>
        <v>-</v>
      </c>
      <c r="CA32" s="97" t="str">
        <f t="shared" ca="1" si="72"/>
        <v>-</v>
      </c>
      <c r="CB32" s="99" t="str">
        <f t="shared" ca="1" si="73"/>
        <v xml:space="preserve"> - </v>
      </c>
      <c r="CC32" s="99" t="str">
        <f t="shared" ca="1" si="74"/>
        <v xml:space="preserve"> - </v>
      </c>
      <c r="CD32" s="99" t="str">
        <f t="shared" ca="1" si="75"/>
        <v xml:space="preserve"> - </v>
      </c>
      <c r="CE32" s="99" t="str">
        <f t="shared" ca="1" si="76"/>
        <v xml:space="preserve"> - </v>
      </c>
      <c r="CF32" s="99" t="str">
        <f t="shared" ca="1" si="77"/>
        <v xml:space="preserve"> - </v>
      </c>
      <c r="CG32" s="99" t="str">
        <f t="shared" ca="1" si="78"/>
        <v xml:space="preserve"> - </v>
      </c>
      <c r="CH32" s="97" t="str">
        <f t="shared" ca="1" si="79"/>
        <v>-</v>
      </c>
      <c r="CI32" s="97" t="str">
        <f t="shared" ca="1" si="80"/>
        <v>-</v>
      </c>
      <c r="CJ32" s="97" t="str">
        <f t="shared" ca="1" si="81"/>
        <v>-</v>
      </c>
      <c r="CK32" s="97" t="str">
        <f t="shared" ca="1" si="82"/>
        <v>-</v>
      </c>
      <c r="CL32" s="97" t="str">
        <f t="shared" ca="1" si="83"/>
        <v>-</v>
      </c>
      <c r="CM32" s="97" t="str">
        <f t="shared" ca="1" si="84"/>
        <v>-</v>
      </c>
      <c r="CN32" s="97" t="str">
        <f t="shared" ca="1" si="85"/>
        <v>-</v>
      </c>
      <c r="CO32" s="97" t="str">
        <f t="shared" ca="1" si="86"/>
        <v>-</v>
      </c>
      <c r="CP32" s="97" t="str">
        <f t="shared" ca="1" si="87"/>
        <v>-</v>
      </c>
      <c r="CQ32" s="97" t="str">
        <f t="shared" ca="1" si="88"/>
        <v>-</v>
      </c>
      <c r="CR32" s="97" t="str">
        <f t="shared" ca="1" si="89"/>
        <v>-</v>
      </c>
      <c r="CS32" s="97" t="str">
        <f t="shared" ca="1" si="90"/>
        <v>-</v>
      </c>
      <c r="CT32" s="97" t="str">
        <f t="shared" ca="1" si="91"/>
        <v>-</v>
      </c>
      <c r="CU32" s="97" t="str">
        <f t="shared" ca="1" si="92"/>
        <v>-</v>
      </c>
      <c r="CV32" s="97" t="str">
        <f t="shared" ca="1" si="93"/>
        <v>-</v>
      </c>
      <c r="CW32" s="97" t="str">
        <f t="shared" ca="1" si="94"/>
        <v>-</v>
      </c>
      <c r="CX32" s="97" t="str">
        <f t="shared" ca="1" si="95"/>
        <v>-</v>
      </c>
      <c r="CY32" s="97" t="str">
        <f t="shared" ca="1" si="96"/>
        <v>-</v>
      </c>
      <c r="CZ32" s="97" t="str">
        <f t="shared" ca="1" si="97"/>
        <v>-</v>
      </c>
      <c r="DA32" s="97" t="str">
        <f t="shared" ca="1" si="98"/>
        <v>-</v>
      </c>
      <c r="DB32" s="97" t="str">
        <f t="shared" ca="1" si="99"/>
        <v>-</v>
      </c>
      <c r="DC32" s="97" t="str">
        <f t="shared" ca="1" si="100"/>
        <v>-</v>
      </c>
      <c r="DD32" s="97" t="str">
        <f t="shared" ca="1" si="101"/>
        <v>-</v>
      </c>
      <c r="DE32" s="97" t="str">
        <f t="shared" ca="1" si="102"/>
        <v>-</v>
      </c>
      <c r="DF32" s="97" t="str">
        <f t="shared" ca="1" si="103"/>
        <v>-</v>
      </c>
      <c r="DG32" s="97" t="str">
        <f t="shared" ca="1" si="104"/>
        <v>-</v>
      </c>
      <c r="DH32" s="97" t="str">
        <f t="shared" ca="1" si="105"/>
        <v>-</v>
      </c>
      <c r="DI32" s="97" t="str">
        <f t="shared" ca="1" si="106"/>
        <v>-</v>
      </c>
      <c r="DJ32" s="97" t="str">
        <f t="shared" ca="1" si="107"/>
        <v>-</v>
      </c>
      <c r="DK32" s="97" t="str">
        <f t="shared" ca="1" si="108"/>
        <v>-</v>
      </c>
      <c r="DL32" s="97" t="str">
        <f t="shared" ca="1" si="109"/>
        <v>-</v>
      </c>
      <c r="DM32" s="97" t="str">
        <f t="shared" ca="1" si="110"/>
        <v>-</v>
      </c>
      <c r="DN32" s="97">
        <v>32</v>
      </c>
      <c r="DT32" s="97" t="str">
        <f t="shared" ca="1" si="111"/>
        <v>-</v>
      </c>
      <c r="DU32" s="97" t="str">
        <f t="shared" ca="1" si="112"/>
        <v>-</v>
      </c>
      <c r="DV32" s="97" t="str">
        <f t="shared" ca="1" si="113"/>
        <v>-</v>
      </c>
      <c r="DW32" s="97" t="str">
        <f t="shared" ca="1" si="114"/>
        <v>-</v>
      </c>
      <c r="DX32" s="97" t="str">
        <f t="shared" ca="1" si="115"/>
        <v>-</v>
      </c>
      <c r="DY32" s="97" t="e">
        <f t="shared" ca="1" si="116"/>
        <v>#REF!</v>
      </c>
      <c r="DZ32" s="97" t="str">
        <f t="shared" si="47"/>
        <v>Minor Retrofit</v>
      </c>
      <c r="EA32" s="97" t="e">
        <f t="shared" ca="1" si="117"/>
        <v>#REF!</v>
      </c>
      <c r="EB32" s="97">
        <f t="shared" si="118"/>
        <v>27</v>
      </c>
      <c r="EC32" s="97">
        <f>Calculation!$W$376</f>
        <v>1</v>
      </c>
      <c r="ED32" s="97" t="str">
        <f t="shared" ca="1" si="119"/>
        <v>-</v>
      </c>
      <c r="EE32" s="97" t="str">
        <f t="shared" ca="1" si="120"/>
        <v>-</v>
      </c>
      <c r="EF32" s="97" t="str">
        <f t="shared" ca="1" si="121"/>
        <v>-</v>
      </c>
      <c r="EG32" s="97" t="str">
        <f t="shared" ca="1" si="122"/>
        <v>-</v>
      </c>
      <c r="EH32" s="97" t="str">
        <f t="shared" ca="1" si="123"/>
        <v>-</v>
      </c>
      <c r="EI32" s="97">
        <f t="shared" ca="1" si="124"/>
        <v>0</v>
      </c>
      <c r="EJ32" s="97">
        <f t="shared" ca="1" si="140"/>
        <v>0</v>
      </c>
      <c r="EK32" s="97" t="str">
        <f t="shared" ca="1" si="125"/>
        <v>00</v>
      </c>
      <c r="EL32" s="97" t="e">
        <f t="shared" ca="1" si="126"/>
        <v>#REF!</v>
      </c>
      <c r="EN32" s="97">
        <v>2.7E-6</v>
      </c>
      <c r="EP32" s="97">
        <v>27</v>
      </c>
      <c r="EQ32" s="97">
        <f t="array" aca="1" ref="EQ32" ca="1">MAX(IF($EI$6:$EI$365&lt;EQ31,$EI$6:$EI$365,""))</f>
        <v>0</v>
      </c>
      <c r="ER32" s="97">
        <f t="shared" ca="1" si="127"/>
        <v>0</v>
      </c>
      <c r="ES32" s="97" t="e">
        <f t="shared" ca="1" si="136"/>
        <v>#REF!</v>
      </c>
      <c r="ET32" s="97">
        <f t="shared" ca="1" si="128"/>
        <v>0</v>
      </c>
      <c r="EU32" s="97">
        <f t="shared" ca="1" si="129"/>
        <v>0</v>
      </c>
      <c r="EV32" s="97">
        <f t="shared" ca="1" si="49"/>
        <v>1</v>
      </c>
      <c r="EY32" s="97" t="e">
        <f ca="1">INDEX('MCA-INPUT'!$C$28:$F$42,MATCH(MCA!E32,'MCA-INPUT'!$B$28:$B$42,0),MATCH(MCA!B32,'MCA-INPUT'!$C$27:$F$27,0))</f>
        <v>#REF!</v>
      </c>
      <c r="FB32" s="97" t="str">
        <f t="shared" si="144"/>
        <v>Minor Retrofit</v>
      </c>
      <c r="FC32" s="97" t="e">
        <f t="shared" ca="1" si="145"/>
        <v>#REF!</v>
      </c>
      <c r="FD32" s="97" t="e">
        <f t="shared" ca="1" si="146"/>
        <v>#REF!</v>
      </c>
      <c r="FE32" s="97">
        <f t="shared" ca="1" si="141"/>
        <v>0</v>
      </c>
      <c r="FF32" s="97" t="str">
        <f t="shared" ca="1" si="142"/>
        <v>N/A</v>
      </c>
      <c r="FG32" s="97" t="e">
        <f t="shared" ca="1" si="147"/>
        <v>#REF!</v>
      </c>
      <c r="FK32" s="97">
        <v>11</v>
      </c>
      <c r="FL32" s="97">
        <f t="shared" ca="1" si="148"/>
        <v>0</v>
      </c>
      <c r="FM32" s="97" t="e">
        <f t="shared" ca="1" si="149"/>
        <v>#N/A</v>
      </c>
      <c r="FN32" s="111" t="e">
        <f t="shared" ca="1" si="143"/>
        <v>#REF!</v>
      </c>
      <c r="FP32" s="97">
        <v>27</v>
      </c>
      <c r="FQ32" s="97" t="str">
        <v>Annual electricity savings  - kWh/yr</v>
      </c>
      <c r="FR32" s="97" t="str">
        <f t="shared" si="133"/>
        <v>27. Annual electricity savings  - kWh/yr</v>
      </c>
      <c r="FS32" s="97" t="str">
        <v>kWh/yr</v>
      </c>
      <c r="FU32" s="109" t="e">
        <f t="shared" ca="1" si="53"/>
        <v>#REF!</v>
      </c>
      <c r="FV32" s="109" t="e">
        <f t="shared" ca="1" si="54"/>
        <v>#REF!</v>
      </c>
      <c r="FW32" s="110" t="e">
        <f t="shared" ca="1" si="134"/>
        <v>#REF!</v>
      </c>
      <c r="FX32" s="110"/>
      <c r="FY32" s="97" t="e">
        <f t="shared" ca="1" si="135"/>
        <v>#REF!</v>
      </c>
      <c r="FZ32" s="97" t="str">
        <f ca="1">IF(ISERROR(VLOOKUP(FY32,'MCA-INPUT'!$B$45:$F$54,1,FALSE)),"No","Yes")</f>
        <v>No</v>
      </c>
      <c r="GA32" s="109" t="e">
        <f ca="1"/>
        <v>#REF!</v>
      </c>
    </row>
    <row r="33" spans="1:183" x14ac:dyDescent="0.25">
      <c r="A33" s="96">
        <v>28</v>
      </c>
      <c r="B33" s="96" t="s">
        <v>3</v>
      </c>
      <c r="C33" s="106" t="e">
        <f t="shared" ca="1" si="150"/>
        <v>#REF!</v>
      </c>
      <c r="D33" s="107" t="e">
        <f t="shared" ca="1" si="150"/>
        <v>#REF!</v>
      </c>
      <c r="E33" s="96" t="e">
        <f t="shared" ca="1" si="150"/>
        <v>#REF!</v>
      </c>
      <c r="F33" s="96" t="s">
        <v>4</v>
      </c>
      <c r="G33" s="96" t="e">
        <f t="shared" ca="1" si="55"/>
        <v>#REF!</v>
      </c>
      <c r="H33" s="108" t="e">
        <f t="shared" ca="1" si="153"/>
        <v>#REF!</v>
      </c>
      <c r="I33" s="108" t="e">
        <f t="shared" ca="1" si="153"/>
        <v>#REF!</v>
      </c>
      <c r="J33" s="108" t="e">
        <f t="shared" ca="1" si="153"/>
        <v>#REF!</v>
      </c>
      <c r="K33" s="108" t="e">
        <f t="shared" ca="1" si="153"/>
        <v>#REF!</v>
      </c>
      <c r="L33" s="108" t="e">
        <f t="shared" ca="1" si="153"/>
        <v>#REF!</v>
      </c>
      <c r="M33" s="108" t="e">
        <f t="shared" ca="1" si="153"/>
        <v>#REF!</v>
      </c>
      <c r="N33" s="108" t="e">
        <f t="shared" ca="1" si="153"/>
        <v>#REF!</v>
      </c>
      <c r="O33" s="108" t="e">
        <f t="shared" ca="1" si="153"/>
        <v>#REF!</v>
      </c>
      <c r="P33" s="108" t="e">
        <f t="shared" ca="1" si="153"/>
        <v>#REF!</v>
      </c>
      <c r="Q33" s="108" t="e">
        <f t="shared" ca="1" si="153"/>
        <v>#REF!</v>
      </c>
      <c r="R33" s="108" t="e">
        <f t="shared" ca="1" si="153"/>
        <v>#REF!</v>
      </c>
      <c r="S33" s="108" t="e">
        <f t="shared" ca="1" si="153"/>
        <v>#REF!</v>
      </c>
      <c r="T33" s="108" t="e">
        <f t="shared" ca="1" si="153"/>
        <v>#REF!</v>
      </c>
      <c r="U33" s="108" t="e">
        <f t="shared" ca="1" si="153"/>
        <v>#REF!</v>
      </c>
      <c r="V33" s="108" t="e">
        <f t="shared" ca="1" si="153"/>
        <v>#REF!</v>
      </c>
      <c r="W33" s="108" t="e">
        <f t="shared" ca="1" si="153"/>
        <v>#REF!</v>
      </c>
      <c r="X33" s="108" t="e">
        <f t="shared" ca="1" si="151"/>
        <v>#REF!</v>
      </c>
      <c r="Y33" s="108" t="e">
        <f t="shared" ca="1" si="151"/>
        <v>#REF!</v>
      </c>
      <c r="Z33" s="108" t="e">
        <f t="shared" ca="1" si="151"/>
        <v>#REF!</v>
      </c>
      <c r="AA33" s="108" t="e">
        <f t="shared" ca="1" si="151"/>
        <v>#REF!</v>
      </c>
      <c r="AB33" s="108" t="e">
        <f t="shared" ca="1" si="151"/>
        <v>#REF!</v>
      </c>
      <c r="AC33" s="108" t="e">
        <f t="shared" ca="1" si="151"/>
        <v>#REF!</v>
      </c>
      <c r="AD33" s="108" t="e">
        <f t="shared" ca="1" si="151"/>
        <v>#REF!</v>
      </c>
      <c r="AE33" s="108" t="e">
        <f t="shared" ca="1" si="151"/>
        <v>#REF!</v>
      </c>
      <c r="AF33" s="108" t="e">
        <f t="shared" ca="1" si="151"/>
        <v>#REF!</v>
      </c>
      <c r="AG33" s="108" t="e">
        <f t="shared" ca="1" si="151"/>
        <v>#REF!</v>
      </c>
      <c r="AH33" s="108" t="e">
        <f t="shared" ca="1" si="151"/>
        <v>#REF!</v>
      </c>
      <c r="AI33" s="108" t="e">
        <f t="shared" ca="1" si="155"/>
        <v>#REF!</v>
      </c>
      <c r="AJ33" s="108" t="e">
        <f t="shared" ca="1" si="155"/>
        <v>#REF!</v>
      </c>
      <c r="AK33" s="108" t="e">
        <f t="shared" ca="1" si="155"/>
        <v>#REF!</v>
      </c>
      <c r="AL33" s="108" t="e">
        <f t="shared" ca="1" si="155"/>
        <v>#REF!</v>
      </c>
      <c r="AM33" s="108" t="e">
        <f t="shared" ca="1" si="155"/>
        <v>#REF!</v>
      </c>
      <c r="AN33" s="108" t="e">
        <f t="shared" ca="1" si="155"/>
        <v>#REF!</v>
      </c>
      <c r="AO33" s="108" t="e">
        <f t="shared" ca="1" si="155"/>
        <v>#REF!</v>
      </c>
      <c r="AP33" s="108" t="e">
        <f t="shared" ca="1" si="155"/>
        <v>#REF!</v>
      </c>
      <c r="AQ33" s="108" t="e">
        <f t="shared" ca="1" si="155"/>
        <v>#REF!</v>
      </c>
      <c r="AR33" s="108" t="e">
        <f t="shared" ca="1" si="155"/>
        <v>#REF!</v>
      </c>
      <c r="AS33" s="108" t="e">
        <f t="shared" ca="1" si="155"/>
        <v>#REF!</v>
      </c>
      <c r="AT33" s="108" t="e">
        <f t="shared" ca="1" si="155"/>
        <v>#REF!</v>
      </c>
      <c r="AU33" s="108" t="e">
        <f t="shared" ca="1" si="155"/>
        <v>#REF!</v>
      </c>
      <c r="AV33" s="108" t="e">
        <f t="shared" ca="1" si="155"/>
        <v>#REF!</v>
      </c>
      <c r="AW33" s="108" t="e">
        <f t="shared" ca="1" si="155"/>
        <v>#REF!</v>
      </c>
      <c r="AX33" s="108" t="e">
        <f t="shared" ca="1" si="155"/>
        <v>#REF!</v>
      </c>
      <c r="AY33" s="108" t="e">
        <f t="shared" ca="1" si="154"/>
        <v>#REF!</v>
      </c>
      <c r="AZ33" s="108" t="e">
        <f t="shared" ca="1" si="154"/>
        <v>#REF!</v>
      </c>
      <c r="BA33" s="108" t="e">
        <f t="shared" ca="1" si="154"/>
        <v>#REF!</v>
      </c>
      <c r="BB33" s="108" t="e">
        <f t="shared" ca="1" si="154"/>
        <v>#REF!</v>
      </c>
      <c r="BC33" s="108" t="e">
        <f t="shared" ca="1" si="154"/>
        <v>#REF!</v>
      </c>
      <c r="BD33" s="108" t="e">
        <f t="shared" ca="1" si="152"/>
        <v>#REF!</v>
      </c>
      <c r="BE33" s="108" t="e">
        <f t="shared" ca="1" si="152"/>
        <v>#REF!</v>
      </c>
      <c r="BF33" s="108" t="e">
        <f t="shared" ca="1" si="152"/>
        <v>#REF!</v>
      </c>
      <c r="BG33" s="108" t="e">
        <f t="shared" ca="1" si="152"/>
        <v>#REF!</v>
      </c>
      <c r="BH33" s="108" t="e">
        <f t="shared" ca="1" si="152"/>
        <v>#REF!</v>
      </c>
      <c r="BI33" s="108" t="e">
        <f t="shared" ca="1" si="152"/>
        <v>#REF!</v>
      </c>
      <c r="BL33" s="97" t="str">
        <f t="shared" ca="1" si="57"/>
        <v>-</v>
      </c>
      <c r="BM33" s="97" t="str">
        <f t="shared" ca="1" si="58"/>
        <v>-</v>
      </c>
      <c r="BN33" s="97" t="str">
        <f t="shared" ca="1" si="59"/>
        <v>-</v>
      </c>
      <c r="BO33" s="97" t="str">
        <f t="shared" ca="1" si="60"/>
        <v>-</v>
      </c>
      <c r="BP33" s="99" t="str">
        <f t="shared" ca="1" si="61"/>
        <v xml:space="preserve"> - </v>
      </c>
      <c r="BQ33" s="99" t="str">
        <f t="shared" ca="1" si="62"/>
        <v xml:space="preserve"> - </v>
      </c>
      <c r="BR33" s="97" t="str">
        <f t="shared" ca="1" si="63"/>
        <v>-</v>
      </c>
      <c r="BS33" s="97" t="str">
        <f t="shared" ca="1" si="64"/>
        <v>-</v>
      </c>
      <c r="BT33" s="97" t="str">
        <f t="shared" ca="1" si="65"/>
        <v>-</v>
      </c>
      <c r="BU33" s="97" t="str">
        <f t="shared" ca="1" si="66"/>
        <v>-</v>
      </c>
      <c r="BV33" s="97" t="str">
        <f t="shared" ca="1" si="67"/>
        <v>-</v>
      </c>
      <c r="BW33" s="97" t="str">
        <f t="shared" ca="1" si="68"/>
        <v>-</v>
      </c>
      <c r="BX33" s="99" t="str">
        <f t="shared" ca="1" si="69"/>
        <v xml:space="preserve"> - </v>
      </c>
      <c r="BY33" s="99" t="str">
        <f t="shared" ca="1" si="70"/>
        <v xml:space="preserve"> - </v>
      </c>
      <c r="BZ33" s="97" t="str">
        <f t="shared" ca="1" si="71"/>
        <v>-</v>
      </c>
      <c r="CA33" s="97" t="str">
        <f t="shared" ca="1" si="72"/>
        <v>-</v>
      </c>
      <c r="CB33" s="99" t="str">
        <f t="shared" ca="1" si="73"/>
        <v xml:space="preserve"> - </v>
      </c>
      <c r="CC33" s="99" t="str">
        <f t="shared" ca="1" si="74"/>
        <v xml:space="preserve"> - </v>
      </c>
      <c r="CD33" s="99" t="str">
        <f t="shared" ca="1" si="75"/>
        <v xml:space="preserve"> - </v>
      </c>
      <c r="CE33" s="99" t="str">
        <f t="shared" ca="1" si="76"/>
        <v xml:space="preserve"> - </v>
      </c>
      <c r="CF33" s="99" t="str">
        <f t="shared" ca="1" si="77"/>
        <v xml:space="preserve"> - </v>
      </c>
      <c r="CG33" s="99" t="str">
        <f t="shared" ca="1" si="78"/>
        <v xml:space="preserve"> - </v>
      </c>
      <c r="CH33" s="97" t="str">
        <f t="shared" ca="1" si="79"/>
        <v>-</v>
      </c>
      <c r="CI33" s="97" t="str">
        <f t="shared" ca="1" si="80"/>
        <v>-</v>
      </c>
      <c r="CJ33" s="97" t="str">
        <f t="shared" ca="1" si="81"/>
        <v>-</v>
      </c>
      <c r="CK33" s="97" t="str">
        <f t="shared" ca="1" si="82"/>
        <v>-</v>
      </c>
      <c r="CL33" s="97" t="str">
        <f t="shared" ca="1" si="83"/>
        <v>-</v>
      </c>
      <c r="CM33" s="97" t="str">
        <f t="shared" ca="1" si="84"/>
        <v>-</v>
      </c>
      <c r="CN33" s="97" t="str">
        <f t="shared" ca="1" si="85"/>
        <v>-</v>
      </c>
      <c r="CO33" s="97" t="str">
        <f t="shared" ca="1" si="86"/>
        <v>-</v>
      </c>
      <c r="CP33" s="97" t="str">
        <f t="shared" ca="1" si="87"/>
        <v>-</v>
      </c>
      <c r="CQ33" s="97" t="str">
        <f t="shared" ca="1" si="88"/>
        <v>-</v>
      </c>
      <c r="CR33" s="97" t="str">
        <f t="shared" ca="1" si="89"/>
        <v>-</v>
      </c>
      <c r="CS33" s="97" t="str">
        <f t="shared" ca="1" si="90"/>
        <v>-</v>
      </c>
      <c r="CT33" s="97" t="str">
        <f t="shared" ca="1" si="91"/>
        <v>-</v>
      </c>
      <c r="CU33" s="97" t="str">
        <f t="shared" ca="1" si="92"/>
        <v>-</v>
      </c>
      <c r="CV33" s="97" t="str">
        <f t="shared" ca="1" si="93"/>
        <v>-</v>
      </c>
      <c r="CW33" s="97" t="str">
        <f t="shared" ca="1" si="94"/>
        <v>-</v>
      </c>
      <c r="CX33" s="97" t="str">
        <f t="shared" ca="1" si="95"/>
        <v>-</v>
      </c>
      <c r="CY33" s="97" t="str">
        <f t="shared" ca="1" si="96"/>
        <v>-</v>
      </c>
      <c r="CZ33" s="97" t="str">
        <f t="shared" ca="1" si="97"/>
        <v>-</v>
      </c>
      <c r="DA33" s="97" t="str">
        <f t="shared" ca="1" si="98"/>
        <v>-</v>
      </c>
      <c r="DB33" s="97" t="str">
        <f t="shared" ca="1" si="99"/>
        <v>-</v>
      </c>
      <c r="DC33" s="97" t="str">
        <f t="shared" ca="1" si="100"/>
        <v>-</v>
      </c>
      <c r="DD33" s="97" t="str">
        <f t="shared" ca="1" si="101"/>
        <v>-</v>
      </c>
      <c r="DE33" s="97" t="str">
        <f t="shared" ca="1" si="102"/>
        <v>-</v>
      </c>
      <c r="DF33" s="97" t="str">
        <f t="shared" ca="1" si="103"/>
        <v>-</v>
      </c>
      <c r="DG33" s="97" t="str">
        <f t="shared" ca="1" si="104"/>
        <v>-</v>
      </c>
      <c r="DH33" s="97" t="str">
        <f t="shared" ca="1" si="105"/>
        <v>-</v>
      </c>
      <c r="DI33" s="97" t="str">
        <f t="shared" ca="1" si="106"/>
        <v>-</v>
      </c>
      <c r="DJ33" s="97" t="str">
        <f t="shared" ca="1" si="107"/>
        <v>-</v>
      </c>
      <c r="DK33" s="97" t="str">
        <f t="shared" ca="1" si="108"/>
        <v>-</v>
      </c>
      <c r="DL33" s="97" t="str">
        <f t="shared" ca="1" si="109"/>
        <v>-</v>
      </c>
      <c r="DM33" s="97" t="str">
        <f t="shared" ca="1" si="110"/>
        <v>-</v>
      </c>
      <c r="DN33" s="97">
        <v>33</v>
      </c>
      <c r="DT33" s="97" t="str">
        <f t="shared" ca="1" si="111"/>
        <v>-</v>
      </c>
      <c r="DU33" s="97" t="str">
        <f t="shared" ca="1" si="112"/>
        <v>-</v>
      </c>
      <c r="DV33" s="97" t="str">
        <f t="shared" ca="1" si="113"/>
        <v>-</v>
      </c>
      <c r="DW33" s="97" t="str">
        <f t="shared" ca="1" si="114"/>
        <v>-</v>
      </c>
      <c r="DX33" s="97" t="str">
        <f t="shared" ca="1" si="115"/>
        <v>-</v>
      </c>
      <c r="DY33" s="97" t="e">
        <f t="shared" ca="1" si="116"/>
        <v>#REF!</v>
      </c>
      <c r="DZ33" s="97" t="str">
        <f t="shared" si="47"/>
        <v>Minor Retrofit</v>
      </c>
      <c r="EA33" s="97" t="e">
        <f t="shared" ca="1" si="117"/>
        <v>#REF!</v>
      </c>
      <c r="EB33" s="97">
        <f t="shared" si="118"/>
        <v>28</v>
      </c>
      <c r="EC33" s="97">
        <f>Calculation!$W$376</f>
        <v>1</v>
      </c>
      <c r="ED33" s="97" t="str">
        <f t="shared" ca="1" si="119"/>
        <v>-</v>
      </c>
      <c r="EE33" s="97" t="str">
        <f t="shared" ca="1" si="120"/>
        <v>-</v>
      </c>
      <c r="EF33" s="97" t="str">
        <f t="shared" ca="1" si="121"/>
        <v>-</v>
      </c>
      <c r="EG33" s="97" t="str">
        <f t="shared" ca="1" si="122"/>
        <v>-</v>
      </c>
      <c r="EH33" s="97" t="str">
        <f t="shared" ca="1" si="123"/>
        <v>-</v>
      </c>
      <c r="EI33" s="97">
        <f t="shared" ca="1" si="124"/>
        <v>0</v>
      </c>
      <c r="EJ33" s="97">
        <f t="shared" ca="1" si="140"/>
        <v>0</v>
      </c>
      <c r="EK33" s="97" t="str">
        <f t="shared" ca="1" si="125"/>
        <v>00</v>
      </c>
      <c r="EL33" s="97" t="e">
        <f t="shared" ca="1" si="126"/>
        <v>#REF!</v>
      </c>
      <c r="EN33" s="97">
        <v>2.7999999999999999E-6</v>
      </c>
      <c r="EP33" s="97">
        <v>28</v>
      </c>
      <c r="EQ33" s="97">
        <f t="array" aca="1" ref="EQ33" ca="1">MAX(IF($EI$6:$EI$365&lt;EQ32,$EI$6:$EI$365,""))</f>
        <v>0</v>
      </c>
      <c r="ER33" s="97">
        <f t="shared" ca="1" si="127"/>
        <v>0</v>
      </c>
      <c r="ES33" s="97" t="e">
        <f t="shared" ca="1" si="136"/>
        <v>#REF!</v>
      </c>
      <c r="ET33" s="97">
        <f t="shared" ca="1" si="128"/>
        <v>0</v>
      </c>
      <c r="EU33" s="97">
        <f t="shared" ca="1" si="129"/>
        <v>0</v>
      </c>
      <c r="EV33" s="97">
        <f t="shared" ca="1" si="49"/>
        <v>1</v>
      </c>
      <c r="EY33" s="97" t="e">
        <f ca="1">INDEX('MCA-INPUT'!$C$28:$F$42,MATCH(MCA!E33,'MCA-INPUT'!$B$28:$B$42,0),MATCH(MCA!B33,'MCA-INPUT'!$C$27:$F$27,0))</f>
        <v>#REF!</v>
      </c>
      <c r="FB33" s="97" t="str">
        <f t="shared" si="144"/>
        <v>Minor Retrofit</v>
      </c>
      <c r="FC33" s="97" t="e">
        <f t="shared" ca="1" si="145"/>
        <v>#REF!</v>
      </c>
      <c r="FD33" s="97" t="e">
        <f t="shared" ca="1" si="146"/>
        <v>#REF!</v>
      </c>
      <c r="FE33" s="97">
        <f t="shared" ca="1" si="141"/>
        <v>0</v>
      </c>
      <c r="FF33" s="97" t="str">
        <f t="shared" ca="1" si="142"/>
        <v>N/A</v>
      </c>
      <c r="FG33" s="97" t="e">
        <f t="shared" ca="1" si="147"/>
        <v>#REF!</v>
      </c>
      <c r="FK33" s="97">
        <v>12</v>
      </c>
      <c r="FL33" s="97">
        <f t="shared" ca="1" si="148"/>
        <v>0</v>
      </c>
      <c r="FM33" s="97" t="e">
        <f t="shared" ca="1" si="149"/>
        <v>#N/A</v>
      </c>
      <c r="FN33" s="111" t="e">
        <f t="shared" ca="1" si="143"/>
        <v>#REF!</v>
      </c>
      <c r="FP33" s="97">
        <v>28</v>
      </c>
      <c r="FQ33" s="97" t="str">
        <v>Annual electricity savings  - %</v>
      </c>
      <c r="FR33" s="97" t="str">
        <f t="shared" si="133"/>
        <v>28. Annual electricity savings  - %</v>
      </c>
      <c r="FS33" s="97" t="str">
        <v>%</v>
      </c>
      <c r="FU33" s="109" t="e">
        <f t="shared" ca="1" si="53"/>
        <v>#REF!</v>
      </c>
      <c r="FV33" s="109" t="e">
        <f t="shared" ca="1" si="54"/>
        <v>#REF!</v>
      </c>
      <c r="FW33" s="110" t="e">
        <f t="shared" ca="1" si="134"/>
        <v>#REF!</v>
      </c>
      <c r="FX33" s="110"/>
      <c r="FY33" s="97" t="e">
        <f t="shared" ca="1" si="135"/>
        <v>#REF!</v>
      </c>
      <c r="FZ33" s="97" t="str">
        <f ca="1">IF(ISERROR(VLOOKUP(FY33,'MCA-INPUT'!$B$45:$F$54,1,FALSE)),"No","Yes")</f>
        <v>No</v>
      </c>
      <c r="GA33" s="109" t="e">
        <f ca="1"/>
        <v>#REF!</v>
      </c>
    </row>
    <row r="34" spans="1:183" x14ac:dyDescent="0.25">
      <c r="A34" s="96">
        <v>29</v>
      </c>
      <c r="B34" s="96" t="s">
        <v>3</v>
      </c>
      <c r="C34" s="106" t="e">
        <f t="shared" ca="1" si="150"/>
        <v>#REF!</v>
      </c>
      <c r="D34" s="107" t="e">
        <f t="shared" ca="1" si="150"/>
        <v>#REF!</v>
      </c>
      <c r="E34" s="96" t="e">
        <f t="shared" ca="1" si="150"/>
        <v>#REF!</v>
      </c>
      <c r="F34" s="96" t="s">
        <v>4</v>
      </c>
      <c r="G34" s="96" t="e">
        <f t="shared" ca="1" si="55"/>
        <v>#REF!</v>
      </c>
      <c r="H34" s="108" t="e">
        <f t="shared" ca="1" si="153"/>
        <v>#REF!</v>
      </c>
      <c r="I34" s="108" t="e">
        <f t="shared" ca="1" si="153"/>
        <v>#REF!</v>
      </c>
      <c r="J34" s="108" t="e">
        <f t="shared" ca="1" si="153"/>
        <v>#REF!</v>
      </c>
      <c r="K34" s="108" t="e">
        <f t="shared" ca="1" si="153"/>
        <v>#REF!</v>
      </c>
      <c r="L34" s="108" t="e">
        <f t="shared" ca="1" si="153"/>
        <v>#REF!</v>
      </c>
      <c r="M34" s="108" t="e">
        <f t="shared" ca="1" si="153"/>
        <v>#REF!</v>
      </c>
      <c r="N34" s="108" t="e">
        <f t="shared" ca="1" si="153"/>
        <v>#REF!</v>
      </c>
      <c r="O34" s="108" t="e">
        <f t="shared" ca="1" si="153"/>
        <v>#REF!</v>
      </c>
      <c r="P34" s="108" t="e">
        <f t="shared" ca="1" si="153"/>
        <v>#REF!</v>
      </c>
      <c r="Q34" s="108" t="e">
        <f t="shared" ca="1" si="153"/>
        <v>#REF!</v>
      </c>
      <c r="R34" s="108" t="e">
        <f t="shared" ca="1" si="153"/>
        <v>#REF!</v>
      </c>
      <c r="S34" s="108" t="e">
        <f t="shared" ca="1" si="153"/>
        <v>#REF!</v>
      </c>
      <c r="T34" s="108" t="e">
        <f t="shared" ca="1" si="153"/>
        <v>#REF!</v>
      </c>
      <c r="U34" s="108" t="e">
        <f t="shared" ca="1" si="153"/>
        <v>#REF!</v>
      </c>
      <c r="V34" s="108" t="e">
        <f t="shared" ca="1" si="153"/>
        <v>#REF!</v>
      </c>
      <c r="W34" s="108" t="e">
        <f t="shared" ca="1" si="153"/>
        <v>#REF!</v>
      </c>
      <c r="X34" s="108" t="e">
        <f t="shared" ca="1" si="151"/>
        <v>#REF!</v>
      </c>
      <c r="Y34" s="108" t="e">
        <f t="shared" ca="1" si="151"/>
        <v>#REF!</v>
      </c>
      <c r="Z34" s="108" t="e">
        <f t="shared" ca="1" si="151"/>
        <v>#REF!</v>
      </c>
      <c r="AA34" s="108" t="e">
        <f t="shared" ca="1" si="151"/>
        <v>#REF!</v>
      </c>
      <c r="AB34" s="108" t="e">
        <f t="shared" ca="1" si="151"/>
        <v>#REF!</v>
      </c>
      <c r="AC34" s="108" t="e">
        <f t="shared" ca="1" si="151"/>
        <v>#REF!</v>
      </c>
      <c r="AD34" s="108" t="e">
        <f t="shared" ca="1" si="151"/>
        <v>#REF!</v>
      </c>
      <c r="AE34" s="108" t="e">
        <f t="shared" ca="1" si="151"/>
        <v>#REF!</v>
      </c>
      <c r="AF34" s="108" t="e">
        <f t="shared" ca="1" si="151"/>
        <v>#REF!</v>
      </c>
      <c r="AG34" s="108" t="e">
        <f t="shared" ca="1" si="151"/>
        <v>#REF!</v>
      </c>
      <c r="AH34" s="108" t="e">
        <f t="shared" ca="1" si="151"/>
        <v>#REF!</v>
      </c>
      <c r="AI34" s="108" t="e">
        <f t="shared" ca="1" si="155"/>
        <v>#REF!</v>
      </c>
      <c r="AJ34" s="108" t="e">
        <f t="shared" ca="1" si="155"/>
        <v>#REF!</v>
      </c>
      <c r="AK34" s="108" t="e">
        <f t="shared" ca="1" si="155"/>
        <v>#REF!</v>
      </c>
      <c r="AL34" s="108" t="e">
        <f t="shared" ca="1" si="155"/>
        <v>#REF!</v>
      </c>
      <c r="AM34" s="108" t="e">
        <f t="shared" ca="1" si="155"/>
        <v>#REF!</v>
      </c>
      <c r="AN34" s="108" t="e">
        <f t="shared" ca="1" si="155"/>
        <v>#REF!</v>
      </c>
      <c r="AO34" s="108" t="e">
        <f t="shared" ca="1" si="155"/>
        <v>#REF!</v>
      </c>
      <c r="AP34" s="108" t="e">
        <f t="shared" ca="1" si="155"/>
        <v>#REF!</v>
      </c>
      <c r="AQ34" s="108" t="e">
        <f t="shared" ca="1" si="155"/>
        <v>#REF!</v>
      </c>
      <c r="AR34" s="108" t="e">
        <f t="shared" ca="1" si="155"/>
        <v>#REF!</v>
      </c>
      <c r="AS34" s="108" t="e">
        <f t="shared" ca="1" si="155"/>
        <v>#REF!</v>
      </c>
      <c r="AT34" s="108" t="e">
        <f t="shared" ca="1" si="155"/>
        <v>#REF!</v>
      </c>
      <c r="AU34" s="108" t="e">
        <f t="shared" ca="1" si="155"/>
        <v>#REF!</v>
      </c>
      <c r="AV34" s="108" t="e">
        <f t="shared" ca="1" si="155"/>
        <v>#REF!</v>
      </c>
      <c r="AW34" s="108" t="e">
        <f t="shared" ca="1" si="155"/>
        <v>#REF!</v>
      </c>
      <c r="AX34" s="108" t="e">
        <f t="shared" ca="1" si="155"/>
        <v>#REF!</v>
      </c>
      <c r="AY34" s="108" t="e">
        <f t="shared" ca="1" si="154"/>
        <v>#REF!</v>
      </c>
      <c r="AZ34" s="108" t="e">
        <f t="shared" ca="1" si="154"/>
        <v>#REF!</v>
      </c>
      <c r="BA34" s="108" t="e">
        <f t="shared" ca="1" si="154"/>
        <v>#REF!</v>
      </c>
      <c r="BB34" s="108" t="e">
        <f t="shared" ca="1" si="154"/>
        <v>#REF!</v>
      </c>
      <c r="BC34" s="108" t="e">
        <f t="shared" ca="1" si="154"/>
        <v>#REF!</v>
      </c>
      <c r="BD34" s="108" t="e">
        <f t="shared" ca="1" si="152"/>
        <v>#REF!</v>
      </c>
      <c r="BE34" s="108" t="e">
        <f t="shared" ca="1" si="152"/>
        <v>#REF!</v>
      </c>
      <c r="BF34" s="108" t="e">
        <f t="shared" ca="1" si="152"/>
        <v>#REF!</v>
      </c>
      <c r="BG34" s="108" t="e">
        <f t="shared" ca="1" si="152"/>
        <v>#REF!</v>
      </c>
      <c r="BH34" s="108" t="e">
        <f t="shared" ca="1" si="152"/>
        <v>#REF!</v>
      </c>
      <c r="BI34" s="108" t="e">
        <f t="shared" ca="1" si="152"/>
        <v>#REF!</v>
      </c>
      <c r="BL34" s="97" t="str">
        <f t="shared" ca="1" si="57"/>
        <v>-</v>
      </c>
      <c r="BM34" s="97" t="str">
        <f t="shared" ca="1" si="58"/>
        <v>-</v>
      </c>
      <c r="BN34" s="97" t="str">
        <f t="shared" ca="1" si="59"/>
        <v>-</v>
      </c>
      <c r="BO34" s="97" t="str">
        <f t="shared" ca="1" si="60"/>
        <v>-</v>
      </c>
      <c r="BP34" s="99" t="str">
        <f t="shared" ca="1" si="61"/>
        <v xml:space="preserve"> - </v>
      </c>
      <c r="BQ34" s="99" t="str">
        <f t="shared" ca="1" si="62"/>
        <v xml:space="preserve"> - </v>
      </c>
      <c r="BR34" s="97" t="str">
        <f t="shared" ca="1" si="63"/>
        <v>-</v>
      </c>
      <c r="BS34" s="97" t="str">
        <f t="shared" ca="1" si="64"/>
        <v>-</v>
      </c>
      <c r="BT34" s="97" t="str">
        <f t="shared" ca="1" si="65"/>
        <v>-</v>
      </c>
      <c r="BU34" s="97" t="str">
        <f t="shared" ca="1" si="66"/>
        <v>-</v>
      </c>
      <c r="BV34" s="97" t="str">
        <f t="shared" ca="1" si="67"/>
        <v>-</v>
      </c>
      <c r="BW34" s="97" t="str">
        <f t="shared" ca="1" si="68"/>
        <v>-</v>
      </c>
      <c r="BX34" s="99" t="str">
        <f t="shared" ca="1" si="69"/>
        <v xml:space="preserve"> - </v>
      </c>
      <c r="BY34" s="99" t="str">
        <f t="shared" ca="1" si="70"/>
        <v xml:space="preserve"> - </v>
      </c>
      <c r="BZ34" s="97" t="str">
        <f t="shared" ca="1" si="71"/>
        <v>-</v>
      </c>
      <c r="CA34" s="97" t="str">
        <f t="shared" ca="1" si="72"/>
        <v>-</v>
      </c>
      <c r="CB34" s="99" t="str">
        <f t="shared" ca="1" si="73"/>
        <v xml:space="preserve"> - </v>
      </c>
      <c r="CC34" s="99" t="str">
        <f t="shared" ca="1" si="74"/>
        <v xml:space="preserve"> - </v>
      </c>
      <c r="CD34" s="99" t="str">
        <f t="shared" ca="1" si="75"/>
        <v xml:space="preserve"> - </v>
      </c>
      <c r="CE34" s="99" t="str">
        <f t="shared" ca="1" si="76"/>
        <v xml:space="preserve"> - </v>
      </c>
      <c r="CF34" s="99" t="str">
        <f t="shared" ca="1" si="77"/>
        <v xml:space="preserve"> - </v>
      </c>
      <c r="CG34" s="99" t="str">
        <f t="shared" ca="1" si="78"/>
        <v xml:space="preserve"> - </v>
      </c>
      <c r="CH34" s="97" t="str">
        <f t="shared" ca="1" si="79"/>
        <v>-</v>
      </c>
      <c r="CI34" s="97" t="str">
        <f t="shared" ca="1" si="80"/>
        <v>-</v>
      </c>
      <c r="CJ34" s="97" t="str">
        <f t="shared" ca="1" si="81"/>
        <v>-</v>
      </c>
      <c r="CK34" s="97" t="str">
        <f t="shared" ca="1" si="82"/>
        <v>-</v>
      </c>
      <c r="CL34" s="97" t="str">
        <f t="shared" ca="1" si="83"/>
        <v>-</v>
      </c>
      <c r="CM34" s="97" t="str">
        <f t="shared" ca="1" si="84"/>
        <v>-</v>
      </c>
      <c r="CN34" s="97" t="str">
        <f t="shared" ca="1" si="85"/>
        <v>-</v>
      </c>
      <c r="CO34" s="97" t="str">
        <f t="shared" ca="1" si="86"/>
        <v>-</v>
      </c>
      <c r="CP34" s="97" t="str">
        <f t="shared" ca="1" si="87"/>
        <v>-</v>
      </c>
      <c r="CQ34" s="97" t="str">
        <f t="shared" ca="1" si="88"/>
        <v>-</v>
      </c>
      <c r="CR34" s="97" t="str">
        <f t="shared" ca="1" si="89"/>
        <v>-</v>
      </c>
      <c r="CS34" s="97" t="str">
        <f t="shared" ca="1" si="90"/>
        <v>-</v>
      </c>
      <c r="CT34" s="97" t="str">
        <f t="shared" ca="1" si="91"/>
        <v>-</v>
      </c>
      <c r="CU34" s="97" t="str">
        <f t="shared" ca="1" si="92"/>
        <v>-</v>
      </c>
      <c r="CV34" s="97" t="str">
        <f t="shared" ca="1" si="93"/>
        <v>-</v>
      </c>
      <c r="CW34" s="97" t="str">
        <f t="shared" ca="1" si="94"/>
        <v>-</v>
      </c>
      <c r="CX34" s="97" t="str">
        <f t="shared" ca="1" si="95"/>
        <v>-</v>
      </c>
      <c r="CY34" s="97" t="str">
        <f t="shared" ca="1" si="96"/>
        <v>-</v>
      </c>
      <c r="CZ34" s="97" t="str">
        <f t="shared" ca="1" si="97"/>
        <v>-</v>
      </c>
      <c r="DA34" s="97" t="str">
        <f t="shared" ca="1" si="98"/>
        <v>-</v>
      </c>
      <c r="DB34" s="97" t="str">
        <f t="shared" ca="1" si="99"/>
        <v>-</v>
      </c>
      <c r="DC34" s="97" t="str">
        <f t="shared" ca="1" si="100"/>
        <v>-</v>
      </c>
      <c r="DD34" s="97" t="str">
        <f t="shared" ca="1" si="101"/>
        <v>-</v>
      </c>
      <c r="DE34" s="97" t="str">
        <f t="shared" ca="1" si="102"/>
        <v>-</v>
      </c>
      <c r="DF34" s="97" t="str">
        <f t="shared" ca="1" si="103"/>
        <v>-</v>
      </c>
      <c r="DG34" s="97" t="str">
        <f t="shared" ca="1" si="104"/>
        <v>-</v>
      </c>
      <c r="DH34" s="97" t="str">
        <f t="shared" ca="1" si="105"/>
        <v>-</v>
      </c>
      <c r="DI34" s="97" t="str">
        <f t="shared" ca="1" si="106"/>
        <v>-</v>
      </c>
      <c r="DJ34" s="97" t="str">
        <f t="shared" ca="1" si="107"/>
        <v>-</v>
      </c>
      <c r="DK34" s="97" t="str">
        <f t="shared" ca="1" si="108"/>
        <v>-</v>
      </c>
      <c r="DL34" s="97" t="str">
        <f t="shared" ca="1" si="109"/>
        <v>-</v>
      </c>
      <c r="DM34" s="97" t="str">
        <f t="shared" ca="1" si="110"/>
        <v>-</v>
      </c>
      <c r="DN34" s="97">
        <v>34</v>
      </c>
      <c r="DT34" s="97" t="str">
        <f t="shared" ca="1" si="111"/>
        <v>-</v>
      </c>
      <c r="DU34" s="97" t="str">
        <f t="shared" ca="1" si="112"/>
        <v>-</v>
      </c>
      <c r="DV34" s="97" t="str">
        <f t="shared" ca="1" si="113"/>
        <v>-</v>
      </c>
      <c r="DW34" s="97" t="str">
        <f t="shared" ca="1" si="114"/>
        <v>-</v>
      </c>
      <c r="DX34" s="97" t="str">
        <f t="shared" ca="1" si="115"/>
        <v>-</v>
      </c>
      <c r="DY34" s="97" t="e">
        <f t="shared" ca="1" si="116"/>
        <v>#REF!</v>
      </c>
      <c r="DZ34" s="97" t="str">
        <f t="shared" si="47"/>
        <v>Minor Retrofit</v>
      </c>
      <c r="EA34" s="97" t="e">
        <f t="shared" ca="1" si="117"/>
        <v>#REF!</v>
      </c>
      <c r="EB34" s="97">
        <f t="shared" si="118"/>
        <v>29</v>
      </c>
      <c r="EC34" s="97">
        <f>Calculation!$W$376</f>
        <v>1</v>
      </c>
      <c r="ED34" s="97" t="str">
        <f t="shared" ca="1" si="119"/>
        <v>-</v>
      </c>
      <c r="EE34" s="97" t="str">
        <f t="shared" ca="1" si="120"/>
        <v>-</v>
      </c>
      <c r="EF34" s="97" t="str">
        <f t="shared" ca="1" si="121"/>
        <v>-</v>
      </c>
      <c r="EG34" s="97" t="str">
        <f t="shared" ca="1" si="122"/>
        <v>-</v>
      </c>
      <c r="EH34" s="97" t="str">
        <f t="shared" ca="1" si="123"/>
        <v>-</v>
      </c>
      <c r="EI34" s="97">
        <f t="shared" ca="1" si="124"/>
        <v>0</v>
      </c>
      <c r="EJ34" s="97">
        <f t="shared" ca="1" si="140"/>
        <v>0</v>
      </c>
      <c r="EK34" s="97" t="str">
        <f t="shared" ca="1" si="125"/>
        <v>00</v>
      </c>
      <c r="EL34" s="97" t="e">
        <f t="shared" ca="1" si="126"/>
        <v>#REF!</v>
      </c>
      <c r="EN34" s="97">
        <v>2.9000000000000002E-6</v>
      </c>
      <c r="EP34" s="97">
        <v>29</v>
      </c>
      <c r="EQ34" s="97">
        <f t="array" aca="1" ref="EQ34" ca="1">MAX(IF($EI$6:$EI$365&lt;EQ33,$EI$6:$EI$365,""))</f>
        <v>0</v>
      </c>
      <c r="ER34" s="97">
        <f t="shared" ca="1" si="127"/>
        <v>0</v>
      </c>
      <c r="ES34" s="97" t="e">
        <f t="shared" ca="1" si="136"/>
        <v>#REF!</v>
      </c>
      <c r="ET34" s="97">
        <f t="shared" ca="1" si="128"/>
        <v>0</v>
      </c>
      <c r="EU34" s="97">
        <f t="shared" ca="1" si="129"/>
        <v>0</v>
      </c>
      <c r="EV34" s="97">
        <f t="shared" ca="1" si="49"/>
        <v>1</v>
      </c>
      <c r="EY34" s="97" t="e">
        <f ca="1">INDEX('MCA-INPUT'!$C$28:$F$42,MATCH(MCA!E34,'MCA-INPUT'!$B$28:$B$42,0),MATCH(MCA!B34,'MCA-INPUT'!$C$27:$F$27,0))</f>
        <v>#REF!</v>
      </c>
      <c r="FB34" s="97" t="str">
        <f t="shared" si="144"/>
        <v>Minor Retrofit</v>
      </c>
      <c r="FC34" s="97" t="e">
        <f t="shared" ca="1" si="145"/>
        <v>#REF!</v>
      </c>
      <c r="FD34" s="97" t="e">
        <f t="shared" ca="1" si="146"/>
        <v>#REF!</v>
      </c>
      <c r="FE34" s="97">
        <f t="shared" ca="1" si="141"/>
        <v>0</v>
      </c>
      <c r="FF34" s="97" t="str">
        <f t="shared" ca="1" si="142"/>
        <v>N/A</v>
      </c>
      <c r="FG34" s="97" t="e">
        <f t="shared" ca="1" si="147"/>
        <v>#REF!</v>
      </c>
      <c r="FK34" s="97">
        <v>13</v>
      </c>
      <c r="FL34" s="97">
        <f t="shared" ca="1" si="148"/>
        <v>0</v>
      </c>
      <c r="FM34" s="97" t="e">
        <f t="shared" ca="1" si="149"/>
        <v>#N/A</v>
      </c>
      <c r="FN34" s="111" t="e">
        <f t="shared" ca="1" si="143"/>
        <v>#REF!</v>
      </c>
      <c r="FP34" s="97">
        <v>29</v>
      </c>
      <c r="FQ34" s="97" t="str">
        <v>Annual savings of fossil fuel consumption - KWh/m²/yr</v>
      </c>
      <c r="FR34" s="97" t="str">
        <f t="shared" si="133"/>
        <v>29. Annual savings of fossil fuel consumption - KWh/m²/yr</v>
      </c>
      <c r="FS34" s="97" t="str">
        <v>KWh/m2/yr</v>
      </c>
      <c r="FU34" s="109" t="e">
        <f t="shared" ca="1" si="53"/>
        <v>#REF!</v>
      </c>
      <c r="FV34" s="109" t="e">
        <f t="shared" ca="1" si="54"/>
        <v>#REF!</v>
      </c>
      <c r="FW34" s="110" t="e">
        <f t="shared" ca="1" si="134"/>
        <v>#REF!</v>
      </c>
      <c r="FX34" s="110"/>
      <c r="FY34" s="97" t="e">
        <f t="shared" ca="1" si="135"/>
        <v>#REF!</v>
      </c>
      <c r="FZ34" s="97" t="str">
        <f ca="1">IF(ISERROR(VLOOKUP(FY34,'MCA-INPUT'!$B$45:$F$54,1,FALSE)),"No","Yes")</f>
        <v>No</v>
      </c>
      <c r="GA34" s="109" t="e">
        <f ca="1"/>
        <v>#REF!</v>
      </c>
    </row>
    <row r="35" spans="1:183" x14ac:dyDescent="0.25">
      <c r="A35" s="96">
        <v>30</v>
      </c>
      <c r="B35" s="96" t="s">
        <v>3</v>
      </c>
      <c r="C35" s="106" t="e">
        <f t="shared" ca="1" si="150"/>
        <v>#REF!</v>
      </c>
      <c r="D35" s="107" t="e">
        <f t="shared" ca="1" si="150"/>
        <v>#REF!</v>
      </c>
      <c r="E35" s="96" t="e">
        <f t="shared" ca="1" si="150"/>
        <v>#REF!</v>
      </c>
      <c r="F35" s="96" t="s">
        <v>4</v>
      </c>
      <c r="G35" s="96" t="e">
        <f t="shared" ca="1" si="55"/>
        <v>#REF!</v>
      </c>
      <c r="H35" s="108" t="e">
        <f t="shared" ca="1" si="153"/>
        <v>#REF!</v>
      </c>
      <c r="I35" s="108" t="e">
        <f t="shared" ca="1" si="153"/>
        <v>#REF!</v>
      </c>
      <c r="J35" s="108" t="e">
        <f t="shared" ca="1" si="153"/>
        <v>#REF!</v>
      </c>
      <c r="K35" s="108" t="e">
        <f t="shared" ca="1" si="153"/>
        <v>#REF!</v>
      </c>
      <c r="L35" s="108" t="e">
        <f t="shared" ca="1" si="153"/>
        <v>#REF!</v>
      </c>
      <c r="M35" s="108" t="e">
        <f t="shared" ca="1" si="153"/>
        <v>#REF!</v>
      </c>
      <c r="N35" s="108" t="e">
        <f t="shared" ca="1" si="153"/>
        <v>#REF!</v>
      </c>
      <c r="O35" s="108" t="e">
        <f t="shared" ca="1" si="153"/>
        <v>#REF!</v>
      </c>
      <c r="P35" s="108" t="e">
        <f t="shared" ca="1" si="153"/>
        <v>#REF!</v>
      </c>
      <c r="Q35" s="108" t="e">
        <f t="shared" ca="1" si="153"/>
        <v>#REF!</v>
      </c>
      <c r="R35" s="108" t="e">
        <f t="shared" ca="1" si="153"/>
        <v>#REF!</v>
      </c>
      <c r="S35" s="108" t="e">
        <f t="shared" ca="1" si="153"/>
        <v>#REF!</v>
      </c>
      <c r="T35" s="108" t="e">
        <f t="shared" ca="1" si="153"/>
        <v>#REF!</v>
      </c>
      <c r="U35" s="108" t="e">
        <f t="shared" ca="1" si="153"/>
        <v>#REF!</v>
      </c>
      <c r="V35" s="108" t="e">
        <f t="shared" ca="1" si="153"/>
        <v>#REF!</v>
      </c>
      <c r="W35" s="108" t="e">
        <f t="shared" ca="1" si="153"/>
        <v>#REF!</v>
      </c>
      <c r="X35" s="108" t="e">
        <f t="shared" ca="1" si="151"/>
        <v>#REF!</v>
      </c>
      <c r="Y35" s="108" t="e">
        <f t="shared" ca="1" si="151"/>
        <v>#REF!</v>
      </c>
      <c r="Z35" s="108" t="e">
        <f t="shared" ca="1" si="151"/>
        <v>#REF!</v>
      </c>
      <c r="AA35" s="108" t="e">
        <f t="shared" ca="1" si="151"/>
        <v>#REF!</v>
      </c>
      <c r="AB35" s="108" t="e">
        <f t="shared" ca="1" si="151"/>
        <v>#REF!</v>
      </c>
      <c r="AC35" s="108" t="e">
        <f t="shared" ca="1" si="151"/>
        <v>#REF!</v>
      </c>
      <c r="AD35" s="108" t="e">
        <f t="shared" ca="1" si="151"/>
        <v>#REF!</v>
      </c>
      <c r="AE35" s="108" t="e">
        <f t="shared" ca="1" si="151"/>
        <v>#REF!</v>
      </c>
      <c r="AF35" s="108" t="e">
        <f t="shared" ca="1" si="151"/>
        <v>#REF!</v>
      </c>
      <c r="AG35" s="108" t="e">
        <f t="shared" ca="1" si="151"/>
        <v>#REF!</v>
      </c>
      <c r="AH35" s="108" t="e">
        <f t="shared" ca="1" si="151"/>
        <v>#REF!</v>
      </c>
      <c r="AI35" s="108" t="e">
        <f t="shared" ca="1" si="155"/>
        <v>#REF!</v>
      </c>
      <c r="AJ35" s="108" t="e">
        <f t="shared" ca="1" si="155"/>
        <v>#REF!</v>
      </c>
      <c r="AK35" s="108" t="e">
        <f t="shared" ca="1" si="155"/>
        <v>#REF!</v>
      </c>
      <c r="AL35" s="108" t="e">
        <f t="shared" ca="1" si="155"/>
        <v>#REF!</v>
      </c>
      <c r="AM35" s="108" t="e">
        <f t="shared" ca="1" si="155"/>
        <v>#REF!</v>
      </c>
      <c r="AN35" s="108" t="e">
        <f t="shared" ca="1" si="155"/>
        <v>#REF!</v>
      </c>
      <c r="AO35" s="108" t="e">
        <f t="shared" ca="1" si="155"/>
        <v>#REF!</v>
      </c>
      <c r="AP35" s="108" t="e">
        <f t="shared" ca="1" si="155"/>
        <v>#REF!</v>
      </c>
      <c r="AQ35" s="108" t="e">
        <f t="shared" ca="1" si="155"/>
        <v>#REF!</v>
      </c>
      <c r="AR35" s="108" t="e">
        <f t="shared" ca="1" si="155"/>
        <v>#REF!</v>
      </c>
      <c r="AS35" s="108" t="e">
        <f t="shared" ca="1" si="155"/>
        <v>#REF!</v>
      </c>
      <c r="AT35" s="108" t="e">
        <f t="shared" ca="1" si="155"/>
        <v>#REF!</v>
      </c>
      <c r="AU35" s="108" t="e">
        <f t="shared" ca="1" si="155"/>
        <v>#REF!</v>
      </c>
      <c r="AV35" s="108" t="e">
        <f t="shared" ca="1" si="155"/>
        <v>#REF!</v>
      </c>
      <c r="AW35" s="108" t="e">
        <f t="shared" ca="1" si="155"/>
        <v>#REF!</v>
      </c>
      <c r="AX35" s="108" t="e">
        <f t="shared" ca="1" si="155"/>
        <v>#REF!</v>
      </c>
      <c r="AY35" s="108" t="e">
        <f t="shared" ca="1" si="154"/>
        <v>#REF!</v>
      </c>
      <c r="AZ35" s="108" t="e">
        <f t="shared" ca="1" si="154"/>
        <v>#REF!</v>
      </c>
      <c r="BA35" s="108" t="e">
        <f t="shared" ca="1" si="154"/>
        <v>#REF!</v>
      </c>
      <c r="BB35" s="108" t="e">
        <f t="shared" ca="1" si="154"/>
        <v>#REF!</v>
      </c>
      <c r="BC35" s="108" t="e">
        <f t="shared" ca="1" si="154"/>
        <v>#REF!</v>
      </c>
      <c r="BD35" s="108" t="e">
        <f t="shared" ca="1" si="152"/>
        <v>#REF!</v>
      </c>
      <c r="BE35" s="108" t="e">
        <f t="shared" ca="1" si="152"/>
        <v>#REF!</v>
      </c>
      <c r="BF35" s="108" t="e">
        <f t="shared" ca="1" si="152"/>
        <v>#REF!</v>
      </c>
      <c r="BG35" s="108" t="e">
        <f t="shared" ca="1" si="152"/>
        <v>#REF!</v>
      </c>
      <c r="BH35" s="108" t="e">
        <f t="shared" ca="1" si="152"/>
        <v>#REF!</v>
      </c>
      <c r="BI35" s="108" t="e">
        <f t="shared" ca="1" si="152"/>
        <v>#REF!</v>
      </c>
      <c r="BL35" s="97" t="str">
        <f t="shared" ca="1" si="57"/>
        <v>-</v>
      </c>
      <c r="BM35" s="97" t="str">
        <f t="shared" ca="1" si="58"/>
        <v>-</v>
      </c>
      <c r="BN35" s="97" t="str">
        <f t="shared" ca="1" si="59"/>
        <v>-</v>
      </c>
      <c r="BO35" s="97" t="str">
        <f t="shared" ca="1" si="60"/>
        <v>-</v>
      </c>
      <c r="BP35" s="99" t="str">
        <f t="shared" ca="1" si="61"/>
        <v xml:space="preserve"> - </v>
      </c>
      <c r="BQ35" s="99" t="str">
        <f t="shared" ca="1" si="62"/>
        <v xml:space="preserve"> - </v>
      </c>
      <c r="BR35" s="97" t="str">
        <f t="shared" ca="1" si="63"/>
        <v>-</v>
      </c>
      <c r="BS35" s="97" t="str">
        <f t="shared" ca="1" si="64"/>
        <v>-</v>
      </c>
      <c r="BT35" s="97" t="str">
        <f t="shared" ca="1" si="65"/>
        <v>-</v>
      </c>
      <c r="BU35" s="97" t="str">
        <f t="shared" ca="1" si="66"/>
        <v>-</v>
      </c>
      <c r="BV35" s="97" t="str">
        <f t="shared" ca="1" si="67"/>
        <v>-</v>
      </c>
      <c r="BW35" s="97" t="str">
        <f t="shared" ca="1" si="68"/>
        <v>-</v>
      </c>
      <c r="BX35" s="99" t="str">
        <f t="shared" ca="1" si="69"/>
        <v xml:space="preserve"> - </v>
      </c>
      <c r="BY35" s="99" t="str">
        <f t="shared" ca="1" si="70"/>
        <v xml:space="preserve"> - </v>
      </c>
      <c r="BZ35" s="97" t="str">
        <f t="shared" ca="1" si="71"/>
        <v>-</v>
      </c>
      <c r="CA35" s="97" t="str">
        <f t="shared" ca="1" si="72"/>
        <v>-</v>
      </c>
      <c r="CB35" s="99" t="str">
        <f t="shared" ca="1" si="73"/>
        <v xml:space="preserve"> - </v>
      </c>
      <c r="CC35" s="99" t="str">
        <f t="shared" ca="1" si="74"/>
        <v xml:space="preserve"> - </v>
      </c>
      <c r="CD35" s="99" t="str">
        <f t="shared" ca="1" si="75"/>
        <v xml:space="preserve"> - </v>
      </c>
      <c r="CE35" s="99" t="str">
        <f t="shared" ca="1" si="76"/>
        <v xml:space="preserve"> - </v>
      </c>
      <c r="CF35" s="99" t="str">
        <f t="shared" ca="1" si="77"/>
        <v xml:space="preserve"> - </v>
      </c>
      <c r="CG35" s="99" t="str">
        <f t="shared" ca="1" si="78"/>
        <v xml:space="preserve"> - </v>
      </c>
      <c r="CH35" s="97" t="str">
        <f t="shared" ca="1" si="79"/>
        <v>-</v>
      </c>
      <c r="CI35" s="97" t="str">
        <f t="shared" ca="1" si="80"/>
        <v>-</v>
      </c>
      <c r="CJ35" s="97" t="str">
        <f t="shared" ca="1" si="81"/>
        <v>-</v>
      </c>
      <c r="CK35" s="97" t="str">
        <f t="shared" ca="1" si="82"/>
        <v>-</v>
      </c>
      <c r="CL35" s="97" t="str">
        <f t="shared" ca="1" si="83"/>
        <v>-</v>
      </c>
      <c r="CM35" s="97" t="str">
        <f t="shared" ca="1" si="84"/>
        <v>-</v>
      </c>
      <c r="CN35" s="97" t="str">
        <f t="shared" ca="1" si="85"/>
        <v>-</v>
      </c>
      <c r="CO35" s="97" t="str">
        <f t="shared" ca="1" si="86"/>
        <v>-</v>
      </c>
      <c r="CP35" s="97" t="str">
        <f t="shared" ca="1" si="87"/>
        <v>-</v>
      </c>
      <c r="CQ35" s="97" t="str">
        <f t="shared" ca="1" si="88"/>
        <v>-</v>
      </c>
      <c r="CR35" s="97" t="str">
        <f t="shared" ca="1" si="89"/>
        <v>-</v>
      </c>
      <c r="CS35" s="97" t="str">
        <f t="shared" ca="1" si="90"/>
        <v>-</v>
      </c>
      <c r="CT35" s="97" t="str">
        <f t="shared" ca="1" si="91"/>
        <v>-</v>
      </c>
      <c r="CU35" s="97" t="str">
        <f t="shared" ca="1" si="92"/>
        <v>-</v>
      </c>
      <c r="CV35" s="97" t="str">
        <f t="shared" ca="1" si="93"/>
        <v>-</v>
      </c>
      <c r="CW35" s="97" t="str">
        <f t="shared" ca="1" si="94"/>
        <v>-</v>
      </c>
      <c r="CX35" s="97" t="str">
        <f t="shared" ca="1" si="95"/>
        <v>-</v>
      </c>
      <c r="CY35" s="97" t="str">
        <f t="shared" ca="1" si="96"/>
        <v>-</v>
      </c>
      <c r="CZ35" s="97" t="str">
        <f t="shared" ca="1" si="97"/>
        <v>-</v>
      </c>
      <c r="DA35" s="97" t="str">
        <f t="shared" ca="1" si="98"/>
        <v>-</v>
      </c>
      <c r="DB35" s="97" t="str">
        <f t="shared" ca="1" si="99"/>
        <v>-</v>
      </c>
      <c r="DC35" s="97" t="str">
        <f t="shared" ca="1" si="100"/>
        <v>-</v>
      </c>
      <c r="DD35" s="97" t="str">
        <f t="shared" ca="1" si="101"/>
        <v>-</v>
      </c>
      <c r="DE35" s="97" t="str">
        <f t="shared" ca="1" si="102"/>
        <v>-</v>
      </c>
      <c r="DF35" s="97" t="str">
        <f t="shared" ca="1" si="103"/>
        <v>-</v>
      </c>
      <c r="DG35" s="97" t="str">
        <f t="shared" ca="1" si="104"/>
        <v>-</v>
      </c>
      <c r="DH35" s="97" t="str">
        <f t="shared" ca="1" si="105"/>
        <v>-</v>
      </c>
      <c r="DI35" s="97" t="str">
        <f t="shared" ca="1" si="106"/>
        <v>-</v>
      </c>
      <c r="DJ35" s="97" t="str">
        <f t="shared" ca="1" si="107"/>
        <v>-</v>
      </c>
      <c r="DK35" s="97" t="str">
        <f t="shared" ca="1" si="108"/>
        <v>-</v>
      </c>
      <c r="DL35" s="97" t="str">
        <f t="shared" ca="1" si="109"/>
        <v>-</v>
      </c>
      <c r="DM35" s="97" t="str">
        <f t="shared" ca="1" si="110"/>
        <v>-</v>
      </c>
      <c r="DN35" s="97">
        <v>35</v>
      </c>
      <c r="DT35" s="97" t="str">
        <f t="shared" ca="1" si="111"/>
        <v>-</v>
      </c>
      <c r="DU35" s="97" t="str">
        <f t="shared" ca="1" si="112"/>
        <v>-</v>
      </c>
      <c r="DV35" s="97" t="str">
        <f t="shared" ca="1" si="113"/>
        <v>-</v>
      </c>
      <c r="DW35" s="97" t="str">
        <f t="shared" ca="1" si="114"/>
        <v>-</v>
      </c>
      <c r="DX35" s="97" t="str">
        <f t="shared" ca="1" si="115"/>
        <v>-</v>
      </c>
      <c r="DY35" s="97" t="e">
        <f t="shared" ca="1" si="116"/>
        <v>#REF!</v>
      </c>
      <c r="DZ35" s="97" t="str">
        <f t="shared" si="47"/>
        <v>Minor Retrofit</v>
      </c>
      <c r="EA35" s="97" t="e">
        <f t="shared" ca="1" si="117"/>
        <v>#REF!</v>
      </c>
      <c r="EB35" s="97">
        <f t="shared" si="118"/>
        <v>30</v>
      </c>
      <c r="EC35" s="97">
        <f>Calculation!$W$376</f>
        <v>1</v>
      </c>
      <c r="ED35" s="97" t="str">
        <f t="shared" ca="1" si="119"/>
        <v>-</v>
      </c>
      <c r="EE35" s="97" t="str">
        <f t="shared" ca="1" si="120"/>
        <v>-</v>
      </c>
      <c r="EF35" s="97" t="str">
        <f t="shared" ca="1" si="121"/>
        <v>-</v>
      </c>
      <c r="EG35" s="97" t="str">
        <f t="shared" ca="1" si="122"/>
        <v>-</v>
      </c>
      <c r="EH35" s="97" t="str">
        <f t="shared" ca="1" si="123"/>
        <v>-</v>
      </c>
      <c r="EI35" s="97">
        <f t="shared" ca="1" si="124"/>
        <v>0</v>
      </c>
      <c r="EJ35" s="97">
        <f t="shared" ca="1" si="140"/>
        <v>0</v>
      </c>
      <c r="EK35" s="97" t="str">
        <f t="shared" ca="1" si="125"/>
        <v>00</v>
      </c>
      <c r="EL35" s="97" t="e">
        <f t="shared" ca="1" si="126"/>
        <v>#REF!</v>
      </c>
      <c r="EN35" s="97">
        <v>3.0000000000000001E-6</v>
      </c>
      <c r="EP35" s="97">
        <v>30</v>
      </c>
      <c r="EQ35" s="97">
        <f t="array" aca="1" ref="EQ35" ca="1">MAX(IF($EI$6:$EI$365&lt;EQ34,$EI$6:$EI$365,""))</f>
        <v>0</v>
      </c>
      <c r="ER35" s="97">
        <f t="shared" ca="1" si="127"/>
        <v>0</v>
      </c>
      <c r="ES35" s="97" t="e">
        <f t="shared" ca="1" si="136"/>
        <v>#REF!</v>
      </c>
      <c r="ET35" s="97">
        <f t="shared" ca="1" si="128"/>
        <v>0</v>
      </c>
      <c r="EU35" s="97">
        <f t="shared" ca="1" si="129"/>
        <v>0</v>
      </c>
      <c r="EV35" s="97">
        <f t="shared" ca="1" si="49"/>
        <v>1</v>
      </c>
      <c r="EY35" s="97" t="e">
        <f ca="1">INDEX('MCA-INPUT'!$C$28:$F$42,MATCH(MCA!E35,'MCA-INPUT'!$B$28:$B$42,0),MATCH(MCA!B35,'MCA-INPUT'!$C$27:$F$27,0))</f>
        <v>#REF!</v>
      </c>
      <c r="FB35" s="97" t="str">
        <f t="shared" si="144"/>
        <v>Minor Retrofit</v>
      </c>
      <c r="FC35" s="97" t="e">
        <f t="shared" ca="1" si="145"/>
        <v>#REF!</v>
      </c>
      <c r="FD35" s="97" t="e">
        <f t="shared" ca="1" si="146"/>
        <v>#REF!</v>
      </c>
      <c r="FE35" s="97">
        <f t="shared" ca="1" si="141"/>
        <v>0</v>
      </c>
      <c r="FF35" s="97" t="str">
        <f t="shared" ca="1" si="142"/>
        <v>N/A</v>
      </c>
      <c r="FG35" s="97" t="e">
        <f t="shared" ca="1" si="147"/>
        <v>#REF!</v>
      </c>
      <c r="FK35" s="97">
        <v>14</v>
      </c>
      <c r="FL35" s="97">
        <f t="shared" ca="1" si="148"/>
        <v>0</v>
      </c>
      <c r="FM35" s="97" t="e">
        <f t="shared" ca="1" si="149"/>
        <v>#N/A</v>
      </c>
      <c r="FN35" s="111" t="e">
        <f t="shared" ca="1" si="143"/>
        <v>#REF!</v>
      </c>
      <c r="FP35" s="97">
        <v>30</v>
      </c>
      <c r="FQ35" s="97" t="str">
        <v>Annual savings of fossil fuel consumption - kWh/yr</v>
      </c>
      <c r="FR35" s="97" t="str">
        <f t="shared" si="133"/>
        <v>30. Annual savings of fossil fuel consumption - kWh/yr</v>
      </c>
      <c r="FS35" s="97" t="str">
        <v>kWh/yr</v>
      </c>
      <c r="FU35" s="109" t="e">
        <f t="shared" ca="1" si="53"/>
        <v>#REF!</v>
      </c>
      <c r="FV35" s="109" t="e">
        <f t="shared" ca="1" si="54"/>
        <v>#REF!</v>
      </c>
      <c r="FW35" s="110" t="e">
        <f t="shared" ca="1" si="134"/>
        <v>#REF!</v>
      </c>
      <c r="FX35" s="110"/>
      <c r="FY35" s="97" t="e">
        <f t="shared" ca="1" si="135"/>
        <v>#REF!</v>
      </c>
      <c r="FZ35" s="97" t="str">
        <f ca="1">IF(ISERROR(VLOOKUP(FY35,'MCA-INPUT'!$B$45:$F$54,1,FALSE)),"No","Yes")</f>
        <v>No</v>
      </c>
      <c r="GA35" s="109" t="e">
        <f ca="1"/>
        <v>#REF!</v>
      </c>
    </row>
    <row r="36" spans="1:183" x14ac:dyDescent="0.25">
      <c r="A36" s="96">
        <v>31</v>
      </c>
      <c r="B36" s="96" t="s">
        <v>3</v>
      </c>
      <c r="C36" s="106" t="e">
        <f t="shared" ca="1" si="150"/>
        <v>#REF!</v>
      </c>
      <c r="D36" s="107" t="e">
        <f t="shared" ca="1" si="150"/>
        <v>#REF!</v>
      </c>
      <c r="E36" s="96" t="e">
        <f t="shared" ca="1" si="150"/>
        <v>#REF!</v>
      </c>
      <c r="F36" s="96" t="s">
        <v>4</v>
      </c>
      <c r="G36" s="96" t="e">
        <f t="shared" ca="1" si="55"/>
        <v>#REF!</v>
      </c>
      <c r="H36" s="108" t="e">
        <f t="shared" ca="1" si="153"/>
        <v>#REF!</v>
      </c>
      <c r="I36" s="108" t="e">
        <f t="shared" ca="1" si="153"/>
        <v>#REF!</v>
      </c>
      <c r="J36" s="108" t="e">
        <f t="shared" ca="1" si="153"/>
        <v>#REF!</v>
      </c>
      <c r="K36" s="108" t="e">
        <f t="shared" ca="1" si="153"/>
        <v>#REF!</v>
      </c>
      <c r="L36" s="108" t="e">
        <f t="shared" ca="1" si="153"/>
        <v>#REF!</v>
      </c>
      <c r="M36" s="108" t="e">
        <f t="shared" ca="1" si="153"/>
        <v>#REF!</v>
      </c>
      <c r="N36" s="108" t="e">
        <f t="shared" ca="1" si="153"/>
        <v>#REF!</v>
      </c>
      <c r="O36" s="108" t="e">
        <f t="shared" ca="1" si="153"/>
        <v>#REF!</v>
      </c>
      <c r="P36" s="108" t="e">
        <f t="shared" ca="1" si="153"/>
        <v>#REF!</v>
      </c>
      <c r="Q36" s="108" t="e">
        <f t="shared" ca="1" si="153"/>
        <v>#REF!</v>
      </c>
      <c r="R36" s="108" t="e">
        <f t="shared" ca="1" si="153"/>
        <v>#REF!</v>
      </c>
      <c r="S36" s="108" t="e">
        <f t="shared" ca="1" si="153"/>
        <v>#REF!</v>
      </c>
      <c r="T36" s="108" t="e">
        <f t="shared" ca="1" si="153"/>
        <v>#REF!</v>
      </c>
      <c r="U36" s="108" t="e">
        <f t="shared" ca="1" si="153"/>
        <v>#REF!</v>
      </c>
      <c r="V36" s="108" t="e">
        <f t="shared" ca="1" si="153"/>
        <v>#REF!</v>
      </c>
      <c r="W36" s="108" t="e">
        <f t="shared" ca="1" si="153"/>
        <v>#REF!</v>
      </c>
      <c r="X36" s="108" t="e">
        <f t="shared" ca="1" si="151"/>
        <v>#REF!</v>
      </c>
      <c r="Y36" s="108" t="e">
        <f t="shared" ca="1" si="151"/>
        <v>#REF!</v>
      </c>
      <c r="Z36" s="108" t="e">
        <f t="shared" ca="1" si="151"/>
        <v>#REF!</v>
      </c>
      <c r="AA36" s="108" t="e">
        <f t="shared" ca="1" si="151"/>
        <v>#REF!</v>
      </c>
      <c r="AB36" s="108" t="e">
        <f t="shared" ca="1" si="151"/>
        <v>#REF!</v>
      </c>
      <c r="AC36" s="108" t="e">
        <f t="shared" ca="1" si="151"/>
        <v>#REF!</v>
      </c>
      <c r="AD36" s="108" t="e">
        <f t="shared" ca="1" si="151"/>
        <v>#REF!</v>
      </c>
      <c r="AE36" s="108" t="e">
        <f t="shared" ca="1" si="151"/>
        <v>#REF!</v>
      </c>
      <c r="AF36" s="108" t="e">
        <f t="shared" ca="1" si="151"/>
        <v>#REF!</v>
      </c>
      <c r="AG36" s="108" t="e">
        <f t="shared" ca="1" si="151"/>
        <v>#REF!</v>
      </c>
      <c r="AH36" s="108" t="e">
        <f t="shared" ca="1" si="151"/>
        <v>#REF!</v>
      </c>
      <c r="AI36" s="108" t="e">
        <f t="shared" ca="1" si="155"/>
        <v>#REF!</v>
      </c>
      <c r="AJ36" s="108" t="e">
        <f t="shared" ca="1" si="155"/>
        <v>#REF!</v>
      </c>
      <c r="AK36" s="108" t="e">
        <f t="shared" ca="1" si="155"/>
        <v>#REF!</v>
      </c>
      <c r="AL36" s="108" t="e">
        <f t="shared" ca="1" si="155"/>
        <v>#REF!</v>
      </c>
      <c r="AM36" s="108" t="e">
        <f t="shared" ca="1" si="155"/>
        <v>#REF!</v>
      </c>
      <c r="AN36" s="108" t="e">
        <f t="shared" ca="1" si="155"/>
        <v>#REF!</v>
      </c>
      <c r="AO36" s="108" t="e">
        <f t="shared" ca="1" si="155"/>
        <v>#REF!</v>
      </c>
      <c r="AP36" s="108" t="e">
        <f t="shared" ca="1" si="155"/>
        <v>#REF!</v>
      </c>
      <c r="AQ36" s="108" t="e">
        <f t="shared" ca="1" si="155"/>
        <v>#REF!</v>
      </c>
      <c r="AR36" s="108" t="e">
        <f t="shared" ca="1" si="155"/>
        <v>#REF!</v>
      </c>
      <c r="AS36" s="108" t="e">
        <f t="shared" ca="1" si="155"/>
        <v>#REF!</v>
      </c>
      <c r="AT36" s="108" t="e">
        <f t="shared" ca="1" si="155"/>
        <v>#REF!</v>
      </c>
      <c r="AU36" s="108" t="e">
        <f t="shared" ca="1" si="155"/>
        <v>#REF!</v>
      </c>
      <c r="AV36" s="108" t="e">
        <f t="shared" ca="1" si="155"/>
        <v>#REF!</v>
      </c>
      <c r="AW36" s="108" t="e">
        <f t="shared" ca="1" si="155"/>
        <v>#REF!</v>
      </c>
      <c r="AX36" s="108" t="e">
        <f t="shared" ca="1" si="155"/>
        <v>#REF!</v>
      </c>
      <c r="AY36" s="108" t="e">
        <f t="shared" ca="1" si="154"/>
        <v>#REF!</v>
      </c>
      <c r="AZ36" s="108" t="e">
        <f t="shared" ca="1" si="154"/>
        <v>#REF!</v>
      </c>
      <c r="BA36" s="108" t="e">
        <f t="shared" ca="1" si="154"/>
        <v>#REF!</v>
      </c>
      <c r="BB36" s="108" t="e">
        <f t="shared" ca="1" si="154"/>
        <v>#REF!</v>
      </c>
      <c r="BC36" s="108" t="e">
        <f t="shared" ca="1" si="154"/>
        <v>#REF!</v>
      </c>
      <c r="BD36" s="108" t="e">
        <f t="shared" ca="1" si="152"/>
        <v>#REF!</v>
      </c>
      <c r="BE36" s="108" t="e">
        <f t="shared" ca="1" si="152"/>
        <v>#REF!</v>
      </c>
      <c r="BF36" s="108" t="e">
        <f t="shared" ca="1" si="152"/>
        <v>#REF!</v>
      </c>
      <c r="BG36" s="108" t="e">
        <f t="shared" ca="1" si="152"/>
        <v>#REF!</v>
      </c>
      <c r="BH36" s="108" t="e">
        <f t="shared" ca="1" si="152"/>
        <v>#REF!</v>
      </c>
      <c r="BI36" s="108" t="e">
        <f t="shared" ca="1" si="152"/>
        <v>#REF!</v>
      </c>
      <c r="BL36" s="97" t="str">
        <f t="shared" ca="1" si="57"/>
        <v>-</v>
      </c>
      <c r="BM36" s="97" t="str">
        <f t="shared" ca="1" si="58"/>
        <v>-</v>
      </c>
      <c r="BN36" s="97" t="str">
        <f t="shared" ca="1" si="59"/>
        <v>-</v>
      </c>
      <c r="BO36" s="97" t="str">
        <f t="shared" ca="1" si="60"/>
        <v>-</v>
      </c>
      <c r="BP36" s="99" t="str">
        <f t="shared" ca="1" si="61"/>
        <v xml:space="preserve"> - </v>
      </c>
      <c r="BQ36" s="99" t="str">
        <f t="shared" ca="1" si="62"/>
        <v xml:space="preserve"> - </v>
      </c>
      <c r="BR36" s="97" t="str">
        <f t="shared" ca="1" si="63"/>
        <v>-</v>
      </c>
      <c r="BS36" s="97" t="str">
        <f t="shared" ca="1" si="64"/>
        <v>-</v>
      </c>
      <c r="BT36" s="97" t="str">
        <f t="shared" ca="1" si="65"/>
        <v>-</v>
      </c>
      <c r="BU36" s="97" t="str">
        <f t="shared" ca="1" si="66"/>
        <v>-</v>
      </c>
      <c r="BV36" s="97" t="str">
        <f t="shared" ca="1" si="67"/>
        <v>-</v>
      </c>
      <c r="BW36" s="97" t="str">
        <f t="shared" ca="1" si="68"/>
        <v>-</v>
      </c>
      <c r="BX36" s="99" t="str">
        <f t="shared" ca="1" si="69"/>
        <v xml:space="preserve"> - </v>
      </c>
      <c r="BY36" s="99" t="str">
        <f t="shared" ca="1" si="70"/>
        <v xml:space="preserve"> - </v>
      </c>
      <c r="BZ36" s="97" t="str">
        <f t="shared" ca="1" si="71"/>
        <v>-</v>
      </c>
      <c r="CA36" s="97" t="str">
        <f t="shared" ca="1" si="72"/>
        <v>-</v>
      </c>
      <c r="CB36" s="99" t="str">
        <f t="shared" ca="1" si="73"/>
        <v xml:space="preserve"> - </v>
      </c>
      <c r="CC36" s="99" t="str">
        <f t="shared" ca="1" si="74"/>
        <v xml:space="preserve"> - </v>
      </c>
      <c r="CD36" s="99" t="str">
        <f t="shared" ca="1" si="75"/>
        <v xml:space="preserve"> - </v>
      </c>
      <c r="CE36" s="99" t="str">
        <f t="shared" ca="1" si="76"/>
        <v xml:space="preserve"> - </v>
      </c>
      <c r="CF36" s="99" t="str">
        <f t="shared" ca="1" si="77"/>
        <v xml:space="preserve"> - </v>
      </c>
      <c r="CG36" s="99" t="str">
        <f t="shared" ca="1" si="78"/>
        <v xml:space="preserve"> - </v>
      </c>
      <c r="CH36" s="97" t="str">
        <f t="shared" ca="1" si="79"/>
        <v>-</v>
      </c>
      <c r="CI36" s="97" t="str">
        <f t="shared" ca="1" si="80"/>
        <v>-</v>
      </c>
      <c r="CJ36" s="97" t="str">
        <f t="shared" ca="1" si="81"/>
        <v>-</v>
      </c>
      <c r="CK36" s="97" t="str">
        <f t="shared" ca="1" si="82"/>
        <v>-</v>
      </c>
      <c r="CL36" s="97" t="str">
        <f t="shared" ca="1" si="83"/>
        <v>-</v>
      </c>
      <c r="CM36" s="97" t="str">
        <f t="shared" ca="1" si="84"/>
        <v>-</v>
      </c>
      <c r="CN36" s="97" t="str">
        <f t="shared" ca="1" si="85"/>
        <v>-</v>
      </c>
      <c r="CO36" s="97" t="str">
        <f t="shared" ca="1" si="86"/>
        <v>-</v>
      </c>
      <c r="CP36" s="97" t="str">
        <f t="shared" ca="1" si="87"/>
        <v>-</v>
      </c>
      <c r="CQ36" s="97" t="str">
        <f t="shared" ca="1" si="88"/>
        <v>-</v>
      </c>
      <c r="CR36" s="97" t="str">
        <f t="shared" ca="1" si="89"/>
        <v>-</v>
      </c>
      <c r="CS36" s="97" t="str">
        <f t="shared" ca="1" si="90"/>
        <v>-</v>
      </c>
      <c r="CT36" s="97" t="str">
        <f t="shared" ca="1" si="91"/>
        <v>-</v>
      </c>
      <c r="CU36" s="97" t="str">
        <f t="shared" ca="1" si="92"/>
        <v>-</v>
      </c>
      <c r="CV36" s="97" t="str">
        <f t="shared" ca="1" si="93"/>
        <v>-</v>
      </c>
      <c r="CW36" s="97" t="str">
        <f t="shared" ca="1" si="94"/>
        <v>-</v>
      </c>
      <c r="CX36" s="97" t="str">
        <f t="shared" ca="1" si="95"/>
        <v>-</v>
      </c>
      <c r="CY36" s="97" t="str">
        <f t="shared" ca="1" si="96"/>
        <v>-</v>
      </c>
      <c r="CZ36" s="97" t="str">
        <f t="shared" ca="1" si="97"/>
        <v>-</v>
      </c>
      <c r="DA36" s="97" t="str">
        <f t="shared" ca="1" si="98"/>
        <v>-</v>
      </c>
      <c r="DB36" s="97" t="str">
        <f t="shared" ca="1" si="99"/>
        <v>-</v>
      </c>
      <c r="DC36" s="97" t="str">
        <f t="shared" ca="1" si="100"/>
        <v>-</v>
      </c>
      <c r="DD36" s="97" t="str">
        <f t="shared" ca="1" si="101"/>
        <v>-</v>
      </c>
      <c r="DE36" s="97" t="str">
        <f t="shared" ca="1" si="102"/>
        <v>-</v>
      </c>
      <c r="DF36" s="97" t="str">
        <f t="shared" ca="1" si="103"/>
        <v>-</v>
      </c>
      <c r="DG36" s="97" t="str">
        <f t="shared" ca="1" si="104"/>
        <v>-</v>
      </c>
      <c r="DH36" s="97" t="str">
        <f t="shared" ca="1" si="105"/>
        <v>-</v>
      </c>
      <c r="DI36" s="97" t="str">
        <f t="shared" ca="1" si="106"/>
        <v>-</v>
      </c>
      <c r="DJ36" s="97" t="str">
        <f t="shared" ca="1" si="107"/>
        <v>-</v>
      </c>
      <c r="DK36" s="97" t="str">
        <f t="shared" ca="1" si="108"/>
        <v>-</v>
      </c>
      <c r="DL36" s="97" t="str">
        <f t="shared" ca="1" si="109"/>
        <v>-</v>
      </c>
      <c r="DM36" s="97" t="str">
        <f t="shared" ca="1" si="110"/>
        <v>-</v>
      </c>
      <c r="DN36" s="97">
        <v>36</v>
      </c>
      <c r="DT36" s="97" t="str">
        <f t="shared" ca="1" si="111"/>
        <v>-</v>
      </c>
      <c r="DU36" s="97" t="str">
        <f t="shared" ca="1" si="112"/>
        <v>-</v>
      </c>
      <c r="DV36" s="97" t="str">
        <f t="shared" ca="1" si="113"/>
        <v>-</v>
      </c>
      <c r="DW36" s="97" t="str">
        <f t="shared" ca="1" si="114"/>
        <v>-</v>
      </c>
      <c r="DX36" s="97" t="str">
        <f t="shared" ca="1" si="115"/>
        <v>-</v>
      </c>
      <c r="DY36" s="97" t="e">
        <f t="shared" ca="1" si="116"/>
        <v>#REF!</v>
      </c>
      <c r="DZ36" s="97" t="str">
        <f t="shared" si="47"/>
        <v>Minor Retrofit</v>
      </c>
      <c r="EA36" s="97" t="e">
        <f t="shared" ca="1" si="117"/>
        <v>#REF!</v>
      </c>
      <c r="EB36" s="97">
        <f t="shared" si="118"/>
        <v>31</v>
      </c>
      <c r="EC36" s="97">
        <f>Calculation!$W$376</f>
        <v>1</v>
      </c>
      <c r="ED36" s="97" t="str">
        <f t="shared" ca="1" si="119"/>
        <v>-</v>
      </c>
      <c r="EE36" s="97" t="str">
        <f t="shared" ca="1" si="120"/>
        <v>-</v>
      </c>
      <c r="EF36" s="97" t="str">
        <f t="shared" ca="1" si="121"/>
        <v>-</v>
      </c>
      <c r="EG36" s="97" t="str">
        <f t="shared" ca="1" si="122"/>
        <v>-</v>
      </c>
      <c r="EH36" s="97" t="str">
        <f t="shared" ca="1" si="123"/>
        <v>-</v>
      </c>
      <c r="EI36" s="97">
        <f t="shared" ca="1" si="124"/>
        <v>0</v>
      </c>
      <c r="EJ36" s="97">
        <f t="shared" ca="1" si="140"/>
        <v>0</v>
      </c>
      <c r="EK36" s="97" t="str">
        <f t="shared" ca="1" si="125"/>
        <v>00</v>
      </c>
      <c r="EL36" s="97" t="e">
        <f t="shared" ca="1" si="126"/>
        <v>#REF!</v>
      </c>
      <c r="EN36" s="97">
        <v>3.1E-6</v>
      </c>
      <c r="EP36" s="97">
        <v>31</v>
      </c>
      <c r="EQ36" s="97">
        <f t="array" aca="1" ref="EQ36" ca="1">MAX(IF($EI$6:$EI$365&lt;EQ35,$EI$6:$EI$365,""))</f>
        <v>0</v>
      </c>
      <c r="ER36" s="97">
        <f t="shared" ca="1" si="127"/>
        <v>0</v>
      </c>
      <c r="ES36" s="97" t="e">
        <f t="shared" ca="1" si="136"/>
        <v>#REF!</v>
      </c>
      <c r="ET36" s="97">
        <f t="shared" ca="1" si="128"/>
        <v>0</v>
      </c>
      <c r="EU36" s="97">
        <f t="shared" ca="1" si="129"/>
        <v>0</v>
      </c>
      <c r="EV36" s="97">
        <f t="shared" ca="1" si="49"/>
        <v>1</v>
      </c>
      <c r="EY36" s="97" t="e">
        <f ca="1">INDEX('MCA-INPUT'!$C$28:$F$42,MATCH(MCA!E36,'MCA-INPUT'!$B$28:$B$42,0),MATCH(MCA!B36,'MCA-INPUT'!$C$27:$F$27,0))</f>
        <v>#REF!</v>
      </c>
      <c r="FB36" s="97" t="str">
        <f t="shared" si="144"/>
        <v>Minor Retrofit</v>
      </c>
      <c r="FC36" s="97" t="e">
        <f t="shared" ca="1" si="145"/>
        <v>#REF!</v>
      </c>
      <c r="FD36" s="97" t="e">
        <f t="shared" ca="1" si="146"/>
        <v>#REF!</v>
      </c>
      <c r="FE36" s="97">
        <f t="shared" ca="1" si="141"/>
        <v>0</v>
      </c>
      <c r="FF36" s="97" t="str">
        <f t="shared" ca="1" si="142"/>
        <v>N/A</v>
      </c>
      <c r="FG36" s="97" t="e">
        <f t="shared" ca="1" si="147"/>
        <v>#REF!</v>
      </c>
      <c r="FK36" s="97">
        <v>15</v>
      </c>
      <c r="FL36" s="97">
        <f t="shared" ca="1" si="148"/>
        <v>0</v>
      </c>
      <c r="FM36" s="97" t="e">
        <f t="shared" ca="1" si="149"/>
        <v>#N/A</v>
      </c>
      <c r="FN36" s="111" t="e">
        <f t="shared" ca="1" si="143"/>
        <v>#REF!</v>
      </c>
      <c r="FP36" s="97">
        <v>31</v>
      </c>
      <c r="FQ36" s="97" t="str">
        <v>Annual savings of fossil fuel consumption - %</v>
      </c>
      <c r="FR36" s="97" t="str">
        <f t="shared" si="133"/>
        <v>31. Annual savings of fossil fuel consumption - %</v>
      </c>
      <c r="FS36" s="97" t="str">
        <v>%</v>
      </c>
      <c r="FU36" s="109" t="e">
        <f t="shared" ca="1" si="53"/>
        <v>#REF!</v>
      </c>
      <c r="FV36" s="109" t="e">
        <f t="shared" ca="1" si="54"/>
        <v>#REF!</v>
      </c>
      <c r="FW36" s="110" t="e">
        <f t="shared" ca="1" si="134"/>
        <v>#REF!</v>
      </c>
      <c r="FX36" s="110"/>
      <c r="FY36" s="97" t="e">
        <f t="shared" ca="1" si="135"/>
        <v>#REF!</v>
      </c>
      <c r="FZ36" s="97" t="str">
        <f ca="1">IF(ISERROR(VLOOKUP(FY36,'MCA-INPUT'!$B$45:$F$54,1,FALSE)),"No","Yes")</f>
        <v>No</v>
      </c>
      <c r="GA36" s="109" t="e">
        <f ca="1"/>
        <v>#REF!</v>
      </c>
    </row>
    <row r="37" spans="1:183" x14ac:dyDescent="0.25">
      <c r="A37" s="96">
        <v>32</v>
      </c>
      <c r="B37" s="96" t="s">
        <v>3</v>
      </c>
      <c r="C37" s="106" t="e">
        <f t="shared" ca="1" si="150"/>
        <v>#REF!</v>
      </c>
      <c r="D37" s="107" t="e">
        <f t="shared" ca="1" si="150"/>
        <v>#REF!</v>
      </c>
      <c r="E37" s="96" t="e">
        <f t="shared" ca="1" si="150"/>
        <v>#REF!</v>
      </c>
      <c r="F37" s="96" t="s">
        <v>4</v>
      </c>
      <c r="G37" s="96" t="e">
        <f t="shared" ca="1" si="55"/>
        <v>#REF!</v>
      </c>
      <c r="H37" s="108" t="e">
        <f t="shared" ca="1" si="153"/>
        <v>#REF!</v>
      </c>
      <c r="I37" s="108" t="e">
        <f t="shared" ca="1" si="153"/>
        <v>#REF!</v>
      </c>
      <c r="J37" s="108" t="e">
        <f t="shared" ca="1" si="153"/>
        <v>#REF!</v>
      </c>
      <c r="K37" s="108" t="e">
        <f t="shared" ca="1" si="153"/>
        <v>#REF!</v>
      </c>
      <c r="L37" s="108" t="e">
        <f t="shared" ca="1" si="153"/>
        <v>#REF!</v>
      </c>
      <c r="M37" s="108" t="e">
        <f t="shared" ca="1" si="153"/>
        <v>#REF!</v>
      </c>
      <c r="N37" s="108" t="e">
        <f t="shared" ca="1" si="153"/>
        <v>#REF!</v>
      </c>
      <c r="O37" s="108" t="e">
        <f t="shared" ca="1" si="153"/>
        <v>#REF!</v>
      </c>
      <c r="P37" s="108" t="e">
        <f t="shared" ca="1" si="153"/>
        <v>#REF!</v>
      </c>
      <c r="Q37" s="108" t="e">
        <f t="shared" ca="1" si="153"/>
        <v>#REF!</v>
      </c>
      <c r="R37" s="108" t="e">
        <f t="shared" ca="1" si="153"/>
        <v>#REF!</v>
      </c>
      <c r="S37" s="108" t="e">
        <f t="shared" ca="1" si="153"/>
        <v>#REF!</v>
      </c>
      <c r="T37" s="108" t="e">
        <f t="shared" ca="1" si="153"/>
        <v>#REF!</v>
      </c>
      <c r="U37" s="108" t="e">
        <f t="shared" ca="1" si="153"/>
        <v>#REF!</v>
      </c>
      <c r="V37" s="108" t="e">
        <f t="shared" ca="1" si="153"/>
        <v>#REF!</v>
      </c>
      <c r="W37" s="108" t="e">
        <f t="shared" ca="1" si="153"/>
        <v>#REF!</v>
      </c>
      <c r="X37" s="108" t="e">
        <f t="shared" ca="1" si="151"/>
        <v>#REF!</v>
      </c>
      <c r="Y37" s="108" t="e">
        <f t="shared" ca="1" si="151"/>
        <v>#REF!</v>
      </c>
      <c r="Z37" s="108" t="e">
        <f t="shared" ca="1" si="151"/>
        <v>#REF!</v>
      </c>
      <c r="AA37" s="108" t="e">
        <f t="shared" ca="1" si="151"/>
        <v>#REF!</v>
      </c>
      <c r="AB37" s="108" t="e">
        <f t="shared" ca="1" si="151"/>
        <v>#REF!</v>
      </c>
      <c r="AC37" s="108" t="e">
        <f t="shared" ca="1" si="151"/>
        <v>#REF!</v>
      </c>
      <c r="AD37" s="108" t="e">
        <f t="shared" ca="1" si="151"/>
        <v>#REF!</v>
      </c>
      <c r="AE37" s="108" t="e">
        <f t="shared" ca="1" si="151"/>
        <v>#REF!</v>
      </c>
      <c r="AF37" s="108" t="e">
        <f t="shared" ca="1" si="151"/>
        <v>#REF!</v>
      </c>
      <c r="AG37" s="108" t="e">
        <f t="shared" ca="1" si="151"/>
        <v>#REF!</v>
      </c>
      <c r="AH37" s="108" t="e">
        <f t="shared" ca="1" si="151"/>
        <v>#REF!</v>
      </c>
      <c r="AI37" s="108" t="e">
        <f t="shared" ca="1" si="155"/>
        <v>#REF!</v>
      </c>
      <c r="AJ37" s="108" t="e">
        <f t="shared" ca="1" si="155"/>
        <v>#REF!</v>
      </c>
      <c r="AK37" s="108" t="e">
        <f t="shared" ca="1" si="155"/>
        <v>#REF!</v>
      </c>
      <c r="AL37" s="108" t="e">
        <f t="shared" ca="1" si="155"/>
        <v>#REF!</v>
      </c>
      <c r="AM37" s="108" t="e">
        <f t="shared" ca="1" si="155"/>
        <v>#REF!</v>
      </c>
      <c r="AN37" s="108" t="e">
        <f t="shared" ca="1" si="155"/>
        <v>#REF!</v>
      </c>
      <c r="AO37" s="108" t="e">
        <f t="shared" ca="1" si="155"/>
        <v>#REF!</v>
      </c>
      <c r="AP37" s="108" t="e">
        <f t="shared" ca="1" si="155"/>
        <v>#REF!</v>
      </c>
      <c r="AQ37" s="108" t="e">
        <f t="shared" ca="1" si="155"/>
        <v>#REF!</v>
      </c>
      <c r="AR37" s="108" t="e">
        <f t="shared" ca="1" si="155"/>
        <v>#REF!</v>
      </c>
      <c r="AS37" s="108" t="e">
        <f t="shared" ca="1" si="155"/>
        <v>#REF!</v>
      </c>
      <c r="AT37" s="108" t="e">
        <f t="shared" ca="1" si="155"/>
        <v>#REF!</v>
      </c>
      <c r="AU37" s="108" t="e">
        <f t="shared" ca="1" si="155"/>
        <v>#REF!</v>
      </c>
      <c r="AV37" s="108" t="e">
        <f t="shared" ca="1" si="155"/>
        <v>#REF!</v>
      </c>
      <c r="AW37" s="108" t="e">
        <f t="shared" ca="1" si="155"/>
        <v>#REF!</v>
      </c>
      <c r="AX37" s="108" t="e">
        <f t="shared" ca="1" si="155"/>
        <v>#REF!</v>
      </c>
      <c r="AY37" s="108" t="e">
        <f t="shared" ca="1" si="154"/>
        <v>#REF!</v>
      </c>
      <c r="AZ37" s="108" t="e">
        <f t="shared" ca="1" si="154"/>
        <v>#REF!</v>
      </c>
      <c r="BA37" s="108" t="e">
        <f t="shared" ca="1" si="154"/>
        <v>#REF!</v>
      </c>
      <c r="BB37" s="108" t="e">
        <f t="shared" ca="1" si="154"/>
        <v>#REF!</v>
      </c>
      <c r="BC37" s="108" t="e">
        <f t="shared" ca="1" si="154"/>
        <v>#REF!</v>
      </c>
      <c r="BD37" s="108" t="e">
        <f t="shared" ca="1" si="152"/>
        <v>#REF!</v>
      </c>
      <c r="BE37" s="108" t="e">
        <f t="shared" ca="1" si="152"/>
        <v>#REF!</v>
      </c>
      <c r="BF37" s="108" t="e">
        <f t="shared" ca="1" si="152"/>
        <v>#REF!</v>
      </c>
      <c r="BG37" s="108" t="e">
        <f t="shared" ca="1" si="152"/>
        <v>#REF!</v>
      </c>
      <c r="BH37" s="108" t="e">
        <f t="shared" ca="1" si="152"/>
        <v>#REF!</v>
      </c>
      <c r="BI37" s="108" t="e">
        <f t="shared" ca="1" si="152"/>
        <v>#REF!</v>
      </c>
      <c r="BL37" s="97" t="str">
        <f t="shared" ca="1" si="57"/>
        <v>-</v>
      </c>
      <c r="BM37" s="97" t="str">
        <f t="shared" ca="1" si="58"/>
        <v>-</v>
      </c>
      <c r="BN37" s="97" t="str">
        <f t="shared" ca="1" si="59"/>
        <v>-</v>
      </c>
      <c r="BO37" s="97" t="str">
        <f t="shared" ca="1" si="60"/>
        <v>-</v>
      </c>
      <c r="BP37" s="99" t="str">
        <f t="shared" ca="1" si="61"/>
        <v xml:space="preserve"> - </v>
      </c>
      <c r="BQ37" s="99" t="str">
        <f t="shared" ca="1" si="62"/>
        <v xml:space="preserve"> - </v>
      </c>
      <c r="BR37" s="97" t="str">
        <f t="shared" ca="1" si="63"/>
        <v>-</v>
      </c>
      <c r="BS37" s="97" t="str">
        <f t="shared" ca="1" si="64"/>
        <v>-</v>
      </c>
      <c r="BT37" s="97" t="str">
        <f t="shared" ca="1" si="65"/>
        <v>-</v>
      </c>
      <c r="BU37" s="97" t="str">
        <f t="shared" ca="1" si="66"/>
        <v>-</v>
      </c>
      <c r="BV37" s="97" t="str">
        <f t="shared" ca="1" si="67"/>
        <v>-</v>
      </c>
      <c r="BW37" s="97" t="str">
        <f t="shared" ca="1" si="68"/>
        <v>-</v>
      </c>
      <c r="BX37" s="99" t="str">
        <f t="shared" ca="1" si="69"/>
        <v xml:space="preserve"> - </v>
      </c>
      <c r="BY37" s="99" t="str">
        <f t="shared" ca="1" si="70"/>
        <v xml:space="preserve"> - </v>
      </c>
      <c r="BZ37" s="97" t="str">
        <f t="shared" ca="1" si="71"/>
        <v>-</v>
      </c>
      <c r="CA37" s="97" t="str">
        <f t="shared" ca="1" si="72"/>
        <v>-</v>
      </c>
      <c r="CB37" s="99" t="str">
        <f t="shared" ca="1" si="73"/>
        <v xml:space="preserve"> - </v>
      </c>
      <c r="CC37" s="99" t="str">
        <f t="shared" ca="1" si="74"/>
        <v xml:space="preserve"> - </v>
      </c>
      <c r="CD37" s="99" t="str">
        <f t="shared" ca="1" si="75"/>
        <v xml:space="preserve"> - </v>
      </c>
      <c r="CE37" s="99" t="str">
        <f t="shared" ca="1" si="76"/>
        <v xml:space="preserve"> - </v>
      </c>
      <c r="CF37" s="99" t="str">
        <f t="shared" ca="1" si="77"/>
        <v xml:space="preserve"> - </v>
      </c>
      <c r="CG37" s="99" t="str">
        <f t="shared" ca="1" si="78"/>
        <v xml:space="preserve"> - </v>
      </c>
      <c r="CH37" s="97" t="str">
        <f t="shared" ca="1" si="79"/>
        <v>-</v>
      </c>
      <c r="CI37" s="97" t="str">
        <f t="shared" ca="1" si="80"/>
        <v>-</v>
      </c>
      <c r="CJ37" s="97" t="str">
        <f t="shared" ca="1" si="81"/>
        <v>-</v>
      </c>
      <c r="CK37" s="97" t="str">
        <f t="shared" ca="1" si="82"/>
        <v>-</v>
      </c>
      <c r="CL37" s="97" t="str">
        <f t="shared" ca="1" si="83"/>
        <v>-</v>
      </c>
      <c r="CM37" s="97" t="str">
        <f t="shared" ca="1" si="84"/>
        <v>-</v>
      </c>
      <c r="CN37" s="97" t="str">
        <f t="shared" ca="1" si="85"/>
        <v>-</v>
      </c>
      <c r="CO37" s="97" t="str">
        <f t="shared" ca="1" si="86"/>
        <v>-</v>
      </c>
      <c r="CP37" s="97" t="str">
        <f t="shared" ca="1" si="87"/>
        <v>-</v>
      </c>
      <c r="CQ37" s="97" t="str">
        <f t="shared" ca="1" si="88"/>
        <v>-</v>
      </c>
      <c r="CR37" s="97" t="str">
        <f t="shared" ca="1" si="89"/>
        <v>-</v>
      </c>
      <c r="CS37" s="97" t="str">
        <f t="shared" ca="1" si="90"/>
        <v>-</v>
      </c>
      <c r="CT37" s="97" t="str">
        <f t="shared" ca="1" si="91"/>
        <v>-</v>
      </c>
      <c r="CU37" s="97" t="str">
        <f t="shared" ca="1" si="92"/>
        <v>-</v>
      </c>
      <c r="CV37" s="97" t="str">
        <f t="shared" ca="1" si="93"/>
        <v>-</v>
      </c>
      <c r="CW37" s="97" t="str">
        <f t="shared" ca="1" si="94"/>
        <v>-</v>
      </c>
      <c r="CX37" s="97" t="str">
        <f t="shared" ca="1" si="95"/>
        <v>-</v>
      </c>
      <c r="CY37" s="97" t="str">
        <f t="shared" ca="1" si="96"/>
        <v>-</v>
      </c>
      <c r="CZ37" s="97" t="str">
        <f t="shared" ca="1" si="97"/>
        <v>-</v>
      </c>
      <c r="DA37" s="97" t="str">
        <f t="shared" ca="1" si="98"/>
        <v>-</v>
      </c>
      <c r="DB37" s="97" t="str">
        <f t="shared" ca="1" si="99"/>
        <v>-</v>
      </c>
      <c r="DC37" s="97" t="str">
        <f t="shared" ca="1" si="100"/>
        <v>-</v>
      </c>
      <c r="DD37" s="97" t="str">
        <f t="shared" ca="1" si="101"/>
        <v>-</v>
      </c>
      <c r="DE37" s="97" t="str">
        <f t="shared" ca="1" si="102"/>
        <v>-</v>
      </c>
      <c r="DF37" s="97" t="str">
        <f t="shared" ca="1" si="103"/>
        <v>-</v>
      </c>
      <c r="DG37" s="97" t="str">
        <f t="shared" ca="1" si="104"/>
        <v>-</v>
      </c>
      <c r="DH37" s="97" t="str">
        <f t="shared" ca="1" si="105"/>
        <v>-</v>
      </c>
      <c r="DI37" s="97" t="str">
        <f t="shared" ca="1" si="106"/>
        <v>-</v>
      </c>
      <c r="DJ37" s="97" t="str">
        <f t="shared" ca="1" si="107"/>
        <v>-</v>
      </c>
      <c r="DK37" s="97" t="str">
        <f t="shared" ca="1" si="108"/>
        <v>-</v>
      </c>
      <c r="DL37" s="97" t="str">
        <f t="shared" ca="1" si="109"/>
        <v>-</v>
      </c>
      <c r="DM37" s="97" t="str">
        <f t="shared" ca="1" si="110"/>
        <v>-</v>
      </c>
      <c r="DN37" s="97">
        <v>37</v>
      </c>
      <c r="DT37" s="97" t="str">
        <f t="shared" ca="1" si="111"/>
        <v>-</v>
      </c>
      <c r="DU37" s="97" t="str">
        <f t="shared" ca="1" si="112"/>
        <v>-</v>
      </c>
      <c r="DV37" s="97" t="str">
        <f t="shared" ca="1" si="113"/>
        <v>-</v>
      </c>
      <c r="DW37" s="97" t="str">
        <f t="shared" ca="1" si="114"/>
        <v>-</v>
      </c>
      <c r="DX37" s="97" t="str">
        <f t="shared" ca="1" si="115"/>
        <v>-</v>
      </c>
      <c r="DY37" s="97" t="e">
        <f t="shared" ca="1" si="116"/>
        <v>#REF!</v>
      </c>
      <c r="DZ37" s="97" t="str">
        <f t="shared" si="47"/>
        <v>Minor Retrofit</v>
      </c>
      <c r="EA37" s="97" t="e">
        <f t="shared" ca="1" si="117"/>
        <v>#REF!</v>
      </c>
      <c r="EB37" s="97">
        <f t="shared" si="118"/>
        <v>32</v>
      </c>
      <c r="EC37" s="97">
        <f>Calculation!$W$376</f>
        <v>1</v>
      </c>
      <c r="ED37" s="97" t="str">
        <f t="shared" ca="1" si="119"/>
        <v>-</v>
      </c>
      <c r="EE37" s="97" t="str">
        <f t="shared" ca="1" si="120"/>
        <v>-</v>
      </c>
      <c r="EF37" s="97" t="str">
        <f t="shared" ca="1" si="121"/>
        <v>-</v>
      </c>
      <c r="EG37" s="97" t="str">
        <f t="shared" ca="1" si="122"/>
        <v>-</v>
      </c>
      <c r="EH37" s="97" t="str">
        <f t="shared" ca="1" si="123"/>
        <v>-</v>
      </c>
      <c r="EI37" s="97">
        <f t="shared" ca="1" si="124"/>
        <v>0</v>
      </c>
      <c r="EJ37" s="97">
        <f t="shared" ca="1" si="140"/>
        <v>0</v>
      </c>
      <c r="EK37" s="97" t="str">
        <f t="shared" ca="1" si="125"/>
        <v>00</v>
      </c>
      <c r="EL37" s="97" t="e">
        <f t="shared" ca="1" si="126"/>
        <v>#REF!</v>
      </c>
      <c r="EN37" s="97">
        <v>3.1999999999999999E-6</v>
      </c>
      <c r="EP37" s="97">
        <v>32</v>
      </c>
      <c r="EQ37" s="97">
        <f t="array" aca="1" ref="EQ37" ca="1">MAX(IF($EI$6:$EI$365&lt;EQ36,$EI$6:$EI$365,""))</f>
        <v>0</v>
      </c>
      <c r="ER37" s="97">
        <f t="shared" ca="1" si="127"/>
        <v>0</v>
      </c>
      <c r="ES37" s="97" t="e">
        <f t="shared" ca="1" si="136"/>
        <v>#REF!</v>
      </c>
      <c r="ET37" s="97">
        <f t="shared" ca="1" si="128"/>
        <v>0</v>
      </c>
      <c r="EU37" s="97">
        <f t="shared" ca="1" si="129"/>
        <v>0</v>
      </c>
      <c r="EV37" s="97">
        <f t="shared" ca="1" si="49"/>
        <v>1</v>
      </c>
      <c r="EY37" s="97" t="e">
        <f ca="1">INDEX('MCA-INPUT'!$C$28:$F$42,MATCH(MCA!E37,'MCA-INPUT'!$B$28:$B$42,0),MATCH(MCA!B37,'MCA-INPUT'!$C$27:$F$27,0))</f>
        <v>#REF!</v>
      </c>
      <c r="FB37" s="97" t="str">
        <f>$FF$5</f>
        <v>Medium Retrofit</v>
      </c>
      <c r="FC37" s="97" t="e">
        <f ca="1">FD6</f>
        <v>#REF!</v>
      </c>
      <c r="FD37" s="97" t="e">
        <f ca="1">FF6</f>
        <v>#REF!</v>
      </c>
      <c r="FE37" s="97">
        <f t="shared" ca="1" si="141"/>
        <v>0</v>
      </c>
      <c r="FF37" s="97" t="str">
        <f t="shared" ca="1" si="142"/>
        <v>N/A</v>
      </c>
      <c r="FG37" s="97" t="e">
        <f t="shared" ca="1" si="147"/>
        <v>#REF!</v>
      </c>
      <c r="FK37" s="97">
        <v>16</v>
      </c>
      <c r="FL37" s="97">
        <f t="shared" ca="1" si="148"/>
        <v>0</v>
      </c>
      <c r="FM37" s="97" t="e">
        <f t="shared" ca="1" si="149"/>
        <v>#N/A</v>
      </c>
      <c r="FN37" s="111" t="e">
        <f t="shared" ca="1" si="143"/>
        <v>#REF!</v>
      </c>
      <c r="FP37" s="97">
        <v>32</v>
      </c>
      <c r="FQ37" s="97" t="str">
        <v>Annual increase of Renewable Energy generation - KWh/m²/yr</v>
      </c>
      <c r="FR37" s="97" t="str">
        <f t="shared" si="133"/>
        <v>32. Annual increase of Renewable Energy generation - KWh/m²/yr</v>
      </c>
      <c r="FS37" s="97" t="str">
        <v>KWh/m2/yr</v>
      </c>
      <c r="FU37" s="109" t="e">
        <f t="shared" ca="1" si="53"/>
        <v>#REF!</v>
      </c>
      <c r="FV37" s="109" t="e">
        <f t="shared" ca="1" si="54"/>
        <v>#REF!</v>
      </c>
      <c r="FW37" s="110" t="e">
        <f t="shared" ca="1" si="134"/>
        <v>#REF!</v>
      </c>
      <c r="FX37" s="110"/>
      <c r="FY37" s="97" t="e">
        <f t="shared" ca="1" si="135"/>
        <v>#REF!</v>
      </c>
      <c r="FZ37" s="97" t="str">
        <f ca="1">IF(ISERROR(VLOOKUP(FY37,'MCA-INPUT'!$B$45:$F$54,1,FALSE)),"No","Yes")</f>
        <v>No</v>
      </c>
      <c r="GA37" s="109" t="e">
        <f ca="1"/>
        <v>#REF!</v>
      </c>
    </row>
    <row r="38" spans="1:183" x14ac:dyDescent="0.25">
      <c r="A38" s="96">
        <v>33</v>
      </c>
      <c r="B38" s="96" t="s">
        <v>3</v>
      </c>
      <c r="C38" s="106" t="e">
        <f t="shared" ca="1" si="150"/>
        <v>#REF!</v>
      </c>
      <c r="D38" s="107" t="e">
        <f t="shared" ca="1" si="150"/>
        <v>#REF!</v>
      </c>
      <c r="E38" s="96" t="e">
        <f t="shared" ca="1" si="150"/>
        <v>#REF!</v>
      </c>
      <c r="F38" s="96" t="s">
        <v>4</v>
      </c>
      <c r="G38" s="96" t="e">
        <f t="shared" ca="1" si="55"/>
        <v>#REF!</v>
      </c>
      <c r="H38" s="108" t="e">
        <f t="shared" ca="1" si="153"/>
        <v>#REF!</v>
      </c>
      <c r="I38" s="108" t="e">
        <f t="shared" ca="1" si="153"/>
        <v>#REF!</v>
      </c>
      <c r="J38" s="108" t="e">
        <f t="shared" ca="1" si="153"/>
        <v>#REF!</v>
      </c>
      <c r="K38" s="108" t="e">
        <f t="shared" ca="1" si="153"/>
        <v>#REF!</v>
      </c>
      <c r="L38" s="108" t="e">
        <f t="shared" ca="1" si="153"/>
        <v>#REF!</v>
      </c>
      <c r="M38" s="108" t="e">
        <f t="shared" ca="1" si="153"/>
        <v>#REF!</v>
      </c>
      <c r="N38" s="108" t="e">
        <f t="shared" ca="1" si="153"/>
        <v>#REF!</v>
      </c>
      <c r="O38" s="108" t="e">
        <f t="shared" ca="1" si="153"/>
        <v>#REF!</v>
      </c>
      <c r="P38" s="108" t="e">
        <f t="shared" ca="1" si="153"/>
        <v>#REF!</v>
      </c>
      <c r="Q38" s="108" t="e">
        <f t="shared" ca="1" si="153"/>
        <v>#REF!</v>
      </c>
      <c r="R38" s="108" t="e">
        <f t="shared" ca="1" si="153"/>
        <v>#REF!</v>
      </c>
      <c r="S38" s="108" t="e">
        <f t="shared" ca="1" si="153"/>
        <v>#REF!</v>
      </c>
      <c r="T38" s="108" t="e">
        <f t="shared" ca="1" si="153"/>
        <v>#REF!</v>
      </c>
      <c r="U38" s="108" t="e">
        <f t="shared" ca="1" si="153"/>
        <v>#REF!</v>
      </c>
      <c r="V38" s="108" t="e">
        <f t="shared" ca="1" si="153"/>
        <v>#REF!</v>
      </c>
      <c r="W38" s="108" t="e">
        <f t="shared" ca="1" si="153"/>
        <v>#REF!</v>
      </c>
      <c r="X38" s="108" t="e">
        <f t="shared" ca="1" si="151"/>
        <v>#REF!</v>
      </c>
      <c r="Y38" s="108" t="e">
        <f t="shared" ca="1" si="151"/>
        <v>#REF!</v>
      </c>
      <c r="Z38" s="108" t="e">
        <f t="shared" ca="1" si="151"/>
        <v>#REF!</v>
      </c>
      <c r="AA38" s="108" t="e">
        <f t="shared" ca="1" si="151"/>
        <v>#REF!</v>
      </c>
      <c r="AB38" s="108" t="e">
        <f t="shared" ca="1" si="151"/>
        <v>#REF!</v>
      </c>
      <c r="AC38" s="108" t="e">
        <f t="shared" ca="1" si="151"/>
        <v>#REF!</v>
      </c>
      <c r="AD38" s="108" t="e">
        <f t="shared" ca="1" si="151"/>
        <v>#REF!</v>
      </c>
      <c r="AE38" s="108" t="e">
        <f t="shared" ca="1" si="151"/>
        <v>#REF!</v>
      </c>
      <c r="AF38" s="108" t="e">
        <f t="shared" ca="1" si="151"/>
        <v>#REF!</v>
      </c>
      <c r="AG38" s="108" t="e">
        <f t="shared" ca="1" si="151"/>
        <v>#REF!</v>
      </c>
      <c r="AH38" s="108" t="e">
        <f t="shared" ca="1" si="151"/>
        <v>#REF!</v>
      </c>
      <c r="AI38" s="108" t="e">
        <f t="shared" ca="1" si="155"/>
        <v>#REF!</v>
      </c>
      <c r="AJ38" s="108" t="e">
        <f t="shared" ca="1" si="155"/>
        <v>#REF!</v>
      </c>
      <c r="AK38" s="108" t="e">
        <f t="shared" ca="1" si="155"/>
        <v>#REF!</v>
      </c>
      <c r="AL38" s="108" t="e">
        <f t="shared" ca="1" si="155"/>
        <v>#REF!</v>
      </c>
      <c r="AM38" s="108" t="e">
        <f t="shared" ca="1" si="155"/>
        <v>#REF!</v>
      </c>
      <c r="AN38" s="108" t="e">
        <f t="shared" ca="1" si="155"/>
        <v>#REF!</v>
      </c>
      <c r="AO38" s="108" t="e">
        <f t="shared" ca="1" si="155"/>
        <v>#REF!</v>
      </c>
      <c r="AP38" s="108" t="e">
        <f t="shared" ca="1" si="155"/>
        <v>#REF!</v>
      </c>
      <c r="AQ38" s="108" t="e">
        <f t="shared" ca="1" si="155"/>
        <v>#REF!</v>
      </c>
      <c r="AR38" s="108" t="e">
        <f t="shared" ca="1" si="155"/>
        <v>#REF!</v>
      </c>
      <c r="AS38" s="108" t="e">
        <f t="shared" ca="1" si="155"/>
        <v>#REF!</v>
      </c>
      <c r="AT38" s="108" t="e">
        <f t="shared" ca="1" si="155"/>
        <v>#REF!</v>
      </c>
      <c r="AU38" s="108" t="e">
        <f t="shared" ca="1" si="155"/>
        <v>#REF!</v>
      </c>
      <c r="AV38" s="108" t="e">
        <f t="shared" ca="1" si="155"/>
        <v>#REF!</v>
      </c>
      <c r="AW38" s="108" t="e">
        <f t="shared" ca="1" si="155"/>
        <v>#REF!</v>
      </c>
      <c r="AX38" s="108" t="e">
        <f t="shared" ca="1" si="155"/>
        <v>#REF!</v>
      </c>
      <c r="AY38" s="108" t="e">
        <f t="shared" ca="1" si="154"/>
        <v>#REF!</v>
      </c>
      <c r="AZ38" s="108" t="e">
        <f t="shared" ca="1" si="154"/>
        <v>#REF!</v>
      </c>
      <c r="BA38" s="108" t="e">
        <f t="shared" ca="1" si="154"/>
        <v>#REF!</v>
      </c>
      <c r="BB38" s="108" t="e">
        <f t="shared" ca="1" si="154"/>
        <v>#REF!</v>
      </c>
      <c r="BC38" s="108" t="e">
        <f t="shared" ca="1" si="154"/>
        <v>#REF!</v>
      </c>
      <c r="BD38" s="108" t="e">
        <f t="shared" ca="1" si="152"/>
        <v>#REF!</v>
      </c>
      <c r="BE38" s="108" t="e">
        <f t="shared" ca="1" si="152"/>
        <v>#REF!</v>
      </c>
      <c r="BF38" s="108" t="e">
        <f t="shared" ca="1" si="152"/>
        <v>#REF!</v>
      </c>
      <c r="BG38" s="108" t="e">
        <f t="shared" ca="1" si="152"/>
        <v>#REF!</v>
      </c>
      <c r="BH38" s="108" t="e">
        <f t="shared" ca="1" si="152"/>
        <v>#REF!</v>
      </c>
      <c r="BI38" s="108" t="e">
        <f t="shared" ca="1" si="152"/>
        <v>#REF!</v>
      </c>
      <c r="BL38" s="97" t="str">
        <f t="shared" ca="1" si="57"/>
        <v>-</v>
      </c>
      <c r="BM38" s="97" t="str">
        <f t="shared" ca="1" si="58"/>
        <v>-</v>
      </c>
      <c r="BN38" s="97" t="str">
        <f t="shared" ca="1" si="59"/>
        <v>-</v>
      </c>
      <c r="BO38" s="97" t="str">
        <f t="shared" ca="1" si="60"/>
        <v>-</v>
      </c>
      <c r="BP38" s="99" t="str">
        <f t="shared" ca="1" si="61"/>
        <v xml:space="preserve"> - </v>
      </c>
      <c r="BQ38" s="99" t="str">
        <f t="shared" ca="1" si="62"/>
        <v xml:space="preserve"> - </v>
      </c>
      <c r="BR38" s="97" t="str">
        <f t="shared" ca="1" si="63"/>
        <v>-</v>
      </c>
      <c r="BS38" s="97" t="str">
        <f t="shared" ca="1" si="64"/>
        <v>-</v>
      </c>
      <c r="BT38" s="97" t="str">
        <f t="shared" ca="1" si="65"/>
        <v>-</v>
      </c>
      <c r="BU38" s="97" t="str">
        <f t="shared" ca="1" si="66"/>
        <v>-</v>
      </c>
      <c r="BV38" s="97" t="str">
        <f t="shared" ca="1" si="67"/>
        <v>-</v>
      </c>
      <c r="BW38" s="97" t="str">
        <f t="shared" ca="1" si="68"/>
        <v>-</v>
      </c>
      <c r="BX38" s="99" t="str">
        <f t="shared" ca="1" si="69"/>
        <v xml:space="preserve"> - </v>
      </c>
      <c r="BY38" s="99" t="str">
        <f t="shared" ca="1" si="70"/>
        <v xml:space="preserve"> - </v>
      </c>
      <c r="BZ38" s="97" t="str">
        <f t="shared" ca="1" si="71"/>
        <v>-</v>
      </c>
      <c r="CA38" s="97" t="str">
        <f t="shared" ca="1" si="72"/>
        <v>-</v>
      </c>
      <c r="CB38" s="99" t="str">
        <f t="shared" ca="1" si="73"/>
        <v xml:space="preserve"> - </v>
      </c>
      <c r="CC38" s="99" t="str">
        <f t="shared" ca="1" si="74"/>
        <v xml:space="preserve"> - </v>
      </c>
      <c r="CD38" s="99" t="str">
        <f t="shared" ca="1" si="75"/>
        <v xml:space="preserve"> - </v>
      </c>
      <c r="CE38" s="99" t="str">
        <f t="shared" ca="1" si="76"/>
        <v xml:space="preserve"> - </v>
      </c>
      <c r="CF38" s="99" t="str">
        <f t="shared" ca="1" si="77"/>
        <v xml:space="preserve"> - </v>
      </c>
      <c r="CG38" s="99" t="str">
        <f t="shared" ca="1" si="78"/>
        <v xml:space="preserve"> - </v>
      </c>
      <c r="CH38" s="97" t="str">
        <f t="shared" ca="1" si="79"/>
        <v>-</v>
      </c>
      <c r="CI38" s="97" t="str">
        <f t="shared" ca="1" si="80"/>
        <v>-</v>
      </c>
      <c r="CJ38" s="97" t="str">
        <f t="shared" ca="1" si="81"/>
        <v>-</v>
      </c>
      <c r="CK38" s="97" t="str">
        <f t="shared" ca="1" si="82"/>
        <v>-</v>
      </c>
      <c r="CL38" s="97" t="str">
        <f t="shared" ca="1" si="83"/>
        <v>-</v>
      </c>
      <c r="CM38" s="97" t="str">
        <f t="shared" ca="1" si="84"/>
        <v>-</v>
      </c>
      <c r="CN38" s="97" t="str">
        <f t="shared" ca="1" si="85"/>
        <v>-</v>
      </c>
      <c r="CO38" s="97" t="str">
        <f t="shared" ca="1" si="86"/>
        <v>-</v>
      </c>
      <c r="CP38" s="97" t="str">
        <f t="shared" ca="1" si="87"/>
        <v>-</v>
      </c>
      <c r="CQ38" s="97" t="str">
        <f t="shared" ca="1" si="88"/>
        <v>-</v>
      </c>
      <c r="CR38" s="97" t="str">
        <f t="shared" ca="1" si="89"/>
        <v>-</v>
      </c>
      <c r="CS38" s="97" t="str">
        <f t="shared" ca="1" si="90"/>
        <v>-</v>
      </c>
      <c r="CT38" s="97" t="str">
        <f t="shared" ca="1" si="91"/>
        <v>-</v>
      </c>
      <c r="CU38" s="97" t="str">
        <f t="shared" ca="1" si="92"/>
        <v>-</v>
      </c>
      <c r="CV38" s="97" t="str">
        <f t="shared" ca="1" si="93"/>
        <v>-</v>
      </c>
      <c r="CW38" s="97" t="str">
        <f t="shared" ca="1" si="94"/>
        <v>-</v>
      </c>
      <c r="CX38" s="97" t="str">
        <f t="shared" ca="1" si="95"/>
        <v>-</v>
      </c>
      <c r="CY38" s="97" t="str">
        <f t="shared" ca="1" si="96"/>
        <v>-</v>
      </c>
      <c r="CZ38" s="97" t="str">
        <f t="shared" ca="1" si="97"/>
        <v>-</v>
      </c>
      <c r="DA38" s="97" t="str">
        <f t="shared" ca="1" si="98"/>
        <v>-</v>
      </c>
      <c r="DB38" s="97" t="str">
        <f t="shared" ca="1" si="99"/>
        <v>-</v>
      </c>
      <c r="DC38" s="97" t="str">
        <f t="shared" ca="1" si="100"/>
        <v>-</v>
      </c>
      <c r="DD38" s="97" t="str">
        <f t="shared" ca="1" si="101"/>
        <v>-</v>
      </c>
      <c r="DE38" s="97" t="str">
        <f t="shared" ca="1" si="102"/>
        <v>-</v>
      </c>
      <c r="DF38" s="97" t="str">
        <f t="shared" ca="1" si="103"/>
        <v>-</v>
      </c>
      <c r="DG38" s="97" t="str">
        <f t="shared" ca="1" si="104"/>
        <v>-</v>
      </c>
      <c r="DH38" s="97" t="str">
        <f t="shared" ca="1" si="105"/>
        <v>-</v>
      </c>
      <c r="DI38" s="97" t="str">
        <f t="shared" ca="1" si="106"/>
        <v>-</v>
      </c>
      <c r="DJ38" s="97" t="str">
        <f t="shared" ca="1" si="107"/>
        <v>-</v>
      </c>
      <c r="DK38" s="97" t="str">
        <f t="shared" ca="1" si="108"/>
        <v>-</v>
      </c>
      <c r="DL38" s="97" t="str">
        <f t="shared" ca="1" si="109"/>
        <v>-</v>
      </c>
      <c r="DM38" s="97" t="str">
        <f t="shared" ca="1" si="110"/>
        <v>-</v>
      </c>
      <c r="DN38" s="97">
        <v>38</v>
      </c>
      <c r="DT38" s="97" t="str">
        <f t="shared" ca="1" si="111"/>
        <v>-</v>
      </c>
      <c r="DU38" s="97" t="str">
        <f t="shared" ca="1" si="112"/>
        <v>-</v>
      </c>
      <c r="DV38" s="97" t="str">
        <f t="shared" ca="1" si="113"/>
        <v>-</v>
      </c>
      <c r="DW38" s="97" t="str">
        <f t="shared" ca="1" si="114"/>
        <v>-</v>
      </c>
      <c r="DX38" s="97" t="str">
        <f t="shared" ca="1" si="115"/>
        <v>-</v>
      </c>
      <c r="DY38" s="97" t="e">
        <f t="shared" ca="1" si="116"/>
        <v>#REF!</v>
      </c>
      <c r="DZ38" s="97" t="str">
        <f t="shared" si="47"/>
        <v>Minor Retrofit</v>
      </c>
      <c r="EA38" s="97" t="e">
        <f t="shared" ca="1" si="117"/>
        <v>#REF!</v>
      </c>
      <c r="EB38" s="97">
        <f t="shared" si="118"/>
        <v>33</v>
      </c>
      <c r="EC38" s="97">
        <f>Calculation!$W$376</f>
        <v>1</v>
      </c>
      <c r="ED38" s="97" t="str">
        <f t="shared" ca="1" si="119"/>
        <v>-</v>
      </c>
      <c r="EE38" s="97" t="str">
        <f t="shared" ca="1" si="120"/>
        <v>-</v>
      </c>
      <c r="EF38" s="97" t="str">
        <f t="shared" ca="1" si="121"/>
        <v>-</v>
      </c>
      <c r="EG38" s="97" t="str">
        <f t="shared" ca="1" si="122"/>
        <v>-</v>
      </c>
      <c r="EH38" s="97" t="str">
        <f t="shared" ca="1" si="123"/>
        <v>-</v>
      </c>
      <c r="EI38" s="97">
        <f t="shared" ca="1" si="124"/>
        <v>0</v>
      </c>
      <c r="EJ38" s="97">
        <f t="shared" ca="1" si="140"/>
        <v>0</v>
      </c>
      <c r="EK38" s="97" t="str">
        <f t="shared" ca="1" si="125"/>
        <v>00</v>
      </c>
      <c r="EL38" s="97" t="e">
        <f t="shared" ca="1" si="126"/>
        <v>#REF!</v>
      </c>
      <c r="EN38" s="97">
        <v>3.3000000000000002E-6</v>
      </c>
      <c r="EP38" s="97">
        <v>33</v>
      </c>
      <c r="EQ38" s="97">
        <f t="array" aca="1" ref="EQ38" ca="1">MAX(IF($EI$6:$EI$365&lt;EQ37,$EI$6:$EI$365,""))</f>
        <v>0</v>
      </c>
      <c r="ER38" s="97">
        <f t="shared" ca="1" si="127"/>
        <v>0</v>
      </c>
      <c r="ES38" s="97" t="e">
        <f t="shared" ca="1" si="136"/>
        <v>#REF!</v>
      </c>
      <c r="ET38" s="97">
        <f t="shared" ca="1" si="128"/>
        <v>0</v>
      </c>
      <c r="EU38" s="97">
        <f t="shared" ca="1" si="129"/>
        <v>0</v>
      </c>
      <c r="EV38" s="97">
        <f t="shared" ca="1" si="49"/>
        <v>1</v>
      </c>
      <c r="EY38" s="97" t="e">
        <f ca="1">INDEX('MCA-INPUT'!$C$28:$F$42,MATCH(MCA!E38,'MCA-INPUT'!$B$28:$B$42,0),MATCH(MCA!B38,'MCA-INPUT'!$C$27:$F$27,0))</f>
        <v>#REF!</v>
      </c>
      <c r="FB38" s="97" t="str">
        <f t="shared" ref="FB38:FB51" si="156">$FF$5</f>
        <v>Medium Retrofit</v>
      </c>
      <c r="FC38" s="97" t="e">
        <f t="shared" ref="FC38:FC51" ca="1" si="157">FD7</f>
        <v>#REF!</v>
      </c>
      <c r="FD38" s="97" t="e">
        <f t="shared" ref="FD38:FD50" ca="1" si="158">FF7</f>
        <v>#REF!</v>
      </c>
      <c r="FE38" s="97">
        <f t="shared" ca="1" si="141"/>
        <v>0</v>
      </c>
      <c r="FF38" s="97" t="str">
        <f t="shared" ca="1" si="142"/>
        <v>N/A</v>
      </c>
      <c r="FG38" s="97" t="e">
        <f t="shared" ca="1" si="147"/>
        <v>#REF!</v>
      </c>
      <c r="FK38" s="97">
        <v>17</v>
      </c>
      <c r="FL38" s="97">
        <f t="shared" ca="1" si="148"/>
        <v>0</v>
      </c>
      <c r="FM38" s="97" t="e">
        <f t="shared" ca="1" si="149"/>
        <v>#N/A</v>
      </c>
      <c r="FN38" s="111" t="e">
        <f t="shared" ca="1" si="143"/>
        <v>#REF!</v>
      </c>
      <c r="FP38" s="97">
        <v>33</v>
      </c>
      <c r="FQ38" s="97" t="str">
        <v>Annual increase of Renewable Energy generation - kWh/yr</v>
      </c>
      <c r="FR38" s="97" t="str">
        <f t="shared" si="133"/>
        <v>33. Annual increase of Renewable Energy generation - kWh/yr</v>
      </c>
      <c r="FS38" s="97" t="str">
        <v>kWh/yr</v>
      </c>
      <c r="FU38" s="109" t="e">
        <f t="shared" ca="1" si="53"/>
        <v>#REF!</v>
      </c>
      <c r="FV38" s="109" t="e">
        <f t="shared" ca="1" si="54"/>
        <v>#REF!</v>
      </c>
      <c r="FW38" s="110" t="e">
        <f t="shared" ca="1" si="134"/>
        <v>#REF!</v>
      </c>
      <c r="FX38" s="110"/>
      <c r="FY38" s="97" t="e">
        <f t="shared" ca="1" si="135"/>
        <v>#REF!</v>
      </c>
      <c r="FZ38" s="97" t="str">
        <f ca="1">IF(ISERROR(VLOOKUP(FY38,'MCA-INPUT'!$B$45:$F$54,1,FALSE)),"No","Yes")</f>
        <v>No</v>
      </c>
      <c r="GA38" s="109" t="e">
        <f ca="1"/>
        <v>#REF!</v>
      </c>
    </row>
    <row r="39" spans="1:183" x14ac:dyDescent="0.25">
      <c r="A39" s="96">
        <v>34</v>
      </c>
      <c r="B39" s="96" t="s">
        <v>3</v>
      </c>
      <c r="C39" s="106" t="e">
        <f t="shared" ca="1" si="150"/>
        <v>#REF!</v>
      </c>
      <c r="D39" s="107" t="e">
        <f t="shared" ca="1" si="150"/>
        <v>#REF!</v>
      </c>
      <c r="E39" s="96" t="e">
        <f t="shared" ca="1" si="150"/>
        <v>#REF!</v>
      </c>
      <c r="F39" s="96" t="s">
        <v>4</v>
      </c>
      <c r="G39" s="96" t="e">
        <f t="shared" ca="1" si="55"/>
        <v>#REF!</v>
      </c>
      <c r="H39" s="108" t="e">
        <f t="shared" ca="1" si="153"/>
        <v>#REF!</v>
      </c>
      <c r="I39" s="108" t="e">
        <f t="shared" ca="1" si="153"/>
        <v>#REF!</v>
      </c>
      <c r="J39" s="108" t="e">
        <f t="shared" ca="1" si="153"/>
        <v>#REF!</v>
      </c>
      <c r="K39" s="108" t="e">
        <f t="shared" ca="1" si="153"/>
        <v>#REF!</v>
      </c>
      <c r="L39" s="108" t="e">
        <f t="shared" ca="1" si="153"/>
        <v>#REF!</v>
      </c>
      <c r="M39" s="108" t="e">
        <f t="shared" ca="1" si="153"/>
        <v>#REF!</v>
      </c>
      <c r="N39" s="108" t="e">
        <f t="shared" ca="1" si="153"/>
        <v>#REF!</v>
      </c>
      <c r="O39" s="108" t="e">
        <f t="shared" ca="1" si="153"/>
        <v>#REF!</v>
      </c>
      <c r="P39" s="108" t="e">
        <f t="shared" ca="1" si="153"/>
        <v>#REF!</v>
      </c>
      <c r="Q39" s="108" t="e">
        <f t="shared" ca="1" si="153"/>
        <v>#REF!</v>
      </c>
      <c r="R39" s="108" t="e">
        <f t="shared" ca="1" si="153"/>
        <v>#REF!</v>
      </c>
      <c r="S39" s="108" t="e">
        <f t="shared" ca="1" si="153"/>
        <v>#REF!</v>
      </c>
      <c r="T39" s="108" t="e">
        <f t="shared" ca="1" si="153"/>
        <v>#REF!</v>
      </c>
      <c r="U39" s="108" t="e">
        <f t="shared" ca="1" si="153"/>
        <v>#REF!</v>
      </c>
      <c r="V39" s="108" t="e">
        <f t="shared" ca="1" si="153"/>
        <v>#REF!</v>
      </c>
      <c r="W39" s="108" t="e">
        <f t="shared" ca="1" si="153"/>
        <v>#REF!</v>
      </c>
      <c r="X39" s="108" t="e">
        <f t="shared" ca="1" si="151"/>
        <v>#REF!</v>
      </c>
      <c r="Y39" s="108" t="e">
        <f t="shared" ca="1" si="151"/>
        <v>#REF!</v>
      </c>
      <c r="Z39" s="108" t="e">
        <f t="shared" ca="1" si="151"/>
        <v>#REF!</v>
      </c>
      <c r="AA39" s="108" t="e">
        <f t="shared" ca="1" si="151"/>
        <v>#REF!</v>
      </c>
      <c r="AB39" s="108" t="e">
        <f t="shared" ca="1" si="151"/>
        <v>#REF!</v>
      </c>
      <c r="AC39" s="108" t="e">
        <f t="shared" ca="1" si="151"/>
        <v>#REF!</v>
      </c>
      <c r="AD39" s="108" t="e">
        <f t="shared" ca="1" si="151"/>
        <v>#REF!</v>
      </c>
      <c r="AE39" s="108" t="e">
        <f t="shared" ca="1" si="151"/>
        <v>#REF!</v>
      </c>
      <c r="AF39" s="108" t="e">
        <f t="shared" ca="1" si="151"/>
        <v>#REF!</v>
      </c>
      <c r="AG39" s="108" t="e">
        <f t="shared" ca="1" si="151"/>
        <v>#REF!</v>
      </c>
      <c r="AH39" s="108" t="e">
        <f t="shared" ca="1" si="151"/>
        <v>#REF!</v>
      </c>
      <c r="AI39" s="108" t="e">
        <f t="shared" ca="1" si="155"/>
        <v>#REF!</v>
      </c>
      <c r="AJ39" s="108" t="e">
        <f t="shared" ca="1" si="155"/>
        <v>#REF!</v>
      </c>
      <c r="AK39" s="108" t="e">
        <f t="shared" ca="1" si="155"/>
        <v>#REF!</v>
      </c>
      <c r="AL39" s="108" t="e">
        <f t="shared" ca="1" si="155"/>
        <v>#REF!</v>
      </c>
      <c r="AM39" s="108" t="e">
        <f t="shared" ca="1" si="155"/>
        <v>#REF!</v>
      </c>
      <c r="AN39" s="108" t="e">
        <f t="shared" ca="1" si="155"/>
        <v>#REF!</v>
      </c>
      <c r="AO39" s="108" t="e">
        <f t="shared" ca="1" si="155"/>
        <v>#REF!</v>
      </c>
      <c r="AP39" s="108" t="e">
        <f t="shared" ca="1" si="155"/>
        <v>#REF!</v>
      </c>
      <c r="AQ39" s="108" t="e">
        <f t="shared" ca="1" si="155"/>
        <v>#REF!</v>
      </c>
      <c r="AR39" s="108" t="e">
        <f t="shared" ca="1" si="155"/>
        <v>#REF!</v>
      </c>
      <c r="AS39" s="108" t="e">
        <f t="shared" ca="1" si="155"/>
        <v>#REF!</v>
      </c>
      <c r="AT39" s="108" t="e">
        <f t="shared" ca="1" si="155"/>
        <v>#REF!</v>
      </c>
      <c r="AU39" s="108" t="e">
        <f t="shared" ca="1" si="155"/>
        <v>#REF!</v>
      </c>
      <c r="AV39" s="108" t="e">
        <f t="shared" ca="1" si="155"/>
        <v>#REF!</v>
      </c>
      <c r="AW39" s="108" t="e">
        <f t="shared" ca="1" si="155"/>
        <v>#REF!</v>
      </c>
      <c r="AX39" s="108" t="e">
        <f t="shared" ca="1" si="155"/>
        <v>#REF!</v>
      </c>
      <c r="AY39" s="108" t="e">
        <f t="shared" ca="1" si="154"/>
        <v>#REF!</v>
      </c>
      <c r="AZ39" s="108" t="e">
        <f t="shared" ca="1" si="154"/>
        <v>#REF!</v>
      </c>
      <c r="BA39" s="108" t="e">
        <f t="shared" ca="1" si="154"/>
        <v>#REF!</v>
      </c>
      <c r="BB39" s="108" t="e">
        <f t="shared" ca="1" si="154"/>
        <v>#REF!</v>
      </c>
      <c r="BC39" s="108" t="e">
        <f t="shared" ca="1" si="154"/>
        <v>#REF!</v>
      </c>
      <c r="BD39" s="108" t="e">
        <f t="shared" ca="1" si="152"/>
        <v>#REF!</v>
      </c>
      <c r="BE39" s="108" t="e">
        <f t="shared" ca="1" si="152"/>
        <v>#REF!</v>
      </c>
      <c r="BF39" s="108" t="e">
        <f t="shared" ca="1" si="152"/>
        <v>#REF!</v>
      </c>
      <c r="BG39" s="108" t="e">
        <f t="shared" ca="1" si="152"/>
        <v>#REF!</v>
      </c>
      <c r="BH39" s="108" t="e">
        <f t="shared" ca="1" si="152"/>
        <v>#REF!</v>
      </c>
      <c r="BI39" s="108" t="e">
        <f t="shared" ca="1" si="152"/>
        <v>#REF!</v>
      </c>
      <c r="BL39" s="97" t="str">
        <f t="shared" ca="1" si="57"/>
        <v>-</v>
      </c>
      <c r="BM39" s="97" t="str">
        <f t="shared" ca="1" si="58"/>
        <v>-</v>
      </c>
      <c r="BN39" s="97" t="str">
        <f t="shared" ca="1" si="59"/>
        <v>-</v>
      </c>
      <c r="BO39" s="97" t="str">
        <f t="shared" ca="1" si="60"/>
        <v>-</v>
      </c>
      <c r="BP39" s="99" t="str">
        <f t="shared" ca="1" si="61"/>
        <v xml:space="preserve"> - </v>
      </c>
      <c r="BQ39" s="99" t="str">
        <f t="shared" ca="1" si="62"/>
        <v xml:space="preserve"> - </v>
      </c>
      <c r="BR39" s="97" t="str">
        <f t="shared" ca="1" si="63"/>
        <v>-</v>
      </c>
      <c r="BS39" s="97" t="str">
        <f t="shared" ca="1" si="64"/>
        <v>-</v>
      </c>
      <c r="BT39" s="97" t="str">
        <f t="shared" ca="1" si="65"/>
        <v>-</v>
      </c>
      <c r="BU39" s="97" t="str">
        <f t="shared" ca="1" si="66"/>
        <v>-</v>
      </c>
      <c r="BV39" s="97" t="str">
        <f t="shared" ca="1" si="67"/>
        <v>-</v>
      </c>
      <c r="BW39" s="97" t="str">
        <f t="shared" ca="1" si="68"/>
        <v>-</v>
      </c>
      <c r="BX39" s="99" t="str">
        <f t="shared" ca="1" si="69"/>
        <v xml:space="preserve"> - </v>
      </c>
      <c r="BY39" s="99" t="str">
        <f t="shared" ca="1" si="70"/>
        <v xml:space="preserve"> - </v>
      </c>
      <c r="BZ39" s="97" t="str">
        <f t="shared" ca="1" si="71"/>
        <v>-</v>
      </c>
      <c r="CA39" s="97" t="str">
        <f t="shared" ca="1" si="72"/>
        <v>-</v>
      </c>
      <c r="CB39" s="99" t="str">
        <f t="shared" ca="1" si="73"/>
        <v xml:space="preserve"> - </v>
      </c>
      <c r="CC39" s="99" t="str">
        <f t="shared" ca="1" si="74"/>
        <v xml:space="preserve"> - </v>
      </c>
      <c r="CD39" s="99" t="str">
        <f t="shared" ca="1" si="75"/>
        <v xml:space="preserve"> - </v>
      </c>
      <c r="CE39" s="99" t="str">
        <f t="shared" ca="1" si="76"/>
        <v xml:space="preserve"> - </v>
      </c>
      <c r="CF39" s="99" t="str">
        <f t="shared" ca="1" si="77"/>
        <v xml:space="preserve"> - </v>
      </c>
      <c r="CG39" s="99" t="str">
        <f t="shared" ca="1" si="78"/>
        <v xml:space="preserve"> - </v>
      </c>
      <c r="CH39" s="97" t="str">
        <f t="shared" ca="1" si="79"/>
        <v>-</v>
      </c>
      <c r="CI39" s="97" t="str">
        <f t="shared" ca="1" si="80"/>
        <v>-</v>
      </c>
      <c r="CJ39" s="97" t="str">
        <f t="shared" ca="1" si="81"/>
        <v>-</v>
      </c>
      <c r="CK39" s="97" t="str">
        <f t="shared" ca="1" si="82"/>
        <v>-</v>
      </c>
      <c r="CL39" s="97" t="str">
        <f t="shared" ca="1" si="83"/>
        <v>-</v>
      </c>
      <c r="CM39" s="97" t="str">
        <f t="shared" ca="1" si="84"/>
        <v>-</v>
      </c>
      <c r="CN39" s="97" t="str">
        <f t="shared" ca="1" si="85"/>
        <v>-</v>
      </c>
      <c r="CO39" s="97" t="str">
        <f t="shared" ca="1" si="86"/>
        <v>-</v>
      </c>
      <c r="CP39" s="97" t="str">
        <f t="shared" ca="1" si="87"/>
        <v>-</v>
      </c>
      <c r="CQ39" s="97" t="str">
        <f t="shared" ca="1" si="88"/>
        <v>-</v>
      </c>
      <c r="CR39" s="97" t="str">
        <f t="shared" ca="1" si="89"/>
        <v>-</v>
      </c>
      <c r="CS39" s="97" t="str">
        <f t="shared" ca="1" si="90"/>
        <v>-</v>
      </c>
      <c r="CT39" s="97" t="str">
        <f t="shared" ca="1" si="91"/>
        <v>-</v>
      </c>
      <c r="CU39" s="97" t="str">
        <f t="shared" ca="1" si="92"/>
        <v>-</v>
      </c>
      <c r="CV39" s="97" t="str">
        <f t="shared" ca="1" si="93"/>
        <v>-</v>
      </c>
      <c r="CW39" s="97" t="str">
        <f t="shared" ca="1" si="94"/>
        <v>-</v>
      </c>
      <c r="CX39" s="97" t="str">
        <f t="shared" ca="1" si="95"/>
        <v>-</v>
      </c>
      <c r="CY39" s="97" t="str">
        <f t="shared" ca="1" si="96"/>
        <v>-</v>
      </c>
      <c r="CZ39" s="97" t="str">
        <f t="shared" ca="1" si="97"/>
        <v>-</v>
      </c>
      <c r="DA39" s="97" t="str">
        <f t="shared" ca="1" si="98"/>
        <v>-</v>
      </c>
      <c r="DB39" s="97" t="str">
        <f t="shared" ca="1" si="99"/>
        <v>-</v>
      </c>
      <c r="DC39" s="97" t="str">
        <f t="shared" ca="1" si="100"/>
        <v>-</v>
      </c>
      <c r="DD39" s="97" t="str">
        <f t="shared" ca="1" si="101"/>
        <v>-</v>
      </c>
      <c r="DE39" s="97" t="str">
        <f t="shared" ca="1" si="102"/>
        <v>-</v>
      </c>
      <c r="DF39" s="97" t="str">
        <f t="shared" ca="1" si="103"/>
        <v>-</v>
      </c>
      <c r="DG39" s="97" t="str">
        <f t="shared" ca="1" si="104"/>
        <v>-</v>
      </c>
      <c r="DH39" s="97" t="str">
        <f t="shared" ca="1" si="105"/>
        <v>-</v>
      </c>
      <c r="DI39" s="97" t="str">
        <f t="shared" ca="1" si="106"/>
        <v>-</v>
      </c>
      <c r="DJ39" s="97" t="str">
        <f t="shared" ca="1" si="107"/>
        <v>-</v>
      </c>
      <c r="DK39" s="97" t="str">
        <f t="shared" ca="1" si="108"/>
        <v>-</v>
      </c>
      <c r="DL39" s="97" t="str">
        <f t="shared" ca="1" si="109"/>
        <v>-</v>
      </c>
      <c r="DM39" s="97" t="str">
        <f t="shared" ca="1" si="110"/>
        <v>-</v>
      </c>
      <c r="DN39" s="97">
        <v>39</v>
      </c>
      <c r="DT39" s="97" t="str">
        <f t="shared" ca="1" si="111"/>
        <v>-</v>
      </c>
      <c r="DU39" s="97" t="str">
        <f t="shared" ca="1" si="112"/>
        <v>-</v>
      </c>
      <c r="DV39" s="97" t="str">
        <f t="shared" ca="1" si="113"/>
        <v>-</v>
      </c>
      <c r="DW39" s="97" t="str">
        <f t="shared" ca="1" si="114"/>
        <v>-</v>
      </c>
      <c r="DX39" s="97" t="str">
        <f t="shared" ca="1" si="115"/>
        <v>-</v>
      </c>
      <c r="DY39" s="97" t="e">
        <f t="shared" ca="1" si="116"/>
        <v>#REF!</v>
      </c>
      <c r="DZ39" s="97" t="str">
        <f t="shared" si="47"/>
        <v>Minor Retrofit</v>
      </c>
      <c r="EA39" s="97" t="e">
        <f t="shared" ca="1" si="117"/>
        <v>#REF!</v>
      </c>
      <c r="EB39" s="97">
        <f t="shared" si="118"/>
        <v>34</v>
      </c>
      <c r="EC39" s="97">
        <f>Calculation!$W$376</f>
        <v>1</v>
      </c>
      <c r="ED39" s="97" t="str">
        <f t="shared" ca="1" si="119"/>
        <v>-</v>
      </c>
      <c r="EE39" s="97" t="str">
        <f t="shared" ca="1" si="120"/>
        <v>-</v>
      </c>
      <c r="EF39" s="97" t="str">
        <f t="shared" ca="1" si="121"/>
        <v>-</v>
      </c>
      <c r="EG39" s="97" t="str">
        <f t="shared" ca="1" si="122"/>
        <v>-</v>
      </c>
      <c r="EH39" s="97" t="str">
        <f t="shared" ca="1" si="123"/>
        <v>-</v>
      </c>
      <c r="EI39" s="97">
        <f t="shared" ca="1" si="124"/>
        <v>0</v>
      </c>
      <c r="EJ39" s="97">
        <f t="shared" ca="1" si="140"/>
        <v>0</v>
      </c>
      <c r="EK39" s="97" t="str">
        <f t="shared" ca="1" si="125"/>
        <v>00</v>
      </c>
      <c r="EL39" s="97" t="e">
        <f t="shared" ca="1" si="126"/>
        <v>#REF!</v>
      </c>
      <c r="EN39" s="97">
        <v>3.4000000000000001E-6</v>
      </c>
      <c r="EP39" s="97">
        <v>34</v>
      </c>
      <c r="EQ39" s="97">
        <f t="array" aca="1" ref="EQ39" ca="1">MAX(IF($EI$6:$EI$365&lt;EQ38,$EI$6:$EI$365,""))</f>
        <v>0</v>
      </c>
      <c r="ER39" s="97">
        <f t="shared" ca="1" si="127"/>
        <v>0</v>
      </c>
      <c r="ES39" s="97" t="e">
        <f t="shared" ca="1" si="136"/>
        <v>#REF!</v>
      </c>
      <c r="ET39" s="97">
        <f t="shared" ca="1" si="128"/>
        <v>0</v>
      </c>
      <c r="EU39" s="97">
        <f t="shared" ca="1" si="129"/>
        <v>0</v>
      </c>
      <c r="EV39" s="97">
        <f t="shared" ca="1" si="49"/>
        <v>1</v>
      </c>
      <c r="EY39" s="97" t="e">
        <f ca="1">INDEX('MCA-INPUT'!$C$28:$F$42,MATCH(MCA!E39,'MCA-INPUT'!$B$28:$B$42,0),MATCH(MCA!B39,'MCA-INPUT'!$C$27:$F$27,0))</f>
        <v>#REF!</v>
      </c>
      <c r="FB39" s="97" t="str">
        <f t="shared" si="156"/>
        <v>Medium Retrofit</v>
      </c>
      <c r="FC39" s="97" t="e">
        <f t="shared" ca="1" si="157"/>
        <v>#REF!</v>
      </c>
      <c r="FD39" s="97" t="e">
        <f t="shared" ca="1" si="158"/>
        <v>#REF!</v>
      </c>
      <c r="FE39" s="97">
        <f t="shared" ca="1" si="141"/>
        <v>0</v>
      </c>
      <c r="FF39" s="97" t="str">
        <f t="shared" ca="1" si="142"/>
        <v>N/A</v>
      </c>
      <c r="FG39" s="97" t="e">
        <f t="shared" ca="1" si="147"/>
        <v>#REF!</v>
      </c>
      <c r="FK39" s="97">
        <v>18</v>
      </c>
      <c r="FL39" s="97">
        <f t="shared" ca="1" si="148"/>
        <v>0</v>
      </c>
      <c r="FM39" s="97" t="e">
        <f t="shared" ca="1" si="149"/>
        <v>#N/A</v>
      </c>
      <c r="FN39" s="111" t="e">
        <f t="shared" ca="1" si="143"/>
        <v>#REF!</v>
      </c>
      <c r="FP39" s="97">
        <v>34</v>
      </c>
      <c r="FQ39" s="97" t="str">
        <v>Annual increase of Renewable Energy generation - %</v>
      </c>
      <c r="FR39" s="97" t="str">
        <f t="shared" si="133"/>
        <v>34. Annual increase of Renewable Energy generation - %</v>
      </c>
      <c r="FS39" s="97" t="str">
        <v>%</v>
      </c>
      <c r="FU39" s="109" t="e">
        <f t="shared" ca="1" si="53"/>
        <v>#REF!</v>
      </c>
      <c r="FV39" s="109" t="e">
        <f t="shared" ca="1" si="54"/>
        <v>#REF!</v>
      </c>
      <c r="FW39" s="110" t="e">
        <f t="shared" ca="1" si="134"/>
        <v>#REF!</v>
      </c>
      <c r="FX39" s="110"/>
      <c r="FY39" s="97" t="e">
        <f t="shared" ca="1" si="135"/>
        <v>#REF!</v>
      </c>
      <c r="FZ39" s="97" t="str">
        <f ca="1">IF(ISERROR(VLOOKUP(FY39,'MCA-INPUT'!$B$45:$F$54,1,FALSE)),"No","Yes")</f>
        <v>No</v>
      </c>
      <c r="GA39" s="109" t="e">
        <f ca="1"/>
        <v>#REF!</v>
      </c>
    </row>
    <row r="40" spans="1:183" x14ac:dyDescent="0.25">
      <c r="A40" s="96">
        <v>35</v>
      </c>
      <c r="B40" s="96" t="s">
        <v>3</v>
      </c>
      <c r="C40" s="106" t="e">
        <f t="shared" ca="1" si="150"/>
        <v>#REF!</v>
      </c>
      <c r="D40" s="107" t="e">
        <f t="shared" ca="1" si="150"/>
        <v>#REF!</v>
      </c>
      <c r="E40" s="96" t="e">
        <f t="shared" ca="1" si="150"/>
        <v>#REF!</v>
      </c>
      <c r="F40" s="96" t="s">
        <v>4</v>
      </c>
      <c r="G40" s="96" t="e">
        <f t="shared" ca="1" si="55"/>
        <v>#REF!</v>
      </c>
      <c r="H40" s="108" t="e">
        <f t="shared" ca="1" si="153"/>
        <v>#REF!</v>
      </c>
      <c r="I40" s="108" t="e">
        <f t="shared" ca="1" si="153"/>
        <v>#REF!</v>
      </c>
      <c r="J40" s="108" t="e">
        <f t="shared" ca="1" si="153"/>
        <v>#REF!</v>
      </c>
      <c r="K40" s="108" t="e">
        <f t="shared" ca="1" si="153"/>
        <v>#REF!</v>
      </c>
      <c r="L40" s="108" t="e">
        <f t="shared" ca="1" si="153"/>
        <v>#REF!</v>
      </c>
      <c r="M40" s="108" t="e">
        <f t="shared" ca="1" si="153"/>
        <v>#REF!</v>
      </c>
      <c r="N40" s="108" t="e">
        <f t="shared" ca="1" si="153"/>
        <v>#REF!</v>
      </c>
      <c r="O40" s="108" t="e">
        <f t="shared" ca="1" si="153"/>
        <v>#REF!</v>
      </c>
      <c r="P40" s="108" t="e">
        <f t="shared" ca="1" si="153"/>
        <v>#REF!</v>
      </c>
      <c r="Q40" s="108" t="e">
        <f t="shared" ca="1" si="153"/>
        <v>#REF!</v>
      </c>
      <c r="R40" s="108" t="e">
        <f t="shared" ca="1" si="153"/>
        <v>#REF!</v>
      </c>
      <c r="S40" s="108" t="e">
        <f t="shared" ca="1" si="153"/>
        <v>#REF!</v>
      </c>
      <c r="T40" s="108" t="e">
        <f t="shared" ca="1" si="153"/>
        <v>#REF!</v>
      </c>
      <c r="U40" s="108" t="e">
        <f t="shared" ca="1" si="153"/>
        <v>#REF!</v>
      </c>
      <c r="V40" s="108" t="e">
        <f t="shared" ca="1" si="153"/>
        <v>#REF!</v>
      </c>
      <c r="W40" s="108" t="e">
        <f t="shared" ca="1" si="153"/>
        <v>#REF!</v>
      </c>
      <c r="X40" s="108" t="e">
        <f t="shared" ca="1" si="151"/>
        <v>#REF!</v>
      </c>
      <c r="Y40" s="108" t="e">
        <f t="shared" ca="1" si="151"/>
        <v>#REF!</v>
      </c>
      <c r="Z40" s="108" t="e">
        <f t="shared" ca="1" si="151"/>
        <v>#REF!</v>
      </c>
      <c r="AA40" s="108" t="e">
        <f t="shared" ca="1" si="151"/>
        <v>#REF!</v>
      </c>
      <c r="AB40" s="108" t="e">
        <f t="shared" ca="1" si="151"/>
        <v>#REF!</v>
      </c>
      <c r="AC40" s="108" t="e">
        <f t="shared" ca="1" si="151"/>
        <v>#REF!</v>
      </c>
      <c r="AD40" s="108" t="e">
        <f t="shared" ca="1" si="151"/>
        <v>#REF!</v>
      </c>
      <c r="AE40" s="108" t="e">
        <f t="shared" ca="1" si="151"/>
        <v>#REF!</v>
      </c>
      <c r="AF40" s="108" t="e">
        <f t="shared" ca="1" si="151"/>
        <v>#REF!</v>
      </c>
      <c r="AG40" s="108" t="e">
        <f t="shared" ca="1" si="151"/>
        <v>#REF!</v>
      </c>
      <c r="AH40" s="108" t="e">
        <f t="shared" ca="1" si="151"/>
        <v>#REF!</v>
      </c>
      <c r="AI40" s="108" t="e">
        <f t="shared" ca="1" si="155"/>
        <v>#REF!</v>
      </c>
      <c r="AJ40" s="108" t="e">
        <f t="shared" ca="1" si="155"/>
        <v>#REF!</v>
      </c>
      <c r="AK40" s="108" t="e">
        <f t="shared" ca="1" si="155"/>
        <v>#REF!</v>
      </c>
      <c r="AL40" s="108" t="e">
        <f t="shared" ca="1" si="155"/>
        <v>#REF!</v>
      </c>
      <c r="AM40" s="108" t="e">
        <f t="shared" ca="1" si="155"/>
        <v>#REF!</v>
      </c>
      <c r="AN40" s="108" t="e">
        <f t="shared" ca="1" si="155"/>
        <v>#REF!</v>
      </c>
      <c r="AO40" s="108" t="e">
        <f t="shared" ca="1" si="155"/>
        <v>#REF!</v>
      </c>
      <c r="AP40" s="108" t="e">
        <f t="shared" ca="1" si="155"/>
        <v>#REF!</v>
      </c>
      <c r="AQ40" s="108" t="e">
        <f t="shared" ca="1" si="155"/>
        <v>#REF!</v>
      </c>
      <c r="AR40" s="108" t="e">
        <f t="shared" ca="1" si="155"/>
        <v>#REF!</v>
      </c>
      <c r="AS40" s="108" t="e">
        <f t="shared" ca="1" si="155"/>
        <v>#REF!</v>
      </c>
      <c r="AT40" s="108" t="e">
        <f t="shared" ca="1" si="155"/>
        <v>#REF!</v>
      </c>
      <c r="AU40" s="108" t="e">
        <f t="shared" ca="1" si="155"/>
        <v>#REF!</v>
      </c>
      <c r="AV40" s="108" t="e">
        <f t="shared" ca="1" si="155"/>
        <v>#REF!</v>
      </c>
      <c r="AW40" s="108" t="e">
        <f t="shared" ca="1" si="155"/>
        <v>#REF!</v>
      </c>
      <c r="AX40" s="108" t="e">
        <f t="shared" ca="1" si="155"/>
        <v>#REF!</v>
      </c>
      <c r="AY40" s="108" t="e">
        <f t="shared" ca="1" si="154"/>
        <v>#REF!</v>
      </c>
      <c r="AZ40" s="108" t="e">
        <f t="shared" ca="1" si="154"/>
        <v>#REF!</v>
      </c>
      <c r="BA40" s="108" t="e">
        <f t="shared" ca="1" si="154"/>
        <v>#REF!</v>
      </c>
      <c r="BB40" s="108" t="e">
        <f t="shared" ca="1" si="154"/>
        <v>#REF!</v>
      </c>
      <c r="BC40" s="108" t="e">
        <f t="shared" ca="1" si="154"/>
        <v>#REF!</v>
      </c>
      <c r="BD40" s="108" t="e">
        <f t="shared" ca="1" si="152"/>
        <v>#REF!</v>
      </c>
      <c r="BE40" s="108" t="e">
        <f t="shared" ca="1" si="152"/>
        <v>#REF!</v>
      </c>
      <c r="BF40" s="108" t="e">
        <f t="shared" ca="1" si="152"/>
        <v>#REF!</v>
      </c>
      <c r="BG40" s="108" t="e">
        <f t="shared" ca="1" si="152"/>
        <v>#REF!</v>
      </c>
      <c r="BH40" s="108" t="e">
        <f t="shared" ca="1" si="152"/>
        <v>#REF!</v>
      </c>
      <c r="BI40" s="108" t="e">
        <f t="shared" ca="1" si="152"/>
        <v>#REF!</v>
      </c>
      <c r="BL40" s="97" t="str">
        <f t="shared" ca="1" si="57"/>
        <v>-</v>
      </c>
      <c r="BM40" s="97" t="str">
        <f t="shared" ca="1" si="58"/>
        <v>-</v>
      </c>
      <c r="BN40" s="97" t="str">
        <f t="shared" ca="1" si="59"/>
        <v>-</v>
      </c>
      <c r="BO40" s="97" t="str">
        <f t="shared" ca="1" si="60"/>
        <v>-</v>
      </c>
      <c r="BP40" s="99" t="str">
        <f t="shared" ca="1" si="61"/>
        <v xml:space="preserve"> - </v>
      </c>
      <c r="BQ40" s="99" t="str">
        <f t="shared" ca="1" si="62"/>
        <v xml:space="preserve"> - </v>
      </c>
      <c r="BR40" s="97" t="str">
        <f t="shared" ca="1" si="63"/>
        <v>-</v>
      </c>
      <c r="BS40" s="97" t="str">
        <f t="shared" ca="1" si="64"/>
        <v>-</v>
      </c>
      <c r="BT40" s="97" t="str">
        <f t="shared" ca="1" si="65"/>
        <v>-</v>
      </c>
      <c r="BU40" s="97" t="str">
        <f t="shared" ca="1" si="66"/>
        <v>-</v>
      </c>
      <c r="BV40" s="97" t="str">
        <f t="shared" ca="1" si="67"/>
        <v>-</v>
      </c>
      <c r="BW40" s="97" t="str">
        <f t="shared" ca="1" si="68"/>
        <v>-</v>
      </c>
      <c r="BX40" s="99" t="str">
        <f t="shared" ca="1" si="69"/>
        <v xml:space="preserve"> - </v>
      </c>
      <c r="BY40" s="99" t="str">
        <f t="shared" ca="1" si="70"/>
        <v xml:space="preserve"> - </v>
      </c>
      <c r="BZ40" s="97" t="str">
        <f t="shared" ca="1" si="71"/>
        <v>-</v>
      </c>
      <c r="CA40" s="97" t="str">
        <f t="shared" ca="1" si="72"/>
        <v>-</v>
      </c>
      <c r="CB40" s="99" t="str">
        <f t="shared" ca="1" si="73"/>
        <v xml:space="preserve"> - </v>
      </c>
      <c r="CC40" s="99" t="str">
        <f t="shared" ca="1" si="74"/>
        <v xml:space="preserve"> - </v>
      </c>
      <c r="CD40" s="99" t="str">
        <f t="shared" ca="1" si="75"/>
        <v xml:space="preserve"> - </v>
      </c>
      <c r="CE40" s="99" t="str">
        <f t="shared" ca="1" si="76"/>
        <v xml:space="preserve"> - </v>
      </c>
      <c r="CF40" s="99" t="str">
        <f t="shared" ca="1" si="77"/>
        <v xml:space="preserve"> - </v>
      </c>
      <c r="CG40" s="99" t="str">
        <f t="shared" ca="1" si="78"/>
        <v xml:space="preserve"> - </v>
      </c>
      <c r="CH40" s="97" t="str">
        <f t="shared" ca="1" si="79"/>
        <v>-</v>
      </c>
      <c r="CI40" s="97" t="str">
        <f t="shared" ca="1" si="80"/>
        <v>-</v>
      </c>
      <c r="CJ40" s="97" t="str">
        <f t="shared" ca="1" si="81"/>
        <v>-</v>
      </c>
      <c r="CK40" s="97" t="str">
        <f t="shared" ca="1" si="82"/>
        <v>-</v>
      </c>
      <c r="CL40" s="97" t="str">
        <f t="shared" ca="1" si="83"/>
        <v>-</v>
      </c>
      <c r="CM40" s="97" t="str">
        <f t="shared" ca="1" si="84"/>
        <v>-</v>
      </c>
      <c r="CN40" s="97" t="str">
        <f t="shared" ca="1" si="85"/>
        <v>-</v>
      </c>
      <c r="CO40" s="97" t="str">
        <f t="shared" ca="1" si="86"/>
        <v>-</v>
      </c>
      <c r="CP40" s="97" t="str">
        <f t="shared" ca="1" si="87"/>
        <v>-</v>
      </c>
      <c r="CQ40" s="97" t="str">
        <f t="shared" ca="1" si="88"/>
        <v>-</v>
      </c>
      <c r="CR40" s="97" t="str">
        <f t="shared" ca="1" si="89"/>
        <v>-</v>
      </c>
      <c r="CS40" s="97" t="str">
        <f t="shared" ca="1" si="90"/>
        <v>-</v>
      </c>
      <c r="CT40" s="97" t="str">
        <f t="shared" ca="1" si="91"/>
        <v>-</v>
      </c>
      <c r="CU40" s="97" t="str">
        <f t="shared" ca="1" si="92"/>
        <v>-</v>
      </c>
      <c r="CV40" s="97" t="str">
        <f t="shared" ca="1" si="93"/>
        <v>-</v>
      </c>
      <c r="CW40" s="97" t="str">
        <f t="shared" ca="1" si="94"/>
        <v>-</v>
      </c>
      <c r="CX40" s="97" t="str">
        <f t="shared" ca="1" si="95"/>
        <v>-</v>
      </c>
      <c r="CY40" s="97" t="str">
        <f t="shared" ca="1" si="96"/>
        <v>-</v>
      </c>
      <c r="CZ40" s="97" t="str">
        <f t="shared" ca="1" si="97"/>
        <v>-</v>
      </c>
      <c r="DA40" s="97" t="str">
        <f t="shared" ca="1" si="98"/>
        <v>-</v>
      </c>
      <c r="DB40" s="97" t="str">
        <f t="shared" ca="1" si="99"/>
        <v>-</v>
      </c>
      <c r="DC40" s="97" t="str">
        <f t="shared" ca="1" si="100"/>
        <v>-</v>
      </c>
      <c r="DD40" s="97" t="str">
        <f t="shared" ca="1" si="101"/>
        <v>-</v>
      </c>
      <c r="DE40" s="97" t="str">
        <f t="shared" ca="1" si="102"/>
        <v>-</v>
      </c>
      <c r="DF40" s="97" t="str">
        <f t="shared" ca="1" si="103"/>
        <v>-</v>
      </c>
      <c r="DG40" s="97" t="str">
        <f t="shared" ca="1" si="104"/>
        <v>-</v>
      </c>
      <c r="DH40" s="97" t="str">
        <f t="shared" ca="1" si="105"/>
        <v>-</v>
      </c>
      <c r="DI40" s="97" t="str">
        <f t="shared" ca="1" si="106"/>
        <v>-</v>
      </c>
      <c r="DJ40" s="97" t="str">
        <f t="shared" ca="1" si="107"/>
        <v>-</v>
      </c>
      <c r="DK40" s="97" t="str">
        <f t="shared" ca="1" si="108"/>
        <v>-</v>
      </c>
      <c r="DL40" s="97" t="str">
        <f t="shared" ca="1" si="109"/>
        <v>-</v>
      </c>
      <c r="DM40" s="97" t="str">
        <f t="shared" ca="1" si="110"/>
        <v>-</v>
      </c>
      <c r="DN40" s="97">
        <v>40</v>
      </c>
      <c r="DT40" s="97" t="str">
        <f t="shared" ca="1" si="111"/>
        <v>-</v>
      </c>
      <c r="DU40" s="97" t="str">
        <f t="shared" ca="1" si="112"/>
        <v>-</v>
      </c>
      <c r="DV40" s="97" t="str">
        <f t="shared" ca="1" si="113"/>
        <v>-</v>
      </c>
      <c r="DW40" s="97" t="str">
        <f t="shared" ca="1" si="114"/>
        <v>-</v>
      </c>
      <c r="DX40" s="97" t="str">
        <f t="shared" ca="1" si="115"/>
        <v>-</v>
      </c>
      <c r="DY40" s="97" t="e">
        <f t="shared" ca="1" si="116"/>
        <v>#REF!</v>
      </c>
      <c r="DZ40" s="97" t="str">
        <f t="shared" si="47"/>
        <v>Minor Retrofit</v>
      </c>
      <c r="EA40" s="97" t="e">
        <f t="shared" ca="1" si="117"/>
        <v>#REF!</v>
      </c>
      <c r="EB40" s="97">
        <f t="shared" si="118"/>
        <v>35</v>
      </c>
      <c r="EC40" s="97">
        <f>Calculation!$W$376</f>
        <v>1</v>
      </c>
      <c r="ED40" s="97" t="str">
        <f t="shared" ca="1" si="119"/>
        <v>-</v>
      </c>
      <c r="EE40" s="97" t="str">
        <f t="shared" ca="1" si="120"/>
        <v>-</v>
      </c>
      <c r="EF40" s="97" t="str">
        <f t="shared" ca="1" si="121"/>
        <v>-</v>
      </c>
      <c r="EG40" s="97" t="str">
        <f t="shared" ca="1" si="122"/>
        <v>-</v>
      </c>
      <c r="EH40" s="97" t="str">
        <f t="shared" ca="1" si="123"/>
        <v>-</v>
      </c>
      <c r="EI40" s="97">
        <f t="shared" ca="1" si="124"/>
        <v>0</v>
      </c>
      <c r="EJ40" s="97">
        <f t="shared" ca="1" si="140"/>
        <v>0</v>
      </c>
      <c r="EK40" s="97" t="str">
        <f t="shared" ca="1" si="125"/>
        <v>00</v>
      </c>
      <c r="EL40" s="97" t="e">
        <f t="shared" ca="1" si="126"/>
        <v>#REF!</v>
      </c>
      <c r="EN40" s="97">
        <v>3.4999999999999999E-6</v>
      </c>
      <c r="EP40" s="97">
        <v>35</v>
      </c>
      <c r="EQ40" s="97">
        <f t="array" aca="1" ref="EQ40" ca="1">MAX(IF($EI$6:$EI$365&lt;EQ39,$EI$6:$EI$365,""))</f>
        <v>0</v>
      </c>
      <c r="ER40" s="97">
        <f t="shared" ca="1" si="127"/>
        <v>0</v>
      </c>
      <c r="ES40" s="97" t="e">
        <f t="shared" ca="1" si="136"/>
        <v>#REF!</v>
      </c>
      <c r="ET40" s="97">
        <f t="shared" ca="1" si="128"/>
        <v>0</v>
      </c>
      <c r="EU40" s="97">
        <f t="shared" ca="1" si="129"/>
        <v>0</v>
      </c>
      <c r="EV40" s="97">
        <f t="shared" ca="1" si="49"/>
        <v>1</v>
      </c>
      <c r="EY40" s="97" t="e">
        <f ca="1">INDEX('MCA-INPUT'!$C$28:$F$42,MATCH(MCA!E40,'MCA-INPUT'!$B$28:$B$42,0),MATCH(MCA!B40,'MCA-INPUT'!$C$27:$F$27,0))</f>
        <v>#REF!</v>
      </c>
      <c r="FB40" s="97" t="str">
        <f t="shared" si="156"/>
        <v>Medium Retrofit</v>
      </c>
      <c r="FC40" s="97" t="e">
        <f t="shared" ca="1" si="157"/>
        <v>#REF!</v>
      </c>
      <c r="FD40" s="97" t="e">
        <f t="shared" ca="1" si="158"/>
        <v>#REF!</v>
      </c>
      <c r="FE40" s="97">
        <f t="shared" ca="1" si="141"/>
        <v>0</v>
      </c>
      <c r="FF40" s="97" t="str">
        <f t="shared" ca="1" si="142"/>
        <v>N/A</v>
      </c>
      <c r="FG40" s="97" t="e">
        <f t="shared" ca="1" si="147"/>
        <v>#REF!</v>
      </c>
      <c r="FK40" s="97">
        <v>19</v>
      </c>
      <c r="FL40" s="97">
        <f t="shared" ca="1" si="148"/>
        <v>0</v>
      </c>
      <c r="FM40" s="97" t="e">
        <f t="shared" ca="1" si="149"/>
        <v>#N/A</v>
      </c>
      <c r="FN40" s="111" t="e">
        <f t="shared" ca="1" si="143"/>
        <v>#REF!</v>
      </c>
      <c r="FP40" s="97">
        <v>35</v>
      </c>
      <c r="FQ40" s="97" t="str">
        <v>Total annual avoided CO2 emissions  - kg/m²/yr</v>
      </c>
      <c r="FR40" s="97" t="str">
        <f t="shared" si="133"/>
        <v>35. Total annual avoided CO2 emissions  - kg/m²/yr</v>
      </c>
      <c r="FS40" s="97" t="str">
        <v>kg/m2/yr</v>
      </c>
      <c r="FU40" s="109" t="e">
        <f t="shared" ca="1" si="53"/>
        <v>#REF!</v>
      </c>
      <c r="FV40" s="109" t="e">
        <f t="shared" ca="1" si="54"/>
        <v>#REF!</v>
      </c>
      <c r="FW40" s="110" t="e">
        <f t="shared" ca="1" si="134"/>
        <v>#REF!</v>
      </c>
      <c r="FX40" s="110"/>
      <c r="FY40" s="97" t="e">
        <f t="shared" ca="1" si="135"/>
        <v>#REF!</v>
      </c>
      <c r="FZ40" s="97" t="str">
        <f ca="1">IF(ISERROR(VLOOKUP(FY40,'MCA-INPUT'!$B$45:$F$54,1,FALSE)),"No","Yes")</f>
        <v>No</v>
      </c>
      <c r="GA40" s="109" t="e">
        <f ca="1"/>
        <v>#REF!</v>
      </c>
    </row>
    <row r="41" spans="1:183" x14ac:dyDescent="0.25">
      <c r="A41" s="96">
        <v>36</v>
      </c>
      <c r="B41" s="96" t="s">
        <v>3</v>
      </c>
      <c r="C41" s="106" t="e">
        <f t="shared" ca="1" si="150"/>
        <v>#REF!</v>
      </c>
      <c r="D41" s="107" t="e">
        <f t="shared" ca="1" si="150"/>
        <v>#REF!</v>
      </c>
      <c r="E41" s="96" t="e">
        <f t="shared" ca="1" si="150"/>
        <v>#REF!</v>
      </c>
      <c r="F41" s="96" t="s">
        <v>4</v>
      </c>
      <c r="G41" s="96" t="e">
        <f t="shared" ca="1" si="55"/>
        <v>#REF!</v>
      </c>
      <c r="H41" s="108" t="e">
        <f t="shared" ca="1" si="153"/>
        <v>#REF!</v>
      </c>
      <c r="I41" s="108" t="e">
        <f t="shared" ca="1" si="153"/>
        <v>#REF!</v>
      </c>
      <c r="J41" s="108" t="e">
        <f t="shared" ca="1" si="153"/>
        <v>#REF!</v>
      </c>
      <c r="K41" s="108" t="e">
        <f t="shared" ca="1" si="153"/>
        <v>#REF!</v>
      </c>
      <c r="L41" s="108" t="e">
        <f t="shared" ca="1" si="153"/>
        <v>#REF!</v>
      </c>
      <c r="M41" s="108" t="e">
        <f t="shared" ca="1" si="153"/>
        <v>#REF!</v>
      </c>
      <c r="N41" s="108" t="e">
        <f t="shared" ca="1" si="153"/>
        <v>#REF!</v>
      </c>
      <c r="O41" s="108" t="e">
        <f t="shared" ca="1" si="153"/>
        <v>#REF!</v>
      </c>
      <c r="P41" s="108" t="e">
        <f t="shared" ca="1" si="153"/>
        <v>#REF!</v>
      </c>
      <c r="Q41" s="108" t="e">
        <f t="shared" ca="1" si="153"/>
        <v>#REF!</v>
      </c>
      <c r="R41" s="108" t="e">
        <f t="shared" ca="1" si="153"/>
        <v>#REF!</v>
      </c>
      <c r="S41" s="108" t="e">
        <f t="shared" ca="1" si="153"/>
        <v>#REF!</v>
      </c>
      <c r="T41" s="108" t="e">
        <f t="shared" ca="1" si="153"/>
        <v>#REF!</v>
      </c>
      <c r="U41" s="108" t="e">
        <f t="shared" ca="1" si="153"/>
        <v>#REF!</v>
      </c>
      <c r="V41" s="108" t="e">
        <f t="shared" ca="1" si="153"/>
        <v>#REF!</v>
      </c>
      <c r="W41" s="108" t="e">
        <f t="shared" ca="1" si="153"/>
        <v>#REF!</v>
      </c>
      <c r="X41" s="108" t="e">
        <f t="shared" ca="1" si="151"/>
        <v>#REF!</v>
      </c>
      <c r="Y41" s="108" t="e">
        <f t="shared" ca="1" si="151"/>
        <v>#REF!</v>
      </c>
      <c r="Z41" s="108" t="e">
        <f t="shared" ca="1" si="151"/>
        <v>#REF!</v>
      </c>
      <c r="AA41" s="108" t="e">
        <f t="shared" ca="1" si="151"/>
        <v>#REF!</v>
      </c>
      <c r="AB41" s="108" t="e">
        <f t="shared" ca="1" si="151"/>
        <v>#REF!</v>
      </c>
      <c r="AC41" s="108" t="e">
        <f t="shared" ca="1" si="151"/>
        <v>#REF!</v>
      </c>
      <c r="AD41" s="108" t="e">
        <f t="shared" ca="1" si="151"/>
        <v>#REF!</v>
      </c>
      <c r="AE41" s="108" t="e">
        <f t="shared" ca="1" si="151"/>
        <v>#REF!</v>
      </c>
      <c r="AF41" s="108" t="e">
        <f t="shared" ca="1" si="151"/>
        <v>#REF!</v>
      </c>
      <c r="AG41" s="108" t="e">
        <f t="shared" ca="1" si="151"/>
        <v>#REF!</v>
      </c>
      <c r="AH41" s="108" t="e">
        <f t="shared" ca="1" si="151"/>
        <v>#REF!</v>
      </c>
      <c r="AI41" s="108" t="e">
        <f t="shared" ca="1" si="155"/>
        <v>#REF!</v>
      </c>
      <c r="AJ41" s="108" t="e">
        <f t="shared" ca="1" si="155"/>
        <v>#REF!</v>
      </c>
      <c r="AK41" s="108" t="e">
        <f t="shared" ca="1" si="155"/>
        <v>#REF!</v>
      </c>
      <c r="AL41" s="108" t="e">
        <f t="shared" ca="1" si="155"/>
        <v>#REF!</v>
      </c>
      <c r="AM41" s="108" t="e">
        <f t="shared" ca="1" si="155"/>
        <v>#REF!</v>
      </c>
      <c r="AN41" s="108" t="e">
        <f t="shared" ca="1" si="155"/>
        <v>#REF!</v>
      </c>
      <c r="AO41" s="108" t="e">
        <f t="shared" ca="1" si="155"/>
        <v>#REF!</v>
      </c>
      <c r="AP41" s="108" t="e">
        <f t="shared" ca="1" si="155"/>
        <v>#REF!</v>
      </c>
      <c r="AQ41" s="108" t="e">
        <f t="shared" ca="1" si="155"/>
        <v>#REF!</v>
      </c>
      <c r="AR41" s="108" t="e">
        <f t="shared" ca="1" si="155"/>
        <v>#REF!</v>
      </c>
      <c r="AS41" s="108" t="e">
        <f t="shared" ca="1" si="155"/>
        <v>#REF!</v>
      </c>
      <c r="AT41" s="108" t="e">
        <f t="shared" ca="1" si="155"/>
        <v>#REF!</v>
      </c>
      <c r="AU41" s="108" t="e">
        <f t="shared" ca="1" si="155"/>
        <v>#REF!</v>
      </c>
      <c r="AV41" s="108" t="e">
        <f t="shared" ca="1" si="155"/>
        <v>#REF!</v>
      </c>
      <c r="AW41" s="108" t="e">
        <f t="shared" ca="1" si="155"/>
        <v>#REF!</v>
      </c>
      <c r="AX41" s="108" t="e">
        <f t="shared" ca="1" si="155"/>
        <v>#REF!</v>
      </c>
      <c r="AY41" s="108" t="e">
        <f t="shared" ca="1" si="154"/>
        <v>#REF!</v>
      </c>
      <c r="AZ41" s="108" t="e">
        <f t="shared" ca="1" si="154"/>
        <v>#REF!</v>
      </c>
      <c r="BA41" s="108" t="e">
        <f t="shared" ca="1" si="154"/>
        <v>#REF!</v>
      </c>
      <c r="BB41" s="108" t="e">
        <f t="shared" ca="1" si="154"/>
        <v>#REF!</v>
      </c>
      <c r="BC41" s="108" t="e">
        <f t="shared" ca="1" si="154"/>
        <v>#REF!</v>
      </c>
      <c r="BD41" s="108" t="e">
        <f t="shared" ca="1" si="152"/>
        <v>#REF!</v>
      </c>
      <c r="BE41" s="108" t="e">
        <f t="shared" ca="1" si="152"/>
        <v>#REF!</v>
      </c>
      <c r="BF41" s="108" t="e">
        <f t="shared" ca="1" si="152"/>
        <v>#REF!</v>
      </c>
      <c r="BG41" s="108" t="e">
        <f t="shared" ca="1" si="152"/>
        <v>#REF!</v>
      </c>
      <c r="BH41" s="108" t="e">
        <f t="shared" ca="1" si="152"/>
        <v>#REF!</v>
      </c>
      <c r="BI41" s="108" t="e">
        <f t="shared" ca="1" si="152"/>
        <v>#REF!</v>
      </c>
      <c r="BL41" s="97" t="str">
        <f t="shared" ca="1" si="57"/>
        <v>-</v>
      </c>
      <c r="BM41" s="97" t="str">
        <f t="shared" ca="1" si="58"/>
        <v>-</v>
      </c>
      <c r="BN41" s="97" t="str">
        <f t="shared" ca="1" si="59"/>
        <v>-</v>
      </c>
      <c r="BO41" s="97" t="str">
        <f t="shared" ca="1" si="60"/>
        <v>-</v>
      </c>
      <c r="BP41" s="99" t="str">
        <f t="shared" ca="1" si="61"/>
        <v xml:space="preserve"> - </v>
      </c>
      <c r="BQ41" s="99" t="str">
        <f t="shared" ca="1" si="62"/>
        <v xml:space="preserve"> - </v>
      </c>
      <c r="BR41" s="97" t="str">
        <f t="shared" ca="1" si="63"/>
        <v>-</v>
      </c>
      <c r="BS41" s="97" t="str">
        <f t="shared" ca="1" si="64"/>
        <v>-</v>
      </c>
      <c r="BT41" s="97" t="str">
        <f t="shared" ca="1" si="65"/>
        <v>-</v>
      </c>
      <c r="BU41" s="97" t="str">
        <f t="shared" ca="1" si="66"/>
        <v>-</v>
      </c>
      <c r="BV41" s="97" t="str">
        <f t="shared" ca="1" si="67"/>
        <v>-</v>
      </c>
      <c r="BW41" s="97" t="str">
        <f t="shared" ca="1" si="68"/>
        <v>-</v>
      </c>
      <c r="BX41" s="99" t="str">
        <f t="shared" ca="1" si="69"/>
        <v xml:space="preserve"> - </v>
      </c>
      <c r="BY41" s="99" t="str">
        <f t="shared" ca="1" si="70"/>
        <v xml:space="preserve"> - </v>
      </c>
      <c r="BZ41" s="97" t="str">
        <f t="shared" ca="1" si="71"/>
        <v>-</v>
      </c>
      <c r="CA41" s="97" t="str">
        <f t="shared" ca="1" si="72"/>
        <v>-</v>
      </c>
      <c r="CB41" s="99" t="str">
        <f t="shared" ca="1" si="73"/>
        <v xml:space="preserve"> - </v>
      </c>
      <c r="CC41" s="99" t="str">
        <f t="shared" ca="1" si="74"/>
        <v xml:space="preserve"> - </v>
      </c>
      <c r="CD41" s="99" t="str">
        <f t="shared" ca="1" si="75"/>
        <v xml:space="preserve"> - </v>
      </c>
      <c r="CE41" s="99" t="str">
        <f t="shared" ca="1" si="76"/>
        <v xml:space="preserve"> - </v>
      </c>
      <c r="CF41" s="99" t="str">
        <f t="shared" ca="1" si="77"/>
        <v xml:space="preserve"> - </v>
      </c>
      <c r="CG41" s="99" t="str">
        <f t="shared" ca="1" si="78"/>
        <v xml:space="preserve"> - </v>
      </c>
      <c r="CH41" s="97" t="str">
        <f t="shared" ca="1" si="79"/>
        <v>-</v>
      </c>
      <c r="CI41" s="97" t="str">
        <f t="shared" ca="1" si="80"/>
        <v>-</v>
      </c>
      <c r="CJ41" s="97" t="str">
        <f t="shared" ca="1" si="81"/>
        <v>-</v>
      </c>
      <c r="CK41" s="97" t="str">
        <f t="shared" ca="1" si="82"/>
        <v>-</v>
      </c>
      <c r="CL41" s="97" t="str">
        <f t="shared" ca="1" si="83"/>
        <v>-</v>
      </c>
      <c r="CM41" s="97" t="str">
        <f t="shared" ca="1" si="84"/>
        <v>-</v>
      </c>
      <c r="CN41" s="97" t="str">
        <f t="shared" ca="1" si="85"/>
        <v>-</v>
      </c>
      <c r="CO41" s="97" t="str">
        <f t="shared" ca="1" si="86"/>
        <v>-</v>
      </c>
      <c r="CP41" s="97" t="str">
        <f t="shared" ca="1" si="87"/>
        <v>-</v>
      </c>
      <c r="CQ41" s="97" t="str">
        <f t="shared" ca="1" si="88"/>
        <v>-</v>
      </c>
      <c r="CR41" s="97" t="str">
        <f t="shared" ca="1" si="89"/>
        <v>-</v>
      </c>
      <c r="CS41" s="97" t="str">
        <f t="shared" ca="1" si="90"/>
        <v>-</v>
      </c>
      <c r="CT41" s="97" t="str">
        <f t="shared" ca="1" si="91"/>
        <v>-</v>
      </c>
      <c r="CU41" s="97" t="str">
        <f t="shared" ca="1" si="92"/>
        <v>-</v>
      </c>
      <c r="CV41" s="97" t="str">
        <f t="shared" ca="1" si="93"/>
        <v>-</v>
      </c>
      <c r="CW41" s="97" t="str">
        <f t="shared" ca="1" si="94"/>
        <v>-</v>
      </c>
      <c r="CX41" s="97" t="str">
        <f t="shared" ca="1" si="95"/>
        <v>-</v>
      </c>
      <c r="CY41" s="97" t="str">
        <f t="shared" ca="1" si="96"/>
        <v>-</v>
      </c>
      <c r="CZ41" s="97" t="str">
        <f t="shared" ca="1" si="97"/>
        <v>-</v>
      </c>
      <c r="DA41" s="97" t="str">
        <f t="shared" ca="1" si="98"/>
        <v>-</v>
      </c>
      <c r="DB41" s="97" t="str">
        <f t="shared" ca="1" si="99"/>
        <v>-</v>
      </c>
      <c r="DC41" s="97" t="str">
        <f t="shared" ca="1" si="100"/>
        <v>-</v>
      </c>
      <c r="DD41" s="97" t="str">
        <f t="shared" ca="1" si="101"/>
        <v>-</v>
      </c>
      <c r="DE41" s="97" t="str">
        <f t="shared" ca="1" si="102"/>
        <v>-</v>
      </c>
      <c r="DF41" s="97" t="str">
        <f t="shared" ca="1" si="103"/>
        <v>-</v>
      </c>
      <c r="DG41" s="97" t="str">
        <f t="shared" ca="1" si="104"/>
        <v>-</v>
      </c>
      <c r="DH41" s="97" t="str">
        <f t="shared" ca="1" si="105"/>
        <v>-</v>
      </c>
      <c r="DI41" s="97" t="str">
        <f t="shared" ca="1" si="106"/>
        <v>-</v>
      </c>
      <c r="DJ41" s="97" t="str">
        <f t="shared" ca="1" si="107"/>
        <v>-</v>
      </c>
      <c r="DK41" s="97" t="str">
        <f t="shared" ca="1" si="108"/>
        <v>-</v>
      </c>
      <c r="DL41" s="97" t="str">
        <f t="shared" ca="1" si="109"/>
        <v>-</v>
      </c>
      <c r="DM41" s="97" t="str">
        <f t="shared" ca="1" si="110"/>
        <v>-</v>
      </c>
      <c r="DN41" s="97">
        <v>41</v>
      </c>
      <c r="DT41" s="97" t="str">
        <f t="shared" ca="1" si="111"/>
        <v>-</v>
      </c>
      <c r="DU41" s="97" t="str">
        <f t="shared" ca="1" si="112"/>
        <v>-</v>
      </c>
      <c r="DV41" s="97" t="str">
        <f t="shared" ca="1" si="113"/>
        <v>-</v>
      </c>
      <c r="DW41" s="97" t="str">
        <f t="shared" ca="1" si="114"/>
        <v>-</v>
      </c>
      <c r="DX41" s="97" t="str">
        <f t="shared" ca="1" si="115"/>
        <v>-</v>
      </c>
      <c r="DY41" s="97" t="e">
        <f t="shared" ca="1" si="116"/>
        <v>#REF!</v>
      </c>
      <c r="DZ41" s="97" t="str">
        <f t="shared" si="47"/>
        <v>Minor Retrofit</v>
      </c>
      <c r="EA41" s="97" t="e">
        <f t="shared" ca="1" si="117"/>
        <v>#REF!</v>
      </c>
      <c r="EB41" s="97">
        <f t="shared" si="118"/>
        <v>36</v>
      </c>
      <c r="EC41" s="97">
        <f>Calculation!$W$376</f>
        <v>1</v>
      </c>
      <c r="ED41" s="97" t="str">
        <f t="shared" ca="1" si="119"/>
        <v>-</v>
      </c>
      <c r="EE41" s="97" t="str">
        <f t="shared" ca="1" si="120"/>
        <v>-</v>
      </c>
      <c r="EF41" s="97" t="str">
        <f t="shared" ca="1" si="121"/>
        <v>-</v>
      </c>
      <c r="EG41" s="97" t="str">
        <f t="shared" ca="1" si="122"/>
        <v>-</v>
      </c>
      <c r="EH41" s="97" t="str">
        <f t="shared" ca="1" si="123"/>
        <v>-</v>
      </c>
      <c r="EI41" s="97">
        <f t="shared" ca="1" si="124"/>
        <v>0</v>
      </c>
      <c r="EJ41" s="97">
        <f t="shared" ca="1" si="140"/>
        <v>0</v>
      </c>
      <c r="EK41" s="97" t="str">
        <f t="shared" ca="1" si="125"/>
        <v>00</v>
      </c>
      <c r="EL41" s="97" t="e">
        <f t="shared" ca="1" si="126"/>
        <v>#REF!</v>
      </c>
      <c r="EN41" s="97">
        <v>3.5999999999999998E-6</v>
      </c>
      <c r="EP41" s="97">
        <v>36</v>
      </c>
      <c r="EQ41" s="97">
        <f t="array" aca="1" ref="EQ41" ca="1">MAX(IF($EI$6:$EI$365&lt;EQ40,$EI$6:$EI$365,""))</f>
        <v>0</v>
      </c>
      <c r="ER41" s="97">
        <f t="shared" ca="1" si="127"/>
        <v>0</v>
      </c>
      <c r="ES41" s="97" t="e">
        <f t="shared" ca="1" si="136"/>
        <v>#REF!</v>
      </c>
      <c r="ET41" s="97">
        <f t="shared" ca="1" si="128"/>
        <v>0</v>
      </c>
      <c r="EU41" s="97">
        <f t="shared" ca="1" si="129"/>
        <v>0</v>
      </c>
      <c r="EV41" s="97">
        <f t="shared" ca="1" si="49"/>
        <v>1</v>
      </c>
      <c r="EY41" s="97" t="e">
        <f ca="1">INDEX('MCA-INPUT'!$C$28:$F$42,MATCH(MCA!E41,'MCA-INPUT'!$B$28:$B$42,0),MATCH(MCA!B41,'MCA-INPUT'!$C$27:$F$27,0))</f>
        <v>#REF!</v>
      </c>
      <c r="FB41" s="97" t="str">
        <f t="shared" si="156"/>
        <v>Medium Retrofit</v>
      </c>
      <c r="FC41" s="97" t="e">
        <f t="shared" ca="1" si="157"/>
        <v>#REF!</v>
      </c>
      <c r="FD41" s="97" t="e">
        <f t="shared" ca="1" si="158"/>
        <v>#REF!</v>
      </c>
      <c r="FE41" s="97">
        <f t="shared" ca="1" si="141"/>
        <v>0</v>
      </c>
      <c r="FF41" s="97" t="str">
        <f t="shared" ca="1" si="142"/>
        <v>N/A</v>
      </c>
      <c r="FG41" s="97" t="e">
        <f t="shared" ca="1" si="147"/>
        <v>#REF!</v>
      </c>
      <c r="FK41" s="97">
        <v>20</v>
      </c>
      <c r="FL41" s="97">
        <f t="shared" ca="1" si="148"/>
        <v>0</v>
      </c>
      <c r="FM41" s="97" t="e">
        <f t="shared" ca="1" si="149"/>
        <v>#N/A</v>
      </c>
      <c r="FN41" s="111" t="e">
        <f t="shared" ca="1" si="143"/>
        <v>#REF!</v>
      </c>
      <c r="FP41" s="97">
        <v>36</v>
      </c>
      <c r="FQ41" s="97" t="str">
        <v>Total annual avoided CO2 emissions  - kg/yr</v>
      </c>
      <c r="FR41" s="97" t="str">
        <f t="shared" si="133"/>
        <v>36. Total annual avoided CO2 emissions  - kg/yr</v>
      </c>
      <c r="FS41" s="97" t="str">
        <v>kg/yr</v>
      </c>
      <c r="FU41" s="109" t="e">
        <f t="shared" ca="1" si="53"/>
        <v>#REF!</v>
      </c>
      <c r="FV41" s="109" t="e">
        <f t="shared" ca="1" si="54"/>
        <v>#REF!</v>
      </c>
      <c r="FW41" s="110" t="e">
        <f t="shared" ca="1" si="134"/>
        <v>#REF!</v>
      </c>
      <c r="FX41" s="110"/>
      <c r="FY41" s="97" t="e">
        <f t="shared" ca="1" si="135"/>
        <v>#REF!</v>
      </c>
      <c r="FZ41" s="97" t="str">
        <f ca="1">IF(ISERROR(VLOOKUP(FY41,'MCA-INPUT'!$B$45:$F$54,1,FALSE)),"No","Yes")</f>
        <v>No</v>
      </c>
      <c r="GA41" s="109" t="e">
        <f ca="1"/>
        <v>#REF!</v>
      </c>
    </row>
    <row r="42" spans="1:183" x14ac:dyDescent="0.25">
      <c r="A42" s="96">
        <v>37</v>
      </c>
      <c r="B42" s="96" t="s">
        <v>3</v>
      </c>
      <c r="C42" s="106" t="e">
        <f t="shared" ca="1" si="150"/>
        <v>#REF!</v>
      </c>
      <c r="D42" s="107" t="e">
        <f t="shared" ca="1" si="150"/>
        <v>#REF!</v>
      </c>
      <c r="E42" s="96" t="e">
        <f t="shared" ca="1" si="150"/>
        <v>#REF!</v>
      </c>
      <c r="F42" s="96" t="s">
        <v>4</v>
      </c>
      <c r="G42" s="96" t="e">
        <f t="shared" ca="1" si="55"/>
        <v>#REF!</v>
      </c>
      <c r="H42" s="108" t="e">
        <f t="shared" ca="1" si="153"/>
        <v>#REF!</v>
      </c>
      <c r="I42" s="108" t="e">
        <f t="shared" ca="1" si="153"/>
        <v>#REF!</v>
      </c>
      <c r="J42" s="108" t="e">
        <f t="shared" ca="1" si="153"/>
        <v>#REF!</v>
      </c>
      <c r="K42" s="108" t="e">
        <f t="shared" ca="1" si="153"/>
        <v>#REF!</v>
      </c>
      <c r="L42" s="108" t="e">
        <f t="shared" ca="1" si="153"/>
        <v>#REF!</v>
      </c>
      <c r="M42" s="108" t="e">
        <f t="shared" ca="1" si="153"/>
        <v>#REF!</v>
      </c>
      <c r="N42" s="108" t="e">
        <f t="shared" ca="1" si="153"/>
        <v>#REF!</v>
      </c>
      <c r="O42" s="108" t="e">
        <f t="shared" ca="1" si="153"/>
        <v>#REF!</v>
      </c>
      <c r="P42" s="108" t="e">
        <f t="shared" ca="1" si="153"/>
        <v>#REF!</v>
      </c>
      <c r="Q42" s="108" t="e">
        <f t="shared" ca="1" si="153"/>
        <v>#REF!</v>
      </c>
      <c r="R42" s="108" t="e">
        <f t="shared" ca="1" si="153"/>
        <v>#REF!</v>
      </c>
      <c r="S42" s="108" t="e">
        <f t="shared" ca="1" si="153"/>
        <v>#REF!</v>
      </c>
      <c r="T42" s="108" t="e">
        <f t="shared" ca="1" si="153"/>
        <v>#REF!</v>
      </c>
      <c r="U42" s="108" t="e">
        <f t="shared" ca="1" si="153"/>
        <v>#REF!</v>
      </c>
      <c r="V42" s="108" t="e">
        <f t="shared" ca="1" si="153"/>
        <v>#REF!</v>
      </c>
      <c r="W42" s="108" t="e">
        <f t="shared" ref="W42:AL57" ca="1" si="159">IF($D42=0,"-",(INDIRECT(CONCATENATE($C$1,"Projection_",$B42,"'!",W$2,$DN42)))*$EY42)</f>
        <v>#REF!</v>
      </c>
      <c r="X42" s="108" t="e">
        <f t="shared" ca="1" si="159"/>
        <v>#REF!</v>
      </c>
      <c r="Y42" s="108" t="e">
        <f t="shared" ca="1" si="159"/>
        <v>#REF!</v>
      </c>
      <c r="Z42" s="108" t="e">
        <f t="shared" ca="1" si="159"/>
        <v>#REF!</v>
      </c>
      <c r="AA42" s="108" t="e">
        <f t="shared" ca="1" si="159"/>
        <v>#REF!</v>
      </c>
      <c r="AB42" s="108" t="e">
        <f t="shared" ca="1" si="159"/>
        <v>#REF!</v>
      </c>
      <c r="AC42" s="108" t="e">
        <f t="shared" ca="1" si="159"/>
        <v>#REF!</v>
      </c>
      <c r="AD42" s="108" t="e">
        <f t="shared" ca="1" si="159"/>
        <v>#REF!</v>
      </c>
      <c r="AE42" s="108" t="e">
        <f t="shared" ca="1" si="159"/>
        <v>#REF!</v>
      </c>
      <c r="AF42" s="108" t="e">
        <f t="shared" ca="1" si="159"/>
        <v>#REF!</v>
      </c>
      <c r="AG42" s="108" t="e">
        <f t="shared" ca="1" si="159"/>
        <v>#REF!</v>
      </c>
      <c r="AH42" s="108" t="e">
        <f t="shared" ca="1" si="159"/>
        <v>#REF!</v>
      </c>
      <c r="AI42" s="108" t="e">
        <f t="shared" ca="1" si="159"/>
        <v>#REF!</v>
      </c>
      <c r="AJ42" s="108" t="e">
        <f t="shared" ca="1" si="159"/>
        <v>#REF!</v>
      </c>
      <c r="AK42" s="108" t="e">
        <f t="shared" ca="1" si="159"/>
        <v>#REF!</v>
      </c>
      <c r="AL42" s="108" t="e">
        <f t="shared" ca="1" si="159"/>
        <v>#REF!</v>
      </c>
      <c r="AM42" s="108" t="e">
        <f t="shared" ca="1" si="155"/>
        <v>#REF!</v>
      </c>
      <c r="AN42" s="108" t="e">
        <f t="shared" ca="1" si="155"/>
        <v>#REF!</v>
      </c>
      <c r="AO42" s="108" t="e">
        <f t="shared" ca="1" si="155"/>
        <v>#REF!</v>
      </c>
      <c r="AP42" s="108" t="e">
        <f t="shared" ca="1" si="155"/>
        <v>#REF!</v>
      </c>
      <c r="AQ42" s="108" t="e">
        <f t="shared" ca="1" si="155"/>
        <v>#REF!</v>
      </c>
      <c r="AR42" s="108" t="e">
        <f t="shared" ca="1" si="155"/>
        <v>#REF!</v>
      </c>
      <c r="AS42" s="108" t="e">
        <f t="shared" ca="1" si="155"/>
        <v>#REF!</v>
      </c>
      <c r="AT42" s="108" t="e">
        <f t="shared" ca="1" si="155"/>
        <v>#REF!</v>
      </c>
      <c r="AU42" s="108" t="e">
        <f t="shared" ca="1" si="155"/>
        <v>#REF!</v>
      </c>
      <c r="AV42" s="108" t="e">
        <f t="shared" ca="1" si="155"/>
        <v>#REF!</v>
      </c>
      <c r="AW42" s="108" t="e">
        <f t="shared" ca="1" si="155"/>
        <v>#REF!</v>
      </c>
      <c r="AX42" s="108" t="e">
        <f t="shared" ca="1" si="155"/>
        <v>#REF!</v>
      </c>
      <c r="AY42" s="108" t="e">
        <f t="shared" ca="1" si="154"/>
        <v>#REF!</v>
      </c>
      <c r="AZ42" s="108" t="e">
        <f t="shared" ca="1" si="154"/>
        <v>#REF!</v>
      </c>
      <c r="BA42" s="108" t="e">
        <f t="shared" ca="1" si="154"/>
        <v>#REF!</v>
      </c>
      <c r="BB42" s="108" t="e">
        <f t="shared" ca="1" si="154"/>
        <v>#REF!</v>
      </c>
      <c r="BC42" s="108" t="e">
        <f t="shared" ca="1" si="154"/>
        <v>#REF!</v>
      </c>
      <c r="BD42" s="108" t="e">
        <f t="shared" ca="1" si="152"/>
        <v>#REF!</v>
      </c>
      <c r="BE42" s="108" t="e">
        <f t="shared" ca="1" si="152"/>
        <v>#REF!</v>
      </c>
      <c r="BF42" s="108" t="e">
        <f t="shared" ca="1" si="152"/>
        <v>#REF!</v>
      </c>
      <c r="BG42" s="108" t="e">
        <f t="shared" ca="1" si="152"/>
        <v>#REF!</v>
      </c>
      <c r="BH42" s="108" t="e">
        <f t="shared" ca="1" si="152"/>
        <v>#REF!</v>
      </c>
      <c r="BI42" s="108" t="e">
        <f t="shared" ca="1" si="152"/>
        <v>#REF!</v>
      </c>
      <c r="BL42" s="97" t="str">
        <f t="shared" ca="1" si="57"/>
        <v>-</v>
      </c>
      <c r="BM42" s="97" t="str">
        <f t="shared" ca="1" si="58"/>
        <v>-</v>
      </c>
      <c r="BN42" s="97" t="str">
        <f t="shared" ca="1" si="59"/>
        <v>-</v>
      </c>
      <c r="BO42" s="97" t="str">
        <f t="shared" ca="1" si="60"/>
        <v>-</v>
      </c>
      <c r="BP42" s="99" t="str">
        <f t="shared" ca="1" si="61"/>
        <v xml:space="preserve"> - </v>
      </c>
      <c r="BQ42" s="99" t="str">
        <f t="shared" ca="1" si="62"/>
        <v xml:space="preserve"> - </v>
      </c>
      <c r="BR42" s="97" t="str">
        <f t="shared" ca="1" si="63"/>
        <v>-</v>
      </c>
      <c r="BS42" s="97" t="str">
        <f t="shared" ca="1" si="64"/>
        <v>-</v>
      </c>
      <c r="BT42" s="97" t="str">
        <f t="shared" ca="1" si="65"/>
        <v>-</v>
      </c>
      <c r="BU42" s="97" t="str">
        <f t="shared" ca="1" si="66"/>
        <v>-</v>
      </c>
      <c r="BV42" s="97" t="str">
        <f t="shared" ca="1" si="67"/>
        <v>-</v>
      </c>
      <c r="BW42" s="97" t="str">
        <f t="shared" ca="1" si="68"/>
        <v>-</v>
      </c>
      <c r="BX42" s="99" t="str">
        <f t="shared" ca="1" si="69"/>
        <v xml:space="preserve"> - </v>
      </c>
      <c r="BY42" s="99" t="str">
        <f t="shared" ca="1" si="70"/>
        <v xml:space="preserve"> - </v>
      </c>
      <c r="BZ42" s="97" t="str">
        <f t="shared" ca="1" si="71"/>
        <v>-</v>
      </c>
      <c r="CA42" s="97" t="str">
        <f t="shared" ca="1" si="72"/>
        <v>-</v>
      </c>
      <c r="CB42" s="99" t="str">
        <f t="shared" ca="1" si="73"/>
        <v xml:space="preserve"> - </v>
      </c>
      <c r="CC42" s="99" t="str">
        <f t="shared" ca="1" si="74"/>
        <v xml:space="preserve"> - </v>
      </c>
      <c r="CD42" s="99" t="str">
        <f t="shared" ca="1" si="75"/>
        <v xml:space="preserve"> - </v>
      </c>
      <c r="CE42" s="99" t="str">
        <f t="shared" ca="1" si="76"/>
        <v xml:space="preserve"> - </v>
      </c>
      <c r="CF42" s="99" t="str">
        <f t="shared" ca="1" si="77"/>
        <v xml:space="preserve"> - </v>
      </c>
      <c r="CG42" s="99" t="str">
        <f t="shared" ca="1" si="78"/>
        <v xml:space="preserve"> - </v>
      </c>
      <c r="CH42" s="97" t="str">
        <f t="shared" ca="1" si="79"/>
        <v>-</v>
      </c>
      <c r="CI42" s="97" t="str">
        <f t="shared" ca="1" si="80"/>
        <v>-</v>
      </c>
      <c r="CJ42" s="97" t="str">
        <f t="shared" ca="1" si="81"/>
        <v>-</v>
      </c>
      <c r="CK42" s="97" t="str">
        <f t="shared" ca="1" si="82"/>
        <v>-</v>
      </c>
      <c r="CL42" s="97" t="str">
        <f t="shared" ca="1" si="83"/>
        <v>-</v>
      </c>
      <c r="CM42" s="97" t="str">
        <f t="shared" ca="1" si="84"/>
        <v>-</v>
      </c>
      <c r="CN42" s="97" t="str">
        <f t="shared" ca="1" si="85"/>
        <v>-</v>
      </c>
      <c r="CO42" s="97" t="str">
        <f t="shared" ca="1" si="86"/>
        <v>-</v>
      </c>
      <c r="CP42" s="97" t="str">
        <f t="shared" ca="1" si="87"/>
        <v>-</v>
      </c>
      <c r="CQ42" s="97" t="str">
        <f t="shared" ca="1" si="88"/>
        <v>-</v>
      </c>
      <c r="CR42" s="97" t="str">
        <f t="shared" ca="1" si="89"/>
        <v>-</v>
      </c>
      <c r="CS42" s="97" t="str">
        <f t="shared" ca="1" si="90"/>
        <v>-</v>
      </c>
      <c r="CT42" s="97" t="str">
        <f t="shared" ca="1" si="91"/>
        <v>-</v>
      </c>
      <c r="CU42" s="97" t="str">
        <f t="shared" ca="1" si="92"/>
        <v>-</v>
      </c>
      <c r="CV42" s="97" t="str">
        <f t="shared" ca="1" si="93"/>
        <v>-</v>
      </c>
      <c r="CW42" s="97" t="str">
        <f t="shared" ca="1" si="94"/>
        <v>-</v>
      </c>
      <c r="CX42" s="97" t="str">
        <f t="shared" ca="1" si="95"/>
        <v>-</v>
      </c>
      <c r="CY42" s="97" t="str">
        <f t="shared" ca="1" si="96"/>
        <v>-</v>
      </c>
      <c r="CZ42" s="97" t="str">
        <f t="shared" ca="1" si="97"/>
        <v>-</v>
      </c>
      <c r="DA42" s="97" t="str">
        <f t="shared" ca="1" si="98"/>
        <v>-</v>
      </c>
      <c r="DB42" s="97" t="str">
        <f t="shared" ca="1" si="99"/>
        <v>-</v>
      </c>
      <c r="DC42" s="97" t="str">
        <f t="shared" ca="1" si="100"/>
        <v>-</v>
      </c>
      <c r="DD42" s="97" t="str">
        <f t="shared" ca="1" si="101"/>
        <v>-</v>
      </c>
      <c r="DE42" s="97" t="str">
        <f t="shared" ca="1" si="102"/>
        <v>-</v>
      </c>
      <c r="DF42" s="97" t="str">
        <f t="shared" ca="1" si="103"/>
        <v>-</v>
      </c>
      <c r="DG42" s="97" t="str">
        <f t="shared" ca="1" si="104"/>
        <v>-</v>
      </c>
      <c r="DH42" s="97" t="str">
        <f t="shared" ca="1" si="105"/>
        <v>-</v>
      </c>
      <c r="DI42" s="97" t="str">
        <f t="shared" ca="1" si="106"/>
        <v>-</v>
      </c>
      <c r="DJ42" s="97" t="str">
        <f t="shared" ca="1" si="107"/>
        <v>-</v>
      </c>
      <c r="DK42" s="97" t="str">
        <f t="shared" ca="1" si="108"/>
        <v>-</v>
      </c>
      <c r="DL42" s="97" t="str">
        <f t="shared" ca="1" si="109"/>
        <v>-</v>
      </c>
      <c r="DM42" s="97" t="str">
        <f t="shared" ca="1" si="110"/>
        <v>-</v>
      </c>
      <c r="DN42" s="97">
        <v>42</v>
      </c>
      <c r="DT42" s="97" t="str">
        <f t="shared" ca="1" si="111"/>
        <v>-</v>
      </c>
      <c r="DU42" s="97" t="str">
        <f t="shared" ca="1" si="112"/>
        <v>-</v>
      </c>
      <c r="DV42" s="97" t="str">
        <f t="shared" ca="1" si="113"/>
        <v>-</v>
      </c>
      <c r="DW42" s="97" t="str">
        <f t="shared" ca="1" si="114"/>
        <v>-</v>
      </c>
      <c r="DX42" s="97" t="str">
        <f t="shared" ca="1" si="115"/>
        <v>-</v>
      </c>
      <c r="DY42" s="97" t="e">
        <f t="shared" ca="1" si="116"/>
        <v>#REF!</v>
      </c>
      <c r="DZ42" s="97" t="str">
        <f t="shared" si="47"/>
        <v>Minor Retrofit</v>
      </c>
      <c r="EA42" s="97" t="e">
        <f t="shared" ca="1" si="117"/>
        <v>#REF!</v>
      </c>
      <c r="EB42" s="97">
        <f t="shared" si="118"/>
        <v>37</v>
      </c>
      <c r="EC42" s="97">
        <f>Calculation!$W$376</f>
        <v>1</v>
      </c>
      <c r="ED42" s="97" t="str">
        <f t="shared" ca="1" si="119"/>
        <v>-</v>
      </c>
      <c r="EE42" s="97" t="str">
        <f t="shared" ca="1" si="120"/>
        <v>-</v>
      </c>
      <c r="EF42" s="97" t="str">
        <f t="shared" ca="1" si="121"/>
        <v>-</v>
      </c>
      <c r="EG42" s="97" t="str">
        <f t="shared" ca="1" si="122"/>
        <v>-</v>
      </c>
      <c r="EH42" s="97" t="str">
        <f t="shared" ca="1" si="123"/>
        <v>-</v>
      </c>
      <c r="EI42" s="97">
        <f t="shared" ca="1" si="124"/>
        <v>0</v>
      </c>
      <c r="EJ42" s="97">
        <f t="shared" ca="1" si="140"/>
        <v>0</v>
      </c>
      <c r="EK42" s="97" t="str">
        <f t="shared" ca="1" si="125"/>
        <v>00</v>
      </c>
      <c r="EL42" s="97" t="e">
        <f t="shared" ca="1" si="126"/>
        <v>#REF!</v>
      </c>
      <c r="EN42" s="97">
        <v>3.7000000000000002E-6</v>
      </c>
      <c r="EP42" s="97">
        <v>37</v>
      </c>
      <c r="EQ42" s="97">
        <f t="array" aca="1" ref="EQ42" ca="1">MAX(IF($EI$6:$EI$365&lt;EQ41,$EI$6:$EI$365,""))</f>
        <v>0</v>
      </c>
      <c r="ER42" s="97">
        <f t="shared" ca="1" si="127"/>
        <v>0</v>
      </c>
      <c r="ES42" s="97" t="e">
        <f t="shared" ca="1" si="136"/>
        <v>#REF!</v>
      </c>
      <c r="ET42" s="97">
        <f t="shared" ca="1" si="128"/>
        <v>0</v>
      </c>
      <c r="EU42" s="97">
        <f t="shared" ca="1" si="129"/>
        <v>0</v>
      </c>
      <c r="EV42" s="97">
        <f t="shared" ca="1" si="49"/>
        <v>1</v>
      </c>
      <c r="EY42" s="97" t="e">
        <f ca="1">INDEX('MCA-INPUT'!$C$28:$F$42,MATCH(MCA!E42,'MCA-INPUT'!$B$28:$B$42,0),MATCH(MCA!B42,'MCA-INPUT'!$C$27:$F$27,0))</f>
        <v>#REF!</v>
      </c>
      <c r="FB42" s="97" t="str">
        <f t="shared" si="156"/>
        <v>Medium Retrofit</v>
      </c>
      <c r="FC42" s="97" t="e">
        <f t="shared" ca="1" si="157"/>
        <v>#REF!</v>
      </c>
      <c r="FD42" s="97" t="e">
        <f t="shared" ca="1" si="158"/>
        <v>#REF!</v>
      </c>
      <c r="FE42" s="97">
        <f t="shared" ca="1" si="141"/>
        <v>0</v>
      </c>
      <c r="FF42" s="97" t="str">
        <f t="shared" ca="1" si="142"/>
        <v>N/A</v>
      </c>
      <c r="FG42" s="97" t="e">
        <f t="shared" ca="1" si="147"/>
        <v>#REF!</v>
      </c>
      <c r="FK42" s="97">
        <v>21</v>
      </c>
      <c r="FL42" s="97">
        <f t="shared" ca="1" si="148"/>
        <v>0</v>
      </c>
      <c r="FM42" s="97" t="e">
        <f t="shared" ca="1" si="149"/>
        <v>#N/A</v>
      </c>
      <c r="FN42" s="111" t="e">
        <f t="shared" ca="1" si="143"/>
        <v>#REF!</v>
      </c>
      <c r="FP42" s="97">
        <v>37</v>
      </c>
      <c r="FQ42" s="97" t="str">
        <v>Total annual avoided CO2 emissions  - %</v>
      </c>
      <c r="FR42" s="97" t="str">
        <f t="shared" si="133"/>
        <v>37. Total annual avoided CO2 emissions  - %</v>
      </c>
      <c r="FS42" s="97" t="str">
        <v>%</v>
      </c>
      <c r="FU42" s="109" t="e">
        <f t="shared" ca="1" si="53"/>
        <v>#REF!</v>
      </c>
      <c r="FV42" s="109" t="e">
        <f t="shared" ca="1" si="54"/>
        <v>#REF!</v>
      </c>
      <c r="FW42" s="110" t="e">
        <f t="shared" ca="1" si="134"/>
        <v>#REF!</v>
      </c>
      <c r="FX42" s="110"/>
      <c r="FY42" s="97" t="e">
        <f t="shared" ca="1" si="135"/>
        <v>#REF!</v>
      </c>
      <c r="FZ42" s="97" t="str">
        <f ca="1">IF(ISERROR(VLOOKUP(FY42,'MCA-INPUT'!$B$45:$F$54,1,FALSE)),"No","Yes")</f>
        <v>No</v>
      </c>
      <c r="GA42" s="109" t="e">
        <f ca="1"/>
        <v>#REF!</v>
      </c>
    </row>
    <row r="43" spans="1:183" x14ac:dyDescent="0.25">
      <c r="A43" s="96">
        <v>38</v>
      </c>
      <c r="B43" s="96" t="s">
        <v>3</v>
      </c>
      <c r="C43" s="106" t="e">
        <f t="shared" ca="1" si="150"/>
        <v>#REF!</v>
      </c>
      <c r="D43" s="107" t="e">
        <f t="shared" ca="1" si="150"/>
        <v>#REF!</v>
      </c>
      <c r="E43" s="96" t="e">
        <f t="shared" ca="1" si="150"/>
        <v>#REF!</v>
      </c>
      <c r="F43" s="96" t="s">
        <v>4</v>
      </c>
      <c r="G43" s="96" t="e">
        <f t="shared" ca="1" si="55"/>
        <v>#REF!</v>
      </c>
      <c r="H43" s="108" t="e">
        <f t="shared" ref="H43:W58" ca="1" si="160">IF($D43=0,"-",(INDIRECT(CONCATENATE($C$1,"Projection_",$B43,"'!",H$2,$DN43)))*$EY43)</f>
        <v>#REF!</v>
      </c>
      <c r="I43" s="108" t="e">
        <f t="shared" ca="1" si="160"/>
        <v>#REF!</v>
      </c>
      <c r="J43" s="108" t="e">
        <f t="shared" ca="1" si="160"/>
        <v>#REF!</v>
      </c>
      <c r="K43" s="108" t="e">
        <f t="shared" ca="1" si="160"/>
        <v>#REF!</v>
      </c>
      <c r="L43" s="108" t="e">
        <f t="shared" ca="1" si="160"/>
        <v>#REF!</v>
      </c>
      <c r="M43" s="108" t="e">
        <f t="shared" ca="1" si="160"/>
        <v>#REF!</v>
      </c>
      <c r="N43" s="108" t="e">
        <f t="shared" ca="1" si="160"/>
        <v>#REF!</v>
      </c>
      <c r="O43" s="108" t="e">
        <f t="shared" ca="1" si="160"/>
        <v>#REF!</v>
      </c>
      <c r="P43" s="108" t="e">
        <f t="shared" ca="1" si="160"/>
        <v>#REF!</v>
      </c>
      <c r="Q43" s="108" t="e">
        <f t="shared" ca="1" si="160"/>
        <v>#REF!</v>
      </c>
      <c r="R43" s="108" t="e">
        <f t="shared" ca="1" si="160"/>
        <v>#REF!</v>
      </c>
      <c r="S43" s="108" t="e">
        <f t="shared" ca="1" si="160"/>
        <v>#REF!</v>
      </c>
      <c r="T43" s="108" t="e">
        <f t="shared" ca="1" si="160"/>
        <v>#REF!</v>
      </c>
      <c r="U43" s="108" t="e">
        <f t="shared" ca="1" si="160"/>
        <v>#REF!</v>
      </c>
      <c r="V43" s="108" t="e">
        <f t="shared" ca="1" si="160"/>
        <v>#REF!</v>
      </c>
      <c r="W43" s="108" t="e">
        <f t="shared" ca="1" si="160"/>
        <v>#REF!</v>
      </c>
      <c r="X43" s="108" t="e">
        <f t="shared" ca="1" si="159"/>
        <v>#REF!</v>
      </c>
      <c r="Y43" s="108" t="e">
        <f t="shared" ca="1" si="159"/>
        <v>#REF!</v>
      </c>
      <c r="Z43" s="108" t="e">
        <f t="shared" ca="1" si="159"/>
        <v>#REF!</v>
      </c>
      <c r="AA43" s="108" t="e">
        <f t="shared" ca="1" si="159"/>
        <v>#REF!</v>
      </c>
      <c r="AB43" s="108" t="e">
        <f t="shared" ca="1" si="159"/>
        <v>#REF!</v>
      </c>
      <c r="AC43" s="108" t="e">
        <f t="shared" ca="1" si="159"/>
        <v>#REF!</v>
      </c>
      <c r="AD43" s="108" t="e">
        <f t="shared" ca="1" si="159"/>
        <v>#REF!</v>
      </c>
      <c r="AE43" s="108" t="e">
        <f t="shared" ca="1" si="159"/>
        <v>#REF!</v>
      </c>
      <c r="AF43" s="108" t="e">
        <f t="shared" ca="1" si="159"/>
        <v>#REF!</v>
      </c>
      <c r="AG43" s="108" t="e">
        <f t="shared" ca="1" si="159"/>
        <v>#REF!</v>
      </c>
      <c r="AH43" s="108" t="e">
        <f t="shared" ca="1" si="159"/>
        <v>#REF!</v>
      </c>
      <c r="AI43" s="108" t="e">
        <f t="shared" ca="1" si="159"/>
        <v>#REF!</v>
      </c>
      <c r="AJ43" s="108" t="e">
        <f t="shared" ca="1" si="159"/>
        <v>#REF!</v>
      </c>
      <c r="AK43" s="108" t="e">
        <f t="shared" ca="1" si="159"/>
        <v>#REF!</v>
      </c>
      <c r="AL43" s="108" t="e">
        <f t="shared" ca="1" si="159"/>
        <v>#REF!</v>
      </c>
      <c r="AM43" s="108" t="e">
        <f t="shared" ca="1" si="155"/>
        <v>#REF!</v>
      </c>
      <c r="AN43" s="108" t="e">
        <f t="shared" ca="1" si="155"/>
        <v>#REF!</v>
      </c>
      <c r="AO43" s="108" t="e">
        <f t="shared" ca="1" si="155"/>
        <v>#REF!</v>
      </c>
      <c r="AP43" s="108" t="e">
        <f t="shared" ca="1" si="155"/>
        <v>#REF!</v>
      </c>
      <c r="AQ43" s="108" t="e">
        <f t="shared" ca="1" si="155"/>
        <v>#REF!</v>
      </c>
      <c r="AR43" s="108" t="e">
        <f t="shared" ca="1" si="155"/>
        <v>#REF!</v>
      </c>
      <c r="AS43" s="108" t="e">
        <f t="shared" ca="1" si="155"/>
        <v>#REF!</v>
      </c>
      <c r="AT43" s="108" t="e">
        <f t="shared" ca="1" si="155"/>
        <v>#REF!</v>
      </c>
      <c r="AU43" s="108" t="e">
        <f t="shared" ca="1" si="155"/>
        <v>#REF!</v>
      </c>
      <c r="AV43" s="108" t="e">
        <f t="shared" ca="1" si="155"/>
        <v>#REF!</v>
      </c>
      <c r="AW43" s="108" t="e">
        <f t="shared" ca="1" si="155"/>
        <v>#REF!</v>
      </c>
      <c r="AX43" s="108" t="e">
        <f t="shared" ca="1" si="155"/>
        <v>#REF!</v>
      </c>
      <c r="AY43" s="108" t="e">
        <f t="shared" ca="1" si="154"/>
        <v>#REF!</v>
      </c>
      <c r="AZ43" s="108" t="e">
        <f t="shared" ca="1" si="154"/>
        <v>#REF!</v>
      </c>
      <c r="BA43" s="108" t="e">
        <f t="shared" ca="1" si="154"/>
        <v>#REF!</v>
      </c>
      <c r="BB43" s="108" t="e">
        <f t="shared" ca="1" si="154"/>
        <v>#REF!</v>
      </c>
      <c r="BC43" s="108" t="e">
        <f t="shared" ca="1" si="154"/>
        <v>#REF!</v>
      </c>
      <c r="BD43" s="108" t="e">
        <f t="shared" ca="1" si="152"/>
        <v>#REF!</v>
      </c>
      <c r="BE43" s="108" t="e">
        <f t="shared" ca="1" si="152"/>
        <v>#REF!</v>
      </c>
      <c r="BF43" s="108" t="e">
        <f t="shared" ca="1" si="152"/>
        <v>#REF!</v>
      </c>
      <c r="BG43" s="108" t="e">
        <f t="shared" ca="1" si="152"/>
        <v>#REF!</v>
      </c>
      <c r="BH43" s="108" t="e">
        <f t="shared" ca="1" si="152"/>
        <v>#REF!</v>
      </c>
      <c r="BI43" s="108" t="e">
        <f t="shared" ca="1" si="152"/>
        <v>#REF!</v>
      </c>
      <c r="BL43" s="97" t="str">
        <f t="shared" ca="1" si="57"/>
        <v>-</v>
      </c>
      <c r="BM43" s="97" t="str">
        <f t="shared" ca="1" si="58"/>
        <v>-</v>
      </c>
      <c r="BN43" s="97" t="str">
        <f t="shared" ca="1" si="59"/>
        <v>-</v>
      </c>
      <c r="BO43" s="97" t="str">
        <f t="shared" ca="1" si="60"/>
        <v>-</v>
      </c>
      <c r="BP43" s="99" t="str">
        <f t="shared" ca="1" si="61"/>
        <v xml:space="preserve"> - </v>
      </c>
      <c r="BQ43" s="99" t="str">
        <f t="shared" ca="1" si="62"/>
        <v xml:space="preserve"> - </v>
      </c>
      <c r="BR43" s="97" t="str">
        <f t="shared" ca="1" si="63"/>
        <v>-</v>
      </c>
      <c r="BS43" s="97" t="str">
        <f t="shared" ca="1" si="64"/>
        <v>-</v>
      </c>
      <c r="BT43" s="97" t="str">
        <f t="shared" ca="1" si="65"/>
        <v>-</v>
      </c>
      <c r="BU43" s="97" t="str">
        <f t="shared" ca="1" si="66"/>
        <v>-</v>
      </c>
      <c r="BV43" s="97" t="str">
        <f t="shared" ca="1" si="67"/>
        <v>-</v>
      </c>
      <c r="BW43" s="97" t="str">
        <f t="shared" ca="1" si="68"/>
        <v>-</v>
      </c>
      <c r="BX43" s="99" t="str">
        <f t="shared" ca="1" si="69"/>
        <v xml:space="preserve"> - </v>
      </c>
      <c r="BY43" s="99" t="str">
        <f t="shared" ca="1" si="70"/>
        <v xml:space="preserve"> - </v>
      </c>
      <c r="BZ43" s="97" t="str">
        <f t="shared" ca="1" si="71"/>
        <v>-</v>
      </c>
      <c r="CA43" s="97" t="str">
        <f t="shared" ca="1" si="72"/>
        <v>-</v>
      </c>
      <c r="CB43" s="99" t="str">
        <f t="shared" ca="1" si="73"/>
        <v xml:space="preserve"> - </v>
      </c>
      <c r="CC43" s="99" t="str">
        <f t="shared" ca="1" si="74"/>
        <v xml:space="preserve"> - </v>
      </c>
      <c r="CD43" s="99" t="str">
        <f t="shared" ca="1" si="75"/>
        <v xml:space="preserve"> - </v>
      </c>
      <c r="CE43" s="99" t="str">
        <f t="shared" ca="1" si="76"/>
        <v xml:space="preserve"> - </v>
      </c>
      <c r="CF43" s="99" t="str">
        <f t="shared" ca="1" si="77"/>
        <v xml:space="preserve"> - </v>
      </c>
      <c r="CG43" s="99" t="str">
        <f t="shared" ca="1" si="78"/>
        <v xml:space="preserve"> - </v>
      </c>
      <c r="CH43" s="97" t="str">
        <f t="shared" ca="1" si="79"/>
        <v>-</v>
      </c>
      <c r="CI43" s="97" t="str">
        <f t="shared" ca="1" si="80"/>
        <v>-</v>
      </c>
      <c r="CJ43" s="97" t="str">
        <f t="shared" ca="1" si="81"/>
        <v>-</v>
      </c>
      <c r="CK43" s="97" t="str">
        <f t="shared" ca="1" si="82"/>
        <v>-</v>
      </c>
      <c r="CL43" s="97" t="str">
        <f t="shared" ca="1" si="83"/>
        <v>-</v>
      </c>
      <c r="CM43" s="97" t="str">
        <f t="shared" ca="1" si="84"/>
        <v>-</v>
      </c>
      <c r="CN43" s="97" t="str">
        <f t="shared" ca="1" si="85"/>
        <v>-</v>
      </c>
      <c r="CO43" s="97" t="str">
        <f t="shared" ca="1" si="86"/>
        <v>-</v>
      </c>
      <c r="CP43" s="97" t="str">
        <f t="shared" ca="1" si="87"/>
        <v>-</v>
      </c>
      <c r="CQ43" s="97" t="str">
        <f t="shared" ca="1" si="88"/>
        <v>-</v>
      </c>
      <c r="CR43" s="97" t="str">
        <f t="shared" ca="1" si="89"/>
        <v>-</v>
      </c>
      <c r="CS43" s="97" t="str">
        <f t="shared" ca="1" si="90"/>
        <v>-</v>
      </c>
      <c r="CT43" s="97" t="str">
        <f t="shared" ca="1" si="91"/>
        <v>-</v>
      </c>
      <c r="CU43" s="97" t="str">
        <f t="shared" ca="1" si="92"/>
        <v>-</v>
      </c>
      <c r="CV43" s="97" t="str">
        <f t="shared" ca="1" si="93"/>
        <v>-</v>
      </c>
      <c r="CW43" s="97" t="str">
        <f t="shared" ca="1" si="94"/>
        <v>-</v>
      </c>
      <c r="CX43" s="97" t="str">
        <f t="shared" ca="1" si="95"/>
        <v>-</v>
      </c>
      <c r="CY43" s="97" t="str">
        <f t="shared" ca="1" si="96"/>
        <v>-</v>
      </c>
      <c r="CZ43" s="97" t="str">
        <f t="shared" ca="1" si="97"/>
        <v>-</v>
      </c>
      <c r="DA43" s="97" t="str">
        <f t="shared" ca="1" si="98"/>
        <v>-</v>
      </c>
      <c r="DB43" s="97" t="str">
        <f t="shared" ca="1" si="99"/>
        <v>-</v>
      </c>
      <c r="DC43" s="97" t="str">
        <f t="shared" ca="1" si="100"/>
        <v>-</v>
      </c>
      <c r="DD43" s="97" t="str">
        <f t="shared" ca="1" si="101"/>
        <v>-</v>
      </c>
      <c r="DE43" s="97" t="str">
        <f t="shared" ca="1" si="102"/>
        <v>-</v>
      </c>
      <c r="DF43" s="97" t="str">
        <f t="shared" ca="1" si="103"/>
        <v>-</v>
      </c>
      <c r="DG43" s="97" t="str">
        <f t="shared" ca="1" si="104"/>
        <v>-</v>
      </c>
      <c r="DH43" s="97" t="str">
        <f t="shared" ca="1" si="105"/>
        <v>-</v>
      </c>
      <c r="DI43" s="97" t="str">
        <f t="shared" ca="1" si="106"/>
        <v>-</v>
      </c>
      <c r="DJ43" s="97" t="str">
        <f t="shared" ca="1" si="107"/>
        <v>-</v>
      </c>
      <c r="DK43" s="97" t="str">
        <f t="shared" ca="1" si="108"/>
        <v>-</v>
      </c>
      <c r="DL43" s="97" t="str">
        <f t="shared" ca="1" si="109"/>
        <v>-</v>
      </c>
      <c r="DM43" s="97" t="str">
        <f t="shared" ca="1" si="110"/>
        <v>-</v>
      </c>
      <c r="DN43" s="97">
        <v>43</v>
      </c>
      <c r="DT43" s="97" t="str">
        <f t="shared" ca="1" si="111"/>
        <v>-</v>
      </c>
      <c r="DU43" s="97" t="str">
        <f t="shared" ca="1" si="112"/>
        <v>-</v>
      </c>
      <c r="DV43" s="97" t="str">
        <f t="shared" ca="1" si="113"/>
        <v>-</v>
      </c>
      <c r="DW43" s="97" t="str">
        <f t="shared" ca="1" si="114"/>
        <v>-</v>
      </c>
      <c r="DX43" s="97" t="str">
        <f t="shared" ca="1" si="115"/>
        <v>-</v>
      </c>
      <c r="DY43" s="97" t="e">
        <f t="shared" ca="1" si="116"/>
        <v>#REF!</v>
      </c>
      <c r="DZ43" s="97" t="str">
        <f t="shared" si="47"/>
        <v>Minor Retrofit</v>
      </c>
      <c r="EA43" s="97" t="e">
        <f t="shared" ca="1" si="117"/>
        <v>#REF!</v>
      </c>
      <c r="EB43" s="97">
        <f t="shared" si="118"/>
        <v>38</v>
      </c>
      <c r="EC43" s="97">
        <f>Calculation!$W$376</f>
        <v>1</v>
      </c>
      <c r="ED43" s="97" t="str">
        <f t="shared" ca="1" si="119"/>
        <v>-</v>
      </c>
      <c r="EE43" s="97" t="str">
        <f t="shared" ca="1" si="120"/>
        <v>-</v>
      </c>
      <c r="EF43" s="97" t="str">
        <f t="shared" ca="1" si="121"/>
        <v>-</v>
      </c>
      <c r="EG43" s="97" t="str">
        <f t="shared" ca="1" si="122"/>
        <v>-</v>
      </c>
      <c r="EH43" s="97" t="str">
        <f t="shared" ca="1" si="123"/>
        <v>-</v>
      </c>
      <c r="EI43" s="97">
        <f t="shared" ca="1" si="124"/>
        <v>0</v>
      </c>
      <c r="EJ43" s="97">
        <f t="shared" ca="1" si="140"/>
        <v>0</v>
      </c>
      <c r="EK43" s="97" t="str">
        <f t="shared" ca="1" si="125"/>
        <v>00</v>
      </c>
      <c r="EL43" s="97" t="e">
        <f t="shared" ca="1" si="126"/>
        <v>#REF!</v>
      </c>
      <c r="EN43" s="97">
        <v>3.8E-6</v>
      </c>
      <c r="EP43" s="97">
        <v>38</v>
      </c>
      <c r="EQ43" s="97">
        <f t="array" aca="1" ref="EQ43" ca="1">MAX(IF($EI$6:$EI$365&lt;EQ42,$EI$6:$EI$365,""))</f>
        <v>0</v>
      </c>
      <c r="ER43" s="97">
        <f t="shared" ca="1" si="127"/>
        <v>0</v>
      </c>
      <c r="ES43" s="97" t="e">
        <f t="shared" ca="1" si="136"/>
        <v>#REF!</v>
      </c>
      <c r="ET43" s="97">
        <f t="shared" ca="1" si="128"/>
        <v>0</v>
      </c>
      <c r="EU43" s="97">
        <f t="shared" ca="1" si="129"/>
        <v>0</v>
      </c>
      <c r="EV43" s="97">
        <f t="shared" ca="1" si="49"/>
        <v>1</v>
      </c>
      <c r="EY43" s="97" t="e">
        <f ca="1">INDEX('MCA-INPUT'!$C$28:$F$42,MATCH(MCA!E43,'MCA-INPUT'!$B$28:$B$42,0),MATCH(MCA!B43,'MCA-INPUT'!$C$27:$F$27,0))</f>
        <v>#REF!</v>
      </c>
      <c r="FB43" s="97" t="str">
        <f t="shared" si="156"/>
        <v>Medium Retrofit</v>
      </c>
      <c r="FC43" s="97" t="e">
        <f t="shared" ca="1" si="157"/>
        <v>#REF!</v>
      </c>
      <c r="FD43" s="97" t="e">
        <f t="shared" ca="1" si="158"/>
        <v>#REF!</v>
      </c>
      <c r="FE43" s="97">
        <f t="shared" ca="1" si="141"/>
        <v>0</v>
      </c>
      <c r="FF43" s="97" t="str">
        <f t="shared" ca="1" si="142"/>
        <v>N/A</v>
      </c>
      <c r="FG43" s="97" t="e">
        <f t="shared" ca="1" si="147"/>
        <v>#REF!</v>
      </c>
      <c r="FK43" s="97">
        <v>22</v>
      </c>
      <c r="FL43" s="97">
        <f t="shared" ca="1" si="148"/>
        <v>0</v>
      </c>
      <c r="FM43" s="97" t="e">
        <f t="shared" ca="1" si="149"/>
        <v>#N/A</v>
      </c>
      <c r="FN43" s="111" t="e">
        <f t="shared" ca="1" si="143"/>
        <v>#REF!</v>
      </c>
      <c r="FP43" s="97">
        <v>38</v>
      </c>
      <c r="FQ43" s="97" t="str">
        <v>Annual avoided CO2 emissions from electricity consumption  - kg/m²/yr</v>
      </c>
      <c r="FR43" s="97" t="str">
        <f t="shared" si="133"/>
        <v>38. Annual avoided CO2 emissions from electricity consumption  - kg/m²/yr</v>
      </c>
      <c r="FS43" s="97" t="str">
        <v>kg/m2/yr</v>
      </c>
      <c r="FU43" s="109" t="e">
        <f t="shared" ca="1" si="53"/>
        <v>#REF!</v>
      </c>
      <c r="FV43" s="109" t="e">
        <f t="shared" ca="1" si="54"/>
        <v>#REF!</v>
      </c>
      <c r="FW43" s="110" t="e">
        <f t="shared" ca="1" si="134"/>
        <v>#REF!</v>
      </c>
      <c r="FX43" s="110"/>
      <c r="FY43" s="97" t="e">
        <f t="shared" ca="1" si="135"/>
        <v>#REF!</v>
      </c>
      <c r="FZ43" s="97" t="str">
        <f ca="1">IF(ISERROR(VLOOKUP(FY43,'MCA-INPUT'!$B$45:$F$54,1,FALSE)),"No","Yes")</f>
        <v>No</v>
      </c>
      <c r="GA43" s="109" t="e">
        <f ca="1"/>
        <v>#REF!</v>
      </c>
    </row>
    <row r="44" spans="1:183" x14ac:dyDescent="0.25">
      <c r="A44" s="96">
        <v>39</v>
      </c>
      <c r="B44" s="96" t="s">
        <v>3</v>
      </c>
      <c r="C44" s="106" t="e">
        <f t="shared" ca="1" si="150"/>
        <v>#REF!</v>
      </c>
      <c r="D44" s="107" t="e">
        <f t="shared" ca="1" si="150"/>
        <v>#REF!</v>
      </c>
      <c r="E44" s="96" t="e">
        <f t="shared" ca="1" si="150"/>
        <v>#REF!</v>
      </c>
      <c r="F44" s="96" t="s">
        <v>4</v>
      </c>
      <c r="G44" s="96" t="e">
        <f t="shared" ca="1" si="55"/>
        <v>#REF!</v>
      </c>
      <c r="H44" s="108" t="e">
        <f t="shared" ca="1" si="160"/>
        <v>#REF!</v>
      </c>
      <c r="I44" s="108" t="e">
        <f t="shared" ca="1" si="160"/>
        <v>#REF!</v>
      </c>
      <c r="J44" s="108" t="e">
        <f t="shared" ca="1" si="160"/>
        <v>#REF!</v>
      </c>
      <c r="K44" s="108" t="e">
        <f t="shared" ca="1" si="160"/>
        <v>#REF!</v>
      </c>
      <c r="L44" s="108" t="e">
        <f t="shared" ca="1" si="160"/>
        <v>#REF!</v>
      </c>
      <c r="M44" s="108" t="e">
        <f t="shared" ca="1" si="160"/>
        <v>#REF!</v>
      </c>
      <c r="N44" s="108" t="e">
        <f t="shared" ca="1" si="160"/>
        <v>#REF!</v>
      </c>
      <c r="O44" s="108" t="e">
        <f t="shared" ca="1" si="160"/>
        <v>#REF!</v>
      </c>
      <c r="P44" s="108" t="e">
        <f t="shared" ca="1" si="160"/>
        <v>#REF!</v>
      </c>
      <c r="Q44" s="108" t="e">
        <f t="shared" ca="1" si="160"/>
        <v>#REF!</v>
      </c>
      <c r="R44" s="108" t="e">
        <f t="shared" ca="1" si="160"/>
        <v>#REF!</v>
      </c>
      <c r="S44" s="108" t="e">
        <f t="shared" ca="1" si="160"/>
        <v>#REF!</v>
      </c>
      <c r="T44" s="108" t="e">
        <f t="shared" ca="1" si="160"/>
        <v>#REF!</v>
      </c>
      <c r="U44" s="108" t="e">
        <f t="shared" ca="1" si="160"/>
        <v>#REF!</v>
      </c>
      <c r="V44" s="108" t="e">
        <f t="shared" ca="1" si="160"/>
        <v>#REF!</v>
      </c>
      <c r="W44" s="108" t="e">
        <f t="shared" ca="1" si="160"/>
        <v>#REF!</v>
      </c>
      <c r="X44" s="108" t="e">
        <f t="shared" ca="1" si="159"/>
        <v>#REF!</v>
      </c>
      <c r="Y44" s="108" t="e">
        <f t="shared" ca="1" si="159"/>
        <v>#REF!</v>
      </c>
      <c r="Z44" s="108" t="e">
        <f t="shared" ca="1" si="159"/>
        <v>#REF!</v>
      </c>
      <c r="AA44" s="108" t="e">
        <f t="shared" ca="1" si="159"/>
        <v>#REF!</v>
      </c>
      <c r="AB44" s="108" t="e">
        <f t="shared" ca="1" si="159"/>
        <v>#REF!</v>
      </c>
      <c r="AC44" s="108" t="e">
        <f t="shared" ca="1" si="159"/>
        <v>#REF!</v>
      </c>
      <c r="AD44" s="108" t="e">
        <f t="shared" ca="1" si="159"/>
        <v>#REF!</v>
      </c>
      <c r="AE44" s="108" t="e">
        <f t="shared" ca="1" si="159"/>
        <v>#REF!</v>
      </c>
      <c r="AF44" s="108" t="e">
        <f t="shared" ca="1" si="159"/>
        <v>#REF!</v>
      </c>
      <c r="AG44" s="108" t="e">
        <f t="shared" ca="1" si="159"/>
        <v>#REF!</v>
      </c>
      <c r="AH44" s="108" t="e">
        <f t="shared" ca="1" si="159"/>
        <v>#REF!</v>
      </c>
      <c r="AI44" s="108" t="e">
        <f t="shared" ca="1" si="159"/>
        <v>#REF!</v>
      </c>
      <c r="AJ44" s="108" t="e">
        <f t="shared" ca="1" si="159"/>
        <v>#REF!</v>
      </c>
      <c r="AK44" s="108" t="e">
        <f t="shared" ca="1" si="159"/>
        <v>#REF!</v>
      </c>
      <c r="AL44" s="108" t="e">
        <f t="shared" ca="1" si="159"/>
        <v>#REF!</v>
      </c>
      <c r="AM44" s="108" t="e">
        <f t="shared" ca="1" si="155"/>
        <v>#REF!</v>
      </c>
      <c r="AN44" s="108" t="e">
        <f t="shared" ca="1" si="155"/>
        <v>#REF!</v>
      </c>
      <c r="AO44" s="108" t="e">
        <f t="shared" ca="1" si="155"/>
        <v>#REF!</v>
      </c>
      <c r="AP44" s="108" t="e">
        <f t="shared" ca="1" si="155"/>
        <v>#REF!</v>
      </c>
      <c r="AQ44" s="108" t="e">
        <f t="shared" ca="1" si="155"/>
        <v>#REF!</v>
      </c>
      <c r="AR44" s="108" t="e">
        <f t="shared" ca="1" si="155"/>
        <v>#REF!</v>
      </c>
      <c r="AS44" s="108" t="e">
        <f t="shared" ca="1" si="155"/>
        <v>#REF!</v>
      </c>
      <c r="AT44" s="108" t="e">
        <f t="shared" ca="1" si="155"/>
        <v>#REF!</v>
      </c>
      <c r="AU44" s="108" t="e">
        <f t="shared" ca="1" si="155"/>
        <v>#REF!</v>
      </c>
      <c r="AV44" s="108" t="e">
        <f t="shared" ca="1" si="155"/>
        <v>#REF!</v>
      </c>
      <c r="AW44" s="108" t="e">
        <f t="shared" ca="1" si="155"/>
        <v>#REF!</v>
      </c>
      <c r="AX44" s="108" t="e">
        <f t="shared" ca="1" si="155"/>
        <v>#REF!</v>
      </c>
      <c r="AY44" s="108" t="e">
        <f t="shared" ca="1" si="154"/>
        <v>#REF!</v>
      </c>
      <c r="AZ44" s="108" t="e">
        <f t="shared" ca="1" si="154"/>
        <v>#REF!</v>
      </c>
      <c r="BA44" s="108" t="e">
        <f t="shared" ca="1" si="154"/>
        <v>#REF!</v>
      </c>
      <c r="BB44" s="108" t="e">
        <f t="shared" ca="1" si="154"/>
        <v>#REF!</v>
      </c>
      <c r="BC44" s="108" t="e">
        <f t="shared" ca="1" si="154"/>
        <v>#REF!</v>
      </c>
      <c r="BD44" s="108" t="e">
        <f t="shared" ca="1" si="152"/>
        <v>#REF!</v>
      </c>
      <c r="BE44" s="108" t="e">
        <f t="shared" ca="1" si="152"/>
        <v>#REF!</v>
      </c>
      <c r="BF44" s="108" t="e">
        <f t="shared" ca="1" si="152"/>
        <v>#REF!</v>
      </c>
      <c r="BG44" s="108" t="e">
        <f t="shared" ca="1" si="152"/>
        <v>#REF!</v>
      </c>
      <c r="BH44" s="108" t="e">
        <f t="shared" ca="1" si="152"/>
        <v>#REF!</v>
      </c>
      <c r="BI44" s="108" t="e">
        <f t="shared" ca="1" si="152"/>
        <v>#REF!</v>
      </c>
      <c r="BL44" s="97" t="str">
        <f t="shared" ca="1" si="57"/>
        <v>-</v>
      </c>
      <c r="BM44" s="97" t="str">
        <f t="shared" ca="1" si="58"/>
        <v>-</v>
      </c>
      <c r="BN44" s="97" t="str">
        <f t="shared" ca="1" si="59"/>
        <v>-</v>
      </c>
      <c r="BO44" s="97" t="str">
        <f t="shared" ca="1" si="60"/>
        <v>-</v>
      </c>
      <c r="BP44" s="99" t="str">
        <f t="shared" ca="1" si="61"/>
        <v xml:space="preserve"> - </v>
      </c>
      <c r="BQ44" s="99" t="str">
        <f t="shared" ca="1" si="62"/>
        <v xml:space="preserve"> - </v>
      </c>
      <c r="BR44" s="97" t="str">
        <f t="shared" ca="1" si="63"/>
        <v>-</v>
      </c>
      <c r="BS44" s="97" t="str">
        <f t="shared" ca="1" si="64"/>
        <v>-</v>
      </c>
      <c r="BT44" s="97" t="str">
        <f t="shared" ca="1" si="65"/>
        <v>-</v>
      </c>
      <c r="BU44" s="97" t="str">
        <f t="shared" ca="1" si="66"/>
        <v>-</v>
      </c>
      <c r="BV44" s="97" t="str">
        <f t="shared" ca="1" si="67"/>
        <v>-</v>
      </c>
      <c r="BW44" s="97" t="str">
        <f t="shared" ca="1" si="68"/>
        <v>-</v>
      </c>
      <c r="BX44" s="99" t="str">
        <f t="shared" ca="1" si="69"/>
        <v xml:space="preserve"> - </v>
      </c>
      <c r="BY44" s="99" t="str">
        <f t="shared" ca="1" si="70"/>
        <v xml:space="preserve"> - </v>
      </c>
      <c r="BZ44" s="97" t="str">
        <f t="shared" ca="1" si="71"/>
        <v>-</v>
      </c>
      <c r="CA44" s="97" t="str">
        <f t="shared" ca="1" si="72"/>
        <v>-</v>
      </c>
      <c r="CB44" s="99" t="str">
        <f t="shared" ca="1" si="73"/>
        <v xml:space="preserve"> - </v>
      </c>
      <c r="CC44" s="99" t="str">
        <f t="shared" ca="1" si="74"/>
        <v xml:space="preserve"> - </v>
      </c>
      <c r="CD44" s="99" t="str">
        <f t="shared" ca="1" si="75"/>
        <v xml:space="preserve"> - </v>
      </c>
      <c r="CE44" s="99" t="str">
        <f t="shared" ca="1" si="76"/>
        <v xml:space="preserve"> - </v>
      </c>
      <c r="CF44" s="99" t="str">
        <f t="shared" ca="1" si="77"/>
        <v xml:space="preserve"> - </v>
      </c>
      <c r="CG44" s="99" t="str">
        <f t="shared" ca="1" si="78"/>
        <v xml:space="preserve"> - </v>
      </c>
      <c r="CH44" s="97" t="str">
        <f t="shared" ca="1" si="79"/>
        <v>-</v>
      </c>
      <c r="CI44" s="97" t="str">
        <f t="shared" ca="1" si="80"/>
        <v>-</v>
      </c>
      <c r="CJ44" s="97" t="str">
        <f t="shared" ca="1" si="81"/>
        <v>-</v>
      </c>
      <c r="CK44" s="97" t="str">
        <f t="shared" ca="1" si="82"/>
        <v>-</v>
      </c>
      <c r="CL44" s="97" t="str">
        <f t="shared" ca="1" si="83"/>
        <v>-</v>
      </c>
      <c r="CM44" s="97" t="str">
        <f t="shared" ca="1" si="84"/>
        <v>-</v>
      </c>
      <c r="CN44" s="97" t="str">
        <f t="shared" ca="1" si="85"/>
        <v>-</v>
      </c>
      <c r="CO44" s="97" t="str">
        <f t="shared" ca="1" si="86"/>
        <v>-</v>
      </c>
      <c r="CP44" s="97" t="str">
        <f t="shared" ca="1" si="87"/>
        <v>-</v>
      </c>
      <c r="CQ44" s="97" t="str">
        <f t="shared" ca="1" si="88"/>
        <v>-</v>
      </c>
      <c r="CR44" s="97" t="str">
        <f t="shared" ca="1" si="89"/>
        <v>-</v>
      </c>
      <c r="CS44" s="97" t="str">
        <f t="shared" ca="1" si="90"/>
        <v>-</v>
      </c>
      <c r="CT44" s="97" t="str">
        <f t="shared" ca="1" si="91"/>
        <v>-</v>
      </c>
      <c r="CU44" s="97" t="str">
        <f t="shared" ca="1" si="92"/>
        <v>-</v>
      </c>
      <c r="CV44" s="97" t="str">
        <f t="shared" ca="1" si="93"/>
        <v>-</v>
      </c>
      <c r="CW44" s="97" t="str">
        <f t="shared" ca="1" si="94"/>
        <v>-</v>
      </c>
      <c r="CX44" s="97" t="str">
        <f t="shared" ca="1" si="95"/>
        <v>-</v>
      </c>
      <c r="CY44" s="97" t="str">
        <f t="shared" ca="1" si="96"/>
        <v>-</v>
      </c>
      <c r="CZ44" s="97" t="str">
        <f t="shared" ca="1" si="97"/>
        <v>-</v>
      </c>
      <c r="DA44" s="97" t="str">
        <f t="shared" ca="1" si="98"/>
        <v>-</v>
      </c>
      <c r="DB44" s="97" t="str">
        <f t="shared" ca="1" si="99"/>
        <v>-</v>
      </c>
      <c r="DC44" s="97" t="str">
        <f t="shared" ca="1" si="100"/>
        <v>-</v>
      </c>
      <c r="DD44" s="97" t="str">
        <f t="shared" ca="1" si="101"/>
        <v>-</v>
      </c>
      <c r="DE44" s="97" t="str">
        <f t="shared" ca="1" si="102"/>
        <v>-</v>
      </c>
      <c r="DF44" s="97" t="str">
        <f t="shared" ca="1" si="103"/>
        <v>-</v>
      </c>
      <c r="DG44" s="97" t="str">
        <f t="shared" ca="1" si="104"/>
        <v>-</v>
      </c>
      <c r="DH44" s="97" t="str">
        <f t="shared" ca="1" si="105"/>
        <v>-</v>
      </c>
      <c r="DI44" s="97" t="str">
        <f t="shared" ca="1" si="106"/>
        <v>-</v>
      </c>
      <c r="DJ44" s="97" t="str">
        <f t="shared" ca="1" si="107"/>
        <v>-</v>
      </c>
      <c r="DK44" s="97" t="str">
        <f t="shared" ca="1" si="108"/>
        <v>-</v>
      </c>
      <c r="DL44" s="97" t="str">
        <f t="shared" ca="1" si="109"/>
        <v>-</v>
      </c>
      <c r="DM44" s="97" t="str">
        <f t="shared" ca="1" si="110"/>
        <v>-</v>
      </c>
      <c r="DN44" s="97">
        <v>44</v>
      </c>
      <c r="DT44" s="97" t="str">
        <f t="shared" ca="1" si="111"/>
        <v>-</v>
      </c>
      <c r="DU44" s="97" t="str">
        <f t="shared" ca="1" si="112"/>
        <v>-</v>
      </c>
      <c r="DV44" s="97" t="str">
        <f t="shared" ca="1" si="113"/>
        <v>-</v>
      </c>
      <c r="DW44" s="97" t="str">
        <f t="shared" ca="1" si="114"/>
        <v>-</v>
      </c>
      <c r="DX44" s="97" t="str">
        <f t="shared" ca="1" si="115"/>
        <v>-</v>
      </c>
      <c r="DY44" s="97" t="e">
        <f t="shared" ca="1" si="116"/>
        <v>#REF!</v>
      </c>
      <c r="DZ44" s="97" t="str">
        <f t="shared" si="47"/>
        <v>Minor Retrofit</v>
      </c>
      <c r="EA44" s="97" t="e">
        <f t="shared" ca="1" si="117"/>
        <v>#REF!</v>
      </c>
      <c r="EB44" s="97">
        <f t="shared" si="118"/>
        <v>39</v>
      </c>
      <c r="EC44" s="97">
        <f>Calculation!$W$376</f>
        <v>1</v>
      </c>
      <c r="ED44" s="97" t="str">
        <f t="shared" ca="1" si="119"/>
        <v>-</v>
      </c>
      <c r="EE44" s="97" t="str">
        <f t="shared" ca="1" si="120"/>
        <v>-</v>
      </c>
      <c r="EF44" s="97" t="str">
        <f t="shared" ca="1" si="121"/>
        <v>-</v>
      </c>
      <c r="EG44" s="97" t="str">
        <f t="shared" ca="1" si="122"/>
        <v>-</v>
      </c>
      <c r="EH44" s="97" t="str">
        <f t="shared" ca="1" si="123"/>
        <v>-</v>
      </c>
      <c r="EI44" s="97">
        <f t="shared" ca="1" si="124"/>
        <v>0</v>
      </c>
      <c r="EJ44" s="97">
        <f t="shared" ca="1" si="140"/>
        <v>0</v>
      </c>
      <c r="EK44" s="97" t="str">
        <f t="shared" ca="1" si="125"/>
        <v>00</v>
      </c>
      <c r="EL44" s="97" t="e">
        <f t="shared" ca="1" si="126"/>
        <v>#REF!</v>
      </c>
      <c r="EN44" s="97">
        <v>3.8999999999999999E-6</v>
      </c>
      <c r="EP44" s="97">
        <v>39</v>
      </c>
      <c r="EQ44" s="97">
        <f t="array" aca="1" ref="EQ44" ca="1">MAX(IF($EI$6:$EI$365&lt;EQ43,$EI$6:$EI$365,""))</f>
        <v>0</v>
      </c>
      <c r="ER44" s="97">
        <f t="shared" ca="1" si="127"/>
        <v>0</v>
      </c>
      <c r="ES44" s="97" t="e">
        <f t="shared" ca="1" si="136"/>
        <v>#REF!</v>
      </c>
      <c r="ET44" s="97">
        <f t="shared" ca="1" si="128"/>
        <v>0</v>
      </c>
      <c r="EU44" s="97">
        <f t="shared" ca="1" si="129"/>
        <v>0</v>
      </c>
      <c r="EV44" s="97">
        <f t="shared" ca="1" si="49"/>
        <v>1</v>
      </c>
      <c r="EY44" s="97" t="e">
        <f ca="1">INDEX('MCA-INPUT'!$C$28:$F$42,MATCH(MCA!E44,'MCA-INPUT'!$B$28:$B$42,0),MATCH(MCA!B44,'MCA-INPUT'!$C$27:$F$27,0))</f>
        <v>#REF!</v>
      </c>
      <c r="FB44" s="97" t="str">
        <f t="shared" si="156"/>
        <v>Medium Retrofit</v>
      </c>
      <c r="FC44" s="97" t="e">
        <f t="shared" ca="1" si="157"/>
        <v>#REF!</v>
      </c>
      <c r="FD44" s="97" t="e">
        <f t="shared" ca="1" si="158"/>
        <v>#REF!</v>
      </c>
      <c r="FE44" s="97">
        <f t="shared" ca="1" si="141"/>
        <v>0</v>
      </c>
      <c r="FF44" s="97" t="str">
        <f t="shared" ca="1" si="142"/>
        <v>N/A</v>
      </c>
      <c r="FG44" s="97" t="e">
        <f t="shared" ca="1" si="147"/>
        <v>#REF!</v>
      </c>
      <c r="FK44" s="97">
        <v>23</v>
      </c>
      <c r="FL44" s="97">
        <f t="shared" ca="1" si="148"/>
        <v>0</v>
      </c>
      <c r="FM44" s="97" t="e">
        <f t="shared" ca="1" si="149"/>
        <v>#N/A</v>
      </c>
      <c r="FN44" s="111" t="e">
        <f t="shared" ca="1" si="143"/>
        <v>#REF!</v>
      </c>
      <c r="FP44" s="97">
        <v>39</v>
      </c>
      <c r="FQ44" s="97" t="str">
        <v>Annual avoided CO2 emissions from electricity consumption  - kg/yr</v>
      </c>
      <c r="FR44" s="97" t="str">
        <f t="shared" si="133"/>
        <v>39. Annual avoided CO2 emissions from electricity consumption  - kg/yr</v>
      </c>
      <c r="FS44" s="97" t="str">
        <v>kg/yr</v>
      </c>
      <c r="FU44" s="109" t="e">
        <f t="shared" ca="1" si="53"/>
        <v>#REF!</v>
      </c>
      <c r="FV44" s="109" t="e">
        <f t="shared" ca="1" si="54"/>
        <v>#REF!</v>
      </c>
      <c r="FW44" s="110" t="e">
        <f t="shared" ca="1" si="134"/>
        <v>#REF!</v>
      </c>
      <c r="FX44" s="110"/>
      <c r="FY44" s="97" t="e">
        <f t="shared" ca="1" si="135"/>
        <v>#REF!</v>
      </c>
      <c r="FZ44" s="97" t="str">
        <f ca="1">IF(ISERROR(VLOOKUP(FY44,'MCA-INPUT'!$B$45:$F$54,1,FALSE)),"No","Yes")</f>
        <v>No</v>
      </c>
      <c r="GA44" s="109" t="e">
        <f ca="1"/>
        <v>#REF!</v>
      </c>
    </row>
    <row r="45" spans="1:183" x14ac:dyDescent="0.25">
      <c r="A45" s="96">
        <v>40</v>
      </c>
      <c r="B45" s="96" t="s">
        <v>3</v>
      </c>
      <c r="C45" s="106" t="e">
        <f t="shared" ca="1" si="150"/>
        <v>#REF!</v>
      </c>
      <c r="D45" s="107" t="e">
        <f t="shared" ca="1" si="150"/>
        <v>#REF!</v>
      </c>
      <c r="E45" s="96" t="e">
        <f t="shared" ca="1" si="150"/>
        <v>#REF!</v>
      </c>
      <c r="F45" s="96" t="s">
        <v>4</v>
      </c>
      <c r="G45" s="96" t="e">
        <f t="shared" ca="1" si="55"/>
        <v>#REF!</v>
      </c>
      <c r="H45" s="108" t="e">
        <f t="shared" ca="1" si="160"/>
        <v>#REF!</v>
      </c>
      <c r="I45" s="108" t="e">
        <f t="shared" ca="1" si="160"/>
        <v>#REF!</v>
      </c>
      <c r="J45" s="108" t="e">
        <f t="shared" ca="1" si="160"/>
        <v>#REF!</v>
      </c>
      <c r="K45" s="108" t="e">
        <f t="shared" ca="1" si="160"/>
        <v>#REF!</v>
      </c>
      <c r="L45" s="108" t="e">
        <f t="shared" ca="1" si="160"/>
        <v>#REF!</v>
      </c>
      <c r="M45" s="108" t="e">
        <f t="shared" ca="1" si="160"/>
        <v>#REF!</v>
      </c>
      <c r="N45" s="108" t="e">
        <f t="shared" ca="1" si="160"/>
        <v>#REF!</v>
      </c>
      <c r="O45" s="108" t="e">
        <f t="shared" ca="1" si="160"/>
        <v>#REF!</v>
      </c>
      <c r="P45" s="108" t="e">
        <f t="shared" ca="1" si="160"/>
        <v>#REF!</v>
      </c>
      <c r="Q45" s="108" t="e">
        <f t="shared" ca="1" si="160"/>
        <v>#REF!</v>
      </c>
      <c r="R45" s="108" t="e">
        <f t="shared" ca="1" si="160"/>
        <v>#REF!</v>
      </c>
      <c r="S45" s="108" t="e">
        <f t="shared" ca="1" si="160"/>
        <v>#REF!</v>
      </c>
      <c r="T45" s="108" t="e">
        <f t="shared" ca="1" si="160"/>
        <v>#REF!</v>
      </c>
      <c r="U45" s="108" t="e">
        <f t="shared" ca="1" si="160"/>
        <v>#REF!</v>
      </c>
      <c r="V45" s="108" t="e">
        <f t="shared" ca="1" si="160"/>
        <v>#REF!</v>
      </c>
      <c r="W45" s="108" t="e">
        <f t="shared" ca="1" si="160"/>
        <v>#REF!</v>
      </c>
      <c r="X45" s="108" t="e">
        <f t="shared" ca="1" si="159"/>
        <v>#REF!</v>
      </c>
      <c r="Y45" s="108" t="e">
        <f t="shared" ca="1" si="159"/>
        <v>#REF!</v>
      </c>
      <c r="Z45" s="108" t="e">
        <f t="shared" ca="1" si="159"/>
        <v>#REF!</v>
      </c>
      <c r="AA45" s="108" t="e">
        <f t="shared" ca="1" si="159"/>
        <v>#REF!</v>
      </c>
      <c r="AB45" s="108" t="e">
        <f t="shared" ca="1" si="159"/>
        <v>#REF!</v>
      </c>
      <c r="AC45" s="108" t="e">
        <f t="shared" ca="1" si="159"/>
        <v>#REF!</v>
      </c>
      <c r="AD45" s="108" t="e">
        <f t="shared" ca="1" si="159"/>
        <v>#REF!</v>
      </c>
      <c r="AE45" s="108" t="e">
        <f t="shared" ca="1" si="159"/>
        <v>#REF!</v>
      </c>
      <c r="AF45" s="108" t="e">
        <f t="shared" ca="1" si="159"/>
        <v>#REF!</v>
      </c>
      <c r="AG45" s="108" t="e">
        <f t="shared" ca="1" si="159"/>
        <v>#REF!</v>
      </c>
      <c r="AH45" s="108" t="e">
        <f t="shared" ca="1" si="159"/>
        <v>#REF!</v>
      </c>
      <c r="AI45" s="108" t="e">
        <f t="shared" ca="1" si="159"/>
        <v>#REF!</v>
      </c>
      <c r="AJ45" s="108" t="e">
        <f t="shared" ca="1" si="159"/>
        <v>#REF!</v>
      </c>
      <c r="AK45" s="108" t="e">
        <f t="shared" ca="1" si="159"/>
        <v>#REF!</v>
      </c>
      <c r="AL45" s="108" t="e">
        <f t="shared" ca="1" si="159"/>
        <v>#REF!</v>
      </c>
      <c r="AM45" s="108" t="e">
        <f t="shared" ca="1" si="155"/>
        <v>#REF!</v>
      </c>
      <c r="AN45" s="108" t="e">
        <f t="shared" ca="1" si="155"/>
        <v>#REF!</v>
      </c>
      <c r="AO45" s="108" t="e">
        <f t="shared" ca="1" si="155"/>
        <v>#REF!</v>
      </c>
      <c r="AP45" s="108" t="e">
        <f t="shared" ca="1" si="155"/>
        <v>#REF!</v>
      </c>
      <c r="AQ45" s="108" t="e">
        <f t="shared" ca="1" si="155"/>
        <v>#REF!</v>
      </c>
      <c r="AR45" s="108" t="e">
        <f t="shared" ca="1" si="155"/>
        <v>#REF!</v>
      </c>
      <c r="AS45" s="108" t="e">
        <f t="shared" ca="1" si="155"/>
        <v>#REF!</v>
      </c>
      <c r="AT45" s="108" t="e">
        <f t="shared" ca="1" si="155"/>
        <v>#REF!</v>
      </c>
      <c r="AU45" s="108" t="e">
        <f t="shared" ca="1" si="155"/>
        <v>#REF!</v>
      </c>
      <c r="AV45" s="108" t="e">
        <f t="shared" ca="1" si="155"/>
        <v>#REF!</v>
      </c>
      <c r="AW45" s="108" t="e">
        <f t="shared" ca="1" si="155"/>
        <v>#REF!</v>
      </c>
      <c r="AX45" s="108" t="e">
        <f t="shared" ref="AX45:BI60" ca="1" si="161">IF($D45=0,"-",(INDIRECT(CONCATENATE($C$1,"Projection_",$B45,"'!",AX$2,$DN45)))*$EY45)</f>
        <v>#REF!</v>
      </c>
      <c r="AY45" s="108" t="e">
        <f t="shared" ca="1" si="161"/>
        <v>#REF!</v>
      </c>
      <c r="AZ45" s="108" t="e">
        <f t="shared" ca="1" si="161"/>
        <v>#REF!</v>
      </c>
      <c r="BA45" s="108" t="e">
        <f t="shared" ca="1" si="161"/>
        <v>#REF!</v>
      </c>
      <c r="BB45" s="108" t="e">
        <f t="shared" ca="1" si="161"/>
        <v>#REF!</v>
      </c>
      <c r="BC45" s="108" t="e">
        <f t="shared" ca="1" si="161"/>
        <v>#REF!</v>
      </c>
      <c r="BD45" s="108" t="e">
        <f t="shared" ca="1" si="161"/>
        <v>#REF!</v>
      </c>
      <c r="BE45" s="108" t="e">
        <f t="shared" ca="1" si="161"/>
        <v>#REF!</v>
      </c>
      <c r="BF45" s="108" t="e">
        <f t="shared" ca="1" si="161"/>
        <v>#REF!</v>
      </c>
      <c r="BG45" s="108" t="e">
        <f t="shared" ca="1" si="161"/>
        <v>#REF!</v>
      </c>
      <c r="BH45" s="108" t="e">
        <f t="shared" ca="1" si="161"/>
        <v>#REF!</v>
      </c>
      <c r="BI45" s="108" t="e">
        <f t="shared" ca="1" si="161"/>
        <v>#REF!</v>
      </c>
      <c r="BL45" s="97" t="str">
        <f t="shared" ca="1" si="57"/>
        <v>-</v>
      </c>
      <c r="BM45" s="97" t="str">
        <f t="shared" ca="1" si="58"/>
        <v>-</v>
      </c>
      <c r="BN45" s="97" t="str">
        <f t="shared" ca="1" si="59"/>
        <v>-</v>
      </c>
      <c r="BO45" s="97" t="str">
        <f t="shared" ca="1" si="60"/>
        <v>-</v>
      </c>
      <c r="BP45" s="99" t="str">
        <f t="shared" ca="1" si="61"/>
        <v xml:space="preserve"> - </v>
      </c>
      <c r="BQ45" s="99" t="str">
        <f t="shared" ca="1" si="62"/>
        <v xml:space="preserve"> - </v>
      </c>
      <c r="BR45" s="97" t="str">
        <f t="shared" ca="1" si="63"/>
        <v>-</v>
      </c>
      <c r="BS45" s="97" t="str">
        <f t="shared" ca="1" si="64"/>
        <v>-</v>
      </c>
      <c r="BT45" s="97" t="str">
        <f t="shared" ca="1" si="65"/>
        <v>-</v>
      </c>
      <c r="BU45" s="97" t="str">
        <f t="shared" ca="1" si="66"/>
        <v>-</v>
      </c>
      <c r="BV45" s="97" t="str">
        <f t="shared" ca="1" si="67"/>
        <v>-</v>
      </c>
      <c r="BW45" s="97" t="str">
        <f t="shared" ca="1" si="68"/>
        <v>-</v>
      </c>
      <c r="BX45" s="99" t="str">
        <f t="shared" ca="1" si="69"/>
        <v xml:space="preserve"> - </v>
      </c>
      <c r="BY45" s="99" t="str">
        <f t="shared" ca="1" si="70"/>
        <v xml:space="preserve"> - </v>
      </c>
      <c r="BZ45" s="97" t="str">
        <f t="shared" ca="1" si="71"/>
        <v>-</v>
      </c>
      <c r="CA45" s="97" t="str">
        <f t="shared" ca="1" si="72"/>
        <v>-</v>
      </c>
      <c r="CB45" s="99" t="str">
        <f t="shared" ca="1" si="73"/>
        <v xml:space="preserve"> - </v>
      </c>
      <c r="CC45" s="99" t="str">
        <f t="shared" ca="1" si="74"/>
        <v xml:space="preserve"> - </v>
      </c>
      <c r="CD45" s="99" t="str">
        <f t="shared" ca="1" si="75"/>
        <v xml:space="preserve"> - </v>
      </c>
      <c r="CE45" s="99" t="str">
        <f t="shared" ca="1" si="76"/>
        <v xml:space="preserve"> - </v>
      </c>
      <c r="CF45" s="99" t="str">
        <f t="shared" ca="1" si="77"/>
        <v xml:space="preserve"> - </v>
      </c>
      <c r="CG45" s="99" t="str">
        <f t="shared" ca="1" si="78"/>
        <v xml:space="preserve"> - </v>
      </c>
      <c r="CH45" s="97" t="str">
        <f t="shared" ca="1" si="79"/>
        <v>-</v>
      </c>
      <c r="CI45" s="97" t="str">
        <f t="shared" ca="1" si="80"/>
        <v>-</v>
      </c>
      <c r="CJ45" s="97" t="str">
        <f t="shared" ca="1" si="81"/>
        <v>-</v>
      </c>
      <c r="CK45" s="97" t="str">
        <f t="shared" ca="1" si="82"/>
        <v>-</v>
      </c>
      <c r="CL45" s="97" t="str">
        <f t="shared" ca="1" si="83"/>
        <v>-</v>
      </c>
      <c r="CM45" s="97" t="str">
        <f t="shared" ca="1" si="84"/>
        <v>-</v>
      </c>
      <c r="CN45" s="97" t="str">
        <f t="shared" ca="1" si="85"/>
        <v>-</v>
      </c>
      <c r="CO45" s="97" t="str">
        <f t="shared" ca="1" si="86"/>
        <v>-</v>
      </c>
      <c r="CP45" s="97" t="str">
        <f t="shared" ca="1" si="87"/>
        <v>-</v>
      </c>
      <c r="CQ45" s="97" t="str">
        <f t="shared" ca="1" si="88"/>
        <v>-</v>
      </c>
      <c r="CR45" s="97" t="str">
        <f t="shared" ca="1" si="89"/>
        <v>-</v>
      </c>
      <c r="CS45" s="97" t="str">
        <f t="shared" ca="1" si="90"/>
        <v>-</v>
      </c>
      <c r="CT45" s="97" t="str">
        <f t="shared" ca="1" si="91"/>
        <v>-</v>
      </c>
      <c r="CU45" s="97" t="str">
        <f t="shared" ca="1" si="92"/>
        <v>-</v>
      </c>
      <c r="CV45" s="97" t="str">
        <f t="shared" ca="1" si="93"/>
        <v>-</v>
      </c>
      <c r="CW45" s="97" t="str">
        <f t="shared" ca="1" si="94"/>
        <v>-</v>
      </c>
      <c r="CX45" s="97" t="str">
        <f t="shared" ca="1" si="95"/>
        <v>-</v>
      </c>
      <c r="CY45" s="97" t="str">
        <f t="shared" ca="1" si="96"/>
        <v>-</v>
      </c>
      <c r="CZ45" s="97" t="str">
        <f t="shared" ca="1" si="97"/>
        <v>-</v>
      </c>
      <c r="DA45" s="97" t="str">
        <f t="shared" ca="1" si="98"/>
        <v>-</v>
      </c>
      <c r="DB45" s="97" t="str">
        <f t="shared" ca="1" si="99"/>
        <v>-</v>
      </c>
      <c r="DC45" s="97" t="str">
        <f t="shared" ca="1" si="100"/>
        <v>-</v>
      </c>
      <c r="DD45" s="97" t="str">
        <f t="shared" ca="1" si="101"/>
        <v>-</v>
      </c>
      <c r="DE45" s="97" t="str">
        <f t="shared" ca="1" si="102"/>
        <v>-</v>
      </c>
      <c r="DF45" s="97" t="str">
        <f t="shared" ca="1" si="103"/>
        <v>-</v>
      </c>
      <c r="DG45" s="97" t="str">
        <f t="shared" ca="1" si="104"/>
        <v>-</v>
      </c>
      <c r="DH45" s="97" t="str">
        <f t="shared" ca="1" si="105"/>
        <v>-</v>
      </c>
      <c r="DI45" s="97" t="str">
        <f t="shared" ca="1" si="106"/>
        <v>-</v>
      </c>
      <c r="DJ45" s="97" t="str">
        <f t="shared" ca="1" si="107"/>
        <v>-</v>
      </c>
      <c r="DK45" s="97" t="str">
        <f t="shared" ca="1" si="108"/>
        <v>-</v>
      </c>
      <c r="DL45" s="97" t="str">
        <f t="shared" ca="1" si="109"/>
        <v>-</v>
      </c>
      <c r="DM45" s="97" t="str">
        <f t="shared" ca="1" si="110"/>
        <v>-</v>
      </c>
      <c r="DN45" s="97">
        <v>45</v>
      </c>
      <c r="DT45" s="97" t="str">
        <f t="shared" ca="1" si="111"/>
        <v>-</v>
      </c>
      <c r="DU45" s="97" t="str">
        <f t="shared" ca="1" si="112"/>
        <v>-</v>
      </c>
      <c r="DV45" s="97" t="str">
        <f t="shared" ca="1" si="113"/>
        <v>-</v>
      </c>
      <c r="DW45" s="97" t="str">
        <f t="shared" ca="1" si="114"/>
        <v>-</v>
      </c>
      <c r="DX45" s="97" t="str">
        <f t="shared" ca="1" si="115"/>
        <v>-</v>
      </c>
      <c r="DY45" s="97" t="e">
        <f t="shared" ca="1" si="116"/>
        <v>#REF!</v>
      </c>
      <c r="DZ45" s="97" t="str">
        <f t="shared" si="47"/>
        <v>Minor Retrofit</v>
      </c>
      <c r="EA45" s="97" t="e">
        <f t="shared" ca="1" si="117"/>
        <v>#REF!</v>
      </c>
      <c r="EB45" s="97">
        <f t="shared" si="118"/>
        <v>40</v>
      </c>
      <c r="EC45" s="97">
        <f>Calculation!$W$376</f>
        <v>1</v>
      </c>
      <c r="ED45" s="97" t="str">
        <f t="shared" ca="1" si="119"/>
        <v>-</v>
      </c>
      <c r="EE45" s="97" t="str">
        <f t="shared" ca="1" si="120"/>
        <v>-</v>
      </c>
      <c r="EF45" s="97" t="str">
        <f t="shared" ca="1" si="121"/>
        <v>-</v>
      </c>
      <c r="EG45" s="97" t="str">
        <f t="shared" ca="1" si="122"/>
        <v>-</v>
      </c>
      <c r="EH45" s="97" t="str">
        <f t="shared" ca="1" si="123"/>
        <v>-</v>
      </c>
      <c r="EI45" s="97">
        <f t="shared" ca="1" si="124"/>
        <v>0</v>
      </c>
      <c r="EJ45" s="97">
        <f t="shared" ca="1" si="140"/>
        <v>0</v>
      </c>
      <c r="EK45" s="97" t="str">
        <f t="shared" ca="1" si="125"/>
        <v>00</v>
      </c>
      <c r="EL45" s="97" t="e">
        <f t="shared" ca="1" si="126"/>
        <v>#REF!</v>
      </c>
      <c r="EN45" s="97">
        <v>3.9999999999999998E-6</v>
      </c>
      <c r="EP45" s="97">
        <v>40</v>
      </c>
      <c r="EQ45" s="97">
        <f t="array" aca="1" ref="EQ45" ca="1">MAX(IF($EI$6:$EI$365&lt;EQ44,$EI$6:$EI$365,""))</f>
        <v>0</v>
      </c>
      <c r="ER45" s="97">
        <f t="shared" ca="1" si="127"/>
        <v>0</v>
      </c>
      <c r="ES45" s="97" t="e">
        <f t="shared" ca="1" si="136"/>
        <v>#REF!</v>
      </c>
      <c r="ET45" s="97">
        <f t="shared" ca="1" si="128"/>
        <v>0</v>
      </c>
      <c r="EU45" s="97">
        <f t="shared" ca="1" si="129"/>
        <v>0</v>
      </c>
      <c r="EV45" s="97">
        <f t="shared" ca="1" si="49"/>
        <v>1</v>
      </c>
      <c r="EY45" s="97" t="e">
        <f ca="1">INDEX('MCA-INPUT'!$C$28:$F$42,MATCH(MCA!E45,'MCA-INPUT'!$B$28:$B$42,0),MATCH(MCA!B45,'MCA-INPUT'!$C$27:$F$27,0))</f>
        <v>#REF!</v>
      </c>
      <c r="FB45" s="97" t="str">
        <f t="shared" si="156"/>
        <v>Medium Retrofit</v>
      </c>
      <c r="FC45" s="97" t="e">
        <f t="shared" ca="1" si="157"/>
        <v>#REF!</v>
      </c>
      <c r="FD45" s="97" t="e">
        <f t="shared" ca="1" si="158"/>
        <v>#REF!</v>
      </c>
      <c r="FE45" s="97">
        <f t="shared" ca="1" si="141"/>
        <v>0</v>
      </c>
      <c r="FF45" s="97" t="str">
        <f t="shared" ca="1" si="142"/>
        <v>N/A</v>
      </c>
      <c r="FG45" s="97" t="e">
        <f t="shared" ca="1" si="147"/>
        <v>#REF!</v>
      </c>
      <c r="FK45" s="97">
        <v>24</v>
      </c>
      <c r="FL45" s="97">
        <f t="shared" ca="1" si="148"/>
        <v>0</v>
      </c>
      <c r="FM45" s="97" t="e">
        <f t="shared" ca="1" si="149"/>
        <v>#N/A</v>
      </c>
      <c r="FN45" s="111" t="e">
        <f t="shared" ca="1" si="143"/>
        <v>#REF!</v>
      </c>
      <c r="FP45" s="97">
        <v>40</v>
      </c>
      <c r="FQ45" s="97" t="str">
        <v>Annual avoided CO2 emissions from electricity consumption  - %</v>
      </c>
      <c r="FR45" s="97" t="str">
        <f t="shared" si="133"/>
        <v>40. Annual avoided CO2 emissions from electricity consumption  - %</v>
      </c>
      <c r="FS45" s="97" t="str">
        <v>%</v>
      </c>
      <c r="FU45" s="109" t="e">
        <f t="shared" ca="1" si="53"/>
        <v>#REF!</v>
      </c>
      <c r="FV45" s="109" t="e">
        <f t="shared" ca="1" si="54"/>
        <v>#REF!</v>
      </c>
      <c r="FW45" s="110" t="e">
        <f t="shared" ca="1" si="134"/>
        <v>#REF!</v>
      </c>
      <c r="FX45" s="110"/>
      <c r="FY45" s="97" t="e">
        <f t="shared" ca="1" si="135"/>
        <v>#REF!</v>
      </c>
      <c r="FZ45" s="97" t="str">
        <f ca="1">IF(ISERROR(VLOOKUP(FY45,'MCA-INPUT'!$B$45:$F$54,1,FALSE)),"No","Yes")</f>
        <v>No</v>
      </c>
      <c r="GA45" s="109" t="e">
        <f ca="1"/>
        <v>#REF!</v>
      </c>
    </row>
    <row r="46" spans="1:183" x14ac:dyDescent="0.25">
      <c r="A46" s="96">
        <v>41</v>
      </c>
      <c r="B46" s="96" t="s">
        <v>3</v>
      </c>
      <c r="C46" s="106" t="e">
        <f t="shared" ref="C46:E65" ca="1" si="162">INDIRECT(CONCATENATE($C$1,"Projection_",$B46,"'!",C$2,$DN46))</f>
        <v>#REF!</v>
      </c>
      <c r="D46" s="107" t="e">
        <f t="shared" ca="1" si="162"/>
        <v>#REF!</v>
      </c>
      <c r="E46" s="96" t="e">
        <f t="shared" ca="1" si="162"/>
        <v>#REF!</v>
      </c>
      <c r="F46" s="96" t="s">
        <v>4</v>
      </c>
      <c r="G46" s="96" t="e">
        <f t="shared" ca="1" si="55"/>
        <v>#REF!</v>
      </c>
      <c r="H46" s="108" t="e">
        <f t="shared" ca="1" si="160"/>
        <v>#REF!</v>
      </c>
      <c r="I46" s="108" t="e">
        <f t="shared" ca="1" si="160"/>
        <v>#REF!</v>
      </c>
      <c r="J46" s="108" t="e">
        <f t="shared" ca="1" si="160"/>
        <v>#REF!</v>
      </c>
      <c r="K46" s="108" t="e">
        <f t="shared" ca="1" si="160"/>
        <v>#REF!</v>
      </c>
      <c r="L46" s="108" t="e">
        <f t="shared" ca="1" si="160"/>
        <v>#REF!</v>
      </c>
      <c r="M46" s="108" t="e">
        <f t="shared" ca="1" si="160"/>
        <v>#REF!</v>
      </c>
      <c r="N46" s="108" t="e">
        <f t="shared" ca="1" si="160"/>
        <v>#REF!</v>
      </c>
      <c r="O46" s="108" t="e">
        <f t="shared" ca="1" si="160"/>
        <v>#REF!</v>
      </c>
      <c r="P46" s="108" t="e">
        <f t="shared" ca="1" si="160"/>
        <v>#REF!</v>
      </c>
      <c r="Q46" s="108" t="e">
        <f t="shared" ca="1" si="160"/>
        <v>#REF!</v>
      </c>
      <c r="R46" s="108" t="e">
        <f t="shared" ca="1" si="160"/>
        <v>#REF!</v>
      </c>
      <c r="S46" s="108" t="e">
        <f t="shared" ca="1" si="160"/>
        <v>#REF!</v>
      </c>
      <c r="T46" s="108" t="e">
        <f t="shared" ca="1" si="160"/>
        <v>#REF!</v>
      </c>
      <c r="U46" s="108" t="e">
        <f t="shared" ca="1" si="160"/>
        <v>#REF!</v>
      </c>
      <c r="V46" s="108" t="e">
        <f t="shared" ca="1" si="160"/>
        <v>#REF!</v>
      </c>
      <c r="W46" s="108" t="e">
        <f t="shared" ca="1" si="160"/>
        <v>#REF!</v>
      </c>
      <c r="X46" s="108" t="e">
        <f t="shared" ca="1" si="159"/>
        <v>#REF!</v>
      </c>
      <c r="Y46" s="108" t="e">
        <f t="shared" ca="1" si="159"/>
        <v>#REF!</v>
      </c>
      <c r="Z46" s="108" t="e">
        <f t="shared" ca="1" si="159"/>
        <v>#REF!</v>
      </c>
      <c r="AA46" s="108" t="e">
        <f t="shared" ca="1" si="159"/>
        <v>#REF!</v>
      </c>
      <c r="AB46" s="108" t="e">
        <f t="shared" ca="1" si="159"/>
        <v>#REF!</v>
      </c>
      <c r="AC46" s="108" t="e">
        <f t="shared" ca="1" si="159"/>
        <v>#REF!</v>
      </c>
      <c r="AD46" s="108" t="e">
        <f t="shared" ca="1" si="159"/>
        <v>#REF!</v>
      </c>
      <c r="AE46" s="108" t="e">
        <f t="shared" ca="1" si="159"/>
        <v>#REF!</v>
      </c>
      <c r="AF46" s="108" t="e">
        <f t="shared" ca="1" si="159"/>
        <v>#REF!</v>
      </c>
      <c r="AG46" s="108" t="e">
        <f t="shared" ca="1" si="159"/>
        <v>#REF!</v>
      </c>
      <c r="AH46" s="108" t="e">
        <f t="shared" ca="1" si="159"/>
        <v>#REF!</v>
      </c>
      <c r="AI46" s="108" t="e">
        <f t="shared" ca="1" si="159"/>
        <v>#REF!</v>
      </c>
      <c r="AJ46" s="108" t="e">
        <f t="shared" ca="1" si="159"/>
        <v>#REF!</v>
      </c>
      <c r="AK46" s="108" t="e">
        <f t="shared" ca="1" si="159"/>
        <v>#REF!</v>
      </c>
      <c r="AL46" s="108" t="e">
        <f t="shared" ca="1" si="159"/>
        <v>#REF!</v>
      </c>
      <c r="AM46" s="108" t="e">
        <f t="shared" ref="AM46:BB61" ca="1" si="163">IF($D46=0,"-",(INDIRECT(CONCATENATE($C$1,"Projection_",$B46,"'!",AM$2,$DN46)))*$EY46)</f>
        <v>#REF!</v>
      </c>
      <c r="AN46" s="108" t="e">
        <f t="shared" ca="1" si="163"/>
        <v>#REF!</v>
      </c>
      <c r="AO46" s="108" t="e">
        <f t="shared" ca="1" si="163"/>
        <v>#REF!</v>
      </c>
      <c r="AP46" s="108" t="e">
        <f t="shared" ca="1" si="163"/>
        <v>#REF!</v>
      </c>
      <c r="AQ46" s="108" t="e">
        <f t="shared" ca="1" si="163"/>
        <v>#REF!</v>
      </c>
      <c r="AR46" s="108" t="e">
        <f t="shared" ca="1" si="163"/>
        <v>#REF!</v>
      </c>
      <c r="AS46" s="108" t="e">
        <f t="shared" ca="1" si="163"/>
        <v>#REF!</v>
      </c>
      <c r="AT46" s="108" t="e">
        <f t="shared" ca="1" si="163"/>
        <v>#REF!</v>
      </c>
      <c r="AU46" s="108" t="e">
        <f t="shared" ca="1" si="163"/>
        <v>#REF!</v>
      </c>
      <c r="AV46" s="108" t="e">
        <f t="shared" ca="1" si="163"/>
        <v>#REF!</v>
      </c>
      <c r="AW46" s="108" t="e">
        <f t="shared" ca="1" si="163"/>
        <v>#REF!</v>
      </c>
      <c r="AX46" s="108" t="e">
        <f t="shared" ca="1" si="163"/>
        <v>#REF!</v>
      </c>
      <c r="AY46" s="108" t="e">
        <f t="shared" ca="1" si="163"/>
        <v>#REF!</v>
      </c>
      <c r="AZ46" s="108" t="e">
        <f t="shared" ca="1" si="163"/>
        <v>#REF!</v>
      </c>
      <c r="BA46" s="108" t="e">
        <f t="shared" ca="1" si="163"/>
        <v>#REF!</v>
      </c>
      <c r="BB46" s="108" t="e">
        <f t="shared" ca="1" si="163"/>
        <v>#REF!</v>
      </c>
      <c r="BC46" s="108" t="e">
        <f t="shared" ca="1" si="161"/>
        <v>#REF!</v>
      </c>
      <c r="BD46" s="108" t="e">
        <f t="shared" ca="1" si="161"/>
        <v>#REF!</v>
      </c>
      <c r="BE46" s="108" t="e">
        <f t="shared" ca="1" si="161"/>
        <v>#REF!</v>
      </c>
      <c r="BF46" s="108" t="e">
        <f t="shared" ca="1" si="161"/>
        <v>#REF!</v>
      </c>
      <c r="BG46" s="108" t="e">
        <f t="shared" ca="1" si="161"/>
        <v>#REF!</v>
      </c>
      <c r="BH46" s="108" t="e">
        <f t="shared" ca="1" si="161"/>
        <v>#REF!</v>
      </c>
      <c r="BI46" s="108" t="e">
        <f t="shared" ca="1" si="161"/>
        <v>#REF!</v>
      </c>
      <c r="BL46" s="97" t="str">
        <f t="shared" ca="1" si="57"/>
        <v>-</v>
      </c>
      <c r="BM46" s="97" t="str">
        <f t="shared" ca="1" si="58"/>
        <v>-</v>
      </c>
      <c r="BN46" s="97" t="str">
        <f t="shared" ca="1" si="59"/>
        <v>-</v>
      </c>
      <c r="BO46" s="97" t="str">
        <f t="shared" ca="1" si="60"/>
        <v>-</v>
      </c>
      <c r="BP46" s="99" t="str">
        <f t="shared" ca="1" si="61"/>
        <v xml:space="preserve"> - </v>
      </c>
      <c r="BQ46" s="99" t="str">
        <f t="shared" ca="1" si="62"/>
        <v xml:space="preserve"> - </v>
      </c>
      <c r="BR46" s="97" t="str">
        <f t="shared" ca="1" si="63"/>
        <v>-</v>
      </c>
      <c r="BS46" s="97" t="str">
        <f t="shared" ca="1" si="64"/>
        <v>-</v>
      </c>
      <c r="BT46" s="97" t="str">
        <f t="shared" ca="1" si="65"/>
        <v>-</v>
      </c>
      <c r="BU46" s="97" t="str">
        <f t="shared" ca="1" si="66"/>
        <v>-</v>
      </c>
      <c r="BV46" s="97" t="str">
        <f t="shared" ca="1" si="67"/>
        <v>-</v>
      </c>
      <c r="BW46" s="97" t="str">
        <f t="shared" ca="1" si="68"/>
        <v>-</v>
      </c>
      <c r="BX46" s="99" t="str">
        <f t="shared" ca="1" si="69"/>
        <v xml:space="preserve"> - </v>
      </c>
      <c r="BY46" s="99" t="str">
        <f t="shared" ca="1" si="70"/>
        <v xml:space="preserve"> - </v>
      </c>
      <c r="BZ46" s="97" t="str">
        <f t="shared" ca="1" si="71"/>
        <v>-</v>
      </c>
      <c r="CA46" s="97" t="str">
        <f t="shared" ca="1" si="72"/>
        <v>-</v>
      </c>
      <c r="CB46" s="99" t="str">
        <f t="shared" ca="1" si="73"/>
        <v xml:space="preserve"> - </v>
      </c>
      <c r="CC46" s="99" t="str">
        <f t="shared" ca="1" si="74"/>
        <v xml:space="preserve"> - </v>
      </c>
      <c r="CD46" s="99" t="str">
        <f t="shared" ca="1" si="75"/>
        <v xml:space="preserve"> - </v>
      </c>
      <c r="CE46" s="99" t="str">
        <f t="shared" ca="1" si="76"/>
        <v xml:space="preserve"> - </v>
      </c>
      <c r="CF46" s="99" t="str">
        <f t="shared" ca="1" si="77"/>
        <v xml:space="preserve"> - </v>
      </c>
      <c r="CG46" s="99" t="str">
        <f t="shared" ca="1" si="78"/>
        <v xml:space="preserve"> - </v>
      </c>
      <c r="CH46" s="97" t="str">
        <f t="shared" ca="1" si="79"/>
        <v>-</v>
      </c>
      <c r="CI46" s="97" t="str">
        <f t="shared" ca="1" si="80"/>
        <v>-</v>
      </c>
      <c r="CJ46" s="97" t="str">
        <f t="shared" ca="1" si="81"/>
        <v>-</v>
      </c>
      <c r="CK46" s="97" t="str">
        <f t="shared" ca="1" si="82"/>
        <v>-</v>
      </c>
      <c r="CL46" s="97" t="str">
        <f t="shared" ca="1" si="83"/>
        <v>-</v>
      </c>
      <c r="CM46" s="97" t="str">
        <f t="shared" ca="1" si="84"/>
        <v>-</v>
      </c>
      <c r="CN46" s="97" t="str">
        <f t="shared" ca="1" si="85"/>
        <v>-</v>
      </c>
      <c r="CO46" s="97" t="str">
        <f t="shared" ca="1" si="86"/>
        <v>-</v>
      </c>
      <c r="CP46" s="97" t="str">
        <f t="shared" ca="1" si="87"/>
        <v>-</v>
      </c>
      <c r="CQ46" s="97" t="str">
        <f t="shared" ca="1" si="88"/>
        <v>-</v>
      </c>
      <c r="CR46" s="97" t="str">
        <f t="shared" ca="1" si="89"/>
        <v>-</v>
      </c>
      <c r="CS46" s="97" t="str">
        <f t="shared" ca="1" si="90"/>
        <v>-</v>
      </c>
      <c r="CT46" s="97" t="str">
        <f t="shared" ca="1" si="91"/>
        <v>-</v>
      </c>
      <c r="CU46" s="97" t="str">
        <f t="shared" ca="1" si="92"/>
        <v>-</v>
      </c>
      <c r="CV46" s="97" t="str">
        <f t="shared" ca="1" si="93"/>
        <v>-</v>
      </c>
      <c r="CW46" s="97" t="str">
        <f t="shared" ca="1" si="94"/>
        <v>-</v>
      </c>
      <c r="CX46" s="97" t="str">
        <f t="shared" ca="1" si="95"/>
        <v>-</v>
      </c>
      <c r="CY46" s="97" t="str">
        <f t="shared" ca="1" si="96"/>
        <v>-</v>
      </c>
      <c r="CZ46" s="97" t="str">
        <f t="shared" ca="1" si="97"/>
        <v>-</v>
      </c>
      <c r="DA46" s="97" t="str">
        <f t="shared" ca="1" si="98"/>
        <v>-</v>
      </c>
      <c r="DB46" s="97" t="str">
        <f t="shared" ca="1" si="99"/>
        <v>-</v>
      </c>
      <c r="DC46" s="97" t="str">
        <f t="shared" ca="1" si="100"/>
        <v>-</v>
      </c>
      <c r="DD46" s="97" t="str">
        <f t="shared" ca="1" si="101"/>
        <v>-</v>
      </c>
      <c r="DE46" s="97" t="str">
        <f t="shared" ca="1" si="102"/>
        <v>-</v>
      </c>
      <c r="DF46" s="97" t="str">
        <f t="shared" ca="1" si="103"/>
        <v>-</v>
      </c>
      <c r="DG46" s="97" t="str">
        <f t="shared" ca="1" si="104"/>
        <v>-</v>
      </c>
      <c r="DH46" s="97" t="str">
        <f t="shared" ca="1" si="105"/>
        <v>-</v>
      </c>
      <c r="DI46" s="97" t="str">
        <f t="shared" ca="1" si="106"/>
        <v>-</v>
      </c>
      <c r="DJ46" s="97" t="str">
        <f t="shared" ca="1" si="107"/>
        <v>-</v>
      </c>
      <c r="DK46" s="97" t="str">
        <f t="shared" ca="1" si="108"/>
        <v>-</v>
      </c>
      <c r="DL46" s="97" t="str">
        <f t="shared" ca="1" si="109"/>
        <v>-</v>
      </c>
      <c r="DM46" s="97" t="str">
        <f t="shared" ca="1" si="110"/>
        <v>-</v>
      </c>
      <c r="DN46" s="97">
        <v>46</v>
      </c>
      <c r="DT46" s="97" t="str">
        <f t="shared" ca="1" si="111"/>
        <v>-</v>
      </c>
      <c r="DU46" s="97" t="str">
        <f t="shared" ca="1" si="112"/>
        <v>-</v>
      </c>
      <c r="DV46" s="97" t="str">
        <f t="shared" ca="1" si="113"/>
        <v>-</v>
      </c>
      <c r="DW46" s="97" t="str">
        <f t="shared" ca="1" si="114"/>
        <v>-</v>
      </c>
      <c r="DX46" s="97" t="str">
        <f t="shared" ca="1" si="115"/>
        <v>-</v>
      </c>
      <c r="DY46" s="97" t="e">
        <f t="shared" ca="1" si="116"/>
        <v>#REF!</v>
      </c>
      <c r="DZ46" s="97" t="str">
        <f t="shared" si="47"/>
        <v>Minor Retrofit</v>
      </c>
      <c r="EA46" s="97" t="e">
        <f t="shared" ca="1" si="117"/>
        <v>#REF!</v>
      </c>
      <c r="EB46" s="97">
        <f t="shared" si="118"/>
        <v>41</v>
      </c>
      <c r="EC46" s="97">
        <f>Calculation!$W$376</f>
        <v>1</v>
      </c>
      <c r="ED46" s="97" t="str">
        <f t="shared" ca="1" si="119"/>
        <v>-</v>
      </c>
      <c r="EE46" s="97" t="str">
        <f t="shared" ca="1" si="120"/>
        <v>-</v>
      </c>
      <c r="EF46" s="97" t="str">
        <f t="shared" ca="1" si="121"/>
        <v>-</v>
      </c>
      <c r="EG46" s="97" t="str">
        <f t="shared" ca="1" si="122"/>
        <v>-</v>
      </c>
      <c r="EH46" s="97" t="str">
        <f t="shared" ca="1" si="123"/>
        <v>-</v>
      </c>
      <c r="EI46" s="97">
        <f t="shared" ca="1" si="124"/>
        <v>0</v>
      </c>
      <c r="EJ46" s="97">
        <f t="shared" ca="1" si="140"/>
        <v>0</v>
      </c>
      <c r="EK46" s="97" t="str">
        <f t="shared" ca="1" si="125"/>
        <v>00</v>
      </c>
      <c r="EL46" s="97" t="e">
        <f t="shared" ca="1" si="126"/>
        <v>#REF!</v>
      </c>
      <c r="EN46" s="97">
        <v>4.0999999999999997E-6</v>
      </c>
      <c r="EP46" s="97">
        <v>41</v>
      </c>
      <c r="EQ46" s="97">
        <f t="array" aca="1" ref="EQ46" ca="1">MAX(IF($EI$6:$EI$365&lt;EQ45,$EI$6:$EI$365,""))</f>
        <v>0</v>
      </c>
      <c r="ER46" s="97">
        <f t="shared" ca="1" si="127"/>
        <v>0</v>
      </c>
      <c r="ES46" s="97" t="e">
        <f t="shared" ca="1" si="136"/>
        <v>#REF!</v>
      </c>
      <c r="ET46" s="97">
        <f t="shared" ca="1" si="128"/>
        <v>0</v>
      </c>
      <c r="EU46" s="97">
        <f t="shared" ca="1" si="129"/>
        <v>0</v>
      </c>
      <c r="EV46" s="97">
        <f t="shared" ca="1" si="49"/>
        <v>1</v>
      </c>
      <c r="EY46" s="97" t="e">
        <f ca="1">INDEX('MCA-INPUT'!$C$28:$F$42,MATCH(MCA!E46,'MCA-INPUT'!$B$28:$B$42,0),MATCH(MCA!B46,'MCA-INPUT'!$C$27:$F$27,0))</f>
        <v>#REF!</v>
      </c>
      <c r="FB46" s="97" t="str">
        <f t="shared" si="156"/>
        <v>Medium Retrofit</v>
      </c>
      <c r="FC46" s="97" t="e">
        <f t="shared" ca="1" si="157"/>
        <v>#REF!</v>
      </c>
      <c r="FD46" s="97" t="e">
        <f t="shared" ca="1" si="158"/>
        <v>#REF!</v>
      </c>
      <c r="FE46" s="97">
        <f t="shared" ca="1" si="141"/>
        <v>0</v>
      </c>
      <c r="FF46" s="97" t="str">
        <f t="shared" ca="1" si="142"/>
        <v>N/A</v>
      </c>
      <c r="FG46" s="97" t="e">
        <f t="shared" ca="1" si="147"/>
        <v>#REF!</v>
      </c>
      <c r="FK46" s="97">
        <v>25</v>
      </c>
      <c r="FL46" s="97">
        <f t="shared" ca="1" si="148"/>
        <v>0</v>
      </c>
      <c r="FM46" s="97" t="e">
        <f t="shared" ca="1" si="149"/>
        <v>#N/A</v>
      </c>
      <c r="FN46" s="111" t="e">
        <f t="shared" ca="1" si="143"/>
        <v>#REF!</v>
      </c>
      <c r="FP46" s="97">
        <v>41</v>
      </c>
      <c r="FQ46" s="97" t="str">
        <v>Annual avoided CO2 emissions  from fossil fuels consumption  - kg/m²/yr</v>
      </c>
      <c r="FR46" s="97" t="str">
        <f t="shared" si="133"/>
        <v>41. Annual avoided CO2 emissions  from fossil fuels consumption  - kg/m²/yr</v>
      </c>
      <c r="FS46" s="97" t="str">
        <v>kg/m2/yr</v>
      </c>
      <c r="FU46" s="109" t="e">
        <f t="shared" ca="1" si="53"/>
        <v>#REF!</v>
      </c>
      <c r="FV46" s="109" t="e">
        <f t="shared" ca="1" si="54"/>
        <v>#REF!</v>
      </c>
      <c r="FW46" s="110" t="e">
        <f t="shared" ca="1" si="134"/>
        <v>#REF!</v>
      </c>
      <c r="FX46" s="110"/>
      <c r="FY46" s="97" t="e">
        <f t="shared" ca="1" si="135"/>
        <v>#REF!</v>
      </c>
      <c r="FZ46" s="97" t="str">
        <f ca="1">IF(ISERROR(VLOOKUP(FY46,'MCA-INPUT'!$B$45:$F$54,1,FALSE)),"No","Yes")</f>
        <v>No</v>
      </c>
      <c r="GA46" s="109" t="e">
        <f ca="1"/>
        <v>#REF!</v>
      </c>
    </row>
    <row r="47" spans="1:183" x14ac:dyDescent="0.25">
      <c r="A47" s="96">
        <v>42</v>
      </c>
      <c r="B47" s="96" t="s">
        <v>3</v>
      </c>
      <c r="C47" s="106" t="e">
        <f t="shared" ca="1" si="162"/>
        <v>#REF!</v>
      </c>
      <c r="D47" s="107" t="e">
        <f t="shared" ca="1" si="162"/>
        <v>#REF!</v>
      </c>
      <c r="E47" s="96" t="e">
        <f t="shared" ca="1" si="162"/>
        <v>#REF!</v>
      </c>
      <c r="F47" s="96" t="s">
        <v>4</v>
      </c>
      <c r="G47" s="96" t="e">
        <f t="shared" ca="1" si="55"/>
        <v>#REF!</v>
      </c>
      <c r="H47" s="108" t="e">
        <f t="shared" ca="1" si="160"/>
        <v>#REF!</v>
      </c>
      <c r="I47" s="108" t="e">
        <f t="shared" ca="1" si="160"/>
        <v>#REF!</v>
      </c>
      <c r="J47" s="108" t="e">
        <f t="shared" ca="1" si="160"/>
        <v>#REF!</v>
      </c>
      <c r="K47" s="108" t="e">
        <f t="shared" ca="1" si="160"/>
        <v>#REF!</v>
      </c>
      <c r="L47" s="108" t="e">
        <f t="shared" ca="1" si="160"/>
        <v>#REF!</v>
      </c>
      <c r="M47" s="108" t="e">
        <f t="shared" ca="1" si="160"/>
        <v>#REF!</v>
      </c>
      <c r="N47" s="108" t="e">
        <f t="shared" ca="1" si="160"/>
        <v>#REF!</v>
      </c>
      <c r="O47" s="108" t="e">
        <f t="shared" ca="1" si="160"/>
        <v>#REF!</v>
      </c>
      <c r="P47" s="108" t="e">
        <f t="shared" ca="1" si="160"/>
        <v>#REF!</v>
      </c>
      <c r="Q47" s="108" t="e">
        <f t="shared" ca="1" si="160"/>
        <v>#REF!</v>
      </c>
      <c r="R47" s="108" t="e">
        <f t="shared" ca="1" si="160"/>
        <v>#REF!</v>
      </c>
      <c r="S47" s="108" t="e">
        <f t="shared" ca="1" si="160"/>
        <v>#REF!</v>
      </c>
      <c r="T47" s="108" t="e">
        <f t="shared" ca="1" si="160"/>
        <v>#REF!</v>
      </c>
      <c r="U47" s="108" t="e">
        <f t="shared" ca="1" si="160"/>
        <v>#REF!</v>
      </c>
      <c r="V47" s="108" t="e">
        <f t="shared" ca="1" si="160"/>
        <v>#REF!</v>
      </c>
      <c r="W47" s="108" t="e">
        <f t="shared" ca="1" si="160"/>
        <v>#REF!</v>
      </c>
      <c r="X47" s="108" t="e">
        <f t="shared" ca="1" si="159"/>
        <v>#REF!</v>
      </c>
      <c r="Y47" s="108" t="e">
        <f t="shared" ca="1" si="159"/>
        <v>#REF!</v>
      </c>
      <c r="Z47" s="108" t="e">
        <f t="shared" ca="1" si="159"/>
        <v>#REF!</v>
      </c>
      <c r="AA47" s="108" t="e">
        <f t="shared" ca="1" si="159"/>
        <v>#REF!</v>
      </c>
      <c r="AB47" s="108" t="e">
        <f t="shared" ca="1" si="159"/>
        <v>#REF!</v>
      </c>
      <c r="AC47" s="108" t="e">
        <f t="shared" ca="1" si="159"/>
        <v>#REF!</v>
      </c>
      <c r="AD47" s="108" t="e">
        <f t="shared" ca="1" si="159"/>
        <v>#REF!</v>
      </c>
      <c r="AE47" s="108" t="e">
        <f t="shared" ca="1" si="159"/>
        <v>#REF!</v>
      </c>
      <c r="AF47" s="108" t="e">
        <f t="shared" ca="1" si="159"/>
        <v>#REF!</v>
      </c>
      <c r="AG47" s="108" t="e">
        <f t="shared" ca="1" si="159"/>
        <v>#REF!</v>
      </c>
      <c r="AH47" s="108" t="e">
        <f t="shared" ca="1" si="159"/>
        <v>#REF!</v>
      </c>
      <c r="AI47" s="108" t="e">
        <f t="shared" ca="1" si="159"/>
        <v>#REF!</v>
      </c>
      <c r="AJ47" s="108" t="e">
        <f t="shared" ca="1" si="159"/>
        <v>#REF!</v>
      </c>
      <c r="AK47" s="108" t="e">
        <f t="shared" ca="1" si="159"/>
        <v>#REF!</v>
      </c>
      <c r="AL47" s="108" t="e">
        <f t="shared" ca="1" si="159"/>
        <v>#REF!</v>
      </c>
      <c r="AM47" s="108" t="e">
        <f t="shared" ca="1" si="163"/>
        <v>#REF!</v>
      </c>
      <c r="AN47" s="108" t="e">
        <f t="shared" ca="1" si="163"/>
        <v>#REF!</v>
      </c>
      <c r="AO47" s="108" t="e">
        <f t="shared" ca="1" si="163"/>
        <v>#REF!</v>
      </c>
      <c r="AP47" s="108" t="e">
        <f t="shared" ca="1" si="163"/>
        <v>#REF!</v>
      </c>
      <c r="AQ47" s="108" t="e">
        <f t="shared" ca="1" si="163"/>
        <v>#REF!</v>
      </c>
      <c r="AR47" s="108" t="e">
        <f t="shared" ca="1" si="163"/>
        <v>#REF!</v>
      </c>
      <c r="AS47" s="108" t="e">
        <f t="shared" ca="1" si="163"/>
        <v>#REF!</v>
      </c>
      <c r="AT47" s="108" t="e">
        <f t="shared" ca="1" si="163"/>
        <v>#REF!</v>
      </c>
      <c r="AU47" s="108" t="e">
        <f t="shared" ca="1" si="163"/>
        <v>#REF!</v>
      </c>
      <c r="AV47" s="108" t="e">
        <f t="shared" ca="1" si="163"/>
        <v>#REF!</v>
      </c>
      <c r="AW47" s="108" t="e">
        <f t="shared" ca="1" si="163"/>
        <v>#REF!</v>
      </c>
      <c r="AX47" s="108" t="e">
        <f t="shared" ca="1" si="163"/>
        <v>#REF!</v>
      </c>
      <c r="AY47" s="108" t="e">
        <f t="shared" ca="1" si="163"/>
        <v>#REF!</v>
      </c>
      <c r="AZ47" s="108" t="e">
        <f t="shared" ca="1" si="163"/>
        <v>#REF!</v>
      </c>
      <c r="BA47" s="108" t="e">
        <f t="shared" ca="1" si="163"/>
        <v>#REF!</v>
      </c>
      <c r="BB47" s="108" t="e">
        <f t="shared" ca="1" si="163"/>
        <v>#REF!</v>
      </c>
      <c r="BC47" s="108" t="e">
        <f t="shared" ca="1" si="161"/>
        <v>#REF!</v>
      </c>
      <c r="BD47" s="108" t="e">
        <f t="shared" ca="1" si="161"/>
        <v>#REF!</v>
      </c>
      <c r="BE47" s="108" t="e">
        <f t="shared" ca="1" si="161"/>
        <v>#REF!</v>
      </c>
      <c r="BF47" s="108" t="e">
        <f t="shared" ca="1" si="161"/>
        <v>#REF!</v>
      </c>
      <c r="BG47" s="108" t="e">
        <f t="shared" ca="1" si="161"/>
        <v>#REF!</v>
      </c>
      <c r="BH47" s="108" t="e">
        <f t="shared" ca="1" si="161"/>
        <v>#REF!</v>
      </c>
      <c r="BI47" s="108" t="e">
        <f t="shared" ca="1" si="161"/>
        <v>#REF!</v>
      </c>
      <c r="BL47" s="97" t="str">
        <f t="shared" ca="1" si="57"/>
        <v>-</v>
      </c>
      <c r="BM47" s="97" t="str">
        <f t="shared" ca="1" si="58"/>
        <v>-</v>
      </c>
      <c r="BN47" s="97" t="str">
        <f t="shared" ca="1" si="59"/>
        <v>-</v>
      </c>
      <c r="BO47" s="97" t="str">
        <f t="shared" ca="1" si="60"/>
        <v>-</v>
      </c>
      <c r="BP47" s="99" t="str">
        <f t="shared" ca="1" si="61"/>
        <v xml:space="preserve"> - </v>
      </c>
      <c r="BQ47" s="99" t="str">
        <f t="shared" ca="1" si="62"/>
        <v xml:space="preserve"> - </v>
      </c>
      <c r="BR47" s="97" t="str">
        <f t="shared" ca="1" si="63"/>
        <v>-</v>
      </c>
      <c r="BS47" s="97" t="str">
        <f t="shared" ca="1" si="64"/>
        <v>-</v>
      </c>
      <c r="BT47" s="97" t="str">
        <f t="shared" ca="1" si="65"/>
        <v>-</v>
      </c>
      <c r="BU47" s="97" t="str">
        <f t="shared" ca="1" si="66"/>
        <v>-</v>
      </c>
      <c r="BV47" s="97" t="str">
        <f t="shared" ca="1" si="67"/>
        <v>-</v>
      </c>
      <c r="BW47" s="97" t="str">
        <f t="shared" ca="1" si="68"/>
        <v>-</v>
      </c>
      <c r="BX47" s="99" t="str">
        <f t="shared" ca="1" si="69"/>
        <v xml:space="preserve"> - </v>
      </c>
      <c r="BY47" s="99" t="str">
        <f t="shared" ca="1" si="70"/>
        <v xml:space="preserve"> - </v>
      </c>
      <c r="BZ47" s="97" t="str">
        <f t="shared" ca="1" si="71"/>
        <v>-</v>
      </c>
      <c r="CA47" s="97" t="str">
        <f t="shared" ca="1" si="72"/>
        <v>-</v>
      </c>
      <c r="CB47" s="99" t="str">
        <f t="shared" ca="1" si="73"/>
        <v xml:space="preserve"> - </v>
      </c>
      <c r="CC47" s="99" t="str">
        <f t="shared" ca="1" si="74"/>
        <v xml:space="preserve"> - </v>
      </c>
      <c r="CD47" s="99" t="str">
        <f t="shared" ca="1" si="75"/>
        <v xml:space="preserve"> - </v>
      </c>
      <c r="CE47" s="99" t="str">
        <f t="shared" ca="1" si="76"/>
        <v xml:space="preserve"> - </v>
      </c>
      <c r="CF47" s="99" t="str">
        <f t="shared" ca="1" si="77"/>
        <v xml:space="preserve"> - </v>
      </c>
      <c r="CG47" s="99" t="str">
        <f t="shared" ca="1" si="78"/>
        <v xml:space="preserve"> - </v>
      </c>
      <c r="CH47" s="97" t="str">
        <f t="shared" ca="1" si="79"/>
        <v>-</v>
      </c>
      <c r="CI47" s="97" t="str">
        <f t="shared" ca="1" si="80"/>
        <v>-</v>
      </c>
      <c r="CJ47" s="97" t="str">
        <f t="shared" ca="1" si="81"/>
        <v>-</v>
      </c>
      <c r="CK47" s="97" t="str">
        <f t="shared" ca="1" si="82"/>
        <v>-</v>
      </c>
      <c r="CL47" s="97" t="str">
        <f t="shared" ca="1" si="83"/>
        <v>-</v>
      </c>
      <c r="CM47" s="97" t="str">
        <f t="shared" ca="1" si="84"/>
        <v>-</v>
      </c>
      <c r="CN47" s="97" t="str">
        <f t="shared" ca="1" si="85"/>
        <v>-</v>
      </c>
      <c r="CO47" s="97" t="str">
        <f t="shared" ca="1" si="86"/>
        <v>-</v>
      </c>
      <c r="CP47" s="97" t="str">
        <f t="shared" ca="1" si="87"/>
        <v>-</v>
      </c>
      <c r="CQ47" s="97" t="str">
        <f t="shared" ca="1" si="88"/>
        <v>-</v>
      </c>
      <c r="CR47" s="97" t="str">
        <f t="shared" ca="1" si="89"/>
        <v>-</v>
      </c>
      <c r="CS47" s="97" t="str">
        <f t="shared" ca="1" si="90"/>
        <v>-</v>
      </c>
      <c r="CT47" s="97" t="str">
        <f t="shared" ca="1" si="91"/>
        <v>-</v>
      </c>
      <c r="CU47" s="97" t="str">
        <f t="shared" ca="1" si="92"/>
        <v>-</v>
      </c>
      <c r="CV47" s="97" t="str">
        <f t="shared" ca="1" si="93"/>
        <v>-</v>
      </c>
      <c r="CW47" s="97" t="str">
        <f t="shared" ca="1" si="94"/>
        <v>-</v>
      </c>
      <c r="CX47" s="97" t="str">
        <f t="shared" ca="1" si="95"/>
        <v>-</v>
      </c>
      <c r="CY47" s="97" t="str">
        <f t="shared" ca="1" si="96"/>
        <v>-</v>
      </c>
      <c r="CZ47" s="97" t="str">
        <f t="shared" ca="1" si="97"/>
        <v>-</v>
      </c>
      <c r="DA47" s="97" t="str">
        <f t="shared" ca="1" si="98"/>
        <v>-</v>
      </c>
      <c r="DB47" s="97" t="str">
        <f t="shared" ca="1" si="99"/>
        <v>-</v>
      </c>
      <c r="DC47" s="97" t="str">
        <f t="shared" ca="1" si="100"/>
        <v>-</v>
      </c>
      <c r="DD47" s="97" t="str">
        <f t="shared" ca="1" si="101"/>
        <v>-</v>
      </c>
      <c r="DE47" s="97" t="str">
        <f t="shared" ca="1" si="102"/>
        <v>-</v>
      </c>
      <c r="DF47" s="97" t="str">
        <f t="shared" ca="1" si="103"/>
        <v>-</v>
      </c>
      <c r="DG47" s="97" t="str">
        <f t="shared" ca="1" si="104"/>
        <v>-</v>
      </c>
      <c r="DH47" s="97" t="str">
        <f t="shared" ca="1" si="105"/>
        <v>-</v>
      </c>
      <c r="DI47" s="97" t="str">
        <f t="shared" ca="1" si="106"/>
        <v>-</v>
      </c>
      <c r="DJ47" s="97" t="str">
        <f t="shared" ca="1" si="107"/>
        <v>-</v>
      </c>
      <c r="DK47" s="97" t="str">
        <f t="shared" ca="1" si="108"/>
        <v>-</v>
      </c>
      <c r="DL47" s="97" t="str">
        <f t="shared" ca="1" si="109"/>
        <v>-</v>
      </c>
      <c r="DM47" s="97" t="str">
        <f t="shared" ca="1" si="110"/>
        <v>-</v>
      </c>
      <c r="DN47" s="97">
        <v>47</v>
      </c>
      <c r="DT47" s="97" t="str">
        <f t="shared" ca="1" si="111"/>
        <v>-</v>
      </c>
      <c r="DU47" s="97" t="str">
        <f t="shared" ca="1" si="112"/>
        <v>-</v>
      </c>
      <c r="DV47" s="97" t="str">
        <f t="shared" ca="1" si="113"/>
        <v>-</v>
      </c>
      <c r="DW47" s="97" t="str">
        <f t="shared" ca="1" si="114"/>
        <v>-</v>
      </c>
      <c r="DX47" s="97" t="str">
        <f t="shared" ca="1" si="115"/>
        <v>-</v>
      </c>
      <c r="DY47" s="97" t="e">
        <f t="shared" ca="1" si="116"/>
        <v>#REF!</v>
      </c>
      <c r="DZ47" s="97" t="str">
        <f t="shared" si="47"/>
        <v>Minor Retrofit</v>
      </c>
      <c r="EA47" s="97" t="e">
        <f t="shared" ca="1" si="117"/>
        <v>#REF!</v>
      </c>
      <c r="EB47" s="97">
        <f t="shared" si="118"/>
        <v>42</v>
      </c>
      <c r="EC47" s="97">
        <f>Calculation!$W$376</f>
        <v>1</v>
      </c>
      <c r="ED47" s="97" t="str">
        <f t="shared" ca="1" si="119"/>
        <v>-</v>
      </c>
      <c r="EE47" s="97" t="str">
        <f t="shared" ca="1" si="120"/>
        <v>-</v>
      </c>
      <c r="EF47" s="97" t="str">
        <f t="shared" ca="1" si="121"/>
        <v>-</v>
      </c>
      <c r="EG47" s="97" t="str">
        <f t="shared" ca="1" si="122"/>
        <v>-</v>
      </c>
      <c r="EH47" s="97" t="str">
        <f t="shared" ca="1" si="123"/>
        <v>-</v>
      </c>
      <c r="EI47" s="97">
        <f t="shared" ca="1" si="124"/>
        <v>0</v>
      </c>
      <c r="EJ47" s="97">
        <f t="shared" ca="1" si="140"/>
        <v>0</v>
      </c>
      <c r="EK47" s="97" t="str">
        <f t="shared" ca="1" si="125"/>
        <v>00</v>
      </c>
      <c r="EL47" s="97" t="e">
        <f t="shared" ca="1" si="126"/>
        <v>#REF!</v>
      </c>
      <c r="EN47" s="97">
        <v>4.1999999999999996E-6</v>
      </c>
      <c r="EP47" s="97">
        <v>42</v>
      </c>
      <c r="EQ47" s="97">
        <f t="array" aca="1" ref="EQ47" ca="1">MAX(IF($EI$6:$EI$365&lt;EQ46,$EI$6:$EI$365,""))</f>
        <v>0</v>
      </c>
      <c r="ER47" s="97">
        <f t="shared" ca="1" si="127"/>
        <v>0</v>
      </c>
      <c r="ES47" s="97" t="e">
        <f t="shared" ca="1" si="136"/>
        <v>#REF!</v>
      </c>
      <c r="ET47" s="97">
        <f t="shared" ca="1" si="128"/>
        <v>0</v>
      </c>
      <c r="EU47" s="97">
        <f t="shared" ca="1" si="129"/>
        <v>0</v>
      </c>
      <c r="EV47" s="97">
        <f t="shared" ca="1" si="49"/>
        <v>1</v>
      </c>
      <c r="EY47" s="97" t="e">
        <f ca="1">INDEX('MCA-INPUT'!$C$28:$F$42,MATCH(MCA!E47,'MCA-INPUT'!$B$28:$B$42,0),MATCH(MCA!B47,'MCA-INPUT'!$C$27:$F$27,0))</f>
        <v>#REF!</v>
      </c>
      <c r="FB47" s="97" t="str">
        <f t="shared" si="156"/>
        <v>Medium Retrofit</v>
      </c>
      <c r="FC47" s="97" t="e">
        <f t="shared" ca="1" si="157"/>
        <v>#REF!</v>
      </c>
      <c r="FD47" s="97" t="e">
        <f t="shared" ca="1" si="158"/>
        <v>#REF!</v>
      </c>
      <c r="FE47" s="97">
        <f t="shared" ca="1" si="141"/>
        <v>0</v>
      </c>
      <c r="FF47" s="97" t="str">
        <f ca="1">IF(FE47=0,"N/A",_xlfn.RANK.AVG(FE47,$FE$22:$FE$81,0))</f>
        <v>N/A</v>
      </c>
      <c r="FG47" s="97" t="e">
        <f t="shared" ca="1" si="147"/>
        <v>#REF!</v>
      </c>
      <c r="FK47" s="97">
        <v>26</v>
      </c>
      <c r="FL47" s="97">
        <f t="shared" ca="1" si="148"/>
        <v>0</v>
      </c>
      <c r="FM47" s="97" t="e">
        <f t="shared" ca="1" si="149"/>
        <v>#N/A</v>
      </c>
      <c r="FN47" s="111" t="e">
        <f t="shared" ca="1" si="143"/>
        <v>#REF!</v>
      </c>
      <c r="FP47" s="97">
        <v>42</v>
      </c>
      <c r="FQ47" s="97" t="str">
        <v>Annual avoided CO2 emissions  from fossil fuels consumption  - kg/yr</v>
      </c>
      <c r="FR47" s="97" t="str">
        <f t="shared" si="133"/>
        <v>42. Annual avoided CO2 emissions  from fossil fuels consumption  - kg/yr</v>
      </c>
      <c r="FS47" s="97" t="str">
        <v>kg/yr</v>
      </c>
      <c r="FU47" s="109" t="e">
        <f t="shared" ca="1" si="53"/>
        <v>#REF!</v>
      </c>
      <c r="FV47" s="109" t="e">
        <f t="shared" ca="1" si="54"/>
        <v>#REF!</v>
      </c>
      <c r="FW47" s="110" t="e">
        <f t="shared" ca="1" si="134"/>
        <v>#REF!</v>
      </c>
      <c r="FX47" s="110"/>
      <c r="FY47" s="97" t="e">
        <f t="shared" ca="1" si="135"/>
        <v>#REF!</v>
      </c>
      <c r="FZ47" s="97" t="str">
        <f ca="1">IF(ISERROR(VLOOKUP(FY47,'MCA-INPUT'!$B$45:$F$54,1,FALSE)),"No","Yes")</f>
        <v>No</v>
      </c>
      <c r="GA47" s="109" t="e">
        <f ca="1"/>
        <v>#REF!</v>
      </c>
    </row>
    <row r="48" spans="1:183" x14ac:dyDescent="0.25">
      <c r="A48" s="96">
        <v>43</v>
      </c>
      <c r="B48" s="96" t="s">
        <v>3</v>
      </c>
      <c r="C48" s="106" t="e">
        <f t="shared" ca="1" si="162"/>
        <v>#REF!</v>
      </c>
      <c r="D48" s="107" t="e">
        <f t="shared" ca="1" si="162"/>
        <v>#REF!</v>
      </c>
      <c r="E48" s="96" t="e">
        <f t="shared" ca="1" si="162"/>
        <v>#REF!</v>
      </c>
      <c r="F48" s="96" t="s">
        <v>4</v>
      </c>
      <c r="G48" s="96" t="e">
        <f t="shared" ca="1" si="55"/>
        <v>#REF!</v>
      </c>
      <c r="H48" s="108" t="e">
        <f t="shared" ca="1" si="160"/>
        <v>#REF!</v>
      </c>
      <c r="I48" s="108" t="e">
        <f t="shared" ca="1" si="160"/>
        <v>#REF!</v>
      </c>
      <c r="J48" s="108" t="e">
        <f t="shared" ca="1" si="160"/>
        <v>#REF!</v>
      </c>
      <c r="K48" s="108" t="e">
        <f t="shared" ca="1" si="160"/>
        <v>#REF!</v>
      </c>
      <c r="L48" s="108" t="e">
        <f t="shared" ca="1" si="160"/>
        <v>#REF!</v>
      </c>
      <c r="M48" s="108" t="e">
        <f t="shared" ca="1" si="160"/>
        <v>#REF!</v>
      </c>
      <c r="N48" s="108" t="e">
        <f t="shared" ca="1" si="160"/>
        <v>#REF!</v>
      </c>
      <c r="O48" s="108" t="e">
        <f t="shared" ca="1" si="160"/>
        <v>#REF!</v>
      </c>
      <c r="P48" s="108" t="e">
        <f t="shared" ca="1" si="160"/>
        <v>#REF!</v>
      </c>
      <c r="Q48" s="108" t="e">
        <f t="shared" ca="1" si="160"/>
        <v>#REF!</v>
      </c>
      <c r="R48" s="108" t="e">
        <f t="shared" ca="1" si="160"/>
        <v>#REF!</v>
      </c>
      <c r="S48" s="108" t="e">
        <f t="shared" ca="1" si="160"/>
        <v>#REF!</v>
      </c>
      <c r="T48" s="108" t="e">
        <f t="shared" ca="1" si="160"/>
        <v>#REF!</v>
      </c>
      <c r="U48" s="108" t="e">
        <f t="shared" ca="1" si="160"/>
        <v>#REF!</v>
      </c>
      <c r="V48" s="108" t="e">
        <f t="shared" ca="1" si="160"/>
        <v>#REF!</v>
      </c>
      <c r="W48" s="108" t="e">
        <f t="shared" ca="1" si="160"/>
        <v>#REF!</v>
      </c>
      <c r="X48" s="108" t="e">
        <f t="shared" ca="1" si="159"/>
        <v>#REF!</v>
      </c>
      <c r="Y48" s="108" t="e">
        <f t="shared" ca="1" si="159"/>
        <v>#REF!</v>
      </c>
      <c r="Z48" s="108" t="e">
        <f t="shared" ca="1" si="159"/>
        <v>#REF!</v>
      </c>
      <c r="AA48" s="108" t="e">
        <f t="shared" ca="1" si="159"/>
        <v>#REF!</v>
      </c>
      <c r="AB48" s="108" t="e">
        <f t="shared" ca="1" si="159"/>
        <v>#REF!</v>
      </c>
      <c r="AC48" s="108" t="e">
        <f t="shared" ca="1" si="159"/>
        <v>#REF!</v>
      </c>
      <c r="AD48" s="108" t="e">
        <f t="shared" ca="1" si="159"/>
        <v>#REF!</v>
      </c>
      <c r="AE48" s="108" t="e">
        <f t="shared" ca="1" si="159"/>
        <v>#REF!</v>
      </c>
      <c r="AF48" s="108" t="e">
        <f t="shared" ca="1" si="159"/>
        <v>#REF!</v>
      </c>
      <c r="AG48" s="108" t="e">
        <f t="shared" ca="1" si="159"/>
        <v>#REF!</v>
      </c>
      <c r="AH48" s="108" t="e">
        <f t="shared" ca="1" si="159"/>
        <v>#REF!</v>
      </c>
      <c r="AI48" s="108" t="e">
        <f t="shared" ca="1" si="159"/>
        <v>#REF!</v>
      </c>
      <c r="AJ48" s="108" t="e">
        <f t="shared" ca="1" si="159"/>
        <v>#REF!</v>
      </c>
      <c r="AK48" s="108" t="e">
        <f t="shared" ca="1" si="159"/>
        <v>#REF!</v>
      </c>
      <c r="AL48" s="108" t="e">
        <f t="shared" ca="1" si="159"/>
        <v>#REF!</v>
      </c>
      <c r="AM48" s="108" t="e">
        <f t="shared" ca="1" si="163"/>
        <v>#REF!</v>
      </c>
      <c r="AN48" s="108" t="e">
        <f t="shared" ca="1" si="163"/>
        <v>#REF!</v>
      </c>
      <c r="AO48" s="108" t="e">
        <f t="shared" ca="1" si="163"/>
        <v>#REF!</v>
      </c>
      <c r="AP48" s="108" t="e">
        <f t="shared" ca="1" si="163"/>
        <v>#REF!</v>
      </c>
      <c r="AQ48" s="108" t="e">
        <f t="shared" ca="1" si="163"/>
        <v>#REF!</v>
      </c>
      <c r="AR48" s="108" t="e">
        <f t="shared" ca="1" si="163"/>
        <v>#REF!</v>
      </c>
      <c r="AS48" s="108" t="e">
        <f t="shared" ca="1" si="163"/>
        <v>#REF!</v>
      </c>
      <c r="AT48" s="108" t="e">
        <f t="shared" ca="1" si="163"/>
        <v>#REF!</v>
      </c>
      <c r="AU48" s="108" t="e">
        <f t="shared" ca="1" si="163"/>
        <v>#REF!</v>
      </c>
      <c r="AV48" s="108" t="e">
        <f t="shared" ca="1" si="163"/>
        <v>#REF!</v>
      </c>
      <c r="AW48" s="108" t="e">
        <f t="shared" ca="1" si="163"/>
        <v>#REF!</v>
      </c>
      <c r="AX48" s="108" t="e">
        <f t="shared" ca="1" si="163"/>
        <v>#REF!</v>
      </c>
      <c r="AY48" s="108" t="e">
        <f t="shared" ca="1" si="163"/>
        <v>#REF!</v>
      </c>
      <c r="AZ48" s="108" t="e">
        <f t="shared" ca="1" si="163"/>
        <v>#REF!</v>
      </c>
      <c r="BA48" s="108" t="e">
        <f t="shared" ca="1" si="163"/>
        <v>#REF!</v>
      </c>
      <c r="BB48" s="108" t="e">
        <f t="shared" ca="1" si="163"/>
        <v>#REF!</v>
      </c>
      <c r="BC48" s="108" t="e">
        <f t="shared" ca="1" si="161"/>
        <v>#REF!</v>
      </c>
      <c r="BD48" s="108" t="e">
        <f t="shared" ca="1" si="161"/>
        <v>#REF!</v>
      </c>
      <c r="BE48" s="108" t="e">
        <f t="shared" ca="1" si="161"/>
        <v>#REF!</v>
      </c>
      <c r="BF48" s="108" t="e">
        <f t="shared" ca="1" si="161"/>
        <v>#REF!</v>
      </c>
      <c r="BG48" s="108" t="e">
        <f t="shared" ca="1" si="161"/>
        <v>#REF!</v>
      </c>
      <c r="BH48" s="108" t="e">
        <f t="shared" ca="1" si="161"/>
        <v>#REF!</v>
      </c>
      <c r="BI48" s="108" t="e">
        <f t="shared" ca="1" si="161"/>
        <v>#REF!</v>
      </c>
      <c r="BL48" s="97" t="str">
        <f t="shared" ca="1" si="57"/>
        <v>-</v>
      </c>
      <c r="BM48" s="97" t="str">
        <f t="shared" ca="1" si="58"/>
        <v>-</v>
      </c>
      <c r="BN48" s="97" t="str">
        <f t="shared" ca="1" si="59"/>
        <v>-</v>
      </c>
      <c r="BO48" s="97" t="str">
        <f t="shared" ca="1" si="60"/>
        <v>-</v>
      </c>
      <c r="BP48" s="99" t="str">
        <f t="shared" ca="1" si="61"/>
        <v xml:space="preserve"> - </v>
      </c>
      <c r="BQ48" s="99" t="str">
        <f t="shared" ca="1" si="62"/>
        <v xml:space="preserve"> - </v>
      </c>
      <c r="BR48" s="97" t="str">
        <f t="shared" ca="1" si="63"/>
        <v>-</v>
      </c>
      <c r="BS48" s="97" t="str">
        <f t="shared" ca="1" si="64"/>
        <v>-</v>
      </c>
      <c r="BT48" s="97" t="str">
        <f t="shared" ca="1" si="65"/>
        <v>-</v>
      </c>
      <c r="BU48" s="97" t="str">
        <f t="shared" ca="1" si="66"/>
        <v>-</v>
      </c>
      <c r="BV48" s="97" t="str">
        <f t="shared" ca="1" si="67"/>
        <v>-</v>
      </c>
      <c r="BW48" s="97" t="str">
        <f t="shared" ca="1" si="68"/>
        <v>-</v>
      </c>
      <c r="BX48" s="99" t="str">
        <f t="shared" ca="1" si="69"/>
        <v xml:space="preserve"> - </v>
      </c>
      <c r="BY48" s="99" t="str">
        <f t="shared" ca="1" si="70"/>
        <v xml:space="preserve"> - </v>
      </c>
      <c r="BZ48" s="97" t="str">
        <f t="shared" ca="1" si="71"/>
        <v>-</v>
      </c>
      <c r="CA48" s="97" t="str">
        <f t="shared" ca="1" si="72"/>
        <v>-</v>
      </c>
      <c r="CB48" s="99" t="str">
        <f t="shared" ca="1" si="73"/>
        <v xml:space="preserve"> - </v>
      </c>
      <c r="CC48" s="99" t="str">
        <f t="shared" ca="1" si="74"/>
        <v xml:space="preserve"> - </v>
      </c>
      <c r="CD48" s="99" t="str">
        <f t="shared" ca="1" si="75"/>
        <v xml:space="preserve"> - </v>
      </c>
      <c r="CE48" s="99" t="str">
        <f t="shared" ca="1" si="76"/>
        <v xml:space="preserve"> - </v>
      </c>
      <c r="CF48" s="99" t="str">
        <f t="shared" ca="1" si="77"/>
        <v xml:space="preserve"> - </v>
      </c>
      <c r="CG48" s="99" t="str">
        <f t="shared" ca="1" si="78"/>
        <v xml:space="preserve"> - </v>
      </c>
      <c r="CH48" s="97" t="str">
        <f t="shared" ca="1" si="79"/>
        <v>-</v>
      </c>
      <c r="CI48" s="97" t="str">
        <f t="shared" ca="1" si="80"/>
        <v>-</v>
      </c>
      <c r="CJ48" s="97" t="str">
        <f t="shared" ca="1" si="81"/>
        <v>-</v>
      </c>
      <c r="CK48" s="97" t="str">
        <f t="shared" ca="1" si="82"/>
        <v>-</v>
      </c>
      <c r="CL48" s="97" t="str">
        <f t="shared" ca="1" si="83"/>
        <v>-</v>
      </c>
      <c r="CM48" s="97" t="str">
        <f t="shared" ca="1" si="84"/>
        <v>-</v>
      </c>
      <c r="CN48" s="97" t="str">
        <f t="shared" ca="1" si="85"/>
        <v>-</v>
      </c>
      <c r="CO48" s="97" t="str">
        <f t="shared" ca="1" si="86"/>
        <v>-</v>
      </c>
      <c r="CP48" s="97" t="str">
        <f t="shared" ca="1" si="87"/>
        <v>-</v>
      </c>
      <c r="CQ48" s="97" t="str">
        <f t="shared" ca="1" si="88"/>
        <v>-</v>
      </c>
      <c r="CR48" s="97" t="str">
        <f t="shared" ca="1" si="89"/>
        <v>-</v>
      </c>
      <c r="CS48" s="97" t="str">
        <f t="shared" ca="1" si="90"/>
        <v>-</v>
      </c>
      <c r="CT48" s="97" t="str">
        <f t="shared" ca="1" si="91"/>
        <v>-</v>
      </c>
      <c r="CU48" s="97" t="str">
        <f t="shared" ca="1" si="92"/>
        <v>-</v>
      </c>
      <c r="CV48" s="97" t="str">
        <f t="shared" ca="1" si="93"/>
        <v>-</v>
      </c>
      <c r="CW48" s="97" t="str">
        <f t="shared" ca="1" si="94"/>
        <v>-</v>
      </c>
      <c r="CX48" s="97" t="str">
        <f t="shared" ca="1" si="95"/>
        <v>-</v>
      </c>
      <c r="CY48" s="97" t="str">
        <f t="shared" ca="1" si="96"/>
        <v>-</v>
      </c>
      <c r="CZ48" s="97" t="str">
        <f t="shared" ca="1" si="97"/>
        <v>-</v>
      </c>
      <c r="DA48" s="97" t="str">
        <f t="shared" ca="1" si="98"/>
        <v>-</v>
      </c>
      <c r="DB48" s="97" t="str">
        <f t="shared" ca="1" si="99"/>
        <v>-</v>
      </c>
      <c r="DC48" s="97" t="str">
        <f t="shared" ca="1" si="100"/>
        <v>-</v>
      </c>
      <c r="DD48" s="97" t="str">
        <f t="shared" ca="1" si="101"/>
        <v>-</v>
      </c>
      <c r="DE48" s="97" t="str">
        <f t="shared" ca="1" si="102"/>
        <v>-</v>
      </c>
      <c r="DF48" s="97" t="str">
        <f t="shared" ca="1" si="103"/>
        <v>-</v>
      </c>
      <c r="DG48" s="97" t="str">
        <f t="shared" ca="1" si="104"/>
        <v>-</v>
      </c>
      <c r="DH48" s="97" t="str">
        <f t="shared" ca="1" si="105"/>
        <v>-</v>
      </c>
      <c r="DI48" s="97" t="str">
        <f t="shared" ca="1" si="106"/>
        <v>-</v>
      </c>
      <c r="DJ48" s="97" t="str">
        <f t="shared" ca="1" si="107"/>
        <v>-</v>
      </c>
      <c r="DK48" s="97" t="str">
        <f t="shared" ca="1" si="108"/>
        <v>-</v>
      </c>
      <c r="DL48" s="97" t="str">
        <f t="shared" ca="1" si="109"/>
        <v>-</v>
      </c>
      <c r="DM48" s="97" t="str">
        <f t="shared" ca="1" si="110"/>
        <v>-</v>
      </c>
      <c r="DN48" s="97">
        <v>48</v>
      </c>
      <c r="DT48" s="97" t="str">
        <f t="shared" ca="1" si="111"/>
        <v>-</v>
      </c>
      <c r="DU48" s="97" t="str">
        <f t="shared" ca="1" si="112"/>
        <v>-</v>
      </c>
      <c r="DV48" s="97" t="str">
        <f t="shared" ca="1" si="113"/>
        <v>-</v>
      </c>
      <c r="DW48" s="97" t="str">
        <f t="shared" ca="1" si="114"/>
        <v>-</v>
      </c>
      <c r="DX48" s="97" t="str">
        <f t="shared" ca="1" si="115"/>
        <v>-</v>
      </c>
      <c r="DY48" s="97" t="e">
        <f t="shared" ca="1" si="116"/>
        <v>#REF!</v>
      </c>
      <c r="DZ48" s="97" t="str">
        <f t="shared" si="47"/>
        <v>Minor Retrofit</v>
      </c>
      <c r="EA48" s="97" t="e">
        <f t="shared" ca="1" si="117"/>
        <v>#REF!</v>
      </c>
      <c r="EB48" s="97">
        <f t="shared" si="118"/>
        <v>43</v>
      </c>
      <c r="EC48" s="97">
        <f>Calculation!$W$376</f>
        <v>1</v>
      </c>
      <c r="ED48" s="97" t="str">
        <f t="shared" ca="1" si="119"/>
        <v>-</v>
      </c>
      <c r="EE48" s="97" t="str">
        <f t="shared" ca="1" si="120"/>
        <v>-</v>
      </c>
      <c r="EF48" s="97" t="str">
        <f t="shared" ca="1" si="121"/>
        <v>-</v>
      </c>
      <c r="EG48" s="97" t="str">
        <f t="shared" ca="1" si="122"/>
        <v>-</v>
      </c>
      <c r="EH48" s="97" t="str">
        <f t="shared" ca="1" si="123"/>
        <v>-</v>
      </c>
      <c r="EI48" s="97">
        <f t="shared" ca="1" si="124"/>
        <v>0</v>
      </c>
      <c r="EJ48" s="97">
        <f t="shared" ca="1" si="140"/>
        <v>0</v>
      </c>
      <c r="EK48" s="97" t="str">
        <f t="shared" ca="1" si="125"/>
        <v>00</v>
      </c>
      <c r="EL48" s="97" t="e">
        <f t="shared" ca="1" si="126"/>
        <v>#REF!</v>
      </c>
      <c r="EN48" s="97">
        <v>4.3000000000000003E-6</v>
      </c>
      <c r="EP48" s="97">
        <v>43</v>
      </c>
      <c r="EQ48" s="97">
        <f t="array" aca="1" ref="EQ48" ca="1">MAX(IF($EI$6:$EI$365&lt;EQ47,$EI$6:$EI$365,""))</f>
        <v>0</v>
      </c>
      <c r="ER48" s="97">
        <f t="shared" ca="1" si="127"/>
        <v>0</v>
      </c>
      <c r="ES48" s="97" t="e">
        <f t="shared" ca="1" si="136"/>
        <v>#REF!</v>
      </c>
      <c r="ET48" s="97">
        <f t="shared" ca="1" si="128"/>
        <v>0</v>
      </c>
      <c r="EU48" s="97">
        <f t="shared" ca="1" si="129"/>
        <v>0</v>
      </c>
      <c r="EV48" s="97">
        <f t="shared" ca="1" si="49"/>
        <v>1</v>
      </c>
      <c r="EY48" s="97" t="e">
        <f ca="1">INDEX('MCA-INPUT'!$C$28:$F$42,MATCH(MCA!E48,'MCA-INPUT'!$B$28:$B$42,0),MATCH(MCA!B48,'MCA-INPUT'!$C$27:$F$27,0))</f>
        <v>#REF!</v>
      </c>
      <c r="FB48" s="97" t="str">
        <f t="shared" si="156"/>
        <v>Medium Retrofit</v>
      </c>
      <c r="FC48" s="97" t="e">
        <f t="shared" ca="1" si="157"/>
        <v>#REF!</v>
      </c>
      <c r="FD48" s="97" t="e">
        <f t="shared" ca="1" si="158"/>
        <v>#REF!</v>
      </c>
      <c r="FE48" s="97">
        <f t="shared" ca="1" si="141"/>
        <v>0</v>
      </c>
      <c r="FF48" s="97" t="str">
        <f t="shared" ca="1" si="142"/>
        <v>N/A</v>
      </c>
      <c r="FG48" s="97" t="e">
        <f t="shared" ca="1" si="147"/>
        <v>#REF!</v>
      </c>
      <c r="FK48" s="97">
        <v>27</v>
      </c>
      <c r="FL48" s="97">
        <f t="shared" ca="1" si="148"/>
        <v>0</v>
      </c>
      <c r="FM48" s="97" t="e">
        <f t="shared" ca="1" si="149"/>
        <v>#N/A</v>
      </c>
      <c r="FN48" s="111" t="e">
        <f t="shared" ca="1" si="143"/>
        <v>#REF!</v>
      </c>
      <c r="FP48" s="97">
        <v>43</v>
      </c>
      <c r="FQ48" s="97" t="str">
        <v>Annual avoided CO2 emissions  from fossil fuels consumption  - %</v>
      </c>
      <c r="FR48" s="97" t="str">
        <f t="shared" si="133"/>
        <v>43. Annual avoided CO2 emissions  from fossil fuels consumption  - %</v>
      </c>
      <c r="FS48" s="97" t="str">
        <v>%</v>
      </c>
      <c r="FU48" s="109" t="e">
        <f t="shared" ca="1" si="53"/>
        <v>#REF!</v>
      </c>
      <c r="FV48" s="109" t="e">
        <f t="shared" ca="1" si="54"/>
        <v>#REF!</v>
      </c>
      <c r="FW48" s="110" t="e">
        <f t="shared" ca="1" si="134"/>
        <v>#REF!</v>
      </c>
      <c r="FX48" s="110"/>
      <c r="FY48" s="97" t="e">
        <f t="shared" ca="1" si="135"/>
        <v>#REF!</v>
      </c>
      <c r="FZ48" s="97" t="str">
        <f ca="1">IF(ISERROR(VLOOKUP(FY48,'MCA-INPUT'!$B$45:$F$54,1,FALSE)),"No","Yes")</f>
        <v>No</v>
      </c>
      <c r="GA48" s="109" t="e">
        <f ca="1"/>
        <v>#REF!</v>
      </c>
    </row>
    <row r="49" spans="1:183" x14ac:dyDescent="0.25">
      <c r="A49" s="96">
        <v>44</v>
      </c>
      <c r="B49" s="96" t="s">
        <v>3</v>
      </c>
      <c r="C49" s="106" t="e">
        <f t="shared" ca="1" si="162"/>
        <v>#REF!</v>
      </c>
      <c r="D49" s="107" t="e">
        <f t="shared" ca="1" si="162"/>
        <v>#REF!</v>
      </c>
      <c r="E49" s="96" t="e">
        <f t="shared" ca="1" si="162"/>
        <v>#REF!</v>
      </c>
      <c r="F49" s="96" t="s">
        <v>4</v>
      </c>
      <c r="G49" s="96" t="e">
        <f t="shared" ca="1" si="55"/>
        <v>#REF!</v>
      </c>
      <c r="H49" s="108" t="e">
        <f t="shared" ca="1" si="160"/>
        <v>#REF!</v>
      </c>
      <c r="I49" s="108" t="e">
        <f t="shared" ca="1" si="160"/>
        <v>#REF!</v>
      </c>
      <c r="J49" s="108" t="e">
        <f t="shared" ca="1" si="160"/>
        <v>#REF!</v>
      </c>
      <c r="K49" s="108" t="e">
        <f t="shared" ca="1" si="160"/>
        <v>#REF!</v>
      </c>
      <c r="L49" s="108" t="e">
        <f t="shared" ca="1" si="160"/>
        <v>#REF!</v>
      </c>
      <c r="M49" s="108" t="e">
        <f t="shared" ca="1" si="160"/>
        <v>#REF!</v>
      </c>
      <c r="N49" s="108" t="e">
        <f t="shared" ca="1" si="160"/>
        <v>#REF!</v>
      </c>
      <c r="O49" s="108" t="e">
        <f t="shared" ca="1" si="160"/>
        <v>#REF!</v>
      </c>
      <c r="P49" s="108" t="e">
        <f t="shared" ca="1" si="160"/>
        <v>#REF!</v>
      </c>
      <c r="Q49" s="108" t="e">
        <f t="shared" ca="1" si="160"/>
        <v>#REF!</v>
      </c>
      <c r="R49" s="108" t="e">
        <f t="shared" ca="1" si="160"/>
        <v>#REF!</v>
      </c>
      <c r="S49" s="108" t="e">
        <f t="shared" ca="1" si="160"/>
        <v>#REF!</v>
      </c>
      <c r="T49" s="108" t="e">
        <f t="shared" ca="1" si="160"/>
        <v>#REF!</v>
      </c>
      <c r="U49" s="108" t="e">
        <f t="shared" ca="1" si="160"/>
        <v>#REF!</v>
      </c>
      <c r="V49" s="108" t="e">
        <f t="shared" ca="1" si="160"/>
        <v>#REF!</v>
      </c>
      <c r="W49" s="108" t="e">
        <f t="shared" ca="1" si="160"/>
        <v>#REF!</v>
      </c>
      <c r="X49" s="108" t="e">
        <f t="shared" ca="1" si="159"/>
        <v>#REF!</v>
      </c>
      <c r="Y49" s="108" t="e">
        <f t="shared" ca="1" si="159"/>
        <v>#REF!</v>
      </c>
      <c r="Z49" s="108" t="e">
        <f t="shared" ca="1" si="159"/>
        <v>#REF!</v>
      </c>
      <c r="AA49" s="108" t="e">
        <f t="shared" ca="1" si="159"/>
        <v>#REF!</v>
      </c>
      <c r="AB49" s="108" t="e">
        <f t="shared" ca="1" si="159"/>
        <v>#REF!</v>
      </c>
      <c r="AC49" s="108" t="e">
        <f t="shared" ca="1" si="159"/>
        <v>#REF!</v>
      </c>
      <c r="AD49" s="108" t="e">
        <f t="shared" ca="1" si="159"/>
        <v>#REF!</v>
      </c>
      <c r="AE49" s="108" t="e">
        <f t="shared" ca="1" si="159"/>
        <v>#REF!</v>
      </c>
      <c r="AF49" s="108" t="e">
        <f t="shared" ca="1" si="159"/>
        <v>#REF!</v>
      </c>
      <c r="AG49" s="108" t="e">
        <f t="shared" ca="1" si="159"/>
        <v>#REF!</v>
      </c>
      <c r="AH49" s="108" t="e">
        <f t="shared" ca="1" si="159"/>
        <v>#REF!</v>
      </c>
      <c r="AI49" s="108" t="e">
        <f t="shared" ca="1" si="159"/>
        <v>#REF!</v>
      </c>
      <c r="AJ49" s="108" t="e">
        <f t="shared" ca="1" si="159"/>
        <v>#REF!</v>
      </c>
      <c r="AK49" s="108" t="e">
        <f t="shared" ca="1" si="159"/>
        <v>#REF!</v>
      </c>
      <c r="AL49" s="108" t="e">
        <f t="shared" ca="1" si="159"/>
        <v>#REF!</v>
      </c>
      <c r="AM49" s="108" t="e">
        <f t="shared" ca="1" si="163"/>
        <v>#REF!</v>
      </c>
      <c r="AN49" s="108" t="e">
        <f t="shared" ca="1" si="163"/>
        <v>#REF!</v>
      </c>
      <c r="AO49" s="108" t="e">
        <f t="shared" ca="1" si="163"/>
        <v>#REF!</v>
      </c>
      <c r="AP49" s="108" t="e">
        <f t="shared" ca="1" si="163"/>
        <v>#REF!</v>
      </c>
      <c r="AQ49" s="108" t="e">
        <f t="shared" ca="1" si="163"/>
        <v>#REF!</v>
      </c>
      <c r="AR49" s="108" t="e">
        <f t="shared" ca="1" si="163"/>
        <v>#REF!</v>
      </c>
      <c r="AS49" s="108" t="e">
        <f t="shared" ca="1" si="163"/>
        <v>#REF!</v>
      </c>
      <c r="AT49" s="108" t="e">
        <f t="shared" ca="1" si="163"/>
        <v>#REF!</v>
      </c>
      <c r="AU49" s="108" t="e">
        <f t="shared" ca="1" si="163"/>
        <v>#REF!</v>
      </c>
      <c r="AV49" s="108" t="e">
        <f t="shared" ca="1" si="163"/>
        <v>#REF!</v>
      </c>
      <c r="AW49" s="108" t="e">
        <f t="shared" ca="1" si="163"/>
        <v>#REF!</v>
      </c>
      <c r="AX49" s="108" t="e">
        <f t="shared" ca="1" si="163"/>
        <v>#REF!</v>
      </c>
      <c r="AY49" s="108" t="e">
        <f t="shared" ca="1" si="163"/>
        <v>#REF!</v>
      </c>
      <c r="AZ49" s="108" t="e">
        <f t="shared" ca="1" si="163"/>
        <v>#REF!</v>
      </c>
      <c r="BA49" s="108" t="e">
        <f t="shared" ca="1" si="163"/>
        <v>#REF!</v>
      </c>
      <c r="BB49" s="108" t="e">
        <f t="shared" ca="1" si="163"/>
        <v>#REF!</v>
      </c>
      <c r="BC49" s="108" t="e">
        <f t="shared" ca="1" si="161"/>
        <v>#REF!</v>
      </c>
      <c r="BD49" s="108" t="e">
        <f t="shared" ca="1" si="161"/>
        <v>#REF!</v>
      </c>
      <c r="BE49" s="108" t="e">
        <f t="shared" ca="1" si="161"/>
        <v>#REF!</v>
      </c>
      <c r="BF49" s="108" t="e">
        <f t="shared" ca="1" si="161"/>
        <v>#REF!</v>
      </c>
      <c r="BG49" s="108" t="e">
        <f t="shared" ca="1" si="161"/>
        <v>#REF!</v>
      </c>
      <c r="BH49" s="108" t="e">
        <f t="shared" ca="1" si="161"/>
        <v>#REF!</v>
      </c>
      <c r="BI49" s="108" t="e">
        <f t="shared" ca="1" si="161"/>
        <v>#REF!</v>
      </c>
      <c r="BL49" s="97" t="str">
        <f t="shared" ca="1" si="57"/>
        <v>-</v>
      </c>
      <c r="BM49" s="97" t="str">
        <f t="shared" ca="1" si="58"/>
        <v>-</v>
      </c>
      <c r="BN49" s="97" t="str">
        <f t="shared" ca="1" si="59"/>
        <v>-</v>
      </c>
      <c r="BO49" s="97" t="str">
        <f t="shared" ca="1" si="60"/>
        <v>-</v>
      </c>
      <c r="BP49" s="99" t="str">
        <f t="shared" ca="1" si="61"/>
        <v xml:space="preserve"> - </v>
      </c>
      <c r="BQ49" s="99" t="str">
        <f t="shared" ca="1" si="62"/>
        <v xml:space="preserve"> - </v>
      </c>
      <c r="BR49" s="97" t="str">
        <f t="shared" ca="1" si="63"/>
        <v>-</v>
      </c>
      <c r="BS49" s="97" t="str">
        <f t="shared" ca="1" si="64"/>
        <v>-</v>
      </c>
      <c r="BT49" s="97" t="str">
        <f t="shared" ca="1" si="65"/>
        <v>-</v>
      </c>
      <c r="BU49" s="97" t="str">
        <f t="shared" ca="1" si="66"/>
        <v>-</v>
      </c>
      <c r="BV49" s="97" t="str">
        <f t="shared" ca="1" si="67"/>
        <v>-</v>
      </c>
      <c r="BW49" s="97" t="str">
        <f t="shared" ca="1" si="68"/>
        <v>-</v>
      </c>
      <c r="BX49" s="99" t="str">
        <f t="shared" ca="1" si="69"/>
        <v xml:space="preserve"> - </v>
      </c>
      <c r="BY49" s="99" t="str">
        <f t="shared" ca="1" si="70"/>
        <v xml:space="preserve"> - </v>
      </c>
      <c r="BZ49" s="97" t="str">
        <f t="shared" ca="1" si="71"/>
        <v>-</v>
      </c>
      <c r="CA49" s="97" t="str">
        <f t="shared" ca="1" si="72"/>
        <v>-</v>
      </c>
      <c r="CB49" s="99" t="str">
        <f t="shared" ca="1" si="73"/>
        <v xml:space="preserve"> - </v>
      </c>
      <c r="CC49" s="99" t="str">
        <f t="shared" ca="1" si="74"/>
        <v xml:space="preserve"> - </v>
      </c>
      <c r="CD49" s="99" t="str">
        <f t="shared" ca="1" si="75"/>
        <v xml:space="preserve"> - </v>
      </c>
      <c r="CE49" s="99" t="str">
        <f t="shared" ca="1" si="76"/>
        <v xml:space="preserve"> - </v>
      </c>
      <c r="CF49" s="99" t="str">
        <f t="shared" ca="1" si="77"/>
        <v xml:space="preserve"> - </v>
      </c>
      <c r="CG49" s="99" t="str">
        <f t="shared" ca="1" si="78"/>
        <v xml:space="preserve"> - </v>
      </c>
      <c r="CH49" s="97" t="str">
        <f t="shared" ca="1" si="79"/>
        <v>-</v>
      </c>
      <c r="CI49" s="97" t="str">
        <f t="shared" ca="1" si="80"/>
        <v>-</v>
      </c>
      <c r="CJ49" s="97" t="str">
        <f t="shared" ca="1" si="81"/>
        <v>-</v>
      </c>
      <c r="CK49" s="97" t="str">
        <f t="shared" ca="1" si="82"/>
        <v>-</v>
      </c>
      <c r="CL49" s="97" t="str">
        <f t="shared" ca="1" si="83"/>
        <v>-</v>
      </c>
      <c r="CM49" s="97" t="str">
        <f t="shared" ca="1" si="84"/>
        <v>-</v>
      </c>
      <c r="CN49" s="97" t="str">
        <f t="shared" ca="1" si="85"/>
        <v>-</v>
      </c>
      <c r="CO49" s="97" t="str">
        <f t="shared" ca="1" si="86"/>
        <v>-</v>
      </c>
      <c r="CP49" s="97" t="str">
        <f t="shared" ca="1" si="87"/>
        <v>-</v>
      </c>
      <c r="CQ49" s="97" t="str">
        <f t="shared" ca="1" si="88"/>
        <v>-</v>
      </c>
      <c r="CR49" s="97" t="str">
        <f t="shared" ca="1" si="89"/>
        <v>-</v>
      </c>
      <c r="CS49" s="97" t="str">
        <f t="shared" ca="1" si="90"/>
        <v>-</v>
      </c>
      <c r="CT49" s="97" t="str">
        <f t="shared" ca="1" si="91"/>
        <v>-</v>
      </c>
      <c r="CU49" s="97" t="str">
        <f t="shared" ca="1" si="92"/>
        <v>-</v>
      </c>
      <c r="CV49" s="97" t="str">
        <f t="shared" ca="1" si="93"/>
        <v>-</v>
      </c>
      <c r="CW49" s="97" t="str">
        <f t="shared" ca="1" si="94"/>
        <v>-</v>
      </c>
      <c r="CX49" s="97" t="str">
        <f t="shared" ca="1" si="95"/>
        <v>-</v>
      </c>
      <c r="CY49" s="97" t="str">
        <f t="shared" ca="1" si="96"/>
        <v>-</v>
      </c>
      <c r="CZ49" s="97" t="str">
        <f t="shared" ca="1" si="97"/>
        <v>-</v>
      </c>
      <c r="DA49" s="97" t="str">
        <f t="shared" ca="1" si="98"/>
        <v>-</v>
      </c>
      <c r="DB49" s="97" t="str">
        <f t="shared" ca="1" si="99"/>
        <v>-</v>
      </c>
      <c r="DC49" s="97" t="str">
        <f t="shared" ca="1" si="100"/>
        <v>-</v>
      </c>
      <c r="DD49" s="97" t="str">
        <f t="shared" ca="1" si="101"/>
        <v>-</v>
      </c>
      <c r="DE49" s="97" t="str">
        <f t="shared" ca="1" si="102"/>
        <v>-</v>
      </c>
      <c r="DF49" s="97" t="str">
        <f t="shared" ca="1" si="103"/>
        <v>-</v>
      </c>
      <c r="DG49" s="97" t="str">
        <f t="shared" ca="1" si="104"/>
        <v>-</v>
      </c>
      <c r="DH49" s="97" t="str">
        <f t="shared" ca="1" si="105"/>
        <v>-</v>
      </c>
      <c r="DI49" s="97" t="str">
        <f t="shared" ca="1" si="106"/>
        <v>-</v>
      </c>
      <c r="DJ49" s="97" t="str">
        <f t="shared" ca="1" si="107"/>
        <v>-</v>
      </c>
      <c r="DK49" s="97" t="str">
        <f t="shared" ca="1" si="108"/>
        <v>-</v>
      </c>
      <c r="DL49" s="97" t="str">
        <f t="shared" ca="1" si="109"/>
        <v>-</v>
      </c>
      <c r="DM49" s="97" t="str">
        <f t="shared" ca="1" si="110"/>
        <v>-</v>
      </c>
      <c r="DN49" s="97">
        <v>49</v>
      </c>
      <c r="DT49" s="97" t="str">
        <f t="shared" ca="1" si="111"/>
        <v>-</v>
      </c>
      <c r="DU49" s="97" t="str">
        <f t="shared" ca="1" si="112"/>
        <v>-</v>
      </c>
      <c r="DV49" s="97" t="str">
        <f t="shared" ca="1" si="113"/>
        <v>-</v>
      </c>
      <c r="DW49" s="97" t="str">
        <f t="shared" ca="1" si="114"/>
        <v>-</v>
      </c>
      <c r="DX49" s="97" t="str">
        <f t="shared" ca="1" si="115"/>
        <v>-</v>
      </c>
      <c r="DY49" s="97" t="e">
        <f t="shared" ca="1" si="116"/>
        <v>#REF!</v>
      </c>
      <c r="DZ49" s="97" t="str">
        <f t="shared" si="47"/>
        <v>Minor Retrofit</v>
      </c>
      <c r="EA49" s="97" t="e">
        <f t="shared" ca="1" si="117"/>
        <v>#REF!</v>
      </c>
      <c r="EB49" s="97">
        <f t="shared" si="118"/>
        <v>44</v>
      </c>
      <c r="EC49" s="97">
        <f>Calculation!$W$376</f>
        <v>1</v>
      </c>
      <c r="ED49" s="97" t="str">
        <f t="shared" ca="1" si="119"/>
        <v>-</v>
      </c>
      <c r="EE49" s="97" t="str">
        <f t="shared" ca="1" si="120"/>
        <v>-</v>
      </c>
      <c r="EF49" s="97" t="str">
        <f t="shared" ca="1" si="121"/>
        <v>-</v>
      </c>
      <c r="EG49" s="97" t="str">
        <f t="shared" ca="1" si="122"/>
        <v>-</v>
      </c>
      <c r="EH49" s="97" t="str">
        <f t="shared" ca="1" si="123"/>
        <v>-</v>
      </c>
      <c r="EI49" s="97">
        <f t="shared" ca="1" si="124"/>
        <v>0</v>
      </c>
      <c r="EJ49" s="97">
        <f t="shared" ca="1" si="140"/>
        <v>0</v>
      </c>
      <c r="EK49" s="97" t="str">
        <f t="shared" ca="1" si="125"/>
        <v>00</v>
      </c>
      <c r="EL49" s="97" t="e">
        <f t="shared" ca="1" si="126"/>
        <v>#REF!</v>
      </c>
      <c r="EN49" s="97">
        <v>4.4000000000000002E-6</v>
      </c>
      <c r="EP49" s="97">
        <v>44</v>
      </c>
      <c r="EQ49" s="97">
        <f t="array" aca="1" ref="EQ49" ca="1">MAX(IF($EI$6:$EI$365&lt;EQ48,$EI$6:$EI$365,""))</f>
        <v>0</v>
      </c>
      <c r="ER49" s="97">
        <f t="shared" ca="1" si="127"/>
        <v>0</v>
      </c>
      <c r="ES49" s="97" t="e">
        <f t="shared" ca="1" si="136"/>
        <v>#REF!</v>
      </c>
      <c r="ET49" s="97">
        <f t="shared" ca="1" si="128"/>
        <v>0</v>
      </c>
      <c r="EU49" s="97">
        <f t="shared" ca="1" si="129"/>
        <v>0</v>
      </c>
      <c r="EV49" s="97">
        <f t="shared" ca="1" si="49"/>
        <v>1</v>
      </c>
      <c r="EY49" s="97" t="e">
        <f ca="1">INDEX('MCA-INPUT'!$C$28:$F$42,MATCH(MCA!E49,'MCA-INPUT'!$B$28:$B$42,0),MATCH(MCA!B49,'MCA-INPUT'!$C$27:$F$27,0))</f>
        <v>#REF!</v>
      </c>
      <c r="FB49" s="97" t="str">
        <f t="shared" si="156"/>
        <v>Medium Retrofit</v>
      </c>
      <c r="FC49" s="97" t="e">
        <f t="shared" ca="1" si="157"/>
        <v>#REF!</v>
      </c>
      <c r="FD49" s="97" t="e">
        <f t="shared" ca="1" si="158"/>
        <v>#REF!</v>
      </c>
      <c r="FE49" s="97">
        <f t="shared" ca="1" si="141"/>
        <v>0</v>
      </c>
      <c r="FF49" s="97" t="str">
        <f t="shared" ca="1" si="142"/>
        <v>N/A</v>
      </c>
      <c r="FG49" s="97" t="e">
        <f t="shared" ca="1" si="147"/>
        <v>#REF!</v>
      </c>
      <c r="FK49" s="97">
        <v>28</v>
      </c>
      <c r="FL49" s="97">
        <f t="shared" ca="1" si="148"/>
        <v>0</v>
      </c>
      <c r="FM49" s="97" t="e">
        <f t="shared" ca="1" si="149"/>
        <v>#N/A</v>
      </c>
      <c r="FN49" s="111" t="e">
        <f t="shared" ca="1" si="143"/>
        <v>#REF!</v>
      </c>
      <c r="FP49" s="97">
        <v>44</v>
      </c>
      <c r="FQ49" s="97" t="str">
        <v xml:space="preserve">Annual savings of total energy-related operational cost  - National Currency/m²/yr </v>
      </c>
      <c r="FR49" s="97" t="str">
        <f t="shared" si="133"/>
        <v xml:space="preserve">44. Annual savings of total energy-related operational cost  - National Currency/m²/yr </v>
      </c>
      <c r="FS49" s="97" t="str">
        <v xml:space="preserve">National Currency/m2/yr </v>
      </c>
      <c r="FU49" s="109" t="e">
        <f t="shared" ca="1" si="53"/>
        <v>#REF!</v>
      </c>
      <c r="FV49" s="109" t="e">
        <f t="shared" ca="1" si="54"/>
        <v>#REF!</v>
      </c>
      <c r="FW49" s="110" t="e">
        <f t="shared" ca="1" si="134"/>
        <v>#REF!</v>
      </c>
      <c r="FX49" s="110"/>
      <c r="FY49" s="97" t="e">
        <f t="shared" ca="1" si="135"/>
        <v>#REF!</v>
      </c>
      <c r="FZ49" s="97" t="str">
        <f ca="1">IF(ISERROR(VLOOKUP(FY49,'MCA-INPUT'!$B$45:$F$54,1,FALSE)),"No","Yes")</f>
        <v>No</v>
      </c>
      <c r="GA49" s="109" t="e">
        <f ca="1"/>
        <v>#REF!</v>
      </c>
    </row>
    <row r="50" spans="1:183" x14ac:dyDescent="0.25">
      <c r="A50" s="96">
        <v>45</v>
      </c>
      <c r="B50" s="96" t="s">
        <v>3</v>
      </c>
      <c r="C50" s="106" t="e">
        <f t="shared" ca="1" si="162"/>
        <v>#REF!</v>
      </c>
      <c r="D50" s="107" t="e">
        <f t="shared" ca="1" si="162"/>
        <v>#REF!</v>
      </c>
      <c r="E50" s="96" t="e">
        <f t="shared" ca="1" si="162"/>
        <v>#REF!</v>
      </c>
      <c r="F50" s="96" t="s">
        <v>4</v>
      </c>
      <c r="G50" s="96" t="e">
        <f t="shared" ca="1" si="55"/>
        <v>#REF!</v>
      </c>
      <c r="H50" s="108" t="e">
        <f t="shared" ca="1" si="160"/>
        <v>#REF!</v>
      </c>
      <c r="I50" s="108" t="e">
        <f t="shared" ca="1" si="160"/>
        <v>#REF!</v>
      </c>
      <c r="J50" s="108" t="e">
        <f t="shared" ca="1" si="160"/>
        <v>#REF!</v>
      </c>
      <c r="K50" s="108" t="e">
        <f t="shared" ca="1" si="160"/>
        <v>#REF!</v>
      </c>
      <c r="L50" s="108" t="e">
        <f t="shared" ca="1" si="160"/>
        <v>#REF!</v>
      </c>
      <c r="M50" s="108" t="e">
        <f t="shared" ca="1" si="160"/>
        <v>#REF!</v>
      </c>
      <c r="N50" s="108" t="e">
        <f t="shared" ca="1" si="160"/>
        <v>#REF!</v>
      </c>
      <c r="O50" s="108" t="e">
        <f t="shared" ca="1" si="160"/>
        <v>#REF!</v>
      </c>
      <c r="P50" s="108" t="e">
        <f t="shared" ca="1" si="160"/>
        <v>#REF!</v>
      </c>
      <c r="Q50" s="108" t="e">
        <f t="shared" ca="1" si="160"/>
        <v>#REF!</v>
      </c>
      <c r="R50" s="108" t="e">
        <f t="shared" ca="1" si="160"/>
        <v>#REF!</v>
      </c>
      <c r="S50" s="108" t="e">
        <f t="shared" ca="1" si="160"/>
        <v>#REF!</v>
      </c>
      <c r="T50" s="108" t="e">
        <f t="shared" ca="1" si="160"/>
        <v>#REF!</v>
      </c>
      <c r="U50" s="108" t="e">
        <f t="shared" ca="1" si="160"/>
        <v>#REF!</v>
      </c>
      <c r="V50" s="108" t="e">
        <f t="shared" ca="1" si="160"/>
        <v>#REF!</v>
      </c>
      <c r="W50" s="108" t="e">
        <f t="shared" ca="1" si="160"/>
        <v>#REF!</v>
      </c>
      <c r="X50" s="108" t="e">
        <f t="shared" ca="1" si="159"/>
        <v>#REF!</v>
      </c>
      <c r="Y50" s="108" t="e">
        <f t="shared" ca="1" si="159"/>
        <v>#REF!</v>
      </c>
      <c r="Z50" s="108" t="e">
        <f t="shared" ca="1" si="159"/>
        <v>#REF!</v>
      </c>
      <c r="AA50" s="108" t="e">
        <f t="shared" ca="1" si="159"/>
        <v>#REF!</v>
      </c>
      <c r="AB50" s="108" t="e">
        <f t="shared" ca="1" si="159"/>
        <v>#REF!</v>
      </c>
      <c r="AC50" s="108" t="e">
        <f t="shared" ca="1" si="159"/>
        <v>#REF!</v>
      </c>
      <c r="AD50" s="108" t="e">
        <f t="shared" ca="1" si="159"/>
        <v>#REF!</v>
      </c>
      <c r="AE50" s="108" t="e">
        <f t="shared" ca="1" si="159"/>
        <v>#REF!</v>
      </c>
      <c r="AF50" s="108" t="e">
        <f t="shared" ca="1" si="159"/>
        <v>#REF!</v>
      </c>
      <c r="AG50" s="108" t="e">
        <f t="shared" ca="1" si="159"/>
        <v>#REF!</v>
      </c>
      <c r="AH50" s="108" t="e">
        <f t="shared" ca="1" si="159"/>
        <v>#REF!</v>
      </c>
      <c r="AI50" s="108" t="e">
        <f t="shared" ca="1" si="159"/>
        <v>#REF!</v>
      </c>
      <c r="AJ50" s="108" t="e">
        <f t="shared" ca="1" si="159"/>
        <v>#REF!</v>
      </c>
      <c r="AK50" s="108" t="e">
        <f t="shared" ca="1" si="159"/>
        <v>#REF!</v>
      </c>
      <c r="AL50" s="108" t="e">
        <f t="shared" ca="1" si="159"/>
        <v>#REF!</v>
      </c>
      <c r="AM50" s="108" t="e">
        <f t="shared" ca="1" si="163"/>
        <v>#REF!</v>
      </c>
      <c r="AN50" s="108" t="e">
        <f t="shared" ca="1" si="163"/>
        <v>#REF!</v>
      </c>
      <c r="AO50" s="108" t="e">
        <f t="shared" ca="1" si="163"/>
        <v>#REF!</v>
      </c>
      <c r="AP50" s="108" t="e">
        <f t="shared" ca="1" si="163"/>
        <v>#REF!</v>
      </c>
      <c r="AQ50" s="108" t="e">
        <f t="shared" ca="1" si="163"/>
        <v>#REF!</v>
      </c>
      <c r="AR50" s="108" t="e">
        <f t="shared" ca="1" si="163"/>
        <v>#REF!</v>
      </c>
      <c r="AS50" s="108" t="e">
        <f t="shared" ca="1" si="163"/>
        <v>#REF!</v>
      </c>
      <c r="AT50" s="108" t="e">
        <f t="shared" ca="1" si="163"/>
        <v>#REF!</v>
      </c>
      <c r="AU50" s="108" t="e">
        <f t="shared" ca="1" si="163"/>
        <v>#REF!</v>
      </c>
      <c r="AV50" s="108" t="e">
        <f t="shared" ca="1" si="163"/>
        <v>#REF!</v>
      </c>
      <c r="AW50" s="108" t="e">
        <f t="shared" ca="1" si="163"/>
        <v>#REF!</v>
      </c>
      <c r="AX50" s="108" t="e">
        <f t="shared" ca="1" si="163"/>
        <v>#REF!</v>
      </c>
      <c r="AY50" s="108" t="e">
        <f t="shared" ca="1" si="163"/>
        <v>#REF!</v>
      </c>
      <c r="AZ50" s="108" t="e">
        <f t="shared" ca="1" si="163"/>
        <v>#REF!</v>
      </c>
      <c r="BA50" s="108" t="e">
        <f t="shared" ca="1" si="163"/>
        <v>#REF!</v>
      </c>
      <c r="BB50" s="108" t="e">
        <f t="shared" ca="1" si="163"/>
        <v>#REF!</v>
      </c>
      <c r="BC50" s="108" t="e">
        <f t="shared" ca="1" si="161"/>
        <v>#REF!</v>
      </c>
      <c r="BD50" s="108" t="e">
        <f t="shared" ca="1" si="161"/>
        <v>#REF!</v>
      </c>
      <c r="BE50" s="108" t="e">
        <f t="shared" ca="1" si="161"/>
        <v>#REF!</v>
      </c>
      <c r="BF50" s="108" t="e">
        <f t="shared" ca="1" si="161"/>
        <v>#REF!</v>
      </c>
      <c r="BG50" s="108" t="e">
        <f t="shared" ca="1" si="161"/>
        <v>#REF!</v>
      </c>
      <c r="BH50" s="108" t="e">
        <f t="shared" ca="1" si="161"/>
        <v>#REF!</v>
      </c>
      <c r="BI50" s="108" t="e">
        <f t="shared" ca="1" si="161"/>
        <v>#REF!</v>
      </c>
      <c r="BL50" s="97" t="str">
        <f t="shared" ca="1" si="57"/>
        <v>-</v>
      </c>
      <c r="BM50" s="97" t="str">
        <f t="shared" ca="1" si="58"/>
        <v>-</v>
      </c>
      <c r="BN50" s="97" t="str">
        <f t="shared" ca="1" si="59"/>
        <v>-</v>
      </c>
      <c r="BO50" s="97" t="str">
        <f t="shared" ca="1" si="60"/>
        <v>-</v>
      </c>
      <c r="BP50" s="99" t="str">
        <f t="shared" ca="1" si="61"/>
        <v xml:space="preserve"> - </v>
      </c>
      <c r="BQ50" s="99" t="str">
        <f t="shared" ca="1" si="62"/>
        <v xml:space="preserve"> - </v>
      </c>
      <c r="BR50" s="97" t="str">
        <f t="shared" ca="1" si="63"/>
        <v>-</v>
      </c>
      <c r="BS50" s="97" t="str">
        <f t="shared" ca="1" si="64"/>
        <v>-</v>
      </c>
      <c r="BT50" s="97" t="str">
        <f t="shared" ca="1" si="65"/>
        <v>-</v>
      </c>
      <c r="BU50" s="97" t="str">
        <f t="shared" ca="1" si="66"/>
        <v>-</v>
      </c>
      <c r="BV50" s="97" t="str">
        <f t="shared" ca="1" si="67"/>
        <v>-</v>
      </c>
      <c r="BW50" s="97" t="str">
        <f t="shared" ca="1" si="68"/>
        <v>-</v>
      </c>
      <c r="BX50" s="99" t="str">
        <f t="shared" ca="1" si="69"/>
        <v xml:space="preserve"> - </v>
      </c>
      <c r="BY50" s="99" t="str">
        <f t="shared" ca="1" si="70"/>
        <v xml:space="preserve"> - </v>
      </c>
      <c r="BZ50" s="97" t="str">
        <f t="shared" ca="1" si="71"/>
        <v>-</v>
      </c>
      <c r="CA50" s="97" t="str">
        <f t="shared" ca="1" si="72"/>
        <v>-</v>
      </c>
      <c r="CB50" s="99" t="str">
        <f t="shared" ca="1" si="73"/>
        <v xml:space="preserve"> - </v>
      </c>
      <c r="CC50" s="99" t="str">
        <f t="shared" ca="1" si="74"/>
        <v xml:space="preserve"> - </v>
      </c>
      <c r="CD50" s="99" t="str">
        <f t="shared" ca="1" si="75"/>
        <v xml:space="preserve"> - </v>
      </c>
      <c r="CE50" s="99" t="str">
        <f t="shared" ca="1" si="76"/>
        <v xml:space="preserve"> - </v>
      </c>
      <c r="CF50" s="99" t="str">
        <f t="shared" ca="1" si="77"/>
        <v xml:space="preserve"> - </v>
      </c>
      <c r="CG50" s="99" t="str">
        <f t="shared" ca="1" si="78"/>
        <v xml:space="preserve"> - </v>
      </c>
      <c r="CH50" s="97" t="str">
        <f t="shared" ca="1" si="79"/>
        <v>-</v>
      </c>
      <c r="CI50" s="97" t="str">
        <f t="shared" ca="1" si="80"/>
        <v>-</v>
      </c>
      <c r="CJ50" s="97" t="str">
        <f t="shared" ca="1" si="81"/>
        <v>-</v>
      </c>
      <c r="CK50" s="97" t="str">
        <f t="shared" ca="1" si="82"/>
        <v>-</v>
      </c>
      <c r="CL50" s="97" t="str">
        <f t="shared" ca="1" si="83"/>
        <v>-</v>
      </c>
      <c r="CM50" s="97" t="str">
        <f t="shared" ca="1" si="84"/>
        <v>-</v>
      </c>
      <c r="CN50" s="97" t="str">
        <f t="shared" ca="1" si="85"/>
        <v>-</v>
      </c>
      <c r="CO50" s="97" t="str">
        <f t="shared" ca="1" si="86"/>
        <v>-</v>
      </c>
      <c r="CP50" s="97" t="str">
        <f t="shared" ca="1" si="87"/>
        <v>-</v>
      </c>
      <c r="CQ50" s="97" t="str">
        <f t="shared" ca="1" si="88"/>
        <v>-</v>
      </c>
      <c r="CR50" s="97" t="str">
        <f t="shared" ca="1" si="89"/>
        <v>-</v>
      </c>
      <c r="CS50" s="97" t="str">
        <f t="shared" ca="1" si="90"/>
        <v>-</v>
      </c>
      <c r="CT50" s="97" t="str">
        <f t="shared" ca="1" si="91"/>
        <v>-</v>
      </c>
      <c r="CU50" s="97" t="str">
        <f t="shared" ca="1" si="92"/>
        <v>-</v>
      </c>
      <c r="CV50" s="97" t="str">
        <f t="shared" ca="1" si="93"/>
        <v>-</v>
      </c>
      <c r="CW50" s="97" t="str">
        <f t="shared" ca="1" si="94"/>
        <v>-</v>
      </c>
      <c r="CX50" s="97" t="str">
        <f t="shared" ca="1" si="95"/>
        <v>-</v>
      </c>
      <c r="CY50" s="97" t="str">
        <f t="shared" ca="1" si="96"/>
        <v>-</v>
      </c>
      <c r="CZ50" s="97" t="str">
        <f t="shared" ca="1" si="97"/>
        <v>-</v>
      </c>
      <c r="DA50" s="97" t="str">
        <f t="shared" ca="1" si="98"/>
        <v>-</v>
      </c>
      <c r="DB50" s="97" t="str">
        <f t="shared" ca="1" si="99"/>
        <v>-</v>
      </c>
      <c r="DC50" s="97" t="str">
        <f t="shared" ca="1" si="100"/>
        <v>-</v>
      </c>
      <c r="DD50" s="97" t="str">
        <f t="shared" ca="1" si="101"/>
        <v>-</v>
      </c>
      <c r="DE50" s="97" t="str">
        <f t="shared" ca="1" si="102"/>
        <v>-</v>
      </c>
      <c r="DF50" s="97" t="str">
        <f t="shared" ca="1" si="103"/>
        <v>-</v>
      </c>
      <c r="DG50" s="97" t="str">
        <f t="shared" ca="1" si="104"/>
        <v>-</v>
      </c>
      <c r="DH50" s="97" t="str">
        <f t="shared" ca="1" si="105"/>
        <v>-</v>
      </c>
      <c r="DI50" s="97" t="str">
        <f t="shared" ca="1" si="106"/>
        <v>-</v>
      </c>
      <c r="DJ50" s="97" t="str">
        <f t="shared" ca="1" si="107"/>
        <v>-</v>
      </c>
      <c r="DK50" s="97" t="str">
        <f t="shared" ca="1" si="108"/>
        <v>-</v>
      </c>
      <c r="DL50" s="97" t="str">
        <f t="shared" ca="1" si="109"/>
        <v>-</v>
      </c>
      <c r="DM50" s="97" t="str">
        <f t="shared" ca="1" si="110"/>
        <v>-</v>
      </c>
      <c r="DN50" s="97">
        <v>50</v>
      </c>
      <c r="DT50" s="97" t="str">
        <f t="shared" ca="1" si="111"/>
        <v>-</v>
      </c>
      <c r="DU50" s="97" t="str">
        <f t="shared" ca="1" si="112"/>
        <v>-</v>
      </c>
      <c r="DV50" s="97" t="str">
        <f t="shared" ca="1" si="113"/>
        <v>-</v>
      </c>
      <c r="DW50" s="97" t="str">
        <f t="shared" ca="1" si="114"/>
        <v>-</v>
      </c>
      <c r="DX50" s="97" t="str">
        <f t="shared" ca="1" si="115"/>
        <v>-</v>
      </c>
      <c r="DY50" s="97" t="e">
        <f t="shared" ca="1" si="116"/>
        <v>#REF!</v>
      </c>
      <c r="DZ50" s="97" t="str">
        <f t="shared" si="47"/>
        <v>Minor Retrofit</v>
      </c>
      <c r="EA50" s="97" t="e">
        <f t="shared" ca="1" si="117"/>
        <v>#REF!</v>
      </c>
      <c r="EB50" s="97">
        <f t="shared" si="118"/>
        <v>45</v>
      </c>
      <c r="EC50" s="97">
        <f>Calculation!$W$376</f>
        <v>1</v>
      </c>
      <c r="ED50" s="97" t="str">
        <f t="shared" ca="1" si="119"/>
        <v>-</v>
      </c>
      <c r="EE50" s="97" t="str">
        <f t="shared" ca="1" si="120"/>
        <v>-</v>
      </c>
      <c r="EF50" s="97" t="str">
        <f t="shared" ca="1" si="121"/>
        <v>-</v>
      </c>
      <c r="EG50" s="97" t="str">
        <f t="shared" ca="1" si="122"/>
        <v>-</v>
      </c>
      <c r="EH50" s="97" t="str">
        <f t="shared" ca="1" si="123"/>
        <v>-</v>
      </c>
      <c r="EI50" s="97">
        <f t="shared" ca="1" si="124"/>
        <v>0</v>
      </c>
      <c r="EJ50" s="97">
        <f t="shared" ca="1" si="140"/>
        <v>0</v>
      </c>
      <c r="EK50" s="97" t="str">
        <f t="shared" ca="1" si="125"/>
        <v>00</v>
      </c>
      <c r="EL50" s="97" t="e">
        <f t="shared" ca="1" si="126"/>
        <v>#REF!</v>
      </c>
      <c r="EN50" s="97">
        <v>4.5000000000000001E-6</v>
      </c>
      <c r="EP50" s="97">
        <v>45</v>
      </c>
      <c r="EQ50" s="97">
        <f t="array" aca="1" ref="EQ50" ca="1">MAX(IF($EI$6:$EI$365&lt;EQ49,$EI$6:$EI$365,""))</f>
        <v>0</v>
      </c>
      <c r="ER50" s="97">
        <f t="shared" ca="1" si="127"/>
        <v>0</v>
      </c>
      <c r="ES50" s="97" t="e">
        <f t="shared" ca="1" si="136"/>
        <v>#REF!</v>
      </c>
      <c r="ET50" s="97">
        <f t="shared" ca="1" si="128"/>
        <v>0</v>
      </c>
      <c r="EU50" s="97">
        <f t="shared" ca="1" si="129"/>
        <v>0</v>
      </c>
      <c r="EV50" s="97">
        <f t="shared" ca="1" si="49"/>
        <v>1</v>
      </c>
      <c r="EY50" s="97" t="e">
        <f ca="1">INDEX('MCA-INPUT'!$C$28:$F$42,MATCH(MCA!E50,'MCA-INPUT'!$B$28:$B$42,0),MATCH(MCA!B50,'MCA-INPUT'!$C$27:$F$27,0))</f>
        <v>#REF!</v>
      </c>
      <c r="FB50" s="97" t="str">
        <f t="shared" si="156"/>
        <v>Medium Retrofit</v>
      </c>
      <c r="FC50" s="97" t="e">
        <f t="shared" ca="1" si="157"/>
        <v>#REF!</v>
      </c>
      <c r="FD50" s="97" t="e">
        <f t="shared" ca="1" si="158"/>
        <v>#REF!</v>
      </c>
      <c r="FE50" s="97">
        <f t="shared" ca="1" si="141"/>
        <v>0</v>
      </c>
      <c r="FF50" s="97" t="str">
        <f t="shared" ca="1" si="142"/>
        <v>N/A</v>
      </c>
      <c r="FG50" s="97" t="e">
        <f t="shared" ca="1" si="147"/>
        <v>#REF!</v>
      </c>
      <c r="FK50" s="97">
        <v>29</v>
      </c>
      <c r="FL50" s="97">
        <f t="shared" ca="1" si="148"/>
        <v>0</v>
      </c>
      <c r="FM50" s="97" t="e">
        <f t="shared" ca="1" si="149"/>
        <v>#N/A</v>
      </c>
      <c r="FN50" s="111" t="e">
        <f t="shared" ca="1" si="143"/>
        <v>#REF!</v>
      </c>
      <c r="FP50" s="97">
        <v>45</v>
      </c>
      <c r="FQ50" s="97" t="str">
        <v>Annual savings of total energy-related operational cost  - National Currency/yr</v>
      </c>
      <c r="FR50" s="97" t="str">
        <f t="shared" si="133"/>
        <v>45. Annual savings of total energy-related operational cost  - National Currency/yr</v>
      </c>
      <c r="FS50" s="97" t="str">
        <v>National Currency/yr</v>
      </c>
      <c r="FU50" s="109" t="e">
        <f t="shared" ca="1" si="53"/>
        <v>#REF!</v>
      </c>
      <c r="FV50" s="109" t="e">
        <f t="shared" ca="1" si="54"/>
        <v>#REF!</v>
      </c>
      <c r="FW50" s="110" t="e">
        <f t="shared" ca="1" si="134"/>
        <v>#REF!</v>
      </c>
      <c r="FX50" s="110"/>
      <c r="FY50" s="97" t="e">
        <f t="shared" ca="1" si="135"/>
        <v>#REF!</v>
      </c>
      <c r="FZ50" s="97" t="str">
        <f ca="1">IF(ISERROR(VLOOKUP(FY50,'MCA-INPUT'!$B$45:$F$54,1,FALSE)),"No","Yes")</f>
        <v>No</v>
      </c>
      <c r="GA50" s="109" t="e">
        <f ca="1"/>
        <v>#REF!</v>
      </c>
    </row>
    <row r="51" spans="1:183" x14ac:dyDescent="0.25">
      <c r="A51" s="96">
        <v>46</v>
      </c>
      <c r="B51" s="96" t="s">
        <v>3</v>
      </c>
      <c r="C51" s="106" t="e">
        <f t="shared" ca="1" si="162"/>
        <v>#REF!</v>
      </c>
      <c r="D51" s="107" t="e">
        <f t="shared" ca="1" si="162"/>
        <v>#REF!</v>
      </c>
      <c r="E51" s="96" t="e">
        <f t="shared" ca="1" si="162"/>
        <v>#REF!</v>
      </c>
      <c r="F51" s="96" t="s">
        <v>4</v>
      </c>
      <c r="G51" s="96" t="e">
        <f t="shared" ca="1" si="55"/>
        <v>#REF!</v>
      </c>
      <c r="H51" s="108" t="e">
        <f t="shared" ca="1" si="160"/>
        <v>#REF!</v>
      </c>
      <c r="I51" s="108" t="e">
        <f t="shared" ca="1" si="160"/>
        <v>#REF!</v>
      </c>
      <c r="J51" s="108" t="e">
        <f t="shared" ca="1" si="160"/>
        <v>#REF!</v>
      </c>
      <c r="K51" s="108" t="e">
        <f t="shared" ca="1" si="160"/>
        <v>#REF!</v>
      </c>
      <c r="L51" s="108" t="e">
        <f t="shared" ca="1" si="160"/>
        <v>#REF!</v>
      </c>
      <c r="M51" s="108" t="e">
        <f t="shared" ca="1" si="160"/>
        <v>#REF!</v>
      </c>
      <c r="N51" s="108" t="e">
        <f t="shared" ca="1" si="160"/>
        <v>#REF!</v>
      </c>
      <c r="O51" s="108" t="e">
        <f t="shared" ca="1" si="160"/>
        <v>#REF!</v>
      </c>
      <c r="P51" s="108" t="e">
        <f t="shared" ca="1" si="160"/>
        <v>#REF!</v>
      </c>
      <c r="Q51" s="108" t="e">
        <f t="shared" ca="1" si="160"/>
        <v>#REF!</v>
      </c>
      <c r="R51" s="108" t="e">
        <f t="shared" ca="1" si="160"/>
        <v>#REF!</v>
      </c>
      <c r="S51" s="108" t="e">
        <f t="shared" ca="1" si="160"/>
        <v>#REF!</v>
      </c>
      <c r="T51" s="108" t="e">
        <f t="shared" ca="1" si="160"/>
        <v>#REF!</v>
      </c>
      <c r="U51" s="108" t="e">
        <f t="shared" ca="1" si="160"/>
        <v>#REF!</v>
      </c>
      <c r="V51" s="108" t="e">
        <f t="shared" ca="1" si="160"/>
        <v>#REF!</v>
      </c>
      <c r="W51" s="108" t="e">
        <f t="shared" ca="1" si="160"/>
        <v>#REF!</v>
      </c>
      <c r="X51" s="108" t="e">
        <f t="shared" ca="1" si="159"/>
        <v>#REF!</v>
      </c>
      <c r="Y51" s="108" t="e">
        <f t="shared" ca="1" si="159"/>
        <v>#REF!</v>
      </c>
      <c r="Z51" s="108" t="e">
        <f t="shared" ca="1" si="159"/>
        <v>#REF!</v>
      </c>
      <c r="AA51" s="108" t="e">
        <f t="shared" ca="1" si="159"/>
        <v>#REF!</v>
      </c>
      <c r="AB51" s="108" t="e">
        <f t="shared" ca="1" si="159"/>
        <v>#REF!</v>
      </c>
      <c r="AC51" s="108" t="e">
        <f t="shared" ca="1" si="159"/>
        <v>#REF!</v>
      </c>
      <c r="AD51" s="108" t="e">
        <f t="shared" ca="1" si="159"/>
        <v>#REF!</v>
      </c>
      <c r="AE51" s="108" t="e">
        <f t="shared" ca="1" si="159"/>
        <v>#REF!</v>
      </c>
      <c r="AF51" s="108" t="e">
        <f t="shared" ca="1" si="159"/>
        <v>#REF!</v>
      </c>
      <c r="AG51" s="108" t="e">
        <f t="shared" ca="1" si="159"/>
        <v>#REF!</v>
      </c>
      <c r="AH51" s="108" t="e">
        <f t="shared" ca="1" si="159"/>
        <v>#REF!</v>
      </c>
      <c r="AI51" s="108" t="e">
        <f t="shared" ca="1" si="159"/>
        <v>#REF!</v>
      </c>
      <c r="AJ51" s="108" t="e">
        <f t="shared" ca="1" si="159"/>
        <v>#REF!</v>
      </c>
      <c r="AK51" s="108" t="e">
        <f t="shared" ca="1" si="159"/>
        <v>#REF!</v>
      </c>
      <c r="AL51" s="108" t="e">
        <f t="shared" ca="1" si="159"/>
        <v>#REF!</v>
      </c>
      <c r="AM51" s="108" t="e">
        <f t="shared" ca="1" si="163"/>
        <v>#REF!</v>
      </c>
      <c r="AN51" s="108" t="e">
        <f t="shared" ca="1" si="163"/>
        <v>#REF!</v>
      </c>
      <c r="AO51" s="108" t="e">
        <f t="shared" ca="1" si="163"/>
        <v>#REF!</v>
      </c>
      <c r="AP51" s="108" t="e">
        <f t="shared" ca="1" si="163"/>
        <v>#REF!</v>
      </c>
      <c r="AQ51" s="108" t="e">
        <f t="shared" ca="1" si="163"/>
        <v>#REF!</v>
      </c>
      <c r="AR51" s="108" t="e">
        <f t="shared" ca="1" si="163"/>
        <v>#REF!</v>
      </c>
      <c r="AS51" s="108" t="e">
        <f t="shared" ca="1" si="163"/>
        <v>#REF!</v>
      </c>
      <c r="AT51" s="108" t="e">
        <f t="shared" ca="1" si="163"/>
        <v>#REF!</v>
      </c>
      <c r="AU51" s="108" t="e">
        <f t="shared" ca="1" si="163"/>
        <v>#REF!</v>
      </c>
      <c r="AV51" s="108" t="e">
        <f t="shared" ca="1" si="163"/>
        <v>#REF!</v>
      </c>
      <c r="AW51" s="108" t="e">
        <f t="shared" ca="1" si="163"/>
        <v>#REF!</v>
      </c>
      <c r="AX51" s="108" t="e">
        <f t="shared" ca="1" si="163"/>
        <v>#REF!</v>
      </c>
      <c r="AY51" s="108" t="e">
        <f t="shared" ca="1" si="163"/>
        <v>#REF!</v>
      </c>
      <c r="AZ51" s="108" t="e">
        <f t="shared" ca="1" si="163"/>
        <v>#REF!</v>
      </c>
      <c r="BA51" s="108" t="e">
        <f t="shared" ca="1" si="163"/>
        <v>#REF!</v>
      </c>
      <c r="BB51" s="108" t="e">
        <f t="shared" ca="1" si="163"/>
        <v>#REF!</v>
      </c>
      <c r="BC51" s="108" t="e">
        <f t="shared" ca="1" si="161"/>
        <v>#REF!</v>
      </c>
      <c r="BD51" s="108" t="e">
        <f t="shared" ca="1" si="161"/>
        <v>#REF!</v>
      </c>
      <c r="BE51" s="108" t="e">
        <f t="shared" ca="1" si="161"/>
        <v>#REF!</v>
      </c>
      <c r="BF51" s="108" t="e">
        <f t="shared" ca="1" si="161"/>
        <v>#REF!</v>
      </c>
      <c r="BG51" s="108" t="e">
        <f t="shared" ca="1" si="161"/>
        <v>#REF!</v>
      </c>
      <c r="BH51" s="108" t="e">
        <f t="shared" ca="1" si="161"/>
        <v>#REF!</v>
      </c>
      <c r="BI51" s="108" t="e">
        <f t="shared" ca="1" si="161"/>
        <v>#REF!</v>
      </c>
      <c r="BL51" s="97" t="str">
        <f t="shared" ca="1" si="57"/>
        <v>-</v>
      </c>
      <c r="BM51" s="97" t="str">
        <f t="shared" ca="1" si="58"/>
        <v>-</v>
      </c>
      <c r="BN51" s="97" t="str">
        <f t="shared" ca="1" si="59"/>
        <v>-</v>
      </c>
      <c r="BO51" s="97" t="str">
        <f t="shared" ca="1" si="60"/>
        <v>-</v>
      </c>
      <c r="BP51" s="99" t="str">
        <f t="shared" ca="1" si="61"/>
        <v xml:space="preserve"> - </v>
      </c>
      <c r="BQ51" s="99" t="str">
        <f t="shared" ca="1" si="62"/>
        <v xml:space="preserve"> - </v>
      </c>
      <c r="BR51" s="97" t="str">
        <f t="shared" ca="1" si="63"/>
        <v>-</v>
      </c>
      <c r="BS51" s="97" t="str">
        <f t="shared" ca="1" si="64"/>
        <v>-</v>
      </c>
      <c r="BT51" s="97" t="str">
        <f t="shared" ca="1" si="65"/>
        <v>-</v>
      </c>
      <c r="BU51" s="97" t="str">
        <f t="shared" ca="1" si="66"/>
        <v>-</v>
      </c>
      <c r="BV51" s="97" t="str">
        <f t="shared" ca="1" si="67"/>
        <v>-</v>
      </c>
      <c r="BW51" s="97" t="str">
        <f t="shared" ca="1" si="68"/>
        <v>-</v>
      </c>
      <c r="BX51" s="99" t="str">
        <f t="shared" ca="1" si="69"/>
        <v xml:space="preserve"> - </v>
      </c>
      <c r="BY51" s="99" t="str">
        <f t="shared" ca="1" si="70"/>
        <v xml:space="preserve"> - </v>
      </c>
      <c r="BZ51" s="97" t="str">
        <f t="shared" ca="1" si="71"/>
        <v>-</v>
      </c>
      <c r="CA51" s="97" t="str">
        <f t="shared" ca="1" si="72"/>
        <v>-</v>
      </c>
      <c r="CB51" s="99" t="str">
        <f t="shared" ca="1" si="73"/>
        <v xml:space="preserve"> - </v>
      </c>
      <c r="CC51" s="99" t="str">
        <f t="shared" ca="1" si="74"/>
        <v xml:space="preserve"> - </v>
      </c>
      <c r="CD51" s="99" t="str">
        <f t="shared" ca="1" si="75"/>
        <v xml:space="preserve"> - </v>
      </c>
      <c r="CE51" s="99" t="str">
        <f t="shared" ca="1" si="76"/>
        <v xml:space="preserve"> - </v>
      </c>
      <c r="CF51" s="99" t="str">
        <f t="shared" ca="1" si="77"/>
        <v xml:space="preserve"> - </v>
      </c>
      <c r="CG51" s="99" t="str">
        <f t="shared" ca="1" si="78"/>
        <v xml:space="preserve"> - </v>
      </c>
      <c r="CH51" s="97" t="str">
        <f t="shared" ca="1" si="79"/>
        <v>-</v>
      </c>
      <c r="CI51" s="97" t="str">
        <f t="shared" ca="1" si="80"/>
        <v>-</v>
      </c>
      <c r="CJ51" s="97" t="str">
        <f t="shared" ca="1" si="81"/>
        <v>-</v>
      </c>
      <c r="CK51" s="97" t="str">
        <f t="shared" ca="1" si="82"/>
        <v>-</v>
      </c>
      <c r="CL51" s="97" t="str">
        <f t="shared" ca="1" si="83"/>
        <v>-</v>
      </c>
      <c r="CM51" s="97" t="str">
        <f t="shared" ca="1" si="84"/>
        <v>-</v>
      </c>
      <c r="CN51" s="97" t="str">
        <f t="shared" ca="1" si="85"/>
        <v>-</v>
      </c>
      <c r="CO51" s="97" t="str">
        <f t="shared" ca="1" si="86"/>
        <v>-</v>
      </c>
      <c r="CP51" s="97" t="str">
        <f t="shared" ca="1" si="87"/>
        <v>-</v>
      </c>
      <c r="CQ51" s="97" t="str">
        <f t="shared" ca="1" si="88"/>
        <v>-</v>
      </c>
      <c r="CR51" s="97" t="str">
        <f t="shared" ca="1" si="89"/>
        <v>-</v>
      </c>
      <c r="CS51" s="97" t="str">
        <f t="shared" ca="1" si="90"/>
        <v>-</v>
      </c>
      <c r="CT51" s="97" t="str">
        <f t="shared" ca="1" si="91"/>
        <v>-</v>
      </c>
      <c r="CU51" s="97" t="str">
        <f t="shared" ca="1" si="92"/>
        <v>-</v>
      </c>
      <c r="CV51" s="97" t="str">
        <f t="shared" ca="1" si="93"/>
        <v>-</v>
      </c>
      <c r="CW51" s="97" t="str">
        <f t="shared" ca="1" si="94"/>
        <v>-</v>
      </c>
      <c r="CX51" s="97" t="str">
        <f t="shared" ca="1" si="95"/>
        <v>-</v>
      </c>
      <c r="CY51" s="97" t="str">
        <f t="shared" ca="1" si="96"/>
        <v>-</v>
      </c>
      <c r="CZ51" s="97" t="str">
        <f t="shared" ca="1" si="97"/>
        <v>-</v>
      </c>
      <c r="DA51" s="97" t="str">
        <f t="shared" ca="1" si="98"/>
        <v>-</v>
      </c>
      <c r="DB51" s="97" t="str">
        <f t="shared" ca="1" si="99"/>
        <v>-</v>
      </c>
      <c r="DC51" s="97" t="str">
        <f t="shared" ca="1" si="100"/>
        <v>-</v>
      </c>
      <c r="DD51" s="97" t="str">
        <f t="shared" ca="1" si="101"/>
        <v>-</v>
      </c>
      <c r="DE51" s="97" t="str">
        <f t="shared" ca="1" si="102"/>
        <v>-</v>
      </c>
      <c r="DF51" s="97" t="str">
        <f t="shared" ca="1" si="103"/>
        <v>-</v>
      </c>
      <c r="DG51" s="97" t="str">
        <f t="shared" ca="1" si="104"/>
        <v>-</v>
      </c>
      <c r="DH51" s="97" t="str">
        <f t="shared" ca="1" si="105"/>
        <v>-</v>
      </c>
      <c r="DI51" s="97" t="str">
        <f t="shared" ca="1" si="106"/>
        <v>-</v>
      </c>
      <c r="DJ51" s="97" t="str">
        <f t="shared" ca="1" si="107"/>
        <v>-</v>
      </c>
      <c r="DK51" s="97" t="str">
        <f t="shared" ca="1" si="108"/>
        <v>-</v>
      </c>
      <c r="DL51" s="97" t="str">
        <f t="shared" ca="1" si="109"/>
        <v>-</v>
      </c>
      <c r="DM51" s="97" t="str">
        <f t="shared" ca="1" si="110"/>
        <v>-</v>
      </c>
      <c r="DN51" s="97">
        <v>51</v>
      </c>
      <c r="DT51" s="97" t="str">
        <f t="shared" ca="1" si="111"/>
        <v>-</v>
      </c>
      <c r="DU51" s="97" t="str">
        <f t="shared" ca="1" si="112"/>
        <v>-</v>
      </c>
      <c r="DV51" s="97" t="str">
        <f t="shared" ca="1" si="113"/>
        <v>-</v>
      </c>
      <c r="DW51" s="97" t="str">
        <f t="shared" ca="1" si="114"/>
        <v>-</v>
      </c>
      <c r="DX51" s="97" t="str">
        <f t="shared" ca="1" si="115"/>
        <v>-</v>
      </c>
      <c r="DY51" s="97" t="e">
        <f t="shared" ca="1" si="116"/>
        <v>#REF!</v>
      </c>
      <c r="DZ51" s="97" t="str">
        <f t="shared" si="47"/>
        <v>Minor Retrofit</v>
      </c>
      <c r="EA51" s="97" t="e">
        <f t="shared" ca="1" si="117"/>
        <v>#REF!</v>
      </c>
      <c r="EB51" s="97">
        <f t="shared" si="118"/>
        <v>46</v>
      </c>
      <c r="EC51" s="97">
        <f>Calculation!$W$376</f>
        <v>1</v>
      </c>
      <c r="ED51" s="97" t="str">
        <f t="shared" ca="1" si="119"/>
        <v>-</v>
      </c>
      <c r="EE51" s="97" t="str">
        <f t="shared" ca="1" si="120"/>
        <v>-</v>
      </c>
      <c r="EF51" s="97" t="str">
        <f t="shared" ca="1" si="121"/>
        <v>-</v>
      </c>
      <c r="EG51" s="97" t="str">
        <f t="shared" ca="1" si="122"/>
        <v>-</v>
      </c>
      <c r="EH51" s="97" t="str">
        <f t="shared" ca="1" si="123"/>
        <v>-</v>
      </c>
      <c r="EI51" s="97">
        <f t="shared" ca="1" si="124"/>
        <v>0</v>
      </c>
      <c r="EJ51" s="97">
        <f t="shared" ca="1" si="140"/>
        <v>0</v>
      </c>
      <c r="EK51" s="97" t="str">
        <f t="shared" ca="1" si="125"/>
        <v>00</v>
      </c>
      <c r="EL51" s="97" t="e">
        <f t="shared" ca="1" si="126"/>
        <v>#REF!</v>
      </c>
      <c r="EN51" s="97">
        <v>4.6E-6</v>
      </c>
      <c r="EP51" s="97">
        <v>46</v>
      </c>
      <c r="EQ51" s="97">
        <f t="array" aca="1" ref="EQ51" ca="1">MAX(IF($EI$6:$EI$365&lt;EQ50,$EI$6:$EI$365,""))</f>
        <v>0</v>
      </c>
      <c r="ER51" s="97">
        <f t="shared" ca="1" si="127"/>
        <v>0</v>
      </c>
      <c r="ES51" s="97" t="e">
        <f t="shared" ca="1" si="136"/>
        <v>#REF!</v>
      </c>
      <c r="ET51" s="97">
        <f t="shared" ca="1" si="128"/>
        <v>0</v>
      </c>
      <c r="EU51" s="97">
        <f t="shared" ca="1" si="129"/>
        <v>0</v>
      </c>
      <c r="EV51" s="97">
        <f t="shared" ca="1" si="49"/>
        <v>1</v>
      </c>
      <c r="EY51" s="97" t="e">
        <f ca="1">INDEX('MCA-INPUT'!$C$28:$F$42,MATCH(MCA!E51,'MCA-INPUT'!$B$28:$B$42,0),MATCH(MCA!B51,'MCA-INPUT'!$C$27:$F$27,0))</f>
        <v>#REF!</v>
      </c>
      <c r="FB51" s="97" t="str">
        <f t="shared" si="156"/>
        <v>Medium Retrofit</v>
      </c>
      <c r="FC51" s="97" t="e">
        <f t="shared" ca="1" si="157"/>
        <v>#REF!</v>
      </c>
      <c r="FD51" s="97" t="e">
        <f ca="1">FF20</f>
        <v>#REF!</v>
      </c>
      <c r="FE51" s="97">
        <f t="shared" ca="1" si="141"/>
        <v>0</v>
      </c>
      <c r="FF51" s="97" t="str">
        <f t="shared" ca="1" si="142"/>
        <v>N/A</v>
      </c>
      <c r="FG51" s="97" t="e">
        <f t="shared" ca="1" si="147"/>
        <v>#REF!</v>
      </c>
      <c r="FK51" s="97">
        <v>30</v>
      </c>
      <c r="FL51" s="97">
        <f t="shared" ca="1" si="148"/>
        <v>0</v>
      </c>
      <c r="FM51" s="97" t="e">
        <f t="shared" ca="1" si="149"/>
        <v>#N/A</v>
      </c>
      <c r="FN51" s="111" t="e">
        <f t="shared" ca="1" si="143"/>
        <v>#REF!</v>
      </c>
      <c r="FP51" s="97">
        <v>46</v>
      </c>
      <c r="FQ51" s="97" t="str">
        <v>Annual savings of total energy-related operational cost  - %</v>
      </c>
      <c r="FR51" s="97" t="str">
        <f t="shared" si="133"/>
        <v>46. Annual savings of total energy-related operational cost  - %</v>
      </c>
      <c r="FS51" s="97" t="str">
        <v>%</v>
      </c>
      <c r="FU51" s="109" t="e">
        <f t="shared" ca="1" si="53"/>
        <v>#REF!</v>
      </c>
      <c r="FV51" s="109" t="e">
        <f t="shared" ca="1" si="54"/>
        <v>#REF!</v>
      </c>
      <c r="FW51" s="110" t="e">
        <f t="shared" ca="1" si="134"/>
        <v>#REF!</v>
      </c>
      <c r="FX51" s="110"/>
      <c r="FY51" s="97" t="e">
        <f t="shared" ca="1" si="135"/>
        <v>#REF!</v>
      </c>
      <c r="FZ51" s="97" t="str">
        <f ca="1">IF(ISERROR(VLOOKUP(FY51,'MCA-INPUT'!$B$45:$F$54,1,FALSE)),"No","Yes")</f>
        <v>No</v>
      </c>
      <c r="GA51" s="109" t="e">
        <f ca="1"/>
        <v>#REF!</v>
      </c>
    </row>
    <row r="52" spans="1:183" x14ac:dyDescent="0.25">
      <c r="A52" s="96">
        <v>47</v>
      </c>
      <c r="B52" s="96" t="s">
        <v>3</v>
      </c>
      <c r="C52" s="106" t="e">
        <f t="shared" ca="1" si="162"/>
        <v>#REF!</v>
      </c>
      <c r="D52" s="107" t="e">
        <f t="shared" ca="1" si="162"/>
        <v>#REF!</v>
      </c>
      <c r="E52" s="96" t="e">
        <f t="shared" ca="1" si="162"/>
        <v>#REF!</v>
      </c>
      <c r="F52" s="96" t="s">
        <v>4</v>
      </c>
      <c r="G52" s="96" t="e">
        <f t="shared" ca="1" si="55"/>
        <v>#REF!</v>
      </c>
      <c r="H52" s="108" t="e">
        <f t="shared" ca="1" si="160"/>
        <v>#REF!</v>
      </c>
      <c r="I52" s="108" t="e">
        <f t="shared" ca="1" si="160"/>
        <v>#REF!</v>
      </c>
      <c r="J52" s="108" t="e">
        <f t="shared" ca="1" si="160"/>
        <v>#REF!</v>
      </c>
      <c r="K52" s="108" t="e">
        <f t="shared" ca="1" si="160"/>
        <v>#REF!</v>
      </c>
      <c r="L52" s="108" t="e">
        <f t="shared" ca="1" si="160"/>
        <v>#REF!</v>
      </c>
      <c r="M52" s="108" t="e">
        <f t="shared" ca="1" si="160"/>
        <v>#REF!</v>
      </c>
      <c r="N52" s="108" t="e">
        <f t="shared" ca="1" si="160"/>
        <v>#REF!</v>
      </c>
      <c r="O52" s="108" t="e">
        <f t="shared" ca="1" si="160"/>
        <v>#REF!</v>
      </c>
      <c r="P52" s="108" t="e">
        <f t="shared" ca="1" si="160"/>
        <v>#REF!</v>
      </c>
      <c r="Q52" s="108" t="e">
        <f t="shared" ca="1" si="160"/>
        <v>#REF!</v>
      </c>
      <c r="R52" s="108" t="e">
        <f t="shared" ca="1" si="160"/>
        <v>#REF!</v>
      </c>
      <c r="S52" s="108" t="e">
        <f t="shared" ca="1" si="160"/>
        <v>#REF!</v>
      </c>
      <c r="T52" s="108" t="e">
        <f t="shared" ca="1" si="160"/>
        <v>#REF!</v>
      </c>
      <c r="U52" s="108" t="e">
        <f t="shared" ca="1" si="160"/>
        <v>#REF!</v>
      </c>
      <c r="V52" s="108" t="e">
        <f t="shared" ca="1" si="160"/>
        <v>#REF!</v>
      </c>
      <c r="W52" s="108" t="e">
        <f t="shared" ca="1" si="160"/>
        <v>#REF!</v>
      </c>
      <c r="X52" s="108" t="e">
        <f t="shared" ca="1" si="159"/>
        <v>#REF!</v>
      </c>
      <c r="Y52" s="108" t="e">
        <f t="shared" ca="1" si="159"/>
        <v>#REF!</v>
      </c>
      <c r="Z52" s="108" t="e">
        <f t="shared" ca="1" si="159"/>
        <v>#REF!</v>
      </c>
      <c r="AA52" s="108" t="e">
        <f t="shared" ca="1" si="159"/>
        <v>#REF!</v>
      </c>
      <c r="AB52" s="108" t="e">
        <f t="shared" ca="1" si="159"/>
        <v>#REF!</v>
      </c>
      <c r="AC52" s="108" t="e">
        <f t="shared" ca="1" si="159"/>
        <v>#REF!</v>
      </c>
      <c r="AD52" s="108" t="e">
        <f t="shared" ca="1" si="159"/>
        <v>#REF!</v>
      </c>
      <c r="AE52" s="108" t="e">
        <f t="shared" ca="1" si="159"/>
        <v>#REF!</v>
      </c>
      <c r="AF52" s="108" t="e">
        <f t="shared" ca="1" si="159"/>
        <v>#REF!</v>
      </c>
      <c r="AG52" s="108" t="e">
        <f t="shared" ca="1" si="159"/>
        <v>#REF!</v>
      </c>
      <c r="AH52" s="108" t="e">
        <f t="shared" ca="1" si="159"/>
        <v>#REF!</v>
      </c>
      <c r="AI52" s="108" t="e">
        <f t="shared" ca="1" si="159"/>
        <v>#REF!</v>
      </c>
      <c r="AJ52" s="108" t="e">
        <f t="shared" ca="1" si="159"/>
        <v>#REF!</v>
      </c>
      <c r="AK52" s="108" t="e">
        <f t="shared" ca="1" si="159"/>
        <v>#REF!</v>
      </c>
      <c r="AL52" s="108" t="e">
        <f t="shared" ca="1" si="159"/>
        <v>#REF!</v>
      </c>
      <c r="AM52" s="108" t="e">
        <f t="shared" ca="1" si="163"/>
        <v>#REF!</v>
      </c>
      <c r="AN52" s="108" t="e">
        <f t="shared" ca="1" si="163"/>
        <v>#REF!</v>
      </c>
      <c r="AO52" s="108" t="e">
        <f t="shared" ca="1" si="163"/>
        <v>#REF!</v>
      </c>
      <c r="AP52" s="108" t="e">
        <f t="shared" ca="1" si="163"/>
        <v>#REF!</v>
      </c>
      <c r="AQ52" s="108" t="e">
        <f t="shared" ca="1" si="163"/>
        <v>#REF!</v>
      </c>
      <c r="AR52" s="108" t="e">
        <f t="shared" ca="1" si="163"/>
        <v>#REF!</v>
      </c>
      <c r="AS52" s="108" t="e">
        <f t="shared" ca="1" si="163"/>
        <v>#REF!</v>
      </c>
      <c r="AT52" s="108" t="e">
        <f t="shared" ca="1" si="163"/>
        <v>#REF!</v>
      </c>
      <c r="AU52" s="108" t="e">
        <f t="shared" ca="1" si="163"/>
        <v>#REF!</v>
      </c>
      <c r="AV52" s="108" t="e">
        <f t="shared" ca="1" si="163"/>
        <v>#REF!</v>
      </c>
      <c r="AW52" s="108" t="e">
        <f t="shared" ca="1" si="163"/>
        <v>#REF!</v>
      </c>
      <c r="AX52" s="108" t="e">
        <f t="shared" ca="1" si="163"/>
        <v>#REF!</v>
      </c>
      <c r="AY52" s="108" t="e">
        <f t="shared" ca="1" si="163"/>
        <v>#REF!</v>
      </c>
      <c r="AZ52" s="108" t="e">
        <f t="shared" ca="1" si="163"/>
        <v>#REF!</v>
      </c>
      <c r="BA52" s="108" t="e">
        <f t="shared" ca="1" si="163"/>
        <v>#REF!</v>
      </c>
      <c r="BB52" s="108" t="e">
        <f t="shared" ca="1" si="163"/>
        <v>#REF!</v>
      </c>
      <c r="BC52" s="108" t="e">
        <f t="shared" ca="1" si="161"/>
        <v>#REF!</v>
      </c>
      <c r="BD52" s="108" t="e">
        <f t="shared" ca="1" si="161"/>
        <v>#REF!</v>
      </c>
      <c r="BE52" s="108" t="e">
        <f t="shared" ca="1" si="161"/>
        <v>#REF!</v>
      </c>
      <c r="BF52" s="108" t="e">
        <f t="shared" ca="1" si="161"/>
        <v>#REF!</v>
      </c>
      <c r="BG52" s="108" t="e">
        <f t="shared" ca="1" si="161"/>
        <v>#REF!</v>
      </c>
      <c r="BH52" s="108" t="e">
        <f t="shared" ca="1" si="161"/>
        <v>#REF!</v>
      </c>
      <c r="BI52" s="108" t="e">
        <f t="shared" ca="1" si="161"/>
        <v>#REF!</v>
      </c>
      <c r="BL52" s="97" t="str">
        <f t="shared" ca="1" si="57"/>
        <v>-</v>
      </c>
      <c r="BM52" s="97" t="str">
        <f t="shared" ca="1" si="58"/>
        <v>-</v>
      </c>
      <c r="BN52" s="97" t="str">
        <f t="shared" ca="1" si="59"/>
        <v>-</v>
      </c>
      <c r="BO52" s="97" t="str">
        <f t="shared" ca="1" si="60"/>
        <v>-</v>
      </c>
      <c r="BP52" s="99" t="str">
        <f t="shared" ca="1" si="61"/>
        <v xml:space="preserve"> - </v>
      </c>
      <c r="BQ52" s="99" t="str">
        <f t="shared" ca="1" si="62"/>
        <v xml:space="preserve"> - </v>
      </c>
      <c r="BR52" s="97" t="str">
        <f t="shared" ca="1" si="63"/>
        <v>-</v>
      </c>
      <c r="BS52" s="97" t="str">
        <f t="shared" ca="1" si="64"/>
        <v>-</v>
      </c>
      <c r="BT52" s="97" t="str">
        <f t="shared" ca="1" si="65"/>
        <v>-</v>
      </c>
      <c r="BU52" s="97" t="str">
        <f t="shared" ca="1" si="66"/>
        <v>-</v>
      </c>
      <c r="BV52" s="97" t="str">
        <f t="shared" ca="1" si="67"/>
        <v>-</v>
      </c>
      <c r="BW52" s="97" t="str">
        <f t="shared" ca="1" si="68"/>
        <v>-</v>
      </c>
      <c r="BX52" s="99" t="str">
        <f t="shared" ca="1" si="69"/>
        <v xml:space="preserve"> - </v>
      </c>
      <c r="BY52" s="99" t="str">
        <f t="shared" ca="1" si="70"/>
        <v xml:space="preserve"> - </v>
      </c>
      <c r="BZ52" s="97" t="str">
        <f t="shared" ca="1" si="71"/>
        <v>-</v>
      </c>
      <c r="CA52" s="97" t="str">
        <f t="shared" ca="1" si="72"/>
        <v>-</v>
      </c>
      <c r="CB52" s="99" t="str">
        <f t="shared" ca="1" si="73"/>
        <v xml:space="preserve"> - </v>
      </c>
      <c r="CC52" s="99" t="str">
        <f t="shared" ca="1" si="74"/>
        <v xml:space="preserve"> - </v>
      </c>
      <c r="CD52" s="99" t="str">
        <f t="shared" ca="1" si="75"/>
        <v xml:space="preserve"> - </v>
      </c>
      <c r="CE52" s="99" t="str">
        <f t="shared" ca="1" si="76"/>
        <v xml:space="preserve"> - </v>
      </c>
      <c r="CF52" s="99" t="str">
        <f t="shared" ca="1" si="77"/>
        <v xml:space="preserve"> - </v>
      </c>
      <c r="CG52" s="99" t="str">
        <f t="shared" ca="1" si="78"/>
        <v xml:space="preserve"> - </v>
      </c>
      <c r="CH52" s="97" t="str">
        <f t="shared" ca="1" si="79"/>
        <v>-</v>
      </c>
      <c r="CI52" s="97" t="str">
        <f t="shared" ca="1" si="80"/>
        <v>-</v>
      </c>
      <c r="CJ52" s="97" t="str">
        <f t="shared" ca="1" si="81"/>
        <v>-</v>
      </c>
      <c r="CK52" s="97" t="str">
        <f t="shared" ca="1" si="82"/>
        <v>-</v>
      </c>
      <c r="CL52" s="97" t="str">
        <f t="shared" ca="1" si="83"/>
        <v>-</v>
      </c>
      <c r="CM52" s="97" t="str">
        <f t="shared" ca="1" si="84"/>
        <v>-</v>
      </c>
      <c r="CN52" s="97" t="str">
        <f t="shared" ca="1" si="85"/>
        <v>-</v>
      </c>
      <c r="CO52" s="97" t="str">
        <f t="shared" ca="1" si="86"/>
        <v>-</v>
      </c>
      <c r="CP52" s="97" t="str">
        <f t="shared" ca="1" si="87"/>
        <v>-</v>
      </c>
      <c r="CQ52" s="97" t="str">
        <f t="shared" ca="1" si="88"/>
        <v>-</v>
      </c>
      <c r="CR52" s="97" t="str">
        <f t="shared" ca="1" si="89"/>
        <v>-</v>
      </c>
      <c r="CS52" s="97" t="str">
        <f t="shared" ca="1" si="90"/>
        <v>-</v>
      </c>
      <c r="CT52" s="97" t="str">
        <f t="shared" ca="1" si="91"/>
        <v>-</v>
      </c>
      <c r="CU52" s="97" t="str">
        <f t="shared" ca="1" si="92"/>
        <v>-</v>
      </c>
      <c r="CV52" s="97" t="str">
        <f t="shared" ca="1" si="93"/>
        <v>-</v>
      </c>
      <c r="CW52" s="97" t="str">
        <f t="shared" ca="1" si="94"/>
        <v>-</v>
      </c>
      <c r="CX52" s="97" t="str">
        <f t="shared" ca="1" si="95"/>
        <v>-</v>
      </c>
      <c r="CY52" s="97" t="str">
        <f t="shared" ca="1" si="96"/>
        <v>-</v>
      </c>
      <c r="CZ52" s="97" t="str">
        <f t="shared" ca="1" si="97"/>
        <v>-</v>
      </c>
      <c r="DA52" s="97" t="str">
        <f t="shared" ca="1" si="98"/>
        <v>-</v>
      </c>
      <c r="DB52" s="97" t="str">
        <f t="shared" ca="1" si="99"/>
        <v>-</v>
      </c>
      <c r="DC52" s="97" t="str">
        <f t="shared" ca="1" si="100"/>
        <v>-</v>
      </c>
      <c r="DD52" s="97" t="str">
        <f t="shared" ca="1" si="101"/>
        <v>-</v>
      </c>
      <c r="DE52" s="97" t="str">
        <f t="shared" ca="1" si="102"/>
        <v>-</v>
      </c>
      <c r="DF52" s="97" t="str">
        <f t="shared" ca="1" si="103"/>
        <v>-</v>
      </c>
      <c r="DG52" s="97" t="str">
        <f t="shared" ca="1" si="104"/>
        <v>-</v>
      </c>
      <c r="DH52" s="97" t="str">
        <f t="shared" ca="1" si="105"/>
        <v>-</v>
      </c>
      <c r="DI52" s="97" t="str">
        <f t="shared" ca="1" si="106"/>
        <v>-</v>
      </c>
      <c r="DJ52" s="97" t="str">
        <f t="shared" ca="1" si="107"/>
        <v>-</v>
      </c>
      <c r="DK52" s="97" t="str">
        <f t="shared" ca="1" si="108"/>
        <v>-</v>
      </c>
      <c r="DL52" s="97" t="str">
        <f t="shared" ca="1" si="109"/>
        <v>-</v>
      </c>
      <c r="DM52" s="97" t="str">
        <f t="shared" ca="1" si="110"/>
        <v>-</v>
      </c>
      <c r="DN52" s="97">
        <v>52</v>
      </c>
      <c r="DT52" s="97" t="str">
        <f t="shared" ca="1" si="111"/>
        <v>-</v>
      </c>
      <c r="DU52" s="97" t="str">
        <f t="shared" ca="1" si="112"/>
        <v>-</v>
      </c>
      <c r="DV52" s="97" t="str">
        <f t="shared" ca="1" si="113"/>
        <v>-</v>
      </c>
      <c r="DW52" s="97" t="str">
        <f t="shared" ca="1" si="114"/>
        <v>-</v>
      </c>
      <c r="DX52" s="97" t="str">
        <f t="shared" ca="1" si="115"/>
        <v>-</v>
      </c>
      <c r="DY52" s="97" t="e">
        <f t="shared" ca="1" si="116"/>
        <v>#REF!</v>
      </c>
      <c r="DZ52" s="97" t="str">
        <f t="shared" si="47"/>
        <v>Minor Retrofit</v>
      </c>
      <c r="EA52" s="97" t="e">
        <f t="shared" ca="1" si="117"/>
        <v>#REF!</v>
      </c>
      <c r="EB52" s="97">
        <f t="shared" si="118"/>
        <v>47</v>
      </c>
      <c r="EC52" s="97">
        <f>Calculation!$W$376</f>
        <v>1</v>
      </c>
      <c r="ED52" s="97" t="str">
        <f t="shared" ca="1" si="119"/>
        <v>-</v>
      </c>
      <c r="EE52" s="97" t="str">
        <f t="shared" ca="1" si="120"/>
        <v>-</v>
      </c>
      <c r="EF52" s="97" t="str">
        <f t="shared" ca="1" si="121"/>
        <v>-</v>
      </c>
      <c r="EG52" s="97" t="str">
        <f t="shared" ca="1" si="122"/>
        <v>-</v>
      </c>
      <c r="EH52" s="97" t="str">
        <f t="shared" ca="1" si="123"/>
        <v>-</v>
      </c>
      <c r="EI52" s="97">
        <f t="shared" ca="1" si="124"/>
        <v>0</v>
      </c>
      <c r="EJ52" s="97">
        <f t="shared" ca="1" si="140"/>
        <v>0</v>
      </c>
      <c r="EK52" s="97" t="str">
        <f t="shared" ca="1" si="125"/>
        <v>00</v>
      </c>
      <c r="EL52" s="97" t="e">
        <f t="shared" ca="1" si="126"/>
        <v>#REF!</v>
      </c>
      <c r="EN52" s="97">
        <v>4.6999999999999999E-6</v>
      </c>
      <c r="EP52" s="97">
        <v>47</v>
      </c>
      <c r="EQ52" s="97">
        <f t="array" aca="1" ref="EQ52" ca="1">MAX(IF($EI$6:$EI$365&lt;EQ51,$EI$6:$EI$365,""))</f>
        <v>0</v>
      </c>
      <c r="ER52" s="97">
        <f t="shared" ca="1" si="127"/>
        <v>0</v>
      </c>
      <c r="ES52" s="97" t="e">
        <f t="shared" ca="1" si="136"/>
        <v>#REF!</v>
      </c>
      <c r="ET52" s="97">
        <f t="shared" ca="1" si="128"/>
        <v>0</v>
      </c>
      <c r="EU52" s="97">
        <f t="shared" ca="1" si="129"/>
        <v>0</v>
      </c>
      <c r="EV52" s="97">
        <f t="shared" ca="1" si="49"/>
        <v>1</v>
      </c>
      <c r="EY52" s="97" t="e">
        <f ca="1">INDEX('MCA-INPUT'!$C$28:$F$42,MATCH(MCA!E52,'MCA-INPUT'!$B$28:$B$42,0),MATCH(MCA!B52,'MCA-INPUT'!$C$27:$F$27,0))</f>
        <v>#REF!</v>
      </c>
      <c r="FB52" s="97" t="str">
        <f>$FG$5</f>
        <v>Major Retrofit</v>
      </c>
      <c r="FC52" s="97" t="e">
        <f ca="1">FD6</f>
        <v>#REF!</v>
      </c>
      <c r="FD52" s="97" t="e">
        <f ca="1">FG6</f>
        <v>#REF!</v>
      </c>
      <c r="FE52" s="97">
        <f t="shared" ca="1" si="141"/>
        <v>0</v>
      </c>
      <c r="FF52" s="97" t="str">
        <f t="shared" ca="1" si="142"/>
        <v>N/A</v>
      </c>
      <c r="FG52" s="97" t="e">
        <f t="shared" ca="1" si="147"/>
        <v>#REF!</v>
      </c>
      <c r="FK52" s="97">
        <v>31</v>
      </c>
      <c r="FL52" s="97">
        <f t="shared" ca="1" si="148"/>
        <v>0</v>
      </c>
      <c r="FM52" s="97" t="e">
        <f t="shared" ca="1" si="149"/>
        <v>#N/A</v>
      </c>
      <c r="FN52" s="111" t="e">
        <f t="shared" ca="1" si="143"/>
        <v>#REF!</v>
      </c>
      <c r="FP52" s="97">
        <v>47</v>
      </c>
      <c r="FQ52" s="97" t="str">
        <v xml:space="preserve">Annual electricity cost savings  - National Currency/m²/yr </v>
      </c>
      <c r="FR52" s="97" t="str">
        <f t="shared" si="133"/>
        <v xml:space="preserve">47. Annual electricity cost savings  - National Currency/m²/yr </v>
      </c>
      <c r="FS52" s="97" t="str">
        <v xml:space="preserve">National Currency/m2/yr </v>
      </c>
      <c r="FU52" s="109" t="e">
        <f t="shared" ca="1" si="53"/>
        <v>#REF!</v>
      </c>
      <c r="FV52" s="109" t="e">
        <f t="shared" ca="1" si="54"/>
        <v>#REF!</v>
      </c>
      <c r="FW52" s="110" t="e">
        <f t="shared" ca="1" si="134"/>
        <v>#REF!</v>
      </c>
      <c r="FX52" s="110"/>
      <c r="FY52" s="97" t="e">
        <f t="shared" ca="1" si="135"/>
        <v>#REF!</v>
      </c>
      <c r="FZ52" s="97" t="str">
        <f ca="1">IF(ISERROR(VLOOKUP(FY52,'MCA-INPUT'!$B$45:$F$54,1,FALSE)),"No","Yes")</f>
        <v>No</v>
      </c>
      <c r="GA52" s="109" t="e">
        <f ca="1"/>
        <v>#REF!</v>
      </c>
    </row>
    <row r="53" spans="1:183" x14ac:dyDescent="0.25">
      <c r="A53" s="96">
        <v>48</v>
      </c>
      <c r="B53" s="96" t="s">
        <v>3</v>
      </c>
      <c r="C53" s="106" t="e">
        <f t="shared" ca="1" si="162"/>
        <v>#REF!</v>
      </c>
      <c r="D53" s="107" t="e">
        <f t="shared" ca="1" si="162"/>
        <v>#REF!</v>
      </c>
      <c r="E53" s="96" t="e">
        <f t="shared" ca="1" si="162"/>
        <v>#REF!</v>
      </c>
      <c r="F53" s="96" t="s">
        <v>4</v>
      </c>
      <c r="G53" s="96" t="e">
        <f t="shared" ca="1" si="55"/>
        <v>#REF!</v>
      </c>
      <c r="H53" s="108" t="e">
        <f t="shared" ca="1" si="160"/>
        <v>#REF!</v>
      </c>
      <c r="I53" s="108" t="e">
        <f t="shared" ca="1" si="160"/>
        <v>#REF!</v>
      </c>
      <c r="J53" s="108" t="e">
        <f t="shared" ca="1" si="160"/>
        <v>#REF!</v>
      </c>
      <c r="K53" s="108" t="e">
        <f t="shared" ca="1" si="160"/>
        <v>#REF!</v>
      </c>
      <c r="L53" s="108" t="e">
        <f t="shared" ca="1" si="160"/>
        <v>#REF!</v>
      </c>
      <c r="M53" s="108" t="e">
        <f t="shared" ca="1" si="160"/>
        <v>#REF!</v>
      </c>
      <c r="N53" s="108" t="e">
        <f t="shared" ca="1" si="160"/>
        <v>#REF!</v>
      </c>
      <c r="O53" s="108" t="e">
        <f t="shared" ca="1" si="160"/>
        <v>#REF!</v>
      </c>
      <c r="P53" s="108" t="e">
        <f t="shared" ca="1" si="160"/>
        <v>#REF!</v>
      </c>
      <c r="Q53" s="108" t="e">
        <f t="shared" ca="1" si="160"/>
        <v>#REF!</v>
      </c>
      <c r="R53" s="108" t="e">
        <f t="shared" ca="1" si="160"/>
        <v>#REF!</v>
      </c>
      <c r="S53" s="108" t="e">
        <f t="shared" ca="1" si="160"/>
        <v>#REF!</v>
      </c>
      <c r="T53" s="108" t="e">
        <f t="shared" ca="1" si="160"/>
        <v>#REF!</v>
      </c>
      <c r="U53" s="108" t="e">
        <f t="shared" ca="1" si="160"/>
        <v>#REF!</v>
      </c>
      <c r="V53" s="108" t="e">
        <f t="shared" ca="1" si="160"/>
        <v>#REF!</v>
      </c>
      <c r="W53" s="108" t="e">
        <f t="shared" ca="1" si="160"/>
        <v>#REF!</v>
      </c>
      <c r="X53" s="108" t="e">
        <f t="shared" ca="1" si="159"/>
        <v>#REF!</v>
      </c>
      <c r="Y53" s="108" t="e">
        <f t="shared" ca="1" si="159"/>
        <v>#REF!</v>
      </c>
      <c r="Z53" s="108" t="e">
        <f t="shared" ca="1" si="159"/>
        <v>#REF!</v>
      </c>
      <c r="AA53" s="108" t="e">
        <f t="shared" ca="1" si="159"/>
        <v>#REF!</v>
      </c>
      <c r="AB53" s="108" t="e">
        <f t="shared" ca="1" si="159"/>
        <v>#REF!</v>
      </c>
      <c r="AC53" s="108" t="e">
        <f t="shared" ca="1" si="159"/>
        <v>#REF!</v>
      </c>
      <c r="AD53" s="108" t="e">
        <f t="shared" ca="1" si="159"/>
        <v>#REF!</v>
      </c>
      <c r="AE53" s="108" t="e">
        <f t="shared" ca="1" si="159"/>
        <v>#REF!</v>
      </c>
      <c r="AF53" s="108" t="e">
        <f t="shared" ca="1" si="159"/>
        <v>#REF!</v>
      </c>
      <c r="AG53" s="108" t="e">
        <f t="shared" ca="1" si="159"/>
        <v>#REF!</v>
      </c>
      <c r="AH53" s="108" t="e">
        <f t="shared" ca="1" si="159"/>
        <v>#REF!</v>
      </c>
      <c r="AI53" s="108" t="e">
        <f t="shared" ca="1" si="159"/>
        <v>#REF!</v>
      </c>
      <c r="AJ53" s="108" t="e">
        <f t="shared" ca="1" si="159"/>
        <v>#REF!</v>
      </c>
      <c r="AK53" s="108" t="e">
        <f t="shared" ca="1" si="159"/>
        <v>#REF!</v>
      </c>
      <c r="AL53" s="108" t="e">
        <f t="shared" ca="1" si="159"/>
        <v>#REF!</v>
      </c>
      <c r="AM53" s="108" t="e">
        <f t="shared" ca="1" si="163"/>
        <v>#REF!</v>
      </c>
      <c r="AN53" s="108" t="e">
        <f t="shared" ca="1" si="163"/>
        <v>#REF!</v>
      </c>
      <c r="AO53" s="108" t="e">
        <f t="shared" ca="1" si="163"/>
        <v>#REF!</v>
      </c>
      <c r="AP53" s="108" t="e">
        <f t="shared" ca="1" si="163"/>
        <v>#REF!</v>
      </c>
      <c r="AQ53" s="108" t="e">
        <f t="shared" ca="1" si="163"/>
        <v>#REF!</v>
      </c>
      <c r="AR53" s="108" t="e">
        <f t="shared" ca="1" si="163"/>
        <v>#REF!</v>
      </c>
      <c r="AS53" s="108" t="e">
        <f t="shared" ca="1" si="163"/>
        <v>#REF!</v>
      </c>
      <c r="AT53" s="108" t="e">
        <f t="shared" ca="1" si="163"/>
        <v>#REF!</v>
      </c>
      <c r="AU53" s="108" t="e">
        <f t="shared" ca="1" si="163"/>
        <v>#REF!</v>
      </c>
      <c r="AV53" s="108" t="e">
        <f t="shared" ca="1" si="163"/>
        <v>#REF!</v>
      </c>
      <c r="AW53" s="108" t="e">
        <f t="shared" ca="1" si="163"/>
        <v>#REF!</v>
      </c>
      <c r="AX53" s="108" t="e">
        <f t="shared" ca="1" si="163"/>
        <v>#REF!</v>
      </c>
      <c r="AY53" s="108" t="e">
        <f t="shared" ca="1" si="163"/>
        <v>#REF!</v>
      </c>
      <c r="AZ53" s="108" t="e">
        <f t="shared" ca="1" si="163"/>
        <v>#REF!</v>
      </c>
      <c r="BA53" s="108" t="e">
        <f t="shared" ca="1" si="163"/>
        <v>#REF!</v>
      </c>
      <c r="BB53" s="108" t="e">
        <f t="shared" ca="1" si="163"/>
        <v>#REF!</v>
      </c>
      <c r="BC53" s="108" t="e">
        <f t="shared" ca="1" si="161"/>
        <v>#REF!</v>
      </c>
      <c r="BD53" s="108" t="e">
        <f t="shared" ca="1" si="161"/>
        <v>#REF!</v>
      </c>
      <c r="BE53" s="108" t="e">
        <f t="shared" ca="1" si="161"/>
        <v>#REF!</v>
      </c>
      <c r="BF53" s="108" t="e">
        <f t="shared" ca="1" si="161"/>
        <v>#REF!</v>
      </c>
      <c r="BG53" s="108" t="e">
        <f t="shared" ca="1" si="161"/>
        <v>#REF!</v>
      </c>
      <c r="BH53" s="108" t="e">
        <f t="shared" ca="1" si="161"/>
        <v>#REF!</v>
      </c>
      <c r="BI53" s="108" t="e">
        <f t="shared" ca="1" si="161"/>
        <v>#REF!</v>
      </c>
      <c r="BL53" s="97" t="str">
        <f t="shared" ca="1" si="57"/>
        <v>-</v>
      </c>
      <c r="BM53" s="97" t="str">
        <f t="shared" ca="1" si="58"/>
        <v>-</v>
      </c>
      <c r="BN53" s="97" t="str">
        <f t="shared" ca="1" si="59"/>
        <v>-</v>
      </c>
      <c r="BO53" s="97" t="str">
        <f t="shared" ca="1" si="60"/>
        <v>-</v>
      </c>
      <c r="BP53" s="99" t="str">
        <f t="shared" ca="1" si="61"/>
        <v xml:space="preserve"> - </v>
      </c>
      <c r="BQ53" s="99" t="str">
        <f t="shared" ca="1" si="62"/>
        <v xml:space="preserve"> - </v>
      </c>
      <c r="BR53" s="97" t="str">
        <f t="shared" ca="1" si="63"/>
        <v>-</v>
      </c>
      <c r="BS53" s="97" t="str">
        <f t="shared" ca="1" si="64"/>
        <v>-</v>
      </c>
      <c r="BT53" s="97" t="str">
        <f t="shared" ca="1" si="65"/>
        <v>-</v>
      </c>
      <c r="BU53" s="97" t="str">
        <f t="shared" ca="1" si="66"/>
        <v>-</v>
      </c>
      <c r="BV53" s="97" t="str">
        <f t="shared" ca="1" si="67"/>
        <v>-</v>
      </c>
      <c r="BW53" s="97" t="str">
        <f t="shared" ca="1" si="68"/>
        <v>-</v>
      </c>
      <c r="BX53" s="99" t="str">
        <f t="shared" ca="1" si="69"/>
        <v xml:space="preserve"> - </v>
      </c>
      <c r="BY53" s="99" t="str">
        <f t="shared" ca="1" si="70"/>
        <v xml:space="preserve"> - </v>
      </c>
      <c r="BZ53" s="97" t="str">
        <f t="shared" ca="1" si="71"/>
        <v>-</v>
      </c>
      <c r="CA53" s="97" t="str">
        <f t="shared" ca="1" si="72"/>
        <v>-</v>
      </c>
      <c r="CB53" s="99" t="str">
        <f t="shared" ca="1" si="73"/>
        <v xml:space="preserve"> - </v>
      </c>
      <c r="CC53" s="99" t="str">
        <f t="shared" ca="1" si="74"/>
        <v xml:space="preserve"> - </v>
      </c>
      <c r="CD53" s="99" t="str">
        <f t="shared" ca="1" si="75"/>
        <v xml:space="preserve"> - </v>
      </c>
      <c r="CE53" s="99" t="str">
        <f t="shared" ca="1" si="76"/>
        <v xml:space="preserve"> - </v>
      </c>
      <c r="CF53" s="99" t="str">
        <f t="shared" ca="1" si="77"/>
        <v xml:space="preserve"> - </v>
      </c>
      <c r="CG53" s="99" t="str">
        <f t="shared" ca="1" si="78"/>
        <v xml:space="preserve"> - </v>
      </c>
      <c r="CH53" s="97" t="str">
        <f t="shared" ca="1" si="79"/>
        <v>-</v>
      </c>
      <c r="CI53" s="97" t="str">
        <f t="shared" ca="1" si="80"/>
        <v>-</v>
      </c>
      <c r="CJ53" s="97" t="str">
        <f t="shared" ca="1" si="81"/>
        <v>-</v>
      </c>
      <c r="CK53" s="97" t="str">
        <f t="shared" ca="1" si="82"/>
        <v>-</v>
      </c>
      <c r="CL53" s="97" t="str">
        <f t="shared" ca="1" si="83"/>
        <v>-</v>
      </c>
      <c r="CM53" s="97" t="str">
        <f t="shared" ca="1" si="84"/>
        <v>-</v>
      </c>
      <c r="CN53" s="97" t="str">
        <f t="shared" ca="1" si="85"/>
        <v>-</v>
      </c>
      <c r="CO53" s="97" t="str">
        <f t="shared" ca="1" si="86"/>
        <v>-</v>
      </c>
      <c r="CP53" s="97" t="str">
        <f t="shared" ca="1" si="87"/>
        <v>-</v>
      </c>
      <c r="CQ53" s="97" t="str">
        <f t="shared" ca="1" si="88"/>
        <v>-</v>
      </c>
      <c r="CR53" s="97" t="str">
        <f t="shared" ca="1" si="89"/>
        <v>-</v>
      </c>
      <c r="CS53" s="97" t="str">
        <f t="shared" ca="1" si="90"/>
        <v>-</v>
      </c>
      <c r="CT53" s="97" t="str">
        <f t="shared" ca="1" si="91"/>
        <v>-</v>
      </c>
      <c r="CU53" s="97" t="str">
        <f t="shared" ca="1" si="92"/>
        <v>-</v>
      </c>
      <c r="CV53" s="97" t="str">
        <f t="shared" ca="1" si="93"/>
        <v>-</v>
      </c>
      <c r="CW53" s="97" t="str">
        <f t="shared" ca="1" si="94"/>
        <v>-</v>
      </c>
      <c r="CX53" s="97" t="str">
        <f t="shared" ca="1" si="95"/>
        <v>-</v>
      </c>
      <c r="CY53" s="97" t="str">
        <f t="shared" ca="1" si="96"/>
        <v>-</v>
      </c>
      <c r="CZ53" s="97" t="str">
        <f t="shared" ca="1" si="97"/>
        <v>-</v>
      </c>
      <c r="DA53" s="97" t="str">
        <f t="shared" ca="1" si="98"/>
        <v>-</v>
      </c>
      <c r="DB53" s="97" t="str">
        <f t="shared" ca="1" si="99"/>
        <v>-</v>
      </c>
      <c r="DC53" s="97" t="str">
        <f t="shared" ca="1" si="100"/>
        <v>-</v>
      </c>
      <c r="DD53" s="97" t="str">
        <f t="shared" ca="1" si="101"/>
        <v>-</v>
      </c>
      <c r="DE53" s="97" t="str">
        <f t="shared" ca="1" si="102"/>
        <v>-</v>
      </c>
      <c r="DF53" s="97" t="str">
        <f t="shared" ca="1" si="103"/>
        <v>-</v>
      </c>
      <c r="DG53" s="97" t="str">
        <f t="shared" ca="1" si="104"/>
        <v>-</v>
      </c>
      <c r="DH53" s="97" t="str">
        <f t="shared" ca="1" si="105"/>
        <v>-</v>
      </c>
      <c r="DI53" s="97" t="str">
        <f t="shared" ca="1" si="106"/>
        <v>-</v>
      </c>
      <c r="DJ53" s="97" t="str">
        <f t="shared" ca="1" si="107"/>
        <v>-</v>
      </c>
      <c r="DK53" s="97" t="str">
        <f t="shared" ca="1" si="108"/>
        <v>-</v>
      </c>
      <c r="DL53" s="97" t="str">
        <f t="shared" ca="1" si="109"/>
        <v>-</v>
      </c>
      <c r="DM53" s="97" t="str">
        <f t="shared" ca="1" si="110"/>
        <v>-</v>
      </c>
      <c r="DN53" s="97">
        <v>53</v>
      </c>
      <c r="DT53" s="97" t="str">
        <f t="shared" ca="1" si="111"/>
        <v>-</v>
      </c>
      <c r="DU53" s="97" t="str">
        <f t="shared" ca="1" si="112"/>
        <v>-</v>
      </c>
      <c r="DV53" s="97" t="str">
        <f t="shared" ca="1" si="113"/>
        <v>-</v>
      </c>
      <c r="DW53" s="97" t="str">
        <f t="shared" ca="1" si="114"/>
        <v>-</v>
      </c>
      <c r="DX53" s="97" t="str">
        <f t="shared" ca="1" si="115"/>
        <v>-</v>
      </c>
      <c r="DY53" s="97" t="e">
        <f t="shared" ca="1" si="116"/>
        <v>#REF!</v>
      </c>
      <c r="DZ53" s="97" t="str">
        <f t="shared" si="47"/>
        <v>Minor Retrofit</v>
      </c>
      <c r="EA53" s="97" t="e">
        <f t="shared" ca="1" si="117"/>
        <v>#REF!</v>
      </c>
      <c r="EB53" s="97">
        <f t="shared" si="118"/>
        <v>48</v>
      </c>
      <c r="EC53" s="97">
        <f>Calculation!$W$376</f>
        <v>1</v>
      </c>
      <c r="ED53" s="97" t="str">
        <f t="shared" ca="1" si="119"/>
        <v>-</v>
      </c>
      <c r="EE53" s="97" t="str">
        <f t="shared" ca="1" si="120"/>
        <v>-</v>
      </c>
      <c r="EF53" s="97" t="str">
        <f t="shared" ca="1" si="121"/>
        <v>-</v>
      </c>
      <c r="EG53" s="97" t="str">
        <f t="shared" ca="1" si="122"/>
        <v>-</v>
      </c>
      <c r="EH53" s="97" t="str">
        <f t="shared" ca="1" si="123"/>
        <v>-</v>
      </c>
      <c r="EI53" s="97">
        <f t="shared" ca="1" si="124"/>
        <v>0</v>
      </c>
      <c r="EJ53" s="97">
        <f t="shared" ca="1" si="140"/>
        <v>0</v>
      </c>
      <c r="EK53" s="97" t="str">
        <f t="shared" ca="1" si="125"/>
        <v>00</v>
      </c>
      <c r="EL53" s="97" t="e">
        <f t="shared" ca="1" si="126"/>
        <v>#REF!</v>
      </c>
      <c r="EN53" s="97">
        <v>4.7999999999999998E-6</v>
      </c>
      <c r="EP53" s="97">
        <v>48</v>
      </c>
      <c r="EQ53" s="97">
        <f t="array" aca="1" ref="EQ53" ca="1">MAX(IF($EI$6:$EI$365&lt;EQ52,$EI$6:$EI$365,""))</f>
        <v>0</v>
      </c>
      <c r="ER53" s="97">
        <f t="shared" ca="1" si="127"/>
        <v>0</v>
      </c>
      <c r="ES53" s="97" t="e">
        <f t="shared" ca="1" si="136"/>
        <v>#REF!</v>
      </c>
      <c r="ET53" s="97">
        <f t="shared" ca="1" si="128"/>
        <v>0</v>
      </c>
      <c r="EU53" s="97">
        <f t="shared" ca="1" si="129"/>
        <v>0</v>
      </c>
      <c r="EV53" s="97">
        <f t="shared" ca="1" si="49"/>
        <v>1</v>
      </c>
      <c r="EY53" s="97" t="e">
        <f ca="1">INDEX('MCA-INPUT'!$C$28:$F$42,MATCH(MCA!E53,'MCA-INPUT'!$B$28:$B$42,0),MATCH(MCA!B53,'MCA-INPUT'!$C$27:$F$27,0))</f>
        <v>#REF!</v>
      </c>
      <c r="FB53" s="97" t="str">
        <f t="shared" ref="FB53:FB66" si="164">$FG$5</f>
        <v>Major Retrofit</v>
      </c>
      <c r="FC53" s="97" t="e">
        <f t="shared" ref="FC53:FC66" ca="1" si="165">FD7</f>
        <v>#REF!</v>
      </c>
      <c r="FD53" s="97" t="e">
        <f t="shared" ref="FD53:FD65" ca="1" si="166">FG7</f>
        <v>#REF!</v>
      </c>
      <c r="FE53" s="97">
        <f t="shared" ca="1" si="141"/>
        <v>0</v>
      </c>
      <c r="FF53" s="97" t="str">
        <f t="shared" ca="1" si="142"/>
        <v>N/A</v>
      </c>
      <c r="FG53" s="97" t="e">
        <f t="shared" ca="1" si="147"/>
        <v>#REF!</v>
      </c>
      <c r="FK53" s="97">
        <v>32</v>
      </c>
      <c r="FL53" s="97">
        <f t="shared" ca="1" si="148"/>
        <v>0</v>
      </c>
      <c r="FM53" s="97" t="e">
        <f t="shared" ca="1" si="149"/>
        <v>#N/A</v>
      </c>
      <c r="FN53" s="111" t="e">
        <f t="shared" ca="1" si="143"/>
        <v>#REF!</v>
      </c>
      <c r="FP53" s="97">
        <v>48</v>
      </c>
      <c r="FQ53" s="97" t="str">
        <v>Annual electricity cost savings  - National Currency/yr</v>
      </c>
      <c r="FR53" s="97" t="str">
        <f t="shared" si="133"/>
        <v>48. Annual electricity cost savings  - National Currency/yr</v>
      </c>
      <c r="FS53" s="97" t="str">
        <v>National Currency/yr</v>
      </c>
      <c r="FU53" s="109" t="e">
        <f t="shared" ca="1" si="53"/>
        <v>#REF!</v>
      </c>
      <c r="FV53" s="109" t="e">
        <f t="shared" ca="1" si="54"/>
        <v>#REF!</v>
      </c>
      <c r="FW53" s="110" t="e">
        <f t="shared" ca="1" si="134"/>
        <v>#REF!</v>
      </c>
      <c r="FX53" s="110"/>
      <c r="FY53" s="97" t="e">
        <f t="shared" ca="1" si="135"/>
        <v>#REF!</v>
      </c>
      <c r="FZ53" s="97" t="str">
        <f ca="1">IF(ISERROR(VLOOKUP(FY53,'MCA-INPUT'!$B$45:$F$54,1,FALSE)),"No","Yes")</f>
        <v>No</v>
      </c>
      <c r="GA53" s="109" t="e">
        <f ca="1"/>
        <v>#REF!</v>
      </c>
    </row>
    <row r="54" spans="1:183" x14ac:dyDescent="0.25">
      <c r="A54" s="96">
        <v>49</v>
      </c>
      <c r="B54" s="96" t="s">
        <v>3</v>
      </c>
      <c r="C54" s="106" t="e">
        <f t="shared" ca="1" si="162"/>
        <v>#REF!</v>
      </c>
      <c r="D54" s="107" t="e">
        <f t="shared" ca="1" si="162"/>
        <v>#REF!</v>
      </c>
      <c r="E54" s="96" t="e">
        <f t="shared" ca="1" si="162"/>
        <v>#REF!</v>
      </c>
      <c r="F54" s="96" t="s">
        <v>4</v>
      </c>
      <c r="G54" s="96" t="e">
        <f t="shared" ca="1" si="55"/>
        <v>#REF!</v>
      </c>
      <c r="H54" s="108" t="e">
        <f t="shared" ca="1" si="160"/>
        <v>#REF!</v>
      </c>
      <c r="I54" s="108" t="e">
        <f t="shared" ca="1" si="160"/>
        <v>#REF!</v>
      </c>
      <c r="J54" s="108" t="e">
        <f t="shared" ca="1" si="160"/>
        <v>#REF!</v>
      </c>
      <c r="K54" s="108" t="e">
        <f t="shared" ca="1" si="160"/>
        <v>#REF!</v>
      </c>
      <c r="L54" s="108" t="e">
        <f t="shared" ca="1" si="160"/>
        <v>#REF!</v>
      </c>
      <c r="M54" s="108" t="e">
        <f t="shared" ca="1" si="160"/>
        <v>#REF!</v>
      </c>
      <c r="N54" s="108" t="e">
        <f t="shared" ca="1" si="160"/>
        <v>#REF!</v>
      </c>
      <c r="O54" s="108" t="e">
        <f t="shared" ca="1" si="160"/>
        <v>#REF!</v>
      </c>
      <c r="P54" s="108" t="e">
        <f t="shared" ca="1" si="160"/>
        <v>#REF!</v>
      </c>
      <c r="Q54" s="108" t="e">
        <f t="shared" ca="1" si="160"/>
        <v>#REF!</v>
      </c>
      <c r="R54" s="108" t="e">
        <f t="shared" ca="1" si="160"/>
        <v>#REF!</v>
      </c>
      <c r="S54" s="108" t="e">
        <f t="shared" ca="1" si="160"/>
        <v>#REF!</v>
      </c>
      <c r="T54" s="108" t="e">
        <f t="shared" ca="1" si="160"/>
        <v>#REF!</v>
      </c>
      <c r="U54" s="108" t="e">
        <f t="shared" ca="1" si="160"/>
        <v>#REF!</v>
      </c>
      <c r="V54" s="108" t="e">
        <f t="shared" ca="1" si="160"/>
        <v>#REF!</v>
      </c>
      <c r="W54" s="108" t="e">
        <f t="shared" ca="1" si="160"/>
        <v>#REF!</v>
      </c>
      <c r="X54" s="108" t="e">
        <f t="shared" ca="1" si="159"/>
        <v>#REF!</v>
      </c>
      <c r="Y54" s="108" t="e">
        <f t="shared" ca="1" si="159"/>
        <v>#REF!</v>
      </c>
      <c r="Z54" s="108" t="e">
        <f t="shared" ca="1" si="159"/>
        <v>#REF!</v>
      </c>
      <c r="AA54" s="108" t="e">
        <f t="shared" ca="1" si="159"/>
        <v>#REF!</v>
      </c>
      <c r="AB54" s="108" t="e">
        <f t="shared" ca="1" si="159"/>
        <v>#REF!</v>
      </c>
      <c r="AC54" s="108" t="e">
        <f t="shared" ca="1" si="159"/>
        <v>#REF!</v>
      </c>
      <c r="AD54" s="108" t="e">
        <f t="shared" ca="1" si="159"/>
        <v>#REF!</v>
      </c>
      <c r="AE54" s="108" t="e">
        <f t="shared" ca="1" si="159"/>
        <v>#REF!</v>
      </c>
      <c r="AF54" s="108" t="e">
        <f t="shared" ca="1" si="159"/>
        <v>#REF!</v>
      </c>
      <c r="AG54" s="108" t="e">
        <f t="shared" ca="1" si="159"/>
        <v>#REF!</v>
      </c>
      <c r="AH54" s="108" t="e">
        <f t="shared" ca="1" si="159"/>
        <v>#REF!</v>
      </c>
      <c r="AI54" s="108" t="e">
        <f t="shared" ca="1" si="159"/>
        <v>#REF!</v>
      </c>
      <c r="AJ54" s="108" t="e">
        <f t="shared" ca="1" si="159"/>
        <v>#REF!</v>
      </c>
      <c r="AK54" s="108" t="e">
        <f t="shared" ca="1" si="159"/>
        <v>#REF!</v>
      </c>
      <c r="AL54" s="108" t="e">
        <f t="shared" ca="1" si="159"/>
        <v>#REF!</v>
      </c>
      <c r="AM54" s="108" t="e">
        <f t="shared" ca="1" si="163"/>
        <v>#REF!</v>
      </c>
      <c r="AN54" s="108" t="e">
        <f t="shared" ca="1" si="163"/>
        <v>#REF!</v>
      </c>
      <c r="AO54" s="108" t="e">
        <f t="shared" ca="1" si="163"/>
        <v>#REF!</v>
      </c>
      <c r="AP54" s="108" t="e">
        <f t="shared" ca="1" si="163"/>
        <v>#REF!</v>
      </c>
      <c r="AQ54" s="108" t="e">
        <f t="shared" ca="1" si="163"/>
        <v>#REF!</v>
      </c>
      <c r="AR54" s="108" t="e">
        <f t="shared" ca="1" si="163"/>
        <v>#REF!</v>
      </c>
      <c r="AS54" s="108" t="e">
        <f t="shared" ca="1" si="163"/>
        <v>#REF!</v>
      </c>
      <c r="AT54" s="108" t="e">
        <f t="shared" ca="1" si="163"/>
        <v>#REF!</v>
      </c>
      <c r="AU54" s="108" t="e">
        <f t="shared" ca="1" si="163"/>
        <v>#REF!</v>
      </c>
      <c r="AV54" s="108" t="e">
        <f t="shared" ca="1" si="163"/>
        <v>#REF!</v>
      </c>
      <c r="AW54" s="108" t="e">
        <f t="shared" ca="1" si="163"/>
        <v>#REF!</v>
      </c>
      <c r="AX54" s="108" t="e">
        <f t="shared" ca="1" si="163"/>
        <v>#REF!</v>
      </c>
      <c r="AY54" s="108" t="e">
        <f t="shared" ca="1" si="163"/>
        <v>#REF!</v>
      </c>
      <c r="AZ54" s="108" t="e">
        <f t="shared" ca="1" si="163"/>
        <v>#REF!</v>
      </c>
      <c r="BA54" s="108" t="e">
        <f t="shared" ca="1" si="163"/>
        <v>#REF!</v>
      </c>
      <c r="BB54" s="108" t="e">
        <f t="shared" ca="1" si="163"/>
        <v>#REF!</v>
      </c>
      <c r="BC54" s="108" t="e">
        <f t="shared" ca="1" si="161"/>
        <v>#REF!</v>
      </c>
      <c r="BD54" s="108" t="e">
        <f t="shared" ca="1" si="161"/>
        <v>#REF!</v>
      </c>
      <c r="BE54" s="108" t="e">
        <f t="shared" ca="1" si="161"/>
        <v>#REF!</v>
      </c>
      <c r="BF54" s="108" t="e">
        <f t="shared" ca="1" si="161"/>
        <v>#REF!</v>
      </c>
      <c r="BG54" s="108" t="e">
        <f t="shared" ca="1" si="161"/>
        <v>#REF!</v>
      </c>
      <c r="BH54" s="108" t="e">
        <f t="shared" ca="1" si="161"/>
        <v>#REF!</v>
      </c>
      <c r="BI54" s="108" t="e">
        <f t="shared" ca="1" si="161"/>
        <v>#REF!</v>
      </c>
      <c r="BL54" s="97" t="str">
        <f t="shared" ca="1" si="57"/>
        <v>-</v>
      </c>
      <c r="BM54" s="97" t="str">
        <f t="shared" ca="1" si="58"/>
        <v>-</v>
      </c>
      <c r="BN54" s="97" t="str">
        <f t="shared" ca="1" si="59"/>
        <v>-</v>
      </c>
      <c r="BO54" s="97" t="str">
        <f t="shared" ca="1" si="60"/>
        <v>-</v>
      </c>
      <c r="BP54" s="99" t="str">
        <f t="shared" ca="1" si="61"/>
        <v xml:space="preserve"> - </v>
      </c>
      <c r="BQ54" s="99" t="str">
        <f t="shared" ca="1" si="62"/>
        <v xml:space="preserve"> - </v>
      </c>
      <c r="BR54" s="97" t="str">
        <f t="shared" ca="1" si="63"/>
        <v>-</v>
      </c>
      <c r="BS54" s="97" t="str">
        <f t="shared" ca="1" si="64"/>
        <v>-</v>
      </c>
      <c r="BT54" s="97" t="str">
        <f t="shared" ca="1" si="65"/>
        <v>-</v>
      </c>
      <c r="BU54" s="97" t="str">
        <f t="shared" ca="1" si="66"/>
        <v>-</v>
      </c>
      <c r="BV54" s="97" t="str">
        <f t="shared" ca="1" si="67"/>
        <v>-</v>
      </c>
      <c r="BW54" s="97" t="str">
        <f t="shared" ca="1" si="68"/>
        <v>-</v>
      </c>
      <c r="BX54" s="99" t="str">
        <f t="shared" ca="1" si="69"/>
        <v xml:space="preserve"> - </v>
      </c>
      <c r="BY54" s="99" t="str">
        <f t="shared" ca="1" si="70"/>
        <v xml:space="preserve"> - </v>
      </c>
      <c r="BZ54" s="97" t="str">
        <f t="shared" ca="1" si="71"/>
        <v>-</v>
      </c>
      <c r="CA54" s="97" t="str">
        <f t="shared" ca="1" si="72"/>
        <v>-</v>
      </c>
      <c r="CB54" s="99" t="str">
        <f t="shared" ca="1" si="73"/>
        <v xml:space="preserve"> - </v>
      </c>
      <c r="CC54" s="99" t="str">
        <f t="shared" ca="1" si="74"/>
        <v xml:space="preserve"> - </v>
      </c>
      <c r="CD54" s="99" t="str">
        <f t="shared" ca="1" si="75"/>
        <v xml:space="preserve"> - </v>
      </c>
      <c r="CE54" s="99" t="str">
        <f t="shared" ca="1" si="76"/>
        <v xml:space="preserve"> - </v>
      </c>
      <c r="CF54" s="99" t="str">
        <f t="shared" ca="1" si="77"/>
        <v xml:space="preserve"> - </v>
      </c>
      <c r="CG54" s="99" t="str">
        <f t="shared" ca="1" si="78"/>
        <v xml:space="preserve"> - </v>
      </c>
      <c r="CH54" s="97" t="str">
        <f t="shared" ca="1" si="79"/>
        <v>-</v>
      </c>
      <c r="CI54" s="97" t="str">
        <f t="shared" ca="1" si="80"/>
        <v>-</v>
      </c>
      <c r="CJ54" s="97" t="str">
        <f t="shared" ca="1" si="81"/>
        <v>-</v>
      </c>
      <c r="CK54" s="97" t="str">
        <f t="shared" ca="1" si="82"/>
        <v>-</v>
      </c>
      <c r="CL54" s="97" t="str">
        <f t="shared" ca="1" si="83"/>
        <v>-</v>
      </c>
      <c r="CM54" s="97" t="str">
        <f t="shared" ca="1" si="84"/>
        <v>-</v>
      </c>
      <c r="CN54" s="97" t="str">
        <f t="shared" ca="1" si="85"/>
        <v>-</v>
      </c>
      <c r="CO54" s="97" t="str">
        <f t="shared" ca="1" si="86"/>
        <v>-</v>
      </c>
      <c r="CP54" s="97" t="str">
        <f t="shared" ca="1" si="87"/>
        <v>-</v>
      </c>
      <c r="CQ54" s="97" t="str">
        <f t="shared" ca="1" si="88"/>
        <v>-</v>
      </c>
      <c r="CR54" s="97" t="str">
        <f t="shared" ca="1" si="89"/>
        <v>-</v>
      </c>
      <c r="CS54" s="97" t="str">
        <f t="shared" ca="1" si="90"/>
        <v>-</v>
      </c>
      <c r="CT54" s="97" t="str">
        <f t="shared" ca="1" si="91"/>
        <v>-</v>
      </c>
      <c r="CU54" s="97" t="str">
        <f t="shared" ca="1" si="92"/>
        <v>-</v>
      </c>
      <c r="CV54" s="97" t="str">
        <f t="shared" ca="1" si="93"/>
        <v>-</v>
      </c>
      <c r="CW54" s="97" t="str">
        <f t="shared" ca="1" si="94"/>
        <v>-</v>
      </c>
      <c r="CX54" s="97" t="str">
        <f t="shared" ca="1" si="95"/>
        <v>-</v>
      </c>
      <c r="CY54" s="97" t="str">
        <f t="shared" ca="1" si="96"/>
        <v>-</v>
      </c>
      <c r="CZ54" s="97" t="str">
        <f t="shared" ca="1" si="97"/>
        <v>-</v>
      </c>
      <c r="DA54" s="97" t="str">
        <f t="shared" ca="1" si="98"/>
        <v>-</v>
      </c>
      <c r="DB54" s="97" t="str">
        <f t="shared" ca="1" si="99"/>
        <v>-</v>
      </c>
      <c r="DC54" s="97" t="str">
        <f t="shared" ca="1" si="100"/>
        <v>-</v>
      </c>
      <c r="DD54" s="97" t="str">
        <f t="shared" ca="1" si="101"/>
        <v>-</v>
      </c>
      <c r="DE54" s="97" t="str">
        <f t="shared" ca="1" si="102"/>
        <v>-</v>
      </c>
      <c r="DF54" s="97" t="str">
        <f t="shared" ca="1" si="103"/>
        <v>-</v>
      </c>
      <c r="DG54" s="97" t="str">
        <f t="shared" ca="1" si="104"/>
        <v>-</v>
      </c>
      <c r="DH54" s="97" t="str">
        <f t="shared" ca="1" si="105"/>
        <v>-</v>
      </c>
      <c r="DI54" s="97" t="str">
        <f t="shared" ca="1" si="106"/>
        <v>-</v>
      </c>
      <c r="DJ54" s="97" t="str">
        <f t="shared" ca="1" si="107"/>
        <v>-</v>
      </c>
      <c r="DK54" s="97" t="str">
        <f t="shared" ca="1" si="108"/>
        <v>-</v>
      </c>
      <c r="DL54" s="97" t="str">
        <f t="shared" ca="1" si="109"/>
        <v>-</v>
      </c>
      <c r="DM54" s="97" t="str">
        <f t="shared" ca="1" si="110"/>
        <v>-</v>
      </c>
      <c r="DN54" s="97">
        <v>54</v>
      </c>
      <c r="DT54" s="97" t="str">
        <f t="shared" ca="1" si="111"/>
        <v>-</v>
      </c>
      <c r="DU54" s="97" t="str">
        <f t="shared" ca="1" si="112"/>
        <v>-</v>
      </c>
      <c r="DV54" s="97" t="str">
        <f t="shared" ca="1" si="113"/>
        <v>-</v>
      </c>
      <c r="DW54" s="97" t="str">
        <f t="shared" ca="1" si="114"/>
        <v>-</v>
      </c>
      <c r="DX54" s="97" t="str">
        <f t="shared" ca="1" si="115"/>
        <v>-</v>
      </c>
      <c r="DY54" s="97" t="e">
        <f t="shared" ca="1" si="116"/>
        <v>#REF!</v>
      </c>
      <c r="DZ54" s="97" t="str">
        <f t="shared" si="47"/>
        <v>Minor Retrofit</v>
      </c>
      <c r="EA54" s="97" t="e">
        <f t="shared" ca="1" si="117"/>
        <v>#REF!</v>
      </c>
      <c r="EB54" s="97">
        <f t="shared" si="118"/>
        <v>49</v>
      </c>
      <c r="EC54" s="97">
        <f>Calculation!$W$376</f>
        <v>1</v>
      </c>
      <c r="ED54" s="97" t="str">
        <f t="shared" ca="1" si="119"/>
        <v>-</v>
      </c>
      <c r="EE54" s="97" t="str">
        <f t="shared" ca="1" si="120"/>
        <v>-</v>
      </c>
      <c r="EF54" s="97" t="str">
        <f t="shared" ca="1" si="121"/>
        <v>-</v>
      </c>
      <c r="EG54" s="97" t="str">
        <f t="shared" ca="1" si="122"/>
        <v>-</v>
      </c>
      <c r="EH54" s="97" t="str">
        <f t="shared" ca="1" si="123"/>
        <v>-</v>
      </c>
      <c r="EI54" s="97">
        <f t="shared" ca="1" si="124"/>
        <v>0</v>
      </c>
      <c r="EJ54" s="97">
        <f t="shared" ca="1" si="140"/>
        <v>0</v>
      </c>
      <c r="EK54" s="97" t="str">
        <f t="shared" ca="1" si="125"/>
        <v>00</v>
      </c>
      <c r="EL54" s="97" t="e">
        <f t="shared" ca="1" si="126"/>
        <v>#REF!</v>
      </c>
      <c r="EN54" s="97">
        <v>4.8999999999999997E-6</v>
      </c>
      <c r="EP54" s="97">
        <v>49</v>
      </c>
      <c r="EQ54" s="97">
        <f t="array" aca="1" ref="EQ54" ca="1">MAX(IF($EI$6:$EI$365&lt;EQ53,$EI$6:$EI$365,""))</f>
        <v>0</v>
      </c>
      <c r="ER54" s="97">
        <f t="shared" ca="1" si="127"/>
        <v>0</v>
      </c>
      <c r="ES54" s="97" t="e">
        <f t="shared" ca="1" si="136"/>
        <v>#REF!</v>
      </c>
      <c r="ET54" s="97">
        <f t="shared" ca="1" si="128"/>
        <v>0</v>
      </c>
      <c r="EU54" s="97">
        <f t="shared" ca="1" si="129"/>
        <v>0</v>
      </c>
      <c r="EV54" s="97">
        <f t="shared" ca="1" si="49"/>
        <v>1</v>
      </c>
      <c r="EY54" s="97" t="e">
        <f ca="1">INDEX('MCA-INPUT'!$C$28:$F$42,MATCH(MCA!E54,'MCA-INPUT'!$B$28:$B$42,0),MATCH(MCA!B54,'MCA-INPUT'!$C$27:$F$27,0))</f>
        <v>#REF!</v>
      </c>
      <c r="FB54" s="97" t="str">
        <f t="shared" si="164"/>
        <v>Major Retrofit</v>
      </c>
      <c r="FC54" s="97" t="e">
        <f t="shared" ca="1" si="165"/>
        <v>#REF!</v>
      </c>
      <c r="FD54" s="97" t="e">
        <f t="shared" ca="1" si="166"/>
        <v>#REF!</v>
      </c>
      <c r="FE54" s="97">
        <f t="shared" ref="FE54:FE81" ca="1" si="167">IFERROR(INDEX($EI$6:$EI$365,IF(FD54=0,"N/A",MATCH(FD54,$EJ$6:$EJ$365,0)),1),0)</f>
        <v>0</v>
      </c>
      <c r="FF54" s="97" t="str">
        <f t="shared" ref="FF54:FF81" ca="1" si="168">IF(FE54=0,"N/A",_xlfn.RANK.AVG(FE54,$FE$22:$FE$81,0))</f>
        <v>N/A</v>
      </c>
      <c r="FG54" s="97" t="e">
        <f t="shared" ca="1" si="147"/>
        <v>#REF!</v>
      </c>
      <c r="FK54" s="97">
        <v>33</v>
      </c>
      <c r="FL54" s="97">
        <f t="shared" ca="1" si="148"/>
        <v>0</v>
      </c>
      <c r="FM54" s="97" t="e">
        <f t="shared" ca="1" si="149"/>
        <v>#N/A</v>
      </c>
      <c r="FN54" s="111" t="e">
        <f t="shared" ref="FN54:FN81" ca="1" si="169">INDEX($D$6:$D$365,MATCH(FL54,$EJ$6:$EJ$365,0),1)</f>
        <v>#REF!</v>
      </c>
      <c r="FP54" s="97">
        <v>49</v>
      </c>
      <c r="FQ54" s="97" t="str">
        <v>Annual electricity cost savings  - %</v>
      </c>
      <c r="FR54" s="97" t="str">
        <f t="shared" si="133"/>
        <v>49. Annual electricity cost savings  - %</v>
      </c>
      <c r="FS54" s="97" t="str">
        <v>%</v>
      </c>
      <c r="FU54" s="109" t="e">
        <f t="shared" ca="1" si="53"/>
        <v>#REF!</v>
      </c>
      <c r="FV54" s="109" t="e">
        <f t="shared" ca="1" si="54"/>
        <v>#REF!</v>
      </c>
      <c r="FW54" s="110" t="e">
        <f t="shared" ca="1" si="134"/>
        <v>#REF!</v>
      </c>
      <c r="FX54" s="110"/>
      <c r="FY54" s="97" t="e">
        <f t="shared" ca="1" si="135"/>
        <v>#REF!</v>
      </c>
      <c r="FZ54" s="97" t="str">
        <f ca="1">IF(ISERROR(VLOOKUP(FY54,'MCA-INPUT'!$B$45:$F$54,1,FALSE)),"No","Yes")</f>
        <v>No</v>
      </c>
      <c r="GA54" s="109" t="e">
        <f ca="1"/>
        <v>#REF!</v>
      </c>
    </row>
    <row r="55" spans="1:183" x14ac:dyDescent="0.25">
      <c r="A55" s="96">
        <v>50</v>
      </c>
      <c r="B55" s="96" t="s">
        <v>3</v>
      </c>
      <c r="C55" s="106" t="e">
        <f t="shared" ca="1" si="162"/>
        <v>#REF!</v>
      </c>
      <c r="D55" s="107" t="e">
        <f t="shared" ca="1" si="162"/>
        <v>#REF!</v>
      </c>
      <c r="E55" s="96" t="e">
        <f t="shared" ca="1" si="162"/>
        <v>#REF!</v>
      </c>
      <c r="F55" s="96" t="s">
        <v>4</v>
      </c>
      <c r="G55" s="96" t="e">
        <f t="shared" ca="1" si="55"/>
        <v>#REF!</v>
      </c>
      <c r="H55" s="108" t="e">
        <f t="shared" ca="1" si="160"/>
        <v>#REF!</v>
      </c>
      <c r="I55" s="108" t="e">
        <f t="shared" ca="1" si="160"/>
        <v>#REF!</v>
      </c>
      <c r="J55" s="108" t="e">
        <f t="shared" ca="1" si="160"/>
        <v>#REF!</v>
      </c>
      <c r="K55" s="108" t="e">
        <f t="shared" ca="1" si="160"/>
        <v>#REF!</v>
      </c>
      <c r="L55" s="108" t="e">
        <f t="shared" ca="1" si="160"/>
        <v>#REF!</v>
      </c>
      <c r="M55" s="108" t="e">
        <f t="shared" ca="1" si="160"/>
        <v>#REF!</v>
      </c>
      <c r="N55" s="108" t="e">
        <f t="shared" ca="1" si="160"/>
        <v>#REF!</v>
      </c>
      <c r="O55" s="108" t="e">
        <f t="shared" ca="1" si="160"/>
        <v>#REF!</v>
      </c>
      <c r="P55" s="108" t="e">
        <f t="shared" ca="1" si="160"/>
        <v>#REF!</v>
      </c>
      <c r="Q55" s="108" t="e">
        <f t="shared" ca="1" si="160"/>
        <v>#REF!</v>
      </c>
      <c r="R55" s="108" t="e">
        <f t="shared" ca="1" si="160"/>
        <v>#REF!</v>
      </c>
      <c r="S55" s="108" t="e">
        <f t="shared" ca="1" si="160"/>
        <v>#REF!</v>
      </c>
      <c r="T55" s="108" t="e">
        <f t="shared" ca="1" si="160"/>
        <v>#REF!</v>
      </c>
      <c r="U55" s="108" t="e">
        <f t="shared" ca="1" si="160"/>
        <v>#REF!</v>
      </c>
      <c r="V55" s="108" t="e">
        <f t="shared" ca="1" si="160"/>
        <v>#REF!</v>
      </c>
      <c r="W55" s="108" t="e">
        <f t="shared" ca="1" si="160"/>
        <v>#REF!</v>
      </c>
      <c r="X55" s="108" t="e">
        <f t="shared" ca="1" si="159"/>
        <v>#REF!</v>
      </c>
      <c r="Y55" s="108" t="e">
        <f t="shared" ca="1" si="159"/>
        <v>#REF!</v>
      </c>
      <c r="Z55" s="108" t="e">
        <f t="shared" ca="1" si="159"/>
        <v>#REF!</v>
      </c>
      <c r="AA55" s="108" t="e">
        <f t="shared" ca="1" si="159"/>
        <v>#REF!</v>
      </c>
      <c r="AB55" s="108" t="e">
        <f t="shared" ca="1" si="159"/>
        <v>#REF!</v>
      </c>
      <c r="AC55" s="108" t="e">
        <f t="shared" ca="1" si="159"/>
        <v>#REF!</v>
      </c>
      <c r="AD55" s="108" t="e">
        <f t="shared" ca="1" si="159"/>
        <v>#REF!</v>
      </c>
      <c r="AE55" s="108" t="e">
        <f t="shared" ca="1" si="159"/>
        <v>#REF!</v>
      </c>
      <c r="AF55" s="108" t="e">
        <f t="shared" ca="1" si="159"/>
        <v>#REF!</v>
      </c>
      <c r="AG55" s="108" t="e">
        <f t="shared" ca="1" si="159"/>
        <v>#REF!</v>
      </c>
      <c r="AH55" s="108" t="e">
        <f t="shared" ca="1" si="159"/>
        <v>#REF!</v>
      </c>
      <c r="AI55" s="108" t="e">
        <f t="shared" ca="1" si="159"/>
        <v>#REF!</v>
      </c>
      <c r="AJ55" s="108" t="e">
        <f t="shared" ca="1" si="159"/>
        <v>#REF!</v>
      </c>
      <c r="AK55" s="108" t="e">
        <f t="shared" ca="1" si="159"/>
        <v>#REF!</v>
      </c>
      <c r="AL55" s="108" t="e">
        <f t="shared" ca="1" si="159"/>
        <v>#REF!</v>
      </c>
      <c r="AM55" s="108" t="e">
        <f t="shared" ca="1" si="163"/>
        <v>#REF!</v>
      </c>
      <c r="AN55" s="108" t="e">
        <f t="shared" ca="1" si="163"/>
        <v>#REF!</v>
      </c>
      <c r="AO55" s="108" t="e">
        <f t="shared" ca="1" si="163"/>
        <v>#REF!</v>
      </c>
      <c r="AP55" s="108" t="e">
        <f t="shared" ca="1" si="163"/>
        <v>#REF!</v>
      </c>
      <c r="AQ55" s="108" t="e">
        <f t="shared" ca="1" si="163"/>
        <v>#REF!</v>
      </c>
      <c r="AR55" s="108" t="e">
        <f t="shared" ca="1" si="163"/>
        <v>#REF!</v>
      </c>
      <c r="AS55" s="108" t="e">
        <f t="shared" ca="1" si="163"/>
        <v>#REF!</v>
      </c>
      <c r="AT55" s="108" t="e">
        <f t="shared" ca="1" si="163"/>
        <v>#REF!</v>
      </c>
      <c r="AU55" s="108" t="e">
        <f t="shared" ca="1" si="163"/>
        <v>#REF!</v>
      </c>
      <c r="AV55" s="108" t="e">
        <f t="shared" ca="1" si="163"/>
        <v>#REF!</v>
      </c>
      <c r="AW55" s="108" t="e">
        <f t="shared" ca="1" si="163"/>
        <v>#REF!</v>
      </c>
      <c r="AX55" s="108" t="e">
        <f t="shared" ca="1" si="163"/>
        <v>#REF!</v>
      </c>
      <c r="AY55" s="108" t="e">
        <f t="shared" ca="1" si="163"/>
        <v>#REF!</v>
      </c>
      <c r="AZ55" s="108" t="e">
        <f t="shared" ca="1" si="163"/>
        <v>#REF!</v>
      </c>
      <c r="BA55" s="108" t="e">
        <f t="shared" ca="1" si="163"/>
        <v>#REF!</v>
      </c>
      <c r="BB55" s="108" t="e">
        <f t="shared" ca="1" si="163"/>
        <v>#REF!</v>
      </c>
      <c r="BC55" s="108" t="e">
        <f t="shared" ca="1" si="161"/>
        <v>#REF!</v>
      </c>
      <c r="BD55" s="108" t="e">
        <f t="shared" ca="1" si="161"/>
        <v>#REF!</v>
      </c>
      <c r="BE55" s="108" t="e">
        <f t="shared" ca="1" si="161"/>
        <v>#REF!</v>
      </c>
      <c r="BF55" s="108" t="e">
        <f t="shared" ca="1" si="161"/>
        <v>#REF!</v>
      </c>
      <c r="BG55" s="108" t="e">
        <f t="shared" ca="1" si="161"/>
        <v>#REF!</v>
      </c>
      <c r="BH55" s="108" t="e">
        <f t="shared" ca="1" si="161"/>
        <v>#REF!</v>
      </c>
      <c r="BI55" s="108" t="e">
        <f t="shared" ca="1" si="161"/>
        <v>#REF!</v>
      </c>
      <c r="BL55" s="97" t="str">
        <f t="shared" ca="1" si="57"/>
        <v>-</v>
      </c>
      <c r="BM55" s="97" t="str">
        <f t="shared" ca="1" si="58"/>
        <v>-</v>
      </c>
      <c r="BN55" s="97" t="str">
        <f t="shared" ca="1" si="59"/>
        <v>-</v>
      </c>
      <c r="BO55" s="97" t="str">
        <f t="shared" ca="1" si="60"/>
        <v>-</v>
      </c>
      <c r="BP55" s="99" t="str">
        <f t="shared" ca="1" si="61"/>
        <v xml:space="preserve"> - </v>
      </c>
      <c r="BQ55" s="99" t="str">
        <f t="shared" ca="1" si="62"/>
        <v xml:space="preserve"> - </v>
      </c>
      <c r="BR55" s="97" t="str">
        <f t="shared" ca="1" si="63"/>
        <v>-</v>
      </c>
      <c r="BS55" s="97" t="str">
        <f t="shared" ca="1" si="64"/>
        <v>-</v>
      </c>
      <c r="BT55" s="97" t="str">
        <f t="shared" ca="1" si="65"/>
        <v>-</v>
      </c>
      <c r="BU55" s="97" t="str">
        <f t="shared" ca="1" si="66"/>
        <v>-</v>
      </c>
      <c r="BV55" s="97" t="str">
        <f t="shared" ca="1" si="67"/>
        <v>-</v>
      </c>
      <c r="BW55" s="97" t="str">
        <f t="shared" ca="1" si="68"/>
        <v>-</v>
      </c>
      <c r="BX55" s="99" t="str">
        <f t="shared" ca="1" si="69"/>
        <v xml:space="preserve"> - </v>
      </c>
      <c r="BY55" s="99" t="str">
        <f t="shared" ca="1" si="70"/>
        <v xml:space="preserve"> - </v>
      </c>
      <c r="BZ55" s="97" t="str">
        <f t="shared" ca="1" si="71"/>
        <v>-</v>
      </c>
      <c r="CA55" s="97" t="str">
        <f t="shared" ca="1" si="72"/>
        <v>-</v>
      </c>
      <c r="CB55" s="99" t="str">
        <f t="shared" ca="1" si="73"/>
        <v xml:space="preserve"> - </v>
      </c>
      <c r="CC55" s="99" t="str">
        <f t="shared" ca="1" si="74"/>
        <v xml:space="preserve"> - </v>
      </c>
      <c r="CD55" s="99" t="str">
        <f t="shared" ca="1" si="75"/>
        <v xml:space="preserve"> - </v>
      </c>
      <c r="CE55" s="99" t="str">
        <f t="shared" ca="1" si="76"/>
        <v xml:space="preserve"> - </v>
      </c>
      <c r="CF55" s="99" t="str">
        <f t="shared" ca="1" si="77"/>
        <v xml:space="preserve"> - </v>
      </c>
      <c r="CG55" s="99" t="str">
        <f t="shared" ca="1" si="78"/>
        <v xml:space="preserve"> - </v>
      </c>
      <c r="CH55" s="97" t="str">
        <f t="shared" ca="1" si="79"/>
        <v>-</v>
      </c>
      <c r="CI55" s="97" t="str">
        <f t="shared" ca="1" si="80"/>
        <v>-</v>
      </c>
      <c r="CJ55" s="97" t="str">
        <f t="shared" ca="1" si="81"/>
        <v>-</v>
      </c>
      <c r="CK55" s="97" t="str">
        <f t="shared" ca="1" si="82"/>
        <v>-</v>
      </c>
      <c r="CL55" s="97" t="str">
        <f t="shared" ca="1" si="83"/>
        <v>-</v>
      </c>
      <c r="CM55" s="97" t="str">
        <f t="shared" ca="1" si="84"/>
        <v>-</v>
      </c>
      <c r="CN55" s="97" t="str">
        <f t="shared" ca="1" si="85"/>
        <v>-</v>
      </c>
      <c r="CO55" s="97" t="str">
        <f t="shared" ca="1" si="86"/>
        <v>-</v>
      </c>
      <c r="CP55" s="97" t="str">
        <f t="shared" ca="1" si="87"/>
        <v>-</v>
      </c>
      <c r="CQ55" s="97" t="str">
        <f t="shared" ca="1" si="88"/>
        <v>-</v>
      </c>
      <c r="CR55" s="97" t="str">
        <f t="shared" ca="1" si="89"/>
        <v>-</v>
      </c>
      <c r="CS55" s="97" t="str">
        <f t="shared" ca="1" si="90"/>
        <v>-</v>
      </c>
      <c r="CT55" s="97" t="str">
        <f t="shared" ca="1" si="91"/>
        <v>-</v>
      </c>
      <c r="CU55" s="97" t="str">
        <f t="shared" ca="1" si="92"/>
        <v>-</v>
      </c>
      <c r="CV55" s="97" t="str">
        <f t="shared" ca="1" si="93"/>
        <v>-</v>
      </c>
      <c r="CW55" s="97" t="str">
        <f t="shared" ca="1" si="94"/>
        <v>-</v>
      </c>
      <c r="CX55" s="97" t="str">
        <f t="shared" ca="1" si="95"/>
        <v>-</v>
      </c>
      <c r="CY55" s="97" t="str">
        <f t="shared" ca="1" si="96"/>
        <v>-</v>
      </c>
      <c r="CZ55" s="97" t="str">
        <f t="shared" ca="1" si="97"/>
        <v>-</v>
      </c>
      <c r="DA55" s="97" t="str">
        <f t="shared" ca="1" si="98"/>
        <v>-</v>
      </c>
      <c r="DB55" s="97" t="str">
        <f t="shared" ca="1" si="99"/>
        <v>-</v>
      </c>
      <c r="DC55" s="97" t="str">
        <f t="shared" ca="1" si="100"/>
        <v>-</v>
      </c>
      <c r="DD55" s="97" t="str">
        <f t="shared" ca="1" si="101"/>
        <v>-</v>
      </c>
      <c r="DE55" s="97" t="str">
        <f t="shared" ca="1" si="102"/>
        <v>-</v>
      </c>
      <c r="DF55" s="97" t="str">
        <f t="shared" ca="1" si="103"/>
        <v>-</v>
      </c>
      <c r="DG55" s="97" t="str">
        <f t="shared" ca="1" si="104"/>
        <v>-</v>
      </c>
      <c r="DH55" s="97" t="str">
        <f t="shared" ca="1" si="105"/>
        <v>-</v>
      </c>
      <c r="DI55" s="97" t="str">
        <f t="shared" ca="1" si="106"/>
        <v>-</v>
      </c>
      <c r="DJ55" s="97" t="str">
        <f t="shared" ca="1" si="107"/>
        <v>-</v>
      </c>
      <c r="DK55" s="97" t="str">
        <f t="shared" ca="1" si="108"/>
        <v>-</v>
      </c>
      <c r="DL55" s="97" t="str">
        <f t="shared" ca="1" si="109"/>
        <v>-</v>
      </c>
      <c r="DM55" s="97" t="str">
        <f t="shared" ca="1" si="110"/>
        <v>-</v>
      </c>
      <c r="DN55" s="97">
        <v>55</v>
      </c>
      <c r="DT55" s="97" t="str">
        <f t="shared" ca="1" si="111"/>
        <v>-</v>
      </c>
      <c r="DU55" s="97" t="str">
        <f t="shared" ca="1" si="112"/>
        <v>-</v>
      </c>
      <c r="DV55" s="97" t="str">
        <f t="shared" ca="1" si="113"/>
        <v>-</v>
      </c>
      <c r="DW55" s="97" t="str">
        <f t="shared" ca="1" si="114"/>
        <v>-</v>
      </c>
      <c r="DX55" s="97" t="str">
        <f t="shared" ca="1" si="115"/>
        <v>-</v>
      </c>
      <c r="DY55" s="97" t="e">
        <f t="shared" ca="1" si="116"/>
        <v>#REF!</v>
      </c>
      <c r="DZ55" s="97" t="str">
        <f t="shared" si="47"/>
        <v>Minor Retrofit</v>
      </c>
      <c r="EA55" s="97" t="e">
        <f t="shared" ca="1" si="117"/>
        <v>#REF!</v>
      </c>
      <c r="EB55" s="97">
        <f t="shared" si="118"/>
        <v>50</v>
      </c>
      <c r="EC55" s="97">
        <f>Calculation!$W$376</f>
        <v>1</v>
      </c>
      <c r="ED55" s="97" t="str">
        <f t="shared" ca="1" si="119"/>
        <v>-</v>
      </c>
      <c r="EE55" s="97" t="str">
        <f t="shared" ca="1" si="120"/>
        <v>-</v>
      </c>
      <c r="EF55" s="97" t="str">
        <f t="shared" ca="1" si="121"/>
        <v>-</v>
      </c>
      <c r="EG55" s="97" t="str">
        <f t="shared" ca="1" si="122"/>
        <v>-</v>
      </c>
      <c r="EH55" s="97" t="str">
        <f t="shared" ca="1" si="123"/>
        <v>-</v>
      </c>
      <c r="EI55" s="97">
        <f t="shared" ca="1" si="124"/>
        <v>0</v>
      </c>
      <c r="EJ55" s="97">
        <f t="shared" ca="1" si="140"/>
        <v>0</v>
      </c>
      <c r="EK55" s="97" t="str">
        <f t="shared" ca="1" si="125"/>
        <v>00</v>
      </c>
      <c r="EL55" s="97" t="e">
        <f t="shared" ca="1" si="126"/>
        <v>#REF!</v>
      </c>
      <c r="EN55" s="97">
        <v>5.0000000000000004E-6</v>
      </c>
      <c r="EP55" s="97">
        <v>50</v>
      </c>
      <c r="EQ55" s="97">
        <f t="array" aca="1" ref="EQ55" ca="1">MAX(IF($EI$6:$EI$365&lt;EQ54,$EI$6:$EI$365,""))</f>
        <v>0</v>
      </c>
      <c r="ER55" s="97">
        <f t="shared" ca="1" si="127"/>
        <v>0</v>
      </c>
      <c r="ES55" s="97" t="e">
        <f t="shared" ca="1" si="136"/>
        <v>#REF!</v>
      </c>
      <c r="ET55" s="97">
        <f t="shared" ca="1" si="128"/>
        <v>0</v>
      </c>
      <c r="EU55" s="97">
        <f t="shared" ca="1" si="129"/>
        <v>0</v>
      </c>
      <c r="EV55" s="97">
        <f t="shared" ca="1" si="49"/>
        <v>1</v>
      </c>
      <c r="EY55" s="97" t="e">
        <f ca="1">INDEX('MCA-INPUT'!$C$28:$F$42,MATCH(MCA!E55,'MCA-INPUT'!$B$28:$B$42,0),MATCH(MCA!B55,'MCA-INPUT'!$C$27:$F$27,0))</f>
        <v>#REF!</v>
      </c>
      <c r="FB55" s="97" t="str">
        <f t="shared" si="164"/>
        <v>Major Retrofit</v>
      </c>
      <c r="FC55" s="97" t="e">
        <f t="shared" ca="1" si="165"/>
        <v>#REF!</v>
      </c>
      <c r="FD55" s="97" t="e">
        <f t="shared" ca="1" si="166"/>
        <v>#REF!</v>
      </c>
      <c r="FE55" s="97">
        <f t="shared" ca="1" si="167"/>
        <v>0</v>
      </c>
      <c r="FF55" s="97" t="str">
        <f t="shared" ca="1" si="168"/>
        <v>N/A</v>
      </c>
      <c r="FG55" s="97" t="e">
        <f t="shared" ca="1" si="147"/>
        <v>#REF!</v>
      </c>
      <c r="FK55" s="97">
        <v>34</v>
      </c>
      <c r="FL55" s="97">
        <f t="shared" ca="1" si="148"/>
        <v>0</v>
      </c>
      <c r="FM55" s="97" t="e">
        <f t="shared" ca="1" si="149"/>
        <v>#N/A</v>
      </c>
      <c r="FN55" s="111" t="e">
        <f t="shared" ca="1" si="169"/>
        <v>#REF!</v>
      </c>
      <c r="FP55" s="97">
        <v>50</v>
      </c>
      <c r="FQ55" s="97" t="str">
        <v xml:space="preserve">Annual fossil fuel cost savings  - National Currency/m²/yr </v>
      </c>
      <c r="FR55" s="97" t="str">
        <f t="shared" si="133"/>
        <v xml:space="preserve">50. Annual fossil fuel cost savings  - National Currency/m²/yr </v>
      </c>
      <c r="FS55" s="97" t="str">
        <v xml:space="preserve">National Currency/m2/yr </v>
      </c>
      <c r="FU55" s="109" t="e">
        <f t="shared" ca="1" si="53"/>
        <v>#REF!</v>
      </c>
      <c r="FV55" s="109" t="e">
        <f t="shared" ca="1" si="54"/>
        <v>#REF!</v>
      </c>
      <c r="FW55" s="110" t="e">
        <f t="shared" ca="1" si="134"/>
        <v>#REF!</v>
      </c>
      <c r="FX55" s="110"/>
      <c r="FY55" s="97" t="e">
        <f t="shared" ca="1" si="135"/>
        <v>#REF!</v>
      </c>
      <c r="FZ55" s="97" t="str">
        <f ca="1">IF(ISERROR(VLOOKUP(FY55,'MCA-INPUT'!$B$45:$F$54,1,FALSE)),"No","Yes")</f>
        <v>No</v>
      </c>
      <c r="GA55" s="109" t="e">
        <f ca="1"/>
        <v>#REF!</v>
      </c>
    </row>
    <row r="56" spans="1:183" x14ac:dyDescent="0.25">
      <c r="A56" s="96">
        <v>51</v>
      </c>
      <c r="B56" s="96" t="s">
        <v>3</v>
      </c>
      <c r="C56" s="106" t="e">
        <f t="shared" ca="1" si="162"/>
        <v>#REF!</v>
      </c>
      <c r="D56" s="107" t="e">
        <f t="shared" ca="1" si="162"/>
        <v>#REF!</v>
      </c>
      <c r="E56" s="96" t="e">
        <f t="shared" ca="1" si="162"/>
        <v>#REF!</v>
      </c>
      <c r="F56" s="96" t="s">
        <v>4</v>
      </c>
      <c r="G56" s="96" t="e">
        <f t="shared" ca="1" si="55"/>
        <v>#REF!</v>
      </c>
      <c r="H56" s="108" t="e">
        <f t="shared" ca="1" si="160"/>
        <v>#REF!</v>
      </c>
      <c r="I56" s="108" t="e">
        <f t="shared" ca="1" si="160"/>
        <v>#REF!</v>
      </c>
      <c r="J56" s="108" t="e">
        <f t="shared" ca="1" si="160"/>
        <v>#REF!</v>
      </c>
      <c r="K56" s="108" t="e">
        <f t="shared" ca="1" si="160"/>
        <v>#REF!</v>
      </c>
      <c r="L56" s="108" t="e">
        <f t="shared" ca="1" si="160"/>
        <v>#REF!</v>
      </c>
      <c r="M56" s="108" t="e">
        <f t="shared" ca="1" si="160"/>
        <v>#REF!</v>
      </c>
      <c r="N56" s="108" t="e">
        <f t="shared" ca="1" si="160"/>
        <v>#REF!</v>
      </c>
      <c r="O56" s="108" t="e">
        <f t="shared" ca="1" si="160"/>
        <v>#REF!</v>
      </c>
      <c r="P56" s="108" t="e">
        <f t="shared" ca="1" si="160"/>
        <v>#REF!</v>
      </c>
      <c r="Q56" s="108" t="e">
        <f t="shared" ca="1" si="160"/>
        <v>#REF!</v>
      </c>
      <c r="R56" s="108" t="e">
        <f t="shared" ca="1" si="160"/>
        <v>#REF!</v>
      </c>
      <c r="S56" s="108" t="e">
        <f t="shared" ca="1" si="160"/>
        <v>#REF!</v>
      </c>
      <c r="T56" s="108" t="e">
        <f t="shared" ca="1" si="160"/>
        <v>#REF!</v>
      </c>
      <c r="U56" s="108" t="e">
        <f t="shared" ca="1" si="160"/>
        <v>#REF!</v>
      </c>
      <c r="V56" s="108" t="e">
        <f t="shared" ca="1" si="160"/>
        <v>#REF!</v>
      </c>
      <c r="W56" s="108" t="e">
        <f t="shared" ca="1" si="160"/>
        <v>#REF!</v>
      </c>
      <c r="X56" s="108" t="e">
        <f t="shared" ca="1" si="159"/>
        <v>#REF!</v>
      </c>
      <c r="Y56" s="108" t="e">
        <f t="shared" ca="1" si="159"/>
        <v>#REF!</v>
      </c>
      <c r="Z56" s="108" t="e">
        <f t="shared" ca="1" si="159"/>
        <v>#REF!</v>
      </c>
      <c r="AA56" s="108" t="e">
        <f t="shared" ca="1" si="159"/>
        <v>#REF!</v>
      </c>
      <c r="AB56" s="108" t="e">
        <f t="shared" ca="1" si="159"/>
        <v>#REF!</v>
      </c>
      <c r="AC56" s="108" t="e">
        <f t="shared" ca="1" si="159"/>
        <v>#REF!</v>
      </c>
      <c r="AD56" s="108" t="e">
        <f t="shared" ca="1" si="159"/>
        <v>#REF!</v>
      </c>
      <c r="AE56" s="108" t="e">
        <f t="shared" ca="1" si="159"/>
        <v>#REF!</v>
      </c>
      <c r="AF56" s="108" t="e">
        <f t="shared" ca="1" si="159"/>
        <v>#REF!</v>
      </c>
      <c r="AG56" s="108" t="e">
        <f t="shared" ca="1" si="159"/>
        <v>#REF!</v>
      </c>
      <c r="AH56" s="108" t="e">
        <f t="shared" ca="1" si="159"/>
        <v>#REF!</v>
      </c>
      <c r="AI56" s="108" t="e">
        <f t="shared" ca="1" si="159"/>
        <v>#REF!</v>
      </c>
      <c r="AJ56" s="108" t="e">
        <f t="shared" ca="1" si="159"/>
        <v>#REF!</v>
      </c>
      <c r="AK56" s="108" t="e">
        <f t="shared" ca="1" si="159"/>
        <v>#REF!</v>
      </c>
      <c r="AL56" s="108" t="e">
        <f t="shared" ca="1" si="159"/>
        <v>#REF!</v>
      </c>
      <c r="AM56" s="108" t="e">
        <f t="shared" ca="1" si="163"/>
        <v>#REF!</v>
      </c>
      <c r="AN56" s="108" t="e">
        <f t="shared" ca="1" si="163"/>
        <v>#REF!</v>
      </c>
      <c r="AO56" s="108" t="e">
        <f t="shared" ca="1" si="163"/>
        <v>#REF!</v>
      </c>
      <c r="AP56" s="108" t="e">
        <f t="shared" ca="1" si="163"/>
        <v>#REF!</v>
      </c>
      <c r="AQ56" s="108" t="e">
        <f t="shared" ca="1" si="163"/>
        <v>#REF!</v>
      </c>
      <c r="AR56" s="108" t="e">
        <f t="shared" ca="1" si="163"/>
        <v>#REF!</v>
      </c>
      <c r="AS56" s="108" t="e">
        <f t="shared" ca="1" si="163"/>
        <v>#REF!</v>
      </c>
      <c r="AT56" s="108" t="e">
        <f t="shared" ca="1" si="163"/>
        <v>#REF!</v>
      </c>
      <c r="AU56" s="108" t="e">
        <f t="shared" ca="1" si="163"/>
        <v>#REF!</v>
      </c>
      <c r="AV56" s="108" t="e">
        <f t="shared" ca="1" si="163"/>
        <v>#REF!</v>
      </c>
      <c r="AW56" s="108" t="e">
        <f t="shared" ca="1" si="163"/>
        <v>#REF!</v>
      </c>
      <c r="AX56" s="108" t="e">
        <f t="shared" ca="1" si="163"/>
        <v>#REF!</v>
      </c>
      <c r="AY56" s="108" t="e">
        <f t="shared" ca="1" si="163"/>
        <v>#REF!</v>
      </c>
      <c r="AZ56" s="108" t="e">
        <f t="shared" ca="1" si="163"/>
        <v>#REF!</v>
      </c>
      <c r="BA56" s="108" t="e">
        <f t="shared" ca="1" si="163"/>
        <v>#REF!</v>
      </c>
      <c r="BB56" s="108" t="e">
        <f t="shared" ca="1" si="163"/>
        <v>#REF!</v>
      </c>
      <c r="BC56" s="108" t="e">
        <f t="shared" ca="1" si="161"/>
        <v>#REF!</v>
      </c>
      <c r="BD56" s="108" t="e">
        <f t="shared" ca="1" si="161"/>
        <v>#REF!</v>
      </c>
      <c r="BE56" s="108" t="e">
        <f t="shared" ca="1" si="161"/>
        <v>#REF!</v>
      </c>
      <c r="BF56" s="108" t="e">
        <f t="shared" ca="1" si="161"/>
        <v>#REF!</v>
      </c>
      <c r="BG56" s="108" t="e">
        <f t="shared" ca="1" si="161"/>
        <v>#REF!</v>
      </c>
      <c r="BH56" s="108" t="e">
        <f t="shared" ca="1" si="161"/>
        <v>#REF!</v>
      </c>
      <c r="BI56" s="108" t="e">
        <f t="shared" ca="1" si="161"/>
        <v>#REF!</v>
      </c>
      <c r="BL56" s="97" t="str">
        <f t="shared" ca="1" si="57"/>
        <v>-</v>
      </c>
      <c r="BM56" s="97" t="str">
        <f t="shared" ca="1" si="58"/>
        <v>-</v>
      </c>
      <c r="BN56" s="97" t="str">
        <f t="shared" ca="1" si="59"/>
        <v>-</v>
      </c>
      <c r="BO56" s="97" t="str">
        <f t="shared" ca="1" si="60"/>
        <v>-</v>
      </c>
      <c r="BP56" s="99" t="str">
        <f t="shared" ca="1" si="61"/>
        <v xml:space="preserve"> - </v>
      </c>
      <c r="BQ56" s="99" t="str">
        <f t="shared" ca="1" si="62"/>
        <v xml:space="preserve"> - </v>
      </c>
      <c r="BR56" s="97" t="str">
        <f t="shared" ca="1" si="63"/>
        <v>-</v>
      </c>
      <c r="BS56" s="97" t="str">
        <f t="shared" ca="1" si="64"/>
        <v>-</v>
      </c>
      <c r="BT56" s="97" t="str">
        <f t="shared" ca="1" si="65"/>
        <v>-</v>
      </c>
      <c r="BU56" s="97" t="str">
        <f t="shared" ca="1" si="66"/>
        <v>-</v>
      </c>
      <c r="BV56" s="97" t="str">
        <f t="shared" ca="1" si="67"/>
        <v>-</v>
      </c>
      <c r="BW56" s="97" t="str">
        <f t="shared" ca="1" si="68"/>
        <v>-</v>
      </c>
      <c r="BX56" s="99" t="str">
        <f t="shared" ca="1" si="69"/>
        <v xml:space="preserve"> - </v>
      </c>
      <c r="BY56" s="99" t="str">
        <f t="shared" ca="1" si="70"/>
        <v xml:space="preserve"> - </v>
      </c>
      <c r="BZ56" s="97" t="str">
        <f t="shared" ca="1" si="71"/>
        <v>-</v>
      </c>
      <c r="CA56" s="97" t="str">
        <f t="shared" ca="1" si="72"/>
        <v>-</v>
      </c>
      <c r="CB56" s="99" t="str">
        <f t="shared" ca="1" si="73"/>
        <v xml:space="preserve"> - </v>
      </c>
      <c r="CC56" s="99" t="str">
        <f t="shared" ca="1" si="74"/>
        <v xml:space="preserve"> - </v>
      </c>
      <c r="CD56" s="99" t="str">
        <f t="shared" ca="1" si="75"/>
        <v xml:space="preserve"> - </v>
      </c>
      <c r="CE56" s="99" t="str">
        <f t="shared" ca="1" si="76"/>
        <v xml:space="preserve"> - </v>
      </c>
      <c r="CF56" s="99" t="str">
        <f t="shared" ca="1" si="77"/>
        <v xml:space="preserve"> - </v>
      </c>
      <c r="CG56" s="99" t="str">
        <f t="shared" ca="1" si="78"/>
        <v xml:space="preserve"> - </v>
      </c>
      <c r="CH56" s="97" t="str">
        <f t="shared" ca="1" si="79"/>
        <v>-</v>
      </c>
      <c r="CI56" s="97" t="str">
        <f t="shared" ca="1" si="80"/>
        <v>-</v>
      </c>
      <c r="CJ56" s="97" t="str">
        <f t="shared" ca="1" si="81"/>
        <v>-</v>
      </c>
      <c r="CK56" s="97" t="str">
        <f t="shared" ca="1" si="82"/>
        <v>-</v>
      </c>
      <c r="CL56" s="97" t="str">
        <f t="shared" ca="1" si="83"/>
        <v>-</v>
      </c>
      <c r="CM56" s="97" t="str">
        <f t="shared" ca="1" si="84"/>
        <v>-</v>
      </c>
      <c r="CN56" s="97" t="str">
        <f t="shared" ca="1" si="85"/>
        <v>-</v>
      </c>
      <c r="CO56" s="97" t="str">
        <f t="shared" ca="1" si="86"/>
        <v>-</v>
      </c>
      <c r="CP56" s="97" t="str">
        <f t="shared" ca="1" si="87"/>
        <v>-</v>
      </c>
      <c r="CQ56" s="97" t="str">
        <f t="shared" ca="1" si="88"/>
        <v>-</v>
      </c>
      <c r="CR56" s="97" t="str">
        <f t="shared" ca="1" si="89"/>
        <v>-</v>
      </c>
      <c r="CS56" s="97" t="str">
        <f t="shared" ca="1" si="90"/>
        <v>-</v>
      </c>
      <c r="CT56" s="97" t="str">
        <f t="shared" ca="1" si="91"/>
        <v>-</v>
      </c>
      <c r="CU56" s="97" t="str">
        <f t="shared" ca="1" si="92"/>
        <v>-</v>
      </c>
      <c r="CV56" s="97" t="str">
        <f t="shared" ca="1" si="93"/>
        <v>-</v>
      </c>
      <c r="CW56" s="97" t="str">
        <f t="shared" ca="1" si="94"/>
        <v>-</v>
      </c>
      <c r="CX56" s="97" t="str">
        <f t="shared" ca="1" si="95"/>
        <v>-</v>
      </c>
      <c r="CY56" s="97" t="str">
        <f t="shared" ca="1" si="96"/>
        <v>-</v>
      </c>
      <c r="CZ56" s="97" t="str">
        <f t="shared" ca="1" si="97"/>
        <v>-</v>
      </c>
      <c r="DA56" s="97" t="str">
        <f t="shared" ca="1" si="98"/>
        <v>-</v>
      </c>
      <c r="DB56" s="97" t="str">
        <f t="shared" ca="1" si="99"/>
        <v>-</v>
      </c>
      <c r="DC56" s="97" t="str">
        <f t="shared" ca="1" si="100"/>
        <v>-</v>
      </c>
      <c r="DD56" s="97" t="str">
        <f t="shared" ca="1" si="101"/>
        <v>-</v>
      </c>
      <c r="DE56" s="97" t="str">
        <f t="shared" ca="1" si="102"/>
        <v>-</v>
      </c>
      <c r="DF56" s="97" t="str">
        <f t="shared" ca="1" si="103"/>
        <v>-</v>
      </c>
      <c r="DG56" s="97" t="str">
        <f t="shared" ca="1" si="104"/>
        <v>-</v>
      </c>
      <c r="DH56" s="97" t="str">
        <f t="shared" ca="1" si="105"/>
        <v>-</v>
      </c>
      <c r="DI56" s="97" t="str">
        <f t="shared" ca="1" si="106"/>
        <v>-</v>
      </c>
      <c r="DJ56" s="97" t="str">
        <f t="shared" ca="1" si="107"/>
        <v>-</v>
      </c>
      <c r="DK56" s="97" t="str">
        <f t="shared" ca="1" si="108"/>
        <v>-</v>
      </c>
      <c r="DL56" s="97" t="str">
        <f t="shared" ca="1" si="109"/>
        <v>-</v>
      </c>
      <c r="DM56" s="97" t="str">
        <f t="shared" ca="1" si="110"/>
        <v>-</v>
      </c>
      <c r="DN56" s="97">
        <v>56</v>
      </c>
      <c r="DT56" s="97" t="str">
        <f t="shared" ca="1" si="111"/>
        <v>-</v>
      </c>
      <c r="DU56" s="97" t="str">
        <f t="shared" ca="1" si="112"/>
        <v>-</v>
      </c>
      <c r="DV56" s="97" t="str">
        <f t="shared" ca="1" si="113"/>
        <v>-</v>
      </c>
      <c r="DW56" s="97" t="str">
        <f t="shared" ca="1" si="114"/>
        <v>-</v>
      </c>
      <c r="DX56" s="97" t="str">
        <f t="shared" ca="1" si="115"/>
        <v>-</v>
      </c>
      <c r="DY56" s="97" t="e">
        <f t="shared" ca="1" si="116"/>
        <v>#REF!</v>
      </c>
      <c r="DZ56" s="97" t="str">
        <f t="shared" si="47"/>
        <v>Minor Retrofit</v>
      </c>
      <c r="EA56" s="97" t="e">
        <f t="shared" ca="1" si="117"/>
        <v>#REF!</v>
      </c>
      <c r="EB56" s="97">
        <f t="shared" si="118"/>
        <v>51</v>
      </c>
      <c r="EC56" s="97">
        <f>Calculation!$W$376</f>
        <v>1</v>
      </c>
      <c r="ED56" s="97" t="str">
        <f t="shared" ca="1" si="119"/>
        <v>-</v>
      </c>
      <c r="EE56" s="97" t="str">
        <f t="shared" ca="1" si="120"/>
        <v>-</v>
      </c>
      <c r="EF56" s="97" t="str">
        <f t="shared" ca="1" si="121"/>
        <v>-</v>
      </c>
      <c r="EG56" s="97" t="str">
        <f t="shared" ca="1" si="122"/>
        <v>-</v>
      </c>
      <c r="EH56" s="97" t="str">
        <f t="shared" ca="1" si="123"/>
        <v>-</v>
      </c>
      <c r="EI56" s="97">
        <f t="shared" ca="1" si="124"/>
        <v>0</v>
      </c>
      <c r="EJ56" s="97">
        <f t="shared" ca="1" si="140"/>
        <v>0</v>
      </c>
      <c r="EK56" s="97" t="str">
        <f t="shared" ca="1" si="125"/>
        <v>00</v>
      </c>
      <c r="EL56" s="97" t="e">
        <f t="shared" ca="1" si="126"/>
        <v>#REF!</v>
      </c>
      <c r="EN56" s="97">
        <v>5.1000000000000003E-6</v>
      </c>
      <c r="EP56" s="97">
        <v>51</v>
      </c>
      <c r="EQ56" s="97">
        <f t="array" aca="1" ref="EQ56" ca="1">MAX(IF($EI$6:$EI$365&lt;EQ55,$EI$6:$EI$365,""))</f>
        <v>0</v>
      </c>
      <c r="ER56" s="97">
        <f t="shared" ca="1" si="127"/>
        <v>0</v>
      </c>
      <c r="ES56" s="97" t="e">
        <f t="shared" ca="1" si="136"/>
        <v>#REF!</v>
      </c>
      <c r="ET56" s="97">
        <f t="shared" ca="1" si="128"/>
        <v>0</v>
      </c>
      <c r="EU56" s="97">
        <f t="shared" ca="1" si="129"/>
        <v>0</v>
      </c>
      <c r="EV56" s="97">
        <f t="shared" ca="1" si="49"/>
        <v>1</v>
      </c>
      <c r="EY56" s="97" t="e">
        <f ca="1">INDEX('MCA-INPUT'!$C$28:$F$42,MATCH(MCA!E56,'MCA-INPUT'!$B$28:$B$42,0),MATCH(MCA!B56,'MCA-INPUT'!$C$27:$F$27,0))</f>
        <v>#REF!</v>
      </c>
      <c r="FB56" s="97" t="str">
        <f t="shared" si="164"/>
        <v>Major Retrofit</v>
      </c>
      <c r="FC56" s="97" t="e">
        <f t="shared" ca="1" si="165"/>
        <v>#REF!</v>
      </c>
      <c r="FD56" s="97" t="e">
        <f t="shared" ca="1" si="166"/>
        <v>#REF!</v>
      </c>
      <c r="FE56" s="97">
        <f t="shared" ca="1" si="167"/>
        <v>0</v>
      </c>
      <c r="FF56" s="97" t="str">
        <f t="shared" ca="1" si="168"/>
        <v>N/A</v>
      </c>
      <c r="FG56" s="97" t="e">
        <f t="shared" ca="1" si="147"/>
        <v>#REF!</v>
      </c>
      <c r="FK56" s="97">
        <v>35</v>
      </c>
      <c r="FL56" s="97">
        <f t="shared" ca="1" si="148"/>
        <v>0</v>
      </c>
      <c r="FM56" s="97" t="e">
        <f t="shared" ca="1" si="149"/>
        <v>#N/A</v>
      </c>
      <c r="FN56" s="111" t="e">
        <f t="shared" ca="1" si="169"/>
        <v>#REF!</v>
      </c>
      <c r="FP56" s="97">
        <v>51</v>
      </c>
      <c r="FQ56" s="97" t="str">
        <v>Annual fossil fuel cost savings  - National Currency/yr</v>
      </c>
      <c r="FR56" s="97" t="str">
        <f t="shared" si="133"/>
        <v>51. Annual fossil fuel cost savings  - National Currency/yr</v>
      </c>
      <c r="FS56" s="97" t="str">
        <v>National Currency/yr</v>
      </c>
      <c r="FU56" s="109" t="e">
        <f t="shared" ca="1" si="53"/>
        <v>#REF!</v>
      </c>
      <c r="FV56" s="109" t="e">
        <f t="shared" ca="1" si="54"/>
        <v>#REF!</v>
      </c>
      <c r="FW56" s="110" t="e">
        <f t="shared" ca="1" si="134"/>
        <v>#REF!</v>
      </c>
      <c r="FX56" s="110"/>
      <c r="FY56" s="97" t="e">
        <f t="shared" ca="1" si="135"/>
        <v>#REF!</v>
      </c>
      <c r="FZ56" s="97" t="str">
        <f ca="1">IF(ISERROR(VLOOKUP(FY56,'MCA-INPUT'!$B$45:$F$54,1,FALSE)),"No","Yes")</f>
        <v>No</v>
      </c>
      <c r="GA56" s="109" t="e">
        <f ca="1"/>
        <v>#REF!</v>
      </c>
    </row>
    <row r="57" spans="1:183" x14ac:dyDescent="0.25">
      <c r="A57" s="96">
        <v>52</v>
      </c>
      <c r="B57" s="96" t="s">
        <v>3</v>
      </c>
      <c r="C57" s="106" t="e">
        <f t="shared" ca="1" si="162"/>
        <v>#REF!</v>
      </c>
      <c r="D57" s="107" t="e">
        <f t="shared" ca="1" si="162"/>
        <v>#REF!</v>
      </c>
      <c r="E57" s="96" t="e">
        <f t="shared" ca="1" si="162"/>
        <v>#REF!</v>
      </c>
      <c r="F57" s="96" t="s">
        <v>4</v>
      </c>
      <c r="G57" s="96" t="e">
        <f t="shared" ca="1" si="55"/>
        <v>#REF!</v>
      </c>
      <c r="H57" s="108" t="e">
        <f t="shared" ca="1" si="160"/>
        <v>#REF!</v>
      </c>
      <c r="I57" s="108" t="e">
        <f t="shared" ca="1" si="160"/>
        <v>#REF!</v>
      </c>
      <c r="J57" s="108" t="e">
        <f t="shared" ca="1" si="160"/>
        <v>#REF!</v>
      </c>
      <c r="K57" s="108" t="e">
        <f t="shared" ca="1" si="160"/>
        <v>#REF!</v>
      </c>
      <c r="L57" s="108" t="e">
        <f t="shared" ca="1" si="160"/>
        <v>#REF!</v>
      </c>
      <c r="M57" s="108" t="e">
        <f t="shared" ca="1" si="160"/>
        <v>#REF!</v>
      </c>
      <c r="N57" s="108" t="e">
        <f t="shared" ca="1" si="160"/>
        <v>#REF!</v>
      </c>
      <c r="O57" s="108" t="e">
        <f t="shared" ca="1" si="160"/>
        <v>#REF!</v>
      </c>
      <c r="P57" s="108" t="e">
        <f t="shared" ca="1" si="160"/>
        <v>#REF!</v>
      </c>
      <c r="Q57" s="108" t="e">
        <f t="shared" ca="1" si="160"/>
        <v>#REF!</v>
      </c>
      <c r="R57" s="108" t="e">
        <f t="shared" ca="1" si="160"/>
        <v>#REF!</v>
      </c>
      <c r="S57" s="108" t="e">
        <f t="shared" ca="1" si="160"/>
        <v>#REF!</v>
      </c>
      <c r="T57" s="108" t="e">
        <f t="shared" ca="1" si="160"/>
        <v>#REF!</v>
      </c>
      <c r="U57" s="108" t="e">
        <f t="shared" ca="1" si="160"/>
        <v>#REF!</v>
      </c>
      <c r="V57" s="108" t="e">
        <f t="shared" ca="1" si="160"/>
        <v>#REF!</v>
      </c>
      <c r="W57" s="108" t="e">
        <f t="shared" ca="1" si="160"/>
        <v>#REF!</v>
      </c>
      <c r="X57" s="108" t="e">
        <f t="shared" ca="1" si="159"/>
        <v>#REF!</v>
      </c>
      <c r="Y57" s="108" t="e">
        <f t="shared" ca="1" si="159"/>
        <v>#REF!</v>
      </c>
      <c r="Z57" s="108" t="e">
        <f t="shared" ca="1" si="159"/>
        <v>#REF!</v>
      </c>
      <c r="AA57" s="108" t="e">
        <f t="shared" ca="1" si="159"/>
        <v>#REF!</v>
      </c>
      <c r="AB57" s="108" t="e">
        <f t="shared" ca="1" si="159"/>
        <v>#REF!</v>
      </c>
      <c r="AC57" s="108" t="e">
        <f t="shared" ca="1" si="159"/>
        <v>#REF!</v>
      </c>
      <c r="AD57" s="108" t="e">
        <f t="shared" ca="1" si="159"/>
        <v>#REF!</v>
      </c>
      <c r="AE57" s="108" t="e">
        <f t="shared" ca="1" si="159"/>
        <v>#REF!</v>
      </c>
      <c r="AF57" s="108" t="e">
        <f t="shared" ca="1" si="159"/>
        <v>#REF!</v>
      </c>
      <c r="AG57" s="108" t="e">
        <f t="shared" ca="1" si="159"/>
        <v>#REF!</v>
      </c>
      <c r="AH57" s="108" t="e">
        <f t="shared" ca="1" si="159"/>
        <v>#REF!</v>
      </c>
      <c r="AI57" s="108" t="e">
        <f t="shared" ca="1" si="159"/>
        <v>#REF!</v>
      </c>
      <c r="AJ57" s="108" t="e">
        <f t="shared" ca="1" si="159"/>
        <v>#REF!</v>
      </c>
      <c r="AK57" s="108" t="e">
        <f t="shared" ca="1" si="159"/>
        <v>#REF!</v>
      </c>
      <c r="AL57" s="108" t="e">
        <f t="shared" ca="1" si="159"/>
        <v>#REF!</v>
      </c>
      <c r="AM57" s="108" t="e">
        <f t="shared" ca="1" si="163"/>
        <v>#REF!</v>
      </c>
      <c r="AN57" s="108" t="e">
        <f t="shared" ca="1" si="163"/>
        <v>#REF!</v>
      </c>
      <c r="AO57" s="108" t="e">
        <f t="shared" ca="1" si="163"/>
        <v>#REF!</v>
      </c>
      <c r="AP57" s="108" t="e">
        <f t="shared" ca="1" si="163"/>
        <v>#REF!</v>
      </c>
      <c r="AQ57" s="108" t="e">
        <f t="shared" ca="1" si="163"/>
        <v>#REF!</v>
      </c>
      <c r="AR57" s="108" t="e">
        <f t="shared" ca="1" si="163"/>
        <v>#REF!</v>
      </c>
      <c r="AS57" s="108" t="e">
        <f t="shared" ca="1" si="163"/>
        <v>#REF!</v>
      </c>
      <c r="AT57" s="108" t="e">
        <f t="shared" ca="1" si="163"/>
        <v>#REF!</v>
      </c>
      <c r="AU57" s="108" t="e">
        <f t="shared" ca="1" si="163"/>
        <v>#REF!</v>
      </c>
      <c r="AV57" s="108" t="e">
        <f t="shared" ca="1" si="163"/>
        <v>#REF!</v>
      </c>
      <c r="AW57" s="108" t="e">
        <f t="shared" ca="1" si="163"/>
        <v>#REF!</v>
      </c>
      <c r="AX57" s="108" t="e">
        <f t="shared" ca="1" si="163"/>
        <v>#REF!</v>
      </c>
      <c r="AY57" s="108" t="e">
        <f t="shared" ca="1" si="163"/>
        <v>#REF!</v>
      </c>
      <c r="AZ57" s="108" t="e">
        <f t="shared" ca="1" si="163"/>
        <v>#REF!</v>
      </c>
      <c r="BA57" s="108" t="e">
        <f t="shared" ca="1" si="163"/>
        <v>#REF!</v>
      </c>
      <c r="BB57" s="108" t="e">
        <f t="shared" ca="1" si="163"/>
        <v>#REF!</v>
      </c>
      <c r="BC57" s="108" t="e">
        <f t="shared" ca="1" si="161"/>
        <v>#REF!</v>
      </c>
      <c r="BD57" s="108" t="e">
        <f t="shared" ca="1" si="161"/>
        <v>#REF!</v>
      </c>
      <c r="BE57" s="108" t="e">
        <f t="shared" ca="1" si="161"/>
        <v>#REF!</v>
      </c>
      <c r="BF57" s="108" t="e">
        <f t="shared" ca="1" si="161"/>
        <v>#REF!</v>
      </c>
      <c r="BG57" s="108" t="e">
        <f t="shared" ca="1" si="161"/>
        <v>#REF!</v>
      </c>
      <c r="BH57" s="108" t="e">
        <f t="shared" ca="1" si="161"/>
        <v>#REF!</v>
      </c>
      <c r="BI57" s="108" t="e">
        <f t="shared" ca="1" si="161"/>
        <v>#REF!</v>
      </c>
      <c r="BL57" s="97" t="str">
        <f t="shared" ca="1" si="57"/>
        <v>-</v>
      </c>
      <c r="BM57" s="97" t="str">
        <f t="shared" ca="1" si="58"/>
        <v>-</v>
      </c>
      <c r="BN57" s="97" t="str">
        <f t="shared" ca="1" si="59"/>
        <v>-</v>
      </c>
      <c r="BO57" s="97" t="str">
        <f t="shared" ca="1" si="60"/>
        <v>-</v>
      </c>
      <c r="BP57" s="99" t="str">
        <f t="shared" ca="1" si="61"/>
        <v xml:space="preserve"> - </v>
      </c>
      <c r="BQ57" s="99" t="str">
        <f t="shared" ca="1" si="62"/>
        <v xml:space="preserve"> - </v>
      </c>
      <c r="BR57" s="97" t="str">
        <f t="shared" ca="1" si="63"/>
        <v>-</v>
      </c>
      <c r="BS57" s="97" t="str">
        <f t="shared" ca="1" si="64"/>
        <v>-</v>
      </c>
      <c r="BT57" s="97" t="str">
        <f t="shared" ca="1" si="65"/>
        <v>-</v>
      </c>
      <c r="BU57" s="97" t="str">
        <f t="shared" ca="1" si="66"/>
        <v>-</v>
      </c>
      <c r="BV57" s="97" t="str">
        <f t="shared" ca="1" si="67"/>
        <v>-</v>
      </c>
      <c r="BW57" s="97" t="str">
        <f t="shared" ca="1" si="68"/>
        <v>-</v>
      </c>
      <c r="BX57" s="99" t="str">
        <f t="shared" ca="1" si="69"/>
        <v xml:space="preserve"> - </v>
      </c>
      <c r="BY57" s="99" t="str">
        <f t="shared" ca="1" si="70"/>
        <v xml:space="preserve"> - </v>
      </c>
      <c r="BZ57" s="97" t="str">
        <f t="shared" ca="1" si="71"/>
        <v>-</v>
      </c>
      <c r="CA57" s="97" t="str">
        <f t="shared" ca="1" si="72"/>
        <v>-</v>
      </c>
      <c r="CB57" s="99" t="str">
        <f t="shared" ca="1" si="73"/>
        <v xml:space="preserve"> - </v>
      </c>
      <c r="CC57" s="99" t="str">
        <f t="shared" ca="1" si="74"/>
        <v xml:space="preserve"> - </v>
      </c>
      <c r="CD57" s="99" t="str">
        <f t="shared" ca="1" si="75"/>
        <v xml:space="preserve"> - </v>
      </c>
      <c r="CE57" s="99" t="str">
        <f t="shared" ca="1" si="76"/>
        <v xml:space="preserve"> - </v>
      </c>
      <c r="CF57" s="99" t="str">
        <f t="shared" ca="1" si="77"/>
        <v xml:space="preserve"> - </v>
      </c>
      <c r="CG57" s="99" t="str">
        <f t="shared" ca="1" si="78"/>
        <v xml:space="preserve"> - </v>
      </c>
      <c r="CH57" s="97" t="str">
        <f t="shared" ca="1" si="79"/>
        <v>-</v>
      </c>
      <c r="CI57" s="97" t="str">
        <f t="shared" ca="1" si="80"/>
        <v>-</v>
      </c>
      <c r="CJ57" s="97" t="str">
        <f t="shared" ca="1" si="81"/>
        <v>-</v>
      </c>
      <c r="CK57" s="97" t="str">
        <f t="shared" ca="1" si="82"/>
        <v>-</v>
      </c>
      <c r="CL57" s="97" t="str">
        <f t="shared" ca="1" si="83"/>
        <v>-</v>
      </c>
      <c r="CM57" s="97" t="str">
        <f t="shared" ca="1" si="84"/>
        <v>-</v>
      </c>
      <c r="CN57" s="97" t="str">
        <f t="shared" ca="1" si="85"/>
        <v>-</v>
      </c>
      <c r="CO57" s="97" t="str">
        <f t="shared" ca="1" si="86"/>
        <v>-</v>
      </c>
      <c r="CP57" s="97" t="str">
        <f t="shared" ca="1" si="87"/>
        <v>-</v>
      </c>
      <c r="CQ57" s="97" t="str">
        <f t="shared" ca="1" si="88"/>
        <v>-</v>
      </c>
      <c r="CR57" s="97" t="str">
        <f t="shared" ca="1" si="89"/>
        <v>-</v>
      </c>
      <c r="CS57" s="97" t="str">
        <f t="shared" ca="1" si="90"/>
        <v>-</v>
      </c>
      <c r="CT57" s="97" t="str">
        <f t="shared" ca="1" si="91"/>
        <v>-</v>
      </c>
      <c r="CU57" s="97" t="str">
        <f t="shared" ca="1" si="92"/>
        <v>-</v>
      </c>
      <c r="CV57" s="97" t="str">
        <f t="shared" ca="1" si="93"/>
        <v>-</v>
      </c>
      <c r="CW57" s="97" t="str">
        <f t="shared" ca="1" si="94"/>
        <v>-</v>
      </c>
      <c r="CX57" s="97" t="str">
        <f t="shared" ca="1" si="95"/>
        <v>-</v>
      </c>
      <c r="CY57" s="97" t="str">
        <f t="shared" ca="1" si="96"/>
        <v>-</v>
      </c>
      <c r="CZ57" s="97" t="str">
        <f t="shared" ca="1" si="97"/>
        <v>-</v>
      </c>
      <c r="DA57" s="97" t="str">
        <f t="shared" ca="1" si="98"/>
        <v>-</v>
      </c>
      <c r="DB57" s="97" t="str">
        <f t="shared" ca="1" si="99"/>
        <v>-</v>
      </c>
      <c r="DC57" s="97" t="str">
        <f t="shared" ca="1" si="100"/>
        <v>-</v>
      </c>
      <c r="DD57" s="97" t="str">
        <f t="shared" ca="1" si="101"/>
        <v>-</v>
      </c>
      <c r="DE57" s="97" t="str">
        <f t="shared" ca="1" si="102"/>
        <v>-</v>
      </c>
      <c r="DF57" s="97" t="str">
        <f t="shared" ca="1" si="103"/>
        <v>-</v>
      </c>
      <c r="DG57" s="97" t="str">
        <f t="shared" ca="1" si="104"/>
        <v>-</v>
      </c>
      <c r="DH57" s="97" t="str">
        <f t="shared" ca="1" si="105"/>
        <v>-</v>
      </c>
      <c r="DI57" s="97" t="str">
        <f t="shared" ca="1" si="106"/>
        <v>-</v>
      </c>
      <c r="DJ57" s="97" t="str">
        <f t="shared" ca="1" si="107"/>
        <v>-</v>
      </c>
      <c r="DK57" s="97" t="str">
        <f t="shared" ca="1" si="108"/>
        <v>-</v>
      </c>
      <c r="DL57" s="97" t="str">
        <f t="shared" ca="1" si="109"/>
        <v>-</v>
      </c>
      <c r="DM57" s="97" t="str">
        <f t="shared" ca="1" si="110"/>
        <v>-</v>
      </c>
      <c r="DN57" s="97">
        <v>57</v>
      </c>
      <c r="DT57" s="97" t="str">
        <f t="shared" ca="1" si="111"/>
        <v>-</v>
      </c>
      <c r="DU57" s="97" t="str">
        <f t="shared" ca="1" si="112"/>
        <v>-</v>
      </c>
      <c r="DV57" s="97" t="str">
        <f t="shared" ca="1" si="113"/>
        <v>-</v>
      </c>
      <c r="DW57" s="97" t="str">
        <f t="shared" ca="1" si="114"/>
        <v>-</v>
      </c>
      <c r="DX57" s="97" t="str">
        <f t="shared" ca="1" si="115"/>
        <v>-</v>
      </c>
      <c r="DY57" s="97" t="e">
        <f t="shared" ca="1" si="116"/>
        <v>#REF!</v>
      </c>
      <c r="DZ57" s="97" t="str">
        <f t="shared" si="47"/>
        <v>Minor Retrofit</v>
      </c>
      <c r="EA57" s="97" t="e">
        <f t="shared" ca="1" si="117"/>
        <v>#REF!</v>
      </c>
      <c r="EB57" s="97">
        <f t="shared" si="118"/>
        <v>52</v>
      </c>
      <c r="EC57" s="97">
        <f>Calculation!$W$376</f>
        <v>1</v>
      </c>
      <c r="ED57" s="97" t="str">
        <f t="shared" ca="1" si="119"/>
        <v>-</v>
      </c>
      <c r="EE57" s="97" t="str">
        <f t="shared" ca="1" si="120"/>
        <v>-</v>
      </c>
      <c r="EF57" s="97" t="str">
        <f t="shared" ca="1" si="121"/>
        <v>-</v>
      </c>
      <c r="EG57" s="97" t="str">
        <f t="shared" ca="1" si="122"/>
        <v>-</v>
      </c>
      <c r="EH57" s="97" t="str">
        <f t="shared" ca="1" si="123"/>
        <v>-</v>
      </c>
      <c r="EI57" s="97">
        <f t="shared" ca="1" si="124"/>
        <v>0</v>
      </c>
      <c r="EJ57" s="97">
        <f t="shared" ca="1" si="140"/>
        <v>0</v>
      </c>
      <c r="EK57" s="97" t="str">
        <f t="shared" ca="1" si="125"/>
        <v>00</v>
      </c>
      <c r="EL57" s="97" t="e">
        <f t="shared" ca="1" si="126"/>
        <v>#REF!</v>
      </c>
      <c r="EN57" s="97">
        <v>5.2000000000000002E-6</v>
      </c>
      <c r="EP57" s="97">
        <v>52</v>
      </c>
      <c r="EQ57" s="97">
        <f t="array" aca="1" ref="EQ57" ca="1">MAX(IF($EI$6:$EI$365&lt;EQ56,$EI$6:$EI$365,""))</f>
        <v>0</v>
      </c>
      <c r="ER57" s="97">
        <f t="shared" ca="1" si="127"/>
        <v>0</v>
      </c>
      <c r="ES57" s="97" t="e">
        <f t="shared" ca="1" si="136"/>
        <v>#REF!</v>
      </c>
      <c r="ET57" s="97">
        <f t="shared" ca="1" si="128"/>
        <v>0</v>
      </c>
      <c r="EU57" s="97">
        <f t="shared" ca="1" si="129"/>
        <v>0</v>
      </c>
      <c r="EV57" s="97">
        <f t="shared" ca="1" si="49"/>
        <v>1</v>
      </c>
      <c r="EY57" s="97" t="e">
        <f ca="1">INDEX('MCA-INPUT'!$C$28:$F$42,MATCH(MCA!E57,'MCA-INPUT'!$B$28:$B$42,0),MATCH(MCA!B57,'MCA-INPUT'!$C$27:$F$27,0))</f>
        <v>#REF!</v>
      </c>
      <c r="FB57" s="97" t="str">
        <f t="shared" si="164"/>
        <v>Major Retrofit</v>
      </c>
      <c r="FC57" s="97" t="e">
        <f t="shared" ca="1" si="165"/>
        <v>#REF!</v>
      </c>
      <c r="FD57" s="97" t="e">
        <f t="shared" ca="1" si="166"/>
        <v>#REF!</v>
      </c>
      <c r="FE57" s="97">
        <f t="shared" ca="1" si="167"/>
        <v>0</v>
      </c>
      <c r="FF57" s="97" t="str">
        <f t="shared" ca="1" si="168"/>
        <v>N/A</v>
      </c>
      <c r="FG57" s="97" t="e">
        <f t="shared" ca="1" si="147"/>
        <v>#REF!</v>
      </c>
      <c r="FK57" s="97">
        <v>36</v>
      </c>
      <c r="FL57" s="97">
        <f t="shared" ca="1" si="148"/>
        <v>0</v>
      </c>
      <c r="FM57" s="97" t="e">
        <f t="shared" ca="1" si="149"/>
        <v>#N/A</v>
      </c>
      <c r="FN57" s="111" t="e">
        <f t="shared" ca="1" si="169"/>
        <v>#REF!</v>
      </c>
      <c r="FP57" s="97">
        <v>52</v>
      </c>
      <c r="FQ57" s="97" t="str">
        <v>Annual fossil fuel cost savings  - %</v>
      </c>
      <c r="FR57" s="97" t="str">
        <f t="shared" si="133"/>
        <v>52. Annual fossil fuel cost savings  - %</v>
      </c>
      <c r="FS57" s="97" t="str">
        <v>%</v>
      </c>
      <c r="FU57" s="109" t="e">
        <f t="shared" ca="1" si="53"/>
        <v>#REF!</v>
      </c>
      <c r="FV57" s="109" t="e">
        <f t="shared" ca="1" si="54"/>
        <v>#REF!</v>
      </c>
      <c r="FW57" s="110" t="e">
        <f t="shared" ca="1" si="134"/>
        <v>#REF!</v>
      </c>
      <c r="FX57" s="110"/>
      <c r="FY57" s="97" t="e">
        <f t="shared" ca="1" si="135"/>
        <v>#REF!</v>
      </c>
      <c r="FZ57" s="97" t="str">
        <f ca="1">IF(ISERROR(VLOOKUP(FY57,'MCA-INPUT'!$B$45:$F$54,1,FALSE)),"No","Yes")</f>
        <v>No</v>
      </c>
      <c r="GA57" s="109" t="e">
        <f ca="1"/>
        <v>#REF!</v>
      </c>
    </row>
    <row r="58" spans="1:183" x14ac:dyDescent="0.25">
      <c r="A58" s="96">
        <v>53</v>
      </c>
      <c r="B58" s="96" t="s">
        <v>3</v>
      </c>
      <c r="C58" s="106" t="e">
        <f t="shared" ca="1" si="162"/>
        <v>#REF!</v>
      </c>
      <c r="D58" s="107" t="e">
        <f t="shared" ca="1" si="162"/>
        <v>#REF!</v>
      </c>
      <c r="E58" s="96" t="e">
        <f t="shared" ca="1" si="162"/>
        <v>#REF!</v>
      </c>
      <c r="F58" s="96" t="s">
        <v>4</v>
      </c>
      <c r="G58" s="96" t="e">
        <f t="shared" ca="1" si="55"/>
        <v>#REF!</v>
      </c>
      <c r="H58" s="108" t="e">
        <f t="shared" ca="1" si="160"/>
        <v>#REF!</v>
      </c>
      <c r="I58" s="108" t="e">
        <f t="shared" ca="1" si="160"/>
        <v>#REF!</v>
      </c>
      <c r="J58" s="108" t="e">
        <f t="shared" ca="1" si="160"/>
        <v>#REF!</v>
      </c>
      <c r="K58" s="108" t="e">
        <f t="shared" ca="1" si="160"/>
        <v>#REF!</v>
      </c>
      <c r="L58" s="108" t="e">
        <f t="shared" ca="1" si="160"/>
        <v>#REF!</v>
      </c>
      <c r="M58" s="108" t="e">
        <f t="shared" ca="1" si="160"/>
        <v>#REF!</v>
      </c>
      <c r="N58" s="108" t="e">
        <f t="shared" ca="1" si="160"/>
        <v>#REF!</v>
      </c>
      <c r="O58" s="108" t="e">
        <f t="shared" ca="1" si="160"/>
        <v>#REF!</v>
      </c>
      <c r="P58" s="108" t="e">
        <f t="shared" ca="1" si="160"/>
        <v>#REF!</v>
      </c>
      <c r="Q58" s="108" t="e">
        <f t="shared" ca="1" si="160"/>
        <v>#REF!</v>
      </c>
      <c r="R58" s="108" t="e">
        <f t="shared" ca="1" si="160"/>
        <v>#REF!</v>
      </c>
      <c r="S58" s="108" t="e">
        <f t="shared" ca="1" si="160"/>
        <v>#REF!</v>
      </c>
      <c r="T58" s="108" t="e">
        <f t="shared" ca="1" si="160"/>
        <v>#REF!</v>
      </c>
      <c r="U58" s="108" t="e">
        <f t="shared" ca="1" si="160"/>
        <v>#REF!</v>
      </c>
      <c r="V58" s="108" t="e">
        <f t="shared" ca="1" si="160"/>
        <v>#REF!</v>
      </c>
      <c r="W58" s="108" t="e">
        <f t="shared" ref="W58:AL73" ca="1" si="170">IF($D58=0,"-",(INDIRECT(CONCATENATE($C$1,"Projection_",$B58,"'!",W$2,$DN58)))*$EY58)</f>
        <v>#REF!</v>
      </c>
      <c r="X58" s="108" t="e">
        <f t="shared" ca="1" si="170"/>
        <v>#REF!</v>
      </c>
      <c r="Y58" s="108" t="e">
        <f t="shared" ca="1" si="170"/>
        <v>#REF!</v>
      </c>
      <c r="Z58" s="108" t="e">
        <f t="shared" ca="1" si="170"/>
        <v>#REF!</v>
      </c>
      <c r="AA58" s="108" t="e">
        <f t="shared" ca="1" si="170"/>
        <v>#REF!</v>
      </c>
      <c r="AB58" s="108" t="e">
        <f t="shared" ca="1" si="170"/>
        <v>#REF!</v>
      </c>
      <c r="AC58" s="108" t="e">
        <f t="shared" ca="1" si="170"/>
        <v>#REF!</v>
      </c>
      <c r="AD58" s="108" t="e">
        <f t="shared" ca="1" si="170"/>
        <v>#REF!</v>
      </c>
      <c r="AE58" s="108" t="e">
        <f t="shared" ca="1" si="170"/>
        <v>#REF!</v>
      </c>
      <c r="AF58" s="108" t="e">
        <f t="shared" ca="1" si="170"/>
        <v>#REF!</v>
      </c>
      <c r="AG58" s="108" t="e">
        <f t="shared" ca="1" si="170"/>
        <v>#REF!</v>
      </c>
      <c r="AH58" s="108" t="e">
        <f t="shared" ca="1" si="170"/>
        <v>#REF!</v>
      </c>
      <c r="AI58" s="108" t="e">
        <f t="shared" ca="1" si="170"/>
        <v>#REF!</v>
      </c>
      <c r="AJ58" s="108" t="e">
        <f t="shared" ca="1" si="170"/>
        <v>#REF!</v>
      </c>
      <c r="AK58" s="108" t="e">
        <f t="shared" ca="1" si="170"/>
        <v>#REF!</v>
      </c>
      <c r="AL58" s="108" t="e">
        <f t="shared" ca="1" si="170"/>
        <v>#REF!</v>
      </c>
      <c r="AM58" s="108" t="e">
        <f t="shared" ca="1" si="163"/>
        <v>#REF!</v>
      </c>
      <c r="AN58" s="108" t="e">
        <f t="shared" ca="1" si="163"/>
        <v>#REF!</v>
      </c>
      <c r="AO58" s="108" t="e">
        <f t="shared" ca="1" si="163"/>
        <v>#REF!</v>
      </c>
      <c r="AP58" s="108" t="e">
        <f t="shared" ca="1" si="163"/>
        <v>#REF!</v>
      </c>
      <c r="AQ58" s="108" t="e">
        <f t="shared" ca="1" si="163"/>
        <v>#REF!</v>
      </c>
      <c r="AR58" s="108" t="e">
        <f t="shared" ca="1" si="163"/>
        <v>#REF!</v>
      </c>
      <c r="AS58" s="108" t="e">
        <f t="shared" ca="1" si="163"/>
        <v>#REF!</v>
      </c>
      <c r="AT58" s="108" t="e">
        <f t="shared" ca="1" si="163"/>
        <v>#REF!</v>
      </c>
      <c r="AU58" s="108" t="e">
        <f t="shared" ca="1" si="163"/>
        <v>#REF!</v>
      </c>
      <c r="AV58" s="108" t="e">
        <f t="shared" ca="1" si="163"/>
        <v>#REF!</v>
      </c>
      <c r="AW58" s="108" t="e">
        <f t="shared" ca="1" si="163"/>
        <v>#REF!</v>
      </c>
      <c r="AX58" s="108" t="e">
        <f t="shared" ca="1" si="163"/>
        <v>#REF!</v>
      </c>
      <c r="AY58" s="108" t="e">
        <f t="shared" ca="1" si="163"/>
        <v>#REF!</v>
      </c>
      <c r="AZ58" s="108" t="e">
        <f t="shared" ca="1" si="163"/>
        <v>#REF!</v>
      </c>
      <c r="BA58" s="108" t="e">
        <f t="shared" ca="1" si="163"/>
        <v>#REF!</v>
      </c>
      <c r="BB58" s="108" t="e">
        <f t="shared" ca="1" si="163"/>
        <v>#REF!</v>
      </c>
      <c r="BC58" s="108" t="e">
        <f t="shared" ca="1" si="161"/>
        <v>#REF!</v>
      </c>
      <c r="BD58" s="108" t="e">
        <f t="shared" ca="1" si="161"/>
        <v>#REF!</v>
      </c>
      <c r="BE58" s="108" t="e">
        <f t="shared" ca="1" si="161"/>
        <v>#REF!</v>
      </c>
      <c r="BF58" s="108" t="e">
        <f t="shared" ca="1" si="161"/>
        <v>#REF!</v>
      </c>
      <c r="BG58" s="108" t="e">
        <f t="shared" ca="1" si="161"/>
        <v>#REF!</v>
      </c>
      <c r="BH58" s="108" t="e">
        <f t="shared" ca="1" si="161"/>
        <v>#REF!</v>
      </c>
      <c r="BI58" s="108" t="e">
        <f t="shared" ca="1" si="161"/>
        <v>#REF!</v>
      </c>
      <c r="BL58" s="97" t="str">
        <f t="shared" ca="1" si="57"/>
        <v>-</v>
      </c>
      <c r="BM58" s="97" t="str">
        <f t="shared" ca="1" si="58"/>
        <v>-</v>
      </c>
      <c r="BN58" s="97" t="str">
        <f t="shared" ca="1" si="59"/>
        <v>-</v>
      </c>
      <c r="BO58" s="97" t="str">
        <f t="shared" ca="1" si="60"/>
        <v>-</v>
      </c>
      <c r="BP58" s="99" t="str">
        <f t="shared" ca="1" si="61"/>
        <v xml:space="preserve"> - </v>
      </c>
      <c r="BQ58" s="99" t="str">
        <f t="shared" ca="1" si="62"/>
        <v xml:space="preserve"> - </v>
      </c>
      <c r="BR58" s="97" t="str">
        <f t="shared" ca="1" si="63"/>
        <v>-</v>
      </c>
      <c r="BS58" s="97" t="str">
        <f t="shared" ca="1" si="64"/>
        <v>-</v>
      </c>
      <c r="BT58" s="97" t="str">
        <f t="shared" ca="1" si="65"/>
        <v>-</v>
      </c>
      <c r="BU58" s="97" t="str">
        <f t="shared" ca="1" si="66"/>
        <v>-</v>
      </c>
      <c r="BV58" s="97" t="str">
        <f t="shared" ca="1" si="67"/>
        <v>-</v>
      </c>
      <c r="BW58" s="97" t="str">
        <f t="shared" ca="1" si="68"/>
        <v>-</v>
      </c>
      <c r="BX58" s="99" t="str">
        <f t="shared" ca="1" si="69"/>
        <v xml:space="preserve"> - </v>
      </c>
      <c r="BY58" s="99" t="str">
        <f t="shared" ca="1" si="70"/>
        <v xml:space="preserve"> - </v>
      </c>
      <c r="BZ58" s="97" t="str">
        <f t="shared" ca="1" si="71"/>
        <v>-</v>
      </c>
      <c r="CA58" s="97" t="str">
        <f t="shared" ca="1" si="72"/>
        <v>-</v>
      </c>
      <c r="CB58" s="99" t="str">
        <f t="shared" ca="1" si="73"/>
        <v xml:space="preserve"> - </v>
      </c>
      <c r="CC58" s="99" t="str">
        <f t="shared" ca="1" si="74"/>
        <v xml:space="preserve"> - </v>
      </c>
      <c r="CD58" s="99" t="str">
        <f t="shared" ca="1" si="75"/>
        <v xml:space="preserve"> - </v>
      </c>
      <c r="CE58" s="99" t="str">
        <f t="shared" ca="1" si="76"/>
        <v xml:space="preserve"> - </v>
      </c>
      <c r="CF58" s="99" t="str">
        <f t="shared" ca="1" si="77"/>
        <v xml:space="preserve"> - </v>
      </c>
      <c r="CG58" s="99" t="str">
        <f t="shared" ca="1" si="78"/>
        <v xml:space="preserve"> - </v>
      </c>
      <c r="CH58" s="97" t="str">
        <f t="shared" ca="1" si="79"/>
        <v>-</v>
      </c>
      <c r="CI58" s="97" t="str">
        <f t="shared" ca="1" si="80"/>
        <v>-</v>
      </c>
      <c r="CJ58" s="97" t="str">
        <f t="shared" ca="1" si="81"/>
        <v>-</v>
      </c>
      <c r="CK58" s="97" t="str">
        <f t="shared" ca="1" si="82"/>
        <v>-</v>
      </c>
      <c r="CL58" s="97" t="str">
        <f t="shared" ca="1" si="83"/>
        <v>-</v>
      </c>
      <c r="CM58" s="97" t="str">
        <f t="shared" ca="1" si="84"/>
        <v>-</v>
      </c>
      <c r="CN58" s="97" t="str">
        <f t="shared" ca="1" si="85"/>
        <v>-</v>
      </c>
      <c r="CO58" s="97" t="str">
        <f t="shared" ca="1" si="86"/>
        <v>-</v>
      </c>
      <c r="CP58" s="97" t="str">
        <f t="shared" ca="1" si="87"/>
        <v>-</v>
      </c>
      <c r="CQ58" s="97" t="str">
        <f t="shared" ca="1" si="88"/>
        <v>-</v>
      </c>
      <c r="CR58" s="97" t="str">
        <f t="shared" ca="1" si="89"/>
        <v>-</v>
      </c>
      <c r="CS58" s="97" t="str">
        <f t="shared" ca="1" si="90"/>
        <v>-</v>
      </c>
      <c r="CT58" s="97" t="str">
        <f t="shared" ca="1" si="91"/>
        <v>-</v>
      </c>
      <c r="CU58" s="97" t="str">
        <f t="shared" ca="1" si="92"/>
        <v>-</v>
      </c>
      <c r="CV58" s="97" t="str">
        <f t="shared" ca="1" si="93"/>
        <v>-</v>
      </c>
      <c r="CW58" s="97" t="str">
        <f t="shared" ca="1" si="94"/>
        <v>-</v>
      </c>
      <c r="CX58" s="97" t="str">
        <f t="shared" ca="1" si="95"/>
        <v>-</v>
      </c>
      <c r="CY58" s="97" t="str">
        <f t="shared" ca="1" si="96"/>
        <v>-</v>
      </c>
      <c r="CZ58" s="97" t="str">
        <f t="shared" ca="1" si="97"/>
        <v>-</v>
      </c>
      <c r="DA58" s="97" t="str">
        <f t="shared" ca="1" si="98"/>
        <v>-</v>
      </c>
      <c r="DB58" s="97" t="str">
        <f t="shared" ca="1" si="99"/>
        <v>-</v>
      </c>
      <c r="DC58" s="97" t="str">
        <f t="shared" ca="1" si="100"/>
        <v>-</v>
      </c>
      <c r="DD58" s="97" t="str">
        <f t="shared" ca="1" si="101"/>
        <v>-</v>
      </c>
      <c r="DE58" s="97" t="str">
        <f t="shared" ca="1" si="102"/>
        <v>-</v>
      </c>
      <c r="DF58" s="97" t="str">
        <f t="shared" ca="1" si="103"/>
        <v>-</v>
      </c>
      <c r="DG58" s="97" t="str">
        <f t="shared" ca="1" si="104"/>
        <v>-</v>
      </c>
      <c r="DH58" s="97" t="str">
        <f t="shared" ca="1" si="105"/>
        <v>-</v>
      </c>
      <c r="DI58" s="97" t="str">
        <f t="shared" ca="1" si="106"/>
        <v>-</v>
      </c>
      <c r="DJ58" s="97" t="str">
        <f t="shared" ca="1" si="107"/>
        <v>-</v>
      </c>
      <c r="DK58" s="97" t="str">
        <f t="shared" ca="1" si="108"/>
        <v>-</v>
      </c>
      <c r="DL58" s="97" t="str">
        <f t="shared" ca="1" si="109"/>
        <v>-</v>
      </c>
      <c r="DM58" s="97" t="str">
        <f t="shared" ca="1" si="110"/>
        <v>-</v>
      </c>
      <c r="DN58" s="97">
        <v>58</v>
      </c>
      <c r="DT58" s="97" t="str">
        <f t="shared" ca="1" si="111"/>
        <v>-</v>
      </c>
      <c r="DU58" s="97" t="str">
        <f t="shared" ca="1" si="112"/>
        <v>-</v>
      </c>
      <c r="DV58" s="97" t="str">
        <f t="shared" ca="1" si="113"/>
        <v>-</v>
      </c>
      <c r="DW58" s="97" t="str">
        <f t="shared" ca="1" si="114"/>
        <v>-</v>
      </c>
      <c r="DX58" s="97" t="str">
        <f t="shared" ca="1" si="115"/>
        <v>-</v>
      </c>
      <c r="DY58" s="97" t="e">
        <f t="shared" ca="1" si="116"/>
        <v>#REF!</v>
      </c>
      <c r="DZ58" s="97" t="str">
        <f t="shared" si="47"/>
        <v>Minor Retrofit</v>
      </c>
      <c r="EA58" s="97" t="e">
        <f t="shared" ca="1" si="117"/>
        <v>#REF!</v>
      </c>
      <c r="EB58" s="97">
        <f t="shared" si="118"/>
        <v>53</v>
      </c>
      <c r="EC58" s="97">
        <f>Calculation!$W$376</f>
        <v>1</v>
      </c>
      <c r="ED58" s="97" t="str">
        <f t="shared" ca="1" si="119"/>
        <v>-</v>
      </c>
      <c r="EE58" s="97" t="str">
        <f t="shared" ca="1" si="120"/>
        <v>-</v>
      </c>
      <c r="EF58" s="97" t="str">
        <f t="shared" ca="1" si="121"/>
        <v>-</v>
      </c>
      <c r="EG58" s="97" t="str">
        <f t="shared" ca="1" si="122"/>
        <v>-</v>
      </c>
      <c r="EH58" s="97" t="str">
        <f t="shared" ca="1" si="123"/>
        <v>-</v>
      </c>
      <c r="EI58" s="97">
        <f t="shared" ca="1" si="124"/>
        <v>0</v>
      </c>
      <c r="EJ58" s="97">
        <f t="shared" ca="1" si="140"/>
        <v>0</v>
      </c>
      <c r="EK58" s="97" t="str">
        <f t="shared" ca="1" si="125"/>
        <v>00</v>
      </c>
      <c r="EL58" s="97" t="e">
        <f t="shared" ca="1" si="126"/>
        <v>#REF!</v>
      </c>
      <c r="EN58" s="97">
        <v>5.3000000000000001E-6</v>
      </c>
      <c r="EP58" s="97">
        <v>53</v>
      </c>
      <c r="EQ58" s="97">
        <f t="array" aca="1" ref="EQ58" ca="1">MAX(IF($EI$6:$EI$365&lt;EQ57,$EI$6:$EI$365,""))</f>
        <v>0</v>
      </c>
      <c r="ER58" s="97">
        <f t="shared" ca="1" si="127"/>
        <v>0</v>
      </c>
      <c r="ES58" s="97" t="e">
        <f t="shared" ca="1" si="136"/>
        <v>#REF!</v>
      </c>
      <c r="ET58" s="97">
        <f t="shared" ca="1" si="128"/>
        <v>0</v>
      </c>
      <c r="EU58" s="97">
        <f t="shared" ca="1" si="129"/>
        <v>0</v>
      </c>
      <c r="EV58" s="97">
        <f t="shared" ca="1" si="49"/>
        <v>1</v>
      </c>
      <c r="EY58" s="97" t="e">
        <f ca="1">INDEX('MCA-INPUT'!$C$28:$F$42,MATCH(MCA!E58,'MCA-INPUT'!$B$28:$B$42,0),MATCH(MCA!B58,'MCA-INPUT'!$C$27:$F$27,0))</f>
        <v>#REF!</v>
      </c>
      <c r="FB58" s="97" t="str">
        <f t="shared" si="164"/>
        <v>Major Retrofit</v>
      </c>
      <c r="FC58" s="97" t="e">
        <f t="shared" ca="1" si="165"/>
        <v>#REF!</v>
      </c>
      <c r="FD58" s="97" t="e">
        <f t="shared" ca="1" si="166"/>
        <v>#REF!</v>
      </c>
      <c r="FE58" s="97">
        <f t="shared" ca="1" si="167"/>
        <v>0</v>
      </c>
      <c r="FF58" s="97" t="str">
        <f t="shared" ca="1" si="168"/>
        <v>N/A</v>
      </c>
      <c r="FG58" s="97" t="e">
        <f t="shared" ca="1" si="147"/>
        <v>#REF!</v>
      </c>
      <c r="FK58" s="97">
        <v>37</v>
      </c>
      <c r="FL58" s="97">
        <f t="shared" ca="1" si="148"/>
        <v>0</v>
      </c>
      <c r="FM58" s="97" t="e">
        <f t="shared" ca="1" si="149"/>
        <v>#N/A</v>
      </c>
      <c r="FN58" s="111" t="e">
        <f t="shared" ca="1" si="169"/>
        <v>#REF!</v>
      </c>
      <c r="FP58" s="97">
        <v>53</v>
      </c>
      <c r="FQ58" s="97" t="str">
        <v>Simple Payback period  - yr</v>
      </c>
      <c r="FR58" s="97" t="str">
        <f t="shared" si="133"/>
        <v>53. Simple Payback period  - yr</v>
      </c>
      <c r="FS58" s="97" t="str">
        <v>yr</v>
      </c>
      <c r="FU58" s="109" t="e">
        <f t="shared" ca="1" si="53"/>
        <v>#REF!</v>
      </c>
      <c r="FV58" s="109" t="e">
        <f t="shared" ca="1" si="54"/>
        <v>#REF!</v>
      </c>
      <c r="FW58" s="110" t="e">
        <f t="shared" ca="1" si="134"/>
        <v>#REF!</v>
      </c>
      <c r="FX58" s="110"/>
      <c r="FY58" s="97" t="e">
        <f t="shared" ca="1" si="135"/>
        <v>#REF!</v>
      </c>
      <c r="FZ58" s="97" t="str">
        <f ca="1">IF(ISERROR(VLOOKUP(FY58,'MCA-INPUT'!$B$45:$F$54,1,FALSE)),"No","Yes")</f>
        <v>No</v>
      </c>
      <c r="GA58" s="109" t="e">
        <f ca="1"/>
        <v>#REF!</v>
      </c>
    </row>
    <row r="59" spans="1:183" x14ac:dyDescent="0.25">
      <c r="A59" s="96">
        <v>54</v>
      </c>
      <c r="B59" s="96" t="s">
        <v>3</v>
      </c>
      <c r="C59" s="106" t="e">
        <f t="shared" ca="1" si="162"/>
        <v>#REF!</v>
      </c>
      <c r="D59" s="107" t="e">
        <f t="shared" ca="1" si="162"/>
        <v>#REF!</v>
      </c>
      <c r="E59" s="96" t="e">
        <f t="shared" ca="1" si="162"/>
        <v>#REF!</v>
      </c>
      <c r="F59" s="96" t="s">
        <v>4</v>
      </c>
      <c r="G59" s="96" t="e">
        <f t="shared" ca="1" si="55"/>
        <v>#REF!</v>
      </c>
      <c r="H59" s="108" t="e">
        <f t="shared" ref="H59:W74" ca="1" si="171">IF($D59=0,"-",(INDIRECT(CONCATENATE($C$1,"Projection_",$B59,"'!",H$2,$DN59)))*$EY59)</f>
        <v>#REF!</v>
      </c>
      <c r="I59" s="108" t="e">
        <f t="shared" ca="1" si="171"/>
        <v>#REF!</v>
      </c>
      <c r="J59" s="108" t="e">
        <f t="shared" ca="1" si="171"/>
        <v>#REF!</v>
      </c>
      <c r="K59" s="108" t="e">
        <f t="shared" ca="1" si="171"/>
        <v>#REF!</v>
      </c>
      <c r="L59" s="108" t="e">
        <f t="shared" ca="1" si="171"/>
        <v>#REF!</v>
      </c>
      <c r="M59" s="108" t="e">
        <f t="shared" ca="1" si="171"/>
        <v>#REF!</v>
      </c>
      <c r="N59" s="108" t="e">
        <f t="shared" ca="1" si="171"/>
        <v>#REF!</v>
      </c>
      <c r="O59" s="108" t="e">
        <f t="shared" ca="1" si="171"/>
        <v>#REF!</v>
      </c>
      <c r="P59" s="108" t="e">
        <f t="shared" ca="1" si="171"/>
        <v>#REF!</v>
      </c>
      <c r="Q59" s="108" t="e">
        <f t="shared" ca="1" si="171"/>
        <v>#REF!</v>
      </c>
      <c r="R59" s="108" t="e">
        <f t="shared" ca="1" si="171"/>
        <v>#REF!</v>
      </c>
      <c r="S59" s="108" t="e">
        <f t="shared" ca="1" si="171"/>
        <v>#REF!</v>
      </c>
      <c r="T59" s="108" t="e">
        <f t="shared" ca="1" si="171"/>
        <v>#REF!</v>
      </c>
      <c r="U59" s="108" t="e">
        <f t="shared" ca="1" si="171"/>
        <v>#REF!</v>
      </c>
      <c r="V59" s="108" t="e">
        <f t="shared" ca="1" si="171"/>
        <v>#REF!</v>
      </c>
      <c r="W59" s="108" t="e">
        <f t="shared" ca="1" si="171"/>
        <v>#REF!</v>
      </c>
      <c r="X59" s="108" t="e">
        <f t="shared" ca="1" si="170"/>
        <v>#REF!</v>
      </c>
      <c r="Y59" s="108" t="e">
        <f t="shared" ca="1" si="170"/>
        <v>#REF!</v>
      </c>
      <c r="Z59" s="108" t="e">
        <f t="shared" ca="1" si="170"/>
        <v>#REF!</v>
      </c>
      <c r="AA59" s="108" t="e">
        <f t="shared" ca="1" si="170"/>
        <v>#REF!</v>
      </c>
      <c r="AB59" s="108" t="e">
        <f t="shared" ca="1" si="170"/>
        <v>#REF!</v>
      </c>
      <c r="AC59" s="108" t="e">
        <f t="shared" ca="1" si="170"/>
        <v>#REF!</v>
      </c>
      <c r="AD59" s="108" t="e">
        <f t="shared" ca="1" si="170"/>
        <v>#REF!</v>
      </c>
      <c r="AE59" s="108" t="e">
        <f t="shared" ca="1" si="170"/>
        <v>#REF!</v>
      </c>
      <c r="AF59" s="108" t="e">
        <f t="shared" ca="1" si="170"/>
        <v>#REF!</v>
      </c>
      <c r="AG59" s="108" t="e">
        <f t="shared" ca="1" si="170"/>
        <v>#REF!</v>
      </c>
      <c r="AH59" s="108" t="e">
        <f t="shared" ca="1" si="170"/>
        <v>#REF!</v>
      </c>
      <c r="AI59" s="108" t="e">
        <f t="shared" ca="1" si="170"/>
        <v>#REF!</v>
      </c>
      <c r="AJ59" s="108" t="e">
        <f t="shared" ca="1" si="170"/>
        <v>#REF!</v>
      </c>
      <c r="AK59" s="108" t="e">
        <f t="shared" ca="1" si="170"/>
        <v>#REF!</v>
      </c>
      <c r="AL59" s="108" t="e">
        <f t="shared" ca="1" si="170"/>
        <v>#REF!</v>
      </c>
      <c r="AM59" s="108" t="e">
        <f t="shared" ca="1" si="163"/>
        <v>#REF!</v>
      </c>
      <c r="AN59" s="108" t="e">
        <f t="shared" ca="1" si="163"/>
        <v>#REF!</v>
      </c>
      <c r="AO59" s="108" t="e">
        <f t="shared" ca="1" si="163"/>
        <v>#REF!</v>
      </c>
      <c r="AP59" s="108" t="e">
        <f t="shared" ca="1" si="163"/>
        <v>#REF!</v>
      </c>
      <c r="AQ59" s="108" t="e">
        <f t="shared" ca="1" si="163"/>
        <v>#REF!</v>
      </c>
      <c r="AR59" s="108" t="e">
        <f t="shared" ca="1" si="163"/>
        <v>#REF!</v>
      </c>
      <c r="AS59" s="108" t="e">
        <f t="shared" ca="1" si="163"/>
        <v>#REF!</v>
      </c>
      <c r="AT59" s="108" t="e">
        <f t="shared" ca="1" si="163"/>
        <v>#REF!</v>
      </c>
      <c r="AU59" s="108" t="e">
        <f t="shared" ca="1" si="163"/>
        <v>#REF!</v>
      </c>
      <c r="AV59" s="108" t="e">
        <f t="shared" ca="1" si="163"/>
        <v>#REF!</v>
      </c>
      <c r="AW59" s="108" t="e">
        <f t="shared" ca="1" si="163"/>
        <v>#REF!</v>
      </c>
      <c r="AX59" s="108" t="e">
        <f t="shared" ca="1" si="163"/>
        <v>#REF!</v>
      </c>
      <c r="AY59" s="108" t="e">
        <f t="shared" ca="1" si="163"/>
        <v>#REF!</v>
      </c>
      <c r="AZ59" s="108" t="e">
        <f t="shared" ca="1" si="163"/>
        <v>#REF!</v>
      </c>
      <c r="BA59" s="108" t="e">
        <f t="shared" ca="1" si="163"/>
        <v>#REF!</v>
      </c>
      <c r="BB59" s="108" t="e">
        <f t="shared" ca="1" si="163"/>
        <v>#REF!</v>
      </c>
      <c r="BC59" s="108" t="e">
        <f t="shared" ca="1" si="161"/>
        <v>#REF!</v>
      </c>
      <c r="BD59" s="108" t="e">
        <f t="shared" ca="1" si="161"/>
        <v>#REF!</v>
      </c>
      <c r="BE59" s="108" t="e">
        <f t="shared" ca="1" si="161"/>
        <v>#REF!</v>
      </c>
      <c r="BF59" s="108" t="e">
        <f t="shared" ca="1" si="161"/>
        <v>#REF!</v>
      </c>
      <c r="BG59" s="108" t="e">
        <f t="shared" ca="1" si="161"/>
        <v>#REF!</v>
      </c>
      <c r="BH59" s="108" t="e">
        <f t="shared" ca="1" si="161"/>
        <v>#REF!</v>
      </c>
      <c r="BI59" s="108" t="e">
        <f t="shared" ca="1" si="161"/>
        <v>#REF!</v>
      </c>
      <c r="BL59" s="97" t="str">
        <f t="shared" ca="1" si="57"/>
        <v>-</v>
      </c>
      <c r="BM59" s="97" t="str">
        <f t="shared" ca="1" si="58"/>
        <v>-</v>
      </c>
      <c r="BN59" s="97" t="str">
        <f t="shared" ca="1" si="59"/>
        <v>-</v>
      </c>
      <c r="BO59" s="97" t="str">
        <f t="shared" ca="1" si="60"/>
        <v>-</v>
      </c>
      <c r="BP59" s="99" t="str">
        <f t="shared" ca="1" si="61"/>
        <v xml:space="preserve"> - </v>
      </c>
      <c r="BQ59" s="99" t="str">
        <f t="shared" ca="1" si="62"/>
        <v xml:space="preserve"> - </v>
      </c>
      <c r="BR59" s="97" t="str">
        <f t="shared" ca="1" si="63"/>
        <v>-</v>
      </c>
      <c r="BS59" s="97" t="str">
        <f t="shared" ca="1" si="64"/>
        <v>-</v>
      </c>
      <c r="BT59" s="97" t="str">
        <f t="shared" ca="1" si="65"/>
        <v>-</v>
      </c>
      <c r="BU59" s="97" t="str">
        <f t="shared" ca="1" si="66"/>
        <v>-</v>
      </c>
      <c r="BV59" s="97" t="str">
        <f t="shared" ca="1" si="67"/>
        <v>-</v>
      </c>
      <c r="BW59" s="97" t="str">
        <f t="shared" ca="1" si="68"/>
        <v>-</v>
      </c>
      <c r="BX59" s="99" t="str">
        <f t="shared" ca="1" si="69"/>
        <v xml:space="preserve"> - </v>
      </c>
      <c r="BY59" s="99" t="str">
        <f t="shared" ca="1" si="70"/>
        <v xml:space="preserve"> - </v>
      </c>
      <c r="BZ59" s="97" t="str">
        <f t="shared" ca="1" si="71"/>
        <v>-</v>
      </c>
      <c r="CA59" s="97" t="str">
        <f t="shared" ca="1" si="72"/>
        <v>-</v>
      </c>
      <c r="CB59" s="99" t="str">
        <f t="shared" ca="1" si="73"/>
        <v xml:space="preserve"> - </v>
      </c>
      <c r="CC59" s="99" t="str">
        <f t="shared" ca="1" si="74"/>
        <v xml:space="preserve"> - </v>
      </c>
      <c r="CD59" s="99" t="str">
        <f t="shared" ca="1" si="75"/>
        <v xml:space="preserve"> - </v>
      </c>
      <c r="CE59" s="99" t="str">
        <f t="shared" ca="1" si="76"/>
        <v xml:space="preserve"> - </v>
      </c>
      <c r="CF59" s="99" t="str">
        <f t="shared" ca="1" si="77"/>
        <v xml:space="preserve"> - </v>
      </c>
      <c r="CG59" s="99" t="str">
        <f t="shared" ca="1" si="78"/>
        <v xml:space="preserve"> - </v>
      </c>
      <c r="CH59" s="97" t="str">
        <f t="shared" ca="1" si="79"/>
        <v>-</v>
      </c>
      <c r="CI59" s="97" t="str">
        <f t="shared" ca="1" si="80"/>
        <v>-</v>
      </c>
      <c r="CJ59" s="97" t="str">
        <f t="shared" ca="1" si="81"/>
        <v>-</v>
      </c>
      <c r="CK59" s="97" t="str">
        <f t="shared" ca="1" si="82"/>
        <v>-</v>
      </c>
      <c r="CL59" s="97" t="str">
        <f t="shared" ca="1" si="83"/>
        <v>-</v>
      </c>
      <c r="CM59" s="97" t="str">
        <f t="shared" ca="1" si="84"/>
        <v>-</v>
      </c>
      <c r="CN59" s="97" t="str">
        <f t="shared" ca="1" si="85"/>
        <v>-</v>
      </c>
      <c r="CO59" s="97" t="str">
        <f t="shared" ca="1" si="86"/>
        <v>-</v>
      </c>
      <c r="CP59" s="97" t="str">
        <f t="shared" ca="1" si="87"/>
        <v>-</v>
      </c>
      <c r="CQ59" s="97" t="str">
        <f t="shared" ca="1" si="88"/>
        <v>-</v>
      </c>
      <c r="CR59" s="97" t="str">
        <f t="shared" ca="1" si="89"/>
        <v>-</v>
      </c>
      <c r="CS59" s="97" t="str">
        <f t="shared" ca="1" si="90"/>
        <v>-</v>
      </c>
      <c r="CT59" s="97" t="str">
        <f t="shared" ca="1" si="91"/>
        <v>-</v>
      </c>
      <c r="CU59" s="97" t="str">
        <f t="shared" ca="1" si="92"/>
        <v>-</v>
      </c>
      <c r="CV59" s="97" t="str">
        <f t="shared" ca="1" si="93"/>
        <v>-</v>
      </c>
      <c r="CW59" s="97" t="str">
        <f t="shared" ca="1" si="94"/>
        <v>-</v>
      </c>
      <c r="CX59" s="97" t="str">
        <f t="shared" ca="1" si="95"/>
        <v>-</v>
      </c>
      <c r="CY59" s="97" t="str">
        <f t="shared" ca="1" si="96"/>
        <v>-</v>
      </c>
      <c r="CZ59" s="97" t="str">
        <f t="shared" ca="1" si="97"/>
        <v>-</v>
      </c>
      <c r="DA59" s="97" t="str">
        <f t="shared" ca="1" si="98"/>
        <v>-</v>
      </c>
      <c r="DB59" s="97" t="str">
        <f t="shared" ca="1" si="99"/>
        <v>-</v>
      </c>
      <c r="DC59" s="97" t="str">
        <f t="shared" ca="1" si="100"/>
        <v>-</v>
      </c>
      <c r="DD59" s="97" t="str">
        <f t="shared" ca="1" si="101"/>
        <v>-</v>
      </c>
      <c r="DE59" s="97" t="str">
        <f t="shared" ca="1" si="102"/>
        <v>-</v>
      </c>
      <c r="DF59" s="97" t="str">
        <f t="shared" ca="1" si="103"/>
        <v>-</v>
      </c>
      <c r="DG59" s="97" t="str">
        <f t="shared" ca="1" si="104"/>
        <v>-</v>
      </c>
      <c r="DH59" s="97" t="str">
        <f t="shared" ca="1" si="105"/>
        <v>-</v>
      </c>
      <c r="DI59" s="97" t="str">
        <f t="shared" ca="1" si="106"/>
        <v>-</v>
      </c>
      <c r="DJ59" s="97" t="str">
        <f t="shared" ca="1" si="107"/>
        <v>-</v>
      </c>
      <c r="DK59" s="97" t="str">
        <f t="shared" ca="1" si="108"/>
        <v>-</v>
      </c>
      <c r="DL59" s="97" t="str">
        <f t="shared" ca="1" si="109"/>
        <v>-</v>
      </c>
      <c r="DM59" s="97" t="str">
        <f t="shared" ca="1" si="110"/>
        <v>-</v>
      </c>
      <c r="DN59" s="97">
        <v>59</v>
      </c>
      <c r="DT59" s="97" t="str">
        <f t="shared" ca="1" si="111"/>
        <v>-</v>
      </c>
      <c r="DU59" s="97" t="str">
        <f t="shared" ca="1" si="112"/>
        <v>-</v>
      </c>
      <c r="DV59" s="97" t="str">
        <f t="shared" ca="1" si="113"/>
        <v>-</v>
      </c>
      <c r="DW59" s="97" t="str">
        <f t="shared" ca="1" si="114"/>
        <v>-</v>
      </c>
      <c r="DX59" s="97" t="str">
        <f t="shared" ca="1" si="115"/>
        <v>-</v>
      </c>
      <c r="DY59" s="97" t="e">
        <f t="shared" ca="1" si="116"/>
        <v>#REF!</v>
      </c>
      <c r="DZ59" s="97" t="str">
        <f t="shared" si="47"/>
        <v>Minor Retrofit</v>
      </c>
      <c r="EA59" s="97" t="e">
        <f t="shared" ca="1" si="117"/>
        <v>#REF!</v>
      </c>
      <c r="EB59" s="97">
        <f t="shared" si="118"/>
        <v>54</v>
      </c>
      <c r="EC59" s="97">
        <f>Calculation!$W$376</f>
        <v>1</v>
      </c>
      <c r="ED59" s="97" t="str">
        <f t="shared" ca="1" si="119"/>
        <v>-</v>
      </c>
      <c r="EE59" s="97" t="str">
        <f t="shared" ca="1" si="120"/>
        <v>-</v>
      </c>
      <c r="EF59" s="97" t="str">
        <f t="shared" ca="1" si="121"/>
        <v>-</v>
      </c>
      <c r="EG59" s="97" t="str">
        <f t="shared" ca="1" si="122"/>
        <v>-</v>
      </c>
      <c r="EH59" s="97" t="str">
        <f t="shared" ca="1" si="123"/>
        <v>-</v>
      </c>
      <c r="EI59" s="97">
        <f t="shared" ca="1" si="124"/>
        <v>0</v>
      </c>
      <c r="EJ59" s="97">
        <f t="shared" ca="1" si="140"/>
        <v>0</v>
      </c>
      <c r="EK59" s="97" t="str">
        <f t="shared" ca="1" si="125"/>
        <v>00</v>
      </c>
      <c r="EL59" s="97" t="e">
        <f t="shared" ca="1" si="126"/>
        <v>#REF!</v>
      </c>
      <c r="EN59" s="97">
        <v>5.4E-6</v>
      </c>
      <c r="EP59" s="97">
        <v>54</v>
      </c>
      <c r="EQ59" s="97">
        <f t="array" aca="1" ref="EQ59" ca="1">MAX(IF($EI$6:$EI$365&lt;EQ58,$EI$6:$EI$365,""))</f>
        <v>0</v>
      </c>
      <c r="ER59" s="97">
        <f t="shared" ca="1" si="127"/>
        <v>0</v>
      </c>
      <c r="ES59" s="97" t="e">
        <f t="shared" ca="1" si="136"/>
        <v>#REF!</v>
      </c>
      <c r="ET59" s="97">
        <f t="shared" ca="1" si="128"/>
        <v>0</v>
      </c>
      <c r="EU59" s="97">
        <f t="shared" ca="1" si="129"/>
        <v>0</v>
      </c>
      <c r="EV59" s="97">
        <f t="shared" ca="1" si="49"/>
        <v>1</v>
      </c>
      <c r="EY59" s="97" t="e">
        <f ca="1">INDEX('MCA-INPUT'!$C$28:$F$42,MATCH(MCA!E59,'MCA-INPUT'!$B$28:$B$42,0),MATCH(MCA!B59,'MCA-INPUT'!$C$27:$F$27,0))</f>
        <v>#REF!</v>
      </c>
      <c r="FB59" s="97" t="str">
        <f t="shared" si="164"/>
        <v>Major Retrofit</v>
      </c>
      <c r="FC59" s="97" t="e">
        <f t="shared" ca="1" si="165"/>
        <v>#REF!</v>
      </c>
      <c r="FD59" s="97" t="e">
        <f t="shared" ca="1" si="166"/>
        <v>#REF!</v>
      </c>
      <c r="FE59" s="97">
        <f t="shared" ca="1" si="167"/>
        <v>0</v>
      </c>
      <c r="FF59" s="97" t="str">
        <f t="shared" ca="1" si="168"/>
        <v>N/A</v>
      </c>
      <c r="FG59" s="97" t="e">
        <f t="shared" ca="1" si="147"/>
        <v>#REF!</v>
      </c>
      <c r="FK59" s="97">
        <v>38</v>
      </c>
      <c r="FL59" s="97">
        <f t="shared" ca="1" si="148"/>
        <v>0</v>
      </c>
      <c r="FM59" s="97" t="e">
        <f t="shared" ca="1" si="149"/>
        <v>#N/A</v>
      </c>
      <c r="FN59" s="111" t="e">
        <f t="shared" ca="1" si="169"/>
        <v>#REF!</v>
      </c>
      <c r="FP59" s="97">
        <v>54</v>
      </c>
      <c r="FQ59" s="97" t="str">
        <v>Total investment cost per total annual energy saved  - National Currency/(kWh of energy saved)</v>
      </c>
      <c r="FR59" s="97" t="str">
        <f t="shared" si="133"/>
        <v>54. Total investment cost per total annual energy saved  - National Currency/(kWh of energy saved)</v>
      </c>
      <c r="FS59" s="97" t="str">
        <v>National Currency/(kWh of energy saved)</v>
      </c>
      <c r="FU59" s="109" t="e">
        <f t="shared" ca="1" si="53"/>
        <v>#REF!</v>
      </c>
      <c r="FV59" s="109" t="e">
        <f t="shared" ca="1" si="54"/>
        <v>#REF!</v>
      </c>
      <c r="FW59" s="110" t="e">
        <f t="shared" ca="1" si="134"/>
        <v>#REF!</v>
      </c>
      <c r="FX59" s="110"/>
      <c r="FY59" s="97" t="e">
        <f t="shared" ca="1" si="135"/>
        <v>#REF!</v>
      </c>
      <c r="FZ59" s="97" t="str">
        <f ca="1">IF(ISERROR(VLOOKUP(FY59,'MCA-INPUT'!$B$45:$F$54,1,FALSE)),"No","Yes")</f>
        <v>No</v>
      </c>
      <c r="GA59" s="109" t="e">
        <f ca="1"/>
        <v>#REF!</v>
      </c>
    </row>
    <row r="60" spans="1:183" x14ac:dyDescent="0.25">
      <c r="A60" s="96">
        <v>55</v>
      </c>
      <c r="B60" s="96" t="s">
        <v>3</v>
      </c>
      <c r="C60" s="106" t="e">
        <f t="shared" ca="1" si="162"/>
        <v>#REF!</v>
      </c>
      <c r="D60" s="107" t="e">
        <f t="shared" ca="1" si="162"/>
        <v>#REF!</v>
      </c>
      <c r="E60" s="96" t="e">
        <f t="shared" ca="1" si="162"/>
        <v>#REF!</v>
      </c>
      <c r="F60" s="96" t="s">
        <v>4</v>
      </c>
      <c r="G60" s="96" t="e">
        <f t="shared" ca="1" si="55"/>
        <v>#REF!</v>
      </c>
      <c r="H60" s="108" t="e">
        <f t="shared" ca="1" si="171"/>
        <v>#REF!</v>
      </c>
      <c r="I60" s="108" t="e">
        <f t="shared" ca="1" si="171"/>
        <v>#REF!</v>
      </c>
      <c r="J60" s="108" t="e">
        <f t="shared" ca="1" si="171"/>
        <v>#REF!</v>
      </c>
      <c r="K60" s="108" t="e">
        <f t="shared" ca="1" si="171"/>
        <v>#REF!</v>
      </c>
      <c r="L60" s="108" t="e">
        <f t="shared" ca="1" si="171"/>
        <v>#REF!</v>
      </c>
      <c r="M60" s="108" t="e">
        <f t="shared" ca="1" si="171"/>
        <v>#REF!</v>
      </c>
      <c r="N60" s="108" t="e">
        <f t="shared" ca="1" si="171"/>
        <v>#REF!</v>
      </c>
      <c r="O60" s="108" t="e">
        <f t="shared" ca="1" si="171"/>
        <v>#REF!</v>
      </c>
      <c r="P60" s="108" t="e">
        <f t="shared" ca="1" si="171"/>
        <v>#REF!</v>
      </c>
      <c r="Q60" s="108" t="e">
        <f t="shared" ca="1" si="171"/>
        <v>#REF!</v>
      </c>
      <c r="R60" s="108" t="e">
        <f t="shared" ca="1" si="171"/>
        <v>#REF!</v>
      </c>
      <c r="S60" s="108" t="e">
        <f t="shared" ca="1" si="171"/>
        <v>#REF!</v>
      </c>
      <c r="T60" s="108" t="e">
        <f t="shared" ca="1" si="171"/>
        <v>#REF!</v>
      </c>
      <c r="U60" s="108" t="e">
        <f t="shared" ca="1" si="171"/>
        <v>#REF!</v>
      </c>
      <c r="V60" s="108" t="e">
        <f t="shared" ca="1" si="171"/>
        <v>#REF!</v>
      </c>
      <c r="W60" s="108" t="e">
        <f t="shared" ca="1" si="171"/>
        <v>#REF!</v>
      </c>
      <c r="X60" s="108" t="e">
        <f t="shared" ca="1" si="170"/>
        <v>#REF!</v>
      </c>
      <c r="Y60" s="108" t="e">
        <f t="shared" ca="1" si="170"/>
        <v>#REF!</v>
      </c>
      <c r="Z60" s="108" t="e">
        <f t="shared" ca="1" si="170"/>
        <v>#REF!</v>
      </c>
      <c r="AA60" s="108" t="e">
        <f t="shared" ca="1" si="170"/>
        <v>#REF!</v>
      </c>
      <c r="AB60" s="108" t="e">
        <f t="shared" ca="1" si="170"/>
        <v>#REF!</v>
      </c>
      <c r="AC60" s="108" t="e">
        <f t="shared" ca="1" si="170"/>
        <v>#REF!</v>
      </c>
      <c r="AD60" s="108" t="e">
        <f t="shared" ca="1" si="170"/>
        <v>#REF!</v>
      </c>
      <c r="AE60" s="108" t="e">
        <f t="shared" ca="1" si="170"/>
        <v>#REF!</v>
      </c>
      <c r="AF60" s="108" t="e">
        <f t="shared" ca="1" si="170"/>
        <v>#REF!</v>
      </c>
      <c r="AG60" s="108" t="e">
        <f t="shared" ca="1" si="170"/>
        <v>#REF!</v>
      </c>
      <c r="AH60" s="108" t="e">
        <f t="shared" ca="1" si="170"/>
        <v>#REF!</v>
      </c>
      <c r="AI60" s="108" t="e">
        <f t="shared" ca="1" si="170"/>
        <v>#REF!</v>
      </c>
      <c r="AJ60" s="108" t="e">
        <f t="shared" ca="1" si="170"/>
        <v>#REF!</v>
      </c>
      <c r="AK60" s="108" t="e">
        <f t="shared" ca="1" si="170"/>
        <v>#REF!</v>
      </c>
      <c r="AL60" s="108" t="e">
        <f t="shared" ca="1" si="170"/>
        <v>#REF!</v>
      </c>
      <c r="AM60" s="108" t="e">
        <f t="shared" ca="1" si="163"/>
        <v>#REF!</v>
      </c>
      <c r="AN60" s="108" t="e">
        <f t="shared" ca="1" si="163"/>
        <v>#REF!</v>
      </c>
      <c r="AO60" s="108" t="e">
        <f t="shared" ca="1" si="163"/>
        <v>#REF!</v>
      </c>
      <c r="AP60" s="108" t="e">
        <f t="shared" ca="1" si="163"/>
        <v>#REF!</v>
      </c>
      <c r="AQ60" s="108" t="e">
        <f t="shared" ca="1" si="163"/>
        <v>#REF!</v>
      </c>
      <c r="AR60" s="108" t="e">
        <f t="shared" ca="1" si="163"/>
        <v>#REF!</v>
      </c>
      <c r="AS60" s="108" t="e">
        <f t="shared" ca="1" si="163"/>
        <v>#REF!</v>
      </c>
      <c r="AT60" s="108" t="e">
        <f t="shared" ca="1" si="163"/>
        <v>#REF!</v>
      </c>
      <c r="AU60" s="108" t="e">
        <f t="shared" ca="1" si="163"/>
        <v>#REF!</v>
      </c>
      <c r="AV60" s="108" t="e">
        <f t="shared" ca="1" si="163"/>
        <v>#REF!</v>
      </c>
      <c r="AW60" s="108" t="e">
        <f t="shared" ca="1" si="163"/>
        <v>#REF!</v>
      </c>
      <c r="AX60" s="108" t="e">
        <f t="shared" ca="1" si="163"/>
        <v>#REF!</v>
      </c>
      <c r="AY60" s="108" t="e">
        <f t="shared" ca="1" si="163"/>
        <v>#REF!</v>
      </c>
      <c r="AZ60" s="108" t="e">
        <f t="shared" ca="1" si="163"/>
        <v>#REF!</v>
      </c>
      <c r="BA60" s="108" t="e">
        <f t="shared" ca="1" si="163"/>
        <v>#REF!</v>
      </c>
      <c r="BB60" s="108" t="e">
        <f t="shared" ca="1" si="163"/>
        <v>#REF!</v>
      </c>
      <c r="BC60" s="108" t="e">
        <f t="shared" ca="1" si="161"/>
        <v>#REF!</v>
      </c>
      <c r="BD60" s="108" t="e">
        <f t="shared" ca="1" si="161"/>
        <v>#REF!</v>
      </c>
      <c r="BE60" s="108" t="e">
        <f t="shared" ca="1" si="161"/>
        <v>#REF!</v>
      </c>
      <c r="BF60" s="108" t="e">
        <f t="shared" ca="1" si="161"/>
        <v>#REF!</v>
      </c>
      <c r="BG60" s="108" t="e">
        <f t="shared" ca="1" si="161"/>
        <v>#REF!</v>
      </c>
      <c r="BH60" s="108" t="e">
        <f t="shared" ca="1" si="161"/>
        <v>#REF!</v>
      </c>
      <c r="BI60" s="108" t="e">
        <f t="shared" ca="1" si="161"/>
        <v>#REF!</v>
      </c>
      <c r="BL60" s="97" t="str">
        <f t="shared" ca="1" si="57"/>
        <v>-</v>
      </c>
      <c r="BM60" s="97" t="str">
        <f t="shared" ca="1" si="58"/>
        <v>-</v>
      </c>
      <c r="BN60" s="97" t="str">
        <f t="shared" ca="1" si="59"/>
        <v>-</v>
      </c>
      <c r="BO60" s="97" t="str">
        <f t="shared" ca="1" si="60"/>
        <v>-</v>
      </c>
      <c r="BP60" s="99" t="str">
        <f t="shared" ca="1" si="61"/>
        <v xml:space="preserve"> - </v>
      </c>
      <c r="BQ60" s="99" t="str">
        <f t="shared" ca="1" si="62"/>
        <v xml:space="preserve"> - </v>
      </c>
      <c r="BR60" s="97" t="str">
        <f t="shared" ca="1" si="63"/>
        <v>-</v>
      </c>
      <c r="BS60" s="97" t="str">
        <f t="shared" ca="1" si="64"/>
        <v>-</v>
      </c>
      <c r="BT60" s="97" t="str">
        <f t="shared" ca="1" si="65"/>
        <v>-</v>
      </c>
      <c r="BU60" s="97" t="str">
        <f t="shared" ca="1" si="66"/>
        <v>-</v>
      </c>
      <c r="BV60" s="97" t="str">
        <f t="shared" ca="1" si="67"/>
        <v>-</v>
      </c>
      <c r="BW60" s="97" t="str">
        <f t="shared" ca="1" si="68"/>
        <v>-</v>
      </c>
      <c r="BX60" s="99" t="str">
        <f t="shared" ca="1" si="69"/>
        <v xml:space="preserve"> - </v>
      </c>
      <c r="BY60" s="99" t="str">
        <f t="shared" ca="1" si="70"/>
        <v xml:space="preserve"> - </v>
      </c>
      <c r="BZ60" s="97" t="str">
        <f t="shared" ca="1" si="71"/>
        <v>-</v>
      </c>
      <c r="CA60" s="97" t="str">
        <f t="shared" ca="1" si="72"/>
        <v>-</v>
      </c>
      <c r="CB60" s="99" t="str">
        <f t="shared" ca="1" si="73"/>
        <v xml:space="preserve"> - </v>
      </c>
      <c r="CC60" s="99" t="str">
        <f t="shared" ca="1" si="74"/>
        <v xml:space="preserve"> - </v>
      </c>
      <c r="CD60" s="99" t="str">
        <f t="shared" ca="1" si="75"/>
        <v xml:space="preserve"> - </v>
      </c>
      <c r="CE60" s="99" t="str">
        <f t="shared" ca="1" si="76"/>
        <v xml:space="preserve"> - </v>
      </c>
      <c r="CF60" s="99" t="str">
        <f t="shared" ca="1" si="77"/>
        <v xml:space="preserve"> - </v>
      </c>
      <c r="CG60" s="99" t="str">
        <f t="shared" ca="1" si="78"/>
        <v xml:space="preserve"> - </v>
      </c>
      <c r="CH60" s="97" t="str">
        <f t="shared" ca="1" si="79"/>
        <v>-</v>
      </c>
      <c r="CI60" s="97" t="str">
        <f t="shared" ca="1" si="80"/>
        <v>-</v>
      </c>
      <c r="CJ60" s="97" t="str">
        <f t="shared" ca="1" si="81"/>
        <v>-</v>
      </c>
      <c r="CK60" s="97" t="str">
        <f t="shared" ca="1" si="82"/>
        <v>-</v>
      </c>
      <c r="CL60" s="97" t="str">
        <f t="shared" ca="1" si="83"/>
        <v>-</v>
      </c>
      <c r="CM60" s="97" t="str">
        <f t="shared" ca="1" si="84"/>
        <v>-</v>
      </c>
      <c r="CN60" s="97" t="str">
        <f t="shared" ca="1" si="85"/>
        <v>-</v>
      </c>
      <c r="CO60" s="97" t="str">
        <f t="shared" ca="1" si="86"/>
        <v>-</v>
      </c>
      <c r="CP60" s="97" t="str">
        <f t="shared" ca="1" si="87"/>
        <v>-</v>
      </c>
      <c r="CQ60" s="97" t="str">
        <f t="shared" ca="1" si="88"/>
        <v>-</v>
      </c>
      <c r="CR60" s="97" t="str">
        <f t="shared" ca="1" si="89"/>
        <v>-</v>
      </c>
      <c r="CS60" s="97" t="str">
        <f t="shared" ca="1" si="90"/>
        <v>-</v>
      </c>
      <c r="CT60" s="97" t="str">
        <f t="shared" ca="1" si="91"/>
        <v>-</v>
      </c>
      <c r="CU60" s="97" t="str">
        <f t="shared" ca="1" si="92"/>
        <v>-</v>
      </c>
      <c r="CV60" s="97" t="str">
        <f t="shared" ca="1" si="93"/>
        <v>-</v>
      </c>
      <c r="CW60" s="97" t="str">
        <f t="shared" ca="1" si="94"/>
        <v>-</v>
      </c>
      <c r="CX60" s="97" t="str">
        <f t="shared" ca="1" si="95"/>
        <v>-</v>
      </c>
      <c r="CY60" s="97" t="str">
        <f t="shared" ca="1" si="96"/>
        <v>-</v>
      </c>
      <c r="CZ60" s="97" t="str">
        <f t="shared" ca="1" si="97"/>
        <v>-</v>
      </c>
      <c r="DA60" s="97" t="str">
        <f t="shared" ca="1" si="98"/>
        <v>-</v>
      </c>
      <c r="DB60" s="97" t="str">
        <f t="shared" ca="1" si="99"/>
        <v>-</v>
      </c>
      <c r="DC60" s="97" t="str">
        <f t="shared" ca="1" si="100"/>
        <v>-</v>
      </c>
      <c r="DD60" s="97" t="str">
        <f t="shared" ca="1" si="101"/>
        <v>-</v>
      </c>
      <c r="DE60" s="97" t="str">
        <f t="shared" ca="1" si="102"/>
        <v>-</v>
      </c>
      <c r="DF60" s="97" t="str">
        <f t="shared" ca="1" si="103"/>
        <v>-</v>
      </c>
      <c r="DG60" s="97" t="str">
        <f t="shared" ca="1" si="104"/>
        <v>-</v>
      </c>
      <c r="DH60" s="97" t="str">
        <f t="shared" ca="1" si="105"/>
        <v>-</v>
      </c>
      <c r="DI60" s="97" t="str">
        <f t="shared" ca="1" si="106"/>
        <v>-</v>
      </c>
      <c r="DJ60" s="97" t="str">
        <f t="shared" ca="1" si="107"/>
        <v>-</v>
      </c>
      <c r="DK60" s="97" t="str">
        <f t="shared" ca="1" si="108"/>
        <v>-</v>
      </c>
      <c r="DL60" s="97" t="str">
        <f t="shared" ca="1" si="109"/>
        <v>-</v>
      </c>
      <c r="DM60" s="97" t="str">
        <f t="shared" ca="1" si="110"/>
        <v>-</v>
      </c>
      <c r="DN60" s="97">
        <v>60</v>
      </c>
      <c r="DT60" s="97" t="str">
        <f t="shared" ca="1" si="111"/>
        <v>-</v>
      </c>
      <c r="DU60" s="97" t="str">
        <f t="shared" ca="1" si="112"/>
        <v>-</v>
      </c>
      <c r="DV60" s="97" t="str">
        <f t="shared" ca="1" si="113"/>
        <v>-</v>
      </c>
      <c r="DW60" s="97" t="str">
        <f t="shared" ca="1" si="114"/>
        <v>-</v>
      </c>
      <c r="DX60" s="97" t="str">
        <f t="shared" ca="1" si="115"/>
        <v>-</v>
      </c>
      <c r="DY60" s="97" t="e">
        <f t="shared" ca="1" si="116"/>
        <v>#REF!</v>
      </c>
      <c r="DZ60" s="97" t="str">
        <f t="shared" si="47"/>
        <v>Minor Retrofit</v>
      </c>
      <c r="EA60" s="97" t="e">
        <f t="shared" ca="1" si="117"/>
        <v>#REF!</v>
      </c>
      <c r="EB60" s="97">
        <f t="shared" si="118"/>
        <v>55</v>
      </c>
      <c r="EC60" s="97">
        <f>Calculation!$W$376</f>
        <v>1</v>
      </c>
      <c r="ED60" s="97" t="str">
        <f t="shared" ca="1" si="119"/>
        <v>-</v>
      </c>
      <c r="EE60" s="97" t="str">
        <f t="shared" ca="1" si="120"/>
        <v>-</v>
      </c>
      <c r="EF60" s="97" t="str">
        <f t="shared" ca="1" si="121"/>
        <v>-</v>
      </c>
      <c r="EG60" s="97" t="str">
        <f t="shared" ca="1" si="122"/>
        <v>-</v>
      </c>
      <c r="EH60" s="97" t="str">
        <f t="shared" ca="1" si="123"/>
        <v>-</v>
      </c>
      <c r="EI60" s="97">
        <f t="shared" ca="1" si="124"/>
        <v>0</v>
      </c>
      <c r="EJ60" s="97">
        <f t="shared" ca="1" si="140"/>
        <v>0</v>
      </c>
      <c r="EK60" s="97" t="str">
        <f t="shared" ca="1" si="125"/>
        <v>00</v>
      </c>
      <c r="EL60" s="97" t="e">
        <f t="shared" ca="1" si="126"/>
        <v>#REF!</v>
      </c>
      <c r="EN60" s="97">
        <v>5.4999999999999999E-6</v>
      </c>
      <c r="EP60" s="97">
        <v>55</v>
      </c>
      <c r="EQ60" s="97">
        <f t="array" aca="1" ref="EQ60" ca="1">MAX(IF($EI$6:$EI$365&lt;EQ59,$EI$6:$EI$365,""))</f>
        <v>0</v>
      </c>
      <c r="ER60" s="97">
        <f t="shared" ca="1" si="127"/>
        <v>0</v>
      </c>
      <c r="ES60" s="97" t="e">
        <f t="shared" ca="1" si="136"/>
        <v>#REF!</v>
      </c>
      <c r="ET60" s="97">
        <f t="shared" ca="1" si="128"/>
        <v>0</v>
      </c>
      <c r="EU60" s="97">
        <f t="shared" ca="1" si="129"/>
        <v>0</v>
      </c>
      <c r="EV60" s="97">
        <f t="shared" ca="1" si="49"/>
        <v>1</v>
      </c>
      <c r="EY60" s="97" t="e">
        <f ca="1">INDEX('MCA-INPUT'!$C$28:$F$42,MATCH(MCA!E60,'MCA-INPUT'!$B$28:$B$42,0),MATCH(MCA!B60,'MCA-INPUT'!$C$27:$F$27,0))</f>
        <v>#REF!</v>
      </c>
      <c r="FB60" s="97" t="str">
        <f t="shared" si="164"/>
        <v>Major Retrofit</v>
      </c>
      <c r="FC60" s="97" t="e">
        <f t="shared" ca="1" si="165"/>
        <v>#REF!</v>
      </c>
      <c r="FD60" s="97" t="e">
        <f t="shared" ca="1" si="166"/>
        <v>#REF!</v>
      </c>
      <c r="FE60" s="97">
        <f t="shared" ca="1" si="167"/>
        <v>0</v>
      </c>
      <c r="FF60" s="97" t="str">
        <f t="shared" ca="1" si="168"/>
        <v>N/A</v>
      </c>
      <c r="FG60" s="97" t="e">
        <f t="shared" ca="1" si="147"/>
        <v>#REF!</v>
      </c>
      <c r="FK60" s="97">
        <v>39</v>
      </c>
      <c r="FL60" s="97">
        <f t="shared" ca="1" si="148"/>
        <v>0</v>
      </c>
      <c r="FM60" s="97" t="e">
        <f t="shared" ca="1" si="149"/>
        <v>#N/A</v>
      </c>
      <c r="FN60" s="111" t="e">
        <f t="shared" ca="1" si="169"/>
        <v>#REF!</v>
      </c>
      <c r="FU60" s="109" t="e">
        <f t="shared" ca="1" si="53"/>
        <v>#REF!</v>
      </c>
      <c r="FV60" s="109" t="e">
        <f t="shared" ca="1" si="54"/>
        <v>#REF!</v>
      </c>
      <c r="FW60" s="110" t="e">
        <f t="shared" ca="1" si="134"/>
        <v>#REF!</v>
      </c>
      <c r="FX60" s="110"/>
      <c r="FY60" s="97" t="e">
        <f t="shared" ca="1" si="135"/>
        <v>#REF!</v>
      </c>
      <c r="FZ60" s="97" t="str">
        <f ca="1">IF(ISERROR(VLOOKUP(FY60,'MCA-INPUT'!$B$45:$F$54,1,FALSE)),"No","Yes")</f>
        <v>No</v>
      </c>
      <c r="GA60" s="109" t="e">
        <f ca="1"/>
        <v>#REF!</v>
      </c>
    </row>
    <row r="61" spans="1:183" x14ac:dyDescent="0.25">
      <c r="A61" s="96">
        <v>56</v>
      </c>
      <c r="B61" s="96" t="s">
        <v>3</v>
      </c>
      <c r="C61" s="106" t="e">
        <f t="shared" ca="1" si="162"/>
        <v>#REF!</v>
      </c>
      <c r="D61" s="107" t="e">
        <f t="shared" ca="1" si="162"/>
        <v>#REF!</v>
      </c>
      <c r="E61" s="96" t="e">
        <f t="shared" ca="1" si="162"/>
        <v>#REF!</v>
      </c>
      <c r="F61" s="96" t="s">
        <v>4</v>
      </c>
      <c r="G61" s="96" t="e">
        <f t="shared" ca="1" si="55"/>
        <v>#REF!</v>
      </c>
      <c r="H61" s="108" t="e">
        <f t="shared" ca="1" si="171"/>
        <v>#REF!</v>
      </c>
      <c r="I61" s="108" t="e">
        <f t="shared" ca="1" si="171"/>
        <v>#REF!</v>
      </c>
      <c r="J61" s="108" t="e">
        <f t="shared" ca="1" si="171"/>
        <v>#REF!</v>
      </c>
      <c r="K61" s="108" t="e">
        <f t="shared" ca="1" si="171"/>
        <v>#REF!</v>
      </c>
      <c r="L61" s="108" t="e">
        <f t="shared" ca="1" si="171"/>
        <v>#REF!</v>
      </c>
      <c r="M61" s="108" t="e">
        <f t="shared" ca="1" si="171"/>
        <v>#REF!</v>
      </c>
      <c r="N61" s="108" t="e">
        <f t="shared" ca="1" si="171"/>
        <v>#REF!</v>
      </c>
      <c r="O61" s="108" t="e">
        <f t="shared" ca="1" si="171"/>
        <v>#REF!</v>
      </c>
      <c r="P61" s="108" t="e">
        <f t="shared" ca="1" si="171"/>
        <v>#REF!</v>
      </c>
      <c r="Q61" s="108" t="e">
        <f t="shared" ca="1" si="171"/>
        <v>#REF!</v>
      </c>
      <c r="R61" s="108" t="e">
        <f t="shared" ca="1" si="171"/>
        <v>#REF!</v>
      </c>
      <c r="S61" s="108" t="e">
        <f t="shared" ca="1" si="171"/>
        <v>#REF!</v>
      </c>
      <c r="T61" s="108" t="e">
        <f t="shared" ca="1" si="171"/>
        <v>#REF!</v>
      </c>
      <c r="U61" s="108" t="e">
        <f t="shared" ca="1" si="171"/>
        <v>#REF!</v>
      </c>
      <c r="V61" s="108" t="e">
        <f t="shared" ca="1" si="171"/>
        <v>#REF!</v>
      </c>
      <c r="W61" s="108" t="e">
        <f t="shared" ca="1" si="171"/>
        <v>#REF!</v>
      </c>
      <c r="X61" s="108" t="e">
        <f t="shared" ca="1" si="170"/>
        <v>#REF!</v>
      </c>
      <c r="Y61" s="108" t="e">
        <f t="shared" ca="1" si="170"/>
        <v>#REF!</v>
      </c>
      <c r="Z61" s="108" t="e">
        <f t="shared" ca="1" si="170"/>
        <v>#REF!</v>
      </c>
      <c r="AA61" s="108" t="e">
        <f t="shared" ca="1" si="170"/>
        <v>#REF!</v>
      </c>
      <c r="AB61" s="108" t="e">
        <f t="shared" ca="1" si="170"/>
        <v>#REF!</v>
      </c>
      <c r="AC61" s="108" t="e">
        <f t="shared" ca="1" si="170"/>
        <v>#REF!</v>
      </c>
      <c r="AD61" s="108" t="e">
        <f t="shared" ca="1" si="170"/>
        <v>#REF!</v>
      </c>
      <c r="AE61" s="108" t="e">
        <f t="shared" ca="1" si="170"/>
        <v>#REF!</v>
      </c>
      <c r="AF61" s="108" t="e">
        <f t="shared" ca="1" si="170"/>
        <v>#REF!</v>
      </c>
      <c r="AG61" s="108" t="e">
        <f t="shared" ca="1" si="170"/>
        <v>#REF!</v>
      </c>
      <c r="AH61" s="108" t="e">
        <f t="shared" ca="1" si="170"/>
        <v>#REF!</v>
      </c>
      <c r="AI61" s="108" t="e">
        <f t="shared" ca="1" si="170"/>
        <v>#REF!</v>
      </c>
      <c r="AJ61" s="108" t="e">
        <f t="shared" ca="1" si="170"/>
        <v>#REF!</v>
      </c>
      <c r="AK61" s="108" t="e">
        <f t="shared" ca="1" si="170"/>
        <v>#REF!</v>
      </c>
      <c r="AL61" s="108" t="e">
        <f t="shared" ca="1" si="170"/>
        <v>#REF!</v>
      </c>
      <c r="AM61" s="108" t="e">
        <f t="shared" ca="1" si="163"/>
        <v>#REF!</v>
      </c>
      <c r="AN61" s="108" t="e">
        <f t="shared" ca="1" si="163"/>
        <v>#REF!</v>
      </c>
      <c r="AO61" s="108" t="e">
        <f t="shared" ca="1" si="163"/>
        <v>#REF!</v>
      </c>
      <c r="AP61" s="108" t="e">
        <f t="shared" ca="1" si="163"/>
        <v>#REF!</v>
      </c>
      <c r="AQ61" s="108" t="e">
        <f t="shared" ca="1" si="163"/>
        <v>#REF!</v>
      </c>
      <c r="AR61" s="108" t="e">
        <f t="shared" ca="1" si="163"/>
        <v>#REF!</v>
      </c>
      <c r="AS61" s="108" t="e">
        <f t="shared" ca="1" si="163"/>
        <v>#REF!</v>
      </c>
      <c r="AT61" s="108" t="e">
        <f t="shared" ca="1" si="163"/>
        <v>#REF!</v>
      </c>
      <c r="AU61" s="108" t="e">
        <f t="shared" ca="1" si="163"/>
        <v>#REF!</v>
      </c>
      <c r="AV61" s="108" t="e">
        <f t="shared" ca="1" si="163"/>
        <v>#REF!</v>
      </c>
      <c r="AW61" s="108" t="e">
        <f t="shared" ca="1" si="163"/>
        <v>#REF!</v>
      </c>
      <c r="AX61" s="108" t="e">
        <f t="shared" ca="1" si="163"/>
        <v>#REF!</v>
      </c>
      <c r="AY61" s="108" t="e">
        <f t="shared" ca="1" si="163"/>
        <v>#REF!</v>
      </c>
      <c r="AZ61" s="108" t="e">
        <f t="shared" ca="1" si="163"/>
        <v>#REF!</v>
      </c>
      <c r="BA61" s="108" t="e">
        <f t="shared" ca="1" si="163"/>
        <v>#REF!</v>
      </c>
      <c r="BB61" s="108" t="e">
        <f t="shared" ref="BB61:BI76" ca="1" si="172">IF($D61=0,"-",(INDIRECT(CONCATENATE($C$1,"Projection_",$B61,"'!",BB$2,$DN61)))*$EY61)</f>
        <v>#REF!</v>
      </c>
      <c r="BC61" s="108" t="e">
        <f t="shared" ca="1" si="172"/>
        <v>#REF!</v>
      </c>
      <c r="BD61" s="108" t="e">
        <f t="shared" ca="1" si="172"/>
        <v>#REF!</v>
      </c>
      <c r="BE61" s="108" t="e">
        <f t="shared" ca="1" si="172"/>
        <v>#REF!</v>
      </c>
      <c r="BF61" s="108" t="e">
        <f t="shared" ca="1" si="172"/>
        <v>#REF!</v>
      </c>
      <c r="BG61" s="108" t="e">
        <f t="shared" ca="1" si="172"/>
        <v>#REF!</v>
      </c>
      <c r="BH61" s="108" t="e">
        <f t="shared" ca="1" si="172"/>
        <v>#REF!</v>
      </c>
      <c r="BI61" s="108" t="e">
        <f t="shared" ca="1" si="172"/>
        <v>#REF!</v>
      </c>
      <c r="BL61" s="97" t="str">
        <f t="shared" ca="1" si="57"/>
        <v>-</v>
      </c>
      <c r="BM61" s="97" t="str">
        <f t="shared" ca="1" si="58"/>
        <v>-</v>
      </c>
      <c r="BN61" s="97" t="str">
        <f t="shared" ca="1" si="59"/>
        <v>-</v>
      </c>
      <c r="BO61" s="97" t="str">
        <f t="shared" ca="1" si="60"/>
        <v>-</v>
      </c>
      <c r="BP61" s="99" t="str">
        <f t="shared" ca="1" si="61"/>
        <v xml:space="preserve"> - </v>
      </c>
      <c r="BQ61" s="99" t="str">
        <f t="shared" ca="1" si="62"/>
        <v xml:space="preserve"> - </v>
      </c>
      <c r="BR61" s="97" t="str">
        <f t="shared" ca="1" si="63"/>
        <v>-</v>
      </c>
      <c r="BS61" s="97" t="str">
        <f t="shared" ca="1" si="64"/>
        <v>-</v>
      </c>
      <c r="BT61" s="97" t="str">
        <f t="shared" ca="1" si="65"/>
        <v>-</v>
      </c>
      <c r="BU61" s="97" t="str">
        <f t="shared" ca="1" si="66"/>
        <v>-</v>
      </c>
      <c r="BV61" s="97" t="str">
        <f t="shared" ca="1" si="67"/>
        <v>-</v>
      </c>
      <c r="BW61" s="97" t="str">
        <f t="shared" ca="1" si="68"/>
        <v>-</v>
      </c>
      <c r="BX61" s="99" t="str">
        <f t="shared" ca="1" si="69"/>
        <v xml:space="preserve"> - </v>
      </c>
      <c r="BY61" s="99" t="str">
        <f t="shared" ca="1" si="70"/>
        <v xml:space="preserve"> - </v>
      </c>
      <c r="BZ61" s="97" t="str">
        <f t="shared" ca="1" si="71"/>
        <v>-</v>
      </c>
      <c r="CA61" s="97" t="str">
        <f t="shared" ca="1" si="72"/>
        <v>-</v>
      </c>
      <c r="CB61" s="99" t="str">
        <f t="shared" ca="1" si="73"/>
        <v xml:space="preserve"> - </v>
      </c>
      <c r="CC61" s="99" t="str">
        <f t="shared" ca="1" si="74"/>
        <v xml:space="preserve"> - </v>
      </c>
      <c r="CD61" s="99" t="str">
        <f t="shared" ca="1" si="75"/>
        <v xml:space="preserve"> - </v>
      </c>
      <c r="CE61" s="99" t="str">
        <f t="shared" ca="1" si="76"/>
        <v xml:space="preserve"> - </v>
      </c>
      <c r="CF61" s="99" t="str">
        <f t="shared" ca="1" si="77"/>
        <v xml:space="preserve"> - </v>
      </c>
      <c r="CG61" s="99" t="str">
        <f t="shared" ca="1" si="78"/>
        <v xml:space="preserve"> - </v>
      </c>
      <c r="CH61" s="97" t="str">
        <f t="shared" ca="1" si="79"/>
        <v>-</v>
      </c>
      <c r="CI61" s="97" t="str">
        <f t="shared" ca="1" si="80"/>
        <v>-</v>
      </c>
      <c r="CJ61" s="97" t="str">
        <f t="shared" ca="1" si="81"/>
        <v>-</v>
      </c>
      <c r="CK61" s="97" t="str">
        <f t="shared" ca="1" si="82"/>
        <v>-</v>
      </c>
      <c r="CL61" s="97" t="str">
        <f t="shared" ca="1" si="83"/>
        <v>-</v>
      </c>
      <c r="CM61" s="97" t="str">
        <f t="shared" ca="1" si="84"/>
        <v>-</v>
      </c>
      <c r="CN61" s="97" t="str">
        <f t="shared" ca="1" si="85"/>
        <v>-</v>
      </c>
      <c r="CO61" s="97" t="str">
        <f t="shared" ca="1" si="86"/>
        <v>-</v>
      </c>
      <c r="CP61" s="97" t="str">
        <f t="shared" ca="1" si="87"/>
        <v>-</v>
      </c>
      <c r="CQ61" s="97" t="str">
        <f t="shared" ca="1" si="88"/>
        <v>-</v>
      </c>
      <c r="CR61" s="97" t="str">
        <f t="shared" ca="1" si="89"/>
        <v>-</v>
      </c>
      <c r="CS61" s="97" t="str">
        <f t="shared" ca="1" si="90"/>
        <v>-</v>
      </c>
      <c r="CT61" s="97" t="str">
        <f t="shared" ca="1" si="91"/>
        <v>-</v>
      </c>
      <c r="CU61" s="97" t="str">
        <f t="shared" ca="1" si="92"/>
        <v>-</v>
      </c>
      <c r="CV61" s="97" t="str">
        <f t="shared" ca="1" si="93"/>
        <v>-</v>
      </c>
      <c r="CW61" s="97" t="str">
        <f t="shared" ca="1" si="94"/>
        <v>-</v>
      </c>
      <c r="CX61" s="97" t="str">
        <f t="shared" ca="1" si="95"/>
        <v>-</v>
      </c>
      <c r="CY61" s="97" t="str">
        <f t="shared" ca="1" si="96"/>
        <v>-</v>
      </c>
      <c r="CZ61" s="97" t="str">
        <f t="shared" ca="1" si="97"/>
        <v>-</v>
      </c>
      <c r="DA61" s="97" t="str">
        <f t="shared" ca="1" si="98"/>
        <v>-</v>
      </c>
      <c r="DB61" s="97" t="str">
        <f t="shared" ca="1" si="99"/>
        <v>-</v>
      </c>
      <c r="DC61" s="97" t="str">
        <f t="shared" ca="1" si="100"/>
        <v>-</v>
      </c>
      <c r="DD61" s="97" t="str">
        <f t="shared" ca="1" si="101"/>
        <v>-</v>
      </c>
      <c r="DE61" s="97" t="str">
        <f t="shared" ca="1" si="102"/>
        <v>-</v>
      </c>
      <c r="DF61" s="97" t="str">
        <f t="shared" ca="1" si="103"/>
        <v>-</v>
      </c>
      <c r="DG61" s="97" t="str">
        <f t="shared" ca="1" si="104"/>
        <v>-</v>
      </c>
      <c r="DH61" s="97" t="str">
        <f t="shared" ca="1" si="105"/>
        <v>-</v>
      </c>
      <c r="DI61" s="97" t="str">
        <f t="shared" ca="1" si="106"/>
        <v>-</v>
      </c>
      <c r="DJ61" s="97" t="str">
        <f t="shared" ca="1" si="107"/>
        <v>-</v>
      </c>
      <c r="DK61" s="97" t="str">
        <f t="shared" ca="1" si="108"/>
        <v>-</v>
      </c>
      <c r="DL61" s="97" t="str">
        <f t="shared" ca="1" si="109"/>
        <v>-</v>
      </c>
      <c r="DM61" s="97" t="str">
        <f t="shared" ca="1" si="110"/>
        <v>-</v>
      </c>
      <c r="DN61" s="97">
        <v>61</v>
      </c>
      <c r="DT61" s="97" t="str">
        <f t="shared" ca="1" si="111"/>
        <v>-</v>
      </c>
      <c r="DU61" s="97" t="str">
        <f t="shared" ca="1" si="112"/>
        <v>-</v>
      </c>
      <c r="DV61" s="97" t="str">
        <f t="shared" ca="1" si="113"/>
        <v>-</v>
      </c>
      <c r="DW61" s="97" t="str">
        <f t="shared" ca="1" si="114"/>
        <v>-</v>
      </c>
      <c r="DX61" s="97" t="str">
        <f t="shared" ca="1" si="115"/>
        <v>-</v>
      </c>
      <c r="DY61" s="97" t="e">
        <f t="shared" ca="1" si="116"/>
        <v>#REF!</v>
      </c>
      <c r="DZ61" s="97" t="str">
        <f t="shared" si="47"/>
        <v>Minor Retrofit</v>
      </c>
      <c r="EA61" s="97" t="e">
        <f t="shared" ca="1" si="117"/>
        <v>#REF!</v>
      </c>
      <c r="EB61" s="97">
        <f t="shared" si="118"/>
        <v>56</v>
      </c>
      <c r="EC61" s="97">
        <f>Calculation!$W$376</f>
        <v>1</v>
      </c>
      <c r="ED61" s="97" t="str">
        <f t="shared" ca="1" si="119"/>
        <v>-</v>
      </c>
      <c r="EE61" s="97" t="str">
        <f t="shared" ca="1" si="120"/>
        <v>-</v>
      </c>
      <c r="EF61" s="97" t="str">
        <f t="shared" ca="1" si="121"/>
        <v>-</v>
      </c>
      <c r="EG61" s="97" t="str">
        <f t="shared" ca="1" si="122"/>
        <v>-</v>
      </c>
      <c r="EH61" s="97" t="str">
        <f t="shared" ca="1" si="123"/>
        <v>-</v>
      </c>
      <c r="EI61" s="97">
        <f t="shared" ca="1" si="124"/>
        <v>0</v>
      </c>
      <c r="EJ61" s="97">
        <f t="shared" ca="1" si="140"/>
        <v>0</v>
      </c>
      <c r="EK61" s="97" t="str">
        <f t="shared" ca="1" si="125"/>
        <v>00</v>
      </c>
      <c r="EL61" s="97" t="e">
        <f t="shared" ca="1" si="126"/>
        <v>#REF!</v>
      </c>
      <c r="EN61" s="97">
        <v>5.5999999999999997E-6</v>
      </c>
      <c r="EP61" s="97">
        <v>56</v>
      </c>
      <c r="EQ61" s="97">
        <f t="array" aca="1" ref="EQ61" ca="1">MAX(IF($EI$6:$EI$365&lt;EQ60,$EI$6:$EI$365,""))</f>
        <v>0</v>
      </c>
      <c r="ER61" s="97">
        <f t="shared" ca="1" si="127"/>
        <v>0</v>
      </c>
      <c r="ES61" s="97" t="e">
        <f t="shared" ca="1" si="136"/>
        <v>#REF!</v>
      </c>
      <c r="ET61" s="97">
        <f t="shared" ca="1" si="128"/>
        <v>0</v>
      </c>
      <c r="EU61" s="97">
        <f t="shared" ca="1" si="129"/>
        <v>0</v>
      </c>
      <c r="EV61" s="97">
        <f t="shared" ca="1" si="49"/>
        <v>1</v>
      </c>
      <c r="EY61" s="97" t="e">
        <f ca="1">INDEX('MCA-INPUT'!$C$28:$F$42,MATCH(MCA!E61,'MCA-INPUT'!$B$28:$B$42,0),MATCH(MCA!B61,'MCA-INPUT'!$C$27:$F$27,0))</f>
        <v>#REF!</v>
      </c>
      <c r="FB61" s="97" t="str">
        <f t="shared" si="164"/>
        <v>Major Retrofit</v>
      </c>
      <c r="FC61" s="97" t="e">
        <f t="shared" ca="1" si="165"/>
        <v>#REF!</v>
      </c>
      <c r="FD61" s="97" t="e">
        <f t="shared" ca="1" si="166"/>
        <v>#REF!</v>
      </c>
      <c r="FE61" s="97">
        <f t="shared" ca="1" si="167"/>
        <v>0</v>
      </c>
      <c r="FF61" s="97" t="str">
        <f t="shared" ca="1" si="168"/>
        <v>N/A</v>
      </c>
      <c r="FG61" s="97" t="e">
        <f t="shared" ca="1" si="147"/>
        <v>#REF!</v>
      </c>
      <c r="FK61" s="97">
        <v>40</v>
      </c>
      <c r="FL61" s="97">
        <f t="shared" ca="1" si="148"/>
        <v>0</v>
      </c>
      <c r="FM61" s="97" t="e">
        <f t="shared" ca="1" si="149"/>
        <v>#N/A</v>
      </c>
      <c r="FN61" s="111" t="e">
        <f t="shared" ca="1" si="169"/>
        <v>#REF!</v>
      </c>
      <c r="FU61" s="109" t="e">
        <f t="shared" ca="1" si="53"/>
        <v>#REF!</v>
      </c>
      <c r="FV61" s="109" t="e">
        <f t="shared" ca="1" si="54"/>
        <v>#REF!</v>
      </c>
      <c r="FW61" s="110" t="e">
        <f t="shared" ca="1" si="134"/>
        <v>#REF!</v>
      </c>
      <c r="FX61" s="110"/>
      <c r="FY61" s="97" t="e">
        <f t="shared" ca="1" si="135"/>
        <v>#REF!</v>
      </c>
      <c r="FZ61" s="97" t="str">
        <f ca="1">IF(ISERROR(VLOOKUP(FY61,'MCA-INPUT'!$B$45:$F$54,1,FALSE)),"No","Yes")</f>
        <v>No</v>
      </c>
      <c r="GA61" s="109" t="e">
        <f ca="1"/>
        <v>#REF!</v>
      </c>
    </row>
    <row r="62" spans="1:183" x14ac:dyDescent="0.25">
      <c r="A62" s="96">
        <v>57</v>
      </c>
      <c r="B62" s="96" t="s">
        <v>3</v>
      </c>
      <c r="C62" s="106" t="e">
        <f t="shared" ca="1" si="162"/>
        <v>#REF!</v>
      </c>
      <c r="D62" s="107" t="e">
        <f t="shared" ca="1" si="162"/>
        <v>#REF!</v>
      </c>
      <c r="E62" s="96" t="e">
        <f t="shared" ca="1" si="162"/>
        <v>#REF!</v>
      </c>
      <c r="F62" s="96" t="s">
        <v>4</v>
      </c>
      <c r="G62" s="96" t="e">
        <f t="shared" ca="1" si="55"/>
        <v>#REF!</v>
      </c>
      <c r="H62" s="108" t="e">
        <f t="shared" ca="1" si="171"/>
        <v>#REF!</v>
      </c>
      <c r="I62" s="108" t="e">
        <f t="shared" ca="1" si="171"/>
        <v>#REF!</v>
      </c>
      <c r="J62" s="108" t="e">
        <f t="shared" ca="1" si="171"/>
        <v>#REF!</v>
      </c>
      <c r="K62" s="108" t="e">
        <f t="shared" ca="1" si="171"/>
        <v>#REF!</v>
      </c>
      <c r="L62" s="108" t="e">
        <f t="shared" ca="1" si="171"/>
        <v>#REF!</v>
      </c>
      <c r="M62" s="108" t="e">
        <f t="shared" ca="1" si="171"/>
        <v>#REF!</v>
      </c>
      <c r="N62" s="108" t="e">
        <f t="shared" ca="1" si="171"/>
        <v>#REF!</v>
      </c>
      <c r="O62" s="108" t="e">
        <f t="shared" ca="1" si="171"/>
        <v>#REF!</v>
      </c>
      <c r="P62" s="108" t="e">
        <f t="shared" ca="1" si="171"/>
        <v>#REF!</v>
      </c>
      <c r="Q62" s="108" t="e">
        <f t="shared" ca="1" si="171"/>
        <v>#REF!</v>
      </c>
      <c r="R62" s="108" t="e">
        <f t="shared" ca="1" si="171"/>
        <v>#REF!</v>
      </c>
      <c r="S62" s="108" t="e">
        <f t="shared" ca="1" si="171"/>
        <v>#REF!</v>
      </c>
      <c r="T62" s="108" t="e">
        <f t="shared" ca="1" si="171"/>
        <v>#REF!</v>
      </c>
      <c r="U62" s="108" t="e">
        <f t="shared" ca="1" si="171"/>
        <v>#REF!</v>
      </c>
      <c r="V62" s="108" t="e">
        <f t="shared" ca="1" si="171"/>
        <v>#REF!</v>
      </c>
      <c r="W62" s="108" t="e">
        <f t="shared" ca="1" si="171"/>
        <v>#REF!</v>
      </c>
      <c r="X62" s="108" t="e">
        <f t="shared" ca="1" si="170"/>
        <v>#REF!</v>
      </c>
      <c r="Y62" s="108" t="e">
        <f t="shared" ca="1" si="170"/>
        <v>#REF!</v>
      </c>
      <c r="Z62" s="108" t="e">
        <f t="shared" ca="1" si="170"/>
        <v>#REF!</v>
      </c>
      <c r="AA62" s="108" t="e">
        <f t="shared" ca="1" si="170"/>
        <v>#REF!</v>
      </c>
      <c r="AB62" s="108" t="e">
        <f t="shared" ca="1" si="170"/>
        <v>#REF!</v>
      </c>
      <c r="AC62" s="108" t="e">
        <f t="shared" ca="1" si="170"/>
        <v>#REF!</v>
      </c>
      <c r="AD62" s="108" t="e">
        <f t="shared" ca="1" si="170"/>
        <v>#REF!</v>
      </c>
      <c r="AE62" s="108" t="e">
        <f t="shared" ca="1" si="170"/>
        <v>#REF!</v>
      </c>
      <c r="AF62" s="108" t="e">
        <f t="shared" ca="1" si="170"/>
        <v>#REF!</v>
      </c>
      <c r="AG62" s="108" t="e">
        <f t="shared" ca="1" si="170"/>
        <v>#REF!</v>
      </c>
      <c r="AH62" s="108" t="e">
        <f t="shared" ca="1" si="170"/>
        <v>#REF!</v>
      </c>
      <c r="AI62" s="108" t="e">
        <f t="shared" ca="1" si="170"/>
        <v>#REF!</v>
      </c>
      <c r="AJ62" s="108" t="e">
        <f t="shared" ca="1" si="170"/>
        <v>#REF!</v>
      </c>
      <c r="AK62" s="108" t="e">
        <f t="shared" ca="1" si="170"/>
        <v>#REF!</v>
      </c>
      <c r="AL62" s="108" t="e">
        <f t="shared" ca="1" si="170"/>
        <v>#REF!</v>
      </c>
      <c r="AM62" s="108" t="e">
        <f t="shared" ref="AM62:BB77" ca="1" si="173">IF($D62=0,"-",(INDIRECT(CONCATENATE($C$1,"Projection_",$B62,"'!",AM$2,$DN62)))*$EY62)</f>
        <v>#REF!</v>
      </c>
      <c r="AN62" s="108" t="e">
        <f t="shared" ca="1" si="173"/>
        <v>#REF!</v>
      </c>
      <c r="AO62" s="108" t="e">
        <f t="shared" ca="1" si="173"/>
        <v>#REF!</v>
      </c>
      <c r="AP62" s="108" t="e">
        <f t="shared" ca="1" si="173"/>
        <v>#REF!</v>
      </c>
      <c r="AQ62" s="108" t="e">
        <f t="shared" ca="1" si="173"/>
        <v>#REF!</v>
      </c>
      <c r="AR62" s="108" t="e">
        <f t="shared" ca="1" si="173"/>
        <v>#REF!</v>
      </c>
      <c r="AS62" s="108" t="e">
        <f t="shared" ca="1" si="173"/>
        <v>#REF!</v>
      </c>
      <c r="AT62" s="108" t="e">
        <f t="shared" ca="1" si="173"/>
        <v>#REF!</v>
      </c>
      <c r="AU62" s="108" t="e">
        <f t="shared" ca="1" si="173"/>
        <v>#REF!</v>
      </c>
      <c r="AV62" s="108" t="e">
        <f t="shared" ca="1" si="173"/>
        <v>#REF!</v>
      </c>
      <c r="AW62" s="108" t="e">
        <f t="shared" ca="1" si="173"/>
        <v>#REF!</v>
      </c>
      <c r="AX62" s="108" t="e">
        <f t="shared" ca="1" si="173"/>
        <v>#REF!</v>
      </c>
      <c r="AY62" s="108" t="e">
        <f t="shared" ca="1" si="173"/>
        <v>#REF!</v>
      </c>
      <c r="AZ62" s="108" t="e">
        <f t="shared" ca="1" si="173"/>
        <v>#REF!</v>
      </c>
      <c r="BA62" s="108" t="e">
        <f t="shared" ca="1" si="173"/>
        <v>#REF!</v>
      </c>
      <c r="BB62" s="108" t="e">
        <f t="shared" ca="1" si="173"/>
        <v>#REF!</v>
      </c>
      <c r="BC62" s="108" t="e">
        <f t="shared" ca="1" si="172"/>
        <v>#REF!</v>
      </c>
      <c r="BD62" s="108" t="e">
        <f t="shared" ca="1" si="172"/>
        <v>#REF!</v>
      </c>
      <c r="BE62" s="108" t="e">
        <f t="shared" ca="1" si="172"/>
        <v>#REF!</v>
      </c>
      <c r="BF62" s="108" t="e">
        <f t="shared" ca="1" si="172"/>
        <v>#REF!</v>
      </c>
      <c r="BG62" s="108" t="e">
        <f t="shared" ca="1" si="172"/>
        <v>#REF!</v>
      </c>
      <c r="BH62" s="108" t="e">
        <f t="shared" ca="1" si="172"/>
        <v>#REF!</v>
      </c>
      <c r="BI62" s="108" t="e">
        <f t="shared" ca="1" si="172"/>
        <v>#REF!</v>
      </c>
      <c r="BL62" s="97" t="str">
        <f t="shared" ca="1" si="57"/>
        <v>-</v>
      </c>
      <c r="BM62" s="97" t="str">
        <f t="shared" ca="1" si="58"/>
        <v>-</v>
      </c>
      <c r="BN62" s="97" t="str">
        <f t="shared" ca="1" si="59"/>
        <v>-</v>
      </c>
      <c r="BO62" s="97" t="str">
        <f t="shared" ca="1" si="60"/>
        <v>-</v>
      </c>
      <c r="BP62" s="99" t="str">
        <f t="shared" ca="1" si="61"/>
        <v xml:space="preserve"> - </v>
      </c>
      <c r="BQ62" s="99" t="str">
        <f t="shared" ca="1" si="62"/>
        <v xml:space="preserve"> - </v>
      </c>
      <c r="BR62" s="97" t="str">
        <f t="shared" ca="1" si="63"/>
        <v>-</v>
      </c>
      <c r="BS62" s="97" t="str">
        <f t="shared" ca="1" si="64"/>
        <v>-</v>
      </c>
      <c r="BT62" s="97" t="str">
        <f t="shared" ca="1" si="65"/>
        <v>-</v>
      </c>
      <c r="BU62" s="97" t="str">
        <f t="shared" ca="1" si="66"/>
        <v>-</v>
      </c>
      <c r="BV62" s="97" t="str">
        <f t="shared" ca="1" si="67"/>
        <v>-</v>
      </c>
      <c r="BW62" s="97" t="str">
        <f t="shared" ca="1" si="68"/>
        <v>-</v>
      </c>
      <c r="BX62" s="99" t="str">
        <f t="shared" ca="1" si="69"/>
        <v xml:space="preserve"> - </v>
      </c>
      <c r="BY62" s="99" t="str">
        <f t="shared" ca="1" si="70"/>
        <v xml:space="preserve"> - </v>
      </c>
      <c r="BZ62" s="97" t="str">
        <f t="shared" ca="1" si="71"/>
        <v>-</v>
      </c>
      <c r="CA62" s="97" t="str">
        <f t="shared" ca="1" si="72"/>
        <v>-</v>
      </c>
      <c r="CB62" s="99" t="str">
        <f t="shared" ca="1" si="73"/>
        <v xml:space="preserve"> - </v>
      </c>
      <c r="CC62" s="99" t="str">
        <f t="shared" ca="1" si="74"/>
        <v xml:space="preserve"> - </v>
      </c>
      <c r="CD62" s="99" t="str">
        <f t="shared" ca="1" si="75"/>
        <v xml:space="preserve"> - </v>
      </c>
      <c r="CE62" s="99" t="str">
        <f t="shared" ca="1" si="76"/>
        <v xml:space="preserve"> - </v>
      </c>
      <c r="CF62" s="99" t="str">
        <f t="shared" ca="1" si="77"/>
        <v xml:space="preserve"> - </v>
      </c>
      <c r="CG62" s="99" t="str">
        <f t="shared" ca="1" si="78"/>
        <v xml:space="preserve"> - </v>
      </c>
      <c r="CH62" s="97" t="str">
        <f t="shared" ca="1" si="79"/>
        <v>-</v>
      </c>
      <c r="CI62" s="97" t="str">
        <f t="shared" ca="1" si="80"/>
        <v>-</v>
      </c>
      <c r="CJ62" s="97" t="str">
        <f t="shared" ca="1" si="81"/>
        <v>-</v>
      </c>
      <c r="CK62" s="97" t="str">
        <f t="shared" ca="1" si="82"/>
        <v>-</v>
      </c>
      <c r="CL62" s="97" t="str">
        <f t="shared" ca="1" si="83"/>
        <v>-</v>
      </c>
      <c r="CM62" s="97" t="str">
        <f t="shared" ca="1" si="84"/>
        <v>-</v>
      </c>
      <c r="CN62" s="97" t="str">
        <f t="shared" ca="1" si="85"/>
        <v>-</v>
      </c>
      <c r="CO62" s="97" t="str">
        <f t="shared" ca="1" si="86"/>
        <v>-</v>
      </c>
      <c r="CP62" s="97" t="str">
        <f t="shared" ca="1" si="87"/>
        <v>-</v>
      </c>
      <c r="CQ62" s="97" t="str">
        <f t="shared" ca="1" si="88"/>
        <v>-</v>
      </c>
      <c r="CR62" s="97" t="str">
        <f t="shared" ca="1" si="89"/>
        <v>-</v>
      </c>
      <c r="CS62" s="97" t="str">
        <f t="shared" ca="1" si="90"/>
        <v>-</v>
      </c>
      <c r="CT62" s="97" t="str">
        <f t="shared" ca="1" si="91"/>
        <v>-</v>
      </c>
      <c r="CU62" s="97" t="str">
        <f t="shared" ca="1" si="92"/>
        <v>-</v>
      </c>
      <c r="CV62" s="97" t="str">
        <f t="shared" ca="1" si="93"/>
        <v>-</v>
      </c>
      <c r="CW62" s="97" t="str">
        <f t="shared" ca="1" si="94"/>
        <v>-</v>
      </c>
      <c r="CX62" s="97" t="str">
        <f t="shared" ca="1" si="95"/>
        <v>-</v>
      </c>
      <c r="CY62" s="97" t="str">
        <f t="shared" ca="1" si="96"/>
        <v>-</v>
      </c>
      <c r="CZ62" s="97" t="str">
        <f t="shared" ca="1" si="97"/>
        <v>-</v>
      </c>
      <c r="DA62" s="97" t="str">
        <f t="shared" ca="1" si="98"/>
        <v>-</v>
      </c>
      <c r="DB62" s="97" t="str">
        <f t="shared" ca="1" si="99"/>
        <v>-</v>
      </c>
      <c r="DC62" s="97" t="str">
        <f t="shared" ca="1" si="100"/>
        <v>-</v>
      </c>
      <c r="DD62" s="97" t="str">
        <f t="shared" ca="1" si="101"/>
        <v>-</v>
      </c>
      <c r="DE62" s="97" t="str">
        <f t="shared" ca="1" si="102"/>
        <v>-</v>
      </c>
      <c r="DF62" s="97" t="str">
        <f t="shared" ca="1" si="103"/>
        <v>-</v>
      </c>
      <c r="DG62" s="97" t="str">
        <f t="shared" ca="1" si="104"/>
        <v>-</v>
      </c>
      <c r="DH62" s="97" t="str">
        <f t="shared" ca="1" si="105"/>
        <v>-</v>
      </c>
      <c r="DI62" s="97" t="str">
        <f t="shared" ca="1" si="106"/>
        <v>-</v>
      </c>
      <c r="DJ62" s="97" t="str">
        <f t="shared" ca="1" si="107"/>
        <v>-</v>
      </c>
      <c r="DK62" s="97" t="str">
        <f t="shared" ca="1" si="108"/>
        <v>-</v>
      </c>
      <c r="DL62" s="97" t="str">
        <f t="shared" ca="1" si="109"/>
        <v>-</v>
      </c>
      <c r="DM62" s="97" t="str">
        <f t="shared" ca="1" si="110"/>
        <v>-</v>
      </c>
      <c r="DN62" s="97">
        <v>62</v>
      </c>
      <c r="DT62" s="97" t="str">
        <f t="shared" ca="1" si="111"/>
        <v>-</v>
      </c>
      <c r="DU62" s="97" t="str">
        <f t="shared" ca="1" si="112"/>
        <v>-</v>
      </c>
      <c r="DV62" s="97" t="str">
        <f t="shared" ca="1" si="113"/>
        <v>-</v>
      </c>
      <c r="DW62" s="97" t="str">
        <f t="shared" ca="1" si="114"/>
        <v>-</v>
      </c>
      <c r="DX62" s="97" t="str">
        <f t="shared" ca="1" si="115"/>
        <v>-</v>
      </c>
      <c r="DY62" s="97" t="e">
        <f t="shared" ca="1" si="116"/>
        <v>#REF!</v>
      </c>
      <c r="DZ62" s="97" t="str">
        <f t="shared" si="47"/>
        <v>Minor Retrofit</v>
      </c>
      <c r="EA62" s="97" t="e">
        <f t="shared" ca="1" si="117"/>
        <v>#REF!</v>
      </c>
      <c r="EB62" s="97">
        <f t="shared" si="118"/>
        <v>57</v>
      </c>
      <c r="EC62" s="97">
        <f>Calculation!$W$376</f>
        <v>1</v>
      </c>
      <c r="ED62" s="97" t="str">
        <f t="shared" ca="1" si="119"/>
        <v>-</v>
      </c>
      <c r="EE62" s="97" t="str">
        <f t="shared" ca="1" si="120"/>
        <v>-</v>
      </c>
      <c r="EF62" s="97" t="str">
        <f t="shared" ca="1" si="121"/>
        <v>-</v>
      </c>
      <c r="EG62" s="97" t="str">
        <f t="shared" ca="1" si="122"/>
        <v>-</v>
      </c>
      <c r="EH62" s="97" t="str">
        <f t="shared" ca="1" si="123"/>
        <v>-</v>
      </c>
      <c r="EI62" s="97">
        <f t="shared" ca="1" si="124"/>
        <v>0</v>
      </c>
      <c r="EJ62" s="97">
        <f t="shared" ca="1" si="140"/>
        <v>0</v>
      </c>
      <c r="EK62" s="97" t="str">
        <f t="shared" ca="1" si="125"/>
        <v>00</v>
      </c>
      <c r="EL62" s="97" t="e">
        <f t="shared" ca="1" si="126"/>
        <v>#REF!</v>
      </c>
      <c r="EN62" s="97">
        <v>5.6999999999999996E-6</v>
      </c>
      <c r="EP62" s="97">
        <v>57</v>
      </c>
      <c r="EQ62" s="97">
        <f t="array" aca="1" ref="EQ62" ca="1">MAX(IF($EI$6:$EI$365&lt;EQ61,$EI$6:$EI$365,""))</f>
        <v>0</v>
      </c>
      <c r="ER62" s="97">
        <f t="shared" ca="1" si="127"/>
        <v>0</v>
      </c>
      <c r="ES62" s="97" t="e">
        <f t="shared" ca="1" si="136"/>
        <v>#REF!</v>
      </c>
      <c r="ET62" s="97">
        <f t="shared" ca="1" si="128"/>
        <v>0</v>
      </c>
      <c r="EU62" s="97">
        <f t="shared" ca="1" si="129"/>
        <v>0</v>
      </c>
      <c r="EV62" s="97">
        <f t="shared" ca="1" si="49"/>
        <v>1</v>
      </c>
      <c r="EY62" s="97" t="e">
        <f ca="1">INDEX('MCA-INPUT'!$C$28:$F$42,MATCH(MCA!E62,'MCA-INPUT'!$B$28:$B$42,0),MATCH(MCA!B62,'MCA-INPUT'!$C$27:$F$27,0))</f>
        <v>#REF!</v>
      </c>
      <c r="FB62" s="97" t="str">
        <f t="shared" si="164"/>
        <v>Major Retrofit</v>
      </c>
      <c r="FC62" s="97" t="e">
        <f t="shared" ca="1" si="165"/>
        <v>#REF!</v>
      </c>
      <c r="FD62" s="97" t="e">
        <f t="shared" ca="1" si="166"/>
        <v>#REF!</v>
      </c>
      <c r="FE62" s="97">
        <f t="shared" ca="1" si="167"/>
        <v>0</v>
      </c>
      <c r="FF62" s="97" t="str">
        <f t="shared" ca="1" si="168"/>
        <v>N/A</v>
      </c>
      <c r="FG62" s="97" t="e">
        <f t="shared" ca="1" si="147"/>
        <v>#REF!</v>
      </c>
      <c r="FK62" s="97">
        <v>41</v>
      </c>
      <c r="FL62" s="97">
        <f t="shared" ca="1" si="148"/>
        <v>0</v>
      </c>
      <c r="FM62" s="97" t="e">
        <f t="shared" ca="1" si="149"/>
        <v>#N/A</v>
      </c>
      <c r="FN62" s="111" t="e">
        <f t="shared" ca="1" si="169"/>
        <v>#REF!</v>
      </c>
      <c r="FU62" s="109" t="e">
        <f t="shared" ca="1" si="53"/>
        <v>#REF!</v>
      </c>
      <c r="FV62" s="109" t="e">
        <f t="shared" ca="1" si="54"/>
        <v>#REF!</v>
      </c>
      <c r="FW62" s="110" t="e">
        <f t="shared" ca="1" si="134"/>
        <v>#REF!</v>
      </c>
      <c r="FX62" s="110"/>
      <c r="FY62" s="97" t="e">
        <f t="shared" ca="1" si="135"/>
        <v>#REF!</v>
      </c>
      <c r="FZ62" s="97" t="str">
        <f ca="1">IF(ISERROR(VLOOKUP(FY62,'MCA-INPUT'!$B$45:$F$54,1,FALSE)),"No","Yes")</f>
        <v>No</v>
      </c>
      <c r="GA62" s="109" t="e">
        <f ca="1"/>
        <v>#REF!</v>
      </c>
    </row>
    <row r="63" spans="1:183" x14ac:dyDescent="0.25">
      <c r="A63" s="96">
        <v>58</v>
      </c>
      <c r="B63" s="96" t="s">
        <v>3</v>
      </c>
      <c r="C63" s="106" t="e">
        <f t="shared" ca="1" si="162"/>
        <v>#REF!</v>
      </c>
      <c r="D63" s="107" t="e">
        <f t="shared" ca="1" si="162"/>
        <v>#REF!</v>
      </c>
      <c r="E63" s="96" t="e">
        <f t="shared" ca="1" si="162"/>
        <v>#REF!</v>
      </c>
      <c r="F63" s="96" t="s">
        <v>4</v>
      </c>
      <c r="G63" s="96" t="e">
        <f t="shared" ca="1" si="55"/>
        <v>#REF!</v>
      </c>
      <c r="H63" s="108" t="e">
        <f t="shared" ca="1" si="171"/>
        <v>#REF!</v>
      </c>
      <c r="I63" s="108" t="e">
        <f t="shared" ca="1" si="171"/>
        <v>#REF!</v>
      </c>
      <c r="J63" s="108" t="e">
        <f t="shared" ca="1" si="171"/>
        <v>#REF!</v>
      </c>
      <c r="K63" s="108" t="e">
        <f t="shared" ca="1" si="171"/>
        <v>#REF!</v>
      </c>
      <c r="L63" s="108" t="e">
        <f t="shared" ca="1" si="171"/>
        <v>#REF!</v>
      </c>
      <c r="M63" s="108" t="e">
        <f t="shared" ca="1" si="171"/>
        <v>#REF!</v>
      </c>
      <c r="N63" s="108" t="e">
        <f t="shared" ca="1" si="171"/>
        <v>#REF!</v>
      </c>
      <c r="O63" s="108" t="e">
        <f t="shared" ca="1" si="171"/>
        <v>#REF!</v>
      </c>
      <c r="P63" s="108" t="e">
        <f t="shared" ca="1" si="171"/>
        <v>#REF!</v>
      </c>
      <c r="Q63" s="108" t="e">
        <f t="shared" ca="1" si="171"/>
        <v>#REF!</v>
      </c>
      <c r="R63" s="108" t="e">
        <f t="shared" ca="1" si="171"/>
        <v>#REF!</v>
      </c>
      <c r="S63" s="108" t="e">
        <f t="shared" ca="1" si="171"/>
        <v>#REF!</v>
      </c>
      <c r="T63" s="108" t="e">
        <f t="shared" ca="1" si="171"/>
        <v>#REF!</v>
      </c>
      <c r="U63" s="108" t="e">
        <f t="shared" ca="1" si="171"/>
        <v>#REF!</v>
      </c>
      <c r="V63" s="108" t="e">
        <f t="shared" ca="1" si="171"/>
        <v>#REF!</v>
      </c>
      <c r="W63" s="108" t="e">
        <f t="shared" ca="1" si="171"/>
        <v>#REF!</v>
      </c>
      <c r="X63" s="108" t="e">
        <f t="shared" ca="1" si="170"/>
        <v>#REF!</v>
      </c>
      <c r="Y63" s="108" t="e">
        <f t="shared" ca="1" si="170"/>
        <v>#REF!</v>
      </c>
      <c r="Z63" s="108" t="e">
        <f t="shared" ca="1" si="170"/>
        <v>#REF!</v>
      </c>
      <c r="AA63" s="108" t="e">
        <f t="shared" ca="1" si="170"/>
        <v>#REF!</v>
      </c>
      <c r="AB63" s="108" t="e">
        <f t="shared" ca="1" si="170"/>
        <v>#REF!</v>
      </c>
      <c r="AC63" s="108" t="e">
        <f t="shared" ca="1" si="170"/>
        <v>#REF!</v>
      </c>
      <c r="AD63" s="108" t="e">
        <f t="shared" ca="1" si="170"/>
        <v>#REF!</v>
      </c>
      <c r="AE63" s="108" t="e">
        <f t="shared" ca="1" si="170"/>
        <v>#REF!</v>
      </c>
      <c r="AF63" s="108" t="e">
        <f t="shared" ca="1" si="170"/>
        <v>#REF!</v>
      </c>
      <c r="AG63" s="108" t="e">
        <f t="shared" ca="1" si="170"/>
        <v>#REF!</v>
      </c>
      <c r="AH63" s="108" t="e">
        <f t="shared" ca="1" si="170"/>
        <v>#REF!</v>
      </c>
      <c r="AI63" s="108" t="e">
        <f t="shared" ca="1" si="170"/>
        <v>#REF!</v>
      </c>
      <c r="AJ63" s="108" t="e">
        <f t="shared" ca="1" si="170"/>
        <v>#REF!</v>
      </c>
      <c r="AK63" s="108" t="e">
        <f t="shared" ca="1" si="170"/>
        <v>#REF!</v>
      </c>
      <c r="AL63" s="108" t="e">
        <f t="shared" ca="1" si="170"/>
        <v>#REF!</v>
      </c>
      <c r="AM63" s="108" t="e">
        <f t="shared" ca="1" si="173"/>
        <v>#REF!</v>
      </c>
      <c r="AN63" s="108" t="e">
        <f t="shared" ca="1" si="173"/>
        <v>#REF!</v>
      </c>
      <c r="AO63" s="108" t="e">
        <f t="shared" ca="1" si="173"/>
        <v>#REF!</v>
      </c>
      <c r="AP63" s="108" t="e">
        <f t="shared" ca="1" si="173"/>
        <v>#REF!</v>
      </c>
      <c r="AQ63" s="108" t="e">
        <f t="shared" ca="1" si="173"/>
        <v>#REF!</v>
      </c>
      <c r="AR63" s="108" t="e">
        <f t="shared" ca="1" si="173"/>
        <v>#REF!</v>
      </c>
      <c r="AS63" s="108" t="e">
        <f t="shared" ca="1" si="173"/>
        <v>#REF!</v>
      </c>
      <c r="AT63" s="108" t="e">
        <f t="shared" ca="1" si="173"/>
        <v>#REF!</v>
      </c>
      <c r="AU63" s="108" t="e">
        <f t="shared" ca="1" si="173"/>
        <v>#REF!</v>
      </c>
      <c r="AV63" s="108" t="e">
        <f t="shared" ca="1" si="173"/>
        <v>#REF!</v>
      </c>
      <c r="AW63" s="108" t="e">
        <f t="shared" ca="1" si="173"/>
        <v>#REF!</v>
      </c>
      <c r="AX63" s="108" t="e">
        <f t="shared" ca="1" si="173"/>
        <v>#REF!</v>
      </c>
      <c r="AY63" s="108" t="e">
        <f t="shared" ca="1" si="173"/>
        <v>#REF!</v>
      </c>
      <c r="AZ63" s="108" t="e">
        <f t="shared" ca="1" si="173"/>
        <v>#REF!</v>
      </c>
      <c r="BA63" s="108" t="e">
        <f t="shared" ca="1" si="173"/>
        <v>#REF!</v>
      </c>
      <c r="BB63" s="108" t="e">
        <f t="shared" ca="1" si="173"/>
        <v>#REF!</v>
      </c>
      <c r="BC63" s="108" t="e">
        <f t="shared" ca="1" si="172"/>
        <v>#REF!</v>
      </c>
      <c r="BD63" s="108" t="e">
        <f t="shared" ca="1" si="172"/>
        <v>#REF!</v>
      </c>
      <c r="BE63" s="108" t="e">
        <f t="shared" ca="1" si="172"/>
        <v>#REF!</v>
      </c>
      <c r="BF63" s="108" t="e">
        <f t="shared" ca="1" si="172"/>
        <v>#REF!</v>
      </c>
      <c r="BG63" s="108" t="e">
        <f t="shared" ca="1" si="172"/>
        <v>#REF!</v>
      </c>
      <c r="BH63" s="108" t="e">
        <f t="shared" ca="1" si="172"/>
        <v>#REF!</v>
      </c>
      <c r="BI63" s="108" t="e">
        <f t="shared" ca="1" si="172"/>
        <v>#REF!</v>
      </c>
      <c r="BL63" s="97" t="str">
        <f t="shared" ca="1" si="57"/>
        <v>-</v>
      </c>
      <c r="BM63" s="97" t="str">
        <f t="shared" ca="1" si="58"/>
        <v>-</v>
      </c>
      <c r="BN63" s="97" t="str">
        <f t="shared" ca="1" si="59"/>
        <v>-</v>
      </c>
      <c r="BO63" s="97" t="str">
        <f t="shared" ca="1" si="60"/>
        <v>-</v>
      </c>
      <c r="BP63" s="99" t="str">
        <f t="shared" ca="1" si="61"/>
        <v xml:space="preserve"> - </v>
      </c>
      <c r="BQ63" s="99" t="str">
        <f t="shared" ca="1" si="62"/>
        <v xml:space="preserve"> - </v>
      </c>
      <c r="BR63" s="97" t="str">
        <f t="shared" ca="1" si="63"/>
        <v>-</v>
      </c>
      <c r="BS63" s="97" t="str">
        <f t="shared" ca="1" si="64"/>
        <v>-</v>
      </c>
      <c r="BT63" s="97" t="str">
        <f t="shared" ca="1" si="65"/>
        <v>-</v>
      </c>
      <c r="BU63" s="97" t="str">
        <f t="shared" ca="1" si="66"/>
        <v>-</v>
      </c>
      <c r="BV63" s="97" t="str">
        <f t="shared" ca="1" si="67"/>
        <v>-</v>
      </c>
      <c r="BW63" s="97" t="str">
        <f t="shared" ca="1" si="68"/>
        <v>-</v>
      </c>
      <c r="BX63" s="99" t="str">
        <f t="shared" ca="1" si="69"/>
        <v xml:space="preserve"> - </v>
      </c>
      <c r="BY63" s="99" t="str">
        <f t="shared" ca="1" si="70"/>
        <v xml:space="preserve"> - </v>
      </c>
      <c r="BZ63" s="97" t="str">
        <f t="shared" ca="1" si="71"/>
        <v>-</v>
      </c>
      <c r="CA63" s="97" t="str">
        <f t="shared" ca="1" si="72"/>
        <v>-</v>
      </c>
      <c r="CB63" s="99" t="str">
        <f t="shared" ca="1" si="73"/>
        <v xml:space="preserve"> - </v>
      </c>
      <c r="CC63" s="99" t="str">
        <f t="shared" ca="1" si="74"/>
        <v xml:space="preserve"> - </v>
      </c>
      <c r="CD63" s="99" t="str">
        <f t="shared" ca="1" si="75"/>
        <v xml:space="preserve"> - </v>
      </c>
      <c r="CE63" s="99" t="str">
        <f t="shared" ca="1" si="76"/>
        <v xml:space="preserve"> - </v>
      </c>
      <c r="CF63" s="99" t="str">
        <f t="shared" ca="1" si="77"/>
        <v xml:space="preserve"> - </v>
      </c>
      <c r="CG63" s="99" t="str">
        <f t="shared" ca="1" si="78"/>
        <v xml:space="preserve"> - </v>
      </c>
      <c r="CH63" s="97" t="str">
        <f t="shared" ca="1" si="79"/>
        <v>-</v>
      </c>
      <c r="CI63" s="97" t="str">
        <f t="shared" ca="1" si="80"/>
        <v>-</v>
      </c>
      <c r="CJ63" s="97" t="str">
        <f t="shared" ca="1" si="81"/>
        <v>-</v>
      </c>
      <c r="CK63" s="97" t="str">
        <f t="shared" ca="1" si="82"/>
        <v>-</v>
      </c>
      <c r="CL63" s="97" t="str">
        <f t="shared" ca="1" si="83"/>
        <v>-</v>
      </c>
      <c r="CM63" s="97" t="str">
        <f t="shared" ca="1" si="84"/>
        <v>-</v>
      </c>
      <c r="CN63" s="97" t="str">
        <f t="shared" ca="1" si="85"/>
        <v>-</v>
      </c>
      <c r="CO63" s="97" t="str">
        <f t="shared" ca="1" si="86"/>
        <v>-</v>
      </c>
      <c r="CP63" s="97" t="str">
        <f t="shared" ca="1" si="87"/>
        <v>-</v>
      </c>
      <c r="CQ63" s="97" t="str">
        <f t="shared" ca="1" si="88"/>
        <v>-</v>
      </c>
      <c r="CR63" s="97" t="str">
        <f t="shared" ca="1" si="89"/>
        <v>-</v>
      </c>
      <c r="CS63" s="97" t="str">
        <f t="shared" ca="1" si="90"/>
        <v>-</v>
      </c>
      <c r="CT63" s="97" t="str">
        <f t="shared" ca="1" si="91"/>
        <v>-</v>
      </c>
      <c r="CU63" s="97" t="str">
        <f t="shared" ca="1" si="92"/>
        <v>-</v>
      </c>
      <c r="CV63" s="97" t="str">
        <f t="shared" ca="1" si="93"/>
        <v>-</v>
      </c>
      <c r="CW63" s="97" t="str">
        <f t="shared" ca="1" si="94"/>
        <v>-</v>
      </c>
      <c r="CX63" s="97" t="str">
        <f t="shared" ca="1" si="95"/>
        <v>-</v>
      </c>
      <c r="CY63" s="97" t="str">
        <f t="shared" ca="1" si="96"/>
        <v>-</v>
      </c>
      <c r="CZ63" s="97" t="str">
        <f t="shared" ca="1" si="97"/>
        <v>-</v>
      </c>
      <c r="DA63" s="97" t="str">
        <f t="shared" ca="1" si="98"/>
        <v>-</v>
      </c>
      <c r="DB63" s="97" t="str">
        <f t="shared" ca="1" si="99"/>
        <v>-</v>
      </c>
      <c r="DC63" s="97" t="str">
        <f t="shared" ca="1" si="100"/>
        <v>-</v>
      </c>
      <c r="DD63" s="97" t="str">
        <f t="shared" ca="1" si="101"/>
        <v>-</v>
      </c>
      <c r="DE63" s="97" t="str">
        <f t="shared" ca="1" si="102"/>
        <v>-</v>
      </c>
      <c r="DF63" s="97" t="str">
        <f t="shared" ca="1" si="103"/>
        <v>-</v>
      </c>
      <c r="DG63" s="97" t="str">
        <f t="shared" ca="1" si="104"/>
        <v>-</v>
      </c>
      <c r="DH63" s="97" t="str">
        <f t="shared" ca="1" si="105"/>
        <v>-</v>
      </c>
      <c r="DI63" s="97" t="str">
        <f t="shared" ca="1" si="106"/>
        <v>-</v>
      </c>
      <c r="DJ63" s="97" t="str">
        <f t="shared" ca="1" si="107"/>
        <v>-</v>
      </c>
      <c r="DK63" s="97" t="str">
        <f t="shared" ca="1" si="108"/>
        <v>-</v>
      </c>
      <c r="DL63" s="97" t="str">
        <f t="shared" ca="1" si="109"/>
        <v>-</v>
      </c>
      <c r="DM63" s="97" t="str">
        <f t="shared" ca="1" si="110"/>
        <v>-</v>
      </c>
      <c r="DN63" s="97">
        <v>63</v>
      </c>
      <c r="DT63" s="97" t="str">
        <f t="shared" ca="1" si="111"/>
        <v>-</v>
      </c>
      <c r="DU63" s="97" t="str">
        <f t="shared" ca="1" si="112"/>
        <v>-</v>
      </c>
      <c r="DV63" s="97" t="str">
        <f t="shared" ca="1" si="113"/>
        <v>-</v>
      </c>
      <c r="DW63" s="97" t="str">
        <f t="shared" ca="1" si="114"/>
        <v>-</v>
      </c>
      <c r="DX63" s="97" t="str">
        <f t="shared" ca="1" si="115"/>
        <v>-</v>
      </c>
      <c r="DY63" s="97" t="e">
        <f t="shared" ca="1" si="116"/>
        <v>#REF!</v>
      </c>
      <c r="DZ63" s="97" t="str">
        <f t="shared" si="47"/>
        <v>Minor Retrofit</v>
      </c>
      <c r="EA63" s="97" t="e">
        <f t="shared" ca="1" si="117"/>
        <v>#REF!</v>
      </c>
      <c r="EB63" s="97">
        <f t="shared" si="118"/>
        <v>58</v>
      </c>
      <c r="EC63" s="97">
        <f>Calculation!$W$376</f>
        <v>1</v>
      </c>
      <c r="ED63" s="97" t="str">
        <f t="shared" ca="1" si="119"/>
        <v>-</v>
      </c>
      <c r="EE63" s="97" t="str">
        <f t="shared" ca="1" si="120"/>
        <v>-</v>
      </c>
      <c r="EF63" s="97" t="str">
        <f t="shared" ca="1" si="121"/>
        <v>-</v>
      </c>
      <c r="EG63" s="97" t="str">
        <f t="shared" ca="1" si="122"/>
        <v>-</v>
      </c>
      <c r="EH63" s="97" t="str">
        <f t="shared" ca="1" si="123"/>
        <v>-</v>
      </c>
      <c r="EI63" s="97">
        <f t="shared" ca="1" si="124"/>
        <v>0</v>
      </c>
      <c r="EJ63" s="97">
        <f t="shared" ca="1" si="140"/>
        <v>0</v>
      </c>
      <c r="EK63" s="97" t="str">
        <f t="shared" ca="1" si="125"/>
        <v>00</v>
      </c>
      <c r="EL63" s="97" t="e">
        <f t="shared" ca="1" si="126"/>
        <v>#REF!</v>
      </c>
      <c r="EN63" s="97">
        <v>5.8000000000000004E-6</v>
      </c>
      <c r="EP63" s="97">
        <v>58</v>
      </c>
      <c r="EQ63" s="97">
        <f t="array" aca="1" ref="EQ63" ca="1">MAX(IF($EI$6:$EI$365&lt;EQ62,$EI$6:$EI$365,""))</f>
        <v>0</v>
      </c>
      <c r="ER63" s="97">
        <f t="shared" ca="1" si="127"/>
        <v>0</v>
      </c>
      <c r="ES63" s="97" t="e">
        <f t="shared" ca="1" si="136"/>
        <v>#REF!</v>
      </c>
      <c r="ET63" s="97">
        <f t="shared" ca="1" si="128"/>
        <v>0</v>
      </c>
      <c r="EU63" s="97">
        <f t="shared" ca="1" si="129"/>
        <v>0</v>
      </c>
      <c r="EV63" s="97">
        <f t="shared" ca="1" si="49"/>
        <v>1</v>
      </c>
      <c r="EY63" s="97" t="e">
        <f ca="1">INDEX('MCA-INPUT'!$C$28:$F$42,MATCH(MCA!E63,'MCA-INPUT'!$B$28:$B$42,0),MATCH(MCA!B63,'MCA-INPUT'!$C$27:$F$27,0))</f>
        <v>#REF!</v>
      </c>
      <c r="FB63" s="97" t="str">
        <f t="shared" si="164"/>
        <v>Major Retrofit</v>
      </c>
      <c r="FC63" s="97" t="e">
        <f t="shared" ca="1" si="165"/>
        <v>#REF!</v>
      </c>
      <c r="FD63" s="97" t="e">
        <f t="shared" ca="1" si="166"/>
        <v>#REF!</v>
      </c>
      <c r="FE63" s="97">
        <f t="shared" ca="1" si="167"/>
        <v>0</v>
      </c>
      <c r="FF63" s="97" t="str">
        <f t="shared" ca="1" si="168"/>
        <v>N/A</v>
      </c>
      <c r="FG63" s="97" t="e">
        <f t="shared" ca="1" si="147"/>
        <v>#REF!</v>
      </c>
      <c r="FK63" s="97">
        <v>42</v>
      </c>
      <c r="FL63" s="97">
        <f t="shared" ca="1" si="148"/>
        <v>0</v>
      </c>
      <c r="FM63" s="97" t="e">
        <f t="shared" ca="1" si="149"/>
        <v>#N/A</v>
      </c>
      <c r="FN63" s="111" t="e">
        <f t="shared" ca="1" si="169"/>
        <v>#REF!</v>
      </c>
      <c r="FU63" s="109" t="e">
        <f t="shared" ca="1" si="53"/>
        <v>#REF!</v>
      </c>
      <c r="FV63" s="109" t="e">
        <f t="shared" ca="1" si="54"/>
        <v>#REF!</v>
      </c>
      <c r="FW63" s="110" t="e">
        <f ca="1">FV63/FU63</f>
        <v>#REF!</v>
      </c>
      <c r="FX63" s="110"/>
      <c r="FY63" s="97" t="e">
        <f t="shared" ca="1" si="135"/>
        <v>#REF!</v>
      </c>
      <c r="FZ63" s="97" t="str">
        <f ca="1">IF(ISERROR(VLOOKUP(FY63,'MCA-INPUT'!$B$45:$F$54,1,FALSE)),"No","Yes")</f>
        <v>No</v>
      </c>
      <c r="GA63" s="109" t="e">
        <f ca="1"/>
        <v>#REF!</v>
      </c>
    </row>
    <row r="64" spans="1:183" x14ac:dyDescent="0.25">
      <c r="A64" s="96">
        <v>59</v>
      </c>
      <c r="B64" s="96" t="s">
        <v>3</v>
      </c>
      <c r="C64" s="106" t="e">
        <f t="shared" ca="1" si="162"/>
        <v>#REF!</v>
      </c>
      <c r="D64" s="107" t="e">
        <f t="shared" ca="1" si="162"/>
        <v>#REF!</v>
      </c>
      <c r="E64" s="96" t="e">
        <f t="shared" ca="1" si="162"/>
        <v>#REF!</v>
      </c>
      <c r="F64" s="96" t="s">
        <v>4</v>
      </c>
      <c r="G64" s="96" t="e">
        <f t="shared" ca="1" si="55"/>
        <v>#REF!</v>
      </c>
      <c r="H64" s="108" t="e">
        <f t="shared" ca="1" si="171"/>
        <v>#REF!</v>
      </c>
      <c r="I64" s="108" t="e">
        <f t="shared" ca="1" si="171"/>
        <v>#REF!</v>
      </c>
      <c r="J64" s="108" t="e">
        <f t="shared" ca="1" si="171"/>
        <v>#REF!</v>
      </c>
      <c r="K64" s="108" t="e">
        <f t="shared" ca="1" si="171"/>
        <v>#REF!</v>
      </c>
      <c r="L64" s="108" t="e">
        <f t="shared" ca="1" si="171"/>
        <v>#REF!</v>
      </c>
      <c r="M64" s="108" t="e">
        <f t="shared" ca="1" si="171"/>
        <v>#REF!</v>
      </c>
      <c r="N64" s="108" t="e">
        <f t="shared" ca="1" si="171"/>
        <v>#REF!</v>
      </c>
      <c r="O64" s="108" t="e">
        <f t="shared" ca="1" si="171"/>
        <v>#REF!</v>
      </c>
      <c r="P64" s="108" t="e">
        <f t="shared" ca="1" si="171"/>
        <v>#REF!</v>
      </c>
      <c r="Q64" s="108" t="e">
        <f t="shared" ca="1" si="171"/>
        <v>#REF!</v>
      </c>
      <c r="R64" s="108" t="e">
        <f t="shared" ca="1" si="171"/>
        <v>#REF!</v>
      </c>
      <c r="S64" s="108" t="e">
        <f t="shared" ca="1" si="171"/>
        <v>#REF!</v>
      </c>
      <c r="T64" s="108" t="e">
        <f t="shared" ca="1" si="171"/>
        <v>#REF!</v>
      </c>
      <c r="U64" s="108" t="e">
        <f t="shared" ca="1" si="171"/>
        <v>#REF!</v>
      </c>
      <c r="V64" s="108" t="e">
        <f t="shared" ca="1" si="171"/>
        <v>#REF!</v>
      </c>
      <c r="W64" s="108" t="e">
        <f t="shared" ca="1" si="171"/>
        <v>#REF!</v>
      </c>
      <c r="X64" s="108" t="e">
        <f t="shared" ca="1" si="170"/>
        <v>#REF!</v>
      </c>
      <c r="Y64" s="108" t="e">
        <f t="shared" ca="1" si="170"/>
        <v>#REF!</v>
      </c>
      <c r="Z64" s="108" t="e">
        <f t="shared" ca="1" si="170"/>
        <v>#REF!</v>
      </c>
      <c r="AA64" s="108" t="e">
        <f t="shared" ca="1" si="170"/>
        <v>#REF!</v>
      </c>
      <c r="AB64" s="108" t="e">
        <f t="shared" ca="1" si="170"/>
        <v>#REF!</v>
      </c>
      <c r="AC64" s="108" t="e">
        <f t="shared" ca="1" si="170"/>
        <v>#REF!</v>
      </c>
      <c r="AD64" s="108" t="e">
        <f t="shared" ca="1" si="170"/>
        <v>#REF!</v>
      </c>
      <c r="AE64" s="108" t="e">
        <f t="shared" ca="1" si="170"/>
        <v>#REF!</v>
      </c>
      <c r="AF64" s="108" t="e">
        <f t="shared" ca="1" si="170"/>
        <v>#REF!</v>
      </c>
      <c r="AG64" s="108" t="e">
        <f t="shared" ca="1" si="170"/>
        <v>#REF!</v>
      </c>
      <c r="AH64" s="108" t="e">
        <f t="shared" ca="1" si="170"/>
        <v>#REF!</v>
      </c>
      <c r="AI64" s="108" t="e">
        <f t="shared" ca="1" si="170"/>
        <v>#REF!</v>
      </c>
      <c r="AJ64" s="108" t="e">
        <f t="shared" ca="1" si="170"/>
        <v>#REF!</v>
      </c>
      <c r="AK64" s="108" t="e">
        <f t="shared" ca="1" si="170"/>
        <v>#REF!</v>
      </c>
      <c r="AL64" s="108" t="e">
        <f t="shared" ca="1" si="170"/>
        <v>#REF!</v>
      </c>
      <c r="AM64" s="108" t="e">
        <f t="shared" ca="1" si="173"/>
        <v>#REF!</v>
      </c>
      <c r="AN64" s="108" t="e">
        <f t="shared" ca="1" si="173"/>
        <v>#REF!</v>
      </c>
      <c r="AO64" s="108" t="e">
        <f t="shared" ca="1" si="173"/>
        <v>#REF!</v>
      </c>
      <c r="AP64" s="108" t="e">
        <f t="shared" ca="1" si="173"/>
        <v>#REF!</v>
      </c>
      <c r="AQ64" s="108" t="e">
        <f t="shared" ca="1" si="173"/>
        <v>#REF!</v>
      </c>
      <c r="AR64" s="108" t="e">
        <f t="shared" ca="1" si="173"/>
        <v>#REF!</v>
      </c>
      <c r="AS64" s="108" t="e">
        <f t="shared" ca="1" si="173"/>
        <v>#REF!</v>
      </c>
      <c r="AT64" s="108" t="e">
        <f t="shared" ca="1" si="173"/>
        <v>#REF!</v>
      </c>
      <c r="AU64" s="108" t="e">
        <f t="shared" ca="1" si="173"/>
        <v>#REF!</v>
      </c>
      <c r="AV64" s="108" t="e">
        <f t="shared" ca="1" si="173"/>
        <v>#REF!</v>
      </c>
      <c r="AW64" s="108" t="e">
        <f t="shared" ca="1" si="173"/>
        <v>#REF!</v>
      </c>
      <c r="AX64" s="108" t="e">
        <f t="shared" ca="1" si="173"/>
        <v>#REF!</v>
      </c>
      <c r="AY64" s="108" t="e">
        <f t="shared" ca="1" si="173"/>
        <v>#REF!</v>
      </c>
      <c r="AZ64" s="108" t="e">
        <f t="shared" ca="1" si="173"/>
        <v>#REF!</v>
      </c>
      <c r="BA64" s="108" t="e">
        <f t="shared" ca="1" si="173"/>
        <v>#REF!</v>
      </c>
      <c r="BB64" s="108" t="e">
        <f t="shared" ca="1" si="173"/>
        <v>#REF!</v>
      </c>
      <c r="BC64" s="108" t="e">
        <f t="shared" ca="1" si="172"/>
        <v>#REF!</v>
      </c>
      <c r="BD64" s="108" t="e">
        <f t="shared" ca="1" si="172"/>
        <v>#REF!</v>
      </c>
      <c r="BE64" s="108" t="e">
        <f t="shared" ca="1" si="172"/>
        <v>#REF!</v>
      </c>
      <c r="BF64" s="108" t="e">
        <f t="shared" ca="1" si="172"/>
        <v>#REF!</v>
      </c>
      <c r="BG64" s="108" t="e">
        <f t="shared" ca="1" si="172"/>
        <v>#REF!</v>
      </c>
      <c r="BH64" s="108" t="e">
        <f t="shared" ca="1" si="172"/>
        <v>#REF!</v>
      </c>
      <c r="BI64" s="108" t="e">
        <f t="shared" ca="1" si="172"/>
        <v>#REF!</v>
      </c>
      <c r="BL64" s="97" t="str">
        <f t="shared" ca="1" si="57"/>
        <v>-</v>
      </c>
      <c r="BM64" s="97" t="str">
        <f t="shared" ca="1" si="58"/>
        <v>-</v>
      </c>
      <c r="BN64" s="97" t="str">
        <f t="shared" ca="1" si="59"/>
        <v>-</v>
      </c>
      <c r="BO64" s="97" t="str">
        <f t="shared" ca="1" si="60"/>
        <v>-</v>
      </c>
      <c r="BP64" s="99" t="str">
        <f t="shared" ca="1" si="61"/>
        <v xml:space="preserve"> - </v>
      </c>
      <c r="BQ64" s="99" t="str">
        <f t="shared" ca="1" si="62"/>
        <v xml:space="preserve"> - </v>
      </c>
      <c r="BR64" s="97" t="str">
        <f t="shared" ca="1" si="63"/>
        <v>-</v>
      </c>
      <c r="BS64" s="97" t="str">
        <f t="shared" ca="1" si="64"/>
        <v>-</v>
      </c>
      <c r="BT64" s="97" t="str">
        <f t="shared" ca="1" si="65"/>
        <v>-</v>
      </c>
      <c r="BU64" s="97" t="str">
        <f t="shared" ca="1" si="66"/>
        <v>-</v>
      </c>
      <c r="BV64" s="97" t="str">
        <f t="shared" ca="1" si="67"/>
        <v>-</v>
      </c>
      <c r="BW64" s="97" t="str">
        <f t="shared" ca="1" si="68"/>
        <v>-</v>
      </c>
      <c r="BX64" s="99" t="str">
        <f t="shared" ca="1" si="69"/>
        <v xml:space="preserve"> - </v>
      </c>
      <c r="BY64" s="99" t="str">
        <f t="shared" ca="1" si="70"/>
        <v xml:space="preserve"> - </v>
      </c>
      <c r="BZ64" s="97" t="str">
        <f t="shared" ca="1" si="71"/>
        <v>-</v>
      </c>
      <c r="CA64" s="97" t="str">
        <f t="shared" ca="1" si="72"/>
        <v>-</v>
      </c>
      <c r="CB64" s="99" t="str">
        <f t="shared" ca="1" si="73"/>
        <v xml:space="preserve"> - </v>
      </c>
      <c r="CC64" s="99" t="str">
        <f t="shared" ca="1" si="74"/>
        <v xml:space="preserve"> - </v>
      </c>
      <c r="CD64" s="99" t="str">
        <f t="shared" ca="1" si="75"/>
        <v xml:space="preserve"> - </v>
      </c>
      <c r="CE64" s="99" t="str">
        <f t="shared" ca="1" si="76"/>
        <v xml:space="preserve"> - </v>
      </c>
      <c r="CF64" s="99" t="str">
        <f t="shared" ca="1" si="77"/>
        <v xml:space="preserve"> - </v>
      </c>
      <c r="CG64" s="99" t="str">
        <f t="shared" ca="1" si="78"/>
        <v xml:space="preserve"> - </v>
      </c>
      <c r="CH64" s="97" t="str">
        <f t="shared" ca="1" si="79"/>
        <v>-</v>
      </c>
      <c r="CI64" s="97" t="str">
        <f t="shared" ca="1" si="80"/>
        <v>-</v>
      </c>
      <c r="CJ64" s="97" t="str">
        <f t="shared" ca="1" si="81"/>
        <v>-</v>
      </c>
      <c r="CK64" s="97" t="str">
        <f t="shared" ca="1" si="82"/>
        <v>-</v>
      </c>
      <c r="CL64" s="97" t="str">
        <f t="shared" ca="1" si="83"/>
        <v>-</v>
      </c>
      <c r="CM64" s="97" t="str">
        <f t="shared" ca="1" si="84"/>
        <v>-</v>
      </c>
      <c r="CN64" s="97" t="str">
        <f t="shared" ca="1" si="85"/>
        <v>-</v>
      </c>
      <c r="CO64" s="97" t="str">
        <f t="shared" ca="1" si="86"/>
        <v>-</v>
      </c>
      <c r="CP64" s="97" t="str">
        <f t="shared" ca="1" si="87"/>
        <v>-</v>
      </c>
      <c r="CQ64" s="97" t="str">
        <f t="shared" ca="1" si="88"/>
        <v>-</v>
      </c>
      <c r="CR64" s="97" t="str">
        <f t="shared" ca="1" si="89"/>
        <v>-</v>
      </c>
      <c r="CS64" s="97" t="str">
        <f t="shared" ca="1" si="90"/>
        <v>-</v>
      </c>
      <c r="CT64" s="97" t="str">
        <f t="shared" ca="1" si="91"/>
        <v>-</v>
      </c>
      <c r="CU64" s="97" t="str">
        <f t="shared" ca="1" si="92"/>
        <v>-</v>
      </c>
      <c r="CV64" s="97" t="str">
        <f t="shared" ca="1" si="93"/>
        <v>-</v>
      </c>
      <c r="CW64" s="97" t="str">
        <f t="shared" ca="1" si="94"/>
        <v>-</v>
      </c>
      <c r="CX64" s="97" t="str">
        <f t="shared" ca="1" si="95"/>
        <v>-</v>
      </c>
      <c r="CY64" s="97" t="str">
        <f t="shared" ca="1" si="96"/>
        <v>-</v>
      </c>
      <c r="CZ64" s="97" t="str">
        <f t="shared" ca="1" si="97"/>
        <v>-</v>
      </c>
      <c r="DA64" s="97" t="str">
        <f t="shared" ca="1" si="98"/>
        <v>-</v>
      </c>
      <c r="DB64" s="97" t="str">
        <f t="shared" ca="1" si="99"/>
        <v>-</v>
      </c>
      <c r="DC64" s="97" t="str">
        <f t="shared" ca="1" si="100"/>
        <v>-</v>
      </c>
      <c r="DD64" s="97" t="str">
        <f t="shared" ca="1" si="101"/>
        <v>-</v>
      </c>
      <c r="DE64" s="97" t="str">
        <f t="shared" ca="1" si="102"/>
        <v>-</v>
      </c>
      <c r="DF64" s="97" t="str">
        <f t="shared" ca="1" si="103"/>
        <v>-</v>
      </c>
      <c r="DG64" s="97" t="str">
        <f t="shared" ca="1" si="104"/>
        <v>-</v>
      </c>
      <c r="DH64" s="97" t="str">
        <f t="shared" ca="1" si="105"/>
        <v>-</v>
      </c>
      <c r="DI64" s="97" t="str">
        <f t="shared" ca="1" si="106"/>
        <v>-</v>
      </c>
      <c r="DJ64" s="97" t="str">
        <f t="shared" ca="1" si="107"/>
        <v>-</v>
      </c>
      <c r="DK64" s="97" t="str">
        <f t="shared" ca="1" si="108"/>
        <v>-</v>
      </c>
      <c r="DL64" s="97" t="str">
        <f t="shared" ca="1" si="109"/>
        <v>-</v>
      </c>
      <c r="DM64" s="97" t="str">
        <f t="shared" ca="1" si="110"/>
        <v>-</v>
      </c>
      <c r="DN64" s="97">
        <v>64</v>
      </c>
      <c r="DT64" s="97" t="str">
        <f t="shared" ca="1" si="111"/>
        <v>-</v>
      </c>
      <c r="DU64" s="97" t="str">
        <f t="shared" ca="1" si="112"/>
        <v>-</v>
      </c>
      <c r="DV64" s="97" t="str">
        <f t="shared" ca="1" si="113"/>
        <v>-</v>
      </c>
      <c r="DW64" s="97" t="str">
        <f t="shared" ca="1" si="114"/>
        <v>-</v>
      </c>
      <c r="DX64" s="97" t="str">
        <f t="shared" ca="1" si="115"/>
        <v>-</v>
      </c>
      <c r="DY64" s="97" t="e">
        <f t="shared" ca="1" si="116"/>
        <v>#REF!</v>
      </c>
      <c r="DZ64" s="97" t="str">
        <f t="shared" si="47"/>
        <v>Minor Retrofit</v>
      </c>
      <c r="EA64" s="97" t="e">
        <f t="shared" ca="1" si="117"/>
        <v>#REF!</v>
      </c>
      <c r="EB64" s="97">
        <f t="shared" si="118"/>
        <v>59</v>
      </c>
      <c r="EC64" s="97">
        <f>Calculation!$W$376</f>
        <v>1</v>
      </c>
      <c r="ED64" s="97" t="str">
        <f t="shared" ca="1" si="119"/>
        <v>-</v>
      </c>
      <c r="EE64" s="97" t="str">
        <f t="shared" ca="1" si="120"/>
        <v>-</v>
      </c>
      <c r="EF64" s="97" t="str">
        <f t="shared" ca="1" si="121"/>
        <v>-</v>
      </c>
      <c r="EG64" s="97" t="str">
        <f t="shared" ca="1" si="122"/>
        <v>-</v>
      </c>
      <c r="EH64" s="97" t="str">
        <f t="shared" ca="1" si="123"/>
        <v>-</v>
      </c>
      <c r="EI64" s="97">
        <f t="shared" ca="1" si="124"/>
        <v>0</v>
      </c>
      <c r="EJ64" s="97">
        <f t="shared" ca="1" si="140"/>
        <v>0</v>
      </c>
      <c r="EK64" s="97" t="str">
        <f t="shared" ca="1" si="125"/>
        <v>00</v>
      </c>
      <c r="EL64" s="97" t="e">
        <f t="shared" ca="1" si="126"/>
        <v>#REF!</v>
      </c>
      <c r="EN64" s="97">
        <v>5.9000000000000003E-6</v>
      </c>
      <c r="EP64" s="97">
        <v>59</v>
      </c>
      <c r="EQ64" s="97">
        <f t="array" aca="1" ref="EQ64" ca="1">MAX(IF($EI$6:$EI$365&lt;EQ63,$EI$6:$EI$365,""))</f>
        <v>0</v>
      </c>
      <c r="ER64" s="97">
        <f t="shared" ca="1" si="127"/>
        <v>0</v>
      </c>
      <c r="ES64" s="97" t="e">
        <f t="shared" ca="1" si="136"/>
        <v>#REF!</v>
      </c>
      <c r="ET64" s="97">
        <f t="shared" ca="1" si="128"/>
        <v>0</v>
      </c>
      <c r="EU64" s="97">
        <f t="shared" ca="1" si="129"/>
        <v>0</v>
      </c>
      <c r="EV64" s="97">
        <f t="shared" ca="1" si="49"/>
        <v>1</v>
      </c>
      <c r="EY64" s="97" t="e">
        <f ca="1">INDEX('MCA-INPUT'!$C$28:$F$42,MATCH(MCA!E64,'MCA-INPUT'!$B$28:$B$42,0),MATCH(MCA!B64,'MCA-INPUT'!$C$27:$F$27,0))</f>
        <v>#REF!</v>
      </c>
      <c r="FB64" s="97" t="str">
        <f t="shared" si="164"/>
        <v>Major Retrofit</v>
      </c>
      <c r="FC64" s="97" t="e">
        <f t="shared" ca="1" si="165"/>
        <v>#REF!</v>
      </c>
      <c r="FD64" s="97" t="e">
        <f t="shared" ca="1" si="166"/>
        <v>#REF!</v>
      </c>
      <c r="FE64" s="97">
        <f t="shared" ca="1" si="167"/>
        <v>0</v>
      </c>
      <c r="FF64" s="97" t="str">
        <f t="shared" ca="1" si="168"/>
        <v>N/A</v>
      </c>
      <c r="FG64" s="97" t="e">
        <f t="shared" ca="1" si="147"/>
        <v>#REF!</v>
      </c>
      <c r="FK64" s="97">
        <v>43</v>
      </c>
      <c r="FL64" s="97">
        <f t="shared" ca="1" si="148"/>
        <v>0</v>
      </c>
      <c r="FM64" s="97" t="e">
        <f t="shared" ca="1" si="149"/>
        <v>#N/A</v>
      </c>
      <c r="FN64" s="111" t="e">
        <f t="shared" ca="1" si="169"/>
        <v>#REF!</v>
      </c>
      <c r="FU64" s="109" t="e">
        <f t="shared" ca="1" si="53"/>
        <v>#REF!</v>
      </c>
      <c r="FV64" s="109" t="e">
        <f t="shared" ca="1" si="54"/>
        <v>#REF!</v>
      </c>
      <c r="FW64" s="110" t="e">
        <f t="shared" ref="FW64:FW92" ca="1" si="174">FV64/FU64</f>
        <v>#REF!</v>
      </c>
      <c r="FX64" s="110"/>
      <c r="FY64" s="97" t="e">
        <f t="shared" ca="1" si="135"/>
        <v>#REF!</v>
      </c>
      <c r="FZ64" s="97" t="str">
        <f ca="1">IF(ISERROR(VLOOKUP(FY64,'MCA-INPUT'!$B$45:$F$54,1,FALSE)),"No","Yes")</f>
        <v>No</v>
      </c>
      <c r="GA64" s="109" t="e">
        <f ca="1"/>
        <v>#REF!</v>
      </c>
    </row>
    <row r="65" spans="1:183" x14ac:dyDescent="0.25">
      <c r="A65" s="96">
        <v>60</v>
      </c>
      <c r="B65" s="96" t="s">
        <v>3</v>
      </c>
      <c r="C65" s="106" t="e">
        <f t="shared" ca="1" si="162"/>
        <v>#REF!</v>
      </c>
      <c r="D65" s="107" t="e">
        <f t="shared" ca="1" si="162"/>
        <v>#REF!</v>
      </c>
      <c r="E65" s="96" t="e">
        <f t="shared" ca="1" si="162"/>
        <v>#REF!</v>
      </c>
      <c r="F65" s="96" t="s">
        <v>4</v>
      </c>
      <c r="G65" s="96" t="e">
        <f t="shared" ca="1" si="55"/>
        <v>#REF!</v>
      </c>
      <c r="H65" s="108" t="e">
        <f t="shared" ca="1" si="171"/>
        <v>#REF!</v>
      </c>
      <c r="I65" s="108" t="e">
        <f t="shared" ca="1" si="171"/>
        <v>#REF!</v>
      </c>
      <c r="J65" s="108" t="e">
        <f t="shared" ca="1" si="171"/>
        <v>#REF!</v>
      </c>
      <c r="K65" s="108" t="e">
        <f t="shared" ca="1" si="171"/>
        <v>#REF!</v>
      </c>
      <c r="L65" s="108" t="e">
        <f t="shared" ca="1" si="171"/>
        <v>#REF!</v>
      </c>
      <c r="M65" s="108" t="e">
        <f t="shared" ca="1" si="171"/>
        <v>#REF!</v>
      </c>
      <c r="N65" s="108" t="e">
        <f t="shared" ca="1" si="171"/>
        <v>#REF!</v>
      </c>
      <c r="O65" s="108" t="e">
        <f t="shared" ca="1" si="171"/>
        <v>#REF!</v>
      </c>
      <c r="P65" s="108" t="e">
        <f t="shared" ca="1" si="171"/>
        <v>#REF!</v>
      </c>
      <c r="Q65" s="108" t="e">
        <f t="shared" ca="1" si="171"/>
        <v>#REF!</v>
      </c>
      <c r="R65" s="108" t="e">
        <f t="shared" ca="1" si="171"/>
        <v>#REF!</v>
      </c>
      <c r="S65" s="108" t="e">
        <f t="shared" ca="1" si="171"/>
        <v>#REF!</v>
      </c>
      <c r="T65" s="108" t="e">
        <f t="shared" ca="1" si="171"/>
        <v>#REF!</v>
      </c>
      <c r="U65" s="108" t="e">
        <f t="shared" ca="1" si="171"/>
        <v>#REF!</v>
      </c>
      <c r="V65" s="108" t="e">
        <f t="shared" ca="1" si="171"/>
        <v>#REF!</v>
      </c>
      <c r="W65" s="108" t="e">
        <f t="shared" ca="1" si="171"/>
        <v>#REF!</v>
      </c>
      <c r="X65" s="108" t="e">
        <f t="shared" ca="1" si="170"/>
        <v>#REF!</v>
      </c>
      <c r="Y65" s="108" t="e">
        <f t="shared" ca="1" si="170"/>
        <v>#REF!</v>
      </c>
      <c r="Z65" s="108" t="e">
        <f t="shared" ca="1" si="170"/>
        <v>#REF!</v>
      </c>
      <c r="AA65" s="108" t="e">
        <f t="shared" ca="1" si="170"/>
        <v>#REF!</v>
      </c>
      <c r="AB65" s="108" t="e">
        <f t="shared" ca="1" si="170"/>
        <v>#REF!</v>
      </c>
      <c r="AC65" s="108" t="e">
        <f t="shared" ca="1" si="170"/>
        <v>#REF!</v>
      </c>
      <c r="AD65" s="108" t="e">
        <f t="shared" ca="1" si="170"/>
        <v>#REF!</v>
      </c>
      <c r="AE65" s="108" t="e">
        <f t="shared" ca="1" si="170"/>
        <v>#REF!</v>
      </c>
      <c r="AF65" s="108" t="e">
        <f t="shared" ca="1" si="170"/>
        <v>#REF!</v>
      </c>
      <c r="AG65" s="108" t="e">
        <f t="shared" ca="1" si="170"/>
        <v>#REF!</v>
      </c>
      <c r="AH65" s="108" t="e">
        <f t="shared" ca="1" si="170"/>
        <v>#REF!</v>
      </c>
      <c r="AI65" s="108" t="e">
        <f t="shared" ca="1" si="170"/>
        <v>#REF!</v>
      </c>
      <c r="AJ65" s="108" t="e">
        <f t="shared" ca="1" si="170"/>
        <v>#REF!</v>
      </c>
      <c r="AK65" s="108" t="e">
        <f t="shared" ca="1" si="170"/>
        <v>#REF!</v>
      </c>
      <c r="AL65" s="108" t="e">
        <f t="shared" ca="1" si="170"/>
        <v>#REF!</v>
      </c>
      <c r="AM65" s="108" t="e">
        <f t="shared" ca="1" si="173"/>
        <v>#REF!</v>
      </c>
      <c r="AN65" s="108" t="e">
        <f t="shared" ca="1" si="173"/>
        <v>#REF!</v>
      </c>
      <c r="AO65" s="108" t="e">
        <f t="shared" ca="1" si="173"/>
        <v>#REF!</v>
      </c>
      <c r="AP65" s="108" t="e">
        <f t="shared" ca="1" si="173"/>
        <v>#REF!</v>
      </c>
      <c r="AQ65" s="108" t="e">
        <f t="shared" ca="1" si="173"/>
        <v>#REF!</v>
      </c>
      <c r="AR65" s="108" t="e">
        <f t="shared" ca="1" si="173"/>
        <v>#REF!</v>
      </c>
      <c r="AS65" s="108" t="e">
        <f t="shared" ca="1" si="173"/>
        <v>#REF!</v>
      </c>
      <c r="AT65" s="108" t="e">
        <f t="shared" ca="1" si="173"/>
        <v>#REF!</v>
      </c>
      <c r="AU65" s="108" t="e">
        <f t="shared" ca="1" si="173"/>
        <v>#REF!</v>
      </c>
      <c r="AV65" s="108" t="e">
        <f t="shared" ca="1" si="173"/>
        <v>#REF!</v>
      </c>
      <c r="AW65" s="108" t="e">
        <f t="shared" ca="1" si="173"/>
        <v>#REF!</v>
      </c>
      <c r="AX65" s="108" t="e">
        <f t="shared" ca="1" si="173"/>
        <v>#REF!</v>
      </c>
      <c r="AY65" s="108" t="e">
        <f t="shared" ca="1" si="173"/>
        <v>#REF!</v>
      </c>
      <c r="AZ65" s="108" t="e">
        <f t="shared" ca="1" si="173"/>
        <v>#REF!</v>
      </c>
      <c r="BA65" s="108" t="e">
        <f t="shared" ca="1" si="173"/>
        <v>#REF!</v>
      </c>
      <c r="BB65" s="108" t="e">
        <f t="shared" ca="1" si="173"/>
        <v>#REF!</v>
      </c>
      <c r="BC65" s="108" t="e">
        <f t="shared" ca="1" si="172"/>
        <v>#REF!</v>
      </c>
      <c r="BD65" s="108" t="e">
        <f t="shared" ca="1" si="172"/>
        <v>#REF!</v>
      </c>
      <c r="BE65" s="108" t="e">
        <f t="shared" ca="1" si="172"/>
        <v>#REF!</v>
      </c>
      <c r="BF65" s="108" t="e">
        <f t="shared" ca="1" si="172"/>
        <v>#REF!</v>
      </c>
      <c r="BG65" s="108" t="e">
        <f t="shared" ca="1" si="172"/>
        <v>#REF!</v>
      </c>
      <c r="BH65" s="108" t="e">
        <f t="shared" ca="1" si="172"/>
        <v>#REF!</v>
      </c>
      <c r="BI65" s="108" t="e">
        <f t="shared" ca="1" si="172"/>
        <v>#REF!</v>
      </c>
      <c r="BL65" s="97" t="str">
        <f t="shared" ca="1" si="57"/>
        <v>-</v>
      </c>
      <c r="BM65" s="97" t="str">
        <f t="shared" ca="1" si="58"/>
        <v>-</v>
      </c>
      <c r="BN65" s="97" t="str">
        <f t="shared" ca="1" si="59"/>
        <v>-</v>
      </c>
      <c r="BO65" s="97" t="str">
        <f t="shared" ca="1" si="60"/>
        <v>-</v>
      </c>
      <c r="BP65" s="99" t="str">
        <f t="shared" ca="1" si="61"/>
        <v xml:space="preserve"> - </v>
      </c>
      <c r="BQ65" s="99" t="str">
        <f t="shared" ca="1" si="62"/>
        <v xml:space="preserve"> - </v>
      </c>
      <c r="BR65" s="97" t="str">
        <f t="shared" ca="1" si="63"/>
        <v>-</v>
      </c>
      <c r="BS65" s="97" t="str">
        <f t="shared" ca="1" si="64"/>
        <v>-</v>
      </c>
      <c r="BT65" s="97" t="str">
        <f t="shared" ca="1" si="65"/>
        <v>-</v>
      </c>
      <c r="BU65" s="97" t="str">
        <f t="shared" ca="1" si="66"/>
        <v>-</v>
      </c>
      <c r="BV65" s="97" t="str">
        <f t="shared" ca="1" si="67"/>
        <v>-</v>
      </c>
      <c r="BW65" s="97" t="str">
        <f t="shared" ca="1" si="68"/>
        <v>-</v>
      </c>
      <c r="BX65" s="99" t="str">
        <f t="shared" ca="1" si="69"/>
        <v xml:space="preserve"> - </v>
      </c>
      <c r="BY65" s="99" t="str">
        <f t="shared" ca="1" si="70"/>
        <v xml:space="preserve"> - </v>
      </c>
      <c r="BZ65" s="97" t="str">
        <f t="shared" ca="1" si="71"/>
        <v>-</v>
      </c>
      <c r="CA65" s="97" t="str">
        <f t="shared" ca="1" si="72"/>
        <v>-</v>
      </c>
      <c r="CB65" s="99" t="str">
        <f t="shared" ca="1" si="73"/>
        <v xml:space="preserve"> - </v>
      </c>
      <c r="CC65" s="99" t="str">
        <f t="shared" ca="1" si="74"/>
        <v xml:space="preserve"> - </v>
      </c>
      <c r="CD65" s="99" t="str">
        <f t="shared" ca="1" si="75"/>
        <v xml:space="preserve"> - </v>
      </c>
      <c r="CE65" s="99" t="str">
        <f t="shared" ca="1" si="76"/>
        <v xml:space="preserve"> - </v>
      </c>
      <c r="CF65" s="99" t="str">
        <f t="shared" ca="1" si="77"/>
        <v xml:space="preserve"> - </v>
      </c>
      <c r="CG65" s="99" t="str">
        <f t="shared" ca="1" si="78"/>
        <v xml:space="preserve"> - </v>
      </c>
      <c r="CH65" s="97" t="str">
        <f t="shared" ca="1" si="79"/>
        <v>-</v>
      </c>
      <c r="CI65" s="97" t="str">
        <f t="shared" ca="1" si="80"/>
        <v>-</v>
      </c>
      <c r="CJ65" s="97" t="str">
        <f t="shared" ca="1" si="81"/>
        <v>-</v>
      </c>
      <c r="CK65" s="97" t="str">
        <f t="shared" ca="1" si="82"/>
        <v>-</v>
      </c>
      <c r="CL65" s="97" t="str">
        <f t="shared" ca="1" si="83"/>
        <v>-</v>
      </c>
      <c r="CM65" s="97" t="str">
        <f t="shared" ca="1" si="84"/>
        <v>-</v>
      </c>
      <c r="CN65" s="97" t="str">
        <f t="shared" ca="1" si="85"/>
        <v>-</v>
      </c>
      <c r="CO65" s="97" t="str">
        <f t="shared" ca="1" si="86"/>
        <v>-</v>
      </c>
      <c r="CP65" s="97" t="str">
        <f t="shared" ca="1" si="87"/>
        <v>-</v>
      </c>
      <c r="CQ65" s="97" t="str">
        <f t="shared" ca="1" si="88"/>
        <v>-</v>
      </c>
      <c r="CR65" s="97" t="str">
        <f t="shared" ca="1" si="89"/>
        <v>-</v>
      </c>
      <c r="CS65" s="97" t="str">
        <f t="shared" ca="1" si="90"/>
        <v>-</v>
      </c>
      <c r="CT65" s="97" t="str">
        <f t="shared" ca="1" si="91"/>
        <v>-</v>
      </c>
      <c r="CU65" s="97" t="str">
        <f t="shared" ca="1" si="92"/>
        <v>-</v>
      </c>
      <c r="CV65" s="97" t="str">
        <f t="shared" ca="1" si="93"/>
        <v>-</v>
      </c>
      <c r="CW65" s="97" t="str">
        <f t="shared" ca="1" si="94"/>
        <v>-</v>
      </c>
      <c r="CX65" s="97" t="str">
        <f t="shared" ca="1" si="95"/>
        <v>-</v>
      </c>
      <c r="CY65" s="97" t="str">
        <f t="shared" ca="1" si="96"/>
        <v>-</v>
      </c>
      <c r="CZ65" s="97" t="str">
        <f t="shared" ca="1" si="97"/>
        <v>-</v>
      </c>
      <c r="DA65" s="97" t="str">
        <f t="shared" ca="1" si="98"/>
        <v>-</v>
      </c>
      <c r="DB65" s="97" t="str">
        <f t="shared" ca="1" si="99"/>
        <v>-</v>
      </c>
      <c r="DC65" s="97" t="str">
        <f t="shared" ca="1" si="100"/>
        <v>-</v>
      </c>
      <c r="DD65" s="97" t="str">
        <f t="shared" ca="1" si="101"/>
        <v>-</v>
      </c>
      <c r="DE65" s="97" t="str">
        <f t="shared" ca="1" si="102"/>
        <v>-</v>
      </c>
      <c r="DF65" s="97" t="str">
        <f t="shared" ca="1" si="103"/>
        <v>-</v>
      </c>
      <c r="DG65" s="97" t="str">
        <f t="shared" ca="1" si="104"/>
        <v>-</v>
      </c>
      <c r="DH65" s="97" t="str">
        <f t="shared" ca="1" si="105"/>
        <v>-</v>
      </c>
      <c r="DI65" s="97" t="str">
        <f t="shared" ca="1" si="106"/>
        <v>-</v>
      </c>
      <c r="DJ65" s="97" t="str">
        <f t="shared" ca="1" si="107"/>
        <v>-</v>
      </c>
      <c r="DK65" s="97" t="str">
        <f t="shared" ca="1" si="108"/>
        <v>-</v>
      </c>
      <c r="DL65" s="97" t="str">
        <f t="shared" ca="1" si="109"/>
        <v>-</v>
      </c>
      <c r="DM65" s="97" t="str">
        <f t="shared" ca="1" si="110"/>
        <v>-</v>
      </c>
      <c r="DN65" s="97">
        <v>65</v>
      </c>
      <c r="DT65" s="97" t="str">
        <f t="shared" ca="1" si="111"/>
        <v>-</v>
      </c>
      <c r="DU65" s="97" t="str">
        <f t="shared" ca="1" si="112"/>
        <v>-</v>
      </c>
      <c r="DV65" s="97" t="str">
        <f t="shared" ca="1" si="113"/>
        <v>-</v>
      </c>
      <c r="DW65" s="97" t="str">
        <f t="shared" ca="1" si="114"/>
        <v>-</v>
      </c>
      <c r="DX65" s="97" t="str">
        <f t="shared" ca="1" si="115"/>
        <v>-</v>
      </c>
      <c r="DY65" s="97" t="e">
        <f t="shared" ca="1" si="116"/>
        <v>#REF!</v>
      </c>
      <c r="DZ65" s="97" t="str">
        <f t="shared" si="47"/>
        <v>Minor Retrofit</v>
      </c>
      <c r="EA65" s="97" t="e">
        <f t="shared" ca="1" si="117"/>
        <v>#REF!</v>
      </c>
      <c r="EB65" s="97">
        <f t="shared" si="118"/>
        <v>60</v>
      </c>
      <c r="EC65" s="97">
        <f>Calculation!$W$376</f>
        <v>1</v>
      </c>
      <c r="ED65" s="97" t="str">
        <f t="shared" ca="1" si="119"/>
        <v>-</v>
      </c>
      <c r="EE65" s="97" t="str">
        <f t="shared" ca="1" si="120"/>
        <v>-</v>
      </c>
      <c r="EF65" s="97" t="str">
        <f t="shared" ca="1" si="121"/>
        <v>-</v>
      </c>
      <c r="EG65" s="97" t="str">
        <f t="shared" ca="1" si="122"/>
        <v>-</v>
      </c>
      <c r="EH65" s="97" t="str">
        <f t="shared" ca="1" si="123"/>
        <v>-</v>
      </c>
      <c r="EI65" s="97">
        <f t="shared" ca="1" si="124"/>
        <v>0</v>
      </c>
      <c r="EJ65" s="97">
        <f t="shared" ca="1" si="140"/>
        <v>0</v>
      </c>
      <c r="EK65" s="97" t="str">
        <f t="shared" ca="1" si="125"/>
        <v>00</v>
      </c>
      <c r="EL65" s="97" t="e">
        <f t="shared" ca="1" si="126"/>
        <v>#REF!</v>
      </c>
      <c r="EN65" s="97">
        <v>6.0000000000000002E-6</v>
      </c>
      <c r="EP65" s="97">
        <v>60</v>
      </c>
      <c r="EQ65" s="97">
        <f t="array" aca="1" ref="EQ65" ca="1">MAX(IF($EI$6:$EI$365&lt;EQ64,$EI$6:$EI$365,""))</f>
        <v>0</v>
      </c>
      <c r="ER65" s="97">
        <f t="shared" ca="1" si="127"/>
        <v>0</v>
      </c>
      <c r="ES65" s="97" t="e">
        <f t="shared" ca="1" si="136"/>
        <v>#REF!</v>
      </c>
      <c r="ET65" s="97">
        <f t="shared" ca="1" si="128"/>
        <v>0</v>
      </c>
      <c r="EU65" s="97">
        <f t="shared" ca="1" si="129"/>
        <v>0</v>
      </c>
      <c r="EV65" s="97">
        <f t="shared" ca="1" si="49"/>
        <v>1</v>
      </c>
      <c r="EY65" s="97" t="e">
        <f ca="1">INDEX('MCA-INPUT'!$C$28:$F$42,MATCH(MCA!E65,'MCA-INPUT'!$B$28:$B$42,0),MATCH(MCA!B65,'MCA-INPUT'!$C$27:$F$27,0))</f>
        <v>#REF!</v>
      </c>
      <c r="FB65" s="97" t="str">
        <f t="shared" si="164"/>
        <v>Major Retrofit</v>
      </c>
      <c r="FC65" s="97" t="e">
        <f t="shared" ca="1" si="165"/>
        <v>#REF!</v>
      </c>
      <c r="FD65" s="97" t="e">
        <f t="shared" ca="1" si="166"/>
        <v>#REF!</v>
      </c>
      <c r="FE65" s="97">
        <f t="shared" ca="1" si="167"/>
        <v>0</v>
      </c>
      <c r="FF65" s="97" t="str">
        <f t="shared" ca="1" si="168"/>
        <v>N/A</v>
      </c>
      <c r="FG65" s="97" t="e">
        <f t="shared" ca="1" si="147"/>
        <v>#REF!</v>
      </c>
      <c r="FK65" s="97">
        <v>44</v>
      </c>
      <c r="FL65" s="97">
        <f t="shared" ca="1" si="148"/>
        <v>0</v>
      </c>
      <c r="FM65" s="97" t="e">
        <f t="shared" ca="1" si="149"/>
        <v>#N/A</v>
      </c>
      <c r="FN65" s="111" t="e">
        <f t="shared" ca="1" si="169"/>
        <v>#REF!</v>
      </c>
      <c r="FU65" s="109" t="e">
        <f t="shared" ca="1" si="53"/>
        <v>#REF!</v>
      </c>
      <c r="FV65" s="109" t="e">
        <f t="shared" ca="1" si="54"/>
        <v>#REF!</v>
      </c>
      <c r="FW65" s="110" t="e">
        <f t="shared" ca="1" si="174"/>
        <v>#REF!</v>
      </c>
      <c r="FX65" s="110"/>
      <c r="FY65" s="97" t="e">
        <f t="shared" ca="1" si="135"/>
        <v>#REF!</v>
      </c>
      <c r="FZ65" s="97" t="str">
        <f ca="1">IF(ISERROR(VLOOKUP(FY65,'MCA-INPUT'!$B$45:$F$54,1,FALSE)),"No","Yes")</f>
        <v>No</v>
      </c>
      <c r="GA65" s="109" t="e">
        <f ca="1"/>
        <v>#REF!</v>
      </c>
    </row>
    <row r="66" spans="1:183" x14ac:dyDescent="0.25">
      <c r="A66" s="96">
        <v>61</v>
      </c>
      <c r="B66" s="96" t="s">
        <v>3</v>
      </c>
      <c r="C66" s="106" t="e">
        <f t="shared" ref="C66:E85" ca="1" si="175">INDIRECT(CONCATENATE($C$1,"Projection_",$B66,"'!",C$2,$DN66))</f>
        <v>#REF!</v>
      </c>
      <c r="D66" s="107" t="e">
        <f t="shared" ca="1" si="175"/>
        <v>#REF!</v>
      </c>
      <c r="E66" s="96" t="e">
        <f t="shared" ca="1" si="175"/>
        <v>#REF!</v>
      </c>
      <c r="F66" s="96" t="s">
        <v>4</v>
      </c>
      <c r="G66" s="96" t="e">
        <f t="shared" ca="1" si="55"/>
        <v>#REF!</v>
      </c>
      <c r="H66" s="108" t="e">
        <f t="shared" ca="1" si="171"/>
        <v>#REF!</v>
      </c>
      <c r="I66" s="108" t="e">
        <f t="shared" ca="1" si="171"/>
        <v>#REF!</v>
      </c>
      <c r="J66" s="108" t="e">
        <f t="shared" ca="1" si="171"/>
        <v>#REF!</v>
      </c>
      <c r="K66" s="108" t="e">
        <f t="shared" ca="1" si="171"/>
        <v>#REF!</v>
      </c>
      <c r="L66" s="108" t="e">
        <f t="shared" ca="1" si="171"/>
        <v>#REF!</v>
      </c>
      <c r="M66" s="108" t="e">
        <f t="shared" ca="1" si="171"/>
        <v>#REF!</v>
      </c>
      <c r="N66" s="108" t="e">
        <f t="shared" ca="1" si="171"/>
        <v>#REF!</v>
      </c>
      <c r="O66" s="108" t="e">
        <f t="shared" ca="1" si="171"/>
        <v>#REF!</v>
      </c>
      <c r="P66" s="108" t="e">
        <f t="shared" ca="1" si="171"/>
        <v>#REF!</v>
      </c>
      <c r="Q66" s="108" t="e">
        <f t="shared" ca="1" si="171"/>
        <v>#REF!</v>
      </c>
      <c r="R66" s="108" t="e">
        <f t="shared" ca="1" si="171"/>
        <v>#REF!</v>
      </c>
      <c r="S66" s="108" t="e">
        <f t="shared" ca="1" si="171"/>
        <v>#REF!</v>
      </c>
      <c r="T66" s="108" t="e">
        <f t="shared" ca="1" si="171"/>
        <v>#REF!</v>
      </c>
      <c r="U66" s="108" t="e">
        <f t="shared" ca="1" si="171"/>
        <v>#REF!</v>
      </c>
      <c r="V66" s="108" t="e">
        <f t="shared" ca="1" si="171"/>
        <v>#REF!</v>
      </c>
      <c r="W66" s="108" t="e">
        <f t="shared" ca="1" si="171"/>
        <v>#REF!</v>
      </c>
      <c r="X66" s="108" t="e">
        <f t="shared" ca="1" si="170"/>
        <v>#REF!</v>
      </c>
      <c r="Y66" s="108" t="e">
        <f t="shared" ca="1" si="170"/>
        <v>#REF!</v>
      </c>
      <c r="Z66" s="108" t="e">
        <f t="shared" ca="1" si="170"/>
        <v>#REF!</v>
      </c>
      <c r="AA66" s="108" t="e">
        <f t="shared" ca="1" si="170"/>
        <v>#REF!</v>
      </c>
      <c r="AB66" s="108" t="e">
        <f t="shared" ca="1" si="170"/>
        <v>#REF!</v>
      </c>
      <c r="AC66" s="108" t="e">
        <f t="shared" ca="1" si="170"/>
        <v>#REF!</v>
      </c>
      <c r="AD66" s="108" t="e">
        <f t="shared" ca="1" si="170"/>
        <v>#REF!</v>
      </c>
      <c r="AE66" s="108" t="e">
        <f t="shared" ca="1" si="170"/>
        <v>#REF!</v>
      </c>
      <c r="AF66" s="108" t="e">
        <f t="shared" ca="1" si="170"/>
        <v>#REF!</v>
      </c>
      <c r="AG66" s="108" t="e">
        <f t="shared" ca="1" si="170"/>
        <v>#REF!</v>
      </c>
      <c r="AH66" s="108" t="e">
        <f t="shared" ca="1" si="170"/>
        <v>#REF!</v>
      </c>
      <c r="AI66" s="108" t="e">
        <f t="shared" ca="1" si="170"/>
        <v>#REF!</v>
      </c>
      <c r="AJ66" s="108" t="e">
        <f t="shared" ca="1" si="170"/>
        <v>#REF!</v>
      </c>
      <c r="AK66" s="108" t="e">
        <f t="shared" ca="1" si="170"/>
        <v>#REF!</v>
      </c>
      <c r="AL66" s="108" t="e">
        <f t="shared" ca="1" si="170"/>
        <v>#REF!</v>
      </c>
      <c r="AM66" s="108" t="e">
        <f t="shared" ca="1" si="173"/>
        <v>#REF!</v>
      </c>
      <c r="AN66" s="108" t="e">
        <f t="shared" ca="1" si="173"/>
        <v>#REF!</v>
      </c>
      <c r="AO66" s="108" t="e">
        <f t="shared" ca="1" si="173"/>
        <v>#REF!</v>
      </c>
      <c r="AP66" s="108" t="e">
        <f t="shared" ca="1" si="173"/>
        <v>#REF!</v>
      </c>
      <c r="AQ66" s="108" t="e">
        <f t="shared" ca="1" si="173"/>
        <v>#REF!</v>
      </c>
      <c r="AR66" s="108" t="e">
        <f t="shared" ca="1" si="173"/>
        <v>#REF!</v>
      </c>
      <c r="AS66" s="108" t="e">
        <f t="shared" ca="1" si="173"/>
        <v>#REF!</v>
      </c>
      <c r="AT66" s="108" t="e">
        <f t="shared" ca="1" si="173"/>
        <v>#REF!</v>
      </c>
      <c r="AU66" s="108" t="e">
        <f t="shared" ca="1" si="173"/>
        <v>#REF!</v>
      </c>
      <c r="AV66" s="108" t="e">
        <f t="shared" ca="1" si="173"/>
        <v>#REF!</v>
      </c>
      <c r="AW66" s="108" t="e">
        <f t="shared" ca="1" si="173"/>
        <v>#REF!</v>
      </c>
      <c r="AX66" s="108" t="e">
        <f t="shared" ca="1" si="173"/>
        <v>#REF!</v>
      </c>
      <c r="AY66" s="108" t="e">
        <f t="shared" ca="1" si="173"/>
        <v>#REF!</v>
      </c>
      <c r="AZ66" s="108" t="e">
        <f t="shared" ca="1" si="173"/>
        <v>#REF!</v>
      </c>
      <c r="BA66" s="108" t="e">
        <f t="shared" ca="1" si="173"/>
        <v>#REF!</v>
      </c>
      <c r="BB66" s="108" t="e">
        <f t="shared" ca="1" si="173"/>
        <v>#REF!</v>
      </c>
      <c r="BC66" s="108" t="e">
        <f t="shared" ca="1" si="172"/>
        <v>#REF!</v>
      </c>
      <c r="BD66" s="108" t="e">
        <f t="shared" ca="1" si="172"/>
        <v>#REF!</v>
      </c>
      <c r="BE66" s="108" t="e">
        <f t="shared" ca="1" si="172"/>
        <v>#REF!</v>
      </c>
      <c r="BF66" s="108" t="e">
        <f t="shared" ca="1" si="172"/>
        <v>#REF!</v>
      </c>
      <c r="BG66" s="108" t="e">
        <f t="shared" ca="1" si="172"/>
        <v>#REF!</v>
      </c>
      <c r="BH66" s="108" t="e">
        <f t="shared" ca="1" si="172"/>
        <v>#REF!</v>
      </c>
      <c r="BI66" s="108" t="e">
        <f t="shared" ca="1" si="172"/>
        <v>#REF!</v>
      </c>
      <c r="BL66" s="97" t="str">
        <f t="shared" ca="1" si="57"/>
        <v>-</v>
      </c>
      <c r="BM66" s="97" t="str">
        <f t="shared" ca="1" si="58"/>
        <v>-</v>
      </c>
      <c r="BN66" s="97" t="str">
        <f t="shared" ca="1" si="59"/>
        <v>-</v>
      </c>
      <c r="BO66" s="97" t="str">
        <f t="shared" ca="1" si="60"/>
        <v>-</v>
      </c>
      <c r="BP66" s="99" t="str">
        <f t="shared" ca="1" si="61"/>
        <v xml:space="preserve"> - </v>
      </c>
      <c r="BQ66" s="99" t="str">
        <f t="shared" ca="1" si="62"/>
        <v xml:space="preserve"> - </v>
      </c>
      <c r="BR66" s="97" t="str">
        <f t="shared" ca="1" si="63"/>
        <v>-</v>
      </c>
      <c r="BS66" s="97" t="str">
        <f t="shared" ca="1" si="64"/>
        <v>-</v>
      </c>
      <c r="BT66" s="97" t="str">
        <f t="shared" ca="1" si="65"/>
        <v>-</v>
      </c>
      <c r="BU66" s="97" t="str">
        <f t="shared" ca="1" si="66"/>
        <v>-</v>
      </c>
      <c r="BV66" s="97" t="str">
        <f t="shared" ca="1" si="67"/>
        <v>-</v>
      </c>
      <c r="BW66" s="97" t="str">
        <f t="shared" ca="1" si="68"/>
        <v>-</v>
      </c>
      <c r="BX66" s="99" t="str">
        <f t="shared" ca="1" si="69"/>
        <v xml:space="preserve"> - </v>
      </c>
      <c r="BY66" s="99" t="str">
        <f t="shared" ca="1" si="70"/>
        <v xml:space="preserve"> - </v>
      </c>
      <c r="BZ66" s="97" t="str">
        <f t="shared" ca="1" si="71"/>
        <v>-</v>
      </c>
      <c r="CA66" s="97" t="str">
        <f t="shared" ca="1" si="72"/>
        <v>-</v>
      </c>
      <c r="CB66" s="99" t="str">
        <f t="shared" ca="1" si="73"/>
        <v xml:space="preserve"> - </v>
      </c>
      <c r="CC66" s="99" t="str">
        <f t="shared" ca="1" si="74"/>
        <v xml:space="preserve"> - </v>
      </c>
      <c r="CD66" s="99" t="str">
        <f t="shared" ca="1" si="75"/>
        <v xml:space="preserve"> - </v>
      </c>
      <c r="CE66" s="99" t="str">
        <f t="shared" ca="1" si="76"/>
        <v xml:space="preserve"> - </v>
      </c>
      <c r="CF66" s="99" t="str">
        <f t="shared" ca="1" si="77"/>
        <v xml:space="preserve"> - </v>
      </c>
      <c r="CG66" s="99" t="str">
        <f t="shared" ca="1" si="78"/>
        <v xml:space="preserve"> - </v>
      </c>
      <c r="CH66" s="97" t="str">
        <f t="shared" ca="1" si="79"/>
        <v>-</v>
      </c>
      <c r="CI66" s="97" t="str">
        <f t="shared" ca="1" si="80"/>
        <v>-</v>
      </c>
      <c r="CJ66" s="97" t="str">
        <f t="shared" ca="1" si="81"/>
        <v>-</v>
      </c>
      <c r="CK66" s="97" t="str">
        <f t="shared" ca="1" si="82"/>
        <v>-</v>
      </c>
      <c r="CL66" s="97" t="str">
        <f t="shared" ca="1" si="83"/>
        <v>-</v>
      </c>
      <c r="CM66" s="97" t="str">
        <f t="shared" ca="1" si="84"/>
        <v>-</v>
      </c>
      <c r="CN66" s="97" t="str">
        <f t="shared" ca="1" si="85"/>
        <v>-</v>
      </c>
      <c r="CO66" s="97" t="str">
        <f t="shared" ca="1" si="86"/>
        <v>-</v>
      </c>
      <c r="CP66" s="97" t="str">
        <f t="shared" ca="1" si="87"/>
        <v>-</v>
      </c>
      <c r="CQ66" s="97" t="str">
        <f t="shared" ca="1" si="88"/>
        <v>-</v>
      </c>
      <c r="CR66" s="97" t="str">
        <f t="shared" ca="1" si="89"/>
        <v>-</v>
      </c>
      <c r="CS66" s="97" t="str">
        <f t="shared" ca="1" si="90"/>
        <v>-</v>
      </c>
      <c r="CT66" s="97" t="str">
        <f t="shared" ca="1" si="91"/>
        <v>-</v>
      </c>
      <c r="CU66" s="97" t="str">
        <f t="shared" ca="1" si="92"/>
        <v>-</v>
      </c>
      <c r="CV66" s="97" t="str">
        <f t="shared" ca="1" si="93"/>
        <v>-</v>
      </c>
      <c r="CW66" s="97" t="str">
        <f t="shared" ca="1" si="94"/>
        <v>-</v>
      </c>
      <c r="CX66" s="97" t="str">
        <f t="shared" ca="1" si="95"/>
        <v>-</v>
      </c>
      <c r="CY66" s="97" t="str">
        <f t="shared" ca="1" si="96"/>
        <v>-</v>
      </c>
      <c r="CZ66" s="97" t="str">
        <f t="shared" ca="1" si="97"/>
        <v>-</v>
      </c>
      <c r="DA66" s="97" t="str">
        <f t="shared" ca="1" si="98"/>
        <v>-</v>
      </c>
      <c r="DB66" s="97" t="str">
        <f t="shared" ca="1" si="99"/>
        <v>-</v>
      </c>
      <c r="DC66" s="97" t="str">
        <f t="shared" ca="1" si="100"/>
        <v>-</v>
      </c>
      <c r="DD66" s="97" t="str">
        <f t="shared" ca="1" si="101"/>
        <v>-</v>
      </c>
      <c r="DE66" s="97" t="str">
        <f t="shared" ca="1" si="102"/>
        <v>-</v>
      </c>
      <c r="DF66" s="97" t="str">
        <f t="shared" ca="1" si="103"/>
        <v>-</v>
      </c>
      <c r="DG66" s="97" t="str">
        <f t="shared" ca="1" si="104"/>
        <v>-</v>
      </c>
      <c r="DH66" s="97" t="str">
        <f t="shared" ca="1" si="105"/>
        <v>-</v>
      </c>
      <c r="DI66" s="97" t="str">
        <f t="shared" ca="1" si="106"/>
        <v>-</v>
      </c>
      <c r="DJ66" s="97" t="str">
        <f t="shared" ca="1" si="107"/>
        <v>-</v>
      </c>
      <c r="DK66" s="97" t="str">
        <f t="shared" ca="1" si="108"/>
        <v>-</v>
      </c>
      <c r="DL66" s="97" t="str">
        <f t="shared" ca="1" si="109"/>
        <v>-</v>
      </c>
      <c r="DM66" s="97" t="str">
        <f t="shared" ca="1" si="110"/>
        <v>-</v>
      </c>
      <c r="DN66" s="97">
        <v>66</v>
      </c>
      <c r="DT66" s="97" t="str">
        <f t="shared" ca="1" si="111"/>
        <v>-</v>
      </c>
      <c r="DU66" s="97" t="str">
        <f t="shared" ca="1" si="112"/>
        <v>-</v>
      </c>
      <c r="DV66" s="97" t="str">
        <f t="shared" ca="1" si="113"/>
        <v>-</v>
      </c>
      <c r="DW66" s="97" t="str">
        <f t="shared" ca="1" si="114"/>
        <v>-</v>
      </c>
      <c r="DX66" s="97" t="str">
        <f t="shared" ca="1" si="115"/>
        <v>-</v>
      </c>
      <c r="DY66" s="97" t="e">
        <f t="shared" ca="1" si="116"/>
        <v>#REF!</v>
      </c>
      <c r="DZ66" s="97" t="str">
        <f t="shared" si="47"/>
        <v>Minor Retrofit</v>
      </c>
      <c r="EA66" s="97" t="e">
        <f t="shared" ca="1" si="117"/>
        <v>#REF!</v>
      </c>
      <c r="EB66" s="97">
        <f t="shared" si="118"/>
        <v>61</v>
      </c>
      <c r="EC66" s="97">
        <f>Calculation!$W$376</f>
        <v>1</v>
      </c>
      <c r="ED66" s="97" t="str">
        <f t="shared" ca="1" si="119"/>
        <v>-</v>
      </c>
      <c r="EE66" s="97" t="str">
        <f t="shared" ca="1" si="120"/>
        <v>-</v>
      </c>
      <c r="EF66" s="97" t="str">
        <f t="shared" ca="1" si="121"/>
        <v>-</v>
      </c>
      <c r="EG66" s="97" t="str">
        <f t="shared" ca="1" si="122"/>
        <v>-</v>
      </c>
      <c r="EH66" s="97" t="str">
        <f t="shared" ca="1" si="123"/>
        <v>-</v>
      </c>
      <c r="EI66" s="97">
        <f t="shared" ca="1" si="124"/>
        <v>0</v>
      </c>
      <c r="EJ66" s="97">
        <f t="shared" ca="1" si="140"/>
        <v>0</v>
      </c>
      <c r="EK66" s="97" t="str">
        <f t="shared" ca="1" si="125"/>
        <v>00</v>
      </c>
      <c r="EL66" s="97" t="e">
        <f t="shared" ca="1" si="126"/>
        <v>#REF!</v>
      </c>
      <c r="EN66" s="97">
        <v>6.1E-6</v>
      </c>
      <c r="EP66" s="97">
        <v>61</v>
      </c>
      <c r="EQ66" s="97">
        <f t="array" aca="1" ref="EQ66" ca="1">MAX(IF($EI$6:$EI$365&lt;EQ65,$EI$6:$EI$365,""))</f>
        <v>0</v>
      </c>
      <c r="ER66" s="97">
        <f t="shared" ca="1" si="127"/>
        <v>0</v>
      </c>
      <c r="ES66" s="97" t="e">
        <f t="shared" ca="1" si="136"/>
        <v>#REF!</v>
      </c>
      <c r="ET66" s="97">
        <f t="shared" ca="1" si="128"/>
        <v>0</v>
      </c>
      <c r="EU66" s="97">
        <f t="shared" ca="1" si="129"/>
        <v>0</v>
      </c>
      <c r="EV66" s="97">
        <f t="shared" ca="1" si="49"/>
        <v>1</v>
      </c>
      <c r="EY66" s="97" t="e">
        <f ca="1">INDEX('MCA-INPUT'!$C$28:$F$42,MATCH(MCA!E66,'MCA-INPUT'!$B$28:$B$42,0),MATCH(MCA!B66,'MCA-INPUT'!$C$27:$F$27,0))</f>
        <v>#REF!</v>
      </c>
      <c r="FB66" s="97" t="str">
        <f t="shared" si="164"/>
        <v>Major Retrofit</v>
      </c>
      <c r="FC66" s="97" t="e">
        <f t="shared" ca="1" si="165"/>
        <v>#REF!</v>
      </c>
      <c r="FD66" s="97" t="e">
        <f ca="1">FG20</f>
        <v>#REF!</v>
      </c>
      <c r="FE66" s="97">
        <f t="shared" ca="1" si="167"/>
        <v>0</v>
      </c>
      <c r="FF66" s="97" t="str">
        <f t="shared" ca="1" si="168"/>
        <v>N/A</v>
      </c>
      <c r="FG66" s="97" t="e">
        <f t="shared" ca="1" si="147"/>
        <v>#REF!</v>
      </c>
      <c r="FK66" s="97">
        <v>45</v>
      </c>
      <c r="FL66" s="97">
        <f t="shared" ca="1" si="148"/>
        <v>0</v>
      </c>
      <c r="FM66" s="97" t="e">
        <f t="shared" ca="1" si="149"/>
        <v>#N/A</v>
      </c>
      <c r="FN66" s="111" t="e">
        <f t="shared" ca="1" si="169"/>
        <v>#REF!</v>
      </c>
      <c r="FU66" s="109" t="e">
        <f t="shared" ca="1" si="53"/>
        <v>#REF!</v>
      </c>
      <c r="FV66" s="109" t="e">
        <f t="shared" ca="1" si="54"/>
        <v>#REF!</v>
      </c>
      <c r="FW66" s="110" t="e">
        <f t="shared" ca="1" si="174"/>
        <v>#REF!</v>
      </c>
      <c r="FX66" s="110"/>
      <c r="FY66" s="97" t="e">
        <f t="shared" ca="1" si="135"/>
        <v>#REF!</v>
      </c>
      <c r="FZ66" s="97" t="str">
        <f ca="1">IF(ISERROR(VLOOKUP(FY66,'MCA-INPUT'!$B$45:$F$54,1,FALSE)),"No","Yes")</f>
        <v>No</v>
      </c>
      <c r="GA66" s="109" t="e">
        <f ca="1"/>
        <v>#REF!</v>
      </c>
    </row>
    <row r="67" spans="1:183" x14ac:dyDescent="0.25">
      <c r="A67" s="96">
        <v>62</v>
      </c>
      <c r="B67" s="96" t="s">
        <v>3</v>
      </c>
      <c r="C67" s="106" t="e">
        <f t="shared" ca="1" si="175"/>
        <v>#REF!</v>
      </c>
      <c r="D67" s="107" t="e">
        <f t="shared" ca="1" si="175"/>
        <v>#REF!</v>
      </c>
      <c r="E67" s="96" t="e">
        <f t="shared" ca="1" si="175"/>
        <v>#REF!</v>
      </c>
      <c r="F67" s="96" t="s">
        <v>4</v>
      </c>
      <c r="G67" s="96" t="e">
        <f t="shared" ca="1" si="55"/>
        <v>#REF!</v>
      </c>
      <c r="H67" s="108" t="e">
        <f t="shared" ca="1" si="171"/>
        <v>#REF!</v>
      </c>
      <c r="I67" s="108" t="e">
        <f t="shared" ca="1" si="171"/>
        <v>#REF!</v>
      </c>
      <c r="J67" s="108" t="e">
        <f t="shared" ca="1" si="171"/>
        <v>#REF!</v>
      </c>
      <c r="K67" s="108" t="e">
        <f t="shared" ca="1" si="171"/>
        <v>#REF!</v>
      </c>
      <c r="L67" s="108" t="e">
        <f t="shared" ca="1" si="171"/>
        <v>#REF!</v>
      </c>
      <c r="M67" s="108" t="e">
        <f t="shared" ca="1" si="171"/>
        <v>#REF!</v>
      </c>
      <c r="N67" s="108" t="e">
        <f t="shared" ca="1" si="171"/>
        <v>#REF!</v>
      </c>
      <c r="O67" s="108" t="e">
        <f t="shared" ca="1" si="171"/>
        <v>#REF!</v>
      </c>
      <c r="P67" s="108" t="e">
        <f t="shared" ca="1" si="171"/>
        <v>#REF!</v>
      </c>
      <c r="Q67" s="108" t="e">
        <f t="shared" ca="1" si="171"/>
        <v>#REF!</v>
      </c>
      <c r="R67" s="108" t="e">
        <f t="shared" ca="1" si="171"/>
        <v>#REF!</v>
      </c>
      <c r="S67" s="108" t="e">
        <f t="shared" ca="1" si="171"/>
        <v>#REF!</v>
      </c>
      <c r="T67" s="108" t="e">
        <f t="shared" ca="1" si="171"/>
        <v>#REF!</v>
      </c>
      <c r="U67" s="108" t="e">
        <f t="shared" ca="1" si="171"/>
        <v>#REF!</v>
      </c>
      <c r="V67" s="108" t="e">
        <f t="shared" ca="1" si="171"/>
        <v>#REF!</v>
      </c>
      <c r="W67" s="108" t="e">
        <f t="shared" ca="1" si="171"/>
        <v>#REF!</v>
      </c>
      <c r="X67" s="108" t="e">
        <f t="shared" ca="1" si="170"/>
        <v>#REF!</v>
      </c>
      <c r="Y67" s="108" t="e">
        <f t="shared" ca="1" si="170"/>
        <v>#REF!</v>
      </c>
      <c r="Z67" s="108" t="e">
        <f t="shared" ca="1" si="170"/>
        <v>#REF!</v>
      </c>
      <c r="AA67" s="108" t="e">
        <f t="shared" ca="1" si="170"/>
        <v>#REF!</v>
      </c>
      <c r="AB67" s="108" t="e">
        <f t="shared" ca="1" si="170"/>
        <v>#REF!</v>
      </c>
      <c r="AC67" s="108" t="e">
        <f t="shared" ca="1" si="170"/>
        <v>#REF!</v>
      </c>
      <c r="AD67" s="108" t="e">
        <f t="shared" ca="1" si="170"/>
        <v>#REF!</v>
      </c>
      <c r="AE67" s="108" t="e">
        <f t="shared" ca="1" si="170"/>
        <v>#REF!</v>
      </c>
      <c r="AF67" s="108" t="e">
        <f t="shared" ca="1" si="170"/>
        <v>#REF!</v>
      </c>
      <c r="AG67" s="108" t="e">
        <f t="shared" ca="1" si="170"/>
        <v>#REF!</v>
      </c>
      <c r="AH67" s="108" t="e">
        <f t="shared" ca="1" si="170"/>
        <v>#REF!</v>
      </c>
      <c r="AI67" s="108" t="e">
        <f t="shared" ca="1" si="170"/>
        <v>#REF!</v>
      </c>
      <c r="AJ67" s="108" t="e">
        <f t="shared" ca="1" si="170"/>
        <v>#REF!</v>
      </c>
      <c r="AK67" s="108" t="e">
        <f t="shared" ca="1" si="170"/>
        <v>#REF!</v>
      </c>
      <c r="AL67" s="108" t="e">
        <f t="shared" ca="1" si="170"/>
        <v>#REF!</v>
      </c>
      <c r="AM67" s="108" t="e">
        <f t="shared" ca="1" si="173"/>
        <v>#REF!</v>
      </c>
      <c r="AN67" s="108" t="e">
        <f t="shared" ca="1" si="173"/>
        <v>#REF!</v>
      </c>
      <c r="AO67" s="108" t="e">
        <f t="shared" ca="1" si="173"/>
        <v>#REF!</v>
      </c>
      <c r="AP67" s="108" t="e">
        <f t="shared" ca="1" si="173"/>
        <v>#REF!</v>
      </c>
      <c r="AQ67" s="108" t="e">
        <f t="shared" ca="1" si="173"/>
        <v>#REF!</v>
      </c>
      <c r="AR67" s="108" t="e">
        <f t="shared" ca="1" si="173"/>
        <v>#REF!</v>
      </c>
      <c r="AS67" s="108" t="e">
        <f t="shared" ca="1" si="173"/>
        <v>#REF!</v>
      </c>
      <c r="AT67" s="108" t="e">
        <f t="shared" ca="1" si="173"/>
        <v>#REF!</v>
      </c>
      <c r="AU67" s="108" t="e">
        <f t="shared" ca="1" si="173"/>
        <v>#REF!</v>
      </c>
      <c r="AV67" s="108" t="e">
        <f t="shared" ca="1" si="173"/>
        <v>#REF!</v>
      </c>
      <c r="AW67" s="108" t="e">
        <f t="shared" ca="1" si="173"/>
        <v>#REF!</v>
      </c>
      <c r="AX67" s="108" t="e">
        <f t="shared" ca="1" si="173"/>
        <v>#REF!</v>
      </c>
      <c r="AY67" s="108" t="e">
        <f t="shared" ca="1" si="173"/>
        <v>#REF!</v>
      </c>
      <c r="AZ67" s="108" t="e">
        <f t="shared" ca="1" si="173"/>
        <v>#REF!</v>
      </c>
      <c r="BA67" s="108" t="e">
        <f t="shared" ca="1" si="173"/>
        <v>#REF!</v>
      </c>
      <c r="BB67" s="108" t="e">
        <f t="shared" ca="1" si="173"/>
        <v>#REF!</v>
      </c>
      <c r="BC67" s="108" t="e">
        <f t="shared" ca="1" si="172"/>
        <v>#REF!</v>
      </c>
      <c r="BD67" s="108" t="e">
        <f t="shared" ca="1" si="172"/>
        <v>#REF!</v>
      </c>
      <c r="BE67" s="108" t="e">
        <f t="shared" ca="1" si="172"/>
        <v>#REF!</v>
      </c>
      <c r="BF67" s="108" t="e">
        <f t="shared" ca="1" si="172"/>
        <v>#REF!</v>
      </c>
      <c r="BG67" s="108" t="e">
        <f t="shared" ca="1" si="172"/>
        <v>#REF!</v>
      </c>
      <c r="BH67" s="108" t="e">
        <f t="shared" ca="1" si="172"/>
        <v>#REF!</v>
      </c>
      <c r="BI67" s="108" t="e">
        <f t="shared" ca="1" si="172"/>
        <v>#REF!</v>
      </c>
      <c r="BL67" s="97" t="str">
        <f t="shared" ca="1" si="57"/>
        <v>-</v>
      </c>
      <c r="BM67" s="97" t="str">
        <f t="shared" ca="1" si="58"/>
        <v>-</v>
      </c>
      <c r="BN67" s="97" t="str">
        <f t="shared" ca="1" si="59"/>
        <v>-</v>
      </c>
      <c r="BO67" s="97" t="str">
        <f t="shared" ca="1" si="60"/>
        <v>-</v>
      </c>
      <c r="BP67" s="99" t="str">
        <f t="shared" ca="1" si="61"/>
        <v xml:space="preserve"> - </v>
      </c>
      <c r="BQ67" s="99" t="str">
        <f t="shared" ca="1" si="62"/>
        <v xml:space="preserve"> - </v>
      </c>
      <c r="BR67" s="97" t="str">
        <f t="shared" ca="1" si="63"/>
        <v>-</v>
      </c>
      <c r="BS67" s="97" t="str">
        <f t="shared" ca="1" si="64"/>
        <v>-</v>
      </c>
      <c r="BT67" s="97" t="str">
        <f t="shared" ca="1" si="65"/>
        <v>-</v>
      </c>
      <c r="BU67" s="97" t="str">
        <f t="shared" ca="1" si="66"/>
        <v>-</v>
      </c>
      <c r="BV67" s="97" t="str">
        <f t="shared" ca="1" si="67"/>
        <v>-</v>
      </c>
      <c r="BW67" s="97" t="str">
        <f t="shared" ca="1" si="68"/>
        <v>-</v>
      </c>
      <c r="BX67" s="99" t="str">
        <f t="shared" ca="1" si="69"/>
        <v xml:space="preserve"> - </v>
      </c>
      <c r="BY67" s="99" t="str">
        <f t="shared" ca="1" si="70"/>
        <v xml:space="preserve"> - </v>
      </c>
      <c r="BZ67" s="97" t="str">
        <f t="shared" ca="1" si="71"/>
        <v>-</v>
      </c>
      <c r="CA67" s="97" t="str">
        <f t="shared" ca="1" si="72"/>
        <v>-</v>
      </c>
      <c r="CB67" s="99" t="str">
        <f t="shared" ca="1" si="73"/>
        <v xml:space="preserve"> - </v>
      </c>
      <c r="CC67" s="99" t="str">
        <f t="shared" ca="1" si="74"/>
        <v xml:space="preserve"> - </v>
      </c>
      <c r="CD67" s="99" t="str">
        <f t="shared" ca="1" si="75"/>
        <v xml:space="preserve"> - </v>
      </c>
      <c r="CE67" s="99" t="str">
        <f t="shared" ca="1" si="76"/>
        <v xml:space="preserve"> - </v>
      </c>
      <c r="CF67" s="99" t="str">
        <f t="shared" ca="1" si="77"/>
        <v xml:space="preserve"> - </v>
      </c>
      <c r="CG67" s="99" t="str">
        <f t="shared" ca="1" si="78"/>
        <v xml:space="preserve"> - </v>
      </c>
      <c r="CH67" s="97" t="str">
        <f t="shared" ca="1" si="79"/>
        <v>-</v>
      </c>
      <c r="CI67" s="97" t="str">
        <f t="shared" ca="1" si="80"/>
        <v>-</v>
      </c>
      <c r="CJ67" s="97" t="str">
        <f t="shared" ca="1" si="81"/>
        <v>-</v>
      </c>
      <c r="CK67" s="97" t="str">
        <f t="shared" ca="1" si="82"/>
        <v>-</v>
      </c>
      <c r="CL67" s="97" t="str">
        <f t="shared" ca="1" si="83"/>
        <v>-</v>
      </c>
      <c r="CM67" s="97" t="str">
        <f t="shared" ca="1" si="84"/>
        <v>-</v>
      </c>
      <c r="CN67" s="97" t="str">
        <f t="shared" ca="1" si="85"/>
        <v>-</v>
      </c>
      <c r="CO67" s="97" t="str">
        <f t="shared" ca="1" si="86"/>
        <v>-</v>
      </c>
      <c r="CP67" s="97" t="str">
        <f t="shared" ca="1" si="87"/>
        <v>-</v>
      </c>
      <c r="CQ67" s="97" t="str">
        <f t="shared" ca="1" si="88"/>
        <v>-</v>
      </c>
      <c r="CR67" s="97" t="str">
        <f t="shared" ca="1" si="89"/>
        <v>-</v>
      </c>
      <c r="CS67" s="97" t="str">
        <f t="shared" ca="1" si="90"/>
        <v>-</v>
      </c>
      <c r="CT67" s="97" t="str">
        <f t="shared" ca="1" si="91"/>
        <v>-</v>
      </c>
      <c r="CU67" s="97" t="str">
        <f t="shared" ca="1" si="92"/>
        <v>-</v>
      </c>
      <c r="CV67" s="97" t="str">
        <f t="shared" ca="1" si="93"/>
        <v>-</v>
      </c>
      <c r="CW67" s="97" t="str">
        <f t="shared" ca="1" si="94"/>
        <v>-</v>
      </c>
      <c r="CX67" s="97" t="str">
        <f t="shared" ca="1" si="95"/>
        <v>-</v>
      </c>
      <c r="CY67" s="97" t="str">
        <f t="shared" ca="1" si="96"/>
        <v>-</v>
      </c>
      <c r="CZ67" s="97" t="str">
        <f t="shared" ca="1" si="97"/>
        <v>-</v>
      </c>
      <c r="DA67" s="97" t="str">
        <f t="shared" ca="1" si="98"/>
        <v>-</v>
      </c>
      <c r="DB67" s="97" t="str">
        <f t="shared" ca="1" si="99"/>
        <v>-</v>
      </c>
      <c r="DC67" s="97" t="str">
        <f t="shared" ca="1" si="100"/>
        <v>-</v>
      </c>
      <c r="DD67" s="97" t="str">
        <f t="shared" ca="1" si="101"/>
        <v>-</v>
      </c>
      <c r="DE67" s="97" t="str">
        <f t="shared" ca="1" si="102"/>
        <v>-</v>
      </c>
      <c r="DF67" s="97" t="str">
        <f t="shared" ca="1" si="103"/>
        <v>-</v>
      </c>
      <c r="DG67" s="97" t="str">
        <f t="shared" ca="1" si="104"/>
        <v>-</v>
      </c>
      <c r="DH67" s="97" t="str">
        <f t="shared" ca="1" si="105"/>
        <v>-</v>
      </c>
      <c r="DI67" s="97" t="str">
        <f t="shared" ca="1" si="106"/>
        <v>-</v>
      </c>
      <c r="DJ67" s="97" t="str">
        <f t="shared" ca="1" si="107"/>
        <v>-</v>
      </c>
      <c r="DK67" s="97" t="str">
        <f t="shared" ca="1" si="108"/>
        <v>-</v>
      </c>
      <c r="DL67" s="97" t="str">
        <f t="shared" ca="1" si="109"/>
        <v>-</v>
      </c>
      <c r="DM67" s="97" t="str">
        <f t="shared" ca="1" si="110"/>
        <v>-</v>
      </c>
      <c r="DN67" s="97">
        <v>67</v>
      </c>
      <c r="DT67" s="97" t="str">
        <f t="shared" ca="1" si="111"/>
        <v>-</v>
      </c>
      <c r="DU67" s="97" t="str">
        <f t="shared" ca="1" si="112"/>
        <v>-</v>
      </c>
      <c r="DV67" s="97" t="str">
        <f t="shared" ca="1" si="113"/>
        <v>-</v>
      </c>
      <c r="DW67" s="97" t="str">
        <f t="shared" ca="1" si="114"/>
        <v>-</v>
      </c>
      <c r="DX67" s="97" t="str">
        <f t="shared" ca="1" si="115"/>
        <v>-</v>
      </c>
      <c r="DY67" s="97" t="e">
        <f t="shared" ca="1" si="116"/>
        <v>#REF!</v>
      </c>
      <c r="DZ67" s="97" t="str">
        <f t="shared" si="47"/>
        <v>Minor Retrofit</v>
      </c>
      <c r="EA67" s="97" t="e">
        <f t="shared" ca="1" si="117"/>
        <v>#REF!</v>
      </c>
      <c r="EB67" s="97">
        <f t="shared" si="118"/>
        <v>62</v>
      </c>
      <c r="EC67" s="97">
        <f>Calculation!$W$376</f>
        <v>1</v>
      </c>
      <c r="ED67" s="97" t="str">
        <f t="shared" ca="1" si="119"/>
        <v>-</v>
      </c>
      <c r="EE67" s="97" t="str">
        <f t="shared" ca="1" si="120"/>
        <v>-</v>
      </c>
      <c r="EF67" s="97" t="str">
        <f t="shared" ca="1" si="121"/>
        <v>-</v>
      </c>
      <c r="EG67" s="97" t="str">
        <f t="shared" ca="1" si="122"/>
        <v>-</v>
      </c>
      <c r="EH67" s="97" t="str">
        <f t="shared" ca="1" si="123"/>
        <v>-</v>
      </c>
      <c r="EI67" s="97">
        <f t="shared" ca="1" si="124"/>
        <v>0</v>
      </c>
      <c r="EJ67" s="97">
        <f t="shared" ca="1" si="140"/>
        <v>0</v>
      </c>
      <c r="EK67" s="97" t="str">
        <f t="shared" ca="1" si="125"/>
        <v>00</v>
      </c>
      <c r="EL67" s="97" t="e">
        <f t="shared" ca="1" si="126"/>
        <v>#REF!</v>
      </c>
      <c r="EN67" s="97">
        <v>6.1999999999999999E-6</v>
      </c>
      <c r="EP67" s="97">
        <v>62</v>
      </c>
      <c r="EQ67" s="97">
        <f t="array" aca="1" ref="EQ67" ca="1">MAX(IF($EI$6:$EI$365&lt;EQ66,$EI$6:$EI$365,""))</f>
        <v>0</v>
      </c>
      <c r="ER67" s="97">
        <f t="shared" ca="1" si="127"/>
        <v>0</v>
      </c>
      <c r="ES67" s="97" t="e">
        <f t="shared" ca="1" si="136"/>
        <v>#REF!</v>
      </c>
      <c r="ET67" s="97">
        <f t="shared" ca="1" si="128"/>
        <v>0</v>
      </c>
      <c r="EU67" s="97">
        <f t="shared" ca="1" si="129"/>
        <v>0</v>
      </c>
      <c r="EV67" s="97">
        <f t="shared" ca="1" si="49"/>
        <v>1</v>
      </c>
      <c r="EY67" s="97" t="e">
        <f ca="1">INDEX('MCA-INPUT'!$C$28:$F$42,MATCH(MCA!E67,'MCA-INPUT'!$B$28:$B$42,0),MATCH(MCA!B67,'MCA-INPUT'!$C$27:$F$27,0))</f>
        <v>#REF!</v>
      </c>
      <c r="FB67" s="97" t="str">
        <f>$FH$5</f>
        <v>Deep retrofit</v>
      </c>
      <c r="FC67" s="97" t="e">
        <f ca="1">FD6</f>
        <v>#REF!</v>
      </c>
      <c r="FD67" s="97" t="e">
        <f ca="1">FH6</f>
        <v>#REF!</v>
      </c>
      <c r="FE67" s="97">
        <f t="shared" ca="1" si="167"/>
        <v>0</v>
      </c>
      <c r="FF67" s="97" t="str">
        <f t="shared" ca="1" si="168"/>
        <v>N/A</v>
      </c>
      <c r="FG67" s="97" t="e">
        <f t="shared" ca="1" si="147"/>
        <v>#REF!</v>
      </c>
      <c r="FK67" s="97">
        <v>46</v>
      </c>
      <c r="FL67" s="97">
        <f t="shared" ca="1" si="148"/>
        <v>0</v>
      </c>
      <c r="FM67" s="97" t="e">
        <f t="shared" ca="1" si="149"/>
        <v>#N/A</v>
      </c>
      <c r="FN67" s="111" t="e">
        <f t="shared" ca="1" si="169"/>
        <v>#REF!</v>
      </c>
      <c r="FU67" s="109" t="e">
        <f t="shared" ca="1" si="53"/>
        <v>#REF!</v>
      </c>
      <c r="FV67" s="109" t="e">
        <f t="shared" ca="1" si="54"/>
        <v>#REF!</v>
      </c>
      <c r="FW67" s="110" t="e">
        <f t="shared" ca="1" si="174"/>
        <v>#REF!</v>
      </c>
      <c r="FX67" s="110"/>
      <c r="FY67" s="97" t="e">
        <f t="shared" ca="1" si="135"/>
        <v>#REF!</v>
      </c>
      <c r="FZ67" s="97" t="str">
        <f ca="1">IF(ISERROR(VLOOKUP(FY67,'MCA-INPUT'!$B$45:$F$54,1,FALSE)),"No","Yes")</f>
        <v>No</v>
      </c>
      <c r="GA67" s="109" t="e">
        <f ca="1"/>
        <v>#REF!</v>
      </c>
    </row>
    <row r="68" spans="1:183" x14ac:dyDescent="0.25">
      <c r="A68" s="96">
        <v>63</v>
      </c>
      <c r="B68" s="96" t="s">
        <v>3</v>
      </c>
      <c r="C68" s="106" t="e">
        <f t="shared" ca="1" si="175"/>
        <v>#REF!</v>
      </c>
      <c r="D68" s="107" t="e">
        <f t="shared" ca="1" si="175"/>
        <v>#REF!</v>
      </c>
      <c r="E68" s="96" t="e">
        <f t="shared" ca="1" si="175"/>
        <v>#REF!</v>
      </c>
      <c r="F68" s="96" t="s">
        <v>4</v>
      </c>
      <c r="G68" s="96" t="e">
        <f t="shared" ca="1" si="55"/>
        <v>#REF!</v>
      </c>
      <c r="H68" s="108" t="e">
        <f t="shared" ca="1" si="171"/>
        <v>#REF!</v>
      </c>
      <c r="I68" s="108" t="e">
        <f t="shared" ca="1" si="171"/>
        <v>#REF!</v>
      </c>
      <c r="J68" s="108" t="e">
        <f t="shared" ca="1" si="171"/>
        <v>#REF!</v>
      </c>
      <c r="K68" s="108" t="e">
        <f t="shared" ca="1" si="171"/>
        <v>#REF!</v>
      </c>
      <c r="L68" s="108" t="e">
        <f t="shared" ca="1" si="171"/>
        <v>#REF!</v>
      </c>
      <c r="M68" s="108" t="e">
        <f t="shared" ca="1" si="171"/>
        <v>#REF!</v>
      </c>
      <c r="N68" s="108" t="e">
        <f t="shared" ca="1" si="171"/>
        <v>#REF!</v>
      </c>
      <c r="O68" s="108" t="e">
        <f t="shared" ca="1" si="171"/>
        <v>#REF!</v>
      </c>
      <c r="P68" s="108" t="e">
        <f t="shared" ca="1" si="171"/>
        <v>#REF!</v>
      </c>
      <c r="Q68" s="108" t="e">
        <f t="shared" ca="1" si="171"/>
        <v>#REF!</v>
      </c>
      <c r="R68" s="108" t="e">
        <f t="shared" ca="1" si="171"/>
        <v>#REF!</v>
      </c>
      <c r="S68" s="108" t="e">
        <f t="shared" ca="1" si="171"/>
        <v>#REF!</v>
      </c>
      <c r="T68" s="108" t="e">
        <f t="shared" ca="1" si="171"/>
        <v>#REF!</v>
      </c>
      <c r="U68" s="108" t="e">
        <f t="shared" ca="1" si="171"/>
        <v>#REF!</v>
      </c>
      <c r="V68" s="108" t="e">
        <f t="shared" ca="1" si="171"/>
        <v>#REF!</v>
      </c>
      <c r="W68" s="108" t="e">
        <f t="shared" ca="1" si="171"/>
        <v>#REF!</v>
      </c>
      <c r="X68" s="108" t="e">
        <f t="shared" ca="1" si="170"/>
        <v>#REF!</v>
      </c>
      <c r="Y68" s="108" t="e">
        <f t="shared" ca="1" si="170"/>
        <v>#REF!</v>
      </c>
      <c r="Z68" s="108" t="e">
        <f t="shared" ca="1" si="170"/>
        <v>#REF!</v>
      </c>
      <c r="AA68" s="108" t="e">
        <f t="shared" ca="1" si="170"/>
        <v>#REF!</v>
      </c>
      <c r="AB68" s="108" t="e">
        <f t="shared" ca="1" si="170"/>
        <v>#REF!</v>
      </c>
      <c r="AC68" s="108" t="e">
        <f t="shared" ca="1" si="170"/>
        <v>#REF!</v>
      </c>
      <c r="AD68" s="108" t="e">
        <f t="shared" ca="1" si="170"/>
        <v>#REF!</v>
      </c>
      <c r="AE68" s="108" t="e">
        <f t="shared" ca="1" si="170"/>
        <v>#REF!</v>
      </c>
      <c r="AF68" s="108" t="e">
        <f t="shared" ca="1" si="170"/>
        <v>#REF!</v>
      </c>
      <c r="AG68" s="108" t="e">
        <f t="shared" ca="1" si="170"/>
        <v>#REF!</v>
      </c>
      <c r="AH68" s="108" t="e">
        <f t="shared" ca="1" si="170"/>
        <v>#REF!</v>
      </c>
      <c r="AI68" s="108" t="e">
        <f t="shared" ca="1" si="170"/>
        <v>#REF!</v>
      </c>
      <c r="AJ68" s="108" t="e">
        <f t="shared" ca="1" si="170"/>
        <v>#REF!</v>
      </c>
      <c r="AK68" s="108" t="e">
        <f t="shared" ca="1" si="170"/>
        <v>#REF!</v>
      </c>
      <c r="AL68" s="108" t="e">
        <f t="shared" ca="1" si="170"/>
        <v>#REF!</v>
      </c>
      <c r="AM68" s="108" t="e">
        <f t="shared" ca="1" si="173"/>
        <v>#REF!</v>
      </c>
      <c r="AN68" s="108" t="e">
        <f t="shared" ca="1" si="173"/>
        <v>#REF!</v>
      </c>
      <c r="AO68" s="108" t="e">
        <f t="shared" ca="1" si="173"/>
        <v>#REF!</v>
      </c>
      <c r="AP68" s="108" t="e">
        <f t="shared" ca="1" si="173"/>
        <v>#REF!</v>
      </c>
      <c r="AQ68" s="108" t="e">
        <f t="shared" ca="1" si="173"/>
        <v>#REF!</v>
      </c>
      <c r="AR68" s="108" t="e">
        <f t="shared" ca="1" si="173"/>
        <v>#REF!</v>
      </c>
      <c r="AS68" s="108" t="e">
        <f t="shared" ca="1" si="173"/>
        <v>#REF!</v>
      </c>
      <c r="AT68" s="108" t="e">
        <f t="shared" ca="1" si="173"/>
        <v>#REF!</v>
      </c>
      <c r="AU68" s="108" t="e">
        <f t="shared" ca="1" si="173"/>
        <v>#REF!</v>
      </c>
      <c r="AV68" s="108" t="e">
        <f t="shared" ca="1" si="173"/>
        <v>#REF!</v>
      </c>
      <c r="AW68" s="108" t="e">
        <f t="shared" ca="1" si="173"/>
        <v>#REF!</v>
      </c>
      <c r="AX68" s="108" t="e">
        <f t="shared" ca="1" si="173"/>
        <v>#REF!</v>
      </c>
      <c r="AY68" s="108" t="e">
        <f t="shared" ca="1" si="173"/>
        <v>#REF!</v>
      </c>
      <c r="AZ68" s="108" t="e">
        <f t="shared" ca="1" si="173"/>
        <v>#REF!</v>
      </c>
      <c r="BA68" s="108" t="e">
        <f t="shared" ca="1" si="173"/>
        <v>#REF!</v>
      </c>
      <c r="BB68" s="108" t="e">
        <f t="shared" ca="1" si="173"/>
        <v>#REF!</v>
      </c>
      <c r="BC68" s="108" t="e">
        <f t="shared" ca="1" si="172"/>
        <v>#REF!</v>
      </c>
      <c r="BD68" s="108" t="e">
        <f t="shared" ca="1" si="172"/>
        <v>#REF!</v>
      </c>
      <c r="BE68" s="108" t="e">
        <f t="shared" ca="1" si="172"/>
        <v>#REF!</v>
      </c>
      <c r="BF68" s="108" t="e">
        <f t="shared" ca="1" si="172"/>
        <v>#REF!</v>
      </c>
      <c r="BG68" s="108" t="e">
        <f t="shared" ca="1" si="172"/>
        <v>#REF!</v>
      </c>
      <c r="BH68" s="108" t="e">
        <f t="shared" ca="1" si="172"/>
        <v>#REF!</v>
      </c>
      <c r="BI68" s="108" t="e">
        <f t="shared" ca="1" si="172"/>
        <v>#REF!</v>
      </c>
      <c r="BL68" s="97" t="str">
        <f t="shared" ca="1" si="57"/>
        <v>-</v>
      </c>
      <c r="BM68" s="97" t="str">
        <f t="shared" ca="1" si="58"/>
        <v>-</v>
      </c>
      <c r="BN68" s="97" t="str">
        <f t="shared" ca="1" si="59"/>
        <v>-</v>
      </c>
      <c r="BO68" s="97" t="str">
        <f t="shared" ca="1" si="60"/>
        <v>-</v>
      </c>
      <c r="BP68" s="99" t="str">
        <f t="shared" ca="1" si="61"/>
        <v xml:space="preserve"> - </v>
      </c>
      <c r="BQ68" s="99" t="str">
        <f t="shared" ca="1" si="62"/>
        <v xml:space="preserve"> - </v>
      </c>
      <c r="BR68" s="97" t="str">
        <f t="shared" ca="1" si="63"/>
        <v>-</v>
      </c>
      <c r="BS68" s="97" t="str">
        <f t="shared" ca="1" si="64"/>
        <v>-</v>
      </c>
      <c r="BT68" s="97" t="str">
        <f t="shared" ca="1" si="65"/>
        <v>-</v>
      </c>
      <c r="BU68" s="97" t="str">
        <f t="shared" ca="1" si="66"/>
        <v>-</v>
      </c>
      <c r="BV68" s="97" t="str">
        <f t="shared" ca="1" si="67"/>
        <v>-</v>
      </c>
      <c r="BW68" s="97" t="str">
        <f t="shared" ca="1" si="68"/>
        <v>-</v>
      </c>
      <c r="BX68" s="99" t="str">
        <f t="shared" ca="1" si="69"/>
        <v xml:space="preserve"> - </v>
      </c>
      <c r="BY68" s="99" t="str">
        <f t="shared" ca="1" si="70"/>
        <v xml:space="preserve"> - </v>
      </c>
      <c r="BZ68" s="97" t="str">
        <f t="shared" ca="1" si="71"/>
        <v>-</v>
      </c>
      <c r="CA68" s="97" t="str">
        <f t="shared" ca="1" si="72"/>
        <v>-</v>
      </c>
      <c r="CB68" s="99" t="str">
        <f t="shared" ca="1" si="73"/>
        <v xml:space="preserve"> - </v>
      </c>
      <c r="CC68" s="99" t="str">
        <f t="shared" ca="1" si="74"/>
        <v xml:space="preserve"> - </v>
      </c>
      <c r="CD68" s="99" t="str">
        <f t="shared" ca="1" si="75"/>
        <v xml:space="preserve"> - </v>
      </c>
      <c r="CE68" s="99" t="str">
        <f t="shared" ca="1" si="76"/>
        <v xml:space="preserve"> - </v>
      </c>
      <c r="CF68" s="99" t="str">
        <f t="shared" ca="1" si="77"/>
        <v xml:space="preserve"> - </v>
      </c>
      <c r="CG68" s="99" t="str">
        <f t="shared" ca="1" si="78"/>
        <v xml:space="preserve"> - </v>
      </c>
      <c r="CH68" s="97" t="str">
        <f t="shared" ca="1" si="79"/>
        <v>-</v>
      </c>
      <c r="CI68" s="97" t="str">
        <f t="shared" ca="1" si="80"/>
        <v>-</v>
      </c>
      <c r="CJ68" s="97" t="str">
        <f t="shared" ca="1" si="81"/>
        <v>-</v>
      </c>
      <c r="CK68" s="97" t="str">
        <f t="shared" ca="1" si="82"/>
        <v>-</v>
      </c>
      <c r="CL68" s="97" t="str">
        <f t="shared" ca="1" si="83"/>
        <v>-</v>
      </c>
      <c r="CM68" s="97" t="str">
        <f t="shared" ca="1" si="84"/>
        <v>-</v>
      </c>
      <c r="CN68" s="97" t="str">
        <f t="shared" ca="1" si="85"/>
        <v>-</v>
      </c>
      <c r="CO68" s="97" t="str">
        <f t="shared" ca="1" si="86"/>
        <v>-</v>
      </c>
      <c r="CP68" s="97" t="str">
        <f t="shared" ca="1" si="87"/>
        <v>-</v>
      </c>
      <c r="CQ68" s="97" t="str">
        <f t="shared" ca="1" si="88"/>
        <v>-</v>
      </c>
      <c r="CR68" s="97" t="str">
        <f t="shared" ca="1" si="89"/>
        <v>-</v>
      </c>
      <c r="CS68" s="97" t="str">
        <f t="shared" ca="1" si="90"/>
        <v>-</v>
      </c>
      <c r="CT68" s="97" t="str">
        <f t="shared" ca="1" si="91"/>
        <v>-</v>
      </c>
      <c r="CU68" s="97" t="str">
        <f t="shared" ca="1" si="92"/>
        <v>-</v>
      </c>
      <c r="CV68" s="97" t="str">
        <f t="shared" ca="1" si="93"/>
        <v>-</v>
      </c>
      <c r="CW68" s="97" t="str">
        <f t="shared" ca="1" si="94"/>
        <v>-</v>
      </c>
      <c r="CX68" s="97" t="str">
        <f t="shared" ca="1" si="95"/>
        <v>-</v>
      </c>
      <c r="CY68" s="97" t="str">
        <f t="shared" ca="1" si="96"/>
        <v>-</v>
      </c>
      <c r="CZ68" s="97" t="str">
        <f t="shared" ca="1" si="97"/>
        <v>-</v>
      </c>
      <c r="DA68" s="97" t="str">
        <f t="shared" ca="1" si="98"/>
        <v>-</v>
      </c>
      <c r="DB68" s="97" t="str">
        <f t="shared" ca="1" si="99"/>
        <v>-</v>
      </c>
      <c r="DC68" s="97" t="str">
        <f t="shared" ca="1" si="100"/>
        <v>-</v>
      </c>
      <c r="DD68" s="97" t="str">
        <f t="shared" ca="1" si="101"/>
        <v>-</v>
      </c>
      <c r="DE68" s="97" t="str">
        <f t="shared" ca="1" si="102"/>
        <v>-</v>
      </c>
      <c r="DF68" s="97" t="str">
        <f t="shared" ca="1" si="103"/>
        <v>-</v>
      </c>
      <c r="DG68" s="97" t="str">
        <f t="shared" ca="1" si="104"/>
        <v>-</v>
      </c>
      <c r="DH68" s="97" t="str">
        <f t="shared" ca="1" si="105"/>
        <v>-</v>
      </c>
      <c r="DI68" s="97" t="str">
        <f t="shared" ca="1" si="106"/>
        <v>-</v>
      </c>
      <c r="DJ68" s="97" t="str">
        <f t="shared" ca="1" si="107"/>
        <v>-</v>
      </c>
      <c r="DK68" s="97" t="str">
        <f t="shared" ca="1" si="108"/>
        <v>-</v>
      </c>
      <c r="DL68" s="97" t="str">
        <f t="shared" ca="1" si="109"/>
        <v>-</v>
      </c>
      <c r="DM68" s="97" t="str">
        <f t="shared" ca="1" si="110"/>
        <v>-</v>
      </c>
      <c r="DN68" s="97">
        <v>68</v>
      </c>
      <c r="DT68" s="97" t="str">
        <f t="shared" ca="1" si="111"/>
        <v>-</v>
      </c>
      <c r="DU68" s="97" t="str">
        <f t="shared" ca="1" si="112"/>
        <v>-</v>
      </c>
      <c r="DV68" s="97" t="str">
        <f t="shared" ca="1" si="113"/>
        <v>-</v>
      </c>
      <c r="DW68" s="97" t="str">
        <f t="shared" ca="1" si="114"/>
        <v>-</v>
      </c>
      <c r="DX68" s="97" t="str">
        <f t="shared" ca="1" si="115"/>
        <v>-</v>
      </c>
      <c r="DY68" s="97" t="e">
        <f t="shared" ca="1" si="116"/>
        <v>#REF!</v>
      </c>
      <c r="DZ68" s="97" t="str">
        <f t="shared" si="47"/>
        <v>Minor Retrofit</v>
      </c>
      <c r="EA68" s="97" t="e">
        <f t="shared" ca="1" si="117"/>
        <v>#REF!</v>
      </c>
      <c r="EB68" s="97">
        <f t="shared" si="118"/>
        <v>63</v>
      </c>
      <c r="EC68" s="97">
        <f>Calculation!$W$376</f>
        <v>1</v>
      </c>
      <c r="ED68" s="97" t="str">
        <f t="shared" ca="1" si="119"/>
        <v>-</v>
      </c>
      <c r="EE68" s="97" t="str">
        <f t="shared" ca="1" si="120"/>
        <v>-</v>
      </c>
      <c r="EF68" s="97" t="str">
        <f t="shared" ca="1" si="121"/>
        <v>-</v>
      </c>
      <c r="EG68" s="97" t="str">
        <f t="shared" ca="1" si="122"/>
        <v>-</v>
      </c>
      <c r="EH68" s="97" t="str">
        <f t="shared" ca="1" si="123"/>
        <v>-</v>
      </c>
      <c r="EI68" s="97">
        <f t="shared" ca="1" si="124"/>
        <v>0</v>
      </c>
      <c r="EJ68" s="97">
        <f t="shared" ca="1" si="140"/>
        <v>0</v>
      </c>
      <c r="EK68" s="97" t="str">
        <f t="shared" ca="1" si="125"/>
        <v>00</v>
      </c>
      <c r="EL68" s="97" t="e">
        <f t="shared" ca="1" si="126"/>
        <v>#REF!</v>
      </c>
      <c r="EN68" s="97">
        <v>6.2999999999999998E-6</v>
      </c>
      <c r="EP68" s="97">
        <v>63</v>
      </c>
      <c r="EQ68" s="97">
        <f t="array" aca="1" ref="EQ68" ca="1">MAX(IF($EI$6:$EI$365&lt;EQ67,$EI$6:$EI$365,""))</f>
        <v>0</v>
      </c>
      <c r="ER68" s="97">
        <f t="shared" ca="1" si="127"/>
        <v>0</v>
      </c>
      <c r="ES68" s="97" t="e">
        <f t="shared" ca="1" si="136"/>
        <v>#REF!</v>
      </c>
      <c r="ET68" s="97">
        <f t="shared" ca="1" si="128"/>
        <v>0</v>
      </c>
      <c r="EU68" s="97">
        <f t="shared" ca="1" si="129"/>
        <v>0</v>
      </c>
      <c r="EV68" s="97">
        <f t="shared" ca="1" si="49"/>
        <v>1</v>
      </c>
      <c r="EY68" s="97" t="e">
        <f ca="1">INDEX('MCA-INPUT'!$C$28:$F$42,MATCH(MCA!E68,'MCA-INPUT'!$B$28:$B$42,0),MATCH(MCA!B68,'MCA-INPUT'!$C$27:$F$27,0))</f>
        <v>#REF!</v>
      </c>
      <c r="FB68" s="97" t="str">
        <f t="shared" ref="FB68:FB81" si="176">$FH$5</f>
        <v>Deep retrofit</v>
      </c>
      <c r="FC68" s="97" t="e">
        <f t="shared" ref="FC68:FC81" ca="1" si="177">FD7</f>
        <v>#REF!</v>
      </c>
      <c r="FD68" s="97" t="e">
        <f t="shared" ref="FD68:FD81" ca="1" si="178">FH7</f>
        <v>#REF!</v>
      </c>
      <c r="FE68" s="97">
        <f t="shared" ca="1" si="167"/>
        <v>0</v>
      </c>
      <c r="FF68" s="97" t="str">
        <f t="shared" ca="1" si="168"/>
        <v>N/A</v>
      </c>
      <c r="FG68" s="97" t="e">
        <f t="shared" ca="1" si="147"/>
        <v>#REF!</v>
      </c>
      <c r="FK68" s="97">
        <v>47</v>
      </c>
      <c r="FL68" s="97">
        <f t="shared" ca="1" si="148"/>
        <v>0</v>
      </c>
      <c r="FM68" s="97" t="e">
        <f t="shared" ca="1" si="149"/>
        <v>#N/A</v>
      </c>
      <c r="FN68" s="111" t="e">
        <f t="shared" ca="1" si="169"/>
        <v>#REF!</v>
      </c>
      <c r="FU68" s="109" t="e">
        <f t="shared" ca="1" si="53"/>
        <v>#REF!</v>
      </c>
      <c r="FV68" s="109" t="e">
        <f t="shared" ca="1" si="54"/>
        <v>#REF!</v>
      </c>
      <c r="FW68" s="110" t="e">
        <f t="shared" ca="1" si="174"/>
        <v>#REF!</v>
      </c>
      <c r="FX68" s="110"/>
      <c r="FY68" s="97" t="e">
        <f t="shared" ca="1" si="135"/>
        <v>#REF!</v>
      </c>
      <c r="FZ68" s="97" t="str">
        <f ca="1">IF(ISERROR(VLOOKUP(FY68,'MCA-INPUT'!$B$45:$F$54,1,FALSE)),"No","Yes")</f>
        <v>No</v>
      </c>
      <c r="GA68" s="109" t="e">
        <f ca="1"/>
        <v>#REF!</v>
      </c>
    </row>
    <row r="69" spans="1:183" x14ac:dyDescent="0.25">
      <c r="A69" s="96">
        <v>64</v>
      </c>
      <c r="B69" s="96" t="s">
        <v>3</v>
      </c>
      <c r="C69" s="106" t="e">
        <f t="shared" ca="1" si="175"/>
        <v>#REF!</v>
      </c>
      <c r="D69" s="107" t="e">
        <f t="shared" ca="1" si="175"/>
        <v>#REF!</v>
      </c>
      <c r="E69" s="96" t="e">
        <f t="shared" ca="1" si="175"/>
        <v>#REF!</v>
      </c>
      <c r="F69" s="96" t="s">
        <v>4</v>
      </c>
      <c r="G69" s="96" t="e">
        <f t="shared" ca="1" si="55"/>
        <v>#REF!</v>
      </c>
      <c r="H69" s="108" t="e">
        <f t="shared" ca="1" si="171"/>
        <v>#REF!</v>
      </c>
      <c r="I69" s="108" t="e">
        <f t="shared" ca="1" si="171"/>
        <v>#REF!</v>
      </c>
      <c r="J69" s="108" t="e">
        <f t="shared" ca="1" si="171"/>
        <v>#REF!</v>
      </c>
      <c r="K69" s="108" t="e">
        <f t="shared" ca="1" si="171"/>
        <v>#REF!</v>
      </c>
      <c r="L69" s="108" t="e">
        <f t="shared" ca="1" si="171"/>
        <v>#REF!</v>
      </c>
      <c r="M69" s="108" t="e">
        <f t="shared" ca="1" si="171"/>
        <v>#REF!</v>
      </c>
      <c r="N69" s="108" t="e">
        <f t="shared" ca="1" si="171"/>
        <v>#REF!</v>
      </c>
      <c r="O69" s="108" t="e">
        <f t="shared" ca="1" si="171"/>
        <v>#REF!</v>
      </c>
      <c r="P69" s="108" t="e">
        <f t="shared" ca="1" si="171"/>
        <v>#REF!</v>
      </c>
      <c r="Q69" s="108" t="e">
        <f t="shared" ca="1" si="171"/>
        <v>#REF!</v>
      </c>
      <c r="R69" s="108" t="e">
        <f t="shared" ca="1" si="171"/>
        <v>#REF!</v>
      </c>
      <c r="S69" s="108" t="e">
        <f t="shared" ca="1" si="171"/>
        <v>#REF!</v>
      </c>
      <c r="T69" s="108" t="e">
        <f t="shared" ca="1" si="171"/>
        <v>#REF!</v>
      </c>
      <c r="U69" s="108" t="e">
        <f t="shared" ca="1" si="171"/>
        <v>#REF!</v>
      </c>
      <c r="V69" s="108" t="e">
        <f t="shared" ca="1" si="171"/>
        <v>#REF!</v>
      </c>
      <c r="W69" s="108" t="e">
        <f t="shared" ca="1" si="171"/>
        <v>#REF!</v>
      </c>
      <c r="X69" s="108" t="e">
        <f t="shared" ca="1" si="170"/>
        <v>#REF!</v>
      </c>
      <c r="Y69" s="108" t="e">
        <f t="shared" ca="1" si="170"/>
        <v>#REF!</v>
      </c>
      <c r="Z69" s="108" t="e">
        <f t="shared" ca="1" si="170"/>
        <v>#REF!</v>
      </c>
      <c r="AA69" s="108" t="e">
        <f t="shared" ca="1" si="170"/>
        <v>#REF!</v>
      </c>
      <c r="AB69" s="108" t="e">
        <f t="shared" ca="1" si="170"/>
        <v>#REF!</v>
      </c>
      <c r="AC69" s="108" t="e">
        <f t="shared" ca="1" si="170"/>
        <v>#REF!</v>
      </c>
      <c r="AD69" s="108" t="e">
        <f t="shared" ca="1" si="170"/>
        <v>#REF!</v>
      </c>
      <c r="AE69" s="108" t="e">
        <f t="shared" ca="1" si="170"/>
        <v>#REF!</v>
      </c>
      <c r="AF69" s="108" t="e">
        <f t="shared" ca="1" si="170"/>
        <v>#REF!</v>
      </c>
      <c r="AG69" s="108" t="e">
        <f t="shared" ca="1" si="170"/>
        <v>#REF!</v>
      </c>
      <c r="AH69" s="108" t="e">
        <f t="shared" ca="1" si="170"/>
        <v>#REF!</v>
      </c>
      <c r="AI69" s="108" t="e">
        <f t="shared" ca="1" si="170"/>
        <v>#REF!</v>
      </c>
      <c r="AJ69" s="108" t="e">
        <f t="shared" ca="1" si="170"/>
        <v>#REF!</v>
      </c>
      <c r="AK69" s="108" t="e">
        <f t="shared" ca="1" si="170"/>
        <v>#REF!</v>
      </c>
      <c r="AL69" s="108" t="e">
        <f t="shared" ca="1" si="170"/>
        <v>#REF!</v>
      </c>
      <c r="AM69" s="108" t="e">
        <f t="shared" ca="1" si="173"/>
        <v>#REF!</v>
      </c>
      <c r="AN69" s="108" t="e">
        <f t="shared" ca="1" si="173"/>
        <v>#REF!</v>
      </c>
      <c r="AO69" s="108" t="e">
        <f t="shared" ca="1" si="173"/>
        <v>#REF!</v>
      </c>
      <c r="AP69" s="108" t="e">
        <f t="shared" ca="1" si="173"/>
        <v>#REF!</v>
      </c>
      <c r="AQ69" s="108" t="e">
        <f t="shared" ca="1" si="173"/>
        <v>#REF!</v>
      </c>
      <c r="AR69" s="108" t="e">
        <f t="shared" ca="1" si="173"/>
        <v>#REF!</v>
      </c>
      <c r="AS69" s="108" t="e">
        <f t="shared" ca="1" si="173"/>
        <v>#REF!</v>
      </c>
      <c r="AT69" s="108" t="e">
        <f t="shared" ca="1" si="173"/>
        <v>#REF!</v>
      </c>
      <c r="AU69" s="108" t="e">
        <f t="shared" ca="1" si="173"/>
        <v>#REF!</v>
      </c>
      <c r="AV69" s="108" t="e">
        <f t="shared" ca="1" si="173"/>
        <v>#REF!</v>
      </c>
      <c r="AW69" s="108" t="e">
        <f t="shared" ca="1" si="173"/>
        <v>#REF!</v>
      </c>
      <c r="AX69" s="108" t="e">
        <f t="shared" ca="1" si="173"/>
        <v>#REF!</v>
      </c>
      <c r="AY69" s="108" t="e">
        <f t="shared" ca="1" si="173"/>
        <v>#REF!</v>
      </c>
      <c r="AZ69" s="108" t="e">
        <f t="shared" ca="1" si="173"/>
        <v>#REF!</v>
      </c>
      <c r="BA69" s="108" t="e">
        <f t="shared" ca="1" si="173"/>
        <v>#REF!</v>
      </c>
      <c r="BB69" s="108" t="e">
        <f t="shared" ca="1" si="173"/>
        <v>#REF!</v>
      </c>
      <c r="BC69" s="108" t="e">
        <f t="shared" ca="1" si="172"/>
        <v>#REF!</v>
      </c>
      <c r="BD69" s="108" t="e">
        <f t="shared" ca="1" si="172"/>
        <v>#REF!</v>
      </c>
      <c r="BE69" s="108" t="e">
        <f t="shared" ca="1" si="172"/>
        <v>#REF!</v>
      </c>
      <c r="BF69" s="108" t="e">
        <f t="shared" ca="1" si="172"/>
        <v>#REF!</v>
      </c>
      <c r="BG69" s="108" t="e">
        <f t="shared" ca="1" si="172"/>
        <v>#REF!</v>
      </c>
      <c r="BH69" s="108" t="e">
        <f t="shared" ca="1" si="172"/>
        <v>#REF!</v>
      </c>
      <c r="BI69" s="108" t="e">
        <f t="shared" ca="1" si="172"/>
        <v>#REF!</v>
      </c>
      <c r="BL69" s="97" t="str">
        <f t="shared" ca="1" si="57"/>
        <v>-</v>
      </c>
      <c r="BM69" s="97" t="str">
        <f t="shared" ca="1" si="58"/>
        <v>-</v>
      </c>
      <c r="BN69" s="97" t="str">
        <f t="shared" ca="1" si="59"/>
        <v>-</v>
      </c>
      <c r="BO69" s="97" t="str">
        <f t="shared" ca="1" si="60"/>
        <v>-</v>
      </c>
      <c r="BP69" s="99" t="str">
        <f t="shared" ca="1" si="61"/>
        <v xml:space="preserve"> - </v>
      </c>
      <c r="BQ69" s="99" t="str">
        <f t="shared" ca="1" si="62"/>
        <v xml:space="preserve"> - </v>
      </c>
      <c r="BR69" s="97" t="str">
        <f t="shared" ca="1" si="63"/>
        <v>-</v>
      </c>
      <c r="BS69" s="97" t="str">
        <f t="shared" ca="1" si="64"/>
        <v>-</v>
      </c>
      <c r="BT69" s="97" t="str">
        <f t="shared" ca="1" si="65"/>
        <v>-</v>
      </c>
      <c r="BU69" s="97" t="str">
        <f t="shared" ca="1" si="66"/>
        <v>-</v>
      </c>
      <c r="BV69" s="97" t="str">
        <f t="shared" ca="1" si="67"/>
        <v>-</v>
      </c>
      <c r="BW69" s="97" t="str">
        <f t="shared" ca="1" si="68"/>
        <v>-</v>
      </c>
      <c r="BX69" s="99" t="str">
        <f t="shared" ca="1" si="69"/>
        <v xml:space="preserve"> - </v>
      </c>
      <c r="BY69" s="99" t="str">
        <f t="shared" ca="1" si="70"/>
        <v xml:space="preserve"> - </v>
      </c>
      <c r="BZ69" s="97" t="str">
        <f t="shared" ca="1" si="71"/>
        <v>-</v>
      </c>
      <c r="CA69" s="97" t="str">
        <f t="shared" ca="1" si="72"/>
        <v>-</v>
      </c>
      <c r="CB69" s="99" t="str">
        <f t="shared" ca="1" si="73"/>
        <v xml:space="preserve"> - </v>
      </c>
      <c r="CC69" s="99" t="str">
        <f t="shared" ca="1" si="74"/>
        <v xml:space="preserve"> - </v>
      </c>
      <c r="CD69" s="99" t="str">
        <f t="shared" ca="1" si="75"/>
        <v xml:space="preserve"> - </v>
      </c>
      <c r="CE69" s="99" t="str">
        <f t="shared" ca="1" si="76"/>
        <v xml:space="preserve"> - </v>
      </c>
      <c r="CF69" s="99" t="str">
        <f t="shared" ca="1" si="77"/>
        <v xml:space="preserve"> - </v>
      </c>
      <c r="CG69" s="99" t="str">
        <f t="shared" ca="1" si="78"/>
        <v xml:space="preserve"> - </v>
      </c>
      <c r="CH69" s="97" t="str">
        <f t="shared" ca="1" si="79"/>
        <v>-</v>
      </c>
      <c r="CI69" s="97" t="str">
        <f t="shared" ca="1" si="80"/>
        <v>-</v>
      </c>
      <c r="CJ69" s="97" t="str">
        <f t="shared" ca="1" si="81"/>
        <v>-</v>
      </c>
      <c r="CK69" s="97" t="str">
        <f t="shared" ca="1" si="82"/>
        <v>-</v>
      </c>
      <c r="CL69" s="97" t="str">
        <f t="shared" ca="1" si="83"/>
        <v>-</v>
      </c>
      <c r="CM69" s="97" t="str">
        <f t="shared" ca="1" si="84"/>
        <v>-</v>
      </c>
      <c r="CN69" s="97" t="str">
        <f t="shared" ca="1" si="85"/>
        <v>-</v>
      </c>
      <c r="CO69" s="97" t="str">
        <f t="shared" ca="1" si="86"/>
        <v>-</v>
      </c>
      <c r="CP69" s="97" t="str">
        <f t="shared" ca="1" si="87"/>
        <v>-</v>
      </c>
      <c r="CQ69" s="97" t="str">
        <f t="shared" ca="1" si="88"/>
        <v>-</v>
      </c>
      <c r="CR69" s="97" t="str">
        <f t="shared" ca="1" si="89"/>
        <v>-</v>
      </c>
      <c r="CS69" s="97" t="str">
        <f t="shared" ca="1" si="90"/>
        <v>-</v>
      </c>
      <c r="CT69" s="97" t="str">
        <f t="shared" ca="1" si="91"/>
        <v>-</v>
      </c>
      <c r="CU69" s="97" t="str">
        <f t="shared" ca="1" si="92"/>
        <v>-</v>
      </c>
      <c r="CV69" s="97" t="str">
        <f t="shared" ca="1" si="93"/>
        <v>-</v>
      </c>
      <c r="CW69" s="97" t="str">
        <f t="shared" ca="1" si="94"/>
        <v>-</v>
      </c>
      <c r="CX69" s="97" t="str">
        <f t="shared" ca="1" si="95"/>
        <v>-</v>
      </c>
      <c r="CY69" s="97" t="str">
        <f t="shared" ca="1" si="96"/>
        <v>-</v>
      </c>
      <c r="CZ69" s="97" t="str">
        <f t="shared" ca="1" si="97"/>
        <v>-</v>
      </c>
      <c r="DA69" s="97" t="str">
        <f t="shared" ca="1" si="98"/>
        <v>-</v>
      </c>
      <c r="DB69" s="97" t="str">
        <f t="shared" ca="1" si="99"/>
        <v>-</v>
      </c>
      <c r="DC69" s="97" t="str">
        <f t="shared" ca="1" si="100"/>
        <v>-</v>
      </c>
      <c r="DD69" s="97" t="str">
        <f t="shared" ca="1" si="101"/>
        <v>-</v>
      </c>
      <c r="DE69" s="97" t="str">
        <f t="shared" ca="1" si="102"/>
        <v>-</v>
      </c>
      <c r="DF69" s="97" t="str">
        <f t="shared" ca="1" si="103"/>
        <v>-</v>
      </c>
      <c r="DG69" s="97" t="str">
        <f t="shared" ca="1" si="104"/>
        <v>-</v>
      </c>
      <c r="DH69" s="97" t="str">
        <f t="shared" ca="1" si="105"/>
        <v>-</v>
      </c>
      <c r="DI69" s="97" t="str">
        <f t="shared" ca="1" si="106"/>
        <v>-</v>
      </c>
      <c r="DJ69" s="97" t="str">
        <f t="shared" ca="1" si="107"/>
        <v>-</v>
      </c>
      <c r="DK69" s="97" t="str">
        <f t="shared" ca="1" si="108"/>
        <v>-</v>
      </c>
      <c r="DL69" s="97" t="str">
        <f t="shared" ca="1" si="109"/>
        <v>-</v>
      </c>
      <c r="DM69" s="97" t="str">
        <f t="shared" ca="1" si="110"/>
        <v>-</v>
      </c>
      <c r="DN69" s="97">
        <v>69</v>
      </c>
      <c r="DT69" s="97" t="str">
        <f t="shared" ca="1" si="111"/>
        <v>-</v>
      </c>
      <c r="DU69" s="97" t="str">
        <f t="shared" ca="1" si="112"/>
        <v>-</v>
      </c>
      <c r="DV69" s="97" t="str">
        <f t="shared" ca="1" si="113"/>
        <v>-</v>
      </c>
      <c r="DW69" s="97" t="str">
        <f t="shared" ca="1" si="114"/>
        <v>-</v>
      </c>
      <c r="DX69" s="97" t="str">
        <f t="shared" ca="1" si="115"/>
        <v>-</v>
      </c>
      <c r="DY69" s="97" t="e">
        <f t="shared" ca="1" si="116"/>
        <v>#REF!</v>
      </c>
      <c r="DZ69" s="97" t="str">
        <f t="shared" si="47"/>
        <v>Minor Retrofit</v>
      </c>
      <c r="EA69" s="97" t="e">
        <f t="shared" ca="1" si="117"/>
        <v>#REF!</v>
      </c>
      <c r="EB69" s="97">
        <f t="shared" si="118"/>
        <v>64</v>
      </c>
      <c r="EC69" s="97">
        <f>Calculation!$W$376</f>
        <v>1</v>
      </c>
      <c r="ED69" s="97" t="str">
        <f t="shared" ca="1" si="119"/>
        <v>-</v>
      </c>
      <c r="EE69" s="97" t="str">
        <f t="shared" ca="1" si="120"/>
        <v>-</v>
      </c>
      <c r="EF69" s="97" t="str">
        <f t="shared" ca="1" si="121"/>
        <v>-</v>
      </c>
      <c r="EG69" s="97" t="str">
        <f t="shared" ca="1" si="122"/>
        <v>-</v>
      </c>
      <c r="EH69" s="97" t="str">
        <f t="shared" ca="1" si="123"/>
        <v>-</v>
      </c>
      <c r="EI69" s="97">
        <f t="shared" ca="1" si="124"/>
        <v>0</v>
      </c>
      <c r="EJ69" s="97">
        <f t="shared" ca="1" si="140"/>
        <v>0</v>
      </c>
      <c r="EK69" s="97" t="str">
        <f t="shared" ca="1" si="125"/>
        <v>00</v>
      </c>
      <c r="EL69" s="97" t="e">
        <f t="shared" ca="1" si="126"/>
        <v>#REF!</v>
      </c>
      <c r="EN69" s="97">
        <v>6.3999999999999997E-6</v>
      </c>
      <c r="EP69" s="97">
        <v>64</v>
      </c>
      <c r="EQ69" s="97">
        <f t="array" aca="1" ref="EQ69" ca="1">MAX(IF($EI$6:$EI$365&lt;EQ68,$EI$6:$EI$365,""))</f>
        <v>0</v>
      </c>
      <c r="ER69" s="97">
        <f t="shared" ca="1" si="127"/>
        <v>0</v>
      </c>
      <c r="ES69" s="97" t="e">
        <f t="shared" ca="1" si="136"/>
        <v>#REF!</v>
      </c>
      <c r="ET69" s="97">
        <f t="shared" ca="1" si="128"/>
        <v>0</v>
      </c>
      <c r="EU69" s="97">
        <f t="shared" ca="1" si="129"/>
        <v>0</v>
      </c>
      <c r="EV69" s="97">
        <f t="shared" ca="1" si="49"/>
        <v>1</v>
      </c>
      <c r="EY69" s="97" t="e">
        <f ca="1">INDEX('MCA-INPUT'!$C$28:$F$42,MATCH(MCA!E69,'MCA-INPUT'!$B$28:$B$42,0),MATCH(MCA!B69,'MCA-INPUT'!$C$27:$F$27,0))</f>
        <v>#REF!</v>
      </c>
      <c r="FB69" s="97" t="str">
        <f t="shared" si="176"/>
        <v>Deep retrofit</v>
      </c>
      <c r="FC69" s="97" t="e">
        <f t="shared" ca="1" si="177"/>
        <v>#REF!</v>
      </c>
      <c r="FD69" s="97" t="e">
        <f t="shared" ca="1" si="178"/>
        <v>#REF!</v>
      </c>
      <c r="FE69" s="97">
        <f t="shared" ca="1" si="167"/>
        <v>0</v>
      </c>
      <c r="FF69" s="97" t="str">
        <f t="shared" ca="1" si="168"/>
        <v>N/A</v>
      </c>
      <c r="FG69" s="97" t="e">
        <f t="shared" ca="1" si="147"/>
        <v>#REF!</v>
      </c>
      <c r="FK69" s="97">
        <v>48</v>
      </c>
      <c r="FL69" s="97">
        <f t="shared" ca="1" si="148"/>
        <v>0</v>
      </c>
      <c r="FM69" s="97" t="e">
        <f t="shared" ca="1" si="149"/>
        <v>#N/A</v>
      </c>
      <c r="FN69" s="111" t="e">
        <f t="shared" ca="1" si="169"/>
        <v>#REF!</v>
      </c>
      <c r="FU69" s="109" t="e">
        <f t="shared" ca="1" si="53"/>
        <v>#REF!</v>
      </c>
      <c r="FV69" s="109" t="e">
        <f t="shared" ca="1" si="54"/>
        <v>#REF!</v>
      </c>
      <c r="FW69" s="110" t="e">
        <f t="shared" ca="1" si="174"/>
        <v>#REF!</v>
      </c>
      <c r="FX69" s="110"/>
      <c r="FY69" s="97" t="e">
        <f t="shared" ca="1" si="135"/>
        <v>#REF!</v>
      </c>
      <c r="FZ69" s="97" t="str">
        <f ca="1">IF(ISERROR(VLOOKUP(FY69,'MCA-INPUT'!$B$45:$F$54,1,FALSE)),"No","Yes")</f>
        <v>No</v>
      </c>
      <c r="GA69" s="109" t="e">
        <f ca="1"/>
        <v>#REF!</v>
      </c>
    </row>
    <row r="70" spans="1:183" x14ac:dyDescent="0.25">
      <c r="A70" s="96">
        <v>65</v>
      </c>
      <c r="B70" s="96" t="s">
        <v>3</v>
      </c>
      <c r="C70" s="106" t="e">
        <f t="shared" ca="1" si="175"/>
        <v>#REF!</v>
      </c>
      <c r="D70" s="107" t="e">
        <f t="shared" ca="1" si="175"/>
        <v>#REF!</v>
      </c>
      <c r="E70" s="96" t="e">
        <f t="shared" ca="1" si="175"/>
        <v>#REF!</v>
      </c>
      <c r="F70" s="96" t="s">
        <v>4</v>
      </c>
      <c r="G70" s="96" t="e">
        <f t="shared" ca="1" si="55"/>
        <v>#REF!</v>
      </c>
      <c r="H70" s="108" t="e">
        <f t="shared" ca="1" si="171"/>
        <v>#REF!</v>
      </c>
      <c r="I70" s="108" t="e">
        <f t="shared" ca="1" si="171"/>
        <v>#REF!</v>
      </c>
      <c r="J70" s="108" t="e">
        <f t="shared" ca="1" si="171"/>
        <v>#REF!</v>
      </c>
      <c r="K70" s="108" t="e">
        <f t="shared" ca="1" si="171"/>
        <v>#REF!</v>
      </c>
      <c r="L70" s="108" t="e">
        <f t="shared" ca="1" si="171"/>
        <v>#REF!</v>
      </c>
      <c r="M70" s="108" t="e">
        <f t="shared" ca="1" si="171"/>
        <v>#REF!</v>
      </c>
      <c r="N70" s="108" t="e">
        <f t="shared" ca="1" si="171"/>
        <v>#REF!</v>
      </c>
      <c r="O70" s="108" t="e">
        <f t="shared" ca="1" si="171"/>
        <v>#REF!</v>
      </c>
      <c r="P70" s="108" t="e">
        <f t="shared" ca="1" si="171"/>
        <v>#REF!</v>
      </c>
      <c r="Q70" s="108" t="e">
        <f t="shared" ca="1" si="171"/>
        <v>#REF!</v>
      </c>
      <c r="R70" s="108" t="e">
        <f t="shared" ca="1" si="171"/>
        <v>#REF!</v>
      </c>
      <c r="S70" s="108" t="e">
        <f t="shared" ca="1" si="171"/>
        <v>#REF!</v>
      </c>
      <c r="T70" s="108" t="e">
        <f t="shared" ca="1" si="171"/>
        <v>#REF!</v>
      </c>
      <c r="U70" s="108" t="e">
        <f t="shared" ca="1" si="171"/>
        <v>#REF!</v>
      </c>
      <c r="V70" s="108" t="e">
        <f t="shared" ca="1" si="171"/>
        <v>#REF!</v>
      </c>
      <c r="W70" s="108" t="e">
        <f t="shared" ca="1" si="171"/>
        <v>#REF!</v>
      </c>
      <c r="X70" s="108" t="e">
        <f t="shared" ca="1" si="170"/>
        <v>#REF!</v>
      </c>
      <c r="Y70" s="108" t="e">
        <f t="shared" ca="1" si="170"/>
        <v>#REF!</v>
      </c>
      <c r="Z70" s="108" t="e">
        <f t="shared" ca="1" si="170"/>
        <v>#REF!</v>
      </c>
      <c r="AA70" s="108" t="e">
        <f t="shared" ca="1" si="170"/>
        <v>#REF!</v>
      </c>
      <c r="AB70" s="108" t="e">
        <f t="shared" ca="1" si="170"/>
        <v>#REF!</v>
      </c>
      <c r="AC70" s="108" t="e">
        <f t="shared" ca="1" si="170"/>
        <v>#REF!</v>
      </c>
      <c r="AD70" s="108" t="e">
        <f t="shared" ca="1" si="170"/>
        <v>#REF!</v>
      </c>
      <c r="AE70" s="108" t="e">
        <f t="shared" ca="1" si="170"/>
        <v>#REF!</v>
      </c>
      <c r="AF70" s="108" t="e">
        <f t="shared" ca="1" si="170"/>
        <v>#REF!</v>
      </c>
      <c r="AG70" s="108" t="e">
        <f t="shared" ca="1" si="170"/>
        <v>#REF!</v>
      </c>
      <c r="AH70" s="108" t="e">
        <f t="shared" ca="1" si="170"/>
        <v>#REF!</v>
      </c>
      <c r="AI70" s="108" t="e">
        <f t="shared" ca="1" si="170"/>
        <v>#REF!</v>
      </c>
      <c r="AJ70" s="108" t="e">
        <f t="shared" ca="1" si="170"/>
        <v>#REF!</v>
      </c>
      <c r="AK70" s="108" t="e">
        <f t="shared" ca="1" si="170"/>
        <v>#REF!</v>
      </c>
      <c r="AL70" s="108" t="e">
        <f t="shared" ca="1" si="170"/>
        <v>#REF!</v>
      </c>
      <c r="AM70" s="108" t="e">
        <f t="shared" ca="1" si="173"/>
        <v>#REF!</v>
      </c>
      <c r="AN70" s="108" t="e">
        <f t="shared" ca="1" si="173"/>
        <v>#REF!</v>
      </c>
      <c r="AO70" s="108" t="e">
        <f t="shared" ca="1" si="173"/>
        <v>#REF!</v>
      </c>
      <c r="AP70" s="108" t="e">
        <f t="shared" ca="1" si="173"/>
        <v>#REF!</v>
      </c>
      <c r="AQ70" s="108" t="e">
        <f t="shared" ca="1" si="173"/>
        <v>#REF!</v>
      </c>
      <c r="AR70" s="108" t="e">
        <f t="shared" ca="1" si="173"/>
        <v>#REF!</v>
      </c>
      <c r="AS70" s="108" t="e">
        <f t="shared" ca="1" si="173"/>
        <v>#REF!</v>
      </c>
      <c r="AT70" s="108" t="e">
        <f t="shared" ca="1" si="173"/>
        <v>#REF!</v>
      </c>
      <c r="AU70" s="108" t="e">
        <f t="shared" ca="1" si="173"/>
        <v>#REF!</v>
      </c>
      <c r="AV70" s="108" t="e">
        <f t="shared" ca="1" si="173"/>
        <v>#REF!</v>
      </c>
      <c r="AW70" s="108" t="e">
        <f t="shared" ca="1" si="173"/>
        <v>#REF!</v>
      </c>
      <c r="AX70" s="108" t="e">
        <f t="shared" ca="1" si="173"/>
        <v>#REF!</v>
      </c>
      <c r="AY70" s="108" t="e">
        <f t="shared" ca="1" si="173"/>
        <v>#REF!</v>
      </c>
      <c r="AZ70" s="108" t="e">
        <f t="shared" ca="1" si="173"/>
        <v>#REF!</v>
      </c>
      <c r="BA70" s="108" t="e">
        <f t="shared" ca="1" si="173"/>
        <v>#REF!</v>
      </c>
      <c r="BB70" s="108" t="e">
        <f t="shared" ca="1" si="173"/>
        <v>#REF!</v>
      </c>
      <c r="BC70" s="108" t="e">
        <f t="shared" ca="1" si="172"/>
        <v>#REF!</v>
      </c>
      <c r="BD70" s="108" t="e">
        <f t="shared" ca="1" si="172"/>
        <v>#REF!</v>
      </c>
      <c r="BE70" s="108" t="e">
        <f t="shared" ca="1" si="172"/>
        <v>#REF!</v>
      </c>
      <c r="BF70" s="108" t="e">
        <f t="shared" ca="1" si="172"/>
        <v>#REF!</v>
      </c>
      <c r="BG70" s="108" t="e">
        <f t="shared" ca="1" si="172"/>
        <v>#REF!</v>
      </c>
      <c r="BH70" s="108" t="e">
        <f t="shared" ca="1" si="172"/>
        <v>#REF!</v>
      </c>
      <c r="BI70" s="108" t="e">
        <f t="shared" ca="1" si="172"/>
        <v>#REF!</v>
      </c>
      <c r="BL70" s="97" t="str">
        <f t="shared" ca="1" si="57"/>
        <v>-</v>
      </c>
      <c r="BM70" s="97" t="str">
        <f t="shared" ca="1" si="58"/>
        <v>-</v>
      </c>
      <c r="BN70" s="97" t="str">
        <f t="shared" ca="1" si="59"/>
        <v>-</v>
      </c>
      <c r="BO70" s="97" t="str">
        <f t="shared" ca="1" si="60"/>
        <v>-</v>
      </c>
      <c r="BP70" s="99" t="str">
        <f t="shared" ca="1" si="61"/>
        <v xml:space="preserve"> - </v>
      </c>
      <c r="BQ70" s="99" t="str">
        <f t="shared" ca="1" si="62"/>
        <v xml:space="preserve"> - </v>
      </c>
      <c r="BR70" s="97" t="str">
        <f t="shared" ca="1" si="63"/>
        <v>-</v>
      </c>
      <c r="BS70" s="97" t="str">
        <f t="shared" ca="1" si="64"/>
        <v>-</v>
      </c>
      <c r="BT70" s="97" t="str">
        <f t="shared" ca="1" si="65"/>
        <v>-</v>
      </c>
      <c r="BU70" s="97" t="str">
        <f t="shared" ca="1" si="66"/>
        <v>-</v>
      </c>
      <c r="BV70" s="97" t="str">
        <f t="shared" ca="1" si="67"/>
        <v>-</v>
      </c>
      <c r="BW70" s="97" t="str">
        <f t="shared" ca="1" si="68"/>
        <v>-</v>
      </c>
      <c r="BX70" s="99" t="str">
        <f t="shared" ca="1" si="69"/>
        <v xml:space="preserve"> - </v>
      </c>
      <c r="BY70" s="99" t="str">
        <f t="shared" ca="1" si="70"/>
        <v xml:space="preserve"> - </v>
      </c>
      <c r="BZ70" s="97" t="str">
        <f t="shared" ca="1" si="71"/>
        <v>-</v>
      </c>
      <c r="CA70" s="97" t="str">
        <f t="shared" ca="1" si="72"/>
        <v>-</v>
      </c>
      <c r="CB70" s="99" t="str">
        <f t="shared" ca="1" si="73"/>
        <v xml:space="preserve"> - </v>
      </c>
      <c r="CC70" s="99" t="str">
        <f t="shared" ca="1" si="74"/>
        <v xml:space="preserve"> - </v>
      </c>
      <c r="CD70" s="99" t="str">
        <f t="shared" ca="1" si="75"/>
        <v xml:space="preserve"> - </v>
      </c>
      <c r="CE70" s="99" t="str">
        <f t="shared" ca="1" si="76"/>
        <v xml:space="preserve"> - </v>
      </c>
      <c r="CF70" s="99" t="str">
        <f t="shared" ca="1" si="77"/>
        <v xml:space="preserve"> - </v>
      </c>
      <c r="CG70" s="99" t="str">
        <f t="shared" ca="1" si="78"/>
        <v xml:space="preserve"> - </v>
      </c>
      <c r="CH70" s="97" t="str">
        <f t="shared" ca="1" si="79"/>
        <v>-</v>
      </c>
      <c r="CI70" s="97" t="str">
        <f t="shared" ca="1" si="80"/>
        <v>-</v>
      </c>
      <c r="CJ70" s="97" t="str">
        <f t="shared" ca="1" si="81"/>
        <v>-</v>
      </c>
      <c r="CK70" s="97" t="str">
        <f t="shared" ca="1" si="82"/>
        <v>-</v>
      </c>
      <c r="CL70" s="97" t="str">
        <f t="shared" ca="1" si="83"/>
        <v>-</v>
      </c>
      <c r="CM70" s="97" t="str">
        <f t="shared" ca="1" si="84"/>
        <v>-</v>
      </c>
      <c r="CN70" s="97" t="str">
        <f t="shared" ca="1" si="85"/>
        <v>-</v>
      </c>
      <c r="CO70" s="97" t="str">
        <f t="shared" ca="1" si="86"/>
        <v>-</v>
      </c>
      <c r="CP70" s="97" t="str">
        <f t="shared" ca="1" si="87"/>
        <v>-</v>
      </c>
      <c r="CQ70" s="97" t="str">
        <f t="shared" ca="1" si="88"/>
        <v>-</v>
      </c>
      <c r="CR70" s="97" t="str">
        <f t="shared" ca="1" si="89"/>
        <v>-</v>
      </c>
      <c r="CS70" s="97" t="str">
        <f t="shared" ca="1" si="90"/>
        <v>-</v>
      </c>
      <c r="CT70" s="97" t="str">
        <f t="shared" ca="1" si="91"/>
        <v>-</v>
      </c>
      <c r="CU70" s="97" t="str">
        <f t="shared" ca="1" si="92"/>
        <v>-</v>
      </c>
      <c r="CV70" s="97" t="str">
        <f t="shared" ca="1" si="93"/>
        <v>-</v>
      </c>
      <c r="CW70" s="97" t="str">
        <f t="shared" ca="1" si="94"/>
        <v>-</v>
      </c>
      <c r="CX70" s="97" t="str">
        <f t="shared" ca="1" si="95"/>
        <v>-</v>
      </c>
      <c r="CY70" s="97" t="str">
        <f t="shared" ca="1" si="96"/>
        <v>-</v>
      </c>
      <c r="CZ70" s="97" t="str">
        <f t="shared" ca="1" si="97"/>
        <v>-</v>
      </c>
      <c r="DA70" s="97" t="str">
        <f t="shared" ca="1" si="98"/>
        <v>-</v>
      </c>
      <c r="DB70" s="97" t="str">
        <f t="shared" ca="1" si="99"/>
        <v>-</v>
      </c>
      <c r="DC70" s="97" t="str">
        <f t="shared" ca="1" si="100"/>
        <v>-</v>
      </c>
      <c r="DD70" s="97" t="str">
        <f t="shared" ca="1" si="101"/>
        <v>-</v>
      </c>
      <c r="DE70" s="97" t="str">
        <f t="shared" ca="1" si="102"/>
        <v>-</v>
      </c>
      <c r="DF70" s="97" t="str">
        <f t="shared" ca="1" si="103"/>
        <v>-</v>
      </c>
      <c r="DG70" s="97" t="str">
        <f t="shared" ca="1" si="104"/>
        <v>-</v>
      </c>
      <c r="DH70" s="97" t="str">
        <f t="shared" ca="1" si="105"/>
        <v>-</v>
      </c>
      <c r="DI70" s="97" t="str">
        <f t="shared" ca="1" si="106"/>
        <v>-</v>
      </c>
      <c r="DJ70" s="97" t="str">
        <f t="shared" ca="1" si="107"/>
        <v>-</v>
      </c>
      <c r="DK70" s="97" t="str">
        <f t="shared" ca="1" si="108"/>
        <v>-</v>
      </c>
      <c r="DL70" s="97" t="str">
        <f t="shared" ca="1" si="109"/>
        <v>-</v>
      </c>
      <c r="DM70" s="97" t="str">
        <f t="shared" ca="1" si="110"/>
        <v>-</v>
      </c>
      <c r="DN70" s="97">
        <v>70</v>
      </c>
      <c r="DT70" s="97" t="str">
        <f t="shared" ca="1" si="111"/>
        <v>-</v>
      </c>
      <c r="DU70" s="97" t="str">
        <f t="shared" ca="1" si="112"/>
        <v>-</v>
      </c>
      <c r="DV70" s="97" t="str">
        <f t="shared" ca="1" si="113"/>
        <v>-</v>
      </c>
      <c r="DW70" s="97" t="str">
        <f t="shared" ca="1" si="114"/>
        <v>-</v>
      </c>
      <c r="DX70" s="97" t="str">
        <f t="shared" ca="1" si="115"/>
        <v>-</v>
      </c>
      <c r="DY70" s="97" t="e">
        <f t="shared" ref="DY70:DY133" ca="1" si="179">E70</f>
        <v>#REF!</v>
      </c>
      <c r="DZ70" s="97" t="str">
        <f t="shared" ref="DZ70:DZ133" si="180">B70</f>
        <v>Minor Retrofit</v>
      </c>
      <c r="EA70" s="97" t="e">
        <f t="shared" ca="1" si="117"/>
        <v>#REF!</v>
      </c>
      <c r="EB70" s="97">
        <f t="shared" si="118"/>
        <v>65</v>
      </c>
      <c r="EC70" s="97">
        <f>Calculation!$W$376</f>
        <v>1</v>
      </c>
      <c r="ED70" s="97" t="str">
        <f t="shared" ca="1" si="119"/>
        <v>-</v>
      </c>
      <c r="EE70" s="97" t="str">
        <f t="shared" ca="1" si="120"/>
        <v>-</v>
      </c>
      <c r="EF70" s="97" t="str">
        <f t="shared" ca="1" si="121"/>
        <v>-</v>
      </c>
      <c r="EG70" s="97" t="str">
        <f t="shared" ca="1" si="122"/>
        <v>-</v>
      </c>
      <c r="EH70" s="97" t="str">
        <f t="shared" ca="1" si="123"/>
        <v>-</v>
      </c>
      <c r="EI70" s="97">
        <f t="shared" ca="1" si="124"/>
        <v>0</v>
      </c>
      <c r="EJ70" s="97">
        <f t="shared" ca="1" si="140"/>
        <v>0</v>
      </c>
      <c r="EK70" s="97" t="str">
        <f t="shared" ca="1" si="125"/>
        <v>00</v>
      </c>
      <c r="EL70" s="97" t="e">
        <f t="shared" ca="1" si="126"/>
        <v>#REF!</v>
      </c>
      <c r="EN70" s="97">
        <v>6.4999999999999996E-6</v>
      </c>
      <c r="EP70" s="97">
        <v>65</v>
      </c>
      <c r="EQ70" s="97">
        <f t="array" aca="1" ref="EQ70" ca="1">MAX(IF($EI$6:$EI$365&lt;EQ69,$EI$6:$EI$365,""))</f>
        <v>0</v>
      </c>
      <c r="ER70" s="97">
        <f t="shared" ca="1" si="127"/>
        <v>0</v>
      </c>
      <c r="ES70" s="97" t="e">
        <f t="shared" ca="1" si="136"/>
        <v>#REF!</v>
      </c>
      <c r="ET70" s="97">
        <f t="shared" ca="1" si="128"/>
        <v>0</v>
      </c>
      <c r="EU70" s="97">
        <f t="shared" ca="1" si="129"/>
        <v>0</v>
      </c>
      <c r="EV70" s="97">
        <f t="shared" ref="EV70:EV133" ca="1" si="181">MATCH(ER70,$EJ$6:$EJ$365,0)</f>
        <v>1</v>
      </c>
      <c r="EY70" s="97" t="e">
        <f ca="1">INDEX('MCA-INPUT'!$C$28:$F$42,MATCH(MCA!E70,'MCA-INPUT'!$B$28:$B$42,0),MATCH(MCA!B70,'MCA-INPUT'!$C$27:$F$27,0))</f>
        <v>#REF!</v>
      </c>
      <c r="FB70" s="97" t="str">
        <f t="shared" si="176"/>
        <v>Deep retrofit</v>
      </c>
      <c r="FC70" s="97" t="e">
        <f t="shared" ca="1" si="177"/>
        <v>#REF!</v>
      </c>
      <c r="FD70" s="97" t="e">
        <f t="shared" ca="1" si="178"/>
        <v>#REF!</v>
      </c>
      <c r="FE70" s="97">
        <f t="shared" ca="1" si="167"/>
        <v>0</v>
      </c>
      <c r="FF70" s="97" t="str">
        <f t="shared" ca="1" si="168"/>
        <v>N/A</v>
      </c>
      <c r="FG70" s="97" t="e">
        <f t="shared" ca="1" si="147"/>
        <v>#REF!</v>
      </c>
      <c r="FK70" s="97">
        <v>49</v>
      </c>
      <c r="FL70" s="97">
        <f t="shared" ca="1" si="148"/>
        <v>0</v>
      </c>
      <c r="FM70" s="97" t="e">
        <f t="shared" ca="1" si="149"/>
        <v>#N/A</v>
      </c>
      <c r="FN70" s="111" t="e">
        <f t="shared" ca="1" si="169"/>
        <v>#REF!</v>
      </c>
      <c r="FU70" s="109" t="e">
        <f t="shared" ref="FU70:FU133" ca="1" si="182">$FU$5-AK70</f>
        <v>#REF!</v>
      </c>
      <c r="FV70" s="109" t="e">
        <f t="shared" ref="FV70:FV133" ca="1" si="183">$FV$5+AN70</f>
        <v>#REF!</v>
      </c>
      <c r="FW70" s="110" t="e">
        <f t="shared" ca="1" si="174"/>
        <v>#REF!</v>
      </c>
      <c r="FX70" s="110"/>
      <c r="FY70" s="97" t="e">
        <f t="shared" ca="1" si="135"/>
        <v>#REF!</v>
      </c>
      <c r="FZ70" s="97" t="str">
        <f ca="1">IF(ISERROR(VLOOKUP(FY70,'MCA-INPUT'!$B$45:$F$54,1,FALSE)),"No","Yes")</f>
        <v>No</v>
      </c>
      <c r="GA70" s="109" t="e">
        <f ca="1"/>
        <v>#REF!</v>
      </c>
    </row>
    <row r="71" spans="1:183" x14ac:dyDescent="0.25">
      <c r="A71" s="96">
        <v>66</v>
      </c>
      <c r="B71" s="96" t="s">
        <v>3</v>
      </c>
      <c r="C71" s="106" t="e">
        <f t="shared" ca="1" si="175"/>
        <v>#REF!</v>
      </c>
      <c r="D71" s="107" t="e">
        <f t="shared" ca="1" si="175"/>
        <v>#REF!</v>
      </c>
      <c r="E71" s="96" t="e">
        <f t="shared" ca="1" si="175"/>
        <v>#REF!</v>
      </c>
      <c r="F71" s="96" t="s">
        <v>4</v>
      </c>
      <c r="G71" s="96" t="e">
        <f t="shared" ref="G71:G96" ca="1" si="184">F71&amp;E71</f>
        <v>#REF!</v>
      </c>
      <c r="H71" s="108" t="e">
        <f t="shared" ca="1" si="171"/>
        <v>#REF!</v>
      </c>
      <c r="I71" s="108" t="e">
        <f t="shared" ca="1" si="171"/>
        <v>#REF!</v>
      </c>
      <c r="J71" s="108" t="e">
        <f t="shared" ca="1" si="171"/>
        <v>#REF!</v>
      </c>
      <c r="K71" s="108" t="e">
        <f t="shared" ca="1" si="171"/>
        <v>#REF!</v>
      </c>
      <c r="L71" s="108" t="e">
        <f t="shared" ca="1" si="171"/>
        <v>#REF!</v>
      </c>
      <c r="M71" s="108" t="e">
        <f t="shared" ca="1" si="171"/>
        <v>#REF!</v>
      </c>
      <c r="N71" s="108" t="e">
        <f t="shared" ca="1" si="171"/>
        <v>#REF!</v>
      </c>
      <c r="O71" s="108" t="e">
        <f t="shared" ca="1" si="171"/>
        <v>#REF!</v>
      </c>
      <c r="P71" s="108" t="e">
        <f t="shared" ca="1" si="171"/>
        <v>#REF!</v>
      </c>
      <c r="Q71" s="108" t="e">
        <f t="shared" ca="1" si="171"/>
        <v>#REF!</v>
      </c>
      <c r="R71" s="108" t="e">
        <f t="shared" ca="1" si="171"/>
        <v>#REF!</v>
      </c>
      <c r="S71" s="108" t="e">
        <f t="shared" ca="1" si="171"/>
        <v>#REF!</v>
      </c>
      <c r="T71" s="108" t="e">
        <f t="shared" ca="1" si="171"/>
        <v>#REF!</v>
      </c>
      <c r="U71" s="108" t="e">
        <f t="shared" ca="1" si="171"/>
        <v>#REF!</v>
      </c>
      <c r="V71" s="108" t="e">
        <f t="shared" ca="1" si="171"/>
        <v>#REF!</v>
      </c>
      <c r="W71" s="108" t="e">
        <f t="shared" ca="1" si="171"/>
        <v>#REF!</v>
      </c>
      <c r="X71" s="108" t="e">
        <f t="shared" ca="1" si="170"/>
        <v>#REF!</v>
      </c>
      <c r="Y71" s="108" t="e">
        <f t="shared" ca="1" si="170"/>
        <v>#REF!</v>
      </c>
      <c r="Z71" s="108" t="e">
        <f t="shared" ca="1" si="170"/>
        <v>#REF!</v>
      </c>
      <c r="AA71" s="108" t="e">
        <f t="shared" ca="1" si="170"/>
        <v>#REF!</v>
      </c>
      <c r="AB71" s="108" t="e">
        <f t="shared" ca="1" si="170"/>
        <v>#REF!</v>
      </c>
      <c r="AC71" s="108" t="e">
        <f t="shared" ca="1" si="170"/>
        <v>#REF!</v>
      </c>
      <c r="AD71" s="108" t="e">
        <f t="shared" ca="1" si="170"/>
        <v>#REF!</v>
      </c>
      <c r="AE71" s="108" t="e">
        <f t="shared" ca="1" si="170"/>
        <v>#REF!</v>
      </c>
      <c r="AF71" s="108" t="e">
        <f t="shared" ca="1" si="170"/>
        <v>#REF!</v>
      </c>
      <c r="AG71" s="108" t="e">
        <f t="shared" ca="1" si="170"/>
        <v>#REF!</v>
      </c>
      <c r="AH71" s="108" t="e">
        <f t="shared" ca="1" si="170"/>
        <v>#REF!</v>
      </c>
      <c r="AI71" s="108" t="e">
        <f t="shared" ca="1" si="170"/>
        <v>#REF!</v>
      </c>
      <c r="AJ71" s="108" t="e">
        <f t="shared" ca="1" si="170"/>
        <v>#REF!</v>
      </c>
      <c r="AK71" s="108" t="e">
        <f t="shared" ca="1" si="170"/>
        <v>#REF!</v>
      </c>
      <c r="AL71" s="108" t="e">
        <f t="shared" ca="1" si="170"/>
        <v>#REF!</v>
      </c>
      <c r="AM71" s="108" t="e">
        <f t="shared" ca="1" si="173"/>
        <v>#REF!</v>
      </c>
      <c r="AN71" s="108" t="e">
        <f t="shared" ca="1" si="173"/>
        <v>#REF!</v>
      </c>
      <c r="AO71" s="108" t="e">
        <f t="shared" ca="1" si="173"/>
        <v>#REF!</v>
      </c>
      <c r="AP71" s="108" t="e">
        <f t="shared" ca="1" si="173"/>
        <v>#REF!</v>
      </c>
      <c r="AQ71" s="108" t="e">
        <f t="shared" ca="1" si="173"/>
        <v>#REF!</v>
      </c>
      <c r="AR71" s="108" t="e">
        <f t="shared" ca="1" si="173"/>
        <v>#REF!</v>
      </c>
      <c r="AS71" s="108" t="e">
        <f t="shared" ca="1" si="173"/>
        <v>#REF!</v>
      </c>
      <c r="AT71" s="108" t="e">
        <f t="shared" ca="1" si="173"/>
        <v>#REF!</v>
      </c>
      <c r="AU71" s="108" t="e">
        <f t="shared" ca="1" si="173"/>
        <v>#REF!</v>
      </c>
      <c r="AV71" s="108" t="e">
        <f t="shared" ca="1" si="173"/>
        <v>#REF!</v>
      </c>
      <c r="AW71" s="108" t="e">
        <f t="shared" ca="1" si="173"/>
        <v>#REF!</v>
      </c>
      <c r="AX71" s="108" t="e">
        <f t="shared" ca="1" si="173"/>
        <v>#REF!</v>
      </c>
      <c r="AY71" s="108" t="e">
        <f t="shared" ca="1" si="173"/>
        <v>#REF!</v>
      </c>
      <c r="AZ71" s="108" t="e">
        <f t="shared" ca="1" si="173"/>
        <v>#REF!</v>
      </c>
      <c r="BA71" s="108" t="e">
        <f t="shared" ca="1" si="173"/>
        <v>#REF!</v>
      </c>
      <c r="BB71" s="108" t="e">
        <f t="shared" ca="1" si="173"/>
        <v>#REF!</v>
      </c>
      <c r="BC71" s="108" t="e">
        <f t="shared" ca="1" si="172"/>
        <v>#REF!</v>
      </c>
      <c r="BD71" s="108" t="e">
        <f t="shared" ca="1" si="172"/>
        <v>#REF!</v>
      </c>
      <c r="BE71" s="108" t="e">
        <f t="shared" ca="1" si="172"/>
        <v>#REF!</v>
      </c>
      <c r="BF71" s="108" t="e">
        <f t="shared" ca="1" si="172"/>
        <v>#REF!</v>
      </c>
      <c r="BG71" s="108" t="e">
        <f t="shared" ca="1" si="172"/>
        <v>#REF!</v>
      </c>
      <c r="BH71" s="108" t="e">
        <f t="shared" ca="1" si="172"/>
        <v>#REF!</v>
      </c>
      <c r="BI71" s="108" t="e">
        <f t="shared" ca="1" si="172"/>
        <v>#REF!</v>
      </c>
      <c r="BL71" s="97" t="str">
        <f t="shared" ref="BL71:BL134" ca="1" si="185">IFERROR(BL$366/H71*$EY71,"-")</f>
        <v>-</v>
      </c>
      <c r="BM71" s="97" t="str">
        <f t="shared" ref="BM71:BM134" ca="1" si="186">IFERROR(BM$366/I71*$EY71,"-")</f>
        <v>-</v>
      </c>
      <c r="BN71" s="97" t="str">
        <f t="shared" ref="BN71:BN134" ca="1" si="187">IFERROR(BN$366/J71*$EY71,"-")</f>
        <v>-</v>
      </c>
      <c r="BO71" s="97" t="str">
        <f t="shared" ref="BO71:BO134" ca="1" si="188">IFERROR(BO$366/K71*$EY71,"-")</f>
        <v>-</v>
      </c>
      <c r="BP71" s="99" t="str">
        <f t="shared" ref="BP71:BP134" ca="1" si="189">IFERROR(IF(IFERROR(IF(L71=0,1,BP$366/L71),"-")*EY71=0," - ",IFERROR(IF(L71=0,1,BP$366/L71),"-"))," - ")</f>
        <v xml:space="preserve"> - </v>
      </c>
      <c r="BQ71" s="99" t="str">
        <f t="shared" ref="BQ71:BQ134" ca="1" si="190">IFERROR(IF(IF(M71=0,1,BQ$366/M71)*EY71=0," - ",IF(M71=0,1,BQ$366/M71))," - ")</f>
        <v xml:space="preserve"> - </v>
      </c>
      <c r="BR71" s="97" t="str">
        <f t="shared" ref="BR71:BR134" ca="1" si="191">IFERROR(N71/BR$366*(1+$BR$1)*$EY71,"-")</f>
        <v>-</v>
      </c>
      <c r="BS71" s="97" t="str">
        <f t="shared" ref="BS71:BS134" ca="1" si="192">IFERROR(O71/BS$366*(1+$BR$1)*$EY71,"-")</f>
        <v>-</v>
      </c>
      <c r="BT71" s="97" t="str">
        <f t="shared" ref="BT71:BT134" ca="1" si="193">IFERROR(BT$366/P71*$EY71,"-")</f>
        <v>-</v>
      </c>
      <c r="BU71" s="97" t="str">
        <f t="shared" ref="BU71:BU134" ca="1" si="194">IFERROR(BU$366/Q71*$EY71,"-")</f>
        <v>-</v>
      </c>
      <c r="BV71" s="97" t="str">
        <f t="shared" ref="BV71:BV134" ca="1" si="195">IFERROR(BV$366/R71*$EY71,"-")</f>
        <v>-</v>
      </c>
      <c r="BW71" s="97" t="str">
        <f t="shared" ref="BW71:BW134" ca="1" si="196">IFERROR(BW$366/S71*$EY71,"-")</f>
        <v>-</v>
      </c>
      <c r="BX71" s="99" t="str">
        <f t="shared" ref="BX71:BX134" ca="1" si="197">IFERROR(IF((IF(T71=0,1,BX$366/T71)*EY71)=0," - ",IF(T71=0,1,BX$366/T71))," - ")</f>
        <v xml:space="preserve"> - </v>
      </c>
      <c r="BY71" s="99" t="str">
        <f t="shared" ref="BY71:BY134" ca="1" si="198">IFERROR(IF(EY71=0," - ",(IF(U71=0,1,BY$366/U71)))," - ")</f>
        <v xml:space="preserve"> - </v>
      </c>
      <c r="BZ71" s="97" t="str">
        <f t="shared" ref="BZ71:BZ134" ca="1" si="199">IFERROR(BZ$366/V71*$EY71,"-")</f>
        <v>-</v>
      </c>
      <c r="CA71" s="97" t="str">
        <f t="shared" ref="CA71:CA134" ca="1" si="200">IFERROR(CA$366/W71*$EY71,"-")</f>
        <v>-</v>
      </c>
      <c r="CB71" s="99" t="str">
        <f t="shared" ref="CB71:CB134" ca="1" si="201">IFERROR(IF(EY71=0," - ",IF(X71=0,1,CB$366/X71))," - ")</f>
        <v xml:space="preserve"> - </v>
      </c>
      <c r="CC71" s="99" t="str">
        <f t="shared" ref="CC71:CC134" ca="1" si="202">IFERROR(IF(EY71=0," - ",IF(Y71=0,1,CC$366/Y71))," - ")</f>
        <v xml:space="preserve"> - </v>
      </c>
      <c r="CD71" s="99" t="str">
        <f t="shared" ref="CD71:CD134" ca="1" si="203">IFERROR(IF(EY71=0," - ",IF(Z71=0,1,CD$366/Z71))," - ")</f>
        <v xml:space="preserve"> - </v>
      </c>
      <c r="CE71" s="99" t="str">
        <f t="shared" ref="CE71:CE134" ca="1" si="204">IFERROR(IF(EY71=0," - ",IF(AA71=0,1,CE$366/AA71))," - ")</f>
        <v xml:space="preserve"> - </v>
      </c>
      <c r="CF71" s="99" t="str">
        <f t="shared" ref="CF71:CF134" ca="1" si="205">IFERROR(IF(EY71=0," - ",IF(AB71=0,1,CF$366/AB71))," - ")</f>
        <v xml:space="preserve"> - </v>
      </c>
      <c r="CG71" s="99" t="str">
        <f t="shared" ref="CG71:CG134" ca="1" si="206">IFERROR(IF(EY71=0," - ",IF(AC71=0,1,CG$366/AC71))," - ")</f>
        <v xml:space="preserve"> - </v>
      </c>
      <c r="CH71" s="97" t="str">
        <f t="shared" ref="CH71:CH134" ca="1" si="207">IFERROR(AD71/CH$366*(1+$BR$1)*$EY71,"-")</f>
        <v>-</v>
      </c>
      <c r="CI71" s="97" t="str">
        <f t="shared" ref="CI71:CI134" ca="1" si="208">IFERROR(AE71/CI$366*(1+$BR$1)*$EY71,"-")</f>
        <v>-</v>
      </c>
      <c r="CJ71" s="97" t="str">
        <f t="shared" ref="CJ71:CJ134" ca="1" si="209">IFERROR(AF71/CJ$366*$EY71,"-")</f>
        <v>-</v>
      </c>
      <c r="CK71" s="97" t="str">
        <f t="shared" ref="CK71:CK134" ca="1" si="210">IFERROR(AG71/CK$366*$EY71,"-")</f>
        <v>-</v>
      </c>
      <c r="CL71" s="97" t="str">
        <f t="shared" ref="CL71:CL134" ca="1" si="211">IFERROR(AH71/CL$366*$EY71,"-")</f>
        <v>-</v>
      </c>
      <c r="CM71" s="97" t="str">
        <f t="shared" ref="CM71:CM134" ca="1" si="212">IFERROR(AI71/CM$366*$EY71,"-")</f>
        <v>-</v>
      </c>
      <c r="CN71" s="97" t="str">
        <f t="shared" ref="CN71:CN134" ca="1" si="213">IFERROR(AJ71/CN$366*$EY71,"-")</f>
        <v>-</v>
      </c>
      <c r="CO71" s="97" t="str">
        <f t="shared" ref="CO71:CO134" ca="1" si="214">IFERROR(AK71/CO$366*$EY71,"-")</f>
        <v>-</v>
      </c>
      <c r="CP71" s="97" t="str">
        <f t="shared" ref="CP71:CP134" ca="1" si="215">IFERROR(AL71/CP$366*$EY71,"-")</f>
        <v>-</v>
      </c>
      <c r="CQ71" s="97" t="str">
        <f t="shared" ref="CQ71:CQ134" ca="1" si="216">IFERROR(AM71/CQ$366*(1+$BR$1)*$EY71,"-")</f>
        <v>-</v>
      </c>
      <c r="CR71" s="97" t="str">
        <f t="shared" ref="CR71:CR134" ca="1" si="217">IFERROR(AN71/CR$366*(1+$BR$1)*$EY71,"-")</f>
        <v>-</v>
      </c>
      <c r="CS71" s="97" t="str">
        <f t="shared" ref="CS71:CS134" ca="1" si="218">IFERROR(AO71/CS$366*(1+$BR$1)*$EY71,"-")</f>
        <v>-</v>
      </c>
      <c r="CT71" s="97" t="str">
        <f t="shared" ref="CT71:CT134" ca="1" si="219">IFERROR(AP71/CT$366*$EY71,"-")</f>
        <v>-</v>
      </c>
      <c r="CU71" s="97" t="str">
        <f t="shared" ref="CU71:CU134" ca="1" si="220">IFERROR(AQ71/CU$366*$EY71,"-")</f>
        <v>-</v>
      </c>
      <c r="CV71" s="97" t="str">
        <f t="shared" ref="CV71:CV134" ca="1" si="221">IFERROR(AR71/CV$366*$EY71,"-")</f>
        <v>-</v>
      </c>
      <c r="CW71" s="97" t="str">
        <f t="shared" ref="CW71:CW134" ca="1" si="222">IFERROR(AS71/CW$366*$EY71,"-")</f>
        <v>-</v>
      </c>
      <c r="CX71" s="97" t="str">
        <f t="shared" ref="CX71:CX134" ca="1" si="223">IFERROR(AT71/CX$366*$EY71,"-")</f>
        <v>-</v>
      </c>
      <c r="CY71" s="97" t="str">
        <f t="shared" ref="CY71:CY134" ca="1" si="224">IFERROR(AU71/CY$366*$EY71,"-")</f>
        <v>-</v>
      </c>
      <c r="CZ71" s="97" t="str">
        <f t="shared" ref="CZ71:CZ134" ca="1" si="225">IFERROR(AV71/CZ$366*$EY71,"-")</f>
        <v>-</v>
      </c>
      <c r="DA71" s="97" t="str">
        <f t="shared" ref="DA71:DA134" ca="1" si="226">IFERROR(AW71/DA$366*$EY71,"-")</f>
        <v>-</v>
      </c>
      <c r="DB71" s="97" t="str">
        <f t="shared" ref="DB71:DB134" ca="1" si="227">IFERROR(AX71/DB$366*$EY71,"-")</f>
        <v>-</v>
      </c>
      <c r="DC71" s="97" t="str">
        <f t="shared" ref="DC71:DC134" ca="1" si="228">IFERROR(AY71/DC$366*$EY71,"-")</f>
        <v>-</v>
      </c>
      <c r="DD71" s="97" t="str">
        <f t="shared" ref="DD71:DD134" ca="1" si="229">IFERROR(AZ71/DD$366*$EY71,"-")</f>
        <v>-</v>
      </c>
      <c r="DE71" s="97" t="str">
        <f t="shared" ref="DE71:DE134" ca="1" si="230">IFERROR(BA71/DE$366*$EY71,"-")</f>
        <v>-</v>
      </c>
      <c r="DF71" s="97" t="str">
        <f t="shared" ref="DF71:DF134" ca="1" si="231">IFERROR(BB71/DF$366*$EY71,"-")</f>
        <v>-</v>
      </c>
      <c r="DG71" s="97" t="str">
        <f t="shared" ref="DG71:DG134" ca="1" si="232">IFERROR(BC71/DG$366*$EY71,"-")</f>
        <v>-</v>
      </c>
      <c r="DH71" s="97" t="str">
        <f t="shared" ref="DH71:DH134" ca="1" si="233">IFERROR(BD71/DH$366*$EY71,"-")</f>
        <v>-</v>
      </c>
      <c r="DI71" s="97" t="str">
        <f t="shared" ref="DI71:DI134" ca="1" si="234">IFERROR(BE71/DI$366*$EY71,"-")</f>
        <v>-</v>
      </c>
      <c r="DJ71" s="97" t="str">
        <f t="shared" ref="DJ71:DJ134" ca="1" si="235">IFERROR(BF71/DJ$366*$EY71,"-")</f>
        <v>-</v>
      </c>
      <c r="DK71" s="97" t="str">
        <f t="shared" ref="DK71:DK134" ca="1" si="236">IFERROR(BG71/DK$366*$EY71,"-")</f>
        <v>-</v>
      </c>
      <c r="DL71" s="97" t="str">
        <f t="shared" ref="DL71:DL134" ca="1" si="237">IFERROR(DL$366/BH71*$EY71,"-")</f>
        <v>-</v>
      </c>
      <c r="DM71" s="97" t="str">
        <f t="shared" ref="DM71:DM134" ca="1" si="238">IFERROR(DM$366/BI71*$EY71,"-")</f>
        <v>-</v>
      </c>
      <c r="DN71" s="97">
        <v>71</v>
      </c>
      <c r="DT71" s="97" t="str">
        <f t="shared" ref="DT71:DT134" ca="1" si="239">IF(INDEX(BL71:DM71,1,$DT$3)&lt;0,0,INDEX(BL71:DM71,1,$DT$3))</f>
        <v>-</v>
      </c>
      <c r="DU71" s="97" t="str">
        <f t="shared" ref="DU71:DU134" ca="1" si="240">IF(INDEX(BL71:DM71,1,$DU$3)&lt;0,0,INDEX(BL71:DM71,1,$DU$3))</f>
        <v>-</v>
      </c>
      <c r="DV71" s="97" t="str">
        <f t="shared" ref="DV71:DV134" ca="1" si="241">IF(INDEX(BL71:DM71,1,$DV$3)&lt;0,0,INDEX(BL71:DM71,1,$DV$3))</f>
        <v>-</v>
      </c>
      <c r="DW71" s="97" t="str">
        <f t="shared" ref="DW71:DW134" ca="1" si="242">IF(INDEX(BL71:DM71,1,$DW$3)&lt;0,0,INDEX(BL71:DM71,1,$DW$3))</f>
        <v>-</v>
      </c>
      <c r="DX71" s="97" t="str">
        <f t="shared" ref="DX71:DX134" ca="1" si="243">IF(INDEX(BL71:DM71,1,$DX$3)&lt;0,0,INDEX(BL71:DM71,1,$DX$3))</f>
        <v>-</v>
      </c>
      <c r="DY71" s="97" t="e">
        <f t="shared" ca="1" si="179"/>
        <v>#REF!</v>
      </c>
      <c r="DZ71" s="97" t="str">
        <f t="shared" si="180"/>
        <v>Minor Retrofit</v>
      </c>
      <c r="EA71" s="97" t="e">
        <f t="shared" ref="EA71:EA134" ca="1" si="244">MID(E71,FIND("T",E71,1)+1,2)</f>
        <v>#REF!</v>
      </c>
      <c r="EB71" s="97">
        <f t="shared" ref="EB71:EB95" si="245">A71</f>
        <v>66</v>
      </c>
      <c r="EC71" s="97">
        <f>Calculation!$W$376</f>
        <v>1</v>
      </c>
      <c r="ED71" s="97" t="str">
        <f t="shared" ref="ED71:ED134" ca="1" si="246">IFERROR(IF(DY71=$DY$4,1+$DY$3,1)*IF(DZ71=$DZ$4,1+$DZ$3,1)*DT71*$ED$4,"-")</f>
        <v>-</v>
      </c>
      <c r="EE71" s="97" t="str">
        <f t="shared" ref="EE71:EE134" ca="1" si="247">IFERROR(IF(DY71=$DY$4,1+$DY$3,1)*IF(DZ71=$DZ$4,1+$DZ$3,1)*DU71*$EE$4,"-")</f>
        <v>-</v>
      </c>
      <c r="EF71" s="97" t="str">
        <f t="shared" ref="EF71:EF134" ca="1" si="248">IFERROR(IF(DY71=$DY$4,1+$DY$3,1)*IF(DZ71=$DZ$4,1+$DZ$3,1)*DV71*$EF$4,"-")</f>
        <v>-</v>
      </c>
      <c r="EG71" s="97" t="str">
        <f t="shared" ref="EG71:EG134" ca="1" si="249">IFERROR(IF(DY71=$DY$4,1+$DY$3,1)*IF(DZ71=$DZ$4,1+$DZ$3,1)*DW71*$EG$4,"-")</f>
        <v>-</v>
      </c>
      <c r="EH71" s="97" t="str">
        <f t="shared" ref="EH71:EH134" ca="1" si="250">IFERROR(IF(DY71=$DY$4,1+$DY$3,1)*IF(DZ71=$DZ$4,1+$DZ$3,1)*DX71*$EH$4,"-")</f>
        <v>-</v>
      </c>
      <c r="EI71" s="97">
        <f t="shared" ref="EI71:EI134" ca="1" si="251">IF(FZ71="No",IFERROR(SUM(ED71:EH71),"-")+IF(ED71="-",0,EN71),0)</f>
        <v>0</v>
      </c>
      <c r="EJ71" s="97">
        <f t="shared" ca="1" si="140"/>
        <v>0</v>
      </c>
      <c r="EK71" s="97" t="str">
        <f t="shared" ref="EK71:EK134" ca="1" si="252">CONCATENATE(EI71,EJ71)</f>
        <v>00</v>
      </c>
      <c r="EL71" s="97" t="e">
        <f t="shared" ref="EL71:EL134" ca="1" si="253">CONCATENATE(EA71,"-",EB71,"-",EC71)</f>
        <v>#REF!</v>
      </c>
      <c r="EN71" s="97">
        <v>6.6000000000000003E-6</v>
      </c>
      <c r="EP71" s="97">
        <v>66</v>
      </c>
      <c r="EQ71" s="97">
        <f t="array" aca="1" ref="EQ71" ca="1">MAX(IF($EI$6:$EI$365&lt;EQ70,$EI$6:$EI$365,""))</f>
        <v>0</v>
      </c>
      <c r="ER71" s="97">
        <f t="shared" ref="ER71:ER134" ca="1" si="254">VLOOKUP(EQ71,$EI$6:$EJ$365,2,0)</f>
        <v>0</v>
      </c>
      <c r="ES71" s="97" t="e">
        <f t="shared" ca="1" si="136"/>
        <v>#REF!</v>
      </c>
      <c r="ET71" s="97">
        <f t="shared" ref="ET71:ET134" ca="1" si="255">IF(ER71=0,0,INDEX($EB$6:$EB$365,EV71,1))</f>
        <v>0</v>
      </c>
      <c r="EU71" s="97">
        <f t="shared" ref="EU71:EU134" ca="1" si="256">IF(ER71=0,0,INDEX($EC$6:$EC$365,EV71,1))</f>
        <v>0</v>
      </c>
      <c r="EV71" s="97">
        <f t="shared" ca="1" si="181"/>
        <v>1</v>
      </c>
      <c r="EY71" s="97" t="e">
        <f ca="1">INDEX('MCA-INPUT'!$C$28:$F$42,MATCH(MCA!E71,'MCA-INPUT'!$B$28:$B$42,0),MATCH(MCA!B71,'MCA-INPUT'!$C$27:$F$27,0))</f>
        <v>#REF!</v>
      </c>
      <c r="FB71" s="97" t="str">
        <f t="shared" si="176"/>
        <v>Deep retrofit</v>
      </c>
      <c r="FC71" s="97" t="e">
        <f t="shared" ca="1" si="177"/>
        <v>#REF!</v>
      </c>
      <c r="FD71" s="97" t="e">
        <f t="shared" ca="1" si="178"/>
        <v>#REF!</v>
      </c>
      <c r="FE71" s="97">
        <f t="shared" ca="1" si="167"/>
        <v>0</v>
      </c>
      <c r="FF71" s="97" t="str">
        <f t="shared" ca="1" si="168"/>
        <v>N/A</v>
      </c>
      <c r="FG71" s="97" t="e">
        <f t="shared" ca="1" si="147"/>
        <v>#REF!</v>
      </c>
      <c r="FK71" s="97">
        <v>50</v>
      </c>
      <c r="FL71" s="97">
        <f t="shared" ca="1" si="148"/>
        <v>0</v>
      </c>
      <c r="FM71" s="97" t="e">
        <f t="shared" ca="1" si="149"/>
        <v>#N/A</v>
      </c>
      <c r="FN71" s="111" t="e">
        <f t="shared" ca="1" si="169"/>
        <v>#REF!</v>
      </c>
      <c r="FU71" s="109" t="e">
        <f t="shared" ca="1" si="182"/>
        <v>#REF!</v>
      </c>
      <c r="FV71" s="109" t="e">
        <f t="shared" ca="1" si="183"/>
        <v>#REF!</v>
      </c>
      <c r="FW71" s="110" t="e">
        <f t="shared" ca="1" si="174"/>
        <v>#REF!</v>
      </c>
      <c r="FX71" s="110"/>
      <c r="FY71" s="97" t="e">
        <f t="shared" ref="FY71:FY134" ca="1" si="257">CONCATENATE(E71," - ",C71," - ",B71)</f>
        <v>#REF!</v>
      </c>
      <c r="FZ71" s="97" t="str">
        <f ca="1">IF(ISERROR(VLOOKUP(FY71,'MCA-INPUT'!$B$45:$F$54,1,FALSE)),"No","Yes")</f>
        <v>No</v>
      </c>
      <c r="GA71" s="109" t="e">
        <f ca="1"/>
        <v>#REF!</v>
      </c>
    </row>
    <row r="72" spans="1:183" x14ac:dyDescent="0.25">
      <c r="A72" s="96">
        <v>67</v>
      </c>
      <c r="B72" s="96" t="s">
        <v>3</v>
      </c>
      <c r="C72" s="106" t="e">
        <f t="shared" ca="1" si="175"/>
        <v>#REF!</v>
      </c>
      <c r="D72" s="107" t="e">
        <f t="shared" ca="1" si="175"/>
        <v>#REF!</v>
      </c>
      <c r="E72" s="96" t="e">
        <f t="shared" ca="1" si="175"/>
        <v>#REF!</v>
      </c>
      <c r="F72" s="96" t="s">
        <v>4</v>
      </c>
      <c r="G72" s="96" t="e">
        <f t="shared" ca="1" si="184"/>
        <v>#REF!</v>
      </c>
      <c r="H72" s="108" t="e">
        <f t="shared" ca="1" si="171"/>
        <v>#REF!</v>
      </c>
      <c r="I72" s="108" t="e">
        <f t="shared" ca="1" si="171"/>
        <v>#REF!</v>
      </c>
      <c r="J72" s="108" t="e">
        <f t="shared" ca="1" si="171"/>
        <v>#REF!</v>
      </c>
      <c r="K72" s="108" t="e">
        <f t="shared" ca="1" si="171"/>
        <v>#REF!</v>
      </c>
      <c r="L72" s="108" t="e">
        <f t="shared" ca="1" si="171"/>
        <v>#REF!</v>
      </c>
      <c r="M72" s="108" t="e">
        <f t="shared" ca="1" si="171"/>
        <v>#REF!</v>
      </c>
      <c r="N72" s="108" t="e">
        <f t="shared" ca="1" si="171"/>
        <v>#REF!</v>
      </c>
      <c r="O72" s="108" t="e">
        <f t="shared" ca="1" si="171"/>
        <v>#REF!</v>
      </c>
      <c r="P72" s="108" t="e">
        <f t="shared" ca="1" si="171"/>
        <v>#REF!</v>
      </c>
      <c r="Q72" s="108" t="e">
        <f t="shared" ca="1" si="171"/>
        <v>#REF!</v>
      </c>
      <c r="R72" s="108" t="e">
        <f t="shared" ca="1" si="171"/>
        <v>#REF!</v>
      </c>
      <c r="S72" s="108" t="e">
        <f t="shared" ca="1" si="171"/>
        <v>#REF!</v>
      </c>
      <c r="T72" s="108" t="e">
        <f t="shared" ca="1" si="171"/>
        <v>#REF!</v>
      </c>
      <c r="U72" s="108" t="e">
        <f t="shared" ca="1" si="171"/>
        <v>#REF!</v>
      </c>
      <c r="V72" s="108" t="e">
        <f t="shared" ca="1" si="171"/>
        <v>#REF!</v>
      </c>
      <c r="W72" s="108" t="e">
        <f t="shared" ca="1" si="171"/>
        <v>#REF!</v>
      </c>
      <c r="X72" s="108" t="e">
        <f t="shared" ca="1" si="170"/>
        <v>#REF!</v>
      </c>
      <c r="Y72" s="108" t="e">
        <f t="shared" ca="1" si="170"/>
        <v>#REF!</v>
      </c>
      <c r="Z72" s="108" t="e">
        <f t="shared" ca="1" si="170"/>
        <v>#REF!</v>
      </c>
      <c r="AA72" s="108" t="e">
        <f t="shared" ca="1" si="170"/>
        <v>#REF!</v>
      </c>
      <c r="AB72" s="108" t="e">
        <f t="shared" ca="1" si="170"/>
        <v>#REF!</v>
      </c>
      <c r="AC72" s="108" t="e">
        <f t="shared" ca="1" si="170"/>
        <v>#REF!</v>
      </c>
      <c r="AD72" s="108" t="e">
        <f t="shared" ca="1" si="170"/>
        <v>#REF!</v>
      </c>
      <c r="AE72" s="108" t="e">
        <f t="shared" ca="1" si="170"/>
        <v>#REF!</v>
      </c>
      <c r="AF72" s="108" t="e">
        <f t="shared" ca="1" si="170"/>
        <v>#REF!</v>
      </c>
      <c r="AG72" s="108" t="e">
        <f t="shared" ca="1" si="170"/>
        <v>#REF!</v>
      </c>
      <c r="AH72" s="108" t="e">
        <f t="shared" ca="1" si="170"/>
        <v>#REF!</v>
      </c>
      <c r="AI72" s="108" t="e">
        <f t="shared" ca="1" si="170"/>
        <v>#REF!</v>
      </c>
      <c r="AJ72" s="108" t="e">
        <f t="shared" ca="1" si="170"/>
        <v>#REF!</v>
      </c>
      <c r="AK72" s="108" t="e">
        <f t="shared" ca="1" si="170"/>
        <v>#REF!</v>
      </c>
      <c r="AL72" s="108" t="e">
        <f t="shared" ca="1" si="170"/>
        <v>#REF!</v>
      </c>
      <c r="AM72" s="108" t="e">
        <f t="shared" ca="1" si="173"/>
        <v>#REF!</v>
      </c>
      <c r="AN72" s="108" t="e">
        <f t="shared" ca="1" si="173"/>
        <v>#REF!</v>
      </c>
      <c r="AO72" s="108" t="e">
        <f t="shared" ca="1" si="173"/>
        <v>#REF!</v>
      </c>
      <c r="AP72" s="108" t="e">
        <f t="shared" ca="1" si="173"/>
        <v>#REF!</v>
      </c>
      <c r="AQ72" s="108" t="e">
        <f t="shared" ca="1" si="173"/>
        <v>#REF!</v>
      </c>
      <c r="AR72" s="108" t="e">
        <f t="shared" ca="1" si="173"/>
        <v>#REF!</v>
      </c>
      <c r="AS72" s="108" t="e">
        <f t="shared" ca="1" si="173"/>
        <v>#REF!</v>
      </c>
      <c r="AT72" s="108" t="e">
        <f t="shared" ca="1" si="173"/>
        <v>#REF!</v>
      </c>
      <c r="AU72" s="108" t="e">
        <f t="shared" ca="1" si="173"/>
        <v>#REF!</v>
      </c>
      <c r="AV72" s="108" t="e">
        <f t="shared" ca="1" si="173"/>
        <v>#REF!</v>
      </c>
      <c r="AW72" s="108" t="e">
        <f t="shared" ca="1" si="173"/>
        <v>#REF!</v>
      </c>
      <c r="AX72" s="108" t="e">
        <f t="shared" ca="1" si="173"/>
        <v>#REF!</v>
      </c>
      <c r="AY72" s="108" t="e">
        <f t="shared" ca="1" si="173"/>
        <v>#REF!</v>
      </c>
      <c r="AZ72" s="108" t="e">
        <f t="shared" ca="1" si="173"/>
        <v>#REF!</v>
      </c>
      <c r="BA72" s="108" t="e">
        <f t="shared" ca="1" si="173"/>
        <v>#REF!</v>
      </c>
      <c r="BB72" s="108" t="e">
        <f t="shared" ca="1" si="173"/>
        <v>#REF!</v>
      </c>
      <c r="BC72" s="108" t="e">
        <f t="shared" ca="1" si="172"/>
        <v>#REF!</v>
      </c>
      <c r="BD72" s="108" t="e">
        <f t="shared" ca="1" si="172"/>
        <v>#REF!</v>
      </c>
      <c r="BE72" s="108" t="e">
        <f t="shared" ca="1" si="172"/>
        <v>#REF!</v>
      </c>
      <c r="BF72" s="108" t="e">
        <f t="shared" ca="1" si="172"/>
        <v>#REF!</v>
      </c>
      <c r="BG72" s="108" t="e">
        <f t="shared" ca="1" si="172"/>
        <v>#REF!</v>
      </c>
      <c r="BH72" s="108" t="e">
        <f t="shared" ca="1" si="172"/>
        <v>#REF!</v>
      </c>
      <c r="BI72" s="108" t="e">
        <f t="shared" ca="1" si="172"/>
        <v>#REF!</v>
      </c>
      <c r="BL72" s="97" t="str">
        <f t="shared" ca="1" si="185"/>
        <v>-</v>
      </c>
      <c r="BM72" s="97" t="str">
        <f t="shared" ca="1" si="186"/>
        <v>-</v>
      </c>
      <c r="BN72" s="97" t="str">
        <f t="shared" ca="1" si="187"/>
        <v>-</v>
      </c>
      <c r="BO72" s="97" t="str">
        <f t="shared" ca="1" si="188"/>
        <v>-</v>
      </c>
      <c r="BP72" s="99" t="str">
        <f t="shared" ca="1" si="189"/>
        <v xml:space="preserve"> - </v>
      </c>
      <c r="BQ72" s="99" t="str">
        <f t="shared" ca="1" si="190"/>
        <v xml:space="preserve"> - </v>
      </c>
      <c r="BR72" s="97" t="str">
        <f t="shared" ca="1" si="191"/>
        <v>-</v>
      </c>
      <c r="BS72" s="97" t="str">
        <f t="shared" ca="1" si="192"/>
        <v>-</v>
      </c>
      <c r="BT72" s="97" t="str">
        <f t="shared" ca="1" si="193"/>
        <v>-</v>
      </c>
      <c r="BU72" s="97" t="str">
        <f t="shared" ca="1" si="194"/>
        <v>-</v>
      </c>
      <c r="BV72" s="97" t="str">
        <f t="shared" ca="1" si="195"/>
        <v>-</v>
      </c>
      <c r="BW72" s="97" t="str">
        <f t="shared" ca="1" si="196"/>
        <v>-</v>
      </c>
      <c r="BX72" s="99" t="str">
        <f t="shared" ca="1" si="197"/>
        <v xml:space="preserve"> - </v>
      </c>
      <c r="BY72" s="99" t="str">
        <f t="shared" ca="1" si="198"/>
        <v xml:space="preserve"> - </v>
      </c>
      <c r="BZ72" s="97" t="str">
        <f t="shared" ca="1" si="199"/>
        <v>-</v>
      </c>
      <c r="CA72" s="97" t="str">
        <f t="shared" ca="1" si="200"/>
        <v>-</v>
      </c>
      <c r="CB72" s="99" t="str">
        <f t="shared" ca="1" si="201"/>
        <v xml:space="preserve"> - </v>
      </c>
      <c r="CC72" s="99" t="str">
        <f t="shared" ca="1" si="202"/>
        <v xml:space="preserve"> - </v>
      </c>
      <c r="CD72" s="99" t="str">
        <f t="shared" ca="1" si="203"/>
        <v xml:space="preserve"> - </v>
      </c>
      <c r="CE72" s="99" t="str">
        <f t="shared" ca="1" si="204"/>
        <v xml:space="preserve"> - </v>
      </c>
      <c r="CF72" s="99" t="str">
        <f t="shared" ca="1" si="205"/>
        <v xml:space="preserve"> - </v>
      </c>
      <c r="CG72" s="99" t="str">
        <f t="shared" ca="1" si="206"/>
        <v xml:space="preserve"> - </v>
      </c>
      <c r="CH72" s="97" t="str">
        <f t="shared" ca="1" si="207"/>
        <v>-</v>
      </c>
      <c r="CI72" s="97" t="str">
        <f t="shared" ca="1" si="208"/>
        <v>-</v>
      </c>
      <c r="CJ72" s="97" t="str">
        <f t="shared" ca="1" si="209"/>
        <v>-</v>
      </c>
      <c r="CK72" s="97" t="str">
        <f t="shared" ca="1" si="210"/>
        <v>-</v>
      </c>
      <c r="CL72" s="97" t="str">
        <f t="shared" ca="1" si="211"/>
        <v>-</v>
      </c>
      <c r="CM72" s="97" t="str">
        <f t="shared" ca="1" si="212"/>
        <v>-</v>
      </c>
      <c r="CN72" s="97" t="str">
        <f t="shared" ca="1" si="213"/>
        <v>-</v>
      </c>
      <c r="CO72" s="97" t="str">
        <f t="shared" ca="1" si="214"/>
        <v>-</v>
      </c>
      <c r="CP72" s="97" t="str">
        <f t="shared" ca="1" si="215"/>
        <v>-</v>
      </c>
      <c r="CQ72" s="97" t="str">
        <f t="shared" ca="1" si="216"/>
        <v>-</v>
      </c>
      <c r="CR72" s="97" t="str">
        <f t="shared" ca="1" si="217"/>
        <v>-</v>
      </c>
      <c r="CS72" s="97" t="str">
        <f t="shared" ca="1" si="218"/>
        <v>-</v>
      </c>
      <c r="CT72" s="97" t="str">
        <f t="shared" ca="1" si="219"/>
        <v>-</v>
      </c>
      <c r="CU72" s="97" t="str">
        <f t="shared" ca="1" si="220"/>
        <v>-</v>
      </c>
      <c r="CV72" s="97" t="str">
        <f t="shared" ca="1" si="221"/>
        <v>-</v>
      </c>
      <c r="CW72" s="97" t="str">
        <f t="shared" ca="1" si="222"/>
        <v>-</v>
      </c>
      <c r="CX72" s="97" t="str">
        <f t="shared" ca="1" si="223"/>
        <v>-</v>
      </c>
      <c r="CY72" s="97" t="str">
        <f t="shared" ca="1" si="224"/>
        <v>-</v>
      </c>
      <c r="CZ72" s="97" t="str">
        <f t="shared" ca="1" si="225"/>
        <v>-</v>
      </c>
      <c r="DA72" s="97" t="str">
        <f t="shared" ca="1" si="226"/>
        <v>-</v>
      </c>
      <c r="DB72" s="97" t="str">
        <f t="shared" ca="1" si="227"/>
        <v>-</v>
      </c>
      <c r="DC72" s="97" t="str">
        <f t="shared" ca="1" si="228"/>
        <v>-</v>
      </c>
      <c r="DD72" s="97" t="str">
        <f t="shared" ca="1" si="229"/>
        <v>-</v>
      </c>
      <c r="DE72" s="97" t="str">
        <f t="shared" ca="1" si="230"/>
        <v>-</v>
      </c>
      <c r="DF72" s="97" t="str">
        <f t="shared" ca="1" si="231"/>
        <v>-</v>
      </c>
      <c r="DG72" s="97" t="str">
        <f t="shared" ca="1" si="232"/>
        <v>-</v>
      </c>
      <c r="DH72" s="97" t="str">
        <f t="shared" ca="1" si="233"/>
        <v>-</v>
      </c>
      <c r="DI72" s="97" t="str">
        <f t="shared" ca="1" si="234"/>
        <v>-</v>
      </c>
      <c r="DJ72" s="97" t="str">
        <f t="shared" ca="1" si="235"/>
        <v>-</v>
      </c>
      <c r="DK72" s="97" t="str">
        <f t="shared" ca="1" si="236"/>
        <v>-</v>
      </c>
      <c r="DL72" s="97" t="str">
        <f t="shared" ca="1" si="237"/>
        <v>-</v>
      </c>
      <c r="DM72" s="97" t="str">
        <f t="shared" ca="1" si="238"/>
        <v>-</v>
      </c>
      <c r="DN72" s="97">
        <v>72</v>
      </c>
      <c r="DT72" s="97" t="str">
        <f t="shared" ca="1" si="239"/>
        <v>-</v>
      </c>
      <c r="DU72" s="97" t="str">
        <f t="shared" ca="1" si="240"/>
        <v>-</v>
      </c>
      <c r="DV72" s="97" t="str">
        <f t="shared" ca="1" si="241"/>
        <v>-</v>
      </c>
      <c r="DW72" s="97" t="str">
        <f t="shared" ca="1" si="242"/>
        <v>-</v>
      </c>
      <c r="DX72" s="97" t="str">
        <f t="shared" ca="1" si="243"/>
        <v>-</v>
      </c>
      <c r="DY72" s="97" t="e">
        <f t="shared" ca="1" si="179"/>
        <v>#REF!</v>
      </c>
      <c r="DZ72" s="97" t="str">
        <f t="shared" si="180"/>
        <v>Minor Retrofit</v>
      </c>
      <c r="EA72" s="97" t="e">
        <f t="shared" ca="1" si="244"/>
        <v>#REF!</v>
      </c>
      <c r="EB72" s="97">
        <f t="shared" si="245"/>
        <v>67</v>
      </c>
      <c r="EC72" s="97">
        <f>Calculation!$W$376</f>
        <v>1</v>
      </c>
      <c r="ED72" s="97" t="str">
        <f t="shared" ca="1" si="246"/>
        <v>-</v>
      </c>
      <c r="EE72" s="97" t="str">
        <f t="shared" ca="1" si="247"/>
        <v>-</v>
      </c>
      <c r="EF72" s="97" t="str">
        <f t="shared" ca="1" si="248"/>
        <v>-</v>
      </c>
      <c r="EG72" s="97" t="str">
        <f t="shared" ca="1" si="249"/>
        <v>-</v>
      </c>
      <c r="EH72" s="97" t="str">
        <f t="shared" ca="1" si="250"/>
        <v>-</v>
      </c>
      <c r="EI72" s="97">
        <f t="shared" ca="1" si="251"/>
        <v>0</v>
      </c>
      <c r="EJ72" s="97">
        <f t="shared" ca="1" si="140"/>
        <v>0</v>
      </c>
      <c r="EK72" s="97" t="str">
        <f t="shared" ca="1" si="252"/>
        <v>00</v>
      </c>
      <c r="EL72" s="97" t="e">
        <f t="shared" ca="1" si="253"/>
        <v>#REF!</v>
      </c>
      <c r="EN72" s="97">
        <v>6.7000000000000002E-6</v>
      </c>
      <c r="EP72" s="97">
        <v>67</v>
      </c>
      <c r="EQ72" s="97">
        <f t="array" aca="1" ref="EQ72" ca="1">MAX(IF($EI$6:$EI$365&lt;EQ71,$EI$6:$EI$365,""))</f>
        <v>0</v>
      </c>
      <c r="ER72" s="97">
        <f t="shared" ca="1" si="254"/>
        <v>0</v>
      </c>
      <c r="ES72" s="97" t="e">
        <f t="shared" ref="ES72:ES135" ca="1" si="258">INDEX($EA$6:$EA$365,EV72,1)</f>
        <v>#REF!</v>
      </c>
      <c r="ET72" s="97">
        <f t="shared" ca="1" si="255"/>
        <v>0</v>
      </c>
      <c r="EU72" s="97">
        <f t="shared" ca="1" si="256"/>
        <v>0</v>
      </c>
      <c r="EV72" s="97">
        <f t="shared" ca="1" si="181"/>
        <v>1</v>
      </c>
      <c r="EY72" s="97" t="e">
        <f ca="1">INDEX('MCA-INPUT'!$C$28:$F$42,MATCH(MCA!E72,'MCA-INPUT'!$B$28:$B$42,0),MATCH(MCA!B72,'MCA-INPUT'!$C$27:$F$27,0))</f>
        <v>#REF!</v>
      </c>
      <c r="FB72" s="97" t="str">
        <f t="shared" si="176"/>
        <v>Deep retrofit</v>
      </c>
      <c r="FC72" s="97" t="e">
        <f t="shared" ca="1" si="177"/>
        <v>#REF!</v>
      </c>
      <c r="FD72" s="97" t="e">
        <f t="shared" ca="1" si="178"/>
        <v>#REF!</v>
      </c>
      <c r="FE72" s="97">
        <f t="shared" ca="1" si="167"/>
        <v>0</v>
      </c>
      <c r="FF72" s="97" t="str">
        <f t="shared" ca="1" si="168"/>
        <v>N/A</v>
      </c>
      <c r="FG72" s="97" t="e">
        <f t="shared" ca="1" si="147"/>
        <v>#REF!</v>
      </c>
      <c r="FK72" s="97">
        <v>51</v>
      </c>
      <c r="FL72" s="97">
        <f t="shared" ca="1" si="148"/>
        <v>0</v>
      </c>
      <c r="FM72" s="97" t="e">
        <f t="shared" ca="1" si="149"/>
        <v>#N/A</v>
      </c>
      <c r="FN72" s="111" t="e">
        <f t="shared" ca="1" si="169"/>
        <v>#REF!</v>
      </c>
      <c r="FU72" s="109" t="e">
        <f t="shared" ca="1" si="182"/>
        <v>#REF!</v>
      </c>
      <c r="FV72" s="109" t="e">
        <f t="shared" ca="1" si="183"/>
        <v>#REF!</v>
      </c>
      <c r="FW72" s="110" t="e">
        <f t="shared" ca="1" si="174"/>
        <v>#REF!</v>
      </c>
      <c r="FX72" s="110"/>
      <c r="FY72" s="97" t="e">
        <f t="shared" ca="1" si="257"/>
        <v>#REF!</v>
      </c>
      <c r="FZ72" s="97" t="str">
        <f ca="1">IF(ISERROR(VLOOKUP(FY72,'MCA-INPUT'!$B$45:$F$54,1,FALSE)),"No","Yes")</f>
        <v>No</v>
      </c>
      <c r="GA72" s="109" t="e">
        <f ca="1"/>
        <v>#REF!</v>
      </c>
    </row>
    <row r="73" spans="1:183" x14ac:dyDescent="0.25">
      <c r="A73" s="96">
        <v>68</v>
      </c>
      <c r="B73" s="96" t="s">
        <v>3</v>
      </c>
      <c r="C73" s="106" t="e">
        <f t="shared" ca="1" si="175"/>
        <v>#REF!</v>
      </c>
      <c r="D73" s="107" t="e">
        <f t="shared" ca="1" si="175"/>
        <v>#REF!</v>
      </c>
      <c r="E73" s="96" t="e">
        <f t="shared" ca="1" si="175"/>
        <v>#REF!</v>
      </c>
      <c r="F73" s="96" t="s">
        <v>4</v>
      </c>
      <c r="G73" s="96" t="e">
        <f t="shared" ca="1" si="184"/>
        <v>#REF!</v>
      </c>
      <c r="H73" s="108" t="e">
        <f t="shared" ca="1" si="171"/>
        <v>#REF!</v>
      </c>
      <c r="I73" s="108" t="e">
        <f t="shared" ca="1" si="171"/>
        <v>#REF!</v>
      </c>
      <c r="J73" s="108" t="e">
        <f t="shared" ca="1" si="171"/>
        <v>#REF!</v>
      </c>
      <c r="K73" s="108" t="e">
        <f t="shared" ca="1" si="171"/>
        <v>#REF!</v>
      </c>
      <c r="L73" s="108" t="e">
        <f t="shared" ca="1" si="171"/>
        <v>#REF!</v>
      </c>
      <c r="M73" s="108" t="e">
        <f t="shared" ca="1" si="171"/>
        <v>#REF!</v>
      </c>
      <c r="N73" s="108" t="e">
        <f t="shared" ca="1" si="171"/>
        <v>#REF!</v>
      </c>
      <c r="O73" s="108" t="e">
        <f t="shared" ca="1" si="171"/>
        <v>#REF!</v>
      </c>
      <c r="P73" s="108" t="e">
        <f t="shared" ca="1" si="171"/>
        <v>#REF!</v>
      </c>
      <c r="Q73" s="108" t="e">
        <f t="shared" ca="1" si="171"/>
        <v>#REF!</v>
      </c>
      <c r="R73" s="108" t="e">
        <f t="shared" ca="1" si="171"/>
        <v>#REF!</v>
      </c>
      <c r="S73" s="108" t="e">
        <f t="shared" ca="1" si="171"/>
        <v>#REF!</v>
      </c>
      <c r="T73" s="108" t="e">
        <f t="shared" ca="1" si="171"/>
        <v>#REF!</v>
      </c>
      <c r="U73" s="108" t="e">
        <f t="shared" ca="1" si="171"/>
        <v>#REF!</v>
      </c>
      <c r="V73" s="108" t="e">
        <f t="shared" ca="1" si="171"/>
        <v>#REF!</v>
      </c>
      <c r="W73" s="108" t="e">
        <f t="shared" ca="1" si="171"/>
        <v>#REF!</v>
      </c>
      <c r="X73" s="108" t="e">
        <f t="shared" ca="1" si="170"/>
        <v>#REF!</v>
      </c>
      <c r="Y73" s="108" t="e">
        <f t="shared" ca="1" si="170"/>
        <v>#REF!</v>
      </c>
      <c r="Z73" s="108" t="e">
        <f t="shared" ca="1" si="170"/>
        <v>#REF!</v>
      </c>
      <c r="AA73" s="108" t="e">
        <f t="shared" ca="1" si="170"/>
        <v>#REF!</v>
      </c>
      <c r="AB73" s="108" t="e">
        <f t="shared" ca="1" si="170"/>
        <v>#REF!</v>
      </c>
      <c r="AC73" s="108" t="e">
        <f t="shared" ca="1" si="170"/>
        <v>#REF!</v>
      </c>
      <c r="AD73" s="108" t="e">
        <f t="shared" ca="1" si="170"/>
        <v>#REF!</v>
      </c>
      <c r="AE73" s="108" t="e">
        <f t="shared" ca="1" si="170"/>
        <v>#REF!</v>
      </c>
      <c r="AF73" s="108" t="e">
        <f t="shared" ca="1" si="170"/>
        <v>#REF!</v>
      </c>
      <c r="AG73" s="108" t="e">
        <f t="shared" ca="1" si="170"/>
        <v>#REF!</v>
      </c>
      <c r="AH73" s="108" t="e">
        <f t="shared" ca="1" si="170"/>
        <v>#REF!</v>
      </c>
      <c r="AI73" s="108" t="e">
        <f t="shared" ca="1" si="170"/>
        <v>#REF!</v>
      </c>
      <c r="AJ73" s="108" t="e">
        <f t="shared" ca="1" si="170"/>
        <v>#REF!</v>
      </c>
      <c r="AK73" s="108" t="e">
        <f t="shared" ca="1" si="170"/>
        <v>#REF!</v>
      </c>
      <c r="AL73" s="108" t="e">
        <f t="shared" ca="1" si="170"/>
        <v>#REF!</v>
      </c>
      <c r="AM73" s="108" t="e">
        <f t="shared" ca="1" si="173"/>
        <v>#REF!</v>
      </c>
      <c r="AN73" s="108" t="e">
        <f t="shared" ca="1" si="173"/>
        <v>#REF!</v>
      </c>
      <c r="AO73" s="108" t="e">
        <f t="shared" ca="1" si="173"/>
        <v>#REF!</v>
      </c>
      <c r="AP73" s="108" t="e">
        <f t="shared" ca="1" si="173"/>
        <v>#REF!</v>
      </c>
      <c r="AQ73" s="108" t="e">
        <f t="shared" ca="1" si="173"/>
        <v>#REF!</v>
      </c>
      <c r="AR73" s="108" t="e">
        <f t="shared" ca="1" si="173"/>
        <v>#REF!</v>
      </c>
      <c r="AS73" s="108" t="e">
        <f t="shared" ca="1" si="173"/>
        <v>#REF!</v>
      </c>
      <c r="AT73" s="108" t="e">
        <f t="shared" ca="1" si="173"/>
        <v>#REF!</v>
      </c>
      <c r="AU73" s="108" t="e">
        <f t="shared" ca="1" si="173"/>
        <v>#REF!</v>
      </c>
      <c r="AV73" s="108" t="e">
        <f t="shared" ca="1" si="173"/>
        <v>#REF!</v>
      </c>
      <c r="AW73" s="108" t="e">
        <f t="shared" ca="1" si="173"/>
        <v>#REF!</v>
      </c>
      <c r="AX73" s="108" t="e">
        <f t="shared" ca="1" si="173"/>
        <v>#REF!</v>
      </c>
      <c r="AY73" s="108" t="e">
        <f t="shared" ca="1" si="173"/>
        <v>#REF!</v>
      </c>
      <c r="AZ73" s="108" t="e">
        <f t="shared" ca="1" si="173"/>
        <v>#REF!</v>
      </c>
      <c r="BA73" s="108" t="e">
        <f t="shared" ca="1" si="173"/>
        <v>#REF!</v>
      </c>
      <c r="BB73" s="108" t="e">
        <f t="shared" ca="1" si="173"/>
        <v>#REF!</v>
      </c>
      <c r="BC73" s="108" t="e">
        <f t="shared" ca="1" si="172"/>
        <v>#REF!</v>
      </c>
      <c r="BD73" s="108" t="e">
        <f t="shared" ca="1" si="172"/>
        <v>#REF!</v>
      </c>
      <c r="BE73" s="108" t="e">
        <f t="shared" ca="1" si="172"/>
        <v>#REF!</v>
      </c>
      <c r="BF73" s="108" t="e">
        <f t="shared" ca="1" si="172"/>
        <v>#REF!</v>
      </c>
      <c r="BG73" s="108" t="e">
        <f t="shared" ca="1" si="172"/>
        <v>#REF!</v>
      </c>
      <c r="BH73" s="108" t="e">
        <f t="shared" ca="1" si="172"/>
        <v>#REF!</v>
      </c>
      <c r="BI73" s="108" t="e">
        <f t="shared" ca="1" si="172"/>
        <v>#REF!</v>
      </c>
      <c r="BL73" s="97" t="str">
        <f t="shared" ca="1" si="185"/>
        <v>-</v>
      </c>
      <c r="BM73" s="97" t="str">
        <f t="shared" ca="1" si="186"/>
        <v>-</v>
      </c>
      <c r="BN73" s="97" t="str">
        <f t="shared" ca="1" si="187"/>
        <v>-</v>
      </c>
      <c r="BO73" s="97" t="str">
        <f t="shared" ca="1" si="188"/>
        <v>-</v>
      </c>
      <c r="BP73" s="99" t="str">
        <f t="shared" ca="1" si="189"/>
        <v xml:space="preserve"> - </v>
      </c>
      <c r="BQ73" s="99" t="str">
        <f t="shared" ca="1" si="190"/>
        <v xml:space="preserve"> - </v>
      </c>
      <c r="BR73" s="97" t="str">
        <f t="shared" ca="1" si="191"/>
        <v>-</v>
      </c>
      <c r="BS73" s="97" t="str">
        <f t="shared" ca="1" si="192"/>
        <v>-</v>
      </c>
      <c r="BT73" s="97" t="str">
        <f t="shared" ca="1" si="193"/>
        <v>-</v>
      </c>
      <c r="BU73" s="97" t="str">
        <f t="shared" ca="1" si="194"/>
        <v>-</v>
      </c>
      <c r="BV73" s="97" t="str">
        <f t="shared" ca="1" si="195"/>
        <v>-</v>
      </c>
      <c r="BW73" s="97" t="str">
        <f t="shared" ca="1" si="196"/>
        <v>-</v>
      </c>
      <c r="BX73" s="99" t="str">
        <f t="shared" ca="1" si="197"/>
        <v xml:space="preserve"> - </v>
      </c>
      <c r="BY73" s="99" t="str">
        <f t="shared" ca="1" si="198"/>
        <v xml:space="preserve"> - </v>
      </c>
      <c r="BZ73" s="97" t="str">
        <f t="shared" ca="1" si="199"/>
        <v>-</v>
      </c>
      <c r="CA73" s="97" t="str">
        <f t="shared" ca="1" si="200"/>
        <v>-</v>
      </c>
      <c r="CB73" s="99" t="str">
        <f t="shared" ca="1" si="201"/>
        <v xml:space="preserve"> - </v>
      </c>
      <c r="CC73" s="99" t="str">
        <f t="shared" ca="1" si="202"/>
        <v xml:space="preserve"> - </v>
      </c>
      <c r="CD73" s="99" t="str">
        <f t="shared" ca="1" si="203"/>
        <v xml:space="preserve"> - </v>
      </c>
      <c r="CE73" s="99" t="str">
        <f t="shared" ca="1" si="204"/>
        <v xml:space="preserve"> - </v>
      </c>
      <c r="CF73" s="99" t="str">
        <f t="shared" ca="1" si="205"/>
        <v xml:space="preserve"> - </v>
      </c>
      <c r="CG73" s="99" t="str">
        <f t="shared" ca="1" si="206"/>
        <v xml:space="preserve"> - </v>
      </c>
      <c r="CH73" s="97" t="str">
        <f t="shared" ca="1" si="207"/>
        <v>-</v>
      </c>
      <c r="CI73" s="97" t="str">
        <f t="shared" ca="1" si="208"/>
        <v>-</v>
      </c>
      <c r="CJ73" s="97" t="str">
        <f t="shared" ca="1" si="209"/>
        <v>-</v>
      </c>
      <c r="CK73" s="97" t="str">
        <f t="shared" ca="1" si="210"/>
        <v>-</v>
      </c>
      <c r="CL73" s="97" t="str">
        <f t="shared" ca="1" si="211"/>
        <v>-</v>
      </c>
      <c r="CM73" s="97" t="str">
        <f t="shared" ca="1" si="212"/>
        <v>-</v>
      </c>
      <c r="CN73" s="97" t="str">
        <f t="shared" ca="1" si="213"/>
        <v>-</v>
      </c>
      <c r="CO73" s="97" t="str">
        <f t="shared" ca="1" si="214"/>
        <v>-</v>
      </c>
      <c r="CP73" s="97" t="str">
        <f t="shared" ca="1" si="215"/>
        <v>-</v>
      </c>
      <c r="CQ73" s="97" t="str">
        <f t="shared" ca="1" si="216"/>
        <v>-</v>
      </c>
      <c r="CR73" s="97" t="str">
        <f t="shared" ca="1" si="217"/>
        <v>-</v>
      </c>
      <c r="CS73" s="97" t="str">
        <f t="shared" ca="1" si="218"/>
        <v>-</v>
      </c>
      <c r="CT73" s="97" t="str">
        <f t="shared" ca="1" si="219"/>
        <v>-</v>
      </c>
      <c r="CU73" s="97" t="str">
        <f t="shared" ca="1" si="220"/>
        <v>-</v>
      </c>
      <c r="CV73" s="97" t="str">
        <f t="shared" ca="1" si="221"/>
        <v>-</v>
      </c>
      <c r="CW73" s="97" t="str">
        <f t="shared" ca="1" si="222"/>
        <v>-</v>
      </c>
      <c r="CX73" s="97" t="str">
        <f t="shared" ca="1" si="223"/>
        <v>-</v>
      </c>
      <c r="CY73" s="97" t="str">
        <f t="shared" ca="1" si="224"/>
        <v>-</v>
      </c>
      <c r="CZ73" s="97" t="str">
        <f t="shared" ca="1" si="225"/>
        <v>-</v>
      </c>
      <c r="DA73" s="97" t="str">
        <f t="shared" ca="1" si="226"/>
        <v>-</v>
      </c>
      <c r="DB73" s="97" t="str">
        <f t="shared" ca="1" si="227"/>
        <v>-</v>
      </c>
      <c r="DC73" s="97" t="str">
        <f t="shared" ca="1" si="228"/>
        <v>-</v>
      </c>
      <c r="DD73" s="97" t="str">
        <f t="shared" ca="1" si="229"/>
        <v>-</v>
      </c>
      <c r="DE73" s="97" t="str">
        <f t="shared" ca="1" si="230"/>
        <v>-</v>
      </c>
      <c r="DF73" s="97" t="str">
        <f t="shared" ca="1" si="231"/>
        <v>-</v>
      </c>
      <c r="DG73" s="97" t="str">
        <f t="shared" ca="1" si="232"/>
        <v>-</v>
      </c>
      <c r="DH73" s="97" t="str">
        <f t="shared" ca="1" si="233"/>
        <v>-</v>
      </c>
      <c r="DI73" s="97" t="str">
        <f t="shared" ca="1" si="234"/>
        <v>-</v>
      </c>
      <c r="DJ73" s="97" t="str">
        <f t="shared" ca="1" si="235"/>
        <v>-</v>
      </c>
      <c r="DK73" s="97" t="str">
        <f t="shared" ca="1" si="236"/>
        <v>-</v>
      </c>
      <c r="DL73" s="97" t="str">
        <f t="shared" ca="1" si="237"/>
        <v>-</v>
      </c>
      <c r="DM73" s="97" t="str">
        <f t="shared" ca="1" si="238"/>
        <v>-</v>
      </c>
      <c r="DN73" s="97">
        <v>73</v>
      </c>
      <c r="DT73" s="97" t="str">
        <f t="shared" ca="1" si="239"/>
        <v>-</v>
      </c>
      <c r="DU73" s="97" t="str">
        <f t="shared" ca="1" si="240"/>
        <v>-</v>
      </c>
      <c r="DV73" s="97" t="str">
        <f t="shared" ca="1" si="241"/>
        <v>-</v>
      </c>
      <c r="DW73" s="97" t="str">
        <f t="shared" ca="1" si="242"/>
        <v>-</v>
      </c>
      <c r="DX73" s="97" t="str">
        <f t="shared" ca="1" si="243"/>
        <v>-</v>
      </c>
      <c r="DY73" s="97" t="e">
        <f t="shared" ca="1" si="179"/>
        <v>#REF!</v>
      </c>
      <c r="DZ73" s="97" t="str">
        <f t="shared" si="180"/>
        <v>Minor Retrofit</v>
      </c>
      <c r="EA73" s="97" t="e">
        <f t="shared" ca="1" si="244"/>
        <v>#REF!</v>
      </c>
      <c r="EB73" s="97">
        <f t="shared" si="245"/>
        <v>68</v>
      </c>
      <c r="EC73" s="97">
        <f>Calculation!$W$376</f>
        <v>1</v>
      </c>
      <c r="ED73" s="97" t="str">
        <f t="shared" ca="1" si="246"/>
        <v>-</v>
      </c>
      <c r="EE73" s="97" t="str">
        <f t="shared" ca="1" si="247"/>
        <v>-</v>
      </c>
      <c r="EF73" s="97" t="str">
        <f t="shared" ca="1" si="248"/>
        <v>-</v>
      </c>
      <c r="EG73" s="97" t="str">
        <f t="shared" ca="1" si="249"/>
        <v>-</v>
      </c>
      <c r="EH73" s="97" t="str">
        <f t="shared" ca="1" si="250"/>
        <v>-</v>
      </c>
      <c r="EI73" s="97">
        <f t="shared" ca="1" si="251"/>
        <v>0</v>
      </c>
      <c r="EJ73" s="97">
        <f t="shared" ca="1" si="140"/>
        <v>0</v>
      </c>
      <c r="EK73" s="97" t="str">
        <f t="shared" ca="1" si="252"/>
        <v>00</v>
      </c>
      <c r="EL73" s="97" t="e">
        <f t="shared" ca="1" si="253"/>
        <v>#REF!</v>
      </c>
      <c r="EN73" s="97">
        <v>6.8000000000000001E-6</v>
      </c>
      <c r="EP73" s="97">
        <v>68</v>
      </c>
      <c r="EQ73" s="97">
        <f t="array" aca="1" ref="EQ73" ca="1">MAX(IF($EI$6:$EI$365&lt;EQ72,$EI$6:$EI$365,""))</f>
        <v>0</v>
      </c>
      <c r="ER73" s="97">
        <f t="shared" ca="1" si="254"/>
        <v>0</v>
      </c>
      <c r="ES73" s="97" t="e">
        <f t="shared" ca="1" si="258"/>
        <v>#REF!</v>
      </c>
      <c r="ET73" s="97">
        <f t="shared" ca="1" si="255"/>
        <v>0</v>
      </c>
      <c r="EU73" s="97">
        <f t="shared" ca="1" si="256"/>
        <v>0</v>
      </c>
      <c r="EV73" s="97">
        <f t="shared" ca="1" si="181"/>
        <v>1</v>
      </c>
      <c r="EY73" s="97" t="e">
        <f ca="1">INDEX('MCA-INPUT'!$C$28:$F$42,MATCH(MCA!E73,'MCA-INPUT'!$B$28:$B$42,0),MATCH(MCA!B73,'MCA-INPUT'!$C$27:$F$27,0))</f>
        <v>#REF!</v>
      </c>
      <c r="FB73" s="97" t="str">
        <f t="shared" si="176"/>
        <v>Deep retrofit</v>
      </c>
      <c r="FC73" s="97" t="e">
        <f t="shared" ca="1" si="177"/>
        <v>#REF!</v>
      </c>
      <c r="FD73" s="97" t="e">
        <f t="shared" ca="1" si="178"/>
        <v>#REF!</v>
      </c>
      <c r="FE73" s="97">
        <f t="shared" ca="1" si="167"/>
        <v>0</v>
      </c>
      <c r="FF73" s="97" t="str">
        <f t="shared" ca="1" si="168"/>
        <v>N/A</v>
      </c>
      <c r="FG73" s="97" t="e">
        <f t="shared" ca="1" si="147"/>
        <v>#REF!</v>
      </c>
      <c r="FK73" s="97">
        <v>52</v>
      </c>
      <c r="FL73" s="97">
        <f t="shared" ca="1" si="148"/>
        <v>0</v>
      </c>
      <c r="FM73" s="97" t="e">
        <f t="shared" ca="1" si="149"/>
        <v>#N/A</v>
      </c>
      <c r="FN73" s="111" t="e">
        <f t="shared" ca="1" si="169"/>
        <v>#REF!</v>
      </c>
      <c r="FU73" s="109" t="e">
        <f t="shared" ca="1" si="182"/>
        <v>#REF!</v>
      </c>
      <c r="FV73" s="109" t="e">
        <f t="shared" ca="1" si="183"/>
        <v>#REF!</v>
      </c>
      <c r="FW73" s="110" t="e">
        <f t="shared" ca="1" si="174"/>
        <v>#REF!</v>
      </c>
      <c r="FX73" s="110"/>
      <c r="FY73" s="97" t="e">
        <f t="shared" ca="1" si="257"/>
        <v>#REF!</v>
      </c>
      <c r="FZ73" s="97" t="str">
        <f ca="1">IF(ISERROR(VLOOKUP(FY73,'MCA-INPUT'!$B$45:$F$54,1,FALSE)),"No","Yes")</f>
        <v>No</v>
      </c>
      <c r="GA73" s="109" t="e">
        <f ca="1"/>
        <v>#REF!</v>
      </c>
    </row>
    <row r="74" spans="1:183" x14ac:dyDescent="0.25">
      <c r="A74" s="96">
        <v>69</v>
      </c>
      <c r="B74" s="96" t="s">
        <v>3</v>
      </c>
      <c r="C74" s="106" t="e">
        <f t="shared" ca="1" si="175"/>
        <v>#REF!</v>
      </c>
      <c r="D74" s="107" t="e">
        <f t="shared" ca="1" si="175"/>
        <v>#REF!</v>
      </c>
      <c r="E74" s="96" t="e">
        <f t="shared" ca="1" si="175"/>
        <v>#REF!</v>
      </c>
      <c r="F74" s="96" t="s">
        <v>4</v>
      </c>
      <c r="G74" s="96" t="e">
        <f t="shared" ca="1" si="184"/>
        <v>#REF!</v>
      </c>
      <c r="H74" s="108" t="e">
        <f t="shared" ca="1" si="171"/>
        <v>#REF!</v>
      </c>
      <c r="I74" s="108" t="e">
        <f t="shared" ca="1" si="171"/>
        <v>#REF!</v>
      </c>
      <c r="J74" s="108" t="e">
        <f t="shared" ca="1" si="171"/>
        <v>#REF!</v>
      </c>
      <c r="K74" s="108" t="e">
        <f t="shared" ca="1" si="171"/>
        <v>#REF!</v>
      </c>
      <c r="L74" s="108" t="e">
        <f t="shared" ca="1" si="171"/>
        <v>#REF!</v>
      </c>
      <c r="M74" s="108" t="e">
        <f t="shared" ca="1" si="171"/>
        <v>#REF!</v>
      </c>
      <c r="N74" s="108" t="e">
        <f t="shared" ca="1" si="171"/>
        <v>#REF!</v>
      </c>
      <c r="O74" s="108" t="e">
        <f t="shared" ca="1" si="171"/>
        <v>#REF!</v>
      </c>
      <c r="P74" s="108" t="e">
        <f t="shared" ca="1" si="171"/>
        <v>#REF!</v>
      </c>
      <c r="Q74" s="108" t="e">
        <f t="shared" ca="1" si="171"/>
        <v>#REF!</v>
      </c>
      <c r="R74" s="108" t="e">
        <f t="shared" ca="1" si="171"/>
        <v>#REF!</v>
      </c>
      <c r="S74" s="108" t="e">
        <f t="shared" ca="1" si="171"/>
        <v>#REF!</v>
      </c>
      <c r="T74" s="108" t="e">
        <f t="shared" ca="1" si="171"/>
        <v>#REF!</v>
      </c>
      <c r="U74" s="108" t="e">
        <f t="shared" ca="1" si="171"/>
        <v>#REF!</v>
      </c>
      <c r="V74" s="108" t="e">
        <f t="shared" ca="1" si="171"/>
        <v>#REF!</v>
      </c>
      <c r="W74" s="108" t="e">
        <f t="shared" ref="W74:AL89" ca="1" si="259">IF($D74=0,"-",(INDIRECT(CONCATENATE($C$1,"Projection_",$B74,"'!",W$2,$DN74)))*$EY74)</f>
        <v>#REF!</v>
      </c>
      <c r="X74" s="108" t="e">
        <f t="shared" ca="1" si="259"/>
        <v>#REF!</v>
      </c>
      <c r="Y74" s="108" t="e">
        <f t="shared" ca="1" si="259"/>
        <v>#REF!</v>
      </c>
      <c r="Z74" s="108" t="e">
        <f t="shared" ca="1" si="259"/>
        <v>#REF!</v>
      </c>
      <c r="AA74" s="108" t="e">
        <f t="shared" ca="1" si="259"/>
        <v>#REF!</v>
      </c>
      <c r="AB74" s="108" t="e">
        <f t="shared" ca="1" si="259"/>
        <v>#REF!</v>
      </c>
      <c r="AC74" s="108" t="e">
        <f t="shared" ca="1" si="259"/>
        <v>#REF!</v>
      </c>
      <c r="AD74" s="108" t="e">
        <f t="shared" ca="1" si="259"/>
        <v>#REF!</v>
      </c>
      <c r="AE74" s="108" t="e">
        <f t="shared" ca="1" si="259"/>
        <v>#REF!</v>
      </c>
      <c r="AF74" s="108" t="e">
        <f t="shared" ca="1" si="259"/>
        <v>#REF!</v>
      </c>
      <c r="AG74" s="108" t="e">
        <f t="shared" ca="1" si="259"/>
        <v>#REF!</v>
      </c>
      <c r="AH74" s="108" t="e">
        <f t="shared" ca="1" si="259"/>
        <v>#REF!</v>
      </c>
      <c r="AI74" s="108" t="e">
        <f t="shared" ca="1" si="259"/>
        <v>#REF!</v>
      </c>
      <c r="AJ74" s="108" t="e">
        <f t="shared" ca="1" si="259"/>
        <v>#REF!</v>
      </c>
      <c r="AK74" s="108" t="e">
        <f t="shared" ca="1" si="259"/>
        <v>#REF!</v>
      </c>
      <c r="AL74" s="108" t="e">
        <f t="shared" ca="1" si="259"/>
        <v>#REF!</v>
      </c>
      <c r="AM74" s="108" t="e">
        <f t="shared" ca="1" si="173"/>
        <v>#REF!</v>
      </c>
      <c r="AN74" s="108" t="e">
        <f t="shared" ca="1" si="173"/>
        <v>#REF!</v>
      </c>
      <c r="AO74" s="108" t="e">
        <f t="shared" ca="1" si="173"/>
        <v>#REF!</v>
      </c>
      <c r="AP74" s="108" t="e">
        <f t="shared" ca="1" si="173"/>
        <v>#REF!</v>
      </c>
      <c r="AQ74" s="108" t="e">
        <f t="shared" ca="1" si="173"/>
        <v>#REF!</v>
      </c>
      <c r="AR74" s="108" t="e">
        <f t="shared" ca="1" si="173"/>
        <v>#REF!</v>
      </c>
      <c r="AS74" s="108" t="e">
        <f t="shared" ca="1" si="173"/>
        <v>#REF!</v>
      </c>
      <c r="AT74" s="108" t="e">
        <f t="shared" ca="1" si="173"/>
        <v>#REF!</v>
      </c>
      <c r="AU74" s="108" t="e">
        <f t="shared" ca="1" si="173"/>
        <v>#REF!</v>
      </c>
      <c r="AV74" s="108" t="e">
        <f t="shared" ca="1" si="173"/>
        <v>#REF!</v>
      </c>
      <c r="AW74" s="108" t="e">
        <f t="shared" ca="1" si="173"/>
        <v>#REF!</v>
      </c>
      <c r="AX74" s="108" t="e">
        <f t="shared" ca="1" si="173"/>
        <v>#REF!</v>
      </c>
      <c r="AY74" s="108" t="e">
        <f t="shared" ca="1" si="173"/>
        <v>#REF!</v>
      </c>
      <c r="AZ74" s="108" t="e">
        <f t="shared" ca="1" si="173"/>
        <v>#REF!</v>
      </c>
      <c r="BA74" s="108" t="e">
        <f t="shared" ca="1" si="173"/>
        <v>#REF!</v>
      </c>
      <c r="BB74" s="108" t="e">
        <f t="shared" ca="1" si="173"/>
        <v>#REF!</v>
      </c>
      <c r="BC74" s="108" t="e">
        <f t="shared" ca="1" si="172"/>
        <v>#REF!</v>
      </c>
      <c r="BD74" s="108" t="e">
        <f t="shared" ca="1" si="172"/>
        <v>#REF!</v>
      </c>
      <c r="BE74" s="108" t="e">
        <f t="shared" ca="1" si="172"/>
        <v>#REF!</v>
      </c>
      <c r="BF74" s="108" t="e">
        <f t="shared" ca="1" si="172"/>
        <v>#REF!</v>
      </c>
      <c r="BG74" s="108" t="e">
        <f t="shared" ca="1" si="172"/>
        <v>#REF!</v>
      </c>
      <c r="BH74" s="108" t="e">
        <f t="shared" ca="1" si="172"/>
        <v>#REF!</v>
      </c>
      <c r="BI74" s="108" t="e">
        <f t="shared" ca="1" si="172"/>
        <v>#REF!</v>
      </c>
      <c r="BL74" s="97" t="str">
        <f t="shared" ca="1" si="185"/>
        <v>-</v>
      </c>
      <c r="BM74" s="97" t="str">
        <f t="shared" ca="1" si="186"/>
        <v>-</v>
      </c>
      <c r="BN74" s="97" t="str">
        <f t="shared" ca="1" si="187"/>
        <v>-</v>
      </c>
      <c r="BO74" s="97" t="str">
        <f t="shared" ca="1" si="188"/>
        <v>-</v>
      </c>
      <c r="BP74" s="99" t="str">
        <f t="shared" ca="1" si="189"/>
        <v xml:space="preserve"> - </v>
      </c>
      <c r="BQ74" s="99" t="str">
        <f t="shared" ca="1" si="190"/>
        <v xml:space="preserve"> - </v>
      </c>
      <c r="BR74" s="97" t="str">
        <f t="shared" ca="1" si="191"/>
        <v>-</v>
      </c>
      <c r="BS74" s="97" t="str">
        <f t="shared" ca="1" si="192"/>
        <v>-</v>
      </c>
      <c r="BT74" s="97" t="str">
        <f t="shared" ca="1" si="193"/>
        <v>-</v>
      </c>
      <c r="BU74" s="97" t="str">
        <f t="shared" ca="1" si="194"/>
        <v>-</v>
      </c>
      <c r="BV74" s="97" t="str">
        <f t="shared" ca="1" si="195"/>
        <v>-</v>
      </c>
      <c r="BW74" s="97" t="str">
        <f t="shared" ca="1" si="196"/>
        <v>-</v>
      </c>
      <c r="BX74" s="99" t="str">
        <f t="shared" ca="1" si="197"/>
        <v xml:space="preserve"> - </v>
      </c>
      <c r="BY74" s="99" t="str">
        <f t="shared" ca="1" si="198"/>
        <v xml:space="preserve"> - </v>
      </c>
      <c r="BZ74" s="97" t="str">
        <f t="shared" ca="1" si="199"/>
        <v>-</v>
      </c>
      <c r="CA74" s="97" t="str">
        <f t="shared" ca="1" si="200"/>
        <v>-</v>
      </c>
      <c r="CB74" s="99" t="str">
        <f t="shared" ca="1" si="201"/>
        <v xml:space="preserve"> - </v>
      </c>
      <c r="CC74" s="99" t="str">
        <f t="shared" ca="1" si="202"/>
        <v xml:space="preserve"> - </v>
      </c>
      <c r="CD74" s="99" t="str">
        <f t="shared" ca="1" si="203"/>
        <v xml:space="preserve"> - </v>
      </c>
      <c r="CE74" s="99" t="str">
        <f t="shared" ca="1" si="204"/>
        <v xml:space="preserve"> - </v>
      </c>
      <c r="CF74" s="99" t="str">
        <f t="shared" ca="1" si="205"/>
        <v xml:space="preserve"> - </v>
      </c>
      <c r="CG74" s="99" t="str">
        <f t="shared" ca="1" si="206"/>
        <v xml:space="preserve"> - </v>
      </c>
      <c r="CH74" s="97" t="str">
        <f t="shared" ca="1" si="207"/>
        <v>-</v>
      </c>
      <c r="CI74" s="97" t="str">
        <f t="shared" ca="1" si="208"/>
        <v>-</v>
      </c>
      <c r="CJ74" s="97" t="str">
        <f t="shared" ca="1" si="209"/>
        <v>-</v>
      </c>
      <c r="CK74" s="97" t="str">
        <f t="shared" ca="1" si="210"/>
        <v>-</v>
      </c>
      <c r="CL74" s="97" t="str">
        <f t="shared" ca="1" si="211"/>
        <v>-</v>
      </c>
      <c r="CM74" s="97" t="str">
        <f t="shared" ca="1" si="212"/>
        <v>-</v>
      </c>
      <c r="CN74" s="97" t="str">
        <f t="shared" ca="1" si="213"/>
        <v>-</v>
      </c>
      <c r="CO74" s="97" t="str">
        <f t="shared" ca="1" si="214"/>
        <v>-</v>
      </c>
      <c r="CP74" s="97" t="str">
        <f t="shared" ca="1" si="215"/>
        <v>-</v>
      </c>
      <c r="CQ74" s="97" t="str">
        <f t="shared" ca="1" si="216"/>
        <v>-</v>
      </c>
      <c r="CR74" s="97" t="str">
        <f t="shared" ca="1" si="217"/>
        <v>-</v>
      </c>
      <c r="CS74" s="97" t="str">
        <f t="shared" ca="1" si="218"/>
        <v>-</v>
      </c>
      <c r="CT74" s="97" t="str">
        <f t="shared" ca="1" si="219"/>
        <v>-</v>
      </c>
      <c r="CU74" s="97" t="str">
        <f t="shared" ca="1" si="220"/>
        <v>-</v>
      </c>
      <c r="CV74" s="97" t="str">
        <f t="shared" ca="1" si="221"/>
        <v>-</v>
      </c>
      <c r="CW74" s="97" t="str">
        <f t="shared" ca="1" si="222"/>
        <v>-</v>
      </c>
      <c r="CX74" s="97" t="str">
        <f t="shared" ca="1" si="223"/>
        <v>-</v>
      </c>
      <c r="CY74" s="97" t="str">
        <f t="shared" ca="1" si="224"/>
        <v>-</v>
      </c>
      <c r="CZ74" s="97" t="str">
        <f t="shared" ca="1" si="225"/>
        <v>-</v>
      </c>
      <c r="DA74" s="97" t="str">
        <f t="shared" ca="1" si="226"/>
        <v>-</v>
      </c>
      <c r="DB74" s="97" t="str">
        <f t="shared" ca="1" si="227"/>
        <v>-</v>
      </c>
      <c r="DC74" s="97" t="str">
        <f t="shared" ca="1" si="228"/>
        <v>-</v>
      </c>
      <c r="DD74" s="97" t="str">
        <f t="shared" ca="1" si="229"/>
        <v>-</v>
      </c>
      <c r="DE74" s="97" t="str">
        <f t="shared" ca="1" si="230"/>
        <v>-</v>
      </c>
      <c r="DF74" s="97" t="str">
        <f t="shared" ca="1" si="231"/>
        <v>-</v>
      </c>
      <c r="DG74" s="97" t="str">
        <f t="shared" ca="1" si="232"/>
        <v>-</v>
      </c>
      <c r="DH74" s="97" t="str">
        <f t="shared" ca="1" si="233"/>
        <v>-</v>
      </c>
      <c r="DI74" s="97" t="str">
        <f t="shared" ca="1" si="234"/>
        <v>-</v>
      </c>
      <c r="DJ74" s="97" t="str">
        <f t="shared" ca="1" si="235"/>
        <v>-</v>
      </c>
      <c r="DK74" s="97" t="str">
        <f t="shared" ca="1" si="236"/>
        <v>-</v>
      </c>
      <c r="DL74" s="97" t="str">
        <f t="shared" ca="1" si="237"/>
        <v>-</v>
      </c>
      <c r="DM74" s="97" t="str">
        <f t="shared" ca="1" si="238"/>
        <v>-</v>
      </c>
      <c r="DN74" s="97">
        <v>74</v>
      </c>
      <c r="DT74" s="97" t="str">
        <f t="shared" ca="1" si="239"/>
        <v>-</v>
      </c>
      <c r="DU74" s="97" t="str">
        <f t="shared" ca="1" si="240"/>
        <v>-</v>
      </c>
      <c r="DV74" s="97" t="str">
        <f t="shared" ca="1" si="241"/>
        <v>-</v>
      </c>
      <c r="DW74" s="97" t="str">
        <f t="shared" ca="1" si="242"/>
        <v>-</v>
      </c>
      <c r="DX74" s="97" t="str">
        <f t="shared" ca="1" si="243"/>
        <v>-</v>
      </c>
      <c r="DY74" s="97" t="e">
        <f t="shared" ca="1" si="179"/>
        <v>#REF!</v>
      </c>
      <c r="DZ74" s="97" t="str">
        <f t="shared" si="180"/>
        <v>Minor Retrofit</v>
      </c>
      <c r="EA74" s="97" t="e">
        <f t="shared" ca="1" si="244"/>
        <v>#REF!</v>
      </c>
      <c r="EB74" s="97">
        <f t="shared" si="245"/>
        <v>69</v>
      </c>
      <c r="EC74" s="97">
        <f>Calculation!$W$376</f>
        <v>1</v>
      </c>
      <c r="ED74" s="97" t="str">
        <f t="shared" ca="1" si="246"/>
        <v>-</v>
      </c>
      <c r="EE74" s="97" t="str">
        <f t="shared" ca="1" si="247"/>
        <v>-</v>
      </c>
      <c r="EF74" s="97" t="str">
        <f t="shared" ca="1" si="248"/>
        <v>-</v>
      </c>
      <c r="EG74" s="97" t="str">
        <f t="shared" ca="1" si="249"/>
        <v>-</v>
      </c>
      <c r="EH74" s="97" t="str">
        <f t="shared" ca="1" si="250"/>
        <v>-</v>
      </c>
      <c r="EI74" s="97">
        <f t="shared" ca="1" si="251"/>
        <v>0</v>
      </c>
      <c r="EJ74" s="97">
        <f t="shared" ca="1" si="140"/>
        <v>0</v>
      </c>
      <c r="EK74" s="97" t="str">
        <f t="shared" ca="1" si="252"/>
        <v>00</v>
      </c>
      <c r="EL74" s="97" t="e">
        <f t="shared" ca="1" si="253"/>
        <v>#REF!</v>
      </c>
      <c r="EN74" s="97">
        <v>6.9E-6</v>
      </c>
      <c r="EP74" s="97">
        <v>69</v>
      </c>
      <c r="EQ74" s="97">
        <f t="array" aca="1" ref="EQ74" ca="1">MAX(IF($EI$6:$EI$365&lt;EQ73,$EI$6:$EI$365,""))</f>
        <v>0</v>
      </c>
      <c r="ER74" s="97">
        <f t="shared" ca="1" si="254"/>
        <v>0</v>
      </c>
      <c r="ES74" s="97" t="e">
        <f t="shared" ca="1" si="258"/>
        <v>#REF!</v>
      </c>
      <c r="ET74" s="97">
        <f t="shared" ca="1" si="255"/>
        <v>0</v>
      </c>
      <c r="EU74" s="97">
        <f t="shared" ca="1" si="256"/>
        <v>0</v>
      </c>
      <c r="EV74" s="97">
        <f t="shared" ca="1" si="181"/>
        <v>1</v>
      </c>
      <c r="EY74" s="97" t="e">
        <f ca="1">INDEX('MCA-INPUT'!$C$28:$F$42,MATCH(MCA!E74,'MCA-INPUT'!$B$28:$B$42,0),MATCH(MCA!B74,'MCA-INPUT'!$C$27:$F$27,0))</f>
        <v>#REF!</v>
      </c>
      <c r="FB74" s="97" t="str">
        <f t="shared" si="176"/>
        <v>Deep retrofit</v>
      </c>
      <c r="FC74" s="97" t="e">
        <f t="shared" ca="1" si="177"/>
        <v>#REF!</v>
      </c>
      <c r="FD74" s="97" t="e">
        <f t="shared" ca="1" si="178"/>
        <v>#REF!</v>
      </c>
      <c r="FE74" s="97">
        <f t="shared" ca="1" si="167"/>
        <v>0</v>
      </c>
      <c r="FF74" s="97" t="str">
        <f t="shared" ca="1" si="168"/>
        <v>N/A</v>
      </c>
      <c r="FG74" s="97" t="e">
        <f t="shared" ca="1" si="147"/>
        <v>#REF!</v>
      </c>
      <c r="FK74" s="97">
        <v>53</v>
      </c>
      <c r="FL74" s="97">
        <f t="shared" ca="1" si="148"/>
        <v>0</v>
      </c>
      <c r="FM74" s="97" t="e">
        <f t="shared" ca="1" si="149"/>
        <v>#N/A</v>
      </c>
      <c r="FN74" s="111" t="e">
        <f t="shared" ca="1" si="169"/>
        <v>#REF!</v>
      </c>
      <c r="FU74" s="109" t="e">
        <f t="shared" ca="1" si="182"/>
        <v>#REF!</v>
      </c>
      <c r="FV74" s="109" t="e">
        <f t="shared" ca="1" si="183"/>
        <v>#REF!</v>
      </c>
      <c r="FW74" s="110" t="e">
        <f t="shared" ca="1" si="174"/>
        <v>#REF!</v>
      </c>
      <c r="FX74" s="110"/>
      <c r="FY74" s="97" t="e">
        <f t="shared" ca="1" si="257"/>
        <v>#REF!</v>
      </c>
      <c r="FZ74" s="97" t="str">
        <f ca="1">IF(ISERROR(VLOOKUP(FY74,'MCA-INPUT'!$B$45:$F$54,1,FALSE)),"No","Yes")</f>
        <v>No</v>
      </c>
      <c r="GA74" s="109" t="e">
        <f ca="1"/>
        <v>#REF!</v>
      </c>
    </row>
    <row r="75" spans="1:183" x14ac:dyDescent="0.25">
      <c r="A75" s="96">
        <v>70</v>
      </c>
      <c r="B75" s="96" t="s">
        <v>3</v>
      </c>
      <c r="C75" s="106" t="e">
        <f t="shared" ca="1" si="175"/>
        <v>#REF!</v>
      </c>
      <c r="D75" s="107" t="e">
        <f t="shared" ca="1" si="175"/>
        <v>#REF!</v>
      </c>
      <c r="E75" s="96" t="e">
        <f t="shared" ca="1" si="175"/>
        <v>#REF!</v>
      </c>
      <c r="F75" s="96" t="s">
        <v>4</v>
      </c>
      <c r="G75" s="96" t="e">
        <f t="shared" ca="1" si="184"/>
        <v>#REF!</v>
      </c>
      <c r="H75" s="108" t="e">
        <f t="shared" ref="H75:W90" ca="1" si="260">IF($D75=0,"-",(INDIRECT(CONCATENATE($C$1,"Projection_",$B75,"'!",H$2,$DN75)))*$EY75)</f>
        <v>#REF!</v>
      </c>
      <c r="I75" s="108" t="e">
        <f t="shared" ca="1" si="260"/>
        <v>#REF!</v>
      </c>
      <c r="J75" s="108" t="e">
        <f t="shared" ca="1" si="260"/>
        <v>#REF!</v>
      </c>
      <c r="K75" s="108" t="e">
        <f t="shared" ca="1" si="260"/>
        <v>#REF!</v>
      </c>
      <c r="L75" s="108" t="e">
        <f t="shared" ca="1" si="260"/>
        <v>#REF!</v>
      </c>
      <c r="M75" s="108" t="e">
        <f t="shared" ca="1" si="260"/>
        <v>#REF!</v>
      </c>
      <c r="N75" s="108" t="e">
        <f t="shared" ca="1" si="260"/>
        <v>#REF!</v>
      </c>
      <c r="O75" s="108" t="e">
        <f t="shared" ca="1" si="260"/>
        <v>#REF!</v>
      </c>
      <c r="P75" s="108" t="e">
        <f t="shared" ca="1" si="260"/>
        <v>#REF!</v>
      </c>
      <c r="Q75" s="108" t="e">
        <f t="shared" ca="1" si="260"/>
        <v>#REF!</v>
      </c>
      <c r="R75" s="108" t="e">
        <f t="shared" ca="1" si="260"/>
        <v>#REF!</v>
      </c>
      <c r="S75" s="108" t="e">
        <f t="shared" ca="1" si="260"/>
        <v>#REF!</v>
      </c>
      <c r="T75" s="108" t="e">
        <f t="shared" ca="1" si="260"/>
        <v>#REF!</v>
      </c>
      <c r="U75" s="108" t="e">
        <f t="shared" ca="1" si="260"/>
        <v>#REF!</v>
      </c>
      <c r="V75" s="108" t="e">
        <f t="shared" ca="1" si="260"/>
        <v>#REF!</v>
      </c>
      <c r="W75" s="108" t="e">
        <f t="shared" ca="1" si="260"/>
        <v>#REF!</v>
      </c>
      <c r="X75" s="108" t="e">
        <f t="shared" ca="1" si="259"/>
        <v>#REF!</v>
      </c>
      <c r="Y75" s="108" t="e">
        <f t="shared" ca="1" si="259"/>
        <v>#REF!</v>
      </c>
      <c r="Z75" s="108" t="e">
        <f t="shared" ca="1" si="259"/>
        <v>#REF!</v>
      </c>
      <c r="AA75" s="108" t="e">
        <f t="shared" ca="1" si="259"/>
        <v>#REF!</v>
      </c>
      <c r="AB75" s="108" t="e">
        <f t="shared" ca="1" si="259"/>
        <v>#REF!</v>
      </c>
      <c r="AC75" s="108" t="e">
        <f t="shared" ca="1" si="259"/>
        <v>#REF!</v>
      </c>
      <c r="AD75" s="108" t="e">
        <f t="shared" ca="1" si="259"/>
        <v>#REF!</v>
      </c>
      <c r="AE75" s="108" t="e">
        <f t="shared" ca="1" si="259"/>
        <v>#REF!</v>
      </c>
      <c r="AF75" s="108" t="e">
        <f t="shared" ca="1" si="259"/>
        <v>#REF!</v>
      </c>
      <c r="AG75" s="108" t="e">
        <f t="shared" ca="1" si="259"/>
        <v>#REF!</v>
      </c>
      <c r="AH75" s="108" t="e">
        <f t="shared" ca="1" si="259"/>
        <v>#REF!</v>
      </c>
      <c r="AI75" s="108" t="e">
        <f t="shared" ca="1" si="259"/>
        <v>#REF!</v>
      </c>
      <c r="AJ75" s="108" t="e">
        <f t="shared" ca="1" si="259"/>
        <v>#REF!</v>
      </c>
      <c r="AK75" s="108" t="e">
        <f t="shared" ca="1" si="259"/>
        <v>#REF!</v>
      </c>
      <c r="AL75" s="108" t="e">
        <f t="shared" ca="1" si="259"/>
        <v>#REF!</v>
      </c>
      <c r="AM75" s="108" t="e">
        <f t="shared" ca="1" si="173"/>
        <v>#REF!</v>
      </c>
      <c r="AN75" s="108" t="e">
        <f t="shared" ca="1" si="173"/>
        <v>#REF!</v>
      </c>
      <c r="AO75" s="108" t="e">
        <f t="shared" ca="1" si="173"/>
        <v>#REF!</v>
      </c>
      <c r="AP75" s="108" t="e">
        <f t="shared" ca="1" si="173"/>
        <v>#REF!</v>
      </c>
      <c r="AQ75" s="108" t="e">
        <f t="shared" ca="1" si="173"/>
        <v>#REF!</v>
      </c>
      <c r="AR75" s="108" t="e">
        <f t="shared" ca="1" si="173"/>
        <v>#REF!</v>
      </c>
      <c r="AS75" s="108" t="e">
        <f t="shared" ca="1" si="173"/>
        <v>#REF!</v>
      </c>
      <c r="AT75" s="108" t="e">
        <f t="shared" ca="1" si="173"/>
        <v>#REF!</v>
      </c>
      <c r="AU75" s="108" t="e">
        <f t="shared" ca="1" si="173"/>
        <v>#REF!</v>
      </c>
      <c r="AV75" s="108" t="e">
        <f t="shared" ca="1" si="173"/>
        <v>#REF!</v>
      </c>
      <c r="AW75" s="108" t="e">
        <f t="shared" ca="1" si="173"/>
        <v>#REF!</v>
      </c>
      <c r="AX75" s="108" t="e">
        <f t="shared" ca="1" si="173"/>
        <v>#REF!</v>
      </c>
      <c r="AY75" s="108" t="e">
        <f t="shared" ca="1" si="173"/>
        <v>#REF!</v>
      </c>
      <c r="AZ75" s="108" t="e">
        <f t="shared" ca="1" si="173"/>
        <v>#REF!</v>
      </c>
      <c r="BA75" s="108" t="e">
        <f t="shared" ca="1" si="173"/>
        <v>#REF!</v>
      </c>
      <c r="BB75" s="108" t="e">
        <f t="shared" ca="1" si="173"/>
        <v>#REF!</v>
      </c>
      <c r="BC75" s="108" t="e">
        <f t="shared" ca="1" si="172"/>
        <v>#REF!</v>
      </c>
      <c r="BD75" s="108" t="e">
        <f t="shared" ca="1" si="172"/>
        <v>#REF!</v>
      </c>
      <c r="BE75" s="108" t="e">
        <f t="shared" ca="1" si="172"/>
        <v>#REF!</v>
      </c>
      <c r="BF75" s="108" t="e">
        <f t="shared" ca="1" si="172"/>
        <v>#REF!</v>
      </c>
      <c r="BG75" s="108" t="e">
        <f t="shared" ca="1" si="172"/>
        <v>#REF!</v>
      </c>
      <c r="BH75" s="108" t="e">
        <f t="shared" ca="1" si="172"/>
        <v>#REF!</v>
      </c>
      <c r="BI75" s="108" t="e">
        <f t="shared" ca="1" si="172"/>
        <v>#REF!</v>
      </c>
      <c r="BL75" s="97" t="str">
        <f t="shared" ca="1" si="185"/>
        <v>-</v>
      </c>
      <c r="BM75" s="97" t="str">
        <f t="shared" ca="1" si="186"/>
        <v>-</v>
      </c>
      <c r="BN75" s="97" t="str">
        <f t="shared" ca="1" si="187"/>
        <v>-</v>
      </c>
      <c r="BO75" s="97" t="str">
        <f t="shared" ca="1" si="188"/>
        <v>-</v>
      </c>
      <c r="BP75" s="99" t="str">
        <f t="shared" ca="1" si="189"/>
        <v xml:space="preserve"> - </v>
      </c>
      <c r="BQ75" s="99" t="str">
        <f t="shared" ca="1" si="190"/>
        <v xml:space="preserve"> - </v>
      </c>
      <c r="BR75" s="97" t="str">
        <f t="shared" ca="1" si="191"/>
        <v>-</v>
      </c>
      <c r="BS75" s="97" t="str">
        <f t="shared" ca="1" si="192"/>
        <v>-</v>
      </c>
      <c r="BT75" s="97" t="str">
        <f t="shared" ca="1" si="193"/>
        <v>-</v>
      </c>
      <c r="BU75" s="97" t="str">
        <f t="shared" ca="1" si="194"/>
        <v>-</v>
      </c>
      <c r="BV75" s="97" t="str">
        <f t="shared" ca="1" si="195"/>
        <v>-</v>
      </c>
      <c r="BW75" s="97" t="str">
        <f t="shared" ca="1" si="196"/>
        <v>-</v>
      </c>
      <c r="BX75" s="99" t="str">
        <f t="shared" ca="1" si="197"/>
        <v xml:space="preserve"> - </v>
      </c>
      <c r="BY75" s="99" t="str">
        <f t="shared" ca="1" si="198"/>
        <v xml:space="preserve"> - </v>
      </c>
      <c r="BZ75" s="97" t="str">
        <f t="shared" ca="1" si="199"/>
        <v>-</v>
      </c>
      <c r="CA75" s="97" t="str">
        <f t="shared" ca="1" si="200"/>
        <v>-</v>
      </c>
      <c r="CB75" s="99" t="str">
        <f t="shared" ca="1" si="201"/>
        <v xml:space="preserve"> - </v>
      </c>
      <c r="CC75" s="99" t="str">
        <f t="shared" ca="1" si="202"/>
        <v xml:space="preserve"> - </v>
      </c>
      <c r="CD75" s="99" t="str">
        <f t="shared" ca="1" si="203"/>
        <v xml:space="preserve"> - </v>
      </c>
      <c r="CE75" s="99" t="str">
        <f t="shared" ca="1" si="204"/>
        <v xml:space="preserve"> - </v>
      </c>
      <c r="CF75" s="99" t="str">
        <f t="shared" ca="1" si="205"/>
        <v xml:space="preserve"> - </v>
      </c>
      <c r="CG75" s="99" t="str">
        <f t="shared" ca="1" si="206"/>
        <v xml:space="preserve"> - </v>
      </c>
      <c r="CH75" s="97" t="str">
        <f t="shared" ca="1" si="207"/>
        <v>-</v>
      </c>
      <c r="CI75" s="97" t="str">
        <f t="shared" ca="1" si="208"/>
        <v>-</v>
      </c>
      <c r="CJ75" s="97" t="str">
        <f t="shared" ca="1" si="209"/>
        <v>-</v>
      </c>
      <c r="CK75" s="97" t="str">
        <f t="shared" ca="1" si="210"/>
        <v>-</v>
      </c>
      <c r="CL75" s="97" t="str">
        <f t="shared" ca="1" si="211"/>
        <v>-</v>
      </c>
      <c r="CM75" s="97" t="str">
        <f t="shared" ca="1" si="212"/>
        <v>-</v>
      </c>
      <c r="CN75" s="97" t="str">
        <f t="shared" ca="1" si="213"/>
        <v>-</v>
      </c>
      <c r="CO75" s="97" t="str">
        <f t="shared" ca="1" si="214"/>
        <v>-</v>
      </c>
      <c r="CP75" s="97" t="str">
        <f t="shared" ca="1" si="215"/>
        <v>-</v>
      </c>
      <c r="CQ75" s="97" t="str">
        <f t="shared" ca="1" si="216"/>
        <v>-</v>
      </c>
      <c r="CR75" s="97" t="str">
        <f t="shared" ca="1" si="217"/>
        <v>-</v>
      </c>
      <c r="CS75" s="97" t="str">
        <f t="shared" ca="1" si="218"/>
        <v>-</v>
      </c>
      <c r="CT75" s="97" t="str">
        <f t="shared" ca="1" si="219"/>
        <v>-</v>
      </c>
      <c r="CU75" s="97" t="str">
        <f t="shared" ca="1" si="220"/>
        <v>-</v>
      </c>
      <c r="CV75" s="97" t="str">
        <f t="shared" ca="1" si="221"/>
        <v>-</v>
      </c>
      <c r="CW75" s="97" t="str">
        <f t="shared" ca="1" si="222"/>
        <v>-</v>
      </c>
      <c r="CX75" s="97" t="str">
        <f t="shared" ca="1" si="223"/>
        <v>-</v>
      </c>
      <c r="CY75" s="97" t="str">
        <f t="shared" ca="1" si="224"/>
        <v>-</v>
      </c>
      <c r="CZ75" s="97" t="str">
        <f t="shared" ca="1" si="225"/>
        <v>-</v>
      </c>
      <c r="DA75" s="97" t="str">
        <f t="shared" ca="1" si="226"/>
        <v>-</v>
      </c>
      <c r="DB75" s="97" t="str">
        <f t="shared" ca="1" si="227"/>
        <v>-</v>
      </c>
      <c r="DC75" s="97" t="str">
        <f t="shared" ca="1" si="228"/>
        <v>-</v>
      </c>
      <c r="DD75" s="97" t="str">
        <f t="shared" ca="1" si="229"/>
        <v>-</v>
      </c>
      <c r="DE75" s="97" t="str">
        <f t="shared" ca="1" si="230"/>
        <v>-</v>
      </c>
      <c r="DF75" s="97" t="str">
        <f t="shared" ca="1" si="231"/>
        <v>-</v>
      </c>
      <c r="DG75" s="97" t="str">
        <f t="shared" ca="1" si="232"/>
        <v>-</v>
      </c>
      <c r="DH75" s="97" t="str">
        <f t="shared" ca="1" si="233"/>
        <v>-</v>
      </c>
      <c r="DI75" s="97" t="str">
        <f t="shared" ca="1" si="234"/>
        <v>-</v>
      </c>
      <c r="DJ75" s="97" t="str">
        <f t="shared" ca="1" si="235"/>
        <v>-</v>
      </c>
      <c r="DK75" s="97" t="str">
        <f t="shared" ca="1" si="236"/>
        <v>-</v>
      </c>
      <c r="DL75" s="97" t="str">
        <f t="shared" ca="1" si="237"/>
        <v>-</v>
      </c>
      <c r="DM75" s="97" t="str">
        <f t="shared" ca="1" si="238"/>
        <v>-</v>
      </c>
      <c r="DN75" s="97">
        <v>75</v>
      </c>
      <c r="DT75" s="97" t="str">
        <f t="shared" ca="1" si="239"/>
        <v>-</v>
      </c>
      <c r="DU75" s="97" t="str">
        <f t="shared" ca="1" si="240"/>
        <v>-</v>
      </c>
      <c r="DV75" s="97" t="str">
        <f t="shared" ca="1" si="241"/>
        <v>-</v>
      </c>
      <c r="DW75" s="97" t="str">
        <f t="shared" ca="1" si="242"/>
        <v>-</v>
      </c>
      <c r="DX75" s="97" t="str">
        <f t="shared" ca="1" si="243"/>
        <v>-</v>
      </c>
      <c r="DY75" s="97" t="e">
        <f t="shared" ca="1" si="179"/>
        <v>#REF!</v>
      </c>
      <c r="DZ75" s="97" t="str">
        <f t="shared" si="180"/>
        <v>Minor Retrofit</v>
      </c>
      <c r="EA75" s="97" t="e">
        <f t="shared" ca="1" si="244"/>
        <v>#REF!</v>
      </c>
      <c r="EB75" s="97">
        <f t="shared" si="245"/>
        <v>70</v>
      </c>
      <c r="EC75" s="97">
        <f>Calculation!$W$376</f>
        <v>1</v>
      </c>
      <c r="ED75" s="97" t="str">
        <f t="shared" ca="1" si="246"/>
        <v>-</v>
      </c>
      <c r="EE75" s="97" t="str">
        <f t="shared" ca="1" si="247"/>
        <v>-</v>
      </c>
      <c r="EF75" s="97" t="str">
        <f t="shared" ca="1" si="248"/>
        <v>-</v>
      </c>
      <c r="EG75" s="97" t="str">
        <f t="shared" ca="1" si="249"/>
        <v>-</v>
      </c>
      <c r="EH75" s="97" t="str">
        <f t="shared" ca="1" si="250"/>
        <v>-</v>
      </c>
      <c r="EI75" s="97">
        <f t="shared" ca="1" si="251"/>
        <v>0</v>
      </c>
      <c r="EJ75" s="97">
        <f t="shared" ca="1" si="140"/>
        <v>0</v>
      </c>
      <c r="EK75" s="97" t="str">
        <f t="shared" ca="1" si="252"/>
        <v>00</v>
      </c>
      <c r="EL75" s="97" t="e">
        <f t="shared" ca="1" si="253"/>
        <v>#REF!</v>
      </c>
      <c r="EN75" s="97">
        <v>6.9999999999999999E-6</v>
      </c>
      <c r="EP75" s="97">
        <v>70</v>
      </c>
      <c r="EQ75" s="97">
        <f t="array" aca="1" ref="EQ75" ca="1">MAX(IF($EI$6:$EI$365&lt;EQ74,$EI$6:$EI$365,""))</f>
        <v>0</v>
      </c>
      <c r="ER75" s="97">
        <f t="shared" ca="1" si="254"/>
        <v>0</v>
      </c>
      <c r="ES75" s="97" t="e">
        <f t="shared" ca="1" si="258"/>
        <v>#REF!</v>
      </c>
      <c r="ET75" s="97">
        <f t="shared" ca="1" si="255"/>
        <v>0</v>
      </c>
      <c r="EU75" s="97">
        <f t="shared" ca="1" si="256"/>
        <v>0</v>
      </c>
      <c r="EV75" s="97">
        <f t="shared" ca="1" si="181"/>
        <v>1</v>
      </c>
      <c r="EY75" s="97" t="e">
        <f ca="1">INDEX('MCA-INPUT'!$C$28:$F$42,MATCH(MCA!E75,'MCA-INPUT'!$B$28:$B$42,0),MATCH(MCA!B75,'MCA-INPUT'!$C$27:$F$27,0))</f>
        <v>#REF!</v>
      </c>
      <c r="FB75" s="97" t="str">
        <f t="shared" si="176"/>
        <v>Deep retrofit</v>
      </c>
      <c r="FC75" s="97" t="e">
        <f t="shared" ca="1" si="177"/>
        <v>#REF!</v>
      </c>
      <c r="FD75" s="97" t="e">
        <f t="shared" ca="1" si="178"/>
        <v>#REF!</v>
      </c>
      <c r="FE75" s="97">
        <f t="shared" ca="1" si="167"/>
        <v>0</v>
      </c>
      <c r="FF75" s="97" t="str">
        <f t="shared" ca="1" si="168"/>
        <v>N/A</v>
      </c>
      <c r="FG75" s="97" t="e">
        <f t="shared" ca="1" si="147"/>
        <v>#REF!</v>
      </c>
      <c r="FK75" s="97">
        <v>54</v>
      </c>
      <c r="FL75" s="97">
        <f t="shared" ca="1" si="148"/>
        <v>0</v>
      </c>
      <c r="FM75" s="97" t="e">
        <f t="shared" ca="1" si="149"/>
        <v>#N/A</v>
      </c>
      <c r="FN75" s="111" t="e">
        <f t="shared" ca="1" si="169"/>
        <v>#REF!</v>
      </c>
      <c r="FU75" s="109" t="e">
        <f t="shared" ca="1" si="182"/>
        <v>#REF!</v>
      </c>
      <c r="FV75" s="109" t="e">
        <f t="shared" ca="1" si="183"/>
        <v>#REF!</v>
      </c>
      <c r="FW75" s="110" t="e">
        <f t="shared" ca="1" si="174"/>
        <v>#REF!</v>
      </c>
      <c r="FX75" s="110"/>
      <c r="FY75" s="97" t="e">
        <f t="shared" ca="1" si="257"/>
        <v>#REF!</v>
      </c>
      <c r="FZ75" s="97" t="str">
        <f ca="1">IF(ISERROR(VLOOKUP(FY75,'MCA-INPUT'!$B$45:$F$54,1,FALSE)),"No","Yes")</f>
        <v>No</v>
      </c>
      <c r="GA75" s="109" t="e">
        <f ca="1"/>
        <v>#REF!</v>
      </c>
    </row>
    <row r="76" spans="1:183" x14ac:dyDescent="0.25">
      <c r="A76" s="96">
        <v>71</v>
      </c>
      <c r="B76" s="96" t="s">
        <v>3</v>
      </c>
      <c r="C76" s="106" t="e">
        <f t="shared" ca="1" si="175"/>
        <v>#REF!</v>
      </c>
      <c r="D76" s="107" t="e">
        <f t="shared" ca="1" si="175"/>
        <v>#REF!</v>
      </c>
      <c r="E76" s="96" t="e">
        <f t="shared" ca="1" si="175"/>
        <v>#REF!</v>
      </c>
      <c r="F76" s="96" t="s">
        <v>4</v>
      </c>
      <c r="G76" s="96" t="e">
        <f t="shared" ca="1" si="184"/>
        <v>#REF!</v>
      </c>
      <c r="H76" s="108" t="e">
        <f t="shared" ca="1" si="260"/>
        <v>#REF!</v>
      </c>
      <c r="I76" s="108" t="e">
        <f t="shared" ca="1" si="260"/>
        <v>#REF!</v>
      </c>
      <c r="J76" s="108" t="e">
        <f t="shared" ca="1" si="260"/>
        <v>#REF!</v>
      </c>
      <c r="K76" s="108" t="e">
        <f t="shared" ca="1" si="260"/>
        <v>#REF!</v>
      </c>
      <c r="L76" s="108" t="e">
        <f t="shared" ca="1" si="260"/>
        <v>#REF!</v>
      </c>
      <c r="M76" s="108" t="e">
        <f t="shared" ca="1" si="260"/>
        <v>#REF!</v>
      </c>
      <c r="N76" s="108" t="e">
        <f t="shared" ca="1" si="260"/>
        <v>#REF!</v>
      </c>
      <c r="O76" s="108" t="e">
        <f t="shared" ca="1" si="260"/>
        <v>#REF!</v>
      </c>
      <c r="P76" s="108" t="e">
        <f t="shared" ca="1" si="260"/>
        <v>#REF!</v>
      </c>
      <c r="Q76" s="108" t="e">
        <f t="shared" ca="1" si="260"/>
        <v>#REF!</v>
      </c>
      <c r="R76" s="108" t="e">
        <f t="shared" ca="1" si="260"/>
        <v>#REF!</v>
      </c>
      <c r="S76" s="108" t="e">
        <f t="shared" ca="1" si="260"/>
        <v>#REF!</v>
      </c>
      <c r="T76" s="108" t="e">
        <f t="shared" ca="1" si="260"/>
        <v>#REF!</v>
      </c>
      <c r="U76" s="108" t="e">
        <f t="shared" ca="1" si="260"/>
        <v>#REF!</v>
      </c>
      <c r="V76" s="108" t="e">
        <f t="shared" ca="1" si="260"/>
        <v>#REF!</v>
      </c>
      <c r="W76" s="108" t="e">
        <f t="shared" ca="1" si="260"/>
        <v>#REF!</v>
      </c>
      <c r="X76" s="108" t="e">
        <f t="shared" ca="1" si="259"/>
        <v>#REF!</v>
      </c>
      <c r="Y76" s="108" t="e">
        <f t="shared" ca="1" si="259"/>
        <v>#REF!</v>
      </c>
      <c r="Z76" s="108" t="e">
        <f t="shared" ca="1" si="259"/>
        <v>#REF!</v>
      </c>
      <c r="AA76" s="108" t="e">
        <f t="shared" ca="1" si="259"/>
        <v>#REF!</v>
      </c>
      <c r="AB76" s="108" t="e">
        <f t="shared" ca="1" si="259"/>
        <v>#REF!</v>
      </c>
      <c r="AC76" s="108" t="e">
        <f t="shared" ca="1" si="259"/>
        <v>#REF!</v>
      </c>
      <c r="AD76" s="108" t="e">
        <f t="shared" ca="1" si="259"/>
        <v>#REF!</v>
      </c>
      <c r="AE76" s="108" t="e">
        <f t="shared" ca="1" si="259"/>
        <v>#REF!</v>
      </c>
      <c r="AF76" s="108" t="e">
        <f t="shared" ca="1" si="259"/>
        <v>#REF!</v>
      </c>
      <c r="AG76" s="108" t="e">
        <f t="shared" ca="1" si="259"/>
        <v>#REF!</v>
      </c>
      <c r="AH76" s="108" t="e">
        <f t="shared" ca="1" si="259"/>
        <v>#REF!</v>
      </c>
      <c r="AI76" s="108" t="e">
        <f t="shared" ca="1" si="259"/>
        <v>#REF!</v>
      </c>
      <c r="AJ76" s="108" t="e">
        <f t="shared" ca="1" si="259"/>
        <v>#REF!</v>
      </c>
      <c r="AK76" s="108" t="e">
        <f t="shared" ca="1" si="259"/>
        <v>#REF!</v>
      </c>
      <c r="AL76" s="108" t="e">
        <f t="shared" ca="1" si="259"/>
        <v>#REF!</v>
      </c>
      <c r="AM76" s="108" t="e">
        <f t="shared" ca="1" si="173"/>
        <v>#REF!</v>
      </c>
      <c r="AN76" s="108" t="e">
        <f t="shared" ca="1" si="173"/>
        <v>#REF!</v>
      </c>
      <c r="AO76" s="108" t="e">
        <f t="shared" ca="1" si="173"/>
        <v>#REF!</v>
      </c>
      <c r="AP76" s="108" t="e">
        <f t="shared" ca="1" si="173"/>
        <v>#REF!</v>
      </c>
      <c r="AQ76" s="108" t="e">
        <f t="shared" ca="1" si="173"/>
        <v>#REF!</v>
      </c>
      <c r="AR76" s="108" t="e">
        <f t="shared" ca="1" si="173"/>
        <v>#REF!</v>
      </c>
      <c r="AS76" s="108" t="e">
        <f t="shared" ca="1" si="173"/>
        <v>#REF!</v>
      </c>
      <c r="AT76" s="108" t="e">
        <f t="shared" ca="1" si="173"/>
        <v>#REF!</v>
      </c>
      <c r="AU76" s="108" t="e">
        <f t="shared" ca="1" si="173"/>
        <v>#REF!</v>
      </c>
      <c r="AV76" s="108" t="e">
        <f t="shared" ca="1" si="173"/>
        <v>#REF!</v>
      </c>
      <c r="AW76" s="108" t="e">
        <f t="shared" ca="1" si="173"/>
        <v>#REF!</v>
      </c>
      <c r="AX76" s="108" t="e">
        <f t="shared" ca="1" si="173"/>
        <v>#REF!</v>
      </c>
      <c r="AY76" s="108" t="e">
        <f t="shared" ca="1" si="173"/>
        <v>#REF!</v>
      </c>
      <c r="AZ76" s="108" t="e">
        <f t="shared" ca="1" si="173"/>
        <v>#REF!</v>
      </c>
      <c r="BA76" s="108" t="e">
        <f t="shared" ca="1" si="173"/>
        <v>#REF!</v>
      </c>
      <c r="BB76" s="108" t="e">
        <f t="shared" ca="1" si="173"/>
        <v>#REF!</v>
      </c>
      <c r="BC76" s="108" t="e">
        <f t="shared" ca="1" si="172"/>
        <v>#REF!</v>
      </c>
      <c r="BD76" s="108" t="e">
        <f t="shared" ca="1" si="172"/>
        <v>#REF!</v>
      </c>
      <c r="BE76" s="108" t="e">
        <f t="shared" ca="1" si="172"/>
        <v>#REF!</v>
      </c>
      <c r="BF76" s="108" t="e">
        <f t="shared" ca="1" si="172"/>
        <v>#REF!</v>
      </c>
      <c r="BG76" s="108" t="e">
        <f t="shared" ca="1" si="172"/>
        <v>#REF!</v>
      </c>
      <c r="BH76" s="108" t="e">
        <f t="shared" ca="1" si="172"/>
        <v>#REF!</v>
      </c>
      <c r="BI76" s="108" t="e">
        <f t="shared" ca="1" si="172"/>
        <v>#REF!</v>
      </c>
      <c r="BL76" s="97" t="str">
        <f t="shared" ca="1" si="185"/>
        <v>-</v>
      </c>
      <c r="BM76" s="97" t="str">
        <f t="shared" ca="1" si="186"/>
        <v>-</v>
      </c>
      <c r="BN76" s="97" t="str">
        <f t="shared" ca="1" si="187"/>
        <v>-</v>
      </c>
      <c r="BO76" s="97" t="str">
        <f t="shared" ca="1" si="188"/>
        <v>-</v>
      </c>
      <c r="BP76" s="99" t="str">
        <f t="shared" ca="1" si="189"/>
        <v xml:space="preserve"> - </v>
      </c>
      <c r="BQ76" s="99" t="str">
        <f t="shared" ca="1" si="190"/>
        <v xml:space="preserve"> - </v>
      </c>
      <c r="BR76" s="97" t="str">
        <f t="shared" ca="1" si="191"/>
        <v>-</v>
      </c>
      <c r="BS76" s="97" t="str">
        <f t="shared" ca="1" si="192"/>
        <v>-</v>
      </c>
      <c r="BT76" s="97" t="str">
        <f t="shared" ca="1" si="193"/>
        <v>-</v>
      </c>
      <c r="BU76" s="97" t="str">
        <f t="shared" ca="1" si="194"/>
        <v>-</v>
      </c>
      <c r="BV76" s="97" t="str">
        <f t="shared" ca="1" si="195"/>
        <v>-</v>
      </c>
      <c r="BW76" s="97" t="str">
        <f t="shared" ca="1" si="196"/>
        <v>-</v>
      </c>
      <c r="BX76" s="99" t="str">
        <f t="shared" ca="1" si="197"/>
        <v xml:space="preserve"> - </v>
      </c>
      <c r="BY76" s="99" t="str">
        <f t="shared" ca="1" si="198"/>
        <v xml:space="preserve"> - </v>
      </c>
      <c r="BZ76" s="97" t="str">
        <f t="shared" ca="1" si="199"/>
        <v>-</v>
      </c>
      <c r="CA76" s="97" t="str">
        <f t="shared" ca="1" si="200"/>
        <v>-</v>
      </c>
      <c r="CB76" s="99" t="str">
        <f t="shared" ca="1" si="201"/>
        <v xml:space="preserve"> - </v>
      </c>
      <c r="CC76" s="99" t="str">
        <f t="shared" ca="1" si="202"/>
        <v xml:space="preserve"> - </v>
      </c>
      <c r="CD76" s="99" t="str">
        <f t="shared" ca="1" si="203"/>
        <v xml:space="preserve"> - </v>
      </c>
      <c r="CE76" s="99" t="str">
        <f t="shared" ca="1" si="204"/>
        <v xml:space="preserve"> - </v>
      </c>
      <c r="CF76" s="99" t="str">
        <f t="shared" ca="1" si="205"/>
        <v xml:space="preserve"> - </v>
      </c>
      <c r="CG76" s="99" t="str">
        <f t="shared" ca="1" si="206"/>
        <v xml:space="preserve"> - </v>
      </c>
      <c r="CH76" s="97" t="str">
        <f t="shared" ca="1" si="207"/>
        <v>-</v>
      </c>
      <c r="CI76" s="97" t="str">
        <f t="shared" ca="1" si="208"/>
        <v>-</v>
      </c>
      <c r="CJ76" s="97" t="str">
        <f t="shared" ca="1" si="209"/>
        <v>-</v>
      </c>
      <c r="CK76" s="97" t="str">
        <f t="shared" ca="1" si="210"/>
        <v>-</v>
      </c>
      <c r="CL76" s="97" t="str">
        <f t="shared" ca="1" si="211"/>
        <v>-</v>
      </c>
      <c r="CM76" s="97" t="str">
        <f t="shared" ca="1" si="212"/>
        <v>-</v>
      </c>
      <c r="CN76" s="97" t="str">
        <f t="shared" ca="1" si="213"/>
        <v>-</v>
      </c>
      <c r="CO76" s="97" t="str">
        <f t="shared" ca="1" si="214"/>
        <v>-</v>
      </c>
      <c r="CP76" s="97" t="str">
        <f t="shared" ca="1" si="215"/>
        <v>-</v>
      </c>
      <c r="CQ76" s="97" t="str">
        <f t="shared" ca="1" si="216"/>
        <v>-</v>
      </c>
      <c r="CR76" s="97" t="str">
        <f t="shared" ca="1" si="217"/>
        <v>-</v>
      </c>
      <c r="CS76" s="97" t="str">
        <f t="shared" ca="1" si="218"/>
        <v>-</v>
      </c>
      <c r="CT76" s="97" t="str">
        <f t="shared" ca="1" si="219"/>
        <v>-</v>
      </c>
      <c r="CU76" s="97" t="str">
        <f t="shared" ca="1" si="220"/>
        <v>-</v>
      </c>
      <c r="CV76" s="97" t="str">
        <f t="shared" ca="1" si="221"/>
        <v>-</v>
      </c>
      <c r="CW76" s="97" t="str">
        <f t="shared" ca="1" si="222"/>
        <v>-</v>
      </c>
      <c r="CX76" s="97" t="str">
        <f t="shared" ca="1" si="223"/>
        <v>-</v>
      </c>
      <c r="CY76" s="97" t="str">
        <f t="shared" ca="1" si="224"/>
        <v>-</v>
      </c>
      <c r="CZ76" s="97" t="str">
        <f t="shared" ca="1" si="225"/>
        <v>-</v>
      </c>
      <c r="DA76" s="97" t="str">
        <f t="shared" ca="1" si="226"/>
        <v>-</v>
      </c>
      <c r="DB76" s="97" t="str">
        <f t="shared" ca="1" si="227"/>
        <v>-</v>
      </c>
      <c r="DC76" s="97" t="str">
        <f t="shared" ca="1" si="228"/>
        <v>-</v>
      </c>
      <c r="DD76" s="97" t="str">
        <f t="shared" ca="1" si="229"/>
        <v>-</v>
      </c>
      <c r="DE76" s="97" t="str">
        <f t="shared" ca="1" si="230"/>
        <v>-</v>
      </c>
      <c r="DF76" s="97" t="str">
        <f t="shared" ca="1" si="231"/>
        <v>-</v>
      </c>
      <c r="DG76" s="97" t="str">
        <f t="shared" ca="1" si="232"/>
        <v>-</v>
      </c>
      <c r="DH76" s="97" t="str">
        <f t="shared" ca="1" si="233"/>
        <v>-</v>
      </c>
      <c r="DI76" s="97" t="str">
        <f t="shared" ca="1" si="234"/>
        <v>-</v>
      </c>
      <c r="DJ76" s="97" t="str">
        <f t="shared" ca="1" si="235"/>
        <v>-</v>
      </c>
      <c r="DK76" s="97" t="str">
        <f t="shared" ca="1" si="236"/>
        <v>-</v>
      </c>
      <c r="DL76" s="97" t="str">
        <f t="shared" ca="1" si="237"/>
        <v>-</v>
      </c>
      <c r="DM76" s="97" t="str">
        <f t="shared" ca="1" si="238"/>
        <v>-</v>
      </c>
      <c r="DN76" s="97">
        <v>76</v>
      </c>
      <c r="DT76" s="97" t="str">
        <f t="shared" ca="1" si="239"/>
        <v>-</v>
      </c>
      <c r="DU76" s="97" t="str">
        <f t="shared" ca="1" si="240"/>
        <v>-</v>
      </c>
      <c r="DV76" s="97" t="str">
        <f t="shared" ca="1" si="241"/>
        <v>-</v>
      </c>
      <c r="DW76" s="97" t="str">
        <f t="shared" ca="1" si="242"/>
        <v>-</v>
      </c>
      <c r="DX76" s="97" t="str">
        <f t="shared" ca="1" si="243"/>
        <v>-</v>
      </c>
      <c r="DY76" s="97" t="e">
        <f t="shared" ca="1" si="179"/>
        <v>#REF!</v>
      </c>
      <c r="DZ76" s="97" t="str">
        <f t="shared" si="180"/>
        <v>Minor Retrofit</v>
      </c>
      <c r="EA76" s="97" t="e">
        <f t="shared" ca="1" si="244"/>
        <v>#REF!</v>
      </c>
      <c r="EB76" s="97">
        <f t="shared" si="245"/>
        <v>71</v>
      </c>
      <c r="EC76" s="97">
        <f>Calculation!$W$376</f>
        <v>1</v>
      </c>
      <c r="ED76" s="97" t="str">
        <f t="shared" ca="1" si="246"/>
        <v>-</v>
      </c>
      <c r="EE76" s="97" t="str">
        <f t="shared" ca="1" si="247"/>
        <v>-</v>
      </c>
      <c r="EF76" s="97" t="str">
        <f t="shared" ca="1" si="248"/>
        <v>-</v>
      </c>
      <c r="EG76" s="97" t="str">
        <f t="shared" ca="1" si="249"/>
        <v>-</v>
      </c>
      <c r="EH76" s="97" t="str">
        <f t="shared" ca="1" si="250"/>
        <v>-</v>
      </c>
      <c r="EI76" s="97">
        <f t="shared" ca="1" si="251"/>
        <v>0</v>
      </c>
      <c r="EJ76" s="97">
        <f t="shared" ca="1" si="140"/>
        <v>0</v>
      </c>
      <c r="EK76" s="97" t="str">
        <f t="shared" ca="1" si="252"/>
        <v>00</v>
      </c>
      <c r="EL76" s="97" t="e">
        <f t="shared" ca="1" si="253"/>
        <v>#REF!</v>
      </c>
      <c r="EN76" s="97">
        <v>7.0999999999999998E-6</v>
      </c>
      <c r="EP76" s="97">
        <v>71</v>
      </c>
      <c r="EQ76" s="97">
        <f t="array" aca="1" ref="EQ76" ca="1">MAX(IF($EI$6:$EI$365&lt;EQ75,$EI$6:$EI$365,""))</f>
        <v>0</v>
      </c>
      <c r="ER76" s="97">
        <f t="shared" ca="1" si="254"/>
        <v>0</v>
      </c>
      <c r="ES76" s="97" t="e">
        <f t="shared" ca="1" si="258"/>
        <v>#REF!</v>
      </c>
      <c r="ET76" s="97">
        <f t="shared" ca="1" si="255"/>
        <v>0</v>
      </c>
      <c r="EU76" s="97">
        <f t="shared" ca="1" si="256"/>
        <v>0</v>
      </c>
      <c r="EV76" s="97">
        <f t="shared" ca="1" si="181"/>
        <v>1</v>
      </c>
      <c r="EY76" s="97" t="e">
        <f ca="1">INDEX('MCA-INPUT'!$C$28:$F$42,MATCH(MCA!E76,'MCA-INPUT'!$B$28:$B$42,0),MATCH(MCA!B76,'MCA-INPUT'!$C$27:$F$27,0))</f>
        <v>#REF!</v>
      </c>
      <c r="FB76" s="97" t="str">
        <f t="shared" si="176"/>
        <v>Deep retrofit</v>
      </c>
      <c r="FC76" s="97" t="e">
        <f t="shared" ca="1" si="177"/>
        <v>#REF!</v>
      </c>
      <c r="FD76" s="97" t="e">
        <f t="shared" ca="1" si="178"/>
        <v>#REF!</v>
      </c>
      <c r="FE76" s="97">
        <f t="shared" ca="1" si="167"/>
        <v>0</v>
      </c>
      <c r="FF76" s="97" t="str">
        <f t="shared" ca="1" si="168"/>
        <v>N/A</v>
      </c>
      <c r="FG76" s="97" t="e">
        <f t="shared" ca="1" si="147"/>
        <v>#REF!</v>
      </c>
      <c r="FK76" s="97">
        <v>55</v>
      </c>
      <c r="FL76" s="97">
        <f t="shared" ca="1" si="148"/>
        <v>0</v>
      </c>
      <c r="FM76" s="97" t="e">
        <f t="shared" ca="1" si="149"/>
        <v>#N/A</v>
      </c>
      <c r="FN76" s="111" t="e">
        <f t="shared" ca="1" si="169"/>
        <v>#REF!</v>
      </c>
      <c r="FU76" s="109" t="e">
        <f t="shared" ca="1" si="182"/>
        <v>#REF!</v>
      </c>
      <c r="FV76" s="109" t="e">
        <f t="shared" ca="1" si="183"/>
        <v>#REF!</v>
      </c>
      <c r="FW76" s="110" t="e">
        <f t="shared" ca="1" si="174"/>
        <v>#REF!</v>
      </c>
      <c r="FX76" s="110"/>
      <c r="FY76" s="97" t="e">
        <f t="shared" ca="1" si="257"/>
        <v>#REF!</v>
      </c>
      <c r="FZ76" s="97" t="str">
        <f ca="1">IF(ISERROR(VLOOKUP(FY76,'MCA-INPUT'!$B$45:$F$54,1,FALSE)),"No","Yes")</f>
        <v>No</v>
      </c>
      <c r="GA76" s="109" t="e">
        <f ca="1"/>
        <v>#REF!</v>
      </c>
    </row>
    <row r="77" spans="1:183" x14ac:dyDescent="0.25">
      <c r="A77" s="96">
        <v>72</v>
      </c>
      <c r="B77" s="96" t="s">
        <v>3</v>
      </c>
      <c r="C77" s="106" t="e">
        <f t="shared" ca="1" si="175"/>
        <v>#REF!</v>
      </c>
      <c r="D77" s="107" t="e">
        <f t="shared" ca="1" si="175"/>
        <v>#REF!</v>
      </c>
      <c r="E77" s="96" t="e">
        <f t="shared" ca="1" si="175"/>
        <v>#REF!</v>
      </c>
      <c r="F77" s="96" t="s">
        <v>4</v>
      </c>
      <c r="G77" s="96" t="e">
        <f t="shared" ca="1" si="184"/>
        <v>#REF!</v>
      </c>
      <c r="H77" s="108" t="e">
        <f t="shared" ca="1" si="260"/>
        <v>#REF!</v>
      </c>
      <c r="I77" s="108" t="e">
        <f t="shared" ca="1" si="260"/>
        <v>#REF!</v>
      </c>
      <c r="J77" s="108" t="e">
        <f t="shared" ca="1" si="260"/>
        <v>#REF!</v>
      </c>
      <c r="K77" s="108" t="e">
        <f t="shared" ca="1" si="260"/>
        <v>#REF!</v>
      </c>
      <c r="L77" s="108" t="e">
        <f t="shared" ca="1" si="260"/>
        <v>#REF!</v>
      </c>
      <c r="M77" s="108" t="e">
        <f t="shared" ca="1" si="260"/>
        <v>#REF!</v>
      </c>
      <c r="N77" s="108" t="e">
        <f t="shared" ca="1" si="260"/>
        <v>#REF!</v>
      </c>
      <c r="O77" s="108" t="e">
        <f t="shared" ca="1" si="260"/>
        <v>#REF!</v>
      </c>
      <c r="P77" s="108" t="e">
        <f t="shared" ca="1" si="260"/>
        <v>#REF!</v>
      </c>
      <c r="Q77" s="108" t="e">
        <f t="shared" ca="1" si="260"/>
        <v>#REF!</v>
      </c>
      <c r="R77" s="108" t="e">
        <f t="shared" ca="1" si="260"/>
        <v>#REF!</v>
      </c>
      <c r="S77" s="108" t="e">
        <f t="shared" ca="1" si="260"/>
        <v>#REF!</v>
      </c>
      <c r="T77" s="108" t="e">
        <f t="shared" ca="1" si="260"/>
        <v>#REF!</v>
      </c>
      <c r="U77" s="108" t="e">
        <f t="shared" ca="1" si="260"/>
        <v>#REF!</v>
      </c>
      <c r="V77" s="108" t="e">
        <f t="shared" ca="1" si="260"/>
        <v>#REF!</v>
      </c>
      <c r="W77" s="108" t="e">
        <f t="shared" ca="1" si="260"/>
        <v>#REF!</v>
      </c>
      <c r="X77" s="108" t="e">
        <f t="shared" ca="1" si="259"/>
        <v>#REF!</v>
      </c>
      <c r="Y77" s="108" t="e">
        <f t="shared" ca="1" si="259"/>
        <v>#REF!</v>
      </c>
      <c r="Z77" s="108" t="e">
        <f t="shared" ca="1" si="259"/>
        <v>#REF!</v>
      </c>
      <c r="AA77" s="108" t="e">
        <f t="shared" ca="1" si="259"/>
        <v>#REF!</v>
      </c>
      <c r="AB77" s="108" t="e">
        <f t="shared" ca="1" si="259"/>
        <v>#REF!</v>
      </c>
      <c r="AC77" s="108" t="e">
        <f t="shared" ca="1" si="259"/>
        <v>#REF!</v>
      </c>
      <c r="AD77" s="108" t="e">
        <f t="shared" ca="1" si="259"/>
        <v>#REF!</v>
      </c>
      <c r="AE77" s="108" t="e">
        <f t="shared" ca="1" si="259"/>
        <v>#REF!</v>
      </c>
      <c r="AF77" s="108" t="e">
        <f t="shared" ca="1" si="259"/>
        <v>#REF!</v>
      </c>
      <c r="AG77" s="108" t="e">
        <f t="shared" ca="1" si="259"/>
        <v>#REF!</v>
      </c>
      <c r="AH77" s="108" t="e">
        <f t="shared" ca="1" si="259"/>
        <v>#REF!</v>
      </c>
      <c r="AI77" s="108" t="e">
        <f t="shared" ca="1" si="259"/>
        <v>#REF!</v>
      </c>
      <c r="AJ77" s="108" t="e">
        <f t="shared" ca="1" si="259"/>
        <v>#REF!</v>
      </c>
      <c r="AK77" s="108" t="e">
        <f t="shared" ca="1" si="259"/>
        <v>#REF!</v>
      </c>
      <c r="AL77" s="108" t="e">
        <f t="shared" ca="1" si="259"/>
        <v>#REF!</v>
      </c>
      <c r="AM77" s="108" t="e">
        <f t="shared" ca="1" si="173"/>
        <v>#REF!</v>
      </c>
      <c r="AN77" s="108" t="e">
        <f t="shared" ca="1" si="173"/>
        <v>#REF!</v>
      </c>
      <c r="AO77" s="108" t="e">
        <f t="shared" ca="1" si="173"/>
        <v>#REF!</v>
      </c>
      <c r="AP77" s="108" t="e">
        <f t="shared" ca="1" si="173"/>
        <v>#REF!</v>
      </c>
      <c r="AQ77" s="108" t="e">
        <f t="shared" ca="1" si="173"/>
        <v>#REF!</v>
      </c>
      <c r="AR77" s="108" t="e">
        <f t="shared" ca="1" si="173"/>
        <v>#REF!</v>
      </c>
      <c r="AS77" s="108" t="e">
        <f t="shared" ca="1" si="173"/>
        <v>#REF!</v>
      </c>
      <c r="AT77" s="108" t="e">
        <f t="shared" ca="1" si="173"/>
        <v>#REF!</v>
      </c>
      <c r="AU77" s="108" t="e">
        <f t="shared" ca="1" si="173"/>
        <v>#REF!</v>
      </c>
      <c r="AV77" s="108" t="e">
        <f t="shared" ca="1" si="173"/>
        <v>#REF!</v>
      </c>
      <c r="AW77" s="108" t="e">
        <f t="shared" ca="1" si="173"/>
        <v>#REF!</v>
      </c>
      <c r="AX77" s="108" t="e">
        <f t="shared" ca="1" si="173"/>
        <v>#REF!</v>
      </c>
      <c r="AY77" s="108" t="e">
        <f t="shared" ca="1" si="173"/>
        <v>#REF!</v>
      </c>
      <c r="AZ77" s="108" t="e">
        <f t="shared" ca="1" si="173"/>
        <v>#REF!</v>
      </c>
      <c r="BA77" s="108" t="e">
        <f t="shared" ca="1" si="173"/>
        <v>#REF!</v>
      </c>
      <c r="BB77" s="108" t="e">
        <f t="shared" ref="BB77:BI92" ca="1" si="261">IF($D77=0,"-",(INDIRECT(CONCATENATE($C$1,"Projection_",$B77,"'!",BB$2,$DN77)))*$EY77)</f>
        <v>#REF!</v>
      </c>
      <c r="BC77" s="108" t="e">
        <f t="shared" ca="1" si="261"/>
        <v>#REF!</v>
      </c>
      <c r="BD77" s="108" t="e">
        <f t="shared" ca="1" si="261"/>
        <v>#REF!</v>
      </c>
      <c r="BE77" s="108" t="e">
        <f t="shared" ca="1" si="261"/>
        <v>#REF!</v>
      </c>
      <c r="BF77" s="108" t="e">
        <f t="shared" ca="1" si="261"/>
        <v>#REF!</v>
      </c>
      <c r="BG77" s="108" t="e">
        <f t="shared" ca="1" si="261"/>
        <v>#REF!</v>
      </c>
      <c r="BH77" s="108" t="e">
        <f t="shared" ca="1" si="261"/>
        <v>#REF!</v>
      </c>
      <c r="BI77" s="108" t="e">
        <f t="shared" ca="1" si="261"/>
        <v>#REF!</v>
      </c>
      <c r="BL77" s="97" t="str">
        <f t="shared" ca="1" si="185"/>
        <v>-</v>
      </c>
      <c r="BM77" s="97" t="str">
        <f t="shared" ca="1" si="186"/>
        <v>-</v>
      </c>
      <c r="BN77" s="97" t="str">
        <f t="shared" ca="1" si="187"/>
        <v>-</v>
      </c>
      <c r="BO77" s="97" t="str">
        <f t="shared" ca="1" si="188"/>
        <v>-</v>
      </c>
      <c r="BP77" s="99" t="str">
        <f t="shared" ca="1" si="189"/>
        <v xml:space="preserve"> - </v>
      </c>
      <c r="BQ77" s="99" t="str">
        <f t="shared" ca="1" si="190"/>
        <v xml:space="preserve"> - </v>
      </c>
      <c r="BR77" s="97" t="str">
        <f t="shared" ca="1" si="191"/>
        <v>-</v>
      </c>
      <c r="BS77" s="97" t="str">
        <f t="shared" ca="1" si="192"/>
        <v>-</v>
      </c>
      <c r="BT77" s="97" t="str">
        <f t="shared" ca="1" si="193"/>
        <v>-</v>
      </c>
      <c r="BU77" s="97" t="str">
        <f t="shared" ca="1" si="194"/>
        <v>-</v>
      </c>
      <c r="BV77" s="97" t="str">
        <f t="shared" ca="1" si="195"/>
        <v>-</v>
      </c>
      <c r="BW77" s="97" t="str">
        <f t="shared" ca="1" si="196"/>
        <v>-</v>
      </c>
      <c r="BX77" s="99" t="str">
        <f t="shared" ca="1" si="197"/>
        <v xml:space="preserve"> - </v>
      </c>
      <c r="BY77" s="99" t="str">
        <f t="shared" ca="1" si="198"/>
        <v xml:space="preserve"> - </v>
      </c>
      <c r="BZ77" s="97" t="str">
        <f t="shared" ca="1" si="199"/>
        <v>-</v>
      </c>
      <c r="CA77" s="97" t="str">
        <f t="shared" ca="1" si="200"/>
        <v>-</v>
      </c>
      <c r="CB77" s="99" t="str">
        <f t="shared" ca="1" si="201"/>
        <v xml:space="preserve"> - </v>
      </c>
      <c r="CC77" s="99" t="str">
        <f t="shared" ca="1" si="202"/>
        <v xml:space="preserve"> - </v>
      </c>
      <c r="CD77" s="99" t="str">
        <f t="shared" ca="1" si="203"/>
        <v xml:space="preserve"> - </v>
      </c>
      <c r="CE77" s="99" t="str">
        <f t="shared" ca="1" si="204"/>
        <v xml:space="preserve"> - </v>
      </c>
      <c r="CF77" s="99" t="str">
        <f t="shared" ca="1" si="205"/>
        <v xml:space="preserve"> - </v>
      </c>
      <c r="CG77" s="99" t="str">
        <f t="shared" ca="1" si="206"/>
        <v xml:space="preserve"> - </v>
      </c>
      <c r="CH77" s="97" t="str">
        <f t="shared" ca="1" si="207"/>
        <v>-</v>
      </c>
      <c r="CI77" s="97" t="str">
        <f t="shared" ca="1" si="208"/>
        <v>-</v>
      </c>
      <c r="CJ77" s="97" t="str">
        <f t="shared" ca="1" si="209"/>
        <v>-</v>
      </c>
      <c r="CK77" s="97" t="str">
        <f t="shared" ca="1" si="210"/>
        <v>-</v>
      </c>
      <c r="CL77" s="97" t="str">
        <f t="shared" ca="1" si="211"/>
        <v>-</v>
      </c>
      <c r="CM77" s="97" t="str">
        <f t="shared" ca="1" si="212"/>
        <v>-</v>
      </c>
      <c r="CN77" s="97" t="str">
        <f t="shared" ca="1" si="213"/>
        <v>-</v>
      </c>
      <c r="CO77" s="97" t="str">
        <f t="shared" ca="1" si="214"/>
        <v>-</v>
      </c>
      <c r="CP77" s="97" t="str">
        <f t="shared" ca="1" si="215"/>
        <v>-</v>
      </c>
      <c r="CQ77" s="97" t="str">
        <f t="shared" ca="1" si="216"/>
        <v>-</v>
      </c>
      <c r="CR77" s="97" t="str">
        <f t="shared" ca="1" si="217"/>
        <v>-</v>
      </c>
      <c r="CS77" s="97" t="str">
        <f t="shared" ca="1" si="218"/>
        <v>-</v>
      </c>
      <c r="CT77" s="97" t="str">
        <f t="shared" ca="1" si="219"/>
        <v>-</v>
      </c>
      <c r="CU77" s="97" t="str">
        <f t="shared" ca="1" si="220"/>
        <v>-</v>
      </c>
      <c r="CV77" s="97" t="str">
        <f t="shared" ca="1" si="221"/>
        <v>-</v>
      </c>
      <c r="CW77" s="97" t="str">
        <f t="shared" ca="1" si="222"/>
        <v>-</v>
      </c>
      <c r="CX77" s="97" t="str">
        <f t="shared" ca="1" si="223"/>
        <v>-</v>
      </c>
      <c r="CY77" s="97" t="str">
        <f t="shared" ca="1" si="224"/>
        <v>-</v>
      </c>
      <c r="CZ77" s="97" t="str">
        <f t="shared" ca="1" si="225"/>
        <v>-</v>
      </c>
      <c r="DA77" s="97" t="str">
        <f t="shared" ca="1" si="226"/>
        <v>-</v>
      </c>
      <c r="DB77" s="97" t="str">
        <f t="shared" ca="1" si="227"/>
        <v>-</v>
      </c>
      <c r="DC77" s="97" t="str">
        <f t="shared" ca="1" si="228"/>
        <v>-</v>
      </c>
      <c r="DD77" s="97" t="str">
        <f t="shared" ca="1" si="229"/>
        <v>-</v>
      </c>
      <c r="DE77" s="97" t="str">
        <f t="shared" ca="1" si="230"/>
        <v>-</v>
      </c>
      <c r="DF77" s="97" t="str">
        <f t="shared" ca="1" si="231"/>
        <v>-</v>
      </c>
      <c r="DG77" s="97" t="str">
        <f t="shared" ca="1" si="232"/>
        <v>-</v>
      </c>
      <c r="DH77" s="97" t="str">
        <f t="shared" ca="1" si="233"/>
        <v>-</v>
      </c>
      <c r="DI77" s="97" t="str">
        <f t="shared" ca="1" si="234"/>
        <v>-</v>
      </c>
      <c r="DJ77" s="97" t="str">
        <f t="shared" ca="1" si="235"/>
        <v>-</v>
      </c>
      <c r="DK77" s="97" t="str">
        <f t="shared" ca="1" si="236"/>
        <v>-</v>
      </c>
      <c r="DL77" s="97" t="str">
        <f t="shared" ca="1" si="237"/>
        <v>-</v>
      </c>
      <c r="DM77" s="97" t="str">
        <f t="shared" ca="1" si="238"/>
        <v>-</v>
      </c>
      <c r="DN77" s="97">
        <v>77</v>
      </c>
      <c r="DT77" s="97" t="str">
        <f t="shared" ca="1" si="239"/>
        <v>-</v>
      </c>
      <c r="DU77" s="97" t="str">
        <f t="shared" ca="1" si="240"/>
        <v>-</v>
      </c>
      <c r="DV77" s="97" t="str">
        <f t="shared" ca="1" si="241"/>
        <v>-</v>
      </c>
      <c r="DW77" s="97" t="str">
        <f t="shared" ca="1" si="242"/>
        <v>-</v>
      </c>
      <c r="DX77" s="97" t="str">
        <f t="shared" ca="1" si="243"/>
        <v>-</v>
      </c>
      <c r="DY77" s="97" t="e">
        <f t="shared" ca="1" si="179"/>
        <v>#REF!</v>
      </c>
      <c r="DZ77" s="97" t="str">
        <f t="shared" si="180"/>
        <v>Minor Retrofit</v>
      </c>
      <c r="EA77" s="97" t="e">
        <f t="shared" ca="1" si="244"/>
        <v>#REF!</v>
      </c>
      <c r="EB77" s="97">
        <f t="shared" si="245"/>
        <v>72</v>
      </c>
      <c r="EC77" s="97">
        <f>Calculation!$W$376</f>
        <v>1</v>
      </c>
      <c r="ED77" s="97" t="str">
        <f t="shared" ca="1" si="246"/>
        <v>-</v>
      </c>
      <c r="EE77" s="97" t="str">
        <f t="shared" ca="1" si="247"/>
        <v>-</v>
      </c>
      <c r="EF77" s="97" t="str">
        <f t="shared" ca="1" si="248"/>
        <v>-</v>
      </c>
      <c r="EG77" s="97" t="str">
        <f t="shared" ca="1" si="249"/>
        <v>-</v>
      </c>
      <c r="EH77" s="97" t="str">
        <f t="shared" ca="1" si="250"/>
        <v>-</v>
      </c>
      <c r="EI77" s="97">
        <f t="shared" ca="1" si="251"/>
        <v>0</v>
      </c>
      <c r="EJ77" s="97">
        <f t="shared" ca="1" si="140"/>
        <v>0</v>
      </c>
      <c r="EK77" s="97" t="str">
        <f t="shared" ca="1" si="252"/>
        <v>00</v>
      </c>
      <c r="EL77" s="97" t="e">
        <f t="shared" ca="1" si="253"/>
        <v>#REF!</v>
      </c>
      <c r="EN77" s="97">
        <v>7.1999999999999997E-6</v>
      </c>
      <c r="EP77" s="97">
        <v>72</v>
      </c>
      <c r="EQ77" s="97">
        <f t="array" aca="1" ref="EQ77" ca="1">MAX(IF($EI$6:$EI$365&lt;EQ76,$EI$6:$EI$365,""))</f>
        <v>0</v>
      </c>
      <c r="ER77" s="97">
        <f t="shared" ca="1" si="254"/>
        <v>0</v>
      </c>
      <c r="ES77" s="97" t="e">
        <f t="shared" ca="1" si="258"/>
        <v>#REF!</v>
      </c>
      <c r="ET77" s="97">
        <f t="shared" ca="1" si="255"/>
        <v>0</v>
      </c>
      <c r="EU77" s="97">
        <f t="shared" ca="1" si="256"/>
        <v>0</v>
      </c>
      <c r="EV77" s="97">
        <f t="shared" ca="1" si="181"/>
        <v>1</v>
      </c>
      <c r="EY77" s="97" t="e">
        <f ca="1">INDEX('MCA-INPUT'!$C$28:$F$42,MATCH(MCA!E77,'MCA-INPUT'!$B$28:$B$42,0),MATCH(MCA!B77,'MCA-INPUT'!$C$27:$F$27,0))</f>
        <v>#REF!</v>
      </c>
      <c r="FB77" s="97" t="str">
        <f t="shared" si="176"/>
        <v>Deep retrofit</v>
      </c>
      <c r="FC77" s="97" t="e">
        <f t="shared" ca="1" si="177"/>
        <v>#REF!</v>
      </c>
      <c r="FD77" s="97" t="e">
        <f t="shared" ca="1" si="178"/>
        <v>#REF!</v>
      </c>
      <c r="FE77" s="97">
        <f t="shared" ca="1" si="167"/>
        <v>0</v>
      </c>
      <c r="FF77" s="97" t="str">
        <f t="shared" ca="1" si="168"/>
        <v>N/A</v>
      </c>
      <c r="FG77" s="97" t="e">
        <f t="shared" ca="1" si="147"/>
        <v>#REF!</v>
      </c>
      <c r="FK77" s="97">
        <v>56</v>
      </c>
      <c r="FL77" s="97">
        <f t="shared" ca="1" si="148"/>
        <v>0</v>
      </c>
      <c r="FM77" s="97" t="e">
        <f t="shared" ca="1" si="149"/>
        <v>#N/A</v>
      </c>
      <c r="FN77" s="111" t="e">
        <f t="shared" ca="1" si="169"/>
        <v>#REF!</v>
      </c>
      <c r="FU77" s="109" t="e">
        <f t="shared" ca="1" si="182"/>
        <v>#REF!</v>
      </c>
      <c r="FV77" s="109" t="e">
        <f t="shared" ca="1" si="183"/>
        <v>#REF!</v>
      </c>
      <c r="FW77" s="110" t="e">
        <f t="shared" ca="1" si="174"/>
        <v>#REF!</v>
      </c>
      <c r="FX77" s="110"/>
      <c r="FY77" s="97" t="e">
        <f t="shared" ca="1" si="257"/>
        <v>#REF!</v>
      </c>
      <c r="FZ77" s="97" t="str">
        <f ca="1">IF(ISERROR(VLOOKUP(FY77,'MCA-INPUT'!$B$45:$F$54,1,FALSE)),"No","Yes")</f>
        <v>No</v>
      </c>
      <c r="GA77" s="109" t="e">
        <f ca="1"/>
        <v>#REF!</v>
      </c>
    </row>
    <row r="78" spans="1:183" x14ac:dyDescent="0.25">
      <c r="A78" s="96">
        <v>73</v>
      </c>
      <c r="B78" s="96" t="s">
        <v>3</v>
      </c>
      <c r="C78" s="106" t="e">
        <f t="shared" ca="1" si="175"/>
        <v>#REF!</v>
      </c>
      <c r="D78" s="107" t="e">
        <f t="shared" ca="1" si="175"/>
        <v>#REF!</v>
      </c>
      <c r="E78" s="96" t="e">
        <f t="shared" ca="1" si="175"/>
        <v>#REF!</v>
      </c>
      <c r="F78" s="96" t="s">
        <v>4</v>
      </c>
      <c r="G78" s="96" t="e">
        <f t="shared" ca="1" si="184"/>
        <v>#REF!</v>
      </c>
      <c r="H78" s="108" t="e">
        <f t="shared" ca="1" si="260"/>
        <v>#REF!</v>
      </c>
      <c r="I78" s="108" t="e">
        <f t="shared" ca="1" si="260"/>
        <v>#REF!</v>
      </c>
      <c r="J78" s="108" t="e">
        <f t="shared" ca="1" si="260"/>
        <v>#REF!</v>
      </c>
      <c r="K78" s="108" t="e">
        <f t="shared" ca="1" si="260"/>
        <v>#REF!</v>
      </c>
      <c r="L78" s="108" t="e">
        <f t="shared" ca="1" si="260"/>
        <v>#REF!</v>
      </c>
      <c r="M78" s="108" t="e">
        <f t="shared" ca="1" si="260"/>
        <v>#REF!</v>
      </c>
      <c r="N78" s="108" t="e">
        <f t="shared" ca="1" si="260"/>
        <v>#REF!</v>
      </c>
      <c r="O78" s="108" t="e">
        <f t="shared" ca="1" si="260"/>
        <v>#REF!</v>
      </c>
      <c r="P78" s="108" t="e">
        <f t="shared" ca="1" si="260"/>
        <v>#REF!</v>
      </c>
      <c r="Q78" s="108" t="e">
        <f t="shared" ca="1" si="260"/>
        <v>#REF!</v>
      </c>
      <c r="R78" s="108" t="e">
        <f t="shared" ca="1" si="260"/>
        <v>#REF!</v>
      </c>
      <c r="S78" s="108" t="e">
        <f t="shared" ca="1" si="260"/>
        <v>#REF!</v>
      </c>
      <c r="T78" s="108" t="e">
        <f t="shared" ca="1" si="260"/>
        <v>#REF!</v>
      </c>
      <c r="U78" s="108" t="e">
        <f t="shared" ca="1" si="260"/>
        <v>#REF!</v>
      </c>
      <c r="V78" s="108" t="e">
        <f t="shared" ca="1" si="260"/>
        <v>#REF!</v>
      </c>
      <c r="W78" s="108" t="e">
        <f t="shared" ca="1" si="260"/>
        <v>#REF!</v>
      </c>
      <c r="X78" s="108" t="e">
        <f t="shared" ca="1" si="259"/>
        <v>#REF!</v>
      </c>
      <c r="Y78" s="108" t="e">
        <f t="shared" ca="1" si="259"/>
        <v>#REF!</v>
      </c>
      <c r="Z78" s="108" t="e">
        <f t="shared" ca="1" si="259"/>
        <v>#REF!</v>
      </c>
      <c r="AA78" s="108" t="e">
        <f t="shared" ca="1" si="259"/>
        <v>#REF!</v>
      </c>
      <c r="AB78" s="108" t="e">
        <f t="shared" ca="1" si="259"/>
        <v>#REF!</v>
      </c>
      <c r="AC78" s="108" t="e">
        <f t="shared" ca="1" si="259"/>
        <v>#REF!</v>
      </c>
      <c r="AD78" s="108" t="e">
        <f t="shared" ca="1" si="259"/>
        <v>#REF!</v>
      </c>
      <c r="AE78" s="108" t="e">
        <f t="shared" ca="1" si="259"/>
        <v>#REF!</v>
      </c>
      <c r="AF78" s="108" t="e">
        <f t="shared" ca="1" si="259"/>
        <v>#REF!</v>
      </c>
      <c r="AG78" s="108" t="e">
        <f t="shared" ca="1" si="259"/>
        <v>#REF!</v>
      </c>
      <c r="AH78" s="108" t="e">
        <f t="shared" ca="1" si="259"/>
        <v>#REF!</v>
      </c>
      <c r="AI78" s="108" t="e">
        <f t="shared" ca="1" si="259"/>
        <v>#REF!</v>
      </c>
      <c r="AJ78" s="108" t="e">
        <f t="shared" ca="1" si="259"/>
        <v>#REF!</v>
      </c>
      <c r="AK78" s="108" t="e">
        <f t="shared" ca="1" si="259"/>
        <v>#REF!</v>
      </c>
      <c r="AL78" s="108" t="e">
        <f t="shared" ca="1" si="259"/>
        <v>#REF!</v>
      </c>
      <c r="AM78" s="108" t="e">
        <f t="shared" ref="AM78:BB93" ca="1" si="262">IF($D78=0,"-",(INDIRECT(CONCATENATE($C$1,"Projection_",$B78,"'!",AM$2,$DN78)))*$EY78)</f>
        <v>#REF!</v>
      </c>
      <c r="AN78" s="108" t="e">
        <f t="shared" ca="1" si="262"/>
        <v>#REF!</v>
      </c>
      <c r="AO78" s="108" t="e">
        <f t="shared" ca="1" si="262"/>
        <v>#REF!</v>
      </c>
      <c r="AP78" s="108" t="e">
        <f t="shared" ca="1" si="262"/>
        <v>#REF!</v>
      </c>
      <c r="AQ78" s="108" t="e">
        <f t="shared" ca="1" si="262"/>
        <v>#REF!</v>
      </c>
      <c r="AR78" s="108" t="e">
        <f t="shared" ca="1" si="262"/>
        <v>#REF!</v>
      </c>
      <c r="AS78" s="108" t="e">
        <f t="shared" ca="1" si="262"/>
        <v>#REF!</v>
      </c>
      <c r="AT78" s="108" t="e">
        <f t="shared" ca="1" si="262"/>
        <v>#REF!</v>
      </c>
      <c r="AU78" s="108" t="e">
        <f t="shared" ca="1" si="262"/>
        <v>#REF!</v>
      </c>
      <c r="AV78" s="108" t="e">
        <f t="shared" ca="1" si="262"/>
        <v>#REF!</v>
      </c>
      <c r="AW78" s="108" t="e">
        <f t="shared" ca="1" si="262"/>
        <v>#REF!</v>
      </c>
      <c r="AX78" s="108" t="e">
        <f t="shared" ca="1" si="262"/>
        <v>#REF!</v>
      </c>
      <c r="AY78" s="108" t="e">
        <f t="shared" ca="1" si="262"/>
        <v>#REF!</v>
      </c>
      <c r="AZ78" s="108" t="e">
        <f t="shared" ca="1" si="262"/>
        <v>#REF!</v>
      </c>
      <c r="BA78" s="108" t="e">
        <f t="shared" ca="1" si="262"/>
        <v>#REF!</v>
      </c>
      <c r="BB78" s="108" t="e">
        <f t="shared" ca="1" si="262"/>
        <v>#REF!</v>
      </c>
      <c r="BC78" s="108" t="e">
        <f t="shared" ca="1" si="261"/>
        <v>#REF!</v>
      </c>
      <c r="BD78" s="108" t="e">
        <f t="shared" ca="1" si="261"/>
        <v>#REF!</v>
      </c>
      <c r="BE78" s="108" t="e">
        <f t="shared" ca="1" si="261"/>
        <v>#REF!</v>
      </c>
      <c r="BF78" s="108" t="e">
        <f t="shared" ca="1" si="261"/>
        <v>#REF!</v>
      </c>
      <c r="BG78" s="108" t="e">
        <f t="shared" ca="1" si="261"/>
        <v>#REF!</v>
      </c>
      <c r="BH78" s="108" t="e">
        <f t="shared" ca="1" si="261"/>
        <v>#REF!</v>
      </c>
      <c r="BI78" s="108" t="e">
        <f t="shared" ca="1" si="261"/>
        <v>#REF!</v>
      </c>
      <c r="BL78" s="97" t="str">
        <f t="shared" ca="1" si="185"/>
        <v>-</v>
      </c>
      <c r="BM78" s="97" t="str">
        <f t="shared" ca="1" si="186"/>
        <v>-</v>
      </c>
      <c r="BN78" s="97" t="str">
        <f t="shared" ca="1" si="187"/>
        <v>-</v>
      </c>
      <c r="BO78" s="97" t="str">
        <f t="shared" ca="1" si="188"/>
        <v>-</v>
      </c>
      <c r="BP78" s="99" t="str">
        <f t="shared" ca="1" si="189"/>
        <v xml:space="preserve"> - </v>
      </c>
      <c r="BQ78" s="99" t="str">
        <f t="shared" ca="1" si="190"/>
        <v xml:space="preserve"> - </v>
      </c>
      <c r="BR78" s="97" t="str">
        <f t="shared" ca="1" si="191"/>
        <v>-</v>
      </c>
      <c r="BS78" s="97" t="str">
        <f t="shared" ca="1" si="192"/>
        <v>-</v>
      </c>
      <c r="BT78" s="97" t="str">
        <f t="shared" ca="1" si="193"/>
        <v>-</v>
      </c>
      <c r="BU78" s="97" t="str">
        <f t="shared" ca="1" si="194"/>
        <v>-</v>
      </c>
      <c r="BV78" s="97" t="str">
        <f t="shared" ca="1" si="195"/>
        <v>-</v>
      </c>
      <c r="BW78" s="97" t="str">
        <f t="shared" ca="1" si="196"/>
        <v>-</v>
      </c>
      <c r="BX78" s="99" t="str">
        <f t="shared" ca="1" si="197"/>
        <v xml:space="preserve"> - </v>
      </c>
      <c r="BY78" s="99" t="str">
        <f t="shared" ca="1" si="198"/>
        <v xml:space="preserve"> - </v>
      </c>
      <c r="BZ78" s="97" t="str">
        <f t="shared" ca="1" si="199"/>
        <v>-</v>
      </c>
      <c r="CA78" s="97" t="str">
        <f t="shared" ca="1" si="200"/>
        <v>-</v>
      </c>
      <c r="CB78" s="99" t="str">
        <f t="shared" ca="1" si="201"/>
        <v xml:space="preserve"> - </v>
      </c>
      <c r="CC78" s="99" t="str">
        <f t="shared" ca="1" si="202"/>
        <v xml:space="preserve"> - </v>
      </c>
      <c r="CD78" s="99" t="str">
        <f t="shared" ca="1" si="203"/>
        <v xml:space="preserve"> - </v>
      </c>
      <c r="CE78" s="99" t="str">
        <f t="shared" ca="1" si="204"/>
        <v xml:space="preserve"> - </v>
      </c>
      <c r="CF78" s="99" t="str">
        <f t="shared" ca="1" si="205"/>
        <v xml:space="preserve"> - </v>
      </c>
      <c r="CG78" s="99" t="str">
        <f t="shared" ca="1" si="206"/>
        <v xml:space="preserve"> - </v>
      </c>
      <c r="CH78" s="97" t="str">
        <f t="shared" ca="1" si="207"/>
        <v>-</v>
      </c>
      <c r="CI78" s="97" t="str">
        <f t="shared" ca="1" si="208"/>
        <v>-</v>
      </c>
      <c r="CJ78" s="97" t="str">
        <f t="shared" ca="1" si="209"/>
        <v>-</v>
      </c>
      <c r="CK78" s="97" t="str">
        <f t="shared" ca="1" si="210"/>
        <v>-</v>
      </c>
      <c r="CL78" s="97" t="str">
        <f t="shared" ca="1" si="211"/>
        <v>-</v>
      </c>
      <c r="CM78" s="97" t="str">
        <f t="shared" ca="1" si="212"/>
        <v>-</v>
      </c>
      <c r="CN78" s="97" t="str">
        <f t="shared" ca="1" si="213"/>
        <v>-</v>
      </c>
      <c r="CO78" s="97" t="str">
        <f t="shared" ca="1" si="214"/>
        <v>-</v>
      </c>
      <c r="CP78" s="97" t="str">
        <f t="shared" ca="1" si="215"/>
        <v>-</v>
      </c>
      <c r="CQ78" s="97" t="str">
        <f t="shared" ca="1" si="216"/>
        <v>-</v>
      </c>
      <c r="CR78" s="97" t="str">
        <f t="shared" ca="1" si="217"/>
        <v>-</v>
      </c>
      <c r="CS78" s="97" t="str">
        <f t="shared" ca="1" si="218"/>
        <v>-</v>
      </c>
      <c r="CT78" s="97" t="str">
        <f t="shared" ca="1" si="219"/>
        <v>-</v>
      </c>
      <c r="CU78" s="97" t="str">
        <f t="shared" ca="1" si="220"/>
        <v>-</v>
      </c>
      <c r="CV78" s="97" t="str">
        <f t="shared" ca="1" si="221"/>
        <v>-</v>
      </c>
      <c r="CW78" s="97" t="str">
        <f t="shared" ca="1" si="222"/>
        <v>-</v>
      </c>
      <c r="CX78" s="97" t="str">
        <f t="shared" ca="1" si="223"/>
        <v>-</v>
      </c>
      <c r="CY78" s="97" t="str">
        <f t="shared" ca="1" si="224"/>
        <v>-</v>
      </c>
      <c r="CZ78" s="97" t="str">
        <f t="shared" ca="1" si="225"/>
        <v>-</v>
      </c>
      <c r="DA78" s="97" t="str">
        <f t="shared" ca="1" si="226"/>
        <v>-</v>
      </c>
      <c r="DB78" s="97" t="str">
        <f t="shared" ca="1" si="227"/>
        <v>-</v>
      </c>
      <c r="DC78" s="97" t="str">
        <f t="shared" ca="1" si="228"/>
        <v>-</v>
      </c>
      <c r="DD78" s="97" t="str">
        <f t="shared" ca="1" si="229"/>
        <v>-</v>
      </c>
      <c r="DE78" s="97" t="str">
        <f t="shared" ca="1" si="230"/>
        <v>-</v>
      </c>
      <c r="DF78" s="97" t="str">
        <f t="shared" ca="1" si="231"/>
        <v>-</v>
      </c>
      <c r="DG78" s="97" t="str">
        <f t="shared" ca="1" si="232"/>
        <v>-</v>
      </c>
      <c r="DH78" s="97" t="str">
        <f t="shared" ca="1" si="233"/>
        <v>-</v>
      </c>
      <c r="DI78" s="97" t="str">
        <f t="shared" ca="1" si="234"/>
        <v>-</v>
      </c>
      <c r="DJ78" s="97" t="str">
        <f t="shared" ca="1" si="235"/>
        <v>-</v>
      </c>
      <c r="DK78" s="97" t="str">
        <f t="shared" ca="1" si="236"/>
        <v>-</v>
      </c>
      <c r="DL78" s="97" t="str">
        <f t="shared" ca="1" si="237"/>
        <v>-</v>
      </c>
      <c r="DM78" s="97" t="str">
        <f t="shared" ca="1" si="238"/>
        <v>-</v>
      </c>
      <c r="DN78" s="97">
        <v>78</v>
      </c>
      <c r="DT78" s="97" t="str">
        <f t="shared" ca="1" si="239"/>
        <v>-</v>
      </c>
      <c r="DU78" s="97" t="str">
        <f t="shared" ca="1" si="240"/>
        <v>-</v>
      </c>
      <c r="DV78" s="97" t="str">
        <f t="shared" ca="1" si="241"/>
        <v>-</v>
      </c>
      <c r="DW78" s="97" t="str">
        <f t="shared" ca="1" si="242"/>
        <v>-</v>
      </c>
      <c r="DX78" s="97" t="str">
        <f t="shared" ca="1" si="243"/>
        <v>-</v>
      </c>
      <c r="DY78" s="97" t="e">
        <f t="shared" ca="1" si="179"/>
        <v>#REF!</v>
      </c>
      <c r="DZ78" s="97" t="str">
        <f t="shared" si="180"/>
        <v>Minor Retrofit</v>
      </c>
      <c r="EA78" s="97" t="e">
        <f t="shared" ca="1" si="244"/>
        <v>#REF!</v>
      </c>
      <c r="EB78" s="97">
        <f t="shared" si="245"/>
        <v>73</v>
      </c>
      <c r="EC78" s="97">
        <f>Calculation!$W$376</f>
        <v>1</v>
      </c>
      <c r="ED78" s="97" t="str">
        <f t="shared" ca="1" si="246"/>
        <v>-</v>
      </c>
      <c r="EE78" s="97" t="str">
        <f t="shared" ca="1" si="247"/>
        <v>-</v>
      </c>
      <c r="EF78" s="97" t="str">
        <f t="shared" ca="1" si="248"/>
        <v>-</v>
      </c>
      <c r="EG78" s="97" t="str">
        <f t="shared" ca="1" si="249"/>
        <v>-</v>
      </c>
      <c r="EH78" s="97" t="str">
        <f t="shared" ca="1" si="250"/>
        <v>-</v>
      </c>
      <c r="EI78" s="97">
        <f t="shared" ca="1" si="251"/>
        <v>0</v>
      </c>
      <c r="EJ78" s="97">
        <f t="shared" ca="1" si="140"/>
        <v>0</v>
      </c>
      <c r="EK78" s="97" t="str">
        <f t="shared" ca="1" si="252"/>
        <v>00</v>
      </c>
      <c r="EL78" s="97" t="e">
        <f t="shared" ca="1" si="253"/>
        <v>#REF!</v>
      </c>
      <c r="EN78" s="97">
        <v>7.3000000000000004E-6</v>
      </c>
      <c r="EP78" s="97">
        <v>73</v>
      </c>
      <c r="EQ78" s="97">
        <f t="array" aca="1" ref="EQ78" ca="1">MAX(IF($EI$6:$EI$365&lt;EQ77,$EI$6:$EI$365,""))</f>
        <v>0</v>
      </c>
      <c r="ER78" s="97">
        <f t="shared" ca="1" si="254"/>
        <v>0</v>
      </c>
      <c r="ES78" s="97" t="e">
        <f t="shared" ca="1" si="258"/>
        <v>#REF!</v>
      </c>
      <c r="ET78" s="97">
        <f t="shared" ca="1" si="255"/>
        <v>0</v>
      </c>
      <c r="EU78" s="97">
        <f t="shared" ca="1" si="256"/>
        <v>0</v>
      </c>
      <c r="EV78" s="97">
        <f t="shared" ca="1" si="181"/>
        <v>1</v>
      </c>
      <c r="EY78" s="97" t="e">
        <f ca="1">INDEX('MCA-INPUT'!$C$28:$F$42,MATCH(MCA!E78,'MCA-INPUT'!$B$28:$B$42,0),MATCH(MCA!B78,'MCA-INPUT'!$C$27:$F$27,0))</f>
        <v>#REF!</v>
      </c>
      <c r="FB78" s="97" t="str">
        <f t="shared" si="176"/>
        <v>Deep retrofit</v>
      </c>
      <c r="FC78" s="97" t="e">
        <f t="shared" ca="1" si="177"/>
        <v>#REF!</v>
      </c>
      <c r="FD78" s="97" t="e">
        <f t="shared" ca="1" si="178"/>
        <v>#REF!</v>
      </c>
      <c r="FE78" s="97">
        <f t="shared" ca="1" si="167"/>
        <v>0</v>
      </c>
      <c r="FF78" s="97" t="str">
        <f t="shared" ca="1" si="168"/>
        <v>N/A</v>
      </c>
      <c r="FG78" s="97" t="e">
        <f t="shared" ca="1" si="147"/>
        <v>#REF!</v>
      </c>
      <c r="FK78" s="97">
        <v>57</v>
      </c>
      <c r="FL78" s="97">
        <f t="shared" ca="1" si="148"/>
        <v>0</v>
      </c>
      <c r="FM78" s="97" t="e">
        <f t="shared" ca="1" si="149"/>
        <v>#N/A</v>
      </c>
      <c r="FN78" s="111" t="e">
        <f t="shared" ca="1" si="169"/>
        <v>#REF!</v>
      </c>
      <c r="FU78" s="109" t="e">
        <f t="shared" ca="1" si="182"/>
        <v>#REF!</v>
      </c>
      <c r="FV78" s="109" t="e">
        <f t="shared" ca="1" si="183"/>
        <v>#REF!</v>
      </c>
      <c r="FW78" s="110" t="e">
        <f t="shared" ca="1" si="174"/>
        <v>#REF!</v>
      </c>
      <c r="FX78" s="110"/>
      <c r="FY78" s="97" t="e">
        <f t="shared" ca="1" si="257"/>
        <v>#REF!</v>
      </c>
      <c r="FZ78" s="97" t="str">
        <f ca="1">IF(ISERROR(VLOOKUP(FY78,'MCA-INPUT'!$B$45:$F$54,1,FALSE)),"No","Yes")</f>
        <v>No</v>
      </c>
      <c r="GA78" s="109" t="e">
        <f ca="1"/>
        <v>#REF!</v>
      </c>
    </row>
    <row r="79" spans="1:183" x14ac:dyDescent="0.25">
      <c r="A79" s="96">
        <v>74</v>
      </c>
      <c r="B79" s="96" t="s">
        <v>3</v>
      </c>
      <c r="C79" s="106" t="e">
        <f t="shared" ca="1" si="175"/>
        <v>#REF!</v>
      </c>
      <c r="D79" s="107" t="e">
        <f t="shared" ca="1" si="175"/>
        <v>#REF!</v>
      </c>
      <c r="E79" s="96" t="e">
        <f t="shared" ca="1" si="175"/>
        <v>#REF!</v>
      </c>
      <c r="F79" s="96" t="s">
        <v>4</v>
      </c>
      <c r="G79" s="96" t="e">
        <f t="shared" ca="1" si="184"/>
        <v>#REF!</v>
      </c>
      <c r="H79" s="108" t="e">
        <f t="shared" ca="1" si="260"/>
        <v>#REF!</v>
      </c>
      <c r="I79" s="108" t="e">
        <f t="shared" ca="1" si="260"/>
        <v>#REF!</v>
      </c>
      <c r="J79" s="108" t="e">
        <f t="shared" ca="1" si="260"/>
        <v>#REF!</v>
      </c>
      <c r="K79" s="108" t="e">
        <f t="shared" ca="1" si="260"/>
        <v>#REF!</v>
      </c>
      <c r="L79" s="108" t="e">
        <f t="shared" ca="1" si="260"/>
        <v>#REF!</v>
      </c>
      <c r="M79" s="108" t="e">
        <f t="shared" ca="1" si="260"/>
        <v>#REF!</v>
      </c>
      <c r="N79" s="108" t="e">
        <f t="shared" ca="1" si="260"/>
        <v>#REF!</v>
      </c>
      <c r="O79" s="108" t="e">
        <f t="shared" ca="1" si="260"/>
        <v>#REF!</v>
      </c>
      <c r="P79" s="108" t="e">
        <f t="shared" ca="1" si="260"/>
        <v>#REF!</v>
      </c>
      <c r="Q79" s="108" t="e">
        <f t="shared" ca="1" si="260"/>
        <v>#REF!</v>
      </c>
      <c r="R79" s="108" t="e">
        <f t="shared" ca="1" si="260"/>
        <v>#REF!</v>
      </c>
      <c r="S79" s="108" t="e">
        <f t="shared" ca="1" si="260"/>
        <v>#REF!</v>
      </c>
      <c r="T79" s="108" t="e">
        <f t="shared" ca="1" si="260"/>
        <v>#REF!</v>
      </c>
      <c r="U79" s="108" t="e">
        <f t="shared" ca="1" si="260"/>
        <v>#REF!</v>
      </c>
      <c r="V79" s="108" t="e">
        <f t="shared" ca="1" si="260"/>
        <v>#REF!</v>
      </c>
      <c r="W79" s="108" t="e">
        <f t="shared" ca="1" si="260"/>
        <v>#REF!</v>
      </c>
      <c r="X79" s="108" t="e">
        <f t="shared" ca="1" si="259"/>
        <v>#REF!</v>
      </c>
      <c r="Y79" s="108" t="e">
        <f t="shared" ca="1" si="259"/>
        <v>#REF!</v>
      </c>
      <c r="Z79" s="108" t="e">
        <f t="shared" ca="1" si="259"/>
        <v>#REF!</v>
      </c>
      <c r="AA79" s="108" t="e">
        <f t="shared" ca="1" si="259"/>
        <v>#REF!</v>
      </c>
      <c r="AB79" s="108" t="e">
        <f t="shared" ca="1" si="259"/>
        <v>#REF!</v>
      </c>
      <c r="AC79" s="108" t="e">
        <f t="shared" ca="1" si="259"/>
        <v>#REF!</v>
      </c>
      <c r="AD79" s="108" t="e">
        <f t="shared" ca="1" si="259"/>
        <v>#REF!</v>
      </c>
      <c r="AE79" s="108" t="e">
        <f t="shared" ca="1" si="259"/>
        <v>#REF!</v>
      </c>
      <c r="AF79" s="108" t="e">
        <f t="shared" ca="1" si="259"/>
        <v>#REF!</v>
      </c>
      <c r="AG79" s="108" t="e">
        <f t="shared" ca="1" si="259"/>
        <v>#REF!</v>
      </c>
      <c r="AH79" s="108" t="e">
        <f t="shared" ca="1" si="259"/>
        <v>#REF!</v>
      </c>
      <c r="AI79" s="108" t="e">
        <f t="shared" ca="1" si="259"/>
        <v>#REF!</v>
      </c>
      <c r="AJ79" s="108" t="e">
        <f t="shared" ca="1" si="259"/>
        <v>#REF!</v>
      </c>
      <c r="AK79" s="108" t="e">
        <f t="shared" ca="1" si="259"/>
        <v>#REF!</v>
      </c>
      <c r="AL79" s="108" t="e">
        <f t="shared" ca="1" si="259"/>
        <v>#REF!</v>
      </c>
      <c r="AM79" s="108" t="e">
        <f t="shared" ca="1" si="262"/>
        <v>#REF!</v>
      </c>
      <c r="AN79" s="108" t="e">
        <f t="shared" ca="1" si="262"/>
        <v>#REF!</v>
      </c>
      <c r="AO79" s="108" t="e">
        <f t="shared" ca="1" si="262"/>
        <v>#REF!</v>
      </c>
      <c r="AP79" s="108" t="e">
        <f t="shared" ca="1" si="262"/>
        <v>#REF!</v>
      </c>
      <c r="AQ79" s="108" t="e">
        <f t="shared" ca="1" si="262"/>
        <v>#REF!</v>
      </c>
      <c r="AR79" s="108" t="e">
        <f t="shared" ca="1" si="262"/>
        <v>#REF!</v>
      </c>
      <c r="AS79" s="108" t="e">
        <f t="shared" ca="1" si="262"/>
        <v>#REF!</v>
      </c>
      <c r="AT79" s="108" t="e">
        <f t="shared" ca="1" si="262"/>
        <v>#REF!</v>
      </c>
      <c r="AU79" s="108" t="e">
        <f t="shared" ca="1" si="262"/>
        <v>#REF!</v>
      </c>
      <c r="AV79" s="108" t="e">
        <f t="shared" ca="1" si="262"/>
        <v>#REF!</v>
      </c>
      <c r="AW79" s="108" t="e">
        <f t="shared" ca="1" si="262"/>
        <v>#REF!</v>
      </c>
      <c r="AX79" s="108" t="e">
        <f t="shared" ca="1" si="262"/>
        <v>#REF!</v>
      </c>
      <c r="AY79" s="108" t="e">
        <f t="shared" ca="1" si="262"/>
        <v>#REF!</v>
      </c>
      <c r="AZ79" s="108" t="e">
        <f t="shared" ca="1" si="262"/>
        <v>#REF!</v>
      </c>
      <c r="BA79" s="108" t="e">
        <f t="shared" ca="1" si="262"/>
        <v>#REF!</v>
      </c>
      <c r="BB79" s="108" t="e">
        <f t="shared" ca="1" si="262"/>
        <v>#REF!</v>
      </c>
      <c r="BC79" s="108" t="e">
        <f t="shared" ca="1" si="261"/>
        <v>#REF!</v>
      </c>
      <c r="BD79" s="108" t="e">
        <f t="shared" ca="1" si="261"/>
        <v>#REF!</v>
      </c>
      <c r="BE79" s="108" t="e">
        <f t="shared" ca="1" si="261"/>
        <v>#REF!</v>
      </c>
      <c r="BF79" s="108" t="e">
        <f t="shared" ca="1" si="261"/>
        <v>#REF!</v>
      </c>
      <c r="BG79" s="108" t="e">
        <f t="shared" ca="1" si="261"/>
        <v>#REF!</v>
      </c>
      <c r="BH79" s="108" t="e">
        <f t="shared" ca="1" si="261"/>
        <v>#REF!</v>
      </c>
      <c r="BI79" s="108" t="e">
        <f t="shared" ca="1" si="261"/>
        <v>#REF!</v>
      </c>
      <c r="BL79" s="97" t="str">
        <f t="shared" ca="1" si="185"/>
        <v>-</v>
      </c>
      <c r="BM79" s="97" t="str">
        <f t="shared" ca="1" si="186"/>
        <v>-</v>
      </c>
      <c r="BN79" s="97" t="str">
        <f t="shared" ca="1" si="187"/>
        <v>-</v>
      </c>
      <c r="BO79" s="97" t="str">
        <f t="shared" ca="1" si="188"/>
        <v>-</v>
      </c>
      <c r="BP79" s="99" t="str">
        <f t="shared" ca="1" si="189"/>
        <v xml:space="preserve"> - </v>
      </c>
      <c r="BQ79" s="99" t="str">
        <f t="shared" ca="1" si="190"/>
        <v xml:space="preserve"> - </v>
      </c>
      <c r="BR79" s="97" t="str">
        <f t="shared" ca="1" si="191"/>
        <v>-</v>
      </c>
      <c r="BS79" s="97" t="str">
        <f t="shared" ca="1" si="192"/>
        <v>-</v>
      </c>
      <c r="BT79" s="97" t="str">
        <f t="shared" ca="1" si="193"/>
        <v>-</v>
      </c>
      <c r="BU79" s="97" t="str">
        <f t="shared" ca="1" si="194"/>
        <v>-</v>
      </c>
      <c r="BV79" s="97" t="str">
        <f t="shared" ca="1" si="195"/>
        <v>-</v>
      </c>
      <c r="BW79" s="97" t="str">
        <f t="shared" ca="1" si="196"/>
        <v>-</v>
      </c>
      <c r="BX79" s="99" t="str">
        <f t="shared" ca="1" si="197"/>
        <v xml:space="preserve"> - </v>
      </c>
      <c r="BY79" s="99" t="str">
        <f t="shared" ca="1" si="198"/>
        <v xml:space="preserve"> - </v>
      </c>
      <c r="BZ79" s="97" t="str">
        <f t="shared" ca="1" si="199"/>
        <v>-</v>
      </c>
      <c r="CA79" s="97" t="str">
        <f t="shared" ca="1" si="200"/>
        <v>-</v>
      </c>
      <c r="CB79" s="99" t="str">
        <f t="shared" ca="1" si="201"/>
        <v xml:space="preserve"> - </v>
      </c>
      <c r="CC79" s="99" t="str">
        <f t="shared" ca="1" si="202"/>
        <v xml:space="preserve"> - </v>
      </c>
      <c r="CD79" s="99" t="str">
        <f t="shared" ca="1" si="203"/>
        <v xml:space="preserve"> - </v>
      </c>
      <c r="CE79" s="99" t="str">
        <f t="shared" ca="1" si="204"/>
        <v xml:space="preserve"> - </v>
      </c>
      <c r="CF79" s="99" t="str">
        <f t="shared" ca="1" si="205"/>
        <v xml:space="preserve"> - </v>
      </c>
      <c r="CG79" s="99" t="str">
        <f t="shared" ca="1" si="206"/>
        <v xml:space="preserve"> - </v>
      </c>
      <c r="CH79" s="97" t="str">
        <f t="shared" ca="1" si="207"/>
        <v>-</v>
      </c>
      <c r="CI79" s="97" t="str">
        <f t="shared" ca="1" si="208"/>
        <v>-</v>
      </c>
      <c r="CJ79" s="97" t="str">
        <f t="shared" ca="1" si="209"/>
        <v>-</v>
      </c>
      <c r="CK79" s="97" t="str">
        <f t="shared" ca="1" si="210"/>
        <v>-</v>
      </c>
      <c r="CL79" s="97" t="str">
        <f t="shared" ca="1" si="211"/>
        <v>-</v>
      </c>
      <c r="CM79" s="97" t="str">
        <f t="shared" ca="1" si="212"/>
        <v>-</v>
      </c>
      <c r="CN79" s="97" t="str">
        <f t="shared" ca="1" si="213"/>
        <v>-</v>
      </c>
      <c r="CO79" s="97" t="str">
        <f t="shared" ca="1" si="214"/>
        <v>-</v>
      </c>
      <c r="CP79" s="97" t="str">
        <f t="shared" ca="1" si="215"/>
        <v>-</v>
      </c>
      <c r="CQ79" s="97" t="str">
        <f t="shared" ca="1" si="216"/>
        <v>-</v>
      </c>
      <c r="CR79" s="97" t="str">
        <f t="shared" ca="1" si="217"/>
        <v>-</v>
      </c>
      <c r="CS79" s="97" t="str">
        <f t="shared" ca="1" si="218"/>
        <v>-</v>
      </c>
      <c r="CT79" s="97" t="str">
        <f t="shared" ca="1" si="219"/>
        <v>-</v>
      </c>
      <c r="CU79" s="97" t="str">
        <f t="shared" ca="1" si="220"/>
        <v>-</v>
      </c>
      <c r="CV79" s="97" t="str">
        <f t="shared" ca="1" si="221"/>
        <v>-</v>
      </c>
      <c r="CW79" s="97" t="str">
        <f t="shared" ca="1" si="222"/>
        <v>-</v>
      </c>
      <c r="CX79" s="97" t="str">
        <f t="shared" ca="1" si="223"/>
        <v>-</v>
      </c>
      <c r="CY79" s="97" t="str">
        <f t="shared" ca="1" si="224"/>
        <v>-</v>
      </c>
      <c r="CZ79" s="97" t="str">
        <f t="shared" ca="1" si="225"/>
        <v>-</v>
      </c>
      <c r="DA79" s="97" t="str">
        <f t="shared" ca="1" si="226"/>
        <v>-</v>
      </c>
      <c r="DB79" s="97" t="str">
        <f t="shared" ca="1" si="227"/>
        <v>-</v>
      </c>
      <c r="DC79" s="97" t="str">
        <f t="shared" ca="1" si="228"/>
        <v>-</v>
      </c>
      <c r="DD79" s="97" t="str">
        <f t="shared" ca="1" si="229"/>
        <v>-</v>
      </c>
      <c r="DE79" s="97" t="str">
        <f t="shared" ca="1" si="230"/>
        <v>-</v>
      </c>
      <c r="DF79" s="97" t="str">
        <f t="shared" ca="1" si="231"/>
        <v>-</v>
      </c>
      <c r="DG79" s="97" t="str">
        <f t="shared" ca="1" si="232"/>
        <v>-</v>
      </c>
      <c r="DH79" s="97" t="str">
        <f t="shared" ca="1" si="233"/>
        <v>-</v>
      </c>
      <c r="DI79" s="97" t="str">
        <f t="shared" ca="1" si="234"/>
        <v>-</v>
      </c>
      <c r="DJ79" s="97" t="str">
        <f t="shared" ca="1" si="235"/>
        <v>-</v>
      </c>
      <c r="DK79" s="97" t="str">
        <f t="shared" ca="1" si="236"/>
        <v>-</v>
      </c>
      <c r="DL79" s="97" t="str">
        <f t="shared" ca="1" si="237"/>
        <v>-</v>
      </c>
      <c r="DM79" s="97" t="str">
        <f t="shared" ca="1" si="238"/>
        <v>-</v>
      </c>
      <c r="DN79" s="97">
        <v>79</v>
      </c>
      <c r="DT79" s="97" t="str">
        <f t="shared" ca="1" si="239"/>
        <v>-</v>
      </c>
      <c r="DU79" s="97" t="str">
        <f t="shared" ca="1" si="240"/>
        <v>-</v>
      </c>
      <c r="DV79" s="97" t="str">
        <f t="shared" ca="1" si="241"/>
        <v>-</v>
      </c>
      <c r="DW79" s="97" t="str">
        <f t="shared" ca="1" si="242"/>
        <v>-</v>
      </c>
      <c r="DX79" s="97" t="str">
        <f t="shared" ca="1" si="243"/>
        <v>-</v>
      </c>
      <c r="DY79" s="97" t="e">
        <f t="shared" ca="1" si="179"/>
        <v>#REF!</v>
      </c>
      <c r="DZ79" s="97" t="str">
        <f t="shared" si="180"/>
        <v>Minor Retrofit</v>
      </c>
      <c r="EA79" s="97" t="e">
        <f t="shared" ca="1" si="244"/>
        <v>#REF!</v>
      </c>
      <c r="EB79" s="97">
        <f t="shared" si="245"/>
        <v>74</v>
      </c>
      <c r="EC79" s="97">
        <f>Calculation!$W$376</f>
        <v>1</v>
      </c>
      <c r="ED79" s="97" t="str">
        <f t="shared" ca="1" si="246"/>
        <v>-</v>
      </c>
      <c r="EE79" s="97" t="str">
        <f t="shared" ca="1" si="247"/>
        <v>-</v>
      </c>
      <c r="EF79" s="97" t="str">
        <f t="shared" ca="1" si="248"/>
        <v>-</v>
      </c>
      <c r="EG79" s="97" t="str">
        <f t="shared" ca="1" si="249"/>
        <v>-</v>
      </c>
      <c r="EH79" s="97" t="str">
        <f t="shared" ca="1" si="250"/>
        <v>-</v>
      </c>
      <c r="EI79" s="97">
        <f t="shared" ca="1" si="251"/>
        <v>0</v>
      </c>
      <c r="EJ79" s="97">
        <f t="shared" ca="1" si="140"/>
        <v>0</v>
      </c>
      <c r="EK79" s="97" t="str">
        <f t="shared" ca="1" si="252"/>
        <v>00</v>
      </c>
      <c r="EL79" s="97" t="e">
        <f t="shared" ca="1" si="253"/>
        <v>#REF!</v>
      </c>
      <c r="EN79" s="97">
        <v>7.4000000000000003E-6</v>
      </c>
      <c r="EP79" s="97">
        <v>74</v>
      </c>
      <c r="EQ79" s="97">
        <f t="array" aca="1" ref="EQ79" ca="1">MAX(IF($EI$6:$EI$365&lt;EQ78,$EI$6:$EI$365,""))</f>
        <v>0</v>
      </c>
      <c r="ER79" s="97">
        <f t="shared" ca="1" si="254"/>
        <v>0</v>
      </c>
      <c r="ES79" s="97" t="e">
        <f t="shared" ca="1" si="258"/>
        <v>#REF!</v>
      </c>
      <c r="ET79" s="97">
        <f t="shared" ca="1" si="255"/>
        <v>0</v>
      </c>
      <c r="EU79" s="97">
        <f t="shared" ca="1" si="256"/>
        <v>0</v>
      </c>
      <c r="EV79" s="97">
        <f t="shared" ca="1" si="181"/>
        <v>1</v>
      </c>
      <c r="EY79" s="97" t="e">
        <f ca="1">INDEX('MCA-INPUT'!$C$28:$F$42,MATCH(MCA!E79,'MCA-INPUT'!$B$28:$B$42,0),MATCH(MCA!B79,'MCA-INPUT'!$C$27:$F$27,0))</f>
        <v>#REF!</v>
      </c>
      <c r="FB79" s="97" t="str">
        <f t="shared" si="176"/>
        <v>Deep retrofit</v>
      </c>
      <c r="FC79" s="97" t="e">
        <f t="shared" ca="1" si="177"/>
        <v>#REF!</v>
      </c>
      <c r="FD79" s="97" t="e">
        <f t="shared" ca="1" si="178"/>
        <v>#REF!</v>
      </c>
      <c r="FE79" s="97">
        <f t="shared" ca="1" si="167"/>
        <v>0</v>
      </c>
      <c r="FF79" s="97" t="str">
        <f t="shared" ca="1" si="168"/>
        <v>N/A</v>
      </c>
      <c r="FG79" s="97" t="e">
        <f t="shared" ca="1" si="147"/>
        <v>#REF!</v>
      </c>
      <c r="FK79" s="97">
        <v>58</v>
      </c>
      <c r="FL79" s="97">
        <f t="shared" ca="1" si="148"/>
        <v>0</v>
      </c>
      <c r="FM79" s="97" t="e">
        <f t="shared" ca="1" si="149"/>
        <v>#N/A</v>
      </c>
      <c r="FN79" s="111" t="e">
        <f t="shared" ca="1" si="169"/>
        <v>#REF!</v>
      </c>
      <c r="FU79" s="109" t="e">
        <f t="shared" ca="1" si="182"/>
        <v>#REF!</v>
      </c>
      <c r="FV79" s="109" t="e">
        <f t="shared" ca="1" si="183"/>
        <v>#REF!</v>
      </c>
      <c r="FW79" s="110" t="e">
        <f t="shared" ca="1" si="174"/>
        <v>#REF!</v>
      </c>
      <c r="FX79" s="110"/>
      <c r="FY79" s="97" t="e">
        <f t="shared" ca="1" si="257"/>
        <v>#REF!</v>
      </c>
      <c r="FZ79" s="97" t="str">
        <f ca="1">IF(ISERROR(VLOOKUP(FY79,'MCA-INPUT'!$B$45:$F$54,1,FALSE)),"No","Yes")</f>
        <v>No</v>
      </c>
      <c r="GA79" s="109" t="e">
        <f ca="1"/>
        <v>#REF!</v>
      </c>
    </row>
    <row r="80" spans="1:183" x14ac:dyDescent="0.25">
      <c r="A80" s="96">
        <v>75</v>
      </c>
      <c r="B80" s="96" t="s">
        <v>3</v>
      </c>
      <c r="C80" s="106" t="e">
        <f t="shared" ca="1" si="175"/>
        <v>#REF!</v>
      </c>
      <c r="D80" s="107" t="e">
        <f t="shared" ca="1" si="175"/>
        <v>#REF!</v>
      </c>
      <c r="E80" s="96" t="e">
        <f t="shared" ca="1" si="175"/>
        <v>#REF!</v>
      </c>
      <c r="F80" s="96" t="s">
        <v>4</v>
      </c>
      <c r="G80" s="96" t="e">
        <f t="shared" ca="1" si="184"/>
        <v>#REF!</v>
      </c>
      <c r="H80" s="108" t="e">
        <f t="shared" ca="1" si="260"/>
        <v>#REF!</v>
      </c>
      <c r="I80" s="108" t="e">
        <f t="shared" ca="1" si="260"/>
        <v>#REF!</v>
      </c>
      <c r="J80" s="108" t="e">
        <f t="shared" ca="1" si="260"/>
        <v>#REF!</v>
      </c>
      <c r="K80" s="108" t="e">
        <f t="shared" ca="1" si="260"/>
        <v>#REF!</v>
      </c>
      <c r="L80" s="108" t="e">
        <f t="shared" ca="1" si="260"/>
        <v>#REF!</v>
      </c>
      <c r="M80" s="108" t="e">
        <f t="shared" ca="1" si="260"/>
        <v>#REF!</v>
      </c>
      <c r="N80" s="108" t="e">
        <f t="shared" ca="1" si="260"/>
        <v>#REF!</v>
      </c>
      <c r="O80" s="108" t="e">
        <f t="shared" ca="1" si="260"/>
        <v>#REF!</v>
      </c>
      <c r="P80" s="108" t="e">
        <f t="shared" ca="1" si="260"/>
        <v>#REF!</v>
      </c>
      <c r="Q80" s="108" t="e">
        <f t="shared" ca="1" si="260"/>
        <v>#REF!</v>
      </c>
      <c r="R80" s="108" t="e">
        <f t="shared" ca="1" si="260"/>
        <v>#REF!</v>
      </c>
      <c r="S80" s="108" t="e">
        <f t="shared" ca="1" si="260"/>
        <v>#REF!</v>
      </c>
      <c r="T80" s="108" t="e">
        <f t="shared" ca="1" si="260"/>
        <v>#REF!</v>
      </c>
      <c r="U80" s="108" t="e">
        <f t="shared" ca="1" si="260"/>
        <v>#REF!</v>
      </c>
      <c r="V80" s="108" t="e">
        <f t="shared" ca="1" si="260"/>
        <v>#REF!</v>
      </c>
      <c r="W80" s="108" t="e">
        <f t="shared" ca="1" si="260"/>
        <v>#REF!</v>
      </c>
      <c r="X80" s="108" t="e">
        <f t="shared" ca="1" si="259"/>
        <v>#REF!</v>
      </c>
      <c r="Y80" s="108" t="e">
        <f t="shared" ca="1" si="259"/>
        <v>#REF!</v>
      </c>
      <c r="Z80" s="108" t="e">
        <f t="shared" ca="1" si="259"/>
        <v>#REF!</v>
      </c>
      <c r="AA80" s="108" t="e">
        <f t="shared" ca="1" si="259"/>
        <v>#REF!</v>
      </c>
      <c r="AB80" s="108" t="e">
        <f t="shared" ca="1" si="259"/>
        <v>#REF!</v>
      </c>
      <c r="AC80" s="108" t="e">
        <f t="shared" ca="1" si="259"/>
        <v>#REF!</v>
      </c>
      <c r="AD80" s="108" t="e">
        <f t="shared" ca="1" si="259"/>
        <v>#REF!</v>
      </c>
      <c r="AE80" s="108" t="e">
        <f t="shared" ca="1" si="259"/>
        <v>#REF!</v>
      </c>
      <c r="AF80" s="108" t="e">
        <f t="shared" ca="1" si="259"/>
        <v>#REF!</v>
      </c>
      <c r="AG80" s="108" t="e">
        <f t="shared" ca="1" si="259"/>
        <v>#REF!</v>
      </c>
      <c r="AH80" s="108" t="e">
        <f t="shared" ca="1" si="259"/>
        <v>#REF!</v>
      </c>
      <c r="AI80" s="108" t="e">
        <f t="shared" ca="1" si="259"/>
        <v>#REF!</v>
      </c>
      <c r="AJ80" s="108" t="e">
        <f t="shared" ca="1" si="259"/>
        <v>#REF!</v>
      </c>
      <c r="AK80" s="108" t="e">
        <f t="shared" ca="1" si="259"/>
        <v>#REF!</v>
      </c>
      <c r="AL80" s="108" t="e">
        <f t="shared" ca="1" si="259"/>
        <v>#REF!</v>
      </c>
      <c r="AM80" s="108" t="e">
        <f t="shared" ca="1" si="262"/>
        <v>#REF!</v>
      </c>
      <c r="AN80" s="108" t="e">
        <f t="shared" ca="1" si="262"/>
        <v>#REF!</v>
      </c>
      <c r="AO80" s="108" t="e">
        <f t="shared" ca="1" si="262"/>
        <v>#REF!</v>
      </c>
      <c r="AP80" s="108" t="e">
        <f t="shared" ca="1" si="262"/>
        <v>#REF!</v>
      </c>
      <c r="AQ80" s="108" t="e">
        <f t="shared" ca="1" si="262"/>
        <v>#REF!</v>
      </c>
      <c r="AR80" s="108" t="e">
        <f t="shared" ca="1" si="262"/>
        <v>#REF!</v>
      </c>
      <c r="AS80" s="108" t="e">
        <f t="shared" ca="1" si="262"/>
        <v>#REF!</v>
      </c>
      <c r="AT80" s="108" t="e">
        <f t="shared" ca="1" si="262"/>
        <v>#REF!</v>
      </c>
      <c r="AU80" s="108" t="e">
        <f t="shared" ca="1" si="262"/>
        <v>#REF!</v>
      </c>
      <c r="AV80" s="108" t="e">
        <f t="shared" ca="1" si="262"/>
        <v>#REF!</v>
      </c>
      <c r="AW80" s="108" t="e">
        <f t="shared" ca="1" si="262"/>
        <v>#REF!</v>
      </c>
      <c r="AX80" s="108" t="e">
        <f t="shared" ca="1" si="262"/>
        <v>#REF!</v>
      </c>
      <c r="AY80" s="108" t="e">
        <f t="shared" ca="1" si="262"/>
        <v>#REF!</v>
      </c>
      <c r="AZ80" s="108" t="e">
        <f t="shared" ca="1" si="262"/>
        <v>#REF!</v>
      </c>
      <c r="BA80" s="108" t="e">
        <f t="shared" ca="1" si="262"/>
        <v>#REF!</v>
      </c>
      <c r="BB80" s="108" t="e">
        <f t="shared" ca="1" si="262"/>
        <v>#REF!</v>
      </c>
      <c r="BC80" s="108" t="e">
        <f t="shared" ca="1" si="261"/>
        <v>#REF!</v>
      </c>
      <c r="BD80" s="108" t="e">
        <f t="shared" ca="1" si="261"/>
        <v>#REF!</v>
      </c>
      <c r="BE80" s="108" t="e">
        <f t="shared" ca="1" si="261"/>
        <v>#REF!</v>
      </c>
      <c r="BF80" s="108" t="e">
        <f t="shared" ca="1" si="261"/>
        <v>#REF!</v>
      </c>
      <c r="BG80" s="108" t="e">
        <f t="shared" ca="1" si="261"/>
        <v>#REF!</v>
      </c>
      <c r="BH80" s="108" t="e">
        <f t="shared" ca="1" si="261"/>
        <v>#REF!</v>
      </c>
      <c r="BI80" s="108" t="e">
        <f t="shared" ca="1" si="261"/>
        <v>#REF!</v>
      </c>
      <c r="BL80" s="97" t="str">
        <f t="shared" ca="1" si="185"/>
        <v>-</v>
      </c>
      <c r="BM80" s="97" t="str">
        <f t="shared" ca="1" si="186"/>
        <v>-</v>
      </c>
      <c r="BN80" s="97" t="str">
        <f t="shared" ca="1" si="187"/>
        <v>-</v>
      </c>
      <c r="BO80" s="97" t="str">
        <f t="shared" ca="1" si="188"/>
        <v>-</v>
      </c>
      <c r="BP80" s="99" t="str">
        <f t="shared" ca="1" si="189"/>
        <v xml:space="preserve"> - </v>
      </c>
      <c r="BQ80" s="99" t="str">
        <f t="shared" ca="1" si="190"/>
        <v xml:space="preserve"> - </v>
      </c>
      <c r="BR80" s="97" t="str">
        <f t="shared" ca="1" si="191"/>
        <v>-</v>
      </c>
      <c r="BS80" s="97" t="str">
        <f t="shared" ca="1" si="192"/>
        <v>-</v>
      </c>
      <c r="BT80" s="97" t="str">
        <f t="shared" ca="1" si="193"/>
        <v>-</v>
      </c>
      <c r="BU80" s="97" t="str">
        <f t="shared" ca="1" si="194"/>
        <v>-</v>
      </c>
      <c r="BV80" s="97" t="str">
        <f t="shared" ca="1" si="195"/>
        <v>-</v>
      </c>
      <c r="BW80" s="97" t="str">
        <f t="shared" ca="1" si="196"/>
        <v>-</v>
      </c>
      <c r="BX80" s="99" t="str">
        <f t="shared" ca="1" si="197"/>
        <v xml:space="preserve"> - </v>
      </c>
      <c r="BY80" s="99" t="str">
        <f t="shared" ca="1" si="198"/>
        <v xml:space="preserve"> - </v>
      </c>
      <c r="BZ80" s="97" t="str">
        <f t="shared" ca="1" si="199"/>
        <v>-</v>
      </c>
      <c r="CA80" s="97" t="str">
        <f t="shared" ca="1" si="200"/>
        <v>-</v>
      </c>
      <c r="CB80" s="99" t="str">
        <f t="shared" ca="1" si="201"/>
        <v xml:space="preserve"> - </v>
      </c>
      <c r="CC80" s="99" t="str">
        <f t="shared" ca="1" si="202"/>
        <v xml:space="preserve"> - </v>
      </c>
      <c r="CD80" s="99" t="str">
        <f t="shared" ca="1" si="203"/>
        <v xml:space="preserve"> - </v>
      </c>
      <c r="CE80" s="99" t="str">
        <f t="shared" ca="1" si="204"/>
        <v xml:space="preserve"> - </v>
      </c>
      <c r="CF80" s="99" t="str">
        <f t="shared" ca="1" si="205"/>
        <v xml:space="preserve"> - </v>
      </c>
      <c r="CG80" s="99" t="str">
        <f t="shared" ca="1" si="206"/>
        <v xml:space="preserve"> - </v>
      </c>
      <c r="CH80" s="97" t="str">
        <f t="shared" ca="1" si="207"/>
        <v>-</v>
      </c>
      <c r="CI80" s="97" t="str">
        <f t="shared" ca="1" si="208"/>
        <v>-</v>
      </c>
      <c r="CJ80" s="97" t="str">
        <f t="shared" ca="1" si="209"/>
        <v>-</v>
      </c>
      <c r="CK80" s="97" t="str">
        <f t="shared" ca="1" si="210"/>
        <v>-</v>
      </c>
      <c r="CL80" s="97" t="str">
        <f t="shared" ca="1" si="211"/>
        <v>-</v>
      </c>
      <c r="CM80" s="97" t="str">
        <f t="shared" ca="1" si="212"/>
        <v>-</v>
      </c>
      <c r="CN80" s="97" t="str">
        <f t="shared" ca="1" si="213"/>
        <v>-</v>
      </c>
      <c r="CO80" s="97" t="str">
        <f t="shared" ca="1" si="214"/>
        <v>-</v>
      </c>
      <c r="CP80" s="97" t="str">
        <f t="shared" ca="1" si="215"/>
        <v>-</v>
      </c>
      <c r="CQ80" s="97" t="str">
        <f t="shared" ca="1" si="216"/>
        <v>-</v>
      </c>
      <c r="CR80" s="97" t="str">
        <f t="shared" ca="1" si="217"/>
        <v>-</v>
      </c>
      <c r="CS80" s="97" t="str">
        <f t="shared" ca="1" si="218"/>
        <v>-</v>
      </c>
      <c r="CT80" s="97" t="str">
        <f t="shared" ca="1" si="219"/>
        <v>-</v>
      </c>
      <c r="CU80" s="97" t="str">
        <f t="shared" ca="1" si="220"/>
        <v>-</v>
      </c>
      <c r="CV80" s="97" t="str">
        <f t="shared" ca="1" si="221"/>
        <v>-</v>
      </c>
      <c r="CW80" s="97" t="str">
        <f t="shared" ca="1" si="222"/>
        <v>-</v>
      </c>
      <c r="CX80" s="97" t="str">
        <f t="shared" ca="1" si="223"/>
        <v>-</v>
      </c>
      <c r="CY80" s="97" t="str">
        <f t="shared" ca="1" si="224"/>
        <v>-</v>
      </c>
      <c r="CZ80" s="97" t="str">
        <f t="shared" ca="1" si="225"/>
        <v>-</v>
      </c>
      <c r="DA80" s="97" t="str">
        <f t="shared" ca="1" si="226"/>
        <v>-</v>
      </c>
      <c r="DB80" s="97" t="str">
        <f t="shared" ca="1" si="227"/>
        <v>-</v>
      </c>
      <c r="DC80" s="97" t="str">
        <f t="shared" ca="1" si="228"/>
        <v>-</v>
      </c>
      <c r="DD80" s="97" t="str">
        <f t="shared" ca="1" si="229"/>
        <v>-</v>
      </c>
      <c r="DE80" s="97" t="str">
        <f t="shared" ca="1" si="230"/>
        <v>-</v>
      </c>
      <c r="DF80" s="97" t="str">
        <f t="shared" ca="1" si="231"/>
        <v>-</v>
      </c>
      <c r="DG80" s="97" t="str">
        <f t="shared" ca="1" si="232"/>
        <v>-</v>
      </c>
      <c r="DH80" s="97" t="str">
        <f t="shared" ca="1" si="233"/>
        <v>-</v>
      </c>
      <c r="DI80" s="97" t="str">
        <f t="shared" ca="1" si="234"/>
        <v>-</v>
      </c>
      <c r="DJ80" s="97" t="str">
        <f t="shared" ca="1" si="235"/>
        <v>-</v>
      </c>
      <c r="DK80" s="97" t="str">
        <f t="shared" ca="1" si="236"/>
        <v>-</v>
      </c>
      <c r="DL80" s="97" t="str">
        <f t="shared" ca="1" si="237"/>
        <v>-</v>
      </c>
      <c r="DM80" s="97" t="str">
        <f t="shared" ca="1" si="238"/>
        <v>-</v>
      </c>
      <c r="DN80" s="97">
        <v>80</v>
      </c>
      <c r="DT80" s="97" t="str">
        <f t="shared" ca="1" si="239"/>
        <v>-</v>
      </c>
      <c r="DU80" s="97" t="str">
        <f t="shared" ca="1" si="240"/>
        <v>-</v>
      </c>
      <c r="DV80" s="97" t="str">
        <f t="shared" ca="1" si="241"/>
        <v>-</v>
      </c>
      <c r="DW80" s="97" t="str">
        <f t="shared" ca="1" si="242"/>
        <v>-</v>
      </c>
      <c r="DX80" s="97" t="str">
        <f t="shared" ca="1" si="243"/>
        <v>-</v>
      </c>
      <c r="DY80" s="97" t="e">
        <f t="shared" ca="1" si="179"/>
        <v>#REF!</v>
      </c>
      <c r="DZ80" s="97" t="str">
        <f t="shared" si="180"/>
        <v>Minor Retrofit</v>
      </c>
      <c r="EA80" s="97" t="e">
        <f t="shared" ca="1" si="244"/>
        <v>#REF!</v>
      </c>
      <c r="EB80" s="97">
        <f t="shared" si="245"/>
        <v>75</v>
      </c>
      <c r="EC80" s="97">
        <f>Calculation!$W$376</f>
        <v>1</v>
      </c>
      <c r="ED80" s="97" t="str">
        <f t="shared" ca="1" si="246"/>
        <v>-</v>
      </c>
      <c r="EE80" s="97" t="str">
        <f t="shared" ca="1" si="247"/>
        <v>-</v>
      </c>
      <c r="EF80" s="97" t="str">
        <f t="shared" ca="1" si="248"/>
        <v>-</v>
      </c>
      <c r="EG80" s="97" t="str">
        <f t="shared" ca="1" si="249"/>
        <v>-</v>
      </c>
      <c r="EH80" s="97" t="str">
        <f t="shared" ca="1" si="250"/>
        <v>-</v>
      </c>
      <c r="EI80" s="97">
        <f t="shared" ca="1" si="251"/>
        <v>0</v>
      </c>
      <c r="EJ80" s="97">
        <f t="shared" ca="1" si="140"/>
        <v>0</v>
      </c>
      <c r="EK80" s="97" t="str">
        <f t="shared" ca="1" si="252"/>
        <v>00</v>
      </c>
      <c r="EL80" s="97" t="e">
        <f t="shared" ca="1" si="253"/>
        <v>#REF!</v>
      </c>
      <c r="EN80" s="97">
        <v>7.5000000000000002E-6</v>
      </c>
      <c r="EP80" s="97">
        <v>75</v>
      </c>
      <c r="EQ80" s="97">
        <f t="array" aca="1" ref="EQ80" ca="1">MAX(IF($EI$6:$EI$365&lt;EQ79,$EI$6:$EI$365,""))</f>
        <v>0</v>
      </c>
      <c r="ER80" s="97">
        <f t="shared" ca="1" si="254"/>
        <v>0</v>
      </c>
      <c r="ES80" s="97" t="e">
        <f t="shared" ca="1" si="258"/>
        <v>#REF!</v>
      </c>
      <c r="ET80" s="97">
        <f t="shared" ca="1" si="255"/>
        <v>0</v>
      </c>
      <c r="EU80" s="97">
        <f t="shared" ca="1" si="256"/>
        <v>0</v>
      </c>
      <c r="EV80" s="97">
        <f t="shared" ca="1" si="181"/>
        <v>1</v>
      </c>
      <c r="EY80" s="97" t="e">
        <f ca="1">INDEX('MCA-INPUT'!$C$28:$F$42,MATCH(MCA!E80,'MCA-INPUT'!$B$28:$B$42,0),MATCH(MCA!B80,'MCA-INPUT'!$C$27:$F$27,0))</f>
        <v>#REF!</v>
      </c>
      <c r="FB80" s="97" t="str">
        <f t="shared" si="176"/>
        <v>Deep retrofit</v>
      </c>
      <c r="FC80" s="97" t="e">
        <f t="shared" ca="1" si="177"/>
        <v>#REF!</v>
      </c>
      <c r="FD80" s="97" t="e">
        <f t="shared" ca="1" si="178"/>
        <v>#REF!</v>
      </c>
      <c r="FE80" s="97">
        <f t="shared" ca="1" si="167"/>
        <v>0</v>
      </c>
      <c r="FF80" s="97" t="str">
        <f t="shared" ca="1" si="168"/>
        <v>N/A</v>
      </c>
      <c r="FG80" s="97" t="e">
        <f t="shared" ca="1" si="147"/>
        <v>#REF!</v>
      </c>
      <c r="FK80" s="97">
        <v>59</v>
      </c>
      <c r="FL80" s="97">
        <f t="shared" ca="1" si="148"/>
        <v>0</v>
      </c>
      <c r="FM80" s="97" t="e">
        <f t="shared" ca="1" si="149"/>
        <v>#N/A</v>
      </c>
      <c r="FN80" s="111" t="e">
        <f t="shared" ca="1" si="169"/>
        <v>#REF!</v>
      </c>
      <c r="FU80" s="109" t="e">
        <f t="shared" ca="1" si="182"/>
        <v>#REF!</v>
      </c>
      <c r="FV80" s="109" t="e">
        <f t="shared" ca="1" si="183"/>
        <v>#REF!</v>
      </c>
      <c r="FW80" s="110" t="e">
        <f t="shared" ca="1" si="174"/>
        <v>#REF!</v>
      </c>
      <c r="FX80" s="110"/>
      <c r="FY80" s="97" t="e">
        <f t="shared" ca="1" si="257"/>
        <v>#REF!</v>
      </c>
      <c r="FZ80" s="97" t="str">
        <f ca="1">IF(ISERROR(VLOOKUP(FY80,'MCA-INPUT'!$B$45:$F$54,1,FALSE)),"No","Yes")</f>
        <v>No</v>
      </c>
      <c r="GA80" s="109" t="e">
        <f ca="1"/>
        <v>#REF!</v>
      </c>
    </row>
    <row r="81" spans="1:183" x14ac:dyDescent="0.25">
      <c r="A81" s="96">
        <v>76</v>
      </c>
      <c r="B81" s="96" t="s">
        <v>3</v>
      </c>
      <c r="C81" s="106" t="e">
        <f t="shared" ca="1" si="175"/>
        <v>#REF!</v>
      </c>
      <c r="D81" s="107" t="e">
        <f t="shared" ca="1" si="175"/>
        <v>#REF!</v>
      </c>
      <c r="E81" s="96" t="e">
        <f t="shared" ca="1" si="175"/>
        <v>#REF!</v>
      </c>
      <c r="F81" s="96" t="s">
        <v>4</v>
      </c>
      <c r="G81" s="96" t="e">
        <f t="shared" ca="1" si="184"/>
        <v>#REF!</v>
      </c>
      <c r="H81" s="108" t="e">
        <f t="shared" ca="1" si="260"/>
        <v>#REF!</v>
      </c>
      <c r="I81" s="108" t="e">
        <f t="shared" ca="1" si="260"/>
        <v>#REF!</v>
      </c>
      <c r="J81" s="108" t="e">
        <f t="shared" ca="1" si="260"/>
        <v>#REF!</v>
      </c>
      <c r="K81" s="108" t="e">
        <f t="shared" ca="1" si="260"/>
        <v>#REF!</v>
      </c>
      <c r="L81" s="108" t="e">
        <f t="shared" ca="1" si="260"/>
        <v>#REF!</v>
      </c>
      <c r="M81" s="108" t="e">
        <f t="shared" ca="1" si="260"/>
        <v>#REF!</v>
      </c>
      <c r="N81" s="108" t="e">
        <f t="shared" ca="1" si="260"/>
        <v>#REF!</v>
      </c>
      <c r="O81" s="108" t="e">
        <f t="shared" ca="1" si="260"/>
        <v>#REF!</v>
      </c>
      <c r="P81" s="108" t="e">
        <f t="shared" ca="1" si="260"/>
        <v>#REF!</v>
      </c>
      <c r="Q81" s="108" t="e">
        <f t="shared" ca="1" si="260"/>
        <v>#REF!</v>
      </c>
      <c r="R81" s="108" t="e">
        <f t="shared" ca="1" si="260"/>
        <v>#REF!</v>
      </c>
      <c r="S81" s="108" t="e">
        <f t="shared" ca="1" si="260"/>
        <v>#REF!</v>
      </c>
      <c r="T81" s="108" t="e">
        <f t="shared" ca="1" si="260"/>
        <v>#REF!</v>
      </c>
      <c r="U81" s="108" t="e">
        <f t="shared" ca="1" si="260"/>
        <v>#REF!</v>
      </c>
      <c r="V81" s="108" t="e">
        <f t="shared" ca="1" si="260"/>
        <v>#REF!</v>
      </c>
      <c r="W81" s="108" t="e">
        <f t="shared" ca="1" si="260"/>
        <v>#REF!</v>
      </c>
      <c r="X81" s="108" t="e">
        <f t="shared" ca="1" si="259"/>
        <v>#REF!</v>
      </c>
      <c r="Y81" s="108" t="e">
        <f t="shared" ca="1" si="259"/>
        <v>#REF!</v>
      </c>
      <c r="Z81" s="108" t="e">
        <f t="shared" ca="1" si="259"/>
        <v>#REF!</v>
      </c>
      <c r="AA81" s="108" t="e">
        <f t="shared" ca="1" si="259"/>
        <v>#REF!</v>
      </c>
      <c r="AB81" s="108" t="e">
        <f t="shared" ca="1" si="259"/>
        <v>#REF!</v>
      </c>
      <c r="AC81" s="108" t="e">
        <f t="shared" ca="1" si="259"/>
        <v>#REF!</v>
      </c>
      <c r="AD81" s="108" t="e">
        <f t="shared" ca="1" si="259"/>
        <v>#REF!</v>
      </c>
      <c r="AE81" s="108" t="e">
        <f t="shared" ca="1" si="259"/>
        <v>#REF!</v>
      </c>
      <c r="AF81" s="108" t="e">
        <f t="shared" ca="1" si="259"/>
        <v>#REF!</v>
      </c>
      <c r="AG81" s="108" t="e">
        <f t="shared" ca="1" si="259"/>
        <v>#REF!</v>
      </c>
      <c r="AH81" s="108" t="e">
        <f t="shared" ca="1" si="259"/>
        <v>#REF!</v>
      </c>
      <c r="AI81" s="108" t="e">
        <f t="shared" ca="1" si="259"/>
        <v>#REF!</v>
      </c>
      <c r="AJ81" s="108" t="e">
        <f t="shared" ca="1" si="259"/>
        <v>#REF!</v>
      </c>
      <c r="AK81" s="108" t="e">
        <f t="shared" ca="1" si="259"/>
        <v>#REF!</v>
      </c>
      <c r="AL81" s="108" t="e">
        <f t="shared" ca="1" si="259"/>
        <v>#REF!</v>
      </c>
      <c r="AM81" s="108" t="e">
        <f t="shared" ca="1" si="262"/>
        <v>#REF!</v>
      </c>
      <c r="AN81" s="108" t="e">
        <f t="shared" ca="1" si="262"/>
        <v>#REF!</v>
      </c>
      <c r="AO81" s="108" t="e">
        <f t="shared" ca="1" si="262"/>
        <v>#REF!</v>
      </c>
      <c r="AP81" s="108" t="e">
        <f t="shared" ca="1" si="262"/>
        <v>#REF!</v>
      </c>
      <c r="AQ81" s="108" t="e">
        <f t="shared" ca="1" si="262"/>
        <v>#REF!</v>
      </c>
      <c r="AR81" s="108" t="e">
        <f t="shared" ca="1" si="262"/>
        <v>#REF!</v>
      </c>
      <c r="AS81" s="108" t="e">
        <f t="shared" ca="1" si="262"/>
        <v>#REF!</v>
      </c>
      <c r="AT81" s="108" t="e">
        <f t="shared" ca="1" si="262"/>
        <v>#REF!</v>
      </c>
      <c r="AU81" s="108" t="e">
        <f t="shared" ca="1" si="262"/>
        <v>#REF!</v>
      </c>
      <c r="AV81" s="108" t="e">
        <f t="shared" ca="1" si="262"/>
        <v>#REF!</v>
      </c>
      <c r="AW81" s="108" t="e">
        <f t="shared" ca="1" si="262"/>
        <v>#REF!</v>
      </c>
      <c r="AX81" s="108" t="e">
        <f t="shared" ca="1" si="262"/>
        <v>#REF!</v>
      </c>
      <c r="AY81" s="108" t="e">
        <f t="shared" ca="1" si="262"/>
        <v>#REF!</v>
      </c>
      <c r="AZ81" s="108" t="e">
        <f t="shared" ca="1" si="262"/>
        <v>#REF!</v>
      </c>
      <c r="BA81" s="108" t="e">
        <f t="shared" ca="1" si="262"/>
        <v>#REF!</v>
      </c>
      <c r="BB81" s="108" t="e">
        <f t="shared" ca="1" si="262"/>
        <v>#REF!</v>
      </c>
      <c r="BC81" s="108" t="e">
        <f t="shared" ca="1" si="261"/>
        <v>#REF!</v>
      </c>
      <c r="BD81" s="108" t="e">
        <f t="shared" ca="1" si="261"/>
        <v>#REF!</v>
      </c>
      <c r="BE81" s="108" t="e">
        <f t="shared" ca="1" si="261"/>
        <v>#REF!</v>
      </c>
      <c r="BF81" s="108" t="e">
        <f t="shared" ca="1" si="261"/>
        <v>#REF!</v>
      </c>
      <c r="BG81" s="108" t="e">
        <f t="shared" ca="1" si="261"/>
        <v>#REF!</v>
      </c>
      <c r="BH81" s="108" t="e">
        <f t="shared" ca="1" si="261"/>
        <v>#REF!</v>
      </c>
      <c r="BI81" s="108" t="e">
        <f t="shared" ca="1" si="261"/>
        <v>#REF!</v>
      </c>
      <c r="BL81" s="97" t="str">
        <f t="shared" ca="1" si="185"/>
        <v>-</v>
      </c>
      <c r="BM81" s="97" t="str">
        <f t="shared" ca="1" si="186"/>
        <v>-</v>
      </c>
      <c r="BN81" s="97" t="str">
        <f t="shared" ca="1" si="187"/>
        <v>-</v>
      </c>
      <c r="BO81" s="97" t="str">
        <f t="shared" ca="1" si="188"/>
        <v>-</v>
      </c>
      <c r="BP81" s="99" t="str">
        <f t="shared" ca="1" si="189"/>
        <v xml:space="preserve"> - </v>
      </c>
      <c r="BQ81" s="99" t="str">
        <f t="shared" ca="1" si="190"/>
        <v xml:space="preserve"> - </v>
      </c>
      <c r="BR81" s="97" t="str">
        <f t="shared" ca="1" si="191"/>
        <v>-</v>
      </c>
      <c r="BS81" s="97" t="str">
        <f t="shared" ca="1" si="192"/>
        <v>-</v>
      </c>
      <c r="BT81" s="97" t="str">
        <f t="shared" ca="1" si="193"/>
        <v>-</v>
      </c>
      <c r="BU81" s="97" t="str">
        <f t="shared" ca="1" si="194"/>
        <v>-</v>
      </c>
      <c r="BV81" s="97" t="str">
        <f t="shared" ca="1" si="195"/>
        <v>-</v>
      </c>
      <c r="BW81" s="97" t="str">
        <f t="shared" ca="1" si="196"/>
        <v>-</v>
      </c>
      <c r="BX81" s="99" t="str">
        <f t="shared" ca="1" si="197"/>
        <v xml:space="preserve"> - </v>
      </c>
      <c r="BY81" s="99" t="str">
        <f t="shared" ca="1" si="198"/>
        <v xml:space="preserve"> - </v>
      </c>
      <c r="BZ81" s="97" t="str">
        <f t="shared" ca="1" si="199"/>
        <v>-</v>
      </c>
      <c r="CA81" s="97" t="str">
        <f t="shared" ca="1" si="200"/>
        <v>-</v>
      </c>
      <c r="CB81" s="99" t="str">
        <f t="shared" ca="1" si="201"/>
        <v xml:space="preserve"> - </v>
      </c>
      <c r="CC81" s="99" t="str">
        <f t="shared" ca="1" si="202"/>
        <v xml:space="preserve"> - </v>
      </c>
      <c r="CD81" s="99" t="str">
        <f t="shared" ca="1" si="203"/>
        <v xml:space="preserve"> - </v>
      </c>
      <c r="CE81" s="99" t="str">
        <f t="shared" ca="1" si="204"/>
        <v xml:space="preserve"> - </v>
      </c>
      <c r="CF81" s="99" t="str">
        <f t="shared" ca="1" si="205"/>
        <v xml:space="preserve"> - </v>
      </c>
      <c r="CG81" s="99" t="str">
        <f t="shared" ca="1" si="206"/>
        <v xml:space="preserve"> - </v>
      </c>
      <c r="CH81" s="97" t="str">
        <f t="shared" ca="1" si="207"/>
        <v>-</v>
      </c>
      <c r="CI81" s="97" t="str">
        <f t="shared" ca="1" si="208"/>
        <v>-</v>
      </c>
      <c r="CJ81" s="97" t="str">
        <f t="shared" ca="1" si="209"/>
        <v>-</v>
      </c>
      <c r="CK81" s="97" t="str">
        <f t="shared" ca="1" si="210"/>
        <v>-</v>
      </c>
      <c r="CL81" s="97" t="str">
        <f t="shared" ca="1" si="211"/>
        <v>-</v>
      </c>
      <c r="CM81" s="97" t="str">
        <f t="shared" ca="1" si="212"/>
        <v>-</v>
      </c>
      <c r="CN81" s="97" t="str">
        <f t="shared" ca="1" si="213"/>
        <v>-</v>
      </c>
      <c r="CO81" s="97" t="str">
        <f t="shared" ca="1" si="214"/>
        <v>-</v>
      </c>
      <c r="CP81" s="97" t="str">
        <f t="shared" ca="1" si="215"/>
        <v>-</v>
      </c>
      <c r="CQ81" s="97" t="str">
        <f t="shared" ca="1" si="216"/>
        <v>-</v>
      </c>
      <c r="CR81" s="97" t="str">
        <f t="shared" ca="1" si="217"/>
        <v>-</v>
      </c>
      <c r="CS81" s="97" t="str">
        <f t="shared" ca="1" si="218"/>
        <v>-</v>
      </c>
      <c r="CT81" s="97" t="str">
        <f t="shared" ca="1" si="219"/>
        <v>-</v>
      </c>
      <c r="CU81" s="97" t="str">
        <f t="shared" ca="1" si="220"/>
        <v>-</v>
      </c>
      <c r="CV81" s="97" t="str">
        <f t="shared" ca="1" si="221"/>
        <v>-</v>
      </c>
      <c r="CW81" s="97" t="str">
        <f t="shared" ca="1" si="222"/>
        <v>-</v>
      </c>
      <c r="CX81" s="97" t="str">
        <f t="shared" ca="1" si="223"/>
        <v>-</v>
      </c>
      <c r="CY81" s="97" t="str">
        <f t="shared" ca="1" si="224"/>
        <v>-</v>
      </c>
      <c r="CZ81" s="97" t="str">
        <f t="shared" ca="1" si="225"/>
        <v>-</v>
      </c>
      <c r="DA81" s="97" t="str">
        <f t="shared" ca="1" si="226"/>
        <v>-</v>
      </c>
      <c r="DB81" s="97" t="str">
        <f t="shared" ca="1" si="227"/>
        <v>-</v>
      </c>
      <c r="DC81" s="97" t="str">
        <f t="shared" ca="1" si="228"/>
        <v>-</v>
      </c>
      <c r="DD81" s="97" t="str">
        <f t="shared" ca="1" si="229"/>
        <v>-</v>
      </c>
      <c r="DE81" s="97" t="str">
        <f t="shared" ca="1" si="230"/>
        <v>-</v>
      </c>
      <c r="DF81" s="97" t="str">
        <f t="shared" ca="1" si="231"/>
        <v>-</v>
      </c>
      <c r="DG81" s="97" t="str">
        <f t="shared" ca="1" si="232"/>
        <v>-</v>
      </c>
      <c r="DH81" s="97" t="str">
        <f t="shared" ca="1" si="233"/>
        <v>-</v>
      </c>
      <c r="DI81" s="97" t="str">
        <f t="shared" ca="1" si="234"/>
        <v>-</v>
      </c>
      <c r="DJ81" s="97" t="str">
        <f t="shared" ca="1" si="235"/>
        <v>-</v>
      </c>
      <c r="DK81" s="97" t="str">
        <f t="shared" ca="1" si="236"/>
        <v>-</v>
      </c>
      <c r="DL81" s="97" t="str">
        <f t="shared" ca="1" si="237"/>
        <v>-</v>
      </c>
      <c r="DM81" s="97" t="str">
        <f t="shared" ca="1" si="238"/>
        <v>-</v>
      </c>
      <c r="DN81" s="97">
        <v>81</v>
      </c>
      <c r="DT81" s="97" t="str">
        <f t="shared" ca="1" si="239"/>
        <v>-</v>
      </c>
      <c r="DU81" s="97" t="str">
        <f t="shared" ca="1" si="240"/>
        <v>-</v>
      </c>
      <c r="DV81" s="97" t="str">
        <f t="shared" ca="1" si="241"/>
        <v>-</v>
      </c>
      <c r="DW81" s="97" t="str">
        <f t="shared" ca="1" si="242"/>
        <v>-</v>
      </c>
      <c r="DX81" s="97" t="str">
        <f t="shared" ca="1" si="243"/>
        <v>-</v>
      </c>
      <c r="DY81" s="97" t="e">
        <f t="shared" ca="1" si="179"/>
        <v>#REF!</v>
      </c>
      <c r="DZ81" s="97" t="str">
        <f t="shared" si="180"/>
        <v>Minor Retrofit</v>
      </c>
      <c r="EA81" s="97" t="e">
        <f t="shared" ca="1" si="244"/>
        <v>#REF!</v>
      </c>
      <c r="EB81" s="97">
        <f t="shared" si="245"/>
        <v>76</v>
      </c>
      <c r="EC81" s="97">
        <f>Calculation!$W$376</f>
        <v>1</v>
      </c>
      <c r="ED81" s="97" t="str">
        <f t="shared" ca="1" si="246"/>
        <v>-</v>
      </c>
      <c r="EE81" s="97" t="str">
        <f t="shared" ca="1" si="247"/>
        <v>-</v>
      </c>
      <c r="EF81" s="97" t="str">
        <f t="shared" ca="1" si="248"/>
        <v>-</v>
      </c>
      <c r="EG81" s="97" t="str">
        <f t="shared" ca="1" si="249"/>
        <v>-</v>
      </c>
      <c r="EH81" s="97" t="str">
        <f t="shared" ca="1" si="250"/>
        <v>-</v>
      </c>
      <c r="EI81" s="97">
        <f t="shared" ca="1" si="251"/>
        <v>0</v>
      </c>
      <c r="EJ81" s="97">
        <f t="shared" ca="1" si="140"/>
        <v>0</v>
      </c>
      <c r="EK81" s="97" t="str">
        <f t="shared" ca="1" si="252"/>
        <v>00</v>
      </c>
      <c r="EL81" s="97" t="e">
        <f t="shared" ca="1" si="253"/>
        <v>#REF!</v>
      </c>
      <c r="EN81" s="97">
        <v>7.6000000000000001E-6</v>
      </c>
      <c r="EP81" s="97">
        <v>76</v>
      </c>
      <c r="EQ81" s="97">
        <f t="array" aca="1" ref="EQ81" ca="1">MAX(IF($EI$6:$EI$365&lt;EQ80,$EI$6:$EI$365,""))</f>
        <v>0</v>
      </c>
      <c r="ER81" s="97">
        <f t="shared" ca="1" si="254"/>
        <v>0</v>
      </c>
      <c r="ES81" s="97" t="e">
        <f t="shared" ca="1" si="258"/>
        <v>#REF!</v>
      </c>
      <c r="ET81" s="97">
        <f t="shared" ca="1" si="255"/>
        <v>0</v>
      </c>
      <c r="EU81" s="97">
        <f t="shared" ca="1" si="256"/>
        <v>0</v>
      </c>
      <c r="EV81" s="97">
        <f t="shared" ca="1" si="181"/>
        <v>1</v>
      </c>
      <c r="EY81" s="97" t="e">
        <f ca="1">INDEX('MCA-INPUT'!$C$28:$F$42,MATCH(MCA!E81,'MCA-INPUT'!$B$28:$B$42,0),MATCH(MCA!B81,'MCA-INPUT'!$C$27:$F$27,0))</f>
        <v>#REF!</v>
      </c>
      <c r="FB81" s="97" t="str">
        <f t="shared" si="176"/>
        <v>Deep retrofit</v>
      </c>
      <c r="FC81" s="97" t="e">
        <f t="shared" ca="1" si="177"/>
        <v>#REF!</v>
      </c>
      <c r="FD81" s="97" t="e">
        <f t="shared" ca="1" si="178"/>
        <v>#REF!</v>
      </c>
      <c r="FE81" s="97">
        <f t="shared" ca="1" si="167"/>
        <v>0</v>
      </c>
      <c r="FF81" s="97" t="str">
        <f t="shared" ca="1" si="168"/>
        <v>N/A</v>
      </c>
      <c r="FG81" s="97" t="e">
        <f t="shared" ca="1" si="147"/>
        <v>#REF!</v>
      </c>
      <c r="FK81" s="97">
        <v>60</v>
      </c>
      <c r="FL81" s="97">
        <f t="shared" ca="1" si="148"/>
        <v>0</v>
      </c>
      <c r="FM81" s="97" t="e">
        <f t="shared" ca="1" si="149"/>
        <v>#N/A</v>
      </c>
      <c r="FN81" s="111" t="e">
        <f t="shared" ca="1" si="169"/>
        <v>#REF!</v>
      </c>
      <c r="FU81" s="109" t="e">
        <f t="shared" ca="1" si="182"/>
        <v>#REF!</v>
      </c>
      <c r="FV81" s="109" t="e">
        <f t="shared" ca="1" si="183"/>
        <v>#REF!</v>
      </c>
      <c r="FW81" s="110" t="e">
        <f t="shared" ca="1" si="174"/>
        <v>#REF!</v>
      </c>
      <c r="FX81" s="110"/>
      <c r="FY81" s="97" t="e">
        <f t="shared" ca="1" si="257"/>
        <v>#REF!</v>
      </c>
      <c r="FZ81" s="97" t="str">
        <f ca="1">IF(ISERROR(VLOOKUP(FY81,'MCA-INPUT'!$B$45:$F$54,1,FALSE)),"No","Yes")</f>
        <v>No</v>
      </c>
      <c r="GA81" s="109" t="e">
        <f ca="1"/>
        <v>#REF!</v>
      </c>
    </row>
    <row r="82" spans="1:183" x14ac:dyDescent="0.25">
      <c r="A82" s="96">
        <v>77</v>
      </c>
      <c r="B82" s="96" t="s">
        <v>3</v>
      </c>
      <c r="C82" s="106" t="e">
        <f t="shared" ca="1" si="175"/>
        <v>#REF!</v>
      </c>
      <c r="D82" s="107" t="e">
        <f t="shared" ca="1" si="175"/>
        <v>#REF!</v>
      </c>
      <c r="E82" s="96" t="e">
        <f t="shared" ca="1" si="175"/>
        <v>#REF!</v>
      </c>
      <c r="F82" s="96" t="s">
        <v>4</v>
      </c>
      <c r="G82" s="96" t="e">
        <f t="shared" ca="1" si="184"/>
        <v>#REF!</v>
      </c>
      <c r="H82" s="108" t="e">
        <f t="shared" ca="1" si="260"/>
        <v>#REF!</v>
      </c>
      <c r="I82" s="108" t="e">
        <f t="shared" ca="1" si="260"/>
        <v>#REF!</v>
      </c>
      <c r="J82" s="108" t="e">
        <f t="shared" ca="1" si="260"/>
        <v>#REF!</v>
      </c>
      <c r="K82" s="108" t="e">
        <f t="shared" ca="1" si="260"/>
        <v>#REF!</v>
      </c>
      <c r="L82" s="108" t="e">
        <f t="shared" ca="1" si="260"/>
        <v>#REF!</v>
      </c>
      <c r="M82" s="108" t="e">
        <f t="shared" ca="1" si="260"/>
        <v>#REF!</v>
      </c>
      <c r="N82" s="108" t="e">
        <f t="shared" ca="1" si="260"/>
        <v>#REF!</v>
      </c>
      <c r="O82" s="108" t="e">
        <f t="shared" ca="1" si="260"/>
        <v>#REF!</v>
      </c>
      <c r="P82" s="108" t="e">
        <f t="shared" ca="1" si="260"/>
        <v>#REF!</v>
      </c>
      <c r="Q82" s="108" t="e">
        <f t="shared" ca="1" si="260"/>
        <v>#REF!</v>
      </c>
      <c r="R82" s="108" t="e">
        <f t="shared" ca="1" si="260"/>
        <v>#REF!</v>
      </c>
      <c r="S82" s="108" t="e">
        <f t="shared" ca="1" si="260"/>
        <v>#REF!</v>
      </c>
      <c r="T82" s="108" t="e">
        <f t="shared" ca="1" si="260"/>
        <v>#REF!</v>
      </c>
      <c r="U82" s="108" t="e">
        <f t="shared" ca="1" si="260"/>
        <v>#REF!</v>
      </c>
      <c r="V82" s="108" t="e">
        <f t="shared" ca="1" si="260"/>
        <v>#REF!</v>
      </c>
      <c r="W82" s="108" t="e">
        <f t="shared" ca="1" si="260"/>
        <v>#REF!</v>
      </c>
      <c r="X82" s="108" t="e">
        <f t="shared" ca="1" si="259"/>
        <v>#REF!</v>
      </c>
      <c r="Y82" s="108" t="e">
        <f t="shared" ca="1" si="259"/>
        <v>#REF!</v>
      </c>
      <c r="Z82" s="108" t="e">
        <f t="shared" ca="1" si="259"/>
        <v>#REF!</v>
      </c>
      <c r="AA82" s="108" t="e">
        <f t="shared" ca="1" si="259"/>
        <v>#REF!</v>
      </c>
      <c r="AB82" s="108" t="e">
        <f t="shared" ca="1" si="259"/>
        <v>#REF!</v>
      </c>
      <c r="AC82" s="108" t="e">
        <f t="shared" ca="1" si="259"/>
        <v>#REF!</v>
      </c>
      <c r="AD82" s="108" t="e">
        <f t="shared" ca="1" si="259"/>
        <v>#REF!</v>
      </c>
      <c r="AE82" s="108" t="e">
        <f t="shared" ca="1" si="259"/>
        <v>#REF!</v>
      </c>
      <c r="AF82" s="108" t="e">
        <f t="shared" ca="1" si="259"/>
        <v>#REF!</v>
      </c>
      <c r="AG82" s="108" t="e">
        <f t="shared" ca="1" si="259"/>
        <v>#REF!</v>
      </c>
      <c r="AH82" s="108" t="e">
        <f t="shared" ca="1" si="259"/>
        <v>#REF!</v>
      </c>
      <c r="AI82" s="108" t="e">
        <f t="shared" ca="1" si="259"/>
        <v>#REF!</v>
      </c>
      <c r="AJ82" s="108" t="e">
        <f t="shared" ca="1" si="259"/>
        <v>#REF!</v>
      </c>
      <c r="AK82" s="108" t="e">
        <f t="shared" ca="1" si="259"/>
        <v>#REF!</v>
      </c>
      <c r="AL82" s="108" t="e">
        <f t="shared" ca="1" si="259"/>
        <v>#REF!</v>
      </c>
      <c r="AM82" s="108" t="e">
        <f t="shared" ca="1" si="262"/>
        <v>#REF!</v>
      </c>
      <c r="AN82" s="108" t="e">
        <f t="shared" ca="1" si="262"/>
        <v>#REF!</v>
      </c>
      <c r="AO82" s="108" t="e">
        <f t="shared" ca="1" si="262"/>
        <v>#REF!</v>
      </c>
      <c r="AP82" s="108" t="e">
        <f t="shared" ca="1" si="262"/>
        <v>#REF!</v>
      </c>
      <c r="AQ82" s="108" t="e">
        <f t="shared" ca="1" si="262"/>
        <v>#REF!</v>
      </c>
      <c r="AR82" s="108" t="e">
        <f t="shared" ca="1" si="262"/>
        <v>#REF!</v>
      </c>
      <c r="AS82" s="108" t="e">
        <f t="shared" ca="1" si="262"/>
        <v>#REF!</v>
      </c>
      <c r="AT82" s="108" t="e">
        <f t="shared" ca="1" si="262"/>
        <v>#REF!</v>
      </c>
      <c r="AU82" s="108" t="e">
        <f t="shared" ca="1" si="262"/>
        <v>#REF!</v>
      </c>
      <c r="AV82" s="108" t="e">
        <f t="shared" ca="1" si="262"/>
        <v>#REF!</v>
      </c>
      <c r="AW82" s="108" t="e">
        <f t="shared" ca="1" si="262"/>
        <v>#REF!</v>
      </c>
      <c r="AX82" s="108" t="e">
        <f t="shared" ca="1" si="262"/>
        <v>#REF!</v>
      </c>
      <c r="AY82" s="108" t="e">
        <f t="shared" ca="1" si="262"/>
        <v>#REF!</v>
      </c>
      <c r="AZ82" s="108" t="e">
        <f t="shared" ca="1" si="262"/>
        <v>#REF!</v>
      </c>
      <c r="BA82" s="108" t="e">
        <f t="shared" ca="1" si="262"/>
        <v>#REF!</v>
      </c>
      <c r="BB82" s="108" t="e">
        <f t="shared" ca="1" si="262"/>
        <v>#REF!</v>
      </c>
      <c r="BC82" s="108" t="e">
        <f t="shared" ca="1" si="261"/>
        <v>#REF!</v>
      </c>
      <c r="BD82" s="108" t="e">
        <f t="shared" ca="1" si="261"/>
        <v>#REF!</v>
      </c>
      <c r="BE82" s="108" t="e">
        <f t="shared" ca="1" si="261"/>
        <v>#REF!</v>
      </c>
      <c r="BF82" s="108" t="e">
        <f t="shared" ca="1" si="261"/>
        <v>#REF!</v>
      </c>
      <c r="BG82" s="108" t="e">
        <f t="shared" ca="1" si="261"/>
        <v>#REF!</v>
      </c>
      <c r="BH82" s="108" t="e">
        <f t="shared" ca="1" si="261"/>
        <v>#REF!</v>
      </c>
      <c r="BI82" s="108" t="e">
        <f t="shared" ca="1" si="261"/>
        <v>#REF!</v>
      </c>
      <c r="BL82" s="97" t="str">
        <f t="shared" ca="1" si="185"/>
        <v>-</v>
      </c>
      <c r="BM82" s="97" t="str">
        <f t="shared" ca="1" si="186"/>
        <v>-</v>
      </c>
      <c r="BN82" s="97" t="str">
        <f t="shared" ca="1" si="187"/>
        <v>-</v>
      </c>
      <c r="BO82" s="97" t="str">
        <f t="shared" ca="1" si="188"/>
        <v>-</v>
      </c>
      <c r="BP82" s="99" t="str">
        <f t="shared" ca="1" si="189"/>
        <v xml:space="preserve"> - </v>
      </c>
      <c r="BQ82" s="99" t="str">
        <f t="shared" ca="1" si="190"/>
        <v xml:space="preserve"> - </v>
      </c>
      <c r="BR82" s="97" t="str">
        <f t="shared" ca="1" si="191"/>
        <v>-</v>
      </c>
      <c r="BS82" s="97" t="str">
        <f t="shared" ca="1" si="192"/>
        <v>-</v>
      </c>
      <c r="BT82" s="97" t="str">
        <f t="shared" ca="1" si="193"/>
        <v>-</v>
      </c>
      <c r="BU82" s="97" t="str">
        <f t="shared" ca="1" si="194"/>
        <v>-</v>
      </c>
      <c r="BV82" s="97" t="str">
        <f t="shared" ca="1" si="195"/>
        <v>-</v>
      </c>
      <c r="BW82" s="97" t="str">
        <f t="shared" ca="1" si="196"/>
        <v>-</v>
      </c>
      <c r="BX82" s="99" t="str">
        <f t="shared" ca="1" si="197"/>
        <v xml:space="preserve"> - </v>
      </c>
      <c r="BY82" s="99" t="str">
        <f t="shared" ca="1" si="198"/>
        <v xml:space="preserve"> - </v>
      </c>
      <c r="BZ82" s="97" t="str">
        <f t="shared" ca="1" si="199"/>
        <v>-</v>
      </c>
      <c r="CA82" s="97" t="str">
        <f t="shared" ca="1" si="200"/>
        <v>-</v>
      </c>
      <c r="CB82" s="99" t="str">
        <f t="shared" ca="1" si="201"/>
        <v xml:space="preserve"> - </v>
      </c>
      <c r="CC82" s="99" t="str">
        <f t="shared" ca="1" si="202"/>
        <v xml:space="preserve"> - </v>
      </c>
      <c r="CD82" s="99" t="str">
        <f t="shared" ca="1" si="203"/>
        <v xml:space="preserve"> - </v>
      </c>
      <c r="CE82" s="99" t="str">
        <f t="shared" ca="1" si="204"/>
        <v xml:space="preserve"> - </v>
      </c>
      <c r="CF82" s="99" t="str">
        <f t="shared" ca="1" si="205"/>
        <v xml:space="preserve"> - </v>
      </c>
      <c r="CG82" s="99" t="str">
        <f t="shared" ca="1" si="206"/>
        <v xml:space="preserve"> - </v>
      </c>
      <c r="CH82" s="97" t="str">
        <f t="shared" ca="1" si="207"/>
        <v>-</v>
      </c>
      <c r="CI82" s="97" t="str">
        <f t="shared" ca="1" si="208"/>
        <v>-</v>
      </c>
      <c r="CJ82" s="97" t="str">
        <f t="shared" ca="1" si="209"/>
        <v>-</v>
      </c>
      <c r="CK82" s="97" t="str">
        <f t="shared" ca="1" si="210"/>
        <v>-</v>
      </c>
      <c r="CL82" s="97" t="str">
        <f t="shared" ca="1" si="211"/>
        <v>-</v>
      </c>
      <c r="CM82" s="97" t="str">
        <f t="shared" ca="1" si="212"/>
        <v>-</v>
      </c>
      <c r="CN82" s="97" t="str">
        <f t="shared" ca="1" si="213"/>
        <v>-</v>
      </c>
      <c r="CO82" s="97" t="str">
        <f t="shared" ca="1" si="214"/>
        <v>-</v>
      </c>
      <c r="CP82" s="97" t="str">
        <f t="shared" ca="1" si="215"/>
        <v>-</v>
      </c>
      <c r="CQ82" s="97" t="str">
        <f t="shared" ca="1" si="216"/>
        <v>-</v>
      </c>
      <c r="CR82" s="97" t="str">
        <f t="shared" ca="1" si="217"/>
        <v>-</v>
      </c>
      <c r="CS82" s="97" t="str">
        <f t="shared" ca="1" si="218"/>
        <v>-</v>
      </c>
      <c r="CT82" s="97" t="str">
        <f t="shared" ca="1" si="219"/>
        <v>-</v>
      </c>
      <c r="CU82" s="97" t="str">
        <f t="shared" ca="1" si="220"/>
        <v>-</v>
      </c>
      <c r="CV82" s="97" t="str">
        <f t="shared" ca="1" si="221"/>
        <v>-</v>
      </c>
      <c r="CW82" s="97" t="str">
        <f t="shared" ca="1" si="222"/>
        <v>-</v>
      </c>
      <c r="CX82" s="97" t="str">
        <f t="shared" ca="1" si="223"/>
        <v>-</v>
      </c>
      <c r="CY82" s="97" t="str">
        <f t="shared" ca="1" si="224"/>
        <v>-</v>
      </c>
      <c r="CZ82" s="97" t="str">
        <f t="shared" ca="1" si="225"/>
        <v>-</v>
      </c>
      <c r="DA82" s="97" t="str">
        <f t="shared" ca="1" si="226"/>
        <v>-</v>
      </c>
      <c r="DB82" s="97" t="str">
        <f t="shared" ca="1" si="227"/>
        <v>-</v>
      </c>
      <c r="DC82" s="97" t="str">
        <f t="shared" ca="1" si="228"/>
        <v>-</v>
      </c>
      <c r="DD82" s="97" t="str">
        <f t="shared" ca="1" si="229"/>
        <v>-</v>
      </c>
      <c r="DE82" s="97" t="str">
        <f t="shared" ca="1" si="230"/>
        <v>-</v>
      </c>
      <c r="DF82" s="97" t="str">
        <f t="shared" ca="1" si="231"/>
        <v>-</v>
      </c>
      <c r="DG82" s="97" t="str">
        <f t="shared" ca="1" si="232"/>
        <v>-</v>
      </c>
      <c r="DH82" s="97" t="str">
        <f t="shared" ca="1" si="233"/>
        <v>-</v>
      </c>
      <c r="DI82" s="97" t="str">
        <f t="shared" ca="1" si="234"/>
        <v>-</v>
      </c>
      <c r="DJ82" s="97" t="str">
        <f t="shared" ca="1" si="235"/>
        <v>-</v>
      </c>
      <c r="DK82" s="97" t="str">
        <f t="shared" ca="1" si="236"/>
        <v>-</v>
      </c>
      <c r="DL82" s="97" t="str">
        <f t="shared" ca="1" si="237"/>
        <v>-</v>
      </c>
      <c r="DM82" s="97" t="str">
        <f t="shared" ca="1" si="238"/>
        <v>-</v>
      </c>
      <c r="DN82" s="97">
        <v>82</v>
      </c>
      <c r="DT82" s="97" t="str">
        <f t="shared" ca="1" si="239"/>
        <v>-</v>
      </c>
      <c r="DU82" s="97" t="str">
        <f t="shared" ca="1" si="240"/>
        <v>-</v>
      </c>
      <c r="DV82" s="97" t="str">
        <f t="shared" ca="1" si="241"/>
        <v>-</v>
      </c>
      <c r="DW82" s="97" t="str">
        <f t="shared" ca="1" si="242"/>
        <v>-</v>
      </c>
      <c r="DX82" s="97" t="str">
        <f t="shared" ca="1" si="243"/>
        <v>-</v>
      </c>
      <c r="DY82" s="97" t="e">
        <f t="shared" ca="1" si="179"/>
        <v>#REF!</v>
      </c>
      <c r="DZ82" s="97" t="str">
        <f t="shared" si="180"/>
        <v>Minor Retrofit</v>
      </c>
      <c r="EA82" s="97" t="e">
        <f t="shared" ca="1" si="244"/>
        <v>#REF!</v>
      </c>
      <c r="EB82" s="97">
        <f t="shared" si="245"/>
        <v>77</v>
      </c>
      <c r="EC82" s="97">
        <f>Calculation!$W$376</f>
        <v>1</v>
      </c>
      <c r="ED82" s="97" t="str">
        <f t="shared" ca="1" si="246"/>
        <v>-</v>
      </c>
      <c r="EE82" s="97" t="str">
        <f t="shared" ca="1" si="247"/>
        <v>-</v>
      </c>
      <c r="EF82" s="97" t="str">
        <f t="shared" ca="1" si="248"/>
        <v>-</v>
      </c>
      <c r="EG82" s="97" t="str">
        <f t="shared" ca="1" si="249"/>
        <v>-</v>
      </c>
      <c r="EH82" s="97" t="str">
        <f t="shared" ca="1" si="250"/>
        <v>-</v>
      </c>
      <c r="EI82" s="97">
        <f t="shared" ca="1" si="251"/>
        <v>0</v>
      </c>
      <c r="EJ82" s="97">
        <f t="shared" ca="1" si="140"/>
        <v>0</v>
      </c>
      <c r="EK82" s="97" t="str">
        <f t="shared" ca="1" si="252"/>
        <v>00</v>
      </c>
      <c r="EL82" s="97" t="e">
        <f t="shared" ca="1" si="253"/>
        <v>#REF!</v>
      </c>
      <c r="EN82" s="97">
        <v>7.7000000000000008E-6</v>
      </c>
      <c r="EP82" s="97">
        <v>77</v>
      </c>
      <c r="EQ82" s="97">
        <f t="array" aca="1" ref="EQ82" ca="1">MAX(IF($EI$6:$EI$365&lt;EQ81,$EI$6:$EI$365,""))</f>
        <v>0</v>
      </c>
      <c r="ER82" s="97">
        <f t="shared" ca="1" si="254"/>
        <v>0</v>
      </c>
      <c r="ES82" s="97" t="e">
        <f t="shared" ca="1" si="258"/>
        <v>#REF!</v>
      </c>
      <c r="ET82" s="97">
        <f t="shared" ca="1" si="255"/>
        <v>0</v>
      </c>
      <c r="EU82" s="97">
        <f t="shared" ca="1" si="256"/>
        <v>0</v>
      </c>
      <c r="EV82" s="97">
        <f t="shared" ca="1" si="181"/>
        <v>1</v>
      </c>
      <c r="EY82" s="97" t="e">
        <f ca="1">INDEX('MCA-INPUT'!$C$28:$F$42,MATCH(MCA!E82,'MCA-INPUT'!$B$28:$B$42,0),MATCH(MCA!B82,'MCA-INPUT'!$C$27:$F$27,0))</f>
        <v>#REF!</v>
      </c>
      <c r="FU82" s="109" t="e">
        <f t="shared" ca="1" si="182"/>
        <v>#REF!</v>
      </c>
      <c r="FV82" s="109" t="e">
        <f t="shared" ca="1" si="183"/>
        <v>#REF!</v>
      </c>
      <c r="FW82" s="110" t="e">
        <f t="shared" ca="1" si="174"/>
        <v>#REF!</v>
      </c>
      <c r="FX82" s="110"/>
      <c r="FY82" s="97" t="e">
        <f t="shared" ca="1" si="257"/>
        <v>#REF!</v>
      </c>
      <c r="FZ82" s="97" t="str">
        <f ca="1">IF(ISERROR(VLOOKUP(FY82,'MCA-INPUT'!$B$45:$F$54,1,FALSE)),"No","Yes")</f>
        <v>No</v>
      </c>
      <c r="GA82" s="109" t="e">
        <f ca="1"/>
        <v>#REF!</v>
      </c>
    </row>
    <row r="83" spans="1:183" x14ac:dyDescent="0.25">
      <c r="A83" s="96">
        <v>78</v>
      </c>
      <c r="B83" s="96" t="s">
        <v>3</v>
      </c>
      <c r="C83" s="106" t="e">
        <f t="shared" ca="1" si="175"/>
        <v>#REF!</v>
      </c>
      <c r="D83" s="107" t="e">
        <f t="shared" ca="1" si="175"/>
        <v>#REF!</v>
      </c>
      <c r="E83" s="96" t="e">
        <f t="shared" ca="1" si="175"/>
        <v>#REF!</v>
      </c>
      <c r="F83" s="96" t="s">
        <v>4</v>
      </c>
      <c r="G83" s="96" t="e">
        <f t="shared" ca="1" si="184"/>
        <v>#REF!</v>
      </c>
      <c r="H83" s="108" t="e">
        <f t="shared" ca="1" si="260"/>
        <v>#REF!</v>
      </c>
      <c r="I83" s="108" t="e">
        <f t="shared" ca="1" si="260"/>
        <v>#REF!</v>
      </c>
      <c r="J83" s="108" t="e">
        <f t="shared" ca="1" si="260"/>
        <v>#REF!</v>
      </c>
      <c r="K83" s="108" t="e">
        <f t="shared" ca="1" si="260"/>
        <v>#REF!</v>
      </c>
      <c r="L83" s="108" t="e">
        <f t="shared" ca="1" si="260"/>
        <v>#REF!</v>
      </c>
      <c r="M83" s="108" t="e">
        <f t="shared" ca="1" si="260"/>
        <v>#REF!</v>
      </c>
      <c r="N83" s="108" t="e">
        <f t="shared" ca="1" si="260"/>
        <v>#REF!</v>
      </c>
      <c r="O83" s="108" t="e">
        <f t="shared" ca="1" si="260"/>
        <v>#REF!</v>
      </c>
      <c r="P83" s="108" t="e">
        <f t="shared" ca="1" si="260"/>
        <v>#REF!</v>
      </c>
      <c r="Q83" s="108" t="e">
        <f t="shared" ca="1" si="260"/>
        <v>#REF!</v>
      </c>
      <c r="R83" s="108" t="e">
        <f t="shared" ca="1" si="260"/>
        <v>#REF!</v>
      </c>
      <c r="S83" s="108" t="e">
        <f t="shared" ca="1" si="260"/>
        <v>#REF!</v>
      </c>
      <c r="T83" s="108" t="e">
        <f t="shared" ca="1" si="260"/>
        <v>#REF!</v>
      </c>
      <c r="U83" s="108" t="e">
        <f t="shared" ca="1" si="260"/>
        <v>#REF!</v>
      </c>
      <c r="V83" s="108" t="e">
        <f t="shared" ca="1" si="260"/>
        <v>#REF!</v>
      </c>
      <c r="W83" s="108" t="e">
        <f t="shared" ca="1" si="260"/>
        <v>#REF!</v>
      </c>
      <c r="X83" s="108" t="e">
        <f t="shared" ca="1" si="259"/>
        <v>#REF!</v>
      </c>
      <c r="Y83" s="108" t="e">
        <f t="shared" ca="1" si="259"/>
        <v>#REF!</v>
      </c>
      <c r="Z83" s="108" t="e">
        <f t="shared" ca="1" si="259"/>
        <v>#REF!</v>
      </c>
      <c r="AA83" s="108" t="e">
        <f t="shared" ca="1" si="259"/>
        <v>#REF!</v>
      </c>
      <c r="AB83" s="108" t="e">
        <f t="shared" ca="1" si="259"/>
        <v>#REF!</v>
      </c>
      <c r="AC83" s="108" t="e">
        <f t="shared" ca="1" si="259"/>
        <v>#REF!</v>
      </c>
      <c r="AD83" s="108" t="e">
        <f t="shared" ca="1" si="259"/>
        <v>#REF!</v>
      </c>
      <c r="AE83" s="108" t="e">
        <f t="shared" ca="1" si="259"/>
        <v>#REF!</v>
      </c>
      <c r="AF83" s="108" t="e">
        <f t="shared" ca="1" si="259"/>
        <v>#REF!</v>
      </c>
      <c r="AG83" s="108" t="e">
        <f t="shared" ca="1" si="259"/>
        <v>#REF!</v>
      </c>
      <c r="AH83" s="108" t="e">
        <f t="shared" ca="1" si="259"/>
        <v>#REF!</v>
      </c>
      <c r="AI83" s="108" t="e">
        <f t="shared" ca="1" si="259"/>
        <v>#REF!</v>
      </c>
      <c r="AJ83" s="108" t="e">
        <f t="shared" ca="1" si="259"/>
        <v>#REF!</v>
      </c>
      <c r="AK83" s="108" t="e">
        <f t="shared" ca="1" si="259"/>
        <v>#REF!</v>
      </c>
      <c r="AL83" s="108" t="e">
        <f t="shared" ca="1" si="259"/>
        <v>#REF!</v>
      </c>
      <c r="AM83" s="108" t="e">
        <f t="shared" ca="1" si="262"/>
        <v>#REF!</v>
      </c>
      <c r="AN83" s="108" t="e">
        <f t="shared" ca="1" si="262"/>
        <v>#REF!</v>
      </c>
      <c r="AO83" s="108" t="e">
        <f t="shared" ca="1" si="262"/>
        <v>#REF!</v>
      </c>
      <c r="AP83" s="108" t="e">
        <f t="shared" ca="1" si="262"/>
        <v>#REF!</v>
      </c>
      <c r="AQ83" s="108" t="e">
        <f t="shared" ca="1" si="262"/>
        <v>#REF!</v>
      </c>
      <c r="AR83" s="108" t="e">
        <f t="shared" ca="1" si="262"/>
        <v>#REF!</v>
      </c>
      <c r="AS83" s="108" t="e">
        <f t="shared" ca="1" si="262"/>
        <v>#REF!</v>
      </c>
      <c r="AT83" s="108" t="e">
        <f t="shared" ca="1" si="262"/>
        <v>#REF!</v>
      </c>
      <c r="AU83" s="108" t="e">
        <f t="shared" ca="1" si="262"/>
        <v>#REF!</v>
      </c>
      <c r="AV83" s="108" t="e">
        <f t="shared" ca="1" si="262"/>
        <v>#REF!</v>
      </c>
      <c r="AW83" s="108" t="e">
        <f t="shared" ca="1" si="262"/>
        <v>#REF!</v>
      </c>
      <c r="AX83" s="108" t="e">
        <f t="shared" ca="1" si="262"/>
        <v>#REF!</v>
      </c>
      <c r="AY83" s="108" t="e">
        <f t="shared" ca="1" si="262"/>
        <v>#REF!</v>
      </c>
      <c r="AZ83" s="108" t="e">
        <f t="shared" ca="1" si="262"/>
        <v>#REF!</v>
      </c>
      <c r="BA83" s="108" t="e">
        <f t="shared" ca="1" si="262"/>
        <v>#REF!</v>
      </c>
      <c r="BB83" s="108" t="e">
        <f t="shared" ca="1" si="262"/>
        <v>#REF!</v>
      </c>
      <c r="BC83" s="108" t="e">
        <f t="shared" ca="1" si="261"/>
        <v>#REF!</v>
      </c>
      <c r="BD83" s="108" t="e">
        <f t="shared" ca="1" si="261"/>
        <v>#REF!</v>
      </c>
      <c r="BE83" s="108" t="e">
        <f t="shared" ca="1" si="261"/>
        <v>#REF!</v>
      </c>
      <c r="BF83" s="108" t="e">
        <f t="shared" ca="1" si="261"/>
        <v>#REF!</v>
      </c>
      <c r="BG83" s="108" t="e">
        <f t="shared" ca="1" si="261"/>
        <v>#REF!</v>
      </c>
      <c r="BH83" s="108" t="e">
        <f t="shared" ca="1" si="261"/>
        <v>#REF!</v>
      </c>
      <c r="BI83" s="108" t="e">
        <f t="shared" ca="1" si="261"/>
        <v>#REF!</v>
      </c>
      <c r="BL83" s="97" t="str">
        <f t="shared" ca="1" si="185"/>
        <v>-</v>
      </c>
      <c r="BM83" s="97" t="str">
        <f t="shared" ca="1" si="186"/>
        <v>-</v>
      </c>
      <c r="BN83" s="97" t="str">
        <f t="shared" ca="1" si="187"/>
        <v>-</v>
      </c>
      <c r="BO83" s="97" t="str">
        <f t="shared" ca="1" si="188"/>
        <v>-</v>
      </c>
      <c r="BP83" s="99" t="str">
        <f t="shared" ca="1" si="189"/>
        <v xml:space="preserve"> - </v>
      </c>
      <c r="BQ83" s="99" t="str">
        <f t="shared" ca="1" si="190"/>
        <v xml:space="preserve"> - </v>
      </c>
      <c r="BR83" s="97" t="str">
        <f t="shared" ca="1" si="191"/>
        <v>-</v>
      </c>
      <c r="BS83" s="97" t="str">
        <f t="shared" ca="1" si="192"/>
        <v>-</v>
      </c>
      <c r="BT83" s="97" t="str">
        <f t="shared" ca="1" si="193"/>
        <v>-</v>
      </c>
      <c r="BU83" s="97" t="str">
        <f t="shared" ca="1" si="194"/>
        <v>-</v>
      </c>
      <c r="BV83" s="97" t="str">
        <f t="shared" ca="1" si="195"/>
        <v>-</v>
      </c>
      <c r="BW83" s="97" t="str">
        <f t="shared" ca="1" si="196"/>
        <v>-</v>
      </c>
      <c r="BX83" s="99" t="str">
        <f t="shared" ca="1" si="197"/>
        <v xml:space="preserve"> - </v>
      </c>
      <c r="BY83" s="99" t="str">
        <f t="shared" ca="1" si="198"/>
        <v xml:space="preserve"> - </v>
      </c>
      <c r="BZ83" s="97" t="str">
        <f t="shared" ca="1" si="199"/>
        <v>-</v>
      </c>
      <c r="CA83" s="97" t="str">
        <f t="shared" ca="1" si="200"/>
        <v>-</v>
      </c>
      <c r="CB83" s="99" t="str">
        <f t="shared" ca="1" si="201"/>
        <v xml:space="preserve"> - </v>
      </c>
      <c r="CC83" s="99" t="str">
        <f t="shared" ca="1" si="202"/>
        <v xml:space="preserve"> - </v>
      </c>
      <c r="CD83" s="99" t="str">
        <f t="shared" ca="1" si="203"/>
        <v xml:space="preserve"> - </v>
      </c>
      <c r="CE83" s="99" t="str">
        <f t="shared" ca="1" si="204"/>
        <v xml:space="preserve"> - </v>
      </c>
      <c r="CF83" s="99" t="str">
        <f t="shared" ca="1" si="205"/>
        <v xml:space="preserve"> - </v>
      </c>
      <c r="CG83" s="99" t="str">
        <f t="shared" ca="1" si="206"/>
        <v xml:space="preserve"> - </v>
      </c>
      <c r="CH83" s="97" t="str">
        <f t="shared" ca="1" si="207"/>
        <v>-</v>
      </c>
      <c r="CI83" s="97" t="str">
        <f t="shared" ca="1" si="208"/>
        <v>-</v>
      </c>
      <c r="CJ83" s="97" t="str">
        <f t="shared" ca="1" si="209"/>
        <v>-</v>
      </c>
      <c r="CK83" s="97" t="str">
        <f t="shared" ca="1" si="210"/>
        <v>-</v>
      </c>
      <c r="CL83" s="97" t="str">
        <f t="shared" ca="1" si="211"/>
        <v>-</v>
      </c>
      <c r="CM83" s="97" t="str">
        <f t="shared" ca="1" si="212"/>
        <v>-</v>
      </c>
      <c r="CN83" s="97" t="str">
        <f t="shared" ca="1" si="213"/>
        <v>-</v>
      </c>
      <c r="CO83" s="97" t="str">
        <f t="shared" ca="1" si="214"/>
        <v>-</v>
      </c>
      <c r="CP83" s="97" t="str">
        <f t="shared" ca="1" si="215"/>
        <v>-</v>
      </c>
      <c r="CQ83" s="97" t="str">
        <f t="shared" ca="1" si="216"/>
        <v>-</v>
      </c>
      <c r="CR83" s="97" t="str">
        <f t="shared" ca="1" si="217"/>
        <v>-</v>
      </c>
      <c r="CS83" s="97" t="str">
        <f t="shared" ca="1" si="218"/>
        <v>-</v>
      </c>
      <c r="CT83" s="97" t="str">
        <f t="shared" ca="1" si="219"/>
        <v>-</v>
      </c>
      <c r="CU83" s="97" t="str">
        <f t="shared" ca="1" si="220"/>
        <v>-</v>
      </c>
      <c r="CV83" s="97" t="str">
        <f t="shared" ca="1" si="221"/>
        <v>-</v>
      </c>
      <c r="CW83" s="97" t="str">
        <f t="shared" ca="1" si="222"/>
        <v>-</v>
      </c>
      <c r="CX83" s="97" t="str">
        <f t="shared" ca="1" si="223"/>
        <v>-</v>
      </c>
      <c r="CY83" s="97" t="str">
        <f t="shared" ca="1" si="224"/>
        <v>-</v>
      </c>
      <c r="CZ83" s="97" t="str">
        <f t="shared" ca="1" si="225"/>
        <v>-</v>
      </c>
      <c r="DA83" s="97" t="str">
        <f t="shared" ca="1" si="226"/>
        <v>-</v>
      </c>
      <c r="DB83" s="97" t="str">
        <f t="shared" ca="1" si="227"/>
        <v>-</v>
      </c>
      <c r="DC83" s="97" t="str">
        <f t="shared" ca="1" si="228"/>
        <v>-</v>
      </c>
      <c r="DD83" s="97" t="str">
        <f t="shared" ca="1" si="229"/>
        <v>-</v>
      </c>
      <c r="DE83" s="97" t="str">
        <f t="shared" ca="1" si="230"/>
        <v>-</v>
      </c>
      <c r="DF83" s="97" t="str">
        <f t="shared" ca="1" si="231"/>
        <v>-</v>
      </c>
      <c r="DG83" s="97" t="str">
        <f t="shared" ca="1" si="232"/>
        <v>-</v>
      </c>
      <c r="DH83" s="97" t="str">
        <f t="shared" ca="1" si="233"/>
        <v>-</v>
      </c>
      <c r="DI83" s="97" t="str">
        <f t="shared" ca="1" si="234"/>
        <v>-</v>
      </c>
      <c r="DJ83" s="97" t="str">
        <f t="shared" ca="1" si="235"/>
        <v>-</v>
      </c>
      <c r="DK83" s="97" t="str">
        <f t="shared" ca="1" si="236"/>
        <v>-</v>
      </c>
      <c r="DL83" s="97" t="str">
        <f t="shared" ca="1" si="237"/>
        <v>-</v>
      </c>
      <c r="DM83" s="97" t="str">
        <f t="shared" ca="1" si="238"/>
        <v>-</v>
      </c>
      <c r="DN83" s="97">
        <v>83</v>
      </c>
      <c r="DT83" s="97" t="str">
        <f t="shared" ca="1" si="239"/>
        <v>-</v>
      </c>
      <c r="DU83" s="97" t="str">
        <f t="shared" ca="1" si="240"/>
        <v>-</v>
      </c>
      <c r="DV83" s="97" t="str">
        <f t="shared" ca="1" si="241"/>
        <v>-</v>
      </c>
      <c r="DW83" s="97" t="str">
        <f t="shared" ca="1" si="242"/>
        <v>-</v>
      </c>
      <c r="DX83" s="97" t="str">
        <f t="shared" ca="1" si="243"/>
        <v>-</v>
      </c>
      <c r="DY83" s="97" t="e">
        <f t="shared" ca="1" si="179"/>
        <v>#REF!</v>
      </c>
      <c r="DZ83" s="97" t="str">
        <f t="shared" si="180"/>
        <v>Minor Retrofit</v>
      </c>
      <c r="EA83" s="97" t="e">
        <f t="shared" ca="1" si="244"/>
        <v>#REF!</v>
      </c>
      <c r="EB83" s="97">
        <f t="shared" si="245"/>
        <v>78</v>
      </c>
      <c r="EC83" s="97">
        <f>Calculation!$W$376</f>
        <v>1</v>
      </c>
      <c r="ED83" s="97" t="str">
        <f t="shared" ca="1" si="246"/>
        <v>-</v>
      </c>
      <c r="EE83" s="97" t="str">
        <f t="shared" ca="1" si="247"/>
        <v>-</v>
      </c>
      <c r="EF83" s="97" t="str">
        <f t="shared" ca="1" si="248"/>
        <v>-</v>
      </c>
      <c r="EG83" s="97" t="str">
        <f t="shared" ca="1" si="249"/>
        <v>-</v>
      </c>
      <c r="EH83" s="97" t="str">
        <f t="shared" ca="1" si="250"/>
        <v>-</v>
      </c>
      <c r="EI83" s="97">
        <f t="shared" ca="1" si="251"/>
        <v>0</v>
      </c>
      <c r="EJ83" s="97">
        <f t="shared" ca="1" si="140"/>
        <v>0</v>
      </c>
      <c r="EK83" s="97" t="str">
        <f t="shared" ca="1" si="252"/>
        <v>00</v>
      </c>
      <c r="EL83" s="97" t="e">
        <f t="shared" ca="1" si="253"/>
        <v>#REF!</v>
      </c>
      <c r="EN83" s="97">
        <v>7.7999999999999999E-6</v>
      </c>
      <c r="EP83" s="97">
        <v>78</v>
      </c>
      <c r="EQ83" s="97">
        <f t="array" aca="1" ref="EQ83" ca="1">MAX(IF($EI$6:$EI$365&lt;EQ82,$EI$6:$EI$365,""))</f>
        <v>0</v>
      </c>
      <c r="ER83" s="97">
        <f t="shared" ca="1" si="254"/>
        <v>0</v>
      </c>
      <c r="ES83" s="97" t="e">
        <f t="shared" ca="1" si="258"/>
        <v>#REF!</v>
      </c>
      <c r="ET83" s="97">
        <f t="shared" ca="1" si="255"/>
        <v>0</v>
      </c>
      <c r="EU83" s="97">
        <f t="shared" ca="1" si="256"/>
        <v>0</v>
      </c>
      <c r="EV83" s="97">
        <f t="shared" ca="1" si="181"/>
        <v>1</v>
      </c>
      <c r="EY83" s="97" t="e">
        <f ca="1">INDEX('MCA-INPUT'!$C$28:$F$42,MATCH(MCA!E83,'MCA-INPUT'!$B$28:$B$42,0),MATCH(MCA!B83,'MCA-INPUT'!$C$27:$F$27,0))</f>
        <v>#REF!</v>
      </c>
      <c r="FU83" s="109" t="e">
        <f t="shared" ca="1" si="182"/>
        <v>#REF!</v>
      </c>
      <c r="FV83" s="109" t="e">
        <f t="shared" ca="1" si="183"/>
        <v>#REF!</v>
      </c>
      <c r="FW83" s="110" t="e">
        <f t="shared" ca="1" si="174"/>
        <v>#REF!</v>
      </c>
      <c r="FX83" s="110"/>
      <c r="FY83" s="97" t="e">
        <f t="shared" ca="1" si="257"/>
        <v>#REF!</v>
      </c>
      <c r="FZ83" s="97" t="str">
        <f ca="1">IF(ISERROR(VLOOKUP(FY83,'MCA-INPUT'!$B$45:$F$54,1,FALSE)),"No","Yes")</f>
        <v>No</v>
      </c>
      <c r="GA83" s="109" t="e">
        <f ca="1"/>
        <v>#REF!</v>
      </c>
    </row>
    <row r="84" spans="1:183" x14ac:dyDescent="0.25">
      <c r="A84" s="96">
        <v>79</v>
      </c>
      <c r="B84" s="96" t="s">
        <v>3</v>
      </c>
      <c r="C84" s="106" t="e">
        <f t="shared" ca="1" si="175"/>
        <v>#REF!</v>
      </c>
      <c r="D84" s="107" t="e">
        <f t="shared" ca="1" si="175"/>
        <v>#REF!</v>
      </c>
      <c r="E84" s="96" t="e">
        <f t="shared" ca="1" si="175"/>
        <v>#REF!</v>
      </c>
      <c r="F84" s="96" t="s">
        <v>4</v>
      </c>
      <c r="G84" s="96" t="e">
        <f t="shared" ca="1" si="184"/>
        <v>#REF!</v>
      </c>
      <c r="H84" s="108" t="e">
        <f t="shared" ca="1" si="260"/>
        <v>#REF!</v>
      </c>
      <c r="I84" s="108" t="e">
        <f t="shared" ca="1" si="260"/>
        <v>#REF!</v>
      </c>
      <c r="J84" s="108" t="e">
        <f t="shared" ca="1" si="260"/>
        <v>#REF!</v>
      </c>
      <c r="K84" s="108" t="e">
        <f t="shared" ca="1" si="260"/>
        <v>#REF!</v>
      </c>
      <c r="L84" s="108" t="e">
        <f t="shared" ca="1" si="260"/>
        <v>#REF!</v>
      </c>
      <c r="M84" s="108" t="e">
        <f t="shared" ca="1" si="260"/>
        <v>#REF!</v>
      </c>
      <c r="N84" s="108" t="e">
        <f t="shared" ca="1" si="260"/>
        <v>#REF!</v>
      </c>
      <c r="O84" s="108" t="e">
        <f t="shared" ca="1" si="260"/>
        <v>#REF!</v>
      </c>
      <c r="P84" s="108" t="e">
        <f t="shared" ca="1" si="260"/>
        <v>#REF!</v>
      </c>
      <c r="Q84" s="108" t="e">
        <f t="shared" ca="1" si="260"/>
        <v>#REF!</v>
      </c>
      <c r="R84" s="108" t="e">
        <f t="shared" ca="1" si="260"/>
        <v>#REF!</v>
      </c>
      <c r="S84" s="108" t="e">
        <f t="shared" ca="1" si="260"/>
        <v>#REF!</v>
      </c>
      <c r="T84" s="108" t="e">
        <f t="shared" ca="1" si="260"/>
        <v>#REF!</v>
      </c>
      <c r="U84" s="108" t="e">
        <f t="shared" ca="1" si="260"/>
        <v>#REF!</v>
      </c>
      <c r="V84" s="108" t="e">
        <f t="shared" ca="1" si="260"/>
        <v>#REF!</v>
      </c>
      <c r="W84" s="108" t="e">
        <f t="shared" ca="1" si="260"/>
        <v>#REF!</v>
      </c>
      <c r="X84" s="108" t="e">
        <f t="shared" ca="1" si="259"/>
        <v>#REF!</v>
      </c>
      <c r="Y84" s="108" t="e">
        <f t="shared" ca="1" si="259"/>
        <v>#REF!</v>
      </c>
      <c r="Z84" s="108" t="e">
        <f t="shared" ca="1" si="259"/>
        <v>#REF!</v>
      </c>
      <c r="AA84" s="108" t="e">
        <f t="shared" ca="1" si="259"/>
        <v>#REF!</v>
      </c>
      <c r="AB84" s="108" t="e">
        <f t="shared" ca="1" si="259"/>
        <v>#REF!</v>
      </c>
      <c r="AC84" s="108" t="e">
        <f t="shared" ca="1" si="259"/>
        <v>#REF!</v>
      </c>
      <c r="AD84" s="108" t="e">
        <f t="shared" ca="1" si="259"/>
        <v>#REF!</v>
      </c>
      <c r="AE84" s="108" t="e">
        <f t="shared" ca="1" si="259"/>
        <v>#REF!</v>
      </c>
      <c r="AF84" s="108" t="e">
        <f t="shared" ca="1" si="259"/>
        <v>#REF!</v>
      </c>
      <c r="AG84" s="108" t="e">
        <f t="shared" ca="1" si="259"/>
        <v>#REF!</v>
      </c>
      <c r="AH84" s="108" t="e">
        <f t="shared" ca="1" si="259"/>
        <v>#REF!</v>
      </c>
      <c r="AI84" s="108" t="e">
        <f t="shared" ca="1" si="259"/>
        <v>#REF!</v>
      </c>
      <c r="AJ84" s="108" t="e">
        <f t="shared" ca="1" si="259"/>
        <v>#REF!</v>
      </c>
      <c r="AK84" s="108" t="e">
        <f t="shared" ca="1" si="259"/>
        <v>#REF!</v>
      </c>
      <c r="AL84" s="108" t="e">
        <f t="shared" ca="1" si="259"/>
        <v>#REF!</v>
      </c>
      <c r="AM84" s="108" t="e">
        <f t="shared" ca="1" si="262"/>
        <v>#REF!</v>
      </c>
      <c r="AN84" s="108" t="e">
        <f t="shared" ca="1" si="262"/>
        <v>#REF!</v>
      </c>
      <c r="AO84" s="108" t="e">
        <f t="shared" ca="1" si="262"/>
        <v>#REF!</v>
      </c>
      <c r="AP84" s="108" t="e">
        <f t="shared" ca="1" si="262"/>
        <v>#REF!</v>
      </c>
      <c r="AQ84" s="108" t="e">
        <f t="shared" ca="1" si="262"/>
        <v>#REF!</v>
      </c>
      <c r="AR84" s="108" t="e">
        <f t="shared" ca="1" si="262"/>
        <v>#REF!</v>
      </c>
      <c r="AS84" s="108" t="e">
        <f t="shared" ca="1" si="262"/>
        <v>#REF!</v>
      </c>
      <c r="AT84" s="108" t="e">
        <f t="shared" ca="1" si="262"/>
        <v>#REF!</v>
      </c>
      <c r="AU84" s="108" t="e">
        <f t="shared" ca="1" si="262"/>
        <v>#REF!</v>
      </c>
      <c r="AV84" s="108" t="e">
        <f t="shared" ca="1" si="262"/>
        <v>#REF!</v>
      </c>
      <c r="AW84" s="108" t="e">
        <f t="shared" ca="1" si="262"/>
        <v>#REF!</v>
      </c>
      <c r="AX84" s="108" t="e">
        <f t="shared" ca="1" si="262"/>
        <v>#REF!</v>
      </c>
      <c r="AY84" s="108" t="e">
        <f t="shared" ca="1" si="262"/>
        <v>#REF!</v>
      </c>
      <c r="AZ84" s="108" t="e">
        <f t="shared" ca="1" si="262"/>
        <v>#REF!</v>
      </c>
      <c r="BA84" s="108" t="e">
        <f t="shared" ca="1" si="262"/>
        <v>#REF!</v>
      </c>
      <c r="BB84" s="108" t="e">
        <f t="shared" ca="1" si="262"/>
        <v>#REF!</v>
      </c>
      <c r="BC84" s="108" t="e">
        <f t="shared" ca="1" si="261"/>
        <v>#REF!</v>
      </c>
      <c r="BD84" s="108" t="e">
        <f t="shared" ca="1" si="261"/>
        <v>#REF!</v>
      </c>
      <c r="BE84" s="108" t="e">
        <f t="shared" ca="1" si="261"/>
        <v>#REF!</v>
      </c>
      <c r="BF84" s="108" t="e">
        <f t="shared" ca="1" si="261"/>
        <v>#REF!</v>
      </c>
      <c r="BG84" s="108" t="e">
        <f t="shared" ca="1" si="261"/>
        <v>#REF!</v>
      </c>
      <c r="BH84" s="108" t="e">
        <f t="shared" ca="1" si="261"/>
        <v>#REF!</v>
      </c>
      <c r="BI84" s="108" t="e">
        <f t="shared" ca="1" si="261"/>
        <v>#REF!</v>
      </c>
      <c r="BL84" s="97" t="str">
        <f t="shared" ca="1" si="185"/>
        <v>-</v>
      </c>
      <c r="BM84" s="97" t="str">
        <f t="shared" ca="1" si="186"/>
        <v>-</v>
      </c>
      <c r="BN84" s="97" t="str">
        <f t="shared" ca="1" si="187"/>
        <v>-</v>
      </c>
      <c r="BO84" s="97" t="str">
        <f t="shared" ca="1" si="188"/>
        <v>-</v>
      </c>
      <c r="BP84" s="99" t="str">
        <f t="shared" ca="1" si="189"/>
        <v xml:space="preserve"> - </v>
      </c>
      <c r="BQ84" s="99" t="str">
        <f t="shared" ca="1" si="190"/>
        <v xml:space="preserve"> - </v>
      </c>
      <c r="BR84" s="97" t="str">
        <f t="shared" ca="1" si="191"/>
        <v>-</v>
      </c>
      <c r="BS84" s="97" t="str">
        <f t="shared" ca="1" si="192"/>
        <v>-</v>
      </c>
      <c r="BT84" s="97" t="str">
        <f t="shared" ca="1" si="193"/>
        <v>-</v>
      </c>
      <c r="BU84" s="97" t="str">
        <f t="shared" ca="1" si="194"/>
        <v>-</v>
      </c>
      <c r="BV84" s="97" t="str">
        <f t="shared" ca="1" si="195"/>
        <v>-</v>
      </c>
      <c r="BW84" s="97" t="str">
        <f t="shared" ca="1" si="196"/>
        <v>-</v>
      </c>
      <c r="BX84" s="99" t="str">
        <f t="shared" ca="1" si="197"/>
        <v xml:space="preserve"> - </v>
      </c>
      <c r="BY84" s="99" t="str">
        <f t="shared" ca="1" si="198"/>
        <v xml:space="preserve"> - </v>
      </c>
      <c r="BZ84" s="97" t="str">
        <f t="shared" ca="1" si="199"/>
        <v>-</v>
      </c>
      <c r="CA84" s="97" t="str">
        <f t="shared" ca="1" si="200"/>
        <v>-</v>
      </c>
      <c r="CB84" s="99" t="str">
        <f t="shared" ca="1" si="201"/>
        <v xml:space="preserve"> - </v>
      </c>
      <c r="CC84" s="99" t="str">
        <f t="shared" ca="1" si="202"/>
        <v xml:space="preserve"> - </v>
      </c>
      <c r="CD84" s="99" t="str">
        <f t="shared" ca="1" si="203"/>
        <v xml:space="preserve"> - </v>
      </c>
      <c r="CE84" s="99" t="str">
        <f t="shared" ca="1" si="204"/>
        <v xml:space="preserve"> - </v>
      </c>
      <c r="CF84" s="99" t="str">
        <f t="shared" ca="1" si="205"/>
        <v xml:space="preserve"> - </v>
      </c>
      <c r="CG84" s="99" t="str">
        <f t="shared" ca="1" si="206"/>
        <v xml:space="preserve"> - </v>
      </c>
      <c r="CH84" s="97" t="str">
        <f t="shared" ca="1" si="207"/>
        <v>-</v>
      </c>
      <c r="CI84" s="97" t="str">
        <f t="shared" ca="1" si="208"/>
        <v>-</v>
      </c>
      <c r="CJ84" s="97" t="str">
        <f t="shared" ca="1" si="209"/>
        <v>-</v>
      </c>
      <c r="CK84" s="97" t="str">
        <f t="shared" ca="1" si="210"/>
        <v>-</v>
      </c>
      <c r="CL84" s="97" t="str">
        <f t="shared" ca="1" si="211"/>
        <v>-</v>
      </c>
      <c r="CM84" s="97" t="str">
        <f t="shared" ca="1" si="212"/>
        <v>-</v>
      </c>
      <c r="CN84" s="97" t="str">
        <f t="shared" ca="1" si="213"/>
        <v>-</v>
      </c>
      <c r="CO84" s="97" t="str">
        <f t="shared" ca="1" si="214"/>
        <v>-</v>
      </c>
      <c r="CP84" s="97" t="str">
        <f t="shared" ca="1" si="215"/>
        <v>-</v>
      </c>
      <c r="CQ84" s="97" t="str">
        <f t="shared" ca="1" si="216"/>
        <v>-</v>
      </c>
      <c r="CR84" s="97" t="str">
        <f t="shared" ca="1" si="217"/>
        <v>-</v>
      </c>
      <c r="CS84" s="97" t="str">
        <f t="shared" ca="1" si="218"/>
        <v>-</v>
      </c>
      <c r="CT84" s="97" t="str">
        <f t="shared" ca="1" si="219"/>
        <v>-</v>
      </c>
      <c r="CU84" s="97" t="str">
        <f t="shared" ca="1" si="220"/>
        <v>-</v>
      </c>
      <c r="CV84" s="97" t="str">
        <f t="shared" ca="1" si="221"/>
        <v>-</v>
      </c>
      <c r="CW84" s="97" t="str">
        <f t="shared" ca="1" si="222"/>
        <v>-</v>
      </c>
      <c r="CX84" s="97" t="str">
        <f t="shared" ca="1" si="223"/>
        <v>-</v>
      </c>
      <c r="CY84" s="97" t="str">
        <f t="shared" ca="1" si="224"/>
        <v>-</v>
      </c>
      <c r="CZ84" s="97" t="str">
        <f t="shared" ca="1" si="225"/>
        <v>-</v>
      </c>
      <c r="DA84" s="97" t="str">
        <f t="shared" ca="1" si="226"/>
        <v>-</v>
      </c>
      <c r="DB84" s="97" t="str">
        <f t="shared" ca="1" si="227"/>
        <v>-</v>
      </c>
      <c r="DC84" s="97" t="str">
        <f t="shared" ca="1" si="228"/>
        <v>-</v>
      </c>
      <c r="DD84" s="97" t="str">
        <f t="shared" ca="1" si="229"/>
        <v>-</v>
      </c>
      <c r="DE84" s="97" t="str">
        <f t="shared" ca="1" si="230"/>
        <v>-</v>
      </c>
      <c r="DF84" s="97" t="str">
        <f t="shared" ca="1" si="231"/>
        <v>-</v>
      </c>
      <c r="DG84" s="97" t="str">
        <f t="shared" ca="1" si="232"/>
        <v>-</v>
      </c>
      <c r="DH84" s="97" t="str">
        <f t="shared" ca="1" si="233"/>
        <v>-</v>
      </c>
      <c r="DI84" s="97" t="str">
        <f t="shared" ca="1" si="234"/>
        <v>-</v>
      </c>
      <c r="DJ84" s="97" t="str">
        <f t="shared" ca="1" si="235"/>
        <v>-</v>
      </c>
      <c r="DK84" s="97" t="str">
        <f t="shared" ca="1" si="236"/>
        <v>-</v>
      </c>
      <c r="DL84" s="97" t="str">
        <f t="shared" ca="1" si="237"/>
        <v>-</v>
      </c>
      <c r="DM84" s="97" t="str">
        <f t="shared" ca="1" si="238"/>
        <v>-</v>
      </c>
      <c r="DN84" s="97">
        <v>84</v>
      </c>
      <c r="DT84" s="97" t="str">
        <f t="shared" ca="1" si="239"/>
        <v>-</v>
      </c>
      <c r="DU84" s="97" t="str">
        <f t="shared" ca="1" si="240"/>
        <v>-</v>
      </c>
      <c r="DV84" s="97" t="str">
        <f t="shared" ca="1" si="241"/>
        <v>-</v>
      </c>
      <c r="DW84" s="97" t="str">
        <f t="shared" ca="1" si="242"/>
        <v>-</v>
      </c>
      <c r="DX84" s="97" t="str">
        <f t="shared" ca="1" si="243"/>
        <v>-</v>
      </c>
      <c r="DY84" s="97" t="e">
        <f t="shared" ca="1" si="179"/>
        <v>#REF!</v>
      </c>
      <c r="DZ84" s="97" t="str">
        <f t="shared" si="180"/>
        <v>Minor Retrofit</v>
      </c>
      <c r="EA84" s="97" t="e">
        <f t="shared" ca="1" si="244"/>
        <v>#REF!</v>
      </c>
      <c r="EB84" s="97">
        <f t="shared" si="245"/>
        <v>79</v>
      </c>
      <c r="EC84" s="97">
        <f>Calculation!$W$376</f>
        <v>1</v>
      </c>
      <c r="ED84" s="97" t="str">
        <f t="shared" ca="1" si="246"/>
        <v>-</v>
      </c>
      <c r="EE84" s="97" t="str">
        <f t="shared" ca="1" si="247"/>
        <v>-</v>
      </c>
      <c r="EF84" s="97" t="str">
        <f t="shared" ca="1" si="248"/>
        <v>-</v>
      </c>
      <c r="EG84" s="97" t="str">
        <f t="shared" ca="1" si="249"/>
        <v>-</v>
      </c>
      <c r="EH84" s="97" t="str">
        <f t="shared" ca="1" si="250"/>
        <v>-</v>
      </c>
      <c r="EI84" s="97">
        <f t="shared" ca="1" si="251"/>
        <v>0</v>
      </c>
      <c r="EJ84" s="97">
        <f t="shared" ca="1" si="140"/>
        <v>0</v>
      </c>
      <c r="EK84" s="97" t="str">
        <f t="shared" ca="1" si="252"/>
        <v>00</v>
      </c>
      <c r="EL84" s="97" t="e">
        <f t="shared" ca="1" si="253"/>
        <v>#REF!</v>
      </c>
      <c r="EN84" s="97">
        <v>7.9000000000000006E-6</v>
      </c>
      <c r="EP84" s="97">
        <v>79</v>
      </c>
      <c r="EQ84" s="97">
        <f t="array" aca="1" ref="EQ84" ca="1">MAX(IF($EI$6:$EI$365&lt;EQ83,$EI$6:$EI$365,""))</f>
        <v>0</v>
      </c>
      <c r="ER84" s="97">
        <f t="shared" ca="1" si="254"/>
        <v>0</v>
      </c>
      <c r="ES84" s="97" t="e">
        <f t="shared" ca="1" si="258"/>
        <v>#REF!</v>
      </c>
      <c r="ET84" s="97">
        <f t="shared" ca="1" si="255"/>
        <v>0</v>
      </c>
      <c r="EU84" s="97">
        <f t="shared" ca="1" si="256"/>
        <v>0</v>
      </c>
      <c r="EV84" s="97">
        <f t="shared" ca="1" si="181"/>
        <v>1</v>
      </c>
      <c r="EY84" s="97" t="e">
        <f ca="1">INDEX('MCA-INPUT'!$C$28:$F$42,MATCH(MCA!E84,'MCA-INPUT'!$B$28:$B$42,0),MATCH(MCA!B84,'MCA-INPUT'!$C$27:$F$27,0))</f>
        <v>#REF!</v>
      </c>
      <c r="FU84" s="109" t="e">
        <f t="shared" ca="1" si="182"/>
        <v>#REF!</v>
      </c>
      <c r="FV84" s="109" t="e">
        <f t="shared" ca="1" si="183"/>
        <v>#REF!</v>
      </c>
      <c r="FW84" s="110" t="e">
        <f t="shared" ca="1" si="174"/>
        <v>#REF!</v>
      </c>
      <c r="FX84" s="110"/>
      <c r="FY84" s="97" t="e">
        <f t="shared" ca="1" si="257"/>
        <v>#REF!</v>
      </c>
      <c r="FZ84" s="97" t="str">
        <f ca="1">IF(ISERROR(VLOOKUP(FY84,'MCA-INPUT'!$B$45:$F$54,1,FALSE)),"No","Yes")</f>
        <v>No</v>
      </c>
      <c r="GA84" s="109" t="e">
        <f ca="1"/>
        <v>#REF!</v>
      </c>
    </row>
    <row r="85" spans="1:183" x14ac:dyDescent="0.25">
      <c r="A85" s="96">
        <v>80</v>
      </c>
      <c r="B85" s="96" t="s">
        <v>3</v>
      </c>
      <c r="C85" s="106" t="e">
        <f t="shared" ca="1" si="175"/>
        <v>#REF!</v>
      </c>
      <c r="D85" s="107" t="e">
        <f t="shared" ca="1" si="175"/>
        <v>#REF!</v>
      </c>
      <c r="E85" s="96" t="e">
        <f t="shared" ca="1" si="175"/>
        <v>#REF!</v>
      </c>
      <c r="F85" s="96" t="s">
        <v>4</v>
      </c>
      <c r="G85" s="96" t="e">
        <f t="shared" ca="1" si="184"/>
        <v>#REF!</v>
      </c>
      <c r="H85" s="108" t="e">
        <f t="shared" ca="1" si="260"/>
        <v>#REF!</v>
      </c>
      <c r="I85" s="108" t="e">
        <f t="shared" ca="1" si="260"/>
        <v>#REF!</v>
      </c>
      <c r="J85" s="108" t="e">
        <f t="shared" ca="1" si="260"/>
        <v>#REF!</v>
      </c>
      <c r="K85" s="108" t="e">
        <f t="shared" ca="1" si="260"/>
        <v>#REF!</v>
      </c>
      <c r="L85" s="108" t="e">
        <f t="shared" ca="1" si="260"/>
        <v>#REF!</v>
      </c>
      <c r="M85" s="108" t="e">
        <f t="shared" ca="1" si="260"/>
        <v>#REF!</v>
      </c>
      <c r="N85" s="108" t="e">
        <f t="shared" ca="1" si="260"/>
        <v>#REF!</v>
      </c>
      <c r="O85" s="108" t="e">
        <f t="shared" ca="1" si="260"/>
        <v>#REF!</v>
      </c>
      <c r="P85" s="108" t="e">
        <f t="shared" ca="1" si="260"/>
        <v>#REF!</v>
      </c>
      <c r="Q85" s="108" t="e">
        <f t="shared" ca="1" si="260"/>
        <v>#REF!</v>
      </c>
      <c r="R85" s="108" t="e">
        <f t="shared" ca="1" si="260"/>
        <v>#REF!</v>
      </c>
      <c r="S85" s="108" t="e">
        <f t="shared" ca="1" si="260"/>
        <v>#REF!</v>
      </c>
      <c r="T85" s="108" t="e">
        <f t="shared" ca="1" si="260"/>
        <v>#REF!</v>
      </c>
      <c r="U85" s="108" t="e">
        <f t="shared" ca="1" si="260"/>
        <v>#REF!</v>
      </c>
      <c r="V85" s="108" t="e">
        <f t="shared" ca="1" si="260"/>
        <v>#REF!</v>
      </c>
      <c r="W85" s="108" t="e">
        <f t="shared" ca="1" si="260"/>
        <v>#REF!</v>
      </c>
      <c r="X85" s="108" t="e">
        <f t="shared" ca="1" si="259"/>
        <v>#REF!</v>
      </c>
      <c r="Y85" s="108" t="e">
        <f t="shared" ca="1" si="259"/>
        <v>#REF!</v>
      </c>
      <c r="Z85" s="108" t="e">
        <f t="shared" ca="1" si="259"/>
        <v>#REF!</v>
      </c>
      <c r="AA85" s="108" t="e">
        <f t="shared" ca="1" si="259"/>
        <v>#REF!</v>
      </c>
      <c r="AB85" s="108" t="e">
        <f t="shared" ca="1" si="259"/>
        <v>#REF!</v>
      </c>
      <c r="AC85" s="108" t="e">
        <f t="shared" ca="1" si="259"/>
        <v>#REF!</v>
      </c>
      <c r="AD85" s="108" t="e">
        <f t="shared" ca="1" si="259"/>
        <v>#REF!</v>
      </c>
      <c r="AE85" s="108" t="e">
        <f t="shared" ca="1" si="259"/>
        <v>#REF!</v>
      </c>
      <c r="AF85" s="108" t="e">
        <f t="shared" ca="1" si="259"/>
        <v>#REF!</v>
      </c>
      <c r="AG85" s="108" t="e">
        <f t="shared" ca="1" si="259"/>
        <v>#REF!</v>
      </c>
      <c r="AH85" s="108" t="e">
        <f t="shared" ca="1" si="259"/>
        <v>#REF!</v>
      </c>
      <c r="AI85" s="108" t="e">
        <f t="shared" ca="1" si="259"/>
        <v>#REF!</v>
      </c>
      <c r="AJ85" s="108" t="e">
        <f t="shared" ca="1" si="259"/>
        <v>#REF!</v>
      </c>
      <c r="AK85" s="108" t="e">
        <f t="shared" ca="1" si="259"/>
        <v>#REF!</v>
      </c>
      <c r="AL85" s="108" t="e">
        <f t="shared" ca="1" si="259"/>
        <v>#REF!</v>
      </c>
      <c r="AM85" s="108" t="e">
        <f t="shared" ca="1" si="262"/>
        <v>#REF!</v>
      </c>
      <c r="AN85" s="108" t="e">
        <f t="shared" ca="1" si="262"/>
        <v>#REF!</v>
      </c>
      <c r="AO85" s="108" t="e">
        <f t="shared" ca="1" si="262"/>
        <v>#REF!</v>
      </c>
      <c r="AP85" s="108" t="e">
        <f t="shared" ca="1" si="262"/>
        <v>#REF!</v>
      </c>
      <c r="AQ85" s="108" t="e">
        <f t="shared" ca="1" si="262"/>
        <v>#REF!</v>
      </c>
      <c r="AR85" s="108" t="e">
        <f t="shared" ca="1" si="262"/>
        <v>#REF!</v>
      </c>
      <c r="AS85" s="108" t="e">
        <f t="shared" ca="1" si="262"/>
        <v>#REF!</v>
      </c>
      <c r="AT85" s="108" t="e">
        <f t="shared" ca="1" si="262"/>
        <v>#REF!</v>
      </c>
      <c r="AU85" s="108" t="e">
        <f t="shared" ca="1" si="262"/>
        <v>#REF!</v>
      </c>
      <c r="AV85" s="108" t="e">
        <f t="shared" ca="1" si="262"/>
        <v>#REF!</v>
      </c>
      <c r="AW85" s="108" t="e">
        <f t="shared" ca="1" si="262"/>
        <v>#REF!</v>
      </c>
      <c r="AX85" s="108" t="e">
        <f t="shared" ca="1" si="262"/>
        <v>#REF!</v>
      </c>
      <c r="AY85" s="108" t="e">
        <f t="shared" ca="1" si="262"/>
        <v>#REF!</v>
      </c>
      <c r="AZ85" s="108" t="e">
        <f t="shared" ca="1" si="262"/>
        <v>#REF!</v>
      </c>
      <c r="BA85" s="108" t="e">
        <f t="shared" ca="1" si="262"/>
        <v>#REF!</v>
      </c>
      <c r="BB85" s="108" t="e">
        <f t="shared" ca="1" si="262"/>
        <v>#REF!</v>
      </c>
      <c r="BC85" s="108" t="e">
        <f t="shared" ca="1" si="261"/>
        <v>#REF!</v>
      </c>
      <c r="BD85" s="108" t="e">
        <f t="shared" ca="1" si="261"/>
        <v>#REF!</v>
      </c>
      <c r="BE85" s="108" t="e">
        <f t="shared" ca="1" si="261"/>
        <v>#REF!</v>
      </c>
      <c r="BF85" s="108" t="e">
        <f t="shared" ca="1" si="261"/>
        <v>#REF!</v>
      </c>
      <c r="BG85" s="108" t="e">
        <f t="shared" ca="1" si="261"/>
        <v>#REF!</v>
      </c>
      <c r="BH85" s="108" t="e">
        <f t="shared" ca="1" si="261"/>
        <v>#REF!</v>
      </c>
      <c r="BI85" s="108" t="e">
        <f t="shared" ca="1" si="261"/>
        <v>#REF!</v>
      </c>
      <c r="BL85" s="97" t="str">
        <f t="shared" ca="1" si="185"/>
        <v>-</v>
      </c>
      <c r="BM85" s="97" t="str">
        <f t="shared" ca="1" si="186"/>
        <v>-</v>
      </c>
      <c r="BN85" s="97" t="str">
        <f t="shared" ca="1" si="187"/>
        <v>-</v>
      </c>
      <c r="BO85" s="97" t="str">
        <f t="shared" ca="1" si="188"/>
        <v>-</v>
      </c>
      <c r="BP85" s="99" t="str">
        <f t="shared" ca="1" si="189"/>
        <v xml:space="preserve"> - </v>
      </c>
      <c r="BQ85" s="99" t="str">
        <f t="shared" ca="1" si="190"/>
        <v xml:space="preserve"> - </v>
      </c>
      <c r="BR85" s="97" t="str">
        <f t="shared" ca="1" si="191"/>
        <v>-</v>
      </c>
      <c r="BS85" s="97" t="str">
        <f t="shared" ca="1" si="192"/>
        <v>-</v>
      </c>
      <c r="BT85" s="97" t="str">
        <f t="shared" ca="1" si="193"/>
        <v>-</v>
      </c>
      <c r="BU85" s="97" t="str">
        <f t="shared" ca="1" si="194"/>
        <v>-</v>
      </c>
      <c r="BV85" s="97" t="str">
        <f t="shared" ca="1" si="195"/>
        <v>-</v>
      </c>
      <c r="BW85" s="97" t="str">
        <f t="shared" ca="1" si="196"/>
        <v>-</v>
      </c>
      <c r="BX85" s="99" t="str">
        <f t="shared" ca="1" si="197"/>
        <v xml:space="preserve"> - </v>
      </c>
      <c r="BY85" s="99" t="str">
        <f t="shared" ca="1" si="198"/>
        <v xml:space="preserve"> - </v>
      </c>
      <c r="BZ85" s="97" t="str">
        <f t="shared" ca="1" si="199"/>
        <v>-</v>
      </c>
      <c r="CA85" s="97" t="str">
        <f t="shared" ca="1" si="200"/>
        <v>-</v>
      </c>
      <c r="CB85" s="99" t="str">
        <f t="shared" ca="1" si="201"/>
        <v xml:space="preserve"> - </v>
      </c>
      <c r="CC85" s="99" t="str">
        <f t="shared" ca="1" si="202"/>
        <v xml:space="preserve"> - </v>
      </c>
      <c r="CD85" s="99" t="str">
        <f t="shared" ca="1" si="203"/>
        <v xml:space="preserve"> - </v>
      </c>
      <c r="CE85" s="99" t="str">
        <f t="shared" ca="1" si="204"/>
        <v xml:space="preserve"> - </v>
      </c>
      <c r="CF85" s="99" t="str">
        <f t="shared" ca="1" si="205"/>
        <v xml:space="preserve"> - </v>
      </c>
      <c r="CG85" s="99" t="str">
        <f t="shared" ca="1" si="206"/>
        <v xml:space="preserve"> - </v>
      </c>
      <c r="CH85" s="97" t="str">
        <f t="shared" ca="1" si="207"/>
        <v>-</v>
      </c>
      <c r="CI85" s="97" t="str">
        <f t="shared" ca="1" si="208"/>
        <v>-</v>
      </c>
      <c r="CJ85" s="97" t="str">
        <f t="shared" ca="1" si="209"/>
        <v>-</v>
      </c>
      <c r="CK85" s="97" t="str">
        <f t="shared" ca="1" si="210"/>
        <v>-</v>
      </c>
      <c r="CL85" s="97" t="str">
        <f t="shared" ca="1" si="211"/>
        <v>-</v>
      </c>
      <c r="CM85" s="97" t="str">
        <f t="shared" ca="1" si="212"/>
        <v>-</v>
      </c>
      <c r="CN85" s="97" t="str">
        <f t="shared" ca="1" si="213"/>
        <v>-</v>
      </c>
      <c r="CO85" s="97" t="str">
        <f t="shared" ca="1" si="214"/>
        <v>-</v>
      </c>
      <c r="CP85" s="97" t="str">
        <f t="shared" ca="1" si="215"/>
        <v>-</v>
      </c>
      <c r="CQ85" s="97" t="str">
        <f t="shared" ca="1" si="216"/>
        <v>-</v>
      </c>
      <c r="CR85" s="97" t="str">
        <f t="shared" ca="1" si="217"/>
        <v>-</v>
      </c>
      <c r="CS85" s="97" t="str">
        <f t="shared" ca="1" si="218"/>
        <v>-</v>
      </c>
      <c r="CT85" s="97" t="str">
        <f t="shared" ca="1" si="219"/>
        <v>-</v>
      </c>
      <c r="CU85" s="97" t="str">
        <f t="shared" ca="1" si="220"/>
        <v>-</v>
      </c>
      <c r="CV85" s="97" t="str">
        <f t="shared" ca="1" si="221"/>
        <v>-</v>
      </c>
      <c r="CW85" s="97" t="str">
        <f t="shared" ca="1" si="222"/>
        <v>-</v>
      </c>
      <c r="CX85" s="97" t="str">
        <f t="shared" ca="1" si="223"/>
        <v>-</v>
      </c>
      <c r="CY85" s="97" t="str">
        <f t="shared" ca="1" si="224"/>
        <v>-</v>
      </c>
      <c r="CZ85" s="97" t="str">
        <f t="shared" ca="1" si="225"/>
        <v>-</v>
      </c>
      <c r="DA85" s="97" t="str">
        <f t="shared" ca="1" si="226"/>
        <v>-</v>
      </c>
      <c r="DB85" s="97" t="str">
        <f t="shared" ca="1" si="227"/>
        <v>-</v>
      </c>
      <c r="DC85" s="97" t="str">
        <f t="shared" ca="1" si="228"/>
        <v>-</v>
      </c>
      <c r="DD85" s="97" t="str">
        <f t="shared" ca="1" si="229"/>
        <v>-</v>
      </c>
      <c r="DE85" s="97" t="str">
        <f t="shared" ca="1" si="230"/>
        <v>-</v>
      </c>
      <c r="DF85" s="97" t="str">
        <f t="shared" ca="1" si="231"/>
        <v>-</v>
      </c>
      <c r="DG85" s="97" t="str">
        <f t="shared" ca="1" si="232"/>
        <v>-</v>
      </c>
      <c r="DH85" s="97" t="str">
        <f t="shared" ca="1" si="233"/>
        <v>-</v>
      </c>
      <c r="DI85" s="97" t="str">
        <f t="shared" ca="1" si="234"/>
        <v>-</v>
      </c>
      <c r="DJ85" s="97" t="str">
        <f t="shared" ca="1" si="235"/>
        <v>-</v>
      </c>
      <c r="DK85" s="97" t="str">
        <f t="shared" ca="1" si="236"/>
        <v>-</v>
      </c>
      <c r="DL85" s="97" t="str">
        <f t="shared" ca="1" si="237"/>
        <v>-</v>
      </c>
      <c r="DM85" s="97" t="str">
        <f t="shared" ca="1" si="238"/>
        <v>-</v>
      </c>
      <c r="DN85" s="97">
        <v>85</v>
      </c>
      <c r="DT85" s="97" t="str">
        <f t="shared" ca="1" si="239"/>
        <v>-</v>
      </c>
      <c r="DU85" s="97" t="str">
        <f t="shared" ca="1" si="240"/>
        <v>-</v>
      </c>
      <c r="DV85" s="97" t="str">
        <f t="shared" ca="1" si="241"/>
        <v>-</v>
      </c>
      <c r="DW85" s="97" t="str">
        <f t="shared" ca="1" si="242"/>
        <v>-</v>
      </c>
      <c r="DX85" s="97" t="str">
        <f t="shared" ca="1" si="243"/>
        <v>-</v>
      </c>
      <c r="DY85" s="97" t="e">
        <f t="shared" ca="1" si="179"/>
        <v>#REF!</v>
      </c>
      <c r="DZ85" s="97" t="str">
        <f t="shared" si="180"/>
        <v>Minor Retrofit</v>
      </c>
      <c r="EA85" s="97" t="e">
        <f t="shared" ca="1" si="244"/>
        <v>#REF!</v>
      </c>
      <c r="EB85" s="97">
        <f t="shared" si="245"/>
        <v>80</v>
      </c>
      <c r="EC85" s="97">
        <f>Calculation!$W$376</f>
        <v>1</v>
      </c>
      <c r="ED85" s="97" t="str">
        <f t="shared" ca="1" si="246"/>
        <v>-</v>
      </c>
      <c r="EE85" s="97" t="str">
        <f t="shared" ca="1" si="247"/>
        <v>-</v>
      </c>
      <c r="EF85" s="97" t="str">
        <f t="shared" ca="1" si="248"/>
        <v>-</v>
      </c>
      <c r="EG85" s="97" t="str">
        <f t="shared" ca="1" si="249"/>
        <v>-</v>
      </c>
      <c r="EH85" s="97" t="str">
        <f t="shared" ca="1" si="250"/>
        <v>-</v>
      </c>
      <c r="EI85" s="97">
        <f t="shared" ca="1" si="251"/>
        <v>0</v>
      </c>
      <c r="EJ85" s="97">
        <f t="shared" ca="1" si="140"/>
        <v>0</v>
      </c>
      <c r="EK85" s="97" t="str">
        <f t="shared" ca="1" si="252"/>
        <v>00</v>
      </c>
      <c r="EL85" s="97" t="e">
        <f t="shared" ca="1" si="253"/>
        <v>#REF!</v>
      </c>
      <c r="EN85" s="97">
        <v>7.9999999999999996E-6</v>
      </c>
      <c r="EP85" s="97">
        <v>80</v>
      </c>
      <c r="EQ85" s="97">
        <f t="array" aca="1" ref="EQ85" ca="1">MAX(IF($EI$6:$EI$365&lt;EQ84,$EI$6:$EI$365,""))</f>
        <v>0</v>
      </c>
      <c r="ER85" s="97">
        <f t="shared" ca="1" si="254"/>
        <v>0</v>
      </c>
      <c r="ES85" s="97" t="e">
        <f t="shared" ca="1" si="258"/>
        <v>#REF!</v>
      </c>
      <c r="ET85" s="97">
        <f t="shared" ca="1" si="255"/>
        <v>0</v>
      </c>
      <c r="EU85" s="97">
        <f t="shared" ca="1" si="256"/>
        <v>0</v>
      </c>
      <c r="EV85" s="97">
        <f t="shared" ca="1" si="181"/>
        <v>1</v>
      </c>
      <c r="EY85" s="97" t="e">
        <f ca="1">INDEX('MCA-INPUT'!$C$28:$F$42,MATCH(MCA!E85,'MCA-INPUT'!$B$28:$B$42,0),MATCH(MCA!B85,'MCA-INPUT'!$C$27:$F$27,0))</f>
        <v>#REF!</v>
      </c>
      <c r="FU85" s="109" t="e">
        <f t="shared" ca="1" si="182"/>
        <v>#REF!</v>
      </c>
      <c r="FV85" s="109" t="e">
        <f t="shared" ca="1" si="183"/>
        <v>#REF!</v>
      </c>
      <c r="FW85" s="110" t="e">
        <f t="shared" ca="1" si="174"/>
        <v>#REF!</v>
      </c>
      <c r="FX85" s="110"/>
      <c r="FY85" s="97" t="e">
        <f t="shared" ca="1" si="257"/>
        <v>#REF!</v>
      </c>
      <c r="FZ85" s="97" t="str">
        <f ca="1">IF(ISERROR(VLOOKUP(FY85,'MCA-INPUT'!$B$45:$F$54,1,FALSE)),"No","Yes")</f>
        <v>No</v>
      </c>
      <c r="GA85" s="109" t="e">
        <f ca="1"/>
        <v>#REF!</v>
      </c>
    </row>
    <row r="86" spans="1:183" x14ac:dyDescent="0.25">
      <c r="A86" s="96">
        <v>81</v>
      </c>
      <c r="B86" s="96" t="s">
        <v>3</v>
      </c>
      <c r="C86" s="106" t="e">
        <f t="shared" ref="C86:E96" ca="1" si="263">INDIRECT(CONCATENATE($C$1,"Projection_",$B86,"'!",C$2,$DN86))</f>
        <v>#REF!</v>
      </c>
      <c r="D86" s="107" t="e">
        <f t="shared" ca="1" si="263"/>
        <v>#REF!</v>
      </c>
      <c r="E86" s="96" t="e">
        <f t="shared" ca="1" si="263"/>
        <v>#REF!</v>
      </c>
      <c r="F86" s="96" t="s">
        <v>4</v>
      </c>
      <c r="G86" s="96" t="e">
        <f t="shared" ca="1" si="184"/>
        <v>#REF!</v>
      </c>
      <c r="H86" s="108" t="e">
        <f t="shared" ca="1" si="260"/>
        <v>#REF!</v>
      </c>
      <c r="I86" s="108" t="e">
        <f t="shared" ca="1" si="260"/>
        <v>#REF!</v>
      </c>
      <c r="J86" s="108" t="e">
        <f t="shared" ca="1" si="260"/>
        <v>#REF!</v>
      </c>
      <c r="K86" s="108" t="e">
        <f t="shared" ca="1" si="260"/>
        <v>#REF!</v>
      </c>
      <c r="L86" s="108" t="e">
        <f t="shared" ca="1" si="260"/>
        <v>#REF!</v>
      </c>
      <c r="M86" s="108" t="e">
        <f t="shared" ca="1" si="260"/>
        <v>#REF!</v>
      </c>
      <c r="N86" s="108" t="e">
        <f t="shared" ca="1" si="260"/>
        <v>#REF!</v>
      </c>
      <c r="O86" s="108" t="e">
        <f t="shared" ca="1" si="260"/>
        <v>#REF!</v>
      </c>
      <c r="P86" s="108" t="e">
        <f t="shared" ca="1" si="260"/>
        <v>#REF!</v>
      </c>
      <c r="Q86" s="108" t="e">
        <f t="shared" ca="1" si="260"/>
        <v>#REF!</v>
      </c>
      <c r="R86" s="108" t="e">
        <f t="shared" ca="1" si="260"/>
        <v>#REF!</v>
      </c>
      <c r="S86" s="108" t="e">
        <f t="shared" ca="1" si="260"/>
        <v>#REF!</v>
      </c>
      <c r="T86" s="108" t="e">
        <f t="shared" ca="1" si="260"/>
        <v>#REF!</v>
      </c>
      <c r="U86" s="108" t="e">
        <f t="shared" ca="1" si="260"/>
        <v>#REF!</v>
      </c>
      <c r="V86" s="108" t="e">
        <f t="shared" ca="1" si="260"/>
        <v>#REF!</v>
      </c>
      <c r="W86" s="108" t="e">
        <f t="shared" ca="1" si="260"/>
        <v>#REF!</v>
      </c>
      <c r="X86" s="108" t="e">
        <f t="shared" ca="1" si="259"/>
        <v>#REF!</v>
      </c>
      <c r="Y86" s="108" t="e">
        <f t="shared" ca="1" si="259"/>
        <v>#REF!</v>
      </c>
      <c r="Z86" s="108" t="e">
        <f t="shared" ca="1" si="259"/>
        <v>#REF!</v>
      </c>
      <c r="AA86" s="108" t="e">
        <f t="shared" ca="1" si="259"/>
        <v>#REF!</v>
      </c>
      <c r="AB86" s="108" t="e">
        <f t="shared" ca="1" si="259"/>
        <v>#REF!</v>
      </c>
      <c r="AC86" s="108" t="e">
        <f t="shared" ca="1" si="259"/>
        <v>#REF!</v>
      </c>
      <c r="AD86" s="108" t="e">
        <f t="shared" ca="1" si="259"/>
        <v>#REF!</v>
      </c>
      <c r="AE86" s="108" t="e">
        <f t="shared" ca="1" si="259"/>
        <v>#REF!</v>
      </c>
      <c r="AF86" s="108" t="e">
        <f t="shared" ca="1" si="259"/>
        <v>#REF!</v>
      </c>
      <c r="AG86" s="108" t="e">
        <f t="shared" ca="1" si="259"/>
        <v>#REF!</v>
      </c>
      <c r="AH86" s="108" t="e">
        <f t="shared" ca="1" si="259"/>
        <v>#REF!</v>
      </c>
      <c r="AI86" s="108" t="e">
        <f t="shared" ca="1" si="259"/>
        <v>#REF!</v>
      </c>
      <c r="AJ86" s="108" t="e">
        <f t="shared" ca="1" si="259"/>
        <v>#REF!</v>
      </c>
      <c r="AK86" s="108" t="e">
        <f t="shared" ca="1" si="259"/>
        <v>#REF!</v>
      </c>
      <c r="AL86" s="108" t="e">
        <f t="shared" ca="1" si="259"/>
        <v>#REF!</v>
      </c>
      <c r="AM86" s="108" t="e">
        <f t="shared" ca="1" si="262"/>
        <v>#REF!</v>
      </c>
      <c r="AN86" s="108" t="e">
        <f t="shared" ca="1" si="262"/>
        <v>#REF!</v>
      </c>
      <c r="AO86" s="108" t="e">
        <f t="shared" ca="1" si="262"/>
        <v>#REF!</v>
      </c>
      <c r="AP86" s="108" t="e">
        <f t="shared" ca="1" si="262"/>
        <v>#REF!</v>
      </c>
      <c r="AQ86" s="108" t="e">
        <f t="shared" ca="1" si="262"/>
        <v>#REF!</v>
      </c>
      <c r="AR86" s="108" t="e">
        <f t="shared" ca="1" si="262"/>
        <v>#REF!</v>
      </c>
      <c r="AS86" s="108" t="e">
        <f t="shared" ca="1" si="262"/>
        <v>#REF!</v>
      </c>
      <c r="AT86" s="108" t="e">
        <f t="shared" ca="1" si="262"/>
        <v>#REF!</v>
      </c>
      <c r="AU86" s="108" t="e">
        <f t="shared" ca="1" si="262"/>
        <v>#REF!</v>
      </c>
      <c r="AV86" s="108" t="e">
        <f t="shared" ca="1" si="262"/>
        <v>#REF!</v>
      </c>
      <c r="AW86" s="108" t="e">
        <f t="shared" ca="1" si="262"/>
        <v>#REF!</v>
      </c>
      <c r="AX86" s="108" t="e">
        <f t="shared" ca="1" si="262"/>
        <v>#REF!</v>
      </c>
      <c r="AY86" s="108" t="e">
        <f t="shared" ca="1" si="262"/>
        <v>#REF!</v>
      </c>
      <c r="AZ86" s="108" t="e">
        <f t="shared" ca="1" si="262"/>
        <v>#REF!</v>
      </c>
      <c r="BA86" s="108" t="e">
        <f t="shared" ca="1" si="262"/>
        <v>#REF!</v>
      </c>
      <c r="BB86" s="108" t="e">
        <f t="shared" ca="1" si="262"/>
        <v>#REF!</v>
      </c>
      <c r="BC86" s="108" t="e">
        <f t="shared" ca="1" si="261"/>
        <v>#REF!</v>
      </c>
      <c r="BD86" s="108" t="e">
        <f t="shared" ca="1" si="261"/>
        <v>#REF!</v>
      </c>
      <c r="BE86" s="108" t="e">
        <f t="shared" ca="1" si="261"/>
        <v>#REF!</v>
      </c>
      <c r="BF86" s="108" t="e">
        <f t="shared" ca="1" si="261"/>
        <v>#REF!</v>
      </c>
      <c r="BG86" s="108" t="e">
        <f t="shared" ca="1" si="261"/>
        <v>#REF!</v>
      </c>
      <c r="BH86" s="108" t="e">
        <f t="shared" ca="1" si="261"/>
        <v>#REF!</v>
      </c>
      <c r="BI86" s="108" t="e">
        <f t="shared" ca="1" si="261"/>
        <v>#REF!</v>
      </c>
      <c r="BL86" s="97" t="str">
        <f t="shared" ca="1" si="185"/>
        <v>-</v>
      </c>
      <c r="BM86" s="97" t="str">
        <f t="shared" ca="1" si="186"/>
        <v>-</v>
      </c>
      <c r="BN86" s="97" t="str">
        <f t="shared" ca="1" si="187"/>
        <v>-</v>
      </c>
      <c r="BO86" s="97" t="str">
        <f t="shared" ca="1" si="188"/>
        <v>-</v>
      </c>
      <c r="BP86" s="99" t="str">
        <f t="shared" ca="1" si="189"/>
        <v xml:space="preserve"> - </v>
      </c>
      <c r="BQ86" s="99" t="str">
        <f t="shared" ca="1" si="190"/>
        <v xml:space="preserve"> - </v>
      </c>
      <c r="BR86" s="97" t="str">
        <f t="shared" ca="1" si="191"/>
        <v>-</v>
      </c>
      <c r="BS86" s="97" t="str">
        <f t="shared" ca="1" si="192"/>
        <v>-</v>
      </c>
      <c r="BT86" s="97" t="str">
        <f t="shared" ca="1" si="193"/>
        <v>-</v>
      </c>
      <c r="BU86" s="97" t="str">
        <f t="shared" ca="1" si="194"/>
        <v>-</v>
      </c>
      <c r="BV86" s="97" t="str">
        <f t="shared" ca="1" si="195"/>
        <v>-</v>
      </c>
      <c r="BW86" s="97" t="str">
        <f t="shared" ca="1" si="196"/>
        <v>-</v>
      </c>
      <c r="BX86" s="99" t="str">
        <f t="shared" ca="1" si="197"/>
        <v xml:space="preserve"> - </v>
      </c>
      <c r="BY86" s="99" t="str">
        <f t="shared" ca="1" si="198"/>
        <v xml:space="preserve"> - </v>
      </c>
      <c r="BZ86" s="97" t="str">
        <f t="shared" ca="1" si="199"/>
        <v>-</v>
      </c>
      <c r="CA86" s="97" t="str">
        <f t="shared" ca="1" si="200"/>
        <v>-</v>
      </c>
      <c r="CB86" s="99" t="str">
        <f t="shared" ca="1" si="201"/>
        <v xml:space="preserve"> - </v>
      </c>
      <c r="CC86" s="99" t="str">
        <f t="shared" ca="1" si="202"/>
        <v xml:space="preserve"> - </v>
      </c>
      <c r="CD86" s="99" t="str">
        <f t="shared" ca="1" si="203"/>
        <v xml:space="preserve"> - </v>
      </c>
      <c r="CE86" s="99" t="str">
        <f t="shared" ca="1" si="204"/>
        <v xml:space="preserve"> - </v>
      </c>
      <c r="CF86" s="99" t="str">
        <f t="shared" ca="1" si="205"/>
        <v xml:space="preserve"> - </v>
      </c>
      <c r="CG86" s="99" t="str">
        <f t="shared" ca="1" si="206"/>
        <v xml:space="preserve"> - </v>
      </c>
      <c r="CH86" s="97" t="str">
        <f t="shared" ca="1" si="207"/>
        <v>-</v>
      </c>
      <c r="CI86" s="97" t="str">
        <f t="shared" ca="1" si="208"/>
        <v>-</v>
      </c>
      <c r="CJ86" s="97" t="str">
        <f t="shared" ca="1" si="209"/>
        <v>-</v>
      </c>
      <c r="CK86" s="97" t="str">
        <f t="shared" ca="1" si="210"/>
        <v>-</v>
      </c>
      <c r="CL86" s="97" t="str">
        <f t="shared" ca="1" si="211"/>
        <v>-</v>
      </c>
      <c r="CM86" s="97" t="str">
        <f t="shared" ca="1" si="212"/>
        <v>-</v>
      </c>
      <c r="CN86" s="97" t="str">
        <f t="shared" ca="1" si="213"/>
        <v>-</v>
      </c>
      <c r="CO86" s="97" t="str">
        <f t="shared" ca="1" si="214"/>
        <v>-</v>
      </c>
      <c r="CP86" s="97" t="str">
        <f t="shared" ca="1" si="215"/>
        <v>-</v>
      </c>
      <c r="CQ86" s="97" t="str">
        <f t="shared" ca="1" si="216"/>
        <v>-</v>
      </c>
      <c r="CR86" s="97" t="str">
        <f t="shared" ca="1" si="217"/>
        <v>-</v>
      </c>
      <c r="CS86" s="97" t="str">
        <f t="shared" ca="1" si="218"/>
        <v>-</v>
      </c>
      <c r="CT86" s="97" t="str">
        <f t="shared" ca="1" si="219"/>
        <v>-</v>
      </c>
      <c r="CU86" s="97" t="str">
        <f t="shared" ca="1" si="220"/>
        <v>-</v>
      </c>
      <c r="CV86" s="97" t="str">
        <f t="shared" ca="1" si="221"/>
        <v>-</v>
      </c>
      <c r="CW86" s="97" t="str">
        <f t="shared" ca="1" si="222"/>
        <v>-</v>
      </c>
      <c r="CX86" s="97" t="str">
        <f t="shared" ca="1" si="223"/>
        <v>-</v>
      </c>
      <c r="CY86" s="97" t="str">
        <f t="shared" ca="1" si="224"/>
        <v>-</v>
      </c>
      <c r="CZ86" s="97" t="str">
        <f t="shared" ca="1" si="225"/>
        <v>-</v>
      </c>
      <c r="DA86" s="97" t="str">
        <f t="shared" ca="1" si="226"/>
        <v>-</v>
      </c>
      <c r="DB86" s="97" t="str">
        <f t="shared" ca="1" si="227"/>
        <v>-</v>
      </c>
      <c r="DC86" s="97" t="str">
        <f t="shared" ca="1" si="228"/>
        <v>-</v>
      </c>
      <c r="DD86" s="97" t="str">
        <f t="shared" ca="1" si="229"/>
        <v>-</v>
      </c>
      <c r="DE86" s="97" t="str">
        <f t="shared" ca="1" si="230"/>
        <v>-</v>
      </c>
      <c r="DF86" s="97" t="str">
        <f t="shared" ca="1" si="231"/>
        <v>-</v>
      </c>
      <c r="DG86" s="97" t="str">
        <f t="shared" ca="1" si="232"/>
        <v>-</v>
      </c>
      <c r="DH86" s="97" t="str">
        <f t="shared" ca="1" si="233"/>
        <v>-</v>
      </c>
      <c r="DI86" s="97" t="str">
        <f t="shared" ca="1" si="234"/>
        <v>-</v>
      </c>
      <c r="DJ86" s="97" t="str">
        <f t="shared" ca="1" si="235"/>
        <v>-</v>
      </c>
      <c r="DK86" s="97" t="str">
        <f t="shared" ca="1" si="236"/>
        <v>-</v>
      </c>
      <c r="DL86" s="97" t="str">
        <f t="shared" ca="1" si="237"/>
        <v>-</v>
      </c>
      <c r="DM86" s="97" t="str">
        <f t="shared" ca="1" si="238"/>
        <v>-</v>
      </c>
      <c r="DN86" s="97">
        <v>86</v>
      </c>
      <c r="DT86" s="97" t="str">
        <f t="shared" ca="1" si="239"/>
        <v>-</v>
      </c>
      <c r="DU86" s="97" t="str">
        <f t="shared" ca="1" si="240"/>
        <v>-</v>
      </c>
      <c r="DV86" s="97" t="str">
        <f t="shared" ca="1" si="241"/>
        <v>-</v>
      </c>
      <c r="DW86" s="97" t="str">
        <f t="shared" ca="1" si="242"/>
        <v>-</v>
      </c>
      <c r="DX86" s="97" t="str">
        <f t="shared" ca="1" si="243"/>
        <v>-</v>
      </c>
      <c r="DY86" s="97" t="e">
        <f t="shared" ca="1" si="179"/>
        <v>#REF!</v>
      </c>
      <c r="DZ86" s="97" t="str">
        <f t="shared" si="180"/>
        <v>Minor Retrofit</v>
      </c>
      <c r="EA86" s="97" t="e">
        <f t="shared" ca="1" si="244"/>
        <v>#REF!</v>
      </c>
      <c r="EB86" s="97">
        <f t="shared" si="245"/>
        <v>81</v>
      </c>
      <c r="EC86" s="97">
        <f>Calculation!$W$376</f>
        <v>1</v>
      </c>
      <c r="ED86" s="97" t="str">
        <f t="shared" ca="1" si="246"/>
        <v>-</v>
      </c>
      <c r="EE86" s="97" t="str">
        <f t="shared" ca="1" si="247"/>
        <v>-</v>
      </c>
      <c r="EF86" s="97" t="str">
        <f t="shared" ca="1" si="248"/>
        <v>-</v>
      </c>
      <c r="EG86" s="97" t="str">
        <f t="shared" ca="1" si="249"/>
        <v>-</v>
      </c>
      <c r="EH86" s="97" t="str">
        <f t="shared" ca="1" si="250"/>
        <v>-</v>
      </c>
      <c r="EI86" s="97">
        <f t="shared" ca="1" si="251"/>
        <v>0</v>
      </c>
      <c r="EJ86" s="97">
        <f t="shared" ref="EJ86:EJ149" ca="1" si="264">IF(EH86="-",0,IF(EI86=0,0,CONCATENATE(E86," - ",C86," - ",B86)))</f>
        <v>0</v>
      </c>
      <c r="EK86" s="97" t="str">
        <f t="shared" ca="1" si="252"/>
        <v>00</v>
      </c>
      <c r="EL86" s="97" t="e">
        <f t="shared" ca="1" si="253"/>
        <v>#REF!</v>
      </c>
      <c r="EN86" s="97">
        <v>8.1000000000000004E-6</v>
      </c>
      <c r="EP86" s="97">
        <v>81</v>
      </c>
      <c r="EQ86" s="97">
        <f t="array" aca="1" ref="EQ86" ca="1">MAX(IF($EI$6:$EI$365&lt;EQ85,$EI$6:$EI$365,""))</f>
        <v>0</v>
      </c>
      <c r="ER86" s="97">
        <f t="shared" ca="1" si="254"/>
        <v>0</v>
      </c>
      <c r="ES86" s="97" t="e">
        <f t="shared" ca="1" si="258"/>
        <v>#REF!</v>
      </c>
      <c r="ET86" s="97">
        <f t="shared" ca="1" si="255"/>
        <v>0</v>
      </c>
      <c r="EU86" s="97">
        <f t="shared" ca="1" si="256"/>
        <v>0</v>
      </c>
      <c r="EV86" s="97">
        <f t="shared" ca="1" si="181"/>
        <v>1</v>
      </c>
      <c r="EY86" s="97" t="e">
        <f ca="1">INDEX('MCA-INPUT'!$C$28:$F$42,MATCH(MCA!E86,'MCA-INPUT'!$B$28:$B$42,0),MATCH(MCA!B86,'MCA-INPUT'!$C$27:$F$27,0))</f>
        <v>#REF!</v>
      </c>
      <c r="FU86" s="109" t="e">
        <f t="shared" ca="1" si="182"/>
        <v>#REF!</v>
      </c>
      <c r="FV86" s="109" t="e">
        <f t="shared" ca="1" si="183"/>
        <v>#REF!</v>
      </c>
      <c r="FW86" s="110" t="e">
        <f t="shared" ca="1" si="174"/>
        <v>#REF!</v>
      </c>
      <c r="FX86" s="110"/>
      <c r="FY86" s="97" t="e">
        <f t="shared" ca="1" si="257"/>
        <v>#REF!</v>
      </c>
      <c r="FZ86" s="97" t="str">
        <f ca="1">IF(ISERROR(VLOOKUP(FY86,'MCA-INPUT'!$B$45:$F$54,1,FALSE)),"No","Yes")</f>
        <v>No</v>
      </c>
      <c r="GA86" s="109" t="e">
        <f ca="1"/>
        <v>#REF!</v>
      </c>
    </row>
    <row r="87" spans="1:183" x14ac:dyDescent="0.25">
      <c r="A87" s="96">
        <v>82</v>
      </c>
      <c r="B87" s="96" t="s">
        <v>3</v>
      </c>
      <c r="C87" s="106" t="e">
        <f t="shared" ca="1" si="263"/>
        <v>#REF!</v>
      </c>
      <c r="D87" s="107" t="e">
        <f t="shared" ca="1" si="263"/>
        <v>#REF!</v>
      </c>
      <c r="E87" s="96" t="e">
        <f t="shared" ca="1" si="263"/>
        <v>#REF!</v>
      </c>
      <c r="F87" s="96" t="s">
        <v>4</v>
      </c>
      <c r="G87" s="96" t="e">
        <f t="shared" ca="1" si="184"/>
        <v>#REF!</v>
      </c>
      <c r="H87" s="108" t="e">
        <f t="shared" ca="1" si="260"/>
        <v>#REF!</v>
      </c>
      <c r="I87" s="108" t="e">
        <f t="shared" ca="1" si="260"/>
        <v>#REF!</v>
      </c>
      <c r="J87" s="108" t="e">
        <f t="shared" ca="1" si="260"/>
        <v>#REF!</v>
      </c>
      <c r="K87" s="108" t="e">
        <f t="shared" ca="1" si="260"/>
        <v>#REF!</v>
      </c>
      <c r="L87" s="108" t="e">
        <f t="shared" ca="1" si="260"/>
        <v>#REF!</v>
      </c>
      <c r="M87" s="108" t="e">
        <f t="shared" ca="1" si="260"/>
        <v>#REF!</v>
      </c>
      <c r="N87" s="108" t="e">
        <f t="shared" ca="1" si="260"/>
        <v>#REF!</v>
      </c>
      <c r="O87" s="108" t="e">
        <f t="shared" ca="1" si="260"/>
        <v>#REF!</v>
      </c>
      <c r="P87" s="108" t="e">
        <f t="shared" ca="1" si="260"/>
        <v>#REF!</v>
      </c>
      <c r="Q87" s="108" t="e">
        <f t="shared" ca="1" si="260"/>
        <v>#REF!</v>
      </c>
      <c r="R87" s="108" t="e">
        <f t="shared" ca="1" si="260"/>
        <v>#REF!</v>
      </c>
      <c r="S87" s="108" t="e">
        <f t="shared" ca="1" si="260"/>
        <v>#REF!</v>
      </c>
      <c r="T87" s="108" t="e">
        <f t="shared" ca="1" si="260"/>
        <v>#REF!</v>
      </c>
      <c r="U87" s="108" t="e">
        <f t="shared" ca="1" si="260"/>
        <v>#REF!</v>
      </c>
      <c r="V87" s="108" t="e">
        <f t="shared" ca="1" si="260"/>
        <v>#REF!</v>
      </c>
      <c r="W87" s="108" t="e">
        <f t="shared" ca="1" si="260"/>
        <v>#REF!</v>
      </c>
      <c r="X87" s="108" t="e">
        <f t="shared" ca="1" si="259"/>
        <v>#REF!</v>
      </c>
      <c r="Y87" s="108" t="e">
        <f t="shared" ca="1" si="259"/>
        <v>#REF!</v>
      </c>
      <c r="Z87" s="108" t="e">
        <f t="shared" ca="1" si="259"/>
        <v>#REF!</v>
      </c>
      <c r="AA87" s="108" t="e">
        <f t="shared" ca="1" si="259"/>
        <v>#REF!</v>
      </c>
      <c r="AB87" s="108" t="e">
        <f t="shared" ca="1" si="259"/>
        <v>#REF!</v>
      </c>
      <c r="AC87" s="108" t="e">
        <f t="shared" ca="1" si="259"/>
        <v>#REF!</v>
      </c>
      <c r="AD87" s="108" t="e">
        <f t="shared" ca="1" si="259"/>
        <v>#REF!</v>
      </c>
      <c r="AE87" s="108" t="e">
        <f t="shared" ca="1" si="259"/>
        <v>#REF!</v>
      </c>
      <c r="AF87" s="108" t="e">
        <f t="shared" ca="1" si="259"/>
        <v>#REF!</v>
      </c>
      <c r="AG87" s="108" t="e">
        <f t="shared" ca="1" si="259"/>
        <v>#REF!</v>
      </c>
      <c r="AH87" s="108" t="e">
        <f t="shared" ca="1" si="259"/>
        <v>#REF!</v>
      </c>
      <c r="AI87" s="108" t="e">
        <f t="shared" ca="1" si="259"/>
        <v>#REF!</v>
      </c>
      <c r="AJ87" s="108" t="e">
        <f t="shared" ca="1" si="259"/>
        <v>#REF!</v>
      </c>
      <c r="AK87" s="108" t="e">
        <f t="shared" ca="1" si="259"/>
        <v>#REF!</v>
      </c>
      <c r="AL87" s="108" t="e">
        <f t="shared" ca="1" si="259"/>
        <v>#REF!</v>
      </c>
      <c r="AM87" s="108" t="e">
        <f t="shared" ca="1" si="262"/>
        <v>#REF!</v>
      </c>
      <c r="AN87" s="108" t="e">
        <f t="shared" ca="1" si="262"/>
        <v>#REF!</v>
      </c>
      <c r="AO87" s="108" t="e">
        <f t="shared" ca="1" si="262"/>
        <v>#REF!</v>
      </c>
      <c r="AP87" s="108" t="e">
        <f t="shared" ca="1" si="262"/>
        <v>#REF!</v>
      </c>
      <c r="AQ87" s="108" t="e">
        <f t="shared" ca="1" si="262"/>
        <v>#REF!</v>
      </c>
      <c r="AR87" s="108" t="e">
        <f t="shared" ca="1" si="262"/>
        <v>#REF!</v>
      </c>
      <c r="AS87" s="108" t="e">
        <f t="shared" ca="1" si="262"/>
        <v>#REF!</v>
      </c>
      <c r="AT87" s="108" t="e">
        <f t="shared" ca="1" si="262"/>
        <v>#REF!</v>
      </c>
      <c r="AU87" s="108" t="e">
        <f t="shared" ca="1" si="262"/>
        <v>#REF!</v>
      </c>
      <c r="AV87" s="108" t="e">
        <f t="shared" ca="1" si="262"/>
        <v>#REF!</v>
      </c>
      <c r="AW87" s="108" t="e">
        <f t="shared" ca="1" si="262"/>
        <v>#REF!</v>
      </c>
      <c r="AX87" s="108" t="e">
        <f t="shared" ca="1" si="262"/>
        <v>#REF!</v>
      </c>
      <c r="AY87" s="108" t="e">
        <f t="shared" ca="1" si="262"/>
        <v>#REF!</v>
      </c>
      <c r="AZ87" s="108" t="e">
        <f t="shared" ca="1" si="262"/>
        <v>#REF!</v>
      </c>
      <c r="BA87" s="108" t="e">
        <f t="shared" ca="1" si="262"/>
        <v>#REF!</v>
      </c>
      <c r="BB87" s="108" t="e">
        <f t="shared" ca="1" si="262"/>
        <v>#REF!</v>
      </c>
      <c r="BC87" s="108" t="e">
        <f t="shared" ca="1" si="261"/>
        <v>#REF!</v>
      </c>
      <c r="BD87" s="108" t="e">
        <f t="shared" ca="1" si="261"/>
        <v>#REF!</v>
      </c>
      <c r="BE87" s="108" t="e">
        <f t="shared" ca="1" si="261"/>
        <v>#REF!</v>
      </c>
      <c r="BF87" s="108" t="e">
        <f t="shared" ca="1" si="261"/>
        <v>#REF!</v>
      </c>
      <c r="BG87" s="108" t="e">
        <f t="shared" ca="1" si="261"/>
        <v>#REF!</v>
      </c>
      <c r="BH87" s="108" t="e">
        <f t="shared" ca="1" si="261"/>
        <v>#REF!</v>
      </c>
      <c r="BI87" s="108" t="e">
        <f t="shared" ca="1" si="261"/>
        <v>#REF!</v>
      </c>
      <c r="BL87" s="97" t="str">
        <f t="shared" ca="1" si="185"/>
        <v>-</v>
      </c>
      <c r="BM87" s="97" t="str">
        <f t="shared" ca="1" si="186"/>
        <v>-</v>
      </c>
      <c r="BN87" s="97" t="str">
        <f t="shared" ca="1" si="187"/>
        <v>-</v>
      </c>
      <c r="BO87" s="97" t="str">
        <f t="shared" ca="1" si="188"/>
        <v>-</v>
      </c>
      <c r="BP87" s="99" t="str">
        <f t="shared" ca="1" si="189"/>
        <v xml:space="preserve"> - </v>
      </c>
      <c r="BQ87" s="99" t="str">
        <f t="shared" ca="1" si="190"/>
        <v xml:space="preserve"> - </v>
      </c>
      <c r="BR87" s="97" t="str">
        <f t="shared" ca="1" si="191"/>
        <v>-</v>
      </c>
      <c r="BS87" s="97" t="str">
        <f t="shared" ca="1" si="192"/>
        <v>-</v>
      </c>
      <c r="BT87" s="97" t="str">
        <f t="shared" ca="1" si="193"/>
        <v>-</v>
      </c>
      <c r="BU87" s="97" t="str">
        <f t="shared" ca="1" si="194"/>
        <v>-</v>
      </c>
      <c r="BV87" s="97" t="str">
        <f t="shared" ca="1" si="195"/>
        <v>-</v>
      </c>
      <c r="BW87" s="97" t="str">
        <f t="shared" ca="1" si="196"/>
        <v>-</v>
      </c>
      <c r="BX87" s="99" t="str">
        <f t="shared" ca="1" si="197"/>
        <v xml:space="preserve"> - </v>
      </c>
      <c r="BY87" s="99" t="str">
        <f t="shared" ca="1" si="198"/>
        <v xml:space="preserve"> - </v>
      </c>
      <c r="BZ87" s="97" t="str">
        <f t="shared" ca="1" si="199"/>
        <v>-</v>
      </c>
      <c r="CA87" s="97" t="str">
        <f t="shared" ca="1" si="200"/>
        <v>-</v>
      </c>
      <c r="CB87" s="99" t="str">
        <f t="shared" ca="1" si="201"/>
        <v xml:space="preserve"> - </v>
      </c>
      <c r="CC87" s="99" t="str">
        <f t="shared" ca="1" si="202"/>
        <v xml:space="preserve"> - </v>
      </c>
      <c r="CD87" s="99" t="str">
        <f t="shared" ca="1" si="203"/>
        <v xml:space="preserve"> - </v>
      </c>
      <c r="CE87" s="99" t="str">
        <f t="shared" ca="1" si="204"/>
        <v xml:space="preserve"> - </v>
      </c>
      <c r="CF87" s="99" t="str">
        <f t="shared" ca="1" si="205"/>
        <v xml:space="preserve"> - </v>
      </c>
      <c r="CG87" s="99" t="str">
        <f t="shared" ca="1" si="206"/>
        <v xml:space="preserve"> - </v>
      </c>
      <c r="CH87" s="97" t="str">
        <f t="shared" ca="1" si="207"/>
        <v>-</v>
      </c>
      <c r="CI87" s="97" t="str">
        <f t="shared" ca="1" si="208"/>
        <v>-</v>
      </c>
      <c r="CJ87" s="97" t="str">
        <f t="shared" ca="1" si="209"/>
        <v>-</v>
      </c>
      <c r="CK87" s="97" t="str">
        <f t="shared" ca="1" si="210"/>
        <v>-</v>
      </c>
      <c r="CL87" s="97" t="str">
        <f t="shared" ca="1" si="211"/>
        <v>-</v>
      </c>
      <c r="CM87" s="97" t="str">
        <f t="shared" ca="1" si="212"/>
        <v>-</v>
      </c>
      <c r="CN87" s="97" t="str">
        <f t="shared" ca="1" si="213"/>
        <v>-</v>
      </c>
      <c r="CO87" s="97" t="str">
        <f t="shared" ca="1" si="214"/>
        <v>-</v>
      </c>
      <c r="CP87" s="97" t="str">
        <f t="shared" ca="1" si="215"/>
        <v>-</v>
      </c>
      <c r="CQ87" s="97" t="str">
        <f t="shared" ca="1" si="216"/>
        <v>-</v>
      </c>
      <c r="CR87" s="97" t="str">
        <f t="shared" ca="1" si="217"/>
        <v>-</v>
      </c>
      <c r="CS87" s="97" t="str">
        <f t="shared" ca="1" si="218"/>
        <v>-</v>
      </c>
      <c r="CT87" s="97" t="str">
        <f t="shared" ca="1" si="219"/>
        <v>-</v>
      </c>
      <c r="CU87" s="97" t="str">
        <f t="shared" ca="1" si="220"/>
        <v>-</v>
      </c>
      <c r="CV87" s="97" t="str">
        <f t="shared" ca="1" si="221"/>
        <v>-</v>
      </c>
      <c r="CW87" s="97" t="str">
        <f t="shared" ca="1" si="222"/>
        <v>-</v>
      </c>
      <c r="CX87" s="97" t="str">
        <f t="shared" ca="1" si="223"/>
        <v>-</v>
      </c>
      <c r="CY87" s="97" t="str">
        <f t="shared" ca="1" si="224"/>
        <v>-</v>
      </c>
      <c r="CZ87" s="97" t="str">
        <f t="shared" ca="1" si="225"/>
        <v>-</v>
      </c>
      <c r="DA87" s="97" t="str">
        <f t="shared" ca="1" si="226"/>
        <v>-</v>
      </c>
      <c r="DB87" s="97" t="str">
        <f t="shared" ca="1" si="227"/>
        <v>-</v>
      </c>
      <c r="DC87" s="97" t="str">
        <f t="shared" ca="1" si="228"/>
        <v>-</v>
      </c>
      <c r="DD87" s="97" t="str">
        <f t="shared" ca="1" si="229"/>
        <v>-</v>
      </c>
      <c r="DE87" s="97" t="str">
        <f t="shared" ca="1" si="230"/>
        <v>-</v>
      </c>
      <c r="DF87" s="97" t="str">
        <f t="shared" ca="1" si="231"/>
        <v>-</v>
      </c>
      <c r="DG87" s="97" t="str">
        <f t="shared" ca="1" si="232"/>
        <v>-</v>
      </c>
      <c r="DH87" s="97" t="str">
        <f t="shared" ca="1" si="233"/>
        <v>-</v>
      </c>
      <c r="DI87" s="97" t="str">
        <f t="shared" ca="1" si="234"/>
        <v>-</v>
      </c>
      <c r="DJ87" s="97" t="str">
        <f t="shared" ca="1" si="235"/>
        <v>-</v>
      </c>
      <c r="DK87" s="97" t="str">
        <f t="shared" ca="1" si="236"/>
        <v>-</v>
      </c>
      <c r="DL87" s="97" t="str">
        <f t="shared" ca="1" si="237"/>
        <v>-</v>
      </c>
      <c r="DM87" s="97" t="str">
        <f t="shared" ca="1" si="238"/>
        <v>-</v>
      </c>
      <c r="DN87" s="97">
        <v>87</v>
      </c>
      <c r="DT87" s="97" t="str">
        <f t="shared" ca="1" si="239"/>
        <v>-</v>
      </c>
      <c r="DU87" s="97" t="str">
        <f t="shared" ca="1" si="240"/>
        <v>-</v>
      </c>
      <c r="DV87" s="97" t="str">
        <f t="shared" ca="1" si="241"/>
        <v>-</v>
      </c>
      <c r="DW87" s="97" t="str">
        <f t="shared" ca="1" si="242"/>
        <v>-</v>
      </c>
      <c r="DX87" s="97" t="str">
        <f t="shared" ca="1" si="243"/>
        <v>-</v>
      </c>
      <c r="DY87" s="97" t="e">
        <f t="shared" ca="1" si="179"/>
        <v>#REF!</v>
      </c>
      <c r="DZ87" s="97" t="str">
        <f t="shared" si="180"/>
        <v>Minor Retrofit</v>
      </c>
      <c r="EA87" s="97" t="e">
        <f t="shared" ca="1" si="244"/>
        <v>#REF!</v>
      </c>
      <c r="EB87" s="97">
        <f t="shared" si="245"/>
        <v>82</v>
      </c>
      <c r="EC87" s="97">
        <f>Calculation!$W$376</f>
        <v>1</v>
      </c>
      <c r="ED87" s="97" t="str">
        <f t="shared" ca="1" si="246"/>
        <v>-</v>
      </c>
      <c r="EE87" s="97" t="str">
        <f t="shared" ca="1" si="247"/>
        <v>-</v>
      </c>
      <c r="EF87" s="97" t="str">
        <f t="shared" ca="1" si="248"/>
        <v>-</v>
      </c>
      <c r="EG87" s="97" t="str">
        <f t="shared" ca="1" si="249"/>
        <v>-</v>
      </c>
      <c r="EH87" s="97" t="str">
        <f t="shared" ca="1" si="250"/>
        <v>-</v>
      </c>
      <c r="EI87" s="97">
        <f t="shared" ca="1" si="251"/>
        <v>0</v>
      </c>
      <c r="EJ87" s="97">
        <f t="shared" ca="1" si="264"/>
        <v>0</v>
      </c>
      <c r="EK87" s="97" t="str">
        <f t="shared" ca="1" si="252"/>
        <v>00</v>
      </c>
      <c r="EL87" s="97" t="e">
        <f t="shared" ca="1" si="253"/>
        <v>#REF!</v>
      </c>
      <c r="EN87" s="97">
        <v>8.1999999999999994E-6</v>
      </c>
      <c r="EP87" s="97">
        <v>82</v>
      </c>
      <c r="EQ87" s="97">
        <f t="array" aca="1" ref="EQ87" ca="1">MAX(IF($EI$6:$EI$365&lt;EQ86,$EI$6:$EI$365,""))</f>
        <v>0</v>
      </c>
      <c r="ER87" s="97">
        <f t="shared" ca="1" si="254"/>
        <v>0</v>
      </c>
      <c r="ES87" s="97" t="e">
        <f t="shared" ca="1" si="258"/>
        <v>#REF!</v>
      </c>
      <c r="ET87" s="97">
        <f t="shared" ca="1" si="255"/>
        <v>0</v>
      </c>
      <c r="EU87" s="97">
        <f t="shared" ca="1" si="256"/>
        <v>0</v>
      </c>
      <c r="EV87" s="97">
        <f t="shared" ca="1" si="181"/>
        <v>1</v>
      </c>
      <c r="EY87" s="97" t="e">
        <f ca="1">INDEX('MCA-INPUT'!$C$28:$F$42,MATCH(MCA!E87,'MCA-INPUT'!$B$28:$B$42,0),MATCH(MCA!B87,'MCA-INPUT'!$C$27:$F$27,0))</f>
        <v>#REF!</v>
      </c>
      <c r="FU87" s="109" t="e">
        <f t="shared" ca="1" si="182"/>
        <v>#REF!</v>
      </c>
      <c r="FV87" s="109" t="e">
        <f t="shared" ca="1" si="183"/>
        <v>#REF!</v>
      </c>
      <c r="FW87" s="110" t="e">
        <f t="shared" ca="1" si="174"/>
        <v>#REF!</v>
      </c>
      <c r="FX87" s="110"/>
      <c r="FY87" s="97" t="e">
        <f t="shared" ca="1" si="257"/>
        <v>#REF!</v>
      </c>
      <c r="FZ87" s="97" t="str">
        <f ca="1">IF(ISERROR(VLOOKUP(FY87,'MCA-INPUT'!$B$45:$F$54,1,FALSE)),"No","Yes")</f>
        <v>No</v>
      </c>
      <c r="GA87" s="109" t="e">
        <f ca="1"/>
        <v>#REF!</v>
      </c>
    </row>
    <row r="88" spans="1:183" x14ac:dyDescent="0.25">
      <c r="A88" s="96">
        <v>83</v>
      </c>
      <c r="B88" s="96" t="s">
        <v>3</v>
      </c>
      <c r="C88" s="106" t="e">
        <f t="shared" ca="1" si="263"/>
        <v>#REF!</v>
      </c>
      <c r="D88" s="107" t="e">
        <f t="shared" ca="1" si="263"/>
        <v>#REF!</v>
      </c>
      <c r="E88" s="96" t="e">
        <f t="shared" ca="1" si="263"/>
        <v>#REF!</v>
      </c>
      <c r="F88" s="96" t="s">
        <v>4</v>
      </c>
      <c r="G88" s="96" t="e">
        <f t="shared" ca="1" si="184"/>
        <v>#REF!</v>
      </c>
      <c r="H88" s="108" t="e">
        <f t="shared" ca="1" si="260"/>
        <v>#REF!</v>
      </c>
      <c r="I88" s="108" t="e">
        <f t="shared" ca="1" si="260"/>
        <v>#REF!</v>
      </c>
      <c r="J88" s="108" t="e">
        <f t="shared" ca="1" si="260"/>
        <v>#REF!</v>
      </c>
      <c r="K88" s="108" t="e">
        <f t="shared" ca="1" si="260"/>
        <v>#REF!</v>
      </c>
      <c r="L88" s="108" t="e">
        <f t="shared" ca="1" si="260"/>
        <v>#REF!</v>
      </c>
      <c r="M88" s="108" t="e">
        <f t="shared" ca="1" si="260"/>
        <v>#REF!</v>
      </c>
      <c r="N88" s="108" t="e">
        <f t="shared" ca="1" si="260"/>
        <v>#REF!</v>
      </c>
      <c r="O88" s="108" t="e">
        <f t="shared" ca="1" si="260"/>
        <v>#REF!</v>
      </c>
      <c r="P88" s="108" t="e">
        <f t="shared" ca="1" si="260"/>
        <v>#REF!</v>
      </c>
      <c r="Q88" s="108" t="e">
        <f t="shared" ca="1" si="260"/>
        <v>#REF!</v>
      </c>
      <c r="R88" s="108" t="e">
        <f t="shared" ca="1" si="260"/>
        <v>#REF!</v>
      </c>
      <c r="S88" s="108" t="e">
        <f t="shared" ca="1" si="260"/>
        <v>#REF!</v>
      </c>
      <c r="T88" s="108" t="e">
        <f t="shared" ca="1" si="260"/>
        <v>#REF!</v>
      </c>
      <c r="U88" s="108" t="e">
        <f t="shared" ca="1" si="260"/>
        <v>#REF!</v>
      </c>
      <c r="V88" s="108" t="e">
        <f t="shared" ca="1" si="260"/>
        <v>#REF!</v>
      </c>
      <c r="W88" s="108" t="e">
        <f t="shared" ca="1" si="260"/>
        <v>#REF!</v>
      </c>
      <c r="X88" s="108" t="e">
        <f t="shared" ca="1" si="259"/>
        <v>#REF!</v>
      </c>
      <c r="Y88" s="108" t="e">
        <f t="shared" ca="1" si="259"/>
        <v>#REF!</v>
      </c>
      <c r="Z88" s="108" t="e">
        <f t="shared" ca="1" si="259"/>
        <v>#REF!</v>
      </c>
      <c r="AA88" s="108" t="e">
        <f t="shared" ca="1" si="259"/>
        <v>#REF!</v>
      </c>
      <c r="AB88" s="108" t="e">
        <f t="shared" ca="1" si="259"/>
        <v>#REF!</v>
      </c>
      <c r="AC88" s="108" t="e">
        <f t="shared" ca="1" si="259"/>
        <v>#REF!</v>
      </c>
      <c r="AD88" s="108" t="e">
        <f t="shared" ca="1" si="259"/>
        <v>#REF!</v>
      </c>
      <c r="AE88" s="108" t="e">
        <f t="shared" ca="1" si="259"/>
        <v>#REF!</v>
      </c>
      <c r="AF88" s="108" t="e">
        <f t="shared" ca="1" si="259"/>
        <v>#REF!</v>
      </c>
      <c r="AG88" s="108" t="e">
        <f t="shared" ca="1" si="259"/>
        <v>#REF!</v>
      </c>
      <c r="AH88" s="108" t="e">
        <f t="shared" ca="1" si="259"/>
        <v>#REF!</v>
      </c>
      <c r="AI88" s="108" t="e">
        <f t="shared" ca="1" si="259"/>
        <v>#REF!</v>
      </c>
      <c r="AJ88" s="108" t="e">
        <f t="shared" ca="1" si="259"/>
        <v>#REF!</v>
      </c>
      <c r="AK88" s="108" t="e">
        <f t="shared" ca="1" si="259"/>
        <v>#REF!</v>
      </c>
      <c r="AL88" s="108" t="e">
        <f t="shared" ca="1" si="259"/>
        <v>#REF!</v>
      </c>
      <c r="AM88" s="108" t="e">
        <f t="shared" ca="1" si="262"/>
        <v>#REF!</v>
      </c>
      <c r="AN88" s="108" t="e">
        <f t="shared" ca="1" si="262"/>
        <v>#REF!</v>
      </c>
      <c r="AO88" s="108" t="e">
        <f t="shared" ca="1" si="262"/>
        <v>#REF!</v>
      </c>
      <c r="AP88" s="108" t="e">
        <f t="shared" ca="1" si="262"/>
        <v>#REF!</v>
      </c>
      <c r="AQ88" s="108" t="e">
        <f t="shared" ca="1" si="262"/>
        <v>#REF!</v>
      </c>
      <c r="AR88" s="108" t="e">
        <f t="shared" ca="1" si="262"/>
        <v>#REF!</v>
      </c>
      <c r="AS88" s="108" t="e">
        <f t="shared" ca="1" si="262"/>
        <v>#REF!</v>
      </c>
      <c r="AT88" s="108" t="e">
        <f t="shared" ca="1" si="262"/>
        <v>#REF!</v>
      </c>
      <c r="AU88" s="108" t="e">
        <f t="shared" ca="1" si="262"/>
        <v>#REF!</v>
      </c>
      <c r="AV88" s="108" t="e">
        <f t="shared" ca="1" si="262"/>
        <v>#REF!</v>
      </c>
      <c r="AW88" s="108" t="e">
        <f t="shared" ca="1" si="262"/>
        <v>#REF!</v>
      </c>
      <c r="AX88" s="108" t="e">
        <f t="shared" ca="1" si="262"/>
        <v>#REF!</v>
      </c>
      <c r="AY88" s="108" t="e">
        <f t="shared" ca="1" si="262"/>
        <v>#REF!</v>
      </c>
      <c r="AZ88" s="108" t="e">
        <f t="shared" ca="1" si="262"/>
        <v>#REF!</v>
      </c>
      <c r="BA88" s="108" t="e">
        <f t="shared" ca="1" si="262"/>
        <v>#REF!</v>
      </c>
      <c r="BB88" s="108" t="e">
        <f t="shared" ca="1" si="262"/>
        <v>#REF!</v>
      </c>
      <c r="BC88" s="108" t="e">
        <f t="shared" ca="1" si="261"/>
        <v>#REF!</v>
      </c>
      <c r="BD88" s="108" t="e">
        <f t="shared" ca="1" si="261"/>
        <v>#REF!</v>
      </c>
      <c r="BE88" s="108" t="e">
        <f t="shared" ca="1" si="261"/>
        <v>#REF!</v>
      </c>
      <c r="BF88" s="108" t="e">
        <f t="shared" ca="1" si="261"/>
        <v>#REF!</v>
      </c>
      <c r="BG88" s="108" t="e">
        <f t="shared" ca="1" si="261"/>
        <v>#REF!</v>
      </c>
      <c r="BH88" s="108" t="e">
        <f t="shared" ca="1" si="261"/>
        <v>#REF!</v>
      </c>
      <c r="BI88" s="108" t="e">
        <f t="shared" ca="1" si="261"/>
        <v>#REF!</v>
      </c>
      <c r="BL88" s="97" t="str">
        <f t="shared" ca="1" si="185"/>
        <v>-</v>
      </c>
      <c r="BM88" s="97" t="str">
        <f t="shared" ca="1" si="186"/>
        <v>-</v>
      </c>
      <c r="BN88" s="97" t="str">
        <f t="shared" ca="1" si="187"/>
        <v>-</v>
      </c>
      <c r="BO88" s="97" t="str">
        <f t="shared" ca="1" si="188"/>
        <v>-</v>
      </c>
      <c r="BP88" s="99" t="str">
        <f t="shared" ca="1" si="189"/>
        <v xml:space="preserve"> - </v>
      </c>
      <c r="BQ88" s="99" t="str">
        <f t="shared" ca="1" si="190"/>
        <v xml:space="preserve"> - </v>
      </c>
      <c r="BR88" s="97" t="str">
        <f t="shared" ca="1" si="191"/>
        <v>-</v>
      </c>
      <c r="BS88" s="97" t="str">
        <f t="shared" ca="1" si="192"/>
        <v>-</v>
      </c>
      <c r="BT88" s="97" t="str">
        <f t="shared" ca="1" si="193"/>
        <v>-</v>
      </c>
      <c r="BU88" s="97" t="str">
        <f t="shared" ca="1" si="194"/>
        <v>-</v>
      </c>
      <c r="BV88" s="97" t="str">
        <f t="shared" ca="1" si="195"/>
        <v>-</v>
      </c>
      <c r="BW88" s="97" t="str">
        <f t="shared" ca="1" si="196"/>
        <v>-</v>
      </c>
      <c r="BX88" s="99" t="str">
        <f t="shared" ca="1" si="197"/>
        <v xml:space="preserve"> - </v>
      </c>
      <c r="BY88" s="99" t="str">
        <f t="shared" ca="1" si="198"/>
        <v xml:space="preserve"> - </v>
      </c>
      <c r="BZ88" s="97" t="str">
        <f t="shared" ca="1" si="199"/>
        <v>-</v>
      </c>
      <c r="CA88" s="97" t="str">
        <f t="shared" ca="1" si="200"/>
        <v>-</v>
      </c>
      <c r="CB88" s="99" t="str">
        <f t="shared" ca="1" si="201"/>
        <v xml:space="preserve"> - </v>
      </c>
      <c r="CC88" s="99" t="str">
        <f t="shared" ca="1" si="202"/>
        <v xml:space="preserve"> - </v>
      </c>
      <c r="CD88" s="99" t="str">
        <f t="shared" ca="1" si="203"/>
        <v xml:space="preserve"> - </v>
      </c>
      <c r="CE88" s="99" t="str">
        <f t="shared" ca="1" si="204"/>
        <v xml:space="preserve"> - </v>
      </c>
      <c r="CF88" s="99" t="str">
        <f t="shared" ca="1" si="205"/>
        <v xml:space="preserve"> - </v>
      </c>
      <c r="CG88" s="99" t="str">
        <f t="shared" ca="1" si="206"/>
        <v xml:space="preserve"> - </v>
      </c>
      <c r="CH88" s="97" t="str">
        <f t="shared" ca="1" si="207"/>
        <v>-</v>
      </c>
      <c r="CI88" s="97" t="str">
        <f t="shared" ca="1" si="208"/>
        <v>-</v>
      </c>
      <c r="CJ88" s="97" t="str">
        <f t="shared" ca="1" si="209"/>
        <v>-</v>
      </c>
      <c r="CK88" s="97" t="str">
        <f t="shared" ca="1" si="210"/>
        <v>-</v>
      </c>
      <c r="CL88" s="97" t="str">
        <f t="shared" ca="1" si="211"/>
        <v>-</v>
      </c>
      <c r="CM88" s="97" t="str">
        <f t="shared" ca="1" si="212"/>
        <v>-</v>
      </c>
      <c r="CN88" s="97" t="str">
        <f t="shared" ca="1" si="213"/>
        <v>-</v>
      </c>
      <c r="CO88" s="97" t="str">
        <f t="shared" ca="1" si="214"/>
        <v>-</v>
      </c>
      <c r="CP88" s="97" t="str">
        <f t="shared" ca="1" si="215"/>
        <v>-</v>
      </c>
      <c r="CQ88" s="97" t="str">
        <f t="shared" ca="1" si="216"/>
        <v>-</v>
      </c>
      <c r="CR88" s="97" t="str">
        <f t="shared" ca="1" si="217"/>
        <v>-</v>
      </c>
      <c r="CS88" s="97" t="str">
        <f t="shared" ca="1" si="218"/>
        <v>-</v>
      </c>
      <c r="CT88" s="97" t="str">
        <f t="shared" ca="1" si="219"/>
        <v>-</v>
      </c>
      <c r="CU88" s="97" t="str">
        <f t="shared" ca="1" si="220"/>
        <v>-</v>
      </c>
      <c r="CV88" s="97" t="str">
        <f t="shared" ca="1" si="221"/>
        <v>-</v>
      </c>
      <c r="CW88" s="97" t="str">
        <f t="shared" ca="1" si="222"/>
        <v>-</v>
      </c>
      <c r="CX88" s="97" t="str">
        <f t="shared" ca="1" si="223"/>
        <v>-</v>
      </c>
      <c r="CY88" s="97" t="str">
        <f t="shared" ca="1" si="224"/>
        <v>-</v>
      </c>
      <c r="CZ88" s="97" t="str">
        <f t="shared" ca="1" si="225"/>
        <v>-</v>
      </c>
      <c r="DA88" s="97" t="str">
        <f t="shared" ca="1" si="226"/>
        <v>-</v>
      </c>
      <c r="DB88" s="97" t="str">
        <f t="shared" ca="1" si="227"/>
        <v>-</v>
      </c>
      <c r="DC88" s="97" t="str">
        <f t="shared" ca="1" si="228"/>
        <v>-</v>
      </c>
      <c r="DD88" s="97" t="str">
        <f t="shared" ca="1" si="229"/>
        <v>-</v>
      </c>
      <c r="DE88" s="97" t="str">
        <f t="shared" ca="1" si="230"/>
        <v>-</v>
      </c>
      <c r="DF88" s="97" t="str">
        <f t="shared" ca="1" si="231"/>
        <v>-</v>
      </c>
      <c r="DG88" s="97" t="str">
        <f t="shared" ca="1" si="232"/>
        <v>-</v>
      </c>
      <c r="DH88" s="97" t="str">
        <f t="shared" ca="1" si="233"/>
        <v>-</v>
      </c>
      <c r="DI88" s="97" t="str">
        <f t="shared" ca="1" si="234"/>
        <v>-</v>
      </c>
      <c r="DJ88" s="97" t="str">
        <f t="shared" ca="1" si="235"/>
        <v>-</v>
      </c>
      <c r="DK88" s="97" t="str">
        <f t="shared" ca="1" si="236"/>
        <v>-</v>
      </c>
      <c r="DL88" s="97" t="str">
        <f t="shared" ca="1" si="237"/>
        <v>-</v>
      </c>
      <c r="DM88" s="97" t="str">
        <f t="shared" ca="1" si="238"/>
        <v>-</v>
      </c>
      <c r="DN88" s="97">
        <v>88</v>
      </c>
      <c r="DT88" s="97" t="str">
        <f t="shared" ca="1" si="239"/>
        <v>-</v>
      </c>
      <c r="DU88" s="97" t="str">
        <f t="shared" ca="1" si="240"/>
        <v>-</v>
      </c>
      <c r="DV88" s="97" t="str">
        <f t="shared" ca="1" si="241"/>
        <v>-</v>
      </c>
      <c r="DW88" s="97" t="str">
        <f t="shared" ca="1" si="242"/>
        <v>-</v>
      </c>
      <c r="DX88" s="97" t="str">
        <f t="shared" ca="1" si="243"/>
        <v>-</v>
      </c>
      <c r="DY88" s="97" t="e">
        <f t="shared" ca="1" si="179"/>
        <v>#REF!</v>
      </c>
      <c r="DZ88" s="97" t="str">
        <f t="shared" si="180"/>
        <v>Minor Retrofit</v>
      </c>
      <c r="EA88" s="97" t="e">
        <f t="shared" ca="1" si="244"/>
        <v>#REF!</v>
      </c>
      <c r="EB88" s="97">
        <f t="shared" si="245"/>
        <v>83</v>
      </c>
      <c r="EC88" s="97">
        <f>Calculation!$W$376</f>
        <v>1</v>
      </c>
      <c r="ED88" s="97" t="str">
        <f t="shared" ca="1" si="246"/>
        <v>-</v>
      </c>
      <c r="EE88" s="97" t="str">
        <f t="shared" ca="1" si="247"/>
        <v>-</v>
      </c>
      <c r="EF88" s="97" t="str">
        <f t="shared" ca="1" si="248"/>
        <v>-</v>
      </c>
      <c r="EG88" s="97" t="str">
        <f t="shared" ca="1" si="249"/>
        <v>-</v>
      </c>
      <c r="EH88" s="97" t="str">
        <f t="shared" ca="1" si="250"/>
        <v>-</v>
      </c>
      <c r="EI88" s="97">
        <f t="shared" ca="1" si="251"/>
        <v>0</v>
      </c>
      <c r="EJ88" s="97">
        <f t="shared" ca="1" si="264"/>
        <v>0</v>
      </c>
      <c r="EK88" s="97" t="str">
        <f t="shared" ca="1" si="252"/>
        <v>00</v>
      </c>
      <c r="EL88" s="97" t="e">
        <f t="shared" ca="1" si="253"/>
        <v>#REF!</v>
      </c>
      <c r="EN88" s="97">
        <v>8.3000000000000002E-6</v>
      </c>
      <c r="EP88" s="97">
        <v>83</v>
      </c>
      <c r="EQ88" s="97">
        <f t="array" aca="1" ref="EQ88" ca="1">MAX(IF($EI$6:$EI$365&lt;EQ87,$EI$6:$EI$365,""))</f>
        <v>0</v>
      </c>
      <c r="ER88" s="97">
        <f t="shared" ca="1" si="254"/>
        <v>0</v>
      </c>
      <c r="ES88" s="97" t="e">
        <f t="shared" ca="1" si="258"/>
        <v>#REF!</v>
      </c>
      <c r="ET88" s="97">
        <f t="shared" ca="1" si="255"/>
        <v>0</v>
      </c>
      <c r="EU88" s="97">
        <f t="shared" ca="1" si="256"/>
        <v>0</v>
      </c>
      <c r="EV88" s="97">
        <f t="shared" ca="1" si="181"/>
        <v>1</v>
      </c>
      <c r="EY88" s="97" t="e">
        <f ca="1">INDEX('MCA-INPUT'!$C$28:$F$42,MATCH(MCA!E88,'MCA-INPUT'!$B$28:$B$42,0),MATCH(MCA!B88,'MCA-INPUT'!$C$27:$F$27,0))</f>
        <v>#REF!</v>
      </c>
      <c r="FU88" s="109" t="e">
        <f t="shared" ca="1" si="182"/>
        <v>#REF!</v>
      </c>
      <c r="FV88" s="109" t="e">
        <f t="shared" ca="1" si="183"/>
        <v>#REF!</v>
      </c>
      <c r="FW88" s="110" t="e">
        <f t="shared" ca="1" si="174"/>
        <v>#REF!</v>
      </c>
      <c r="FX88" s="110"/>
      <c r="FY88" s="97" t="e">
        <f t="shared" ca="1" si="257"/>
        <v>#REF!</v>
      </c>
      <c r="FZ88" s="97" t="str">
        <f ca="1">IF(ISERROR(VLOOKUP(FY88,'MCA-INPUT'!$B$45:$F$54,1,FALSE)),"No","Yes")</f>
        <v>No</v>
      </c>
      <c r="GA88" s="109" t="e">
        <f ca="1"/>
        <v>#REF!</v>
      </c>
    </row>
    <row r="89" spans="1:183" x14ac:dyDescent="0.25">
      <c r="A89" s="96">
        <v>84</v>
      </c>
      <c r="B89" s="96" t="s">
        <v>3</v>
      </c>
      <c r="C89" s="106" t="e">
        <f t="shared" ca="1" si="263"/>
        <v>#REF!</v>
      </c>
      <c r="D89" s="107" t="e">
        <f t="shared" ca="1" si="263"/>
        <v>#REF!</v>
      </c>
      <c r="E89" s="96" t="e">
        <f t="shared" ca="1" si="263"/>
        <v>#REF!</v>
      </c>
      <c r="F89" s="96" t="s">
        <v>4</v>
      </c>
      <c r="G89" s="96" t="e">
        <f t="shared" ca="1" si="184"/>
        <v>#REF!</v>
      </c>
      <c r="H89" s="108" t="e">
        <f t="shared" ca="1" si="260"/>
        <v>#REF!</v>
      </c>
      <c r="I89" s="108" t="e">
        <f t="shared" ca="1" si="260"/>
        <v>#REF!</v>
      </c>
      <c r="J89" s="108" t="e">
        <f t="shared" ca="1" si="260"/>
        <v>#REF!</v>
      </c>
      <c r="K89" s="108" t="e">
        <f t="shared" ca="1" si="260"/>
        <v>#REF!</v>
      </c>
      <c r="L89" s="108" t="e">
        <f t="shared" ca="1" si="260"/>
        <v>#REF!</v>
      </c>
      <c r="M89" s="108" t="e">
        <f t="shared" ca="1" si="260"/>
        <v>#REF!</v>
      </c>
      <c r="N89" s="108" t="e">
        <f t="shared" ca="1" si="260"/>
        <v>#REF!</v>
      </c>
      <c r="O89" s="108" t="e">
        <f t="shared" ca="1" si="260"/>
        <v>#REF!</v>
      </c>
      <c r="P89" s="108" t="e">
        <f t="shared" ca="1" si="260"/>
        <v>#REF!</v>
      </c>
      <c r="Q89" s="108" t="e">
        <f t="shared" ca="1" si="260"/>
        <v>#REF!</v>
      </c>
      <c r="R89" s="108" t="e">
        <f t="shared" ca="1" si="260"/>
        <v>#REF!</v>
      </c>
      <c r="S89" s="108" t="e">
        <f t="shared" ca="1" si="260"/>
        <v>#REF!</v>
      </c>
      <c r="T89" s="108" t="e">
        <f t="shared" ca="1" si="260"/>
        <v>#REF!</v>
      </c>
      <c r="U89" s="108" t="e">
        <f t="shared" ca="1" si="260"/>
        <v>#REF!</v>
      </c>
      <c r="V89" s="108" t="e">
        <f t="shared" ca="1" si="260"/>
        <v>#REF!</v>
      </c>
      <c r="W89" s="108" t="e">
        <f t="shared" ca="1" si="260"/>
        <v>#REF!</v>
      </c>
      <c r="X89" s="108" t="e">
        <f t="shared" ca="1" si="259"/>
        <v>#REF!</v>
      </c>
      <c r="Y89" s="108" t="e">
        <f t="shared" ca="1" si="259"/>
        <v>#REF!</v>
      </c>
      <c r="Z89" s="108" t="e">
        <f t="shared" ca="1" si="259"/>
        <v>#REF!</v>
      </c>
      <c r="AA89" s="108" t="e">
        <f t="shared" ca="1" si="259"/>
        <v>#REF!</v>
      </c>
      <c r="AB89" s="108" t="e">
        <f t="shared" ca="1" si="259"/>
        <v>#REF!</v>
      </c>
      <c r="AC89" s="108" t="e">
        <f t="shared" ca="1" si="259"/>
        <v>#REF!</v>
      </c>
      <c r="AD89" s="108" t="e">
        <f t="shared" ca="1" si="259"/>
        <v>#REF!</v>
      </c>
      <c r="AE89" s="108" t="e">
        <f t="shared" ca="1" si="259"/>
        <v>#REF!</v>
      </c>
      <c r="AF89" s="108" t="e">
        <f t="shared" ca="1" si="259"/>
        <v>#REF!</v>
      </c>
      <c r="AG89" s="108" t="e">
        <f t="shared" ca="1" si="259"/>
        <v>#REF!</v>
      </c>
      <c r="AH89" s="108" t="e">
        <f t="shared" ca="1" si="259"/>
        <v>#REF!</v>
      </c>
      <c r="AI89" s="108" t="e">
        <f t="shared" ca="1" si="259"/>
        <v>#REF!</v>
      </c>
      <c r="AJ89" s="108" t="e">
        <f t="shared" ca="1" si="259"/>
        <v>#REF!</v>
      </c>
      <c r="AK89" s="108" t="e">
        <f t="shared" ca="1" si="259"/>
        <v>#REF!</v>
      </c>
      <c r="AL89" s="108" t="e">
        <f t="shared" ca="1" si="259"/>
        <v>#REF!</v>
      </c>
      <c r="AM89" s="108" t="e">
        <f t="shared" ca="1" si="262"/>
        <v>#REF!</v>
      </c>
      <c r="AN89" s="108" t="e">
        <f t="shared" ca="1" si="262"/>
        <v>#REF!</v>
      </c>
      <c r="AO89" s="108" t="e">
        <f t="shared" ca="1" si="262"/>
        <v>#REF!</v>
      </c>
      <c r="AP89" s="108" t="e">
        <f t="shared" ca="1" si="262"/>
        <v>#REF!</v>
      </c>
      <c r="AQ89" s="108" t="e">
        <f t="shared" ca="1" si="262"/>
        <v>#REF!</v>
      </c>
      <c r="AR89" s="108" t="e">
        <f t="shared" ca="1" si="262"/>
        <v>#REF!</v>
      </c>
      <c r="AS89" s="108" t="e">
        <f t="shared" ca="1" si="262"/>
        <v>#REF!</v>
      </c>
      <c r="AT89" s="108" t="e">
        <f t="shared" ca="1" si="262"/>
        <v>#REF!</v>
      </c>
      <c r="AU89" s="108" t="e">
        <f t="shared" ca="1" si="262"/>
        <v>#REF!</v>
      </c>
      <c r="AV89" s="108" t="e">
        <f t="shared" ca="1" si="262"/>
        <v>#REF!</v>
      </c>
      <c r="AW89" s="108" t="e">
        <f t="shared" ca="1" si="262"/>
        <v>#REF!</v>
      </c>
      <c r="AX89" s="108" t="e">
        <f t="shared" ca="1" si="262"/>
        <v>#REF!</v>
      </c>
      <c r="AY89" s="108" t="e">
        <f t="shared" ca="1" si="262"/>
        <v>#REF!</v>
      </c>
      <c r="AZ89" s="108" t="e">
        <f t="shared" ca="1" si="262"/>
        <v>#REF!</v>
      </c>
      <c r="BA89" s="108" t="e">
        <f t="shared" ca="1" si="262"/>
        <v>#REF!</v>
      </c>
      <c r="BB89" s="108" t="e">
        <f t="shared" ca="1" si="262"/>
        <v>#REF!</v>
      </c>
      <c r="BC89" s="108" t="e">
        <f t="shared" ca="1" si="261"/>
        <v>#REF!</v>
      </c>
      <c r="BD89" s="108" t="e">
        <f t="shared" ca="1" si="261"/>
        <v>#REF!</v>
      </c>
      <c r="BE89" s="108" t="e">
        <f t="shared" ca="1" si="261"/>
        <v>#REF!</v>
      </c>
      <c r="BF89" s="108" t="e">
        <f t="shared" ca="1" si="261"/>
        <v>#REF!</v>
      </c>
      <c r="BG89" s="108" t="e">
        <f t="shared" ca="1" si="261"/>
        <v>#REF!</v>
      </c>
      <c r="BH89" s="108" t="e">
        <f t="shared" ca="1" si="261"/>
        <v>#REF!</v>
      </c>
      <c r="BI89" s="108" t="e">
        <f t="shared" ca="1" si="261"/>
        <v>#REF!</v>
      </c>
      <c r="BL89" s="97" t="str">
        <f t="shared" ca="1" si="185"/>
        <v>-</v>
      </c>
      <c r="BM89" s="97" t="str">
        <f t="shared" ca="1" si="186"/>
        <v>-</v>
      </c>
      <c r="BN89" s="97" t="str">
        <f t="shared" ca="1" si="187"/>
        <v>-</v>
      </c>
      <c r="BO89" s="97" t="str">
        <f t="shared" ca="1" si="188"/>
        <v>-</v>
      </c>
      <c r="BP89" s="99" t="str">
        <f t="shared" ca="1" si="189"/>
        <v xml:space="preserve"> - </v>
      </c>
      <c r="BQ89" s="99" t="str">
        <f t="shared" ca="1" si="190"/>
        <v xml:space="preserve"> - </v>
      </c>
      <c r="BR89" s="97" t="str">
        <f t="shared" ca="1" si="191"/>
        <v>-</v>
      </c>
      <c r="BS89" s="97" t="str">
        <f t="shared" ca="1" si="192"/>
        <v>-</v>
      </c>
      <c r="BT89" s="97" t="str">
        <f t="shared" ca="1" si="193"/>
        <v>-</v>
      </c>
      <c r="BU89" s="97" t="str">
        <f t="shared" ca="1" si="194"/>
        <v>-</v>
      </c>
      <c r="BV89" s="97" t="str">
        <f t="shared" ca="1" si="195"/>
        <v>-</v>
      </c>
      <c r="BW89" s="97" t="str">
        <f t="shared" ca="1" si="196"/>
        <v>-</v>
      </c>
      <c r="BX89" s="99" t="str">
        <f t="shared" ca="1" si="197"/>
        <v xml:space="preserve"> - </v>
      </c>
      <c r="BY89" s="99" t="str">
        <f t="shared" ca="1" si="198"/>
        <v xml:space="preserve"> - </v>
      </c>
      <c r="BZ89" s="97" t="str">
        <f t="shared" ca="1" si="199"/>
        <v>-</v>
      </c>
      <c r="CA89" s="97" t="str">
        <f t="shared" ca="1" si="200"/>
        <v>-</v>
      </c>
      <c r="CB89" s="99" t="str">
        <f t="shared" ca="1" si="201"/>
        <v xml:space="preserve"> - </v>
      </c>
      <c r="CC89" s="99" t="str">
        <f t="shared" ca="1" si="202"/>
        <v xml:space="preserve"> - </v>
      </c>
      <c r="CD89" s="99" t="str">
        <f t="shared" ca="1" si="203"/>
        <v xml:space="preserve"> - </v>
      </c>
      <c r="CE89" s="99" t="str">
        <f t="shared" ca="1" si="204"/>
        <v xml:space="preserve"> - </v>
      </c>
      <c r="CF89" s="99" t="str">
        <f t="shared" ca="1" si="205"/>
        <v xml:space="preserve"> - </v>
      </c>
      <c r="CG89" s="99" t="str">
        <f t="shared" ca="1" si="206"/>
        <v xml:space="preserve"> - </v>
      </c>
      <c r="CH89" s="97" t="str">
        <f t="shared" ca="1" si="207"/>
        <v>-</v>
      </c>
      <c r="CI89" s="97" t="str">
        <f t="shared" ca="1" si="208"/>
        <v>-</v>
      </c>
      <c r="CJ89" s="97" t="str">
        <f t="shared" ca="1" si="209"/>
        <v>-</v>
      </c>
      <c r="CK89" s="97" t="str">
        <f t="shared" ca="1" si="210"/>
        <v>-</v>
      </c>
      <c r="CL89" s="97" t="str">
        <f t="shared" ca="1" si="211"/>
        <v>-</v>
      </c>
      <c r="CM89" s="97" t="str">
        <f t="shared" ca="1" si="212"/>
        <v>-</v>
      </c>
      <c r="CN89" s="97" t="str">
        <f t="shared" ca="1" si="213"/>
        <v>-</v>
      </c>
      <c r="CO89" s="97" t="str">
        <f t="shared" ca="1" si="214"/>
        <v>-</v>
      </c>
      <c r="CP89" s="97" t="str">
        <f t="shared" ca="1" si="215"/>
        <v>-</v>
      </c>
      <c r="CQ89" s="97" t="str">
        <f t="shared" ca="1" si="216"/>
        <v>-</v>
      </c>
      <c r="CR89" s="97" t="str">
        <f t="shared" ca="1" si="217"/>
        <v>-</v>
      </c>
      <c r="CS89" s="97" t="str">
        <f t="shared" ca="1" si="218"/>
        <v>-</v>
      </c>
      <c r="CT89" s="97" t="str">
        <f t="shared" ca="1" si="219"/>
        <v>-</v>
      </c>
      <c r="CU89" s="97" t="str">
        <f t="shared" ca="1" si="220"/>
        <v>-</v>
      </c>
      <c r="CV89" s="97" t="str">
        <f t="shared" ca="1" si="221"/>
        <v>-</v>
      </c>
      <c r="CW89" s="97" t="str">
        <f t="shared" ca="1" si="222"/>
        <v>-</v>
      </c>
      <c r="CX89" s="97" t="str">
        <f t="shared" ca="1" si="223"/>
        <v>-</v>
      </c>
      <c r="CY89" s="97" t="str">
        <f t="shared" ca="1" si="224"/>
        <v>-</v>
      </c>
      <c r="CZ89" s="97" t="str">
        <f t="shared" ca="1" si="225"/>
        <v>-</v>
      </c>
      <c r="DA89" s="97" t="str">
        <f t="shared" ca="1" si="226"/>
        <v>-</v>
      </c>
      <c r="DB89" s="97" t="str">
        <f t="shared" ca="1" si="227"/>
        <v>-</v>
      </c>
      <c r="DC89" s="97" t="str">
        <f t="shared" ca="1" si="228"/>
        <v>-</v>
      </c>
      <c r="DD89" s="97" t="str">
        <f t="shared" ca="1" si="229"/>
        <v>-</v>
      </c>
      <c r="DE89" s="97" t="str">
        <f t="shared" ca="1" si="230"/>
        <v>-</v>
      </c>
      <c r="DF89" s="97" t="str">
        <f t="shared" ca="1" si="231"/>
        <v>-</v>
      </c>
      <c r="DG89" s="97" t="str">
        <f t="shared" ca="1" si="232"/>
        <v>-</v>
      </c>
      <c r="DH89" s="97" t="str">
        <f t="shared" ca="1" si="233"/>
        <v>-</v>
      </c>
      <c r="DI89" s="97" t="str">
        <f t="shared" ca="1" si="234"/>
        <v>-</v>
      </c>
      <c r="DJ89" s="97" t="str">
        <f t="shared" ca="1" si="235"/>
        <v>-</v>
      </c>
      <c r="DK89" s="97" t="str">
        <f t="shared" ca="1" si="236"/>
        <v>-</v>
      </c>
      <c r="DL89" s="97" t="str">
        <f t="shared" ca="1" si="237"/>
        <v>-</v>
      </c>
      <c r="DM89" s="97" t="str">
        <f t="shared" ca="1" si="238"/>
        <v>-</v>
      </c>
      <c r="DN89" s="97">
        <v>89</v>
      </c>
      <c r="DT89" s="97" t="str">
        <f t="shared" ca="1" si="239"/>
        <v>-</v>
      </c>
      <c r="DU89" s="97" t="str">
        <f t="shared" ca="1" si="240"/>
        <v>-</v>
      </c>
      <c r="DV89" s="97" t="str">
        <f t="shared" ca="1" si="241"/>
        <v>-</v>
      </c>
      <c r="DW89" s="97" t="str">
        <f t="shared" ca="1" si="242"/>
        <v>-</v>
      </c>
      <c r="DX89" s="97" t="str">
        <f t="shared" ca="1" si="243"/>
        <v>-</v>
      </c>
      <c r="DY89" s="97" t="e">
        <f t="shared" ca="1" si="179"/>
        <v>#REF!</v>
      </c>
      <c r="DZ89" s="97" t="str">
        <f t="shared" si="180"/>
        <v>Minor Retrofit</v>
      </c>
      <c r="EA89" s="97" t="e">
        <f t="shared" ca="1" si="244"/>
        <v>#REF!</v>
      </c>
      <c r="EB89" s="97">
        <f t="shared" si="245"/>
        <v>84</v>
      </c>
      <c r="EC89" s="97">
        <f>Calculation!$W$376</f>
        <v>1</v>
      </c>
      <c r="ED89" s="97" t="str">
        <f t="shared" ca="1" si="246"/>
        <v>-</v>
      </c>
      <c r="EE89" s="97" t="str">
        <f t="shared" ca="1" si="247"/>
        <v>-</v>
      </c>
      <c r="EF89" s="97" t="str">
        <f t="shared" ca="1" si="248"/>
        <v>-</v>
      </c>
      <c r="EG89" s="97" t="str">
        <f t="shared" ca="1" si="249"/>
        <v>-</v>
      </c>
      <c r="EH89" s="97" t="str">
        <f t="shared" ca="1" si="250"/>
        <v>-</v>
      </c>
      <c r="EI89" s="97">
        <f t="shared" ca="1" si="251"/>
        <v>0</v>
      </c>
      <c r="EJ89" s="97">
        <f t="shared" ca="1" si="264"/>
        <v>0</v>
      </c>
      <c r="EK89" s="97" t="str">
        <f t="shared" ca="1" si="252"/>
        <v>00</v>
      </c>
      <c r="EL89" s="97" t="e">
        <f t="shared" ca="1" si="253"/>
        <v>#REF!</v>
      </c>
      <c r="EN89" s="97">
        <v>8.3999999999999992E-6</v>
      </c>
      <c r="EP89" s="97">
        <v>84</v>
      </c>
      <c r="EQ89" s="97">
        <f t="array" aca="1" ref="EQ89" ca="1">MAX(IF($EI$6:$EI$365&lt;EQ88,$EI$6:$EI$365,""))</f>
        <v>0</v>
      </c>
      <c r="ER89" s="97">
        <f t="shared" ca="1" si="254"/>
        <v>0</v>
      </c>
      <c r="ES89" s="97" t="e">
        <f t="shared" ca="1" si="258"/>
        <v>#REF!</v>
      </c>
      <c r="ET89" s="97">
        <f t="shared" ca="1" si="255"/>
        <v>0</v>
      </c>
      <c r="EU89" s="97">
        <f t="shared" ca="1" si="256"/>
        <v>0</v>
      </c>
      <c r="EV89" s="97">
        <f t="shared" ca="1" si="181"/>
        <v>1</v>
      </c>
      <c r="EY89" s="97" t="e">
        <f ca="1">INDEX('MCA-INPUT'!$C$28:$F$42,MATCH(MCA!E89,'MCA-INPUT'!$B$28:$B$42,0),MATCH(MCA!B89,'MCA-INPUT'!$C$27:$F$27,0))</f>
        <v>#REF!</v>
      </c>
      <c r="FU89" s="109" t="e">
        <f t="shared" ca="1" si="182"/>
        <v>#REF!</v>
      </c>
      <c r="FV89" s="109" t="e">
        <f t="shared" ca="1" si="183"/>
        <v>#REF!</v>
      </c>
      <c r="FW89" s="110" t="e">
        <f t="shared" ca="1" si="174"/>
        <v>#REF!</v>
      </c>
      <c r="FX89" s="110"/>
      <c r="FY89" s="97" t="e">
        <f t="shared" ca="1" si="257"/>
        <v>#REF!</v>
      </c>
      <c r="FZ89" s="97" t="str">
        <f ca="1">IF(ISERROR(VLOOKUP(FY89,'MCA-INPUT'!$B$45:$F$54,1,FALSE)),"No","Yes")</f>
        <v>No</v>
      </c>
      <c r="GA89" s="109" t="e">
        <f ca="1"/>
        <v>#REF!</v>
      </c>
    </row>
    <row r="90" spans="1:183" x14ac:dyDescent="0.25">
      <c r="A90" s="96">
        <v>85</v>
      </c>
      <c r="B90" s="96" t="s">
        <v>3</v>
      </c>
      <c r="C90" s="106" t="e">
        <f t="shared" ca="1" si="263"/>
        <v>#REF!</v>
      </c>
      <c r="D90" s="107" t="e">
        <f t="shared" ca="1" si="263"/>
        <v>#REF!</v>
      </c>
      <c r="E90" s="96" t="e">
        <f t="shared" ca="1" si="263"/>
        <v>#REF!</v>
      </c>
      <c r="F90" s="96" t="s">
        <v>4</v>
      </c>
      <c r="G90" s="96" t="e">
        <f t="shared" ca="1" si="184"/>
        <v>#REF!</v>
      </c>
      <c r="H90" s="108" t="e">
        <f t="shared" ca="1" si="260"/>
        <v>#REF!</v>
      </c>
      <c r="I90" s="108" t="e">
        <f t="shared" ca="1" si="260"/>
        <v>#REF!</v>
      </c>
      <c r="J90" s="108" t="e">
        <f t="shared" ca="1" si="260"/>
        <v>#REF!</v>
      </c>
      <c r="K90" s="108" t="e">
        <f t="shared" ca="1" si="260"/>
        <v>#REF!</v>
      </c>
      <c r="L90" s="108" t="e">
        <f t="shared" ca="1" si="260"/>
        <v>#REF!</v>
      </c>
      <c r="M90" s="108" t="e">
        <f t="shared" ca="1" si="260"/>
        <v>#REF!</v>
      </c>
      <c r="N90" s="108" t="e">
        <f t="shared" ca="1" si="260"/>
        <v>#REF!</v>
      </c>
      <c r="O90" s="108" t="e">
        <f t="shared" ca="1" si="260"/>
        <v>#REF!</v>
      </c>
      <c r="P90" s="108" t="e">
        <f t="shared" ca="1" si="260"/>
        <v>#REF!</v>
      </c>
      <c r="Q90" s="108" t="e">
        <f t="shared" ca="1" si="260"/>
        <v>#REF!</v>
      </c>
      <c r="R90" s="108" t="e">
        <f t="shared" ca="1" si="260"/>
        <v>#REF!</v>
      </c>
      <c r="S90" s="108" t="e">
        <f t="shared" ca="1" si="260"/>
        <v>#REF!</v>
      </c>
      <c r="T90" s="108" t="e">
        <f t="shared" ca="1" si="260"/>
        <v>#REF!</v>
      </c>
      <c r="U90" s="108" t="e">
        <f t="shared" ca="1" si="260"/>
        <v>#REF!</v>
      </c>
      <c r="V90" s="108" t="e">
        <f t="shared" ca="1" si="260"/>
        <v>#REF!</v>
      </c>
      <c r="W90" s="108" t="e">
        <f t="shared" ref="W90:AL105" ca="1" si="265">IF($D90=0,"-",(INDIRECT(CONCATENATE($C$1,"Projection_",$B90,"'!",W$2,$DN90)))*$EY90)</f>
        <v>#REF!</v>
      </c>
      <c r="X90" s="108" t="e">
        <f t="shared" ca="1" si="265"/>
        <v>#REF!</v>
      </c>
      <c r="Y90" s="108" t="e">
        <f t="shared" ca="1" si="265"/>
        <v>#REF!</v>
      </c>
      <c r="Z90" s="108" t="e">
        <f t="shared" ca="1" si="265"/>
        <v>#REF!</v>
      </c>
      <c r="AA90" s="108" t="e">
        <f t="shared" ca="1" si="265"/>
        <v>#REF!</v>
      </c>
      <c r="AB90" s="108" t="e">
        <f t="shared" ca="1" si="265"/>
        <v>#REF!</v>
      </c>
      <c r="AC90" s="108" t="e">
        <f t="shared" ca="1" si="265"/>
        <v>#REF!</v>
      </c>
      <c r="AD90" s="108" t="e">
        <f t="shared" ca="1" si="265"/>
        <v>#REF!</v>
      </c>
      <c r="AE90" s="108" t="e">
        <f t="shared" ca="1" si="265"/>
        <v>#REF!</v>
      </c>
      <c r="AF90" s="108" t="e">
        <f t="shared" ca="1" si="265"/>
        <v>#REF!</v>
      </c>
      <c r="AG90" s="108" t="e">
        <f t="shared" ca="1" si="265"/>
        <v>#REF!</v>
      </c>
      <c r="AH90" s="108" t="e">
        <f t="shared" ca="1" si="265"/>
        <v>#REF!</v>
      </c>
      <c r="AI90" s="108" t="e">
        <f t="shared" ca="1" si="265"/>
        <v>#REF!</v>
      </c>
      <c r="AJ90" s="108" t="e">
        <f t="shared" ca="1" si="265"/>
        <v>#REF!</v>
      </c>
      <c r="AK90" s="108" t="e">
        <f t="shared" ca="1" si="265"/>
        <v>#REF!</v>
      </c>
      <c r="AL90" s="108" t="e">
        <f t="shared" ca="1" si="265"/>
        <v>#REF!</v>
      </c>
      <c r="AM90" s="108" t="e">
        <f t="shared" ca="1" si="262"/>
        <v>#REF!</v>
      </c>
      <c r="AN90" s="108" t="e">
        <f t="shared" ca="1" si="262"/>
        <v>#REF!</v>
      </c>
      <c r="AO90" s="108" t="e">
        <f t="shared" ca="1" si="262"/>
        <v>#REF!</v>
      </c>
      <c r="AP90" s="108" t="e">
        <f t="shared" ca="1" si="262"/>
        <v>#REF!</v>
      </c>
      <c r="AQ90" s="108" t="e">
        <f t="shared" ca="1" si="262"/>
        <v>#REF!</v>
      </c>
      <c r="AR90" s="108" t="e">
        <f t="shared" ca="1" si="262"/>
        <v>#REF!</v>
      </c>
      <c r="AS90" s="108" t="e">
        <f t="shared" ca="1" si="262"/>
        <v>#REF!</v>
      </c>
      <c r="AT90" s="108" t="e">
        <f t="shared" ca="1" si="262"/>
        <v>#REF!</v>
      </c>
      <c r="AU90" s="108" t="e">
        <f t="shared" ca="1" si="262"/>
        <v>#REF!</v>
      </c>
      <c r="AV90" s="108" t="e">
        <f t="shared" ca="1" si="262"/>
        <v>#REF!</v>
      </c>
      <c r="AW90" s="108" t="e">
        <f t="shared" ca="1" si="262"/>
        <v>#REF!</v>
      </c>
      <c r="AX90" s="108" t="e">
        <f t="shared" ca="1" si="262"/>
        <v>#REF!</v>
      </c>
      <c r="AY90" s="108" t="e">
        <f t="shared" ca="1" si="262"/>
        <v>#REF!</v>
      </c>
      <c r="AZ90" s="108" t="e">
        <f t="shared" ca="1" si="262"/>
        <v>#REF!</v>
      </c>
      <c r="BA90" s="108" t="e">
        <f t="shared" ca="1" si="262"/>
        <v>#REF!</v>
      </c>
      <c r="BB90" s="108" t="e">
        <f t="shared" ca="1" si="262"/>
        <v>#REF!</v>
      </c>
      <c r="BC90" s="108" t="e">
        <f t="shared" ca="1" si="261"/>
        <v>#REF!</v>
      </c>
      <c r="BD90" s="108" t="e">
        <f t="shared" ca="1" si="261"/>
        <v>#REF!</v>
      </c>
      <c r="BE90" s="108" t="e">
        <f t="shared" ca="1" si="261"/>
        <v>#REF!</v>
      </c>
      <c r="BF90" s="108" t="e">
        <f t="shared" ca="1" si="261"/>
        <v>#REF!</v>
      </c>
      <c r="BG90" s="108" t="e">
        <f t="shared" ca="1" si="261"/>
        <v>#REF!</v>
      </c>
      <c r="BH90" s="108" t="e">
        <f t="shared" ca="1" si="261"/>
        <v>#REF!</v>
      </c>
      <c r="BI90" s="108" t="e">
        <f t="shared" ca="1" si="261"/>
        <v>#REF!</v>
      </c>
      <c r="BL90" s="97" t="str">
        <f t="shared" ca="1" si="185"/>
        <v>-</v>
      </c>
      <c r="BM90" s="97" t="str">
        <f t="shared" ca="1" si="186"/>
        <v>-</v>
      </c>
      <c r="BN90" s="97" t="str">
        <f t="shared" ca="1" si="187"/>
        <v>-</v>
      </c>
      <c r="BO90" s="97" t="str">
        <f t="shared" ca="1" si="188"/>
        <v>-</v>
      </c>
      <c r="BP90" s="99" t="str">
        <f t="shared" ca="1" si="189"/>
        <v xml:space="preserve"> - </v>
      </c>
      <c r="BQ90" s="99" t="str">
        <f t="shared" ca="1" si="190"/>
        <v xml:space="preserve"> - </v>
      </c>
      <c r="BR90" s="97" t="str">
        <f t="shared" ca="1" si="191"/>
        <v>-</v>
      </c>
      <c r="BS90" s="97" t="str">
        <f t="shared" ca="1" si="192"/>
        <v>-</v>
      </c>
      <c r="BT90" s="97" t="str">
        <f t="shared" ca="1" si="193"/>
        <v>-</v>
      </c>
      <c r="BU90" s="97" t="str">
        <f t="shared" ca="1" si="194"/>
        <v>-</v>
      </c>
      <c r="BV90" s="97" t="str">
        <f t="shared" ca="1" si="195"/>
        <v>-</v>
      </c>
      <c r="BW90" s="97" t="str">
        <f t="shared" ca="1" si="196"/>
        <v>-</v>
      </c>
      <c r="BX90" s="99" t="str">
        <f t="shared" ca="1" si="197"/>
        <v xml:space="preserve"> - </v>
      </c>
      <c r="BY90" s="99" t="str">
        <f t="shared" ca="1" si="198"/>
        <v xml:space="preserve"> - </v>
      </c>
      <c r="BZ90" s="97" t="str">
        <f t="shared" ca="1" si="199"/>
        <v>-</v>
      </c>
      <c r="CA90" s="97" t="str">
        <f t="shared" ca="1" si="200"/>
        <v>-</v>
      </c>
      <c r="CB90" s="99" t="str">
        <f t="shared" ca="1" si="201"/>
        <v xml:space="preserve"> - </v>
      </c>
      <c r="CC90" s="99" t="str">
        <f t="shared" ca="1" si="202"/>
        <v xml:space="preserve"> - </v>
      </c>
      <c r="CD90" s="99" t="str">
        <f t="shared" ca="1" si="203"/>
        <v xml:space="preserve"> - </v>
      </c>
      <c r="CE90" s="99" t="str">
        <f t="shared" ca="1" si="204"/>
        <v xml:space="preserve"> - </v>
      </c>
      <c r="CF90" s="99" t="str">
        <f t="shared" ca="1" si="205"/>
        <v xml:space="preserve"> - </v>
      </c>
      <c r="CG90" s="99" t="str">
        <f t="shared" ca="1" si="206"/>
        <v xml:space="preserve"> - </v>
      </c>
      <c r="CH90" s="97" t="str">
        <f t="shared" ca="1" si="207"/>
        <v>-</v>
      </c>
      <c r="CI90" s="97" t="str">
        <f t="shared" ca="1" si="208"/>
        <v>-</v>
      </c>
      <c r="CJ90" s="97" t="str">
        <f t="shared" ca="1" si="209"/>
        <v>-</v>
      </c>
      <c r="CK90" s="97" t="str">
        <f t="shared" ca="1" si="210"/>
        <v>-</v>
      </c>
      <c r="CL90" s="97" t="str">
        <f t="shared" ca="1" si="211"/>
        <v>-</v>
      </c>
      <c r="CM90" s="97" t="str">
        <f t="shared" ca="1" si="212"/>
        <v>-</v>
      </c>
      <c r="CN90" s="97" t="str">
        <f t="shared" ca="1" si="213"/>
        <v>-</v>
      </c>
      <c r="CO90" s="97" t="str">
        <f t="shared" ca="1" si="214"/>
        <v>-</v>
      </c>
      <c r="CP90" s="97" t="str">
        <f t="shared" ca="1" si="215"/>
        <v>-</v>
      </c>
      <c r="CQ90" s="97" t="str">
        <f t="shared" ca="1" si="216"/>
        <v>-</v>
      </c>
      <c r="CR90" s="97" t="str">
        <f t="shared" ca="1" si="217"/>
        <v>-</v>
      </c>
      <c r="CS90" s="97" t="str">
        <f t="shared" ca="1" si="218"/>
        <v>-</v>
      </c>
      <c r="CT90" s="97" t="str">
        <f t="shared" ca="1" si="219"/>
        <v>-</v>
      </c>
      <c r="CU90" s="97" t="str">
        <f t="shared" ca="1" si="220"/>
        <v>-</v>
      </c>
      <c r="CV90" s="97" t="str">
        <f t="shared" ca="1" si="221"/>
        <v>-</v>
      </c>
      <c r="CW90" s="97" t="str">
        <f t="shared" ca="1" si="222"/>
        <v>-</v>
      </c>
      <c r="CX90" s="97" t="str">
        <f t="shared" ca="1" si="223"/>
        <v>-</v>
      </c>
      <c r="CY90" s="97" t="str">
        <f t="shared" ca="1" si="224"/>
        <v>-</v>
      </c>
      <c r="CZ90" s="97" t="str">
        <f t="shared" ca="1" si="225"/>
        <v>-</v>
      </c>
      <c r="DA90" s="97" t="str">
        <f t="shared" ca="1" si="226"/>
        <v>-</v>
      </c>
      <c r="DB90" s="97" t="str">
        <f t="shared" ca="1" si="227"/>
        <v>-</v>
      </c>
      <c r="DC90" s="97" t="str">
        <f t="shared" ca="1" si="228"/>
        <v>-</v>
      </c>
      <c r="DD90" s="97" t="str">
        <f t="shared" ca="1" si="229"/>
        <v>-</v>
      </c>
      <c r="DE90" s="97" t="str">
        <f t="shared" ca="1" si="230"/>
        <v>-</v>
      </c>
      <c r="DF90" s="97" t="str">
        <f t="shared" ca="1" si="231"/>
        <v>-</v>
      </c>
      <c r="DG90" s="97" t="str">
        <f t="shared" ca="1" si="232"/>
        <v>-</v>
      </c>
      <c r="DH90" s="97" t="str">
        <f t="shared" ca="1" si="233"/>
        <v>-</v>
      </c>
      <c r="DI90" s="97" t="str">
        <f t="shared" ca="1" si="234"/>
        <v>-</v>
      </c>
      <c r="DJ90" s="97" t="str">
        <f t="shared" ca="1" si="235"/>
        <v>-</v>
      </c>
      <c r="DK90" s="97" t="str">
        <f t="shared" ca="1" si="236"/>
        <v>-</v>
      </c>
      <c r="DL90" s="97" t="str">
        <f t="shared" ca="1" si="237"/>
        <v>-</v>
      </c>
      <c r="DM90" s="97" t="str">
        <f t="shared" ca="1" si="238"/>
        <v>-</v>
      </c>
      <c r="DN90" s="97">
        <v>90</v>
      </c>
      <c r="DT90" s="97" t="str">
        <f t="shared" ca="1" si="239"/>
        <v>-</v>
      </c>
      <c r="DU90" s="97" t="str">
        <f t="shared" ca="1" si="240"/>
        <v>-</v>
      </c>
      <c r="DV90" s="97" t="str">
        <f t="shared" ca="1" si="241"/>
        <v>-</v>
      </c>
      <c r="DW90" s="97" t="str">
        <f t="shared" ca="1" si="242"/>
        <v>-</v>
      </c>
      <c r="DX90" s="97" t="str">
        <f t="shared" ca="1" si="243"/>
        <v>-</v>
      </c>
      <c r="DY90" s="97" t="e">
        <f t="shared" ca="1" si="179"/>
        <v>#REF!</v>
      </c>
      <c r="DZ90" s="97" t="str">
        <f t="shared" si="180"/>
        <v>Minor Retrofit</v>
      </c>
      <c r="EA90" s="97" t="e">
        <f t="shared" ca="1" si="244"/>
        <v>#REF!</v>
      </c>
      <c r="EB90" s="97">
        <f t="shared" si="245"/>
        <v>85</v>
      </c>
      <c r="EC90" s="97">
        <f>Calculation!$W$376</f>
        <v>1</v>
      </c>
      <c r="ED90" s="97" t="str">
        <f t="shared" ca="1" si="246"/>
        <v>-</v>
      </c>
      <c r="EE90" s="97" t="str">
        <f t="shared" ca="1" si="247"/>
        <v>-</v>
      </c>
      <c r="EF90" s="97" t="str">
        <f t="shared" ca="1" si="248"/>
        <v>-</v>
      </c>
      <c r="EG90" s="97" t="str">
        <f t="shared" ca="1" si="249"/>
        <v>-</v>
      </c>
      <c r="EH90" s="97" t="str">
        <f t="shared" ca="1" si="250"/>
        <v>-</v>
      </c>
      <c r="EI90" s="97">
        <f t="shared" ca="1" si="251"/>
        <v>0</v>
      </c>
      <c r="EJ90" s="97">
        <f t="shared" ca="1" si="264"/>
        <v>0</v>
      </c>
      <c r="EK90" s="97" t="str">
        <f t="shared" ca="1" si="252"/>
        <v>00</v>
      </c>
      <c r="EL90" s="97" t="e">
        <f t="shared" ca="1" si="253"/>
        <v>#REF!</v>
      </c>
      <c r="EN90" s="97">
        <v>8.4999999999999999E-6</v>
      </c>
      <c r="EP90" s="97">
        <v>85</v>
      </c>
      <c r="EQ90" s="97">
        <f t="array" aca="1" ref="EQ90" ca="1">MAX(IF($EI$6:$EI$365&lt;EQ89,$EI$6:$EI$365,""))</f>
        <v>0</v>
      </c>
      <c r="ER90" s="97">
        <f t="shared" ca="1" si="254"/>
        <v>0</v>
      </c>
      <c r="ES90" s="97" t="e">
        <f t="shared" ca="1" si="258"/>
        <v>#REF!</v>
      </c>
      <c r="ET90" s="97">
        <f t="shared" ca="1" si="255"/>
        <v>0</v>
      </c>
      <c r="EU90" s="97">
        <f t="shared" ca="1" si="256"/>
        <v>0</v>
      </c>
      <c r="EV90" s="97">
        <f t="shared" ca="1" si="181"/>
        <v>1</v>
      </c>
      <c r="EY90" s="97" t="e">
        <f ca="1">INDEX('MCA-INPUT'!$C$28:$F$42,MATCH(MCA!E90,'MCA-INPUT'!$B$28:$B$42,0),MATCH(MCA!B90,'MCA-INPUT'!$C$27:$F$27,0))</f>
        <v>#REF!</v>
      </c>
      <c r="FU90" s="109" t="e">
        <f t="shared" ca="1" si="182"/>
        <v>#REF!</v>
      </c>
      <c r="FV90" s="109" t="e">
        <f t="shared" ca="1" si="183"/>
        <v>#REF!</v>
      </c>
      <c r="FW90" s="110" t="e">
        <f t="shared" ca="1" si="174"/>
        <v>#REF!</v>
      </c>
      <c r="FX90" s="110"/>
      <c r="FY90" s="97" t="e">
        <f t="shared" ca="1" si="257"/>
        <v>#REF!</v>
      </c>
      <c r="FZ90" s="97" t="str">
        <f ca="1">IF(ISERROR(VLOOKUP(FY90,'MCA-INPUT'!$B$45:$F$54,1,FALSE)),"No","Yes")</f>
        <v>No</v>
      </c>
      <c r="GA90" s="109" t="e">
        <f ca="1"/>
        <v>#REF!</v>
      </c>
    </row>
    <row r="91" spans="1:183" x14ac:dyDescent="0.25">
      <c r="A91" s="96">
        <v>86</v>
      </c>
      <c r="B91" s="96" t="s">
        <v>3</v>
      </c>
      <c r="C91" s="106" t="e">
        <f t="shared" ca="1" si="263"/>
        <v>#REF!</v>
      </c>
      <c r="D91" s="107" t="e">
        <f t="shared" ca="1" si="263"/>
        <v>#REF!</v>
      </c>
      <c r="E91" s="96" t="e">
        <f t="shared" ca="1" si="263"/>
        <v>#REF!</v>
      </c>
      <c r="F91" s="96" t="s">
        <v>4</v>
      </c>
      <c r="G91" s="96" t="e">
        <f t="shared" ca="1" si="184"/>
        <v>#REF!</v>
      </c>
      <c r="H91" s="108" t="e">
        <f t="shared" ref="H91:W106" ca="1" si="266">IF($D91=0,"-",(INDIRECT(CONCATENATE($C$1,"Projection_",$B91,"'!",H$2,$DN91)))*$EY91)</f>
        <v>#REF!</v>
      </c>
      <c r="I91" s="108" t="e">
        <f t="shared" ca="1" si="266"/>
        <v>#REF!</v>
      </c>
      <c r="J91" s="108" t="e">
        <f t="shared" ca="1" si="266"/>
        <v>#REF!</v>
      </c>
      <c r="K91" s="108" t="e">
        <f t="shared" ca="1" si="266"/>
        <v>#REF!</v>
      </c>
      <c r="L91" s="108" t="e">
        <f t="shared" ca="1" si="266"/>
        <v>#REF!</v>
      </c>
      <c r="M91" s="108" t="e">
        <f t="shared" ca="1" si="266"/>
        <v>#REF!</v>
      </c>
      <c r="N91" s="108" t="e">
        <f t="shared" ca="1" si="266"/>
        <v>#REF!</v>
      </c>
      <c r="O91" s="108" t="e">
        <f t="shared" ca="1" si="266"/>
        <v>#REF!</v>
      </c>
      <c r="P91" s="108" t="e">
        <f t="shared" ca="1" si="266"/>
        <v>#REF!</v>
      </c>
      <c r="Q91" s="108" t="e">
        <f t="shared" ca="1" si="266"/>
        <v>#REF!</v>
      </c>
      <c r="R91" s="108" t="e">
        <f t="shared" ca="1" si="266"/>
        <v>#REF!</v>
      </c>
      <c r="S91" s="108" t="e">
        <f t="shared" ca="1" si="266"/>
        <v>#REF!</v>
      </c>
      <c r="T91" s="108" t="e">
        <f t="shared" ca="1" si="266"/>
        <v>#REF!</v>
      </c>
      <c r="U91" s="108" t="e">
        <f t="shared" ca="1" si="266"/>
        <v>#REF!</v>
      </c>
      <c r="V91" s="108" t="e">
        <f t="shared" ca="1" si="266"/>
        <v>#REF!</v>
      </c>
      <c r="W91" s="108" t="e">
        <f t="shared" ca="1" si="266"/>
        <v>#REF!</v>
      </c>
      <c r="X91" s="108" t="e">
        <f t="shared" ca="1" si="265"/>
        <v>#REF!</v>
      </c>
      <c r="Y91" s="108" t="e">
        <f t="shared" ca="1" si="265"/>
        <v>#REF!</v>
      </c>
      <c r="Z91" s="108" t="e">
        <f t="shared" ca="1" si="265"/>
        <v>#REF!</v>
      </c>
      <c r="AA91" s="108" t="e">
        <f t="shared" ca="1" si="265"/>
        <v>#REF!</v>
      </c>
      <c r="AB91" s="108" t="e">
        <f t="shared" ca="1" si="265"/>
        <v>#REF!</v>
      </c>
      <c r="AC91" s="108" t="e">
        <f t="shared" ca="1" si="265"/>
        <v>#REF!</v>
      </c>
      <c r="AD91" s="108" t="e">
        <f t="shared" ca="1" si="265"/>
        <v>#REF!</v>
      </c>
      <c r="AE91" s="108" t="e">
        <f t="shared" ca="1" si="265"/>
        <v>#REF!</v>
      </c>
      <c r="AF91" s="108" t="e">
        <f t="shared" ca="1" si="265"/>
        <v>#REF!</v>
      </c>
      <c r="AG91" s="108" t="e">
        <f t="shared" ca="1" si="265"/>
        <v>#REF!</v>
      </c>
      <c r="AH91" s="108" t="e">
        <f t="shared" ca="1" si="265"/>
        <v>#REF!</v>
      </c>
      <c r="AI91" s="108" t="e">
        <f t="shared" ca="1" si="265"/>
        <v>#REF!</v>
      </c>
      <c r="AJ91" s="108" t="e">
        <f t="shared" ca="1" si="265"/>
        <v>#REF!</v>
      </c>
      <c r="AK91" s="108" t="e">
        <f t="shared" ca="1" si="265"/>
        <v>#REF!</v>
      </c>
      <c r="AL91" s="108" t="e">
        <f t="shared" ca="1" si="265"/>
        <v>#REF!</v>
      </c>
      <c r="AM91" s="108" t="e">
        <f t="shared" ca="1" si="262"/>
        <v>#REF!</v>
      </c>
      <c r="AN91" s="108" t="e">
        <f t="shared" ca="1" si="262"/>
        <v>#REF!</v>
      </c>
      <c r="AO91" s="108" t="e">
        <f t="shared" ca="1" si="262"/>
        <v>#REF!</v>
      </c>
      <c r="AP91" s="108" t="e">
        <f t="shared" ca="1" si="262"/>
        <v>#REF!</v>
      </c>
      <c r="AQ91" s="108" t="e">
        <f t="shared" ca="1" si="262"/>
        <v>#REF!</v>
      </c>
      <c r="AR91" s="108" t="e">
        <f t="shared" ca="1" si="262"/>
        <v>#REF!</v>
      </c>
      <c r="AS91" s="108" t="e">
        <f t="shared" ca="1" si="262"/>
        <v>#REF!</v>
      </c>
      <c r="AT91" s="108" t="e">
        <f t="shared" ca="1" si="262"/>
        <v>#REF!</v>
      </c>
      <c r="AU91" s="108" t="e">
        <f t="shared" ca="1" si="262"/>
        <v>#REF!</v>
      </c>
      <c r="AV91" s="108" t="e">
        <f t="shared" ca="1" si="262"/>
        <v>#REF!</v>
      </c>
      <c r="AW91" s="108" t="e">
        <f t="shared" ca="1" si="262"/>
        <v>#REF!</v>
      </c>
      <c r="AX91" s="108" t="e">
        <f t="shared" ca="1" si="262"/>
        <v>#REF!</v>
      </c>
      <c r="AY91" s="108" t="e">
        <f t="shared" ca="1" si="262"/>
        <v>#REF!</v>
      </c>
      <c r="AZ91" s="108" t="e">
        <f t="shared" ca="1" si="262"/>
        <v>#REF!</v>
      </c>
      <c r="BA91" s="108" t="e">
        <f t="shared" ca="1" si="262"/>
        <v>#REF!</v>
      </c>
      <c r="BB91" s="108" t="e">
        <f t="shared" ca="1" si="262"/>
        <v>#REF!</v>
      </c>
      <c r="BC91" s="108" t="e">
        <f t="shared" ca="1" si="261"/>
        <v>#REF!</v>
      </c>
      <c r="BD91" s="108" t="e">
        <f t="shared" ca="1" si="261"/>
        <v>#REF!</v>
      </c>
      <c r="BE91" s="108" t="e">
        <f t="shared" ca="1" si="261"/>
        <v>#REF!</v>
      </c>
      <c r="BF91" s="108" t="e">
        <f t="shared" ca="1" si="261"/>
        <v>#REF!</v>
      </c>
      <c r="BG91" s="108" t="e">
        <f t="shared" ca="1" si="261"/>
        <v>#REF!</v>
      </c>
      <c r="BH91" s="108" t="e">
        <f t="shared" ca="1" si="261"/>
        <v>#REF!</v>
      </c>
      <c r="BI91" s="108" t="e">
        <f t="shared" ca="1" si="261"/>
        <v>#REF!</v>
      </c>
      <c r="BL91" s="97" t="str">
        <f t="shared" ca="1" si="185"/>
        <v>-</v>
      </c>
      <c r="BM91" s="97" t="str">
        <f t="shared" ca="1" si="186"/>
        <v>-</v>
      </c>
      <c r="BN91" s="97" t="str">
        <f t="shared" ca="1" si="187"/>
        <v>-</v>
      </c>
      <c r="BO91" s="97" t="str">
        <f t="shared" ca="1" si="188"/>
        <v>-</v>
      </c>
      <c r="BP91" s="99" t="str">
        <f t="shared" ca="1" si="189"/>
        <v xml:space="preserve"> - </v>
      </c>
      <c r="BQ91" s="99" t="str">
        <f t="shared" ca="1" si="190"/>
        <v xml:space="preserve"> - </v>
      </c>
      <c r="BR91" s="97" t="str">
        <f t="shared" ca="1" si="191"/>
        <v>-</v>
      </c>
      <c r="BS91" s="97" t="str">
        <f t="shared" ca="1" si="192"/>
        <v>-</v>
      </c>
      <c r="BT91" s="97" t="str">
        <f t="shared" ca="1" si="193"/>
        <v>-</v>
      </c>
      <c r="BU91" s="97" t="str">
        <f t="shared" ca="1" si="194"/>
        <v>-</v>
      </c>
      <c r="BV91" s="97" t="str">
        <f t="shared" ca="1" si="195"/>
        <v>-</v>
      </c>
      <c r="BW91" s="97" t="str">
        <f t="shared" ca="1" si="196"/>
        <v>-</v>
      </c>
      <c r="BX91" s="99" t="str">
        <f t="shared" ca="1" si="197"/>
        <v xml:space="preserve"> - </v>
      </c>
      <c r="BY91" s="99" t="str">
        <f t="shared" ca="1" si="198"/>
        <v xml:space="preserve"> - </v>
      </c>
      <c r="BZ91" s="97" t="str">
        <f t="shared" ca="1" si="199"/>
        <v>-</v>
      </c>
      <c r="CA91" s="97" t="str">
        <f t="shared" ca="1" si="200"/>
        <v>-</v>
      </c>
      <c r="CB91" s="99" t="str">
        <f t="shared" ca="1" si="201"/>
        <v xml:space="preserve"> - </v>
      </c>
      <c r="CC91" s="99" t="str">
        <f t="shared" ca="1" si="202"/>
        <v xml:space="preserve"> - </v>
      </c>
      <c r="CD91" s="99" t="str">
        <f t="shared" ca="1" si="203"/>
        <v xml:space="preserve"> - </v>
      </c>
      <c r="CE91" s="99" t="str">
        <f t="shared" ca="1" si="204"/>
        <v xml:space="preserve"> - </v>
      </c>
      <c r="CF91" s="99" t="str">
        <f t="shared" ca="1" si="205"/>
        <v xml:space="preserve"> - </v>
      </c>
      <c r="CG91" s="99" t="str">
        <f t="shared" ca="1" si="206"/>
        <v xml:space="preserve"> - </v>
      </c>
      <c r="CH91" s="97" t="str">
        <f t="shared" ca="1" si="207"/>
        <v>-</v>
      </c>
      <c r="CI91" s="97" t="str">
        <f t="shared" ca="1" si="208"/>
        <v>-</v>
      </c>
      <c r="CJ91" s="97" t="str">
        <f t="shared" ca="1" si="209"/>
        <v>-</v>
      </c>
      <c r="CK91" s="97" t="str">
        <f t="shared" ca="1" si="210"/>
        <v>-</v>
      </c>
      <c r="CL91" s="97" t="str">
        <f t="shared" ca="1" si="211"/>
        <v>-</v>
      </c>
      <c r="CM91" s="97" t="str">
        <f t="shared" ca="1" si="212"/>
        <v>-</v>
      </c>
      <c r="CN91" s="97" t="str">
        <f t="shared" ca="1" si="213"/>
        <v>-</v>
      </c>
      <c r="CO91" s="97" t="str">
        <f t="shared" ca="1" si="214"/>
        <v>-</v>
      </c>
      <c r="CP91" s="97" t="str">
        <f t="shared" ca="1" si="215"/>
        <v>-</v>
      </c>
      <c r="CQ91" s="97" t="str">
        <f t="shared" ca="1" si="216"/>
        <v>-</v>
      </c>
      <c r="CR91" s="97" t="str">
        <f t="shared" ca="1" si="217"/>
        <v>-</v>
      </c>
      <c r="CS91" s="97" t="str">
        <f t="shared" ca="1" si="218"/>
        <v>-</v>
      </c>
      <c r="CT91" s="97" t="str">
        <f t="shared" ca="1" si="219"/>
        <v>-</v>
      </c>
      <c r="CU91" s="97" t="str">
        <f t="shared" ca="1" si="220"/>
        <v>-</v>
      </c>
      <c r="CV91" s="97" t="str">
        <f t="shared" ca="1" si="221"/>
        <v>-</v>
      </c>
      <c r="CW91" s="97" t="str">
        <f t="shared" ca="1" si="222"/>
        <v>-</v>
      </c>
      <c r="CX91" s="97" t="str">
        <f t="shared" ca="1" si="223"/>
        <v>-</v>
      </c>
      <c r="CY91" s="97" t="str">
        <f t="shared" ca="1" si="224"/>
        <v>-</v>
      </c>
      <c r="CZ91" s="97" t="str">
        <f t="shared" ca="1" si="225"/>
        <v>-</v>
      </c>
      <c r="DA91" s="97" t="str">
        <f t="shared" ca="1" si="226"/>
        <v>-</v>
      </c>
      <c r="DB91" s="97" t="str">
        <f t="shared" ca="1" si="227"/>
        <v>-</v>
      </c>
      <c r="DC91" s="97" t="str">
        <f t="shared" ca="1" si="228"/>
        <v>-</v>
      </c>
      <c r="DD91" s="97" t="str">
        <f t="shared" ca="1" si="229"/>
        <v>-</v>
      </c>
      <c r="DE91" s="97" t="str">
        <f t="shared" ca="1" si="230"/>
        <v>-</v>
      </c>
      <c r="DF91" s="97" t="str">
        <f t="shared" ca="1" si="231"/>
        <v>-</v>
      </c>
      <c r="DG91" s="97" t="str">
        <f t="shared" ca="1" si="232"/>
        <v>-</v>
      </c>
      <c r="DH91" s="97" t="str">
        <f t="shared" ca="1" si="233"/>
        <v>-</v>
      </c>
      <c r="DI91" s="97" t="str">
        <f t="shared" ca="1" si="234"/>
        <v>-</v>
      </c>
      <c r="DJ91" s="97" t="str">
        <f t="shared" ca="1" si="235"/>
        <v>-</v>
      </c>
      <c r="DK91" s="97" t="str">
        <f t="shared" ca="1" si="236"/>
        <v>-</v>
      </c>
      <c r="DL91" s="97" t="str">
        <f t="shared" ca="1" si="237"/>
        <v>-</v>
      </c>
      <c r="DM91" s="97" t="str">
        <f t="shared" ca="1" si="238"/>
        <v>-</v>
      </c>
      <c r="DN91" s="97">
        <v>91</v>
      </c>
      <c r="DT91" s="97" t="str">
        <f t="shared" ca="1" si="239"/>
        <v>-</v>
      </c>
      <c r="DU91" s="97" t="str">
        <f t="shared" ca="1" si="240"/>
        <v>-</v>
      </c>
      <c r="DV91" s="97" t="str">
        <f t="shared" ca="1" si="241"/>
        <v>-</v>
      </c>
      <c r="DW91" s="97" t="str">
        <f t="shared" ca="1" si="242"/>
        <v>-</v>
      </c>
      <c r="DX91" s="97" t="str">
        <f t="shared" ca="1" si="243"/>
        <v>-</v>
      </c>
      <c r="DY91" s="97" t="e">
        <f t="shared" ca="1" si="179"/>
        <v>#REF!</v>
      </c>
      <c r="DZ91" s="97" t="str">
        <f t="shared" si="180"/>
        <v>Minor Retrofit</v>
      </c>
      <c r="EA91" s="97" t="e">
        <f t="shared" ca="1" si="244"/>
        <v>#REF!</v>
      </c>
      <c r="EB91" s="97">
        <f t="shared" si="245"/>
        <v>86</v>
      </c>
      <c r="EC91" s="97">
        <f>Calculation!$W$376</f>
        <v>1</v>
      </c>
      <c r="ED91" s="97" t="str">
        <f t="shared" ca="1" si="246"/>
        <v>-</v>
      </c>
      <c r="EE91" s="97" t="str">
        <f t="shared" ca="1" si="247"/>
        <v>-</v>
      </c>
      <c r="EF91" s="97" t="str">
        <f t="shared" ca="1" si="248"/>
        <v>-</v>
      </c>
      <c r="EG91" s="97" t="str">
        <f t="shared" ca="1" si="249"/>
        <v>-</v>
      </c>
      <c r="EH91" s="97" t="str">
        <f t="shared" ca="1" si="250"/>
        <v>-</v>
      </c>
      <c r="EI91" s="97">
        <f t="shared" ca="1" si="251"/>
        <v>0</v>
      </c>
      <c r="EJ91" s="97">
        <f t="shared" ca="1" si="264"/>
        <v>0</v>
      </c>
      <c r="EK91" s="97" t="str">
        <f t="shared" ca="1" si="252"/>
        <v>00</v>
      </c>
      <c r="EL91" s="97" t="e">
        <f t="shared" ca="1" si="253"/>
        <v>#REF!</v>
      </c>
      <c r="EN91" s="97">
        <v>8.6000000000000007E-6</v>
      </c>
      <c r="EP91" s="97">
        <v>86</v>
      </c>
      <c r="EQ91" s="97">
        <f t="array" aca="1" ref="EQ91" ca="1">MAX(IF($EI$6:$EI$365&lt;EQ90,$EI$6:$EI$365,""))</f>
        <v>0</v>
      </c>
      <c r="ER91" s="97">
        <f t="shared" ca="1" si="254"/>
        <v>0</v>
      </c>
      <c r="ES91" s="97" t="e">
        <f t="shared" ca="1" si="258"/>
        <v>#REF!</v>
      </c>
      <c r="ET91" s="97">
        <f t="shared" ca="1" si="255"/>
        <v>0</v>
      </c>
      <c r="EU91" s="97">
        <f t="shared" ca="1" si="256"/>
        <v>0</v>
      </c>
      <c r="EV91" s="97">
        <f t="shared" ca="1" si="181"/>
        <v>1</v>
      </c>
      <c r="EY91" s="97" t="e">
        <f ca="1">INDEX('MCA-INPUT'!$C$28:$F$42,MATCH(MCA!E91,'MCA-INPUT'!$B$28:$B$42,0),MATCH(MCA!B91,'MCA-INPUT'!$C$27:$F$27,0))</f>
        <v>#REF!</v>
      </c>
      <c r="FU91" s="109" t="e">
        <f t="shared" ca="1" si="182"/>
        <v>#REF!</v>
      </c>
      <c r="FV91" s="109" t="e">
        <f t="shared" ca="1" si="183"/>
        <v>#REF!</v>
      </c>
      <c r="FW91" s="110" t="e">
        <f t="shared" ca="1" si="174"/>
        <v>#REF!</v>
      </c>
      <c r="FX91" s="110"/>
      <c r="FY91" s="97" t="e">
        <f t="shared" ca="1" si="257"/>
        <v>#REF!</v>
      </c>
      <c r="FZ91" s="97" t="str">
        <f ca="1">IF(ISERROR(VLOOKUP(FY91,'MCA-INPUT'!$B$45:$F$54,1,FALSE)),"No","Yes")</f>
        <v>No</v>
      </c>
      <c r="GA91" s="109" t="e">
        <f ca="1"/>
        <v>#REF!</v>
      </c>
    </row>
    <row r="92" spans="1:183" x14ac:dyDescent="0.25">
      <c r="A92" s="96">
        <v>87</v>
      </c>
      <c r="B92" s="96" t="s">
        <v>3</v>
      </c>
      <c r="C92" s="106" t="e">
        <f t="shared" ca="1" si="263"/>
        <v>#REF!</v>
      </c>
      <c r="D92" s="107" t="e">
        <f t="shared" ca="1" si="263"/>
        <v>#REF!</v>
      </c>
      <c r="E92" s="96" t="e">
        <f t="shared" ca="1" si="263"/>
        <v>#REF!</v>
      </c>
      <c r="F92" s="96" t="s">
        <v>4</v>
      </c>
      <c r="G92" s="96" t="e">
        <f t="shared" ca="1" si="184"/>
        <v>#REF!</v>
      </c>
      <c r="H92" s="108" t="e">
        <f t="shared" ca="1" si="266"/>
        <v>#REF!</v>
      </c>
      <c r="I92" s="108" t="e">
        <f t="shared" ca="1" si="266"/>
        <v>#REF!</v>
      </c>
      <c r="J92" s="108" t="e">
        <f t="shared" ca="1" si="266"/>
        <v>#REF!</v>
      </c>
      <c r="K92" s="108" t="e">
        <f t="shared" ca="1" si="266"/>
        <v>#REF!</v>
      </c>
      <c r="L92" s="108" t="e">
        <f t="shared" ca="1" si="266"/>
        <v>#REF!</v>
      </c>
      <c r="M92" s="108" t="e">
        <f t="shared" ca="1" si="266"/>
        <v>#REF!</v>
      </c>
      <c r="N92" s="108" t="e">
        <f t="shared" ca="1" si="266"/>
        <v>#REF!</v>
      </c>
      <c r="O92" s="108" t="e">
        <f t="shared" ca="1" si="266"/>
        <v>#REF!</v>
      </c>
      <c r="P92" s="108" t="e">
        <f t="shared" ca="1" si="266"/>
        <v>#REF!</v>
      </c>
      <c r="Q92" s="108" t="e">
        <f t="shared" ca="1" si="266"/>
        <v>#REF!</v>
      </c>
      <c r="R92" s="108" t="e">
        <f t="shared" ca="1" si="266"/>
        <v>#REF!</v>
      </c>
      <c r="S92" s="108" t="e">
        <f t="shared" ca="1" si="266"/>
        <v>#REF!</v>
      </c>
      <c r="T92" s="108" t="e">
        <f t="shared" ca="1" si="266"/>
        <v>#REF!</v>
      </c>
      <c r="U92" s="108" t="e">
        <f t="shared" ca="1" si="266"/>
        <v>#REF!</v>
      </c>
      <c r="V92" s="108" t="e">
        <f t="shared" ca="1" si="266"/>
        <v>#REF!</v>
      </c>
      <c r="W92" s="108" t="e">
        <f t="shared" ca="1" si="266"/>
        <v>#REF!</v>
      </c>
      <c r="X92" s="108" t="e">
        <f t="shared" ca="1" si="265"/>
        <v>#REF!</v>
      </c>
      <c r="Y92" s="108" t="e">
        <f t="shared" ca="1" si="265"/>
        <v>#REF!</v>
      </c>
      <c r="Z92" s="108" t="e">
        <f t="shared" ca="1" si="265"/>
        <v>#REF!</v>
      </c>
      <c r="AA92" s="108" t="e">
        <f t="shared" ca="1" si="265"/>
        <v>#REF!</v>
      </c>
      <c r="AB92" s="108" t="e">
        <f t="shared" ca="1" si="265"/>
        <v>#REF!</v>
      </c>
      <c r="AC92" s="108" t="e">
        <f t="shared" ca="1" si="265"/>
        <v>#REF!</v>
      </c>
      <c r="AD92" s="108" t="e">
        <f t="shared" ca="1" si="265"/>
        <v>#REF!</v>
      </c>
      <c r="AE92" s="108" t="e">
        <f t="shared" ca="1" si="265"/>
        <v>#REF!</v>
      </c>
      <c r="AF92" s="108" t="e">
        <f t="shared" ca="1" si="265"/>
        <v>#REF!</v>
      </c>
      <c r="AG92" s="108" t="e">
        <f t="shared" ca="1" si="265"/>
        <v>#REF!</v>
      </c>
      <c r="AH92" s="108" t="e">
        <f t="shared" ca="1" si="265"/>
        <v>#REF!</v>
      </c>
      <c r="AI92" s="108" t="e">
        <f t="shared" ca="1" si="265"/>
        <v>#REF!</v>
      </c>
      <c r="AJ92" s="108" t="e">
        <f t="shared" ca="1" si="265"/>
        <v>#REF!</v>
      </c>
      <c r="AK92" s="108" t="e">
        <f t="shared" ca="1" si="265"/>
        <v>#REF!</v>
      </c>
      <c r="AL92" s="108" t="e">
        <f t="shared" ca="1" si="265"/>
        <v>#REF!</v>
      </c>
      <c r="AM92" s="108" t="e">
        <f t="shared" ca="1" si="262"/>
        <v>#REF!</v>
      </c>
      <c r="AN92" s="108" t="e">
        <f t="shared" ca="1" si="262"/>
        <v>#REF!</v>
      </c>
      <c r="AO92" s="108" t="e">
        <f t="shared" ca="1" si="262"/>
        <v>#REF!</v>
      </c>
      <c r="AP92" s="108" t="e">
        <f t="shared" ca="1" si="262"/>
        <v>#REF!</v>
      </c>
      <c r="AQ92" s="108" t="e">
        <f t="shared" ca="1" si="262"/>
        <v>#REF!</v>
      </c>
      <c r="AR92" s="108" t="e">
        <f t="shared" ca="1" si="262"/>
        <v>#REF!</v>
      </c>
      <c r="AS92" s="108" t="e">
        <f t="shared" ca="1" si="262"/>
        <v>#REF!</v>
      </c>
      <c r="AT92" s="108" t="e">
        <f t="shared" ca="1" si="262"/>
        <v>#REF!</v>
      </c>
      <c r="AU92" s="108" t="e">
        <f t="shared" ca="1" si="262"/>
        <v>#REF!</v>
      </c>
      <c r="AV92" s="108" t="e">
        <f t="shared" ca="1" si="262"/>
        <v>#REF!</v>
      </c>
      <c r="AW92" s="108" t="e">
        <f t="shared" ca="1" si="262"/>
        <v>#REF!</v>
      </c>
      <c r="AX92" s="108" t="e">
        <f t="shared" ca="1" si="262"/>
        <v>#REF!</v>
      </c>
      <c r="AY92" s="108" t="e">
        <f t="shared" ca="1" si="262"/>
        <v>#REF!</v>
      </c>
      <c r="AZ92" s="108" t="e">
        <f t="shared" ca="1" si="262"/>
        <v>#REF!</v>
      </c>
      <c r="BA92" s="108" t="e">
        <f t="shared" ca="1" si="262"/>
        <v>#REF!</v>
      </c>
      <c r="BB92" s="108" t="e">
        <f t="shared" ca="1" si="262"/>
        <v>#REF!</v>
      </c>
      <c r="BC92" s="108" t="e">
        <f t="shared" ca="1" si="261"/>
        <v>#REF!</v>
      </c>
      <c r="BD92" s="108" t="e">
        <f t="shared" ca="1" si="261"/>
        <v>#REF!</v>
      </c>
      <c r="BE92" s="108" t="e">
        <f t="shared" ca="1" si="261"/>
        <v>#REF!</v>
      </c>
      <c r="BF92" s="108" t="e">
        <f t="shared" ca="1" si="261"/>
        <v>#REF!</v>
      </c>
      <c r="BG92" s="108" t="e">
        <f t="shared" ca="1" si="261"/>
        <v>#REF!</v>
      </c>
      <c r="BH92" s="108" t="e">
        <f t="shared" ca="1" si="261"/>
        <v>#REF!</v>
      </c>
      <c r="BI92" s="108" t="e">
        <f t="shared" ca="1" si="261"/>
        <v>#REF!</v>
      </c>
      <c r="BL92" s="97" t="str">
        <f t="shared" ca="1" si="185"/>
        <v>-</v>
      </c>
      <c r="BM92" s="97" t="str">
        <f t="shared" ca="1" si="186"/>
        <v>-</v>
      </c>
      <c r="BN92" s="97" t="str">
        <f t="shared" ca="1" si="187"/>
        <v>-</v>
      </c>
      <c r="BO92" s="97" t="str">
        <f t="shared" ca="1" si="188"/>
        <v>-</v>
      </c>
      <c r="BP92" s="99" t="str">
        <f t="shared" ca="1" si="189"/>
        <v xml:space="preserve"> - </v>
      </c>
      <c r="BQ92" s="99" t="str">
        <f t="shared" ca="1" si="190"/>
        <v xml:space="preserve"> - </v>
      </c>
      <c r="BR92" s="97" t="str">
        <f t="shared" ca="1" si="191"/>
        <v>-</v>
      </c>
      <c r="BS92" s="97" t="str">
        <f t="shared" ca="1" si="192"/>
        <v>-</v>
      </c>
      <c r="BT92" s="97" t="str">
        <f t="shared" ca="1" si="193"/>
        <v>-</v>
      </c>
      <c r="BU92" s="97" t="str">
        <f t="shared" ca="1" si="194"/>
        <v>-</v>
      </c>
      <c r="BV92" s="97" t="str">
        <f t="shared" ca="1" si="195"/>
        <v>-</v>
      </c>
      <c r="BW92" s="97" t="str">
        <f t="shared" ca="1" si="196"/>
        <v>-</v>
      </c>
      <c r="BX92" s="99" t="str">
        <f t="shared" ca="1" si="197"/>
        <v xml:space="preserve"> - </v>
      </c>
      <c r="BY92" s="99" t="str">
        <f t="shared" ca="1" si="198"/>
        <v xml:space="preserve"> - </v>
      </c>
      <c r="BZ92" s="97" t="str">
        <f t="shared" ca="1" si="199"/>
        <v>-</v>
      </c>
      <c r="CA92" s="97" t="str">
        <f t="shared" ca="1" si="200"/>
        <v>-</v>
      </c>
      <c r="CB92" s="99" t="str">
        <f t="shared" ca="1" si="201"/>
        <v xml:space="preserve"> - </v>
      </c>
      <c r="CC92" s="99" t="str">
        <f t="shared" ca="1" si="202"/>
        <v xml:space="preserve"> - </v>
      </c>
      <c r="CD92" s="99" t="str">
        <f t="shared" ca="1" si="203"/>
        <v xml:space="preserve"> - </v>
      </c>
      <c r="CE92" s="99" t="str">
        <f t="shared" ca="1" si="204"/>
        <v xml:space="preserve"> - </v>
      </c>
      <c r="CF92" s="99" t="str">
        <f t="shared" ca="1" si="205"/>
        <v xml:space="preserve"> - </v>
      </c>
      <c r="CG92" s="99" t="str">
        <f t="shared" ca="1" si="206"/>
        <v xml:space="preserve"> - </v>
      </c>
      <c r="CH92" s="97" t="str">
        <f t="shared" ca="1" si="207"/>
        <v>-</v>
      </c>
      <c r="CI92" s="97" t="str">
        <f t="shared" ca="1" si="208"/>
        <v>-</v>
      </c>
      <c r="CJ92" s="97" t="str">
        <f t="shared" ca="1" si="209"/>
        <v>-</v>
      </c>
      <c r="CK92" s="97" t="str">
        <f t="shared" ca="1" si="210"/>
        <v>-</v>
      </c>
      <c r="CL92" s="97" t="str">
        <f t="shared" ca="1" si="211"/>
        <v>-</v>
      </c>
      <c r="CM92" s="97" t="str">
        <f t="shared" ca="1" si="212"/>
        <v>-</v>
      </c>
      <c r="CN92" s="97" t="str">
        <f t="shared" ca="1" si="213"/>
        <v>-</v>
      </c>
      <c r="CO92" s="97" t="str">
        <f t="shared" ca="1" si="214"/>
        <v>-</v>
      </c>
      <c r="CP92" s="97" t="str">
        <f t="shared" ca="1" si="215"/>
        <v>-</v>
      </c>
      <c r="CQ92" s="97" t="str">
        <f t="shared" ca="1" si="216"/>
        <v>-</v>
      </c>
      <c r="CR92" s="97" t="str">
        <f t="shared" ca="1" si="217"/>
        <v>-</v>
      </c>
      <c r="CS92" s="97" t="str">
        <f t="shared" ca="1" si="218"/>
        <v>-</v>
      </c>
      <c r="CT92" s="97" t="str">
        <f t="shared" ca="1" si="219"/>
        <v>-</v>
      </c>
      <c r="CU92" s="97" t="str">
        <f t="shared" ca="1" si="220"/>
        <v>-</v>
      </c>
      <c r="CV92" s="97" t="str">
        <f t="shared" ca="1" si="221"/>
        <v>-</v>
      </c>
      <c r="CW92" s="97" t="str">
        <f t="shared" ca="1" si="222"/>
        <v>-</v>
      </c>
      <c r="CX92" s="97" t="str">
        <f t="shared" ca="1" si="223"/>
        <v>-</v>
      </c>
      <c r="CY92" s="97" t="str">
        <f t="shared" ca="1" si="224"/>
        <v>-</v>
      </c>
      <c r="CZ92" s="97" t="str">
        <f t="shared" ca="1" si="225"/>
        <v>-</v>
      </c>
      <c r="DA92" s="97" t="str">
        <f t="shared" ca="1" si="226"/>
        <v>-</v>
      </c>
      <c r="DB92" s="97" t="str">
        <f t="shared" ca="1" si="227"/>
        <v>-</v>
      </c>
      <c r="DC92" s="97" t="str">
        <f t="shared" ca="1" si="228"/>
        <v>-</v>
      </c>
      <c r="DD92" s="97" t="str">
        <f t="shared" ca="1" si="229"/>
        <v>-</v>
      </c>
      <c r="DE92" s="97" t="str">
        <f t="shared" ca="1" si="230"/>
        <v>-</v>
      </c>
      <c r="DF92" s="97" t="str">
        <f t="shared" ca="1" si="231"/>
        <v>-</v>
      </c>
      <c r="DG92" s="97" t="str">
        <f t="shared" ca="1" si="232"/>
        <v>-</v>
      </c>
      <c r="DH92" s="97" t="str">
        <f t="shared" ca="1" si="233"/>
        <v>-</v>
      </c>
      <c r="DI92" s="97" t="str">
        <f t="shared" ca="1" si="234"/>
        <v>-</v>
      </c>
      <c r="DJ92" s="97" t="str">
        <f t="shared" ca="1" si="235"/>
        <v>-</v>
      </c>
      <c r="DK92" s="97" t="str">
        <f t="shared" ca="1" si="236"/>
        <v>-</v>
      </c>
      <c r="DL92" s="97" t="str">
        <f t="shared" ca="1" si="237"/>
        <v>-</v>
      </c>
      <c r="DM92" s="97" t="str">
        <f t="shared" ca="1" si="238"/>
        <v>-</v>
      </c>
      <c r="DN92" s="97">
        <v>92</v>
      </c>
      <c r="DT92" s="97" t="str">
        <f t="shared" ca="1" si="239"/>
        <v>-</v>
      </c>
      <c r="DU92" s="97" t="str">
        <f t="shared" ca="1" si="240"/>
        <v>-</v>
      </c>
      <c r="DV92" s="97" t="str">
        <f t="shared" ca="1" si="241"/>
        <v>-</v>
      </c>
      <c r="DW92" s="97" t="str">
        <f t="shared" ca="1" si="242"/>
        <v>-</v>
      </c>
      <c r="DX92" s="97" t="str">
        <f t="shared" ca="1" si="243"/>
        <v>-</v>
      </c>
      <c r="DY92" s="97" t="e">
        <f t="shared" ca="1" si="179"/>
        <v>#REF!</v>
      </c>
      <c r="DZ92" s="97" t="str">
        <f t="shared" si="180"/>
        <v>Minor Retrofit</v>
      </c>
      <c r="EA92" s="97" t="e">
        <f t="shared" ca="1" si="244"/>
        <v>#REF!</v>
      </c>
      <c r="EB92" s="97">
        <f t="shared" si="245"/>
        <v>87</v>
      </c>
      <c r="EC92" s="97">
        <f>Calculation!$W$376</f>
        <v>1</v>
      </c>
      <c r="ED92" s="97" t="str">
        <f t="shared" ca="1" si="246"/>
        <v>-</v>
      </c>
      <c r="EE92" s="97" t="str">
        <f t="shared" ca="1" si="247"/>
        <v>-</v>
      </c>
      <c r="EF92" s="97" t="str">
        <f t="shared" ca="1" si="248"/>
        <v>-</v>
      </c>
      <c r="EG92" s="97" t="str">
        <f t="shared" ca="1" si="249"/>
        <v>-</v>
      </c>
      <c r="EH92" s="97" t="str">
        <f t="shared" ca="1" si="250"/>
        <v>-</v>
      </c>
      <c r="EI92" s="97">
        <f t="shared" ca="1" si="251"/>
        <v>0</v>
      </c>
      <c r="EJ92" s="97">
        <f t="shared" ca="1" si="264"/>
        <v>0</v>
      </c>
      <c r="EK92" s="97" t="str">
        <f t="shared" ca="1" si="252"/>
        <v>00</v>
      </c>
      <c r="EL92" s="97" t="e">
        <f t="shared" ca="1" si="253"/>
        <v>#REF!</v>
      </c>
      <c r="EN92" s="97">
        <v>8.6999999999999997E-6</v>
      </c>
      <c r="EP92" s="97">
        <v>87</v>
      </c>
      <c r="EQ92" s="97">
        <f t="array" aca="1" ref="EQ92" ca="1">MAX(IF($EI$6:$EI$365&lt;EQ91,$EI$6:$EI$365,""))</f>
        <v>0</v>
      </c>
      <c r="ER92" s="97">
        <f t="shared" ca="1" si="254"/>
        <v>0</v>
      </c>
      <c r="ES92" s="97" t="e">
        <f t="shared" ca="1" si="258"/>
        <v>#REF!</v>
      </c>
      <c r="ET92" s="97">
        <f t="shared" ca="1" si="255"/>
        <v>0</v>
      </c>
      <c r="EU92" s="97">
        <f t="shared" ca="1" si="256"/>
        <v>0</v>
      </c>
      <c r="EV92" s="97">
        <f t="shared" ca="1" si="181"/>
        <v>1</v>
      </c>
      <c r="EY92" s="97" t="e">
        <f ca="1">INDEX('MCA-INPUT'!$C$28:$F$42,MATCH(MCA!E92,'MCA-INPUT'!$B$28:$B$42,0),MATCH(MCA!B92,'MCA-INPUT'!$C$27:$F$27,0))</f>
        <v>#REF!</v>
      </c>
      <c r="FU92" s="109" t="e">
        <f t="shared" ca="1" si="182"/>
        <v>#REF!</v>
      </c>
      <c r="FV92" s="109" t="e">
        <f t="shared" ca="1" si="183"/>
        <v>#REF!</v>
      </c>
      <c r="FW92" s="110" t="e">
        <f t="shared" ca="1" si="174"/>
        <v>#REF!</v>
      </c>
      <c r="FX92" s="110"/>
      <c r="FY92" s="97" t="e">
        <f t="shared" ca="1" si="257"/>
        <v>#REF!</v>
      </c>
      <c r="FZ92" s="97" t="str">
        <f ca="1">IF(ISERROR(VLOOKUP(FY92,'MCA-INPUT'!$B$45:$F$54,1,FALSE)),"No","Yes")</f>
        <v>No</v>
      </c>
      <c r="GA92" s="109" t="e">
        <f ca="1"/>
        <v>#REF!</v>
      </c>
    </row>
    <row r="93" spans="1:183" x14ac:dyDescent="0.25">
      <c r="A93" s="96">
        <v>88</v>
      </c>
      <c r="B93" s="96" t="s">
        <v>3</v>
      </c>
      <c r="C93" s="106" t="e">
        <f t="shared" ca="1" si="263"/>
        <v>#REF!</v>
      </c>
      <c r="D93" s="107" t="e">
        <f t="shared" ca="1" si="263"/>
        <v>#REF!</v>
      </c>
      <c r="E93" s="96" t="e">
        <f t="shared" ca="1" si="263"/>
        <v>#REF!</v>
      </c>
      <c r="F93" s="96" t="s">
        <v>4</v>
      </c>
      <c r="G93" s="96" t="e">
        <f t="shared" ca="1" si="184"/>
        <v>#REF!</v>
      </c>
      <c r="H93" s="108" t="e">
        <f t="shared" ca="1" si="266"/>
        <v>#REF!</v>
      </c>
      <c r="I93" s="108" t="e">
        <f t="shared" ca="1" si="266"/>
        <v>#REF!</v>
      </c>
      <c r="J93" s="108" t="e">
        <f t="shared" ca="1" si="266"/>
        <v>#REF!</v>
      </c>
      <c r="K93" s="108" t="e">
        <f t="shared" ca="1" si="266"/>
        <v>#REF!</v>
      </c>
      <c r="L93" s="108" t="e">
        <f t="shared" ca="1" si="266"/>
        <v>#REF!</v>
      </c>
      <c r="M93" s="108" t="e">
        <f t="shared" ca="1" si="266"/>
        <v>#REF!</v>
      </c>
      <c r="N93" s="108" t="e">
        <f t="shared" ca="1" si="266"/>
        <v>#REF!</v>
      </c>
      <c r="O93" s="108" t="e">
        <f t="shared" ca="1" si="266"/>
        <v>#REF!</v>
      </c>
      <c r="P93" s="108" t="e">
        <f t="shared" ca="1" si="266"/>
        <v>#REF!</v>
      </c>
      <c r="Q93" s="108" t="e">
        <f t="shared" ca="1" si="266"/>
        <v>#REF!</v>
      </c>
      <c r="R93" s="108" t="e">
        <f t="shared" ca="1" si="266"/>
        <v>#REF!</v>
      </c>
      <c r="S93" s="108" t="e">
        <f t="shared" ca="1" si="266"/>
        <v>#REF!</v>
      </c>
      <c r="T93" s="108" t="e">
        <f t="shared" ca="1" si="266"/>
        <v>#REF!</v>
      </c>
      <c r="U93" s="108" t="e">
        <f t="shared" ca="1" si="266"/>
        <v>#REF!</v>
      </c>
      <c r="V93" s="108" t="e">
        <f t="shared" ca="1" si="266"/>
        <v>#REF!</v>
      </c>
      <c r="W93" s="108" t="e">
        <f t="shared" ca="1" si="266"/>
        <v>#REF!</v>
      </c>
      <c r="X93" s="108" t="e">
        <f t="shared" ca="1" si="265"/>
        <v>#REF!</v>
      </c>
      <c r="Y93" s="108" t="e">
        <f t="shared" ca="1" si="265"/>
        <v>#REF!</v>
      </c>
      <c r="Z93" s="108" t="e">
        <f t="shared" ca="1" si="265"/>
        <v>#REF!</v>
      </c>
      <c r="AA93" s="108" t="e">
        <f t="shared" ca="1" si="265"/>
        <v>#REF!</v>
      </c>
      <c r="AB93" s="108" t="e">
        <f t="shared" ca="1" si="265"/>
        <v>#REF!</v>
      </c>
      <c r="AC93" s="108" t="e">
        <f t="shared" ca="1" si="265"/>
        <v>#REF!</v>
      </c>
      <c r="AD93" s="108" t="e">
        <f t="shared" ca="1" si="265"/>
        <v>#REF!</v>
      </c>
      <c r="AE93" s="108" t="e">
        <f t="shared" ca="1" si="265"/>
        <v>#REF!</v>
      </c>
      <c r="AF93" s="108" t="e">
        <f t="shared" ca="1" si="265"/>
        <v>#REF!</v>
      </c>
      <c r="AG93" s="108" t="e">
        <f t="shared" ca="1" si="265"/>
        <v>#REF!</v>
      </c>
      <c r="AH93" s="108" t="e">
        <f t="shared" ca="1" si="265"/>
        <v>#REF!</v>
      </c>
      <c r="AI93" s="108" t="e">
        <f t="shared" ca="1" si="265"/>
        <v>#REF!</v>
      </c>
      <c r="AJ93" s="108" t="e">
        <f t="shared" ca="1" si="265"/>
        <v>#REF!</v>
      </c>
      <c r="AK93" s="108" t="e">
        <f t="shared" ca="1" si="265"/>
        <v>#REF!</v>
      </c>
      <c r="AL93" s="108" t="e">
        <f t="shared" ca="1" si="265"/>
        <v>#REF!</v>
      </c>
      <c r="AM93" s="108" t="e">
        <f t="shared" ca="1" si="262"/>
        <v>#REF!</v>
      </c>
      <c r="AN93" s="108" t="e">
        <f t="shared" ca="1" si="262"/>
        <v>#REF!</v>
      </c>
      <c r="AO93" s="108" t="e">
        <f t="shared" ca="1" si="262"/>
        <v>#REF!</v>
      </c>
      <c r="AP93" s="108" t="e">
        <f t="shared" ca="1" si="262"/>
        <v>#REF!</v>
      </c>
      <c r="AQ93" s="108" t="e">
        <f t="shared" ca="1" si="262"/>
        <v>#REF!</v>
      </c>
      <c r="AR93" s="108" t="e">
        <f t="shared" ca="1" si="262"/>
        <v>#REF!</v>
      </c>
      <c r="AS93" s="108" t="e">
        <f t="shared" ca="1" si="262"/>
        <v>#REF!</v>
      </c>
      <c r="AT93" s="108" t="e">
        <f t="shared" ca="1" si="262"/>
        <v>#REF!</v>
      </c>
      <c r="AU93" s="108" t="e">
        <f t="shared" ca="1" si="262"/>
        <v>#REF!</v>
      </c>
      <c r="AV93" s="108" t="e">
        <f t="shared" ca="1" si="262"/>
        <v>#REF!</v>
      </c>
      <c r="AW93" s="108" t="e">
        <f t="shared" ca="1" si="262"/>
        <v>#REF!</v>
      </c>
      <c r="AX93" s="108" t="e">
        <f t="shared" ca="1" si="262"/>
        <v>#REF!</v>
      </c>
      <c r="AY93" s="108" t="e">
        <f t="shared" ca="1" si="262"/>
        <v>#REF!</v>
      </c>
      <c r="AZ93" s="108" t="e">
        <f t="shared" ca="1" si="262"/>
        <v>#REF!</v>
      </c>
      <c r="BA93" s="108" t="e">
        <f t="shared" ca="1" si="262"/>
        <v>#REF!</v>
      </c>
      <c r="BB93" s="108" t="e">
        <f t="shared" ref="BB93:BI108" ca="1" si="267">IF($D93=0,"-",(INDIRECT(CONCATENATE($C$1,"Projection_",$B93,"'!",BB$2,$DN93)))*$EY93)</f>
        <v>#REF!</v>
      </c>
      <c r="BC93" s="108" t="e">
        <f t="shared" ca="1" si="267"/>
        <v>#REF!</v>
      </c>
      <c r="BD93" s="108" t="e">
        <f t="shared" ca="1" si="267"/>
        <v>#REF!</v>
      </c>
      <c r="BE93" s="108" t="e">
        <f t="shared" ca="1" si="267"/>
        <v>#REF!</v>
      </c>
      <c r="BF93" s="108" t="e">
        <f t="shared" ca="1" si="267"/>
        <v>#REF!</v>
      </c>
      <c r="BG93" s="108" t="e">
        <f t="shared" ca="1" si="267"/>
        <v>#REF!</v>
      </c>
      <c r="BH93" s="108" t="e">
        <f t="shared" ca="1" si="267"/>
        <v>#REF!</v>
      </c>
      <c r="BI93" s="108" t="e">
        <f t="shared" ca="1" si="267"/>
        <v>#REF!</v>
      </c>
      <c r="BL93" s="97" t="str">
        <f t="shared" ca="1" si="185"/>
        <v>-</v>
      </c>
      <c r="BM93" s="97" t="str">
        <f t="shared" ca="1" si="186"/>
        <v>-</v>
      </c>
      <c r="BN93" s="97" t="str">
        <f t="shared" ca="1" si="187"/>
        <v>-</v>
      </c>
      <c r="BO93" s="97" t="str">
        <f t="shared" ca="1" si="188"/>
        <v>-</v>
      </c>
      <c r="BP93" s="99" t="str">
        <f t="shared" ca="1" si="189"/>
        <v xml:space="preserve"> - </v>
      </c>
      <c r="BQ93" s="99" t="str">
        <f t="shared" ca="1" si="190"/>
        <v xml:space="preserve"> - </v>
      </c>
      <c r="BR93" s="97" t="str">
        <f t="shared" ca="1" si="191"/>
        <v>-</v>
      </c>
      <c r="BS93" s="97" t="str">
        <f t="shared" ca="1" si="192"/>
        <v>-</v>
      </c>
      <c r="BT93" s="97" t="str">
        <f t="shared" ca="1" si="193"/>
        <v>-</v>
      </c>
      <c r="BU93" s="97" t="str">
        <f t="shared" ca="1" si="194"/>
        <v>-</v>
      </c>
      <c r="BV93" s="97" t="str">
        <f t="shared" ca="1" si="195"/>
        <v>-</v>
      </c>
      <c r="BW93" s="97" t="str">
        <f t="shared" ca="1" si="196"/>
        <v>-</v>
      </c>
      <c r="BX93" s="99" t="str">
        <f t="shared" ca="1" si="197"/>
        <v xml:space="preserve"> - </v>
      </c>
      <c r="BY93" s="99" t="str">
        <f t="shared" ca="1" si="198"/>
        <v xml:space="preserve"> - </v>
      </c>
      <c r="BZ93" s="97" t="str">
        <f t="shared" ca="1" si="199"/>
        <v>-</v>
      </c>
      <c r="CA93" s="97" t="str">
        <f t="shared" ca="1" si="200"/>
        <v>-</v>
      </c>
      <c r="CB93" s="99" t="str">
        <f t="shared" ca="1" si="201"/>
        <v xml:space="preserve"> - </v>
      </c>
      <c r="CC93" s="99" t="str">
        <f t="shared" ca="1" si="202"/>
        <v xml:space="preserve"> - </v>
      </c>
      <c r="CD93" s="99" t="str">
        <f t="shared" ca="1" si="203"/>
        <v xml:space="preserve"> - </v>
      </c>
      <c r="CE93" s="99" t="str">
        <f t="shared" ca="1" si="204"/>
        <v xml:space="preserve"> - </v>
      </c>
      <c r="CF93" s="99" t="str">
        <f t="shared" ca="1" si="205"/>
        <v xml:space="preserve"> - </v>
      </c>
      <c r="CG93" s="99" t="str">
        <f t="shared" ca="1" si="206"/>
        <v xml:space="preserve"> - </v>
      </c>
      <c r="CH93" s="97" t="str">
        <f t="shared" ca="1" si="207"/>
        <v>-</v>
      </c>
      <c r="CI93" s="97" t="str">
        <f t="shared" ca="1" si="208"/>
        <v>-</v>
      </c>
      <c r="CJ93" s="97" t="str">
        <f t="shared" ca="1" si="209"/>
        <v>-</v>
      </c>
      <c r="CK93" s="97" t="str">
        <f t="shared" ca="1" si="210"/>
        <v>-</v>
      </c>
      <c r="CL93" s="97" t="str">
        <f t="shared" ca="1" si="211"/>
        <v>-</v>
      </c>
      <c r="CM93" s="97" t="str">
        <f t="shared" ca="1" si="212"/>
        <v>-</v>
      </c>
      <c r="CN93" s="97" t="str">
        <f t="shared" ca="1" si="213"/>
        <v>-</v>
      </c>
      <c r="CO93" s="97" t="str">
        <f t="shared" ca="1" si="214"/>
        <v>-</v>
      </c>
      <c r="CP93" s="97" t="str">
        <f t="shared" ca="1" si="215"/>
        <v>-</v>
      </c>
      <c r="CQ93" s="97" t="str">
        <f t="shared" ca="1" si="216"/>
        <v>-</v>
      </c>
      <c r="CR93" s="97" t="str">
        <f t="shared" ca="1" si="217"/>
        <v>-</v>
      </c>
      <c r="CS93" s="97" t="str">
        <f t="shared" ca="1" si="218"/>
        <v>-</v>
      </c>
      <c r="CT93" s="97" t="str">
        <f t="shared" ca="1" si="219"/>
        <v>-</v>
      </c>
      <c r="CU93" s="97" t="str">
        <f t="shared" ca="1" si="220"/>
        <v>-</v>
      </c>
      <c r="CV93" s="97" t="str">
        <f t="shared" ca="1" si="221"/>
        <v>-</v>
      </c>
      <c r="CW93" s="97" t="str">
        <f t="shared" ca="1" si="222"/>
        <v>-</v>
      </c>
      <c r="CX93" s="97" t="str">
        <f t="shared" ca="1" si="223"/>
        <v>-</v>
      </c>
      <c r="CY93" s="97" t="str">
        <f t="shared" ca="1" si="224"/>
        <v>-</v>
      </c>
      <c r="CZ93" s="97" t="str">
        <f t="shared" ca="1" si="225"/>
        <v>-</v>
      </c>
      <c r="DA93" s="97" t="str">
        <f t="shared" ca="1" si="226"/>
        <v>-</v>
      </c>
      <c r="DB93" s="97" t="str">
        <f t="shared" ca="1" si="227"/>
        <v>-</v>
      </c>
      <c r="DC93" s="97" t="str">
        <f t="shared" ca="1" si="228"/>
        <v>-</v>
      </c>
      <c r="DD93" s="97" t="str">
        <f t="shared" ca="1" si="229"/>
        <v>-</v>
      </c>
      <c r="DE93" s="97" t="str">
        <f t="shared" ca="1" si="230"/>
        <v>-</v>
      </c>
      <c r="DF93" s="97" t="str">
        <f t="shared" ca="1" si="231"/>
        <v>-</v>
      </c>
      <c r="DG93" s="97" t="str">
        <f t="shared" ca="1" si="232"/>
        <v>-</v>
      </c>
      <c r="DH93" s="97" t="str">
        <f t="shared" ca="1" si="233"/>
        <v>-</v>
      </c>
      <c r="DI93" s="97" t="str">
        <f t="shared" ca="1" si="234"/>
        <v>-</v>
      </c>
      <c r="DJ93" s="97" t="str">
        <f t="shared" ca="1" si="235"/>
        <v>-</v>
      </c>
      <c r="DK93" s="97" t="str">
        <f t="shared" ca="1" si="236"/>
        <v>-</v>
      </c>
      <c r="DL93" s="97" t="str">
        <f t="shared" ca="1" si="237"/>
        <v>-</v>
      </c>
      <c r="DM93" s="97" t="str">
        <f t="shared" ca="1" si="238"/>
        <v>-</v>
      </c>
      <c r="DN93" s="97">
        <v>93</v>
      </c>
      <c r="DT93" s="97" t="str">
        <f t="shared" ca="1" si="239"/>
        <v>-</v>
      </c>
      <c r="DU93" s="97" t="str">
        <f t="shared" ca="1" si="240"/>
        <v>-</v>
      </c>
      <c r="DV93" s="97" t="str">
        <f t="shared" ca="1" si="241"/>
        <v>-</v>
      </c>
      <c r="DW93" s="97" t="str">
        <f t="shared" ca="1" si="242"/>
        <v>-</v>
      </c>
      <c r="DX93" s="97" t="str">
        <f t="shared" ca="1" si="243"/>
        <v>-</v>
      </c>
      <c r="DY93" s="97" t="e">
        <f t="shared" ca="1" si="179"/>
        <v>#REF!</v>
      </c>
      <c r="DZ93" s="97" t="str">
        <f t="shared" si="180"/>
        <v>Minor Retrofit</v>
      </c>
      <c r="EA93" s="97" t="e">
        <f t="shared" ca="1" si="244"/>
        <v>#REF!</v>
      </c>
      <c r="EB93" s="97">
        <f t="shared" si="245"/>
        <v>88</v>
      </c>
      <c r="EC93" s="97">
        <f>Calculation!$W$376</f>
        <v>1</v>
      </c>
      <c r="ED93" s="97" t="str">
        <f t="shared" ca="1" si="246"/>
        <v>-</v>
      </c>
      <c r="EE93" s="97" t="str">
        <f t="shared" ca="1" si="247"/>
        <v>-</v>
      </c>
      <c r="EF93" s="97" t="str">
        <f t="shared" ca="1" si="248"/>
        <v>-</v>
      </c>
      <c r="EG93" s="97" t="str">
        <f t="shared" ca="1" si="249"/>
        <v>-</v>
      </c>
      <c r="EH93" s="97" t="str">
        <f t="shared" ca="1" si="250"/>
        <v>-</v>
      </c>
      <c r="EI93" s="97">
        <f t="shared" ca="1" si="251"/>
        <v>0</v>
      </c>
      <c r="EJ93" s="97">
        <f t="shared" ca="1" si="264"/>
        <v>0</v>
      </c>
      <c r="EK93" s="97" t="str">
        <f t="shared" ca="1" si="252"/>
        <v>00</v>
      </c>
      <c r="EL93" s="97" t="e">
        <f t="shared" ca="1" si="253"/>
        <v>#REF!</v>
      </c>
      <c r="EN93" s="97">
        <v>8.8000000000000004E-6</v>
      </c>
      <c r="EP93" s="97">
        <v>88</v>
      </c>
      <c r="EQ93" s="97">
        <f t="array" aca="1" ref="EQ93" ca="1">MAX(IF($EI$6:$EI$365&lt;EQ92,$EI$6:$EI$365,""))</f>
        <v>0</v>
      </c>
      <c r="ER93" s="97">
        <f t="shared" ca="1" si="254"/>
        <v>0</v>
      </c>
      <c r="ES93" s="97" t="e">
        <f t="shared" ca="1" si="258"/>
        <v>#REF!</v>
      </c>
      <c r="ET93" s="97">
        <f t="shared" ca="1" si="255"/>
        <v>0</v>
      </c>
      <c r="EU93" s="97">
        <f t="shared" ca="1" si="256"/>
        <v>0</v>
      </c>
      <c r="EV93" s="97">
        <f t="shared" ca="1" si="181"/>
        <v>1</v>
      </c>
      <c r="EY93" s="97" t="e">
        <f ca="1">INDEX('MCA-INPUT'!$C$28:$F$42,MATCH(MCA!E93,'MCA-INPUT'!$B$28:$B$42,0),MATCH(MCA!B93,'MCA-INPUT'!$C$27:$F$27,0))</f>
        <v>#REF!</v>
      </c>
      <c r="FU93" s="109" t="e">
        <f t="shared" ca="1" si="182"/>
        <v>#REF!</v>
      </c>
      <c r="FV93" s="109" t="e">
        <f t="shared" ca="1" si="183"/>
        <v>#REF!</v>
      </c>
      <c r="FW93" s="110" t="e">
        <f t="shared" ref="FW93:FW156" ca="1" si="268">FV93/FU93</f>
        <v>#REF!</v>
      </c>
      <c r="FX93" s="110"/>
      <c r="FY93" s="97" t="e">
        <f t="shared" ca="1" si="257"/>
        <v>#REF!</v>
      </c>
      <c r="FZ93" s="97" t="str">
        <f ca="1">IF(ISERROR(VLOOKUP(FY93,'MCA-INPUT'!$B$45:$F$54,1,FALSE)),"No","Yes")</f>
        <v>No</v>
      </c>
      <c r="GA93" s="109" t="e">
        <f ca="1"/>
        <v>#REF!</v>
      </c>
    </row>
    <row r="94" spans="1:183" x14ac:dyDescent="0.25">
      <c r="A94" s="96">
        <v>89</v>
      </c>
      <c r="B94" s="96" t="s">
        <v>3</v>
      </c>
      <c r="C94" s="106" t="e">
        <f t="shared" ca="1" si="263"/>
        <v>#REF!</v>
      </c>
      <c r="D94" s="107" t="e">
        <f t="shared" ca="1" si="263"/>
        <v>#REF!</v>
      </c>
      <c r="E94" s="96" t="e">
        <f t="shared" ca="1" si="263"/>
        <v>#REF!</v>
      </c>
      <c r="F94" s="96" t="s">
        <v>4</v>
      </c>
      <c r="G94" s="96" t="e">
        <f t="shared" ca="1" si="184"/>
        <v>#REF!</v>
      </c>
      <c r="H94" s="108" t="e">
        <f t="shared" ca="1" si="266"/>
        <v>#REF!</v>
      </c>
      <c r="I94" s="108" t="e">
        <f t="shared" ca="1" si="266"/>
        <v>#REF!</v>
      </c>
      <c r="J94" s="108" t="e">
        <f t="shared" ca="1" si="266"/>
        <v>#REF!</v>
      </c>
      <c r="K94" s="108" t="e">
        <f t="shared" ca="1" si="266"/>
        <v>#REF!</v>
      </c>
      <c r="L94" s="108" t="e">
        <f t="shared" ca="1" si="266"/>
        <v>#REF!</v>
      </c>
      <c r="M94" s="108" t="e">
        <f t="shared" ca="1" si="266"/>
        <v>#REF!</v>
      </c>
      <c r="N94" s="108" t="e">
        <f t="shared" ca="1" si="266"/>
        <v>#REF!</v>
      </c>
      <c r="O94" s="108" t="e">
        <f t="shared" ca="1" si="266"/>
        <v>#REF!</v>
      </c>
      <c r="P94" s="108" t="e">
        <f t="shared" ca="1" si="266"/>
        <v>#REF!</v>
      </c>
      <c r="Q94" s="108" t="e">
        <f t="shared" ca="1" si="266"/>
        <v>#REF!</v>
      </c>
      <c r="R94" s="108" t="e">
        <f t="shared" ca="1" si="266"/>
        <v>#REF!</v>
      </c>
      <c r="S94" s="108" t="e">
        <f t="shared" ca="1" si="266"/>
        <v>#REF!</v>
      </c>
      <c r="T94" s="108" t="e">
        <f t="shared" ca="1" si="266"/>
        <v>#REF!</v>
      </c>
      <c r="U94" s="108" t="e">
        <f t="shared" ca="1" si="266"/>
        <v>#REF!</v>
      </c>
      <c r="V94" s="108" t="e">
        <f t="shared" ca="1" si="266"/>
        <v>#REF!</v>
      </c>
      <c r="W94" s="108" t="e">
        <f t="shared" ca="1" si="266"/>
        <v>#REF!</v>
      </c>
      <c r="X94" s="108" t="e">
        <f t="shared" ca="1" si="265"/>
        <v>#REF!</v>
      </c>
      <c r="Y94" s="108" t="e">
        <f t="shared" ca="1" si="265"/>
        <v>#REF!</v>
      </c>
      <c r="Z94" s="108" t="e">
        <f t="shared" ca="1" si="265"/>
        <v>#REF!</v>
      </c>
      <c r="AA94" s="108" t="e">
        <f t="shared" ca="1" si="265"/>
        <v>#REF!</v>
      </c>
      <c r="AB94" s="108" t="e">
        <f t="shared" ca="1" si="265"/>
        <v>#REF!</v>
      </c>
      <c r="AC94" s="108" t="e">
        <f t="shared" ca="1" si="265"/>
        <v>#REF!</v>
      </c>
      <c r="AD94" s="108" t="e">
        <f t="shared" ca="1" si="265"/>
        <v>#REF!</v>
      </c>
      <c r="AE94" s="108" t="e">
        <f t="shared" ca="1" si="265"/>
        <v>#REF!</v>
      </c>
      <c r="AF94" s="108" t="e">
        <f t="shared" ca="1" si="265"/>
        <v>#REF!</v>
      </c>
      <c r="AG94" s="108" t="e">
        <f t="shared" ca="1" si="265"/>
        <v>#REF!</v>
      </c>
      <c r="AH94" s="108" t="e">
        <f t="shared" ca="1" si="265"/>
        <v>#REF!</v>
      </c>
      <c r="AI94" s="108" t="e">
        <f t="shared" ca="1" si="265"/>
        <v>#REF!</v>
      </c>
      <c r="AJ94" s="108" t="e">
        <f t="shared" ca="1" si="265"/>
        <v>#REF!</v>
      </c>
      <c r="AK94" s="108" t="e">
        <f t="shared" ca="1" si="265"/>
        <v>#REF!</v>
      </c>
      <c r="AL94" s="108" t="e">
        <f t="shared" ca="1" si="265"/>
        <v>#REF!</v>
      </c>
      <c r="AM94" s="108" t="e">
        <f t="shared" ref="AM94:BB109" ca="1" si="269">IF($D94=0,"-",(INDIRECT(CONCATENATE($C$1,"Projection_",$B94,"'!",AM$2,$DN94)))*$EY94)</f>
        <v>#REF!</v>
      </c>
      <c r="AN94" s="108" t="e">
        <f t="shared" ca="1" si="269"/>
        <v>#REF!</v>
      </c>
      <c r="AO94" s="108" t="e">
        <f t="shared" ca="1" si="269"/>
        <v>#REF!</v>
      </c>
      <c r="AP94" s="108" t="e">
        <f t="shared" ca="1" si="269"/>
        <v>#REF!</v>
      </c>
      <c r="AQ94" s="108" t="e">
        <f t="shared" ca="1" si="269"/>
        <v>#REF!</v>
      </c>
      <c r="AR94" s="108" t="e">
        <f t="shared" ca="1" si="269"/>
        <v>#REF!</v>
      </c>
      <c r="AS94" s="108" t="e">
        <f t="shared" ca="1" si="269"/>
        <v>#REF!</v>
      </c>
      <c r="AT94" s="108" t="e">
        <f t="shared" ca="1" si="269"/>
        <v>#REF!</v>
      </c>
      <c r="AU94" s="108" t="e">
        <f t="shared" ca="1" si="269"/>
        <v>#REF!</v>
      </c>
      <c r="AV94" s="108" t="e">
        <f t="shared" ca="1" si="269"/>
        <v>#REF!</v>
      </c>
      <c r="AW94" s="108" t="e">
        <f t="shared" ca="1" si="269"/>
        <v>#REF!</v>
      </c>
      <c r="AX94" s="108" t="e">
        <f t="shared" ca="1" si="269"/>
        <v>#REF!</v>
      </c>
      <c r="AY94" s="108" t="e">
        <f t="shared" ca="1" si="269"/>
        <v>#REF!</v>
      </c>
      <c r="AZ94" s="108" t="e">
        <f t="shared" ca="1" si="269"/>
        <v>#REF!</v>
      </c>
      <c r="BA94" s="108" t="e">
        <f t="shared" ca="1" si="269"/>
        <v>#REF!</v>
      </c>
      <c r="BB94" s="108" t="e">
        <f t="shared" ca="1" si="269"/>
        <v>#REF!</v>
      </c>
      <c r="BC94" s="108" t="e">
        <f t="shared" ca="1" si="267"/>
        <v>#REF!</v>
      </c>
      <c r="BD94" s="108" t="e">
        <f t="shared" ca="1" si="267"/>
        <v>#REF!</v>
      </c>
      <c r="BE94" s="108" t="e">
        <f t="shared" ca="1" si="267"/>
        <v>#REF!</v>
      </c>
      <c r="BF94" s="108" t="e">
        <f t="shared" ca="1" si="267"/>
        <v>#REF!</v>
      </c>
      <c r="BG94" s="108" t="e">
        <f t="shared" ca="1" si="267"/>
        <v>#REF!</v>
      </c>
      <c r="BH94" s="108" t="e">
        <f t="shared" ca="1" si="267"/>
        <v>#REF!</v>
      </c>
      <c r="BI94" s="108" t="e">
        <f t="shared" ca="1" si="267"/>
        <v>#REF!</v>
      </c>
      <c r="BL94" s="97" t="str">
        <f t="shared" ca="1" si="185"/>
        <v>-</v>
      </c>
      <c r="BM94" s="97" t="str">
        <f t="shared" ca="1" si="186"/>
        <v>-</v>
      </c>
      <c r="BN94" s="97" t="str">
        <f t="shared" ca="1" si="187"/>
        <v>-</v>
      </c>
      <c r="BO94" s="97" t="str">
        <f t="shared" ca="1" si="188"/>
        <v>-</v>
      </c>
      <c r="BP94" s="99" t="str">
        <f t="shared" ca="1" si="189"/>
        <v xml:space="preserve"> - </v>
      </c>
      <c r="BQ94" s="99" t="str">
        <f t="shared" ca="1" si="190"/>
        <v xml:space="preserve"> - </v>
      </c>
      <c r="BR94" s="97" t="str">
        <f t="shared" ca="1" si="191"/>
        <v>-</v>
      </c>
      <c r="BS94" s="97" t="str">
        <f t="shared" ca="1" si="192"/>
        <v>-</v>
      </c>
      <c r="BT94" s="97" t="str">
        <f t="shared" ca="1" si="193"/>
        <v>-</v>
      </c>
      <c r="BU94" s="97" t="str">
        <f t="shared" ca="1" si="194"/>
        <v>-</v>
      </c>
      <c r="BV94" s="97" t="str">
        <f t="shared" ca="1" si="195"/>
        <v>-</v>
      </c>
      <c r="BW94" s="97" t="str">
        <f t="shared" ca="1" si="196"/>
        <v>-</v>
      </c>
      <c r="BX94" s="99" t="str">
        <f t="shared" ca="1" si="197"/>
        <v xml:space="preserve"> - </v>
      </c>
      <c r="BY94" s="99" t="str">
        <f t="shared" ca="1" si="198"/>
        <v xml:space="preserve"> - </v>
      </c>
      <c r="BZ94" s="97" t="str">
        <f t="shared" ca="1" si="199"/>
        <v>-</v>
      </c>
      <c r="CA94" s="97" t="str">
        <f t="shared" ca="1" si="200"/>
        <v>-</v>
      </c>
      <c r="CB94" s="99" t="str">
        <f t="shared" ca="1" si="201"/>
        <v xml:space="preserve"> - </v>
      </c>
      <c r="CC94" s="99" t="str">
        <f t="shared" ca="1" si="202"/>
        <v xml:space="preserve"> - </v>
      </c>
      <c r="CD94" s="99" t="str">
        <f t="shared" ca="1" si="203"/>
        <v xml:space="preserve"> - </v>
      </c>
      <c r="CE94" s="99" t="str">
        <f t="shared" ca="1" si="204"/>
        <v xml:space="preserve"> - </v>
      </c>
      <c r="CF94" s="99" t="str">
        <f t="shared" ca="1" si="205"/>
        <v xml:space="preserve"> - </v>
      </c>
      <c r="CG94" s="99" t="str">
        <f t="shared" ca="1" si="206"/>
        <v xml:space="preserve"> - </v>
      </c>
      <c r="CH94" s="97" t="str">
        <f t="shared" ca="1" si="207"/>
        <v>-</v>
      </c>
      <c r="CI94" s="97" t="str">
        <f t="shared" ca="1" si="208"/>
        <v>-</v>
      </c>
      <c r="CJ94" s="97" t="str">
        <f t="shared" ca="1" si="209"/>
        <v>-</v>
      </c>
      <c r="CK94" s="97" t="str">
        <f t="shared" ca="1" si="210"/>
        <v>-</v>
      </c>
      <c r="CL94" s="97" t="str">
        <f t="shared" ca="1" si="211"/>
        <v>-</v>
      </c>
      <c r="CM94" s="97" t="str">
        <f t="shared" ca="1" si="212"/>
        <v>-</v>
      </c>
      <c r="CN94" s="97" t="str">
        <f t="shared" ca="1" si="213"/>
        <v>-</v>
      </c>
      <c r="CO94" s="97" t="str">
        <f t="shared" ca="1" si="214"/>
        <v>-</v>
      </c>
      <c r="CP94" s="97" t="str">
        <f t="shared" ca="1" si="215"/>
        <v>-</v>
      </c>
      <c r="CQ94" s="97" t="str">
        <f t="shared" ca="1" si="216"/>
        <v>-</v>
      </c>
      <c r="CR94" s="97" t="str">
        <f t="shared" ca="1" si="217"/>
        <v>-</v>
      </c>
      <c r="CS94" s="97" t="str">
        <f t="shared" ca="1" si="218"/>
        <v>-</v>
      </c>
      <c r="CT94" s="97" t="str">
        <f t="shared" ca="1" si="219"/>
        <v>-</v>
      </c>
      <c r="CU94" s="97" t="str">
        <f t="shared" ca="1" si="220"/>
        <v>-</v>
      </c>
      <c r="CV94" s="97" t="str">
        <f t="shared" ca="1" si="221"/>
        <v>-</v>
      </c>
      <c r="CW94" s="97" t="str">
        <f t="shared" ca="1" si="222"/>
        <v>-</v>
      </c>
      <c r="CX94" s="97" t="str">
        <f t="shared" ca="1" si="223"/>
        <v>-</v>
      </c>
      <c r="CY94" s="97" t="str">
        <f t="shared" ca="1" si="224"/>
        <v>-</v>
      </c>
      <c r="CZ94" s="97" t="str">
        <f t="shared" ca="1" si="225"/>
        <v>-</v>
      </c>
      <c r="DA94" s="97" t="str">
        <f t="shared" ca="1" si="226"/>
        <v>-</v>
      </c>
      <c r="DB94" s="97" t="str">
        <f t="shared" ca="1" si="227"/>
        <v>-</v>
      </c>
      <c r="DC94" s="97" t="str">
        <f t="shared" ca="1" si="228"/>
        <v>-</v>
      </c>
      <c r="DD94" s="97" t="str">
        <f t="shared" ca="1" si="229"/>
        <v>-</v>
      </c>
      <c r="DE94" s="97" t="str">
        <f t="shared" ca="1" si="230"/>
        <v>-</v>
      </c>
      <c r="DF94" s="97" t="str">
        <f t="shared" ca="1" si="231"/>
        <v>-</v>
      </c>
      <c r="DG94" s="97" t="str">
        <f t="shared" ca="1" si="232"/>
        <v>-</v>
      </c>
      <c r="DH94" s="97" t="str">
        <f t="shared" ca="1" si="233"/>
        <v>-</v>
      </c>
      <c r="DI94" s="97" t="str">
        <f t="shared" ca="1" si="234"/>
        <v>-</v>
      </c>
      <c r="DJ94" s="97" t="str">
        <f t="shared" ca="1" si="235"/>
        <v>-</v>
      </c>
      <c r="DK94" s="97" t="str">
        <f t="shared" ca="1" si="236"/>
        <v>-</v>
      </c>
      <c r="DL94" s="97" t="str">
        <f t="shared" ca="1" si="237"/>
        <v>-</v>
      </c>
      <c r="DM94" s="97" t="str">
        <f t="shared" ca="1" si="238"/>
        <v>-</v>
      </c>
      <c r="DN94" s="97">
        <v>94</v>
      </c>
      <c r="DT94" s="97" t="str">
        <f t="shared" ca="1" si="239"/>
        <v>-</v>
      </c>
      <c r="DU94" s="97" t="str">
        <f t="shared" ca="1" si="240"/>
        <v>-</v>
      </c>
      <c r="DV94" s="97" t="str">
        <f t="shared" ca="1" si="241"/>
        <v>-</v>
      </c>
      <c r="DW94" s="97" t="str">
        <f t="shared" ca="1" si="242"/>
        <v>-</v>
      </c>
      <c r="DX94" s="97" t="str">
        <f t="shared" ca="1" si="243"/>
        <v>-</v>
      </c>
      <c r="DY94" s="97" t="e">
        <f t="shared" ca="1" si="179"/>
        <v>#REF!</v>
      </c>
      <c r="DZ94" s="97" t="str">
        <f t="shared" si="180"/>
        <v>Minor Retrofit</v>
      </c>
      <c r="EA94" s="97" t="e">
        <f t="shared" ca="1" si="244"/>
        <v>#REF!</v>
      </c>
      <c r="EB94" s="97">
        <f t="shared" si="245"/>
        <v>89</v>
      </c>
      <c r="EC94" s="97">
        <f>Calculation!$W$376</f>
        <v>1</v>
      </c>
      <c r="ED94" s="97" t="str">
        <f t="shared" ca="1" si="246"/>
        <v>-</v>
      </c>
      <c r="EE94" s="97" t="str">
        <f t="shared" ca="1" si="247"/>
        <v>-</v>
      </c>
      <c r="EF94" s="97" t="str">
        <f t="shared" ca="1" si="248"/>
        <v>-</v>
      </c>
      <c r="EG94" s="97" t="str">
        <f t="shared" ca="1" si="249"/>
        <v>-</v>
      </c>
      <c r="EH94" s="97" t="str">
        <f t="shared" ca="1" si="250"/>
        <v>-</v>
      </c>
      <c r="EI94" s="97">
        <f t="shared" ca="1" si="251"/>
        <v>0</v>
      </c>
      <c r="EJ94" s="97">
        <f t="shared" ca="1" si="264"/>
        <v>0</v>
      </c>
      <c r="EK94" s="97" t="str">
        <f t="shared" ca="1" si="252"/>
        <v>00</v>
      </c>
      <c r="EL94" s="97" t="e">
        <f t="shared" ca="1" si="253"/>
        <v>#REF!</v>
      </c>
      <c r="EN94" s="97">
        <v>8.8999999999999995E-6</v>
      </c>
      <c r="EP94" s="97">
        <v>89</v>
      </c>
      <c r="EQ94" s="97">
        <f t="array" aca="1" ref="EQ94" ca="1">MAX(IF($EI$6:$EI$365&lt;EQ93,$EI$6:$EI$365,""))</f>
        <v>0</v>
      </c>
      <c r="ER94" s="97">
        <f t="shared" ca="1" si="254"/>
        <v>0</v>
      </c>
      <c r="ES94" s="97" t="e">
        <f t="shared" ca="1" si="258"/>
        <v>#REF!</v>
      </c>
      <c r="ET94" s="97">
        <f t="shared" ca="1" si="255"/>
        <v>0</v>
      </c>
      <c r="EU94" s="97">
        <f t="shared" ca="1" si="256"/>
        <v>0</v>
      </c>
      <c r="EV94" s="97">
        <f t="shared" ca="1" si="181"/>
        <v>1</v>
      </c>
      <c r="EY94" s="97" t="e">
        <f ca="1">INDEX('MCA-INPUT'!$C$28:$F$42,MATCH(MCA!E94,'MCA-INPUT'!$B$28:$B$42,0),MATCH(MCA!B94,'MCA-INPUT'!$C$27:$F$27,0))</f>
        <v>#REF!</v>
      </c>
      <c r="FU94" s="109" t="e">
        <f t="shared" ca="1" si="182"/>
        <v>#REF!</v>
      </c>
      <c r="FV94" s="109" t="e">
        <f t="shared" ca="1" si="183"/>
        <v>#REF!</v>
      </c>
      <c r="FW94" s="110" t="e">
        <f t="shared" ca="1" si="268"/>
        <v>#REF!</v>
      </c>
      <c r="FX94" s="110"/>
      <c r="FY94" s="97" t="e">
        <f t="shared" ca="1" si="257"/>
        <v>#REF!</v>
      </c>
      <c r="FZ94" s="97" t="str">
        <f ca="1">IF(ISERROR(VLOOKUP(FY94,'MCA-INPUT'!$B$45:$F$54,1,FALSE)),"No","Yes")</f>
        <v>No</v>
      </c>
      <c r="GA94" s="109" t="e">
        <f ca="1"/>
        <v>#REF!</v>
      </c>
    </row>
    <row r="95" spans="1:183" x14ac:dyDescent="0.25">
      <c r="A95" s="96">
        <v>90</v>
      </c>
      <c r="B95" s="96" t="s">
        <v>3</v>
      </c>
      <c r="C95" s="106" t="e">
        <f t="shared" ca="1" si="263"/>
        <v>#REF!</v>
      </c>
      <c r="D95" s="107" t="e">
        <f t="shared" ca="1" si="263"/>
        <v>#REF!</v>
      </c>
      <c r="E95" s="96" t="e">
        <f t="shared" ca="1" si="263"/>
        <v>#REF!</v>
      </c>
      <c r="F95" s="96" t="s">
        <v>4</v>
      </c>
      <c r="G95" s="96" t="e">
        <f t="shared" ca="1" si="184"/>
        <v>#REF!</v>
      </c>
      <c r="H95" s="108" t="e">
        <f t="shared" ca="1" si="266"/>
        <v>#REF!</v>
      </c>
      <c r="I95" s="108" t="e">
        <f t="shared" ca="1" si="266"/>
        <v>#REF!</v>
      </c>
      <c r="J95" s="108" t="e">
        <f t="shared" ca="1" si="266"/>
        <v>#REF!</v>
      </c>
      <c r="K95" s="108" t="e">
        <f t="shared" ca="1" si="266"/>
        <v>#REF!</v>
      </c>
      <c r="L95" s="108" t="e">
        <f t="shared" ca="1" si="266"/>
        <v>#REF!</v>
      </c>
      <c r="M95" s="108" t="e">
        <f t="shared" ca="1" si="266"/>
        <v>#REF!</v>
      </c>
      <c r="N95" s="108" t="e">
        <f t="shared" ca="1" si="266"/>
        <v>#REF!</v>
      </c>
      <c r="O95" s="108" t="e">
        <f t="shared" ca="1" si="266"/>
        <v>#REF!</v>
      </c>
      <c r="P95" s="108" t="e">
        <f t="shared" ca="1" si="266"/>
        <v>#REF!</v>
      </c>
      <c r="Q95" s="108" t="e">
        <f t="shared" ca="1" si="266"/>
        <v>#REF!</v>
      </c>
      <c r="R95" s="108" t="e">
        <f t="shared" ca="1" si="266"/>
        <v>#REF!</v>
      </c>
      <c r="S95" s="108" t="e">
        <f t="shared" ca="1" si="266"/>
        <v>#REF!</v>
      </c>
      <c r="T95" s="108" t="e">
        <f t="shared" ca="1" si="266"/>
        <v>#REF!</v>
      </c>
      <c r="U95" s="108" t="e">
        <f t="shared" ca="1" si="266"/>
        <v>#REF!</v>
      </c>
      <c r="V95" s="108" t="e">
        <f t="shared" ca="1" si="266"/>
        <v>#REF!</v>
      </c>
      <c r="W95" s="108" t="e">
        <f t="shared" ca="1" si="266"/>
        <v>#REF!</v>
      </c>
      <c r="X95" s="108" t="e">
        <f t="shared" ca="1" si="265"/>
        <v>#REF!</v>
      </c>
      <c r="Y95" s="108" t="e">
        <f t="shared" ca="1" si="265"/>
        <v>#REF!</v>
      </c>
      <c r="Z95" s="108" t="e">
        <f t="shared" ca="1" si="265"/>
        <v>#REF!</v>
      </c>
      <c r="AA95" s="108" t="e">
        <f t="shared" ca="1" si="265"/>
        <v>#REF!</v>
      </c>
      <c r="AB95" s="108" t="e">
        <f t="shared" ca="1" si="265"/>
        <v>#REF!</v>
      </c>
      <c r="AC95" s="108" t="e">
        <f t="shared" ca="1" si="265"/>
        <v>#REF!</v>
      </c>
      <c r="AD95" s="108" t="e">
        <f t="shared" ca="1" si="265"/>
        <v>#REF!</v>
      </c>
      <c r="AE95" s="108" t="e">
        <f t="shared" ca="1" si="265"/>
        <v>#REF!</v>
      </c>
      <c r="AF95" s="108" t="e">
        <f t="shared" ca="1" si="265"/>
        <v>#REF!</v>
      </c>
      <c r="AG95" s="108" t="e">
        <f t="shared" ca="1" si="265"/>
        <v>#REF!</v>
      </c>
      <c r="AH95" s="108" t="e">
        <f t="shared" ca="1" si="265"/>
        <v>#REF!</v>
      </c>
      <c r="AI95" s="108" t="e">
        <f t="shared" ca="1" si="265"/>
        <v>#REF!</v>
      </c>
      <c r="AJ95" s="108" t="e">
        <f t="shared" ca="1" si="265"/>
        <v>#REF!</v>
      </c>
      <c r="AK95" s="108" t="e">
        <f t="shared" ca="1" si="265"/>
        <v>#REF!</v>
      </c>
      <c r="AL95" s="108" t="e">
        <f t="shared" ca="1" si="265"/>
        <v>#REF!</v>
      </c>
      <c r="AM95" s="108" t="e">
        <f t="shared" ca="1" si="269"/>
        <v>#REF!</v>
      </c>
      <c r="AN95" s="108" t="e">
        <f t="shared" ca="1" si="269"/>
        <v>#REF!</v>
      </c>
      <c r="AO95" s="108" t="e">
        <f t="shared" ca="1" si="269"/>
        <v>#REF!</v>
      </c>
      <c r="AP95" s="108" t="e">
        <f t="shared" ca="1" si="269"/>
        <v>#REF!</v>
      </c>
      <c r="AQ95" s="108" t="e">
        <f t="shared" ca="1" si="269"/>
        <v>#REF!</v>
      </c>
      <c r="AR95" s="108" t="e">
        <f t="shared" ca="1" si="269"/>
        <v>#REF!</v>
      </c>
      <c r="AS95" s="108" t="e">
        <f t="shared" ca="1" si="269"/>
        <v>#REF!</v>
      </c>
      <c r="AT95" s="108" t="e">
        <f t="shared" ca="1" si="269"/>
        <v>#REF!</v>
      </c>
      <c r="AU95" s="108" t="e">
        <f t="shared" ca="1" si="269"/>
        <v>#REF!</v>
      </c>
      <c r="AV95" s="108" t="e">
        <f t="shared" ca="1" si="269"/>
        <v>#REF!</v>
      </c>
      <c r="AW95" s="108" t="e">
        <f t="shared" ca="1" si="269"/>
        <v>#REF!</v>
      </c>
      <c r="AX95" s="108" t="e">
        <f t="shared" ca="1" si="269"/>
        <v>#REF!</v>
      </c>
      <c r="AY95" s="108" t="e">
        <f t="shared" ca="1" si="269"/>
        <v>#REF!</v>
      </c>
      <c r="AZ95" s="108" t="e">
        <f t="shared" ca="1" si="269"/>
        <v>#REF!</v>
      </c>
      <c r="BA95" s="108" t="e">
        <f t="shared" ca="1" si="269"/>
        <v>#REF!</v>
      </c>
      <c r="BB95" s="108" t="e">
        <f t="shared" ca="1" si="269"/>
        <v>#REF!</v>
      </c>
      <c r="BC95" s="108" t="e">
        <f t="shared" ca="1" si="267"/>
        <v>#REF!</v>
      </c>
      <c r="BD95" s="108" t="e">
        <f t="shared" ca="1" si="267"/>
        <v>#REF!</v>
      </c>
      <c r="BE95" s="108" t="e">
        <f t="shared" ca="1" si="267"/>
        <v>#REF!</v>
      </c>
      <c r="BF95" s="108" t="e">
        <f t="shared" ca="1" si="267"/>
        <v>#REF!</v>
      </c>
      <c r="BG95" s="108" t="e">
        <f t="shared" ca="1" si="267"/>
        <v>#REF!</v>
      </c>
      <c r="BH95" s="108" t="e">
        <f t="shared" ca="1" si="267"/>
        <v>#REF!</v>
      </c>
      <c r="BI95" s="108" t="e">
        <f t="shared" ca="1" si="267"/>
        <v>#REF!</v>
      </c>
      <c r="BL95" s="97" t="str">
        <f t="shared" ca="1" si="185"/>
        <v>-</v>
      </c>
      <c r="BM95" s="97" t="str">
        <f t="shared" ca="1" si="186"/>
        <v>-</v>
      </c>
      <c r="BN95" s="97" t="str">
        <f t="shared" ca="1" si="187"/>
        <v>-</v>
      </c>
      <c r="BO95" s="97" t="str">
        <f t="shared" ca="1" si="188"/>
        <v>-</v>
      </c>
      <c r="BP95" s="99" t="str">
        <f t="shared" ca="1" si="189"/>
        <v xml:space="preserve"> - </v>
      </c>
      <c r="BQ95" s="99" t="str">
        <f t="shared" ca="1" si="190"/>
        <v xml:space="preserve"> - </v>
      </c>
      <c r="BR95" s="97" t="str">
        <f t="shared" ca="1" si="191"/>
        <v>-</v>
      </c>
      <c r="BS95" s="97" t="str">
        <f t="shared" ca="1" si="192"/>
        <v>-</v>
      </c>
      <c r="BT95" s="97" t="str">
        <f t="shared" ca="1" si="193"/>
        <v>-</v>
      </c>
      <c r="BU95" s="97" t="str">
        <f t="shared" ca="1" si="194"/>
        <v>-</v>
      </c>
      <c r="BV95" s="97" t="str">
        <f t="shared" ca="1" si="195"/>
        <v>-</v>
      </c>
      <c r="BW95" s="97" t="str">
        <f t="shared" ca="1" si="196"/>
        <v>-</v>
      </c>
      <c r="BX95" s="99" t="str">
        <f t="shared" ca="1" si="197"/>
        <v xml:space="preserve"> - </v>
      </c>
      <c r="BY95" s="99" t="str">
        <f t="shared" ca="1" si="198"/>
        <v xml:space="preserve"> - </v>
      </c>
      <c r="BZ95" s="97" t="str">
        <f t="shared" ca="1" si="199"/>
        <v>-</v>
      </c>
      <c r="CA95" s="97" t="str">
        <f t="shared" ca="1" si="200"/>
        <v>-</v>
      </c>
      <c r="CB95" s="99" t="str">
        <f t="shared" ca="1" si="201"/>
        <v xml:space="preserve"> - </v>
      </c>
      <c r="CC95" s="99" t="str">
        <f t="shared" ca="1" si="202"/>
        <v xml:space="preserve"> - </v>
      </c>
      <c r="CD95" s="99" t="str">
        <f t="shared" ca="1" si="203"/>
        <v xml:space="preserve"> - </v>
      </c>
      <c r="CE95" s="99" t="str">
        <f t="shared" ca="1" si="204"/>
        <v xml:space="preserve"> - </v>
      </c>
      <c r="CF95" s="99" t="str">
        <f t="shared" ca="1" si="205"/>
        <v xml:space="preserve"> - </v>
      </c>
      <c r="CG95" s="99" t="str">
        <f t="shared" ca="1" si="206"/>
        <v xml:space="preserve"> - </v>
      </c>
      <c r="CH95" s="97" t="str">
        <f t="shared" ca="1" si="207"/>
        <v>-</v>
      </c>
      <c r="CI95" s="97" t="str">
        <f t="shared" ca="1" si="208"/>
        <v>-</v>
      </c>
      <c r="CJ95" s="97" t="str">
        <f t="shared" ca="1" si="209"/>
        <v>-</v>
      </c>
      <c r="CK95" s="97" t="str">
        <f t="shared" ca="1" si="210"/>
        <v>-</v>
      </c>
      <c r="CL95" s="97" t="str">
        <f t="shared" ca="1" si="211"/>
        <v>-</v>
      </c>
      <c r="CM95" s="97" t="str">
        <f t="shared" ca="1" si="212"/>
        <v>-</v>
      </c>
      <c r="CN95" s="97" t="str">
        <f t="shared" ca="1" si="213"/>
        <v>-</v>
      </c>
      <c r="CO95" s="97" t="str">
        <f t="shared" ca="1" si="214"/>
        <v>-</v>
      </c>
      <c r="CP95" s="97" t="str">
        <f t="shared" ca="1" si="215"/>
        <v>-</v>
      </c>
      <c r="CQ95" s="97" t="str">
        <f t="shared" ca="1" si="216"/>
        <v>-</v>
      </c>
      <c r="CR95" s="97" t="str">
        <f t="shared" ca="1" si="217"/>
        <v>-</v>
      </c>
      <c r="CS95" s="97" t="str">
        <f t="shared" ca="1" si="218"/>
        <v>-</v>
      </c>
      <c r="CT95" s="97" t="str">
        <f t="shared" ca="1" si="219"/>
        <v>-</v>
      </c>
      <c r="CU95" s="97" t="str">
        <f t="shared" ca="1" si="220"/>
        <v>-</v>
      </c>
      <c r="CV95" s="97" t="str">
        <f t="shared" ca="1" si="221"/>
        <v>-</v>
      </c>
      <c r="CW95" s="97" t="str">
        <f t="shared" ca="1" si="222"/>
        <v>-</v>
      </c>
      <c r="CX95" s="97" t="str">
        <f t="shared" ca="1" si="223"/>
        <v>-</v>
      </c>
      <c r="CY95" s="97" t="str">
        <f t="shared" ca="1" si="224"/>
        <v>-</v>
      </c>
      <c r="CZ95" s="97" t="str">
        <f t="shared" ca="1" si="225"/>
        <v>-</v>
      </c>
      <c r="DA95" s="97" t="str">
        <f t="shared" ca="1" si="226"/>
        <v>-</v>
      </c>
      <c r="DB95" s="97" t="str">
        <f t="shared" ca="1" si="227"/>
        <v>-</v>
      </c>
      <c r="DC95" s="97" t="str">
        <f t="shared" ca="1" si="228"/>
        <v>-</v>
      </c>
      <c r="DD95" s="97" t="str">
        <f t="shared" ca="1" si="229"/>
        <v>-</v>
      </c>
      <c r="DE95" s="97" t="str">
        <f t="shared" ca="1" si="230"/>
        <v>-</v>
      </c>
      <c r="DF95" s="97" t="str">
        <f t="shared" ca="1" si="231"/>
        <v>-</v>
      </c>
      <c r="DG95" s="97" t="str">
        <f t="shared" ca="1" si="232"/>
        <v>-</v>
      </c>
      <c r="DH95" s="97" t="str">
        <f t="shared" ca="1" si="233"/>
        <v>-</v>
      </c>
      <c r="DI95" s="97" t="str">
        <f t="shared" ca="1" si="234"/>
        <v>-</v>
      </c>
      <c r="DJ95" s="97" t="str">
        <f t="shared" ca="1" si="235"/>
        <v>-</v>
      </c>
      <c r="DK95" s="97" t="str">
        <f t="shared" ca="1" si="236"/>
        <v>-</v>
      </c>
      <c r="DL95" s="97" t="str">
        <f t="shared" ca="1" si="237"/>
        <v>-</v>
      </c>
      <c r="DM95" s="97" t="str">
        <f t="shared" ca="1" si="238"/>
        <v>-</v>
      </c>
      <c r="DN95" s="97">
        <v>95</v>
      </c>
      <c r="DT95" s="97" t="str">
        <f t="shared" ca="1" si="239"/>
        <v>-</v>
      </c>
      <c r="DU95" s="97" t="str">
        <f t="shared" ca="1" si="240"/>
        <v>-</v>
      </c>
      <c r="DV95" s="97" t="str">
        <f t="shared" ca="1" si="241"/>
        <v>-</v>
      </c>
      <c r="DW95" s="97" t="str">
        <f t="shared" ca="1" si="242"/>
        <v>-</v>
      </c>
      <c r="DX95" s="97" t="str">
        <f t="shared" ca="1" si="243"/>
        <v>-</v>
      </c>
      <c r="DY95" s="97" t="e">
        <f t="shared" ca="1" si="179"/>
        <v>#REF!</v>
      </c>
      <c r="DZ95" s="97" t="str">
        <f t="shared" si="180"/>
        <v>Minor Retrofit</v>
      </c>
      <c r="EA95" s="97" t="e">
        <f t="shared" ca="1" si="244"/>
        <v>#REF!</v>
      </c>
      <c r="EB95" s="97">
        <f t="shared" si="245"/>
        <v>90</v>
      </c>
      <c r="EC95" s="97">
        <f>Calculation!$W$376</f>
        <v>1</v>
      </c>
      <c r="ED95" s="97" t="str">
        <f t="shared" ca="1" si="246"/>
        <v>-</v>
      </c>
      <c r="EE95" s="97" t="str">
        <f t="shared" ca="1" si="247"/>
        <v>-</v>
      </c>
      <c r="EF95" s="97" t="str">
        <f t="shared" ca="1" si="248"/>
        <v>-</v>
      </c>
      <c r="EG95" s="97" t="str">
        <f t="shared" ca="1" si="249"/>
        <v>-</v>
      </c>
      <c r="EH95" s="97" t="str">
        <f t="shared" ca="1" si="250"/>
        <v>-</v>
      </c>
      <c r="EI95" s="97">
        <f t="shared" ca="1" si="251"/>
        <v>0</v>
      </c>
      <c r="EJ95" s="97">
        <f t="shared" ca="1" si="264"/>
        <v>0</v>
      </c>
      <c r="EK95" s="97" t="str">
        <f t="shared" ca="1" si="252"/>
        <v>00</v>
      </c>
      <c r="EL95" s="97" t="e">
        <f t="shared" ca="1" si="253"/>
        <v>#REF!</v>
      </c>
      <c r="EN95" s="97">
        <v>9.0000000000000002E-6</v>
      </c>
      <c r="EP95" s="97">
        <v>90</v>
      </c>
      <c r="EQ95" s="97">
        <f t="array" aca="1" ref="EQ95" ca="1">MAX(IF($EI$6:$EI$365&lt;EQ94,$EI$6:$EI$365,""))</f>
        <v>0</v>
      </c>
      <c r="ER95" s="97">
        <f t="shared" ca="1" si="254"/>
        <v>0</v>
      </c>
      <c r="ES95" s="97" t="e">
        <f t="shared" ca="1" si="258"/>
        <v>#REF!</v>
      </c>
      <c r="ET95" s="97">
        <f t="shared" ca="1" si="255"/>
        <v>0</v>
      </c>
      <c r="EU95" s="97">
        <f t="shared" ca="1" si="256"/>
        <v>0</v>
      </c>
      <c r="EV95" s="97">
        <f t="shared" ca="1" si="181"/>
        <v>1</v>
      </c>
      <c r="EY95" s="97" t="e">
        <f ca="1">INDEX('MCA-INPUT'!$C$28:$F$42,MATCH(MCA!E95,'MCA-INPUT'!$B$28:$B$42,0),MATCH(MCA!B95,'MCA-INPUT'!$C$27:$F$27,0))</f>
        <v>#REF!</v>
      </c>
      <c r="FU95" s="109" t="e">
        <f t="shared" ca="1" si="182"/>
        <v>#REF!</v>
      </c>
      <c r="FV95" s="109" t="e">
        <f t="shared" ca="1" si="183"/>
        <v>#REF!</v>
      </c>
      <c r="FW95" s="110" t="e">
        <f t="shared" ca="1" si="268"/>
        <v>#REF!</v>
      </c>
      <c r="FX95" s="110"/>
      <c r="FY95" s="97" t="e">
        <f t="shared" ca="1" si="257"/>
        <v>#REF!</v>
      </c>
      <c r="FZ95" s="97" t="str">
        <f ca="1">IF(ISERROR(VLOOKUP(FY95,'MCA-INPUT'!$B$45:$F$54,1,FALSE)),"No","Yes")</f>
        <v>No</v>
      </c>
      <c r="GA95" s="109" t="e">
        <f ca="1"/>
        <v>#REF!</v>
      </c>
    </row>
    <row r="96" spans="1:183" x14ac:dyDescent="0.25">
      <c r="A96" s="96">
        <v>91</v>
      </c>
      <c r="B96" s="96" t="s">
        <v>2</v>
      </c>
      <c r="C96" s="106" t="e">
        <f t="shared" ca="1" si="263"/>
        <v>#REF!</v>
      </c>
      <c r="D96" s="107" t="e">
        <f t="shared" ca="1" si="263"/>
        <v>#REF!</v>
      </c>
      <c r="E96" s="96" t="e">
        <f t="shared" ca="1" si="263"/>
        <v>#REF!</v>
      </c>
      <c r="F96" s="96" t="s">
        <v>4</v>
      </c>
      <c r="G96" s="96" t="e">
        <f t="shared" ca="1" si="184"/>
        <v>#REF!</v>
      </c>
      <c r="H96" s="108" t="e">
        <f t="shared" ca="1" si="266"/>
        <v>#REF!</v>
      </c>
      <c r="I96" s="108" t="e">
        <f t="shared" ca="1" si="266"/>
        <v>#REF!</v>
      </c>
      <c r="J96" s="108" t="e">
        <f t="shared" ca="1" si="266"/>
        <v>#REF!</v>
      </c>
      <c r="K96" s="108" t="e">
        <f t="shared" ca="1" si="266"/>
        <v>#REF!</v>
      </c>
      <c r="L96" s="108" t="e">
        <f t="shared" ca="1" si="266"/>
        <v>#REF!</v>
      </c>
      <c r="M96" s="108" t="e">
        <f t="shared" ca="1" si="266"/>
        <v>#REF!</v>
      </c>
      <c r="N96" s="108" t="e">
        <f t="shared" ca="1" si="266"/>
        <v>#REF!</v>
      </c>
      <c r="O96" s="108" t="e">
        <f t="shared" ca="1" si="266"/>
        <v>#REF!</v>
      </c>
      <c r="P96" s="108" t="e">
        <f t="shared" ca="1" si="266"/>
        <v>#REF!</v>
      </c>
      <c r="Q96" s="108" t="e">
        <f t="shared" ca="1" si="266"/>
        <v>#REF!</v>
      </c>
      <c r="R96" s="108" t="e">
        <f t="shared" ca="1" si="266"/>
        <v>#REF!</v>
      </c>
      <c r="S96" s="108" t="e">
        <f t="shared" ca="1" si="266"/>
        <v>#REF!</v>
      </c>
      <c r="T96" s="108" t="e">
        <f t="shared" ca="1" si="266"/>
        <v>#REF!</v>
      </c>
      <c r="U96" s="108" t="e">
        <f t="shared" ca="1" si="266"/>
        <v>#REF!</v>
      </c>
      <c r="V96" s="108" t="e">
        <f t="shared" ca="1" si="266"/>
        <v>#REF!</v>
      </c>
      <c r="W96" s="108" t="e">
        <f t="shared" ca="1" si="266"/>
        <v>#REF!</v>
      </c>
      <c r="X96" s="108" t="e">
        <f t="shared" ca="1" si="265"/>
        <v>#REF!</v>
      </c>
      <c r="Y96" s="108" t="e">
        <f t="shared" ca="1" si="265"/>
        <v>#REF!</v>
      </c>
      <c r="Z96" s="108" t="e">
        <f t="shared" ca="1" si="265"/>
        <v>#REF!</v>
      </c>
      <c r="AA96" s="108" t="e">
        <f t="shared" ca="1" si="265"/>
        <v>#REF!</v>
      </c>
      <c r="AB96" s="108" t="e">
        <f t="shared" ca="1" si="265"/>
        <v>#REF!</v>
      </c>
      <c r="AC96" s="108" t="e">
        <f t="shared" ca="1" si="265"/>
        <v>#REF!</v>
      </c>
      <c r="AD96" s="108" t="e">
        <f t="shared" ca="1" si="265"/>
        <v>#REF!</v>
      </c>
      <c r="AE96" s="108" t="e">
        <f t="shared" ca="1" si="265"/>
        <v>#REF!</v>
      </c>
      <c r="AF96" s="108" t="e">
        <f t="shared" ca="1" si="265"/>
        <v>#REF!</v>
      </c>
      <c r="AG96" s="108" t="e">
        <f t="shared" ca="1" si="265"/>
        <v>#REF!</v>
      </c>
      <c r="AH96" s="108" t="e">
        <f t="shared" ca="1" si="265"/>
        <v>#REF!</v>
      </c>
      <c r="AI96" s="108" t="e">
        <f t="shared" ca="1" si="265"/>
        <v>#REF!</v>
      </c>
      <c r="AJ96" s="108" t="e">
        <f t="shared" ca="1" si="265"/>
        <v>#REF!</v>
      </c>
      <c r="AK96" s="108" t="e">
        <f t="shared" ca="1" si="265"/>
        <v>#REF!</v>
      </c>
      <c r="AL96" s="108" t="e">
        <f t="shared" ca="1" si="265"/>
        <v>#REF!</v>
      </c>
      <c r="AM96" s="108" t="e">
        <f t="shared" ca="1" si="269"/>
        <v>#REF!</v>
      </c>
      <c r="AN96" s="108" t="e">
        <f t="shared" ca="1" si="269"/>
        <v>#REF!</v>
      </c>
      <c r="AO96" s="108" t="e">
        <f t="shared" ca="1" si="269"/>
        <v>#REF!</v>
      </c>
      <c r="AP96" s="108" t="e">
        <f t="shared" ca="1" si="269"/>
        <v>#REF!</v>
      </c>
      <c r="AQ96" s="108" t="e">
        <f t="shared" ca="1" si="269"/>
        <v>#REF!</v>
      </c>
      <c r="AR96" s="108" t="e">
        <f t="shared" ca="1" si="269"/>
        <v>#REF!</v>
      </c>
      <c r="AS96" s="108" t="e">
        <f t="shared" ca="1" si="269"/>
        <v>#REF!</v>
      </c>
      <c r="AT96" s="108" t="e">
        <f t="shared" ca="1" si="269"/>
        <v>#REF!</v>
      </c>
      <c r="AU96" s="108" t="e">
        <f t="shared" ca="1" si="269"/>
        <v>#REF!</v>
      </c>
      <c r="AV96" s="108" t="e">
        <f t="shared" ca="1" si="269"/>
        <v>#REF!</v>
      </c>
      <c r="AW96" s="108" t="e">
        <f t="shared" ca="1" si="269"/>
        <v>#REF!</v>
      </c>
      <c r="AX96" s="108" t="e">
        <f t="shared" ca="1" si="269"/>
        <v>#REF!</v>
      </c>
      <c r="AY96" s="108" t="e">
        <f t="shared" ca="1" si="269"/>
        <v>#REF!</v>
      </c>
      <c r="AZ96" s="108" t="e">
        <f t="shared" ca="1" si="269"/>
        <v>#REF!</v>
      </c>
      <c r="BA96" s="108" t="e">
        <f t="shared" ca="1" si="269"/>
        <v>#REF!</v>
      </c>
      <c r="BB96" s="108" t="e">
        <f t="shared" ca="1" si="269"/>
        <v>#REF!</v>
      </c>
      <c r="BC96" s="108" t="e">
        <f t="shared" ca="1" si="267"/>
        <v>#REF!</v>
      </c>
      <c r="BD96" s="108" t="e">
        <f t="shared" ca="1" si="267"/>
        <v>#REF!</v>
      </c>
      <c r="BE96" s="108" t="e">
        <f t="shared" ca="1" si="267"/>
        <v>#REF!</v>
      </c>
      <c r="BF96" s="108" t="e">
        <f t="shared" ca="1" si="267"/>
        <v>#REF!</v>
      </c>
      <c r="BG96" s="108" t="e">
        <f t="shared" ca="1" si="267"/>
        <v>#REF!</v>
      </c>
      <c r="BH96" s="108" t="e">
        <f t="shared" ca="1" si="267"/>
        <v>#REF!</v>
      </c>
      <c r="BI96" s="108" t="e">
        <f t="shared" ca="1" si="267"/>
        <v>#REF!</v>
      </c>
      <c r="BL96" s="97" t="str">
        <f t="shared" ca="1" si="185"/>
        <v>-</v>
      </c>
      <c r="BM96" s="97" t="str">
        <f t="shared" ca="1" si="186"/>
        <v>-</v>
      </c>
      <c r="BN96" s="97" t="str">
        <f t="shared" ca="1" si="187"/>
        <v>-</v>
      </c>
      <c r="BO96" s="97" t="str">
        <f t="shared" ca="1" si="188"/>
        <v>-</v>
      </c>
      <c r="BP96" s="99" t="str">
        <f t="shared" ca="1" si="189"/>
        <v xml:space="preserve"> - </v>
      </c>
      <c r="BQ96" s="99" t="str">
        <f t="shared" ca="1" si="190"/>
        <v xml:space="preserve"> - </v>
      </c>
      <c r="BR96" s="97" t="str">
        <f t="shared" ca="1" si="191"/>
        <v>-</v>
      </c>
      <c r="BS96" s="97" t="str">
        <f t="shared" ca="1" si="192"/>
        <v>-</v>
      </c>
      <c r="BT96" s="97" t="str">
        <f t="shared" ca="1" si="193"/>
        <v>-</v>
      </c>
      <c r="BU96" s="97" t="str">
        <f t="shared" ca="1" si="194"/>
        <v>-</v>
      </c>
      <c r="BV96" s="97" t="str">
        <f t="shared" ca="1" si="195"/>
        <v>-</v>
      </c>
      <c r="BW96" s="97" t="str">
        <f t="shared" ca="1" si="196"/>
        <v>-</v>
      </c>
      <c r="BX96" s="99" t="str">
        <f t="shared" ca="1" si="197"/>
        <v xml:space="preserve"> - </v>
      </c>
      <c r="BY96" s="99" t="str">
        <f t="shared" ca="1" si="198"/>
        <v xml:space="preserve"> - </v>
      </c>
      <c r="BZ96" s="97" t="str">
        <f t="shared" ca="1" si="199"/>
        <v>-</v>
      </c>
      <c r="CA96" s="97" t="str">
        <f t="shared" ca="1" si="200"/>
        <v>-</v>
      </c>
      <c r="CB96" s="99" t="str">
        <f t="shared" ca="1" si="201"/>
        <v xml:space="preserve"> - </v>
      </c>
      <c r="CC96" s="99" t="str">
        <f t="shared" ca="1" si="202"/>
        <v xml:space="preserve"> - </v>
      </c>
      <c r="CD96" s="99" t="str">
        <f t="shared" ca="1" si="203"/>
        <v xml:space="preserve"> - </v>
      </c>
      <c r="CE96" s="99" t="str">
        <f t="shared" ca="1" si="204"/>
        <v xml:space="preserve"> - </v>
      </c>
      <c r="CF96" s="99" t="str">
        <f t="shared" ca="1" si="205"/>
        <v xml:space="preserve"> - </v>
      </c>
      <c r="CG96" s="99" t="str">
        <f t="shared" ca="1" si="206"/>
        <v xml:space="preserve"> - </v>
      </c>
      <c r="CH96" s="97" t="str">
        <f t="shared" ca="1" si="207"/>
        <v>-</v>
      </c>
      <c r="CI96" s="97" t="str">
        <f t="shared" ca="1" si="208"/>
        <v>-</v>
      </c>
      <c r="CJ96" s="97" t="str">
        <f t="shared" ca="1" si="209"/>
        <v>-</v>
      </c>
      <c r="CK96" s="97" t="str">
        <f t="shared" ca="1" si="210"/>
        <v>-</v>
      </c>
      <c r="CL96" s="97" t="str">
        <f t="shared" ca="1" si="211"/>
        <v>-</v>
      </c>
      <c r="CM96" s="97" t="str">
        <f t="shared" ca="1" si="212"/>
        <v>-</v>
      </c>
      <c r="CN96" s="97" t="str">
        <f t="shared" ca="1" si="213"/>
        <v>-</v>
      </c>
      <c r="CO96" s="97" t="str">
        <f t="shared" ca="1" si="214"/>
        <v>-</v>
      </c>
      <c r="CP96" s="97" t="str">
        <f t="shared" ca="1" si="215"/>
        <v>-</v>
      </c>
      <c r="CQ96" s="97" t="str">
        <f t="shared" ca="1" si="216"/>
        <v>-</v>
      </c>
      <c r="CR96" s="97" t="str">
        <f t="shared" ca="1" si="217"/>
        <v>-</v>
      </c>
      <c r="CS96" s="97" t="str">
        <f t="shared" ca="1" si="218"/>
        <v>-</v>
      </c>
      <c r="CT96" s="97" t="str">
        <f t="shared" ca="1" si="219"/>
        <v>-</v>
      </c>
      <c r="CU96" s="97" t="str">
        <f t="shared" ca="1" si="220"/>
        <v>-</v>
      </c>
      <c r="CV96" s="97" t="str">
        <f t="shared" ca="1" si="221"/>
        <v>-</v>
      </c>
      <c r="CW96" s="97" t="str">
        <f t="shared" ca="1" si="222"/>
        <v>-</v>
      </c>
      <c r="CX96" s="97" t="str">
        <f t="shared" ca="1" si="223"/>
        <v>-</v>
      </c>
      <c r="CY96" s="97" t="str">
        <f t="shared" ca="1" si="224"/>
        <v>-</v>
      </c>
      <c r="CZ96" s="97" t="str">
        <f t="shared" ca="1" si="225"/>
        <v>-</v>
      </c>
      <c r="DA96" s="97" t="str">
        <f t="shared" ca="1" si="226"/>
        <v>-</v>
      </c>
      <c r="DB96" s="97" t="str">
        <f t="shared" ca="1" si="227"/>
        <v>-</v>
      </c>
      <c r="DC96" s="97" t="str">
        <f t="shared" ca="1" si="228"/>
        <v>-</v>
      </c>
      <c r="DD96" s="97" t="str">
        <f t="shared" ca="1" si="229"/>
        <v>-</v>
      </c>
      <c r="DE96" s="97" t="str">
        <f t="shared" ca="1" si="230"/>
        <v>-</v>
      </c>
      <c r="DF96" s="97" t="str">
        <f t="shared" ca="1" si="231"/>
        <v>-</v>
      </c>
      <c r="DG96" s="97" t="str">
        <f t="shared" ca="1" si="232"/>
        <v>-</v>
      </c>
      <c r="DH96" s="97" t="str">
        <f t="shared" ca="1" si="233"/>
        <v>-</v>
      </c>
      <c r="DI96" s="97" t="str">
        <f t="shared" ca="1" si="234"/>
        <v>-</v>
      </c>
      <c r="DJ96" s="97" t="str">
        <f t="shared" ca="1" si="235"/>
        <v>-</v>
      </c>
      <c r="DK96" s="97" t="str">
        <f t="shared" ca="1" si="236"/>
        <v>-</v>
      </c>
      <c r="DL96" s="97" t="str">
        <f t="shared" ca="1" si="237"/>
        <v>-</v>
      </c>
      <c r="DM96" s="97" t="str">
        <f t="shared" ca="1" si="238"/>
        <v>-</v>
      </c>
      <c r="DN96" s="97">
        <v>6</v>
      </c>
      <c r="DT96" s="97" t="str">
        <f t="shared" ca="1" si="239"/>
        <v>-</v>
      </c>
      <c r="DU96" s="97" t="str">
        <f t="shared" ca="1" si="240"/>
        <v>-</v>
      </c>
      <c r="DV96" s="97" t="str">
        <f t="shared" ca="1" si="241"/>
        <v>-</v>
      </c>
      <c r="DW96" s="97" t="str">
        <f t="shared" ca="1" si="242"/>
        <v>-</v>
      </c>
      <c r="DX96" s="97" t="str">
        <f t="shared" ca="1" si="243"/>
        <v>-</v>
      </c>
      <c r="DY96" s="97" t="e">
        <f t="shared" ca="1" si="179"/>
        <v>#REF!</v>
      </c>
      <c r="DZ96" s="97" t="str">
        <f t="shared" si="180"/>
        <v>Medium Retrofit</v>
      </c>
      <c r="EA96" s="97" t="e">
        <f t="shared" ca="1" si="244"/>
        <v>#REF!</v>
      </c>
      <c r="EB96" s="96">
        <v>1</v>
      </c>
      <c r="EC96" s="97">
        <f>Calculation!$W$377</f>
        <v>2</v>
      </c>
      <c r="ED96" s="97" t="str">
        <f t="shared" ca="1" si="246"/>
        <v>-</v>
      </c>
      <c r="EE96" s="97" t="str">
        <f t="shared" ca="1" si="247"/>
        <v>-</v>
      </c>
      <c r="EF96" s="97" t="str">
        <f t="shared" ca="1" si="248"/>
        <v>-</v>
      </c>
      <c r="EG96" s="97" t="str">
        <f t="shared" ca="1" si="249"/>
        <v>-</v>
      </c>
      <c r="EH96" s="97" t="str">
        <f t="shared" ca="1" si="250"/>
        <v>-</v>
      </c>
      <c r="EI96" s="97">
        <f t="shared" ca="1" si="251"/>
        <v>0</v>
      </c>
      <c r="EJ96" s="97">
        <f t="shared" ca="1" si="264"/>
        <v>0</v>
      </c>
      <c r="EK96" s="97" t="str">
        <f t="shared" ca="1" si="252"/>
        <v>00</v>
      </c>
      <c r="EL96" s="97" t="e">
        <f t="shared" ca="1" si="253"/>
        <v>#REF!</v>
      </c>
      <c r="EN96" s="97">
        <v>9.0999999999999993E-6</v>
      </c>
      <c r="EP96" s="97">
        <v>91</v>
      </c>
      <c r="EQ96" s="97">
        <f t="array" aca="1" ref="EQ96" ca="1">MAX(IF($EI$6:$EI$365&lt;EQ95,$EI$6:$EI$365,""))</f>
        <v>0</v>
      </c>
      <c r="ER96" s="97">
        <f t="shared" ca="1" si="254"/>
        <v>0</v>
      </c>
      <c r="ES96" s="97" t="e">
        <f t="shared" ca="1" si="258"/>
        <v>#REF!</v>
      </c>
      <c r="ET96" s="97">
        <f t="shared" ca="1" si="255"/>
        <v>0</v>
      </c>
      <c r="EU96" s="97">
        <f t="shared" ca="1" si="256"/>
        <v>0</v>
      </c>
      <c r="EV96" s="97">
        <f t="shared" ca="1" si="181"/>
        <v>1</v>
      </c>
      <c r="EY96" s="97" t="e">
        <f ca="1">INDEX('MCA-INPUT'!$C$28:$F$42,MATCH(MCA!E96,'MCA-INPUT'!$B$28:$B$42,0),MATCH(MCA!B96,'MCA-INPUT'!$C$27:$F$27,0))</f>
        <v>#REF!</v>
      </c>
      <c r="FU96" s="109" t="e">
        <f t="shared" ca="1" si="182"/>
        <v>#REF!</v>
      </c>
      <c r="FV96" s="109" t="e">
        <f t="shared" ca="1" si="183"/>
        <v>#REF!</v>
      </c>
      <c r="FW96" s="110" t="e">
        <f t="shared" ca="1" si="268"/>
        <v>#REF!</v>
      </c>
      <c r="FX96" s="110"/>
      <c r="FY96" s="97" t="e">
        <f t="shared" ca="1" si="257"/>
        <v>#REF!</v>
      </c>
      <c r="FZ96" s="97" t="str">
        <f ca="1">IF(ISERROR(VLOOKUP(FY96,'MCA-INPUT'!$B$45:$F$54,1,FALSE)),"No","Yes")</f>
        <v>No</v>
      </c>
      <c r="GA96" s="109" t="e">
        <f ca="1"/>
        <v>#REF!</v>
      </c>
    </row>
    <row r="97" spans="1:183" s="96" customFormat="1" x14ac:dyDescent="0.25">
      <c r="A97" s="96">
        <v>92</v>
      </c>
      <c r="B97" s="96" t="s">
        <v>2</v>
      </c>
      <c r="C97" s="106" t="e">
        <f t="shared" ref="C97:E160" ca="1" si="270">INDIRECT(CONCATENATE($C$1,"Projection_",$B97,"'!",C$2,$DN97))</f>
        <v>#REF!</v>
      </c>
      <c r="D97" s="107" t="e">
        <f t="shared" ca="1" si="270"/>
        <v>#REF!</v>
      </c>
      <c r="E97" s="96" t="e">
        <f t="shared" ca="1" si="270"/>
        <v>#REF!</v>
      </c>
      <c r="F97" s="96" t="s">
        <v>4</v>
      </c>
      <c r="G97" s="96" t="e">
        <f t="shared" ref="G97:G160" ca="1" si="271">F97&amp;E97</f>
        <v>#REF!</v>
      </c>
      <c r="H97" s="108" t="e">
        <f t="shared" ca="1" si="266"/>
        <v>#REF!</v>
      </c>
      <c r="I97" s="108" t="e">
        <f t="shared" ca="1" si="266"/>
        <v>#REF!</v>
      </c>
      <c r="J97" s="108" t="e">
        <f t="shared" ca="1" si="266"/>
        <v>#REF!</v>
      </c>
      <c r="K97" s="108" t="e">
        <f t="shared" ca="1" si="266"/>
        <v>#REF!</v>
      </c>
      <c r="L97" s="108" t="e">
        <f t="shared" ca="1" si="266"/>
        <v>#REF!</v>
      </c>
      <c r="M97" s="108" t="e">
        <f t="shared" ca="1" si="266"/>
        <v>#REF!</v>
      </c>
      <c r="N97" s="108" t="e">
        <f t="shared" ca="1" si="266"/>
        <v>#REF!</v>
      </c>
      <c r="O97" s="108" t="e">
        <f t="shared" ca="1" si="266"/>
        <v>#REF!</v>
      </c>
      <c r="P97" s="108" t="e">
        <f t="shared" ca="1" si="266"/>
        <v>#REF!</v>
      </c>
      <c r="Q97" s="108" t="e">
        <f t="shared" ca="1" si="266"/>
        <v>#REF!</v>
      </c>
      <c r="R97" s="108" t="e">
        <f t="shared" ca="1" si="266"/>
        <v>#REF!</v>
      </c>
      <c r="S97" s="108" t="e">
        <f t="shared" ca="1" si="266"/>
        <v>#REF!</v>
      </c>
      <c r="T97" s="108" t="e">
        <f t="shared" ca="1" si="266"/>
        <v>#REF!</v>
      </c>
      <c r="U97" s="108" t="e">
        <f t="shared" ca="1" si="266"/>
        <v>#REF!</v>
      </c>
      <c r="V97" s="108" t="e">
        <f t="shared" ca="1" si="266"/>
        <v>#REF!</v>
      </c>
      <c r="W97" s="108" t="e">
        <f t="shared" ca="1" si="266"/>
        <v>#REF!</v>
      </c>
      <c r="X97" s="108" t="e">
        <f t="shared" ca="1" si="265"/>
        <v>#REF!</v>
      </c>
      <c r="Y97" s="108" t="e">
        <f t="shared" ca="1" si="265"/>
        <v>#REF!</v>
      </c>
      <c r="Z97" s="108" t="e">
        <f t="shared" ca="1" si="265"/>
        <v>#REF!</v>
      </c>
      <c r="AA97" s="108" t="e">
        <f t="shared" ca="1" si="265"/>
        <v>#REF!</v>
      </c>
      <c r="AB97" s="108" t="e">
        <f t="shared" ca="1" si="265"/>
        <v>#REF!</v>
      </c>
      <c r="AC97" s="108" t="e">
        <f t="shared" ca="1" si="265"/>
        <v>#REF!</v>
      </c>
      <c r="AD97" s="108" t="e">
        <f t="shared" ca="1" si="265"/>
        <v>#REF!</v>
      </c>
      <c r="AE97" s="108" t="e">
        <f t="shared" ca="1" si="265"/>
        <v>#REF!</v>
      </c>
      <c r="AF97" s="108" t="e">
        <f t="shared" ca="1" si="265"/>
        <v>#REF!</v>
      </c>
      <c r="AG97" s="108" t="e">
        <f t="shared" ca="1" si="265"/>
        <v>#REF!</v>
      </c>
      <c r="AH97" s="108" t="e">
        <f t="shared" ca="1" si="265"/>
        <v>#REF!</v>
      </c>
      <c r="AI97" s="108" t="e">
        <f t="shared" ca="1" si="265"/>
        <v>#REF!</v>
      </c>
      <c r="AJ97" s="108" t="e">
        <f t="shared" ca="1" si="265"/>
        <v>#REF!</v>
      </c>
      <c r="AK97" s="108" t="e">
        <f t="shared" ca="1" si="265"/>
        <v>#REF!</v>
      </c>
      <c r="AL97" s="108" t="e">
        <f t="shared" ca="1" si="265"/>
        <v>#REF!</v>
      </c>
      <c r="AM97" s="108" t="e">
        <f t="shared" ca="1" si="269"/>
        <v>#REF!</v>
      </c>
      <c r="AN97" s="108" t="e">
        <f t="shared" ca="1" si="269"/>
        <v>#REF!</v>
      </c>
      <c r="AO97" s="108" t="e">
        <f t="shared" ca="1" si="269"/>
        <v>#REF!</v>
      </c>
      <c r="AP97" s="108" t="e">
        <f t="shared" ca="1" si="269"/>
        <v>#REF!</v>
      </c>
      <c r="AQ97" s="108" t="e">
        <f t="shared" ca="1" si="269"/>
        <v>#REF!</v>
      </c>
      <c r="AR97" s="108" t="e">
        <f t="shared" ca="1" si="269"/>
        <v>#REF!</v>
      </c>
      <c r="AS97" s="108" t="e">
        <f t="shared" ca="1" si="269"/>
        <v>#REF!</v>
      </c>
      <c r="AT97" s="108" t="e">
        <f t="shared" ca="1" si="269"/>
        <v>#REF!</v>
      </c>
      <c r="AU97" s="108" t="e">
        <f t="shared" ca="1" si="269"/>
        <v>#REF!</v>
      </c>
      <c r="AV97" s="108" t="e">
        <f t="shared" ca="1" si="269"/>
        <v>#REF!</v>
      </c>
      <c r="AW97" s="108" t="e">
        <f t="shared" ca="1" si="269"/>
        <v>#REF!</v>
      </c>
      <c r="AX97" s="108" t="e">
        <f t="shared" ca="1" si="269"/>
        <v>#REF!</v>
      </c>
      <c r="AY97" s="108" t="e">
        <f t="shared" ca="1" si="269"/>
        <v>#REF!</v>
      </c>
      <c r="AZ97" s="108" t="e">
        <f t="shared" ca="1" si="269"/>
        <v>#REF!</v>
      </c>
      <c r="BA97" s="108" t="e">
        <f t="shared" ca="1" si="269"/>
        <v>#REF!</v>
      </c>
      <c r="BB97" s="108" t="e">
        <f t="shared" ca="1" si="269"/>
        <v>#REF!</v>
      </c>
      <c r="BC97" s="108" t="e">
        <f t="shared" ca="1" si="267"/>
        <v>#REF!</v>
      </c>
      <c r="BD97" s="108" t="e">
        <f t="shared" ca="1" si="267"/>
        <v>#REF!</v>
      </c>
      <c r="BE97" s="108" t="e">
        <f t="shared" ca="1" si="267"/>
        <v>#REF!</v>
      </c>
      <c r="BF97" s="108" t="e">
        <f t="shared" ca="1" si="267"/>
        <v>#REF!</v>
      </c>
      <c r="BG97" s="108" t="e">
        <f t="shared" ca="1" si="267"/>
        <v>#REF!</v>
      </c>
      <c r="BH97" s="108" t="e">
        <f t="shared" ca="1" si="267"/>
        <v>#REF!</v>
      </c>
      <c r="BI97" s="108" t="e">
        <f t="shared" ca="1" si="267"/>
        <v>#REF!</v>
      </c>
      <c r="BJ97" s="97"/>
      <c r="BL97" s="97" t="str">
        <f t="shared" ca="1" si="185"/>
        <v>-</v>
      </c>
      <c r="BM97" s="97" t="str">
        <f t="shared" ca="1" si="186"/>
        <v>-</v>
      </c>
      <c r="BN97" s="97" t="str">
        <f t="shared" ca="1" si="187"/>
        <v>-</v>
      </c>
      <c r="BO97" s="97" t="str">
        <f t="shared" ca="1" si="188"/>
        <v>-</v>
      </c>
      <c r="BP97" s="99" t="str">
        <f t="shared" ca="1" si="189"/>
        <v xml:space="preserve"> - </v>
      </c>
      <c r="BQ97" s="99" t="str">
        <f t="shared" ca="1" si="190"/>
        <v xml:space="preserve"> - </v>
      </c>
      <c r="BR97" s="97" t="str">
        <f t="shared" ca="1" si="191"/>
        <v>-</v>
      </c>
      <c r="BS97" s="97" t="str">
        <f t="shared" ca="1" si="192"/>
        <v>-</v>
      </c>
      <c r="BT97" s="97" t="str">
        <f t="shared" ca="1" si="193"/>
        <v>-</v>
      </c>
      <c r="BU97" s="97" t="str">
        <f t="shared" ca="1" si="194"/>
        <v>-</v>
      </c>
      <c r="BV97" s="97" t="str">
        <f t="shared" ca="1" si="195"/>
        <v>-</v>
      </c>
      <c r="BW97" s="97" t="str">
        <f t="shared" ca="1" si="196"/>
        <v>-</v>
      </c>
      <c r="BX97" s="99" t="str">
        <f t="shared" ca="1" si="197"/>
        <v xml:space="preserve"> - </v>
      </c>
      <c r="BY97" s="99" t="str">
        <f t="shared" ca="1" si="198"/>
        <v xml:space="preserve"> - </v>
      </c>
      <c r="BZ97" s="97" t="str">
        <f t="shared" ca="1" si="199"/>
        <v>-</v>
      </c>
      <c r="CA97" s="97" t="str">
        <f t="shared" ca="1" si="200"/>
        <v>-</v>
      </c>
      <c r="CB97" s="99" t="str">
        <f t="shared" ca="1" si="201"/>
        <v xml:space="preserve"> - </v>
      </c>
      <c r="CC97" s="99" t="str">
        <f t="shared" ca="1" si="202"/>
        <v xml:space="preserve"> - </v>
      </c>
      <c r="CD97" s="99" t="str">
        <f t="shared" ca="1" si="203"/>
        <v xml:space="preserve"> - </v>
      </c>
      <c r="CE97" s="99" t="str">
        <f t="shared" ca="1" si="204"/>
        <v xml:space="preserve"> - </v>
      </c>
      <c r="CF97" s="99" t="str">
        <f t="shared" ca="1" si="205"/>
        <v xml:space="preserve"> - </v>
      </c>
      <c r="CG97" s="99" t="str">
        <f t="shared" ca="1" si="206"/>
        <v xml:space="preserve"> - </v>
      </c>
      <c r="CH97" s="97" t="str">
        <f t="shared" ca="1" si="207"/>
        <v>-</v>
      </c>
      <c r="CI97" s="97" t="str">
        <f t="shared" ca="1" si="208"/>
        <v>-</v>
      </c>
      <c r="CJ97" s="97" t="str">
        <f t="shared" ca="1" si="209"/>
        <v>-</v>
      </c>
      <c r="CK97" s="97" t="str">
        <f t="shared" ca="1" si="210"/>
        <v>-</v>
      </c>
      <c r="CL97" s="97" t="str">
        <f t="shared" ca="1" si="211"/>
        <v>-</v>
      </c>
      <c r="CM97" s="97" t="str">
        <f t="shared" ca="1" si="212"/>
        <v>-</v>
      </c>
      <c r="CN97" s="97" t="str">
        <f t="shared" ca="1" si="213"/>
        <v>-</v>
      </c>
      <c r="CO97" s="97" t="str">
        <f t="shared" ca="1" si="214"/>
        <v>-</v>
      </c>
      <c r="CP97" s="97" t="str">
        <f t="shared" ca="1" si="215"/>
        <v>-</v>
      </c>
      <c r="CQ97" s="97" t="str">
        <f t="shared" ca="1" si="216"/>
        <v>-</v>
      </c>
      <c r="CR97" s="97" t="str">
        <f t="shared" ca="1" si="217"/>
        <v>-</v>
      </c>
      <c r="CS97" s="97" t="str">
        <f t="shared" ca="1" si="218"/>
        <v>-</v>
      </c>
      <c r="CT97" s="97" t="str">
        <f t="shared" ca="1" si="219"/>
        <v>-</v>
      </c>
      <c r="CU97" s="97" t="str">
        <f t="shared" ca="1" si="220"/>
        <v>-</v>
      </c>
      <c r="CV97" s="97" t="str">
        <f t="shared" ca="1" si="221"/>
        <v>-</v>
      </c>
      <c r="CW97" s="97" t="str">
        <f t="shared" ca="1" si="222"/>
        <v>-</v>
      </c>
      <c r="CX97" s="97" t="str">
        <f t="shared" ca="1" si="223"/>
        <v>-</v>
      </c>
      <c r="CY97" s="97" t="str">
        <f t="shared" ca="1" si="224"/>
        <v>-</v>
      </c>
      <c r="CZ97" s="97" t="str">
        <f t="shared" ca="1" si="225"/>
        <v>-</v>
      </c>
      <c r="DA97" s="97" t="str">
        <f t="shared" ca="1" si="226"/>
        <v>-</v>
      </c>
      <c r="DB97" s="97" t="str">
        <f t="shared" ca="1" si="227"/>
        <v>-</v>
      </c>
      <c r="DC97" s="97" t="str">
        <f t="shared" ca="1" si="228"/>
        <v>-</v>
      </c>
      <c r="DD97" s="97" t="str">
        <f t="shared" ca="1" si="229"/>
        <v>-</v>
      </c>
      <c r="DE97" s="97" t="str">
        <f t="shared" ca="1" si="230"/>
        <v>-</v>
      </c>
      <c r="DF97" s="97" t="str">
        <f t="shared" ca="1" si="231"/>
        <v>-</v>
      </c>
      <c r="DG97" s="97" t="str">
        <f t="shared" ca="1" si="232"/>
        <v>-</v>
      </c>
      <c r="DH97" s="97" t="str">
        <f t="shared" ca="1" si="233"/>
        <v>-</v>
      </c>
      <c r="DI97" s="97" t="str">
        <f t="shared" ca="1" si="234"/>
        <v>-</v>
      </c>
      <c r="DJ97" s="97" t="str">
        <f t="shared" ca="1" si="235"/>
        <v>-</v>
      </c>
      <c r="DK97" s="97" t="str">
        <f t="shared" ca="1" si="236"/>
        <v>-</v>
      </c>
      <c r="DL97" s="97" t="str">
        <f t="shared" ca="1" si="237"/>
        <v>-</v>
      </c>
      <c r="DM97" s="97" t="str">
        <f t="shared" ca="1" si="238"/>
        <v>-</v>
      </c>
      <c r="DN97" s="97">
        <v>7</v>
      </c>
      <c r="DS97" s="97"/>
      <c r="DT97" s="97" t="str">
        <f t="shared" ca="1" si="239"/>
        <v>-</v>
      </c>
      <c r="DU97" s="97" t="str">
        <f t="shared" ca="1" si="240"/>
        <v>-</v>
      </c>
      <c r="DV97" s="97" t="str">
        <f t="shared" ca="1" si="241"/>
        <v>-</v>
      </c>
      <c r="DW97" s="97" t="str">
        <f t="shared" ca="1" si="242"/>
        <v>-</v>
      </c>
      <c r="DX97" s="97" t="str">
        <f t="shared" ca="1" si="243"/>
        <v>-</v>
      </c>
      <c r="DY97" s="97" t="e">
        <f t="shared" ca="1" si="179"/>
        <v>#REF!</v>
      </c>
      <c r="DZ97" s="97" t="str">
        <f t="shared" si="180"/>
        <v>Medium Retrofit</v>
      </c>
      <c r="EA97" s="97" t="e">
        <f t="shared" ca="1" si="244"/>
        <v>#REF!</v>
      </c>
      <c r="EB97" s="96">
        <v>2</v>
      </c>
      <c r="EC97" s="97">
        <f>Calculation!$W$377</f>
        <v>2</v>
      </c>
      <c r="ED97" s="97" t="str">
        <f t="shared" ca="1" si="246"/>
        <v>-</v>
      </c>
      <c r="EE97" s="97" t="str">
        <f t="shared" ca="1" si="247"/>
        <v>-</v>
      </c>
      <c r="EF97" s="97" t="str">
        <f t="shared" ca="1" si="248"/>
        <v>-</v>
      </c>
      <c r="EG97" s="97" t="str">
        <f t="shared" ca="1" si="249"/>
        <v>-</v>
      </c>
      <c r="EH97" s="97" t="str">
        <f t="shared" ca="1" si="250"/>
        <v>-</v>
      </c>
      <c r="EI97" s="97">
        <f t="shared" ca="1" si="251"/>
        <v>0</v>
      </c>
      <c r="EJ97" s="97">
        <f t="shared" ca="1" si="264"/>
        <v>0</v>
      </c>
      <c r="EK97" s="97" t="str">
        <f t="shared" ca="1" si="252"/>
        <v>00</v>
      </c>
      <c r="EL97" s="97" t="e">
        <f t="shared" ca="1" si="253"/>
        <v>#REF!</v>
      </c>
      <c r="EN97" s="97">
        <v>9.2E-6</v>
      </c>
      <c r="EP97" s="97">
        <v>92</v>
      </c>
      <c r="EQ97" s="97">
        <f t="array" aca="1" ref="EQ97" ca="1">MAX(IF($EI$6:$EI$365&lt;EQ96,$EI$6:$EI$365,""))</f>
        <v>0</v>
      </c>
      <c r="ER97" s="97">
        <f t="shared" ca="1" si="254"/>
        <v>0</v>
      </c>
      <c r="ES97" s="97" t="e">
        <f t="shared" ca="1" si="258"/>
        <v>#REF!</v>
      </c>
      <c r="ET97" s="97">
        <f t="shared" ca="1" si="255"/>
        <v>0</v>
      </c>
      <c r="EU97" s="97">
        <f t="shared" ca="1" si="256"/>
        <v>0</v>
      </c>
      <c r="EV97" s="97">
        <f t="shared" ca="1" si="181"/>
        <v>1</v>
      </c>
      <c r="EY97" s="97" t="e">
        <f ca="1">INDEX('MCA-INPUT'!$C$28:$F$42,MATCH(MCA!E97,'MCA-INPUT'!$B$28:$B$42,0),MATCH(MCA!B97,'MCA-INPUT'!$C$27:$F$27,0))</f>
        <v>#REF!</v>
      </c>
      <c r="EZ97" s="97"/>
      <c r="FA97" s="97"/>
      <c r="FU97" s="109" t="e">
        <f t="shared" ca="1" si="182"/>
        <v>#REF!</v>
      </c>
      <c r="FV97" s="109" t="e">
        <f t="shared" ca="1" si="183"/>
        <v>#REF!</v>
      </c>
      <c r="FW97" s="110" t="e">
        <f t="shared" ca="1" si="268"/>
        <v>#REF!</v>
      </c>
      <c r="FX97" s="110"/>
      <c r="FY97" s="97" t="e">
        <f t="shared" ca="1" si="257"/>
        <v>#REF!</v>
      </c>
      <c r="FZ97" s="97" t="str">
        <f ca="1">IF(ISERROR(VLOOKUP(FY97,'MCA-INPUT'!$B$45:$F$54,1,FALSE)),"No","Yes")</f>
        <v>No</v>
      </c>
      <c r="GA97" s="107" t="e">
        <f ca="1"/>
        <v>#REF!</v>
      </c>
    </row>
    <row r="98" spans="1:183" s="96" customFormat="1" x14ac:dyDescent="0.25">
      <c r="A98" s="96">
        <v>93</v>
      </c>
      <c r="B98" s="96" t="s">
        <v>2</v>
      </c>
      <c r="C98" s="106" t="e">
        <f t="shared" ca="1" si="270"/>
        <v>#REF!</v>
      </c>
      <c r="D98" s="107" t="e">
        <f t="shared" ca="1" si="270"/>
        <v>#REF!</v>
      </c>
      <c r="E98" s="96" t="e">
        <f t="shared" ca="1" si="270"/>
        <v>#REF!</v>
      </c>
      <c r="F98" s="96" t="s">
        <v>4</v>
      </c>
      <c r="G98" s="96" t="e">
        <f t="shared" ca="1" si="271"/>
        <v>#REF!</v>
      </c>
      <c r="H98" s="108" t="e">
        <f t="shared" ca="1" si="266"/>
        <v>#REF!</v>
      </c>
      <c r="I98" s="108" t="e">
        <f t="shared" ca="1" si="266"/>
        <v>#REF!</v>
      </c>
      <c r="J98" s="108" t="e">
        <f t="shared" ca="1" si="266"/>
        <v>#REF!</v>
      </c>
      <c r="K98" s="108" t="e">
        <f t="shared" ca="1" si="266"/>
        <v>#REF!</v>
      </c>
      <c r="L98" s="108" t="e">
        <f t="shared" ca="1" si="266"/>
        <v>#REF!</v>
      </c>
      <c r="M98" s="108" t="e">
        <f t="shared" ca="1" si="266"/>
        <v>#REF!</v>
      </c>
      <c r="N98" s="108" t="e">
        <f t="shared" ca="1" si="266"/>
        <v>#REF!</v>
      </c>
      <c r="O98" s="108" t="e">
        <f t="shared" ca="1" si="266"/>
        <v>#REF!</v>
      </c>
      <c r="P98" s="108" t="e">
        <f t="shared" ca="1" si="266"/>
        <v>#REF!</v>
      </c>
      <c r="Q98" s="108" t="e">
        <f t="shared" ca="1" si="266"/>
        <v>#REF!</v>
      </c>
      <c r="R98" s="108" t="e">
        <f t="shared" ca="1" si="266"/>
        <v>#REF!</v>
      </c>
      <c r="S98" s="108" t="e">
        <f t="shared" ca="1" si="266"/>
        <v>#REF!</v>
      </c>
      <c r="T98" s="108" t="e">
        <f t="shared" ca="1" si="266"/>
        <v>#REF!</v>
      </c>
      <c r="U98" s="108" t="e">
        <f t="shared" ca="1" si="266"/>
        <v>#REF!</v>
      </c>
      <c r="V98" s="108" t="e">
        <f t="shared" ca="1" si="266"/>
        <v>#REF!</v>
      </c>
      <c r="W98" s="108" t="e">
        <f t="shared" ca="1" si="266"/>
        <v>#REF!</v>
      </c>
      <c r="X98" s="108" t="e">
        <f t="shared" ca="1" si="265"/>
        <v>#REF!</v>
      </c>
      <c r="Y98" s="108" t="e">
        <f t="shared" ca="1" si="265"/>
        <v>#REF!</v>
      </c>
      <c r="Z98" s="108" t="e">
        <f t="shared" ca="1" si="265"/>
        <v>#REF!</v>
      </c>
      <c r="AA98" s="108" t="e">
        <f t="shared" ca="1" si="265"/>
        <v>#REF!</v>
      </c>
      <c r="AB98" s="108" t="e">
        <f t="shared" ca="1" si="265"/>
        <v>#REF!</v>
      </c>
      <c r="AC98" s="108" t="e">
        <f t="shared" ca="1" si="265"/>
        <v>#REF!</v>
      </c>
      <c r="AD98" s="108" t="e">
        <f t="shared" ca="1" si="265"/>
        <v>#REF!</v>
      </c>
      <c r="AE98" s="108" t="e">
        <f t="shared" ca="1" si="265"/>
        <v>#REF!</v>
      </c>
      <c r="AF98" s="108" t="e">
        <f t="shared" ca="1" si="265"/>
        <v>#REF!</v>
      </c>
      <c r="AG98" s="108" t="e">
        <f t="shared" ca="1" si="265"/>
        <v>#REF!</v>
      </c>
      <c r="AH98" s="108" t="e">
        <f t="shared" ca="1" si="265"/>
        <v>#REF!</v>
      </c>
      <c r="AI98" s="108" t="e">
        <f t="shared" ca="1" si="265"/>
        <v>#REF!</v>
      </c>
      <c r="AJ98" s="108" t="e">
        <f t="shared" ca="1" si="265"/>
        <v>#REF!</v>
      </c>
      <c r="AK98" s="108" t="e">
        <f t="shared" ca="1" si="265"/>
        <v>#REF!</v>
      </c>
      <c r="AL98" s="108" t="e">
        <f t="shared" ca="1" si="265"/>
        <v>#REF!</v>
      </c>
      <c r="AM98" s="108" t="e">
        <f t="shared" ca="1" si="269"/>
        <v>#REF!</v>
      </c>
      <c r="AN98" s="108" t="e">
        <f t="shared" ca="1" si="269"/>
        <v>#REF!</v>
      </c>
      <c r="AO98" s="108" t="e">
        <f t="shared" ca="1" si="269"/>
        <v>#REF!</v>
      </c>
      <c r="AP98" s="108" t="e">
        <f t="shared" ca="1" si="269"/>
        <v>#REF!</v>
      </c>
      <c r="AQ98" s="108" t="e">
        <f t="shared" ca="1" si="269"/>
        <v>#REF!</v>
      </c>
      <c r="AR98" s="108" t="e">
        <f t="shared" ca="1" si="269"/>
        <v>#REF!</v>
      </c>
      <c r="AS98" s="108" t="e">
        <f t="shared" ca="1" si="269"/>
        <v>#REF!</v>
      </c>
      <c r="AT98" s="108" t="e">
        <f t="shared" ca="1" si="269"/>
        <v>#REF!</v>
      </c>
      <c r="AU98" s="108" t="e">
        <f t="shared" ca="1" si="269"/>
        <v>#REF!</v>
      </c>
      <c r="AV98" s="108" t="e">
        <f t="shared" ca="1" si="269"/>
        <v>#REF!</v>
      </c>
      <c r="AW98" s="108" t="e">
        <f t="shared" ca="1" si="269"/>
        <v>#REF!</v>
      </c>
      <c r="AX98" s="108" t="e">
        <f t="shared" ca="1" si="269"/>
        <v>#REF!</v>
      </c>
      <c r="AY98" s="108" t="e">
        <f t="shared" ca="1" si="269"/>
        <v>#REF!</v>
      </c>
      <c r="AZ98" s="108" t="e">
        <f t="shared" ca="1" si="269"/>
        <v>#REF!</v>
      </c>
      <c r="BA98" s="108" t="e">
        <f t="shared" ca="1" si="269"/>
        <v>#REF!</v>
      </c>
      <c r="BB98" s="108" t="e">
        <f t="shared" ca="1" si="269"/>
        <v>#REF!</v>
      </c>
      <c r="BC98" s="108" t="e">
        <f t="shared" ca="1" si="267"/>
        <v>#REF!</v>
      </c>
      <c r="BD98" s="108" t="e">
        <f t="shared" ca="1" si="267"/>
        <v>#REF!</v>
      </c>
      <c r="BE98" s="108" t="e">
        <f t="shared" ca="1" si="267"/>
        <v>#REF!</v>
      </c>
      <c r="BF98" s="108" t="e">
        <f t="shared" ca="1" si="267"/>
        <v>#REF!</v>
      </c>
      <c r="BG98" s="108" t="e">
        <f t="shared" ca="1" si="267"/>
        <v>#REF!</v>
      </c>
      <c r="BH98" s="108" t="e">
        <f t="shared" ca="1" si="267"/>
        <v>#REF!</v>
      </c>
      <c r="BI98" s="108" t="e">
        <f t="shared" ca="1" si="267"/>
        <v>#REF!</v>
      </c>
      <c r="BJ98" s="97"/>
      <c r="BL98" s="97" t="str">
        <f t="shared" ca="1" si="185"/>
        <v>-</v>
      </c>
      <c r="BM98" s="97" t="str">
        <f t="shared" ca="1" si="186"/>
        <v>-</v>
      </c>
      <c r="BN98" s="97" t="str">
        <f t="shared" ca="1" si="187"/>
        <v>-</v>
      </c>
      <c r="BO98" s="97" t="str">
        <f t="shared" ca="1" si="188"/>
        <v>-</v>
      </c>
      <c r="BP98" s="99" t="str">
        <f t="shared" ca="1" si="189"/>
        <v xml:space="preserve"> - </v>
      </c>
      <c r="BQ98" s="99" t="str">
        <f t="shared" ca="1" si="190"/>
        <v xml:space="preserve"> - </v>
      </c>
      <c r="BR98" s="97" t="str">
        <f t="shared" ca="1" si="191"/>
        <v>-</v>
      </c>
      <c r="BS98" s="97" t="str">
        <f t="shared" ca="1" si="192"/>
        <v>-</v>
      </c>
      <c r="BT98" s="97" t="str">
        <f t="shared" ca="1" si="193"/>
        <v>-</v>
      </c>
      <c r="BU98" s="97" t="str">
        <f t="shared" ca="1" si="194"/>
        <v>-</v>
      </c>
      <c r="BV98" s="97" t="str">
        <f t="shared" ca="1" si="195"/>
        <v>-</v>
      </c>
      <c r="BW98" s="97" t="str">
        <f t="shared" ca="1" si="196"/>
        <v>-</v>
      </c>
      <c r="BX98" s="99" t="str">
        <f t="shared" ca="1" si="197"/>
        <v xml:space="preserve"> - </v>
      </c>
      <c r="BY98" s="99" t="str">
        <f t="shared" ca="1" si="198"/>
        <v xml:space="preserve"> - </v>
      </c>
      <c r="BZ98" s="97" t="str">
        <f t="shared" ca="1" si="199"/>
        <v>-</v>
      </c>
      <c r="CA98" s="97" t="str">
        <f t="shared" ca="1" si="200"/>
        <v>-</v>
      </c>
      <c r="CB98" s="99" t="str">
        <f t="shared" ca="1" si="201"/>
        <v xml:space="preserve"> - </v>
      </c>
      <c r="CC98" s="99" t="str">
        <f t="shared" ca="1" si="202"/>
        <v xml:space="preserve"> - </v>
      </c>
      <c r="CD98" s="99" t="str">
        <f t="shared" ca="1" si="203"/>
        <v xml:space="preserve"> - </v>
      </c>
      <c r="CE98" s="99" t="str">
        <f t="shared" ca="1" si="204"/>
        <v xml:space="preserve"> - </v>
      </c>
      <c r="CF98" s="99" t="str">
        <f t="shared" ca="1" si="205"/>
        <v xml:space="preserve"> - </v>
      </c>
      <c r="CG98" s="99" t="str">
        <f t="shared" ca="1" si="206"/>
        <v xml:space="preserve"> - </v>
      </c>
      <c r="CH98" s="97" t="str">
        <f t="shared" ca="1" si="207"/>
        <v>-</v>
      </c>
      <c r="CI98" s="97" t="str">
        <f t="shared" ca="1" si="208"/>
        <v>-</v>
      </c>
      <c r="CJ98" s="97" t="str">
        <f t="shared" ca="1" si="209"/>
        <v>-</v>
      </c>
      <c r="CK98" s="97" t="str">
        <f t="shared" ca="1" si="210"/>
        <v>-</v>
      </c>
      <c r="CL98" s="97" t="str">
        <f t="shared" ca="1" si="211"/>
        <v>-</v>
      </c>
      <c r="CM98" s="97" t="str">
        <f t="shared" ca="1" si="212"/>
        <v>-</v>
      </c>
      <c r="CN98" s="97" t="str">
        <f t="shared" ca="1" si="213"/>
        <v>-</v>
      </c>
      <c r="CO98" s="97" t="str">
        <f t="shared" ca="1" si="214"/>
        <v>-</v>
      </c>
      <c r="CP98" s="97" t="str">
        <f t="shared" ca="1" si="215"/>
        <v>-</v>
      </c>
      <c r="CQ98" s="97" t="str">
        <f t="shared" ca="1" si="216"/>
        <v>-</v>
      </c>
      <c r="CR98" s="97" t="str">
        <f t="shared" ca="1" si="217"/>
        <v>-</v>
      </c>
      <c r="CS98" s="97" t="str">
        <f t="shared" ca="1" si="218"/>
        <v>-</v>
      </c>
      <c r="CT98" s="97" t="str">
        <f t="shared" ca="1" si="219"/>
        <v>-</v>
      </c>
      <c r="CU98" s="97" t="str">
        <f t="shared" ca="1" si="220"/>
        <v>-</v>
      </c>
      <c r="CV98" s="97" t="str">
        <f t="shared" ca="1" si="221"/>
        <v>-</v>
      </c>
      <c r="CW98" s="97" t="str">
        <f t="shared" ca="1" si="222"/>
        <v>-</v>
      </c>
      <c r="CX98" s="97" t="str">
        <f t="shared" ca="1" si="223"/>
        <v>-</v>
      </c>
      <c r="CY98" s="97" t="str">
        <f t="shared" ca="1" si="224"/>
        <v>-</v>
      </c>
      <c r="CZ98" s="97" t="str">
        <f t="shared" ca="1" si="225"/>
        <v>-</v>
      </c>
      <c r="DA98" s="97" t="str">
        <f t="shared" ca="1" si="226"/>
        <v>-</v>
      </c>
      <c r="DB98" s="97" t="str">
        <f t="shared" ca="1" si="227"/>
        <v>-</v>
      </c>
      <c r="DC98" s="97" t="str">
        <f t="shared" ca="1" si="228"/>
        <v>-</v>
      </c>
      <c r="DD98" s="97" t="str">
        <f t="shared" ca="1" si="229"/>
        <v>-</v>
      </c>
      <c r="DE98" s="97" t="str">
        <f t="shared" ca="1" si="230"/>
        <v>-</v>
      </c>
      <c r="DF98" s="97" t="str">
        <f t="shared" ca="1" si="231"/>
        <v>-</v>
      </c>
      <c r="DG98" s="97" t="str">
        <f t="shared" ca="1" si="232"/>
        <v>-</v>
      </c>
      <c r="DH98" s="97" t="str">
        <f t="shared" ca="1" si="233"/>
        <v>-</v>
      </c>
      <c r="DI98" s="97" t="str">
        <f t="shared" ca="1" si="234"/>
        <v>-</v>
      </c>
      <c r="DJ98" s="97" t="str">
        <f t="shared" ca="1" si="235"/>
        <v>-</v>
      </c>
      <c r="DK98" s="97" t="str">
        <f t="shared" ca="1" si="236"/>
        <v>-</v>
      </c>
      <c r="DL98" s="97" t="str">
        <f t="shared" ca="1" si="237"/>
        <v>-</v>
      </c>
      <c r="DM98" s="97" t="str">
        <f t="shared" ca="1" si="238"/>
        <v>-</v>
      </c>
      <c r="DN98" s="97">
        <v>8</v>
      </c>
      <c r="DS98" s="97"/>
      <c r="DT98" s="97" t="str">
        <f t="shared" ca="1" si="239"/>
        <v>-</v>
      </c>
      <c r="DU98" s="97" t="str">
        <f t="shared" ca="1" si="240"/>
        <v>-</v>
      </c>
      <c r="DV98" s="97" t="str">
        <f t="shared" ca="1" si="241"/>
        <v>-</v>
      </c>
      <c r="DW98" s="97" t="str">
        <f t="shared" ca="1" si="242"/>
        <v>-</v>
      </c>
      <c r="DX98" s="97" t="str">
        <f t="shared" ca="1" si="243"/>
        <v>-</v>
      </c>
      <c r="DY98" s="97" t="e">
        <f t="shared" ca="1" si="179"/>
        <v>#REF!</v>
      </c>
      <c r="DZ98" s="97" t="str">
        <f t="shared" si="180"/>
        <v>Medium Retrofit</v>
      </c>
      <c r="EA98" s="97" t="e">
        <f t="shared" ca="1" si="244"/>
        <v>#REF!</v>
      </c>
      <c r="EB98" s="96">
        <v>3</v>
      </c>
      <c r="EC98" s="97">
        <f>Calculation!$W$377</f>
        <v>2</v>
      </c>
      <c r="ED98" s="97" t="str">
        <f t="shared" ca="1" si="246"/>
        <v>-</v>
      </c>
      <c r="EE98" s="97" t="str">
        <f t="shared" ca="1" si="247"/>
        <v>-</v>
      </c>
      <c r="EF98" s="97" t="str">
        <f t="shared" ca="1" si="248"/>
        <v>-</v>
      </c>
      <c r="EG98" s="97" t="str">
        <f t="shared" ca="1" si="249"/>
        <v>-</v>
      </c>
      <c r="EH98" s="97" t="str">
        <f t="shared" ca="1" si="250"/>
        <v>-</v>
      </c>
      <c r="EI98" s="97">
        <f t="shared" ca="1" si="251"/>
        <v>0</v>
      </c>
      <c r="EJ98" s="97">
        <f t="shared" ca="1" si="264"/>
        <v>0</v>
      </c>
      <c r="EK98" s="97" t="str">
        <f t="shared" ca="1" si="252"/>
        <v>00</v>
      </c>
      <c r="EL98" s="97" t="e">
        <f t="shared" ca="1" si="253"/>
        <v>#REF!</v>
      </c>
      <c r="EN98" s="97">
        <v>9.3000000000000007E-6</v>
      </c>
      <c r="EP98" s="97">
        <v>93</v>
      </c>
      <c r="EQ98" s="97">
        <f t="array" aca="1" ref="EQ98" ca="1">MAX(IF($EI$6:$EI$365&lt;EQ97,$EI$6:$EI$365,""))</f>
        <v>0</v>
      </c>
      <c r="ER98" s="97">
        <f t="shared" ca="1" si="254"/>
        <v>0</v>
      </c>
      <c r="ES98" s="97" t="e">
        <f t="shared" ca="1" si="258"/>
        <v>#REF!</v>
      </c>
      <c r="ET98" s="97">
        <f t="shared" ca="1" si="255"/>
        <v>0</v>
      </c>
      <c r="EU98" s="97">
        <f t="shared" ca="1" si="256"/>
        <v>0</v>
      </c>
      <c r="EV98" s="97">
        <f t="shared" ca="1" si="181"/>
        <v>1</v>
      </c>
      <c r="EY98" s="97" t="e">
        <f ca="1">INDEX('MCA-INPUT'!$C$28:$F$42,MATCH(MCA!E98,'MCA-INPUT'!$B$28:$B$42,0),MATCH(MCA!B98,'MCA-INPUT'!$C$27:$F$27,0))</f>
        <v>#REF!</v>
      </c>
      <c r="EZ98" s="97"/>
      <c r="FA98" s="97"/>
      <c r="FU98" s="109" t="e">
        <f t="shared" ca="1" si="182"/>
        <v>#REF!</v>
      </c>
      <c r="FV98" s="109" t="e">
        <f t="shared" ca="1" si="183"/>
        <v>#REF!</v>
      </c>
      <c r="FW98" s="110" t="e">
        <f t="shared" ca="1" si="268"/>
        <v>#REF!</v>
      </c>
      <c r="FX98" s="110"/>
      <c r="FY98" s="97" t="e">
        <f t="shared" ca="1" si="257"/>
        <v>#REF!</v>
      </c>
      <c r="FZ98" s="97" t="str">
        <f ca="1">IF(ISERROR(VLOOKUP(FY98,'MCA-INPUT'!$B$45:$F$54,1,FALSE)),"No","Yes")</f>
        <v>No</v>
      </c>
      <c r="GA98" s="107" t="e">
        <f ca="1"/>
        <v>#REF!</v>
      </c>
    </row>
    <row r="99" spans="1:183" s="96" customFormat="1" x14ac:dyDescent="0.25">
      <c r="A99" s="96">
        <v>94</v>
      </c>
      <c r="B99" s="96" t="s">
        <v>2</v>
      </c>
      <c r="C99" s="106" t="e">
        <f t="shared" ca="1" si="270"/>
        <v>#REF!</v>
      </c>
      <c r="D99" s="107" t="e">
        <f t="shared" ca="1" si="270"/>
        <v>#REF!</v>
      </c>
      <c r="E99" s="96" t="e">
        <f t="shared" ca="1" si="270"/>
        <v>#REF!</v>
      </c>
      <c r="F99" s="96" t="s">
        <v>4</v>
      </c>
      <c r="G99" s="96" t="e">
        <f t="shared" ca="1" si="271"/>
        <v>#REF!</v>
      </c>
      <c r="H99" s="108" t="e">
        <f t="shared" ca="1" si="266"/>
        <v>#REF!</v>
      </c>
      <c r="I99" s="108" t="e">
        <f t="shared" ca="1" si="266"/>
        <v>#REF!</v>
      </c>
      <c r="J99" s="108" t="e">
        <f t="shared" ca="1" si="266"/>
        <v>#REF!</v>
      </c>
      <c r="K99" s="108" t="e">
        <f t="shared" ca="1" si="266"/>
        <v>#REF!</v>
      </c>
      <c r="L99" s="108" t="e">
        <f t="shared" ca="1" si="266"/>
        <v>#REF!</v>
      </c>
      <c r="M99" s="108" t="e">
        <f t="shared" ca="1" si="266"/>
        <v>#REF!</v>
      </c>
      <c r="N99" s="108" t="e">
        <f t="shared" ca="1" si="266"/>
        <v>#REF!</v>
      </c>
      <c r="O99" s="108" t="e">
        <f t="shared" ca="1" si="266"/>
        <v>#REF!</v>
      </c>
      <c r="P99" s="108" t="e">
        <f t="shared" ca="1" si="266"/>
        <v>#REF!</v>
      </c>
      <c r="Q99" s="108" t="e">
        <f t="shared" ca="1" si="266"/>
        <v>#REF!</v>
      </c>
      <c r="R99" s="108" t="e">
        <f t="shared" ca="1" si="266"/>
        <v>#REF!</v>
      </c>
      <c r="S99" s="108" t="e">
        <f t="shared" ca="1" si="266"/>
        <v>#REF!</v>
      </c>
      <c r="T99" s="108" t="e">
        <f t="shared" ca="1" si="266"/>
        <v>#REF!</v>
      </c>
      <c r="U99" s="108" t="e">
        <f t="shared" ca="1" si="266"/>
        <v>#REF!</v>
      </c>
      <c r="V99" s="108" t="e">
        <f t="shared" ca="1" si="266"/>
        <v>#REF!</v>
      </c>
      <c r="W99" s="108" t="e">
        <f t="shared" ca="1" si="266"/>
        <v>#REF!</v>
      </c>
      <c r="X99" s="108" t="e">
        <f t="shared" ca="1" si="265"/>
        <v>#REF!</v>
      </c>
      <c r="Y99" s="108" t="e">
        <f t="shared" ca="1" si="265"/>
        <v>#REF!</v>
      </c>
      <c r="Z99" s="108" t="e">
        <f t="shared" ca="1" si="265"/>
        <v>#REF!</v>
      </c>
      <c r="AA99" s="108" t="e">
        <f t="shared" ca="1" si="265"/>
        <v>#REF!</v>
      </c>
      <c r="AB99" s="108" t="e">
        <f t="shared" ca="1" si="265"/>
        <v>#REF!</v>
      </c>
      <c r="AC99" s="108" t="e">
        <f t="shared" ca="1" si="265"/>
        <v>#REF!</v>
      </c>
      <c r="AD99" s="108" t="e">
        <f t="shared" ca="1" si="265"/>
        <v>#REF!</v>
      </c>
      <c r="AE99" s="108" t="e">
        <f t="shared" ca="1" si="265"/>
        <v>#REF!</v>
      </c>
      <c r="AF99" s="108" t="e">
        <f t="shared" ca="1" si="265"/>
        <v>#REF!</v>
      </c>
      <c r="AG99" s="108" t="e">
        <f t="shared" ca="1" si="265"/>
        <v>#REF!</v>
      </c>
      <c r="AH99" s="108" t="e">
        <f t="shared" ca="1" si="265"/>
        <v>#REF!</v>
      </c>
      <c r="AI99" s="108" t="e">
        <f t="shared" ca="1" si="265"/>
        <v>#REF!</v>
      </c>
      <c r="AJ99" s="108" t="e">
        <f t="shared" ca="1" si="265"/>
        <v>#REF!</v>
      </c>
      <c r="AK99" s="108" t="e">
        <f t="shared" ca="1" si="265"/>
        <v>#REF!</v>
      </c>
      <c r="AL99" s="108" t="e">
        <f t="shared" ca="1" si="265"/>
        <v>#REF!</v>
      </c>
      <c r="AM99" s="108" t="e">
        <f t="shared" ca="1" si="269"/>
        <v>#REF!</v>
      </c>
      <c r="AN99" s="108" t="e">
        <f t="shared" ca="1" si="269"/>
        <v>#REF!</v>
      </c>
      <c r="AO99" s="108" t="e">
        <f t="shared" ca="1" si="269"/>
        <v>#REF!</v>
      </c>
      <c r="AP99" s="108" t="e">
        <f t="shared" ca="1" si="269"/>
        <v>#REF!</v>
      </c>
      <c r="AQ99" s="108" t="e">
        <f t="shared" ca="1" si="269"/>
        <v>#REF!</v>
      </c>
      <c r="AR99" s="108" t="e">
        <f t="shared" ca="1" si="269"/>
        <v>#REF!</v>
      </c>
      <c r="AS99" s="108" t="e">
        <f t="shared" ca="1" si="269"/>
        <v>#REF!</v>
      </c>
      <c r="AT99" s="108" t="e">
        <f t="shared" ca="1" si="269"/>
        <v>#REF!</v>
      </c>
      <c r="AU99" s="108" t="e">
        <f t="shared" ca="1" si="269"/>
        <v>#REF!</v>
      </c>
      <c r="AV99" s="108" t="e">
        <f t="shared" ca="1" si="269"/>
        <v>#REF!</v>
      </c>
      <c r="AW99" s="108" t="e">
        <f t="shared" ca="1" si="269"/>
        <v>#REF!</v>
      </c>
      <c r="AX99" s="108" t="e">
        <f t="shared" ca="1" si="269"/>
        <v>#REF!</v>
      </c>
      <c r="AY99" s="108" t="e">
        <f t="shared" ca="1" si="269"/>
        <v>#REF!</v>
      </c>
      <c r="AZ99" s="108" t="e">
        <f t="shared" ca="1" si="269"/>
        <v>#REF!</v>
      </c>
      <c r="BA99" s="108" t="e">
        <f t="shared" ca="1" si="269"/>
        <v>#REF!</v>
      </c>
      <c r="BB99" s="108" t="e">
        <f t="shared" ca="1" si="269"/>
        <v>#REF!</v>
      </c>
      <c r="BC99" s="108" t="e">
        <f t="shared" ca="1" si="267"/>
        <v>#REF!</v>
      </c>
      <c r="BD99" s="108" t="e">
        <f t="shared" ca="1" si="267"/>
        <v>#REF!</v>
      </c>
      <c r="BE99" s="108" t="e">
        <f t="shared" ca="1" si="267"/>
        <v>#REF!</v>
      </c>
      <c r="BF99" s="108" t="e">
        <f t="shared" ca="1" si="267"/>
        <v>#REF!</v>
      </c>
      <c r="BG99" s="108" t="e">
        <f t="shared" ca="1" si="267"/>
        <v>#REF!</v>
      </c>
      <c r="BH99" s="108" t="e">
        <f t="shared" ca="1" si="267"/>
        <v>#REF!</v>
      </c>
      <c r="BI99" s="108" t="e">
        <f t="shared" ca="1" si="267"/>
        <v>#REF!</v>
      </c>
      <c r="BJ99" s="97"/>
      <c r="BL99" s="97" t="str">
        <f t="shared" ca="1" si="185"/>
        <v>-</v>
      </c>
      <c r="BM99" s="97" t="str">
        <f t="shared" ca="1" si="186"/>
        <v>-</v>
      </c>
      <c r="BN99" s="97" t="str">
        <f t="shared" ca="1" si="187"/>
        <v>-</v>
      </c>
      <c r="BO99" s="97" t="str">
        <f t="shared" ca="1" si="188"/>
        <v>-</v>
      </c>
      <c r="BP99" s="99" t="str">
        <f t="shared" ca="1" si="189"/>
        <v xml:space="preserve"> - </v>
      </c>
      <c r="BQ99" s="99" t="str">
        <f t="shared" ca="1" si="190"/>
        <v xml:space="preserve"> - </v>
      </c>
      <c r="BR99" s="97" t="str">
        <f t="shared" ca="1" si="191"/>
        <v>-</v>
      </c>
      <c r="BS99" s="97" t="str">
        <f t="shared" ca="1" si="192"/>
        <v>-</v>
      </c>
      <c r="BT99" s="97" t="str">
        <f t="shared" ca="1" si="193"/>
        <v>-</v>
      </c>
      <c r="BU99" s="97" t="str">
        <f t="shared" ca="1" si="194"/>
        <v>-</v>
      </c>
      <c r="BV99" s="97" t="str">
        <f t="shared" ca="1" si="195"/>
        <v>-</v>
      </c>
      <c r="BW99" s="97" t="str">
        <f t="shared" ca="1" si="196"/>
        <v>-</v>
      </c>
      <c r="BX99" s="99" t="str">
        <f t="shared" ca="1" si="197"/>
        <v xml:space="preserve"> - </v>
      </c>
      <c r="BY99" s="99" t="str">
        <f t="shared" ca="1" si="198"/>
        <v xml:space="preserve"> - </v>
      </c>
      <c r="BZ99" s="97" t="str">
        <f t="shared" ca="1" si="199"/>
        <v>-</v>
      </c>
      <c r="CA99" s="97" t="str">
        <f t="shared" ca="1" si="200"/>
        <v>-</v>
      </c>
      <c r="CB99" s="99" t="str">
        <f t="shared" ca="1" si="201"/>
        <v xml:space="preserve"> - </v>
      </c>
      <c r="CC99" s="99" t="str">
        <f t="shared" ca="1" si="202"/>
        <v xml:space="preserve"> - </v>
      </c>
      <c r="CD99" s="99" t="str">
        <f t="shared" ca="1" si="203"/>
        <v xml:space="preserve"> - </v>
      </c>
      <c r="CE99" s="99" t="str">
        <f t="shared" ca="1" si="204"/>
        <v xml:space="preserve"> - </v>
      </c>
      <c r="CF99" s="99" t="str">
        <f t="shared" ca="1" si="205"/>
        <v xml:space="preserve"> - </v>
      </c>
      <c r="CG99" s="99" t="str">
        <f t="shared" ca="1" si="206"/>
        <v xml:space="preserve"> - </v>
      </c>
      <c r="CH99" s="97" t="str">
        <f t="shared" ca="1" si="207"/>
        <v>-</v>
      </c>
      <c r="CI99" s="97" t="str">
        <f t="shared" ca="1" si="208"/>
        <v>-</v>
      </c>
      <c r="CJ99" s="97" t="str">
        <f t="shared" ca="1" si="209"/>
        <v>-</v>
      </c>
      <c r="CK99" s="97" t="str">
        <f t="shared" ca="1" si="210"/>
        <v>-</v>
      </c>
      <c r="CL99" s="97" t="str">
        <f t="shared" ca="1" si="211"/>
        <v>-</v>
      </c>
      <c r="CM99" s="97" t="str">
        <f t="shared" ca="1" si="212"/>
        <v>-</v>
      </c>
      <c r="CN99" s="97" t="str">
        <f t="shared" ca="1" si="213"/>
        <v>-</v>
      </c>
      <c r="CO99" s="97" t="str">
        <f t="shared" ca="1" si="214"/>
        <v>-</v>
      </c>
      <c r="CP99" s="97" t="str">
        <f t="shared" ca="1" si="215"/>
        <v>-</v>
      </c>
      <c r="CQ99" s="97" t="str">
        <f t="shared" ca="1" si="216"/>
        <v>-</v>
      </c>
      <c r="CR99" s="97" t="str">
        <f t="shared" ca="1" si="217"/>
        <v>-</v>
      </c>
      <c r="CS99" s="97" t="str">
        <f t="shared" ca="1" si="218"/>
        <v>-</v>
      </c>
      <c r="CT99" s="97" t="str">
        <f t="shared" ca="1" si="219"/>
        <v>-</v>
      </c>
      <c r="CU99" s="97" t="str">
        <f t="shared" ca="1" si="220"/>
        <v>-</v>
      </c>
      <c r="CV99" s="97" t="str">
        <f t="shared" ca="1" si="221"/>
        <v>-</v>
      </c>
      <c r="CW99" s="97" t="str">
        <f t="shared" ca="1" si="222"/>
        <v>-</v>
      </c>
      <c r="CX99" s="97" t="str">
        <f t="shared" ca="1" si="223"/>
        <v>-</v>
      </c>
      <c r="CY99" s="97" t="str">
        <f t="shared" ca="1" si="224"/>
        <v>-</v>
      </c>
      <c r="CZ99" s="97" t="str">
        <f t="shared" ca="1" si="225"/>
        <v>-</v>
      </c>
      <c r="DA99" s="97" t="str">
        <f t="shared" ca="1" si="226"/>
        <v>-</v>
      </c>
      <c r="DB99" s="97" t="str">
        <f t="shared" ca="1" si="227"/>
        <v>-</v>
      </c>
      <c r="DC99" s="97" t="str">
        <f t="shared" ca="1" si="228"/>
        <v>-</v>
      </c>
      <c r="DD99" s="97" t="str">
        <f t="shared" ca="1" si="229"/>
        <v>-</v>
      </c>
      <c r="DE99" s="97" t="str">
        <f t="shared" ca="1" si="230"/>
        <v>-</v>
      </c>
      <c r="DF99" s="97" t="str">
        <f t="shared" ca="1" si="231"/>
        <v>-</v>
      </c>
      <c r="DG99" s="97" t="str">
        <f t="shared" ca="1" si="232"/>
        <v>-</v>
      </c>
      <c r="DH99" s="97" t="str">
        <f t="shared" ca="1" si="233"/>
        <v>-</v>
      </c>
      <c r="DI99" s="97" t="str">
        <f t="shared" ca="1" si="234"/>
        <v>-</v>
      </c>
      <c r="DJ99" s="97" t="str">
        <f t="shared" ca="1" si="235"/>
        <v>-</v>
      </c>
      <c r="DK99" s="97" t="str">
        <f t="shared" ca="1" si="236"/>
        <v>-</v>
      </c>
      <c r="DL99" s="97" t="str">
        <f t="shared" ca="1" si="237"/>
        <v>-</v>
      </c>
      <c r="DM99" s="97" t="str">
        <f t="shared" ca="1" si="238"/>
        <v>-</v>
      </c>
      <c r="DN99" s="97">
        <v>9</v>
      </c>
      <c r="DS99" s="97"/>
      <c r="DT99" s="97" t="str">
        <f t="shared" ca="1" si="239"/>
        <v>-</v>
      </c>
      <c r="DU99" s="97" t="str">
        <f t="shared" ca="1" si="240"/>
        <v>-</v>
      </c>
      <c r="DV99" s="97" t="str">
        <f t="shared" ca="1" si="241"/>
        <v>-</v>
      </c>
      <c r="DW99" s="97" t="str">
        <f t="shared" ca="1" si="242"/>
        <v>-</v>
      </c>
      <c r="DX99" s="97" t="str">
        <f t="shared" ca="1" si="243"/>
        <v>-</v>
      </c>
      <c r="DY99" s="97" t="e">
        <f t="shared" ca="1" si="179"/>
        <v>#REF!</v>
      </c>
      <c r="DZ99" s="97" t="str">
        <f t="shared" si="180"/>
        <v>Medium Retrofit</v>
      </c>
      <c r="EA99" s="97" t="e">
        <f t="shared" ca="1" si="244"/>
        <v>#REF!</v>
      </c>
      <c r="EB99" s="96">
        <v>4</v>
      </c>
      <c r="EC99" s="97">
        <f>Calculation!$W$377</f>
        <v>2</v>
      </c>
      <c r="ED99" s="97" t="str">
        <f t="shared" ca="1" si="246"/>
        <v>-</v>
      </c>
      <c r="EE99" s="97" t="str">
        <f t="shared" ca="1" si="247"/>
        <v>-</v>
      </c>
      <c r="EF99" s="97" t="str">
        <f t="shared" ca="1" si="248"/>
        <v>-</v>
      </c>
      <c r="EG99" s="97" t="str">
        <f t="shared" ca="1" si="249"/>
        <v>-</v>
      </c>
      <c r="EH99" s="97" t="str">
        <f t="shared" ca="1" si="250"/>
        <v>-</v>
      </c>
      <c r="EI99" s="97">
        <f t="shared" ca="1" si="251"/>
        <v>0</v>
      </c>
      <c r="EJ99" s="97">
        <f t="shared" ca="1" si="264"/>
        <v>0</v>
      </c>
      <c r="EK99" s="97" t="str">
        <f t="shared" ca="1" si="252"/>
        <v>00</v>
      </c>
      <c r="EL99" s="97" t="e">
        <f t="shared" ca="1" si="253"/>
        <v>#REF!</v>
      </c>
      <c r="EN99" s="97">
        <v>9.3999999999999998E-6</v>
      </c>
      <c r="EP99" s="97">
        <v>94</v>
      </c>
      <c r="EQ99" s="97">
        <f t="array" aca="1" ref="EQ99" ca="1">MAX(IF($EI$6:$EI$365&lt;EQ98,$EI$6:$EI$365,""))</f>
        <v>0</v>
      </c>
      <c r="ER99" s="97">
        <f t="shared" ca="1" si="254"/>
        <v>0</v>
      </c>
      <c r="ES99" s="97" t="e">
        <f t="shared" ca="1" si="258"/>
        <v>#REF!</v>
      </c>
      <c r="ET99" s="97">
        <f t="shared" ca="1" si="255"/>
        <v>0</v>
      </c>
      <c r="EU99" s="97">
        <f t="shared" ca="1" si="256"/>
        <v>0</v>
      </c>
      <c r="EV99" s="97">
        <f t="shared" ca="1" si="181"/>
        <v>1</v>
      </c>
      <c r="EY99" s="97" t="e">
        <f ca="1">INDEX('MCA-INPUT'!$C$28:$F$42,MATCH(MCA!E99,'MCA-INPUT'!$B$28:$B$42,0),MATCH(MCA!B99,'MCA-INPUT'!$C$27:$F$27,0))</f>
        <v>#REF!</v>
      </c>
      <c r="EZ99" s="97"/>
      <c r="FA99" s="97"/>
      <c r="FU99" s="109" t="e">
        <f t="shared" ca="1" si="182"/>
        <v>#REF!</v>
      </c>
      <c r="FV99" s="109" t="e">
        <f t="shared" ca="1" si="183"/>
        <v>#REF!</v>
      </c>
      <c r="FW99" s="110" t="e">
        <f t="shared" ca="1" si="268"/>
        <v>#REF!</v>
      </c>
      <c r="FX99" s="110"/>
      <c r="FY99" s="97" t="e">
        <f t="shared" ca="1" si="257"/>
        <v>#REF!</v>
      </c>
      <c r="FZ99" s="97" t="str">
        <f ca="1">IF(ISERROR(VLOOKUP(FY99,'MCA-INPUT'!$B$45:$F$54,1,FALSE)),"No","Yes")</f>
        <v>No</v>
      </c>
      <c r="GA99" s="107" t="e">
        <f ca="1"/>
        <v>#REF!</v>
      </c>
    </row>
    <row r="100" spans="1:183" s="96" customFormat="1" x14ac:dyDescent="0.25">
      <c r="A100" s="96">
        <v>95</v>
      </c>
      <c r="B100" s="96" t="s">
        <v>2</v>
      </c>
      <c r="C100" s="106" t="e">
        <f t="shared" ca="1" si="270"/>
        <v>#REF!</v>
      </c>
      <c r="D100" s="107" t="e">
        <f t="shared" ca="1" si="270"/>
        <v>#REF!</v>
      </c>
      <c r="E100" s="96" t="e">
        <f t="shared" ca="1" si="270"/>
        <v>#REF!</v>
      </c>
      <c r="F100" s="96" t="s">
        <v>4</v>
      </c>
      <c r="G100" s="96" t="e">
        <f t="shared" ca="1" si="271"/>
        <v>#REF!</v>
      </c>
      <c r="H100" s="108" t="e">
        <f t="shared" ca="1" si="266"/>
        <v>#REF!</v>
      </c>
      <c r="I100" s="108" t="e">
        <f t="shared" ca="1" si="266"/>
        <v>#REF!</v>
      </c>
      <c r="J100" s="108" t="e">
        <f t="shared" ca="1" si="266"/>
        <v>#REF!</v>
      </c>
      <c r="K100" s="108" t="e">
        <f t="shared" ca="1" si="266"/>
        <v>#REF!</v>
      </c>
      <c r="L100" s="108" t="e">
        <f t="shared" ca="1" si="266"/>
        <v>#REF!</v>
      </c>
      <c r="M100" s="108" t="e">
        <f t="shared" ca="1" si="266"/>
        <v>#REF!</v>
      </c>
      <c r="N100" s="108" t="e">
        <f t="shared" ca="1" si="266"/>
        <v>#REF!</v>
      </c>
      <c r="O100" s="108" t="e">
        <f t="shared" ca="1" si="266"/>
        <v>#REF!</v>
      </c>
      <c r="P100" s="108" t="e">
        <f t="shared" ca="1" si="266"/>
        <v>#REF!</v>
      </c>
      <c r="Q100" s="108" t="e">
        <f t="shared" ca="1" si="266"/>
        <v>#REF!</v>
      </c>
      <c r="R100" s="108" t="e">
        <f t="shared" ca="1" si="266"/>
        <v>#REF!</v>
      </c>
      <c r="S100" s="108" t="e">
        <f t="shared" ca="1" si="266"/>
        <v>#REF!</v>
      </c>
      <c r="T100" s="108" t="e">
        <f t="shared" ca="1" si="266"/>
        <v>#REF!</v>
      </c>
      <c r="U100" s="108" t="e">
        <f t="shared" ca="1" si="266"/>
        <v>#REF!</v>
      </c>
      <c r="V100" s="108" t="e">
        <f t="shared" ca="1" si="266"/>
        <v>#REF!</v>
      </c>
      <c r="W100" s="108" t="e">
        <f t="shared" ca="1" si="266"/>
        <v>#REF!</v>
      </c>
      <c r="X100" s="108" t="e">
        <f t="shared" ca="1" si="265"/>
        <v>#REF!</v>
      </c>
      <c r="Y100" s="108" t="e">
        <f t="shared" ca="1" si="265"/>
        <v>#REF!</v>
      </c>
      <c r="Z100" s="108" t="e">
        <f t="shared" ca="1" si="265"/>
        <v>#REF!</v>
      </c>
      <c r="AA100" s="108" t="e">
        <f t="shared" ca="1" si="265"/>
        <v>#REF!</v>
      </c>
      <c r="AB100" s="108" t="e">
        <f t="shared" ca="1" si="265"/>
        <v>#REF!</v>
      </c>
      <c r="AC100" s="108" t="e">
        <f t="shared" ca="1" si="265"/>
        <v>#REF!</v>
      </c>
      <c r="AD100" s="108" t="e">
        <f t="shared" ca="1" si="265"/>
        <v>#REF!</v>
      </c>
      <c r="AE100" s="108" t="e">
        <f t="shared" ca="1" si="265"/>
        <v>#REF!</v>
      </c>
      <c r="AF100" s="108" t="e">
        <f t="shared" ca="1" si="265"/>
        <v>#REF!</v>
      </c>
      <c r="AG100" s="108" t="e">
        <f t="shared" ca="1" si="265"/>
        <v>#REF!</v>
      </c>
      <c r="AH100" s="108" t="e">
        <f t="shared" ca="1" si="265"/>
        <v>#REF!</v>
      </c>
      <c r="AI100" s="108" t="e">
        <f t="shared" ca="1" si="265"/>
        <v>#REF!</v>
      </c>
      <c r="AJ100" s="108" t="e">
        <f t="shared" ca="1" si="265"/>
        <v>#REF!</v>
      </c>
      <c r="AK100" s="108" t="e">
        <f t="shared" ca="1" si="265"/>
        <v>#REF!</v>
      </c>
      <c r="AL100" s="108" t="e">
        <f t="shared" ca="1" si="265"/>
        <v>#REF!</v>
      </c>
      <c r="AM100" s="108" t="e">
        <f t="shared" ca="1" si="269"/>
        <v>#REF!</v>
      </c>
      <c r="AN100" s="108" t="e">
        <f t="shared" ca="1" si="269"/>
        <v>#REF!</v>
      </c>
      <c r="AO100" s="108" t="e">
        <f t="shared" ca="1" si="269"/>
        <v>#REF!</v>
      </c>
      <c r="AP100" s="108" t="e">
        <f t="shared" ca="1" si="269"/>
        <v>#REF!</v>
      </c>
      <c r="AQ100" s="108" t="e">
        <f t="shared" ca="1" si="269"/>
        <v>#REF!</v>
      </c>
      <c r="AR100" s="108" t="e">
        <f t="shared" ca="1" si="269"/>
        <v>#REF!</v>
      </c>
      <c r="AS100" s="108" t="e">
        <f t="shared" ca="1" si="269"/>
        <v>#REF!</v>
      </c>
      <c r="AT100" s="108" t="e">
        <f t="shared" ca="1" si="269"/>
        <v>#REF!</v>
      </c>
      <c r="AU100" s="108" t="e">
        <f t="shared" ca="1" si="269"/>
        <v>#REF!</v>
      </c>
      <c r="AV100" s="108" t="e">
        <f t="shared" ca="1" si="269"/>
        <v>#REF!</v>
      </c>
      <c r="AW100" s="108" t="e">
        <f t="shared" ca="1" si="269"/>
        <v>#REF!</v>
      </c>
      <c r="AX100" s="108" t="e">
        <f t="shared" ca="1" si="269"/>
        <v>#REF!</v>
      </c>
      <c r="AY100" s="108" t="e">
        <f t="shared" ca="1" si="269"/>
        <v>#REF!</v>
      </c>
      <c r="AZ100" s="108" t="e">
        <f t="shared" ca="1" si="269"/>
        <v>#REF!</v>
      </c>
      <c r="BA100" s="108" t="e">
        <f t="shared" ca="1" si="269"/>
        <v>#REF!</v>
      </c>
      <c r="BB100" s="108" t="e">
        <f t="shared" ca="1" si="269"/>
        <v>#REF!</v>
      </c>
      <c r="BC100" s="108" t="e">
        <f t="shared" ca="1" si="267"/>
        <v>#REF!</v>
      </c>
      <c r="BD100" s="108" t="e">
        <f t="shared" ca="1" si="267"/>
        <v>#REF!</v>
      </c>
      <c r="BE100" s="108" t="e">
        <f t="shared" ca="1" si="267"/>
        <v>#REF!</v>
      </c>
      <c r="BF100" s="108" t="e">
        <f t="shared" ca="1" si="267"/>
        <v>#REF!</v>
      </c>
      <c r="BG100" s="108" t="e">
        <f t="shared" ca="1" si="267"/>
        <v>#REF!</v>
      </c>
      <c r="BH100" s="108" t="e">
        <f t="shared" ca="1" si="267"/>
        <v>#REF!</v>
      </c>
      <c r="BI100" s="108" t="e">
        <f t="shared" ca="1" si="267"/>
        <v>#REF!</v>
      </c>
      <c r="BJ100" s="97"/>
      <c r="BL100" s="97" t="str">
        <f t="shared" ca="1" si="185"/>
        <v>-</v>
      </c>
      <c r="BM100" s="97" t="str">
        <f t="shared" ca="1" si="186"/>
        <v>-</v>
      </c>
      <c r="BN100" s="97" t="str">
        <f t="shared" ca="1" si="187"/>
        <v>-</v>
      </c>
      <c r="BO100" s="97" t="str">
        <f t="shared" ca="1" si="188"/>
        <v>-</v>
      </c>
      <c r="BP100" s="99" t="str">
        <f t="shared" ca="1" si="189"/>
        <v xml:space="preserve"> - </v>
      </c>
      <c r="BQ100" s="99" t="str">
        <f t="shared" ca="1" si="190"/>
        <v xml:space="preserve"> - </v>
      </c>
      <c r="BR100" s="97" t="str">
        <f t="shared" ca="1" si="191"/>
        <v>-</v>
      </c>
      <c r="BS100" s="97" t="str">
        <f t="shared" ca="1" si="192"/>
        <v>-</v>
      </c>
      <c r="BT100" s="97" t="str">
        <f t="shared" ca="1" si="193"/>
        <v>-</v>
      </c>
      <c r="BU100" s="97" t="str">
        <f t="shared" ca="1" si="194"/>
        <v>-</v>
      </c>
      <c r="BV100" s="97" t="str">
        <f t="shared" ca="1" si="195"/>
        <v>-</v>
      </c>
      <c r="BW100" s="97" t="str">
        <f t="shared" ca="1" si="196"/>
        <v>-</v>
      </c>
      <c r="BX100" s="99" t="str">
        <f t="shared" ca="1" si="197"/>
        <v xml:space="preserve"> - </v>
      </c>
      <c r="BY100" s="99" t="str">
        <f t="shared" ca="1" si="198"/>
        <v xml:space="preserve"> - </v>
      </c>
      <c r="BZ100" s="97" t="str">
        <f t="shared" ca="1" si="199"/>
        <v>-</v>
      </c>
      <c r="CA100" s="97" t="str">
        <f t="shared" ca="1" si="200"/>
        <v>-</v>
      </c>
      <c r="CB100" s="99" t="str">
        <f t="shared" ca="1" si="201"/>
        <v xml:space="preserve"> - </v>
      </c>
      <c r="CC100" s="99" t="str">
        <f t="shared" ca="1" si="202"/>
        <v xml:space="preserve"> - </v>
      </c>
      <c r="CD100" s="99" t="str">
        <f t="shared" ca="1" si="203"/>
        <v xml:space="preserve"> - </v>
      </c>
      <c r="CE100" s="99" t="str">
        <f t="shared" ca="1" si="204"/>
        <v xml:space="preserve"> - </v>
      </c>
      <c r="CF100" s="99" t="str">
        <f t="shared" ca="1" si="205"/>
        <v xml:space="preserve"> - </v>
      </c>
      <c r="CG100" s="99" t="str">
        <f t="shared" ca="1" si="206"/>
        <v xml:space="preserve"> - </v>
      </c>
      <c r="CH100" s="97" t="str">
        <f t="shared" ca="1" si="207"/>
        <v>-</v>
      </c>
      <c r="CI100" s="97" t="str">
        <f t="shared" ca="1" si="208"/>
        <v>-</v>
      </c>
      <c r="CJ100" s="97" t="str">
        <f t="shared" ca="1" si="209"/>
        <v>-</v>
      </c>
      <c r="CK100" s="97" t="str">
        <f t="shared" ca="1" si="210"/>
        <v>-</v>
      </c>
      <c r="CL100" s="97" t="str">
        <f t="shared" ca="1" si="211"/>
        <v>-</v>
      </c>
      <c r="CM100" s="97" t="str">
        <f t="shared" ca="1" si="212"/>
        <v>-</v>
      </c>
      <c r="CN100" s="97" t="str">
        <f t="shared" ca="1" si="213"/>
        <v>-</v>
      </c>
      <c r="CO100" s="97" t="str">
        <f t="shared" ca="1" si="214"/>
        <v>-</v>
      </c>
      <c r="CP100" s="97" t="str">
        <f t="shared" ca="1" si="215"/>
        <v>-</v>
      </c>
      <c r="CQ100" s="97" t="str">
        <f t="shared" ca="1" si="216"/>
        <v>-</v>
      </c>
      <c r="CR100" s="97" t="str">
        <f t="shared" ca="1" si="217"/>
        <v>-</v>
      </c>
      <c r="CS100" s="97" t="str">
        <f t="shared" ca="1" si="218"/>
        <v>-</v>
      </c>
      <c r="CT100" s="97" t="str">
        <f t="shared" ca="1" si="219"/>
        <v>-</v>
      </c>
      <c r="CU100" s="97" t="str">
        <f t="shared" ca="1" si="220"/>
        <v>-</v>
      </c>
      <c r="CV100" s="97" t="str">
        <f t="shared" ca="1" si="221"/>
        <v>-</v>
      </c>
      <c r="CW100" s="97" t="str">
        <f t="shared" ca="1" si="222"/>
        <v>-</v>
      </c>
      <c r="CX100" s="97" t="str">
        <f t="shared" ca="1" si="223"/>
        <v>-</v>
      </c>
      <c r="CY100" s="97" t="str">
        <f t="shared" ca="1" si="224"/>
        <v>-</v>
      </c>
      <c r="CZ100" s="97" t="str">
        <f t="shared" ca="1" si="225"/>
        <v>-</v>
      </c>
      <c r="DA100" s="97" t="str">
        <f t="shared" ca="1" si="226"/>
        <v>-</v>
      </c>
      <c r="DB100" s="97" t="str">
        <f t="shared" ca="1" si="227"/>
        <v>-</v>
      </c>
      <c r="DC100" s="97" t="str">
        <f t="shared" ca="1" si="228"/>
        <v>-</v>
      </c>
      <c r="DD100" s="97" t="str">
        <f t="shared" ca="1" si="229"/>
        <v>-</v>
      </c>
      <c r="DE100" s="97" t="str">
        <f t="shared" ca="1" si="230"/>
        <v>-</v>
      </c>
      <c r="DF100" s="97" t="str">
        <f t="shared" ca="1" si="231"/>
        <v>-</v>
      </c>
      <c r="DG100" s="97" t="str">
        <f t="shared" ca="1" si="232"/>
        <v>-</v>
      </c>
      <c r="DH100" s="97" t="str">
        <f t="shared" ca="1" si="233"/>
        <v>-</v>
      </c>
      <c r="DI100" s="97" t="str">
        <f t="shared" ca="1" si="234"/>
        <v>-</v>
      </c>
      <c r="DJ100" s="97" t="str">
        <f t="shared" ca="1" si="235"/>
        <v>-</v>
      </c>
      <c r="DK100" s="97" t="str">
        <f t="shared" ca="1" si="236"/>
        <v>-</v>
      </c>
      <c r="DL100" s="97" t="str">
        <f t="shared" ca="1" si="237"/>
        <v>-</v>
      </c>
      <c r="DM100" s="97" t="str">
        <f t="shared" ca="1" si="238"/>
        <v>-</v>
      </c>
      <c r="DN100" s="97">
        <v>10</v>
      </c>
      <c r="DS100" s="97"/>
      <c r="DT100" s="97" t="str">
        <f t="shared" ca="1" si="239"/>
        <v>-</v>
      </c>
      <c r="DU100" s="97" t="str">
        <f t="shared" ca="1" si="240"/>
        <v>-</v>
      </c>
      <c r="DV100" s="97" t="str">
        <f t="shared" ca="1" si="241"/>
        <v>-</v>
      </c>
      <c r="DW100" s="97" t="str">
        <f t="shared" ca="1" si="242"/>
        <v>-</v>
      </c>
      <c r="DX100" s="97" t="str">
        <f t="shared" ca="1" si="243"/>
        <v>-</v>
      </c>
      <c r="DY100" s="97" t="e">
        <f t="shared" ca="1" si="179"/>
        <v>#REF!</v>
      </c>
      <c r="DZ100" s="97" t="str">
        <f t="shared" si="180"/>
        <v>Medium Retrofit</v>
      </c>
      <c r="EA100" s="97" t="e">
        <f t="shared" ca="1" si="244"/>
        <v>#REF!</v>
      </c>
      <c r="EB100" s="96">
        <v>5</v>
      </c>
      <c r="EC100" s="97">
        <f>Calculation!$W$377</f>
        <v>2</v>
      </c>
      <c r="ED100" s="97" t="str">
        <f t="shared" ca="1" si="246"/>
        <v>-</v>
      </c>
      <c r="EE100" s="97" t="str">
        <f t="shared" ca="1" si="247"/>
        <v>-</v>
      </c>
      <c r="EF100" s="97" t="str">
        <f t="shared" ca="1" si="248"/>
        <v>-</v>
      </c>
      <c r="EG100" s="97" t="str">
        <f t="shared" ca="1" si="249"/>
        <v>-</v>
      </c>
      <c r="EH100" s="97" t="str">
        <f t="shared" ca="1" si="250"/>
        <v>-</v>
      </c>
      <c r="EI100" s="97">
        <f t="shared" ca="1" si="251"/>
        <v>0</v>
      </c>
      <c r="EJ100" s="97">
        <f t="shared" ca="1" si="264"/>
        <v>0</v>
      </c>
      <c r="EK100" s="97" t="str">
        <f t="shared" ca="1" si="252"/>
        <v>00</v>
      </c>
      <c r="EL100" s="97" t="e">
        <f t="shared" ca="1" si="253"/>
        <v>#REF!</v>
      </c>
      <c r="EN100" s="97">
        <v>9.5000000000000005E-6</v>
      </c>
      <c r="EP100" s="97">
        <v>95</v>
      </c>
      <c r="EQ100" s="97">
        <f t="array" aca="1" ref="EQ100" ca="1">MAX(IF($EI$6:$EI$365&lt;EQ99,$EI$6:$EI$365,""))</f>
        <v>0</v>
      </c>
      <c r="ER100" s="97">
        <f t="shared" ca="1" si="254"/>
        <v>0</v>
      </c>
      <c r="ES100" s="97" t="e">
        <f t="shared" ca="1" si="258"/>
        <v>#REF!</v>
      </c>
      <c r="ET100" s="97">
        <f t="shared" ca="1" si="255"/>
        <v>0</v>
      </c>
      <c r="EU100" s="97">
        <f t="shared" ca="1" si="256"/>
        <v>0</v>
      </c>
      <c r="EV100" s="97">
        <f t="shared" ca="1" si="181"/>
        <v>1</v>
      </c>
      <c r="EY100" s="97" t="e">
        <f ca="1">INDEX('MCA-INPUT'!$C$28:$F$42,MATCH(MCA!E100,'MCA-INPUT'!$B$28:$B$42,0),MATCH(MCA!B100,'MCA-INPUT'!$C$27:$F$27,0))</f>
        <v>#REF!</v>
      </c>
      <c r="EZ100" s="97"/>
      <c r="FA100" s="97"/>
      <c r="FU100" s="109" t="e">
        <f t="shared" ca="1" si="182"/>
        <v>#REF!</v>
      </c>
      <c r="FV100" s="109" t="e">
        <f t="shared" ca="1" si="183"/>
        <v>#REF!</v>
      </c>
      <c r="FW100" s="110" t="e">
        <f t="shared" ca="1" si="268"/>
        <v>#REF!</v>
      </c>
      <c r="FX100" s="110"/>
      <c r="FY100" s="97" t="e">
        <f t="shared" ca="1" si="257"/>
        <v>#REF!</v>
      </c>
      <c r="FZ100" s="97" t="str">
        <f ca="1">IF(ISERROR(VLOOKUP(FY100,'MCA-INPUT'!$B$45:$F$54,1,FALSE)),"No","Yes")</f>
        <v>No</v>
      </c>
      <c r="GA100" s="107" t="e">
        <f ca="1"/>
        <v>#REF!</v>
      </c>
    </row>
    <row r="101" spans="1:183" s="96" customFormat="1" x14ac:dyDescent="0.25">
      <c r="A101" s="96">
        <v>96</v>
      </c>
      <c r="B101" s="96" t="s">
        <v>2</v>
      </c>
      <c r="C101" s="106" t="e">
        <f t="shared" ca="1" si="270"/>
        <v>#REF!</v>
      </c>
      <c r="D101" s="107" t="e">
        <f t="shared" ca="1" si="270"/>
        <v>#REF!</v>
      </c>
      <c r="E101" s="96" t="e">
        <f t="shared" ca="1" si="270"/>
        <v>#REF!</v>
      </c>
      <c r="F101" s="96" t="s">
        <v>4</v>
      </c>
      <c r="G101" s="96" t="e">
        <f t="shared" ca="1" si="271"/>
        <v>#REF!</v>
      </c>
      <c r="H101" s="108" t="e">
        <f t="shared" ca="1" si="266"/>
        <v>#REF!</v>
      </c>
      <c r="I101" s="108" t="e">
        <f t="shared" ca="1" si="266"/>
        <v>#REF!</v>
      </c>
      <c r="J101" s="108" t="e">
        <f t="shared" ca="1" si="266"/>
        <v>#REF!</v>
      </c>
      <c r="K101" s="108" t="e">
        <f t="shared" ca="1" si="266"/>
        <v>#REF!</v>
      </c>
      <c r="L101" s="108" t="e">
        <f t="shared" ca="1" si="266"/>
        <v>#REF!</v>
      </c>
      <c r="M101" s="108" t="e">
        <f t="shared" ca="1" si="266"/>
        <v>#REF!</v>
      </c>
      <c r="N101" s="108" t="e">
        <f t="shared" ca="1" si="266"/>
        <v>#REF!</v>
      </c>
      <c r="O101" s="108" t="e">
        <f t="shared" ca="1" si="266"/>
        <v>#REF!</v>
      </c>
      <c r="P101" s="108" t="e">
        <f t="shared" ca="1" si="266"/>
        <v>#REF!</v>
      </c>
      <c r="Q101" s="108" t="e">
        <f t="shared" ca="1" si="266"/>
        <v>#REF!</v>
      </c>
      <c r="R101" s="108" t="e">
        <f t="shared" ca="1" si="266"/>
        <v>#REF!</v>
      </c>
      <c r="S101" s="108" t="e">
        <f t="shared" ca="1" si="266"/>
        <v>#REF!</v>
      </c>
      <c r="T101" s="108" t="e">
        <f t="shared" ca="1" si="266"/>
        <v>#REF!</v>
      </c>
      <c r="U101" s="108" t="e">
        <f t="shared" ca="1" si="266"/>
        <v>#REF!</v>
      </c>
      <c r="V101" s="108" t="e">
        <f t="shared" ca="1" si="266"/>
        <v>#REF!</v>
      </c>
      <c r="W101" s="108" t="e">
        <f t="shared" ca="1" si="266"/>
        <v>#REF!</v>
      </c>
      <c r="X101" s="108" t="e">
        <f t="shared" ca="1" si="265"/>
        <v>#REF!</v>
      </c>
      <c r="Y101" s="108" t="e">
        <f t="shared" ca="1" si="265"/>
        <v>#REF!</v>
      </c>
      <c r="Z101" s="108" t="e">
        <f t="shared" ca="1" si="265"/>
        <v>#REF!</v>
      </c>
      <c r="AA101" s="108" t="e">
        <f t="shared" ca="1" si="265"/>
        <v>#REF!</v>
      </c>
      <c r="AB101" s="108" t="e">
        <f t="shared" ca="1" si="265"/>
        <v>#REF!</v>
      </c>
      <c r="AC101" s="108" t="e">
        <f t="shared" ca="1" si="265"/>
        <v>#REF!</v>
      </c>
      <c r="AD101" s="108" t="e">
        <f t="shared" ca="1" si="265"/>
        <v>#REF!</v>
      </c>
      <c r="AE101" s="108" t="e">
        <f t="shared" ca="1" si="265"/>
        <v>#REF!</v>
      </c>
      <c r="AF101" s="108" t="e">
        <f t="shared" ca="1" si="265"/>
        <v>#REF!</v>
      </c>
      <c r="AG101" s="108" t="e">
        <f t="shared" ca="1" si="265"/>
        <v>#REF!</v>
      </c>
      <c r="AH101" s="108" t="e">
        <f t="shared" ca="1" si="265"/>
        <v>#REF!</v>
      </c>
      <c r="AI101" s="108" t="e">
        <f t="shared" ca="1" si="265"/>
        <v>#REF!</v>
      </c>
      <c r="AJ101" s="108" t="e">
        <f t="shared" ca="1" si="265"/>
        <v>#REF!</v>
      </c>
      <c r="AK101" s="108" t="e">
        <f t="shared" ca="1" si="265"/>
        <v>#REF!</v>
      </c>
      <c r="AL101" s="108" t="e">
        <f t="shared" ca="1" si="265"/>
        <v>#REF!</v>
      </c>
      <c r="AM101" s="108" t="e">
        <f t="shared" ca="1" si="269"/>
        <v>#REF!</v>
      </c>
      <c r="AN101" s="108" t="e">
        <f t="shared" ca="1" si="269"/>
        <v>#REF!</v>
      </c>
      <c r="AO101" s="108" t="e">
        <f t="shared" ca="1" si="269"/>
        <v>#REF!</v>
      </c>
      <c r="AP101" s="108" t="e">
        <f t="shared" ca="1" si="269"/>
        <v>#REF!</v>
      </c>
      <c r="AQ101" s="108" t="e">
        <f t="shared" ca="1" si="269"/>
        <v>#REF!</v>
      </c>
      <c r="AR101" s="108" t="e">
        <f t="shared" ca="1" si="269"/>
        <v>#REF!</v>
      </c>
      <c r="AS101" s="108" t="e">
        <f t="shared" ca="1" si="269"/>
        <v>#REF!</v>
      </c>
      <c r="AT101" s="108" t="e">
        <f t="shared" ca="1" si="269"/>
        <v>#REF!</v>
      </c>
      <c r="AU101" s="108" t="e">
        <f t="shared" ca="1" si="269"/>
        <v>#REF!</v>
      </c>
      <c r="AV101" s="108" t="e">
        <f t="shared" ca="1" si="269"/>
        <v>#REF!</v>
      </c>
      <c r="AW101" s="108" t="e">
        <f t="shared" ca="1" si="269"/>
        <v>#REF!</v>
      </c>
      <c r="AX101" s="108" t="e">
        <f t="shared" ca="1" si="269"/>
        <v>#REF!</v>
      </c>
      <c r="AY101" s="108" t="e">
        <f t="shared" ca="1" si="269"/>
        <v>#REF!</v>
      </c>
      <c r="AZ101" s="108" t="e">
        <f t="shared" ca="1" si="269"/>
        <v>#REF!</v>
      </c>
      <c r="BA101" s="108" t="e">
        <f t="shared" ca="1" si="269"/>
        <v>#REF!</v>
      </c>
      <c r="BB101" s="108" t="e">
        <f t="shared" ca="1" si="269"/>
        <v>#REF!</v>
      </c>
      <c r="BC101" s="108" t="e">
        <f t="shared" ca="1" si="267"/>
        <v>#REF!</v>
      </c>
      <c r="BD101" s="108" t="e">
        <f t="shared" ca="1" si="267"/>
        <v>#REF!</v>
      </c>
      <c r="BE101" s="108" t="e">
        <f t="shared" ca="1" si="267"/>
        <v>#REF!</v>
      </c>
      <c r="BF101" s="108" t="e">
        <f t="shared" ca="1" si="267"/>
        <v>#REF!</v>
      </c>
      <c r="BG101" s="108" t="e">
        <f t="shared" ca="1" si="267"/>
        <v>#REF!</v>
      </c>
      <c r="BH101" s="108" t="e">
        <f t="shared" ca="1" si="267"/>
        <v>#REF!</v>
      </c>
      <c r="BI101" s="108" t="e">
        <f t="shared" ca="1" si="267"/>
        <v>#REF!</v>
      </c>
      <c r="BJ101" s="97"/>
      <c r="BL101" s="97" t="str">
        <f t="shared" ca="1" si="185"/>
        <v>-</v>
      </c>
      <c r="BM101" s="97" t="str">
        <f t="shared" ca="1" si="186"/>
        <v>-</v>
      </c>
      <c r="BN101" s="97" t="str">
        <f t="shared" ca="1" si="187"/>
        <v>-</v>
      </c>
      <c r="BO101" s="97" t="str">
        <f t="shared" ca="1" si="188"/>
        <v>-</v>
      </c>
      <c r="BP101" s="99" t="str">
        <f t="shared" ca="1" si="189"/>
        <v xml:space="preserve"> - </v>
      </c>
      <c r="BQ101" s="99" t="str">
        <f t="shared" ca="1" si="190"/>
        <v xml:space="preserve"> - </v>
      </c>
      <c r="BR101" s="97" t="str">
        <f t="shared" ca="1" si="191"/>
        <v>-</v>
      </c>
      <c r="BS101" s="97" t="str">
        <f t="shared" ca="1" si="192"/>
        <v>-</v>
      </c>
      <c r="BT101" s="97" t="str">
        <f t="shared" ca="1" si="193"/>
        <v>-</v>
      </c>
      <c r="BU101" s="97" t="str">
        <f t="shared" ca="1" si="194"/>
        <v>-</v>
      </c>
      <c r="BV101" s="97" t="str">
        <f t="shared" ca="1" si="195"/>
        <v>-</v>
      </c>
      <c r="BW101" s="97" t="str">
        <f t="shared" ca="1" si="196"/>
        <v>-</v>
      </c>
      <c r="BX101" s="99" t="str">
        <f t="shared" ca="1" si="197"/>
        <v xml:space="preserve"> - </v>
      </c>
      <c r="BY101" s="99" t="str">
        <f t="shared" ca="1" si="198"/>
        <v xml:space="preserve"> - </v>
      </c>
      <c r="BZ101" s="97" t="str">
        <f t="shared" ca="1" si="199"/>
        <v>-</v>
      </c>
      <c r="CA101" s="97" t="str">
        <f t="shared" ca="1" si="200"/>
        <v>-</v>
      </c>
      <c r="CB101" s="99" t="str">
        <f t="shared" ca="1" si="201"/>
        <v xml:space="preserve"> - </v>
      </c>
      <c r="CC101" s="99" t="str">
        <f t="shared" ca="1" si="202"/>
        <v xml:space="preserve"> - </v>
      </c>
      <c r="CD101" s="99" t="str">
        <f t="shared" ca="1" si="203"/>
        <v xml:space="preserve"> - </v>
      </c>
      <c r="CE101" s="99" t="str">
        <f t="shared" ca="1" si="204"/>
        <v xml:space="preserve"> - </v>
      </c>
      <c r="CF101" s="99" t="str">
        <f t="shared" ca="1" si="205"/>
        <v xml:space="preserve"> - </v>
      </c>
      <c r="CG101" s="99" t="str">
        <f t="shared" ca="1" si="206"/>
        <v xml:space="preserve"> - </v>
      </c>
      <c r="CH101" s="97" t="str">
        <f t="shared" ca="1" si="207"/>
        <v>-</v>
      </c>
      <c r="CI101" s="97" t="str">
        <f t="shared" ca="1" si="208"/>
        <v>-</v>
      </c>
      <c r="CJ101" s="97" t="str">
        <f t="shared" ca="1" si="209"/>
        <v>-</v>
      </c>
      <c r="CK101" s="97" t="str">
        <f t="shared" ca="1" si="210"/>
        <v>-</v>
      </c>
      <c r="CL101" s="97" t="str">
        <f t="shared" ca="1" si="211"/>
        <v>-</v>
      </c>
      <c r="CM101" s="97" t="str">
        <f t="shared" ca="1" si="212"/>
        <v>-</v>
      </c>
      <c r="CN101" s="97" t="str">
        <f t="shared" ca="1" si="213"/>
        <v>-</v>
      </c>
      <c r="CO101" s="97" t="str">
        <f t="shared" ca="1" si="214"/>
        <v>-</v>
      </c>
      <c r="CP101" s="97" t="str">
        <f t="shared" ca="1" si="215"/>
        <v>-</v>
      </c>
      <c r="CQ101" s="97" t="str">
        <f t="shared" ca="1" si="216"/>
        <v>-</v>
      </c>
      <c r="CR101" s="97" t="str">
        <f t="shared" ca="1" si="217"/>
        <v>-</v>
      </c>
      <c r="CS101" s="97" t="str">
        <f t="shared" ca="1" si="218"/>
        <v>-</v>
      </c>
      <c r="CT101" s="97" t="str">
        <f t="shared" ca="1" si="219"/>
        <v>-</v>
      </c>
      <c r="CU101" s="97" t="str">
        <f t="shared" ca="1" si="220"/>
        <v>-</v>
      </c>
      <c r="CV101" s="97" t="str">
        <f t="shared" ca="1" si="221"/>
        <v>-</v>
      </c>
      <c r="CW101" s="97" t="str">
        <f t="shared" ca="1" si="222"/>
        <v>-</v>
      </c>
      <c r="CX101" s="97" t="str">
        <f t="shared" ca="1" si="223"/>
        <v>-</v>
      </c>
      <c r="CY101" s="97" t="str">
        <f t="shared" ca="1" si="224"/>
        <v>-</v>
      </c>
      <c r="CZ101" s="97" t="str">
        <f t="shared" ca="1" si="225"/>
        <v>-</v>
      </c>
      <c r="DA101" s="97" t="str">
        <f t="shared" ca="1" si="226"/>
        <v>-</v>
      </c>
      <c r="DB101" s="97" t="str">
        <f t="shared" ca="1" si="227"/>
        <v>-</v>
      </c>
      <c r="DC101" s="97" t="str">
        <f t="shared" ca="1" si="228"/>
        <v>-</v>
      </c>
      <c r="DD101" s="97" t="str">
        <f t="shared" ca="1" si="229"/>
        <v>-</v>
      </c>
      <c r="DE101" s="97" t="str">
        <f t="shared" ca="1" si="230"/>
        <v>-</v>
      </c>
      <c r="DF101" s="97" t="str">
        <f t="shared" ca="1" si="231"/>
        <v>-</v>
      </c>
      <c r="DG101" s="97" t="str">
        <f t="shared" ca="1" si="232"/>
        <v>-</v>
      </c>
      <c r="DH101" s="97" t="str">
        <f t="shared" ca="1" si="233"/>
        <v>-</v>
      </c>
      <c r="DI101" s="97" t="str">
        <f t="shared" ca="1" si="234"/>
        <v>-</v>
      </c>
      <c r="DJ101" s="97" t="str">
        <f t="shared" ca="1" si="235"/>
        <v>-</v>
      </c>
      <c r="DK101" s="97" t="str">
        <f t="shared" ca="1" si="236"/>
        <v>-</v>
      </c>
      <c r="DL101" s="97" t="str">
        <f t="shared" ca="1" si="237"/>
        <v>-</v>
      </c>
      <c r="DM101" s="97" t="str">
        <f t="shared" ca="1" si="238"/>
        <v>-</v>
      </c>
      <c r="DN101" s="97">
        <v>11</v>
      </c>
      <c r="DS101" s="97"/>
      <c r="DT101" s="97" t="str">
        <f t="shared" ca="1" si="239"/>
        <v>-</v>
      </c>
      <c r="DU101" s="97" t="str">
        <f t="shared" ca="1" si="240"/>
        <v>-</v>
      </c>
      <c r="DV101" s="97" t="str">
        <f t="shared" ca="1" si="241"/>
        <v>-</v>
      </c>
      <c r="DW101" s="97" t="str">
        <f t="shared" ca="1" si="242"/>
        <v>-</v>
      </c>
      <c r="DX101" s="97" t="str">
        <f t="shared" ca="1" si="243"/>
        <v>-</v>
      </c>
      <c r="DY101" s="97" t="e">
        <f t="shared" ca="1" si="179"/>
        <v>#REF!</v>
      </c>
      <c r="DZ101" s="97" t="str">
        <f t="shared" si="180"/>
        <v>Medium Retrofit</v>
      </c>
      <c r="EA101" s="97" t="e">
        <f t="shared" ca="1" si="244"/>
        <v>#REF!</v>
      </c>
      <c r="EB101" s="96">
        <v>6</v>
      </c>
      <c r="EC101" s="97">
        <f>Calculation!$W$377</f>
        <v>2</v>
      </c>
      <c r="ED101" s="97" t="str">
        <f t="shared" ca="1" si="246"/>
        <v>-</v>
      </c>
      <c r="EE101" s="97" t="str">
        <f t="shared" ca="1" si="247"/>
        <v>-</v>
      </c>
      <c r="EF101" s="97" t="str">
        <f t="shared" ca="1" si="248"/>
        <v>-</v>
      </c>
      <c r="EG101" s="97" t="str">
        <f t="shared" ca="1" si="249"/>
        <v>-</v>
      </c>
      <c r="EH101" s="97" t="str">
        <f t="shared" ca="1" si="250"/>
        <v>-</v>
      </c>
      <c r="EI101" s="97">
        <f t="shared" ca="1" si="251"/>
        <v>0</v>
      </c>
      <c r="EJ101" s="97">
        <f t="shared" ca="1" si="264"/>
        <v>0</v>
      </c>
      <c r="EK101" s="97" t="str">
        <f t="shared" ca="1" si="252"/>
        <v>00</v>
      </c>
      <c r="EL101" s="97" t="e">
        <f t="shared" ca="1" si="253"/>
        <v>#REF!</v>
      </c>
      <c r="EN101" s="97">
        <v>9.5999999999999996E-6</v>
      </c>
      <c r="EP101" s="97">
        <v>96</v>
      </c>
      <c r="EQ101" s="97">
        <f t="array" aca="1" ref="EQ101" ca="1">MAX(IF($EI$6:$EI$365&lt;EQ100,$EI$6:$EI$365,""))</f>
        <v>0</v>
      </c>
      <c r="ER101" s="97">
        <f t="shared" ca="1" si="254"/>
        <v>0</v>
      </c>
      <c r="ES101" s="97" t="e">
        <f t="shared" ca="1" si="258"/>
        <v>#REF!</v>
      </c>
      <c r="ET101" s="97">
        <f t="shared" ca="1" si="255"/>
        <v>0</v>
      </c>
      <c r="EU101" s="97">
        <f t="shared" ca="1" si="256"/>
        <v>0</v>
      </c>
      <c r="EV101" s="97">
        <f t="shared" ca="1" si="181"/>
        <v>1</v>
      </c>
      <c r="EY101" s="97" t="e">
        <f ca="1">INDEX('MCA-INPUT'!$C$28:$F$42,MATCH(MCA!E101,'MCA-INPUT'!$B$28:$B$42,0),MATCH(MCA!B101,'MCA-INPUT'!$C$27:$F$27,0))</f>
        <v>#REF!</v>
      </c>
      <c r="EZ101" s="97"/>
      <c r="FA101" s="97"/>
      <c r="FU101" s="109" t="e">
        <f t="shared" ca="1" si="182"/>
        <v>#REF!</v>
      </c>
      <c r="FV101" s="109" t="e">
        <f t="shared" ca="1" si="183"/>
        <v>#REF!</v>
      </c>
      <c r="FW101" s="110" t="e">
        <f t="shared" ca="1" si="268"/>
        <v>#REF!</v>
      </c>
      <c r="FX101" s="110"/>
      <c r="FY101" s="97" t="e">
        <f t="shared" ca="1" si="257"/>
        <v>#REF!</v>
      </c>
      <c r="FZ101" s="97" t="str">
        <f ca="1">IF(ISERROR(VLOOKUP(FY101,'MCA-INPUT'!$B$45:$F$54,1,FALSE)),"No","Yes")</f>
        <v>No</v>
      </c>
      <c r="GA101" s="107" t="e">
        <f ca="1"/>
        <v>#REF!</v>
      </c>
    </row>
    <row r="102" spans="1:183" s="96" customFormat="1" x14ac:dyDescent="0.25">
      <c r="A102" s="96">
        <v>97</v>
      </c>
      <c r="B102" s="96" t="s">
        <v>2</v>
      </c>
      <c r="C102" s="106" t="e">
        <f t="shared" ca="1" si="270"/>
        <v>#REF!</v>
      </c>
      <c r="D102" s="107" t="e">
        <f t="shared" ca="1" si="270"/>
        <v>#REF!</v>
      </c>
      <c r="E102" s="96" t="e">
        <f t="shared" ca="1" si="270"/>
        <v>#REF!</v>
      </c>
      <c r="F102" s="96" t="s">
        <v>4</v>
      </c>
      <c r="G102" s="96" t="e">
        <f t="shared" ca="1" si="271"/>
        <v>#REF!</v>
      </c>
      <c r="H102" s="108" t="e">
        <f t="shared" ca="1" si="266"/>
        <v>#REF!</v>
      </c>
      <c r="I102" s="108" t="e">
        <f t="shared" ca="1" si="266"/>
        <v>#REF!</v>
      </c>
      <c r="J102" s="108" t="e">
        <f t="shared" ca="1" si="266"/>
        <v>#REF!</v>
      </c>
      <c r="K102" s="108" t="e">
        <f t="shared" ca="1" si="266"/>
        <v>#REF!</v>
      </c>
      <c r="L102" s="108" t="e">
        <f t="shared" ca="1" si="266"/>
        <v>#REF!</v>
      </c>
      <c r="M102" s="108" t="e">
        <f t="shared" ca="1" si="266"/>
        <v>#REF!</v>
      </c>
      <c r="N102" s="108" t="e">
        <f t="shared" ca="1" si="266"/>
        <v>#REF!</v>
      </c>
      <c r="O102" s="108" t="e">
        <f t="shared" ca="1" si="266"/>
        <v>#REF!</v>
      </c>
      <c r="P102" s="108" t="e">
        <f t="shared" ca="1" si="266"/>
        <v>#REF!</v>
      </c>
      <c r="Q102" s="108" t="e">
        <f t="shared" ca="1" si="266"/>
        <v>#REF!</v>
      </c>
      <c r="R102" s="108" t="e">
        <f t="shared" ca="1" si="266"/>
        <v>#REF!</v>
      </c>
      <c r="S102" s="108" t="e">
        <f t="shared" ca="1" si="266"/>
        <v>#REF!</v>
      </c>
      <c r="T102" s="108" t="e">
        <f t="shared" ca="1" si="266"/>
        <v>#REF!</v>
      </c>
      <c r="U102" s="108" t="e">
        <f t="shared" ca="1" si="266"/>
        <v>#REF!</v>
      </c>
      <c r="V102" s="108" t="e">
        <f t="shared" ca="1" si="266"/>
        <v>#REF!</v>
      </c>
      <c r="W102" s="108" t="e">
        <f t="shared" ca="1" si="266"/>
        <v>#REF!</v>
      </c>
      <c r="X102" s="108" t="e">
        <f t="shared" ca="1" si="265"/>
        <v>#REF!</v>
      </c>
      <c r="Y102" s="108" t="e">
        <f t="shared" ca="1" si="265"/>
        <v>#REF!</v>
      </c>
      <c r="Z102" s="108" t="e">
        <f t="shared" ca="1" si="265"/>
        <v>#REF!</v>
      </c>
      <c r="AA102" s="108" t="e">
        <f t="shared" ca="1" si="265"/>
        <v>#REF!</v>
      </c>
      <c r="AB102" s="108" t="e">
        <f t="shared" ca="1" si="265"/>
        <v>#REF!</v>
      </c>
      <c r="AC102" s="108" t="e">
        <f t="shared" ca="1" si="265"/>
        <v>#REF!</v>
      </c>
      <c r="AD102" s="108" t="e">
        <f t="shared" ca="1" si="265"/>
        <v>#REF!</v>
      </c>
      <c r="AE102" s="108" t="e">
        <f t="shared" ca="1" si="265"/>
        <v>#REF!</v>
      </c>
      <c r="AF102" s="108" t="e">
        <f t="shared" ca="1" si="265"/>
        <v>#REF!</v>
      </c>
      <c r="AG102" s="108" t="e">
        <f t="shared" ca="1" si="265"/>
        <v>#REF!</v>
      </c>
      <c r="AH102" s="108" t="e">
        <f t="shared" ca="1" si="265"/>
        <v>#REF!</v>
      </c>
      <c r="AI102" s="108" t="e">
        <f t="shared" ca="1" si="265"/>
        <v>#REF!</v>
      </c>
      <c r="AJ102" s="108" t="e">
        <f t="shared" ca="1" si="265"/>
        <v>#REF!</v>
      </c>
      <c r="AK102" s="108" t="e">
        <f t="shared" ca="1" si="265"/>
        <v>#REF!</v>
      </c>
      <c r="AL102" s="108" t="e">
        <f t="shared" ca="1" si="265"/>
        <v>#REF!</v>
      </c>
      <c r="AM102" s="108" t="e">
        <f t="shared" ca="1" si="269"/>
        <v>#REF!</v>
      </c>
      <c r="AN102" s="108" t="e">
        <f t="shared" ca="1" si="269"/>
        <v>#REF!</v>
      </c>
      <c r="AO102" s="108" t="e">
        <f t="shared" ca="1" si="269"/>
        <v>#REF!</v>
      </c>
      <c r="AP102" s="108" t="e">
        <f t="shared" ca="1" si="269"/>
        <v>#REF!</v>
      </c>
      <c r="AQ102" s="108" t="e">
        <f t="shared" ca="1" si="269"/>
        <v>#REF!</v>
      </c>
      <c r="AR102" s="108" t="e">
        <f t="shared" ca="1" si="269"/>
        <v>#REF!</v>
      </c>
      <c r="AS102" s="108" t="e">
        <f t="shared" ca="1" si="269"/>
        <v>#REF!</v>
      </c>
      <c r="AT102" s="108" t="e">
        <f t="shared" ca="1" si="269"/>
        <v>#REF!</v>
      </c>
      <c r="AU102" s="108" t="e">
        <f t="shared" ca="1" si="269"/>
        <v>#REF!</v>
      </c>
      <c r="AV102" s="108" t="e">
        <f t="shared" ca="1" si="269"/>
        <v>#REF!</v>
      </c>
      <c r="AW102" s="108" t="e">
        <f t="shared" ca="1" si="269"/>
        <v>#REF!</v>
      </c>
      <c r="AX102" s="108" t="e">
        <f t="shared" ca="1" si="269"/>
        <v>#REF!</v>
      </c>
      <c r="AY102" s="108" t="e">
        <f t="shared" ca="1" si="269"/>
        <v>#REF!</v>
      </c>
      <c r="AZ102" s="108" t="e">
        <f t="shared" ca="1" si="269"/>
        <v>#REF!</v>
      </c>
      <c r="BA102" s="108" t="e">
        <f t="shared" ca="1" si="269"/>
        <v>#REF!</v>
      </c>
      <c r="BB102" s="108" t="e">
        <f t="shared" ca="1" si="269"/>
        <v>#REF!</v>
      </c>
      <c r="BC102" s="108" t="e">
        <f t="shared" ca="1" si="267"/>
        <v>#REF!</v>
      </c>
      <c r="BD102" s="108" t="e">
        <f t="shared" ca="1" si="267"/>
        <v>#REF!</v>
      </c>
      <c r="BE102" s="108" t="e">
        <f t="shared" ca="1" si="267"/>
        <v>#REF!</v>
      </c>
      <c r="BF102" s="108" t="e">
        <f t="shared" ca="1" si="267"/>
        <v>#REF!</v>
      </c>
      <c r="BG102" s="108" t="e">
        <f t="shared" ca="1" si="267"/>
        <v>#REF!</v>
      </c>
      <c r="BH102" s="108" t="e">
        <f t="shared" ca="1" si="267"/>
        <v>#REF!</v>
      </c>
      <c r="BI102" s="108" t="e">
        <f t="shared" ca="1" si="267"/>
        <v>#REF!</v>
      </c>
      <c r="BJ102" s="97"/>
      <c r="BL102" s="97" t="str">
        <f t="shared" ca="1" si="185"/>
        <v>-</v>
      </c>
      <c r="BM102" s="97" t="str">
        <f t="shared" ca="1" si="186"/>
        <v>-</v>
      </c>
      <c r="BN102" s="97" t="str">
        <f t="shared" ca="1" si="187"/>
        <v>-</v>
      </c>
      <c r="BO102" s="97" t="str">
        <f t="shared" ca="1" si="188"/>
        <v>-</v>
      </c>
      <c r="BP102" s="99" t="str">
        <f t="shared" ca="1" si="189"/>
        <v xml:space="preserve"> - </v>
      </c>
      <c r="BQ102" s="99" t="str">
        <f t="shared" ca="1" si="190"/>
        <v xml:space="preserve"> - </v>
      </c>
      <c r="BR102" s="97" t="str">
        <f t="shared" ca="1" si="191"/>
        <v>-</v>
      </c>
      <c r="BS102" s="97" t="str">
        <f t="shared" ca="1" si="192"/>
        <v>-</v>
      </c>
      <c r="BT102" s="97" t="str">
        <f t="shared" ca="1" si="193"/>
        <v>-</v>
      </c>
      <c r="BU102" s="97" t="str">
        <f t="shared" ca="1" si="194"/>
        <v>-</v>
      </c>
      <c r="BV102" s="97" t="str">
        <f t="shared" ca="1" si="195"/>
        <v>-</v>
      </c>
      <c r="BW102" s="97" t="str">
        <f t="shared" ca="1" si="196"/>
        <v>-</v>
      </c>
      <c r="BX102" s="99" t="str">
        <f t="shared" ca="1" si="197"/>
        <v xml:space="preserve"> - </v>
      </c>
      <c r="BY102" s="99" t="str">
        <f t="shared" ca="1" si="198"/>
        <v xml:space="preserve"> - </v>
      </c>
      <c r="BZ102" s="97" t="str">
        <f t="shared" ca="1" si="199"/>
        <v>-</v>
      </c>
      <c r="CA102" s="97" t="str">
        <f t="shared" ca="1" si="200"/>
        <v>-</v>
      </c>
      <c r="CB102" s="99" t="str">
        <f t="shared" ca="1" si="201"/>
        <v xml:space="preserve"> - </v>
      </c>
      <c r="CC102" s="99" t="str">
        <f t="shared" ca="1" si="202"/>
        <v xml:space="preserve"> - </v>
      </c>
      <c r="CD102" s="99" t="str">
        <f t="shared" ca="1" si="203"/>
        <v xml:space="preserve"> - </v>
      </c>
      <c r="CE102" s="99" t="str">
        <f t="shared" ca="1" si="204"/>
        <v xml:space="preserve"> - </v>
      </c>
      <c r="CF102" s="99" t="str">
        <f t="shared" ca="1" si="205"/>
        <v xml:space="preserve"> - </v>
      </c>
      <c r="CG102" s="99" t="str">
        <f t="shared" ca="1" si="206"/>
        <v xml:space="preserve"> - </v>
      </c>
      <c r="CH102" s="97" t="str">
        <f t="shared" ca="1" si="207"/>
        <v>-</v>
      </c>
      <c r="CI102" s="97" t="str">
        <f t="shared" ca="1" si="208"/>
        <v>-</v>
      </c>
      <c r="CJ102" s="97" t="str">
        <f t="shared" ca="1" si="209"/>
        <v>-</v>
      </c>
      <c r="CK102" s="97" t="str">
        <f t="shared" ca="1" si="210"/>
        <v>-</v>
      </c>
      <c r="CL102" s="97" t="str">
        <f t="shared" ca="1" si="211"/>
        <v>-</v>
      </c>
      <c r="CM102" s="97" t="str">
        <f t="shared" ca="1" si="212"/>
        <v>-</v>
      </c>
      <c r="CN102" s="97" t="str">
        <f t="shared" ca="1" si="213"/>
        <v>-</v>
      </c>
      <c r="CO102" s="97" t="str">
        <f t="shared" ca="1" si="214"/>
        <v>-</v>
      </c>
      <c r="CP102" s="97" t="str">
        <f t="shared" ca="1" si="215"/>
        <v>-</v>
      </c>
      <c r="CQ102" s="97" t="str">
        <f t="shared" ca="1" si="216"/>
        <v>-</v>
      </c>
      <c r="CR102" s="97" t="str">
        <f t="shared" ca="1" si="217"/>
        <v>-</v>
      </c>
      <c r="CS102" s="97" t="str">
        <f t="shared" ca="1" si="218"/>
        <v>-</v>
      </c>
      <c r="CT102" s="97" t="str">
        <f t="shared" ca="1" si="219"/>
        <v>-</v>
      </c>
      <c r="CU102" s="97" t="str">
        <f t="shared" ca="1" si="220"/>
        <v>-</v>
      </c>
      <c r="CV102" s="97" t="str">
        <f t="shared" ca="1" si="221"/>
        <v>-</v>
      </c>
      <c r="CW102" s="97" t="str">
        <f t="shared" ca="1" si="222"/>
        <v>-</v>
      </c>
      <c r="CX102" s="97" t="str">
        <f t="shared" ca="1" si="223"/>
        <v>-</v>
      </c>
      <c r="CY102" s="97" t="str">
        <f t="shared" ca="1" si="224"/>
        <v>-</v>
      </c>
      <c r="CZ102" s="97" t="str">
        <f t="shared" ca="1" si="225"/>
        <v>-</v>
      </c>
      <c r="DA102" s="97" t="str">
        <f t="shared" ca="1" si="226"/>
        <v>-</v>
      </c>
      <c r="DB102" s="97" t="str">
        <f t="shared" ca="1" si="227"/>
        <v>-</v>
      </c>
      <c r="DC102" s="97" t="str">
        <f t="shared" ca="1" si="228"/>
        <v>-</v>
      </c>
      <c r="DD102" s="97" t="str">
        <f t="shared" ca="1" si="229"/>
        <v>-</v>
      </c>
      <c r="DE102" s="97" t="str">
        <f t="shared" ca="1" si="230"/>
        <v>-</v>
      </c>
      <c r="DF102" s="97" t="str">
        <f t="shared" ca="1" si="231"/>
        <v>-</v>
      </c>
      <c r="DG102" s="97" t="str">
        <f t="shared" ca="1" si="232"/>
        <v>-</v>
      </c>
      <c r="DH102" s="97" t="str">
        <f t="shared" ca="1" si="233"/>
        <v>-</v>
      </c>
      <c r="DI102" s="97" t="str">
        <f t="shared" ca="1" si="234"/>
        <v>-</v>
      </c>
      <c r="DJ102" s="97" t="str">
        <f t="shared" ca="1" si="235"/>
        <v>-</v>
      </c>
      <c r="DK102" s="97" t="str">
        <f t="shared" ca="1" si="236"/>
        <v>-</v>
      </c>
      <c r="DL102" s="97" t="str">
        <f t="shared" ca="1" si="237"/>
        <v>-</v>
      </c>
      <c r="DM102" s="97" t="str">
        <f t="shared" ca="1" si="238"/>
        <v>-</v>
      </c>
      <c r="DN102" s="97">
        <v>12</v>
      </c>
      <c r="DS102" s="97"/>
      <c r="DT102" s="97" t="str">
        <f t="shared" ca="1" si="239"/>
        <v>-</v>
      </c>
      <c r="DU102" s="97" t="str">
        <f t="shared" ca="1" si="240"/>
        <v>-</v>
      </c>
      <c r="DV102" s="97" t="str">
        <f t="shared" ca="1" si="241"/>
        <v>-</v>
      </c>
      <c r="DW102" s="97" t="str">
        <f t="shared" ca="1" si="242"/>
        <v>-</v>
      </c>
      <c r="DX102" s="97" t="str">
        <f t="shared" ca="1" si="243"/>
        <v>-</v>
      </c>
      <c r="DY102" s="97" t="e">
        <f t="shared" ca="1" si="179"/>
        <v>#REF!</v>
      </c>
      <c r="DZ102" s="97" t="str">
        <f t="shared" si="180"/>
        <v>Medium Retrofit</v>
      </c>
      <c r="EA102" s="97" t="e">
        <f t="shared" ca="1" si="244"/>
        <v>#REF!</v>
      </c>
      <c r="EB102" s="96">
        <v>7</v>
      </c>
      <c r="EC102" s="97">
        <f>Calculation!$W$377</f>
        <v>2</v>
      </c>
      <c r="ED102" s="97" t="str">
        <f t="shared" ca="1" si="246"/>
        <v>-</v>
      </c>
      <c r="EE102" s="97" t="str">
        <f t="shared" ca="1" si="247"/>
        <v>-</v>
      </c>
      <c r="EF102" s="97" t="str">
        <f t="shared" ca="1" si="248"/>
        <v>-</v>
      </c>
      <c r="EG102" s="97" t="str">
        <f t="shared" ca="1" si="249"/>
        <v>-</v>
      </c>
      <c r="EH102" s="97" t="str">
        <f t="shared" ca="1" si="250"/>
        <v>-</v>
      </c>
      <c r="EI102" s="97">
        <f t="shared" ca="1" si="251"/>
        <v>0</v>
      </c>
      <c r="EJ102" s="97">
        <f t="shared" ca="1" si="264"/>
        <v>0</v>
      </c>
      <c r="EK102" s="97" t="str">
        <f t="shared" ca="1" si="252"/>
        <v>00</v>
      </c>
      <c r="EL102" s="97" t="e">
        <f t="shared" ca="1" si="253"/>
        <v>#REF!</v>
      </c>
      <c r="EN102" s="97">
        <v>9.7000000000000003E-6</v>
      </c>
      <c r="EP102" s="97">
        <v>97</v>
      </c>
      <c r="EQ102" s="97">
        <f t="array" aca="1" ref="EQ102" ca="1">MAX(IF($EI$6:$EI$365&lt;EQ101,$EI$6:$EI$365,""))</f>
        <v>0</v>
      </c>
      <c r="ER102" s="97">
        <f t="shared" ca="1" si="254"/>
        <v>0</v>
      </c>
      <c r="ES102" s="97" t="e">
        <f t="shared" ca="1" si="258"/>
        <v>#REF!</v>
      </c>
      <c r="ET102" s="97">
        <f t="shared" ca="1" si="255"/>
        <v>0</v>
      </c>
      <c r="EU102" s="97">
        <f t="shared" ca="1" si="256"/>
        <v>0</v>
      </c>
      <c r="EV102" s="97">
        <f t="shared" ca="1" si="181"/>
        <v>1</v>
      </c>
      <c r="EY102" s="97" t="e">
        <f ca="1">INDEX('MCA-INPUT'!$C$28:$F$42,MATCH(MCA!E102,'MCA-INPUT'!$B$28:$B$42,0),MATCH(MCA!B102,'MCA-INPUT'!$C$27:$F$27,0))</f>
        <v>#REF!</v>
      </c>
      <c r="EZ102" s="97"/>
      <c r="FA102" s="97"/>
      <c r="FU102" s="109" t="e">
        <f t="shared" ca="1" si="182"/>
        <v>#REF!</v>
      </c>
      <c r="FV102" s="109" t="e">
        <f t="shared" ca="1" si="183"/>
        <v>#REF!</v>
      </c>
      <c r="FW102" s="110" t="e">
        <f t="shared" ca="1" si="268"/>
        <v>#REF!</v>
      </c>
      <c r="FX102" s="110"/>
      <c r="FY102" s="97" t="e">
        <f t="shared" ca="1" si="257"/>
        <v>#REF!</v>
      </c>
      <c r="FZ102" s="97" t="str">
        <f ca="1">IF(ISERROR(VLOOKUP(FY102,'MCA-INPUT'!$B$45:$F$54,1,FALSE)),"No","Yes")</f>
        <v>No</v>
      </c>
      <c r="GA102" s="107" t="e">
        <f ca="1"/>
        <v>#REF!</v>
      </c>
    </row>
    <row r="103" spans="1:183" s="96" customFormat="1" x14ac:dyDescent="0.25">
      <c r="A103" s="96">
        <v>98</v>
      </c>
      <c r="B103" s="96" t="s">
        <v>2</v>
      </c>
      <c r="C103" s="106" t="e">
        <f t="shared" ca="1" si="270"/>
        <v>#REF!</v>
      </c>
      <c r="D103" s="107" t="e">
        <f t="shared" ca="1" si="270"/>
        <v>#REF!</v>
      </c>
      <c r="E103" s="96" t="e">
        <f t="shared" ca="1" si="270"/>
        <v>#REF!</v>
      </c>
      <c r="F103" s="96" t="s">
        <v>4</v>
      </c>
      <c r="G103" s="96" t="e">
        <f t="shared" ca="1" si="271"/>
        <v>#REF!</v>
      </c>
      <c r="H103" s="108" t="e">
        <f t="shared" ca="1" si="266"/>
        <v>#REF!</v>
      </c>
      <c r="I103" s="108" t="e">
        <f t="shared" ca="1" si="266"/>
        <v>#REF!</v>
      </c>
      <c r="J103" s="108" t="e">
        <f t="shared" ca="1" si="266"/>
        <v>#REF!</v>
      </c>
      <c r="K103" s="108" t="e">
        <f t="shared" ca="1" si="266"/>
        <v>#REF!</v>
      </c>
      <c r="L103" s="108" t="e">
        <f t="shared" ca="1" si="266"/>
        <v>#REF!</v>
      </c>
      <c r="M103" s="108" t="e">
        <f t="shared" ca="1" si="266"/>
        <v>#REF!</v>
      </c>
      <c r="N103" s="108" t="e">
        <f t="shared" ca="1" si="266"/>
        <v>#REF!</v>
      </c>
      <c r="O103" s="108" t="e">
        <f t="shared" ca="1" si="266"/>
        <v>#REF!</v>
      </c>
      <c r="P103" s="108" t="e">
        <f t="shared" ca="1" si="266"/>
        <v>#REF!</v>
      </c>
      <c r="Q103" s="108" t="e">
        <f t="shared" ca="1" si="266"/>
        <v>#REF!</v>
      </c>
      <c r="R103" s="108" t="e">
        <f t="shared" ca="1" si="266"/>
        <v>#REF!</v>
      </c>
      <c r="S103" s="108" t="e">
        <f t="shared" ca="1" si="266"/>
        <v>#REF!</v>
      </c>
      <c r="T103" s="108" t="e">
        <f t="shared" ca="1" si="266"/>
        <v>#REF!</v>
      </c>
      <c r="U103" s="108" t="e">
        <f t="shared" ca="1" si="266"/>
        <v>#REF!</v>
      </c>
      <c r="V103" s="108" t="e">
        <f t="shared" ca="1" si="266"/>
        <v>#REF!</v>
      </c>
      <c r="W103" s="108" t="e">
        <f t="shared" ca="1" si="266"/>
        <v>#REF!</v>
      </c>
      <c r="X103" s="108" t="e">
        <f t="shared" ca="1" si="265"/>
        <v>#REF!</v>
      </c>
      <c r="Y103" s="108" t="e">
        <f t="shared" ca="1" si="265"/>
        <v>#REF!</v>
      </c>
      <c r="Z103" s="108" t="e">
        <f t="shared" ca="1" si="265"/>
        <v>#REF!</v>
      </c>
      <c r="AA103" s="108" t="e">
        <f t="shared" ca="1" si="265"/>
        <v>#REF!</v>
      </c>
      <c r="AB103" s="108" t="e">
        <f t="shared" ca="1" si="265"/>
        <v>#REF!</v>
      </c>
      <c r="AC103" s="108" t="e">
        <f t="shared" ca="1" si="265"/>
        <v>#REF!</v>
      </c>
      <c r="AD103" s="108" t="e">
        <f t="shared" ca="1" si="265"/>
        <v>#REF!</v>
      </c>
      <c r="AE103" s="108" t="e">
        <f t="shared" ca="1" si="265"/>
        <v>#REF!</v>
      </c>
      <c r="AF103" s="108" t="e">
        <f t="shared" ca="1" si="265"/>
        <v>#REF!</v>
      </c>
      <c r="AG103" s="108" t="e">
        <f t="shared" ca="1" si="265"/>
        <v>#REF!</v>
      </c>
      <c r="AH103" s="108" t="e">
        <f t="shared" ca="1" si="265"/>
        <v>#REF!</v>
      </c>
      <c r="AI103" s="108" t="e">
        <f t="shared" ca="1" si="265"/>
        <v>#REF!</v>
      </c>
      <c r="AJ103" s="108" t="e">
        <f t="shared" ca="1" si="265"/>
        <v>#REF!</v>
      </c>
      <c r="AK103" s="108" t="e">
        <f t="shared" ca="1" si="265"/>
        <v>#REF!</v>
      </c>
      <c r="AL103" s="108" t="e">
        <f t="shared" ca="1" si="265"/>
        <v>#REF!</v>
      </c>
      <c r="AM103" s="108" t="e">
        <f t="shared" ca="1" si="269"/>
        <v>#REF!</v>
      </c>
      <c r="AN103" s="108" t="e">
        <f t="shared" ca="1" si="269"/>
        <v>#REF!</v>
      </c>
      <c r="AO103" s="108" t="e">
        <f t="shared" ca="1" si="269"/>
        <v>#REF!</v>
      </c>
      <c r="AP103" s="108" t="e">
        <f t="shared" ca="1" si="269"/>
        <v>#REF!</v>
      </c>
      <c r="AQ103" s="108" t="e">
        <f t="shared" ca="1" si="269"/>
        <v>#REF!</v>
      </c>
      <c r="AR103" s="108" t="e">
        <f t="shared" ca="1" si="269"/>
        <v>#REF!</v>
      </c>
      <c r="AS103" s="108" t="e">
        <f t="shared" ca="1" si="269"/>
        <v>#REF!</v>
      </c>
      <c r="AT103" s="108" t="e">
        <f t="shared" ca="1" si="269"/>
        <v>#REF!</v>
      </c>
      <c r="AU103" s="108" t="e">
        <f t="shared" ca="1" si="269"/>
        <v>#REF!</v>
      </c>
      <c r="AV103" s="108" t="e">
        <f t="shared" ca="1" si="269"/>
        <v>#REF!</v>
      </c>
      <c r="AW103" s="108" t="e">
        <f t="shared" ca="1" si="269"/>
        <v>#REF!</v>
      </c>
      <c r="AX103" s="108" t="e">
        <f t="shared" ca="1" si="269"/>
        <v>#REF!</v>
      </c>
      <c r="AY103" s="108" t="e">
        <f t="shared" ca="1" si="269"/>
        <v>#REF!</v>
      </c>
      <c r="AZ103" s="108" t="e">
        <f t="shared" ca="1" si="269"/>
        <v>#REF!</v>
      </c>
      <c r="BA103" s="108" t="e">
        <f t="shared" ca="1" si="269"/>
        <v>#REF!</v>
      </c>
      <c r="BB103" s="108" t="e">
        <f t="shared" ca="1" si="269"/>
        <v>#REF!</v>
      </c>
      <c r="BC103" s="108" t="e">
        <f t="shared" ca="1" si="267"/>
        <v>#REF!</v>
      </c>
      <c r="BD103" s="108" t="e">
        <f t="shared" ca="1" si="267"/>
        <v>#REF!</v>
      </c>
      <c r="BE103" s="108" t="e">
        <f t="shared" ca="1" si="267"/>
        <v>#REF!</v>
      </c>
      <c r="BF103" s="108" t="e">
        <f t="shared" ca="1" si="267"/>
        <v>#REF!</v>
      </c>
      <c r="BG103" s="108" t="e">
        <f t="shared" ca="1" si="267"/>
        <v>#REF!</v>
      </c>
      <c r="BH103" s="108" t="e">
        <f t="shared" ca="1" si="267"/>
        <v>#REF!</v>
      </c>
      <c r="BI103" s="108" t="e">
        <f t="shared" ca="1" si="267"/>
        <v>#REF!</v>
      </c>
      <c r="BJ103" s="97"/>
      <c r="BL103" s="97" t="str">
        <f t="shared" ca="1" si="185"/>
        <v>-</v>
      </c>
      <c r="BM103" s="97" t="str">
        <f t="shared" ca="1" si="186"/>
        <v>-</v>
      </c>
      <c r="BN103" s="97" t="str">
        <f t="shared" ca="1" si="187"/>
        <v>-</v>
      </c>
      <c r="BO103" s="97" t="str">
        <f t="shared" ca="1" si="188"/>
        <v>-</v>
      </c>
      <c r="BP103" s="99" t="str">
        <f t="shared" ca="1" si="189"/>
        <v xml:space="preserve"> - </v>
      </c>
      <c r="BQ103" s="99" t="str">
        <f t="shared" ca="1" si="190"/>
        <v xml:space="preserve"> - </v>
      </c>
      <c r="BR103" s="97" t="str">
        <f t="shared" ca="1" si="191"/>
        <v>-</v>
      </c>
      <c r="BS103" s="97" t="str">
        <f t="shared" ca="1" si="192"/>
        <v>-</v>
      </c>
      <c r="BT103" s="97" t="str">
        <f t="shared" ca="1" si="193"/>
        <v>-</v>
      </c>
      <c r="BU103" s="97" t="str">
        <f t="shared" ca="1" si="194"/>
        <v>-</v>
      </c>
      <c r="BV103" s="97" t="str">
        <f t="shared" ca="1" si="195"/>
        <v>-</v>
      </c>
      <c r="BW103" s="97" t="str">
        <f t="shared" ca="1" si="196"/>
        <v>-</v>
      </c>
      <c r="BX103" s="99" t="str">
        <f t="shared" ca="1" si="197"/>
        <v xml:space="preserve"> - </v>
      </c>
      <c r="BY103" s="99" t="str">
        <f t="shared" ca="1" si="198"/>
        <v xml:space="preserve"> - </v>
      </c>
      <c r="BZ103" s="97" t="str">
        <f t="shared" ca="1" si="199"/>
        <v>-</v>
      </c>
      <c r="CA103" s="97" t="str">
        <f t="shared" ca="1" si="200"/>
        <v>-</v>
      </c>
      <c r="CB103" s="99" t="str">
        <f t="shared" ca="1" si="201"/>
        <v xml:space="preserve"> - </v>
      </c>
      <c r="CC103" s="99" t="str">
        <f t="shared" ca="1" si="202"/>
        <v xml:space="preserve"> - </v>
      </c>
      <c r="CD103" s="99" t="str">
        <f t="shared" ca="1" si="203"/>
        <v xml:space="preserve"> - </v>
      </c>
      <c r="CE103" s="99" t="str">
        <f t="shared" ca="1" si="204"/>
        <v xml:space="preserve"> - </v>
      </c>
      <c r="CF103" s="99" t="str">
        <f t="shared" ca="1" si="205"/>
        <v xml:space="preserve"> - </v>
      </c>
      <c r="CG103" s="99" t="str">
        <f t="shared" ca="1" si="206"/>
        <v xml:space="preserve"> - </v>
      </c>
      <c r="CH103" s="97" t="str">
        <f t="shared" ca="1" si="207"/>
        <v>-</v>
      </c>
      <c r="CI103" s="97" t="str">
        <f t="shared" ca="1" si="208"/>
        <v>-</v>
      </c>
      <c r="CJ103" s="97" t="str">
        <f t="shared" ca="1" si="209"/>
        <v>-</v>
      </c>
      <c r="CK103" s="97" t="str">
        <f t="shared" ca="1" si="210"/>
        <v>-</v>
      </c>
      <c r="CL103" s="97" t="str">
        <f t="shared" ca="1" si="211"/>
        <v>-</v>
      </c>
      <c r="CM103" s="97" t="str">
        <f t="shared" ca="1" si="212"/>
        <v>-</v>
      </c>
      <c r="CN103" s="97" t="str">
        <f t="shared" ca="1" si="213"/>
        <v>-</v>
      </c>
      <c r="CO103" s="97" t="str">
        <f t="shared" ca="1" si="214"/>
        <v>-</v>
      </c>
      <c r="CP103" s="97" t="str">
        <f t="shared" ca="1" si="215"/>
        <v>-</v>
      </c>
      <c r="CQ103" s="97" t="str">
        <f t="shared" ca="1" si="216"/>
        <v>-</v>
      </c>
      <c r="CR103" s="97" t="str">
        <f t="shared" ca="1" si="217"/>
        <v>-</v>
      </c>
      <c r="CS103" s="97" t="str">
        <f t="shared" ca="1" si="218"/>
        <v>-</v>
      </c>
      <c r="CT103" s="97" t="str">
        <f t="shared" ca="1" si="219"/>
        <v>-</v>
      </c>
      <c r="CU103" s="97" t="str">
        <f t="shared" ca="1" si="220"/>
        <v>-</v>
      </c>
      <c r="CV103" s="97" t="str">
        <f t="shared" ca="1" si="221"/>
        <v>-</v>
      </c>
      <c r="CW103" s="97" t="str">
        <f t="shared" ca="1" si="222"/>
        <v>-</v>
      </c>
      <c r="CX103" s="97" t="str">
        <f t="shared" ca="1" si="223"/>
        <v>-</v>
      </c>
      <c r="CY103" s="97" t="str">
        <f t="shared" ca="1" si="224"/>
        <v>-</v>
      </c>
      <c r="CZ103" s="97" t="str">
        <f t="shared" ca="1" si="225"/>
        <v>-</v>
      </c>
      <c r="DA103" s="97" t="str">
        <f t="shared" ca="1" si="226"/>
        <v>-</v>
      </c>
      <c r="DB103" s="97" t="str">
        <f t="shared" ca="1" si="227"/>
        <v>-</v>
      </c>
      <c r="DC103" s="97" t="str">
        <f t="shared" ca="1" si="228"/>
        <v>-</v>
      </c>
      <c r="DD103" s="97" t="str">
        <f t="shared" ca="1" si="229"/>
        <v>-</v>
      </c>
      <c r="DE103" s="97" t="str">
        <f t="shared" ca="1" si="230"/>
        <v>-</v>
      </c>
      <c r="DF103" s="97" t="str">
        <f t="shared" ca="1" si="231"/>
        <v>-</v>
      </c>
      <c r="DG103" s="97" t="str">
        <f t="shared" ca="1" si="232"/>
        <v>-</v>
      </c>
      <c r="DH103" s="97" t="str">
        <f t="shared" ca="1" si="233"/>
        <v>-</v>
      </c>
      <c r="DI103" s="97" t="str">
        <f t="shared" ca="1" si="234"/>
        <v>-</v>
      </c>
      <c r="DJ103" s="97" t="str">
        <f t="shared" ca="1" si="235"/>
        <v>-</v>
      </c>
      <c r="DK103" s="97" t="str">
        <f t="shared" ca="1" si="236"/>
        <v>-</v>
      </c>
      <c r="DL103" s="97" t="str">
        <f t="shared" ca="1" si="237"/>
        <v>-</v>
      </c>
      <c r="DM103" s="97" t="str">
        <f t="shared" ca="1" si="238"/>
        <v>-</v>
      </c>
      <c r="DN103" s="97">
        <v>13</v>
      </c>
      <c r="DS103" s="97"/>
      <c r="DT103" s="97" t="str">
        <f t="shared" ca="1" si="239"/>
        <v>-</v>
      </c>
      <c r="DU103" s="97" t="str">
        <f t="shared" ca="1" si="240"/>
        <v>-</v>
      </c>
      <c r="DV103" s="97" t="str">
        <f t="shared" ca="1" si="241"/>
        <v>-</v>
      </c>
      <c r="DW103" s="97" t="str">
        <f t="shared" ca="1" si="242"/>
        <v>-</v>
      </c>
      <c r="DX103" s="97" t="str">
        <f t="shared" ca="1" si="243"/>
        <v>-</v>
      </c>
      <c r="DY103" s="97" t="e">
        <f t="shared" ca="1" si="179"/>
        <v>#REF!</v>
      </c>
      <c r="DZ103" s="97" t="str">
        <f t="shared" si="180"/>
        <v>Medium Retrofit</v>
      </c>
      <c r="EA103" s="97" t="e">
        <f t="shared" ca="1" si="244"/>
        <v>#REF!</v>
      </c>
      <c r="EB103" s="96">
        <v>8</v>
      </c>
      <c r="EC103" s="97">
        <f>Calculation!$W$377</f>
        <v>2</v>
      </c>
      <c r="ED103" s="97" t="str">
        <f t="shared" ca="1" si="246"/>
        <v>-</v>
      </c>
      <c r="EE103" s="97" t="str">
        <f t="shared" ca="1" si="247"/>
        <v>-</v>
      </c>
      <c r="EF103" s="97" t="str">
        <f t="shared" ca="1" si="248"/>
        <v>-</v>
      </c>
      <c r="EG103" s="97" t="str">
        <f t="shared" ca="1" si="249"/>
        <v>-</v>
      </c>
      <c r="EH103" s="97" t="str">
        <f t="shared" ca="1" si="250"/>
        <v>-</v>
      </c>
      <c r="EI103" s="97">
        <f t="shared" ca="1" si="251"/>
        <v>0</v>
      </c>
      <c r="EJ103" s="97">
        <f t="shared" ca="1" si="264"/>
        <v>0</v>
      </c>
      <c r="EK103" s="97" t="str">
        <f t="shared" ca="1" si="252"/>
        <v>00</v>
      </c>
      <c r="EL103" s="97" t="e">
        <f t="shared" ca="1" si="253"/>
        <v>#REF!</v>
      </c>
      <c r="EN103" s="97">
        <v>9.7999999999999993E-6</v>
      </c>
      <c r="EP103" s="97">
        <v>98</v>
      </c>
      <c r="EQ103" s="97">
        <f t="array" aca="1" ref="EQ103" ca="1">MAX(IF($EI$6:$EI$365&lt;EQ102,$EI$6:$EI$365,""))</f>
        <v>0</v>
      </c>
      <c r="ER103" s="97">
        <f t="shared" ca="1" si="254"/>
        <v>0</v>
      </c>
      <c r="ES103" s="97" t="e">
        <f t="shared" ca="1" si="258"/>
        <v>#REF!</v>
      </c>
      <c r="ET103" s="97">
        <f t="shared" ca="1" si="255"/>
        <v>0</v>
      </c>
      <c r="EU103" s="97">
        <f t="shared" ca="1" si="256"/>
        <v>0</v>
      </c>
      <c r="EV103" s="97">
        <f t="shared" ca="1" si="181"/>
        <v>1</v>
      </c>
      <c r="EY103" s="97" t="e">
        <f ca="1">INDEX('MCA-INPUT'!$C$28:$F$42,MATCH(MCA!E103,'MCA-INPUT'!$B$28:$B$42,0),MATCH(MCA!B103,'MCA-INPUT'!$C$27:$F$27,0))</f>
        <v>#REF!</v>
      </c>
      <c r="EZ103" s="97"/>
      <c r="FA103" s="97"/>
      <c r="FU103" s="109" t="e">
        <f t="shared" ca="1" si="182"/>
        <v>#REF!</v>
      </c>
      <c r="FV103" s="109" t="e">
        <f t="shared" ca="1" si="183"/>
        <v>#REF!</v>
      </c>
      <c r="FW103" s="110" t="e">
        <f t="shared" ca="1" si="268"/>
        <v>#REF!</v>
      </c>
      <c r="FX103" s="110"/>
      <c r="FY103" s="97" t="e">
        <f t="shared" ca="1" si="257"/>
        <v>#REF!</v>
      </c>
      <c r="FZ103" s="97" t="str">
        <f ca="1">IF(ISERROR(VLOOKUP(FY103,'MCA-INPUT'!$B$45:$F$54,1,FALSE)),"No","Yes")</f>
        <v>No</v>
      </c>
      <c r="GA103" s="107" t="e">
        <f ca="1"/>
        <v>#REF!</v>
      </c>
    </row>
    <row r="104" spans="1:183" x14ac:dyDescent="0.25">
      <c r="A104" s="96">
        <v>99</v>
      </c>
      <c r="B104" s="96" t="s">
        <v>2</v>
      </c>
      <c r="C104" s="106" t="e">
        <f t="shared" ca="1" si="270"/>
        <v>#REF!</v>
      </c>
      <c r="D104" s="107" t="e">
        <f t="shared" ca="1" si="270"/>
        <v>#REF!</v>
      </c>
      <c r="E104" s="96" t="e">
        <f t="shared" ca="1" si="270"/>
        <v>#REF!</v>
      </c>
      <c r="F104" s="96" t="s">
        <v>4</v>
      </c>
      <c r="G104" s="96" t="e">
        <f t="shared" ca="1" si="271"/>
        <v>#REF!</v>
      </c>
      <c r="H104" s="108" t="e">
        <f t="shared" ca="1" si="266"/>
        <v>#REF!</v>
      </c>
      <c r="I104" s="108" t="e">
        <f t="shared" ca="1" si="266"/>
        <v>#REF!</v>
      </c>
      <c r="J104" s="108" t="e">
        <f t="shared" ca="1" si="266"/>
        <v>#REF!</v>
      </c>
      <c r="K104" s="108" t="e">
        <f t="shared" ca="1" si="266"/>
        <v>#REF!</v>
      </c>
      <c r="L104" s="108" t="e">
        <f t="shared" ca="1" si="266"/>
        <v>#REF!</v>
      </c>
      <c r="M104" s="108" t="e">
        <f t="shared" ca="1" si="266"/>
        <v>#REF!</v>
      </c>
      <c r="N104" s="108" t="e">
        <f t="shared" ca="1" si="266"/>
        <v>#REF!</v>
      </c>
      <c r="O104" s="108" t="e">
        <f t="shared" ca="1" si="266"/>
        <v>#REF!</v>
      </c>
      <c r="P104" s="108" t="e">
        <f t="shared" ca="1" si="266"/>
        <v>#REF!</v>
      </c>
      <c r="Q104" s="108" t="e">
        <f t="shared" ca="1" si="266"/>
        <v>#REF!</v>
      </c>
      <c r="R104" s="108" t="e">
        <f t="shared" ca="1" si="266"/>
        <v>#REF!</v>
      </c>
      <c r="S104" s="108" t="e">
        <f t="shared" ca="1" si="266"/>
        <v>#REF!</v>
      </c>
      <c r="T104" s="108" t="e">
        <f t="shared" ca="1" si="266"/>
        <v>#REF!</v>
      </c>
      <c r="U104" s="108" t="e">
        <f t="shared" ca="1" si="266"/>
        <v>#REF!</v>
      </c>
      <c r="V104" s="108" t="e">
        <f t="shared" ca="1" si="266"/>
        <v>#REF!</v>
      </c>
      <c r="W104" s="108" t="e">
        <f t="shared" ca="1" si="266"/>
        <v>#REF!</v>
      </c>
      <c r="X104" s="108" t="e">
        <f t="shared" ca="1" si="265"/>
        <v>#REF!</v>
      </c>
      <c r="Y104" s="108" t="e">
        <f t="shared" ca="1" si="265"/>
        <v>#REF!</v>
      </c>
      <c r="Z104" s="108" t="e">
        <f t="shared" ca="1" si="265"/>
        <v>#REF!</v>
      </c>
      <c r="AA104" s="108" t="e">
        <f t="shared" ca="1" si="265"/>
        <v>#REF!</v>
      </c>
      <c r="AB104" s="108" t="e">
        <f t="shared" ca="1" si="265"/>
        <v>#REF!</v>
      </c>
      <c r="AC104" s="108" t="e">
        <f t="shared" ca="1" si="265"/>
        <v>#REF!</v>
      </c>
      <c r="AD104" s="108" t="e">
        <f t="shared" ca="1" si="265"/>
        <v>#REF!</v>
      </c>
      <c r="AE104" s="108" t="e">
        <f t="shared" ca="1" si="265"/>
        <v>#REF!</v>
      </c>
      <c r="AF104" s="108" t="e">
        <f t="shared" ca="1" si="265"/>
        <v>#REF!</v>
      </c>
      <c r="AG104" s="108" t="e">
        <f t="shared" ca="1" si="265"/>
        <v>#REF!</v>
      </c>
      <c r="AH104" s="108" t="e">
        <f t="shared" ca="1" si="265"/>
        <v>#REF!</v>
      </c>
      <c r="AI104" s="108" t="e">
        <f t="shared" ca="1" si="265"/>
        <v>#REF!</v>
      </c>
      <c r="AJ104" s="108" t="e">
        <f t="shared" ca="1" si="265"/>
        <v>#REF!</v>
      </c>
      <c r="AK104" s="108" t="e">
        <f t="shared" ca="1" si="265"/>
        <v>#REF!</v>
      </c>
      <c r="AL104" s="108" t="e">
        <f t="shared" ca="1" si="265"/>
        <v>#REF!</v>
      </c>
      <c r="AM104" s="108" t="e">
        <f t="shared" ca="1" si="269"/>
        <v>#REF!</v>
      </c>
      <c r="AN104" s="108" t="e">
        <f t="shared" ca="1" si="269"/>
        <v>#REF!</v>
      </c>
      <c r="AO104" s="108" t="e">
        <f t="shared" ca="1" si="269"/>
        <v>#REF!</v>
      </c>
      <c r="AP104" s="108" t="e">
        <f t="shared" ca="1" si="269"/>
        <v>#REF!</v>
      </c>
      <c r="AQ104" s="108" t="e">
        <f t="shared" ca="1" si="269"/>
        <v>#REF!</v>
      </c>
      <c r="AR104" s="108" t="e">
        <f t="shared" ca="1" si="269"/>
        <v>#REF!</v>
      </c>
      <c r="AS104" s="108" t="e">
        <f t="shared" ca="1" si="269"/>
        <v>#REF!</v>
      </c>
      <c r="AT104" s="108" t="e">
        <f t="shared" ca="1" si="269"/>
        <v>#REF!</v>
      </c>
      <c r="AU104" s="108" t="e">
        <f t="shared" ca="1" si="269"/>
        <v>#REF!</v>
      </c>
      <c r="AV104" s="108" t="e">
        <f t="shared" ca="1" si="269"/>
        <v>#REF!</v>
      </c>
      <c r="AW104" s="108" t="e">
        <f t="shared" ca="1" si="269"/>
        <v>#REF!</v>
      </c>
      <c r="AX104" s="108" t="e">
        <f t="shared" ca="1" si="269"/>
        <v>#REF!</v>
      </c>
      <c r="AY104" s="108" t="e">
        <f t="shared" ca="1" si="269"/>
        <v>#REF!</v>
      </c>
      <c r="AZ104" s="108" t="e">
        <f t="shared" ca="1" si="269"/>
        <v>#REF!</v>
      </c>
      <c r="BA104" s="108" t="e">
        <f t="shared" ca="1" si="269"/>
        <v>#REF!</v>
      </c>
      <c r="BB104" s="108" t="e">
        <f t="shared" ca="1" si="269"/>
        <v>#REF!</v>
      </c>
      <c r="BC104" s="108" t="e">
        <f t="shared" ca="1" si="267"/>
        <v>#REF!</v>
      </c>
      <c r="BD104" s="108" t="e">
        <f t="shared" ca="1" si="267"/>
        <v>#REF!</v>
      </c>
      <c r="BE104" s="108" t="e">
        <f t="shared" ca="1" si="267"/>
        <v>#REF!</v>
      </c>
      <c r="BF104" s="108" t="e">
        <f t="shared" ca="1" si="267"/>
        <v>#REF!</v>
      </c>
      <c r="BG104" s="108" t="e">
        <f t="shared" ca="1" si="267"/>
        <v>#REF!</v>
      </c>
      <c r="BH104" s="108" t="e">
        <f t="shared" ca="1" si="267"/>
        <v>#REF!</v>
      </c>
      <c r="BI104" s="108" t="e">
        <f t="shared" ca="1" si="267"/>
        <v>#REF!</v>
      </c>
      <c r="BL104" s="97" t="str">
        <f t="shared" ca="1" si="185"/>
        <v>-</v>
      </c>
      <c r="BM104" s="97" t="str">
        <f t="shared" ca="1" si="186"/>
        <v>-</v>
      </c>
      <c r="BN104" s="97" t="str">
        <f t="shared" ca="1" si="187"/>
        <v>-</v>
      </c>
      <c r="BO104" s="97" t="str">
        <f t="shared" ca="1" si="188"/>
        <v>-</v>
      </c>
      <c r="BP104" s="99" t="str">
        <f t="shared" ca="1" si="189"/>
        <v xml:space="preserve"> - </v>
      </c>
      <c r="BQ104" s="99" t="str">
        <f t="shared" ca="1" si="190"/>
        <v xml:space="preserve"> - </v>
      </c>
      <c r="BR104" s="97" t="str">
        <f t="shared" ca="1" si="191"/>
        <v>-</v>
      </c>
      <c r="BS104" s="97" t="str">
        <f t="shared" ca="1" si="192"/>
        <v>-</v>
      </c>
      <c r="BT104" s="97" t="str">
        <f t="shared" ca="1" si="193"/>
        <v>-</v>
      </c>
      <c r="BU104" s="97" t="str">
        <f t="shared" ca="1" si="194"/>
        <v>-</v>
      </c>
      <c r="BV104" s="97" t="str">
        <f t="shared" ca="1" si="195"/>
        <v>-</v>
      </c>
      <c r="BW104" s="97" t="str">
        <f t="shared" ca="1" si="196"/>
        <v>-</v>
      </c>
      <c r="BX104" s="99" t="str">
        <f t="shared" ca="1" si="197"/>
        <v xml:space="preserve"> - </v>
      </c>
      <c r="BY104" s="99" t="str">
        <f t="shared" ca="1" si="198"/>
        <v xml:space="preserve"> - </v>
      </c>
      <c r="BZ104" s="97" t="str">
        <f t="shared" ca="1" si="199"/>
        <v>-</v>
      </c>
      <c r="CA104" s="97" t="str">
        <f t="shared" ca="1" si="200"/>
        <v>-</v>
      </c>
      <c r="CB104" s="99" t="str">
        <f t="shared" ca="1" si="201"/>
        <v xml:space="preserve"> - </v>
      </c>
      <c r="CC104" s="99" t="str">
        <f t="shared" ca="1" si="202"/>
        <v xml:space="preserve"> - </v>
      </c>
      <c r="CD104" s="99" t="str">
        <f t="shared" ca="1" si="203"/>
        <v xml:space="preserve"> - </v>
      </c>
      <c r="CE104" s="99" t="str">
        <f t="shared" ca="1" si="204"/>
        <v xml:space="preserve"> - </v>
      </c>
      <c r="CF104" s="99" t="str">
        <f t="shared" ca="1" si="205"/>
        <v xml:space="preserve"> - </v>
      </c>
      <c r="CG104" s="99" t="str">
        <f t="shared" ca="1" si="206"/>
        <v xml:space="preserve"> - </v>
      </c>
      <c r="CH104" s="97" t="str">
        <f t="shared" ca="1" si="207"/>
        <v>-</v>
      </c>
      <c r="CI104" s="97" t="str">
        <f t="shared" ca="1" si="208"/>
        <v>-</v>
      </c>
      <c r="CJ104" s="97" t="str">
        <f t="shared" ca="1" si="209"/>
        <v>-</v>
      </c>
      <c r="CK104" s="97" t="str">
        <f t="shared" ca="1" si="210"/>
        <v>-</v>
      </c>
      <c r="CL104" s="97" t="str">
        <f t="shared" ca="1" si="211"/>
        <v>-</v>
      </c>
      <c r="CM104" s="97" t="str">
        <f t="shared" ca="1" si="212"/>
        <v>-</v>
      </c>
      <c r="CN104" s="97" t="str">
        <f t="shared" ca="1" si="213"/>
        <v>-</v>
      </c>
      <c r="CO104" s="97" t="str">
        <f t="shared" ca="1" si="214"/>
        <v>-</v>
      </c>
      <c r="CP104" s="97" t="str">
        <f t="shared" ca="1" si="215"/>
        <v>-</v>
      </c>
      <c r="CQ104" s="97" t="str">
        <f t="shared" ca="1" si="216"/>
        <v>-</v>
      </c>
      <c r="CR104" s="97" t="str">
        <f t="shared" ca="1" si="217"/>
        <v>-</v>
      </c>
      <c r="CS104" s="97" t="str">
        <f t="shared" ca="1" si="218"/>
        <v>-</v>
      </c>
      <c r="CT104" s="97" t="str">
        <f t="shared" ca="1" si="219"/>
        <v>-</v>
      </c>
      <c r="CU104" s="97" t="str">
        <f t="shared" ca="1" si="220"/>
        <v>-</v>
      </c>
      <c r="CV104" s="97" t="str">
        <f t="shared" ca="1" si="221"/>
        <v>-</v>
      </c>
      <c r="CW104" s="97" t="str">
        <f t="shared" ca="1" si="222"/>
        <v>-</v>
      </c>
      <c r="CX104" s="97" t="str">
        <f t="shared" ca="1" si="223"/>
        <v>-</v>
      </c>
      <c r="CY104" s="97" t="str">
        <f t="shared" ca="1" si="224"/>
        <v>-</v>
      </c>
      <c r="CZ104" s="97" t="str">
        <f t="shared" ca="1" si="225"/>
        <v>-</v>
      </c>
      <c r="DA104" s="97" t="str">
        <f t="shared" ca="1" si="226"/>
        <v>-</v>
      </c>
      <c r="DB104" s="97" t="str">
        <f t="shared" ca="1" si="227"/>
        <v>-</v>
      </c>
      <c r="DC104" s="97" t="str">
        <f t="shared" ca="1" si="228"/>
        <v>-</v>
      </c>
      <c r="DD104" s="97" t="str">
        <f t="shared" ca="1" si="229"/>
        <v>-</v>
      </c>
      <c r="DE104" s="97" t="str">
        <f t="shared" ca="1" si="230"/>
        <v>-</v>
      </c>
      <c r="DF104" s="97" t="str">
        <f t="shared" ca="1" si="231"/>
        <v>-</v>
      </c>
      <c r="DG104" s="97" t="str">
        <f t="shared" ca="1" si="232"/>
        <v>-</v>
      </c>
      <c r="DH104" s="97" t="str">
        <f t="shared" ca="1" si="233"/>
        <v>-</v>
      </c>
      <c r="DI104" s="97" t="str">
        <f t="shared" ca="1" si="234"/>
        <v>-</v>
      </c>
      <c r="DJ104" s="97" t="str">
        <f t="shared" ca="1" si="235"/>
        <v>-</v>
      </c>
      <c r="DK104" s="97" t="str">
        <f t="shared" ca="1" si="236"/>
        <v>-</v>
      </c>
      <c r="DL104" s="97" t="str">
        <f t="shared" ca="1" si="237"/>
        <v>-</v>
      </c>
      <c r="DM104" s="97" t="str">
        <f t="shared" ca="1" si="238"/>
        <v>-</v>
      </c>
      <c r="DN104" s="97">
        <v>14</v>
      </c>
      <c r="DT104" s="97" t="str">
        <f t="shared" ca="1" si="239"/>
        <v>-</v>
      </c>
      <c r="DU104" s="97" t="str">
        <f t="shared" ca="1" si="240"/>
        <v>-</v>
      </c>
      <c r="DV104" s="97" t="str">
        <f t="shared" ca="1" si="241"/>
        <v>-</v>
      </c>
      <c r="DW104" s="97" t="str">
        <f t="shared" ca="1" si="242"/>
        <v>-</v>
      </c>
      <c r="DX104" s="97" t="str">
        <f t="shared" ca="1" si="243"/>
        <v>-</v>
      </c>
      <c r="DY104" s="97" t="e">
        <f t="shared" ca="1" si="179"/>
        <v>#REF!</v>
      </c>
      <c r="DZ104" s="97" t="str">
        <f t="shared" si="180"/>
        <v>Medium Retrofit</v>
      </c>
      <c r="EA104" s="97" t="e">
        <f t="shared" ca="1" si="244"/>
        <v>#REF!</v>
      </c>
      <c r="EB104" s="96">
        <v>9</v>
      </c>
      <c r="EC104" s="97">
        <f>Calculation!$W$377</f>
        <v>2</v>
      </c>
      <c r="ED104" s="97" t="str">
        <f t="shared" ca="1" si="246"/>
        <v>-</v>
      </c>
      <c r="EE104" s="97" t="str">
        <f t="shared" ca="1" si="247"/>
        <v>-</v>
      </c>
      <c r="EF104" s="97" t="str">
        <f t="shared" ca="1" si="248"/>
        <v>-</v>
      </c>
      <c r="EG104" s="97" t="str">
        <f t="shared" ca="1" si="249"/>
        <v>-</v>
      </c>
      <c r="EH104" s="97" t="str">
        <f t="shared" ca="1" si="250"/>
        <v>-</v>
      </c>
      <c r="EI104" s="97">
        <f t="shared" ca="1" si="251"/>
        <v>0</v>
      </c>
      <c r="EJ104" s="97">
        <f t="shared" ca="1" si="264"/>
        <v>0</v>
      </c>
      <c r="EK104" s="97" t="str">
        <f t="shared" ca="1" si="252"/>
        <v>00</v>
      </c>
      <c r="EL104" s="97" t="e">
        <f t="shared" ca="1" si="253"/>
        <v>#REF!</v>
      </c>
      <c r="EN104" s="97">
        <v>9.9000000000000001E-6</v>
      </c>
      <c r="EP104" s="97">
        <v>99</v>
      </c>
      <c r="EQ104" s="97">
        <f t="array" aca="1" ref="EQ104" ca="1">MAX(IF($EI$6:$EI$365&lt;EQ103,$EI$6:$EI$365,""))</f>
        <v>0</v>
      </c>
      <c r="ER104" s="97">
        <f t="shared" ca="1" si="254"/>
        <v>0</v>
      </c>
      <c r="ES104" s="97" t="e">
        <f t="shared" ca="1" si="258"/>
        <v>#REF!</v>
      </c>
      <c r="ET104" s="97">
        <f t="shared" ca="1" si="255"/>
        <v>0</v>
      </c>
      <c r="EU104" s="97">
        <f t="shared" ca="1" si="256"/>
        <v>0</v>
      </c>
      <c r="EV104" s="97">
        <f t="shared" ca="1" si="181"/>
        <v>1</v>
      </c>
      <c r="EY104" s="97" t="e">
        <f ca="1">INDEX('MCA-INPUT'!$C$28:$F$42,MATCH(MCA!E104,'MCA-INPUT'!$B$28:$B$42,0),MATCH(MCA!B104,'MCA-INPUT'!$C$27:$F$27,0))</f>
        <v>#REF!</v>
      </c>
      <c r="FU104" s="109" t="e">
        <f t="shared" ca="1" si="182"/>
        <v>#REF!</v>
      </c>
      <c r="FV104" s="109" t="e">
        <f t="shared" ca="1" si="183"/>
        <v>#REF!</v>
      </c>
      <c r="FW104" s="110" t="e">
        <f t="shared" ca="1" si="268"/>
        <v>#REF!</v>
      </c>
      <c r="FX104" s="110"/>
      <c r="FY104" s="97" t="e">
        <f t="shared" ca="1" si="257"/>
        <v>#REF!</v>
      </c>
      <c r="FZ104" s="97" t="str">
        <f ca="1">IF(ISERROR(VLOOKUP(FY104,'MCA-INPUT'!$B$45:$F$54,1,FALSE)),"No","Yes")</f>
        <v>No</v>
      </c>
      <c r="GA104" s="109" t="e">
        <f ca="1"/>
        <v>#REF!</v>
      </c>
    </row>
    <row r="105" spans="1:183" x14ac:dyDescent="0.25">
      <c r="A105" s="96">
        <v>100</v>
      </c>
      <c r="B105" s="96" t="s">
        <v>2</v>
      </c>
      <c r="C105" s="106" t="e">
        <f t="shared" ca="1" si="270"/>
        <v>#REF!</v>
      </c>
      <c r="D105" s="107" t="e">
        <f t="shared" ca="1" si="270"/>
        <v>#REF!</v>
      </c>
      <c r="E105" s="96" t="e">
        <f t="shared" ca="1" si="270"/>
        <v>#REF!</v>
      </c>
      <c r="F105" s="96" t="s">
        <v>4</v>
      </c>
      <c r="G105" s="96" t="e">
        <f t="shared" ca="1" si="271"/>
        <v>#REF!</v>
      </c>
      <c r="H105" s="108" t="e">
        <f t="shared" ca="1" si="266"/>
        <v>#REF!</v>
      </c>
      <c r="I105" s="108" t="e">
        <f t="shared" ca="1" si="266"/>
        <v>#REF!</v>
      </c>
      <c r="J105" s="108" t="e">
        <f t="shared" ca="1" si="266"/>
        <v>#REF!</v>
      </c>
      <c r="K105" s="108" t="e">
        <f t="shared" ca="1" si="266"/>
        <v>#REF!</v>
      </c>
      <c r="L105" s="108" t="e">
        <f t="shared" ca="1" si="266"/>
        <v>#REF!</v>
      </c>
      <c r="M105" s="108" t="e">
        <f t="shared" ca="1" si="266"/>
        <v>#REF!</v>
      </c>
      <c r="N105" s="108" t="e">
        <f t="shared" ca="1" si="266"/>
        <v>#REF!</v>
      </c>
      <c r="O105" s="108" t="e">
        <f t="shared" ca="1" si="266"/>
        <v>#REF!</v>
      </c>
      <c r="P105" s="108" t="e">
        <f t="shared" ca="1" si="266"/>
        <v>#REF!</v>
      </c>
      <c r="Q105" s="108" t="e">
        <f t="shared" ca="1" si="266"/>
        <v>#REF!</v>
      </c>
      <c r="R105" s="108" t="e">
        <f t="shared" ca="1" si="266"/>
        <v>#REF!</v>
      </c>
      <c r="S105" s="108" t="e">
        <f t="shared" ca="1" si="266"/>
        <v>#REF!</v>
      </c>
      <c r="T105" s="108" t="e">
        <f t="shared" ca="1" si="266"/>
        <v>#REF!</v>
      </c>
      <c r="U105" s="108" t="e">
        <f t="shared" ca="1" si="266"/>
        <v>#REF!</v>
      </c>
      <c r="V105" s="108" t="e">
        <f t="shared" ca="1" si="266"/>
        <v>#REF!</v>
      </c>
      <c r="W105" s="108" t="e">
        <f t="shared" ca="1" si="266"/>
        <v>#REF!</v>
      </c>
      <c r="X105" s="108" t="e">
        <f t="shared" ca="1" si="265"/>
        <v>#REF!</v>
      </c>
      <c r="Y105" s="108" t="e">
        <f t="shared" ca="1" si="265"/>
        <v>#REF!</v>
      </c>
      <c r="Z105" s="108" t="e">
        <f t="shared" ca="1" si="265"/>
        <v>#REF!</v>
      </c>
      <c r="AA105" s="108" t="e">
        <f t="shared" ca="1" si="265"/>
        <v>#REF!</v>
      </c>
      <c r="AB105" s="108" t="e">
        <f t="shared" ca="1" si="265"/>
        <v>#REF!</v>
      </c>
      <c r="AC105" s="108" t="e">
        <f t="shared" ca="1" si="265"/>
        <v>#REF!</v>
      </c>
      <c r="AD105" s="108" t="e">
        <f t="shared" ca="1" si="265"/>
        <v>#REF!</v>
      </c>
      <c r="AE105" s="108" t="e">
        <f t="shared" ca="1" si="265"/>
        <v>#REF!</v>
      </c>
      <c r="AF105" s="108" t="e">
        <f t="shared" ca="1" si="265"/>
        <v>#REF!</v>
      </c>
      <c r="AG105" s="108" t="e">
        <f t="shared" ca="1" si="265"/>
        <v>#REF!</v>
      </c>
      <c r="AH105" s="108" t="e">
        <f t="shared" ca="1" si="265"/>
        <v>#REF!</v>
      </c>
      <c r="AI105" s="108" t="e">
        <f t="shared" ca="1" si="265"/>
        <v>#REF!</v>
      </c>
      <c r="AJ105" s="108" t="e">
        <f t="shared" ca="1" si="265"/>
        <v>#REF!</v>
      </c>
      <c r="AK105" s="108" t="e">
        <f t="shared" ca="1" si="265"/>
        <v>#REF!</v>
      </c>
      <c r="AL105" s="108" t="e">
        <f t="shared" ca="1" si="265"/>
        <v>#REF!</v>
      </c>
      <c r="AM105" s="108" t="e">
        <f t="shared" ca="1" si="269"/>
        <v>#REF!</v>
      </c>
      <c r="AN105" s="108" t="e">
        <f t="shared" ca="1" si="269"/>
        <v>#REF!</v>
      </c>
      <c r="AO105" s="108" t="e">
        <f t="shared" ca="1" si="269"/>
        <v>#REF!</v>
      </c>
      <c r="AP105" s="108" t="e">
        <f t="shared" ca="1" si="269"/>
        <v>#REF!</v>
      </c>
      <c r="AQ105" s="108" t="e">
        <f t="shared" ca="1" si="269"/>
        <v>#REF!</v>
      </c>
      <c r="AR105" s="108" t="e">
        <f t="shared" ca="1" si="269"/>
        <v>#REF!</v>
      </c>
      <c r="AS105" s="108" t="e">
        <f t="shared" ca="1" si="269"/>
        <v>#REF!</v>
      </c>
      <c r="AT105" s="108" t="e">
        <f t="shared" ca="1" si="269"/>
        <v>#REF!</v>
      </c>
      <c r="AU105" s="108" t="e">
        <f t="shared" ca="1" si="269"/>
        <v>#REF!</v>
      </c>
      <c r="AV105" s="108" t="e">
        <f t="shared" ca="1" si="269"/>
        <v>#REF!</v>
      </c>
      <c r="AW105" s="108" t="e">
        <f t="shared" ca="1" si="269"/>
        <v>#REF!</v>
      </c>
      <c r="AX105" s="108" t="e">
        <f t="shared" ca="1" si="269"/>
        <v>#REF!</v>
      </c>
      <c r="AY105" s="108" t="e">
        <f t="shared" ca="1" si="269"/>
        <v>#REF!</v>
      </c>
      <c r="AZ105" s="108" t="e">
        <f t="shared" ca="1" si="269"/>
        <v>#REF!</v>
      </c>
      <c r="BA105" s="108" t="e">
        <f t="shared" ca="1" si="269"/>
        <v>#REF!</v>
      </c>
      <c r="BB105" s="108" t="e">
        <f t="shared" ca="1" si="269"/>
        <v>#REF!</v>
      </c>
      <c r="BC105" s="108" t="e">
        <f t="shared" ca="1" si="267"/>
        <v>#REF!</v>
      </c>
      <c r="BD105" s="108" t="e">
        <f t="shared" ca="1" si="267"/>
        <v>#REF!</v>
      </c>
      <c r="BE105" s="108" t="e">
        <f t="shared" ca="1" si="267"/>
        <v>#REF!</v>
      </c>
      <c r="BF105" s="108" t="e">
        <f t="shared" ca="1" si="267"/>
        <v>#REF!</v>
      </c>
      <c r="BG105" s="108" t="e">
        <f t="shared" ca="1" si="267"/>
        <v>#REF!</v>
      </c>
      <c r="BH105" s="108" t="e">
        <f t="shared" ca="1" si="267"/>
        <v>#REF!</v>
      </c>
      <c r="BI105" s="108" t="e">
        <f t="shared" ca="1" si="267"/>
        <v>#REF!</v>
      </c>
      <c r="BL105" s="97" t="str">
        <f t="shared" ca="1" si="185"/>
        <v>-</v>
      </c>
      <c r="BM105" s="97" t="str">
        <f t="shared" ca="1" si="186"/>
        <v>-</v>
      </c>
      <c r="BN105" s="97" t="str">
        <f t="shared" ca="1" si="187"/>
        <v>-</v>
      </c>
      <c r="BO105" s="97" t="str">
        <f t="shared" ca="1" si="188"/>
        <v>-</v>
      </c>
      <c r="BP105" s="99" t="str">
        <f t="shared" ca="1" si="189"/>
        <v xml:space="preserve"> - </v>
      </c>
      <c r="BQ105" s="99" t="str">
        <f t="shared" ca="1" si="190"/>
        <v xml:space="preserve"> - </v>
      </c>
      <c r="BR105" s="97" t="str">
        <f t="shared" ca="1" si="191"/>
        <v>-</v>
      </c>
      <c r="BS105" s="97" t="str">
        <f t="shared" ca="1" si="192"/>
        <v>-</v>
      </c>
      <c r="BT105" s="97" t="str">
        <f t="shared" ca="1" si="193"/>
        <v>-</v>
      </c>
      <c r="BU105" s="97" t="str">
        <f t="shared" ca="1" si="194"/>
        <v>-</v>
      </c>
      <c r="BV105" s="97" t="str">
        <f t="shared" ca="1" si="195"/>
        <v>-</v>
      </c>
      <c r="BW105" s="97" t="str">
        <f t="shared" ca="1" si="196"/>
        <v>-</v>
      </c>
      <c r="BX105" s="99" t="str">
        <f t="shared" ca="1" si="197"/>
        <v xml:space="preserve"> - </v>
      </c>
      <c r="BY105" s="99" t="str">
        <f t="shared" ca="1" si="198"/>
        <v xml:space="preserve"> - </v>
      </c>
      <c r="BZ105" s="97" t="str">
        <f t="shared" ca="1" si="199"/>
        <v>-</v>
      </c>
      <c r="CA105" s="97" t="str">
        <f t="shared" ca="1" si="200"/>
        <v>-</v>
      </c>
      <c r="CB105" s="99" t="str">
        <f t="shared" ca="1" si="201"/>
        <v xml:space="preserve"> - </v>
      </c>
      <c r="CC105" s="99" t="str">
        <f t="shared" ca="1" si="202"/>
        <v xml:space="preserve"> - </v>
      </c>
      <c r="CD105" s="99" t="str">
        <f t="shared" ca="1" si="203"/>
        <v xml:space="preserve"> - </v>
      </c>
      <c r="CE105" s="99" t="str">
        <f t="shared" ca="1" si="204"/>
        <v xml:space="preserve"> - </v>
      </c>
      <c r="CF105" s="99" t="str">
        <f t="shared" ca="1" si="205"/>
        <v xml:space="preserve"> - </v>
      </c>
      <c r="CG105" s="99" t="str">
        <f t="shared" ca="1" si="206"/>
        <v xml:space="preserve"> - </v>
      </c>
      <c r="CH105" s="97" t="str">
        <f t="shared" ca="1" si="207"/>
        <v>-</v>
      </c>
      <c r="CI105" s="97" t="str">
        <f t="shared" ca="1" si="208"/>
        <v>-</v>
      </c>
      <c r="CJ105" s="97" t="str">
        <f t="shared" ca="1" si="209"/>
        <v>-</v>
      </c>
      <c r="CK105" s="97" t="str">
        <f t="shared" ca="1" si="210"/>
        <v>-</v>
      </c>
      <c r="CL105" s="97" t="str">
        <f t="shared" ca="1" si="211"/>
        <v>-</v>
      </c>
      <c r="CM105" s="97" t="str">
        <f t="shared" ca="1" si="212"/>
        <v>-</v>
      </c>
      <c r="CN105" s="97" t="str">
        <f t="shared" ca="1" si="213"/>
        <v>-</v>
      </c>
      <c r="CO105" s="97" t="str">
        <f t="shared" ca="1" si="214"/>
        <v>-</v>
      </c>
      <c r="CP105" s="97" t="str">
        <f t="shared" ca="1" si="215"/>
        <v>-</v>
      </c>
      <c r="CQ105" s="97" t="str">
        <f t="shared" ca="1" si="216"/>
        <v>-</v>
      </c>
      <c r="CR105" s="97" t="str">
        <f t="shared" ca="1" si="217"/>
        <v>-</v>
      </c>
      <c r="CS105" s="97" t="str">
        <f t="shared" ca="1" si="218"/>
        <v>-</v>
      </c>
      <c r="CT105" s="97" t="str">
        <f t="shared" ca="1" si="219"/>
        <v>-</v>
      </c>
      <c r="CU105" s="97" t="str">
        <f t="shared" ca="1" si="220"/>
        <v>-</v>
      </c>
      <c r="CV105" s="97" t="str">
        <f t="shared" ca="1" si="221"/>
        <v>-</v>
      </c>
      <c r="CW105" s="97" t="str">
        <f t="shared" ca="1" si="222"/>
        <v>-</v>
      </c>
      <c r="CX105" s="97" t="str">
        <f t="shared" ca="1" si="223"/>
        <v>-</v>
      </c>
      <c r="CY105" s="97" t="str">
        <f t="shared" ca="1" si="224"/>
        <v>-</v>
      </c>
      <c r="CZ105" s="97" t="str">
        <f t="shared" ca="1" si="225"/>
        <v>-</v>
      </c>
      <c r="DA105" s="97" t="str">
        <f t="shared" ca="1" si="226"/>
        <v>-</v>
      </c>
      <c r="DB105" s="97" t="str">
        <f t="shared" ca="1" si="227"/>
        <v>-</v>
      </c>
      <c r="DC105" s="97" t="str">
        <f t="shared" ca="1" si="228"/>
        <v>-</v>
      </c>
      <c r="DD105" s="97" t="str">
        <f t="shared" ca="1" si="229"/>
        <v>-</v>
      </c>
      <c r="DE105" s="97" t="str">
        <f t="shared" ca="1" si="230"/>
        <v>-</v>
      </c>
      <c r="DF105" s="97" t="str">
        <f t="shared" ca="1" si="231"/>
        <v>-</v>
      </c>
      <c r="DG105" s="97" t="str">
        <f t="shared" ca="1" si="232"/>
        <v>-</v>
      </c>
      <c r="DH105" s="97" t="str">
        <f t="shared" ca="1" si="233"/>
        <v>-</v>
      </c>
      <c r="DI105" s="97" t="str">
        <f t="shared" ca="1" si="234"/>
        <v>-</v>
      </c>
      <c r="DJ105" s="97" t="str">
        <f t="shared" ca="1" si="235"/>
        <v>-</v>
      </c>
      <c r="DK105" s="97" t="str">
        <f t="shared" ca="1" si="236"/>
        <v>-</v>
      </c>
      <c r="DL105" s="97" t="str">
        <f t="shared" ca="1" si="237"/>
        <v>-</v>
      </c>
      <c r="DM105" s="97" t="str">
        <f t="shared" ca="1" si="238"/>
        <v>-</v>
      </c>
      <c r="DN105" s="97">
        <v>15</v>
      </c>
      <c r="DT105" s="97" t="str">
        <f t="shared" ca="1" si="239"/>
        <v>-</v>
      </c>
      <c r="DU105" s="97" t="str">
        <f t="shared" ca="1" si="240"/>
        <v>-</v>
      </c>
      <c r="DV105" s="97" t="str">
        <f t="shared" ca="1" si="241"/>
        <v>-</v>
      </c>
      <c r="DW105" s="97" t="str">
        <f t="shared" ca="1" si="242"/>
        <v>-</v>
      </c>
      <c r="DX105" s="97" t="str">
        <f t="shared" ca="1" si="243"/>
        <v>-</v>
      </c>
      <c r="DY105" s="97" t="e">
        <f t="shared" ca="1" si="179"/>
        <v>#REF!</v>
      </c>
      <c r="DZ105" s="97" t="str">
        <f t="shared" si="180"/>
        <v>Medium Retrofit</v>
      </c>
      <c r="EA105" s="97" t="e">
        <f t="shared" ca="1" si="244"/>
        <v>#REF!</v>
      </c>
      <c r="EB105" s="96">
        <v>10</v>
      </c>
      <c r="EC105" s="97">
        <f>Calculation!$W$377</f>
        <v>2</v>
      </c>
      <c r="ED105" s="97" t="str">
        <f t="shared" ca="1" si="246"/>
        <v>-</v>
      </c>
      <c r="EE105" s="97" t="str">
        <f t="shared" ca="1" si="247"/>
        <v>-</v>
      </c>
      <c r="EF105" s="97" t="str">
        <f t="shared" ca="1" si="248"/>
        <v>-</v>
      </c>
      <c r="EG105" s="97" t="str">
        <f t="shared" ca="1" si="249"/>
        <v>-</v>
      </c>
      <c r="EH105" s="97" t="str">
        <f t="shared" ca="1" si="250"/>
        <v>-</v>
      </c>
      <c r="EI105" s="97">
        <f t="shared" ca="1" si="251"/>
        <v>0</v>
      </c>
      <c r="EJ105" s="97">
        <f t="shared" ca="1" si="264"/>
        <v>0</v>
      </c>
      <c r="EK105" s="97" t="str">
        <f t="shared" ca="1" si="252"/>
        <v>00</v>
      </c>
      <c r="EL105" s="97" t="e">
        <f t="shared" ca="1" si="253"/>
        <v>#REF!</v>
      </c>
      <c r="EN105" s="97">
        <v>1.0000000000000001E-5</v>
      </c>
      <c r="EP105" s="97">
        <v>100</v>
      </c>
      <c r="EQ105" s="97">
        <f t="array" aca="1" ref="EQ105" ca="1">MAX(IF($EI$6:$EI$365&lt;EQ104,$EI$6:$EI$365,""))</f>
        <v>0</v>
      </c>
      <c r="ER105" s="97">
        <f t="shared" ca="1" si="254"/>
        <v>0</v>
      </c>
      <c r="ES105" s="97" t="e">
        <f t="shared" ca="1" si="258"/>
        <v>#REF!</v>
      </c>
      <c r="ET105" s="97">
        <f t="shared" ca="1" si="255"/>
        <v>0</v>
      </c>
      <c r="EU105" s="97">
        <f t="shared" ca="1" si="256"/>
        <v>0</v>
      </c>
      <c r="EV105" s="97">
        <f t="shared" ca="1" si="181"/>
        <v>1</v>
      </c>
      <c r="EY105" s="97" t="e">
        <f ca="1">INDEX('MCA-INPUT'!$C$28:$F$42,MATCH(MCA!E105,'MCA-INPUT'!$B$28:$B$42,0),MATCH(MCA!B105,'MCA-INPUT'!$C$27:$F$27,0))</f>
        <v>#REF!</v>
      </c>
      <c r="FU105" s="109" t="e">
        <f t="shared" ca="1" si="182"/>
        <v>#REF!</v>
      </c>
      <c r="FV105" s="109" t="e">
        <f t="shared" ca="1" si="183"/>
        <v>#REF!</v>
      </c>
      <c r="FW105" s="110" t="e">
        <f t="shared" ca="1" si="268"/>
        <v>#REF!</v>
      </c>
      <c r="FX105" s="110"/>
      <c r="FY105" s="97" t="e">
        <f t="shared" ca="1" si="257"/>
        <v>#REF!</v>
      </c>
      <c r="FZ105" s="97" t="str">
        <f ca="1">IF(ISERROR(VLOOKUP(FY105,'MCA-INPUT'!$B$45:$F$54,1,FALSE)),"No","Yes")</f>
        <v>No</v>
      </c>
      <c r="GA105" s="109" t="e">
        <f ca="1"/>
        <v>#REF!</v>
      </c>
    </row>
    <row r="106" spans="1:183" x14ac:dyDescent="0.25">
      <c r="A106" s="96">
        <v>101</v>
      </c>
      <c r="B106" s="96" t="s">
        <v>2</v>
      </c>
      <c r="C106" s="106" t="e">
        <f t="shared" ca="1" si="270"/>
        <v>#REF!</v>
      </c>
      <c r="D106" s="107" t="e">
        <f t="shared" ca="1" si="270"/>
        <v>#REF!</v>
      </c>
      <c r="E106" s="96" t="e">
        <f t="shared" ca="1" si="270"/>
        <v>#REF!</v>
      </c>
      <c r="F106" s="96" t="s">
        <v>4</v>
      </c>
      <c r="G106" s="96" t="e">
        <f t="shared" ca="1" si="271"/>
        <v>#REF!</v>
      </c>
      <c r="H106" s="108" t="e">
        <f t="shared" ca="1" si="266"/>
        <v>#REF!</v>
      </c>
      <c r="I106" s="108" t="e">
        <f t="shared" ca="1" si="266"/>
        <v>#REF!</v>
      </c>
      <c r="J106" s="108" t="e">
        <f t="shared" ca="1" si="266"/>
        <v>#REF!</v>
      </c>
      <c r="K106" s="108" t="e">
        <f t="shared" ca="1" si="266"/>
        <v>#REF!</v>
      </c>
      <c r="L106" s="108" t="e">
        <f t="shared" ca="1" si="266"/>
        <v>#REF!</v>
      </c>
      <c r="M106" s="108" t="e">
        <f t="shared" ca="1" si="266"/>
        <v>#REF!</v>
      </c>
      <c r="N106" s="108" t="e">
        <f t="shared" ca="1" si="266"/>
        <v>#REF!</v>
      </c>
      <c r="O106" s="108" t="e">
        <f t="shared" ca="1" si="266"/>
        <v>#REF!</v>
      </c>
      <c r="P106" s="108" t="e">
        <f t="shared" ca="1" si="266"/>
        <v>#REF!</v>
      </c>
      <c r="Q106" s="108" t="e">
        <f t="shared" ca="1" si="266"/>
        <v>#REF!</v>
      </c>
      <c r="R106" s="108" t="e">
        <f t="shared" ca="1" si="266"/>
        <v>#REF!</v>
      </c>
      <c r="S106" s="108" t="e">
        <f t="shared" ca="1" si="266"/>
        <v>#REF!</v>
      </c>
      <c r="T106" s="108" t="e">
        <f t="shared" ca="1" si="266"/>
        <v>#REF!</v>
      </c>
      <c r="U106" s="108" t="e">
        <f t="shared" ca="1" si="266"/>
        <v>#REF!</v>
      </c>
      <c r="V106" s="108" t="e">
        <f t="shared" ca="1" si="266"/>
        <v>#REF!</v>
      </c>
      <c r="W106" s="108" t="e">
        <f t="shared" ref="W106:AL121" ca="1" si="272">IF($D106=0,"-",(INDIRECT(CONCATENATE($C$1,"Projection_",$B106,"'!",W$2,$DN106)))*$EY106)</f>
        <v>#REF!</v>
      </c>
      <c r="X106" s="108" t="e">
        <f t="shared" ca="1" si="272"/>
        <v>#REF!</v>
      </c>
      <c r="Y106" s="108" t="e">
        <f t="shared" ca="1" si="272"/>
        <v>#REF!</v>
      </c>
      <c r="Z106" s="108" t="e">
        <f t="shared" ca="1" si="272"/>
        <v>#REF!</v>
      </c>
      <c r="AA106" s="108" t="e">
        <f t="shared" ca="1" si="272"/>
        <v>#REF!</v>
      </c>
      <c r="AB106" s="108" t="e">
        <f t="shared" ca="1" si="272"/>
        <v>#REF!</v>
      </c>
      <c r="AC106" s="108" t="e">
        <f t="shared" ca="1" si="272"/>
        <v>#REF!</v>
      </c>
      <c r="AD106" s="108" t="e">
        <f t="shared" ca="1" si="272"/>
        <v>#REF!</v>
      </c>
      <c r="AE106" s="108" t="e">
        <f t="shared" ca="1" si="272"/>
        <v>#REF!</v>
      </c>
      <c r="AF106" s="108" t="e">
        <f t="shared" ca="1" si="272"/>
        <v>#REF!</v>
      </c>
      <c r="AG106" s="108" t="e">
        <f t="shared" ca="1" si="272"/>
        <v>#REF!</v>
      </c>
      <c r="AH106" s="108" t="e">
        <f t="shared" ca="1" si="272"/>
        <v>#REF!</v>
      </c>
      <c r="AI106" s="108" t="e">
        <f t="shared" ca="1" si="272"/>
        <v>#REF!</v>
      </c>
      <c r="AJ106" s="108" t="e">
        <f t="shared" ca="1" si="272"/>
        <v>#REF!</v>
      </c>
      <c r="AK106" s="108" t="e">
        <f t="shared" ca="1" si="272"/>
        <v>#REF!</v>
      </c>
      <c r="AL106" s="108" t="e">
        <f t="shared" ca="1" si="272"/>
        <v>#REF!</v>
      </c>
      <c r="AM106" s="108" t="e">
        <f t="shared" ca="1" si="269"/>
        <v>#REF!</v>
      </c>
      <c r="AN106" s="108" t="e">
        <f t="shared" ca="1" si="269"/>
        <v>#REF!</v>
      </c>
      <c r="AO106" s="108" t="e">
        <f t="shared" ca="1" si="269"/>
        <v>#REF!</v>
      </c>
      <c r="AP106" s="108" t="e">
        <f t="shared" ca="1" si="269"/>
        <v>#REF!</v>
      </c>
      <c r="AQ106" s="108" t="e">
        <f t="shared" ca="1" si="269"/>
        <v>#REF!</v>
      </c>
      <c r="AR106" s="108" t="e">
        <f t="shared" ca="1" si="269"/>
        <v>#REF!</v>
      </c>
      <c r="AS106" s="108" t="e">
        <f t="shared" ca="1" si="269"/>
        <v>#REF!</v>
      </c>
      <c r="AT106" s="108" t="e">
        <f t="shared" ca="1" si="269"/>
        <v>#REF!</v>
      </c>
      <c r="AU106" s="108" t="e">
        <f t="shared" ca="1" si="269"/>
        <v>#REF!</v>
      </c>
      <c r="AV106" s="108" t="e">
        <f t="shared" ca="1" si="269"/>
        <v>#REF!</v>
      </c>
      <c r="AW106" s="108" t="e">
        <f t="shared" ca="1" si="269"/>
        <v>#REF!</v>
      </c>
      <c r="AX106" s="108" t="e">
        <f t="shared" ca="1" si="269"/>
        <v>#REF!</v>
      </c>
      <c r="AY106" s="108" t="e">
        <f t="shared" ca="1" si="269"/>
        <v>#REF!</v>
      </c>
      <c r="AZ106" s="108" t="e">
        <f t="shared" ca="1" si="269"/>
        <v>#REF!</v>
      </c>
      <c r="BA106" s="108" t="e">
        <f t="shared" ca="1" si="269"/>
        <v>#REF!</v>
      </c>
      <c r="BB106" s="108" t="e">
        <f t="shared" ca="1" si="269"/>
        <v>#REF!</v>
      </c>
      <c r="BC106" s="108" t="e">
        <f t="shared" ca="1" si="267"/>
        <v>#REF!</v>
      </c>
      <c r="BD106" s="108" t="e">
        <f t="shared" ca="1" si="267"/>
        <v>#REF!</v>
      </c>
      <c r="BE106" s="108" t="e">
        <f t="shared" ca="1" si="267"/>
        <v>#REF!</v>
      </c>
      <c r="BF106" s="108" t="e">
        <f t="shared" ca="1" si="267"/>
        <v>#REF!</v>
      </c>
      <c r="BG106" s="108" t="e">
        <f t="shared" ca="1" si="267"/>
        <v>#REF!</v>
      </c>
      <c r="BH106" s="108" t="e">
        <f t="shared" ca="1" si="267"/>
        <v>#REF!</v>
      </c>
      <c r="BI106" s="108" t="e">
        <f t="shared" ca="1" si="267"/>
        <v>#REF!</v>
      </c>
      <c r="BL106" s="97" t="str">
        <f t="shared" ca="1" si="185"/>
        <v>-</v>
      </c>
      <c r="BM106" s="97" t="str">
        <f t="shared" ca="1" si="186"/>
        <v>-</v>
      </c>
      <c r="BN106" s="97" t="str">
        <f t="shared" ca="1" si="187"/>
        <v>-</v>
      </c>
      <c r="BO106" s="97" t="str">
        <f t="shared" ca="1" si="188"/>
        <v>-</v>
      </c>
      <c r="BP106" s="99" t="str">
        <f t="shared" ca="1" si="189"/>
        <v xml:space="preserve"> - </v>
      </c>
      <c r="BQ106" s="99" t="str">
        <f t="shared" ca="1" si="190"/>
        <v xml:space="preserve"> - </v>
      </c>
      <c r="BR106" s="97" t="str">
        <f t="shared" ca="1" si="191"/>
        <v>-</v>
      </c>
      <c r="BS106" s="97" t="str">
        <f t="shared" ca="1" si="192"/>
        <v>-</v>
      </c>
      <c r="BT106" s="97" t="str">
        <f t="shared" ca="1" si="193"/>
        <v>-</v>
      </c>
      <c r="BU106" s="97" t="str">
        <f t="shared" ca="1" si="194"/>
        <v>-</v>
      </c>
      <c r="BV106" s="97" t="str">
        <f t="shared" ca="1" si="195"/>
        <v>-</v>
      </c>
      <c r="BW106" s="97" t="str">
        <f t="shared" ca="1" si="196"/>
        <v>-</v>
      </c>
      <c r="BX106" s="99" t="str">
        <f t="shared" ca="1" si="197"/>
        <v xml:space="preserve"> - </v>
      </c>
      <c r="BY106" s="99" t="str">
        <f t="shared" ca="1" si="198"/>
        <v xml:space="preserve"> - </v>
      </c>
      <c r="BZ106" s="97" t="str">
        <f t="shared" ca="1" si="199"/>
        <v>-</v>
      </c>
      <c r="CA106" s="97" t="str">
        <f t="shared" ca="1" si="200"/>
        <v>-</v>
      </c>
      <c r="CB106" s="99" t="str">
        <f t="shared" ca="1" si="201"/>
        <v xml:space="preserve"> - </v>
      </c>
      <c r="CC106" s="99" t="str">
        <f t="shared" ca="1" si="202"/>
        <v xml:space="preserve"> - </v>
      </c>
      <c r="CD106" s="99" t="str">
        <f t="shared" ca="1" si="203"/>
        <v xml:space="preserve"> - </v>
      </c>
      <c r="CE106" s="99" t="str">
        <f t="shared" ca="1" si="204"/>
        <v xml:space="preserve"> - </v>
      </c>
      <c r="CF106" s="99" t="str">
        <f t="shared" ca="1" si="205"/>
        <v xml:space="preserve"> - </v>
      </c>
      <c r="CG106" s="99" t="str">
        <f t="shared" ca="1" si="206"/>
        <v xml:space="preserve"> - </v>
      </c>
      <c r="CH106" s="97" t="str">
        <f t="shared" ca="1" si="207"/>
        <v>-</v>
      </c>
      <c r="CI106" s="97" t="str">
        <f t="shared" ca="1" si="208"/>
        <v>-</v>
      </c>
      <c r="CJ106" s="97" t="str">
        <f t="shared" ca="1" si="209"/>
        <v>-</v>
      </c>
      <c r="CK106" s="97" t="str">
        <f t="shared" ca="1" si="210"/>
        <v>-</v>
      </c>
      <c r="CL106" s="97" t="str">
        <f t="shared" ca="1" si="211"/>
        <v>-</v>
      </c>
      <c r="CM106" s="97" t="str">
        <f t="shared" ca="1" si="212"/>
        <v>-</v>
      </c>
      <c r="CN106" s="97" t="str">
        <f t="shared" ca="1" si="213"/>
        <v>-</v>
      </c>
      <c r="CO106" s="97" t="str">
        <f t="shared" ca="1" si="214"/>
        <v>-</v>
      </c>
      <c r="CP106" s="97" t="str">
        <f t="shared" ca="1" si="215"/>
        <v>-</v>
      </c>
      <c r="CQ106" s="97" t="str">
        <f t="shared" ca="1" si="216"/>
        <v>-</v>
      </c>
      <c r="CR106" s="97" t="str">
        <f t="shared" ca="1" si="217"/>
        <v>-</v>
      </c>
      <c r="CS106" s="97" t="str">
        <f t="shared" ca="1" si="218"/>
        <v>-</v>
      </c>
      <c r="CT106" s="97" t="str">
        <f t="shared" ca="1" si="219"/>
        <v>-</v>
      </c>
      <c r="CU106" s="97" t="str">
        <f t="shared" ca="1" si="220"/>
        <v>-</v>
      </c>
      <c r="CV106" s="97" t="str">
        <f t="shared" ca="1" si="221"/>
        <v>-</v>
      </c>
      <c r="CW106" s="97" t="str">
        <f t="shared" ca="1" si="222"/>
        <v>-</v>
      </c>
      <c r="CX106" s="97" t="str">
        <f t="shared" ca="1" si="223"/>
        <v>-</v>
      </c>
      <c r="CY106" s="97" t="str">
        <f t="shared" ca="1" si="224"/>
        <v>-</v>
      </c>
      <c r="CZ106" s="97" t="str">
        <f t="shared" ca="1" si="225"/>
        <v>-</v>
      </c>
      <c r="DA106" s="97" t="str">
        <f t="shared" ca="1" si="226"/>
        <v>-</v>
      </c>
      <c r="DB106" s="97" t="str">
        <f t="shared" ca="1" si="227"/>
        <v>-</v>
      </c>
      <c r="DC106" s="97" t="str">
        <f t="shared" ca="1" si="228"/>
        <v>-</v>
      </c>
      <c r="DD106" s="97" t="str">
        <f t="shared" ca="1" si="229"/>
        <v>-</v>
      </c>
      <c r="DE106" s="97" t="str">
        <f t="shared" ca="1" si="230"/>
        <v>-</v>
      </c>
      <c r="DF106" s="97" t="str">
        <f t="shared" ca="1" si="231"/>
        <v>-</v>
      </c>
      <c r="DG106" s="97" t="str">
        <f t="shared" ca="1" si="232"/>
        <v>-</v>
      </c>
      <c r="DH106" s="97" t="str">
        <f t="shared" ca="1" si="233"/>
        <v>-</v>
      </c>
      <c r="DI106" s="97" t="str">
        <f t="shared" ca="1" si="234"/>
        <v>-</v>
      </c>
      <c r="DJ106" s="97" t="str">
        <f t="shared" ca="1" si="235"/>
        <v>-</v>
      </c>
      <c r="DK106" s="97" t="str">
        <f t="shared" ca="1" si="236"/>
        <v>-</v>
      </c>
      <c r="DL106" s="97" t="str">
        <f t="shared" ca="1" si="237"/>
        <v>-</v>
      </c>
      <c r="DM106" s="97" t="str">
        <f t="shared" ca="1" si="238"/>
        <v>-</v>
      </c>
      <c r="DN106" s="97">
        <v>16</v>
      </c>
      <c r="DT106" s="97" t="str">
        <f t="shared" ca="1" si="239"/>
        <v>-</v>
      </c>
      <c r="DU106" s="97" t="str">
        <f t="shared" ca="1" si="240"/>
        <v>-</v>
      </c>
      <c r="DV106" s="97" t="str">
        <f t="shared" ca="1" si="241"/>
        <v>-</v>
      </c>
      <c r="DW106" s="97" t="str">
        <f t="shared" ca="1" si="242"/>
        <v>-</v>
      </c>
      <c r="DX106" s="97" t="str">
        <f t="shared" ca="1" si="243"/>
        <v>-</v>
      </c>
      <c r="DY106" s="97" t="e">
        <f t="shared" ca="1" si="179"/>
        <v>#REF!</v>
      </c>
      <c r="DZ106" s="97" t="str">
        <f t="shared" si="180"/>
        <v>Medium Retrofit</v>
      </c>
      <c r="EA106" s="97" t="e">
        <f t="shared" ca="1" si="244"/>
        <v>#REF!</v>
      </c>
      <c r="EB106" s="96">
        <v>11</v>
      </c>
      <c r="EC106" s="97">
        <f>Calculation!$W$377</f>
        <v>2</v>
      </c>
      <c r="ED106" s="97" t="str">
        <f t="shared" ca="1" si="246"/>
        <v>-</v>
      </c>
      <c r="EE106" s="97" t="str">
        <f t="shared" ca="1" si="247"/>
        <v>-</v>
      </c>
      <c r="EF106" s="97" t="str">
        <f t="shared" ca="1" si="248"/>
        <v>-</v>
      </c>
      <c r="EG106" s="97" t="str">
        <f t="shared" ca="1" si="249"/>
        <v>-</v>
      </c>
      <c r="EH106" s="97" t="str">
        <f t="shared" ca="1" si="250"/>
        <v>-</v>
      </c>
      <c r="EI106" s="97">
        <f t="shared" ca="1" si="251"/>
        <v>0</v>
      </c>
      <c r="EJ106" s="97">
        <f t="shared" ca="1" si="264"/>
        <v>0</v>
      </c>
      <c r="EK106" s="97" t="str">
        <f t="shared" ca="1" si="252"/>
        <v>00</v>
      </c>
      <c r="EL106" s="97" t="e">
        <f t="shared" ca="1" si="253"/>
        <v>#REF!</v>
      </c>
      <c r="EN106" s="97">
        <v>1.01E-5</v>
      </c>
      <c r="EP106" s="97">
        <v>101</v>
      </c>
      <c r="EQ106" s="97">
        <f t="array" aca="1" ref="EQ106" ca="1">MAX(IF($EI$6:$EI$365&lt;EQ105,$EI$6:$EI$365,""))</f>
        <v>0</v>
      </c>
      <c r="ER106" s="97">
        <f t="shared" ca="1" si="254"/>
        <v>0</v>
      </c>
      <c r="ES106" s="97" t="e">
        <f t="shared" ca="1" si="258"/>
        <v>#REF!</v>
      </c>
      <c r="ET106" s="97">
        <f t="shared" ca="1" si="255"/>
        <v>0</v>
      </c>
      <c r="EU106" s="97">
        <f t="shared" ca="1" si="256"/>
        <v>0</v>
      </c>
      <c r="EV106" s="97">
        <f t="shared" ca="1" si="181"/>
        <v>1</v>
      </c>
      <c r="EY106" s="97" t="e">
        <f ca="1">INDEX('MCA-INPUT'!$C$28:$F$42,MATCH(MCA!E106,'MCA-INPUT'!$B$28:$B$42,0),MATCH(MCA!B106,'MCA-INPUT'!$C$27:$F$27,0))</f>
        <v>#REF!</v>
      </c>
      <c r="FU106" s="109" t="e">
        <f t="shared" ca="1" si="182"/>
        <v>#REF!</v>
      </c>
      <c r="FV106" s="109" t="e">
        <f t="shared" ca="1" si="183"/>
        <v>#REF!</v>
      </c>
      <c r="FW106" s="110" t="e">
        <f t="shared" ca="1" si="268"/>
        <v>#REF!</v>
      </c>
      <c r="FX106" s="110"/>
      <c r="FY106" s="97" t="e">
        <f t="shared" ca="1" si="257"/>
        <v>#REF!</v>
      </c>
      <c r="FZ106" s="97" t="str">
        <f ca="1">IF(ISERROR(VLOOKUP(FY106,'MCA-INPUT'!$B$45:$F$54,1,FALSE)),"No","Yes")</f>
        <v>No</v>
      </c>
      <c r="GA106" s="109" t="e">
        <f ca="1"/>
        <v>#REF!</v>
      </c>
    </row>
    <row r="107" spans="1:183" x14ac:dyDescent="0.25">
      <c r="A107" s="96">
        <v>102</v>
      </c>
      <c r="B107" s="96" t="s">
        <v>2</v>
      </c>
      <c r="C107" s="106" t="e">
        <f t="shared" ca="1" si="270"/>
        <v>#REF!</v>
      </c>
      <c r="D107" s="107" t="e">
        <f t="shared" ca="1" si="270"/>
        <v>#REF!</v>
      </c>
      <c r="E107" s="96" t="e">
        <f t="shared" ca="1" si="270"/>
        <v>#REF!</v>
      </c>
      <c r="F107" s="96" t="s">
        <v>4</v>
      </c>
      <c r="G107" s="96" t="e">
        <f t="shared" ca="1" si="271"/>
        <v>#REF!</v>
      </c>
      <c r="H107" s="108" t="e">
        <f t="shared" ref="H107:W122" ca="1" si="273">IF($D107=0,"-",(INDIRECT(CONCATENATE($C$1,"Projection_",$B107,"'!",H$2,$DN107)))*$EY107)</f>
        <v>#REF!</v>
      </c>
      <c r="I107" s="108" t="e">
        <f t="shared" ca="1" si="273"/>
        <v>#REF!</v>
      </c>
      <c r="J107" s="108" t="e">
        <f t="shared" ca="1" si="273"/>
        <v>#REF!</v>
      </c>
      <c r="K107" s="108" t="e">
        <f t="shared" ca="1" si="273"/>
        <v>#REF!</v>
      </c>
      <c r="L107" s="108" t="e">
        <f t="shared" ca="1" si="273"/>
        <v>#REF!</v>
      </c>
      <c r="M107" s="108" t="e">
        <f t="shared" ca="1" si="273"/>
        <v>#REF!</v>
      </c>
      <c r="N107" s="108" t="e">
        <f t="shared" ca="1" si="273"/>
        <v>#REF!</v>
      </c>
      <c r="O107" s="108" t="e">
        <f t="shared" ca="1" si="273"/>
        <v>#REF!</v>
      </c>
      <c r="P107" s="108" t="e">
        <f t="shared" ca="1" si="273"/>
        <v>#REF!</v>
      </c>
      <c r="Q107" s="108" t="e">
        <f t="shared" ca="1" si="273"/>
        <v>#REF!</v>
      </c>
      <c r="R107" s="108" t="e">
        <f t="shared" ca="1" si="273"/>
        <v>#REF!</v>
      </c>
      <c r="S107" s="108" t="e">
        <f t="shared" ca="1" si="273"/>
        <v>#REF!</v>
      </c>
      <c r="T107" s="108" t="e">
        <f t="shared" ca="1" si="273"/>
        <v>#REF!</v>
      </c>
      <c r="U107" s="108" t="e">
        <f t="shared" ca="1" si="273"/>
        <v>#REF!</v>
      </c>
      <c r="V107" s="108" t="e">
        <f t="shared" ca="1" si="273"/>
        <v>#REF!</v>
      </c>
      <c r="W107" s="108" t="e">
        <f t="shared" ca="1" si="273"/>
        <v>#REF!</v>
      </c>
      <c r="X107" s="108" t="e">
        <f t="shared" ca="1" si="272"/>
        <v>#REF!</v>
      </c>
      <c r="Y107" s="108" t="e">
        <f t="shared" ca="1" si="272"/>
        <v>#REF!</v>
      </c>
      <c r="Z107" s="108" t="e">
        <f t="shared" ca="1" si="272"/>
        <v>#REF!</v>
      </c>
      <c r="AA107" s="108" t="e">
        <f t="shared" ca="1" si="272"/>
        <v>#REF!</v>
      </c>
      <c r="AB107" s="108" t="e">
        <f t="shared" ca="1" si="272"/>
        <v>#REF!</v>
      </c>
      <c r="AC107" s="108" t="e">
        <f t="shared" ca="1" si="272"/>
        <v>#REF!</v>
      </c>
      <c r="AD107" s="108" t="e">
        <f t="shared" ca="1" si="272"/>
        <v>#REF!</v>
      </c>
      <c r="AE107" s="108" t="e">
        <f t="shared" ca="1" si="272"/>
        <v>#REF!</v>
      </c>
      <c r="AF107" s="108" t="e">
        <f t="shared" ca="1" si="272"/>
        <v>#REF!</v>
      </c>
      <c r="AG107" s="108" t="e">
        <f t="shared" ca="1" si="272"/>
        <v>#REF!</v>
      </c>
      <c r="AH107" s="108" t="e">
        <f t="shared" ca="1" si="272"/>
        <v>#REF!</v>
      </c>
      <c r="AI107" s="108" t="e">
        <f t="shared" ca="1" si="272"/>
        <v>#REF!</v>
      </c>
      <c r="AJ107" s="108" t="e">
        <f t="shared" ca="1" si="272"/>
        <v>#REF!</v>
      </c>
      <c r="AK107" s="108" t="e">
        <f t="shared" ca="1" si="272"/>
        <v>#REF!</v>
      </c>
      <c r="AL107" s="108" t="e">
        <f t="shared" ca="1" si="272"/>
        <v>#REF!</v>
      </c>
      <c r="AM107" s="108" t="e">
        <f t="shared" ca="1" si="269"/>
        <v>#REF!</v>
      </c>
      <c r="AN107" s="108" t="e">
        <f t="shared" ca="1" si="269"/>
        <v>#REF!</v>
      </c>
      <c r="AO107" s="108" t="e">
        <f t="shared" ca="1" si="269"/>
        <v>#REF!</v>
      </c>
      <c r="AP107" s="108" t="e">
        <f t="shared" ca="1" si="269"/>
        <v>#REF!</v>
      </c>
      <c r="AQ107" s="108" t="e">
        <f t="shared" ca="1" si="269"/>
        <v>#REF!</v>
      </c>
      <c r="AR107" s="108" t="e">
        <f t="shared" ca="1" si="269"/>
        <v>#REF!</v>
      </c>
      <c r="AS107" s="108" t="e">
        <f t="shared" ca="1" si="269"/>
        <v>#REF!</v>
      </c>
      <c r="AT107" s="108" t="e">
        <f t="shared" ca="1" si="269"/>
        <v>#REF!</v>
      </c>
      <c r="AU107" s="108" t="e">
        <f t="shared" ca="1" si="269"/>
        <v>#REF!</v>
      </c>
      <c r="AV107" s="108" t="e">
        <f t="shared" ca="1" si="269"/>
        <v>#REF!</v>
      </c>
      <c r="AW107" s="108" t="e">
        <f t="shared" ca="1" si="269"/>
        <v>#REF!</v>
      </c>
      <c r="AX107" s="108" t="e">
        <f t="shared" ca="1" si="269"/>
        <v>#REF!</v>
      </c>
      <c r="AY107" s="108" t="e">
        <f t="shared" ca="1" si="269"/>
        <v>#REF!</v>
      </c>
      <c r="AZ107" s="108" t="e">
        <f t="shared" ca="1" si="269"/>
        <v>#REF!</v>
      </c>
      <c r="BA107" s="108" t="e">
        <f t="shared" ca="1" si="269"/>
        <v>#REF!</v>
      </c>
      <c r="BB107" s="108" t="e">
        <f t="shared" ca="1" si="269"/>
        <v>#REF!</v>
      </c>
      <c r="BC107" s="108" t="e">
        <f t="shared" ca="1" si="267"/>
        <v>#REF!</v>
      </c>
      <c r="BD107" s="108" t="e">
        <f t="shared" ca="1" si="267"/>
        <v>#REF!</v>
      </c>
      <c r="BE107" s="108" t="e">
        <f t="shared" ca="1" si="267"/>
        <v>#REF!</v>
      </c>
      <c r="BF107" s="108" t="e">
        <f t="shared" ca="1" si="267"/>
        <v>#REF!</v>
      </c>
      <c r="BG107" s="108" t="e">
        <f t="shared" ca="1" si="267"/>
        <v>#REF!</v>
      </c>
      <c r="BH107" s="108" t="e">
        <f t="shared" ca="1" si="267"/>
        <v>#REF!</v>
      </c>
      <c r="BI107" s="108" t="e">
        <f t="shared" ca="1" si="267"/>
        <v>#REF!</v>
      </c>
      <c r="BL107" s="97" t="str">
        <f t="shared" ca="1" si="185"/>
        <v>-</v>
      </c>
      <c r="BM107" s="97" t="str">
        <f t="shared" ca="1" si="186"/>
        <v>-</v>
      </c>
      <c r="BN107" s="97" t="str">
        <f t="shared" ca="1" si="187"/>
        <v>-</v>
      </c>
      <c r="BO107" s="97" t="str">
        <f t="shared" ca="1" si="188"/>
        <v>-</v>
      </c>
      <c r="BP107" s="99" t="str">
        <f t="shared" ca="1" si="189"/>
        <v xml:space="preserve"> - </v>
      </c>
      <c r="BQ107" s="99" t="str">
        <f t="shared" ca="1" si="190"/>
        <v xml:space="preserve"> - </v>
      </c>
      <c r="BR107" s="97" t="str">
        <f t="shared" ca="1" si="191"/>
        <v>-</v>
      </c>
      <c r="BS107" s="97" t="str">
        <f t="shared" ca="1" si="192"/>
        <v>-</v>
      </c>
      <c r="BT107" s="97" t="str">
        <f t="shared" ca="1" si="193"/>
        <v>-</v>
      </c>
      <c r="BU107" s="97" t="str">
        <f t="shared" ca="1" si="194"/>
        <v>-</v>
      </c>
      <c r="BV107" s="97" t="str">
        <f t="shared" ca="1" si="195"/>
        <v>-</v>
      </c>
      <c r="BW107" s="97" t="str">
        <f t="shared" ca="1" si="196"/>
        <v>-</v>
      </c>
      <c r="BX107" s="99" t="str">
        <f t="shared" ca="1" si="197"/>
        <v xml:space="preserve"> - </v>
      </c>
      <c r="BY107" s="99" t="str">
        <f t="shared" ca="1" si="198"/>
        <v xml:space="preserve"> - </v>
      </c>
      <c r="BZ107" s="97" t="str">
        <f t="shared" ca="1" si="199"/>
        <v>-</v>
      </c>
      <c r="CA107" s="97" t="str">
        <f t="shared" ca="1" si="200"/>
        <v>-</v>
      </c>
      <c r="CB107" s="99" t="str">
        <f t="shared" ca="1" si="201"/>
        <v xml:space="preserve"> - </v>
      </c>
      <c r="CC107" s="99" t="str">
        <f t="shared" ca="1" si="202"/>
        <v xml:space="preserve"> - </v>
      </c>
      <c r="CD107" s="99" t="str">
        <f t="shared" ca="1" si="203"/>
        <v xml:space="preserve"> - </v>
      </c>
      <c r="CE107" s="99" t="str">
        <f t="shared" ca="1" si="204"/>
        <v xml:space="preserve"> - </v>
      </c>
      <c r="CF107" s="99" t="str">
        <f t="shared" ca="1" si="205"/>
        <v xml:space="preserve"> - </v>
      </c>
      <c r="CG107" s="99" t="str">
        <f t="shared" ca="1" si="206"/>
        <v xml:space="preserve"> - </v>
      </c>
      <c r="CH107" s="97" t="str">
        <f t="shared" ca="1" si="207"/>
        <v>-</v>
      </c>
      <c r="CI107" s="97" t="str">
        <f t="shared" ca="1" si="208"/>
        <v>-</v>
      </c>
      <c r="CJ107" s="97" t="str">
        <f t="shared" ca="1" si="209"/>
        <v>-</v>
      </c>
      <c r="CK107" s="97" t="str">
        <f t="shared" ca="1" si="210"/>
        <v>-</v>
      </c>
      <c r="CL107" s="97" t="str">
        <f t="shared" ca="1" si="211"/>
        <v>-</v>
      </c>
      <c r="CM107" s="97" t="str">
        <f t="shared" ca="1" si="212"/>
        <v>-</v>
      </c>
      <c r="CN107" s="97" t="str">
        <f t="shared" ca="1" si="213"/>
        <v>-</v>
      </c>
      <c r="CO107" s="97" t="str">
        <f t="shared" ca="1" si="214"/>
        <v>-</v>
      </c>
      <c r="CP107" s="97" t="str">
        <f t="shared" ca="1" si="215"/>
        <v>-</v>
      </c>
      <c r="CQ107" s="97" t="str">
        <f t="shared" ca="1" si="216"/>
        <v>-</v>
      </c>
      <c r="CR107" s="97" t="str">
        <f t="shared" ca="1" si="217"/>
        <v>-</v>
      </c>
      <c r="CS107" s="97" t="str">
        <f t="shared" ca="1" si="218"/>
        <v>-</v>
      </c>
      <c r="CT107" s="97" t="str">
        <f t="shared" ca="1" si="219"/>
        <v>-</v>
      </c>
      <c r="CU107" s="97" t="str">
        <f t="shared" ca="1" si="220"/>
        <v>-</v>
      </c>
      <c r="CV107" s="97" t="str">
        <f t="shared" ca="1" si="221"/>
        <v>-</v>
      </c>
      <c r="CW107" s="97" t="str">
        <f t="shared" ca="1" si="222"/>
        <v>-</v>
      </c>
      <c r="CX107" s="97" t="str">
        <f t="shared" ca="1" si="223"/>
        <v>-</v>
      </c>
      <c r="CY107" s="97" t="str">
        <f t="shared" ca="1" si="224"/>
        <v>-</v>
      </c>
      <c r="CZ107" s="97" t="str">
        <f t="shared" ca="1" si="225"/>
        <v>-</v>
      </c>
      <c r="DA107" s="97" t="str">
        <f t="shared" ca="1" si="226"/>
        <v>-</v>
      </c>
      <c r="DB107" s="97" t="str">
        <f t="shared" ca="1" si="227"/>
        <v>-</v>
      </c>
      <c r="DC107" s="97" t="str">
        <f t="shared" ca="1" si="228"/>
        <v>-</v>
      </c>
      <c r="DD107" s="97" t="str">
        <f t="shared" ca="1" si="229"/>
        <v>-</v>
      </c>
      <c r="DE107" s="97" t="str">
        <f t="shared" ca="1" si="230"/>
        <v>-</v>
      </c>
      <c r="DF107" s="97" t="str">
        <f t="shared" ca="1" si="231"/>
        <v>-</v>
      </c>
      <c r="DG107" s="97" t="str">
        <f t="shared" ca="1" si="232"/>
        <v>-</v>
      </c>
      <c r="DH107" s="97" t="str">
        <f t="shared" ca="1" si="233"/>
        <v>-</v>
      </c>
      <c r="DI107" s="97" t="str">
        <f t="shared" ca="1" si="234"/>
        <v>-</v>
      </c>
      <c r="DJ107" s="97" t="str">
        <f t="shared" ca="1" si="235"/>
        <v>-</v>
      </c>
      <c r="DK107" s="97" t="str">
        <f t="shared" ca="1" si="236"/>
        <v>-</v>
      </c>
      <c r="DL107" s="97" t="str">
        <f t="shared" ca="1" si="237"/>
        <v>-</v>
      </c>
      <c r="DM107" s="97" t="str">
        <f t="shared" ca="1" si="238"/>
        <v>-</v>
      </c>
      <c r="DN107" s="97">
        <v>17</v>
      </c>
      <c r="DT107" s="97" t="str">
        <f t="shared" ca="1" si="239"/>
        <v>-</v>
      </c>
      <c r="DU107" s="97" t="str">
        <f t="shared" ca="1" si="240"/>
        <v>-</v>
      </c>
      <c r="DV107" s="97" t="str">
        <f t="shared" ca="1" si="241"/>
        <v>-</v>
      </c>
      <c r="DW107" s="97" t="str">
        <f t="shared" ca="1" si="242"/>
        <v>-</v>
      </c>
      <c r="DX107" s="97" t="str">
        <f t="shared" ca="1" si="243"/>
        <v>-</v>
      </c>
      <c r="DY107" s="97" t="e">
        <f t="shared" ca="1" si="179"/>
        <v>#REF!</v>
      </c>
      <c r="DZ107" s="97" t="str">
        <f t="shared" si="180"/>
        <v>Medium Retrofit</v>
      </c>
      <c r="EA107" s="97" t="e">
        <f t="shared" ca="1" si="244"/>
        <v>#REF!</v>
      </c>
      <c r="EB107" s="96">
        <v>12</v>
      </c>
      <c r="EC107" s="97">
        <f>Calculation!$W$377</f>
        <v>2</v>
      </c>
      <c r="ED107" s="97" t="str">
        <f t="shared" ca="1" si="246"/>
        <v>-</v>
      </c>
      <c r="EE107" s="97" t="str">
        <f t="shared" ca="1" si="247"/>
        <v>-</v>
      </c>
      <c r="EF107" s="97" t="str">
        <f t="shared" ca="1" si="248"/>
        <v>-</v>
      </c>
      <c r="EG107" s="97" t="str">
        <f t="shared" ca="1" si="249"/>
        <v>-</v>
      </c>
      <c r="EH107" s="97" t="str">
        <f t="shared" ca="1" si="250"/>
        <v>-</v>
      </c>
      <c r="EI107" s="97">
        <f t="shared" ca="1" si="251"/>
        <v>0</v>
      </c>
      <c r="EJ107" s="97">
        <f t="shared" ca="1" si="264"/>
        <v>0</v>
      </c>
      <c r="EK107" s="97" t="str">
        <f t="shared" ca="1" si="252"/>
        <v>00</v>
      </c>
      <c r="EL107" s="97" t="e">
        <f t="shared" ca="1" si="253"/>
        <v>#REF!</v>
      </c>
      <c r="EN107" s="97">
        <v>1.0200000000000001E-5</v>
      </c>
      <c r="EP107" s="97">
        <v>102</v>
      </c>
      <c r="EQ107" s="97">
        <f t="array" aca="1" ref="EQ107" ca="1">MAX(IF($EI$6:$EI$365&lt;EQ106,$EI$6:$EI$365,""))</f>
        <v>0</v>
      </c>
      <c r="ER107" s="97">
        <f t="shared" ca="1" si="254"/>
        <v>0</v>
      </c>
      <c r="ES107" s="97" t="e">
        <f t="shared" ca="1" si="258"/>
        <v>#REF!</v>
      </c>
      <c r="ET107" s="97">
        <f t="shared" ca="1" si="255"/>
        <v>0</v>
      </c>
      <c r="EU107" s="97">
        <f t="shared" ca="1" si="256"/>
        <v>0</v>
      </c>
      <c r="EV107" s="97">
        <f t="shared" ca="1" si="181"/>
        <v>1</v>
      </c>
      <c r="EY107" s="97" t="e">
        <f ca="1">INDEX('MCA-INPUT'!$C$28:$F$42,MATCH(MCA!E107,'MCA-INPUT'!$B$28:$B$42,0),MATCH(MCA!B107,'MCA-INPUT'!$C$27:$F$27,0))</f>
        <v>#REF!</v>
      </c>
      <c r="FU107" s="109" t="e">
        <f t="shared" ca="1" si="182"/>
        <v>#REF!</v>
      </c>
      <c r="FV107" s="109" t="e">
        <f t="shared" ca="1" si="183"/>
        <v>#REF!</v>
      </c>
      <c r="FW107" s="110" t="e">
        <f t="shared" ca="1" si="268"/>
        <v>#REF!</v>
      </c>
      <c r="FX107" s="110"/>
      <c r="FY107" s="97" t="e">
        <f t="shared" ca="1" si="257"/>
        <v>#REF!</v>
      </c>
      <c r="FZ107" s="97" t="str">
        <f ca="1">IF(ISERROR(VLOOKUP(FY107,'MCA-INPUT'!$B$45:$F$54,1,FALSE)),"No","Yes")</f>
        <v>No</v>
      </c>
      <c r="GA107" s="109" t="e">
        <f ca="1"/>
        <v>#REF!</v>
      </c>
    </row>
    <row r="108" spans="1:183" x14ac:dyDescent="0.25">
      <c r="A108" s="96">
        <v>103</v>
      </c>
      <c r="B108" s="96" t="s">
        <v>2</v>
      </c>
      <c r="C108" s="106" t="e">
        <f t="shared" ca="1" si="270"/>
        <v>#REF!</v>
      </c>
      <c r="D108" s="107" t="e">
        <f t="shared" ca="1" si="270"/>
        <v>#REF!</v>
      </c>
      <c r="E108" s="96" t="e">
        <f t="shared" ca="1" si="270"/>
        <v>#REF!</v>
      </c>
      <c r="F108" s="96" t="s">
        <v>4</v>
      </c>
      <c r="G108" s="96" t="e">
        <f t="shared" ca="1" si="271"/>
        <v>#REF!</v>
      </c>
      <c r="H108" s="108" t="e">
        <f t="shared" ca="1" si="273"/>
        <v>#REF!</v>
      </c>
      <c r="I108" s="108" t="e">
        <f t="shared" ca="1" si="273"/>
        <v>#REF!</v>
      </c>
      <c r="J108" s="108" t="e">
        <f t="shared" ca="1" si="273"/>
        <v>#REF!</v>
      </c>
      <c r="K108" s="108" t="e">
        <f t="shared" ca="1" si="273"/>
        <v>#REF!</v>
      </c>
      <c r="L108" s="108" t="e">
        <f t="shared" ca="1" si="273"/>
        <v>#REF!</v>
      </c>
      <c r="M108" s="108" t="e">
        <f t="shared" ca="1" si="273"/>
        <v>#REF!</v>
      </c>
      <c r="N108" s="108" t="e">
        <f t="shared" ca="1" si="273"/>
        <v>#REF!</v>
      </c>
      <c r="O108" s="108" t="e">
        <f t="shared" ca="1" si="273"/>
        <v>#REF!</v>
      </c>
      <c r="P108" s="108" t="e">
        <f t="shared" ca="1" si="273"/>
        <v>#REF!</v>
      </c>
      <c r="Q108" s="108" t="e">
        <f t="shared" ca="1" si="273"/>
        <v>#REF!</v>
      </c>
      <c r="R108" s="108" t="e">
        <f t="shared" ca="1" si="273"/>
        <v>#REF!</v>
      </c>
      <c r="S108" s="108" t="e">
        <f t="shared" ca="1" si="273"/>
        <v>#REF!</v>
      </c>
      <c r="T108" s="108" t="e">
        <f t="shared" ca="1" si="273"/>
        <v>#REF!</v>
      </c>
      <c r="U108" s="108" t="e">
        <f t="shared" ca="1" si="273"/>
        <v>#REF!</v>
      </c>
      <c r="V108" s="108" t="e">
        <f t="shared" ca="1" si="273"/>
        <v>#REF!</v>
      </c>
      <c r="W108" s="108" t="e">
        <f t="shared" ca="1" si="273"/>
        <v>#REF!</v>
      </c>
      <c r="X108" s="108" t="e">
        <f t="shared" ca="1" si="272"/>
        <v>#REF!</v>
      </c>
      <c r="Y108" s="108" t="e">
        <f t="shared" ca="1" si="272"/>
        <v>#REF!</v>
      </c>
      <c r="Z108" s="108" t="e">
        <f t="shared" ca="1" si="272"/>
        <v>#REF!</v>
      </c>
      <c r="AA108" s="108" t="e">
        <f t="shared" ca="1" si="272"/>
        <v>#REF!</v>
      </c>
      <c r="AB108" s="108" t="e">
        <f t="shared" ca="1" si="272"/>
        <v>#REF!</v>
      </c>
      <c r="AC108" s="108" t="e">
        <f t="shared" ca="1" si="272"/>
        <v>#REF!</v>
      </c>
      <c r="AD108" s="108" t="e">
        <f t="shared" ca="1" si="272"/>
        <v>#REF!</v>
      </c>
      <c r="AE108" s="108" t="e">
        <f t="shared" ca="1" si="272"/>
        <v>#REF!</v>
      </c>
      <c r="AF108" s="108" t="e">
        <f t="shared" ca="1" si="272"/>
        <v>#REF!</v>
      </c>
      <c r="AG108" s="108" t="e">
        <f t="shared" ca="1" si="272"/>
        <v>#REF!</v>
      </c>
      <c r="AH108" s="108" t="e">
        <f t="shared" ca="1" si="272"/>
        <v>#REF!</v>
      </c>
      <c r="AI108" s="108" t="e">
        <f t="shared" ca="1" si="272"/>
        <v>#REF!</v>
      </c>
      <c r="AJ108" s="108" t="e">
        <f t="shared" ca="1" si="272"/>
        <v>#REF!</v>
      </c>
      <c r="AK108" s="108" t="e">
        <f t="shared" ca="1" si="272"/>
        <v>#REF!</v>
      </c>
      <c r="AL108" s="108" t="e">
        <f t="shared" ca="1" si="272"/>
        <v>#REF!</v>
      </c>
      <c r="AM108" s="108" t="e">
        <f t="shared" ca="1" si="269"/>
        <v>#REF!</v>
      </c>
      <c r="AN108" s="108" t="e">
        <f t="shared" ca="1" si="269"/>
        <v>#REF!</v>
      </c>
      <c r="AO108" s="108" t="e">
        <f t="shared" ca="1" si="269"/>
        <v>#REF!</v>
      </c>
      <c r="AP108" s="108" t="e">
        <f t="shared" ca="1" si="269"/>
        <v>#REF!</v>
      </c>
      <c r="AQ108" s="108" t="e">
        <f t="shared" ca="1" si="269"/>
        <v>#REF!</v>
      </c>
      <c r="AR108" s="108" t="e">
        <f t="shared" ca="1" si="269"/>
        <v>#REF!</v>
      </c>
      <c r="AS108" s="108" t="e">
        <f t="shared" ca="1" si="269"/>
        <v>#REF!</v>
      </c>
      <c r="AT108" s="108" t="e">
        <f t="shared" ca="1" si="269"/>
        <v>#REF!</v>
      </c>
      <c r="AU108" s="108" t="e">
        <f t="shared" ca="1" si="269"/>
        <v>#REF!</v>
      </c>
      <c r="AV108" s="108" t="e">
        <f t="shared" ca="1" si="269"/>
        <v>#REF!</v>
      </c>
      <c r="AW108" s="108" t="e">
        <f t="shared" ca="1" si="269"/>
        <v>#REF!</v>
      </c>
      <c r="AX108" s="108" t="e">
        <f t="shared" ca="1" si="269"/>
        <v>#REF!</v>
      </c>
      <c r="AY108" s="108" t="e">
        <f t="shared" ca="1" si="269"/>
        <v>#REF!</v>
      </c>
      <c r="AZ108" s="108" t="e">
        <f t="shared" ca="1" si="269"/>
        <v>#REF!</v>
      </c>
      <c r="BA108" s="108" t="e">
        <f t="shared" ca="1" si="269"/>
        <v>#REF!</v>
      </c>
      <c r="BB108" s="108" t="e">
        <f t="shared" ca="1" si="269"/>
        <v>#REF!</v>
      </c>
      <c r="BC108" s="108" t="e">
        <f t="shared" ca="1" si="267"/>
        <v>#REF!</v>
      </c>
      <c r="BD108" s="108" t="e">
        <f t="shared" ca="1" si="267"/>
        <v>#REF!</v>
      </c>
      <c r="BE108" s="108" t="e">
        <f t="shared" ca="1" si="267"/>
        <v>#REF!</v>
      </c>
      <c r="BF108" s="108" t="e">
        <f t="shared" ca="1" si="267"/>
        <v>#REF!</v>
      </c>
      <c r="BG108" s="108" t="e">
        <f t="shared" ca="1" si="267"/>
        <v>#REF!</v>
      </c>
      <c r="BH108" s="108" t="e">
        <f t="shared" ca="1" si="267"/>
        <v>#REF!</v>
      </c>
      <c r="BI108" s="108" t="e">
        <f t="shared" ca="1" si="267"/>
        <v>#REF!</v>
      </c>
      <c r="BL108" s="97" t="str">
        <f t="shared" ca="1" si="185"/>
        <v>-</v>
      </c>
      <c r="BM108" s="97" t="str">
        <f t="shared" ca="1" si="186"/>
        <v>-</v>
      </c>
      <c r="BN108" s="97" t="str">
        <f t="shared" ca="1" si="187"/>
        <v>-</v>
      </c>
      <c r="BO108" s="97" t="str">
        <f t="shared" ca="1" si="188"/>
        <v>-</v>
      </c>
      <c r="BP108" s="99" t="str">
        <f t="shared" ca="1" si="189"/>
        <v xml:space="preserve"> - </v>
      </c>
      <c r="BQ108" s="99" t="str">
        <f t="shared" ca="1" si="190"/>
        <v xml:space="preserve"> - </v>
      </c>
      <c r="BR108" s="97" t="str">
        <f t="shared" ca="1" si="191"/>
        <v>-</v>
      </c>
      <c r="BS108" s="97" t="str">
        <f t="shared" ca="1" si="192"/>
        <v>-</v>
      </c>
      <c r="BT108" s="97" t="str">
        <f t="shared" ca="1" si="193"/>
        <v>-</v>
      </c>
      <c r="BU108" s="97" t="str">
        <f t="shared" ca="1" si="194"/>
        <v>-</v>
      </c>
      <c r="BV108" s="97" t="str">
        <f t="shared" ca="1" si="195"/>
        <v>-</v>
      </c>
      <c r="BW108" s="97" t="str">
        <f t="shared" ca="1" si="196"/>
        <v>-</v>
      </c>
      <c r="BX108" s="99" t="str">
        <f t="shared" ca="1" si="197"/>
        <v xml:space="preserve"> - </v>
      </c>
      <c r="BY108" s="99" t="str">
        <f t="shared" ca="1" si="198"/>
        <v xml:space="preserve"> - </v>
      </c>
      <c r="BZ108" s="97" t="str">
        <f t="shared" ca="1" si="199"/>
        <v>-</v>
      </c>
      <c r="CA108" s="97" t="str">
        <f t="shared" ca="1" si="200"/>
        <v>-</v>
      </c>
      <c r="CB108" s="99" t="str">
        <f t="shared" ca="1" si="201"/>
        <v xml:space="preserve"> - </v>
      </c>
      <c r="CC108" s="99" t="str">
        <f t="shared" ca="1" si="202"/>
        <v xml:space="preserve"> - </v>
      </c>
      <c r="CD108" s="99" t="str">
        <f t="shared" ca="1" si="203"/>
        <v xml:space="preserve"> - </v>
      </c>
      <c r="CE108" s="99" t="str">
        <f t="shared" ca="1" si="204"/>
        <v xml:space="preserve"> - </v>
      </c>
      <c r="CF108" s="99" t="str">
        <f t="shared" ca="1" si="205"/>
        <v xml:space="preserve"> - </v>
      </c>
      <c r="CG108" s="99" t="str">
        <f t="shared" ca="1" si="206"/>
        <v xml:space="preserve"> - </v>
      </c>
      <c r="CH108" s="97" t="str">
        <f t="shared" ca="1" si="207"/>
        <v>-</v>
      </c>
      <c r="CI108" s="97" t="str">
        <f t="shared" ca="1" si="208"/>
        <v>-</v>
      </c>
      <c r="CJ108" s="97" t="str">
        <f t="shared" ca="1" si="209"/>
        <v>-</v>
      </c>
      <c r="CK108" s="97" t="str">
        <f t="shared" ca="1" si="210"/>
        <v>-</v>
      </c>
      <c r="CL108" s="97" t="str">
        <f t="shared" ca="1" si="211"/>
        <v>-</v>
      </c>
      <c r="CM108" s="97" t="str">
        <f t="shared" ca="1" si="212"/>
        <v>-</v>
      </c>
      <c r="CN108" s="97" t="str">
        <f t="shared" ca="1" si="213"/>
        <v>-</v>
      </c>
      <c r="CO108" s="97" t="str">
        <f t="shared" ca="1" si="214"/>
        <v>-</v>
      </c>
      <c r="CP108" s="97" t="str">
        <f t="shared" ca="1" si="215"/>
        <v>-</v>
      </c>
      <c r="CQ108" s="97" t="str">
        <f t="shared" ca="1" si="216"/>
        <v>-</v>
      </c>
      <c r="CR108" s="97" t="str">
        <f t="shared" ca="1" si="217"/>
        <v>-</v>
      </c>
      <c r="CS108" s="97" t="str">
        <f t="shared" ca="1" si="218"/>
        <v>-</v>
      </c>
      <c r="CT108" s="97" t="str">
        <f t="shared" ca="1" si="219"/>
        <v>-</v>
      </c>
      <c r="CU108" s="97" t="str">
        <f t="shared" ca="1" si="220"/>
        <v>-</v>
      </c>
      <c r="CV108" s="97" t="str">
        <f t="shared" ca="1" si="221"/>
        <v>-</v>
      </c>
      <c r="CW108" s="97" t="str">
        <f t="shared" ca="1" si="222"/>
        <v>-</v>
      </c>
      <c r="CX108" s="97" t="str">
        <f t="shared" ca="1" si="223"/>
        <v>-</v>
      </c>
      <c r="CY108" s="97" t="str">
        <f t="shared" ca="1" si="224"/>
        <v>-</v>
      </c>
      <c r="CZ108" s="97" t="str">
        <f t="shared" ca="1" si="225"/>
        <v>-</v>
      </c>
      <c r="DA108" s="97" t="str">
        <f t="shared" ca="1" si="226"/>
        <v>-</v>
      </c>
      <c r="DB108" s="97" t="str">
        <f t="shared" ca="1" si="227"/>
        <v>-</v>
      </c>
      <c r="DC108" s="97" t="str">
        <f t="shared" ca="1" si="228"/>
        <v>-</v>
      </c>
      <c r="DD108" s="97" t="str">
        <f t="shared" ca="1" si="229"/>
        <v>-</v>
      </c>
      <c r="DE108" s="97" t="str">
        <f t="shared" ca="1" si="230"/>
        <v>-</v>
      </c>
      <c r="DF108" s="97" t="str">
        <f t="shared" ca="1" si="231"/>
        <v>-</v>
      </c>
      <c r="DG108" s="97" t="str">
        <f t="shared" ca="1" si="232"/>
        <v>-</v>
      </c>
      <c r="DH108" s="97" t="str">
        <f t="shared" ca="1" si="233"/>
        <v>-</v>
      </c>
      <c r="DI108" s="97" t="str">
        <f t="shared" ca="1" si="234"/>
        <v>-</v>
      </c>
      <c r="DJ108" s="97" t="str">
        <f t="shared" ca="1" si="235"/>
        <v>-</v>
      </c>
      <c r="DK108" s="97" t="str">
        <f t="shared" ca="1" si="236"/>
        <v>-</v>
      </c>
      <c r="DL108" s="97" t="str">
        <f t="shared" ca="1" si="237"/>
        <v>-</v>
      </c>
      <c r="DM108" s="97" t="str">
        <f t="shared" ca="1" si="238"/>
        <v>-</v>
      </c>
      <c r="DN108" s="97">
        <v>18</v>
      </c>
      <c r="DT108" s="97" t="str">
        <f t="shared" ca="1" si="239"/>
        <v>-</v>
      </c>
      <c r="DU108" s="97" t="str">
        <f t="shared" ca="1" si="240"/>
        <v>-</v>
      </c>
      <c r="DV108" s="97" t="str">
        <f t="shared" ca="1" si="241"/>
        <v>-</v>
      </c>
      <c r="DW108" s="97" t="str">
        <f t="shared" ca="1" si="242"/>
        <v>-</v>
      </c>
      <c r="DX108" s="97" t="str">
        <f t="shared" ca="1" si="243"/>
        <v>-</v>
      </c>
      <c r="DY108" s="97" t="e">
        <f t="shared" ca="1" si="179"/>
        <v>#REF!</v>
      </c>
      <c r="DZ108" s="97" t="str">
        <f t="shared" si="180"/>
        <v>Medium Retrofit</v>
      </c>
      <c r="EA108" s="97" t="e">
        <f t="shared" ca="1" si="244"/>
        <v>#REF!</v>
      </c>
      <c r="EB108" s="96">
        <v>13</v>
      </c>
      <c r="EC108" s="97">
        <f>Calculation!$W$377</f>
        <v>2</v>
      </c>
      <c r="ED108" s="97" t="str">
        <f t="shared" ca="1" si="246"/>
        <v>-</v>
      </c>
      <c r="EE108" s="97" t="str">
        <f t="shared" ca="1" si="247"/>
        <v>-</v>
      </c>
      <c r="EF108" s="97" t="str">
        <f t="shared" ca="1" si="248"/>
        <v>-</v>
      </c>
      <c r="EG108" s="97" t="str">
        <f t="shared" ca="1" si="249"/>
        <v>-</v>
      </c>
      <c r="EH108" s="97" t="str">
        <f t="shared" ca="1" si="250"/>
        <v>-</v>
      </c>
      <c r="EI108" s="97">
        <f t="shared" ca="1" si="251"/>
        <v>0</v>
      </c>
      <c r="EJ108" s="97">
        <f t="shared" ca="1" si="264"/>
        <v>0</v>
      </c>
      <c r="EK108" s="97" t="str">
        <f t="shared" ca="1" si="252"/>
        <v>00</v>
      </c>
      <c r="EL108" s="97" t="e">
        <f t="shared" ca="1" si="253"/>
        <v>#REF!</v>
      </c>
      <c r="EN108" s="97">
        <v>1.03E-5</v>
      </c>
      <c r="EP108" s="97">
        <v>103</v>
      </c>
      <c r="EQ108" s="97">
        <f t="array" aca="1" ref="EQ108" ca="1">MAX(IF($EI$6:$EI$365&lt;EQ107,$EI$6:$EI$365,""))</f>
        <v>0</v>
      </c>
      <c r="ER108" s="97">
        <f t="shared" ca="1" si="254"/>
        <v>0</v>
      </c>
      <c r="ES108" s="97" t="e">
        <f t="shared" ca="1" si="258"/>
        <v>#REF!</v>
      </c>
      <c r="ET108" s="97">
        <f t="shared" ca="1" si="255"/>
        <v>0</v>
      </c>
      <c r="EU108" s="97">
        <f t="shared" ca="1" si="256"/>
        <v>0</v>
      </c>
      <c r="EV108" s="97">
        <f t="shared" ca="1" si="181"/>
        <v>1</v>
      </c>
      <c r="EY108" s="97" t="e">
        <f ca="1">INDEX('MCA-INPUT'!$C$28:$F$42,MATCH(MCA!E108,'MCA-INPUT'!$B$28:$B$42,0),MATCH(MCA!B108,'MCA-INPUT'!$C$27:$F$27,0))</f>
        <v>#REF!</v>
      </c>
      <c r="FU108" s="109" t="e">
        <f t="shared" ca="1" si="182"/>
        <v>#REF!</v>
      </c>
      <c r="FV108" s="109" t="e">
        <f t="shared" ca="1" si="183"/>
        <v>#REF!</v>
      </c>
      <c r="FW108" s="110" t="e">
        <f t="shared" ca="1" si="268"/>
        <v>#REF!</v>
      </c>
      <c r="FX108" s="110"/>
      <c r="FY108" s="97" t="e">
        <f t="shared" ca="1" si="257"/>
        <v>#REF!</v>
      </c>
      <c r="FZ108" s="97" t="str">
        <f ca="1">IF(ISERROR(VLOOKUP(FY108,'MCA-INPUT'!$B$45:$F$54,1,FALSE)),"No","Yes")</f>
        <v>No</v>
      </c>
      <c r="GA108" s="109" t="e">
        <f ca="1"/>
        <v>#REF!</v>
      </c>
    </row>
    <row r="109" spans="1:183" x14ac:dyDescent="0.25">
      <c r="A109" s="96">
        <v>104</v>
      </c>
      <c r="B109" s="96" t="s">
        <v>2</v>
      </c>
      <c r="C109" s="106" t="e">
        <f t="shared" ca="1" si="270"/>
        <v>#REF!</v>
      </c>
      <c r="D109" s="107" t="e">
        <f t="shared" ca="1" si="270"/>
        <v>#REF!</v>
      </c>
      <c r="E109" s="96" t="e">
        <f t="shared" ca="1" si="270"/>
        <v>#REF!</v>
      </c>
      <c r="F109" s="96" t="s">
        <v>4</v>
      </c>
      <c r="G109" s="96" t="e">
        <f t="shared" ca="1" si="271"/>
        <v>#REF!</v>
      </c>
      <c r="H109" s="108" t="e">
        <f t="shared" ca="1" si="273"/>
        <v>#REF!</v>
      </c>
      <c r="I109" s="108" t="e">
        <f t="shared" ca="1" si="273"/>
        <v>#REF!</v>
      </c>
      <c r="J109" s="108" t="e">
        <f t="shared" ca="1" si="273"/>
        <v>#REF!</v>
      </c>
      <c r="K109" s="108" t="e">
        <f t="shared" ca="1" si="273"/>
        <v>#REF!</v>
      </c>
      <c r="L109" s="108" t="e">
        <f t="shared" ca="1" si="273"/>
        <v>#REF!</v>
      </c>
      <c r="M109" s="108" t="e">
        <f t="shared" ca="1" si="273"/>
        <v>#REF!</v>
      </c>
      <c r="N109" s="108" t="e">
        <f t="shared" ca="1" si="273"/>
        <v>#REF!</v>
      </c>
      <c r="O109" s="108" t="e">
        <f t="shared" ca="1" si="273"/>
        <v>#REF!</v>
      </c>
      <c r="P109" s="108" t="e">
        <f t="shared" ca="1" si="273"/>
        <v>#REF!</v>
      </c>
      <c r="Q109" s="108" t="e">
        <f t="shared" ca="1" si="273"/>
        <v>#REF!</v>
      </c>
      <c r="R109" s="108" t="e">
        <f t="shared" ca="1" si="273"/>
        <v>#REF!</v>
      </c>
      <c r="S109" s="108" t="e">
        <f t="shared" ca="1" si="273"/>
        <v>#REF!</v>
      </c>
      <c r="T109" s="108" t="e">
        <f t="shared" ca="1" si="273"/>
        <v>#REF!</v>
      </c>
      <c r="U109" s="108" t="e">
        <f t="shared" ca="1" si="273"/>
        <v>#REF!</v>
      </c>
      <c r="V109" s="108" t="e">
        <f t="shared" ca="1" si="273"/>
        <v>#REF!</v>
      </c>
      <c r="W109" s="108" t="e">
        <f t="shared" ca="1" si="273"/>
        <v>#REF!</v>
      </c>
      <c r="X109" s="108" t="e">
        <f t="shared" ca="1" si="272"/>
        <v>#REF!</v>
      </c>
      <c r="Y109" s="108" t="e">
        <f t="shared" ca="1" si="272"/>
        <v>#REF!</v>
      </c>
      <c r="Z109" s="108" t="e">
        <f t="shared" ca="1" si="272"/>
        <v>#REF!</v>
      </c>
      <c r="AA109" s="108" t="e">
        <f t="shared" ca="1" si="272"/>
        <v>#REF!</v>
      </c>
      <c r="AB109" s="108" t="e">
        <f t="shared" ca="1" si="272"/>
        <v>#REF!</v>
      </c>
      <c r="AC109" s="108" t="e">
        <f t="shared" ca="1" si="272"/>
        <v>#REF!</v>
      </c>
      <c r="AD109" s="108" t="e">
        <f t="shared" ca="1" si="272"/>
        <v>#REF!</v>
      </c>
      <c r="AE109" s="108" t="e">
        <f t="shared" ca="1" si="272"/>
        <v>#REF!</v>
      </c>
      <c r="AF109" s="108" t="e">
        <f t="shared" ca="1" si="272"/>
        <v>#REF!</v>
      </c>
      <c r="AG109" s="108" t="e">
        <f t="shared" ca="1" si="272"/>
        <v>#REF!</v>
      </c>
      <c r="AH109" s="108" t="e">
        <f t="shared" ca="1" si="272"/>
        <v>#REF!</v>
      </c>
      <c r="AI109" s="108" t="e">
        <f t="shared" ca="1" si="272"/>
        <v>#REF!</v>
      </c>
      <c r="AJ109" s="108" t="e">
        <f t="shared" ca="1" si="272"/>
        <v>#REF!</v>
      </c>
      <c r="AK109" s="108" t="e">
        <f t="shared" ca="1" si="272"/>
        <v>#REF!</v>
      </c>
      <c r="AL109" s="108" t="e">
        <f t="shared" ca="1" si="272"/>
        <v>#REF!</v>
      </c>
      <c r="AM109" s="108" t="e">
        <f t="shared" ca="1" si="269"/>
        <v>#REF!</v>
      </c>
      <c r="AN109" s="108" t="e">
        <f t="shared" ca="1" si="269"/>
        <v>#REF!</v>
      </c>
      <c r="AO109" s="108" t="e">
        <f t="shared" ca="1" si="269"/>
        <v>#REF!</v>
      </c>
      <c r="AP109" s="108" t="e">
        <f t="shared" ca="1" si="269"/>
        <v>#REF!</v>
      </c>
      <c r="AQ109" s="108" t="e">
        <f t="shared" ca="1" si="269"/>
        <v>#REF!</v>
      </c>
      <c r="AR109" s="108" t="e">
        <f t="shared" ca="1" si="269"/>
        <v>#REF!</v>
      </c>
      <c r="AS109" s="108" t="e">
        <f t="shared" ca="1" si="269"/>
        <v>#REF!</v>
      </c>
      <c r="AT109" s="108" t="e">
        <f t="shared" ca="1" si="269"/>
        <v>#REF!</v>
      </c>
      <c r="AU109" s="108" t="e">
        <f t="shared" ca="1" si="269"/>
        <v>#REF!</v>
      </c>
      <c r="AV109" s="108" t="e">
        <f t="shared" ca="1" si="269"/>
        <v>#REF!</v>
      </c>
      <c r="AW109" s="108" t="e">
        <f t="shared" ca="1" si="269"/>
        <v>#REF!</v>
      </c>
      <c r="AX109" s="108" t="e">
        <f t="shared" ca="1" si="269"/>
        <v>#REF!</v>
      </c>
      <c r="AY109" s="108" t="e">
        <f t="shared" ca="1" si="269"/>
        <v>#REF!</v>
      </c>
      <c r="AZ109" s="108" t="e">
        <f t="shared" ca="1" si="269"/>
        <v>#REF!</v>
      </c>
      <c r="BA109" s="108" t="e">
        <f t="shared" ca="1" si="269"/>
        <v>#REF!</v>
      </c>
      <c r="BB109" s="108" t="e">
        <f t="shared" ref="BB109:BI124" ca="1" si="274">IF($D109=0,"-",(INDIRECT(CONCATENATE($C$1,"Projection_",$B109,"'!",BB$2,$DN109)))*$EY109)</f>
        <v>#REF!</v>
      </c>
      <c r="BC109" s="108" t="e">
        <f t="shared" ca="1" si="274"/>
        <v>#REF!</v>
      </c>
      <c r="BD109" s="108" t="e">
        <f t="shared" ca="1" si="274"/>
        <v>#REF!</v>
      </c>
      <c r="BE109" s="108" t="e">
        <f t="shared" ca="1" si="274"/>
        <v>#REF!</v>
      </c>
      <c r="BF109" s="108" t="e">
        <f t="shared" ca="1" si="274"/>
        <v>#REF!</v>
      </c>
      <c r="BG109" s="108" t="e">
        <f t="shared" ca="1" si="274"/>
        <v>#REF!</v>
      </c>
      <c r="BH109" s="108" t="e">
        <f t="shared" ca="1" si="274"/>
        <v>#REF!</v>
      </c>
      <c r="BI109" s="108" t="e">
        <f t="shared" ca="1" si="274"/>
        <v>#REF!</v>
      </c>
      <c r="BL109" s="97" t="str">
        <f t="shared" ca="1" si="185"/>
        <v>-</v>
      </c>
      <c r="BM109" s="97" t="str">
        <f t="shared" ca="1" si="186"/>
        <v>-</v>
      </c>
      <c r="BN109" s="97" t="str">
        <f t="shared" ca="1" si="187"/>
        <v>-</v>
      </c>
      <c r="BO109" s="97" t="str">
        <f t="shared" ca="1" si="188"/>
        <v>-</v>
      </c>
      <c r="BP109" s="99" t="str">
        <f t="shared" ca="1" si="189"/>
        <v xml:space="preserve"> - </v>
      </c>
      <c r="BQ109" s="99" t="str">
        <f t="shared" ca="1" si="190"/>
        <v xml:space="preserve"> - </v>
      </c>
      <c r="BR109" s="97" t="str">
        <f t="shared" ca="1" si="191"/>
        <v>-</v>
      </c>
      <c r="BS109" s="97" t="str">
        <f t="shared" ca="1" si="192"/>
        <v>-</v>
      </c>
      <c r="BT109" s="97" t="str">
        <f t="shared" ca="1" si="193"/>
        <v>-</v>
      </c>
      <c r="BU109" s="97" t="str">
        <f t="shared" ca="1" si="194"/>
        <v>-</v>
      </c>
      <c r="BV109" s="97" t="str">
        <f t="shared" ca="1" si="195"/>
        <v>-</v>
      </c>
      <c r="BW109" s="97" t="str">
        <f t="shared" ca="1" si="196"/>
        <v>-</v>
      </c>
      <c r="BX109" s="99" t="str">
        <f t="shared" ca="1" si="197"/>
        <v xml:space="preserve"> - </v>
      </c>
      <c r="BY109" s="99" t="str">
        <f t="shared" ca="1" si="198"/>
        <v xml:space="preserve"> - </v>
      </c>
      <c r="BZ109" s="97" t="str">
        <f t="shared" ca="1" si="199"/>
        <v>-</v>
      </c>
      <c r="CA109" s="97" t="str">
        <f t="shared" ca="1" si="200"/>
        <v>-</v>
      </c>
      <c r="CB109" s="99" t="str">
        <f t="shared" ca="1" si="201"/>
        <v xml:space="preserve"> - </v>
      </c>
      <c r="CC109" s="99" t="str">
        <f t="shared" ca="1" si="202"/>
        <v xml:space="preserve"> - </v>
      </c>
      <c r="CD109" s="99" t="str">
        <f t="shared" ca="1" si="203"/>
        <v xml:space="preserve"> - </v>
      </c>
      <c r="CE109" s="99" t="str">
        <f t="shared" ca="1" si="204"/>
        <v xml:space="preserve"> - </v>
      </c>
      <c r="CF109" s="99" t="str">
        <f t="shared" ca="1" si="205"/>
        <v xml:space="preserve"> - </v>
      </c>
      <c r="CG109" s="99" t="str">
        <f t="shared" ca="1" si="206"/>
        <v xml:space="preserve"> - </v>
      </c>
      <c r="CH109" s="97" t="str">
        <f t="shared" ca="1" si="207"/>
        <v>-</v>
      </c>
      <c r="CI109" s="97" t="str">
        <f t="shared" ca="1" si="208"/>
        <v>-</v>
      </c>
      <c r="CJ109" s="97" t="str">
        <f t="shared" ca="1" si="209"/>
        <v>-</v>
      </c>
      <c r="CK109" s="97" t="str">
        <f t="shared" ca="1" si="210"/>
        <v>-</v>
      </c>
      <c r="CL109" s="97" t="str">
        <f t="shared" ca="1" si="211"/>
        <v>-</v>
      </c>
      <c r="CM109" s="97" t="str">
        <f t="shared" ca="1" si="212"/>
        <v>-</v>
      </c>
      <c r="CN109" s="97" t="str">
        <f t="shared" ca="1" si="213"/>
        <v>-</v>
      </c>
      <c r="CO109" s="97" t="str">
        <f t="shared" ca="1" si="214"/>
        <v>-</v>
      </c>
      <c r="CP109" s="97" t="str">
        <f t="shared" ca="1" si="215"/>
        <v>-</v>
      </c>
      <c r="CQ109" s="97" t="str">
        <f t="shared" ca="1" si="216"/>
        <v>-</v>
      </c>
      <c r="CR109" s="97" t="str">
        <f t="shared" ca="1" si="217"/>
        <v>-</v>
      </c>
      <c r="CS109" s="97" t="str">
        <f t="shared" ca="1" si="218"/>
        <v>-</v>
      </c>
      <c r="CT109" s="97" t="str">
        <f t="shared" ca="1" si="219"/>
        <v>-</v>
      </c>
      <c r="CU109" s="97" t="str">
        <f t="shared" ca="1" si="220"/>
        <v>-</v>
      </c>
      <c r="CV109" s="97" t="str">
        <f t="shared" ca="1" si="221"/>
        <v>-</v>
      </c>
      <c r="CW109" s="97" t="str">
        <f t="shared" ca="1" si="222"/>
        <v>-</v>
      </c>
      <c r="CX109" s="97" t="str">
        <f t="shared" ca="1" si="223"/>
        <v>-</v>
      </c>
      <c r="CY109" s="97" t="str">
        <f t="shared" ca="1" si="224"/>
        <v>-</v>
      </c>
      <c r="CZ109" s="97" t="str">
        <f t="shared" ca="1" si="225"/>
        <v>-</v>
      </c>
      <c r="DA109" s="97" t="str">
        <f t="shared" ca="1" si="226"/>
        <v>-</v>
      </c>
      <c r="DB109" s="97" t="str">
        <f t="shared" ca="1" si="227"/>
        <v>-</v>
      </c>
      <c r="DC109" s="97" t="str">
        <f t="shared" ca="1" si="228"/>
        <v>-</v>
      </c>
      <c r="DD109" s="97" t="str">
        <f t="shared" ca="1" si="229"/>
        <v>-</v>
      </c>
      <c r="DE109" s="97" t="str">
        <f t="shared" ca="1" si="230"/>
        <v>-</v>
      </c>
      <c r="DF109" s="97" t="str">
        <f t="shared" ca="1" si="231"/>
        <v>-</v>
      </c>
      <c r="DG109" s="97" t="str">
        <f t="shared" ca="1" si="232"/>
        <v>-</v>
      </c>
      <c r="DH109" s="97" t="str">
        <f t="shared" ca="1" si="233"/>
        <v>-</v>
      </c>
      <c r="DI109" s="97" t="str">
        <f t="shared" ca="1" si="234"/>
        <v>-</v>
      </c>
      <c r="DJ109" s="97" t="str">
        <f t="shared" ca="1" si="235"/>
        <v>-</v>
      </c>
      <c r="DK109" s="97" t="str">
        <f t="shared" ca="1" si="236"/>
        <v>-</v>
      </c>
      <c r="DL109" s="97" t="str">
        <f t="shared" ca="1" si="237"/>
        <v>-</v>
      </c>
      <c r="DM109" s="97" t="str">
        <f t="shared" ca="1" si="238"/>
        <v>-</v>
      </c>
      <c r="DN109" s="97">
        <v>19</v>
      </c>
      <c r="DT109" s="97" t="str">
        <f t="shared" ca="1" si="239"/>
        <v>-</v>
      </c>
      <c r="DU109" s="97" t="str">
        <f t="shared" ca="1" si="240"/>
        <v>-</v>
      </c>
      <c r="DV109" s="97" t="str">
        <f t="shared" ca="1" si="241"/>
        <v>-</v>
      </c>
      <c r="DW109" s="97" t="str">
        <f t="shared" ca="1" si="242"/>
        <v>-</v>
      </c>
      <c r="DX109" s="97" t="str">
        <f t="shared" ca="1" si="243"/>
        <v>-</v>
      </c>
      <c r="DY109" s="97" t="e">
        <f t="shared" ca="1" si="179"/>
        <v>#REF!</v>
      </c>
      <c r="DZ109" s="97" t="str">
        <f t="shared" si="180"/>
        <v>Medium Retrofit</v>
      </c>
      <c r="EA109" s="97" t="e">
        <f t="shared" ca="1" si="244"/>
        <v>#REF!</v>
      </c>
      <c r="EB109" s="96">
        <v>14</v>
      </c>
      <c r="EC109" s="97">
        <f>Calculation!$W$377</f>
        <v>2</v>
      </c>
      <c r="ED109" s="97" t="str">
        <f t="shared" ca="1" si="246"/>
        <v>-</v>
      </c>
      <c r="EE109" s="97" t="str">
        <f t="shared" ca="1" si="247"/>
        <v>-</v>
      </c>
      <c r="EF109" s="97" t="str">
        <f t="shared" ca="1" si="248"/>
        <v>-</v>
      </c>
      <c r="EG109" s="97" t="str">
        <f t="shared" ca="1" si="249"/>
        <v>-</v>
      </c>
      <c r="EH109" s="97" t="str">
        <f t="shared" ca="1" si="250"/>
        <v>-</v>
      </c>
      <c r="EI109" s="97">
        <f t="shared" ca="1" si="251"/>
        <v>0</v>
      </c>
      <c r="EJ109" s="97">
        <f t="shared" ca="1" si="264"/>
        <v>0</v>
      </c>
      <c r="EK109" s="97" t="str">
        <f t="shared" ca="1" si="252"/>
        <v>00</v>
      </c>
      <c r="EL109" s="97" t="e">
        <f t="shared" ca="1" si="253"/>
        <v>#REF!</v>
      </c>
      <c r="EN109" s="97">
        <v>1.04E-5</v>
      </c>
      <c r="EP109" s="97">
        <v>104</v>
      </c>
      <c r="EQ109" s="97">
        <f t="array" aca="1" ref="EQ109" ca="1">MAX(IF($EI$6:$EI$365&lt;EQ108,$EI$6:$EI$365,""))</f>
        <v>0</v>
      </c>
      <c r="ER109" s="97">
        <f t="shared" ca="1" si="254"/>
        <v>0</v>
      </c>
      <c r="ES109" s="97" t="e">
        <f t="shared" ca="1" si="258"/>
        <v>#REF!</v>
      </c>
      <c r="ET109" s="97">
        <f t="shared" ca="1" si="255"/>
        <v>0</v>
      </c>
      <c r="EU109" s="97">
        <f t="shared" ca="1" si="256"/>
        <v>0</v>
      </c>
      <c r="EV109" s="97">
        <f t="shared" ca="1" si="181"/>
        <v>1</v>
      </c>
      <c r="EY109" s="97" t="e">
        <f ca="1">INDEX('MCA-INPUT'!$C$28:$F$42,MATCH(MCA!E109,'MCA-INPUT'!$B$28:$B$42,0),MATCH(MCA!B109,'MCA-INPUT'!$C$27:$F$27,0))</f>
        <v>#REF!</v>
      </c>
      <c r="FU109" s="109" t="e">
        <f t="shared" ca="1" si="182"/>
        <v>#REF!</v>
      </c>
      <c r="FV109" s="109" t="e">
        <f t="shared" ca="1" si="183"/>
        <v>#REF!</v>
      </c>
      <c r="FW109" s="110" t="e">
        <f t="shared" ca="1" si="268"/>
        <v>#REF!</v>
      </c>
      <c r="FX109" s="110"/>
      <c r="FY109" s="97" t="e">
        <f t="shared" ca="1" si="257"/>
        <v>#REF!</v>
      </c>
      <c r="FZ109" s="97" t="str">
        <f ca="1">IF(ISERROR(VLOOKUP(FY109,'MCA-INPUT'!$B$45:$F$54,1,FALSE)),"No","Yes")</f>
        <v>No</v>
      </c>
      <c r="GA109" s="109" t="e">
        <f ca="1"/>
        <v>#REF!</v>
      </c>
    </row>
    <row r="110" spans="1:183" x14ac:dyDescent="0.25">
      <c r="A110" s="96">
        <v>105</v>
      </c>
      <c r="B110" s="96" t="s">
        <v>2</v>
      </c>
      <c r="C110" s="106" t="e">
        <f t="shared" ca="1" si="270"/>
        <v>#REF!</v>
      </c>
      <c r="D110" s="107" t="e">
        <f t="shared" ca="1" si="270"/>
        <v>#REF!</v>
      </c>
      <c r="E110" s="96" t="e">
        <f t="shared" ca="1" si="270"/>
        <v>#REF!</v>
      </c>
      <c r="F110" s="96" t="s">
        <v>4</v>
      </c>
      <c r="G110" s="96" t="e">
        <f t="shared" ca="1" si="271"/>
        <v>#REF!</v>
      </c>
      <c r="H110" s="108" t="e">
        <f t="shared" ca="1" si="273"/>
        <v>#REF!</v>
      </c>
      <c r="I110" s="108" t="e">
        <f t="shared" ca="1" si="273"/>
        <v>#REF!</v>
      </c>
      <c r="J110" s="108" t="e">
        <f t="shared" ca="1" si="273"/>
        <v>#REF!</v>
      </c>
      <c r="K110" s="108" t="e">
        <f t="shared" ca="1" si="273"/>
        <v>#REF!</v>
      </c>
      <c r="L110" s="108" t="e">
        <f t="shared" ca="1" si="273"/>
        <v>#REF!</v>
      </c>
      <c r="M110" s="108" t="e">
        <f t="shared" ca="1" si="273"/>
        <v>#REF!</v>
      </c>
      <c r="N110" s="108" t="e">
        <f t="shared" ca="1" si="273"/>
        <v>#REF!</v>
      </c>
      <c r="O110" s="108" t="e">
        <f t="shared" ca="1" si="273"/>
        <v>#REF!</v>
      </c>
      <c r="P110" s="108" t="e">
        <f t="shared" ca="1" si="273"/>
        <v>#REF!</v>
      </c>
      <c r="Q110" s="108" t="e">
        <f t="shared" ca="1" si="273"/>
        <v>#REF!</v>
      </c>
      <c r="R110" s="108" t="e">
        <f t="shared" ca="1" si="273"/>
        <v>#REF!</v>
      </c>
      <c r="S110" s="108" t="e">
        <f t="shared" ca="1" si="273"/>
        <v>#REF!</v>
      </c>
      <c r="T110" s="108" t="e">
        <f t="shared" ca="1" si="273"/>
        <v>#REF!</v>
      </c>
      <c r="U110" s="108" t="e">
        <f t="shared" ca="1" si="273"/>
        <v>#REF!</v>
      </c>
      <c r="V110" s="108" t="e">
        <f t="shared" ca="1" si="273"/>
        <v>#REF!</v>
      </c>
      <c r="W110" s="108" t="e">
        <f t="shared" ca="1" si="273"/>
        <v>#REF!</v>
      </c>
      <c r="X110" s="108" t="e">
        <f t="shared" ca="1" si="272"/>
        <v>#REF!</v>
      </c>
      <c r="Y110" s="108" t="e">
        <f t="shared" ca="1" si="272"/>
        <v>#REF!</v>
      </c>
      <c r="Z110" s="108" t="e">
        <f t="shared" ca="1" si="272"/>
        <v>#REF!</v>
      </c>
      <c r="AA110" s="108" t="e">
        <f t="shared" ca="1" si="272"/>
        <v>#REF!</v>
      </c>
      <c r="AB110" s="108" t="e">
        <f t="shared" ca="1" si="272"/>
        <v>#REF!</v>
      </c>
      <c r="AC110" s="108" t="e">
        <f t="shared" ca="1" si="272"/>
        <v>#REF!</v>
      </c>
      <c r="AD110" s="108" t="e">
        <f t="shared" ca="1" si="272"/>
        <v>#REF!</v>
      </c>
      <c r="AE110" s="108" t="e">
        <f t="shared" ca="1" si="272"/>
        <v>#REF!</v>
      </c>
      <c r="AF110" s="108" t="e">
        <f t="shared" ca="1" si="272"/>
        <v>#REF!</v>
      </c>
      <c r="AG110" s="108" t="e">
        <f t="shared" ca="1" si="272"/>
        <v>#REF!</v>
      </c>
      <c r="AH110" s="108" t="e">
        <f t="shared" ca="1" si="272"/>
        <v>#REF!</v>
      </c>
      <c r="AI110" s="108" t="e">
        <f t="shared" ca="1" si="272"/>
        <v>#REF!</v>
      </c>
      <c r="AJ110" s="108" t="e">
        <f t="shared" ca="1" si="272"/>
        <v>#REF!</v>
      </c>
      <c r="AK110" s="108" t="e">
        <f t="shared" ca="1" si="272"/>
        <v>#REF!</v>
      </c>
      <c r="AL110" s="108" t="e">
        <f t="shared" ca="1" si="272"/>
        <v>#REF!</v>
      </c>
      <c r="AM110" s="108" t="e">
        <f t="shared" ref="AM110:BB125" ca="1" si="275">IF($D110=0,"-",(INDIRECT(CONCATENATE($C$1,"Projection_",$B110,"'!",AM$2,$DN110)))*$EY110)</f>
        <v>#REF!</v>
      </c>
      <c r="AN110" s="108" t="e">
        <f t="shared" ca="1" si="275"/>
        <v>#REF!</v>
      </c>
      <c r="AO110" s="108" t="e">
        <f t="shared" ca="1" si="275"/>
        <v>#REF!</v>
      </c>
      <c r="AP110" s="108" t="e">
        <f t="shared" ca="1" si="275"/>
        <v>#REF!</v>
      </c>
      <c r="AQ110" s="108" t="e">
        <f t="shared" ca="1" si="275"/>
        <v>#REF!</v>
      </c>
      <c r="AR110" s="108" t="e">
        <f t="shared" ca="1" si="275"/>
        <v>#REF!</v>
      </c>
      <c r="AS110" s="108" t="e">
        <f t="shared" ca="1" si="275"/>
        <v>#REF!</v>
      </c>
      <c r="AT110" s="108" t="e">
        <f t="shared" ca="1" si="275"/>
        <v>#REF!</v>
      </c>
      <c r="AU110" s="108" t="e">
        <f t="shared" ca="1" si="275"/>
        <v>#REF!</v>
      </c>
      <c r="AV110" s="108" t="e">
        <f t="shared" ca="1" si="275"/>
        <v>#REF!</v>
      </c>
      <c r="AW110" s="108" t="e">
        <f t="shared" ca="1" si="275"/>
        <v>#REF!</v>
      </c>
      <c r="AX110" s="108" t="e">
        <f t="shared" ca="1" si="275"/>
        <v>#REF!</v>
      </c>
      <c r="AY110" s="108" t="e">
        <f t="shared" ca="1" si="275"/>
        <v>#REF!</v>
      </c>
      <c r="AZ110" s="108" t="e">
        <f t="shared" ca="1" si="275"/>
        <v>#REF!</v>
      </c>
      <c r="BA110" s="108" t="e">
        <f t="shared" ca="1" si="275"/>
        <v>#REF!</v>
      </c>
      <c r="BB110" s="108" t="e">
        <f t="shared" ca="1" si="275"/>
        <v>#REF!</v>
      </c>
      <c r="BC110" s="108" t="e">
        <f t="shared" ca="1" si="274"/>
        <v>#REF!</v>
      </c>
      <c r="BD110" s="108" t="e">
        <f t="shared" ca="1" si="274"/>
        <v>#REF!</v>
      </c>
      <c r="BE110" s="108" t="e">
        <f t="shared" ca="1" si="274"/>
        <v>#REF!</v>
      </c>
      <c r="BF110" s="108" t="e">
        <f t="shared" ca="1" si="274"/>
        <v>#REF!</v>
      </c>
      <c r="BG110" s="108" t="e">
        <f t="shared" ca="1" si="274"/>
        <v>#REF!</v>
      </c>
      <c r="BH110" s="108" t="e">
        <f t="shared" ca="1" si="274"/>
        <v>#REF!</v>
      </c>
      <c r="BI110" s="108" t="e">
        <f t="shared" ca="1" si="274"/>
        <v>#REF!</v>
      </c>
      <c r="BL110" s="97" t="str">
        <f t="shared" ca="1" si="185"/>
        <v>-</v>
      </c>
      <c r="BM110" s="97" t="str">
        <f t="shared" ca="1" si="186"/>
        <v>-</v>
      </c>
      <c r="BN110" s="97" t="str">
        <f t="shared" ca="1" si="187"/>
        <v>-</v>
      </c>
      <c r="BO110" s="97" t="str">
        <f t="shared" ca="1" si="188"/>
        <v>-</v>
      </c>
      <c r="BP110" s="99" t="str">
        <f t="shared" ca="1" si="189"/>
        <v xml:space="preserve"> - </v>
      </c>
      <c r="BQ110" s="99" t="str">
        <f t="shared" ca="1" si="190"/>
        <v xml:space="preserve"> - </v>
      </c>
      <c r="BR110" s="97" t="str">
        <f t="shared" ca="1" si="191"/>
        <v>-</v>
      </c>
      <c r="BS110" s="97" t="str">
        <f t="shared" ca="1" si="192"/>
        <v>-</v>
      </c>
      <c r="BT110" s="97" t="str">
        <f t="shared" ca="1" si="193"/>
        <v>-</v>
      </c>
      <c r="BU110" s="97" t="str">
        <f t="shared" ca="1" si="194"/>
        <v>-</v>
      </c>
      <c r="BV110" s="97" t="str">
        <f t="shared" ca="1" si="195"/>
        <v>-</v>
      </c>
      <c r="BW110" s="97" t="str">
        <f t="shared" ca="1" si="196"/>
        <v>-</v>
      </c>
      <c r="BX110" s="99" t="str">
        <f t="shared" ca="1" si="197"/>
        <v xml:space="preserve"> - </v>
      </c>
      <c r="BY110" s="99" t="str">
        <f t="shared" ca="1" si="198"/>
        <v xml:space="preserve"> - </v>
      </c>
      <c r="BZ110" s="97" t="str">
        <f t="shared" ca="1" si="199"/>
        <v>-</v>
      </c>
      <c r="CA110" s="97" t="str">
        <f t="shared" ca="1" si="200"/>
        <v>-</v>
      </c>
      <c r="CB110" s="99" t="str">
        <f t="shared" ca="1" si="201"/>
        <v xml:space="preserve"> - </v>
      </c>
      <c r="CC110" s="99" t="str">
        <f t="shared" ca="1" si="202"/>
        <v xml:space="preserve"> - </v>
      </c>
      <c r="CD110" s="99" t="str">
        <f t="shared" ca="1" si="203"/>
        <v xml:space="preserve"> - </v>
      </c>
      <c r="CE110" s="99" t="str">
        <f t="shared" ca="1" si="204"/>
        <v xml:space="preserve"> - </v>
      </c>
      <c r="CF110" s="99" t="str">
        <f t="shared" ca="1" si="205"/>
        <v xml:space="preserve"> - </v>
      </c>
      <c r="CG110" s="99" t="str">
        <f t="shared" ca="1" si="206"/>
        <v xml:space="preserve"> - </v>
      </c>
      <c r="CH110" s="97" t="str">
        <f t="shared" ca="1" si="207"/>
        <v>-</v>
      </c>
      <c r="CI110" s="97" t="str">
        <f t="shared" ca="1" si="208"/>
        <v>-</v>
      </c>
      <c r="CJ110" s="97" t="str">
        <f t="shared" ca="1" si="209"/>
        <v>-</v>
      </c>
      <c r="CK110" s="97" t="str">
        <f t="shared" ca="1" si="210"/>
        <v>-</v>
      </c>
      <c r="CL110" s="97" t="str">
        <f t="shared" ca="1" si="211"/>
        <v>-</v>
      </c>
      <c r="CM110" s="97" t="str">
        <f t="shared" ca="1" si="212"/>
        <v>-</v>
      </c>
      <c r="CN110" s="97" t="str">
        <f t="shared" ca="1" si="213"/>
        <v>-</v>
      </c>
      <c r="CO110" s="97" t="str">
        <f t="shared" ca="1" si="214"/>
        <v>-</v>
      </c>
      <c r="CP110" s="97" t="str">
        <f t="shared" ca="1" si="215"/>
        <v>-</v>
      </c>
      <c r="CQ110" s="97" t="str">
        <f t="shared" ca="1" si="216"/>
        <v>-</v>
      </c>
      <c r="CR110" s="97" t="str">
        <f t="shared" ca="1" si="217"/>
        <v>-</v>
      </c>
      <c r="CS110" s="97" t="str">
        <f t="shared" ca="1" si="218"/>
        <v>-</v>
      </c>
      <c r="CT110" s="97" t="str">
        <f t="shared" ca="1" si="219"/>
        <v>-</v>
      </c>
      <c r="CU110" s="97" t="str">
        <f t="shared" ca="1" si="220"/>
        <v>-</v>
      </c>
      <c r="CV110" s="97" t="str">
        <f t="shared" ca="1" si="221"/>
        <v>-</v>
      </c>
      <c r="CW110" s="97" t="str">
        <f t="shared" ca="1" si="222"/>
        <v>-</v>
      </c>
      <c r="CX110" s="97" t="str">
        <f t="shared" ca="1" si="223"/>
        <v>-</v>
      </c>
      <c r="CY110" s="97" t="str">
        <f t="shared" ca="1" si="224"/>
        <v>-</v>
      </c>
      <c r="CZ110" s="97" t="str">
        <f t="shared" ca="1" si="225"/>
        <v>-</v>
      </c>
      <c r="DA110" s="97" t="str">
        <f t="shared" ca="1" si="226"/>
        <v>-</v>
      </c>
      <c r="DB110" s="97" t="str">
        <f t="shared" ca="1" si="227"/>
        <v>-</v>
      </c>
      <c r="DC110" s="97" t="str">
        <f t="shared" ca="1" si="228"/>
        <v>-</v>
      </c>
      <c r="DD110" s="97" t="str">
        <f t="shared" ca="1" si="229"/>
        <v>-</v>
      </c>
      <c r="DE110" s="97" t="str">
        <f t="shared" ca="1" si="230"/>
        <v>-</v>
      </c>
      <c r="DF110" s="97" t="str">
        <f t="shared" ca="1" si="231"/>
        <v>-</v>
      </c>
      <c r="DG110" s="97" t="str">
        <f t="shared" ca="1" si="232"/>
        <v>-</v>
      </c>
      <c r="DH110" s="97" t="str">
        <f t="shared" ca="1" si="233"/>
        <v>-</v>
      </c>
      <c r="DI110" s="97" t="str">
        <f t="shared" ca="1" si="234"/>
        <v>-</v>
      </c>
      <c r="DJ110" s="97" t="str">
        <f t="shared" ca="1" si="235"/>
        <v>-</v>
      </c>
      <c r="DK110" s="97" t="str">
        <f t="shared" ca="1" si="236"/>
        <v>-</v>
      </c>
      <c r="DL110" s="97" t="str">
        <f t="shared" ca="1" si="237"/>
        <v>-</v>
      </c>
      <c r="DM110" s="97" t="str">
        <f t="shared" ca="1" si="238"/>
        <v>-</v>
      </c>
      <c r="DN110" s="97">
        <v>20</v>
      </c>
      <c r="DT110" s="97" t="str">
        <f t="shared" ca="1" si="239"/>
        <v>-</v>
      </c>
      <c r="DU110" s="97" t="str">
        <f t="shared" ca="1" si="240"/>
        <v>-</v>
      </c>
      <c r="DV110" s="97" t="str">
        <f t="shared" ca="1" si="241"/>
        <v>-</v>
      </c>
      <c r="DW110" s="97" t="str">
        <f t="shared" ca="1" si="242"/>
        <v>-</v>
      </c>
      <c r="DX110" s="97" t="str">
        <f t="shared" ca="1" si="243"/>
        <v>-</v>
      </c>
      <c r="DY110" s="97" t="e">
        <f t="shared" ca="1" si="179"/>
        <v>#REF!</v>
      </c>
      <c r="DZ110" s="97" t="str">
        <f t="shared" si="180"/>
        <v>Medium Retrofit</v>
      </c>
      <c r="EA110" s="97" t="e">
        <f t="shared" ca="1" si="244"/>
        <v>#REF!</v>
      </c>
      <c r="EB110" s="96">
        <v>15</v>
      </c>
      <c r="EC110" s="97">
        <f>Calculation!$W$377</f>
        <v>2</v>
      </c>
      <c r="ED110" s="97" t="str">
        <f t="shared" ca="1" si="246"/>
        <v>-</v>
      </c>
      <c r="EE110" s="97" t="str">
        <f t="shared" ca="1" si="247"/>
        <v>-</v>
      </c>
      <c r="EF110" s="97" t="str">
        <f t="shared" ca="1" si="248"/>
        <v>-</v>
      </c>
      <c r="EG110" s="97" t="str">
        <f t="shared" ca="1" si="249"/>
        <v>-</v>
      </c>
      <c r="EH110" s="97" t="str">
        <f t="shared" ca="1" si="250"/>
        <v>-</v>
      </c>
      <c r="EI110" s="97">
        <f t="shared" ca="1" si="251"/>
        <v>0</v>
      </c>
      <c r="EJ110" s="97">
        <f t="shared" ca="1" si="264"/>
        <v>0</v>
      </c>
      <c r="EK110" s="97" t="str">
        <f t="shared" ca="1" si="252"/>
        <v>00</v>
      </c>
      <c r="EL110" s="97" t="e">
        <f t="shared" ca="1" si="253"/>
        <v>#REF!</v>
      </c>
      <c r="EN110" s="97">
        <v>1.0499999999999999E-5</v>
      </c>
      <c r="EP110" s="97">
        <v>105</v>
      </c>
      <c r="EQ110" s="97">
        <f t="array" aca="1" ref="EQ110" ca="1">MAX(IF($EI$6:$EI$365&lt;EQ109,$EI$6:$EI$365,""))</f>
        <v>0</v>
      </c>
      <c r="ER110" s="97">
        <f t="shared" ca="1" si="254"/>
        <v>0</v>
      </c>
      <c r="ES110" s="97" t="e">
        <f t="shared" ca="1" si="258"/>
        <v>#REF!</v>
      </c>
      <c r="ET110" s="97">
        <f t="shared" ca="1" si="255"/>
        <v>0</v>
      </c>
      <c r="EU110" s="97">
        <f t="shared" ca="1" si="256"/>
        <v>0</v>
      </c>
      <c r="EV110" s="97">
        <f t="shared" ca="1" si="181"/>
        <v>1</v>
      </c>
      <c r="EY110" s="97" t="e">
        <f ca="1">INDEX('MCA-INPUT'!$C$28:$F$42,MATCH(MCA!E110,'MCA-INPUT'!$B$28:$B$42,0),MATCH(MCA!B110,'MCA-INPUT'!$C$27:$F$27,0))</f>
        <v>#REF!</v>
      </c>
      <c r="FU110" s="109" t="e">
        <f t="shared" ca="1" si="182"/>
        <v>#REF!</v>
      </c>
      <c r="FV110" s="109" t="e">
        <f t="shared" ca="1" si="183"/>
        <v>#REF!</v>
      </c>
      <c r="FW110" s="110" t="e">
        <f t="shared" ca="1" si="268"/>
        <v>#REF!</v>
      </c>
      <c r="FX110" s="110"/>
      <c r="FY110" s="97" t="e">
        <f t="shared" ca="1" si="257"/>
        <v>#REF!</v>
      </c>
      <c r="FZ110" s="97" t="str">
        <f ca="1">IF(ISERROR(VLOOKUP(FY110,'MCA-INPUT'!$B$45:$F$54,1,FALSE)),"No","Yes")</f>
        <v>No</v>
      </c>
      <c r="GA110" s="109" t="e">
        <f ca="1"/>
        <v>#REF!</v>
      </c>
    </row>
    <row r="111" spans="1:183" x14ac:dyDescent="0.25">
      <c r="A111" s="96">
        <v>106</v>
      </c>
      <c r="B111" s="96" t="s">
        <v>2</v>
      </c>
      <c r="C111" s="106" t="e">
        <f t="shared" ca="1" si="270"/>
        <v>#REF!</v>
      </c>
      <c r="D111" s="107" t="e">
        <f t="shared" ca="1" si="270"/>
        <v>#REF!</v>
      </c>
      <c r="E111" s="96" t="e">
        <f t="shared" ca="1" si="270"/>
        <v>#REF!</v>
      </c>
      <c r="F111" s="96" t="s">
        <v>4</v>
      </c>
      <c r="G111" s="96" t="e">
        <f t="shared" ca="1" si="271"/>
        <v>#REF!</v>
      </c>
      <c r="H111" s="108" t="e">
        <f t="shared" ca="1" si="273"/>
        <v>#REF!</v>
      </c>
      <c r="I111" s="108" t="e">
        <f t="shared" ca="1" si="273"/>
        <v>#REF!</v>
      </c>
      <c r="J111" s="108" t="e">
        <f t="shared" ca="1" si="273"/>
        <v>#REF!</v>
      </c>
      <c r="K111" s="108" t="e">
        <f t="shared" ca="1" si="273"/>
        <v>#REF!</v>
      </c>
      <c r="L111" s="108" t="e">
        <f t="shared" ca="1" si="273"/>
        <v>#REF!</v>
      </c>
      <c r="M111" s="108" t="e">
        <f t="shared" ca="1" si="273"/>
        <v>#REF!</v>
      </c>
      <c r="N111" s="108" t="e">
        <f t="shared" ca="1" si="273"/>
        <v>#REF!</v>
      </c>
      <c r="O111" s="108" t="e">
        <f t="shared" ca="1" si="273"/>
        <v>#REF!</v>
      </c>
      <c r="P111" s="108" t="e">
        <f t="shared" ca="1" si="273"/>
        <v>#REF!</v>
      </c>
      <c r="Q111" s="108" t="e">
        <f t="shared" ca="1" si="273"/>
        <v>#REF!</v>
      </c>
      <c r="R111" s="108" t="e">
        <f t="shared" ca="1" si="273"/>
        <v>#REF!</v>
      </c>
      <c r="S111" s="108" t="e">
        <f t="shared" ca="1" si="273"/>
        <v>#REF!</v>
      </c>
      <c r="T111" s="108" t="e">
        <f t="shared" ca="1" si="273"/>
        <v>#REF!</v>
      </c>
      <c r="U111" s="108" t="e">
        <f t="shared" ca="1" si="273"/>
        <v>#REF!</v>
      </c>
      <c r="V111" s="108" t="e">
        <f t="shared" ca="1" si="273"/>
        <v>#REF!</v>
      </c>
      <c r="W111" s="108" t="e">
        <f t="shared" ca="1" si="273"/>
        <v>#REF!</v>
      </c>
      <c r="X111" s="108" t="e">
        <f t="shared" ca="1" si="272"/>
        <v>#REF!</v>
      </c>
      <c r="Y111" s="108" t="e">
        <f t="shared" ca="1" si="272"/>
        <v>#REF!</v>
      </c>
      <c r="Z111" s="108" t="e">
        <f t="shared" ca="1" si="272"/>
        <v>#REF!</v>
      </c>
      <c r="AA111" s="108" t="e">
        <f t="shared" ca="1" si="272"/>
        <v>#REF!</v>
      </c>
      <c r="AB111" s="108" t="e">
        <f t="shared" ca="1" si="272"/>
        <v>#REF!</v>
      </c>
      <c r="AC111" s="108" t="e">
        <f t="shared" ca="1" si="272"/>
        <v>#REF!</v>
      </c>
      <c r="AD111" s="108" t="e">
        <f t="shared" ca="1" si="272"/>
        <v>#REF!</v>
      </c>
      <c r="AE111" s="108" t="e">
        <f t="shared" ca="1" si="272"/>
        <v>#REF!</v>
      </c>
      <c r="AF111" s="108" t="e">
        <f t="shared" ca="1" si="272"/>
        <v>#REF!</v>
      </c>
      <c r="AG111" s="108" t="e">
        <f t="shared" ca="1" si="272"/>
        <v>#REF!</v>
      </c>
      <c r="AH111" s="108" t="e">
        <f t="shared" ca="1" si="272"/>
        <v>#REF!</v>
      </c>
      <c r="AI111" s="108" t="e">
        <f t="shared" ca="1" si="272"/>
        <v>#REF!</v>
      </c>
      <c r="AJ111" s="108" t="e">
        <f t="shared" ca="1" si="272"/>
        <v>#REF!</v>
      </c>
      <c r="AK111" s="108" t="e">
        <f t="shared" ca="1" si="272"/>
        <v>#REF!</v>
      </c>
      <c r="AL111" s="108" t="e">
        <f t="shared" ca="1" si="272"/>
        <v>#REF!</v>
      </c>
      <c r="AM111" s="108" t="e">
        <f t="shared" ca="1" si="275"/>
        <v>#REF!</v>
      </c>
      <c r="AN111" s="108" t="e">
        <f t="shared" ca="1" si="275"/>
        <v>#REF!</v>
      </c>
      <c r="AO111" s="108" t="e">
        <f t="shared" ca="1" si="275"/>
        <v>#REF!</v>
      </c>
      <c r="AP111" s="108" t="e">
        <f t="shared" ca="1" si="275"/>
        <v>#REF!</v>
      </c>
      <c r="AQ111" s="108" t="e">
        <f t="shared" ca="1" si="275"/>
        <v>#REF!</v>
      </c>
      <c r="AR111" s="108" t="e">
        <f t="shared" ca="1" si="275"/>
        <v>#REF!</v>
      </c>
      <c r="AS111" s="108" t="e">
        <f t="shared" ca="1" si="275"/>
        <v>#REF!</v>
      </c>
      <c r="AT111" s="108" t="e">
        <f t="shared" ca="1" si="275"/>
        <v>#REF!</v>
      </c>
      <c r="AU111" s="108" t="e">
        <f t="shared" ca="1" si="275"/>
        <v>#REF!</v>
      </c>
      <c r="AV111" s="108" t="e">
        <f t="shared" ca="1" si="275"/>
        <v>#REF!</v>
      </c>
      <c r="AW111" s="108" t="e">
        <f t="shared" ca="1" si="275"/>
        <v>#REF!</v>
      </c>
      <c r="AX111" s="108" t="e">
        <f t="shared" ca="1" si="275"/>
        <v>#REF!</v>
      </c>
      <c r="AY111" s="108" t="e">
        <f t="shared" ca="1" si="275"/>
        <v>#REF!</v>
      </c>
      <c r="AZ111" s="108" t="e">
        <f t="shared" ca="1" si="275"/>
        <v>#REF!</v>
      </c>
      <c r="BA111" s="108" t="e">
        <f t="shared" ca="1" si="275"/>
        <v>#REF!</v>
      </c>
      <c r="BB111" s="108" t="e">
        <f t="shared" ca="1" si="275"/>
        <v>#REF!</v>
      </c>
      <c r="BC111" s="108" t="e">
        <f t="shared" ca="1" si="274"/>
        <v>#REF!</v>
      </c>
      <c r="BD111" s="108" t="e">
        <f t="shared" ca="1" si="274"/>
        <v>#REF!</v>
      </c>
      <c r="BE111" s="108" t="e">
        <f t="shared" ca="1" si="274"/>
        <v>#REF!</v>
      </c>
      <c r="BF111" s="108" t="e">
        <f t="shared" ca="1" si="274"/>
        <v>#REF!</v>
      </c>
      <c r="BG111" s="108" t="e">
        <f t="shared" ca="1" si="274"/>
        <v>#REF!</v>
      </c>
      <c r="BH111" s="108" t="e">
        <f t="shared" ca="1" si="274"/>
        <v>#REF!</v>
      </c>
      <c r="BI111" s="108" t="e">
        <f t="shared" ca="1" si="274"/>
        <v>#REF!</v>
      </c>
      <c r="BL111" s="97" t="str">
        <f t="shared" ca="1" si="185"/>
        <v>-</v>
      </c>
      <c r="BM111" s="97" t="str">
        <f t="shared" ca="1" si="186"/>
        <v>-</v>
      </c>
      <c r="BN111" s="97" t="str">
        <f t="shared" ca="1" si="187"/>
        <v>-</v>
      </c>
      <c r="BO111" s="97" t="str">
        <f t="shared" ca="1" si="188"/>
        <v>-</v>
      </c>
      <c r="BP111" s="99" t="str">
        <f t="shared" ca="1" si="189"/>
        <v xml:space="preserve"> - </v>
      </c>
      <c r="BQ111" s="99" t="str">
        <f t="shared" ca="1" si="190"/>
        <v xml:space="preserve"> - </v>
      </c>
      <c r="BR111" s="97" t="str">
        <f t="shared" ca="1" si="191"/>
        <v>-</v>
      </c>
      <c r="BS111" s="97" t="str">
        <f t="shared" ca="1" si="192"/>
        <v>-</v>
      </c>
      <c r="BT111" s="97" t="str">
        <f t="shared" ca="1" si="193"/>
        <v>-</v>
      </c>
      <c r="BU111" s="97" t="str">
        <f t="shared" ca="1" si="194"/>
        <v>-</v>
      </c>
      <c r="BV111" s="97" t="str">
        <f t="shared" ca="1" si="195"/>
        <v>-</v>
      </c>
      <c r="BW111" s="97" t="str">
        <f t="shared" ca="1" si="196"/>
        <v>-</v>
      </c>
      <c r="BX111" s="99" t="str">
        <f t="shared" ca="1" si="197"/>
        <v xml:space="preserve"> - </v>
      </c>
      <c r="BY111" s="99" t="str">
        <f t="shared" ca="1" si="198"/>
        <v xml:space="preserve"> - </v>
      </c>
      <c r="BZ111" s="97" t="str">
        <f t="shared" ca="1" si="199"/>
        <v>-</v>
      </c>
      <c r="CA111" s="97" t="str">
        <f t="shared" ca="1" si="200"/>
        <v>-</v>
      </c>
      <c r="CB111" s="99" t="str">
        <f t="shared" ca="1" si="201"/>
        <v xml:space="preserve"> - </v>
      </c>
      <c r="CC111" s="99" t="str">
        <f t="shared" ca="1" si="202"/>
        <v xml:space="preserve"> - </v>
      </c>
      <c r="CD111" s="99" t="str">
        <f t="shared" ca="1" si="203"/>
        <v xml:space="preserve"> - </v>
      </c>
      <c r="CE111" s="99" t="str">
        <f t="shared" ca="1" si="204"/>
        <v xml:space="preserve"> - </v>
      </c>
      <c r="CF111" s="99" t="str">
        <f t="shared" ca="1" si="205"/>
        <v xml:space="preserve"> - </v>
      </c>
      <c r="CG111" s="99" t="str">
        <f t="shared" ca="1" si="206"/>
        <v xml:space="preserve"> - </v>
      </c>
      <c r="CH111" s="97" t="str">
        <f t="shared" ca="1" si="207"/>
        <v>-</v>
      </c>
      <c r="CI111" s="97" t="str">
        <f t="shared" ca="1" si="208"/>
        <v>-</v>
      </c>
      <c r="CJ111" s="97" t="str">
        <f t="shared" ca="1" si="209"/>
        <v>-</v>
      </c>
      <c r="CK111" s="97" t="str">
        <f t="shared" ca="1" si="210"/>
        <v>-</v>
      </c>
      <c r="CL111" s="97" t="str">
        <f t="shared" ca="1" si="211"/>
        <v>-</v>
      </c>
      <c r="CM111" s="97" t="str">
        <f t="shared" ca="1" si="212"/>
        <v>-</v>
      </c>
      <c r="CN111" s="97" t="str">
        <f t="shared" ca="1" si="213"/>
        <v>-</v>
      </c>
      <c r="CO111" s="97" t="str">
        <f t="shared" ca="1" si="214"/>
        <v>-</v>
      </c>
      <c r="CP111" s="97" t="str">
        <f t="shared" ca="1" si="215"/>
        <v>-</v>
      </c>
      <c r="CQ111" s="97" t="str">
        <f t="shared" ca="1" si="216"/>
        <v>-</v>
      </c>
      <c r="CR111" s="97" t="str">
        <f t="shared" ca="1" si="217"/>
        <v>-</v>
      </c>
      <c r="CS111" s="97" t="str">
        <f t="shared" ca="1" si="218"/>
        <v>-</v>
      </c>
      <c r="CT111" s="97" t="str">
        <f t="shared" ca="1" si="219"/>
        <v>-</v>
      </c>
      <c r="CU111" s="97" t="str">
        <f t="shared" ca="1" si="220"/>
        <v>-</v>
      </c>
      <c r="CV111" s="97" t="str">
        <f t="shared" ca="1" si="221"/>
        <v>-</v>
      </c>
      <c r="CW111" s="97" t="str">
        <f t="shared" ca="1" si="222"/>
        <v>-</v>
      </c>
      <c r="CX111" s="97" t="str">
        <f t="shared" ca="1" si="223"/>
        <v>-</v>
      </c>
      <c r="CY111" s="97" t="str">
        <f t="shared" ca="1" si="224"/>
        <v>-</v>
      </c>
      <c r="CZ111" s="97" t="str">
        <f t="shared" ca="1" si="225"/>
        <v>-</v>
      </c>
      <c r="DA111" s="97" t="str">
        <f t="shared" ca="1" si="226"/>
        <v>-</v>
      </c>
      <c r="DB111" s="97" t="str">
        <f t="shared" ca="1" si="227"/>
        <v>-</v>
      </c>
      <c r="DC111" s="97" t="str">
        <f t="shared" ca="1" si="228"/>
        <v>-</v>
      </c>
      <c r="DD111" s="97" t="str">
        <f t="shared" ca="1" si="229"/>
        <v>-</v>
      </c>
      <c r="DE111" s="97" t="str">
        <f t="shared" ca="1" si="230"/>
        <v>-</v>
      </c>
      <c r="DF111" s="97" t="str">
        <f t="shared" ca="1" si="231"/>
        <v>-</v>
      </c>
      <c r="DG111" s="97" t="str">
        <f t="shared" ca="1" si="232"/>
        <v>-</v>
      </c>
      <c r="DH111" s="97" t="str">
        <f t="shared" ca="1" si="233"/>
        <v>-</v>
      </c>
      <c r="DI111" s="97" t="str">
        <f t="shared" ca="1" si="234"/>
        <v>-</v>
      </c>
      <c r="DJ111" s="97" t="str">
        <f t="shared" ca="1" si="235"/>
        <v>-</v>
      </c>
      <c r="DK111" s="97" t="str">
        <f t="shared" ca="1" si="236"/>
        <v>-</v>
      </c>
      <c r="DL111" s="97" t="str">
        <f t="shared" ca="1" si="237"/>
        <v>-</v>
      </c>
      <c r="DM111" s="97" t="str">
        <f t="shared" ca="1" si="238"/>
        <v>-</v>
      </c>
      <c r="DN111" s="97">
        <v>21</v>
      </c>
      <c r="DT111" s="97" t="str">
        <f t="shared" ca="1" si="239"/>
        <v>-</v>
      </c>
      <c r="DU111" s="97" t="str">
        <f t="shared" ca="1" si="240"/>
        <v>-</v>
      </c>
      <c r="DV111" s="97" t="str">
        <f t="shared" ca="1" si="241"/>
        <v>-</v>
      </c>
      <c r="DW111" s="97" t="str">
        <f t="shared" ca="1" si="242"/>
        <v>-</v>
      </c>
      <c r="DX111" s="97" t="str">
        <f t="shared" ca="1" si="243"/>
        <v>-</v>
      </c>
      <c r="DY111" s="97" t="e">
        <f t="shared" ca="1" si="179"/>
        <v>#REF!</v>
      </c>
      <c r="DZ111" s="97" t="str">
        <f t="shared" si="180"/>
        <v>Medium Retrofit</v>
      </c>
      <c r="EA111" s="97" t="e">
        <f t="shared" ca="1" si="244"/>
        <v>#REF!</v>
      </c>
      <c r="EB111" s="96">
        <v>16</v>
      </c>
      <c r="EC111" s="97">
        <f>Calculation!$W$377</f>
        <v>2</v>
      </c>
      <c r="ED111" s="97" t="str">
        <f t="shared" ca="1" si="246"/>
        <v>-</v>
      </c>
      <c r="EE111" s="97" t="str">
        <f t="shared" ca="1" si="247"/>
        <v>-</v>
      </c>
      <c r="EF111" s="97" t="str">
        <f t="shared" ca="1" si="248"/>
        <v>-</v>
      </c>
      <c r="EG111" s="97" t="str">
        <f t="shared" ca="1" si="249"/>
        <v>-</v>
      </c>
      <c r="EH111" s="97" t="str">
        <f t="shared" ca="1" si="250"/>
        <v>-</v>
      </c>
      <c r="EI111" s="97">
        <f t="shared" ca="1" si="251"/>
        <v>0</v>
      </c>
      <c r="EJ111" s="97">
        <f t="shared" ca="1" si="264"/>
        <v>0</v>
      </c>
      <c r="EK111" s="97" t="str">
        <f t="shared" ca="1" si="252"/>
        <v>00</v>
      </c>
      <c r="EL111" s="97" t="e">
        <f t="shared" ca="1" si="253"/>
        <v>#REF!</v>
      </c>
      <c r="EN111" s="97">
        <v>1.06E-5</v>
      </c>
      <c r="EP111" s="97">
        <v>106</v>
      </c>
      <c r="EQ111" s="97">
        <f t="array" aca="1" ref="EQ111" ca="1">MAX(IF($EI$6:$EI$365&lt;EQ110,$EI$6:$EI$365,""))</f>
        <v>0</v>
      </c>
      <c r="ER111" s="97">
        <f t="shared" ca="1" si="254"/>
        <v>0</v>
      </c>
      <c r="ES111" s="97" t="e">
        <f t="shared" ca="1" si="258"/>
        <v>#REF!</v>
      </c>
      <c r="ET111" s="97">
        <f t="shared" ca="1" si="255"/>
        <v>0</v>
      </c>
      <c r="EU111" s="97">
        <f t="shared" ca="1" si="256"/>
        <v>0</v>
      </c>
      <c r="EV111" s="97">
        <f t="shared" ca="1" si="181"/>
        <v>1</v>
      </c>
      <c r="EY111" s="97" t="e">
        <f ca="1">INDEX('MCA-INPUT'!$C$28:$F$42,MATCH(MCA!E111,'MCA-INPUT'!$B$28:$B$42,0),MATCH(MCA!B111,'MCA-INPUT'!$C$27:$F$27,0))</f>
        <v>#REF!</v>
      </c>
      <c r="FU111" s="109" t="e">
        <f t="shared" ca="1" si="182"/>
        <v>#REF!</v>
      </c>
      <c r="FV111" s="109" t="e">
        <f t="shared" ca="1" si="183"/>
        <v>#REF!</v>
      </c>
      <c r="FW111" s="110" t="e">
        <f t="shared" ca="1" si="268"/>
        <v>#REF!</v>
      </c>
      <c r="FX111" s="110"/>
      <c r="FY111" s="97" t="e">
        <f t="shared" ca="1" si="257"/>
        <v>#REF!</v>
      </c>
      <c r="FZ111" s="97" t="str">
        <f ca="1">IF(ISERROR(VLOOKUP(FY111,'MCA-INPUT'!$B$45:$F$54,1,FALSE)),"No","Yes")</f>
        <v>No</v>
      </c>
      <c r="GA111" s="109" t="e">
        <f ca="1"/>
        <v>#REF!</v>
      </c>
    </row>
    <row r="112" spans="1:183" x14ac:dyDescent="0.25">
      <c r="A112" s="96">
        <v>107</v>
      </c>
      <c r="B112" s="96" t="s">
        <v>2</v>
      </c>
      <c r="C112" s="106" t="e">
        <f t="shared" ca="1" si="270"/>
        <v>#REF!</v>
      </c>
      <c r="D112" s="107" t="e">
        <f t="shared" ca="1" si="270"/>
        <v>#REF!</v>
      </c>
      <c r="E112" s="96" t="e">
        <f t="shared" ca="1" si="270"/>
        <v>#REF!</v>
      </c>
      <c r="F112" s="96" t="s">
        <v>4</v>
      </c>
      <c r="G112" s="96" t="e">
        <f t="shared" ca="1" si="271"/>
        <v>#REF!</v>
      </c>
      <c r="H112" s="108" t="e">
        <f t="shared" ca="1" si="273"/>
        <v>#REF!</v>
      </c>
      <c r="I112" s="108" t="e">
        <f t="shared" ca="1" si="273"/>
        <v>#REF!</v>
      </c>
      <c r="J112" s="108" t="e">
        <f t="shared" ca="1" si="273"/>
        <v>#REF!</v>
      </c>
      <c r="K112" s="108" t="e">
        <f t="shared" ca="1" si="273"/>
        <v>#REF!</v>
      </c>
      <c r="L112" s="108" t="e">
        <f t="shared" ca="1" si="273"/>
        <v>#REF!</v>
      </c>
      <c r="M112" s="108" t="e">
        <f t="shared" ca="1" si="273"/>
        <v>#REF!</v>
      </c>
      <c r="N112" s="108" t="e">
        <f t="shared" ca="1" si="273"/>
        <v>#REF!</v>
      </c>
      <c r="O112" s="108" t="e">
        <f t="shared" ca="1" si="273"/>
        <v>#REF!</v>
      </c>
      <c r="P112" s="108" t="e">
        <f t="shared" ca="1" si="273"/>
        <v>#REF!</v>
      </c>
      <c r="Q112" s="108" t="e">
        <f t="shared" ca="1" si="273"/>
        <v>#REF!</v>
      </c>
      <c r="R112" s="108" t="e">
        <f t="shared" ca="1" si="273"/>
        <v>#REF!</v>
      </c>
      <c r="S112" s="108" t="e">
        <f t="shared" ca="1" si="273"/>
        <v>#REF!</v>
      </c>
      <c r="T112" s="108" t="e">
        <f t="shared" ca="1" si="273"/>
        <v>#REF!</v>
      </c>
      <c r="U112" s="108" t="e">
        <f t="shared" ca="1" si="273"/>
        <v>#REF!</v>
      </c>
      <c r="V112" s="108" t="e">
        <f t="shared" ca="1" si="273"/>
        <v>#REF!</v>
      </c>
      <c r="W112" s="108" t="e">
        <f t="shared" ca="1" si="273"/>
        <v>#REF!</v>
      </c>
      <c r="X112" s="108" t="e">
        <f t="shared" ca="1" si="272"/>
        <v>#REF!</v>
      </c>
      <c r="Y112" s="108" t="e">
        <f t="shared" ca="1" si="272"/>
        <v>#REF!</v>
      </c>
      <c r="Z112" s="108" t="e">
        <f t="shared" ca="1" si="272"/>
        <v>#REF!</v>
      </c>
      <c r="AA112" s="108" t="e">
        <f t="shared" ca="1" si="272"/>
        <v>#REF!</v>
      </c>
      <c r="AB112" s="108" t="e">
        <f t="shared" ca="1" si="272"/>
        <v>#REF!</v>
      </c>
      <c r="AC112" s="108" t="e">
        <f t="shared" ca="1" si="272"/>
        <v>#REF!</v>
      </c>
      <c r="AD112" s="108" t="e">
        <f t="shared" ca="1" si="272"/>
        <v>#REF!</v>
      </c>
      <c r="AE112" s="108" t="e">
        <f t="shared" ca="1" si="272"/>
        <v>#REF!</v>
      </c>
      <c r="AF112" s="108" t="e">
        <f t="shared" ca="1" si="272"/>
        <v>#REF!</v>
      </c>
      <c r="AG112" s="108" t="e">
        <f t="shared" ca="1" si="272"/>
        <v>#REF!</v>
      </c>
      <c r="AH112" s="108" t="e">
        <f t="shared" ca="1" si="272"/>
        <v>#REF!</v>
      </c>
      <c r="AI112" s="108" t="e">
        <f t="shared" ca="1" si="272"/>
        <v>#REF!</v>
      </c>
      <c r="AJ112" s="108" t="e">
        <f t="shared" ca="1" si="272"/>
        <v>#REF!</v>
      </c>
      <c r="AK112" s="108" t="e">
        <f t="shared" ca="1" si="272"/>
        <v>#REF!</v>
      </c>
      <c r="AL112" s="108" t="e">
        <f t="shared" ca="1" si="272"/>
        <v>#REF!</v>
      </c>
      <c r="AM112" s="108" t="e">
        <f t="shared" ca="1" si="275"/>
        <v>#REF!</v>
      </c>
      <c r="AN112" s="108" t="e">
        <f t="shared" ca="1" si="275"/>
        <v>#REF!</v>
      </c>
      <c r="AO112" s="108" t="e">
        <f t="shared" ca="1" si="275"/>
        <v>#REF!</v>
      </c>
      <c r="AP112" s="108" t="e">
        <f t="shared" ca="1" si="275"/>
        <v>#REF!</v>
      </c>
      <c r="AQ112" s="108" t="e">
        <f t="shared" ca="1" si="275"/>
        <v>#REF!</v>
      </c>
      <c r="AR112" s="108" t="e">
        <f t="shared" ca="1" si="275"/>
        <v>#REF!</v>
      </c>
      <c r="AS112" s="108" t="e">
        <f t="shared" ca="1" si="275"/>
        <v>#REF!</v>
      </c>
      <c r="AT112" s="108" t="e">
        <f t="shared" ca="1" si="275"/>
        <v>#REF!</v>
      </c>
      <c r="AU112" s="108" t="e">
        <f t="shared" ca="1" si="275"/>
        <v>#REF!</v>
      </c>
      <c r="AV112" s="108" t="e">
        <f t="shared" ca="1" si="275"/>
        <v>#REF!</v>
      </c>
      <c r="AW112" s="108" t="e">
        <f t="shared" ca="1" si="275"/>
        <v>#REF!</v>
      </c>
      <c r="AX112" s="108" t="e">
        <f t="shared" ca="1" si="275"/>
        <v>#REF!</v>
      </c>
      <c r="AY112" s="108" t="e">
        <f t="shared" ca="1" si="275"/>
        <v>#REF!</v>
      </c>
      <c r="AZ112" s="108" t="e">
        <f t="shared" ca="1" si="275"/>
        <v>#REF!</v>
      </c>
      <c r="BA112" s="108" t="e">
        <f t="shared" ca="1" si="275"/>
        <v>#REF!</v>
      </c>
      <c r="BB112" s="108" t="e">
        <f t="shared" ca="1" si="275"/>
        <v>#REF!</v>
      </c>
      <c r="BC112" s="108" t="e">
        <f t="shared" ca="1" si="274"/>
        <v>#REF!</v>
      </c>
      <c r="BD112" s="108" t="e">
        <f t="shared" ca="1" si="274"/>
        <v>#REF!</v>
      </c>
      <c r="BE112" s="108" t="e">
        <f t="shared" ca="1" si="274"/>
        <v>#REF!</v>
      </c>
      <c r="BF112" s="108" t="e">
        <f t="shared" ca="1" si="274"/>
        <v>#REF!</v>
      </c>
      <c r="BG112" s="108" t="e">
        <f t="shared" ca="1" si="274"/>
        <v>#REF!</v>
      </c>
      <c r="BH112" s="108" t="e">
        <f t="shared" ca="1" si="274"/>
        <v>#REF!</v>
      </c>
      <c r="BI112" s="108" t="e">
        <f t="shared" ca="1" si="274"/>
        <v>#REF!</v>
      </c>
      <c r="BL112" s="97" t="str">
        <f t="shared" ca="1" si="185"/>
        <v>-</v>
      </c>
      <c r="BM112" s="97" t="str">
        <f t="shared" ca="1" si="186"/>
        <v>-</v>
      </c>
      <c r="BN112" s="97" t="str">
        <f t="shared" ca="1" si="187"/>
        <v>-</v>
      </c>
      <c r="BO112" s="97" t="str">
        <f t="shared" ca="1" si="188"/>
        <v>-</v>
      </c>
      <c r="BP112" s="99" t="str">
        <f t="shared" ca="1" si="189"/>
        <v xml:space="preserve"> - </v>
      </c>
      <c r="BQ112" s="99" t="str">
        <f t="shared" ca="1" si="190"/>
        <v xml:space="preserve"> - </v>
      </c>
      <c r="BR112" s="97" t="str">
        <f t="shared" ca="1" si="191"/>
        <v>-</v>
      </c>
      <c r="BS112" s="97" t="str">
        <f t="shared" ca="1" si="192"/>
        <v>-</v>
      </c>
      <c r="BT112" s="97" t="str">
        <f t="shared" ca="1" si="193"/>
        <v>-</v>
      </c>
      <c r="BU112" s="97" t="str">
        <f t="shared" ca="1" si="194"/>
        <v>-</v>
      </c>
      <c r="BV112" s="97" t="str">
        <f t="shared" ca="1" si="195"/>
        <v>-</v>
      </c>
      <c r="BW112" s="97" t="str">
        <f t="shared" ca="1" si="196"/>
        <v>-</v>
      </c>
      <c r="BX112" s="99" t="str">
        <f t="shared" ca="1" si="197"/>
        <v xml:space="preserve"> - </v>
      </c>
      <c r="BY112" s="99" t="str">
        <f t="shared" ca="1" si="198"/>
        <v xml:space="preserve"> - </v>
      </c>
      <c r="BZ112" s="97" t="str">
        <f t="shared" ca="1" si="199"/>
        <v>-</v>
      </c>
      <c r="CA112" s="97" t="str">
        <f t="shared" ca="1" si="200"/>
        <v>-</v>
      </c>
      <c r="CB112" s="99" t="str">
        <f t="shared" ca="1" si="201"/>
        <v xml:space="preserve"> - </v>
      </c>
      <c r="CC112" s="99" t="str">
        <f t="shared" ca="1" si="202"/>
        <v xml:space="preserve"> - </v>
      </c>
      <c r="CD112" s="99" t="str">
        <f t="shared" ca="1" si="203"/>
        <v xml:space="preserve"> - </v>
      </c>
      <c r="CE112" s="99" t="str">
        <f t="shared" ca="1" si="204"/>
        <v xml:space="preserve"> - </v>
      </c>
      <c r="CF112" s="99" t="str">
        <f t="shared" ca="1" si="205"/>
        <v xml:space="preserve"> - </v>
      </c>
      <c r="CG112" s="99" t="str">
        <f t="shared" ca="1" si="206"/>
        <v xml:space="preserve"> - </v>
      </c>
      <c r="CH112" s="97" t="str">
        <f t="shared" ca="1" si="207"/>
        <v>-</v>
      </c>
      <c r="CI112" s="97" t="str">
        <f t="shared" ca="1" si="208"/>
        <v>-</v>
      </c>
      <c r="CJ112" s="97" t="str">
        <f t="shared" ca="1" si="209"/>
        <v>-</v>
      </c>
      <c r="CK112" s="97" t="str">
        <f t="shared" ca="1" si="210"/>
        <v>-</v>
      </c>
      <c r="CL112" s="97" t="str">
        <f t="shared" ca="1" si="211"/>
        <v>-</v>
      </c>
      <c r="CM112" s="97" t="str">
        <f t="shared" ca="1" si="212"/>
        <v>-</v>
      </c>
      <c r="CN112" s="97" t="str">
        <f t="shared" ca="1" si="213"/>
        <v>-</v>
      </c>
      <c r="CO112" s="97" t="str">
        <f t="shared" ca="1" si="214"/>
        <v>-</v>
      </c>
      <c r="CP112" s="97" t="str">
        <f t="shared" ca="1" si="215"/>
        <v>-</v>
      </c>
      <c r="CQ112" s="97" t="str">
        <f t="shared" ca="1" si="216"/>
        <v>-</v>
      </c>
      <c r="CR112" s="97" t="str">
        <f t="shared" ca="1" si="217"/>
        <v>-</v>
      </c>
      <c r="CS112" s="97" t="str">
        <f t="shared" ca="1" si="218"/>
        <v>-</v>
      </c>
      <c r="CT112" s="97" t="str">
        <f t="shared" ca="1" si="219"/>
        <v>-</v>
      </c>
      <c r="CU112" s="97" t="str">
        <f t="shared" ca="1" si="220"/>
        <v>-</v>
      </c>
      <c r="CV112" s="97" t="str">
        <f t="shared" ca="1" si="221"/>
        <v>-</v>
      </c>
      <c r="CW112" s="97" t="str">
        <f t="shared" ca="1" si="222"/>
        <v>-</v>
      </c>
      <c r="CX112" s="97" t="str">
        <f t="shared" ca="1" si="223"/>
        <v>-</v>
      </c>
      <c r="CY112" s="97" t="str">
        <f t="shared" ca="1" si="224"/>
        <v>-</v>
      </c>
      <c r="CZ112" s="97" t="str">
        <f t="shared" ca="1" si="225"/>
        <v>-</v>
      </c>
      <c r="DA112" s="97" t="str">
        <f t="shared" ca="1" si="226"/>
        <v>-</v>
      </c>
      <c r="DB112" s="97" t="str">
        <f t="shared" ca="1" si="227"/>
        <v>-</v>
      </c>
      <c r="DC112" s="97" t="str">
        <f t="shared" ca="1" si="228"/>
        <v>-</v>
      </c>
      <c r="DD112" s="97" t="str">
        <f t="shared" ca="1" si="229"/>
        <v>-</v>
      </c>
      <c r="DE112" s="97" t="str">
        <f t="shared" ca="1" si="230"/>
        <v>-</v>
      </c>
      <c r="DF112" s="97" t="str">
        <f t="shared" ca="1" si="231"/>
        <v>-</v>
      </c>
      <c r="DG112" s="97" t="str">
        <f t="shared" ca="1" si="232"/>
        <v>-</v>
      </c>
      <c r="DH112" s="97" t="str">
        <f t="shared" ca="1" si="233"/>
        <v>-</v>
      </c>
      <c r="DI112" s="97" t="str">
        <f t="shared" ca="1" si="234"/>
        <v>-</v>
      </c>
      <c r="DJ112" s="97" t="str">
        <f t="shared" ca="1" si="235"/>
        <v>-</v>
      </c>
      <c r="DK112" s="97" t="str">
        <f t="shared" ca="1" si="236"/>
        <v>-</v>
      </c>
      <c r="DL112" s="97" t="str">
        <f t="shared" ca="1" si="237"/>
        <v>-</v>
      </c>
      <c r="DM112" s="97" t="str">
        <f t="shared" ca="1" si="238"/>
        <v>-</v>
      </c>
      <c r="DN112" s="97">
        <v>22</v>
      </c>
      <c r="DT112" s="97" t="str">
        <f t="shared" ca="1" si="239"/>
        <v>-</v>
      </c>
      <c r="DU112" s="97" t="str">
        <f t="shared" ca="1" si="240"/>
        <v>-</v>
      </c>
      <c r="DV112" s="97" t="str">
        <f t="shared" ca="1" si="241"/>
        <v>-</v>
      </c>
      <c r="DW112" s="97" t="str">
        <f t="shared" ca="1" si="242"/>
        <v>-</v>
      </c>
      <c r="DX112" s="97" t="str">
        <f t="shared" ca="1" si="243"/>
        <v>-</v>
      </c>
      <c r="DY112" s="97" t="e">
        <f t="shared" ca="1" si="179"/>
        <v>#REF!</v>
      </c>
      <c r="DZ112" s="97" t="str">
        <f t="shared" si="180"/>
        <v>Medium Retrofit</v>
      </c>
      <c r="EA112" s="97" t="e">
        <f t="shared" ca="1" si="244"/>
        <v>#REF!</v>
      </c>
      <c r="EB112" s="96">
        <v>17</v>
      </c>
      <c r="EC112" s="97">
        <f>Calculation!$W$377</f>
        <v>2</v>
      </c>
      <c r="ED112" s="97" t="str">
        <f t="shared" ca="1" si="246"/>
        <v>-</v>
      </c>
      <c r="EE112" s="97" t="str">
        <f t="shared" ca="1" si="247"/>
        <v>-</v>
      </c>
      <c r="EF112" s="97" t="str">
        <f t="shared" ca="1" si="248"/>
        <v>-</v>
      </c>
      <c r="EG112" s="97" t="str">
        <f t="shared" ca="1" si="249"/>
        <v>-</v>
      </c>
      <c r="EH112" s="97" t="str">
        <f t="shared" ca="1" si="250"/>
        <v>-</v>
      </c>
      <c r="EI112" s="97">
        <f t="shared" ca="1" si="251"/>
        <v>0</v>
      </c>
      <c r="EJ112" s="97">
        <f t="shared" ca="1" si="264"/>
        <v>0</v>
      </c>
      <c r="EK112" s="97" t="str">
        <f t="shared" ca="1" si="252"/>
        <v>00</v>
      </c>
      <c r="EL112" s="97" t="e">
        <f t="shared" ca="1" si="253"/>
        <v>#REF!</v>
      </c>
      <c r="EN112" s="97">
        <v>1.0699999999999999E-5</v>
      </c>
      <c r="EP112" s="97">
        <v>107</v>
      </c>
      <c r="EQ112" s="97">
        <f t="array" aca="1" ref="EQ112" ca="1">MAX(IF($EI$6:$EI$365&lt;EQ111,$EI$6:$EI$365,""))</f>
        <v>0</v>
      </c>
      <c r="ER112" s="97">
        <f t="shared" ca="1" si="254"/>
        <v>0</v>
      </c>
      <c r="ES112" s="97" t="e">
        <f t="shared" ca="1" si="258"/>
        <v>#REF!</v>
      </c>
      <c r="ET112" s="97">
        <f t="shared" ca="1" si="255"/>
        <v>0</v>
      </c>
      <c r="EU112" s="97">
        <f t="shared" ca="1" si="256"/>
        <v>0</v>
      </c>
      <c r="EV112" s="97">
        <f t="shared" ca="1" si="181"/>
        <v>1</v>
      </c>
      <c r="EY112" s="97" t="e">
        <f ca="1">INDEX('MCA-INPUT'!$C$28:$F$42,MATCH(MCA!E112,'MCA-INPUT'!$B$28:$B$42,0),MATCH(MCA!B112,'MCA-INPUT'!$C$27:$F$27,0))</f>
        <v>#REF!</v>
      </c>
      <c r="FU112" s="109" t="e">
        <f t="shared" ca="1" si="182"/>
        <v>#REF!</v>
      </c>
      <c r="FV112" s="109" t="e">
        <f t="shared" ca="1" si="183"/>
        <v>#REF!</v>
      </c>
      <c r="FW112" s="110" t="e">
        <f t="shared" ca="1" si="268"/>
        <v>#REF!</v>
      </c>
      <c r="FX112" s="110"/>
      <c r="FY112" s="97" t="e">
        <f t="shared" ca="1" si="257"/>
        <v>#REF!</v>
      </c>
      <c r="FZ112" s="97" t="str">
        <f ca="1">IF(ISERROR(VLOOKUP(FY112,'MCA-INPUT'!$B$45:$F$54,1,FALSE)),"No","Yes")</f>
        <v>No</v>
      </c>
      <c r="GA112" s="109" t="e">
        <f ca="1"/>
        <v>#REF!</v>
      </c>
    </row>
    <row r="113" spans="1:183" x14ac:dyDescent="0.25">
      <c r="A113" s="96">
        <v>108</v>
      </c>
      <c r="B113" s="96" t="s">
        <v>2</v>
      </c>
      <c r="C113" s="106" t="e">
        <f t="shared" ca="1" si="270"/>
        <v>#REF!</v>
      </c>
      <c r="D113" s="107" t="e">
        <f t="shared" ca="1" si="270"/>
        <v>#REF!</v>
      </c>
      <c r="E113" s="96" t="e">
        <f t="shared" ca="1" si="270"/>
        <v>#REF!</v>
      </c>
      <c r="F113" s="96" t="s">
        <v>4</v>
      </c>
      <c r="G113" s="96" t="e">
        <f t="shared" ca="1" si="271"/>
        <v>#REF!</v>
      </c>
      <c r="H113" s="108" t="e">
        <f t="shared" ca="1" si="273"/>
        <v>#REF!</v>
      </c>
      <c r="I113" s="108" t="e">
        <f t="shared" ca="1" si="273"/>
        <v>#REF!</v>
      </c>
      <c r="J113" s="108" t="e">
        <f t="shared" ca="1" si="273"/>
        <v>#REF!</v>
      </c>
      <c r="K113" s="108" t="e">
        <f t="shared" ca="1" si="273"/>
        <v>#REF!</v>
      </c>
      <c r="L113" s="108" t="e">
        <f t="shared" ca="1" si="273"/>
        <v>#REF!</v>
      </c>
      <c r="M113" s="108" t="e">
        <f t="shared" ca="1" si="273"/>
        <v>#REF!</v>
      </c>
      <c r="N113" s="108" t="e">
        <f t="shared" ca="1" si="273"/>
        <v>#REF!</v>
      </c>
      <c r="O113" s="108" t="e">
        <f t="shared" ca="1" si="273"/>
        <v>#REF!</v>
      </c>
      <c r="P113" s="108" t="e">
        <f t="shared" ca="1" si="273"/>
        <v>#REF!</v>
      </c>
      <c r="Q113" s="108" t="e">
        <f t="shared" ca="1" si="273"/>
        <v>#REF!</v>
      </c>
      <c r="R113" s="108" t="e">
        <f t="shared" ca="1" si="273"/>
        <v>#REF!</v>
      </c>
      <c r="S113" s="108" t="e">
        <f t="shared" ca="1" si="273"/>
        <v>#REF!</v>
      </c>
      <c r="T113" s="108" t="e">
        <f t="shared" ca="1" si="273"/>
        <v>#REF!</v>
      </c>
      <c r="U113" s="108" t="e">
        <f t="shared" ca="1" si="273"/>
        <v>#REF!</v>
      </c>
      <c r="V113" s="108" t="e">
        <f t="shared" ca="1" si="273"/>
        <v>#REF!</v>
      </c>
      <c r="W113" s="108" t="e">
        <f t="shared" ca="1" si="273"/>
        <v>#REF!</v>
      </c>
      <c r="X113" s="108" t="e">
        <f t="shared" ca="1" si="272"/>
        <v>#REF!</v>
      </c>
      <c r="Y113" s="108" t="e">
        <f t="shared" ca="1" si="272"/>
        <v>#REF!</v>
      </c>
      <c r="Z113" s="108" t="e">
        <f t="shared" ca="1" si="272"/>
        <v>#REF!</v>
      </c>
      <c r="AA113" s="108" t="e">
        <f t="shared" ca="1" si="272"/>
        <v>#REF!</v>
      </c>
      <c r="AB113" s="108" t="e">
        <f t="shared" ca="1" si="272"/>
        <v>#REF!</v>
      </c>
      <c r="AC113" s="108" t="e">
        <f t="shared" ca="1" si="272"/>
        <v>#REF!</v>
      </c>
      <c r="AD113" s="108" t="e">
        <f t="shared" ca="1" si="272"/>
        <v>#REF!</v>
      </c>
      <c r="AE113" s="108" t="e">
        <f t="shared" ca="1" si="272"/>
        <v>#REF!</v>
      </c>
      <c r="AF113" s="108" t="e">
        <f t="shared" ca="1" si="272"/>
        <v>#REF!</v>
      </c>
      <c r="AG113" s="108" t="e">
        <f t="shared" ca="1" si="272"/>
        <v>#REF!</v>
      </c>
      <c r="AH113" s="108" t="e">
        <f t="shared" ca="1" si="272"/>
        <v>#REF!</v>
      </c>
      <c r="AI113" s="108" t="e">
        <f t="shared" ca="1" si="272"/>
        <v>#REF!</v>
      </c>
      <c r="AJ113" s="108" t="e">
        <f t="shared" ca="1" si="272"/>
        <v>#REF!</v>
      </c>
      <c r="AK113" s="108" t="e">
        <f t="shared" ca="1" si="272"/>
        <v>#REF!</v>
      </c>
      <c r="AL113" s="108" t="e">
        <f t="shared" ca="1" si="272"/>
        <v>#REF!</v>
      </c>
      <c r="AM113" s="108" t="e">
        <f t="shared" ca="1" si="275"/>
        <v>#REF!</v>
      </c>
      <c r="AN113" s="108" t="e">
        <f t="shared" ca="1" si="275"/>
        <v>#REF!</v>
      </c>
      <c r="AO113" s="108" t="e">
        <f t="shared" ca="1" si="275"/>
        <v>#REF!</v>
      </c>
      <c r="AP113" s="108" t="e">
        <f t="shared" ca="1" si="275"/>
        <v>#REF!</v>
      </c>
      <c r="AQ113" s="108" t="e">
        <f t="shared" ca="1" si="275"/>
        <v>#REF!</v>
      </c>
      <c r="AR113" s="108" t="e">
        <f t="shared" ca="1" si="275"/>
        <v>#REF!</v>
      </c>
      <c r="AS113" s="108" t="e">
        <f t="shared" ca="1" si="275"/>
        <v>#REF!</v>
      </c>
      <c r="AT113" s="108" t="e">
        <f t="shared" ca="1" si="275"/>
        <v>#REF!</v>
      </c>
      <c r="AU113" s="108" t="e">
        <f t="shared" ca="1" si="275"/>
        <v>#REF!</v>
      </c>
      <c r="AV113" s="108" t="e">
        <f t="shared" ca="1" si="275"/>
        <v>#REF!</v>
      </c>
      <c r="AW113" s="108" t="e">
        <f t="shared" ca="1" si="275"/>
        <v>#REF!</v>
      </c>
      <c r="AX113" s="108" t="e">
        <f t="shared" ca="1" si="275"/>
        <v>#REF!</v>
      </c>
      <c r="AY113" s="108" t="e">
        <f t="shared" ca="1" si="275"/>
        <v>#REF!</v>
      </c>
      <c r="AZ113" s="108" t="e">
        <f t="shared" ca="1" si="275"/>
        <v>#REF!</v>
      </c>
      <c r="BA113" s="108" t="e">
        <f t="shared" ca="1" si="275"/>
        <v>#REF!</v>
      </c>
      <c r="BB113" s="108" t="e">
        <f t="shared" ca="1" si="275"/>
        <v>#REF!</v>
      </c>
      <c r="BC113" s="108" t="e">
        <f t="shared" ca="1" si="274"/>
        <v>#REF!</v>
      </c>
      <c r="BD113" s="108" t="e">
        <f t="shared" ca="1" si="274"/>
        <v>#REF!</v>
      </c>
      <c r="BE113" s="108" t="e">
        <f t="shared" ca="1" si="274"/>
        <v>#REF!</v>
      </c>
      <c r="BF113" s="108" t="e">
        <f t="shared" ca="1" si="274"/>
        <v>#REF!</v>
      </c>
      <c r="BG113" s="108" t="e">
        <f t="shared" ca="1" si="274"/>
        <v>#REF!</v>
      </c>
      <c r="BH113" s="108" t="e">
        <f t="shared" ca="1" si="274"/>
        <v>#REF!</v>
      </c>
      <c r="BI113" s="108" t="e">
        <f t="shared" ca="1" si="274"/>
        <v>#REF!</v>
      </c>
      <c r="BL113" s="97" t="str">
        <f t="shared" ca="1" si="185"/>
        <v>-</v>
      </c>
      <c r="BM113" s="97" t="str">
        <f t="shared" ca="1" si="186"/>
        <v>-</v>
      </c>
      <c r="BN113" s="97" t="str">
        <f t="shared" ca="1" si="187"/>
        <v>-</v>
      </c>
      <c r="BO113" s="97" t="str">
        <f t="shared" ca="1" si="188"/>
        <v>-</v>
      </c>
      <c r="BP113" s="99" t="str">
        <f t="shared" ca="1" si="189"/>
        <v xml:space="preserve"> - </v>
      </c>
      <c r="BQ113" s="99" t="str">
        <f t="shared" ca="1" si="190"/>
        <v xml:space="preserve"> - </v>
      </c>
      <c r="BR113" s="97" t="str">
        <f t="shared" ca="1" si="191"/>
        <v>-</v>
      </c>
      <c r="BS113" s="97" t="str">
        <f t="shared" ca="1" si="192"/>
        <v>-</v>
      </c>
      <c r="BT113" s="97" t="str">
        <f t="shared" ca="1" si="193"/>
        <v>-</v>
      </c>
      <c r="BU113" s="97" t="str">
        <f t="shared" ca="1" si="194"/>
        <v>-</v>
      </c>
      <c r="BV113" s="97" t="str">
        <f t="shared" ca="1" si="195"/>
        <v>-</v>
      </c>
      <c r="BW113" s="97" t="str">
        <f t="shared" ca="1" si="196"/>
        <v>-</v>
      </c>
      <c r="BX113" s="99" t="str">
        <f t="shared" ca="1" si="197"/>
        <v xml:space="preserve"> - </v>
      </c>
      <c r="BY113" s="99" t="str">
        <f t="shared" ca="1" si="198"/>
        <v xml:space="preserve"> - </v>
      </c>
      <c r="BZ113" s="97" t="str">
        <f t="shared" ca="1" si="199"/>
        <v>-</v>
      </c>
      <c r="CA113" s="97" t="str">
        <f t="shared" ca="1" si="200"/>
        <v>-</v>
      </c>
      <c r="CB113" s="99" t="str">
        <f t="shared" ca="1" si="201"/>
        <v xml:space="preserve"> - </v>
      </c>
      <c r="CC113" s="99" t="str">
        <f t="shared" ca="1" si="202"/>
        <v xml:space="preserve"> - </v>
      </c>
      <c r="CD113" s="99" t="str">
        <f t="shared" ca="1" si="203"/>
        <v xml:space="preserve"> - </v>
      </c>
      <c r="CE113" s="99" t="str">
        <f t="shared" ca="1" si="204"/>
        <v xml:space="preserve"> - </v>
      </c>
      <c r="CF113" s="99" t="str">
        <f t="shared" ca="1" si="205"/>
        <v xml:space="preserve"> - </v>
      </c>
      <c r="CG113" s="99" t="str">
        <f t="shared" ca="1" si="206"/>
        <v xml:space="preserve"> - </v>
      </c>
      <c r="CH113" s="97" t="str">
        <f t="shared" ca="1" si="207"/>
        <v>-</v>
      </c>
      <c r="CI113" s="97" t="str">
        <f t="shared" ca="1" si="208"/>
        <v>-</v>
      </c>
      <c r="CJ113" s="97" t="str">
        <f t="shared" ca="1" si="209"/>
        <v>-</v>
      </c>
      <c r="CK113" s="97" t="str">
        <f t="shared" ca="1" si="210"/>
        <v>-</v>
      </c>
      <c r="CL113" s="97" t="str">
        <f t="shared" ca="1" si="211"/>
        <v>-</v>
      </c>
      <c r="CM113" s="97" t="str">
        <f t="shared" ca="1" si="212"/>
        <v>-</v>
      </c>
      <c r="CN113" s="97" t="str">
        <f t="shared" ca="1" si="213"/>
        <v>-</v>
      </c>
      <c r="CO113" s="97" t="str">
        <f t="shared" ca="1" si="214"/>
        <v>-</v>
      </c>
      <c r="CP113" s="97" t="str">
        <f t="shared" ca="1" si="215"/>
        <v>-</v>
      </c>
      <c r="CQ113" s="97" t="str">
        <f t="shared" ca="1" si="216"/>
        <v>-</v>
      </c>
      <c r="CR113" s="97" t="str">
        <f t="shared" ca="1" si="217"/>
        <v>-</v>
      </c>
      <c r="CS113" s="97" t="str">
        <f t="shared" ca="1" si="218"/>
        <v>-</v>
      </c>
      <c r="CT113" s="97" t="str">
        <f t="shared" ca="1" si="219"/>
        <v>-</v>
      </c>
      <c r="CU113" s="97" t="str">
        <f t="shared" ca="1" si="220"/>
        <v>-</v>
      </c>
      <c r="CV113" s="97" t="str">
        <f t="shared" ca="1" si="221"/>
        <v>-</v>
      </c>
      <c r="CW113" s="97" t="str">
        <f t="shared" ca="1" si="222"/>
        <v>-</v>
      </c>
      <c r="CX113" s="97" t="str">
        <f t="shared" ca="1" si="223"/>
        <v>-</v>
      </c>
      <c r="CY113" s="97" t="str">
        <f t="shared" ca="1" si="224"/>
        <v>-</v>
      </c>
      <c r="CZ113" s="97" t="str">
        <f t="shared" ca="1" si="225"/>
        <v>-</v>
      </c>
      <c r="DA113" s="97" t="str">
        <f t="shared" ca="1" si="226"/>
        <v>-</v>
      </c>
      <c r="DB113" s="97" t="str">
        <f t="shared" ca="1" si="227"/>
        <v>-</v>
      </c>
      <c r="DC113" s="97" t="str">
        <f t="shared" ca="1" si="228"/>
        <v>-</v>
      </c>
      <c r="DD113" s="97" t="str">
        <f t="shared" ca="1" si="229"/>
        <v>-</v>
      </c>
      <c r="DE113" s="97" t="str">
        <f t="shared" ca="1" si="230"/>
        <v>-</v>
      </c>
      <c r="DF113" s="97" t="str">
        <f t="shared" ca="1" si="231"/>
        <v>-</v>
      </c>
      <c r="DG113" s="97" t="str">
        <f t="shared" ca="1" si="232"/>
        <v>-</v>
      </c>
      <c r="DH113" s="97" t="str">
        <f t="shared" ca="1" si="233"/>
        <v>-</v>
      </c>
      <c r="DI113" s="97" t="str">
        <f t="shared" ca="1" si="234"/>
        <v>-</v>
      </c>
      <c r="DJ113" s="97" t="str">
        <f t="shared" ca="1" si="235"/>
        <v>-</v>
      </c>
      <c r="DK113" s="97" t="str">
        <f t="shared" ca="1" si="236"/>
        <v>-</v>
      </c>
      <c r="DL113" s="97" t="str">
        <f t="shared" ca="1" si="237"/>
        <v>-</v>
      </c>
      <c r="DM113" s="97" t="str">
        <f t="shared" ca="1" si="238"/>
        <v>-</v>
      </c>
      <c r="DN113" s="97">
        <v>23</v>
      </c>
      <c r="DT113" s="97" t="str">
        <f t="shared" ca="1" si="239"/>
        <v>-</v>
      </c>
      <c r="DU113" s="97" t="str">
        <f t="shared" ca="1" si="240"/>
        <v>-</v>
      </c>
      <c r="DV113" s="97" t="str">
        <f t="shared" ca="1" si="241"/>
        <v>-</v>
      </c>
      <c r="DW113" s="97" t="str">
        <f t="shared" ca="1" si="242"/>
        <v>-</v>
      </c>
      <c r="DX113" s="97" t="str">
        <f t="shared" ca="1" si="243"/>
        <v>-</v>
      </c>
      <c r="DY113" s="97" t="e">
        <f t="shared" ca="1" si="179"/>
        <v>#REF!</v>
      </c>
      <c r="DZ113" s="97" t="str">
        <f t="shared" si="180"/>
        <v>Medium Retrofit</v>
      </c>
      <c r="EA113" s="97" t="e">
        <f t="shared" ca="1" si="244"/>
        <v>#REF!</v>
      </c>
      <c r="EB113" s="96">
        <v>18</v>
      </c>
      <c r="EC113" s="97">
        <f>Calculation!$W$377</f>
        <v>2</v>
      </c>
      <c r="ED113" s="97" t="str">
        <f t="shared" ca="1" si="246"/>
        <v>-</v>
      </c>
      <c r="EE113" s="97" t="str">
        <f t="shared" ca="1" si="247"/>
        <v>-</v>
      </c>
      <c r="EF113" s="97" t="str">
        <f t="shared" ca="1" si="248"/>
        <v>-</v>
      </c>
      <c r="EG113" s="97" t="str">
        <f t="shared" ca="1" si="249"/>
        <v>-</v>
      </c>
      <c r="EH113" s="97" t="str">
        <f t="shared" ca="1" si="250"/>
        <v>-</v>
      </c>
      <c r="EI113" s="97">
        <f t="shared" ca="1" si="251"/>
        <v>0</v>
      </c>
      <c r="EJ113" s="97">
        <f t="shared" ca="1" si="264"/>
        <v>0</v>
      </c>
      <c r="EK113" s="97" t="str">
        <f t="shared" ca="1" si="252"/>
        <v>00</v>
      </c>
      <c r="EL113" s="97" t="e">
        <f t="shared" ca="1" si="253"/>
        <v>#REF!</v>
      </c>
      <c r="EN113" s="97">
        <v>1.08E-5</v>
      </c>
      <c r="EP113" s="97">
        <v>108</v>
      </c>
      <c r="EQ113" s="97">
        <f t="array" aca="1" ref="EQ113" ca="1">MAX(IF($EI$6:$EI$365&lt;EQ112,$EI$6:$EI$365,""))</f>
        <v>0</v>
      </c>
      <c r="ER113" s="97">
        <f t="shared" ca="1" si="254"/>
        <v>0</v>
      </c>
      <c r="ES113" s="97" t="e">
        <f t="shared" ca="1" si="258"/>
        <v>#REF!</v>
      </c>
      <c r="ET113" s="97">
        <f t="shared" ca="1" si="255"/>
        <v>0</v>
      </c>
      <c r="EU113" s="97">
        <f t="shared" ca="1" si="256"/>
        <v>0</v>
      </c>
      <c r="EV113" s="97">
        <f t="shared" ca="1" si="181"/>
        <v>1</v>
      </c>
      <c r="EY113" s="97" t="e">
        <f ca="1">INDEX('MCA-INPUT'!$C$28:$F$42,MATCH(MCA!E113,'MCA-INPUT'!$B$28:$B$42,0),MATCH(MCA!B113,'MCA-INPUT'!$C$27:$F$27,0))</f>
        <v>#REF!</v>
      </c>
      <c r="FU113" s="109" t="e">
        <f t="shared" ca="1" si="182"/>
        <v>#REF!</v>
      </c>
      <c r="FV113" s="109" t="e">
        <f t="shared" ca="1" si="183"/>
        <v>#REF!</v>
      </c>
      <c r="FW113" s="110" t="e">
        <f t="shared" ca="1" si="268"/>
        <v>#REF!</v>
      </c>
      <c r="FX113" s="110"/>
      <c r="FY113" s="97" t="e">
        <f t="shared" ca="1" si="257"/>
        <v>#REF!</v>
      </c>
      <c r="FZ113" s="97" t="str">
        <f ca="1">IF(ISERROR(VLOOKUP(FY113,'MCA-INPUT'!$B$45:$F$54,1,FALSE)),"No","Yes")</f>
        <v>No</v>
      </c>
      <c r="GA113" s="109" t="e">
        <f ca="1"/>
        <v>#REF!</v>
      </c>
    </row>
    <row r="114" spans="1:183" x14ac:dyDescent="0.25">
      <c r="A114" s="96">
        <v>109</v>
      </c>
      <c r="B114" s="96" t="s">
        <v>2</v>
      </c>
      <c r="C114" s="106" t="e">
        <f t="shared" ca="1" si="270"/>
        <v>#REF!</v>
      </c>
      <c r="D114" s="107" t="e">
        <f t="shared" ca="1" si="270"/>
        <v>#REF!</v>
      </c>
      <c r="E114" s="96" t="e">
        <f t="shared" ca="1" si="270"/>
        <v>#REF!</v>
      </c>
      <c r="F114" s="96" t="s">
        <v>4</v>
      </c>
      <c r="G114" s="96" t="e">
        <f t="shared" ca="1" si="271"/>
        <v>#REF!</v>
      </c>
      <c r="H114" s="108" t="e">
        <f t="shared" ca="1" si="273"/>
        <v>#REF!</v>
      </c>
      <c r="I114" s="108" t="e">
        <f t="shared" ca="1" si="273"/>
        <v>#REF!</v>
      </c>
      <c r="J114" s="108" t="e">
        <f t="shared" ca="1" si="273"/>
        <v>#REF!</v>
      </c>
      <c r="K114" s="108" t="e">
        <f t="shared" ca="1" si="273"/>
        <v>#REF!</v>
      </c>
      <c r="L114" s="108" t="e">
        <f t="shared" ca="1" si="273"/>
        <v>#REF!</v>
      </c>
      <c r="M114" s="108" t="e">
        <f t="shared" ca="1" si="273"/>
        <v>#REF!</v>
      </c>
      <c r="N114" s="108" t="e">
        <f t="shared" ca="1" si="273"/>
        <v>#REF!</v>
      </c>
      <c r="O114" s="108" t="e">
        <f t="shared" ca="1" si="273"/>
        <v>#REF!</v>
      </c>
      <c r="P114" s="108" t="e">
        <f t="shared" ca="1" si="273"/>
        <v>#REF!</v>
      </c>
      <c r="Q114" s="108" t="e">
        <f t="shared" ca="1" si="273"/>
        <v>#REF!</v>
      </c>
      <c r="R114" s="108" t="e">
        <f t="shared" ca="1" si="273"/>
        <v>#REF!</v>
      </c>
      <c r="S114" s="108" t="e">
        <f t="shared" ca="1" si="273"/>
        <v>#REF!</v>
      </c>
      <c r="T114" s="108" t="e">
        <f t="shared" ca="1" si="273"/>
        <v>#REF!</v>
      </c>
      <c r="U114" s="108" t="e">
        <f t="shared" ca="1" si="273"/>
        <v>#REF!</v>
      </c>
      <c r="V114" s="108" t="e">
        <f t="shared" ca="1" si="273"/>
        <v>#REF!</v>
      </c>
      <c r="W114" s="108" t="e">
        <f t="shared" ca="1" si="273"/>
        <v>#REF!</v>
      </c>
      <c r="X114" s="108" t="e">
        <f t="shared" ca="1" si="272"/>
        <v>#REF!</v>
      </c>
      <c r="Y114" s="108" t="e">
        <f t="shared" ca="1" si="272"/>
        <v>#REF!</v>
      </c>
      <c r="Z114" s="108" t="e">
        <f t="shared" ca="1" si="272"/>
        <v>#REF!</v>
      </c>
      <c r="AA114" s="108" t="e">
        <f t="shared" ca="1" si="272"/>
        <v>#REF!</v>
      </c>
      <c r="AB114" s="108" t="e">
        <f t="shared" ca="1" si="272"/>
        <v>#REF!</v>
      </c>
      <c r="AC114" s="108" t="e">
        <f t="shared" ca="1" si="272"/>
        <v>#REF!</v>
      </c>
      <c r="AD114" s="108" t="e">
        <f t="shared" ca="1" si="272"/>
        <v>#REF!</v>
      </c>
      <c r="AE114" s="108" t="e">
        <f t="shared" ca="1" si="272"/>
        <v>#REF!</v>
      </c>
      <c r="AF114" s="108" t="e">
        <f t="shared" ca="1" si="272"/>
        <v>#REF!</v>
      </c>
      <c r="AG114" s="108" t="e">
        <f t="shared" ca="1" si="272"/>
        <v>#REF!</v>
      </c>
      <c r="AH114" s="108" t="e">
        <f t="shared" ca="1" si="272"/>
        <v>#REF!</v>
      </c>
      <c r="AI114" s="108" t="e">
        <f t="shared" ca="1" si="272"/>
        <v>#REF!</v>
      </c>
      <c r="AJ114" s="108" t="e">
        <f t="shared" ca="1" si="272"/>
        <v>#REF!</v>
      </c>
      <c r="AK114" s="108" t="e">
        <f t="shared" ca="1" si="272"/>
        <v>#REF!</v>
      </c>
      <c r="AL114" s="108" t="e">
        <f t="shared" ca="1" si="272"/>
        <v>#REF!</v>
      </c>
      <c r="AM114" s="108" t="e">
        <f t="shared" ca="1" si="275"/>
        <v>#REF!</v>
      </c>
      <c r="AN114" s="108" t="e">
        <f t="shared" ca="1" si="275"/>
        <v>#REF!</v>
      </c>
      <c r="AO114" s="108" t="e">
        <f t="shared" ca="1" si="275"/>
        <v>#REF!</v>
      </c>
      <c r="AP114" s="108" t="e">
        <f t="shared" ca="1" si="275"/>
        <v>#REF!</v>
      </c>
      <c r="AQ114" s="108" t="e">
        <f t="shared" ca="1" si="275"/>
        <v>#REF!</v>
      </c>
      <c r="AR114" s="108" t="e">
        <f t="shared" ca="1" si="275"/>
        <v>#REF!</v>
      </c>
      <c r="AS114" s="108" t="e">
        <f t="shared" ca="1" si="275"/>
        <v>#REF!</v>
      </c>
      <c r="AT114" s="108" t="e">
        <f t="shared" ca="1" si="275"/>
        <v>#REF!</v>
      </c>
      <c r="AU114" s="108" t="e">
        <f t="shared" ca="1" si="275"/>
        <v>#REF!</v>
      </c>
      <c r="AV114" s="108" t="e">
        <f t="shared" ca="1" si="275"/>
        <v>#REF!</v>
      </c>
      <c r="AW114" s="108" t="e">
        <f t="shared" ca="1" si="275"/>
        <v>#REF!</v>
      </c>
      <c r="AX114" s="108" t="e">
        <f t="shared" ca="1" si="275"/>
        <v>#REF!</v>
      </c>
      <c r="AY114" s="108" t="e">
        <f t="shared" ca="1" si="275"/>
        <v>#REF!</v>
      </c>
      <c r="AZ114" s="108" t="e">
        <f t="shared" ca="1" si="275"/>
        <v>#REF!</v>
      </c>
      <c r="BA114" s="108" t="e">
        <f t="shared" ca="1" si="275"/>
        <v>#REF!</v>
      </c>
      <c r="BB114" s="108" t="e">
        <f t="shared" ca="1" si="275"/>
        <v>#REF!</v>
      </c>
      <c r="BC114" s="108" t="e">
        <f t="shared" ca="1" si="274"/>
        <v>#REF!</v>
      </c>
      <c r="BD114" s="108" t="e">
        <f t="shared" ca="1" si="274"/>
        <v>#REF!</v>
      </c>
      <c r="BE114" s="108" t="e">
        <f t="shared" ca="1" si="274"/>
        <v>#REF!</v>
      </c>
      <c r="BF114" s="108" t="e">
        <f t="shared" ca="1" si="274"/>
        <v>#REF!</v>
      </c>
      <c r="BG114" s="108" t="e">
        <f t="shared" ca="1" si="274"/>
        <v>#REF!</v>
      </c>
      <c r="BH114" s="108" t="e">
        <f t="shared" ca="1" si="274"/>
        <v>#REF!</v>
      </c>
      <c r="BI114" s="108" t="e">
        <f t="shared" ca="1" si="274"/>
        <v>#REF!</v>
      </c>
      <c r="BL114" s="97" t="str">
        <f t="shared" ca="1" si="185"/>
        <v>-</v>
      </c>
      <c r="BM114" s="97" t="str">
        <f t="shared" ca="1" si="186"/>
        <v>-</v>
      </c>
      <c r="BN114" s="97" t="str">
        <f t="shared" ca="1" si="187"/>
        <v>-</v>
      </c>
      <c r="BO114" s="97" t="str">
        <f t="shared" ca="1" si="188"/>
        <v>-</v>
      </c>
      <c r="BP114" s="99" t="str">
        <f t="shared" ca="1" si="189"/>
        <v xml:space="preserve"> - </v>
      </c>
      <c r="BQ114" s="99" t="str">
        <f t="shared" ca="1" si="190"/>
        <v xml:space="preserve"> - </v>
      </c>
      <c r="BR114" s="97" t="str">
        <f t="shared" ca="1" si="191"/>
        <v>-</v>
      </c>
      <c r="BS114" s="97" t="str">
        <f t="shared" ca="1" si="192"/>
        <v>-</v>
      </c>
      <c r="BT114" s="97" t="str">
        <f t="shared" ca="1" si="193"/>
        <v>-</v>
      </c>
      <c r="BU114" s="97" t="str">
        <f t="shared" ca="1" si="194"/>
        <v>-</v>
      </c>
      <c r="BV114" s="97" t="str">
        <f t="shared" ca="1" si="195"/>
        <v>-</v>
      </c>
      <c r="BW114" s="97" t="str">
        <f t="shared" ca="1" si="196"/>
        <v>-</v>
      </c>
      <c r="BX114" s="99" t="str">
        <f t="shared" ca="1" si="197"/>
        <v xml:space="preserve"> - </v>
      </c>
      <c r="BY114" s="99" t="str">
        <f t="shared" ca="1" si="198"/>
        <v xml:space="preserve"> - </v>
      </c>
      <c r="BZ114" s="97" t="str">
        <f t="shared" ca="1" si="199"/>
        <v>-</v>
      </c>
      <c r="CA114" s="97" t="str">
        <f t="shared" ca="1" si="200"/>
        <v>-</v>
      </c>
      <c r="CB114" s="99" t="str">
        <f t="shared" ca="1" si="201"/>
        <v xml:space="preserve"> - </v>
      </c>
      <c r="CC114" s="99" t="str">
        <f t="shared" ca="1" si="202"/>
        <v xml:space="preserve"> - </v>
      </c>
      <c r="CD114" s="99" t="str">
        <f t="shared" ca="1" si="203"/>
        <v xml:space="preserve"> - </v>
      </c>
      <c r="CE114" s="99" t="str">
        <f t="shared" ca="1" si="204"/>
        <v xml:space="preserve"> - </v>
      </c>
      <c r="CF114" s="99" t="str">
        <f t="shared" ca="1" si="205"/>
        <v xml:space="preserve"> - </v>
      </c>
      <c r="CG114" s="99" t="str">
        <f t="shared" ca="1" si="206"/>
        <v xml:space="preserve"> - </v>
      </c>
      <c r="CH114" s="97" t="str">
        <f t="shared" ca="1" si="207"/>
        <v>-</v>
      </c>
      <c r="CI114" s="97" t="str">
        <f t="shared" ca="1" si="208"/>
        <v>-</v>
      </c>
      <c r="CJ114" s="97" t="str">
        <f t="shared" ca="1" si="209"/>
        <v>-</v>
      </c>
      <c r="CK114" s="97" t="str">
        <f t="shared" ca="1" si="210"/>
        <v>-</v>
      </c>
      <c r="CL114" s="97" t="str">
        <f t="shared" ca="1" si="211"/>
        <v>-</v>
      </c>
      <c r="CM114" s="97" t="str">
        <f t="shared" ca="1" si="212"/>
        <v>-</v>
      </c>
      <c r="CN114" s="97" t="str">
        <f t="shared" ca="1" si="213"/>
        <v>-</v>
      </c>
      <c r="CO114" s="97" t="str">
        <f t="shared" ca="1" si="214"/>
        <v>-</v>
      </c>
      <c r="CP114" s="97" t="str">
        <f t="shared" ca="1" si="215"/>
        <v>-</v>
      </c>
      <c r="CQ114" s="97" t="str">
        <f t="shared" ca="1" si="216"/>
        <v>-</v>
      </c>
      <c r="CR114" s="97" t="str">
        <f t="shared" ca="1" si="217"/>
        <v>-</v>
      </c>
      <c r="CS114" s="97" t="str">
        <f t="shared" ca="1" si="218"/>
        <v>-</v>
      </c>
      <c r="CT114" s="97" t="str">
        <f t="shared" ca="1" si="219"/>
        <v>-</v>
      </c>
      <c r="CU114" s="97" t="str">
        <f t="shared" ca="1" si="220"/>
        <v>-</v>
      </c>
      <c r="CV114" s="97" t="str">
        <f t="shared" ca="1" si="221"/>
        <v>-</v>
      </c>
      <c r="CW114" s="97" t="str">
        <f t="shared" ca="1" si="222"/>
        <v>-</v>
      </c>
      <c r="CX114" s="97" t="str">
        <f t="shared" ca="1" si="223"/>
        <v>-</v>
      </c>
      <c r="CY114" s="97" t="str">
        <f t="shared" ca="1" si="224"/>
        <v>-</v>
      </c>
      <c r="CZ114" s="97" t="str">
        <f t="shared" ca="1" si="225"/>
        <v>-</v>
      </c>
      <c r="DA114" s="97" t="str">
        <f t="shared" ca="1" si="226"/>
        <v>-</v>
      </c>
      <c r="DB114" s="97" t="str">
        <f t="shared" ca="1" si="227"/>
        <v>-</v>
      </c>
      <c r="DC114" s="97" t="str">
        <f t="shared" ca="1" si="228"/>
        <v>-</v>
      </c>
      <c r="DD114" s="97" t="str">
        <f t="shared" ca="1" si="229"/>
        <v>-</v>
      </c>
      <c r="DE114" s="97" t="str">
        <f t="shared" ca="1" si="230"/>
        <v>-</v>
      </c>
      <c r="DF114" s="97" t="str">
        <f t="shared" ca="1" si="231"/>
        <v>-</v>
      </c>
      <c r="DG114" s="97" t="str">
        <f t="shared" ca="1" si="232"/>
        <v>-</v>
      </c>
      <c r="DH114" s="97" t="str">
        <f t="shared" ca="1" si="233"/>
        <v>-</v>
      </c>
      <c r="DI114" s="97" t="str">
        <f t="shared" ca="1" si="234"/>
        <v>-</v>
      </c>
      <c r="DJ114" s="97" t="str">
        <f t="shared" ca="1" si="235"/>
        <v>-</v>
      </c>
      <c r="DK114" s="97" t="str">
        <f t="shared" ca="1" si="236"/>
        <v>-</v>
      </c>
      <c r="DL114" s="97" t="str">
        <f t="shared" ca="1" si="237"/>
        <v>-</v>
      </c>
      <c r="DM114" s="97" t="str">
        <f t="shared" ca="1" si="238"/>
        <v>-</v>
      </c>
      <c r="DN114" s="97">
        <v>24</v>
      </c>
      <c r="DT114" s="97" t="str">
        <f t="shared" ca="1" si="239"/>
        <v>-</v>
      </c>
      <c r="DU114" s="97" t="str">
        <f t="shared" ca="1" si="240"/>
        <v>-</v>
      </c>
      <c r="DV114" s="97" t="str">
        <f t="shared" ca="1" si="241"/>
        <v>-</v>
      </c>
      <c r="DW114" s="97" t="str">
        <f t="shared" ca="1" si="242"/>
        <v>-</v>
      </c>
      <c r="DX114" s="97" t="str">
        <f t="shared" ca="1" si="243"/>
        <v>-</v>
      </c>
      <c r="DY114" s="97" t="e">
        <f t="shared" ca="1" si="179"/>
        <v>#REF!</v>
      </c>
      <c r="DZ114" s="97" t="str">
        <f t="shared" si="180"/>
        <v>Medium Retrofit</v>
      </c>
      <c r="EA114" s="97" t="e">
        <f t="shared" ca="1" si="244"/>
        <v>#REF!</v>
      </c>
      <c r="EB114" s="96">
        <v>19</v>
      </c>
      <c r="EC114" s="97">
        <f>Calculation!$W$377</f>
        <v>2</v>
      </c>
      <c r="ED114" s="97" t="str">
        <f t="shared" ca="1" si="246"/>
        <v>-</v>
      </c>
      <c r="EE114" s="97" t="str">
        <f t="shared" ca="1" si="247"/>
        <v>-</v>
      </c>
      <c r="EF114" s="97" t="str">
        <f t="shared" ca="1" si="248"/>
        <v>-</v>
      </c>
      <c r="EG114" s="97" t="str">
        <f t="shared" ca="1" si="249"/>
        <v>-</v>
      </c>
      <c r="EH114" s="97" t="str">
        <f t="shared" ca="1" si="250"/>
        <v>-</v>
      </c>
      <c r="EI114" s="97">
        <f t="shared" ca="1" si="251"/>
        <v>0</v>
      </c>
      <c r="EJ114" s="97">
        <f t="shared" ca="1" si="264"/>
        <v>0</v>
      </c>
      <c r="EK114" s="97" t="str">
        <f t="shared" ca="1" si="252"/>
        <v>00</v>
      </c>
      <c r="EL114" s="97" t="e">
        <f t="shared" ca="1" si="253"/>
        <v>#REF!</v>
      </c>
      <c r="EN114" s="97">
        <v>1.0900000000000001E-5</v>
      </c>
      <c r="EP114" s="97">
        <v>109</v>
      </c>
      <c r="EQ114" s="97">
        <f t="array" aca="1" ref="EQ114" ca="1">MAX(IF($EI$6:$EI$365&lt;EQ113,$EI$6:$EI$365,""))</f>
        <v>0</v>
      </c>
      <c r="ER114" s="97">
        <f t="shared" ca="1" si="254"/>
        <v>0</v>
      </c>
      <c r="ES114" s="97" t="e">
        <f t="shared" ca="1" si="258"/>
        <v>#REF!</v>
      </c>
      <c r="ET114" s="97">
        <f t="shared" ca="1" si="255"/>
        <v>0</v>
      </c>
      <c r="EU114" s="97">
        <f t="shared" ca="1" si="256"/>
        <v>0</v>
      </c>
      <c r="EV114" s="97">
        <f t="shared" ca="1" si="181"/>
        <v>1</v>
      </c>
      <c r="EY114" s="97" t="e">
        <f ca="1">INDEX('MCA-INPUT'!$C$28:$F$42,MATCH(MCA!E114,'MCA-INPUT'!$B$28:$B$42,0),MATCH(MCA!B114,'MCA-INPUT'!$C$27:$F$27,0))</f>
        <v>#REF!</v>
      </c>
      <c r="FU114" s="109" t="e">
        <f t="shared" ca="1" si="182"/>
        <v>#REF!</v>
      </c>
      <c r="FV114" s="109" t="e">
        <f t="shared" ca="1" si="183"/>
        <v>#REF!</v>
      </c>
      <c r="FW114" s="110" t="e">
        <f t="shared" ca="1" si="268"/>
        <v>#REF!</v>
      </c>
      <c r="FX114" s="110"/>
      <c r="FY114" s="97" t="e">
        <f t="shared" ca="1" si="257"/>
        <v>#REF!</v>
      </c>
      <c r="FZ114" s="97" t="str">
        <f ca="1">IF(ISERROR(VLOOKUP(FY114,'MCA-INPUT'!$B$45:$F$54,1,FALSE)),"No","Yes")</f>
        <v>No</v>
      </c>
      <c r="GA114" s="109" t="e">
        <f ca="1"/>
        <v>#REF!</v>
      </c>
    </row>
    <row r="115" spans="1:183" x14ac:dyDescent="0.25">
      <c r="A115" s="96">
        <v>110</v>
      </c>
      <c r="B115" s="96" t="s">
        <v>2</v>
      </c>
      <c r="C115" s="106" t="e">
        <f t="shared" ca="1" si="270"/>
        <v>#REF!</v>
      </c>
      <c r="D115" s="107" t="e">
        <f t="shared" ca="1" si="270"/>
        <v>#REF!</v>
      </c>
      <c r="E115" s="96" t="e">
        <f t="shared" ca="1" si="270"/>
        <v>#REF!</v>
      </c>
      <c r="F115" s="96" t="s">
        <v>4</v>
      </c>
      <c r="G115" s="96" t="e">
        <f t="shared" ca="1" si="271"/>
        <v>#REF!</v>
      </c>
      <c r="H115" s="108" t="e">
        <f t="shared" ca="1" si="273"/>
        <v>#REF!</v>
      </c>
      <c r="I115" s="108" t="e">
        <f t="shared" ca="1" si="273"/>
        <v>#REF!</v>
      </c>
      <c r="J115" s="108" t="e">
        <f t="shared" ca="1" si="273"/>
        <v>#REF!</v>
      </c>
      <c r="K115" s="108" t="e">
        <f t="shared" ca="1" si="273"/>
        <v>#REF!</v>
      </c>
      <c r="L115" s="108" t="e">
        <f t="shared" ca="1" si="273"/>
        <v>#REF!</v>
      </c>
      <c r="M115" s="108" t="e">
        <f t="shared" ca="1" si="273"/>
        <v>#REF!</v>
      </c>
      <c r="N115" s="108" t="e">
        <f t="shared" ca="1" si="273"/>
        <v>#REF!</v>
      </c>
      <c r="O115" s="108" t="e">
        <f t="shared" ca="1" si="273"/>
        <v>#REF!</v>
      </c>
      <c r="P115" s="108" t="e">
        <f t="shared" ca="1" si="273"/>
        <v>#REF!</v>
      </c>
      <c r="Q115" s="108" t="e">
        <f t="shared" ca="1" si="273"/>
        <v>#REF!</v>
      </c>
      <c r="R115" s="108" t="e">
        <f t="shared" ca="1" si="273"/>
        <v>#REF!</v>
      </c>
      <c r="S115" s="108" t="e">
        <f t="shared" ca="1" si="273"/>
        <v>#REF!</v>
      </c>
      <c r="T115" s="108" t="e">
        <f t="shared" ca="1" si="273"/>
        <v>#REF!</v>
      </c>
      <c r="U115" s="108" t="e">
        <f t="shared" ca="1" si="273"/>
        <v>#REF!</v>
      </c>
      <c r="V115" s="108" t="e">
        <f t="shared" ca="1" si="273"/>
        <v>#REF!</v>
      </c>
      <c r="W115" s="108" t="e">
        <f t="shared" ca="1" si="273"/>
        <v>#REF!</v>
      </c>
      <c r="X115" s="108" t="e">
        <f t="shared" ca="1" si="272"/>
        <v>#REF!</v>
      </c>
      <c r="Y115" s="108" t="e">
        <f t="shared" ca="1" si="272"/>
        <v>#REF!</v>
      </c>
      <c r="Z115" s="108" t="e">
        <f t="shared" ca="1" si="272"/>
        <v>#REF!</v>
      </c>
      <c r="AA115" s="108" t="e">
        <f t="shared" ca="1" si="272"/>
        <v>#REF!</v>
      </c>
      <c r="AB115" s="108" t="e">
        <f t="shared" ca="1" si="272"/>
        <v>#REF!</v>
      </c>
      <c r="AC115" s="108" t="e">
        <f t="shared" ca="1" si="272"/>
        <v>#REF!</v>
      </c>
      <c r="AD115" s="108" t="e">
        <f t="shared" ca="1" si="272"/>
        <v>#REF!</v>
      </c>
      <c r="AE115" s="108" t="e">
        <f t="shared" ca="1" si="272"/>
        <v>#REF!</v>
      </c>
      <c r="AF115" s="108" t="e">
        <f t="shared" ca="1" si="272"/>
        <v>#REF!</v>
      </c>
      <c r="AG115" s="108" t="e">
        <f t="shared" ca="1" si="272"/>
        <v>#REF!</v>
      </c>
      <c r="AH115" s="108" t="e">
        <f t="shared" ca="1" si="272"/>
        <v>#REF!</v>
      </c>
      <c r="AI115" s="108" t="e">
        <f t="shared" ca="1" si="272"/>
        <v>#REF!</v>
      </c>
      <c r="AJ115" s="108" t="e">
        <f t="shared" ca="1" si="272"/>
        <v>#REF!</v>
      </c>
      <c r="AK115" s="108" t="e">
        <f t="shared" ca="1" si="272"/>
        <v>#REF!</v>
      </c>
      <c r="AL115" s="108" t="e">
        <f t="shared" ca="1" si="272"/>
        <v>#REF!</v>
      </c>
      <c r="AM115" s="108" t="e">
        <f t="shared" ca="1" si="275"/>
        <v>#REF!</v>
      </c>
      <c r="AN115" s="108" t="e">
        <f t="shared" ca="1" si="275"/>
        <v>#REF!</v>
      </c>
      <c r="AO115" s="108" t="e">
        <f t="shared" ca="1" si="275"/>
        <v>#REF!</v>
      </c>
      <c r="AP115" s="108" t="e">
        <f t="shared" ca="1" si="275"/>
        <v>#REF!</v>
      </c>
      <c r="AQ115" s="108" t="e">
        <f t="shared" ca="1" si="275"/>
        <v>#REF!</v>
      </c>
      <c r="AR115" s="108" t="e">
        <f t="shared" ca="1" si="275"/>
        <v>#REF!</v>
      </c>
      <c r="AS115" s="108" t="e">
        <f t="shared" ca="1" si="275"/>
        <v>#REF!</v>
      </c>
      <c r="AT115" s="108" t="e">
        <f t="shared" ca="1" si="275"/>
        <v>#REF!</v>
      </c>
      <c r="AU115" s="108" t="e">
        <f t="shared" ca="1" si="275"/>
        <v>#REF!</v>
      </c>
      <c r="AV115" s="108" t="e">
        <f t="shared" ca="1" si="275"/>
        <v>#REF!</v>
      </c>
      <c r="AW115" s="108" t="e">
        <f t="shared" ca="1" si="275"/>
        <v>#REF!</v>
      </c>
      <c r="AX115" s="108" t="e">
        <f t="shared" ca="1" si="275"/>
        <v>#REF!</v>
      </c>
      <c r="AY115" s="108" t="e">
        <f t="shared" ca="1" si="275"/>
        <v>#REF!</v>
      </c>
      <c r="AZ115" s="108" t="e">
        <f t="shared" ca="1" si="275"/>
        <v>#REF!</v>
      </c>
      <c r="BA115" s="108" t="e">
        <f t="shared" ca="1" si="275"/>
        <v>#REF!</v>
      </c>
      <c r="BB115" s="108" t="e">
        <f t="shared" ca="1" si="275"/>
        <v>#REF!</v>
      </c>
      <c r="BC115" s="108" t="e">
        <f t="shared" ca="1" si="274"/>
        <v>#REF!</v>
      </c>
      <c r="BD115" s="108" t="e">
        <f t="shared" ca="1" si="274"/>
        <v>#REF!</v>
      </c>
      <c r="BE115" s="108" t="e">
        <f t="shared" ca="1" si="274"/>
        <v>#REF!</v>
      </c>
      <c r="BF115" s="108" t="e">
        <f t="shared" ca="1" si="274"/>
        <v>#REF!</v>
      </c>
      <c r="BG115" s="108" t="e">
        <f t="shared" ca="1" si="274"/>
        <v>#REF!</v>
      </c>
      <c r="BH115" s="108" t="e">
        <f t="shared" ca="1" si="274"/>
        <v>#REF!</v>
      </c>
      <c r="BI115" s="108" t="e">
        <f t="shared" ca="1" si="274"/>
        <v>#REF!</v>
      </c>
      <c r="BL115" s="97" t="str">
        <f t="shared" ca="1" si="185"/>
        <v>-</v>
      </c>
      <c r="BM115" s="97" t="str">
        <f t="shared" ca="1" si="186"/>
        <v>-</v>
      </c>
      <c r="BN115" s="97" t="str">
        <f t="shared" ca="1" si="187"/>
        <v>-</v>
      </c>
      <c r="BO115" s="97" t="str">
        <f t="shared" ca="1" si="188"/>
        <v>-</v>
      </c>
      <c r="BP115" s="99" t="str">
        <f t="shared" ca="1" si="189"/>
        <v xml:space="preserve"> - </v>
      </c>
      <c r="BQ115" s="99" t="str">
        <f t="shared" ca="1" si="190"/>
        <v xml:space="preserve"> - </v>
      </c>
      <c r="BR115" s="97" t="str">
        <f t="shared" ca="1" si="191"/>
        <v>-</v>
      </c>
      <c r="BS115" s="97" t="str">
        <f t="shared" ca="1" si="192"/>
        <v>-</v>
      </c>
      <c r="BT115" s="97" t="str">
        <f t="shared" ca="1" si="193"/>
        <v>-</v>
      </c>
      <c r="BU115" s="97" t="str">
        <f t="shared" ca="1" si="194"/>
        <v>-</v>
      </c>
      <c r="BV115" s="97" t="str">
        <f t="shared" ca="1" si="195"/>
        <v>-</v>
      </c>
      <c r="BW115" s="97" t="str">
        <f t="shared" ca="1" si="196"/>
        <v>-</v>
      </c>
      <c r="BX115" s="99" t="str">
        <f t="shared" ca="1" si="197"/>
        <v xml:space="preserve"> - </v>
      </c>
      <c r="BY115" s="99" t="str">
        <f t="shared" ca="1" si="198"/>
        <v xml:space="preserve"> - </v>
      </c>
      <c r="BZ115" s="97" t="str">
        <f t="shared" ca="1" si="199"/>
        <v>-</v>
      </c>
      <c r="CA115" s="97" t="str">
        <f t="shared" ca="1" si="200"/>
        <v>-</v>
      </c>
      <c r="CB115" s="99" t="str">
        <f t="shared" ca="1" si="201"/>
        <v xml:space="preserve"> - </v>
      </c>
      <c r="CC115" s="99" t="str">
        <f t="shared" ca="1" si="202"/>
        <v xml:space="preserve"> - </v>
      </c>
      <c r="CD115" s="99" t="str">
        <f t="shared" ca="1" si="203"/>
        <v xml:space="preserve"> - </v>
      </c>
      <c r="CE115" s="99" t="str">
        <f t="shared" ca="1" si="204"/>
        <v xml:space="preserve"> - </v>
      </c>
      <c r="CF115" s="99" t="str">
        <f t="shared" ca="1" si="205"/>
        <v xml:space="preserve"> - </v>
      </c>
      <c r="CG115" s="99" t="str">
        <f t="shared" ca="1" si="206"/>
        <v xml:space="preserve"> - </v>
      </c>
      <c r="CH115" s="97" t="str">
        <f t="shared" ca="1" si="207"/>
        <v>-</v>
      </c>
      <c r="CI115" s="97" t="str">
        <f t="shared" ca="1" si="208"/>
        <v>-</v>
      </c>
      <c r="CJ115" s="97" t="str">
        <f t="shared" ca="1" si="209"/>
        <v>-</v>
      </c>
      <c r="CK115" s="97" t="str">
        <f t="shared" ca="1" si="210"/>
        <v>-</v>
      </c>
      <c r="CL115" s="97" t="str">
        <f t="shared" ca="1" si="211"/>
        <v>-</v>
      </c>
      <c r="CM115" s="97" t="str">
        <f t="shared" ca="1" si="212"/>
        <v>-</v>
      </c>
      <c r="CN115" s="97" t="str">
        <f t="shared" ca="1" si="213"/>
        <v>-</v>
      </c>
      <c r="CO115" s="97" t="str">
        <f t="shared" ca="1" si="214"/>
        <v>-</v>
      </c>
      <c r="CP115" s="97" t="str">
        <f t="shared" ca="1" si="215"/>
        <v>-</v>
      </c>
      <c r="CQ115" s="97" t="str">
        <f t="shared" ca="1" si="216"/>
        <v>-</v>
      </c>
      <c r="CR115" s="97" t="str">
        <f t="shared" ca="1" si="217"/>
        <v>-</v>
      </c>
      <c r="CS115" s="97" t="str">
        <f t="shared" ca="1" si="218"/>
        <v>-</v>
      </c>
      <c r="CT115" s="97" t="str">
        <f t="shared" ca="1" si="219"/>
        <v>-</v>
      </c>
      <c r="CU115" s="97" t="str">
        <f t="shared" ca="1" si="220"/>
        <v>-</v>
      </c>
      <c r="CV115" s="97" t="str">
        <f t="shared" ca="1" si="221"/>
        <v>-</v>
      </c>
      <c r="CW115" s="97" t="str">
        <f t="shared" ca="1" si="222"/>
        <v>-</v>
      </c>
      <c r="CX115" s="97" t="str">
        <f t="shared" ca="1" si="223"/>
        <v>-</v>
      </c>
      <c r="CY115" s="97" t="str">
        <f t="shared" ca="1" si="224"/>
        <v>-</v>
      </c>
      <c r="CZ115" s="97" t="str">
        <f t="shared" ca="1" si="225"/>
        <v>-</v>
      </c>
      <c r="DA115" s="97" t="str">
        <f t="shared" ca="1" si="226"/>
        <v>-</v>
      </c>
      <c r="DB115" s="97" t="str">
        <f t="shared" ca="1" si="227"/>
        <v>-</v>
      </c>
      <c r="DC115" s="97" t="str">
        <f t="shared" ca="1" si="228"/>
        <v>-</v>
      </c>
      <c r="DD115" s="97" t="str">
        <f t="shared" ca="1" si="229"/>
        <v>-</v>
      </c>
      <c r="DE115" s="97" t="str">
        <f t="shared" ca="1" si="230"/>
        <v>-</v>
      </c>
      <c r="DF115" s="97" t="str">
        <f t="shared" ca="1" si="231"/>
        <v>-</v>
      </c>
      <c r="DG115" s="97" t="str">
        <f t="shared" ca="1" si="232"/>
        <v>-</v>
      </c>
      <c r="DH115" s="97" t="str">
        <f t="shared" ca="1" si="233"/>
        <v>-</v>
      </c>
      <c r="DI115" s="97" t="str">
        <f t="shared" ca="1" si="234"/>
        <v>-</v>
      </c>
      <c r="DJ115" s="97" t="str">
        <f t="shared" ca="1" si="235"/>
        <v>-</v>
      </c>
      <c r="DK115" s="97" t="str">
        <f t="shared" ca="1" si="236"/>
        <v>-</v>
      </c>
      <c r="DL115" s="97" t="str">
        <f t="shared" ca="1" si="237"/>
        <v>-</v>
      </c>
      <c r="DM115" s="97" t="str">
        <f t="shared" ca="1" si="238"/>
        <v>-</v>
      </c>
      <c r="DN115" s="97">
        <v>25</v>
      </c>
      <c r="DT115" s="97" t="str">
        <f t="shared" ca="1" si="239"/>
        <v>-</v>
      </c>
      <c r="DU115" s="97" t="str">
        <f t="shared" ca="1" si="240"/>
        <v>-</v>
      </c>
      <c r="DV115" s="97" t="str">
        <f t="shared" ca="1" si="241"/>
        <v>-</v>
      </c>
      <c r="DW115" s="97" t="str">
        <f t="shared" ca="1" si="242"/>
        <v>-</v>
      </c>
      <c r="DX115" s="97" t="str">
        <f t="shared" ca="1" si="243"/>
        <v>-</v>
      </c>
      <c r="DY115" s="97" t="e">
        <f t="shared" ca="1" si="179"/>
        <v>#REF!</v>
      </c>
      <c r="DZ115" s="97" t="str">
        <f t="shared" si="180"/>
        <v>Medium Retrofit</v>
      </c>
      <c r="EA115" s="97" t="e">
        <f t="shared" ca="1" si="244"/>
        <v>#REF!</v>
      </c>
      <c r="EB115" s="96">
        <v>20</v>
      </c>
      <c r="EC115" s="97">
        <f>Calculation!$W$377</f>
        <v>2</v>
      </c>
      <c r="ED115" s="97" t="str">
        <f t="shared" ca="1" si="246"/>
        <v>-</v>
      </c>
      <c r="EE115" s="97" t="str">
        <f t="shared" ca="1" si="247"/>
        <v>-</v>
      </c>
      <c r="EF115" s="97" t="str">
        <f t="shared" ca="1" si="248"/>
        <v>-</v>
      </c>
      <c r="EG115" s="97" t="str">
        <f t="shared" ca="1" si="249"/>
        <v>-</v>
      </c>
      <c r="EH115" s="97" t="str">
        <f t="shared" ca="1" si="250"/>
        <v>-</v>
      </c>
      <c r="EI115" s="97">
        <f t="shared" ca="1" si="251"/>
        <v>0</v>
      </c>
      <c r="EJ115" s="97">
        <f t="shared" ca="1" si="264"/>
        <v>0</v>
      </c>
      <c r="EK115" s="97" t="str">
        <f t="shared" ca="1" si="252"/>
        <v>00</v>
      </c>
      <c r="EL115" s="97" t="e">
        <f t="shared" ca="1" si="253"/>
        <v>#REF!</v>
      </c>
      <c r="EN115" s="97">
        <v>1.1E-5</v>
      </c>
      <c r="EP115" s="97">
        <v>110</v>
      </c>
      <c r="EQ115" s="97">
        <f t="array" aca="1" ref="EQ115" ca="1">MAX(IF($EI$6:$EI$365&lt;EQ114,$EI$6:$EI$365,""))</f>
        <v>0</v>
      </c>
      <c r="ER115" s="97">
        <f t="shared" ca="1" si="254"/>
        <v>0</v>
      </c>
      <c r="ES115" s="97" t="e">
        <f t="shared" ca="1" si="258"/>
        <v>#REF!</v>
      </c>
      <c r="ET115" s="97">
        <f t="shared" ca="1" si="255"/>
        <v>0</v>
      </c>
      <c r="EU115" s="97">
        <f t="shared" ca="1" si="256"/>
        <v>0</v>
      </c>
      <c r="EV115" s="97">
        <f t="shared" ca="1" si="181"/>
        <v>1</v>
      </c>
      <c r="EY115" s="97" t="e">
        <f ca="1">INDEX('MCA-INPUT'!$C$28:$F$42,MATCH(MCA!E115,'MCA-INPUT'!$B$28:$B$42,0),MATCH(MCA!B115,'MCA-INPUT'!$C$27:$F$27,0))</f>
        <v>#REF!</v>
      </c>
      <c r="FU115" s="109" t="e">
        <f t="shared" ca="1" si="182"/>
        <v>#REF!</v>
      </c>
      <c r="FV115" s="109" t="e">
        <f t="shared" ca="1" si="183"/>
        <v>#REF!</v>
      </c>
      <c r="FW115" s="110" t="e">
        <f t="shared" ca="1" si="268"/>
        <v>#REF!</v>
      </c>
      <c r="FX115" s="110"/>
      <c r="FY115" s="97" t="e">
        <f t="shared" ca="1" si="257"/>
        <v>#REF!</v>
      </c>
      <c r="FZ115" s="97" t="str">
        <f ca="1">IF(ISERROR(VLOOKUP(FY115,'MCA-INPUT'!$B$45:$F$54,1,FALSE)),"No","Yes")</f>
        <v>No</v>
      </c>
      <c r="GA115" s="109" t="e">
        <f ca="1"/>
        <v>#REF!</v>
      </c>
    </row>
    <row r="116" spans="1:183" x14ac:dyDescent="0.25">
      <c r="A116" s="96">
        <v>111</v>
      </c>
      <c r="B116" s="96" t="s">
        <v>2</v>
      </c>
      <c r="C116" s="106" t="e">
        <f t="shared" ca="1" si="270"/>
        <v>#REF!</v>
      </c>
      <c r="D116" s="107" t="e">
        <f t="shared" ca="1" si="270"/>
        <v>#REF!</v>
      </c>
      <c r="E116" s="96" t="e">
        <f t="shared" ca="1" si="270"/>
        <v>#REF!</v>
      </c>
      <c r="F116" s="96" t="s">
        <v>4</v>
      </c>
      <c r="G116" s="96" t="e">
        <f t="shared" ca="1" si="271"/>
        <v>#REF!</v>
      </c>
      <c r="H116" s="108" t="e">
        <f t="shared" ca="1" si="273"/>
        <v>#REF!</v>
      </c>
      <c r="I116" s="108" t="e">
        <f t="shared" ca="1" si="273"/>
        <v>#REF!</v>
      </c>
      <c r="J116" s="108" t="e">
        <f t="shared" ca="1" si="273"/>
        <v>#REF!</v>
      </c>
      <c r="K116" s="108" t="e">
        <f t="shared" ca="1" si="273"/>
        <v>#REF!</v>
      </c>
      <c r="L116" s="108" t="e">
        <f t="shared" ca="1" si="273"/>
        <v>#REF!</v>
      </c>
      <c r="M116" s="108" t="e">
        <f t="shared" ca="1" si="273"/>
        <v>#REF!</v>
      </c>
      <c r="N116" s="108" t="e">
        <f t="shared" ca="1" si="273"/>
        <v>#REF!</v>
      </c>
      <c r="O116" s="108" t="e">
        <f t="shared" ca="1" si="273"/>
        <v>#REF!</v>
      </c>
      <c r="P116" s="108" t="e">
        <f t="shared" ca="1" si="273"/>
        <v>#REF!</v>
      </c>
      <c r="Q116" s="108" t="e">
        <f t="shared" ca="1" si="273"/>
        <v>#REF!</v>
      </c>
      <c r="R116" s="108" t="e">
        <f t="shared" ca="1" si="273"/>
        <v>#REF!</v>
      </c>
      <c r="S116" s="108" t="e">
        <f t="shared" ca="1" si="273"/>
        <v>#REF!</v>
      </c>
      <c r="T116" s="108" t="e">
        <f t="shared" ca="1" si="273"/>
        <v>#REF!</v>
      </c>
      <c r="U116" s="108" t="e">
        <f t="shared" ca="1" si="273"/>
        <v>#REF!</v>
      </c>
      <c r="V116" s="108" t="e">
        <f t="shared" ca="1" si="273"/>
        <v>#REF!</v>
      </c>
      <c r="W116" s="108" t="e">
        <f t="shared" ca="1" si="273"/>
        <v>#REF!</v>
      </c>
      <c r="X116" s="108" t="e">
        <f t="shared" ca="1" si="272"/>
        <v>#REF!</v>
      </c>
      <c r="Y116" s="108" t="e">
        <f t="shared" ca="1" si="272"/>
        <v>#REF!</v>
      </c>
      <c r="Z116" s="108" t="e">
        <f t="shared" ca="1" si="272"/>
        <v>#REF!</v>
      </c>
      <c r="AA116" s="108" t="e">
        <f t="shared" ca="1" si="272"/>
        <v>#REF!</v>
      </c>
      <c r="AB116" s="108" t="e">
        <f t="shared" ca="1" si="272"/>
        <v>#REF!</v>
      </c>
      <c r="AC116" s="108" t="e">
        <f t="shared" ca="1" si="272"/>
        <v>#REF!</v>
      </c>
      <c r="AD116" s="108" t="e">
        <f t="shared" ca="1" si="272"/>
        <v>#REF!</v>
      </c>
      <c r="AE116" s="108" t="e">
        <f t="shared" ca="1" si="272"/>
        <v>#REF!</v>
      </c>
      <c r="AF116" s="108" t="e">
        <f t="shared" ca="1" si="272"/>
        <v>#REF!</v>
      </c>
      <c r="AG116" s="108" t="e">
        <f t="shared" ca="1" si="272"/>
        <v>#REF!</v>
      </c>
      <c r="AH116" s="108" t="e">
        <f t="shared" ca="1" si="272"/>
        <v>#REF!</v>
      </c>
      <c r="AI116" s="108" t="e">
        <f t="shared" ca="1" si="272"/>
        <v>#REF!</v>
      </c>
      <c r="AJ116" s="108" t="e">
        <f t="shared" ca="1" si="272"/>
        <v>#REF!</v>
      </c>
      <c r="AK116" s="108" t="e">
        <f t="shared" ca="1" si="272"/>
        <v>#REF!</v>
      </c>
      <c r="AL116" s="108" t="e">
        <f t="shared" ca="1" si="272"/>
        <v>#REF!</v>
      </c>
      <c r="AM116" s="108" t="e">
        <f t="shared" ca="1" si="275"/>
        <v>#REF!</v>
      </c>
      <c r="AN116" s="108" t="e">
        <f t="shared" ca="1" si="275"/>
        <v>#REF!</v>
      </c>
      <c r="AO116" s="108" t="e">
        <f t="shared" ca="1" si="275"/>
        <v>#REF!</v>
      </c>
      <c r="AP116" s="108" t="e">
        <f t="shared" ca="1" si="275"/>
        <v>#REF!</v>
      </c>
      <c r="AQ116" s="108" t="e">
        <f t="shared" ca="1" si="275"/>
        <v>#REF!</v>
      </c>
      <c r="AR116" s="108" t="e">
        <f t="shared" ca="1" si="275"/>
        <v>#REF!</v>
      </c>
      <c r="AS116" s="108" t="e">
        <f t="shared" ca="1" si="275"/>
        <v>#REF!</v>
      </c>
      <c r="AT116" s="108" t="e">
        <f t="shared" ca="1" si="275"/>
        <v>#REF!</v>
      </c>
      <c r="AU116" s="108" t="e">
        <f t="shared" ca="1" si="275"/>
        <v>#REF!</v>
      </c>
      <c r="AV116" s="108" t="e">
        <f t="shared" ca="1" si="275"/>
        <v>#REF!</v>
      </c>
      <c r="AW116" s="108" t="e">
        <f t="shared" ca="1" si="275"/>
        <v>#REF!</v>
      </c>
      <c r="AX116" s="108" t="e">
        <f t="shared" ca="1" si="275"/>
        <v>#REF!</v>
      </c>
      <c r="AY116" s="108" t="e">
        <f t="shared" ca="1" si="275"/>
        <v>#REF!</v>
      </c>
      <c r="AZ116" s="108" t="e">
        <f t="shared" ca="1" si="275"/>
        <v>#REF!</v>
      </c>
      <c r="BA116" s="108" t="e">
        <f t="shared" ca="1" si="275"/>
        <v>#REF!</v>
      </c>
      <c r="BB116" s="108" t="e">
        <f t="shared" ca="1" si="275"/>
        <v>#REF!</v>
      </c>
      <c r="BC116" s="108" t="e">
        <f t="shared" ca="1" si="274"/>
        <v>#REF!</v>
      </c>
      <c r="BD116" s="108" t="e">
        <f t="shared" ca="1" si="274"/>
        <v>#REF!</v>
      </c>
      <c r="BE116" s="108" t="e">
        <f t="shared" ca="1" si="274"/>
        <v>#REF!</v>
      </c>
      <c r="BF116" s="108" t="e">
        <f t="shared" ca="1" si="274"/>
        <v>#REF!</v>
      </c>
      <c r="BG116" s="108" t="e">
        <f t="shared" ca="1" si="274"/>
        <v>#REF!</v>
      </c>
      <c r="BH116" s="108" t="e">
        <f t="shared" ca="1" si="274"/>
        <v>#REF!</v>
      </c>
      <c r="BI116" s="108" t="e">
        <f t="shared" ca="1" si="274"/>
        <v>#REF!</v>
      </c>
      <c r="BL116" s="97" t="str">
        <f t="shared" ca="1" si="185"/>
        <v>-</v>
      </c>
      <c r="BM116" s="97" t="str">
        <f t="shared" ca="1" si="186"/>
        <v>-</v>
      </c>
      <c r="BN116" s="97" t="str">
        <f t="shared" ca="1" si="187"/>
        <v>-</v>
      </c>
      <c r="BO116" s="97" t="str">
        <f t="shared" ca="1" si="188"/>
        <v>-</v>
      </c>
      <c r="BP116" s="99" t="str">
        <f t="shared" ca="1" si="189"/>
        <v xml:space="preserve"> - </v>
      </c>
      <c r="BQ116" s="99" t="str">
        <f t="shared" ca="1" si="190"/>
        <v xml:space="preserve"> - </v>
      </c>
      <c r="BR116" s="97" t="str">
        <f t="shared" ca="1" si="191"/>
        <v>-</v>
      </c>
      <c r="BS116" s="97" t="str">
        <f t="shared" ca="1" si="192"/>
        <v>-</v>
      </c>
      <c r="BT116" s="97" t="str">
        <f t="shared" ca="1" si="193"/>
        <v>-</v>
      </c>
      <c r="BU116" s="97" t="str">
        <f t="shared" ca="1" si="194"/>
        <v>-</v>
      </c>
      <c r="BV116" s="97" t="str">
        <f t="shared" ca="1" si="195"/>
        <v>-</v>
      </c>
      <c r="BW116" s="97" t="str">
        <f t="shared" ca="1" si="196"/>
        <v>-</v>
      </c>
      <c r="BX116" s="99" t="str">
        <f t="shared" ca="1" si="197"/>
        <v xml:space="preserve"> - </v>
      </c>
      <c r="BY116" s="99" t="str">
        <f t="shared" ca="1" si="198"/>
        <v xml:space="preserve"> - </v>
      </c>
      <c r="BZ116" s="97" t="str">
        <f t="shared" ca="1" si="199"/>
        <v>-</v>
      </c>
      <c r="CA116" s="97" t="str">
        <f t="shared" ca="1" si="200"/>
        <v>-</v>
      </c>
      <c r="CB116" s="99" t="str">
        <f t="shared" ca="1" si="201"/>
        <v xml:space="preserve"> - </v>
      </c>
      <c r="CC116" s="99" t="str">
        <f t="shared" ca="1" si="202"/>
        <v xml:space="preserve"> - </v>
      </c>
      <c r="CD116" s="99" t="str">
        <f t="shared" ca="1" si="203"/>
        <v xml:space="preserve"> - </v>
      </c>
      <c r="CE116" s="99" t="str">
        <f t="shared" ca="1" si="204"/>
        <v xml:space="preserve"> - </v>
      </c>
      <c r="CF116" s="99" t="str">
        <f t="shared" ca="1" si="205"/>
        <v xml:space="preserve"> - </v>
      </c>
      <c r="CG116" s="99" t="str">
        <f t="shared" ca="1" si="206"/>
        <v xml:space="preserve"> - </v>
      </c>
      <c r="CH116" s="97" t="str">
        <f t="shared" ca="1" si="207"/>
        <v>-</v>
      </c>
      <c r="CI116" s="97" t="str">
        <f t="shared" ca="1" si="208"/>
        <v>-</v>
      </c>
      <c r="CJ116" s="97" t="str">
        <f t="shared" ca="1" si="209"/>
        <v>-</v>
      </c>
      <c r="CK116" s="97" t="str">
        <f t="shared" ca="1" si="210"/>
        <v>-</v>
      </c>
      <c r="CL116" s="97" t="str">
        <f t="shared" ca="1" si="211"/>
        <v>-</v>
      </c>
      <c r="CM116" s="97" t="str">
        <f t="shared" ca="1" si="212"/>
        <v>-</v>
      </c>
      <c r="CN116" s="97" t="str">
        <f t="shared" ca="1" si="213"/>
        <v>-</v>
      </c>
      <c r="CO116" s="97" t="str">
        <f t="shared" ca="1" si="214"/>
        <v>-</v>
      </c>
      <c r="CP116" s="97" t="str">
        <f t="shared" ca="1" si="215"/>
        <v>-</v>
      </c>
      <c r="CQ116" s="97" t="str">
        <f t="shared" ca="1" si="216"/>
        <v>-</v>
      </c>
      <c r="CR116" s="97" t="str">
        <f t="shared" ca="1" si="217"/>
        <v>-</v>
      </c>
      <c r="CS116" s="97" t="str">
        <f t="shared" ca="1" si="218"/>
        <v>-</v>
      </c>
      <c r="CT116" s="97" t="str">
        <f t="shared" ca="1" si="219"/>
        <v>-</v>
      </c>
      <c r="CU116" s="97" t="str">
        <f t="shared" ca="1" si="220"/>
        <v>-</v>
      </c>
      <c r="CV116" s="97" t="str">
        <f t="shared" ca="1" si="221"/>
        <v>-</v>
      </c>
      <c r="CW116" s="97" t="str">
        <f t="shared" ca="1" si="222"/>
        <v>-</v>
      </c>
      <c r="CX116" s="97" t="str">
        <f t="shared" ca="1" si="223"/>
        <v>-</v>
      </c>
      <c r="CY116" s="97" t="str">
        <f t="shared" ca="1" si="224"/>
        <v>-</v>
      </c>
      <c r="CZ116" s="97" t="str">
        <f t="shared" ca="1" si="225"/>
        <v>-</v>
      </c>
      <c r="DA116" s="97" t="str">
        <f t="shared" ca="1" si="226"/>
        <v>-</v>
      </c>
      <c r="DB116" s="97" t="str">
        <f t="shared" ca="1" si="227"/>
        <v>-</v>
      </c>
      <c r="DC116" s="97" t="str">
        <f t="shared" ca="1" si="228"/>
        <v>-</v>
      </c>
      <c r="DD116" s="97" t="str">
        <f t="shared" ca="1" si="229"/>
        <v>-</v>
      </c>
      <c r="DE116" s="97" t="str">
        <f t="shared" ca="1" si="230"/>
        <v>-</v>
      </c>
      <c r="DF116" s="97" t="str">
        <f t="shared" ca="1" si="231"/>
        <v>-</v>
      </c>
      <c r="DG116" s="97" t="str">
        <f t="shared" ca="1" si="232"/>
        <v>-</v>
      </c>
      <c r="DH116" s="97" t="str">
        <f t="shared" ca="1" si="233"/>
        <v>-</v>
      </c>
      <c r="DI116" s="97" t="str">
        <f t="shared" ca="1" si="234"/>
        <v>-</v>
      </c>
      <c r="DJ116" s="97" t="str">
        <f t="shared" ca="1" si="235"/>
        <v>-</v>
      </c>
      <c r="DK116" s="97" t="str">
        <f t="shared" ca="1" si="236"/>
        <v>-</v>
      </c>
      <c r="DL116" s="97" t="str">
        <f t="shared" ca="1" si="237"/>
        <v>-</v>
      </c>
      <c r="DM116" s="97" t="str">
        <f t="shared" ca="1" si="238"/>
        <v>-</v>
      </c>
      <c r="DN116" s="97">
        <v>26</v>
      </c>
      <c r="DT116" s="97" t="str">
        <f t="shared" ca="1" si="239"/>
        <v>-</v>
      </c>
      <c r="DU116" s="97" t="str">
        <f t="shared" ca="1" si="240"/>
        <v>-</v>
      </c>
      <c r="DV116" s="97" t="str">
        <f t="shared" ca="1" si="241"/>
        <v>-</v>
      </c>
      <c r="DW116" s="97" t="str">
        <f t="shared" ca="1" si="242"/>
        <v>-</v>
      </c>
      <c r="DX116" s="97" t="str">
        <f t="shared" ca="1" si="243"/>
        <v>-</v>
      </c>
      <c r="DY116" s="97" t="e">
        <f t="shared" ca="1" si="179"/>
        <v>#REF!</v>
      </c>
      <c r="DZ116" s="97" t="str">
        <f t="shared" si="180"/>
        <v>Medium Retrofit</v>
      </c>
      <c r="EA116" s="97" t="e">
        <f t="shared" ca="1" si="244"/>
        <v>#REF!</v>
      </c>
      <c r="EB116" s="96">
        <v>21</v>
      </c>
      <c r="EC116" s="97">
        <f>Calculation!$W$377</f>
        <v>2</v>
      </c>
      <c r="ED116" s="97" t="str">
        <f t="shared" ca="1" si="246"/>
        <v>-</v>
      </c>
      <c r="EE116" s="97" t="str">
        <f t="shared" ca="1" si="247"/>
        <v>-</v>
      </c>
      <c r="EF116" s="97" t="str">
        <f t="shared" ca="1" si="248"/>
        <v>-</v>
      </c>
      <c r="EG116" s="97" t="str">
        <f t="shared" ca="1" si="249"/>
        <v>-</v>
      </c>
      <c r="EH116" s="97" t="str">
        <f t="shared" ca="1" si="250"/>
        <v>-</v>
      </c>
      <c r="EI116" s="97">
        <f t="shared" ca="1" si="251"/>
        <v>0</v>
      </c>
      <c r="EJ116" s="97">
        <f t="shared" ca="1" si="264"/>
        <v>0</v>
      </c>
      <c r="EK116" s="97" t="str">
        <f t="shared" ca="1" si="252"/>
        <v>00</v>
      </c>
      <c r="EL116" s="97" t="e">
        <f t="shared" ca="1" si="253"/>
        <v>#REF!</v>
      </c>
      <c r="EN116" s="97">
        <v>1.11E-5</v>
      </c>
      <c r="EP116" s="97">
        <v>111</v>
      </c>
      <c r="EQ116" s="97">
        <f t="array" aca="1" ref="EQ116" ca="1">MAX(IF($EI$6:$EI$365&lt;EQ115,$EI$6:$EI$365,""))</f>
        <v>0</v>
      </c>
      <c r="ER116" s="97">
        <f t="shared" ca="1" si="254"/>
        <v>0</v>
      </c>
      <c r="ES116" s="97" t="e">
        <f t="shared" ca="1" si="258"/>
        <v>#REF!</v>
      </c>
      <c r="ET116" s="97">
        <f t="shared" ca="1" si="255"/>
        <v>0</v>
      </c>
      <c r="EU116" s="97">
        <f t="shared" ca="1" si="256"/>
        <v>0</v>
      </c>
      <c r="EV116" s="97">
        <f t="shared" ca="1" si="181"/>
        <v>1</v>
      </c>
      <c r="EY116" s="97" t="e">
        <f ca="1">INDEX('MCA-INPUT'!$C$28:$F$42,MATCH(MCA!E116,'MCA-INPUT'!$B$28:$B$42,0),MATCH(MCA!B116,'MCA-INPUT'!$C$27:$F$27,0))</f>
        <v>#REF!</v>
      </c>
      <c r="FU116" s="109" t="e">
        <f t="shared" ca="1" si="182"/>
        <v>#REF!</v>
      </c>
      <c r="FV116" s="109" t="e">
        <f t="shared" ca="1" si="183"/>
        <v>#REF!</v>
      </c>
      <c r="FW116" s="110" t="e">
        <f t="shared" ca="1" si="268"/>
        <v>#REF!</v>
      </c>
      <c r="FX116" s="110"/>
      <c r="FY116" s="97" t="e">
        <f t="shared" ca="1" si="257"/>
        <v>#REF!</v>
      </c>
      <c r="FZ116" s="97" t="str">
        <f ca="1">IF(ISERROR(VLOOKUP(FY116,'MCA-INPUT'!$B$45:$F$54,1,FALSE)),"No","Yes")</f>
        <v>No</v>
      </c>
      <c r="GA116" s="109" t="e">
        <f ca="1"/>
        <v>#REF!</v>
      </c>
    </row>
    <row r="117" spans="1:183" x14ac:dyDescent="0.25">
      <c r="A117" s="96">
        <v>112</v>
      </c>
      <c r="B117" s="96" t="s">
        <v>2</v>
      </c>
      <c r="C117" s="106" t="e">
        <f t="shared" ca="1" si="270"/>
        <v>#REF!</v>
      </c>
      <c r="D117" s="107" t="e">
        <f t="shared" ca="1" si="270"/>
        <v>#REF!</v>
      </c>
      <c r="E117" s="96" t="e">
        <f t="shared" ca="1" si="270"/>
        <v>#REF!</v>
      </c>
      <c r="F117" s="96" t="s">
        <v>4</v>
      </c>
      <c r="G117" s="96" t="e">
        <f t="shared" ca="1" si="271"/>
        <v>#REF!</v>
      </c>
      <c r="H117" s="108" t="e">
        <f t="shared" ca="1" si="273"/>
        <v>#REF!</v>
      </c>
      <c r="I117" s="108" t="e">
        <f t="shared" ca="1" si="273"/>
        <v>#REF!</v>
      </c>
      <c r="J117" s="108" t="e">
        <f t="shared" ca="1" si="273"/>
        <v>#REF!</v>
      </c>
      <c r="K117" s="108" t="e">
        <f t="shared" ca="1" si="273"/>
        <v>#REF!</v>
      </c>
      <c r="L117" s="108" t="e">
        <f t="shared" ca="1" si="273"/>
        <v>#REF!</v>
      </c>
      <c r="M117" s="108" t="e">
        <f t="shared" ca="1" si="273"/>
        <v>#REF!</v>
      </c>
      <c r="N117" s="108" t="e">
        <f t="shared" ca="1" si="273"/>
        <v>#REF!</v>
      </c>
      <c r="O117" s="108" t="e">
        <f t="shared" ca="1" si="273"/>
        <v>#REF!</v>
      </c>
      <c r="P117" s="108" t="e">
        <f t="shared" ca="1" si="273"/>
        <v>#REF!</v>
      </c>
      <c r="Q117" s="108" t="e">
        <f t="shared" ca="1" si="273"/>
        <v>#REF!</v>
      </c>
      <c r="R117" s="108" t="e">
        <f t="shared" ca="1" si="273"/>
        <v>#REF!</v>
      </c>
      <c r="S117" s="108" t="e">
        <f t="shared" ca="1" si="273"/>
        <v>#REF!</v>
      </c>
      <c r="T117" s="108" t="e">
        <f t="shared" ca="1" si="273"/>
        <v>#REF!</v>
      </c>
      <c r="U117" s="108" t="e">
        <f t="shared" ca="1" si="273"/>
        <v>#REF!</v>
      </c>
      <c r="V117" s="108" t="e">
        <f t="shared" ca="1" si="273"/>
        <v>#REF!</v>
      </c>
      <c r="W117" s="108" t="e">
        <f t="shared" ca="1" si="273"/>
        <v>#REF!</v>
      </c>
      <c r="X117" s="108" t="e">
        <f t="shared" ca="1" si="272"/>
        <v>#REF!</v>
      </c>
      <c r="Y117" s="108" t="e">
        <f t="shared" ca="1" si="272"/>
        <v>#REF!</v>
      </c>
      <c r="Z117" s="108" t="e">
        <f t="shared" ca="1" si="272"/>
        <v>#REF!</v>
      </c>
      <c r="AA117" s="108" t="e">
        <f t="shared" ca="1" si="272"/>
        <v>#REF!</v>
      </c>
      <c r="AB117" s="108" t="e">
        <f t="shared" ca="1" si="272"/>
        <v>#REF!</v>
      </c>
      <c r="AC117" s="108" t="e">
        <f t="shared" ca="1" si="272"/>
        <v>#REF!</v>
      </c>
      <c r="AD117" s="108" t="e">
        <f t="shared" ca="1" si="272"/>
        <v>#REF!</v>
      </c>
      <c r="AE117" s="108" t="e">
        <f t="shared" ca="1" si="272"/>
        <v>#REF!</v>
      </c>
      <c r="AF117" s="108" t="e">
        <f t="shared" ca="1" si="272"/>
        <v>#REF!</v>
      </c>
      <c r="AG117" s="108" t="e">
        <f t="shared" ca="1" si="272"/>
        <v>#REF!</v>
      </c>
      <c r="AH117" s="108" t="e">
        <f t="shared" ca="1" si="272"/>
        <v>#REF!</v>
      </c>
      <c r="AI117" s="108" t="e">
        <f t="shared" ca="1" si="272"/>
        <v>#REF!</v>
      </c>
      <c r="AJ117" s="108" t="e">
        <f t="shared" ca="1" si="272"/>
        <v>#REF!</v>
      </c>
      <c r="AK117" s="108" t="e">
        <f t="shared" ca="1" si="272"/>
        <v>#REF!</v>
      </c>
      <c r="AL117" s="108" t="e">
        <f t="shared" ca="1" si="272"/>
        <v>#REF!</v>
      </c>
      <c r="AM117" s="108" t="e">
        <f t="shared" ca="1" si="275"/>
        <v>#REF!</v>
      </c>
      <c r="AN117" s="108" t="e">
        <f t="shared" ca="1" si="275"/>
        <v>#REF!</v>
      </c>
      <c r="AO117" s="108" t="e">
        <f t="shared" ca="1" si="275"/>
        <v>#REF!</v>
      </c>
      <c r="AP117" s="108" t="e">
        <f t="shared" ca="1" si="275"/>
        <v>#REF!</v>
      </c>
      <c r="AQ117" s="108" t="e">
        <f t="shared" ca="1" si="275"/>
        <v>#REF!</v>
      </c>
      <c r="AR117" s="108" t="e">
        <f t="shared" ca="1" si="275"/>
        <v>#REF!</v>
      </c>
      <c r="AS117" s="108" t="e">
        <f t="shared" ca="1" si="275"/>
        <v>#REF!</v>
      </c>
      <c r="AT117" s="108" t="e">
        <f t="shared" ca="1" si="275"/>
        <v>#REF!</v>
      </c>
      <c r="AU117" s="108" t="e">
        <f t="shared" ca="1" si="275"/>
        <v>#REF!</v>
      </c>
      <c r="AV117" s="108" t="e">
        <f t="shared" ca="1" si="275"/>
        <v>#REF!</v>
      </c>
      <c r="AW117" s="108" t="e">
        <f t="shared" ca="1" si="275"/>
        <v>#REF!</v>
      </c>
      <c r="AX117" s="108" t="e">
        <f t="shared" ca="1" si="275"/>
        <v>#REF!</v>
      </c>
      <c r="AY117" s="108" t="e">
        <f t="shared" ca="1" si="275"/>
        <v>#REF!</v>
      </c>
      <c r="AZ117" s="108" t="e">
        <f t="shared" ca="1" si="275"/>
        <v>#REF!</v>
      </c>
      <c r="BA117" s="108" t="e">
        <f t="shared" ca="1" si="275"/>
        <v>#REF!</v>
      </c>
      <c r="BB117" s="108" t="e">
        <f t="shared" ca="1" si="275"/>
        <v>#REF!</v>
      </c>
      <c r="BC117" s="108" t="e">
        <f t="shared" ca="1" si="274"/>
        <v>#REF!</v>
      </c>
      <c r="BD117" s="108" t="e">
        <f t="shared" ca="1" si="274"/>
        <v>#REF!</v>
      </c>
      <c r="BE117" s="108" t="e">
        <f t="shared" ca="1" si="274"/>
        <v>#REF!</v>
      </c>
      <c r="BF117" s="108" t="e">
        <f t="shared" ca="1" si="274"/>
        <v>#REF!</v>
      </c>
      <c r="BG117" s="108" t="e">
        <f t="shared" ca="1" si="274"/>
        <v>#REF!</v>
      </c>
      <c r="BH117" s="108" t="e">
        <f t="shared" ca="1" si="274"/>
        <v>#REF!</v>
      </c>
      <c r="BI117" s="108" t="e">
        <f t="shared" ca="1" si="274"/>
        <v>#REF!</v>
      </c>
      <c r="BL117" s="97" t="str">
        <f t="shared" ca="1" si="185"/>
        <v>-</v>
      </c>
      <c r="BM117" s="97" t="str">
        <f t="shared" ca="1" si="186"/>
        <v>-</v>
      </c>
      <c r="BN117" s="97" t="str">
        <f t="shared" ca="1" si="187"/>
        <v>-</v>
      </c>
      <c r="BO117" s="97" t="str">
        <f t="shared" ca="1" si="188"/>
        <v>-</v>
      </c>
      <c r="BP117" s="99" t="str">
        <f t="shared" ca="1" si="189"/>
        <v xml:space="preserve"> - </v>
      </c>
      <c r="BQ117" s="99" t="str">
        <f t="shared" ca="1" si="190"/>
        <v xml:space="preserve"> - </v>
      </c>
      <c r="BR117" s="97" t="str">
        <f t="shared" ca="1" si="191"/>
        <v>-</v>
      </c>
      <c r="BS117" s="97" t="str">
        <f t="shared" ca="1" si="192"/>
        <v>-</v>
      </c>
      <c r="BT117" s="97" t="str">
        <f t="shared" ca="1" si="193"/>
        <v>-</v>
      </c>
      <c r="BU117" s="97" t="str">
        <f t="shared" ca="1" si="194"/>
        <v>-</v>
      </c>
      <c r="BV117" s="97" t="str">
        <f t="shared" ca="1" si="195"/>
        <v>-</v>
      </c>
      <c r="BW117" s="97" t="str">
        <f t="shared" ca="1" si="196"/>
        <v>-</v>
      </c>
      <c r="BX117" s="99" t="str">
        <f t="shared" ca="1" si="197"/>
        <v xml:space="preserve"> - </v>
      </c>
      <c r="BY117" s="99" t="str">
        <f t="shared" ca="1" si="198"/>
        <v xml:space="preserve"> - </v>
      </c>
      <c r="BZ117" s="97" t="str">
        <f t="shared" ca="1" si="199"/>
        <v>-</v>
      </c>
      <c r="CA117" s="97" t="str">
        <f t="shared" ca="1" si="200"/>
        <v>-</v>
      </c>
      <c r="CB117" s="99" t="str">
        <f t="shared" ca="1" si="201"/>
        <v xml:space="preserve"> - </v>
      </c>
      <c r="CC117" s="99" t="str">
        <f t="shared" ca="1" si="202"/>
        <v xml:space="preserve"> - </v>
      </c>
      <c r="CD117" s="99" t="str">
        <f t="shared" ca="1" si="203"/>
        <v xml:space="preserve"> - </v>
      </c>
      <c r="CE117" s="99" t="str">
        <f t="shared" ca="1" si="204"/>
        <v xml:space="preserve"> - </v>
      </c>
      <c r="CF117" s="99" t="str">
        <f t="shared" ca="1" si="205"/>
        <v xml:space="preserve"> - </v>
      </c>
      <c r="CG117" s="99" t="str">
        <f t="shared" ca="1" si="206"/>
        <v xml:space="preserve"> - </v>
      </c>
      <c r="CH117" s="97" t="str">
        <f t="shared" ca="1" si="207"/>
        <v>-</v>
      </c>
      <c r="CI117" s="97" t="str">
        <f t="shared" ca="1" si="208"/>
        <v>-</v>
      </c>
      <c r="CJ117" s="97" t="str">
        <f t="shared" ca="1" si="209"/>
        <v>-</v>
      </c>
      <c r="CK117" s="97" t="str">
        <f t="shared" ca="1" si="210"/>
        <v>-</v>
      </c>
      <c r="CL117" s="97" t="str">
        <f t="shared" ca="1" si="211"/>
        <v>-</v>
      </c>
      <c r="CM117" s="97" t="str">
        <f t="shared" ca="1" si="212"/>
        <v>-</v>
      </c>
      <c r="CN117" s="97" t="str">
        <f t="shared" ca="1" si="213"/>
        <v>-</v>
      </c>
      <c r="CO117" s="97" t="str">
        <f t="shared" ca="1" si="214"/>
        <v>-</v>
      </c>
      <c r="CP117" s="97" t="str">
        <f t="shared" ca="1" si="215"/>
        <v>-</v>
      </c>
      <c r="CQ117" s="97" t="str">
        <f t="shared" ca="1" si="216"/>
        <v>-</v>
      </c>
      <c r="CR117" s="97" t="str">
        <f t="shared" ca="1" si="217"/>
        <v>-</v>
      </c>
      <c r="CS117" s="97" t="str">
        <f t="shared" ca="1" si="218"/>
        <v>-</v>
      </c>
      <c r="CT117" s="97" t="str">
        <f t="shared" ca="1" si="219"/>
        <v>-</v>
      </c>
      <c r="CU117" s="97" t="str">
        <f t="shared" ca="1" si="220"/>
        <v>-</v>
      </c>
      <c r="CV117" s="97" t="str">
        <f t="shared" ca="1" si="221"/>
        <v>-</v>
      </c>
      <c r="CW117" s="97" t="str">
        <f t="shared" ca="1" si="222"/>
        <v>-</v>
      </c>
      <c r="CX117" s="97" t="str">
        <f t="shared" ca="1" si="223"/>
        <v>-</v>
      </c>
      <c r="CY117" s="97" t="str">
        <f t="shared" ca="1" si="224"/>
        <v>-</v>
      </c>
      <c r="CZ117" s="97" t="str">
        <f t="shared" ca="1" si="225"/>
        <v>-</v>
      </c>
      <c r="DA117" s="97" t="str">
        <f t="shared" ca="1" si="226"/>
        <v>-</v>
      </c>
      <c r="DB117" s="97" t="str">
        <f t="shared" ca="1" si="227"/>
        <v>-</v>
      </c>
      <c r="DC117" s="97" t="str">
        <f t="shared" ca="1" si="228"/>
        <v>-</v>
      </c>
      <c r="DD117" s="97" t="str">
        <f t="shared" ca="1" si="229"/>
        <v>-</v>
      </c>
      <c r="DE117" s="97" t="str">
        <f t="shared" ca="1" si="230"/>
        <v>-</v>
      </c>
      <c r="DF117" s="97" t="str">
        <f t="shared" ca="1" si="231"/>
        <v>-</v>
      </c>
      <c r="DG117" s="97" t="str">
        <f t="shared" ca="1" si="232"/>
        <v>-</v>
      </c>
      <c r="DH117" s="97" t="str">
        <f t="shared" ca="1" si="233"/>
        <v>-</v>
      </c>
      <c r="DI117" s="97" t="str">
        <f t="shared" ca="1" si="234"/>
        <v>-</v>
      </c>
      <c r="DJ117" s="97" t="str">
        <f t="shared" ca="1" si="235"/>
        <v>-</v>
      </c>
      <c r="DK117" s="97" t="str">
        <f t="shared" ca="1" si="236"/>
        <v>-</v>
      </c>
      <c r="DL117" s="97" t="str">
        <f t="shared" ca="1" si="237"/>
        <v>-</v>
      </c>
      <c r="DM117" s="97" t="str">
        <f t="shared" ca="1" si="238"/>
        <v>-</v>
      </c>
      <c r="DN117" s="97">
        <v>27</v>
      </c>
      <c r="DT117" s="97" t="str">
        <f t="shared" ca="1" si="239"/>
        <v>-</v>
      </c>
      <c r="DU117" s="97" t="str">
        <f t="shared" ca="1" si="240"/>
        <v>-</v>
      </c>
      <c r="DV117" s="97" t="str">
        <f t="shared" ca="1" si="241"/>
        <v>-</v>
      </c>
      <c r="DW117" s="97" t="str">
        <f t="shared" ca="1" si="242"/>
        <v>-</v>
      </c>
      <c r="DX117" s="97" t="str">
        <f t="shared" ca="1" si="243"/>
        <v>-</v>
      </c>
      <c r="DY117" s="97" t="e">
        <f t="shared" ca="1" si="179"/>
        <v>#REF!</v>
      </c>
      <c r="DZ117" s="97" t="str">
        <f t="shared" si="180"/>
        <v>Medium Retrofit</v>
      </c>
      <c r="EA117" s="97" t="e">
        <f t="shared" ca="1" si="244"/>
        <v>#REF!</v>
      </c>
      <c r="EB117" s="96">
        <v>22</v>
      </c>
      <c r="EC117" s="97">
        <f>Calculation!$W$377</f>
        <v>2</v>
      </c>
      <c r="ED117" s="97" t="str">
        <f t="shared" ca="1" si="246"/>
        <v>-</v>
      </c>
      <c r="EE117" s="97" t="str">
        <f t="shared" ca="1" si="247"/>
        <v>-</v>
      </c>
      <c r="EF117" s="97" t="str">
        <f t="shared" ca="1" si="248"/>
        <v>-</v>
      </c>
      <c r="EG117" s="97" t="str">
        <f t="shared" ca="1" si="249"/>
        <v>-</v>
      </c>
      <c r="EH117" s="97" t="str">
        <f t="shared" ca="1" si="250"/>
        <v>-</v>
      </c>
      <c r="EI117" s="97">
        <f t="shared" ca="1" si="251"/>
        <v>0</v>
      </c>
      <c r="EJ117" s="97">
        <f t="shared" ca="1" si="264"/>
        <v>0</v>
      </c>
      <c r="EK117" s="97" t="str">
        <f t="shared" ca="1" si="252"/>
        <v>00</v>
      </c>
      <c r="EL117" s="97" t="e">
        <f t="shared" ca="1" si="253"/>
        <v>#REF!</v>
      </c>
      <c r="EN117" s="97">
        <v>1.1199999999999999E-5</v>
      </c>
      <c r="EP117" s="97">
        <v>112</v>
      </c>
      <c r="EQ117" s="97">
        <f t="array" aca="1" ref="EQ117" ca="1">MAX(IF($EI$6:$EI$365&lt;EQ116,$EI$6:$EI$365,""))</f>
        <v>0</v>
      </c>
      <c r="ER117" s="97">
        <f t="shared" ca="1" si="254"/>
        <v>0</v>
      </c>
      <c r="ES117" s="97" t="e">
        <f t="shared" ca="1" si="258"/>
        <v>#REF!</v>
      </c>
      <c r="ET117" s="97">
        <f t="shared" ca="1" si="255"/>
        <v>0</v>
      </c>
      <c r="EU117" s="97">
        <f t="shared" ca="1" si="256"/>
        <v>0</v>
      </c>
      <c r="EV117" s="97">
        <f t="shared" ca="1" si="181"/>
        <v>1</v>
      </c>
      <c r="EY117" s="97" t="e">
        <f ca="1">INDEX('MCA-INPUT'!$C$28:$F$42,MATCH(MCA!E117,'MCA-INPUT'!$B$28:$B$42,0),MATCH(MCA!B117,'MCA-INPUT'!$C$27:$F$27,0))</f>
        <v>#REF!</v>
      </c>
      <c r="FU117" s="109" t="e">
        <f t="shared" ca="1" si="182"/>
        <v>#REF!</v>
      </c>
      <c r="FV117" s="109" t="e">
        <f t="shared" ca="1" si="183"/>
        <v>#REF!</v>
      </c>
      <c r="FW117" s="110" t="e">
        <f t="shared" ca="1" si="268"/>
        <v>#REF!</v>
      </c>
      <c r="FX117" s="110"/>
      <c r="FY117" s="97" t="e">
        <f t="shared" ca="1" si="257"/>
        <v>#REF!</v>
      </c>
      <c r="FZ117" s="97" t="str">
        <f ca="1">IF(ISERROR(VLOOKUP(FY117,'MCA-INPUT'!$B$45:$F$54,1,FALSE)),"No","Yes")</f>
        <v>No</v>
      </c>
      <c r="GA117" s="109" t="e">
        <f ca="1"/>
        <v>#REF!</v>
      </c>
    </row>
    <row r="118" spans="1:183" x14ac:dyDescent="0.25">
      <c r="A118" s="96">
        <v>113</v>
      </c>
      <c r="B118" s="96" t="s">
        <v>2</v>
      </c>
      <c r="C118" s="106" t="e">
        <f t="shared" ca="1" si="270"/>
        <v>#REF!</v>
      </c>
      <c r="D118" s="107" t="e">
        <f t="shared" ca="1" si="270"/>
        <v>#REF!</v>
      </c>
      <c r="E118" s="96" t="e">
        <f t="shared" ca="1" si="270"/>
        <v>#REF!</v>
      </c>
      <c r="F118" s="96" t="s">
        <v>4</v>
      </c>
      <c r="G118" s="96" t="e">
        <f t="shared" ca="1" si="271"/>
        <v>#REF!</v>
      </c>
      <c r="H118" s="108" t="e">
        <f t="shared" ca="1" si="273"/>
        <v>#REF!</v>
      </c>
      <c r="I118" s="108" t="e">
        <f t="shared" ca="1" si="273"/>
        <v>#REF!</v>
      </c>
      <c r="J118" s="108" t="e">
        <f t="shared" ca="1" si="273"/>
        <v>#REF!</v>
      </c>
      <c r="K118" s="108" t="e">
        <f t="shared" ca="1" si="273"/>
        <v>#REF!</v>
      </c>
      <c r="L118" s="108" t="e">
        <f t="shared" ca="1" si="273"/>
        <v>#REF!</v>
      </c>
      <c r="M118" s="108" t="e">
        <f t="shared" ca="1" si="273"/>
        <v>#REF!</v>
      </c>
      <c r="N118" s="108" t="e">
        <f t="shared" ca="1" si="273"/>
        <v>#REF!</v>
      </c>
      <c r="O118" s="108" t="e">
        <f t="shared" ca="1" si="273"/>
        <v>#REF!</v>
      </c>
      <c r="P118" s="108" t="e">
        <f t="shared" ca="1" si="273"/>
        <v>#REF!</v>
      </c>
      <c r="Q118" s="108" t="e">
        <f t="shared" ca="1" si="273"/>
        <v>#REF!</v>
      </c>
      <c r="R118" s="108" t="e">
        <f t="shared" ca="1" si="273"/>
        <v>#REF!</v>
      </c>
      <c r="S118" s="108" t="e">
        <f t="shared" ca="1" si="273"/>
        <v>#REF!</v>
      </c>
      <c r="T118" s="108" t="e">
        <f t="shared" ca="1" si="273"/>
        <v>#REF!</v>
      </c>
      <c r="U118" s="108" t="e">
        <f t="shared" ca="1" si="273"/>
        <v>#REF!</v>
      </c>
      <c r="V118" s="108" t="e">
        <f t="shared" ca="1" si="273"/>
        <v>#REF!</v>
      </c>
      <c r="W118" s="108" t="e">
        <f t="shared" ca="1" si="273"/>
        <v>#REF!</v>
      </c>
      <c r="X118" s="108" t="e">
        <f t="shared" ca="1" si="272"/>
        <v>#REF!</v>
      </c>
      <c r="Y118" s="108" t="e">
        <f t="shared" ca="1" si="272"/>
        <v>#REF!</v>
      </c>
      <c r="Z118" s="108" t="e">
        <f t="shared" ca="1" si="272"/>
        <v>#REF!</v>
      </c>
      <c r="AA118" s="108" t="e">
        <f t="shared" ca="1" si="272"/>
        <v>#REF!</v>
      </c>
      <c r="AB118" s="108" t="e">
        <f t="shared" ca="1" si="272"/>
        <v>#REF!</v>
      </c>
      <c r="AC118" s="108" t="e">
        <f t="shared" ca="1" si="272"/>
        <v>#REF!</v>
      </c>
      <c r="AD118" s="108" t="e">
        <f t="shared" ca="1" si="272"/>
        <v>#REF!</v>
      </c>
      <c r="AE118" s="108" t="e">
        <f t="shared" ca="1" si="272"/>
        <v>#REF!</v>
      </c>
      <c r="AF118" s="108" t="e">
        <f t="shared" ca="1" si="272"/>
        <v>#REF!</v>
      </c>
      <c r="AG118" s="108" t="e">
        <f t="shared" ca="1" si="272"/>
        <v>#REF!</v>
      </c>
      <c r="AH118" s="108" t="e">
        <f t="shared" ca="1" si="272"/>
        <v>#REF!</v>
      </c>
      <c r="AI118" s="108" t="e">
        <f t="shared" ca="1" si="272"/>
        <v>#REF!</v>
      </c>
      <c r="AJ118" s="108" t="e">
        <f t="shared" ca="1" si="272"/>
        <v>#REF!</v>
      </c>
      <c r="AK118" s="108" t="e">
        <f t="shared" ca="1" si="272"/>
        <v>#REF!</v>
      </c>
      <c r="AL118" s="108" t="e">
        <f t="shared" ca="1" si="272"/>
        <v>#REF!</v>
      </c>
      <c r="AM118" s="108" t="e">
        <f t="shared" ca="1" si="275"/>
        <v>#REF!</v>
      </c>
      <c r="AN118" s="108" t="e">
        <f t="shared" ca="1" si="275"/>
        <v>#REF!</v>
      </c>
      <c r="AO118" s="108" t="e">
        <f t="shared" ca="1" si="275"/>
        <v>#REF!</v>
      </c>
      <c r="AP118" s="108" t="e">
        <f t="shared" ca="1" si="275"/>
        <v>#REF!</v>
      </c>
      <c r="AQ118" s="108" t="e">
        <f t="shared" ca="1" si="275"/>
        <v>#REF!</v>
      </c>
      <c r="AR118" s="108" t="e">
        <f t="shared" ca="1" si="275"/>
        <v>#REF!</v>
      </c>
      <c r="AS118" s="108" t="e">
        <f t="shared" ca="1" si="275"/>
        <v>#REF!</v>
      </c>
      <c r="AT118" s="108" t="e">
        <f t="shared" ca="1" si="275"/>
        <v>#REF!</v>
      </c>
      <c r="AU118" s="108" t="e">
        <f t="shared" ca="1" si="275"/>
        <v>#REF!</v>
      </c>
      <c r="AV118" s="108" t="e">
        <f t="shared" ca="1" si="275"/>
        <v>#REF!</v>
      </c>
      <c r="AW118" s="108" t="e">
        <f t="shared" ca="1" si="275"/>
        <v>#REF!</v>
      </c>
      <c r="AX118" s="108" t="e">
        <f t="shared" ca="1" si="275"/>
        <v>#REF!</v>
      </c>
      <c r="AY118" s="108" t="e">
        <f t="shared" ca="1" si="275"/>
        <v>#REF!</v>
      </c>
      <c r="AZ118" s="108" t="e">
        <f t="shared" ca="1" si="275"/>
        <v>#REF!</v>
      </c>
      <c r="BA118" s="108" t="e">
        <f t="shared" ca="1" si="275"/>
        <v>#REF!</v>
      </c>
      <c r="BB118" s="108" t="e">
        <f t="shared" ca="1" si="275"/>
        <v>#REF!</v>
      </c>
      <c r="BC118" s="108" t="e">
        <f t="shared" ca="1" si="274"/>
        <v>#REF!</v>
      </c>
      <c r="BD118" s="108" t="e">
        <f t="shared" ca="1" si="274"/>
        <v>#REF!</v>
      </c>
      <c r="BE118" s="108" t="e">
        <f t="shared" ca="1" si="274"/>
        <v>#REF!</v>
      </c>
      <c r="BF118" s="108" t="e">
        <f t="shared" ca="1" si="274"/>
        <v>#REF!</v>
      </c>
      <c r="BG118" s="108" t="e">
        <f t="shared" ca="1" si="274"/>
        <v>#REF!</v>
      </c>
      <c r="BH118" s="108" t="e">
        <f t="shared" ca="1" si="274"/>
        <v>#REF!</v>
      </c>
      <c r="BI118" s="108" t="e">
        <f t="shared" ca="1" si="274"/>
        <v>#REF!</v>
      </c>
      <c r="BL118" s="97" t="str">
        <f t="shared" ca="1" si="185"/>
        <v>-</v>
      </c>
      <c r="BM118" s="97" t="str">
        <f t="shared" ca="1" si="186"/>
        <v>-</v>
      </c>
      <c r="BN118" s="97" t="str">
        <f t="shared" ca="1" si="187"/>
        <v>-</v>
      </c>
      <c r="BO118" s="97" t="str">
        <f t="shared" ca="1" si="188"/>
        <v>-</v>
      </c>
      <c r="BP118" s="99" t="str">
        <f t="shared" ca="1" si="189"/>
        <v xml:space="preserve"> - </v>
      </c>
      <c r="BQ118" s="99" t="str">
        <f t="shared" ca="1" si="190"/>
        <v xml:space="preserve"> - </v>
      </c>
      <c r="BR118" s="97" t="str">
        <f t="shared" ca="1" si="191"/>
        <v>-</v>
      </c>
      <c r="BS118" s="97" t="str">
        <f t="shared" ca="1" si="192"/>
        <v>-</v>
      </c>
      <c r="BT118" s="97" t="str">
        <f t="shared" ca="1" si="193"/>
        <v>-</v>
      </c>
      <c r="BU118" s="97" t="str">
        <f t="shared" ca="1" si="194"/>
        <v>-</v>
      </c>
      <c r="BV118" s="97" t="str">
        <f t="shared" ca="1" si="195"/>
        <v>-</v>
      </c>
      <c r="BW118" s="97" t="str">
        <f t="shared" ca="1" si="196"/>
        <v>-</v>
      </c>
      <c r="BX118" s="99" t="str">
        <f t="shared" ca="1" si="197"/>
        <v xml:space="preserve"> - </v>
      </c>
      <c r="BY118" s="99" t="str">
        <f t="shared" ca="1" si="198"/>
        <v xml:space="preserve"> - </v>
      </c>
      <c r="BZ118" s="97" t="str">
        <f t="shared" ca="1" si="199"/>
        <v>-</v>
      </c>
      <c r="CA118" s="97" t="str">
        <f t="shared" ca="1" si="200"/>
        <v>-</v>
      </c>
      <c r="CB118" s="99" t="str">
        <f t="shared" ca="1" si="201"/>
        <v xml:space="preserve"> - </v>
      </c>
      <c r="CC118" s="99" t="str">
        <f t="shared" ca="1" si="202"/>
        <v xml:space="preserve"> - </v>
      </c>
      <c r="CD118" s="99" t="str">
        <f t="shared" ca="1" si="203"/>
        <v xml:space="preserve"> - </v>
      </c>
      <c r="CE118" s="99" t="str">
        <f t="shared" ca="1" si="204"/>
        <v xml:space="preserve"> - </v>
      </c>
      <c r="CF118" s="99" t="str">
        <f t="shared" ca="1" si="205"/>
        <v xml:space="preserve"> - </v>
      </c>
      <c r="CG118" s="99" t="str">
        <f t="shared" ca="1" si="206"/>
        <v xml:space="preserve"> - </v>
      </c>
      <c r="CH118" s="97" t="str">
        <f t="shared" ca="1" si="207"/>
        <v>-</v>
      </c>
      <c r="CI118" s="97" t="str">
        <f t="shared" ca="1" si="208"/>
        <v>-</v>
      </c>
      <c r="CJ118" s="97" t="str">
        <f t="shared" ca="1" si="209"/>
        <v>-</v>
      </c>
      <c r="CK118" s="97" t="str">
        <f t="shared" ca="1" si="210"/>
        <v>-</v>
      </c>
      <c r="CL118" s="97" t="str">
        <f t="shared" ca="1" si="211"/>
        <v>-</v>
      </c>
      <c r="CM118" s="97" t="str">
        <f t="shared" ca="1" si="212"/>
        <v>-</v>
      </c>
      <c r="CN118" s="97" t="str">
        <f t="shared" ca="1" si="213"/>
        <v>-</v>
      </c>
      <c r="CO118" s="97" t="str">
        <f t="shared" ca="1" si="214"/>
        <v>-</v>
      </c>
      <c r="CP118" s="97" t="str">
        <f t="shared" ca="1" si="215"/>
        <v>-</v>
      </c>
      <c r="CQ118" s="97" t="str">
        <f t="shared" ca="1" si="216"/>
        <v>-</v>
      </c>
      <c r="CR118" s="97" t="str">
        <f t="shared" ca="1" si="217"/>
        <v>-</v>
      </c>
      <c r="CS118" s="97" t="str">
        <f t="shared" ca="1" si="218"/>
        <v>-</v>
      </c>
      <c r="CT118" s="97" t="str">
        <f t="shared" ca="1" si="219"/>
        <v>-</v>
      </c>
      <c r="CU118" s="97" t="str">
        <f t="shared" ca="1" si="220"/>
        <v>-</v>
      </c>
      <c r="CV118" s="97" t="str">
        <f t="shared" ca="1" si="221"/>
        <v>-</v>
      </c>
      <c r="CW118" s="97" t="str">
        <f t="shared" ca="1" si="222"/>
        <v>-</v>
      </c>
      <c r="CX118" s="97" t="str">
        <f t="shared" ca="1" si="223"/>
        <v>-</v>
      </c>
      <c r="CY118" s="97" t="str">
        <f t="shared" ca="1" si="224"/>
        <v>-</v>
      </c>
      <c r="CZ118" s="97" t="str">
        <f t="shared" ca="1" si="225"/>
        <v>-</v>
      </c>
      <c r="DA118" s="97" t="str">
        <f t="shared" ca="1" si="226"/>
        <v>-</v>
      </c>
      <c r="DB118" s="97" t="str">
        <f t="shared" ca="1" si="227"/>
        <v>-</v>
      </c>
      <c r="DC118" s="97" t="str">
        <f t="shared" ca="1" si="228"/>
        <v>-</v>
      </c>
      <c r="DD118" s="97" t="str">
        <f t="shared" ca="1" si="229"/>
        <v>-</v>
      </c>
      <c r="DE118" s="97" t="str">
        <f t="shared" ca="1" si="230"/>
        <v>-</v>
      </c>
      <c r="DF118" s="97" t="str">
        <f t="shared" ca="1" si="231"/>
        <v>-</v>
      </c>
      <c r="DG118" s="97" t="str">
        <f t="shared" ca="1" si="232"/>
        <v>-</v>
      </c>
      <c r="DH118" s="97" t="str">
        <f t="shared" ca="1" si="233"/>
        <v>-</v>
      </c>
      <c r="DI118" s="97" t="str">
        <f t="shared" ca="1" si="234"/>
        <v>-</v>
      </c>
      <c r="DJ118" s="97" t="str">
        <f t="shared" ca="1" si="235"/>
        <v>-</v>
      </c>
      <c r="DK118" s="97" t="str">
        <f t="shared" ca="1" si="236"/>
        <v>-</v>
      </c>
      <c r="DL118" s="97" t="str">
        <f t="shared" ca="1" si="237"/>
        <v>-</v>
      </c>
      <c r="DM118" s="97" t="str">
        <f t="shared" ca="1" si="238"/>
        <v>-</v>
      </c>
      <c r="DN118" s="97">
        <v>28</v>
      </c>
      <c r="DT118" s="97" t="str">
        <f t="shared" ca="1" si="239"/>
        <v>-</v>
      </c>
      <c r="DU118" s="97" t="str">
        <f t="shared" ca="1" si="240"/>
        <v>-</v>
      </c>
      <c r="DV118" s="97" t="str">
        <f t="shared" ca="1" si="241"/>
        <v>-</v>
      </c>
      <c r="DW118" s="97" t="str">
        <f t="shared" ca="1" si="242"/>
        <v>-</v>
      </c>
      <c r="DX118" s="97" t="str">
        <f t="shared" ca="1" si="243"/>
        <v>-</v>
      </c>
      <c r="DY118" s="97" t="e">
        <f t="shared" ca="1" si="179"/>
        <v>#REF!</v>
      </c>
      <c r="DZ118" s="97" t="str">
        <f t="shared" si="180"/>
        <v>Medium Retrofit</v>
      </c>
      <c r="EA118" s="97" t="e">
        <f t="shared" ca="1" si="244"/>
        <v>#REF!</v>
      </c>
      <c r="EB118" s="96">
        <v>23</v>
      </c>
      <c r="EC118" s="97">
        <f>Calculation!$W$377</f>
        <v>2</v>
      </c>
      <c r="ED118" s="97" t="str">
        <f t="shared" ca="1" si="246"/>
        <v>-</v>
      </c>
      <c r="EE118" s="97" t="str">
        <f t="shared" ca="1" si="247"/>
        <v>-</v>
      </c>
      <c r="EF118" s="97" t="str">
        <f t="shared" ca="1" si="248"/>
        <v>-</v>
      </c>
      <c r="EG118" s="97" t="str">
        <f t="shared" ca="1" si="249"/>
        <v>-</v>
      </c>
      <c r="EH118" s="97" t="str">
        <f t="shared" ca="1" si="250"/>
        <v>-</v>
      </c>
      <c r="EI118" s="97">
        <f t="shared" ca="1" si="251"/>
        <v>0</v>
      </c>
      <c r="EJ118" s="97">
        <f t="shared" ca="1" si="264"/>
        <v>0</v>
      </c>
      <c r="EK118" s="97" t="str">
        <f t="shared" ca="1" si="252"/>
        <v>00</v>
      </c>
      <c r="EL118" s="97" t="e">
        <f t="shared" ca="1" si="253"/>
        <v>#REF!</v>
      </c>
      <c r="EN118" s="97">
        <v>1.13E-5</v>
      </c>
      <c r="EP118" s="97">
        <v>113</v>
      </c>
      <c r="EQ118" s="97">
        <f t="array" aca="1" ref="EQ118" ca="1">MAX(IF($EI$6:$EI$365&lt;EQ117,$EI$6:$EI$365,""))</f>
        <v>0</v>
      </c>
      <c r="ER118" s="97">
        <f t="shared" ca="1" si="254"/>
        <v>0</v>
      </c>
      <c r="ES118" s="97" t="e">
        <f t="shared" ca="1" si="258"/>
        <v>#REF!</v>
      </c>
      <c r="ET118" s="97">
        <f t="shared" ca="1" si="255"/>
        <v>0</v>
      </c>
      <c r="EU118" s="97">
        <f t="shared" ca="1" si="256"/>
        <v>0</v>
      </c>
      <c r="EV118" s="97">
        <f t="shared" ca="1" si="181"/>
        <v>1</v>
      </c>
      <c r="EY118" s="97" t="e">
        <f ca="1">INDEX('MCA-INPUT'!$C$28:$F$42,MATCH(MCA!E118,'MCA-INPUT'!$B$28:$B$42,0),MATCH(MCA!B118,'MCA-INPUT'!$C$27:$F$27,0))</f>
        <v>#REF!</v>
      </c>
      <c r="FU118" s="109" t="e">
        <f t="shared" ca="1" si="182"/>
        <v>#REF!</v>
      </c>
      <c r="FV118" s="109" t="e">
        <f t="shared" ca="1" si="183"/>
        <v>#REF!</v>
      </c>
      <c r="FW118" s="110" t="e">
        <f t="shared" ca="1" si="268"/>
        <v>#REF!</v>
      </c>
      <c r="FX118" s="110"/>
      <c r="FY118" s="97" t="e">
        <f t="shared" ca="1" si="257"/>
        <v>#REF!</v>
      </c>
      <c r="FZ118" s="97" t="str">
        <f ca="1">IF(ISERROR(VLOOKUP(FY118,'MCA-INPUT'!$B$45:$F$54,1,FALSE)),"No","Yes")</f>
        <v>No</v>
      </c>
      <c r="GA118" s="109" t="e">
        <f ca="1"/>
        <v>#REF!</v>
      </c>
    </row>
    <row r="119" spans="1:183" x14ac:dyDescent="0.25">
      <c r="A119" s="96">
        <v>114</v>
      </c>
      <c r="B119" s="96" t="s">
        <v>2</v>
      </c>
      <c r="C119" s="106" t="e">
        <f t="shared" ca="1" si="270"/>
        <v>#REF!</v>
      </c>
      <c r="D119" s="107" t="e">
        <f t="shared" ca="1" si="270"/>
        <v>#REF!</v>
      </c>
      <c r="E119" s="96" t="e">
        <f t="shared" ca="1" si="270"/>
        <v>#REF!</v>
      </c>
      <c r="F119" s="96" t="s">
        <v>4</v>
      </c>
      <c r="G119" s="96" t="e">
        <f t="shared" ca="1" si="271"/>
        <v>#REF!</v>
      </c>
      <c r="H119" s="108" t="e">
        <f t="shared" ca="1" si="273"/>
        <v>#REF!</v>
      </c>
      <c r="I119" s="108" t="e">
        <f t="shared" ca="1" si="273"/>
        <v>#REF!</v>
      </c>
      <c r="J119" s="108" t="e">
        <f t="shared" ca="1" si="273"/>
        <v>#REF!</v>
      </c>
      <c r="K119" s="108" t="e">
        <f t="shared" ca="1" si="273"/>
        <v>#REF!</v>
      </c>
      <c r="L119" s="108" t="e">
        <f t="shared" ca="1" si="273"/>
        <v>#REF!</v>
      </c>
      <c r="M119" s="108" t="e">
        <f t="shared" ca="1" si="273"/>
        <v>#REF!</v>
      </c>
      <c r="N119" s="108" t="e">
        <f t="shared" ca="1" si="273"/>
        <v>#REF!</v>
      </c>
      <c r="O119" s="108" t="e">
        <f t="shared" ca="1" si="273"/>
        <v>#REF!</v>
      </c>
      <c r="P119" s="108" t="e">
        <f t="shared" ca="1" si="273"/>
        <v>#REF!</v>
      </c>
      <c r="Q119" s="108" t="e">
        <f t="shared" ca="1" si="273"/>
        <v>#REF!</v>
      </c>
      <c r="R119" s="108" t="e">
        <f t="shared" ca="1" si="273"/>
        <v>#REF!</v>
      </c>
      <c r="S119" s="108" t="e">
        <f t="shared" ca="1" si="273"/>
        <v>#REF!</v>
      </c>
      <c r="T119" s="108" t="e">
        <f t="shared" ca="1" si="273"/>
        <v>#REF!</v>
      </c>
      <c r="U119" s="108" t="e">
        <f t="shared" ca="1" si="273"/>
        <v>#REF!</v>
      </c>
      <c r="V119" s="108" t="e">
        <f t="shared" ca="1" si="273"/>
        <v>#REF!</v>
      </c>
      <c r="W119" s="108" t="e">
        <f t="shared" ca="1" si="273"/>
        <v>#REF!</v>
      </c>
      <c r="X119" s="108" t="e">
        <f t="shared" ca="1" si="272"/>
        <v>#REF!</v>
      </c>
      <c r="Y119" s="108" t="e">
        <f t="shared" ca="1" si="272"/>
        <v>#REF!</v>
      </c>
      <c r="Z119" s="108" t="e">
        <f t="shared" ca="1" si="272"/>
        <v>#REF!</v>
      </c>
      <c r="AA119" s="108" t="e">
        <f t="shared" ca="1" si="272"/>
        <v>#REF!</v>
      </c>
      <c r="AB119" s="108" t="e">
        <f t="shared" ca="1" si="272"/>
        <v>#REF!</v>
      </c>
      <c r="AC119" s="108" t="e">
        <f t="shared" ca="1" si="272"/>
        <v>#REF!</v>
      </c>
      <c r="AD119" s="108" t="e">
        <f t="shared" ca="1" si="272"/>
        <v>#REF!</v>
      </c>
      <c r="AE119" s="108" t="e">
        <f t="shared" ca="1" si="272"/>
        <v>#REF!</v>
      </c>
      <c r="AF119" s="108" t="e">
        <f t="shared" ca="1" si="272"/>
        <v>#REF!</v>
      </c>
      <c r="AG119" s="108" t="e">
        <f t="shared" ca="1" si="272"/>
        <v>#REF!</v>
      </c>
      <c r="AH119" s="108" t="e">
        <f t="shared" ca="1" si="272"/>
        <v>#REF!</v>
      </c>
      <c r="AI119" s="108" t="e">
        <f t="shared" ca="1" si="272"/>
        <v>#REF!</v>
      </c>
      <c r="AJ119" s="108" t="e">
        <f t="shared" ca="1" si="272"/>
        <v>#REF!</v>
      </c>
      <c r="AK119" s="108" t="e">
        <f t="shared" ca="1" si="272"/>
        <v>#REF!</v>
      </c>
      <c r="AL119" s="108" t="e">
        <f t="shared" ca="1" si="272"/>
        <v>#REF!</v>
      </c>
      <c r="AM119" s="108" t="e">
        <f t="shared" ca="1" si="275"/>
        <v>#REF!</v>
      </c>
      <c r="AN119" s="108" t="e">
        <f t="shared" ca="1" si="275"/>
        <v>#REF!</v>
      </c>
      <c r="AO119" s="108" t="e">
        <f t="shared" ca="1" si="275"/>
        <v>#REF!</v>
      </c>
      <c r="AP119" s="108" t="e">
        <f t="shared" ca="1" si="275"/>
        <v>#REF!</v>
      </c>
      <c r="AQ119" s="108" t="e">
        <f t="shared" ca="1" si="275"/>
        <v>#REF!</v>
      </c>
      <c r="AR119" s="108" t="e">
        <f t="shared" ca="1" si="275"/>
        <v>#REF!</v>
      </c>
      <c r="AS119" s="108" t="e">
        <f t="shared" ca="1" si="275"/>
        <v>#REF!</v>
      </c>
      <c r="AT119" s="108" t="e">
        <f t="shared" ca="1" si="275"/>
        <v>#REF!</v>
      </c>
      <c r="AU119" s="108" t="e">
        <f t="shared" ca="1" si="275"/>
        <v>#REF!</v>
      </c>
      <c r="AV119" s="108" t="e">
        <f t="shared" ca="1" si="275"/>
        <v>#REF!</v>
      </c>
      <c r="AW119" s="108" t="e">
        <f t="shared" ca="1" si="275"/>
        <v>#REF!</v>
      </c>
      <c r="AX119" s="108" t="e">
        <f t="shared" ca="1" si="275"/>
        <v>#REF!</v>
      </c>
      <c r="AY119" s="108" t="e">
        <f t="shared" ca="1" si="275"/>
        <v>#REF!</v>
      </c>
      <c r="AZ119" s="108" t="e">
        <f t="shared" ca="1" si="275"/>
        <v>#REF!</v>
      </c>
      <c r="BA119" s="108" t="e">
        <f t="shared" ca="1" si="275"/>
        <v>#REF!</v>
      </c>
      <c r="BB119" s="108" t="e">
        <f t="shared" ca="1" si="275"/>
        <v>#REF!</v>
      </c>
      <c r="BC119" s="108" t="e">
        <f t="shared" ca="1" si="274"/>
        <v>#REF!</v>
      </c>
      <c r="BD119" s="108" t="e">
        <f t="shared" ca="1" si="274"/>
        <v>#REF!</v>
      </c>
      <c r="BE119" s="108" t="e">
        <f t="shared" ca="1" si="274"/>
        <v>#REF!</v>
      </c>
      <c r="BF119" s="108" t="e">
        <f t="shared" ca="1" si="274"/>
        <v>#REF!</v>
      </c>
      <c r="BG119" s="108" t="e">
        <f t="shared" ca="1" si="274"/>
        <v>#REF!</v>
      </c>
      <c r="BH119" s="108" t="e">
        <f t="shared" ca="1" si="274"/>
        <v>#REF!</v>
      </c>
      <c r="BI119" s="108" t="e">
        <f t="shared" ca="1" si="274"/>
        <v>#REF!</v>
      </c>
      <c r="BL119" s="97" t="str">
        <f t="shared" ca="1" si="185"/>
        <v>-</v>
      </c>
      <c r="BM119" s="97" t="str">
        <f t="shared" ca="1" si="186"/>
        <v>-</v>
      </c>
      <c r="BN119" s="97" t="str">
        <f t="shared" ca="1" si="187"/>
        <v>-</v>
      </c>
      <c r="BO119" s="97" t="str">
        <f t="shared" ca="1" si="188"/>
        <v>-</v>
      </c>
      <c r="BP119" s="99" t="str">
        <f t="shared" ca="1" si="189"/>
        <v xml:space="preserve"> - </v>
      </c>
      <c r="BQ119" s="99" t="str">
        <f t="shared" ca="1" si="190"/>
        <v xml:space="preserve"> - </v>
      </c>
      <c r="BR119" s="97" t="str">
        <f t="shared" ca="1" si="191"/>
        <v>-</v>
      </c>
      <c r="BS119" s="97" t="str">
        <f t="shared" ca="1" si="192"/>
        <v>-</v>
      </c>
      <c r="BT119" s="97" t="str">
        <f t="shared" ca="1" si="193"/>
        <v>-</v>
      </c>
      <c r="BU119" s="97" t="str">
        <f t="shared" ca="1" si="194"/>
        <v>-</v>
      </c>
      <c r="BV119" s="97" t="str">
        <f t="shared" ca="1" si="195"/>
        <v>-</v>
      </c>
      <c r="BW119" s="97" t="str">
        <f t="shared" ca="1" si="196"/>
        <v>-</v>
      </c>
      <c r="BX119" s="99" t="str">
        <f t="shared" ca="1" si="197"/>
        <v xml:space="preserve"> - </v>
      </c>
      <c r="BY119" s="99" t="str">
        <f t="shared" ca="1" si="198"/>
        <v xml:space="preserve"> - </v>
      </c>
      <c r="BZ119" s="97" t="str">
        <f t="shared" ca="1" si="199"/>
        <v>-</v>
      </c>
      <c r="CA119" s="97" t="str">
        <f t="shared" ca="1" si="200"/>
        <v>-</v>
      </c>
      <c r="CB119" s="99" t="str">
        <f t="shared" ca="1" si="201"/>
        <v xml:space="preserve"> - </v>
      </c>
      <c r="CC119" s="99" t="str">
        <f t="shared" ca="1" si="202"/>
        <v xml:space="preserve"> - </v>
      </c>
      <c r="CD119" s="99" t="str">
        <f t="shared" ca="1" si="203"/>
        <v xml:space="preserve"> - </v>
      </c>
      <c r="CE119" s="99" t="str">
        <f t="shared" ca="1" si="204"/>
        <v xml:space="preserve"> - </v>
      </c>
      <c r="CF119" s="99" t="str">
        <f t="shared" ca="1" si="205"/>
        <v xml:space="preserve"> - </v>
      </c>
      <c r="CG119" s="99" t="str">
        <f t="shared" ca="1" si="206"/>
        <v xml:space="preserve"> - </v>
      </c>
      <c r="CH119" s="97" t="str">
        <f t="shared" ca="1" si="207"/>
        <v>-</v>
      </c>
      <c r="CI119" s="97" t="str">
        <f t="shared" ca="1" si="208"/>
        <v>-</v>
      </c>
      <c r="CJ119" s="97" t="str">
        <f t="shared" ca="1" si="209"/>
        <v>-</v>
      </c>
      <c r="CK119" s="97" t="str">
        <f t="shared" ca="1" si="210"/>
        <v>-</v>
      </c>
      <c r="CL119" s="97" t="str">
        <f t="shared" ca="1" si="211"/>
        <v>-</v>
      </c>
      <c r="CM119" s="97" t="str">
        <f t="shared" ca="1" si="212"/>
        <v>-</v>
      </c>
      <c r="CN119" s="97" t="str">
        <f t="shared" ca="1" si="213"/>
        <v>-</v>
      </c>
      <c r="CO119" s="97" t="str">
        <f t="shared" ca="1" si="214"/>
        <v>-</v>
      </c>
      <c r="CP119" s="97" t="str">
        <f t="shared" ca="1" si="215"/>
        <v>-</v>
      </c>
      <c r="CQ119" s="97" t="str">
        <f t="shared" ca="1" si="216"/>
        <v>-</v>
      </c>
      <c r="CR119" s="97" t="str">
        <f t="shared" ca="1" si="217"/>
        <v>-</v>
      </c>
      <c r="CS119" s="97" t="str">
        <f t="shared" ca="1" si="218"/>
        <v>-</v>
      </c>
      <c r="CT119" s="97" t="str">
        <f t="shared" ca="1" si="219"/>
        <v>-</v>
      </c>
      <c r="CU119" s="97" t="str">
        <f t="shared" ca="1" si="220"/>
        <v>-</v>
      </c>
      <c r="CV119" s="97" t="str">
        <f t="shared" ca="1" si="221"/>
        <v>-</v>
      </c>
      <c r="CW119" s="97" t="str">
        <f t="shared" ca="1" si="222"/>
        <v>-</v>
      </c>
      <c r="CX119" s="97" t="str">
        <f t="shared" ca="1" si="223"/>
        <v>-</v>
      </c>
      <c r="CY119" s="97" t="str">
        <f t="shared" ca="1" si="224"/>
        <v>-</v>
      </c>
      <c r="CZ119" s="97" t="str">
        <f t="shared" ca="1" si="225"/>
        <v>-</v>
      </c>
      <c r="DA119" s="97" t="str">
        <f t="shared" ca="1" si="226"/>
        <v>-</v>
      </c>
      <c r="DB119" s="97" t="str">
        <f t="shared" ca="1" si="227"/>
        <v>-</v>
      </c>
      <c r="DC119" s="97" t="str">
        <f t="shared" ca="1" si="228"/>
        <v>-</v>
      </c>
      <c r="DD119" s="97" t="str">
        <f t="shared" ca="1" si="229"/>
        <v>-</v>
      </c>
      <c r="DE119" s="97" t="str">
        <f t="shared" ca="1" si="230"/>
        <v>-</v>
      </c>
      <c r="DF119" s="97" t="str">
        <f t="shared" ca="1" si="231"/>
        <v>-</v>
      </c>
      <c r="DG119" s="97" t="str">
        <f t="shared" ca="1" si="232"/>
        <v>-</v>
      </c>
      <c r="DH119" s="97" t="str">
        <f t="shared" ca="1" si="233"/>
        <v>-</v>
      </c>
      <c r="DI119" s="97" t="str">
        <f t="shared" ca="1" si="234"/>
        <v>-</v>
      </c>
      <c r="DJ119" s="97" t="str">
        <f t="shared" ca="1" si="235"/>
        <v>-</v>
      </c>
      <c r="DK119" s="97" t="str">
        <f t="shared" ca="1" si="236"/>
        <v>-</v>
      </c>
      <c r="DL119" s="97" t="str">
        <f t="shared" ca="1" si="237"/>
        <v>-</v>
      </c>
      <c r="DM119" s="97" t="str">
        <f t="shared" ca="1" si="238"/>
        <v>-</v>
      </c>
      <c r="DN119" s="97">
        <v>29</v>
      </c>
      <c r="DT119" s="97" t="str">
        <f t="shared" ca="1" si="239"/>
        <v>-</v>
      </c>
      <c r="DU119" s="97" t="str">
        <f t="shared" ca="1" si="240"/>
        <v>-</v>
      </c>
      <c r="DV119" s="97" t="str">
        <f t="shared" ca="1" si="241"/>
        <v>-</v>
      </c>
      <c r="DW119" s="97" t="str">
        <f t="shared" ca="1" si="242"/>
        <v>-</v>
      </c>
      <c r="DX119" s="97" t="str">
        <f t="shared" ca="1" si="243"/>
        <v>-</v>
      </c>
      <c r="DY119" s="97" t="e">
        <f t="shared" ca="1" si="179"/>
        <v>#REF!</v>
      </c>
      <c r="DZ119" s="97" t="str">
        <f t="shared" si="180"/>
        <v>Medium Retrofit</v>
      </c>
      <c r="EA119" s="97" t="e">
        <f t="shared" ca="1" si="244"/>
        <v>#REF!</v>
      </c>
      <c r="EB119" s="96">
        <v>24</v>
      </c>
      <c r="EC119" s="97">
        <f>Calculation!$W$377</f>
        <v>2</v>
      </c>
      <c r="ED119" s="97" t="str">
        <f t="shared" ca="1" si="246"/>
        <v>-</v>
      </c>
      <c r="EE119" s="97" t="str">
        <f t="shared" ca="1" si="247"/>
        <v>-</v>
      </c>
      <c r="EF119" s="97" t="str">
        <f t="shared" ca="1" si="248"/>
        <v>-</v>
      </c>
      <c r="EG119" s="97" t="str">
        <f t="shared" ca="1" si="249"/>
        <v>-</v>
      </c>
      <c r="EH119" s="97" t="str">
        <f t="shared" ca="1" si="250"/>
        <v>-</v>
      </c>
      <c r="EI119" s="97">
        <f t="shared" ca="1" si="251"/>
        <v>0</v>
      </c>
      <c r="EJ119" s="97">
        <f t="shared" ca="1" si="264"/>
        <v>0</v>
      </c>
      <c r="EK119" s="97" t="str">
        <f t="shared" ca="1" si="252"/>
        <v>00</v>
      </c>
      <c r="EL119" s="97" t="e">
        <f t="shared" ca="1" si="253"/>
        <v>#REF!</v>
      </c>
      <c r="EN119" s="97">
        <v>1.1399999999999999E-5</v>
      </c>
      <c r="EP119" s="97">
        <v>114</v>
      </c>
      <c r="EQ119" s="97">
        <f t="array" aca="1" ref="EQ119" ca="1">MAX(IF($EI$6:$EI$365&lt;EQ118,$EI$6:$EI$365,""))</f>
        <v>0</v>
      </c>
      <c r="ER119" s="97">
        <f t="shared" ca="1" si="254"/>
        <v>0</v>
      </c>
      <c r="ES119" s="97" t="e">
        <f t="shared" ca="1" si="258"/>
        <v>#REF!</v>
      </c>
      <c r="ET119" s="97">
        <f t="shared" ca="1" si="255"/>
        <v>0</v>
      </c>
      <c r="EU119" s="97">
        <f t="shared" ca="1" si="256"/>
        <v>0</v>
      </c>
      <c r="EV119" s="97">
        <f t="shared" ca="1" si="181"/>
        <v>1</v>
      </c>
      <c r="EY119" s="97" t="e">
        <f ca="1">INDEX('MCA-INPUT'!$C$28:$F$42,MATCH(MCA!E119,'MCA-INPUT'!$B$28:$B$42,0),MATCH(MCA!B119,'MCA-INPUT'!$C$27:$F$27,0))</f>
        <v>#REF!</v>
      </c>
      <c r="FU119" s="109" t="e">
        <f t="shared" ca="1" si="182"/>
        <v>#REF!</v>
      </c>
      <c r="FV119" s="109" t="e">
        <f t="shared" ca="1" si="183"/>
        <v>#REF!</v>
      </c>
      <c r="FW119" s="110" t="e">
        <f t="shared" ca="1" si="268"/>
        <v>#REF!</v>
      </c>
      <c r="FX119" s="110"/>
      <c r="FY119" s="97" t="e">
        <f t="shared" ca="1" si="257"/>
        <v>#REF!</v>
      </c>
      <c r="FZ119" s="97" t="str">
        <f ca="1">IF(ISERROR(VLOOKUP(FY119,'MCA-INPUT'!$B$45:$F$54,1,FALSE)),"No","Yes")</f>
        <v>No</v>
      </c>
      <c r="GA119" s="109" t="e">
        <f ca="1"/>
        <v>#REF!</v>
      </c>
    </row>
    <row r="120" spans="1:183" x14ac:dyDescent="0.25">
      <c r="A120" s="96">
        <v>115</v>
      </c>
      <c r="B120" s="96" t="s">
        <v>2</v>
      </c>
      <c r="C120" s="106" t="e">
        <f t="shared" ca="1" si="270"/>
        <v>#REF!</v>
      </c>
      <c r="D120" s="107" t="e">
        <f t="shared" ca="1" si="270"/>
        <v>#REF!</v>
      </c>
      <c r="E120" s="96" t="e">
        <f t="shared" ca="1" si="270"/>
        <v>#REF!</v>
      </c>
      <c r="F120" s="96" t="s">
        <v>4</v>
      </c>
      <c r="G120" s="96" t="e">
        <f t="shared" ca="1" si="271"/>
        <v>#REF!</v>
      </c>
      <c r="H120" s="108" t="e">
        <f t="shared" ca="1" si="273"/>
        <v>#REF!</v>
      </c>
      <c r="I120" s="108" t="e">
        <f t="shared" ca="1" si="273"/>
        <v>#REF!</v>
      </c>
      <c r="J120" s="108" t="e">
        <f t="shared" ca="1" si="273"/>
        <v>#REF!</v>
      </c>
      <c r="K120" s="108" t="e">
        <f t="shared" ca="1" si="273"/>
        <v>#REF!</v>
      </c>
      <c r="L120" s="108" t="e">
        <f t="shared" ca="1" si="273"/>
        <v>#REF!</v>
      </c>
      <c r="M120" s="108" t="e">
        <f t="shared" ca="1" si="273"/>
        <v>#REF!</v>
      </c>
      <c r="N120" s="108" t="e">
        <f t="shared" ca="1" si="273"/>
        <v>#REF!</v>
      </c>
      <c r="O120" s="108" t="e">
        <f t="shared" ca="1" si="273"/>
        <v>#REF!</v>
      </c>
      <c r="P120" s="108" t="e">
        <f t="shared" ca="1" si="273"/>
        <v>#REF!</v>
      </c>
      <c r="Q120" s="108" t="e">
        <f t="shared" ca="1" si="273"/>
        <v>#REF!</v>
      </c>
      <c r="R120" s="108" t="e">
        <f t="shared" ca="1" si="273"/>
        <v>#REF!</v>
      </c>
      <c r="S120" s="108" t="e">
        <f t="shared" ca="1" si="273"/>
        <v>#REF!</v>
      </c>
      <c r="T120" s="108" t="e">
        <f t="shared" ca="1" si="273"/>
        <v>#REF!</v>
      </c>
      <c r="U120" s="108" t="e">
        <f t="shared" ca="1" si="273"/>
        <v>#REF!</v>
      </c>
      <c r="V120" s="108" t="e">
        <f t="shared" ca="1" si="273"/>
        <v>#REF!</v>
      </c>
      <c r="W120" s="108" t="e">
        <f t="shared" ca="1" si="273"/>
        <v>#REF!</v>
      </c>
      <c r="X120" s="108" t="e">
        <f t="shared" ca="1" si="272"/>
        <v>#REF!</v>
      </c>
      <c r="Y120" s="108" t="e">
        <f t="shared" ca="1" si="272"/>
        <v>#REF!</v>
      </c>
      <c r="Z120" s="108" t="e">
        <f t="shared" ca="1" si="272"/>
        <v>#REF!</v>
      </c>
      <c r="AA120" s="108" t="e">
        <f t="shared" ca="1" si="272"/>
        <v>#REF!</v>
      </c>
      <c r="AB120" s="108" t="e">
        <f t="shared" ca="1" si="272"/>
        <v>#REF!</v>
      </c>
      <c r="AC120" s="108" t="e">
        <f t="shared" ca="1" si="272"/>
        <v>#REF!</v>
      </c>
      <c r="AD120" s="108" t="e">
        <f t="shared" ca="1" si="272"/>
        <v>#REF!</v>
      </c>
      <c r="AE120" s="108" t="e">
        <f t="shared" ca="1" si="272"/>
        <v>#REF!</v>
      </c>
      <c r="AF120" s="108" t="e">
        <f t="shared" ca="1" si="272"/>
        <v>#REF!</v>
      </c>
      <c r="AG120" s="108" t="e">
        <f t="shared" ca="1" si="272"/>
        <v>#REF!</v>
      </c>
      <c r="AH120" s="108" t="e">
        <f t="shared" ca="1" si="272"/>
        <v>#REF!</v>
      </c>
      <c r="AI120" s="108" t="e">
        <f t="shared" ca="1" si="272"/>
        <v>#REF!</v>
      </c>
      <c r="AJ120" s="108" t="e">
        <f t="shared" ca="1" si="272"/>
        <v>#REF!</v>
      </c>
      <c r="AK120" s="108" t="e">
        <f t="shared" ca="1" si="272"/>
        <v>#REF!</v>
      </c>
      <c r="AL120" s="108" t="e">
        <f t="shared" ca="1" si="272"/>
        <v>#REF!</v>
      </c>
      <c r="AM120" s="108" t="e">
        <f t="shared" ca="1" si="275"/>
        <v>#REF!</v>
      </c>
      <c r="AN120" s="108" t="e">
        <f t="shared" ca="1" si="275"/>
        <v>#REF!</v>
      </c>
      <c r="AO120" s="108" t="e">
        <f t="shared" ca="1" si="275"/>
        <v>#REF!</v>
      </c>
      <c r="AP120" s="108" t="e">
        <f t="shared" ca="1" si="275"/>
        <v>#REF!</v>
      </c>
      <c r="AQ120" s="108" t="e">
        <f t="shared" ca="1" si="275"/>
        <v>#REF!</v>
      </c>
      <c r="AR120" s="108" t="e">
        <f t="shared" ca="1" si="275"/>
        <v>#REF!</v>
      </c>
      <c r="AS120" s="108" t="e">
        <f t="shared" ca="1" si="275"/>
        <v>#REF!</v>
      </c>
      <c r="AT120" s="108" t="e">
        <f t="shared" ca="1" si="275"/>
        <v>#REF!</v>
      </c>
      <c r="AU120" s="108" t="e">
        <f t="shared" ca="1" si="275"/>
        <v>#REF!</v>
      </c>
      <c r="AV120" s="108" t="e">
        <f t="shared" ca="1" si="275"/>
        <v>#REF!</v>
      </c>
      <c r="AW120" s="108" t="e">
        <f t="shared" ca="1" si="275"/>
        <v>#REF!</v>
      </c>
      <c r="AX120" s="108" t="e">
        <f t="shared" ca="1" si="275"/>
        <v>#REF!</v>
      </c>
      <c r="AY120" s="108" t="e">
        <f t="shared" ca="1" si="275"/>
        <v>#REF!</v>
      </c>
      <c r="AZ120" s="108" t="e">
        <f t="shared" ca="1" si="275"/>
        <v>#REF!</v>
      </c>
      <c r="BA120" s="108" t="e">
        <f t="shared" ca="1" si="275"/>
        <v>#REF!</v>
      </c>
      <c r="BB120" s="108" t="e">
        <f t="shared" ca="1" si="275"/>
        <v>#REF!</v>
      </c>
      <c r="BC120" s="108" t="e">
        <f t="shared" ca="1" si="274"/>
        <v>#REF!</v>
      </c>
      <c r="BD120" s="108" t="e">
        <f t="shared" ca="1" si="274"/>
        <v>#REF!</v>
      </c>
      <c r="BE120" s="108" t="e">
        <f t="shared" ca="1" si="274"/>
        <v>#REF!</v>
      </c>
      <c r="BF120" s="108" t="e">
        <f t="shared" ca="1" si="274"/>
        <v>#REF!</v>
      </c>
      <c r="BG120" s="108" t="e">
        <f t="shared" ca="1" si="274"/>
        <v>#REF!</v>
      </c>
      <c r="BH120" s="108" t="e">
        <f t="shared" ca="1" si="274"/>
        <v>#REF!</v>
      </c>
      <c r="BI120" s="108" t="e">
        <f t="shared" ca="1" si="274"/>
        <v>#REF!</v>
      </c>
      <c r="BL120" s="97" t="str">
        <f t="shared" ca="1" si="185"/>
        <v>-</v>
      </c>
      <c r="BM120" s="97" t="str">
        <f t="shared" ca="1" si="186"/>
        <v>-</v>
      </c>
      <c r="BN120" s="97" t="str">
        <f t="shared" ca="1" si="187"/>
        <v>-</v>
      </c>
      <c r="BO120" s="97" t="str">
        <f t="shared" ca="1" si="188"/>
        <v>-</v>
      </c>
      <c r="BP120" s="99" t="str">
        <f t="shared" ca="1" si="189"/>
        <v xml:space="preserve"> - </v>
      </c>
      <c r="BQ120" s="99" t="str">
        <f t="shared" ca="1" si="190"/>
        <v xml:space="preserve"> - </v>
      </c>
      <c r="BR120" s="97" t="str">
        <f t="shared" ca="1" si="191"/>
        <v>-</v>
      </c>
      <c r="BS120" s="97" t="str">
        <f t="shared" ca="1" si="192"/>
        <v>-</v>
      </c>
      <c r="BT120" s="97" t="str">
        <f t="shared" ca="1" si="193"/>
        <v>-</v>
      </c>
      <c r="BU120" s="97" t="str">
        <f t="shared" ca="1" si="194"/>
        <v>-</v>
      </c>
      <c r="BV120" s="97" t="str">
        <f t="shared" ca="1" si="195"/>
        <v>-</v>
      </c>
      <c r="BW120" s="97" t="str">
        <f t="shared" ca="1" si="196"/>
        <v>-</v>
      </c>
      <c r="BX120" s="99" t="str">
        <f t="shared" ca="1" si="197"/>
        <v xml:space="preserve"> - </v>
      </c>
      <c r="BY120" s="99" t="str">
        <f t="shared" ca="1" si="198"/>
        <v xml:space="preserve"> - </v>
      </c>
      <c r="BZ120" s="97" t="str">
        <f t="shared" ca="1" si="199"/>
        <v>-</v>
      </c>
      <c r="CA120" s="97" t="str">
        <f t="shared" ca="1" si="200"/>
        <v>-</v>
      </c>
      <c r="CB120" s="99" t="str">
        <f t="shared" ca="1" si="201"/>
        <v xml:space="preserve"> - </v>
      </c>
      <c r="CC120" s="99" t="str">
        <f t="shared" ca="1" si="202"/>
        <v xml:space="preserve"> - </v>
      </c>
      <c r="CD120" s="99" t="str">
        <f t="shared" ca="1" si="203"/>
        <v xml:space="preserve"> - </v>
      </c>
      <c r="CE120" s="99" t="str">
        <f t="shared" ca="1" si="204"/>
        <v xml:space="preserve"> - </v>
      </c>
      <c r="CF120" s="99" t="str">
        <f t="shared" ca="1" si="205"/>
        <v xml:space="preserve"> - </v>
      </c>
      <c r="CG120" s="99" t="str">
        <f t="shared" ca="1" si="206"/>
        <v xml:space="preserve"> - </v>
      </c>
      <c r="CH120" s="97" t="str">
        <f t="shared" ca="1" si="207"/>
        <v>-</v>
      </c>
      <c r="CI120" s="97" t="str">
        <f t="shared" ca="1" si="208"/>
        <v>-</v>
      </c>
      <c r="CJ120" s="97" t="str">
        <f t="shared" ca="1" si="209"/>
        <v>-</v>
      </c>
      <c r="CK120" s="97" t="str">
        <f t="shared" ca="1" si="210"/>
        <v>-</v>
      </c>
      <c r="CL120" s="97" t="str">
        <f t="shared" ca="1" si="211"/>
        <v>-</v>
      </c>
      <c r="CM120" s="97" t="str">
        <f t="shared" ca="1" si="212"/>
        <v>-</v>
      </c>
      <c r="CN120" s="97" t="str">
        <f t="shared" ca="1" si="213"/>
        <v>-</v>
      </c>
      <c r="CO120" s="97" t="str">
        <f t="shared" ca="1" si="214"/>
        <v>-</v>
      </c>
      <c r="CP120" s="97" t="str">
        <f t="shared" ca="1" si="215"/>
        <v>-</v>
      </c>
      <c r="CQ120" s="97" t="str">
        <f t="shared" ca="1" si="216"/>
        <v>-</v>
      </c>
      <c r="CR120" s="97" t="str">
        <f t="shared" ca="1" si="217"/>
        <v>-</v>
      </c>
      <c r="CS120" s="97" t="str">
        <f t="shared" ca="1" si="218"/>
        <v>-</v>
      </c>
      <c r="CT120" s="97" t="str">
        <f t="shared" ca="1" si="219"/>
        <v>-</v>
      </c>
      <c r="CU120" s="97" t="str">
        <f t="shared" ca="1" si="220"/>
        <v>-</v>
      </c>
      <c r="CV120" s="97" t="str">
        <f t="shared" ca="1" si="221"/>
        <v>-</v>
      </c>
      <c r="CW120" s="97" t="str">
        <f t="shared" ca="1" si="222"/>
        <v>-</v>
      </c>
      <c r="CX120" s="97" t="str">
        <f t="shared" ca="1" si="223"/>
        <v>-</v>
      </c>
      <c r="CY120" s="97" t="str">
        <f t="shared" ca="1" si="224"/>
        <v>-</v>
      </c>
      <c r="CZ120" s="97" t="str">
        <f t="shared" ca="1" si="225"/>
        <v>-</v>
      </c>
      <c r="DA120" s="97" t="str">
        <f t="shared" ca="1" si="226"/>
        <v>-</v>
      </c>
      <c r="DB120" s="97" t="str">
        <f t="shared" ca="1" si="227"/>
        <v>-</v>
      </c>
      <c r="DC120" s="97" t="str">
        <f t="shared" ca="1" si="228"/>
        <v>-</v>
      </c>
      <c r="DD120" s="97" t="str">
        <f t="shared" ca="1" si="229"/>
        <v>-</v>
      </c>
      <c r="DE120" s="97" t="str">
        <f t="shared" ca="1" si="230"/>
        <v>-</v>
      </c>
      <c r="DF120" s="97" t="str">
        <f t="shared" ca="1" si="231"/>
        <v>-</v>
      </c>
      <c r="DG120" s="97" t="str">
        <f t="shared" ca="1" si="232"/>
        <v>-</v>
      </c>
      <c r="DH120" s="97" t="str">
        <f t="shared" ca="1" si="233"/>
        <v>-</v>
      </c>
      <c r="DI120" s="97" t="str">
        <f t="shared" ca="1" si="234"/>
        <v>-</v>
      </c>
      <c r="DJ120" s="97" t="str">
        <f t="shared" ca="1" si="235"/>
        <v>-</v>
      </c>
      <c r="DK120" s="97" t="str">
        <f t="shared" ca="1" si="236"/>
        <v>-</v>
      </c>
      <c r="DL120" s="97" t="str">
        <f t="shared" ca="1" si="237"/>
        <v>-</v>
      </c>
      <c r="DM120" s="97" t="str">
        <f t="shared" ca="1" si="238"/>
        <v>-</v>
      </c>
      <c r="DN120" s="97">
        <v>30</v>
      </c>
      <c r="DT120" s="97" t="str">
        <f t="shared" ca="1" si="239"/>
        <v>-</v>
      </c>
      <c r="DU120" s="97" t="str">
        <f t="shared" ca="1" si="240"/>
        <v>-</v>
      </c>
      <c r="DV120" s="97" t="str">
        <f t="shared" ca="1" si="241"/>
        <v>-</v>
      </c>
      <c r="DW120" s="97" t="str">
        <f t="shared" ca="1" si="242"/>
        <v>-</v>
      </c>
      <c r="DX120" s="97" t="str">
        <f t="shared" ca="1" si="243"/>
        <v>-</v>
      </c>
      <c r="DY120" s="97" t="e">
        <f t="shared" ca="1" si="179"/>
        <v>#REF!</v>
      </c>
      <c r="DZ120" s="97" t="str">
        <f t="shared" si="180"/>
        <v>Medium Retrofit</v>
      </c>
      <c r="EA120" s="97" t="e">
        <f t="shared" ca="1" si="244"/>
        <v>#REF!</v>
      </c>
      <c r="EB120" s="96">
        <v>25</v>
      </c>
      <c r="EC120" s="97">
        <f>Calculation!$W$377</f>
        <v>2</v>
      </c>
      <c r="ED120" s="97" t="str">
        <f t="shared" ca="1" si="246"/>
        <v>-</v>
      </c>
      <c r="EE120" s="97" t="str">
        <f t="shared" ca="1" si="247"/>
        <v>-</v>
      </c>
      <c r="EF120" s="97" t="str">
        <f t="shared" ca="1" si="248"/>
        <v>-</v>
      </c>
      <c r="EG120" s="97" t="str">
        <f t="shared" ca="1" si="249"/>
        <v>-</v>
      </c>
      <c r="EH120" s="97" t="str">
        <f t="shared" ca="1" si="250"/>
        <v>-</v>
      </c>
      <c r="EI120" s="97">
        <f t="shared" ca="1" si="251"/>
        <v>0</v>
      </c>
      <c r="EJ120" s="97">
        <f t="shared" ca="1" si="264"/>
        <v>0</v>
      </c>
      <c r="EK120" s="97" t="str">
        <f t="shared" ca="1" si="252"/>
        <v>00</v>
      </c>
      <c r="EL120" s="97" t="e">
        <f t="shared" ca="1" si="253"/>
        <v>#REF!</v>
      </c>
      <c r="EN120" s="97">
        <v>1.15E-5</v>
      </c>
      <c r="EP120" s="97">
        <v>115</v>
      </c>
      <c r="EQ120" s="97">
        <f t="array" aca="1" ref="EQ120" ca="1">MAX(IF($EI$6:$EI$365&lt;EQ119,$EI$6:$EI$365,""))</f>
        <v>0</v>
      </c>
      <c r="ER120" s="97">
        <f t="shared" ca="1" si="254"/>
        <v>0</v>
      </c>
      <c r="ES120" s="97" t="e">
        <f t="shared" ca="1" si="258"/>
        <v>#REF!</v>
      </c>
      <c r="ET120" s="97">
        <f t="shared" ca="1" si="255"/>
        <v>0</v>
      </c>
      <c r="EU120" s="97">
        <f t="shared" ca="1" si="256"/>
        <v>0</v>
      </c>
      <c r="EV120" s="97">
        <f t="shared" ca="1" si="181"/>
        <v>1</v>
      </c>
      <c r="EY120" s="97" t="e">
        <f ca="1">INDEX('MCA-INPUT'!$C$28:$F$42,MATCH(MCA!E120,'MCA-INPUT'!$B$28:$B$42,0),MATCH(MCA!B120,'MCA-INPUT'!$C$27:$F$27,0))</f>
        <v>#REF!</v>
      </c>
      <c r="FU120" s="109" t="e">
        <f t="shared" ca="1" si="182"/>
        <v>#REF!</v>
      </c>
      <c r="FV120" s="109" t="e">
        <f t="shared" ca="1" si="183"/>
        <v>#REF!</v>
      </c>
      <c r="FW120" s="110" t="e">
        <f t="shared" ca="1" si="268"/>
        <v>#REF!</v>
      </c>
      <c r="FX120" s="110"/>
      <c r="FY120" s="97" t="e">
        <f t="shared" ca="1" si="257"/>
        <v>#REF!</v>
      </c>
      <c r="FZ120" s="97" t="str">
        <f ca="1">IF(ISERROR(VLOOKUP(FY120,'MCA-INPUT'!$B$45:$F$54,1,FALSE)),"No","Yes")</f>
        <v>No</v>
      </c>
      <c r="GA120" s="109" t="e">
        <f ca="1"/>
        <v>#REF!</v>
      </c>
    </row>
    <row r="121" spans="1:183" x14ac:dyDescent="0.25">
      <c r="A121" s="96">
        <v>116</v>
      </c>
      <c r="B121" s="96" t="s">
        <v>2</v>
      </c>
      <c r="C121" s="106" t="e">
        <f t="shared" ca="1" si="270"/>
        <v>#REF!</v>
      </c>
      <c r="D121" s="107" t="e">
        <f t="shared" ca="1" si="270"/>
        <v>#REF!</v>
      </c>
      <c r="E121" s="96" t="e">
        <f t="shared" ca="1" si="270"/>
        <v>#REF!</v>
      </c>
      <c r="F121" s="96" t="s">
        <v>4</v>
      </c>
      <c r="G121" s="96" t="e">
        <f t="shared" ca="1" si="271"/>
        <v>#REF!</v>
      </c>
      <c r="H121" s="108" t="e">
        <f t="shared" ca="1" si="273"/>
        <v>#REF!</v>
      </c>
      <c r="I121" s="108" t="e">
        <f t="shared" ca="1" si="273"/>
        <v>#REF!</v>
      </c>
      <c r="J121" s="108" t="e">
        <f t="shared" ca="1" si="273"/>
        <v>#REF!</v>
      </c>
      <c r="K121" s="108" t="e">
        <f t="shared" ca="1" si="273"/>
        <v>#REF!</v>
      </c>
      <c r="L121" s="108" t="e">
        <f t="shared" ca="1" si="273"/>
        <v>#REF!</v>
      </c>
      <c r="M121" s="108" t="e">
        <f t="shared" ca="1" si="273"/>
        <v>#REF!</v>
      </c>
      <c r="N121" s="108" t="e">
        <f t="shared" ca="1" si="273"/>
        <v>#REF!</v>
      </c>
      <c r="O121" s="108" t="e">
        <f t="shared" ca="1" si="273"/>
        <v>#REF!</v>
      </c>
      <c r="P121" s="108" t="e">
        <f t="shared" ca="1" si="273"/>
        <v>#REF!</v>
      </c>
      <c r="Q121" s="108" t="e">
        <f t="shared" ca="1" si="273"/>
        <v>#REF!</v>
      </c>
      <c r="R121" s="108" t="e">
        <f t="shared" ca="1" si="273"/>
        <v>#REF!</v>
      </c>
      <c r="S121" s="108" t="e">
        <f t="shared" ca="1" si="273"/>
        <v>#REF!</v>
      </c>
      <c r="T121" s="108" t="e">
        <f t="shared" ca="1" si="273"/>
        <v>#REF!</v>
      </c>
      <c r="U121" s="108" t="e">
        <f t="shared" ca="1" si="273"/>
        <v>#REF!</v>
      </c>
      <c r="V121" s="108" t="e">
        <f t="shared" ca="1" si="273"/>
        <v>#REF!</v>
      </c>
      <c r="W121" s="108" t="e">
        <f t="shared" ca="1" si="273"/>
        <v>#REF!</v>
      </c>
      <c r="X121" s="108" t="e">
        <f t="shared" ca="1" si="272"/>
        <v>#REF!</v>
      </c>
      <c r="Y121" s="108" t="e">
        <f t="shared" ca="1" si="272"/>
        <v>#REF!</v>
      </c>
      <c r="Z121" s="108" t="e">
        <f t="shared" ca="1" si="272"/>
        <v>#REF!</v>
      </c>
      <c r="AA121" s="108" t="e">
        <f t="shared" ca="1" si="272"/>
        <v>#REF!</v>
      </c>
      <c r="AB121" s="108" t="e">
        <f t="shared" ca="1" si="272"/>
        <v>#REF!</v>
      </c>
      <c r="AC121" s="108" t="e">
        <f t="shared" ca="1" si="272"/>
        <v>#REF!</v>
      </c>
      <c r="AD121" s="108" t="e">
        <f t="shared" ca="1" si="272"/>
        <v>#REF!</v>
      </c>
      <c r="AE121" s="108" t="e">
        <f t="shared" ca="1" si="272"/>
        <v>#REF!</v>
      </c>
      <c r="AF121" s="108" t="e">
        <f t="shared" ca="1" si="272"/>
        <v>#REF!</v>
      </c>
      <c r="AG121" s="108" t="e">
        <f t="shared" ca="1" si="272"/>
        <v>#REF!</v>
      </c>
      <c r="AH121" s="108" t="e">
        <f t="shared" ca="1" si="272"/>
        <v>#REF!</v>
      </c>
      <c r="AI121" s="108" t="e">
        <f t="shared" ca="1" si="272"/>
        <v>#REF!</v>
      </c>
      <c r="AJ121" s="108" t="e">
        <f t="shared" ca="1" si="272"/>
        <v>#REF!</v>
      </c>
      <c r="AK121" s="108" t="e">
        <f t="shared" ca="1" si="272"/>
        <v>#REF!</v>
      </c>
      <c r="AL121" s="108" t="e">
        <f t="shared" ca="1" si="272"/>
        <v>#REF!</v>
      </c>
      <c r="AM121" s="108" t="e">
        <f t="shared" ca="1" si="275"/>
        <v>#REF!</v>
      </c>
      <c r="AN121" s="108" t="e">
        <f t="shared" ca="1" si="275"/>
        <v>#REF!</v>
      </c>
      <c r="AO121" s="108" t="e">
        <f t="shared" ca="1" si="275"/>
        <v>#REF!</v>
      </c>
      <c r="AP121" s="108" t="e">
        <f t="shared" ca="1" si="275"/>
        <v>#REF!</v>
      </c>
      <c r="AQ121" s="108" t="e">
        <f t="shared" ca="1" si="275"/>
        <v>#REF!</v>
      </c>
      <c r="AR121" s="108" t="e">
        <f t="shared" ca="1" si="275"/>
        <v>#REF!</v>
      </c>
      <c r="AS121" s="108" t="e">
        <f t="shared" ca="1" si="275"/>
        <v>#REF!</v>
      </c>
      <c r="AT121" s="108" t="e">
        <f t="shared" ca="1" si="275"/>
        <v>#REF!</v>
      </c>
      <c r="AU121" s="108" t="e">
        <f t="shared" ca="1" si="275"/>
        <v>#REF!</v>
      </c>
      <c r="AV121" s="108" t="e">
        <f t="shared" ca="1" si="275"/>
        <v>#REF!</v>
      </c>
      <c r="AW121" s="108" t="e">
        <f t="shared" ca="1" si="275"/>
        <v>#REF!</v>
      </c>
      <c r="AX121" s="108" t="e">
        <f t="shared" ca="1" si="275"/>
        <v>#REF!</v>
      </c>
      <c r="AY121" s="108" t="e">
        <f t="shared" ca="1" si="275"/>
        <v>#REF!</v>
      </c>
      <c r="AZ121" s="108" t="e">
        <f t="shared" ca="1" si="275"/>
        <v>#REF!</v>
      </c>
      <c r="BA121" s="108" t="e">
        <f t="shared" ca="1" si="275"/>
        <v>#REF!</v>
      </c>
      <c r="BB121" s="108" t="e">
        <f t="shared" ca="1" si="275"/>
        <v>#REF!</v>
      </c>
      <c r="BC121" s="108" t="e">
        <f t="shared" ca="1" si="274"/>
        <v>#REF!</v>
      </c>
      <c r="BD121" s="108" t="e">
        <f t="shared" ca="1" si="274"/>
        <v>#REF!</v>
      </c>
      <c r="BE121" s="108" t="e">
        <f t="shared" ca="1" si="274"/>
        <v>#REF!</v>
      </c>
      <c r="BF121" s="108" t="e">
        <f t="shared" ca="1" si="274"/>
        <v>#REF!</v>
      </c>
      <c r="BG121" s="108" t="e">
        <f t="shared" ca="1" si="274"/>
        <v>#REF!</v>
      </c>
      <c r="BH121" s="108" t="e">
        <f t="shared" ca="1" si="274"/>
        <v>#REF!</v>
      </c>
      <c r="BI121" s="108" t="e">
        <f t="shared" ca="1" si="274"/>
        <v>#REF!</v>
      </c>
      <c r="BL121" s="97" t="str">
        <f t="shared" ca="1" si="185"/>
        <v>-</v>
      </c>
      <c r="BM121" s="97" t="str">
        <f t="shared" ca="1" si="186"/>
        <v>-</v>
      </c>
      <c r="BN121" s="97" t="str">
        <f t="shared" ca="1" si="187"/>
        <v>-</v>
      </c>
      <c r="BO121" s="97" t="str">
        <f t="shared" ca="1" si="188"/>
        <v>-</v>
      </c>
      <c r="BP121" s="99" t="str">
        <f t="shared" ca="1" si="189"/>
        <v xml:space="preserve"> - </v>
      </c>
      <c r="BQ121" s="99" t="str">
        <f t="shared" ca="1" si="190"/>
        <v xml:space="preserve"> - </v>
      </c>
      <c r="BR121" s="97" t="str">
        <f t="shared" ca="1" si="191"/>
        <v>-</v>
      </c>
      <c r="BS121" s="97" t="str">
        <f t="shared" ca="1" si="192"/>
        <v>-</v>
      </c>
      <c r="BT121" s="97" t="str">
        <f t="shared" ca="1" si="193"/>
        <v>-</v>
      </c>
      <c r="BU121" s="97" t="str">
        <f t="shared" ca="1" si="194"/>
        <v>-</v>
      </c>
      <c r="BV121" s="97" t="str">
        <f t="shared" ca="1" si="195"/>
        <v>-</v>
      </c>
      <c r="BW121" s="97" t="str">
        <f t="shared" ca="1" si="196"/>
        <v>-</v>
      </c>
      <c r="BX121" s="99" t="str">
        <f t="shared" ca="1" si="197"/>
        <v xml:space="preserve"> - </v>
      </c>
      <c r="BY121" s="99" t="str">
        <f t="shared" ca="1" si="198"/>
        <v xml:space="preserve"> - </v>
      </c>
      <c r="BZ121" s="97" t="str">
        <f t="shared" ca="1" si="199"/>
        <v>-</v>
      </c>
      <c r="CA121" s="97" t="str">
        <f t="shared" ca="1" si="200"/>
        <v>-</v>
      </c>
      <c r="CB121" s="99" t="str">
        <f t="shared" ca="1" si="201"/>
        <v xml:space="preserve"> - </v>
      </c>
      <c r="CC121" s="99" t="str">
        <f t="shared" ca="1" si="202"/>
        <v xml:space="preserve"> - </v>
      </c>
      <c r="CD121" s="99" t="str">
        <f t="shared" ca="1" si="203"/>
        <v xml:space="preserve"> - </v>
      </c>
      <c r="CE121" s="99" t="str">
        <f t="shared" ca="1" si="204"/>
        <v xml:space="preserve"> - </v>
      </c>
      <c r="CF121" s="99" t="str">
        <f t="shared" ca="1" si="205"/>
        <v xml:space="preserve"> - </v>
      </c>
      <c r="CG121" s="99" t="str">
        <f t="shared" ca="1" si="206"/>
        <v xml:space="preserve"> - </v>
      </c>
      <c r="CH121" s="97" t="str">
        <f t="shared" ca="1" si="207"/>
        <v>-</v>
      </c>
      <c r="CI121" s="97" t="str">
        <f t="shared" ca="1" si="208"/>
        <v>-</v>
      </c>
      <c r="CJ121" s="97" t="str">
        <f t="shared" ca="1" si="209"/>
        <v>-</v>
      </c>
      <c r="CK121" s="97" t="str">
        <f t="shared" ca="1" si="210"/>
        <v>-</v>
      </c>
      <c r="CL121" s="97" t="str">
        <f t="shared" ca="1" si="211"/>
        <v>-</v>
      </c>
      <c r="CM121" s="97" t="str">
        <f t="shared" ca="1" si="212"/>
        <v>-</v>
      </c>
      <c r="CN121" s="97" t="str">
        <f t="shared" ca="1" si="213"/>
        <v>-</v>
      </c>
      <c r="CO121" s="97" t="str">
        <f t="shared" ca="1" si="214"/>
        <v>-</v>
      </c>
      <c r="CP121" s="97" t="str">
        <f t="shared" ca="1" si="215"/>
        <v>-</v>
      </c>
      <c r="CQ121" s="97" t="str">
        <f t="shared" ca="1" si="216"/>
        <v>-</v>
      </c>
      <c r="CR121" s="97" t="str">
        <f t="shared" ca="1" si="217"/>
        <v>-</v>
      </c>
      <c r="CS121" s="97" t="str">
        <f t="shared" ca="1" si="218"/>
        <v>-</v>
      </c>
      <c r="CT121" s="97" t="str">
        <f t="shared" ca="1" si="219"/>
        <v>-</v>
      </c>
      <c r="CU121" s="97" t="str">
        <f t="shared" ca="1" si="220"/>
        <v>-</v>
      </c>
      <c r="CV121" s="97" t="str">
        <f t="shared" ca="1" si="221"/>
        <v>-</v>
      </c>
      <c r="CW121" s="97" t="str">
        <f t="shared" ca="1" si="222"/>
        <v>-</v>
      </c>
      <c r="CX121" s="97" t="str">
        <f t="shared" ca="1" si="223"/>
        <v>-</v>
      </c>
      <c r="CY121" s="97" t="str">
        <f t="shared" ca="1" si="224"/>
        <v>-</v>
      </c>
      <c r="CZ121" s="97" t="str">
        <f t="shared" ca="1" si="225"/>
        <v>-</v>
      </c>
      <c r="DA121" s="97" t="str">
        <f t="shared" ca="1" si="226"/>
        <v>-</v>
      </c>
      <c r="DB121" s="97" t="str">
        <f t="shared" ca="1" si="227"/>
        <v>-</v>
      </c>
      <c r="DC121" s="97" t="str">
        <f t="shared" ca="1" si="228"/>
        <v>-</v>
      </c>
      <c r="DD121" s="97" t="str">
        <f t="shared" ca="1" si="229"/>
        <v>-</v>
      </c>
      <c r="DE121" s="97" t="str">
        <f t="shared" ca="1" si="230"/>
        <v>-</v>
      </c>
      <c r="DF121" s="97" t="str">
        <f t="shared" ca="1" si="231"/>
        <v>-</v>
      </c>
      <c r="DG121" s="97" t="str">
        <f t="shared" ca="1" si="232"/>
        <v>-</v>
      </c>
      <c r="DH121" s="97" t="str">
        <f t="shared" ca="1" si="233"/>
        <v>-</v>
      </c>
      <c r="DI121" s="97" t="str">
        <f t="shared" ca="1" si="234"/>
        <v>-</v>
      </c>
      <c r="DJ121" s="97" t="str">
        <f t="shared" ca="1" si="235"/>
        <v>-</v>
      </c>
      <c r="DK121" s="97" t="str">
        <f t="shared" ca="1" si="236"/>
        <v>-</v>
      </c>
      <c r="DL121" s="97" t="str">
        <f t="shared" ca="1" si="237"/>
        <v>-</v>
      </c>
      <c r="DM121" s="97" t="str">
        <f t="shared" ca="1" si="238"/>
        <v>-</v>
      </c>
      <c r="DN121" s="97">
        <v>31</v>
      </c>
      <c r="DT121" s="97" t="str">
        <f t="shared" ca="1" si="239"/>
        <v>-</v>
      </c>
      <c r="DU121" s="97" t="str">
        <f t="shared" ca="1" si="240"/>
        <v>-</v>
      </c>
      <c r="DV121" s="97" t="str">
        <f t="shared" ca="1" si="241"/>
        <v>-</v>
      </c>
      <c r="DW121" s="97" t="str">
        <f t="shared" ca="1" si="242"/>
        <v>-</v>
      </c>
      <c r="DX121" s="97" t="str">
        <f t="shared" ca="1" si="243"/>
        <v>-</v>
      </c>
      <c r="DY121" s="97" t="e">
        <f t="shared" ca="1" si="179"/>
        <v>#REF!</v>
      </c>
      <c r="DZ121" s="97" t="str">
        <f t="shared" si="180"/>
        <v>Medium Retrofit</v>
      </c>
      <c r="EA121" s="97" t="e">
        <f t="shared" ca="1" si="244"/>
        <v>#REF!</v>
      </c>
      <c r="EB121" s="96">
        <v>26</v>
      </c>
      <c r="EC121" s="97">
        <f>Calculation!$W$377</f>
        <v>2</v>
      </c>
      <c r="ED121" s="97" t="str">
        <f t="shared" ca="1" si="246"/>
        <v>-</v>
      </c>
      <c r="EE121" s="97" t="str">
        <f t="shared" ca="1" si="247"/>
        <v>-</v>
      </c>
      <c r="EF121" s="97" t="str">
        <f t="shared" ca="1" si="248"/>
        <v>-</v>
      </c>
      <c r="EG121" s="97" t="str">
        <f t="shared" ca="1" si="249"/>
        <v>-</v>
      </c>
      <c r="EH121" s="97" t="str">
        <f t="shared" ca="1" si="250"/>
        <v>-</v>
      </c>
      <c r="EI121" s="97">
        <f t="shared" ca="1" si="251"/>
        <v>0</v>
      </c>
      <c r="EJ121" s="97">
        <f t="shared" ca="1" si="264"/>
        <v>0</v>
      </c>
      <c r="EK121" s="97" t="str">
        <f t="shared" ca="1" si="252"/>
        <v>00</v>
      </c>
      <c r="EL121" s="97" t="e">
        <f t="shared" ca="1" si="253"/>
        <v>#REF!</v>
      </c>
      <c r="EN121" s="97">
        <v>1.1600000000000001E-5</v>
      </c>
      <c r="EP121" s="97">
        <v>116</v>
      </c>
      <c r="EQ121" s="97">
        <f t="array" aca="1" ref="EQ121" ca="1">MAX(IF($EI$6:$EI$365&lt;EQ120,$EI$6:$EI$365,""))</f>
        <v>0</v>
      </c>
      <c r="ER121" s="97">
        <f t="shared" ca="1" si="254"/>
        <v>0</v>
      </c>
      <c r="ES121" s="97" t="e">
        <f t="shared" ca="1" si="258"/>
        <v>#REF!</v>
      </c>
      <c r="ET121" s="97">
        <f t="shared" ca="1" si="255"/>
        <v>0</v>
      </c>
      <c r="EU121" s="97">
        <f t="shared" ca="1" si="256"/>
        <v>0</v>
      </c>
      <c r="EV121" s="97">
        <f t="shared" ca="1" si="181"/>
        <v>1</v>
      </c>
      <c r="EY121" s="97" t="e">
        <f ca="1">INDEX('MCA-INPUT'!$C$28:$F$42,MATCH(MCA!E121,'MCA-INPUT'!$B$28:$B$42,0),MATCH(MCA!B121,'MCA-INPUT'!$C$27:$F$27,0))</f>
        <v>#REF!</v>
      </c>
      <c r="FU121" s="109" t="e">
        <f t="shared" ca="1" si="182"/>
        <v>#REF!</v>
      </c>
      <c r="FV121" s="109" t="e">
        <f t="shared" ca="1" si="183"/>
        <v>#REF!</v>
      </c>
      <c r="FW121" s="110" t="e">
        <f t="shared" ca="1" si="268"/>
        <v>#REF!</v>
      </c>
      <c r="FX121" s="110"/>
      <c r="FY121" s="97" t="e">
        <f t="shared" ca="1" si="257"/>
        <v>#REF!</v>
      </c>
      <c r="FZ121" s="97" t="str">
        <f ca="1">IF(ISERROR(VLOOKUP(FY121,'MCA-INPUT'!$B$45:$F$54,1,FALSE)),"No","Yes")</f>
        <v>No</v>
      </c>
      <c r="GA121" s="109" t="e">
        <f ca="1"/>
        <v>#REF!</v>
      </c>
    </row>
    <row r="122" spans="1:183" x14ac:dyDescent="0.25">
      <c r="A122" s="96">
        <v>117</v>
      </c>
      <c r="B122" s="96" t="s">
        <v>2</v>
      </c>
      <c r="C122" s="106" t="e">
        <f t="shared" ca="1" si="270"/>
        <v>#REF!</v>
      </c>
      <c r="D122" s="107" t="e">
        <f t="shared" ca="1" si="270"/>
        <v>#REF!</v>
      </c>
      <c r="E122" s="96" t="e">
        <f t="shared" ca="1" si="270"/>
        <v>#REF!</v>
      </c>
      <c r="F122" s="96" t="s">
        <v>4</v>
      </c>
      <c r="G122" s="96" t="e">
        <f t="shared" ca="1" si="271"/>
        <v>#REF!</v>
      </c>
      <c r="H122" s="108" t="e">
        <f t="shared" ca="1" si="273"/>
        <v>#REF!</v>
      </c>
      <c r="I122" s="108" t="e">
        <f t="shared" ca="1" si="273"/>
        <v>#REF!</v>
      </c>
      <c r="J122" s="108" t="e">
        <f t="shared" ca="1" si="273"/>
        <v>#REF!</v>
      </c>
      <c r="K122" s="108" t="e">
        <f t="shared" ca="1" si="273"/>
        <v>#REF!</v>
      </c>
      <c r="L122" s="108" t="e">
        <f t="shared" ca="1" si="273"/>
        <v>#REF!</v>
      </c>
      <c r="M122" s="108" t="e">
        <f t="shared" ca="1" si="273"/>
        <v>#REF!</v>
      </c>
      <c r="N122" s="108" t="e">
        <f t="shared" ca="1" si="273"/>
        <v>#REF!</v>
      </c>
      <c r="O122" s="108" t="e">
        <f t="shared" ca="1" si="273"/>
        <v>#REF!</v>
      </c>
      <c r="P122" s="108" t="e">
        <f t="shared" ca="1" si="273"/>
        <v>#REF!</v>
      </c>
      <c r="Q122" s="108" t="e">
        <f t="shared" ca="1" si="273"/>
        <v>#REF!</v>
      </c>
      <c r="R122" s="108" t="e">
        <f t="shared" ca="1" si="273"/>
        <v>#REF!</v>
      </c>
      <c r="S122" s="108" t="e">
        <f t="shared" ca="1" si="273"/>
        <v>#REF!</v>
      </c>
      <c r="T122" s="108" t="e">
        <f t="shared" ca="1" si="273"/>
        <v>#REF!</v>
      </c>
      <c r="U122" s="108" t="e">
        <f t="shared" ca="1" si="273"/>
        <v>#REF!</v>
      </c>
      <c r="V122" s="108" t="e">
        <f t="shared" ca="1" si="273"/>
        <v>#REF!</v>
      </c>
      <c r="W122" s="108" t="e">
        <f t="shared" ref="W122:AL137" ca="1" si="276">IF($D122=0,"-",(INDIRECT(CONCATENATE($C$1,"Projection_",$B122,"'!",W$2,$DN122)))*$EY122)</f>
        <v>#REF!</v>
      </c>
      <c r="X122" s="108" t="e">
        <f t="shared" ca="1" si="276"/>
        <v>#REF!</v>
      </c>
      <c r="Y122" s="108" t="e">
        <f t="shared" ca="1" si="276"/>
        <v>#REF!</v>
      </c>
      <c r="Z122" s="108" t="e">
        <f t="shared" ca="1" si="276"/>
        <v>#REF!</v>
      </c>
      <c r="AA122" s="108" t="e">
        <f t="shared" ca="1" si="276"/>
        <v>#REF!</v>
      </c>
      <c r="AB122" s="108" t="e">
        <f t="shared" ca="1" si="276"/>
        <v>#REF!</v>
      </c>
      <c r="AC122" s="108" t="e">
        <f t="shared" ca="1" si="276"/>
        <v>#REF!</v>
      </c>
      <c r="AD122" s="108" t="e">
        <f t="shared" ca="1" si="276"/>
        <v>#REF!</v>
      </c>
      <c r="AE122" s="108" t="e">
        <f t="shared" ca="1" si="276"/>
        <v>#REF!</v>
      </c>
      <c r="AF122" s="108" t="e">
        <f t="shared" ca="1" si="276"/>
        <v>#REF!</v>
      </c>
      <c r="AG122" s="108" t="e">
        <f t="shared" ca="1" si="276"/>
        <v>#REF!</v>
      </c>
      <c r="AH122" s="108" t="e">
        <f t="shared" ca="1" si="276"/>
        <v>#REF!</v>
      </c>
      <c r="AI122" s="108" t="e">
        <f t="shared" ca="1" si="276"/>
        <v>#REF!</v>
      </c>
      <c r="AJ122" s="108" t="e">
        <f t="shared" ca="1" si="276"/>
        <v>#REF!</v>
      </c>
      <c r="AK122" s="108" t="e">
        <f t="shared" ca="1" si="276"/>
        <v>#REF!</v>
      </c>
      <c r="AL122" s="108" t="e">
        <f t="shared" ca="1" si="276"/>
        <v>#REF!</v>
      </c>
      <c r="AM122" s="108" t="e">
        <f t="shared" ca="1" si="275"/>
        <v>#REF!</v>
      </c>
      <c r="AN122" s="108" t="e">
        <f t="shared" ca="1" si="275"/>
        <v>#REF!</v>
      </c>
      <c r="AO122" s="108" t="e">
        <f t="shared" ca="1" si="275"/>
        <v>#REF!</v>
      </c>
      <c r="AP122" s="108" t="e">
        <f t="shared" ca="1" si="275"/>
        <v>#REF!</v>
      </c>
      <c r="AQ122" s="108" t="e">
        <f t="shared" ca="1" si="275"/>
        <v>#REF!</v>
      </c>
      <c r="AR122" s="108" t="e">
        <f t="shared" ca="1" si="275"/>
        <v>#REF!</v>
      </c>
      <c r="AS122" s="108" t="e">
        <f t="shared" ca="1" si="275"/>
        <v>#REF!</v>
      </c>
      <c r="AT122" s="108" t="e">
        <f t="shared" ca="1" si="275"/>
        <v>#REF!</v>
      </c>
      <c r="AU122" s="108" t="e">
        <f t="shared" ca="1" si="275"/>
        <v>#REF!</v>
      </c>
      <c r="AV122" s="108" t="e">
        <f t="shared" ca="1" si="275"/>
        <v>#REF!</v>
      </c>
      <c r="AW122" s="108" t="e">
        <f t="shared" ca="1" si="275"/>
        <v>#REF!</v>
      </c>
      <c r="AX122" s="108" t="e">
        <f t="shared" ca="1" si="275"/>
        <v>#REF!</v>
      </c>
      <c r="AY122" s="108" t="e">
        <f t="shared" ca="1" si="275"/>
        <v>#REF!</v>
      </c>
      <c r="AZ122" s="108" t="e">
        <f t="shared" ca="1" si="275"/>
        <v>#REF!</v>
      </c>
      <c r="BA122" s="108" t="e">
        <f t="shared" ca="1" si="275"/>
        <v>#REF!</v>
      </c>
      <c r="BB122" s="108" t="e">
        <f t="shared" ca="1" si="275"/>
        <v>#REF!</v>
      </c>
      <c r="BC122" s="108" t="e">
        <f t="shared" ca="1" si="274"/>
        <v>#REF!</v>
      </c>
      <c r="BD122" s="108" t="e">
        <f t="shared" ca="1" si="274"/>
        <v>#REF!</v>
      </c>
      <c r="BE122" s="108" t="e">
        <f t="shared" ca="1" si="274"/>
        <v>#REF!</v>
      </c>
      <c r="BF122" s="108" t="e">
        <f t="shared" ca="1" si="274"/>
        <v>#REF!</v>
      </c>
      <c r="BG122" s="108" t="e">
        <f t="shared" ca="1" si="274"/>
        <v>#REF!</v>
      </c>
      <c r="BH122" s="108" t="e">
        <f t="shared" ca="1" si="274"/>
        <v>#REF!</v>
      </c>
      <c r="BI122" s="108" t="e">
        <f t="shared" ca="1" si="274"/>
        <v>#REF!</v>
      </c>
      <c r="BL122" s="97" t="str">
        <f t="shared" ca="1" si="185"/>
        <v>-</v>
      </c>
      <c r="BM122" s="97" t="str">
        <f t="shared" ca="1" si="186"/>
        <v>-</v>
      </c>
      <c r="BN122" s="97" t="str">
        <f t="shared" ca="1" si="187"/>
        <v>-</v>
      </c>
      <c r="BO122" s="97" t="str">
        <f t="shared" ca="1" si="188"/>
        <v>-</v>
      </c>
      <c r="BP122" s="99" t="str">
        <f t="shared" ca="1" si="189"/>
        <v xml:space="preserve"> - </v>
      </c>
      <c r="BQ122" s="99" t="str">
        <f t="shared" ca="1" si="190"/>
        <v xml:space="preserve"> - </v>
      </c>
      <c r="BR122" s="97" t="str">
        <f t="shared" ca="1" si="191"/>
        <v>-</v>
      </c>
      <c r="BS122" s="97" t="str">
        <f t="shared" ca="1" si="192"/>
        <v>-</v>
      </c>
      <c r="BT122" s="97" t="str">
        <f t="shared" ca="1" si="193"/>
        <v>-</v>
      </c>
      <c r="BU122" s="97" t="str">
        <f t="shared" ca="1" si="194"/>
        <v>-</v>
      </c>
      <c r="BV122" s="97" t="str">
        <f t="shared" ca="1" si="195"/>
        <v>-</v>
      </c>
      <c r="BW122" s="97" t="str">
        <f t="shared" ca="1" si="196"/>
        <v>-</v>
      </c>
      <c r="BX122" s="99" t="str">
        <f t="shared" ca="1" si="197"/>
        <v xml:space="preserve"> - </v>
      </c>
      <c r="BY122" s="99" t="str">
        <f t="shared" ca="1" si="198"/>
        <v xml:space="preserve"> - </v>
      </c>
      <c r="BZ122" s="97" t="str">
        <f t="shared" ca="1" si="199"/>
        <v>-</v>
      </c>
      <c r="CA122" s="97" t="str">
        <f t="shared" ca="1" si="200"/>
        <v>-</v>
      </c>
      <c r="CB122" s="99" t="str">
        <f t="shared" ca="1" si="201"/>
        <v xml:space="preserve"> - </v>
      </c>
      <c r="CC122" s="99" t="str">
        <f t="shared" ca="1" si="202"/>
        <v xml:space="preserve"> - </v>
      </c>
      <c r="CD122" s="99" t="str">
        <f t="shared" ca="1" si="203"/>
        <v xml:space="preserve"> - </v>
      </c>
      <c r="CE122" s="99" t="str">
        <f t="shared" ca="1" si="204"/>
        <v xml:space="preserve"> - </v>
      </c>
      <c r="CF122" s="99" t="str">
        <f t="shared" ca="1" si="205"/>
        <v xml:space="preserve"> - </v>
      </c>
      <c r="CG122" s="99" t="str">
        <f t="shared" ca="1" si="206"/>
        <v xml:space="preserve"> - </v>
      </c>
      <c r="CH122" s="97" t="str">
        <f t="shared" ca="1" si="207"/>
        <v>-</v>
      </c>
      <c r="CI122" s="97" t="str">
        <f t="shared" ca="1" si="208"/>
        <v>-</v>
      </c>
      <c r="CJ122" s="97" t="str">
        <f t="shared" ca="1" si="209"/>
        <v>-</v>
      </c>
      <c r="CK122" s="97" t="str">
        <f t="shared" ca="1" si="210"/>
        <v>-</v>
      </c>
      <c r="CL122" s="97" t="str">
        <f t="shared" ca="1" si="211"/>
        <v>-</v>
      </c>
      <c r="CM122" s="97" t="str">
        <f t="shared" ca="1" si="212"/>
        <v>-</v>
      </c>
      <c r="CN122" s="97" t="str">
        <f t="shared" ca="1" si="213"/>
        <v>-</v>
      </c>
      <c r="CO122" s="97" t="str">
        <f t="shared" ca="1" si="214"/>
        <v>-</v>
      </c>
      <c r="CP122" s="97" t="str">
        <f t="shared" ca="1" si="215"/>
        <v>-</v>
      </c>
      <c r="CQ122" s="97" t="str">
        <f t="shared" ca="1" si="216"/>
        <v>-</v>
      </c>
      <c r="CR122" s="97" t="str">
        <f t="shared" ca="1" si="217"/>
        <v>-</v>
      </c>
      <c r="CS122" s="97" t="str">
        <f t="shared" ca="1" si="218"/>
        <v>-</v>
      </c>
      <c r="CT122" s="97" t="str">
        <f t="shared" ca="1" si="219"/>
        <v>-</v>
      </c>
      <c r="CU122" s="97" t="str">
        <f t="shared" ca="1" si="220"/>
        <v>-</v>
      </c>
      <c r="CV122" s="97" t="str">
        <f t="shared" ca="1" si="221"/>
        <v>-</v>
      </c>
      <c r="CW122" s="97" t="str">
        <f t="shared" ca="1" si="222"/>
        <v>-</v>
      </c>
      <c r="CX122" s="97" t="str">
        <f t="shared" ca="1" si="223"/>
        <v>-</v>
      </c>
      <c r="CY122" s="97" t="str">
        <f t="shared" ca="1" si="224"/>
        <v>-</v>
      </c>
      <c r="CZ122" s="97" t="str">
        <f t="shared" ca="1" si="225"/>
        <v>-</v>
      </c>
      <c r="DA122" s="97" t="str">
        <f t="shared" ca="1" si="226"/>
        <v>-</v>
      </c>
      <c r="DB122" s="97" t="str">
        <f t="shared" ca="1" si="227"/>
        <v>-</v>
      </c>
      <c r="DC122" s="97" t="str">
        <f t="shared" ca="1" si="228"/>
        <v>-</v>
      </c>
      <c r="DD122" s="97" t="str">
        <f t="shared" ca="1" si="229"/>
        <v>-</v>
      </c>
      <c r="DE122" s="97" t="str">
        <f t="shared" ca="1" si="230"/>
        <v>-</v>
      </c>
      <c r="DF122" s="97" t="str">
        <f t="shared" ca="1" si="231"/>
        <v>-</v>
      </c>
      <c r="DG122" s="97" t="str">
        <f t="shared" ca="1" si="232"/>
        <v>-</v>
      </c>
      <c r="DH122" s="97" t="str">
        <f t="shared" ca="1" si="233"/>
        <v>-</v>
      </c>
      <c r="DI122" s="97" t="str">
        <f t="shared" ca="1" si="234"/>
        <v>-</v>
      </c>
      <c r="DJ122" s="97" t="str">
        <f t="shared" ca="1" si="235"/>
        <v>-</v>
      </c>
      <c r="DK122" s="97" t="str">
        <f t="shared" ca="1" si="236"/>
        <v>-</v>
      </c>
      <c r="DL122" s="97" t="str">
        <f t="shared" ca="1" si="237"/>
        <v>-</v>
      </c>
      <c r="DM122" s="97" t="str">
        <f t="shared" ca="1" si="238"/>
        <v>-</v>
      </c>
      <c r="DN122" s="97">
        <v>32</v>
      </c>
      <c r="DT122" s="97" t="str">
        <f t="shared" ca="1" si="239"/>
        <v>-</v>
      </c>
      <c r="DU122" s="97" t="str">
        <f t="shared" ca="1" si="240"/>
        <v>-</v>
      </c>
      <c r="DV122" s="97" t="str">
        <f t="shared" ca="1" si="241"/>
        <v>-</v>
      </c>
      <c r="DW122" s="97" t="str">
        <f t="shared" ca="1" si="242"/>
        <v>-</v>
      </c>
      <c r="DX122" s="97" t="str">
        <f t="shared" ca="1" si="243"/>
        <v>-</v>
      </c>
      <c r="DY122" s="97" t="e">
        <f t="shared" ca="1" si="179"/>
        <v>#REF!</v>
      </c>
      <c r="DZ122" s="97" t="str">
        <f t="shared" si="180"/>
        <v>Medium Retrofit</v>
      </c>
      <c r="EA122" s="97" t="e">
        <f t="shared" ca="1" si="244"/>
        <v>#REF!</v>
      </c>
      <c r="EB122" s="96">
        <v>27</v>
      </c>
      <c r="EC122" s="97">
        <f>Calculation!$W$377</f>
        <v>2</v>
      </c>
      <c r="ED122" s="97" t="str">
        <f t="shared" ca="1" si="246"/>
        <v>-</v>
      </c>
      <c r="EE122" s="97" t="str">
        <f t="shared" ca="1" si="247"/>
        <v>-</v>
      </c>
      <c r="EF122" s="97" t="str">
        <f t="shared" ca="1" si="248"/>
        <v>-</v>
      </c>
      <c r="EG122" s="97" t="str">
        <f t="shared" ca="1" si="249"/>
        <v>-</v>
      </c>
      <c r="EH122" s="97" t="str">
        <f t="shared" ca="1" si="250"/>
        <v>-</v>
      </c>
      <c r="EI122" s="97">
        <f t="shared" ca="1" si="251"/>
        <v>0</v>
      </c>
      <c r="EJ122" s="97">
        <f t="shared" ca="1" si="264"/>
        <v>0</v>
      </c>
      <c r="EK122" s="97" t="str">
        <f t="shared" ca="1" si="252"/>
        <v>00</v>
      </c>
      <c r="EL122" s="97" t="e">
        <f t="shared" ca="1" si="253"/>
        <v>#REF!</v>
      </c>
      <c r="EN122" s="97">
        <v>1.17E-5</v>
      </c>
      <c r="EP122" s="97">
        <v>117</v>
      </c>
      <c r="EQ122" s="97">
        <f t="array" aca="1" ref="EQ122" ca="1">MAX(IF($EI$6:$EI$365&lt;EQ121,$EI$6:$EI$365,""))</f>
        <v>0</v>
      </c>
      <c r="ER122" s="97">
        <f t="shared" ca="1" si="254"/>
        <v>0</v>
      </c>
      <c r="ES122" s="97" t="e">
        <f t="shared" ca="1" si="258"/>
        <v>#REF!</v>
      </c>
      <c r="ET122" s="97">
        <f t="shared" ca="1" si="255"/>
        <v>0</v>
      </c>
      <c r="EU122" s="97">
        <f t="shared" ca="1" si="256"/>
        <v>0</v>
      </c>
      <c r="EV122" s="97">
        <f t="shared" ca="1" si="181"/>
        <v>1</v>
      </c>
      <c r="EY122" s="97" t="e">
        <f ca="1">INDEX('MCA-INPUT'!$C$28:$F$42,MATCH(MCA!E122,'MCA-INPUT'!$B$28:$B$42,0),MATCH(MCA!B122,'MCA-INPUT'!$C$27:$F$27,0))</f>
        <v>#REF!</v>
      </c>
      <c r="FU122" s="109" t="e">
        <f t="shared" ca="1" si="182"/>
        <v>#REF!</v>
      </c>
      <c r="FV122" s="109" t="e">
        <f t="shared" ca="1" si="183"/>
        <v>#REF!</v>
      </c>
      <c r="FW122" s="110" t="e">
        <f t="shared" ca="1" si="268"/>
        <v>#REF!</v>
      </c>
      <c r="FX122" s="110"/>
      <c r="FY122" s="97" t="e">
        <f t="shared" ca="1" si="257"/>
        <v>#REF!</v>
      </c>
      <c r="FZ122" s="97" t="str">
        <f ca="1">IF(ISERROR(VLOOKUP(FY122,'MCA-INPUT'!$B$45:$F$54,1,FALSE)),"No","Yes")</f>
        <v>No</v>
      </c>
      <c r="GA122" s="109" t="e">
        <f ca="1"/>
        <v>#REF!</v>
      </c>
    </row>
    <row r="123" spans="1:183" x14ac:dyDescent="0.25">
      <c r="A123" s="96">
        <v>118</v>
      </c>
      <c r="B123" s="96" t="s">
        <v>2</v>
      </c>
      <c r="C123" s="106" t="e">
        <f t="shared" ca="1" si="270"/>
        <v>#REF!</v>
      </c>
      <c r="D123" s="107" t="e">
        <f t="shared" ca="1" si="270"/>
        <v>#REF!</v>
      </c>
      <c r="E123" s="96" t="e">
        <f t="shared" ca="1" si="270"/>
        <v>#REF!</v>
      </c>
      <c r="F123" s="96" t="s">
        <v>4</v>
      </c>
      <c r="G123" s="96" t="e">
        <f t="shared" ca="1" si="271"/>
        <v>#REF!</v>
      </c>
      <c r="H123" s="108" t="e">
        <f t="shared" ref="H123:W138" ca="1" si="277">IF($D123=0,"-",(INDIRECT(CONCATENATE($C$1,"Projection_",$B123,"'!",H$2,$DN123)))*$EY123)</f>
        <v>#REF!</v>
      </c>
      <c r="I123" s="108" t="e">
        <f t="shared" ca="1" si="277"/>
        <v>#REF!</v>
      </c>
      <c r="J123" s="108" t="e">
        <f t="shared" ca="1" si="277"/>
        <v>#REF!</v>
      </c>
      <c r="K123" s="108" t="e">
        <f t="shared" ca="1" si="277"/>
        <v>#REF!</v>
      </c>
      <c r="L123" s="108" t="e">
        <f t="shared" ca="1" si="277"/>
        <v>#REF!</v>
      </c>
      <c r="M123" s="108" t="e">
        <f t="shared" ca="1" si="277"/>
        <v>#REF!</v>
      </c>
      <c r="N123" s="108" t="e">
        <f t="shared" ca="1" si="277"/>
        <v>#REF!</v>
      </c>
      <c r="O123" s="108" t="e">
        <f t="shared" ca="1" si="277"/>
        <v>#REF!</v>
      </c>
      <c r="P123" s="108" t="e">
        <f t="shared" ca="1" si="277"/>
        <v>#REF!</v>
      </c>
      <c r="Q123" s="108" t="e">
        <f t="shared" ca="1" si="277"/>
        <v>#REF!</v>
      </c>
      <c r="R123" s="108" t="e">
        <f t="shared" ca="1" si="277"/>
        <v>#REF!</v>
      </c>
      <c r="S123" s="108" t="e">
        <f t="shared" ca="1" si="277"/>
        <v>#REF!</v>
      </c>
      <c r="T123" s="108" t="e">
        <f t="shared" ca="1" si="277"/>
        <v>#REF!</v>
      </c>
      <c r="U123" s="108" t="e">
        <f t="shared" ca="1" si="277"/>
        <v>#REF!</v>
      </c>
      <c r="V123" s="108" t="e">
        <f t="shared" ca="1" si="277"/>
        <v>#REF!</v>
      </c>
      <c r="W123" s="108" t="e">
        <f t="shared" ca="1" si="277"/>
        <v>#REF!</v>
      </c>
      <c r="X123" s="108" t="e">
        <f t="shared" ca="1" si="276"/>
        <v>#REF!</v>
      </c>
      <c r="Y123" s="108" t="e">
        <f t="shared" ca="1" si="276"/>
        <v>#REF!</v>
      </c>
      <c r="Z123" s="108" t="e">
        <f t="shared" ca="1" si="276"/>
        <v>#REF!</v>
      </c>
      <c r="AA123" s="108" t="e">
        <f t="shared" ca="1" si="276"/>
        <v>#REF!</v>
      </c>
      <c r="AB123" s="108" t="e">
        <f t="shared" ca="1" si="276"/>
        <v>#REF!</v>
      </c>
      <c r="AC123" s="108" t="e">
        <f t="shared" ca="1" si="276"/>
        <v>#REF!</v>
      </c>
      <c r="AD123" s="108" t="e">
        <f t="shared" ca="1" si="276"/>
        <v>#REF!</v>
      </c>
      <c r="AE123" s="108" t="e">
        <f t="shared" ca="1" si="276"/>
        <v>#REF!</v>
      </c>
      <c r="AF123" s="108" t="e">
        <f t="shared" ca="1" si="276"/>
        <v>#REF!</v>
      </c>
      <c r="AG123" s="108" t="e">
        <f t="shared" ca="1" si="276"/>
        <v>#REF!</v>
      </c>
      <c r="AH123" s="108" t="e">
        <f t="shared" ca="1" si="276"/>
        <v>#REF!</v>
      </c>
      <c r="AI123" s="108" t="e">
        <f t="shared" ca="1" si="276"/>
        <v>#REF!</v>
      </c>
      <c r="AJ123" s="108" t="e">
        <f t="shared" ca="1" si="276"/>
        <v>#REF!</v>
      </c>
      <c r="AK123" s="108" t="e">
        <f t="shared" ca="1" si="276"/>
        <v>#REF!</v>
      </c>
      <c r="AL123" s="108" t="e">
        <f t="shared" ca="1" si="276"/>
        <v>#REF!</v>
      </c>
      <c r="AM123" s="108" t="e">
        <f t="shared" ca="1" si="275"/>
        <v>#REF!</v>
      </c>
      <c r="AN123" s="108" t="e">
        <f t="shared" ca="1" si="275"/>
        <v>#REF!</v>
      </c>
      <c r="AO123" s="108" t="e">
        <f t="shared" ca="1" si="275"/>
        <v>#REF!</v>
      </c>
      <c r="AP123" s="108" t="e">
        <f t="shared" ca="1" si="275"/>
        <v>#REF!</v>
      </c>
      <c r="AQ123" s="108" t="e">
        <f t="shared" ca="1" si="275"/>
        <v>#REF!</v>
      </c>
      <c r="AR123" s="108" t="e">
        <f t="shared" ca="1" si="275"/>
        <v>#REF!</v>
      </c>
      <c r="AS123" s="108" t="e">
        <f t="shared" ca="1" si="275"/>
        <v>#REF!</v>
      </c>
      <c r="AT123" s="108" t="e">
        <f t="shared" ca="1" si="275"/>
        <v>#REF!</v>
      </c>
      <c r="AU123" s="108" t="e">
        <f t="shared" ca="1" si="275"/>
        <v>#REF!</v>
      </c>
      <c r="AV123" s="108" t="e">
        <f t="shared" ca="1" si="275"/>
        <v>#REF!</v>
      </c>
      <c r="AW123" s="108" t="e">
        <f t="shared" ca="1" si="275"/>
        <v>#REF!</v>
      </c>
      <c r="AX123" s="108" t="e">
        <f t="shared" ca="1" si="275"/>
        <v>#REF!</v>
      </c>
      <c r="AY123" s="108" t="e">
        <f t="shared" ca="1" si="275"/>
        <v>#REF!</v>
      </c>
      <c r="AZ123" s="108" t="e">
        <f t="shared" ca="1" si="275"/>
        <v>#REF!</v>
      </c>
      <c r="BA123" s="108" t="e">
        <f t="shared" ca="1" si="275"/>
        <v>#REF!</v>
      </c>
      <c r="BB123" s="108" t="e">
        <f t="shared" ca="1" si="275"/>
        <v>#REF!</v>
      </c>
      <c r="BC123" s="108" t="e">
        <f t="shared" ca="1" si="274"/>
        <v>#REF!</v>
      </c>
      <c r="BD123" s="108" t="e">
        <f t="shared" ca="1" si="274"/>
        <v>#REF!</v>
      </c>
      <c r="BE123" s="108" t="e">
        <f t="shared" ca="1" si="274"/>
        <v>#REF!</v>
      </c>
      <c r="BF123" s="108" t="e">
        <f t="shared" ca="1" si="274"/>
        <v>#REF!</v>
      </c>
      <c r="BG123" s="108" t="e">
        <f t="shared" ca="1" si="274"/>
        <v>#REF!</v>
      </c>
      <c r="BH123" s="108" t="e">
        <f t="shared" ca="1" si="274"/>
        <v>#REF!</v>
      </c>
      <c r="BI123" s="108" t="e">
        <f t="shared" ca="1" si="274"/>
        <v>#REF!</v>
      </c>
      <c r="BL123" s="97" t="str">
        <f t="shared" ca="1" si="185"/>
        <v>-</v>
      </c>
      <c r="BM123" s="97" t="str">
        <f t="shared" ca="1" si="186"/>
        <v>-</v>
      </c>
      <c r="BN123" s="97" t="str">
        <f t="shared" ca="1" si="187"/>
        <v>-</v>
      </c>
      <c r="BO123" s="97" t="str">
        <f t="shared" ca="1" si="188"/>
        <v>-</v>
      </c>
      <c r="BP123" s="99" t="str">
        <f t="shared" ca="1" si="189"/>
        <v xml:space="preserve"> - </v>
      </c>
      <c r="BQ123" s="99" t="str">
        <f t="shared" ca="1" si="190"/>
        <v xml:space="preserve"> - </v>
      </c>
      <c r="BR123" s="97" t="str">
        <f t="shared" ca="1" si="191"/>
        <v>-</v>
      </c>
      <c r="BS123" s="97" t="str">
        <f t="shared" ca="1" si="192"/>
        <v>-</v>
      </c>
      <c r="BT123" s="97" t="str">
        <f t="shared" ca="1" si="193"/>
        <v>-</v>
      </c>
      <c r="BU123" s="97" t="str">
        <f t="shared" ca="1" si="194"/>
        <v>-</v>
      </c>
      <c r="BV123" s="97" t="str">
        <f t="shared" ca="1" si="195"/>
        <v>-</v>
      </c>
      <c r="BW123" s="97" t="str">
        <f t="shared" ca="1" si="196"/>
        <v>-</v>
      </c>
      <c r="BX123" s="99" t="str">
        <f t="shared" ca="1" si="197"/>
        <v xml:space="preserve"> - </v>
      </c>
      <c r="BY123" s="99" t="str">
        <f t="shared" ca="1" si="198"/>
        <v xml:space="preserve"> - </v>
      </c>
      <c r="BZ123" s="97" t="str">
        <f t="shared" ca="1" si="199"/>
        <v>-</v>
      </c>
      <c r="CA123" s="97" t="str">
        <f t="shared" ca="1" si="200"/>
        <v>-</v>
      </c>
      <c r="CB123" s="99" t="str">
        <f t="shared" ca="1" si="201"/>
        <v xml:space="preserve"> - </v>
      </c>
      <c r="CC123" s="99" t="str">
        <f t="shared" ca="1" si="202"/>
        <v xml:space="preserve"> - </v>
      </c>
      <c r="CD123" s="99" t="str">
        <f t="shared" ca="1" si="203"/>
        <v xml:space="preserve"> - </v>
      </c>
      <c r="CE123" s="99" t="str">
        <f t="shared" ca="1" si="204"/>
        <v xml:space="preserve"> - </v>
      </c>
      <c r="CF123" s="99" t="str">
        <f t="shared" ca="1" si="205"/>
        <v xml:space="preserve"> - </v>
      </c>
      <c r="CG123" s="99" t="str">
        <f t="shared" ca="1" si="206"/>
        <v xml:space="preserve"> - </v>
      </c>
      <c r="CH123" s="97" t="str">
        <f t="shared" ca="1" si="207"/>
        <v>-</v>
      </c>
      <c r="CI123" s="97" t="str">
        <f t="shared" ca="1" si="208"/>
        <v>-</v>
      </c>
      <c r="CJ123" s="97" t="str">
        <f t="shared" ca="1" si="209"/>
        <v>-</v>
      </c>
      <c r="CK123" s="97" t="str">
        <f t="shared" ca="1" si="210"/>
        <v>-</v>
      </c>
      <c r="CL123" s="97" t="str">
        <f t="shared" ca="1" si="211"/>
        <v>-</v>
      </c>
      <c r="CM123" s="97" t="str">
        <f t="shared" ca="1" si="212"/>
        <v>-</v>
      </c>
      <c r="CN123" s="97" t="str">
        <f t="shared" ca="1" si="213"/>
        <v>-</v>
      </c>
      <c r="CO123" s="97" t="str">
        <f t="shared" ca="1" si="214"/>
        <v>-</v>
      </c>
      <c r="CP123" s="97" t="str">
        <f t="shared" ca="1" si="215"/>
        <v>-</v>
      </c>
      <c r="CQ123" s="97" t="str">
        <f t="shared" ca="1" si="216"/>
        <v>-</v>
      </c>
      <c r="CR123" s="97" t="str">
        <f t="shared" ca="1" si="217"/>
        <v>-</v>
      </c>
      <c r="CS123" s="97" t="str">
        <f t="shared" ca="1" si="218"/>
        <v>-</v>
      </c>
      <c r="CT123" s="97" t="str">
        <f t="shared" ca="1" si="219"/>
        <v>-</v>
      </c>
      <c r="CU123" s="97" t="str">
        <f t="shared" ca="1" si="220"/>
        <v>-</v>
      </c>
      <c r="CV123" s="97" t="str">
        <f t="shared" ca="1" si="221"/>
        <v>-</v>
      </c>
      <c r="CW123" s="97" t="str">
        <f t="shared" ca="1" si="222"/>
        <v>-</v>
      </c>
      <c r="CX123" s="97" t="str">
        <f t="shared" ca="1" si="223"/>
        <v>-</v>
      </c>
      <c r="CY123" s="97" t="str">
        <f t="shared" ca="1" si="224"/>
        <v>-</v>
      </c>
      <c r="CZ123" s="97" t="str">
        <f t="shared" ca="1" si="225"/>
        <v>-</v>
      </c>
      <c r="DA123" s="97" t="str">
        <f t="shared" ca="1" si="226"/>
        <v>-</v>
      </c>
      <c r="DB123" s="97" t="str">
        <f t="shared" ca="1" si="227"/>
        <v>-</v>
      </c>
      <c r="DC123" s="97" t="str">
        <f t="shared" ca="1" si="228"/>
        <v>-</v>
      </c>
      <c r="DD123" s="97" t="str">
        <f t="shared" ca="1" si="229"/>
        <v>-</v>
      </c>
      <c r="DE123" s="97" t="str">
        <f t="shared" ca="1" si="230"/>
        <v>-</v>
      </c>
      <c r="DF123" s="97" t="str">
        <f t="shared" ca="1" si="231"/>
        <v>-</v>
      </c>
      <c r="DG123" s="97" t="str">
        <f t="shared" ca="1" si="232"/>
        <v>-</v>
      </c>
      <c r="DH123" s="97" t="str">
        <f t="shared" ca="1" si="233"/>
        <v>-</v>
      </c>
      <c r="DI123" s="97" t="str">
        <f t="shared" ca="1" si="234"/>
        <v>-</v>
      </c>
      <c r="DJ123" s="97" t="str">
        <f t="shared" ca="1" si="235"/>
        <v>-</v>
      </c>
      <c r="DK123" s="97" t="str">
        <f t="shared" ca="1" si="236"/>
        <v>-</v>
      </c>
      <c r="DL123" s="97" t="str">
        <f t="shared" ca="1" si="237"/>
        <v>-</v>
      </c>
      <c r="DM123" s="97" t="str">
        <f t="shared" ca="1" si="238"/>
        <v>-</v>
      </c>
      <c r="DN123" s="97">
        <v>33</v>
      </c>
      <c r="DT123" s="97" t="str">
        <f t="shared" ca="1" si="239"/>
        <v>-</v>
      </c>
      <c r="DU123" s="97" t="str">
        <f t="shared" ca="1" si="240"/>
        <v>-</v>
      </c>
      <c r="DV123" s="97" t="str">
        <f t="shared" ca="1" si="241"/>
        <v>-</v>
      </c>
      <c r="DW123" s="97" t="str">
        <f t="shared" ca="1" si="242"/>
        <v>-</v>
      </c>
      <c r="DX123" s="97" t="str">
        <f t="shared" ca="1" si="243"/>
        <v>-</v>
      </c>
      <c r="DY123" s="97" t="e">
        <f t="shared" ca="1" si="179"/>
        <v>#REF!</v>
      </c>
      <c r="DZ123" s="97" t="str">
        <f t="shared" si="180"/>
        <v>Medium Retrofit</v>
      </c>
      <c r="EA123" s="97" t="e">
        <f t="shared" ca="1" si="244"/>
        <v>#REF!</v>
      </c>
      <c r="EB123" s="96">
        <v>28</v>
      </c>
      <c r="EC123" s="97">
        <f>Calculation!$W$377</f>
        <v>2</v>
      </c>
      <c r="ED123" s="97" t="str">
        <f t="shared" ca="1" si="246"/>
        <v>-</v>
      </c>
      <c r="EE123" s="97" t="str">
        <f t="shared" ca="1" si="247"/>
        <v>-</v>
      </c>
      <c r="EF123" s="97" t="str">
        <f t="shared" ca="1" si="248"/>
        <v>-</v>
      </c>
      <c r="EG123" s="97" t="str">
        <f t="shared" ca="1" si="249"/>
        <v>-</v>
      </c>
      <c r="EH123" s="97" t="str">
        <f t="shared" ca="1" si="250"/>
        <v>-</v>
      </c>
      <c r="EI123" s="97">
        <f t="shared" ca="1" si="251"/>
        <v>0</v>
      </c>
      <c r="EJ123" s="97">
        <f t="shared" ca="1" si="264"/>
        <v>0</v>
      </c>
      <c r="EK123" s="97" t="str">
        <f t="shared" ca="1" si="252"/>
        <v>00</v>
      </c>
      <c r="EL123" s="97" t="e">
        <f t="shared" ca="1" si="253"/>
        <v>#REF!</v>
      </c>
      <c r="EN123" s="97">
        <v>1.1800000000000001E-5</v>
      </c>
      <c r="EP123" s="97">
        <v>118</v>
      </c>
      <c r="EQ123" s="97">
        <f t="array" aca="1" ref="EQ123" ca="1">MAX(IF($EI$6:$EI$365&lt;EQ122,$EI$6:$EI$365,""))</f>
        <v>0</v>
      </c>
      <c r="ER123" s="97">
        <f t="shared" ca="1" si="254"/>
        <v>0</v>
      </c>
      <c r="ES123" s="97" t="e">
        <f t="shared" ca="1" si="258"/>
        <v>#REF!</v>
      </c>
      <c r="ET123" s="97">
        <f t="shared" ca="1" si="255"/>
        <v>0</v>
      </c>
      <c r="EU123" s="97">
        <f t="shared" ca="1" si="256"/>
        <v>0</v>
      </c>
      <c r="EV123" s="97">
        <f t="shared" ca="1" si="181"/>
        <v>1</v>
      </c>
      <c r="EY123" s="97" t="e">
        <f ca="1">INDEX('MCA-INPUT'!$C$28:$F$42,MATCH(MCA!E123,'MCA-INPUT'!$B$28:$B$42,0),MATCH(MCA!B123,'MCA-INPUT'!$C$27:$F$27,0))</f>
        <v>#REF!</v>
      </c>
      <c r="FU123" s="109" t="e">
        <f t="shared" ca="1" si="182"/>
        <v>#REF!</v>
      </c>
      <c r="FV123" s="109" t="e">
        <f t="shared" ca="1" si="183"/>
        <v>#REF!</v>
      </c>
      <c r="FW123" s="110" t="e">
        <f t="shared" ca="1" si="268"/>
        <v>#REF!</v>
      </c>
      <c r="FX123" s="110"/>
      <c r="FY123" s="97" t="e">
        <f t="shared" ca="1" si="257"/>
        <v>#REF!</v>
      </c>
      <c r="FZ123" s="97" t="str">
        <f ca="1">IF(ISERROR(VLOOKUP(FY123,'MCA-INPUT'!$B$45:$F$54,1,FALSE)),"No","Yes")</f>
        <v>No</v>
      </c>
      <c r="GA123" s="109" t="e">
        <f ca="1"/>
        <v>#REF!</v>
      </c>
    </row>
    <row r="124" spans="1:183" x14ac:dyDescent="0.25">
      <c r="A124" s="96">
        <v>119</v>
      </c>
      <c r="B124" s="96" t="s">
        <v>2</v>
      </c>
      <c r="C124" s="106" t="e">
        <f t="shared" ca="1" si="270"/>
        <v>#REF!</v>
      </c>
      <c r="D124" s="107" t="e">
        <f t="shared" ca="1" si="270"/>
        <v>#REF!</v>
      </c>
      <c r="E124" s="96" t="e">
        <f t="shared" ca="1" si="270"/>
        <v>#REF!</v>
      </c>
      <c r="F124" s="96" t="s">
        <v>4</v>
      </c>
      <c r="G124" s="96" t="e">
        <f t="shared" ca="1" si="271"/>
        <v>#REF!</v>
      </c>
      <c r="H124" s="108" t="e">
        <f t="shared" ca="1" si="277"/>
        <v>#REF!</v>
      </c>
      <c r="I124" s="108" t="e">
        <f t="shared" ca="1" si="277"/>
        <v>#REF!</v>
      </c>
      <c r="J124" s="108" t="e">
        <f t="shared" ca="1" si="277"/>
        <v>#REF!</v>
      </c>
      <c r="K124" s="108" t="e">
        <f t="shared" ca="1" si="277"/>
        <v>#REF!</v>
      </c>
      <c r="L124" s="108" t="e">
        <f t="shared" ca="1" si="277"/>
        <v>#REF!</v>
      </c>
      <c r="M124" s="108" t="e">
        <f t="shared" ca="1" si="277"/>
        <v>#REF!</v>
      </c>
      <c r="N124" s="108" t="e">
        <f t="shared" ca="1" si="277"/>
        <v>#REF!</v>
      </c>
      <c r="O124" s="108" t="e">
        <f t="shared" ca="1" si="277"/>
        <v>#REF!</v>
      </c>
      <c r="P124" s="108" t="e">
        <f t="shared" ca="1" si="277"/>
        <v>#REF!</v>
      </c>
      <c r="Q124" s="108" t="e">
        <f t="shared" ca="1" si="277"/>
        <v>#REF!</v>
      </c>
      <c r="R124" s="108" t="e">
        <f t="shared" ca="1" si="277"/>
        <v>#REF!</v>
      </c>
      <c r="S124" s="108" t="e">
        <f t="shared" ca="1" si="277"/>
        <v>#REF!</v>
      </c>
      <c r="T124" s="108" t="e">
        <f t="shared" ca="1" si="277"/>
        <v>#REF!</v>
      </c>
      <c r="U124" s="108" t="e">
        <f t="shared" ca="1" si="277"/>
        <v>#REF!</v>
      </c>
      <c r="V124" s="108" t="e">
        <f t="shared" ca="1" si="277"/>
        <v>#REF!</v>
      </c>
      <c r="W124" s="108" t="e">
        <f t="shared" ca="1" si="277"/>
        <v>#REF!</v>
      </c>
      <c r="X124" s="108" t="e">
        <f t="shared" ca="1" si="276"/>
        <v>#REF!</v>
      </c>
      <c r="Y124" s="108" t="e">
        <f t="shared" ca="1" si="276"/>
        <v>#REF!</v>
      </c>
      <c r="Z124" s="108" t="e">
        <f t="shared" ca="1" si="276"/>
        <v>#REF!</v>
      </c>
      <c r="AA124" s="108" t="e">
        <f t="shared" ca="1" si="276"/>
        <v>#REF!</v>
      </c>
      <c r="AB124" s="108" t="e">
        <f t="shared" ca="1" si="276"/>
        <v>#REF!</v>
      </c>
      <c r="AC124" s="108" t="e">
        <f t="shared" ca="1" si="276"/>
        <v>#REF!</v>
      </c>
      <c r="AD124" s="108" t="e">
        <f t="shared" ca="1" si="276"/>
        <v>#REF!</v>
      </c>
      <c r="AE124" s="108" t="e">
        <f t="shared" ca="1" si="276"/>
        <v>#REF!</v>
      </c>
      <c r="AF124" s="108" t="e">
        <f t="shared" ca="1" si="276"/>
        <v>#REF!</v>
      </c>
      <c r="AG124" s="108" t="e">
        <f t="shared" ca="1" si="276"/>
        <v>#REF!</v>
      </c>
      <c r="AH124" s="108" t="e">
        <f t="shared" ca="1" si="276"/>
        <v>#REF!</v>
      </c>
      <c r="AI124" s="108" t="e">
        <f t="shared" ca="1" si="276"/>
        <v>#REF!</v>
      </c>
      <c r="AJ124" s="108" t="e">
        <f t="shared" ca="1" si="276"/>
        <v>#REF!</v>
      </c>
      <c r="AK124" s="108" t="e">
        <f t="shared" ca="1" si="276"/>
        <v>#REF!</v>
      </c>
      <c r="AL124" s="108" t="e">
        <f t="shared" ca="1" si="276"/>
        <v>#REF!</v>
      </c>
      <c r="AM124" s="108" t="e">
        <f t="shared" ca="1" si="275"/>
        <v>#REF!</v>
      </c>
      <c r="AN124" s="108" t="e">
        <f t="shared" ca="1" si="275"/>
        <v>#REF!</v>
      </c>
      <c r="AO124" s="108" t="e">
        <f t="shared" ca="1" si="275"/>
        <v>#REF!</v>
      </c>
      <c r="AP124" s="108" t="e">
        <f t="shared" ca="1" si="275"/>
        <v>#REF!</v>
      </c>
      <c r="AQ124" s="108" t="e">
        <f t="shared" ca="1" si="275"/>
        <v>#REF!</v>
      </c>
      <c r="AR124" s="108" t="e">
        <f t="shared" ca="1" si="275"/>
        <v>#REF!</v>
      </c>
      <c r="AS124" s="108" t="e">
        <f t="shared" ca="1" si="275"/>
        <v>#REF!</v>
      </c>
      <c r="AT124" s="108" t="e">
        <f t="shared" ca="1" si="275"/>
        <v>#REF!</v>
      </c>
      <c r="AU124" s="108" t="e">
        <f t="shared" ca="1" si="275"/>
        <v>#REF!</v>
      </c>
      <c r="AV124" s="108" t="e">
        <f t="shared" ca="1" si="275"/>
        <v>#REF!</v>
      </c>
      <c r="AW124" s="108" t="e">
        <f t="shared" ca="1" si="275"/>
        <v>#REF!</v>
      </c>
      <c r="AX124" s="108" t="e">
        <f t="shared" ca="1" si="275"/>
        <v>#REF!</v>
      </c>
      <c r="AY124" s="108" t="e">
        <f t="shared" ca="1" si="275"/>
        <v>#REF!</v>
      </c>
      <c r="AZ124" s="108" t="e">
        <f t="shared" ca="1" si="275"/>
        <v>#REF!</v>
      </c>
      <c r="BA124" s="108" t="e">
        <f t="shared" ca="1" si="275"/>
        <v>#REF!</v>
      </c>
      <c r="BB124" s="108" t="e">
        <f t="shared" ca="1" si="275"/>
        <v>#REF!</v>
      </c>
      <c r="BC124" s="108" t="e">
        <f t="shared" ca="1" si="274"/>
        <v>#REF!</v>
      </c>
      <c r="BD124" s="108" t="e">
        <f t="shared" ca="1" si="274"/>
        <v>#REF!</v>
      </c>
      <c r="BE124" s="108" t="e">
        <f t="shared" ca="1" si="274"/>
        <v>#REF!</v>
      </c>
      <c r="BF124" s="108" t="e">
        <f t="shared" ca="1" si="274"/>
        <v>#REF!</v>
      </c>
      <c r="BG124" s="108" t="e">
        <f t="shared" ca="1" si="274"/>
        <v>#REF!</v>
      </c>
      <c r="BH124" s="108" t="e">
        <f t="shared" ca="1" si="274"/>
        <v>#REF!</v>
      </c>
      <c r="BI124" s="108" t="e">
        <f t="shared" ca="1" si="274"/>
        <v>#REF!</v>
      </c>
      <c r="BL124" s="97" t="str">
        <f t="shared" ca="1" si="185"/>
        <v>-</v>
      </c>
      <c r="BM124" s="97" t="str">
        <f t="shared" ca="1" si="186"/>
        <v>-</v>
      </c>
      <c r="BN124" s="97" t="str">
        <f t="shared" ca="1" si="187"/>
        <v>-</v>
      </c>
      <c r="BO124" s="97" t="str">
        <f t="shared" ca="1" si="188"/>
        <v>-</v>
      </c>
      <c r="BP124" s="99" t="str">
        <f t="shared" ca="1" si="189"/>
        <v xml:space="preserve"> - </v>
      </c>
      <c r="BQ124" s="99" t="str">
        <f t="shared" ca="1" si="190"/>
        <v xml:space="preserve"> - </v>
      </c>
      <c r="BR124" s="97" t="str">
        <f t="shared" ca="1" si="191"/>
        <v>-</v>
      </c>
      <c r="BS124" s="97" t="str">
        <f t="shared" ca="1" si="192"/>
        <v>-</v>
      </c>
      <c r="BT124" s="97" t="str">
        <f t="shared" ca="1" si="193"/>
        <v>-</v>
      </c>
      <c r="BU124" s="97" t="str">
        <f t="shared" ca="1" si="194"/>
        <v>-</v>
      </c>
      <c r="BV124" s="97" t="str">
        <f t="shared" ca="1" si="195"/>
        <v>-</v>
      </c>
      <c r="BW124" s="97" t="str">
        <f t="shared" ca="1" si="196"/>
        <v>-</v>
      </c>
      <c r="BX124" s="99" t="str">
        <f t="shared" ca="1" si="197"/>
        <v xml:space="preserve"> - </v>
      </c>
      <c r="BY124" s="99" t="str">
        <f t="shared" ca="1" si="198"/>
        <v xml:space="preserve"> - </v>
      </c>
      <c r="BZ124" s="97" t="str">
        <f t="shared" ca="1" si="199"/>
        <v>-</v>
      </c>
      <c r="CA124" s="97" t="str">
        <f t="shared" ca="1" si="200"/>
        <v>-</v>
      </c>
      <c r="CB124" s="99" t="str">
        <f t="shared" ca="1" si="201"/>
        <v xml:space="preserve"> - </v>
      </c>
      <c r="CC124" s="99" t="str">
        <f t="shared" ca="1" si="202"/>
        <v xml:space="preserve"> - </v>
      </c>
      <c r="CD124" s="99" t="str">
        <f t="shared" ca="1" si="203"/>
        <v xml:space="preserve"> - </v>
      </c>
      <c r="CE124" s="99" t="str">
        <f t="shared" ca="1" si="204"/>
        <v xml:space="preserve"> - </v>
      </c>
      <c r="CF124" s="99" t="str">
        <f t="shared" ca="1" si="205"/>
        <v xml:space="preserve"> - </v>
      </c>
      <c r="CG124" s="99" t="str">
        <f t="shared" ca="1" si="206"/>
        <v xml:space="preserve"> - </v>
      </c>
      <c r="CH124" s="97" t="str">
        <f t="shared" ca="1" si="207"/>
        <v>-</v>
      </c>
      <c r="CI124" s="97" t="str">
        <f t="shared" ca="1" si="208"/>
        <v>-</v>
      </c>
      <c r="CJ124" s="97" t="str">
        <f t="shared" ca="1" si="209"/>
        <v>-</v>
      </c>
      <c r="CK124" s="97" t="str">
        <f t="shared" ca="1" si="210"/>
        <v>-</v>
      </c>
      <c r="CL124" s="97" t="str">
        <f t="shared" ca="1" si="211"/>
        <v>-</v>
      </c>
      <c r="CM124" s="97" t="str">
        <f t="shared" ca="1" si="212"/>
        <v>-</v>
      </c>
      <c r="CN124" s="97" t="str">
        <f t="shared" ca="1" si="213"/>
        <v>-</v>
      </c>
      <c r="CO124" s="97" t="str">
        <f t="shared" ca="1" si="214"/>
        <v>-</v>
      </c>
      <c r="CP124" s="97" t="str">
        <f t="shared" ca="1" si="215"/>
        <v>-</v>
      </c>
      <c r="CQ124" s="97" t="str">
        <f t="shared" ca="1" si="216"/>
        <v>-</v>
      </c>
      <c r="CR124" s="97" t="str">
        <f t="shared" ca="1" si="217"/>
        <v>-</v>
      </c>
      <c r="CS124" s="97" t="str">
        <f t="shared" ca="1" si="218"/>
        <v>-</v>
      </c>
      <c r="CT124" s="97" t="str">
        <f t="shared" ca="1" si="219"/>
        <v>-</v>
      </c>
      <c r="CU124" s="97" t="str">
        <f t="shared" ca="1" si="220"/>
        <v>-</v>
      </c>
      <c r="CV124" s="97" t="str">
        <f t="shared" ca="1" si="221"/>
        <v>-</v>
      </c>
      <c r="CW124" s="97" t="str">
        <f t="shared" ca="1" si="222"/>
        <v>-</v>
      </c>
      <c r="CX124" s="97" t="str">
        <f t="shared" ca="1" si="223"/>
        <v>-</v>
      </c>
      <c r="CY124" s="97" t="str">
        <f t="shared" ca="1" si="224"/>
        <v>-</v>
      </c>
      <c r="CZ124" s="97" t="str">
        <f t="shared" ca="1" si="225"/>
        <v>-</v>
      </c>
      <c r="DA124" s="97" t="str">
        <f t="shared" ca="1" si="226"/>
        <v>-</v>
      </c>
      <c r="DB124" s="97" t="str">
        <f t="shared" ca="1" si="227"/>
        <v>-</v>
      </c>
      <c r="DC124" s="97" t="str">
        <f t="shared" ca="1" si="228"/>
        <v>-</v>
      </c>
      <c r="DD124" s="97" t="str">
        <f t="shared" ca="1" si="229"/>
        <v>-</v>
      </c>
      <c r="DE124" s="97" t="str">
        <f t="shared" ca="1" si="230"/>
        <v>-</v>
      </c>
      <c r="DF124" s="97" t="str">
        <f t="shared" ca="1" si="231"/>
        <v>-</v>
      </c>
      <c r="DG124" s="97" t="str">
        <f t="shared" ca="1" si="232"/>
        <v>-</v>
      </c>
      <c r="DH124" s="97" t="str">
        <f t="shared" ca="1" si="233"/>
        <v>-</v>
      </c>
      <c r="DI124" s="97" t="str">
        <f t="shared" ca="1" si="234"/>
        <v>-</v>
      </c>
      <c r="DJ124" s="97" t="str">
        <f t="shared" ca="1" si="235"/>
        <v>-</v>
      </c>
      <c r="DK124" s="97" t="str">
        <f t="shared" ca="1" si="236"/>
        <v>-</v>
      </c>
      <c r="DL124" s="97" t="str">
        <f t="shared" ca="1" si="237"/>
        <v>-</v>
      </c>
      <c r="DM124" s="97" t="str">
        <f t="shared" ca="1" si="238"/>
        <v>-</v>
      </c>
      <c r="DN124" s="97">
        <v>34</v>
      </c>
      <c r="DT124" s="97" t="str">
        <f t="shared" ca="1" si="239"/>
        <v>-</v>
      </c>
      <c r="DU124" s="97" t="str">
        <f t="shared" ca="1" si="240"/>
        <v>-</v>
      </c>
      <c r="DV124" s="97" t="str">
        <f t="shared" ca="1" si="241"/>
        <v>-</v>
      </c>
      <c r="DW124" s="97" t="str">
        <f t="shared" ca="1" si="242"/>
        <v>-</v>
      </c>
      <c r="DX124" s="97" t="str">
        <f t="shared" ca="1" si="243"/>
        <v>-</v>
      </c>
      <c r="DY124" s="97" t="e">
        <f t="shared" ca="1" si="179"/>
        <v>#REF!</v>
      </c>
      <c r="DZ124" s="97" t="str">
        <f t="shared" si="180"/>
        <v>Medium Retrofit</v>
      </c>
      <c r="EA124" s="97" t="e">
        <f t="shared" ca="1" si="244"/>
        <v>#REF!</v>
      </c>
      <c r="EB124" s="96">
        <v>29</v>
      </c>
      <c r="EC124" s="97">
        <f>Calculation!$W$377</f>
        <v>2</v>
      </c>
      <c r="ED124" s="97" t="str">
        <f t="shared" ca="1" si="246"/>
        <v>-</v>
      </c>
      <c r="EE124" s="97" t="str">
        <f t="shared" ca="1" si="247"/>
        <v>-</v>
      </c>
      <c r="EF124" s="97" t="str">
        <f t="shared" ca="1" si="248"/>
        <v>-</v>
      </c>
      <c r="EG124" s="97" t="str">
        <f t="shared" ca="1" si="249"/>
        <v>-</v>
      </c>
      <c r="EH124" s="97" t="str">
        <f t="shared" ca="1" si="250"/>
        <v>-</v>
      </c>
      <c r="EI124" s="97">
        <f t="shared" ca="1" si="251"/>
        <v>0</v>
      </c>
      <c r="EJ124" s="97">
        <f t="shared" ca="1" si="264"/>
        <v>0</v>
      </c>
      <c r="EK124" s="97" t="str">
        <f t="shared" ca="1" si="252"/>
        <v>00</v>
      </c>
      <c r="EL124" s="97" t="e">
        <f t="shared" ca="1" si="253"/>
        <v>#REF!</v>
      </c>
      <c r="EN124" s="97">
        <v>1.19E-5</v>
      </c>
      <c r="EP124" s="97">
        <v>119</v>
      </c>
      <c r="EQ124" s="97">
        <f t="array" aca="1" ref="EQ124" ca="1">MAX(IF($EI$6:$EI$365&lt;EQ123,$EI$6:$EI$365,""))</f>
        <v>0</v>
      </c>
      <c r="ER124" s="97">
        <f t="shared" ca="1" si="254"/>
        <v>0</v>
      </c>
      <c r="ES124" s="97" t="e">
        <f t="shared" ca="1" si="258"/>
        <v>#REF!</v>
      </c>
      <c r="ET124" s="97">
        <f t="shared" ca="1" si="255"/>
        <v>0</v>
      </c>
      <c r="EU124" s="97">
        <f t="shared" ca="1" si="256"/>
        <v>0</v>
      </c>
      <c r="EV124" s="97">
        <f t="shared" ca="1" si="181"/>
        <v>1</v>
      </c>
      <c r="EY124" s="97" t="e">
        <f ca="1">INDEX('MCA-INPUT'!$C$28:$F$42,MATCH(MCA!E124,'MCA-INPUT'!$B$28:$B$42,0),MATCH(MCA!B124,'MCA-INPUT'!$C$27:$F$27,0))</f>
        <v>#REF!</v>
      </c>
      <c r="FU124" s="109" t="e">
        <f t="shared" ca="1" si="182"/>
        <v>#REF!</v>
      </c>
      <c r="FV124" s="109" t="e">
        <f t="shared" ca="1" si="183"/>
        <v>#REF!</v>
      </c>
      <c r="FW124" s="110" t="e">
        <f t="shared" ca="1" si="268"/>
        <v>#REF!</v>
      </c>
      <c r="FX124" s="110"/>
      <c r="FY124" s="97" t="e">
        <f t="shared" ca="1" si="257"/>
        <v>#REF!</v>
      </c>
      <c r="FZ124" s="97" t="str">
        <f ca="1">IF(ISERROR(VLOOKUP(FY124,'MCA-INPUT'!$B$45:$F$54,1,FALSE)),"No","Yes")</f>
        <v>No</v>
      </c>
      <c r="GA124" s="109" t="e">
        <f ca="1"/>
        <v>#REF!</v>
      </c>
    </row>
    <row r="125" spans="1:183" x14ac:dyDescent="0.25">
      <c r="A125" s="96">
        <v>120</v>
      </c>
      <c r="B125" s="96" t="s">
        <v>2</v>
      </c>
      <c r="C125" s="106" t="e">
        <f t="shared" ca="1" si="270"/>
        <v>#REF!</v>
      </c>
      <c r="D125" s="107" t="e">
        <f t="shared" ca="1" si="270"/>
        <v>#REF!</v>
      </c>
      <c r="E125" s="96" t="e">
        <f t="shared" ca="1" si="270"/>
        <v>#REF!</v>
      </c>
      <c r="F125" s="96" t="s">
        <v>4</v>
      </c>
      <c r="G125" s="96" t="e">
        <f t="shared" ca="1" si="271"/>
        <v>#REF!</v>
      </c>
      <c r="H125" s="108" t="e">
        <f t="shared" ca="1" si="277"/>
        <v>#REF!</v>
      </c>
      <c r="I125" s="108" t="e">
        <f t="shared" ca="1" si="277"/>
        <v>#REF!</v>
      </c>
      <c r="J125" s="108" t="e">
        <f t="shared" ca="1" si="277"/>
        <v>#REF!</v>
      </c>
      <c r="K125" s="108" t="e">
        <f t="shared" ca="1" si="277"/>
        <v>#REF!</v>
      </c>
      <c r="L125" s="108" t="e">
        <f t="shared" ca="1" si="277"/>
        <v>#REF!</v>
      </c>
      <c r="M125" s="108" t="e">
        <f t="shared" ca="1" si="277"/>
        <v>#REF!</v>
      </c>
      <c r="N125" s="108" t="e">
        <f t="shared" ca="1" si="277"/>
        <v>#REF!</v>
      </c>
      <c r="O125" s="108" t="e">
        <f t="shared" ca="1" si="277"/>
        <v>#REF!</v>
      </c>
      <c r="P125" s="108" t="e">
        <f t="shared" ca="1" si="277"/>
        <v>#REF!</v>
      </c>
      <c r="Q125" s="108" t="e">
        <f t="shared" ca="1" si="277"/>
        <v>#REF!</v>
      </c>
      <c r="R125" s="108" t="e">
        <f t="shared" ca="1" si="277"/>
        <v>#REF!</v>
      </c>
      <c r="S125" s="108" t="e">
        <f t="shared" ca="1" si="277"/>
        <v>#REF!</v>
      </c>
      <c r="T125" s="108" t="e">
        <f t="shared" ca="1" si="277"/>
        <v>#REF!</v>
      </c>
      <c r="U125" s="108" t="e">
        <f t="shared" ca="1" si="277"/>
        <v>#REF!</v>
      </c>
      <c r="V125" s="108" t="e">
        <f t="shared" ca="1" si="277"/>
        <v>#REF!</v>
      </c>
      <c r="W125" s="108" t="e">
        <f t="shared" ca="1" si="277"/>
        <v>#REF!</v>
      </c>
      <c r="X125" s="108" t="e">
        <f t="shared" ca="1" si="276"/>
        <v>#REF!</v>
      </c>
      <c r="Y125" s="108" t="e">
        <f t="shared" ca="1" si="276"/>
        <v>#REF!</v>
      </c>
      <c r="Z125" s="108" t="e">
        <f t="shared" ca="1" si="276"/>
        <v>#REF!</v>
      </c>
      <c r="AA125" s="108" t="e">
        <f t="shared" ca="1" si="276"/>
        <v>#REF!</v>
      </c>
      <c r="AB125" s="108" t="e">
        <f t="shared" ca="1" si="276"/>
        <v>#REF!</v>
      </c>
      <c r="AC125" s="108" t="e">
        <f t="shared" ca="1" si="276"/>
        <v>#REF!</v>
      </c>
      <c r="AD125" s="108" t="e">
        <f t="shared" ca="1" si="276"/>
        <v>#REF!</v>
      </c>
      <c r="AE125" s="108" t="e">
        <f t="shared" ca="1" si="276"/>
        <v>#REF!</v>
      </c>
      <c r="AF125" s="108" t="e">
        <f t="shared" ca="1" si="276"/>
        <v>#REF!</v>
      </c>
      <c r="AG125" s="108" t="e">
        <f t="shared" ca="1" si="276"/>
        <v>#REF!</v>
      </c>
      <c r="AH125" s="108" t="e">
        <f t="shared" ca="1" si="276"/>
        <v>#REF!</v>
      </c>
      <c r="AI125" s="108" t="e">
        <f t="shared" ca="1" si="276"/>
        <v>#REF!</v>
      </c>
      <c r="AJ125" s="108" t="e">
        <f t="shared" ca="1" si="276"/>
        <v>#REF!</v>
      </c>
      <c r="AK125" s="108" t="e">
        <f t="shared" ca="1" si="276"/>
        <v>#REF!</v>
      </c>
      <c r="AL125" s="108" t="e">
        <f t="shared" ca="1" si="276"/>
        <v>#REF!</v>
      </c>
      <c r="AM125" s="108" t="e">
        <f t="shared" ca="1" si="275"/>
        <v>#REF!</v>
      </c>
      <c r="AN125" s="108" t="e">
        <f t="shared" ca="1" si="275"/>
        <v>#REF!</v>
      </c>
      <c r="AO125" s="108" t="e">
        <f t="shared" ca="1" si="275"/>
        <v>#REF!</v>
      </c>
      <c r="AP125" s="108" t="e">
        <f t="shared" ca="1" si="275"/>
        <v>#REF!</v>
      </c>
      <c r="AQ125" s="108" t="e">
        <f t="shared" ca="1" si="275"/>
        <v>#REF!</v>
      </c>
      <c r="AR125" s="108" t="e">
        <f t="shared" ca="1" si="275"/>
        <v>#REF!</v>
      </c>
      <c r="AS125" s="108" t="e">
        <f t="shared" ca="1" si="275"/>
        <v>#REF!</v>
      </c>
      <c r="AT125" s="108" t="e">
        <f t="shared" ca="1" si="275"/>
        <v>#REF!</v>
      </c>
      <c r="AU125" s="108" t="e">
        <f t="shared" ca="1" si="275"/>
        <v>#REF!</v>
      </c>
      <c r="AV125" s="108" t="e">
        <f t="shared" ca="1" si="275"/>
        <v>#REF!</v>
      </c>
      <c r="AW125" s="108" t="e">
        <f t="shared" ca="1" si="275"/>
        <v>#REF!</v>
      </c>
      <c r="AX125" s="108" t="e">
        <f t="shared" ca="1" si="275"/>
        <v>#REF!</v>
      </c>
      <c r="AY125" s="108" t="e">
        <f t="shared" ca="1" si="275"/>
        <v>#REF!</v>
      </c>
      <c r="AZ125" s="108" t="e">
        <f t="shared" ca="1" si="275"/>
        <v>#REF!</v>
      </c>
      <c r="BA125" s="108" t="e">
        <f t="shared" ca="1" si="275"/>
        <v>#REF!</v>
      </c>
      <c r="BB125" s="108" t="e">
        <f t="shared" ref="BB125:BI140" ca="1" si="278">IF($D125=0,"-",(INDIRECT(CONCATENATE($C$1,"Projection_",$B125,"'!",BB$2,$DN125)))*$EY125)</f>
        <v>#REF!</v>
      </c>
      <c r="BC125" s="108" t="e">
        <f t="shared" ca="1" si="278"/>
        <v>#REF!</v>
      </c>
      <c r="BD125" s="108" t="e">
        <f t="shared" ca="1" si="278"/>
        <v>#REF!</v>
      </c>
      <c r="BE125" s="108" t="e">
        <f t="shared" ca="1" si="278"/>
        <v>#REF!</v>
      </c>
      <c r="BF125" s="108" t="e">
        <f t="shared" ca="1" si="278"/>
        <v>#REF!</v>
      </c>
      <c r="BG125" s="108" t="e">
        <f t="shared" ca="1" si="278"/>
        <v>#REF!</v>
      </c>
      <c r="BH125" s="108" t="e">
        <f t="shared" ca="1" si="278"/>
        <v>#REF!</v>
      </c>
      <c r="BI125" s="108" t="e">
        <f t="shared" ca="1" si="278"/>
        <v>#REF!</v>
      </c>
      <c r="BL125" s="97" t="str">
        <f t="shared" ca="1" si="185"/>
        <v>-</v>
      </c>
      <c r="BM125" s="97" t="str">
        <f t="shared" ca="1" si="186"/>
        <v>-</v>
      </c>
      <c r="BN125" s="97" t="str">
        <f t="shared" ca="1" si="187"/>
        <v>-</v>
      </c>
      <c r="BO125" s="97" t="str">
        <f t="shared" ca="1" si="188"/>
        <v>-</v>
      </c>
      <c r="BP125" s="99" t="str">
        <f t="shared" ca="1" si="189"/>
        <v xml:space="preserve"> - </v>
      </c>
      <c r="BQ125" s="99" t="str">
        <f t="shared" ca="1" si="190"/>
        <v xml:space="preserve"> - </v>
      </c>
      <c r="BR125" s="97" t="str">
        <f t="shared" ca="1" si="191"/>
        <v>-</v>
      </c>
      <c r="BS125" s="97" t="str">
        <f t="shared" ca="1" si="192"/>
        <v>-</v>
      </c>
      <c r="BT125" s="97" t="str">
        <f t="shared" ca="1" si="193"/>
        <v>-</v>
      </c>
      <c r="BU125" s="97" t="str">
        <f t="shared" ca="1" si="194"/>
        <v>-</v>
      </c>
      <c r="BV125" s="97" t="str">
        <f t="shared" ca="1" si="195"/>
        <v>-</v>
      </c>
      <c r="BW125" s="97" t="str">
        <f t="shared" ca="1" si="196"/>
        <v>-</v>
      </c>
      <c r="BX125" s="99" t="str">
        <f t="shared" ca="1" si="197"/>
        <v xml:space="preserve"> - </v>
      </c>
      <c r="BY125" s="99" t="str">
        <f t="shared" ca="1" si="198"/>
        <v xml:space="preserve"> - </v>
      </c>
      <c r="BZ125" s="97" t="str">
        <f t="shared" ca="1" si="199"/>
        <v>-</v>
      </c>
      <c r="CA125" s="97" t="str">
        <f t="shared" ca="1" si="200"/>
        <v>-</v>
      </c>
      <c r="CB125" s="99" t="str">
        <f t="shared" ca="1" si="201"/>
        <v xml:space="preserve"> - </v>
      </c>
      <c r="CC125" s="99" t="str">
        <f t="shared" ca="1" si="202"/>
        <v xml:space="preserve"> - </v>
      </c>
      <c r="CD125" s="99" t="str">
        <f t="shared" ca="1" si="203"/>
        <v xml:space="preserve"> - </v>
      </c>
      <c r="CE125" s="99" t="str">
        <f t="shared" ca="1" si="204"/>
        <v xml:space="preserve"> - </v>
      </c>
      <c r="CF125" s="99" t="str">
        <f t="shared" ca="1" si="205"/>
        <v xml:space="preserve"> - </v>
      </c>
      <c r="CG125" s="99" t="str">
        <f t="shared" ca="1" si="206"/>
        <v xml:space="preserve"> - </v>
      </c>
      <c r="CH125" s="97" t="str">
        <f t="shared" ca="1" si="207"/>
        <v>-</v>
      </c>
      <c r="CI125" s="97" t="str">
        <f t="shared" ca="1" si="208"/>
        <v>-</v>
      </c>
      <c r="CJ125" s="97" t="str">
        <f t="shared" ca="1" si="209"/>
        <v>-</v>
      </c>
      <c r="CK125" s="97" t="str">
        <f t="shared" ca="1" si="210"/>
        <v>-</v>
      </c>
      <c r="CL125" s="97" t="str">
        <f t="shared" ca="1" si="211"/>
        <v>-</v>
      </c>
      <c r="CM125" s="97" t="str">
        <f t="shared" ca="1" si="212"/>
        <v>-</v>
      </c>
      <c r="CN125" s="97" t="str">
        <f t="shared" ca="1" si="213"/>
        <v>-</v>
      </c>
      <c r="CO125" s="97" t="str">
        <f t="shared" ca="1" si="214"/>
        <v>-</v>
      </c>
      <c r="CP125" s="97" t="str">
        <f t="shared" ca="1" si="215"/>
        <v>-</v>
      </c>
      <c r="CQ125" s="97" t="str">
        <f t="shared" ca="1" si="216"/>
        <v>-</v>
      </c>
      <c r="CR125" s="97" t="str">
        <f t="shared" ca="1" si="217"/>
        <v>-</v>
      </c>
      <c r="CS125" s="97" t="str">
        <f t="shared" ca="1" si="218"/>
        <v>-</v>
      </c>
      <c r="CT125" s="97" t="str">
        <f t="shared" ca="1" si="219"/>
        <v>-</v>
      </c>
      <c r="CU125" s="97" t="str">
        <f t="shared" ca="1" si="220"/>
        <v>-</v>
      </c>
      <c r="CV125" s="97" t="str">
        <f t="shared" ca="1" si="221"/>
        <v>-</v>
      </c>
      <c r="CW125" s="97" t="str">
        <f t="shared" ca="1" si="222"/>
        <v>-</v>
      </c>
      <c r="CX125" s="97" t="str">
        <f t="shared" ca="1" si="223"/>
        <v>-</v>
      </c>
      <c r="CY125" s="97" t="str">
        <f t="shared" ca="1" si="224"/>
        <v>-</v>
      </c>
      <c r="CZ125" s="97" t="str">
        <f t="shared" ca="1" si="225"/>
        <v>-</v>
      </c>
      <c r="DA125" s="97" t="str">
        <f t="shared" ca="1" si="226"/>
        <v>-</v>
      </c>
      <c r="DB125" s="97" t="str">
        <f t="shared" ca="1" si="227"/>
        <v>-</v>
      </c>
      <c r="DC125" s="97" t="str">
        <f t="shared" ca="1" si="228"/>
        <v>-</v>
      </c>
      <c r="DD125" s="97" t="str">
        <f t="shared" ca="1" si="229"/>
        <v>-</v>
      </c>
      <c r="DE125" s="97" t="str">
        <f t="shared" ca="1" si="230"/>
        <v>-</v>
      </c>
      <c r="DF125" s="97" t="str">
        <f t="shared" ca="1" si="231"/>
        <v>-</v>
      </c>
      <c r="DG125" s="97" t="str">
        <f t="shared" ca="1" si="232"/>
        <v>-</v>
      </c>
      <c r="DH125" s="97" t="str">
        <f t="shared" ca="1" si="233"/>
        <v>-</v>
      </c>
      <c r="DI125" s="97" t="str">
        <f t="shared" ca="1" si="234"/>
        <v>-</v>
      </c>
      <c r="DJ125" s="97" t="str">
        <f t="shared" ca="1" si="235"/>
        <v>-</v>
      </c>
      <c r="DK125" s="97" t="str">
        <f t="shared" ca="1" si="236"/>
        <v>-</v>
      </c>
      <c r="DL125" s="97" t="str">
        <f t="shared" ca="1" si="237"/>
        <v>-</v>
      </c>
      <c r="DM125" s="97" t="str">
        <f t="shared" ca="1" si="238"/>
        <v>-</v>
      </c>
      <c r="DN125" s="97">
        <v>35</v>
      </c>
      <c r="DT125" s="97" t="str">
        <f t="shared" ca="1" si="239"/>
        <v>-</v>
      </c>
      <c r="DU125" s="97" t="str">
        <f t="shared" ca="1" si="240"/>
        <v>-</v>
      </c>
      <c r="DV125" s="97" t="str">
        <f t="shared" ca="1" si="241"/>
        <v>-</v>
      </c>
      <c r="DW125" s="97" t="str">
        <f t="shared" ca="1" si="242"/>
        <v>-</v>
      </c>
      <c r="DX125" s="97" t="str">
        <f t="shared" ca="1" si="243"/>
        <v>-</v>
      </c>
      <c r="DY125" s="97" t="e">
        <f t="shared" ca="1" si="179"/>
        <v>#REF!</v>
      </c>
      <c r="DZ125" s="97" t="str">
        <f t="shared" si="180"/>
        <v>Medium Retrofit</v>
      </c>
      <c r="EA125" s="97" t="e">
        <f t="shared" ca="1" si="244"/>
        <v>#REF!</v>
      </c>
      <c r="EB125" s="96">
        <v>30</v>
      </c>
      <c r="EC125" s="97">
        <f>Calculation!$W$377</f>
        <v>2</v>
      </c>
      <c r="ED125" s="97" t="str">
        <f t="shared" ca="1" si="246"/>
        <v>-</v>
      </c>
      <c r="EE125" s="97" t="str">
        <f t="shared" ca="1" si="247"/>
        <v>-</v>
      </c>
      <c r="EF125" s="97" t="str">
        <f t="shared" ca="1" si="248"/>
        <v>-</v>
      </c>
      <c r="EG125" s="97" t="str">
        <f t="shared" ca="1" si="249"/>
        <v>-</v>
      </c>
      <c r="EH125" s="97" t="str">
        <f t="shared" ca="1" si="250"/>
        <v>-</v>
      </c>
      <c r="EI125" s="97">
        <f t="shared" ca="1" si="251"/>
        <v>0</v>
      </c>
      <c r="EJ125" s="97">
        <f t="shared" ca="1" si="264"/>
        <v>0</v>
      </c>
      <c r="EK125" s="97" t="str">
        <f t="shared" ca="1" si="252"/>
        <v>00</v>
      </c>
      <c r="EL125" s="97" t="e">
        <f t="shared" ca="1" si="253"/>
        <v>#REF!</v>
      </c>
      <c r="EN125" s="97">
        <v>1.2E-5</v>
      </c>
      <c r="EP125" s="97">
        <v>120</v>
      </c>
      <c r="EQ125" s="97">
        <f t="array" aca="1" ref="EQ125" ca="1">MAX(IF($EI$6:$EI$365&lt;EQ124,$EI$6:$EI$365,""))</f>
        <v>0</v>
      </c>
      <c r="ER125" s="97">
        <f t="shared" ca="1" si="254"/>
        <v>0</v>
      </c>
      <c r="ES125" s="97" t="e">
        <f t="shared" ca="1" si="258"/>
        <v>#REF!</v>
      </c>
      <c r="ET125" s="97">
        <f t="shared" ca="1" si="255"/>
        <v>0</v>
      </c>
      <c r="EU125" s="97">
        <f t="shared" ca="1" si="256"/>
        <v>0</v>
      </c>
      <c r="EV125" s="97">
        <f t="shared" ca="1" si="181"/>
        <v>1</v>
      </c>
      <c r="EY125" s="97" t="e">
        <f ca="1">INDEX('MCA-INPUT'!$C$28:$F$42,MATCH(MCA!E125,'MCA-INPUT'!$B$28:$B$42,0),MATCH(MCA!B125,'MCA-INPUT'!$C$27:$F$27,0))</f>
        <v>#REF!</v>
      </c>
      <c r="FU125" s="109" t="e">
        <f t="shared" ca="1" si="182"/>
        <v>#REF!</v>
      </c>
      <c r="FV125" s="109" t="e">
        <f t="shared" ca="1" si="183"/>
        <v>#REF!</v>
      </c>
      <c r="FW125" s="110" t="e">
        <f t="shared" ca="1" si="268"/>
        <v>#REF!</v>
      </c>
      <c r="FX125" s="110"/>
      <c r="FY125" s="97" t="e">
        <f t="shared" ca="1" si="257"/>
        <v>#REF!</v>
      </c>
      <c r="FZ125" s="97" t="str">
        <f ca="1">IF(ISERROR(VLOOKUP(FY125,'MCA-INPUT'!$B$45:$F$54,1,FALSE)),"No","Yes")</f>
        <v>No</v>
      </c>
      <c r="GA125" s="109" t="e">
        <f ca="1"/>
        <v>#REF!</v>
      </c>
    </row>
    <row r="126" spans="1:183" x14ac:dyDescent="0.25">
      <c r="A126" s="96">
        <v>121</v>
      </c>
      <c r="B126" s="96" t="s">
        <v>2</v>
      </c>
      <c r="C126" s="106" t="e">
        <f t="shared" ca="1" si="270"/>
        <v>#REF!</v>
      </c>
      <c r="D126" s="107" t="e">
        <f t="shared" ca="1" si="270"/>
        <v>#REF!</v>
      </c>
      <c r="E126" s="96" t="e">
        <f t="shared" ca="1" si="270"/>
        <v>#REF!</v>
      </c>
      <c r="F126" s="96" t="s">
        <v>4</v>
      </c>
      <c r="G126" s="96" t="e">
        <f t="shared" ca="1" si="271"/>
        <v>#REF!</v>
      </c>
      <c r="H126" s="108" t="e">
        <f t="shared" ca="1" si="277"/>
        <v>#REF!</v>
      </c>
      <c r="I126" s="108" t="e">
        <f t="shared" ca="1" si="277"/>
        <v>#REF!</v>
      </c>
      <c r="J126" s="108" t="e">
        <f t="shared" ca="1" si="277"/>
        <v>#REF!</v>
      </c>
      <c r="K126" s="108" t="e">
        <f t="shared" ca="1" si="277"/>
        <v>#REF!</v>
      </c>
      <c r="L126" s="108" t="e">
        <f t="shared" ca="1" si="277"/>
        <v>#REF!</v>
      </c>
      <c r="M126" s="108" t="e">
        <f t="shared" ca="1" si="277"/>
        <v>#REF!</v>
      </c>
      <c r="N126" s="108" t="e">
        <f t="shared" ca="1" si="277"/>
        <v>#REF!</v>
      </c>
      <c r="O126" s="108" t="e">
        <f t="shared" ca="1" si="277"/>
        <v>#REF!</v>
      </c>
      <c r="P126" s="108" t="e">
        <f t="shared" ca="1" si="277"/>
        <v>#REF!</v>
      </c>
      <c r="Q126" s="108" t="e">
        <f t="shared" ca="1" si="277"/>
        <v>#REF!</v>
      </c>
      <c r="R126" s="108" t="e">
        <f t="shared" ca="1" si="277"/>
        <v>#REF!</v>
      </c>
      <c r="S126" s="108" t="e">
        <f t="shared" ca="1" si="277"/>
        <v>#REF!</v>
      </c>
      <c r="T126" s="108" t="e">
        <f t="shared" ca="1" si="277"/>
        <v>#REF!</v>
      </c>
      <c r="U126" s="108" t="e">
        <f t="shared" ca="1" si="277"/>
        <v>#REF!</v>
      </c>
      <c r="V126" s="108" t="e">
        <f t="shared" ca="1" si="277"/>
        <v>#REF!</v>
      </c>
      <c r="W126" s="108" t="e">
        <f t="shared" ca="1" si="277"/>
        <v>#REF!</v>
      </c>
      <c r="X126" s="108" t="e">
        <f t="shared" ca="1" si="276"/>
        <v>#REF!</v>
      </c>
      <c r="Y126" s="108" t="e">
        <f t="shared" ca="1" si="276"/>
        <v>#REF!</v>
      </c>
      <c r="Z126" s="108" t="e">
        <f t="shared" ca="1" si="276"/>
        <v>#REF!</v>
      </c>
      <c r="AA126" s="108" t="e">
        <f t="shared" ca="1" si="276"/>
        <v>#REF!</v>
      </c>
      <c r="AB126" s="108" t="e">
        <f t="shared" ca="1" si="276"/>
        <v>#REF!</v>
      </c>
      <c r="AC126" s="108" t="e">
        <f t="shared" ca="1" si="276"/>
        <v>#REF!</v>
      </c>
      <c r="AD126" s="108" t="e">
        <f t="shared" ca="1" si="276"/>
        <v>#REF!</v>
      </c>
      <c r="AE126" s="108" t="e">
        <f t="shared" ca="1" si="276"/>
        <v>#REF!</v>
      </c>
      <c r="AF126" s="108" t="e">
        <f t="shared" ca="1" si="276"/>
        <v>#REF!</v>
      </c>
      <c r="AG126" s="108" t="e">
        <f t="shared" ca="1" si="276"/>
        <v>#REF!</v>
      </c>
      <c r="AH126" s="108" t="e">
        <f t="shared" ca="1" si="276"/>
        <v>#REF!</v>
      </c>
      <c r="AI126" s="108" t="e">
        <f t="shared" ca="1" si="276"/>
        <v>#REF!</v>
      </c>
      <c r="AJ126" s="108" t="e">
        <f t="shared" ca="1" si="276"/>
        <v>#REF!</v>
      </c>
      <c r="AK126" s="108" t="e">
        <f t="shared" ca="1" si="276"/>
        <v>#REF!</v>
      </c>
      <c r="AL126" s="108" t="e">
        <f t="shared" ca="1" si="276"/>
        <v>#REF!</v>
      </c>
      <c r="AM126" s="108" t="e">
        <f t="shared" ref="AM126:BB141" ca="1" si="279">IF($D126=0,"-",(INDIRECT(CONCATENATE($C$1,"Projection_",$B126,"'!",AM$2,$DN126)))*$EY126)</f>
        <v>#REF!</v>
      </c>
      <c r="AN126" s="108" t="e">
        <f t="shared" ca="1" si="279"/>
        <v>#REF!</v>
      </c>
      <c r="AO126" s="108" t="e">
        <f t="shared" ca="1" si="279"/>
        <v>#REF!</v>
      </c>
      <c r="AP126" s="108" t="e">
        <f t="shared" ca="1" si="279"/>
        <v>#REF!</v>
      </c>
      <c r="AQ126" s="108" t="e">
        <f t="shared" ca="1" si="279"/>
        <v>#REF!</v>
      </c>
      <c r="AR126" s="108" t="e">
        <f t="shared" ca="1" si="279"/>
        <v>#REF!</v>
      </c>
      <c r="AS126" s="108" t="e">
        <f t="shared" ca="1" si="279"/>
        <v>#REF!</v>
      </c>
      <c r="AT126" s="108" t="e">
        <f t="shared" ca="1" si="279"/>
        <v>#REF!</v>
      </c>
      <c r="AU126" s="108" t="e">
        <f t="shared" ca="1" si="279"/>
        <v>#REF!</v>
      </c>
      <c r="AV126" s="108" t="e">
        <f t="shared" ca="1" si="279"/>
        <v>#REF!</v>
      </c>
      <c r="AW126" s="108" t="e">
        <f t="shared" ca="1" si="279"/>
        <v>#REF!</v>
      </c>
      <c r="AX126" s="108" t="e">
        <f t="shared" ca="1" si="279"/>
        <v>#REF!</v>
      </c>
      <c r="AY126" s="108" t="e">
        <f t="shared" ca="1" si="279"/>
        <v>#REF!</v>
      </c>
      <c r="AZ126" s="108" t="e">
        <f t="shared" ca="1" si="279"/>
        <v>#REF!</v>
      </c>
      <c r="BA126" s="108" t="e">
        <f t="shared" ca="1" si="279"/>
        <v>#REF!</v>
      </c>
      <c r="BB126" s="108" t="e">
        <f t="shared" ca="1" si="279"/>
        <v>#REF!</v>
      </c>
      <c r="BC126" s="108" t="e">
        <f t="shared" ca="1" si="278"/>
        <v>#REF!</v>
      </c>
      <c r="BD126" s="108" t="e">
        <f t="shared" ca="1" si="278"/>
        <v>#REF!</v>
      </c>
      <c r="BE126" s="108" t="e">
        <f t="shared" ca="1" si="278"/>
        <v>#REF!</v>
      </c>
      <c r="BF126" s="108" t="e">
        <f t="shared" ca="1" si="278"/>
        <v>#REF!</v>
      </c>
      <c r="BG126" s="108" t="e">
        <f t="shared" ca="1" si="278"/>
        <v>#REF!</v>
      </c>
      <c r="BH126" s="108" t="e">
        <f t="shared" ca="1" si="278"/>
        <v>#REF!</v>
      </c>
      <c r="BI126" s="108" t="e">
        <f t="shared" ca="1" si="278"/>
        <v>#REF!</v>
      </c>
      <c r="BL126" s="97" t="str">
        <f t="shared" ca="1" si="185"/>
        <v>-</v>
      </c>
      <c r="BM126" s="97" t="str">
        <f t="shared" ca="1" si="186"/>
        <v>-</v>
      </c>
      <c r="BN126" s="97" t="str">
        <f t="shared" ca="1" si="187"/>
        <v>-</v>
      </c>
      <c r="BO126" s="97" t="str">
        <f t="shared" ca="1" si="188"/>
        <v>-</v>
      </c>
      <c r="BP126" s="99" t="str">
        <f t="shared" ca="1" si="189"/>
        <v xml:space="preserve"> - </v>
      </c>
      <c r="BQ126" s="99" t="str">
        <f t="shared" ca="1" si="190"/>
        <v xml:space="preserve"> - </v>
      </c>
      <c r="BR126" s="97" t="str">
        <f t="shared" ca="1" si="191"/>
        <v>-</v>
      </c>
      <c r="BS126" s="97" t="str">
        <f t="shared" ca="1" si="192"/>
        <v>-</v>
      </c>
      <c r="BT126" s="97" t="str">
        <f t="shared" ca="1" si="193"/>
        <v>-</v>
      </c>
      <c r="BU126" s="97" t="str">
        <f t="shared" ca="1" si="194"/>
        <v>-</v>
      </c>
      <c r="BV126" s="97" t="str">
        <f t="shared" ca="1" si="195"/>
        <v>-</v>
      </c>
      <c r="BW126" s="97" t="str">
        <f t="shared" ca="1" si="196"/>
        <v>-</v>
      </c>
      <c r="BX126" s="99" t="str">
        <f t="shared" ca="1" si="197"/>
        <v xml:space="preserve"> - </v>
      </c>
      <c r="BY126" s="99" t="str">
        <f t="shared" ca="1" si="198"/>
        <v xml:space="preserve"> - </v>
      </c>
      <c r="BZ126" s="97" t="str">
        <f t="shared" ca="1" si="199"/>
        <v>-</v>
      </c>
      <c r="CA126" s="97" t="str">
        <f t="shared" ca="1" si="200"/>
        <v>-</v>
      </c>
      <c r="CB126" s="99" t="str">
        <f t="shared" ca="1" si="201"/>
        <v xml:space="preserve"> - </v>
      </c>
      <c r="CC126" s="99" t="str">
        <f t="shared" ca="1" si="202"/>
        <v xml:space="preserve"> - </v>
      </c>
      <c r="CD126" s="99" t="str">
        <f t="shared" ca="1" si="203"/>
        <v xml:space="preserve"> - </v>
      </c>
      <c r="CE126" s="99" t="str">
        <f t="shared" ca="1" si="204"/>
        <v xml:space="preserve"> - </v>
      </c>
      <c r="CF126" s="99" t="str">
        <f t="shared" ca="1" si="205"/>
        <v xml:space="preserve"> - </v>
      </c>
      <c r="CG126" s="99" t="str">
        <f t="shared" ca="1" si="206"/>
        <v xml:space="preserve"> - </v>
      </c>
      <c r="CH126" s="97" t="str">
        <f t="shared" ca="1" si="207"/>
        <v>-</v>
      </c>
      <c r="CI126" s="97" t="str">
        <f t="shared" ca="1" si="208"/>
        <v>-</v>
      </c>
      <c r="CJ126" s="97" t="str">
        <f t="shared" ca="1" si="209"/>
        <v>-</v>
      </c>
      <c r="CK126" s="97" t="str">
        <f t="shared" ca="1" si="210"/>
        <v>-</v>
      </c>
      <c r="CL126" s="97" t="str">
        <f t="shared" ca="1" si="211"/>
        <v>-</v>
      </c>
      <c r="CM126" s="97" t="str">
        <f t="shared" ca="1" si="212"/>
        <v>-</v>
      </c>
      <c r="CN126" s="97" t="str">
        <f t="shared" ca="1" si="213"/>
        <v>-</v>
      </c>
      <c r="CO126" s="97" t="str">
        <f t="shared" ca="1" si="214"/>
        <v>-</v>
      </c>
      <c r="CP126" s="97" t="str">
        <f t="shared" ca="1" si="215"/>
        <v>-</v>
      </c>
      <c r="CQ126" s="97" t="str">
        <f t="shared" ca="1" si="216"/>
        <v>-</v>
      </c>
      <c r="CR126" s="97" t="str">
        <f t="shared" ca="1" si="217"/>
        <v>-</v>
      </c>
      <c r="CS126" s="97" t="str">
        <f t="shared" ca="1" si="218"/>
        <v>-</v>
      </c>
      <c r="CT126" s="97" t="str">
        <f t="shared" ca="1" si="219"/>
        <v>-</v>
      </c>
      <c r="CU126" s="97" t="str">
        <f t="shared" ca="1" si="220"/>
        <v>-</v>
      </c>
      <c r="CV126" s="97" t="str">
        <f t="shared" ca="1" si="221"/>
        <v>-</v>
      </c>
      <c r="CW126" s="97" t="str">
        <f t="shared" ca="1" si="222"/>
        <v>-</v>
      </c>
      <c r="CX126" s="97" t="str">
        <f t="shared" ca="1" si="223"/>
        <v>-</v>
      </c>
      <c r="CY126" s="97" t="str">
        <f t="shared" ca="1" si="224"/>
        <v>-</v>
      </c>
      <c r="CZ126" s="97" t="str">
        <f t="shared" ca="1" si="225"/>
        <v>-</v>
      </c>
      <c r="DA126" s="97" t="str">
        <f t="shared" ca="1" si="226"/>
        <v>-</v>
      </c>
      <c r="DB126" s="97" t="str">
        <f t="shared" ca="1" si="227"/>
        <v>-</v>
      </c>
      <c r="DC126" s="97" t="str">
        <f t="shared" ca="1" si="228"/>
        <v>-</v>
      </c>
      <c r="DD126" s="97" t="str">
        <f t="shared" ca="1" si="229"/>
        <v>-</v>
      </c>
      <c r="DE126" s="97" t="str">
        <f t="shared" ca="1" si="230"/>
        <v>-</v>
      </c>
      <c r="DF126" s="97" t="str">
        <f t="shared" ca="1" si="231"/>
        <v>-</v>
      </c>
      <c r="DG126" s="97" t="str">
        <f t="shared" ca="1" si="232"/>
        <v>-</v>
      </c>
      <c r="DH126" s="97" t="str">
        <f t="shared" ca="1" si="233"/>
        <v>-</v>
      </c>
      <c r="DI126" s="97" t="str">
        <f t="shared" ca="1" si="234"/>
        <v>-</v>
      </c>
      <c r="DJ126" s="97" t="str">
        <f t="shared" ca="1" si="235"/>
        <v>-</v>
      </c>
      <c r="DK126" s="97" t="str">
        <f t="shared" ca="1" si="236"/>
        <v>-</v>
      </c>
      <c r="DL126" s="97" t="str">
        <f t="shared" ca="1" si="237"/>
        <v>-</v>
      </c>
      <c r="DM126" s="97" t="str">
        <f t="shared" ca="1" si="238"/>
        <v>-</v>
      </c>
      <c r="DN126" s="97">
        <v>36</v>
      </c>
      <c r="DT126" s="97" t="str">
        <f t="shared" ca="1" si="239"/>
        <v>-</v>
      </c>
      <c r="DU126" s="97" t="str">
        <f t="shared" ca="1" si="240"/>
        <v>-</v>
      </c>
      <c r="DV126" s="97" t="str">
        <f t="shared" ca="1" si="241"/>
        <v>-</v>
      </c>
      <c r="DW126" s="97" t="str">
        <f t="shared" ca="1" si="242"/>
        <v>-</v>
      </c>
      <c r="DX126" s="97" t="str">
        <f t="shared" ca="1" si="243"/>
        <v>-</v>
      </c>
      <c r="DY126" s="97" t="e">
        <f t="shared" ca="1" si="179"/>
        <v>#REF!</v>
      </c>
      <c r="DZ126" s="97" t="str">
        <f t="shared" si="180"/>
        <v>Medium Retrofit</v>
      </c>
      <c r="EA126" s="97" t="e">
        <f t="shared" ca="1" si="244"/>
        <v>#REF!</v>
      </c>
      <c r="EB126" s="96">
        <v>31</v>
      </c>
      <c r="EC126" s="97">
        <f>Calculation!$W$377</f>
        <v>2</v>
      </c>
      <c r="ED126" s="97" t="str">
        <f t="shared" ca="1" si="246"/>
        <v>-</v>
      </c>
      <c r="EE126" s="97" t="str">
        <f t="shared" ca="1" si="247"/>
        <v>-</v>
      </c>
      <c r="EF126" s="97" t="str">
        <f t="shared" ca="1" si="248"/>
        <v>-</v>
      </c>
      <c r="EG126" s="97" t="str">
        <f t="shared" ca="1" si="249"/>
        <v>-</v>
      </c>
      <c r="EH126" s="97" t="str">
        <f t="shared" ca="1" si="250"/>
        <v>-</v>
      </c>
      <c r="EI126" s="97">
        <f t="shared" ca="1" si="251"/>
        <v>0</v>
      </c>
      <c r="EJ126" s="97">
        <f t="shared" ca="1" si="264"/>
        <v>0</v>
      </c>
      <c r="EK126" s="97" t="str">
        <f t="shared" ca="1" si="252"/>
        <v>00</v>
      </c>
      <c r="EL126" s="97" t="e">
        <f t="shared" ca="1" si="253"/>
        <v>#REF!</v>
      </c>
      <c r="EN126" s="97">
        <v>1.2099999999999999E-5</v>
      </c>
      <c r="EP126" s="97">
        <v>121</v>
      </c>
      <c r="EQ126" s="97">
        <f t="array" aca="1" ref="EQ126" ca="1">MAX(IF($EI$6:$EI$365&lt;EQ125,$EI$6:$EI$365,""))</f>
        <v>0</v>
      </c>
      <c r="ER126" s="97">
        <f t="shared" ca="1" si="254"/>
        <v>0</v>
      </c>
      <c r="ES126" s="97" t="e">
        <f t="shared" ca="1" si="258"/>
        <v>#REF!</v>
      </c>
      <c r="ET126" s="97">
        <f t="shared" ca="1" si="255"/>
        <v>0</v>
      </c>
      <c r="EU126" s="97">
        <f t="shared" ca="1" si="256"/>
        <v>0</v>
      </c>
      <c r="EV126" s="97">
        <f t="shared" ca="1" si="181"/>
        <v>1</v>
      </c>
      <c r="EY126" s="97" t="e">
        <f ca="1">INDEX('MCA-INPUT'!$C$28:$F$42,MATCH(MCA!E126,'MCA-INPUT'!$B$28:$B$42,0),MATCH(MCA!B126,'MCA-INPUT'!$C$27:$F$27,0))</f>
        <v>#REF!</v>
      </c>
      <c r="FU126" s="109" t="e">
        <f t="shared" ca="1" si="182"/>
        <v>#REF!</v>
      </c>
      <c r="FV126" s="109" t="e">
        <f t="shared" ca="1" si="183"/>
        <v>#REF!</v>
      </c>
      <c r="FW126" s="110" t="e">
        <f t="shared" ca="1" si="268"/>
        <v>#REF!</v>
      </c>
      <c r="FX126" s="110"/>
      <c r="FY126" s="97" t="e">
        <f t="shared" ca="1" si="257"/>
        <v>#REF!</v>
      </c>
      <c r="FZ126" s="97" t="str">
        <f ca="1">IF(ISERROR(VLOOKUP(FY126,'MCA-INPUT'!$B$45:$F$54,1,FALSE)),"No","Yes")</f>
        <v>No</v>
      </c>
      <c r="GA126" s="109" t="e">
        <f ca="1"/>
        <v>#REF!</v>
      </c>
    </row>
    <row r="127" spans="1:183" x14ac:dyDescent="0.25">
      <c r="A127" s="96">
        <v>122</v>
      </c>
      <c r="B127" s="96" t="s">
        <v>2</v>
      </c>
      <c r="C127" s="106" t="e">
        <f t="shared" ca="1" si="270"/>
        <v>#REF!</v>
      </c>
      <c r="D127" s="107" t="e">
        <f t="shared" ca="1" si="270"/>
        <v>#REF!</v>
      </c>
      <c r="E127" s="96" t="e">
        <f t="shared" ca="1" si="270"/>
        <v>#REF!</v>
      </c>
      <c r="F127" s="96" t="s">
        <v>4</v>
      </c>
      <c r="G127" s="96" t="e">
        <f t="shared" ca="1" si="271"/>
        <v>#REF!</v>
      </c>
      <c r="H127" s="108" t="e">
        <f t="shared" ca="1" si="277"/>
        <v>#REF!</v>
      </c>
      <c r="I127" s="108" t="e">
        <f t="shared" ca="1" si="277"/>
        <v>#REF!</v>
      </c>
      <c r="J127" s="108" t="e">
        <f t="shared" ca="1" si="277"/>
        <v>#REF!</v>
      </c>
      <c r="K127" s="108" t="e">
        <f t="shared" ca="1" si="277"/>
        <v>#REF!</v>
      </c>
      <c r="L127" s="108" t="e">
        <f t="shared" ca="1" si="277"/>
        <v>#REF!</v>
      </c>
      <c r="M127" s="108" t="e">
        <f t="shared" ca="1" si="277"/>
        <v>#REF!</v>
      </c>
      <c r="N127" s="108" t="e">
        <f t="shared" ca="1" si="277"/>
        <v>#REF!</v>
      </c>
      <c r="O127" s="108" t="e">
        <f t="shared" ca="1" si="277"/>
        <v>#REF!</v>
      </c>
      <c r="P127" s="108" t="e">
        <f t="shared" ca="1" si="277"/>
        <v>#REF!</v>
      </c>
      <c r="Q127" s="108" t="e">
        <f t="shared" ca="1" si="277"/>
        <v>#REF!</v>
      </c>
      <c r="R127" s="108" t="e">
        <f t="shared" ca="1" si="277"/>
        <v>#REF!</v>
      </c>
      <c r="S127" s="108" t="e">
        <f t="shared" ca="1" si="277"/>
        <v>#REF!</v>
      </c>
      <c r="T127" s="108" t="e">
        <f t="shared" ca="1" si="277"/>
        <v>#REF!</v>
      </c>
      <c r="U127" s="108" t="e">
        <f t="shared" ca="1" si="277"/>
        <v>#REF!</v>
      </c>
      <c r="V127" s="108" t="e">
        <f t="shared" ca="1" si="277"/>
        <v>#REF!</v>
      </c>
      <c r="W127" s="108" t="e">
        <f t="shared" ca="1" si="277"/>
        <v>#REF!</v>
      </c>
      <c r="X127" s="108" t="e">
        <f t="shared" ca="1" si="276"/>
        <v>#REF!</v>
      </c>
      <c r="Y127" s="108" t="e">
        <f t="shared" ca="1" si="276"/>
        <v>#REF!</v>
      </c>
      <c r="Z127" s="108" t="e">
        <f t="shared" ca="1" si="276"/>
        <v>#REF!</v>
      </c>
      <c r="AA127" s="108" t="e">
        <f t="shared" ca="1" si="276"/>
        <v>#REF!</v>
      </c>
      <c r="AB127" s="108" t="e">
        <f t="shared" ca="1" si="276"/>
        <v>#REF!</v>
      </c>
      <c r="AC127" s="108" t="e">
        <f t="shared" ca="1" si="276"/>
        <v>#REF!</v>
      </c>
      <c r="AD127" s="108" t="e">
        <f t="shared" ca="1" si="276"/>
        <v>#REF!</v>
      </c>
      <c r="AE127" s="108" t="e">
        <f t="shared" ca="1" si="276"/>
        <v>#REF!</v>
      </c>
      <c r="AF127" s="108" t="e">
        <f t="shared" ca="1" si="276"/>
        <v>#REF!</v>
      </c>
      <c r="AG127" s="108" t="e">
        <f t="shared" ca="1" si="276"/>
        <v>#REF!</v>
      </c>
      <c r="AH127" s="108" t="e">
        <f t="shared" ca="1" si="276"/>
        <v>#REF!</v>
      </c>
      <c r="AI127" s="108" t="e">
        <f t="shared" ca="1" si="276"/>
        <v>#REF!</v>
      </c>
      <c r="AJ127" s="108" t="e">
        <f t="shared" ca="1" si="276"/>
        <v>#REF!</v>
      </c>
      <c r="AK127" s="108" t="e">
        <f t="shared" ca="1" si="276"/>
        <v>#REF!</v>
      </c>
      <c r="AL127" s="108" t="e">
        <f t="shared" ca="1" si="276"/>
        <v>#REF!</v>
      </c>
      <c r="AM127" s="108" t="e">
        <f t="shared" ca="1" si="279"/>
        <v>#REF!</v>
      </c>
      <c r="AN127" s="108" t="e">
        <f t="shared" ca="1" si="279"/>
        <v>#REF!</v>
      </c>
      <c r="AO127" s="108" t="e">
        <f t="shared" ca="1" si="279"/>
        <v>#REF!</v>
      </c>
      <c r="AP127" s="108" t="e">
        <f t="shared" ca="1" si="279"/>
        <v>#REF!</v>
      </c>
      <c r="AQ127" s="108" t="e">
        <f t="shared" ca="1" si="279"/>
        <v>#REF!</v>
      </c>
      <c r="AR127" s="108" t="e">
        <f t="shared" ca="1" si="279"/>
        <v>#REF!</v>
      </c>
      <c r="AS127" s="108" t="e">
        <f t="shared" ca="1" si="279"/>
        <v>#REF!</v>
      </c>
      <c r="AT127" s="108" t="e">
        <f t="shared" ca="1" si="279"/>
        <v>#REF!</v>
      </c>
      <c r="AU127" s="108" t="e">
        <f t="shared" ca="1" si="279"/>
        <v>#REF!</v>
      </c>
      <c r="AV127" s="108" t="e">
        <f t="shared" ca="1" si="279"/>
        <v>#REF!</v>
      </c>
      <c r="AW127" s="108" t="e">
        <f t="shared" ca="1" si="279"/>
        <v>#REF!</v>
      </c>
      <c r="AX127" s="108" t="e">
        <f t="shared" ca="1" si="279"/>
        <v>#REF!</v>
      </c>
      <c r="AY127" s="108" t="e">
        <f t="shared" ca="1" si="279"/>
        <v>#REF!</v>
      </c>
      <c r="AZ127" s="108" t="e">
        <f t="shared" ca="1" si="279"/>
        <v>#REF!</v>
      </c>
      <c r="BA127" s="108" t="e">
        <f t="shared" ca="1" si="279"/>
        <v>#REF!</v>
      </c>
      <c r="BB127" s="108" t="e">
        <f t="shared" ca="1" si="279"/>
        <v>#REF!</v>
      </c>
      <c r="BC127" s="108" t="e">
        <f t="shared" ca="1" si="278"/>
        <v>#REF!</v>
      </c>
      <c r="BD127" s="108" t="e">
        <f t="shared" ca="1" si="278"/>
        <v>#REF!</v>
      </c>
      <c r="BE127" s="108" t="e">
        <f t="shared" ca="1" si="278"/>
        <v>#REF!</v>
      </c>
      <c r="BF127" s="108" t="e">
        <f t="shared" ca="1" si="278"/>
        <v>#REF!</v>
      </c>
      <c r="BG127" s="108" t="e">
        <f t="shared" ca="1" si="278"/>
        <v>#REF!</v>
      </c>
      <c r="BH127" s="108" t="e">
        <f t="shared" ca="1" si="278"/>
        <v>#REF!</v>
      </c>
      <c r="BI127" s="108" t="e">
        <f t="shared" ca="1" si="278"/>
        <v>#REF!</v>
      </c>
      <c r="BL127" s="97" t="str">
        <f t="shared" ca="1" si="185"/>
        <v>-</v>
      </c>
      <c r="BM127" s="97" t="str">
        <f t="shared" ca="1" si="186"/>
        <v>-</v>
      </c>
      <c r="BN127" s="97" t="str">
        <f t="shared" ca="1" si="187"/>
        <v>-</v>
      </c>
      <c r="BO127" s="97" t="str">
        <f t="shared" ca="1" si="188"/>
        <v>-</v>
      </c>
      <c r="BP127" s="99" t="str">
        <f t="shared" ca="1" si="189"/>
        <v xml:space="preserve"> - </v>
      </c>
      <c r="BQ127" s="99" t="str">
        <f t="shared" ca="1" si="190"/>
        <v xml:space="preserve"> - </v>
      </c>
      <c r="BR127" s="97" t="str">
        <f t="shared" ca="1" si="191"/>
        <v>-</v>
      </c>
      <c r="BS127" s="97" t="str">
        <f t="shared" ca="1" si="192"/>
        <v>-</v>
      </c>
      <c r="BT127" s="97" t="str">
        <f t="shared" ca="1" si="193"/>
        <v>-</v>
      </c>
      <c r="BU127" s="97" t="str">
        <f t="shared" ca="1" si="194"/>
        <v>-</v>
      </c>
      <c r="BV127" s="97" t="str">
        <f t="shared" ca="1" si="195"/>
        <v>-</v>
      </c>
      <c r="BW127" s="97" t="str">
        <f t="shared" ca="1" si="196"/>
        <v>-</v>
      </c>
      <c r="BX127" s="99" t="str">
        <f t="shared" ca="1" si="197"/>
        <v xml:space="preserve"> - </v>
      </c>
      <c r="BY127" s="99" t="str">
        <f t="shared" ca="1" si="198"/>
        <v xml:space="preserve"> - </v>
      </c>
      <c r="BZ127" s="97" t="str">
        <f t="shared" ca="1" si="199"/>
        <v>-</v>
      </c>
      <c r="CA127" s="97" t="str">
        <f t="shared" ca="1" si="200"/>
        <v>-</v>
      </c>
      <c r="CB127" s="99" t="str">
        <f t="shared" ca="1" si="201"/>
        <v xml:space="preserve"> - </v>
      </c>
      <c r="CC127" s="99" t="str">
        <f t="shared" ca="1" si="202"/>
        <v xml:space="preserve"> - </v>
      </c>
      <c r="CD127" s="99" t="str">
        <f t="shared" ca="1" si="203"/>
        <v xml:space="preserve"> - </v>
      </c>
      <c r="CE127" s="99" t="str">
        <f t="shared" ca="1" si="204"/>
        <v xml:space="preserve"> - </v>
      </c>
      <c r="CF127" s="99" t="str">
        <f t="shared" ca="1" si="205"/>
        <v xml:space="preserve"> - </v>
      </c>
      <c r="CG127" s="99" t="str">
        <f t="shared" ca="1" si="206"/>
        <v xml:space="preserve"> - </v>
      </c>
      <c r="CH127" s="97" t="str">
        <f t="shared" ca="1" si="207"/>
        <v>-</v>
      </c>
      <c r="CI127" s="97" t="str">
        <f t="shared" ca="1" si="208"/>
        <v>-</v>
      </c>
      <c r="CJ127" s="97" t="str">
        <f t="shared" ca="1" si="209"/>
        <v>-</v>
      </c>
      <c r="CK127" s="97" t="str">
        <f t="shared" ca="1" si="210"/>
        <v>-</v>
      </c>
      <c r="CL127" s="97" t="str">
        <f t="shared" ca="1" si="211"/>
        <v>-</v>
      </c>
      <c r="CM127" s="97" t="str">
        <f t="shared" ca="1" si="212"/>
        <v>-</v>
      </c>
      <c r="CN127" s="97" t="str">
        <f t="shared" ca="1" si="213"/>
        <v>-</v>
      </c>
      <c r="CO127" s="97" t="str">
        <f t="shared" ca="1" si="214"/>
        <v>-</v>
      </c>
      <c r="CP127" s="97" t="str">
        <f t="shared" ca="1" si="215"/>
        <v>-</v>
      </c>
      <c r="CQ127" s="97" t="str">
        <f t="shared" ca="1" si="216"/>
        <v>-</v>
      </c>
      <c r="CR127" s="97" t="str">
        <f t="shared" ca="1" si="217"/>
        <v>-</v>
      </c>
      <c r="CS127" s="97" t="str">
        <f t="shared" ca="1" si="218"/>
        <v>-</v>
      </c>
      <c r="CT127" s="97" t="str">
        <f t="shared" ca="1" si="219"/>
        <v>-</v>
      </c>
      <c r="CU127" s="97" t="str">
        <f t="shared" ca="1" si="220"/>
        <v>-</v>
      </c>
      <c r="CV127" s="97" t="str">
        <f t="shared" ca="1" si="221"/>
        <v>-</v>
      </c>
      <c r="CW127" s="97" t="str">
        <f t="shared" ca="1" si="222"/>
        <v>-</v>
      </c>
      <c r="CX127" s="97" t="str">
        <f t="shared" ca="1" si="223"/>
        <v>-</v>
      </c>
      <c r="CY127" s="97" t="str">
        <f t="shared" ca="1" si="224"/>
        <v>-</v>
      </c>
      <c r="CZ127" s="97" t="str">
        <f t="shared" ca="1" si="225"/>
        <v>-</v>
      </c>
      <c r="DA127" s="97" t="str">
        <f t="shared" ca="1" si="226"/>
        <v>-</v>
      </c>
      <c r="DB127" s="97" t="str">
        <f t="shared" ca="1" si="227"/>
        <v>-</v>
      </c>
      <c r="DC127" s="97" t="str">
        <f t="shared" ca="1" si="228"/>
        <v>-</v>
      </c>
      <c r="DD127" s="97" t="str">
        <f t="shared" ca="1" si="229"/>
        <v>-</v>
      </c>
      <c r="DE127" s="97" t="str">
        <f t="shared" ca="1" si="230"/>
        <v>-</v>
      </c>
      <c r="DF127" s="97" t="str">
        <f t="shared" ca="1" si="231"/>
        <v>-</v>
      </c>
      <c r="DG127" s="97" t="str">
        <f t="shared" ca="1" si="232"/>
        <v>-</v>
      </c>
      <c r="DH127" s="97" t="str">
        <f t="shared" ca="1" si="233"/>
        <v>-</v>
      </c>
      <c r="DI127" s="97" t="str">
        <f t="shared" ca="1" si="234"/>
        <v>-</v>
      </c>
      <c r="DJ127" s="97" t="str">
        <f t="shared" ca="1" si="235"/>
        <v>-</v>
      </c>
      <c r="DK127" s="97" t="str">
        <f t="shared" ca="1" si="236"/>
        <v>-</v>
      </c>
      <c r="DL127" s="97" t="str">
        <f t="shared" ca="1" si="237"/>
        <v>-</v>
      </c>
      <c r="DM127" s="97" t="str">
        <f t="shared" ca="1" si="238"/>
        <v>-</v>
      </c>
      <c r="DN127" s="97">
        <v>37</v>
      </c>
      <c r="DT127" s="97" t="str">
        <f t="shared" ca="1" si="239"/>
        <v>-</v>
      </c>
      <c r="DU127" s="97" t="str">
        <f t="shared" ca="1" si="240"/>
        <v>-</v>
      </c>
      <c r="DV127" s="97" t="str">
        <f t="shared" ca="1" si="241"/>
        <v>-</v>
      </c>
      <c r="DW127" s="97" t="str">
        <f t="shared" ca="1" si="242"/>
        <v>-</v>
      </c>
      <c r="DX127" s="97" t="str">
        <f t="shared" ca="1" si="243"/>
        <v>-</v>
      </c>
      <c r="DY127" s="97" t="e">
        <f t="shared" ca="1" si="179"/>
        <v>#REF!</v>
      </c>
      <c r="DZ127" s="97" t="str">
        <f t="shared" si="180"/>
        <v>Medium Retrofit</v>
      </c>
      <c r="EA127" s="97" t="e">
        <f t="shared" ca="1" si="244"/>
        <v>#REF!</v>
      </c>
      <c r="EB127" s="96">
        <v>32</v>
      </c>
      <c r="EC127" s="97">
        <f>Calculation!$W$377</f>
        <v>2</v>
      </c>
      <c r="ED127" s="97" t="str">
        <f t="shared" ca="1" si="246"/>
        <v>-</v>
      </c>
      <c r="EE127" s="97" t="str">
        <f t="shared" ca="1" si="247"/>
        <v>-</v>
      </c>
      <c r="EF127" s="97" t="str">
        <f t="shared" ca="1" si="248"/>
        <v>-</v>
      </c>
      <c r="EG127" s="97" t="str">
        <f t="shared" ca="1" si="249"/>
        <v>-</v>
      </c>
      <c r="EH127" s="97" t="str">
        <f t="shared" ca="1" si="250"/>
        <v>-</v>
      </c>
      <c r="EI127" s="97">
        <f t="shared" ca="1" si="251"/>
        <v>0</v>
      </c>
      <c r="EJ127" s="97">
        <f t="shared" ca="1" si="264"/>
        <v>0</v>
      </c>
      <c r="EK127" s="97" t="str">
        <f t="shared" ca="1" si="252"/>
        <v>00</v>
      </c>
      <c r="EL127" s="97" t="e">
        <f t="shared" ca="1" si="253"/>
        <v>#REF!</v>
      </c>
      <c r="EN127" s="97">
        <v>1.22E-5</v>
      </c>
      <c r="EP127" s="97">
        <v>122</v>
      </c>
      <c r="EQ127" s="97">
        <f t="array" aca="1" ref="EQ127" ca="1">MAX(IF($EI$6:$EI$365&lt;EQ126,$EI$6:$EI$365,""))</f>
        <v>0</v>
      </c>
      <c r="ER127" s="97">
        <f t="shared" ca="1" si="254"/>
        <v>0</v>
      </c>
      <c r="ES127" s="97" t="e">
        <f t="shared" ca="1" si="258"/>
        <v>#REF!</v>
      </c>
      <c r="ET127" s="97">
        <f t="shared" ca="1" si="255"/>
        <v>0</v>
      </c>
      <c r="EU127" s="97">
        <f t="shared" ca="1" si="256"/>
        <v>0</v>
      </c>
      <c r="EV127" s="97">
        <f t="shared" ca="1" si="181"/>
        <v>1</v>
      </c>
      <c r="EY127" s="97" t="e">
        <f ca="1">INDEX('MCA-INPUT'!$C$28:$F$42,MATCH(MCA!E127,'MCA-INPUT'!$B$28:$B$42,0),MATCH(MCA!B127,'MCA-INPUT'!$C$27:$F$27,0))</f>
        <v>#REF!</v>
      </c>
      <c r="FU127" s="109" t="e">
        <f t="shared" ca="1" si="182"/>
        <v>#REF!</v>
      </c>
      <c r="FV127" s="109" t="e">
        <f t="shared" ca="1" si="183"/>
        <v>#REF!</v>
      </c>
      <c r="FW127" s="110" t="e">
        <f t="shared" ca="1" si="268"/>
        <v>#REF!</v>
      </c>
      <c r="FX127" s="110"/>
      <c r="FY127" s="97" t="e">
        <f t="shared" ca="1" si="257"/>
        <v>#REF!</v>
      </c>
      <c r="FZ127" s="97" t="str">
        <f ca="1">IF(ISERROR(VLOOKUP(FY127,'MCA-INPUT'!$B$45:$F$54,1,FALSE)),"No","Yes")</f>
        <v>No</v>
      </c>
      <c r="GA127" s="109" t="e">
        <f ca="1"/>
        <v>#REF!</v>
      </c>
    </row>
    <row r="128" spans="1:183" x14ac:dyDescent="0.25">
      <c r="A128" s="96">
        <v>123</v>
      </c>
      <c r="B128" s="96" t="s">
        <v>2</v>
      </c>
      <c r="C128" s="106" t="e">
        <f t="shared" ca="1" si="270"/>
        <v>#REF!</v>
      </c>
      <c r="D128" s="107" t="e">
        <f t="shared" ca="1" si="270"/>
        <v>#REF!</v>
      </c>
      <c r="E128" s="96" t="e">
        <f t="shared" ca="1" si="270"/>
        <v>#REF!</v>
      </c>
      <c r="F128" s="96" t="s">
        <v>4</v>
      </c>
      <c r="G128" s="96" t="e">
        <f t="shared" ca="1" si="271"/>
        <v>#REF!</v>
      </c>
      <c r="H128" s="108" t="e">
        <f t="shared" ca="1" si="277"/>
        <v>#REF!</v>
      </c>
      <c r="I128" s="108" t="e">
        <f t="shared" ca="1" si="277"/>
        <v>#REF!</v>
      </c>
      <c r="J128" s="108" t="e">
        <f t="shared" ca="1" si="277"/>
        <v>#REF!</v>
      </c>
      <c r="K128" s="108" t="e">
        <f t="shared" ca="1" si="277"/>
        <v>#REF!</v>
      </c>
      <c r="L128" s="108" t="e">
        <f t="shared" ca="1" si="277"/>
        <v>#REF!</v>
      </c>
      <c r="M128" s="108" t="e">
        <f t="shared" ca="1" si="277"/>
        <v>#REF!</v>
      </c>
      <c r="N128" s="108" t="e">
        <f t="shared" ca="1" si="277"/>
        <v>#REF!</v>
      </c>
      <c r="O128" s="108" t="e">
        <f t="shared" ca="1" si="277"/>
        <v>#REF!</v>
      </c>
      <c r="P128" s="108" t="e">
        <f t="shared" ca="1" si="277"/>
        <v>#REF!</v>
      </c>
      <c r="Q128" s="108" t="e">
        <f t="shared" ca="1" si="277"/>
        <v>#REF!</v>
      </c>
      <c r="R128" s="108" t="e">
        <f t="shared" ca="1" si="277"/>
        <v>#REF!</v>
      </c>
      <c r="S128" s="108" t="e">
        <f t="shared" ca="1" si="277"/>
        <v>#REF!</v>
      </c>
      <c r="T128" s="108" t="e">
        <f t="shared" ca="1" si="277"/>
        <v>#REF!</v>
      </c>
      <c r="U128" s="108" t="e">
        <f t="shared" ca="1" si="277"/>
        <v>#REF!</v>
      </c>
      <c r="V128" s="108" t="e">
        <f t="shared" ca="1" si="277"/>
        <v>#REF!</v>
      </c>
      <c r="W128" s="108" t="e">
        <f t="shared" ca="1" si="277"/>
        <v>#REF!</v>
      </c>
      <c r="X128" s="108" t="e">
        <f t="shared" ca="1" si="276"/>
        <v>#REF!</v>
      </c>
      <c r="Y128" s="108" t="e">
        <f t="shared" ca="1" si="276"/>
        <v>#REF!</v>
      </c>
      <c r="Z128" s="108" t="e">
        <f t="shared" ca="1" si="276"/>
        <v>#REF!</v>
      </c>
      <c r="AA128" s="108" t="e">
        <f t="shared" ca="1" si="276"/>
        <v>#REF!</v>
      </c>
      <c r="AB128" s="108" t="e">
        <f t="shared" ca="1" si="276"/>
        <v>#REF!</v>
      </c>
      <c r="AC128" s="108" t="e">
        <f t="shared" ca="1" si="276"/>
        <v>#REF!</v>
      </c>
      <c r="AD128" s="108" t="e">
        <f t="shared" ca="1" si="276"/>
        <v>#REF!</v>
      </c>
      <c r="AE128" s="108" t="e">
        <f t="shared" ca="1" si="276"/>
        <v>#REF!</v>
      </c>
      <c r="AF128" s="108" t="e">
        <f t="shared" ca="1" si="276"/>
        <v>#REF!</v>
      </c>
      <c r="AG128" s="108" t="e">
        <f t="shared" ca="1" si="276"/>
        <v>#REF!</v>
      </c>
      <c r="AH128" s="108" t="e">
        <f t="shared" ca="1" si="276"/>
        <v>#REF!</v>
      </c>
      <c r="AI128" s="108" t="e">
        <f t="shared" ca="1" si="276"/>
        <v>#REF!</v>
      </c>
      <c r="AJ128" s="108" t="e">
        <f t="shared" ca="1" si="276"/>
        <v>#REF!</v>
      </c>
      <c r="AK128" s="108" t="e">
        <f t="shared" ca="1" si="276"/>
        <v>#REF!</v>
      </c>
      <c r="AL128" s="108" t="e">
        <f t="shared" ca="1" si="276"/>
        <v>#REF!</v>
      </c>
      <c r="AM128" s="108" t="e">
        <f t="shared" ca="1" si="279"/>
        <v>#REF!</v>
      </c>
      <c r="AN128" s="108" t="e">
        <f t="shared" ca="1" si="279"/>
        <v>#REF!</v>
      </c>
      <c r="AO128" s="108" t="e">
        <f t="shared" ca="1" si="279"/>
        <v>#REF!</v>
      </c>
      <c r="AP128" s="108" t="e">
        <f t="shared" ca="1" si="279"/>
        <v>#REF!</v>
      </c>
      <c r="AQ128" s="108" t="e">
        <f t="shared" ca="1" si="279"/>
        <v>#REF!</v>
      </c>
      <c r="AR128" s="108" t="e">
        <f t="shared" ca="1" si="279"/>
        <v>#REF!</v>
      </c>
      <c r="AS128" s="108" t="e">
        <f t="shared" ca="1" si="279"/>
        <v>#REF!</v>
      </c>
      <c r="AT128" s="108" t="e">
        <f t="shared" ca="1" si="279"/>
        <v>#REF!</v>
      </c>
      <c r="AU128" s="108" t="e">
        <f t="shared" ca="1" si="279"/>
        <v>#REF!</v>
      </c>
      <c r="AV128" s="108" t="e">
        <f t="shared" ca="1" si="279"/>
        <v>#REF!</v>
      </c>
      <c r="AW128" s="108" t="e">
        <f t="shared" ca="1" si="279"/>
        <v>#REF!</v>
      </c>
      <c r="AX128" s="108" t="e">
        <f t="shared" ca="1" si="279"/>
        <v>#REF!</v>
      </c>
      <c r="AY128" s="108" t="e">
        <f t="shared" ca="1" si="279"/>
        <v>#REF!</v>
      </c>
      <c r="AZ128" s="108" t="e">
        <f t="shared" ca="1" si="279"/>
        <v>#REF!</v>
      </c>
      <c r="BA128" s="108" t="e">
        <f t="shared" ca="1" si="279"/>
        <v>#REF!</v>
      </c>
      <c r="BB128" s="108" t="e">
        <f t="shared" ca="1" si="279"/>
        <v>#REF!</v>
      </c>
      <c r="BC128" s="108" t="e">
        <f t="shared" ca="1" si="278"/>
        <v>#REF!</v>
      </c>
      <c r="BD128" s="108" t="e">
        <f t="shared" ca="1" si="278"/>
        <v>#REF!</v>
      </c>
      <c r="BE128" s="108" t="e">
        <f t="shared" ca="1" si="278"/>
        <v>#REF!</v>
      </c>
      <c r="BF128" s="108" t="e">
        <f t="shared" ca="1" si="278"/>
        <v>#REF!</v>
      </c>
      <c r="BG128" s="108" t="e">
        <f t="shared" ca="1" si="278"/>
        <v>#REF!</v>
      </c>
      <c r="BH128" s="108" t="e">
        <f t="shared" ca="1" si="278"/>
        <v>#REF!</v>
      </c>
      <c r="BI128" s="108" t="e">
        <f t="shared" ca="1" si="278"/>
        <v>#REF!</v>
      </c>
      <c r="BL128" s="97" t="str">
        <f t="shared" ca="1" si="185"/>
        <v>-</v>
      </c>
      <c r="BM128" s="97" t="str">
        <f t="shared" ca="1" si="186"/>
        <v>-</v>
      </c>
      <c r="BN128" s="97" t="str">
        <f t="shared" ca="1" si="187"/>
        <v>-</v>
      </c>
      <c r="BO128" s="97" t="str">
        <f t="shared" ca="1" si="188"/>
        <v>-</v>
      </c>
      <c r="BP128" s="99" t="str">
        <f t="shared" ca="1" si="189"/>
        <v xml:space="preserve"> - </v>
      </c>
      <c r="BQ128" s="99" t="str">
        <f t="shared" ca="1" si="190"/>
        <v xml:space="preserve"> - </v>
      </c>
      <c r="BR128" s="97" t="str">
        <f t="shared" ca="1" si="191"/>
        <v>-</v>
      </c>
      <c r="BS128" s="97" t="str">
        <f t="shared" ca="1" si="192"/>
        <v>-</v>
      </c>
      <c r="BT128" s="97" t="str">
        <f t="shared" ca="1" si="193"/>
        <v>-</v>
      </c>
      <c r="BU128" s="97" t="str">
        <f t="shared" ca="1" si="194"/>
        <v>-</v>
      </c>
      <c r="BV128" s="97" t="str">
        <f t="shared" ca="1" si="195"/>
        <v>-</v>
      </c>
      <c r="BW128" s="97" t="str">
        <f t="shared" ca="1" si="196"/>
        <v>-</v>
      </c>
      <c r="BX128" s="99" t="str">
        <f t="shared" ca="1" si="197"/>
        <v xml:space="preserve"> - </v>
      </c>
      <c r="BY128" s="99" t="str">
        <f t="shared" ca="1" si="198"/>
        <v xml:space="preserve"> - </v>
      </c>
      <c r="BZ128" s="97" t="str">
        <f t="shared" ca="1" si="199"/>
        <v>-</v>
      </c>
      <c r="CA128" s="97" t="str">
        <f t="shared" ca="1" si="200"/>
        <v>-</v>
      </c>
      <c r="CB128" s="99" t="str">
        <f t="shared" ca="1" si="201"/>
        <v xml:space="preserve"> - </v>
      </c>
      <c r="CC128" s="99" t="str">
        <f t="shared" ca="1" si="202"/>
        <v xml:space="preserve"> - </v>
      </c>
      <c r="CD128" s="99" t="str">
        <f t="shared" ca="1" si="203"/>
        <v xml:space="preserve"> - </v>
      </c>
      <c r="CE128" s="99" t="str">
        <f t="shared" ca="1" si="204"/>
        <v xml:space="preserve"> - </v>
      </c>
      <c r="CF128" s="99" t="str">
        <f t="shared" ca="1" si="205"/>
        <v xml:space="preserve"> - </v>
      </c>
      <c r="CG128" s="99" t="str">
        <f t="shared" ca="1" si="206"/>
        <v xml:space="preserve"> - </v>
      </c>
      <c r="CH128" s="97" t="str">
        <f t="shared" ca="1" si="207"/>
        <v>-</v>
      </c>
      <c r="CI128" s="97" t="str">
        <f t="shared" ca="1" si="208"/>
        <v>-</v>
      </c>
      <c r="CJ128" s="97" t="str">
        <f t="shared" ca="1" si="209"/>
        <v>-</v>
      </c>
      <c r="CK128" s="97" t="str">
        <f t="shared" ca="1" si="210"/>
        <v>-</v>
      </c>
      <c r="CL128" s="97" t="str">
        <f t="shared" ca="1" si="211"/>
        <v>-</v>
      </c>
      <c r="CM128" s="97" t="str">
        <f t="shared" ca="1" si="212"/>
        <v>-</v>
      </c>
      <c r="CN128" s="97" t="str">
        <f t="shared" ca="1" si="213"/>
        <v>-</v>
      </c>
      <c r="CO128" s="97" t="str">
        <f t="shared" ca="1" si="214"/>
        <v>-</v>
      </c>
      <c r="CP128" s="97" t="str">
        <f t="shared" ca="1" si="215"/>
        <v>-</v>
      </c>
      <c r="CQ128" s="97" t="str">
        <f t="shared" ca="1" si="216"/>
        <v>-</v>
      </c>
      <c r="CR128" s="97" t="str">
        <f t="shared" ca="1" si="217"/>
        <v>-</v>
      </c>
      <c r="CS128" s="97" t="str">
        <f t="shared" ca="1" si="218"/>
        <v>-</v>
      </c>
      <c r="CT128" s="97" t="str">
        <f t="shared" ca="1" si="219"/>
        <v>-</v>
      </c>
      <c r="CU128" s="97" t="str">
        <f t="shared" ca="1" si="220"/>
        <v>-</v>
      </c>
      <c r="CV128" s="97" t="str">
        <f t="shared" ca="1" si="221"/>
        <v>-</v>
      </c>
      <c r="CW128" s="97" t="str">
        <f t="shared" ca="1" si="222"/>
        <v>-</v>
      </c>
      <c r="CX128" s="97" t="str">
        <f t="shared" ca="1" si="223"/>
        <v>-</v>
      </c>
      <c r="CY128" s="97" t="str">
        <f t="shared" ca="1" si="224"/>
        <v>-</v>
      </c>
      <c r="CZ128" s="97" t="str">
        <f t="shared" ca="1" si="225"/>
        <v>-</v>
      </c>
      <c r="DA128" s="97" t="str">
        <f t="shared" ca="1" si="226"/>
        <v>-</v>
      </c>
      <c r="DB128" s="97" t="str">
        <f t="shared" ca="1" si="227"/>
        <v>-</v>
      </c>
      <c r="DC128" s="97" t="str">
        <f t="shared" ca="1" si="228"/>
        <v>-</v>
      </c>
      <c r="DD128" s="97" t="str">
        <f t="shared" ca="1" si="229"/>
        <v>-</v>
      </c>
      <c r="DE128" s="97" t="str">
        <f t="shared" ca="1" si="230"/>
        <v>-</v>
      </c>
      <c r="DF128" s="97" t="str">
        <f t="shared" ca="1" si="231"/>
        <v>-</v>
      </c>
      <c r="DG128" s="97" t="str">
        <f t="shared" ca="1" si="232"/>
        <v>-</v>
      </c>
      <c r="DH128" s="97" t="str">
        <f t="shared" ca="1" si="233"/>
        <v>-</v>
      </c>
      <c r="DI128" s="97" t="str">
        <f t="shared" ca="1" si="234"/>
        <v>-</v>
      </c>
      <c r="DJ128" s="97" t="str">
        <f t="shared" ca="1" si="235"/>
        <v>-</v>
      </c>
      <c r="DK128" s="97" t="str">
        <f t="shared" ca="1" si="236"/>
        <v>-</v>
      </c>
      <c r="DL128" s="97" t="str">
        <f t="shared" ca="1" si="237"/>
        <v>-</v>
      </c>
      <c r="DM128" s="97" t="str">
        <f t="shared" ca="1" si="238"/>
        <v>-</v>
      </c>
      <c r="DN128" s="97">
        <v>38</v>
      </c>
      <c r="DT128" s="97" t="str">
        <f t="shared" ca="1" si="239"/>
        <v>-</v>
      </c>
      <c r="DU128" s="97" t="str">
        <f t="shared" ca="1" si="240"/>
        <v>-</v>
      </c>
      <c r="DV128" s="97" t="str">
        <f t="shared" ca="1" si="241"/>
        <v>-</v>
      </c>
      <c r="DW128" s="97" t="str">
        <f t="shared" ca="1" si="242"/>
        <v>-</v>
      </c>
      <c r="DX128" s="97" t="str">
        <f t="shared" ca="1" si="243"/>
        <v>-</v>
      </c>
      <c r="DY128" s="97" t="e">
        <f t="shared" ca="1" si="179"/>
        <v>#REF!</v>
      </c>
      <c r="DZ128" s="97" t="str">
        <f t="shared" si="180"/>
        <v>Medium Retrofit</v>
      </c>
      <c r="EA128" s="97" t="e">
        <f t="shared" ca="1" si="244"/>
        <v>#REF!</v>
      </c>
      <c r="EB128" s="96">
        <v>33</v>
      </c>
      <c r="EC128" s="97">
        <f>Calculation!$W$377</f>
        <v>2</v>
      </c>
      <c r="ED128" s="97" t="str">
        <f t="shared" ca="1" si="246"/>
        <v>-</v>
      </c>
      <c r="EE128" s="97" t="str">
        <f t="shared" ca="1" si="247"/>
        <v>-</v>
      </c>
      <c r="EF128" s="97" t="str">
        <f t="shared" ca="1" si="248"/>
        <v>-</v>
      </c>
      <c r="EG128" s="97" t="str">
        <f t="shared" ca="1" si="249"/>
        <v>-</v>
      </c>
      <c r="EH128" s="97" t="str">
        <f t="shared" ca="1" si="250"/>
        <v>-</v>
      </c>
      <c r="EI128" s="97">
        <f t="shared" ca="1" si="251"/>
        <v>0</v>
      </c>
      <c r="EJ128" s="97">
        <f t="shared" ca="1" si="264"/>
        <v>0</v>
      </c>
      <c r="EK128" s="97" t="str">
        <f t="shared" ca="1" si="252"/>
        <v>00</v>
      </c>
      <c r="EL128" s="97" t="e">
        <f t="shared" ca="1" si="253"/>
        <v>#REF!</v>
      </c>
      <c r="EN128" s="97">
        <v>1.2300000000000001E-5</v>
      </c>
      <c r="EP128" s="97">
        <v>123</v>
      </c>
      <c r="EQ128" s="97">
        <f t="array" aca="1" ref="EQ128" ca="1">MAX(IF($EI$6:$EI$365&lt;EQ127,$EI$6:$EI$365,""))</f>
        <v>0</v>
      </c>
      <c r="ER128" s="97">
        <f t="shared" ca="1" si="254"/>
        <v>0</v>
      </c>
      <c r="ES128" s="97" t="e">
        <f t="shared" ca="1" si="258"/>
        <v>#REF!</v>
      </c>
      <c r="ET128" s="97">
        <f t="shared" ca="1" si="255"/>
        <v>0</v>
      </c>
      <c r="EU128" s="97">
        <f t="shared" ca="1" si="256"/>
        <v>0</v>
      </c>
      <c r="EV128" s="97">
        <f t="shared" ca="1" si="181"/>
        <v>1</v>
      </c>
      <c r="EY128" s="97" t="e">
        <f ca="1">INDEX('MCA-INPUT'!$C$28:$F$42,MATCH(MCA!E128,'MCA-INPUT'!$B$28:$B$42,0),MATCH(MCA!B128,'MCA-INPUT'!$C$27:$F$27,0))</f>
        <v>#REF!</v>
      </c>
      <c r="FU128" s="109" t="e">
        <f t="shared" ca="1" si="182"/>
        <v>#REF!</v>
      </c>
      <c r="FV128" s="109" t="e">
        <f t="shared" ca="1" si="183"/>
        <v>#REF!</v>
      </c>
      <c r="FW128" s="110" t="e">
        <f t="shared" ca="1" si="268"/>
        <v>#REF!</v>
      </c>
      <c r="FX128" s="110"/>
      <c r="FY128" s="97" t="e">
        <f t="shared" ca="1" si="257"/>
        <v>#REF!</v>
      </c>
      <c r="FZ128" s="97" t="str">
        <f ca="1">IF(ISERROR(VLOOKUP(FY128,'MCA-INPUT'!$B$45:$F$54,1,FALSE)),"No","Yes")</f>
        <v>No</v>
      </c>
      <c r="GA128" s="109" t="e">
        <f ca="1"/>
        <v>#REF!</v>
      </c>
    </row>
    <row r="129" spans="1:183" x14ac:dyDescent="0.25">
      <c r="A129" s="96">
        <v>124</v>
      </c>
      <c r="B129" s="96" t="s">
        <v>2</v>
      </c>
      <c r="C129" s="106" t="e">
        <f t="shared" ca="1" si="270"/>
        <v>#REF!</v>
      </c>
      <c r="D129" s="107" t="e">
        <f t="shared" ca="1" si="270"/>
        <v>#REF!</v>
      </c>
      <c r="E129" s="96" t="e">
        <f t="shared" ca="1" si="270"/>
        <v>#REF!</v>
      </c>
      <c r="F129" s="96" t="s">
        <v>4</v>
      </c>
      <c r="G129" s="96" t="e">
        <f t="shared" ca="1" si="271"/>
        <v>#REF!</v>
      </c>
      <c r="H129" s="108" t="e">
        <f t="shared" ca="1" si="277"/>
        <v>#REF!</v>
      </c>
      <c r="I129" s="108" t="e">
        <f t="shared" ca="1" si="277"/>
        <v>#REF!</v>
      </c>
      <c r="J129" s="108" t="e">
        <f t="shared" ca="1" si="277"/>
        <v>#REF!</v>
      </c>
      <c r="K129" s="108" t="e">
        <f t="shared" ca="1" si="277"/>
        <v>#REF!</v>
      </c>
      <c r="L129" s="108" t="e">
        <f t="shared" ca="1" si="277"/>
        <v>#REF!</v>
      </c>
      <c r="M129" s="108" t="e">
        <f t="shared" ca="1" si="277"/>
        <v>#REF!</v>
      </c>
      <c r="N129" s="108" t="e">
        <f t="shared" ca="1" si="277"/>
        <v>#REF!</v>
      </c>
      <c r="O129" s="108" t="e">
        <f t="shared" ca="1" si="277"/>
        <v>#REF!</v>
      </c>
      <c r="P129" s="108" t="e">
        <f t="shared" ca="1" si="277"/>
        <v>#REF!</v>
      </c>
      <c r="Q129" s="108" t="e">
        <f t="shared" ca="1" si="277"/>
        <v>#REF!</v>
      </c>
      <c r="R129" s="108" t="e">
        <f t="shared" ca="1" si="277"/>
        <v>#REF!</v>
      </c>
      <c r="S129" s="108" t="e">
        <f t="shared" ca="1" si="277"/>
        <v>#REF!</v>
      </c>
      <c r="T129" s="108" t="e">
        <f t="shared" ca="1" si="277"/>
        <v>#REF!</v>
      </c>
      <c r="U129" s="108" t="e">
        <f t="shared" ca="1" si="277"/>
        <v>#REF!</v>
      </c>
      <c r="V129" s="108" t="e">
        <f t="shared" ca="1" si="277"/>
        <v>#REF!</v>
      </c>
      <c r="W129" s="108" t="e">
        <f t="shared" ca="1" si="277"/>
        <v>#REF!</v>
      </c>
      <c r="X129" s="108" t="e">
        <f t="shared" ca="1" si="276"/>
        <v>#REF!</v>
      </c>
      <c r="Y129" s="108" t="e">
        <f t="shared" ca="1" si="276"/>
        <v>#REF!</v>
      </c>
      <c r="Z129" s="108" t="e">
        <f t="shared" ca="1" si="276"/>
        <v>#REF!</v>
      </c>
      <c r="AA129" s="108" t="e">
        <f t="shared" ca="1" si="276"/>
        <v>#REF!</v>
      </c>
      <c r="AB129" s="108" t="e">
        <f t="shared" ca="1" si="276"/>
        <v>#REF!</v>
      </c>
      <c r="AC129" s="108" t="e">
        <f t="shared" ca="1" si="276"/>
        <v>#REF!</v>
      </c>
      <c r="AD129" s="108" t="e">
        <f t="shared" ca="1" si="276"/>
        <v>#REF!</v>
      </c>
      <c r="AE129" s="108" t="e">
        <f t="shared" ca="1" si="276"/>
        <v>#REF!</v>
      </c>
      <c r="AF129" s="108" t="e">
        <f t="shared" ca="1" si="276"/>
        <v>#REF!</v>
      </c>
      <c r="AG129" s="108" t="e">
        <f t="shared" ca="1" si="276"/>
        <v>#REF!</v>
      </c>
      <c r="AH129" s="108" t="e">
        <f t="shared" ca="1" si="276"/>
        <v>#REF!</v>
      </c>
      <c r="AI129" s="108" t="e">
        <f t="shared" ca="1" si="276"/>
        <v>#REF!</v>
      </c>
      <c r="AJ129" s="108" t="e">
        <f t="shared" ca="1" si="276"/>
        <v>#REF!</v>
      </c>
      <c r="AK129" s="108" t="e">
        <f t="shared" ca="1" si="276"/>
        <v>#REF!</v>
      </c>
      <c r="AL129" s="108" t="e">
        <f t="shared" ca="1" si="276"/>
        <v>#REF!</v>
      </c>
      <c r="AM129" s="108" t="e">
        <f t="shared" ca="1" si="279"/>
        <v>#REF!</v>
      </c>
      <c r="AN129" s="108" t="e">
        <f t="shared" ca="1" si="279"/>
        <v>#REF!</v>
      </c>
      <c r="AO129" s="108" t="e">
        <f t="shared" ca="1" si="279"/>
        <v>#REF!</v>
      </c>
      <c r="AP129" s="108" t="e">
        <f t="shared" ca="1" si="279"/>
        <v>#REF!</v>
      </c>
      <c r="AQ129" s="108" t="e">
        <f t="shared" ca="1" si="279"/>
        <v>#REF!</v>
      </c>
      <c r="AR129" s="108" t="e">
        <f t="shared" ca="1" si="279"/>
        <v>#REF!</v>
      </c>
      <c r="AS129" s="108" t="e">
        <f t="shared" ca="1" si="279"/>
        <v>#REF!</v>
      </c>
      <c r="AT129" s="108" t="e">
        <f t="shared" ca="1" si="279"/>
        <v>#REF!</v>
      </c>
      <c r="AU129" s="108" t="e">
        <f t="shared" ca="1" si="279"/>
        <v>#REF!</v>
      </c>
      <c r="AV129" s="108" t="e">
        <f t="shared" ca="1" si="279"/>
        <v>#REF!</v>
      </c>
      <c r="AW129" s="108" t="e">
        <f t="shared" ca="1" si="279"/>
        <v>#REF!</v>
      </c>
      <c r="AX129" s="108" t="e">
        <f t="shared" ca="1" si="279"/>
        <v>#REF!</v>
      </c>
      <c r="AY129" s="108" t="e">
        <f t="shared" ca="1" si="279"/>
        <v>#REF!</v>
      </c>
      <c r="AZ129" s="108" t="e">
        <f t="shared" ca="1" si="279"/>
        <v>#REF!</v>
      </c>
      <c r="BA129" s="108" t="e">
        <f t="shared" ca="1" si="279"/>
        <v>#REF!</v>
      </c>
      <c r="BB129" s="108" t="e">
        <f t="shared" ca="1" si="279"/>
        <v>#REF!</v>
      </c>
      <c r="BC129" s="108" t="e">
        <f t="shared" ca="1" si="278"/>
        <v>#REF!</v>
      </c>
      <c r="BD129" s="108" t="e">
        <f t="shared" ca="1" si="278"/>
        <v>#REF!</v>
      </c>
      <c r="BE129" s="108" t="e">
        <f t="shared" ca="1" si="278"/>
        <v>#REF!</v>
      </c>
      <c r="BF129" s="108" t="e">
        <f t="shared" ca="1" si="278"/>
        <v>#REF!</v>
      </c>
      <c r="BG129" s="108" t="e">
        <f t="shared" ca="1" si="278"/>
        <v>#REF!</v>
      </c>
      <c r="BH129" s="108" t="e">
        <f t="shared" ca="1" si="278"/>
        <v>#REF!</v>
      </c>
      <c r="BI129" s="108" t="e">
        <f t="shared" ca="1" si="278"/>
        <v>#REF!</v>
      </c>
      <c r="BL129" s="97" t="str">
        <f t="shared" ca="1" si="185"/>
        <v>-</v>
      </c>
      <c r="BM129" s="97" t="str">
        <f t="shared" ca="1" si="186"/>
        <v>-</v>
      </c>
      <c r="BN129" s="97" t="str">
        <f t="shared" ca="1" si="187"/>
        <v>-</v>
      </c>
      <c r="BO129" s="97" t="str">
        <f t="shared" ca="1" si="188"/>
        <v>-</v>
      </c>
      <c r="BP129" s="99" t="str">
        <f t="shared" ca="1" si="189"/>
        <v xml:space="preserve"> - </v>
      </c>
      <c r="BQ129" s="99" t="str">
        <f t="shared" ca="1" si="190"/>
        <v xml:space="preserve"> - </v>
      </c>
      <c r="BR129" s="97" t="str">
        <f t="shared" ca="1" si="191"/>
        <v>-</v>
      </c>
      <c r="BS129" s="97" t="str">
        <f t="shared" ca="1" si="192"/>
        <v>-</v>
      </c>
      <c r="BT129" s="97" t="str">
        <f t="shared" ca="1" si="193"/>
        <v>-</v>
      </c>
      <c r="BU129" s="97" t="str">
        <f t="shared" ca="1" si="194"/>
        <v>-</v>
      </c>
      <c r="BV129" s="97" t="str">
        <f t="shared" ca="1" si="195"/>
        <v>-</v>
      </c>
      <c r="BW129" s="97" t="str">
        <f t="shared" ca="1" si="196"/>
        <v>-</v>
      </c>
      <c r="BX129" s="99" t="str">
        <f t="shared" ca="1" si="197"/>
        <v xml:space="preserve"> - </v>
      </c>
      <c r="BY129" s="99" t="str">
        <f t="shared" ca="1" si="198"/>
        <v xml:space="preserve"> - </v>
      </c>
      <c r="BZ129" s="97" t="str">
        <f t="shared" ca="1" si="199"/>
        <v>-</v>
      </c>
      <c r="CA129" s="97" t="str">
        <f t="shared" ca="1" si="200"/>
        <v>-</v>
      </c>
      <c r="CB129" s="99" t="str">
        <f t="shared" ca="1" si="201"/>
        <v xml:space="preserve"> - </v>
      </c>
      <c r="CC129" s="99" t="str">
        <f t="shared" ca="1" si="202"/>
        <v xml:space="preserve"> - </v>
      </c>
      <c r="CD129" s="99" t="str">
        <f t="shared" ca="1" si="203"/>
        <v xml:space="preserve"> - </v>
      </c>
      <c r="CE129" s="99" t="str">
        <f t="shared" ca="1" si="204"/>
        <v xml:space="preserve"> - </v>
      </c>
      <c r="CF129" s="99" t="str">
        <f t="shared" ca="1" si="205"/>
        <v xml:space="preserve"> - </v>
      </c>
      <c r="CG129" s="99" t="str">
        <f t="shared" ca="1" si="206"/>
        <v xml:space="preserve"> - </v>
      </c>
      <c r="CH129" s="97" t="str">
        <f t="shared" ca="1" si="207"/>
        <v>-</v>
      </c>
      <c r="CI129" s="97" t="str">
        <f t="shared" ca="1" si="208"/>
        <v>-</v>
      </c>
      <c r="CJ129" s="97" t="str">
        <f t="shared" ca="1" si="209"/>
        <v>-</v>
      </c>
      <c r="CK129" s="97" t="str">
        <f t="shared" ca="1" si="210"/>
        <v>-</v>
      </c>
      <c r="CL129" s="97" t="str">
        <f t="shared" ca="1" si="211"/>
        <v>-</v>
      </c>
      <c r="CM129" s="97" t="str">
        <f t="shared" ca="1" si="212"/>
        <v>-</v>
      </c>
      <c r="CN129" s="97" t="str">
        <f t="shared" ca="1" si="213"/>
        <v>-</v>
      </c>
      <c r="CO129" s="97" t="str">
        <f t="shared" ca="1" si="214"/>
        <v>-</v>
      </c>
      <c r="CP129" s="97" t="str">
        <f t="shared" ca="1" si="215"/>
        <v>-</v>
      </c>
      <c r="CQ129" s="97" t="str">
        <f t="shared" ca="1" si="216"/>
        <v>-</v>
      </c>
      <c r="CR129" s="97" t="str">
        <f t="shared" ca="1" si="217"/>
        <v>-</v>
      </c>
      <c r="CS129" s="97" t="str">
        <f t="shared" ca="1" si="218"/>
        <v>-</v>
      </c>
      <c r="CT129" s="97" t="str">
        <f t="shared" ca="1" si="219"/>
        <v>-</v>
      </c>
      <c r="CU129" s="97" t="str">
        <f t="shared" ca="1" si="220"/>
        <v>-</v>
      </c>
      <c r="CV129" s="97" t="str">
        <f t="shared" ca="1" si="221"/>
        <v>-</v>
      </c>
      <c r="CW129" s="97" t="str">
        <f t="shared" ca="1" si="222"/>
        <v>-</v>
      </c>
      <c r="CX129" s="97" t="str">
        <f t="shared" ca="1" si="223"/>
        <v>-</v>
      </c>
      <c r="CY129" s="97" t="str">
        <f t="shared" ca="1" si="224"/>
        <v>-</v>
      </c>
      <c r="CZ129" s="97" t="str">
        <f t="shared" ca="1" si="225"/>
        <v>-</v>
      </c>
      <c r="DA129" s="97" t="str">
        <f t="shared" ca="1" si="226"/>
        <v>-</v>
      </c>
      <c r="DB129" s="97" t="str">
        <f t="shared" ca="1" si="227"/>
        <v>-</v>
      </c>
      <c r="DC129" s="97" t="str">
        <f t="shared" ca="1" si="228"/>
        <v>-</v>
      </c>
      <c r="DD129" s="97" t="str">
        <f t="shared" ca="1" si="229"/>
        <v>-</v>
      </c>
      <c r="DE129" s="97" t="str">
        <f t="shared" ca="1" si="230"/>
        <v>-</v>
      </c>
      <c r="DF129" s="97" t="str">
        <f t="shared" ca="1" si="231"/>
        <v>-</v>
      </c>
      <c r="DG129" s="97" t="str">
        <f t="shared" ca="1" si="232"/>
        <v>-</v>
      </c>
      <c r="DH129" s="97" t="str">
        <f t="shared" ca="1" si="233"/>
        <v>-</v>
      </c>
      <c r="DI129" s="97" t="str">
        <f t="shared" ca="1" si="234"/>
        <v>-</v>
      </c>
      <c r="DJ129" s="97" t="str">
        <f t="shared" ca="1" si="235"/>
        <v>-</v>
      </c>
      <c r="DK129" s="97" t="str">
        <f t="shared" ca="1" si="236"/>
        <v>-</v>
      </c>
      <c r="DL129" s="97" t="str">
        <f t="shared" ca="1" si="237"/>
        <v>-</v>
      </c>
      <c r="DM129" s="97" t="str">
        <f t="shared" ca="1" si="238"/>
        <v>-</v>
      </c>
      <c r="DN129" s="97">
        <v>39</v>
      </c>
      <c r="DT129" s="97" t="str">
        <f t="shared" ca="1" si="239"/>
        <v>-</v>
      </c>
      <c r="DU129" s="97" t="str">
        <f t="shared" ca="1" si="240"/>
        <v>-</v>
      </c>
      <c r="DV129" s="97" t="str">
        <f t="shared" ca="1" si="241"/>
        <v>-</v>
      </c>
      <c r="DW129" s="97" t="str">
        <f t="shared" ca="1" si="242"/>
        <v>-</v>
      </c>
      <c r="DX129" s="97" t="str">
        <f t="shared" ca="1" si="243"/>
        <v>-</v>
      </c>
      <c r="DY129" s="97" t="e">
        <f t="shared" ca="1" si="179"/>
        <v>#REF!</v>
      </c>
      <c r="DZ129" s="97" t="str">
        <f t="shared" si="180"/>
        <v>Medium Retrofit</v>
      </c>
      <c r="EA129" s="97" t="e">
        <f t="shared" ca="1" si="244"/>
        <v>#REF!</v>
      </c>
      <c r="EB129" s="96">
        <v>34</v>
      </c>
      <c r="EC129" s="97">
        <f>Calculation!$W$377</f>
        <v>2</v>
      </c>
      <c r="ED129" s="97" t="str">
        <f t="shared" ca="1" si="246"/>
        <v>-</v>
      </c>
      <c r="EE129" s="97" t="str">
        <f t="shared" ca="1" si="247"/>
        <v>-</v>
      </c>
      <c r="EF129" s="97" t="str">
        <f t="shared" ca="1" si="248"/>
        <v>-</v>
      </c>
      <c r="EG129" s="97" t="str">
        <f t="shared" ca="1" si="249"/>
        <v>-</v>
      </c>
      <c r="EH129" s="97" t="str">
        <f t="shared" ca="1" si="250"/>
        <v>-</v>
      </c>
      <c r="EI129" s="97">
        <f t="shared" ca="1" si="251"/>
        <v>0</v>
      </c>
      <c r="EJ129" s="97">
        <f t="shared" ca="1" si="264"/>
        <v>0</v>
      </c>
      <c r="EK129" s="97" t="str">
        <f t="shared" ca="1" si="252"/>
        <v>00</v>
      </c>
      <c r="EL129" s="97" t="e">
        <f t="shared" ca="1" si="253"/>
        <v>#REF!</v>
      </c>
      <c r="EN129" s="97">
        <v>1.24E-5</v>
      </c>
      <c r="EP129" s="97">
        <v>124</v>
      </c>
      <c r="EQ129" s="97">
        <f t="array" aca="1" ref="EQ129" ca="1">MAX(IF($EI$6:$EI$365&lt;EQ128,$EI$6:$EI$365,""))</f>
        <v>0</v>
      </c>
      <c r="ER129" s="97">
        <f t="shared" ca="1" si="254"/>
        <v>0</v>
      </c>
      <c r="ES129" s="97" t="e">
        <f t="shared" ca="1" si="258"/>
        <v>#REF!</v>
      </c>
      <c r="ET129" s="97">
        <f t="shared" ca="1" si="255"/>
        <v>0</v>
      </c>
      <c r="EU129" s="97">
        <f t="shared" ca="1" si="256"/>
        <v>0</v>
      </c>
      <c r="EV129" s="97">
        <f t="shared" ca="1" si="181"/>
        <v>1</v>
      </c>
      <c r="EY129" s="97" t="e">
        <f ca="1">INDEX('MCA-INPUT'!$C$28:$F$42,MATCH(MCA!E129,'MCA-INPUT'!$B$28:$B$42,0),MATCH(MCA!B129,'MCA-INPUT'!$C$27:$F$27,0))</f>
        <v>#REF!</v>
      </c>
      <c r="FU129" s="109" t="e">
        <f t="shared" ca="1" si="182"/>
        <v>#REF!</v>
      </c>
      <c r="FV129" s="109" t="e">
        <f t="shared" ca="1" si="183"/>
        <v>#REF!</v>
      </c>
      <c r="FW129" s="110" t="e">
        <f t="shared" ca="1" si="268"/>
        <v>#REF!</v>
      </c>
      <c r="FX129" s="110"/>
      <c r="FY129" s="97" t="e">
        <f t="shared" ca="1" si="257"/>
        <v>#REF!</v>
      </c>
      <c r="FZ129" s="97" t="str">
        <f ca="1">IF(ISERROR(VLOOKUP(FY129,'MCA-INPUT'!$B$45:$F$54,1,FALSE)),"No","Yes")</f>
        <v>No</v>
      </c>
      <c r="GA129" s="109" t="e">
        <f ca="1"/>
        <v>#REF!</v>
      </c>
    </row>
    <row r="130" spans="1:183" x14ac:dyDescent="0.25">
      <c r="A130" s="96">
        <v>125</v>
      </c>
      <c r="B130" s="96" t="s">
        <v>2</v>
      </c>
      <c r="C130" s="106" t="e">
        <f t="shared" ca="1" si="270"/>
        <v>#REF!</v>
      </c>
      <c r="D130" s="107" t="e">
        <f t="shared" ca="1" si="270"/>
        <v>#REF!</v>
      </c>
      <c r="E130" s="96" t="e">
        <f t="shared" ca="1" si="270"/>
        <v>#REF!</v>
      </c>
      <c r="F130" s="96" t="s">
        <v>4</v>
      </c>
      <c r="G130" s="96" t="e">
        <f t="shared" ca="1" si="271"/>
        <v>#REF!</v>
      </c>
      <c r="H130" s="108" t="e">
        <f t="shared" ca="1" si="277"/>
        <v>#REF!</v>
      </c>
      <c r="I130" s="108" t="e">
        <f t="shared" ca="1" si="277"/>
        <v>#REF!</v>
      </c>
      <c r="J130" s="108" t="e">
        <f t="shared" ca="1" si="277"/>
        <v>#REF!</v>
      </c>
      <c r="K130" s="108" t="e">
        <f t="shared" ca="1" si="277"/>
        <v>#REF!</v>
      </c>
      <c r="L130" s="108" t="e">
        <f t="shared" ca="1" si="277"/>
        <v>#REF!</v>
      </c>
      <c r="M130" s="108" t="e">
        <f t="shared" ca="1" si="277"/>
        <v>#REF!</v>
      </c>
      <c r="N130" s="108" t="e">
        <f t="shared" ca="1" si="277"/>
        <v>#REF!</v>
      </c>
      <c r="O130" s="108" t="e">
        <f t="shared" ca="1" si="277"/>
        <v>#REF!</v>
      </c>
      <c r="P130" s="108" t="e">
        <f t="shared" ca="1" si="277"/>
        <v>#REF!</v>
      </c>
      <c r="Q130" s="108" t="e">
        <f t="shared" ca="1" si="277"/>
        <v>#REF!</v>
      </c>
      <c r="R130" s="108" t="e">
        <f t="shared" ca="1" si="277"/>
        <v>#REF!</v>
      </c>
      <c r="S130" s="108" t="e">
        <f t="shared" ca="1" si="277"/>
        <v>#REF!</v>
      </c>
      <c r="T130" s="108" t="e">
        <f t="shared" ca="1" si="277"/>
        <v>#REF!</v>
      </c>
      <c r="U130" s="108" t="e">
        <f t="shared" ca="1" si="277"/>
        <v>#REF!</v>
      </c>
      <c r="V130" s="108" t="e">
        <f t="shared" ca="1" si="277"/>
        <v>#REF!</v>
      </c>
      <c r="W130" s="108" t="e">
        <f t="shared" ca="1" si="277"/>
        <v>#REF!</v>
      </c>
      <c r="X130" s="108" t="e">
        <f t="shared" ca="1" si="276"/>
        <v>#REF!</v>
      </c>
      <c r="Y130" s="108" t="e">
        <f t="shared" ca="1" si="276"/>
        <v>#REF!</v>
      </c>
      <c r="Z130" s="108" t="e">
        <f t="shared" ca="1" si="276"/>
        <v>#REF!</v>
      </c>
      <c r="AA130" s="108" t="e">
        <f t="shared" ca="1" si="276"/>
        <v>#REF!</v>
      </c>
      <c r="AB130" s="108" t="e">
        <f t="shared" ca="1" si="276"/>
        <v>#REF!</v>
      </c>
      <c r="AC130" s="108" t="e">
        <f t="shared" ca="1" si="276"/>
        <v>#REF!</v>
      </c>
      <c r="AD130" s="108" t="e">
        <f t="shared" ca="1" si="276"/>
        <v>#REF!</v>
      </c>
      <c r="AE130" s="108" t="e">
        <f t="shared" ca="1" si="276"/>
        <v>#REF!</v>
      </c>
      <c r="AF130" s="108" t="e">
        <f t="shared" ca="1" si="276"/>
        <v>#REF!</v>
      </c>
      <c r="AG130" s="108" t="e">
        <f t="shared" ca="1" si="276"/>
        <v>#REF!</v>
      </c>
      <c r="AH130" s="108" t="e">
        <f t="shared" ca="1" si="276"/>
        <v>#REF!</v>
      </c>
      <c r="AI130" s="108" t="e">
        <f t="shared" ca="1" si="276"/>
        <v>#REF!</v>
      </c>
      <c r="AJ130" s="108" t="e">
        <f t="shared" ca="1" si="276"/>
        <v>#REF!</v>
      </c>
      <c r="AK130" s="108" t="e">
        <f t="shared" ca="1" si="276"/>
        <v>#REF!</v>
      </c>
      <c r="AL130" s="108" t="e">
        <f t="shared" ca="1" si="276"/>
        <v>#REF!</v>
      </c>
      <c r="AM130" s="108" t="e">
        <f t="shared" ca="1" si="279"/>
        <v>#REF!</v>
      </c>
      <c r="AN130" s="108" t="e">
        <f t="shared" ca="1" si="279"/>
        <v>#REF!</v>
      </c>
      <c r="AO130" s="108" t="e">
        <f t="shared" ca="1" si="279"/>
        <v>#REF!</v>
      </c>
      <c r="AP130" s="108" t="e">
        <f t="shared" ca="1" si="279"/>
        <v>#REF!</v>
      </c>
      <c r="AQ130" s="108" t="e">
        <f t="shared" ca="1" si="279"/>
        <v>#REF!</v>
      </c>
      <c r="AR130" s="108" t="e">
        <f t="shared" ca="1" si="279"/>
        <v>#REF!</v>
      </c>
      <c r="AS130" s="108" t="e">
        <f t="shared" ca="1" si="279"/>
        <v>#REF!</v>
      </c>
      <c r="AT130" s="108" t="e">
        <f t="shared" ca="1" si="279"/>
        <v>#REF!</v>
      </c>
      <c r="AU130" s="108" t="e">
        <f t="shared" ca="1" si="279"/>
        <v>#REF!</v>
      </c>
      <c r="AV130" s="108" t="e">
        <f t="shared" ca="1" si="279"/>
        <v>#REF!</v>
      </c>
      <c r="AW130" s="108" t="e">
        <f t="shared" ca="1" si="279"/>
        <v>#REF!</v>
      </c>
      <c r="AX130" s="108" t="e">
        <f t="shared" ca="1" si="279"/>
        <v>#REF!</v>
      </c>
      <c r="AY130" s="108" t="e">
        <f t="shared" ca="1" si="279"/>
        <v>#REF!</v>
      </c>
      <c r="AZ130" s="108" t="e">
        <f t="shared" ca="1" si="279"/>
        <v>#REF!</v>
      </c>
      <c r="BA130" s="108" t="e">
        <f t="shared" ca="1" si="279"/>
        <v>#REF!</v>
      </c>
      <c r="BB130" s="108" t="e">
        <f t="shared" ca="1" si="279"/>
        <v>#REF!</v>
      </c>
      <c r="BC130" s="108" t="e">
        <f t="shared" ca="1" si="278"/>
        <v>#REF!</v>
      </c>
      <c r="BD130" s="108" t="e">
        <f t="shared" ca="1" si="278"/>
        <v>#REF!</v>
      </c>
      <c r="BE130" s="108" t="e">
        <f t="shared" ca="1" si="278"/>
        <v>#REF!</v>
      </c>
      <c r="BF130" s="108" t="e">
        <f t="shared" ca="1" si="278"/>
        <v>#REF!</v>
      </c>
      <c r="BG130" s="108" t="e">
        <f t="shared" ca="1" si="278"/>
        <v>#REF!</v>
      </c>
      <c r="BH130" s="108" t="e">
        <f t="shared" ca="1" si="278"/>
        <v>#REF!</v>
      </c>
      <c r="BI130" s="108" t="e">
        <f t="shared" ca="1" si="278"/>
        <v>#REF!</v>
      </c>
      <c r="BL130" s="97" t="str">
        <f t="shared" ca="1" si="185"/>
        <v>-</v>
      </c>
      <c r="BM130" s="97" t="str">
        <f t="shared" ca="1" si="186"/>
        <v>-</v>
      </c>
      <c r="BN130" s="97" t="str">
        <f t="shared" ca="1" si="187"/>
        <v>-</v>
      </c>
      <c r="BO130" s="97" t="str">
        <f t="shared" ca="1" si="188"/>
        <v>-</v>
      </c>
      <c r="BP130" s="99" t="str">
        <f t="shared" ca="1" si="189"/>
        <v xml:space="preserve"> - </v>
      </c>
      <c r="BQ130" s="99" t="str">
        <f t="shared" ca="1" si="190"/>
        <v xml:space="preserve"> - </v>
      </c>
      <c r="BR130" s="97" t="str">
        <f t="shared" ca="1" si="191"/>
        <v>-</v>
      </c>
      <c r="BS130" s="97" t="str">
        <f t="shared" ca="1" si="192"/>
        <v>-</v>
      </c>
      <c r="BT130" s="97" t="str">
        <f t="shared" ca="1" si="193"/>
        <v>-</v>
      </c>
      <c r="BU130" s="97" t="str">
        <f t="shared" ca="1" si="194"/>
        <v>-</v>
      </c>
      <c r="BV130" s="97" t="str">
        <f t="shared" ca="1" si="195"/>
        <v>-</v>
      </c>
      <c r="BW130" s="97" t="str">
        <f t="shared" ca="1" si="196"/>
        <v>-</v>
      </c>
      <c r="BX130" s="99" t="str">
        <f t="shared" ca="1" si="197"/>
        <v xml:space="preserve"> - </v>
      </c>
      <c r="BY130" s="99" t="str">
        <f t="shared" ca="1" si="198"/>
        <v xml:space="preserve"> - </v>
      </c>
      <c r="BZ130" s="97" t="str">
        <f t="shared" ca="1" si="199"/>
        <v>-</v>
      </c>
      <c r="CA130" s="97" t="str">
        <f t="shared" ca="1" si="200"/>
        <v>-</v>
      </c>
      <c r="CB130" s="99" t="str">
        <f t="shared" ca="1" si="201"/>
        <v xml:space="preserve"> - </v>
      </c>
      <c r="CC130" s="99" t="str">
        <f t="shared" ca="1" si="202"/>
        <v xml:space="preserve"> - </v>
      </c>
      <c r="CD130" s="99" t="str">
        <f t="shared" ca="1" si="203"/>
        <v xml:space="preserve"> - </v>
      </c>
      <c r="CE130" s="99" t="str">
        <f t="shared" ca="1" si="204"/>
        <v xml:space="preserve"> - </v>
      </c>
      <c r="CF130" s="99" t="str">
        <f t="shared" ca="1" si="205"/>
        <v xml:space="preserve"> - </v>
      </c>
      <c r="CG130" s="99" t="str">
        <f t="shared" ca="1" si="206"/>
        <v xml:space="preserve"> - </v>
      </c>
      <c r="CH130" s="97" t="str">
        <f t="shared" ca="1" si="207"/>
        <v>-</v>
      </c>
      <c r="CI130" s="97" t="str">
        <f t="shared" ca="1" si="208"/>
        <v>-</v>
      </c>
      <c r="CJ130" s="97" t="str">
        <f t="shared" ca="1" si="209"/>
        <v>-</v>
      </c>
      <c r="CK130" s="97" t="str">
        <f t="shared" ca="1" si="210"/>
        <v>-</v>
      </c>
      <c r="CL130" s="97" t="str">
        <f t="shared" ca="1" si="211"/>
        <v>-</v>
      </c>
      <c r="CM130" s="97" t="str">
        <f t="shared" ca="1" si="212"/>
        <v>-</v>
      </c>
      <c r="CN130" s="97" t="str">
        <f t="shared" ca="1" si="213"/>
        <v>-</v>
      </c>
      <c r="CO130" s="97" t="str">
        <f t="shared" ca="1" si="214"/>
        <v>-</v>
      </c>
      <c r="CP130" s="97" t="str">
        <f t="shared" ca="1" si="215"/>
        <v>-</v>
      </c>
      <c r="CQ130" s="97" t="str">
        <f t="shared" ca="1" si="216"/>
        <v>-</v>
      </c>
      <c r="CR130" s="97" t="str">
        <f t="shared" ca="1" si="217"/>
        <v>-</v>
      </c>
      <c r="CS130" s="97" t="str">
        <f t="shared" ca="1" si="218"/>
        <v>-</v>
      </c>
      <c r="CT130" s="97" t="str">
        <f t="shared" ca="1" si="219"/>
        <v>-</v>
      </c>
      <c r="CU130" s="97" t="str">
        <f t="shared" ca="1" si="220"/>
        <v>-</v>
      </c>
      <c r="CV130" s="97" t="str">
        <f t="shared" ca="1" si="221"/>
        <v>-</v>
      </c>
      <c r="CW130" s="97" t="str">
        <f t="shared" ca="1" si="222"/>
        <v>-</v>
      </c>
      <c r="CX130" s="97" t="str">
        <f t="shared" ca="1" si="223"/>
        <v>-</v>
      </c>
      <c r="CY130" s="97" t="str">
        <f t="shared" ca="1" si="224"/>
        <v>-</v>
      </c>
      <c r="CZ130" s="97" t="str">
        <f t="shared" ca="1" si="225"/>
        <v>-</v>
      </c>
      <c r="DA130" s="97" t="str">
        <f t="shared" ca="1" si="226"/>
        <v>-</v>
      </c>
      <c r="DB130" s="97" t="str">
        <f t="shared" ca="1" si="227"/>
        <v>-</v>
      </c>
      <c r="DC130" s="97" t="str">
        <f t="shared" ca="1" si="228"/>
        <v>-</v>
      </c>
      <c r="DD130" s="97" t="str">
        <f t="shared" ca="1" si="229"/>
        <v>-</v>
      </c>
      <c r="DE130" s="97" t="str">
        <f t="shared" ca="1" si="230"/>
        <v>-</v>
      </c>
      <c r="DF130" s="97" t="str">
        <f t="shared" ca="1" si="231"/>
        <v>-</v>
      </c>
      <c r="DG130" s="97" t="str">
        <f t="shared" ca="1" si="232"/>
        <v>-</v>
      </c>
      <c r="DH130" s="97" t="str">
        <f t="shared" ca="1" si="233"/>
        <v>-</v>
      </c>
      <c r="DI130" s="97" t="str">
        <f t="shared" ca="1" si="234"/>
        <v>-</v>
      </c>
      <c r="DJ130" s="97" t="str">
        <f t="shared" ca="1" si="235"/>
        <v>-</v>
      </c>
      <c r="DK130" s="97" t="str">
        <f t="shared" ca="1" si="236"/>
        <v>-</v>
      </c>
      <c r="DL130" s="97" t="str">
        <f t="shared" ca="1" si="237"/>
        <v>-</v>
      </c>
      <c r="DM130" s="97" t="str">
        <f t="shared" ca="1" si="238"/>
        <v>-</v>
      </c>
      <c r="DN130" s="97">
        <v>40</v>
      </c>
      <c r="DT130" s="97" t="str">
        <f t="shared" ca="1" si="239"/>
        <v>-</v>
      </c>
      <c r="DU130" s="97" t="str">
        <f t="shared" ca="1" si="240"/>
        <v>-</v>
      </c>
      <c r="DV130" s="97" t="str">
        <f t="shared" ca="1" si="241"/>
        <v>-</v>
      </c>
      <c r="DW130" s="97" t="str">
        <f t="shared" ca="1" si="242"/>
        <v>-</v>
      </c>
      <c r="DX130" s="97" t="str">
        <f t="shared" ca="1" si="243"/>
        <v>-</v>
      </c>
      <c r="DY130" s="97" t="e">
        <f t="shared" ca="1" si="179"/>
        <v>#REF!</v>
      </c>
      <c r="DZ130" s="97" t="str">
        <f t="shared" si="180"/>
        <v>Medium Retrofit</v>
      </c>
      <c r="EA130" s="97" t="e">
        <f t="shared" ca="1" si="244"/>
        <v>#REF!</v>
      </c>
      <c r="EB130" s="96">
        <v>35</v>
      </c>
      <c r="EC130" s="97">
        <f>Calculation!$W$377</f>
        <v>2</v>
      </c>
      <c r="ED130" s="97" t="str">
        <f t="shared" ca="1" si="246"/>
        <v>-</v>
      </c>
      <c r="EE130" s="97" t="str">
        <f t="shared" ca="1" si="247"/>
        <v>-</v>
      </c>
      <c r="EF130" s="97" t="str">
        <f t="shared" ca="1" si="248"/>
        <v>-</v>
      </c>
      <c r="EG130" s="97" t="str">
        <f t="shared" ca="1" si="249"/>
        <v>-</v>
      </c>
      <c r="EH130" s="97" t="str">
        <f t="shared" ca="1" si="250"/>
        <v>-</v>
      </c>
      <c r="EI130" s="97">
        <f t="shared" ca="1" si="251"/>
        <v>0</v>
      </c>
      <c r="EJ130" s="97">
        <f t="shared" ca="1" si="264"/>
        <v>0</v>
      </c>
      <c r="EK130" s="97" t="str">
        <f t="shared" ca="1" si="252"/>
        <v>00</v>
      </c>
      <c r="EL130" s="97" t="e">
        <f t="shared" ca="1" si="253"/>
        <v>#REF!</v>
      </c>
      <c r="EN130" s="97">
        <v>1.2500000000000001E-5</v>
      </c>
      <c r="EP130" s="97">
        <v>125</v>
      </c>
      <c r="EQ130" s="97">
        <f t="array" aca="1" ref="EQ130" ca="1">MAX(IF($EI$6:$EI$365&lt;EQ129,$EI$6:$EI$365,""))</f>
        <v>0</v>
      </c>
      <c r="ER130" s="97">
        <f t="shared" ca="1" si="254"/>
        <v>0</v>
      </c>
      <c r="ES130" s="97" t="e">
        <f t="shared" ca="1" si="258"/>
        <v>#REF!</v>
      </c>
      <c r="ET130" s="97">
        <f t="shared" ca="1" si="255"/>
        <v>0</v>
      </c>
      <c r="EU130" s="97">
        <f t="shared" ca="1" si="256"/>
        <v>0</v>
      </c>
      <c r="EV130" s="97">
        <f t="shared" ca="1" si="181"/>
        <v>1</v>
      </c>
      <c r="EY130" s="97" t="e">
        <f ca="1">INDEX('MCA-INPUT'!$C$28:$F$42,MATCH(MCA!E130,'MCA-INPUT'!$B$28:$B$42,0),MATCH(MCA!B130,'MCA-INPUT'!$C$27:$F$27,0))</f>
        <v>#REF!</v>
      </c>
      <c r="FU130" s="109" t="e">
        <f t="shared" ca="1" si="182"/>
        <v>#REF!</v>
      </c>
      <c r="FV130" s="109" t="e">
        <f t="shared" ca="1" si="183"/>
        <v>#REF!</v>
      </c>
      <c r="FW130" s="110" t="e">
        <f t="shared" ca="1" si="268"/>
        <v>#REF!</v>
      </c>
      <c r="FX130" s="110"/>
      <c r="FY130" s="97" t="e">
        <f t="shared" ca="1" si="257"/>
        <v>#REF!</v>
      </c>
      <c r="FZ130" s="97" t="str">
        <f ca="1">IF(ISERROR(VLOOKUP(FY130,'MCA-INPUT'!$B$45:$F$54,1,FALSE)),"No","Yes")</f>
        <v>No</v>
      </c>
      <c r="GA130" s="109" t="e">
        <f ca="1"/>
        <v>#REF!</v>
      </c>
    </row>
    <row r="131" spans="1:183" x14ac:dyDescent="0.25">
      <c r="A131" s="96">
        <v>126</v>
      </c>
      <c r="B131" s="96" t="s">
        <v>2</v>
      </c>
      <c r="C131" s="106" t="e">
        <f t="shared" ca="1" si="270"/>
        <v>#REF!</v>
      </c>
      <c r="D131" s="107" t="e">
        <f t="shared" ca="1" si="270"/>
        <v>#REF!</v>
      </c>
      <c r="E131" s="96" t="e">
        <f t="shared" ca="1" si="270"/>
        <v>#REF!</v>
      </c>
      <c r="F131" s="96" t="s">
        <v>4</v>
      </c>
      <c r="G131" s="96" t="e">
        <f t="shared" ca="1" si="271"/>
        <v>#REF!</v>
      </c>
      <c r="H131" s="108" t="e">
        <f t="shared" ca="1" si="277"/>
        <v>#REF!</v>
      </c>
      <c r="I131" s="108" t="e">
        <f t="shared" ca="1" si="277"/>
        <v>#REF!</v>
      </c>
      <c r="J131" s="108" t="e">
        <f t="shared" ca="1" si="277"/>
        <v>#REF!</v>
      </c>
      <c r="K131" s="108" t="e">
        <f t="shared" ca="1" si="277"/>
        <v>#REF!</v>
      </c>
      <c r="L131" s="108" t="e">
        <f t="shared" ca="1" si="277"/>
        <v>#REF!</v>
      </c>
      <c r="M131" s="108" t="e">
        <f t="shared" ca="1" si="277"/>
        <v>#REF!</v>
      </c>
      <c r="N131" s="108" t="e">
        <f t="shared" ca="1" si="277"/>
        <v>#REF!</v>
      </c>
      <c r="O131" s="108" t="e">
        <f t="shared" ca="1" si="277"/>
        <v>#REF!</v>
      </c>
      <c r="P131" s="108" t="e">
        <f t="shared" ca="1" si="277"/>
        <v>#REF!</v>
      </c>
      <c r="Q131" s="108" t="e">
        <f t="shared" ca="1" si="277"/>
        <v>#REF!</v>
      </c>
      <c r="R131" s="108" t="e">
        <f t="shared" ca="1" si="277"/>
        <v>#REF!</v>
      </c>
      <c r="S131" s="108" t="e">
        <f t="shared" ca="1" si="277"/>
        <v>#REF!</v>
      </c>
      <c r="T131" s="108" t="e">
        <f t="shared" ca="1" si="277"/>
        <v>#REF!</v>
      </c>
      <c r="U131" s="108" t="e">
        <f t="shared" ca="1" si="277"/>
        <v>#REF!</v>
      </c>
      <c r="V131" s="108" t="e">
        <f t="shared" ca="1" si="277"/>
        <v>#REF!</v>
      </c>
      <c r="W131" s="108" t="e">
        <f t="shared" ca="1" si="277"/>
        <v>#REF!</v>
      </c>
      <c r="X131" s="108" t="e">
        <f t="shared" ca="1" si="276"/>
        <v>#REF!</v>
      </c>
      <c r="Y131" s="108" t="e">
        <f t="shared" ca="1" si="276"/>
        <v>#REF!</v>
      </c>
      <c r="Z131" s="108" t="e">
        <f t="shared" ca="1" si="276"/>
        <v>#REF!</v>
      </c>
      <c r="AA131" s="108" t="e">
        <f t="shared" ca="1" si="276"/>
        <v>#REF!</v>
      </c>
      <c r="AB131" s="108" t="e">
        <f t="shared" ca="1" si="276"/>
        <v>#REF!</v>
      </c>
      <c r="AC131" s="108" t="e">
        <f t="shared" ca="1" si="276"/>
        <v>#REF!</v>
      </c>
      <c r="AD131" s="108" t="e">
        <f t="shared" ca="1" si="276"/>
        <v>#REF!</v>
      </c>
      <c r="AE131" s="108" t="e">
        <f t="shared" ca="1" si="276"/>
        <v>#REF!</v>
      </c>
      <c r="AF131" s="108" t="e">
        <f t="shared" ca="1" si="276"/>
        <v>#REF!</v>
      </c>
      <c r="AG131" s="108" t="e">
        <f t="shared" ca="1" si="276"/>
        <v>#REF!</v>
      </c>
      <c r="AH131" s="108" t="e">
        <f t="shared" ca="1" si="276"/>
        <v>#REF!</v>
      </c>
      <c r="AI131" s="108" t="e">
        <f t="shared" ca="1" si="276"/>
        <v>#REF!</v>
      </c>
      <c r="AJ131" s="108" t="e">
        <f t="shared" ca="1" si="276"/>
        <v>#REF!</v>
      </c>
      <c r="AK131" s="108" t="e">
        <f t="shared" ca="1" si="276"/>
        <v>#REF!</v>
      </c>
      <c r="AL131" s="108" t="e">
        <f t="shared" ca="1" si="276"/>
        <v>#REF!</v>
      </c>
      <c r="AM131" s="108" t="e">
        <f t="shared" ca="1" si="279"/>
        <v>#REF!</v>
      </c>
      <c r="AN131" s="108" t="e">
        <f t="shared" ca="1" si="279"/>
        <v>#REF!</v>
      </c>
      <c r="AO131" s="108" t="e">
        <f t="shared" ca="1" si="279"/>
        <v>#REF!</v>
      </c>
      <c r="AP131" s="108" t="e">
        <f t="shared" ca="1" si="279"/>
        <v>#REF!</v>
      </c>
      <c r="AQ131" s="108" t="e">
        <f t="shared" ca="1" si="279"/>
        <v>#REF!</v>
      </c>
      <c r="AR131" s="108" t="e">
        <f t="shared" ca="1" si="279"/>
        <v>#REF!</v>
      </c>
      <c r="AS131" s="108" t="e">
        <f t="shared" ca="1" si="279"/>
        <v>#REF!</v>
      </c>
      <c r="AT131" s="108" t="e">
        <f t="shared" ca="1" si="279"/>
        <v>#REF!</v>
      </c>
      <c r="AU131" s="108" t="e">
        <f t="shared" ca="1" si="279"/>
        <v>#REF!</v>
      </c>
      <c r="AV131" s="108" t="e">
        <f t="shared" ca="1" si="279"/>
        <v>#REF!</v>
      </c>
      <c r="AW131" s="108" t="e">
        <f t="shared" ca="1" si="279"/>
        <v>#REF!</v>
      </c>
      <c r="AX131" s="108" t="e">
        <f t="shared" ca="1" si="279"/>
        <v>#REF!</v>
      </c>
      <c r="AY131" s="108" t="e">
        <f t="shared" ca="1" si="279"/>
        <v>#REF!</v>
      </c>
      <c r="AZ131" s="108" t="e">
        <f t="shared" ca="1" si="279"/>
        <v>#REF!</v>
      </c>
      <c r="BA131" s="108" t="e">
        <f t="shared" ca="1" si="279"/>
        <v>#REF!</v>
      </c>
      <c r="BB131" s="108" t="e">
        <f t="shared" ca="1" si="279"/>
        <v>#REF!</v>
      </c>
      <c r="BC131" s="108" t="e">
        <f t="shared" ca="1" si="278"/>
        <v>#REF!</v>
      </c>
      <c r="BD131" s="108" t="e">
        <f t="shared" ca="1" si="278"/>
        <v>#REF!</v>
      </c>
      <c r="BE131" s="108" t="e">
        <f t="shared" ca="1" si="278"/>
        <v>#REF!</v>
      </c>
      <c r="BF131" s="108" t="e">
        <f t="shared" ca="1" si="278"/>
        <v>#REF!</v>
      </c>
      <c r="BG131" s="108" t="e">
        <f t="shared" ca="1" si="278"/>
        <v>#REF!</v>
      </c>
      <c r="BH131" s="108" t="e">
        <f t="shared" ca="1" si="278"/>
        <v>#REF!</v>
      </c>
      <c r="BI131" s="108" t="e">
        <f t="shared" ca="1" si="278"/>
        <v>#REF!</v>
      </c>
      <c r="BL131" s="97" t="str">
        <f t="shared" ca="1" si="185"/>
        <v>-</v>
      </c>
      <c r="BM131" s="97" t="str">
        <f t="shared" ca="1" si="186"/>
        <v>-</v>
      </c>
      <c r="BN131" s="97" t="str">
        <f t="shared" ca="1" si="187"/>
        <v>-</v>
      </c>
      <c r="BO131" s="97" t="str">
        <f t="shared" ca="1" si="188"/>
        <v>-</v>
      </c>
      <c r="BP131" s="99" t="str">
        <f t="shared" ca="1" si="189"/>
        <v xml:space="preserve"> - </v>
      </c>
      <c r="BQ131" s="99" t="str">
        <f t="shared" ca="1" si="190"/>
        <v xml:space="preserve"> - </v>
      </c>
      <c r="BR131" s="97" t="str">
        <f t="shared" ca="1" si="191"/>
        <v>-</v>
      </c>
      <c r="BS131" s="97" t="str">
        <f t="shared" ca="1" si="192"/>
        <v>-</v>
      </c>
      <c r="BT131" s="97" t="str">
        <f t="shared" ca="1" si="193"/>
        <v>-</v>
      </c>
      <c r="BU131" s="97" t="str">
        <f t="shared" ca="1" si="194"/>
        <v>-</v>
      </c>
      <c r="BV131" s="97" t="str">
        <f t="shared" ca="1" si="195"/>
        <v>-</v>
      </c>
      <c r="BW131" s="97" t="str">
        <f t="shared" ca="1" si="196"/>
        <v>-</v>
      </c>
      <c r="BX131" s="99" t="str">
        <f t="shared" ca="1" si="197"/>
        <v xml:space="preserve"> - </v>
      </c>
      <c r="BY131" s="99" t="str">
        <f t="shared" ca="1" si="198"/>
        <v xml:space="preserve"> - </v>
      </c>
      <c r="BZ131" s="97" t="str">
        <f t="shared" ca="1" si="199"/>
        <v>-</v>
      </c>
      <c r="CA131" s="97" t="str">
        <f t="shared" ca="1" si="200"/>
        <v>-</v>
      </c>
      <c r="CB131" s="99" t="str">
        <f t="shared" ca="1" si="201"/>
        <v xml:space="preserve"> - </v>
      </c>
      <c r="CC131" s="99" t="str">
        <f t="shared" ca="1" si="202"/>
        <v xml:space="preserve"> - </v>
      </c>
      <c r="CD131" s="99" t="str">
        <f t="shared" ca="1" si="203"/>
        <v xml:space="preserve"> - </v>
      </c>
      <c r="CE131" s="99" t="str">
        <f t="shared" ca="1" si="204"/>
        <v xml:space="preserve"> - </v>
      </c>
      <c r="CF131" s="99" t="str">
        <f t="shared" ca="1" si="205"/>
        <v xml:space="preserve"> - </v>
      </c>
      <c r="CG131" s="99" t="str">
        <f t="shared" ca="1" si="206"/>
        <v xml:space="preserve"> - </v>
      </c>
      <c r="CH131" s="97" t="str">
        <f t="shared" ca="1" si="207"/>
        <v>-</v>
      </c>
      <c r="CI131" s="97" t="str">
        <f t="shared" ca="1" si="208"/>
        <v>-</v>
      </c>
      <c r="CJ131" s="97" t="str">
        <f t="shared" ca="1" si="209"/>
        <v>-</v>
      </c>
      <c r="CK131" s="97" t="str">
        <f t="shared" ca="1" si="210"/>
        <v>-</v>
      </c>
      <c r="CL131" s="97" t="str">
        <f t="shared" ca="1" si="211"/>
        <v>-</v>
      </c>
      <c r="CM131" s="97" t="str">
        <f t="shared" ca="1" si="212"/>
        <v>-</v>
      </c>
      <c r="CN131" s="97" t="str">
        <f t="shared" ca="1" si="213"/>
        <v>-</v>
      </c>
      <c r="CO131" s="97" t="str">
        <f t="shared" ca="1" si="214"/>
        <v>-</v>
      </c>
      <c r="CP131" s="97" t="str">
        <f t="shared" ca="1" si="215"/>
        <v>-</v>
      </c>
      <c r="CQ131" s="97" t="str">
        <f t="shared" ca="1" si="216"/>
        <v>-</v>
      </c>
      <c r="CR131" s="97" t="str">
        <f t="shared" ca="1" si="217"/>
        <v>-</v>
      </c>
      <c r="CS131" s="97" t="str">
        <f t="shared" ca="1" si="218"/>
        <v>-</v>
      </c>
      <c r="CT131" s="97" t="str">
        <f t="shared" ca="1" si="219"/>
        <v>-</v>
      </c>
      <c r="CU131" s="97" t="str">
        <f t="shared" ca="1" si="220"/>
        <v>-</v>
      </c>
      <c r="CV131" s="97" t="str">
        <f t="shared" ca="1" si="221"/>
        <v>-</v>
      </c>
      <c r="CW131" s="97" t="str">
        <f t="shared" ca="1" si="222"/>
        <v>-</v>
      </c>
      <c r="CX131" s="97" t="str">
        <f t="shared" ca="1" si="223"/>
        <v>-</v>
      </c>
      <c r="CY131" s="97" t="str">
        <f t="shared" ca="1" si="224"/>
        <v>-</v>
      </c>
      <c r="CZ131" s="97" t="str">
        <f t="shared" ca="1" si="225"/>
        <v>-</v>
      </c>
      <c r="DA131" s="97" t="str">
        <f t="shared" ca="1" si="226"/>
        <v>-</v>
      </c>
      <c r="DB131" s="97" t="str">
        <f t="shared" ca="1" si="227"/>
        <v>-</v>
      </c>
      <c r="DC131" s="97" t="str">
        <f t="shared" ca="1" si="228"/>
        <v>-</v>
      </c>
      <c r="DD131" s="97" t="str">
        <f t="shared" ca="1" si="229"/>
        <v>-</v>
      </c>
      <c r="DE131" s="97" t="str">
        <f t="shared" ca="1" si="230"/>
        <v>-</v>
      </c>
      <c r="DF131" s="97" t="str">
        <f t="shared" ca="1" si="231"/>
        <v>-</v>
      </c>
      <c r="DG131" s="97" t="str">
        <f t="shared" ca="1" si="232"/>
        <v>-</v>
      </c>
      <c r="DH131" s="97" t="str">
        <f t="shared" ca="1" si="233"/>
        <v>-</v>
      </c>
      <c r="DI131" s="97" t="str">
        <f t="shared" ca="1" si="234"/>
        <v>-</v>
      </c>
      <c r="DJ131" s="97" t="str">
        <f t="shared" ca="1" si="235"/>
        <v>-</v>
      </c>
      <c r="DK131" s="97" t="str">
        <f t="shared" ca="1" si="236"/>
        <v>-</v>
      </c>
      <c r="DL131" s="97" t="str">
        <f t="shared" ca="1" si="237"/>
        <v>-</v>
      </c>
      <c r="DM131" s="97" t="str">
        <f t="shared" ca="1" si="238"/>
        <v>-</v>
      </c>
      <c r="DN131" s="97">
        <v>41</v>
      </c>
      <c r="DT131" s="97" t="str">
        <f t="shared" ca="1" si="239"/>
        <v>-</v>
      </c>
      <c r="DU131" s="97" t="str">
        <f t="shared" ca="1" si="240"/>
        <v>-</v>
      </c>
      <c r="DV131" s="97" t="str">
        <f t="shared" ca="1" si="241"/>
        <v>-</v>
      </c>
      <c r="DW131" s="97" t="str">
        <f t="shared" ca="1" si="242"/>
        <v>-</v>
      </c>
      <c r="DX131" s="97" t="str">
        <f t="shared" ca="1" si="243"/>
        <v>-</v>
      </c>
      <c r="DY131" s="97" t="e">
        <f t="shared" ca="1" si="179"/>
        <v>#REF!</v>
      </c>
      <c r="DZ131" s="97" t="str">
        <f t="shared" si="180"/>
        <v>Medium Retrofit</v>
      </c>
      <c r="EA131" s="97" t="e">
        <f t="shared" ca="1" si="244"/>
        <v>#REF!</v>
      </c>
      <c r="EB131" s="96">
        <v>36</v>
      </c>
      <c r="EC131" s="97">
        <f>Calculation!$W$377</f>
        <v>2</v>
      </c>
      <c r="ED131" s="97" t="str">
        <f t="shared" ca="1" si="246"/>
        <v>-</v>
      </c>
      <c r="EE131" s="97" t="str">
        <f t="shared" ca="1" si="247"/>
        <v>-</v>
      </c>
      <c r="EF131" s="97" t="str">
        <f t="shared" ca="1" si="248"/>
        <v>-</v>
      </c>
      <c r="EG131" s="97" t="str">
        <f t="shared" ca="1" si="249"/>
        <v>-</v>
      </c>
      <c r="EH131" s="97" t="str">
        <f t="shared" ca="1" si="250"/>
        <v>-</v>
      </c>
      <c r="EI131" s="97">
        <f t="shared" ca="1" si="251"/>
        <v>0</v>
      </c>
      <c r="EJ131" s="97">
        <f t="shared" ca="1" si="264"/>
        <v>0</v>
      </c>
      <c r="EK131" s="97" t="str">
        <f t="shared" ca="1" si="252"/>
        <v>00</v>
      </c>
      <c r="EL131" s="97" t="e">
        <f t="shared" ca="1" si="253"/>
        <v>#REF!</v>
      </c>
      <c r="EN131" s="97">
        <v>1.26E-5</v>
      </c>
      <c r="EP131" s="97">
        <v>126</v>
      </c>
      <c r="EQ131" s="97">
        <f t="array" aca="1" ref="EQ131" ca="1">MAX(IF($EI$6:$EI$365&lt;EQ130,$EI$6:$EI$365,""))</f>
        <v>0</v>
      </c>
      <c r="ER131" s="97">
        <f t="shared" ca="1" si="254"/>
        <v>0</v>
      </c>
      <c r="ES131" s="97" t="e">
        <f t="shared" ca="1" si="258"/>
        <v>#REF!</v>
      </c>
      <c r="ET131" s="97">
        <f t="shared" ca="1" si="255"/>
        <v>0</v>
      </c>
      <c r="EU131" s="97">
        <f t="shared" ca="1" si="256"/>
        <v>0</v>
      </c>
      <c r="EV131" s="97">
        <f t="shared" ca="1" si="181"/>
        <v>1</v>
      </c>
      <c r="EY131" s="97" t="e">
        <f ca="1">INDEX('MCA-INPUT'!$C$28:$F$42,MATCH(MCA!E131,'MCA-INPUT'!$B$28:$B$42,0),MATCH(MCA!B131,'MCA-INPUT'!$C$27:$F$27,0))</f>
        <v>#REF!</v>
      </c>
      <c r="FU131" s="109" t="e">
        <f t="shared" ca="1" si="182"/>
        <v>#REF!</v>
      </c>
      <c r="FV131" s="109" t="e">
        <f t="shared" ca="1" si="183"/>
        <v>#REF!</v>
      </c>
      <c r="FW131" s="110" t="e">
        <f t="shared" ca="1" si="268"/>
        <v>#REF!</v>
      </c>
      <c r="FX131" s="110"/>
      <c r="FY131" s="97" t="e">
        <f t="shared" ca="1" si="257"/>
        <v>#REF!</v>
      </c>
      <c r="FZ131" s="97" t="str">
        <f ca="1">IF(ISERROR(VLOOKUP(FY131,'MCA-INPUT'!$B$45:$F$54,1,FALSE)),"No","Yes")</f>
        <v>No</v>
      </c>
      <c r="GA131" s="109" t="e">
        <f ca="1"/>
        <v>#REF!</v>
      </c>
    </row>
    <row r="132" spans="1:183" x14ac:dyDescent="0.25">
      <c r="A132" s="96">
        <v>127</v>
      </c>
      <c r="B132" s="96" t="s">
        <v>2</v>
      </c>
      <c r="C132" s="106" t="e">
        <f t="shared" ca="1" si="270"/>
        <v>#REF!</v>
      </c>
      <c r="D132" s="107" t="e">
        <f t="shared" ca="1" si="270"/>
        <v>#REF!</v>
      </c>
      <c r="E132" s="96" t="e">
        <f t="shared" ca="1" si="270"/>
        <v>#REF!</v>
      </c>
      <c r="F132" s="96" t="s">
        <v>4</v>
      </c>
      <c r="G132" s="96" t="e">
        <f t="shared" ca="1" si="271"/>
        <v>#REF!</v>
      </c>
      <c r="H132" s="108" t="e">
        <f t="shared" ca="1" si="277"/>
        <v>#REF!</v>
      </c>
      <c r="I132" s="108" t="e">
        <f t="shared" ca="1" si="277"/>
        <v>#REF!</v>
      </c>
      <c r="J132" s="108" t="e">
        <f t="shared" ca="1" si="277"/>
        <v>#REF!</v>
      </c>
      <c r="K132" s="108" t="e">
        <f t="shared" ca="1" si="277"/>
        <v>#REF!</v>
      </c>
      <c r="L132" s="108" t="e">
        <f t="shared" ca="1" si="277"/>
        <v>#REF!</v>
      </c>
      <c r="M132" s="108" t="e">
        <f t="shared" ca="1" si="277"/>
        <v>#REF!</v>
      </c>
      <c r="N132" s="108" t="e">
        <f t="shared" ca="1" si="277"/>
        <v>#REF!</v>
      </c>
      <c r="O132" s="108" t="e">
        <f t="shared" ca="1" si="277"/>
        <v>#REF!</v>
      </c>
      <c r="P132" s="108" t="e">
        <f t="shared" ca="1" si="277"/>
        <v>#REF!</v>
      </c>
      <c r="Q132" s="108" t="e">
        <f t="shared" ca="1" si="277"/>
        <v>#REF!</v>
      </c>
      <c r="R132" s="108" t="e">
        <f t="shared" ca="1" si="277"/>
        <v>#REF!</v>
      </c>
      <c r="S132" s="108" t="e">
        <f t="shared" ca="1" si="277"/>
        <v>#REF!</v>
      </c>
      <c r="T132" s="108" t="e">
        <f t="shared" ca="1" si="277"/>
        <v>#REF!</v>
      </c>
      <c r="U132" s="108" t="e">
        <f t="shared" ca="1" si="277"/>
        <v>#REF!</v>
      </c>
      <c r="V132" s="108" t="e">
        <f t="shared" ca="1" si="277"/>
        <v>#REF!</v>
      </c>
      <c r="W132" s="108" t="e">
        <f t="shared" ca="1" si="277"/>
        <v>#REF!</v>
      </c>
      <c r="X132" s="108" t="e">
        <f t="shared" ca="1" si="276"/>
        <v>#REF!</v>
      </c>
      <c r="Y132" s="108" t="e">
        <f t="shared" ca="1" si="276"/>
        <v>#REF!</v>
      </c>
      <c r="Z132" s="108" t="e">
        <f t="shared" ca="1" si="276"/>
        <v>#REF!</v>
      </c>
      <c r="AA132" s="108" t="e">
        <f t="shared" ca="1" si="276"/>
        <v>#REF!</v>
      </c>
      <c r="AB132" s="108" t="e">
        <f t="shared" ca="1" si="276"/>
        <v>#REF!</v>
      </c>
      <c r="AC132" s="108" t="e">
        <f t="shared" ca="1" si="276"/>
        <v>#REF!</v>
      </c>
      <c r="AD132" s="108" t="e">
        <f t="shared" ca="1" si="276"/>
        <v>#REF!</v>
      </c>
      <c r="AE132" s="108" t="e">
        <f t="shared" ca="1" si="276"/>
        <v>#REF!</v>
      </c>
      <c r="AF132" s="108" t="e">
        <f t="shared" ca="1" si="276"/>
        <v>#REF!</v>
      </c>
      <c r="AG132" s="108" t="e">
        <f t="shared" ca="1" si="276"/>
        <v>#REF!</v>
      </c>
      <c r="AH132" s="108" t="e">
        <f t="shared" ca="1" si="276"/>
        <v>#REF!</v>
      </c>
      <c r="AI132" s="108" t="e">
        <f t="shared" ca="1" si="276"/>
        <v>#REF!</v>
      </c>
      <c r="AJ132" s="108" t="e">
        <f t="shared" ca="1" si="276"/>
        <v>#REF!</v>
      </c>
      <c r="AK132" s="108" t="e">
        <f t="shared" ca="1" si="276"/>
        <v>#REF!</v>
      </c>
      <c r="AL132" s="108" t="e">
        <f t="shared" ca="1" si="276"/>
        <v>#REF!</v>
      </c>
      <c r="AM132" s="108" t="e">
        <f t="shared" ca="1" si="279"/>
        <v>#REF!</v>
      </c>
      <c r="AN132" s="108" t="e">
        <f t="shared" ca="1" si="279"/>
        <v>#REF!</v>
      </c>
      <c r="AO132" s="108" t="e">
        <f t="shared" ca="1" si="279"/>
        <v>#REF!</v>
      </c>
      <c r="AP132" s="108" t="e">
        <f t="shared" ca="1" si="279"/>
        <v>#REF!</v>
      </c>
      <c r="AQ132" s="108" t="e">
        <f t="shared" ca="1" si="279"/>
        <v>#REF!</v>
      </c>
      <c r="AR132" s="108" t="e">
        <f t="shared" ca="1" si="279"/>
        <v>#REF!</v>
      </c>
      <c r="AS132" s="108" t="e">
        <f t="shared" ca="1" si="279"/>
        <v>#REF!</v>
      </c>
      <c r="AT132" s="108" t="e">
        <f t="shared" ca="1" si="279"/>
        <v>#REF!</v>
      </c>
      <c r="AU132" s="108" t="e">
        <f t="shared" ca="1" si="279"/>
        <v>#REF!</v>
      </c>
      <c r="AV132" s="108" t="e">
        <f t="shared" ca="1" si="279"/>
        <v>#REF!</v>
      </c>
      <c r="AW132" s="108" t="e">
        <f t="shared" ca="1" si="279"/>
        <v>#REF!</v>
      </c>
      <c r="AX132" s="108" t="e">
        <f t="shared" ca="1" si="279"/>
        <v>#REF!</v>
      </c>
      <c r="AY132" s="108" t="e">
        <f t="shared" ca="1" si="279"/>
        <v>#REF!</v>
      </c>
      <c r="AZ132" s="108" t="e">
        <f t="shared" ca="1" si="279"/>
        <v>#REF!</v>
      </c>
      <c r="BA132" s="108" t="e">
        <f t="shared" ca="1" si="279"/>
        <v>#REF!</v>
      </c>
      <c r="BB132" s="108" t="e">
        <f t="shared" ca="1" si="279"/>
        <v>#REF!</v>
      </c>
      <c r="BC132" s="108" t="e">
        <f t="shared" ca="1" si="278"/>
        <v>#REF!</v>
      </c>
      <c r="BD132" s="108" t="e">
        <f t="shared" ca="1" si="278"/>
        <v>#REF!</v>
      </c>
      <c r="BE132" s="108" t="e">
        <f t="shared" ca="1" si="278"/>
        <v>#REF!</v>
      </c>
      <c r="BF132" s="108" t="e">
        <f t="shared" ca="1" si="278"/>
        <v>#REF!</v>
      </c>
      <c r="BG132" s="108" t="e">
        <f t="shared" ca="1" si="278"/>
        <v>#REF!</v>
      </c>
      <c r="BH132" s="108" t="e">
        <f t="shared" ca="1" si="278"/>
        <v>#REF!</v>
      </c>
      <c r="BI132" s="108" t="e">
        <f t="shared" ca="1" si="278"/>
        <v>#REF!</v>
      </c>
      <c r="BL132" s="97" t="str">
        <f t="shared" ca="1" si="185"/>
        <v>-</v>
      </c>
      <c r="BM132" s="97" t="str">
        <f t="shared" ca="1" si="186"/>
        <v>-</v>
      </c>
      <c r="BN132" s="97" t="str">
        <f t="shared" ca="1" si="187"/>
        <v>-</v>
      </c>
      <c r="BO132" s="97" t="str">
        <f t="shared" ca="1" si="188"/>
        <v>-</v>
      </c>
      <c r="BP132" s="99" t="str">
        <f t="shared" ca="1" si="189"/>
        <v xml:space="preserve"> - </v>
      </c>
      <c r="BQ132" s="99" t="str">
        <f t="shared" ca="1" si="190"/>
        <v xml:space="preserve"> - </v>
      </c>
      <c r="BR132" s="97" t="str">
        <f t="shared" ca="1" si="191"/>
        <v>-</v>
      </c>
      <c r="BS132" s="97" t="str">
        <f t="shared" ca="1" si="192"/>
        <v>-</v>
      </c>
      <c r="BT132" s="97" t="str">
        <f t="shared" ca="1" si="193"/>
        <v>-</v>
      </c>
      <c r="BU132" s="97" t="str">
        <f t="shared" ca="1" si="194"/>
        <v>-</v>
      </c>
      <c r="BV132" s="97" t="str">
        <f t="shared" ca="1" si="195"/>
        <v>-</v>
      </c>
      <c r="BW132" s="97" t="str">
        <f t="shared" ca="1" si="196"/>
        <v>-</v>
      </c>
      <c r="BX132" s="99" t="str">
        <f t="shared" ca="1" si="197"/>
        <v xml:space="preserve"> - </v>
      </c>
      <c r="BY132" s="99" t="str">
        <f t="shared" ca="1" si="198"/>
        <v xml:space="preserve"> - </v>
      </c>
      <c r="BZ132" s="97" t="str">
        <f t="shared" ca="1" si="199"/>
        <v>-</v>
      </c>
      <c r="CA132" s="97" t="str">
        <f t="shared" ca="1" si="200"/>
        <v>-</v>
      </c>
      <c r="CB132" s="99" t="str">
        <f t="shared" ca="1" si="201"/>
        <v xml:space="preserve"> - </v>
      </c>
      <c r="CC132" s="99" t="str">
        <f t="shared" ca="1" si="202"/>
        <v xml:space="preserve"> - </v>
      </c>
      <c r="CD132" s="99" t="str">
        <f t="shared" ca="1" si="203"/>
        <v xml:space="preserve"> - </v>
      </c>
      <c r="CE132" s="99" t="str">
        <f t="shared" ca="1" si="204"/>
        <v xml:space="preserve"> - </v>
      </c>
      <c r="CF132" s="99" t="str">
        <f t="shared" ca="1" si="205"/>
        <v xml:space="preserve"> - </v>
      </c>
      <c r="CG132" s="99" t="str">
        <f t="shared" ca="1" si="206"/>
        <v xml:space="preserve"> - </v>
      </c>
      <c r="CH132" s="97" t="str">
        <f t="shared" ca="1" si="207"/>
        <v>-</v>
      </c>
      <c r="CI132" s="97" t="str">
        <f t="shared" ca="1" si="208"/>
        <v>-</v>
      </c>
      <c r="CJ132" s="97" t="str">
        <f t="shared" ca="1" si="209"/>
        <v>-</v>
      </c>
      <c r="CK132" s="97" t="str">
        <f t="shared" ca="1" si="210"/>
        <v>-</v>
      </c>
      <c r="CL132" s="97" t="str">
        <f t="shared" ca="1" si="211"/>
        <v>-</v>
      </c>
      <c r="CM132" s="97" t="str">
        <f t="shared" ca="1" si="212"/>
        <v>-</v>
      </c>
      <c r="CN132" s="97" t="str">
        <f t="shared" ca="1" si="213"/>
        <v>-</v>
      </c>
      <c r="CO132" s="97" t="str">
        <f t="shared" ca="1" si="214"/>
        <v>-</v>
      </c>
      <c r="CP132" s="97" t="str">
        <f t="shared" ca="1" si="215"/>
        <v>-</v>
      </c>
      <c r="CQ132" s="97" t="str">
        <f t="shared" ca="1" si="216"/>
        <v>-</v>
      </c>
      <c r="CR132" s="97" t="str">
        <f t="shared" ca="1" si="217"/>
        <v>-</v>
      </c>
      <c r="CS132" s="97" t="str">
        <f t="shared" ca="1" si="218"/>
        <v>-</v>
      </c>
      <c r="CT132" s="97" t="str">
        <f t="shared" ca="1" si="219"/>
        <v>-</v>
      </c>
      <c r="CU132" s="97" t="str">
        <f t="shared" ca="1" si="220"/>
        <v>-</v>
      </c>
      <c r="CV132" s="97" t="str">
        <f t="shared" ca="1" si="221"/>
        <v>-</v>
      </c>
      <c r="CW132" s="97" t="str">
        <f t="shared" ca="1" si="222"/>
        <v>-</v>
      </c>
      <c r="CX132" s="97" t="str">
        <f t="shared" ca="1" si="223"/>
        <v>-</v>
      </c>
      <c r="CY132" s="97" t="str">
        <f t="shared" ca="1" si="224"/>
        <v>-</v>
      </c>
      <c r="CZ132" s="97" t="str">
        <f t="shared" ca="1" si="225"/>
        <v>-</v>
      </c>
      <c r="DA132" s="97" t="str">
        <f t="shared" ca="1" si="226"/>
        <v>-</v>
      </c>
      <c r="DB132" s="97" t="str">
        <f t="shared" ca="1" si="227"/>
        <v>-</v>
      </c>
      <c r="DC132" s="97" t="str">
        <f t="shared" ca="1" si="228"/>
        <v>-</v>
      </c>
      <c r="DD132" s="97" t="str">
        <f t="shared" ca="1" si="229"/>
        <v>-</v>
      </c>
      <c r="DE132" s="97" t="str">
        <f t="shared" ca="1" si="230"/>
        <v>-</v>
      </c>
      <c r="DF132" s="97" t="str">
        <f t="shared" ca="1" si="231"/>
        <v>-</v>
      </c>
      <c r="DG132" s="97" t="str">
        <f t="shared" ca="1" si="232"/>
        <v>-</v>
      </c>
      <c r="DH132" s="97" t="str">
        <f t="shared" ca="1" si="233"/>
        <v>-</v>
      </c>
      <c r="DI132" s="97" t="str">
        <f t="shared" ca="1" si="234"/>
        <v>-</v>
      </c>
      <c r="DJ132" s="97" t="str">
        <f t="shared" ca="1" si="235"/>
        <v>-</v>
      </c>
      <c r="DK132" s="97" t="str">
        <f t="shared" ca="1" si="236"/>
        <v>-</v>
      </c>
      <c r="DL132" s="97" t="str">
        <f t="shared" ca="1" si="237"/>
        <v>-</v>
      </c>
      <c r="DM132" s="97" t="str">
        <f t="shared" ca="1" si="238"/>
        <v>-</v>
      </c>
      <c r="DN132" s="97">
        <v>42</v>
      </c>
      <c r="DT132" s="97" t="str">
        <f t="shared" ca="1" si="239"/>
        <v>-</v>
      </c>
      <c r="DU132" s="97" t="str">
        <f t="shared" ca="1" si="240"/>
        <v>-</v>
      </c>
      <c r="DV132" s="97" t="str">
        <f t="shared" ca="1" si="241"/>
        <v>-</v>
      </c>
      <c r="DW132" s="97" t="str">
        <f t="shared" ca="1" si="242"/>
        <v>-</v>
      </c>
      <c r="DX132" s="97" t="str">
        <f t="shared" ca="1" si="243"/>
        <v>-</v>
      </c>
      <c r="DY132" s="97" t="e">
        <f t="shared" ca="1" si="179"/>
        <v>#REF!</v>
      </c>
      <c r="DZ132" s="97" t="str">
        <f t="shared" si="180"/>
        <v>Medium Retrofit</v>
      </c>
      <c r="EA132" s="97" t="e">
        <f t="shared" ca="1" si="244"/>
        <v>#REF!</v>
      </c>
      <c r="EB132" s="96">
        <v>37</v>
      </c>
      <c r="EC132" s="97">
        <f>Calculation!$W$377</f>
        <v>2</v>
      </c>
      <c r="ED132" s="97" t="str">
        <f t="shared" ca="1" si="246"/>
        <v>-</v>
      </c>
      <c r="EE132" s="97" t="str">
        <f t="shared" ca="1" si="247"/>
        <v>-</v>
      </c>
      <c r="EF132" s="97" t="str">
        <f t="shared" ca="1" si="248"/>
        <v>-</v>
      </c>
      <c r="EG132" s="97" t="str">
        <f t="shared" ca="1" si="249"/>
        <v>-</v>
      </c>
      <c r="EH132" s="97" t="str">
        <f t="shared" ca="1" si="250"/>
        <v>-</v>
      </c>
      <c r="EI132" s="97">
        <f t="shared" ca="1" si="251"/>
        <v>0</v>
      </c>
      <c r="EJ132" s="97">
        <f t="shared" ca="1" si="264"/>
        <v>0</v>
      </c>
      <c r="EK132" s="97" t="str">
        <f t="shared" ca="1" si="252"/>
        <v>00</v>
      </c>
      <c r="EL132" s="97" t="e">
        <f t="shared" ca="1" si="253"/>
        <v>#REF!</v>
      </c>
      <c r="EN132" s="97">
        <v>1.27E-5</v>
      </c>
      <c r="EP132" s="97">
        <v>127</v>
      </c>
      <c r="EQ132" s="97">
        <f t="array" aca="1" ref="EQ132" ca="1">MAX(IF($EI$6:$EI$365&lt;EQ131,$EI$6:$EI$365,""))</f>
        <v>0</v>
      </c>
      <c r="ER132" s="97">
        <f t="shared" ca="1" si="254"/>
        <v>0</v>
      </c>
      <c r="ES132" s="97" t="e">
        <f t="shared" ca="1" si="258"/>
        <v>#REF!</v>
      </c>
      <c r="ET132" s="97">
        <f t="shared" ca="1" si="255"/>
        <v>0</v>
      </c>
      <c r="EU132" s="97">
        <f t="shared" ca="1" si="256"/>
        <v>0</v>
      </c>
      <c r="EV132" s="97">
        <f t="shared" ca="1" si="181"/>
        <v>1</v>
      </c>
      <c r="EY132" s="97" t="e">
        <f ca="1">INDEX('MCA-INPUT'!$C$28:$F$42,MATCH(MCA!E132,'MCA-INPUT'!$B$28:$B$42,0),MATCH(MCA!B132,'MCA-INPUT'!$C$27:$F$27,0))</f>
        <v>#REF!</v>
      </c>
      <c r="FU132" s="109" t="e">
        <f t="shared" ca="1" si="182"/>
        <v>#REF!</v>
      </c>
      <c r="FV132" s="109" t="e">
        <f t="shared" ca="1" si="183"/>
        <v>#REF!</v>
      </c>
      <c r="FW132" s="110" t="e">
        <f t="shared" ca="1" si="268"/>
        <v>#REF!</v>
      </c>
      <c r="FX132" s="110"/>
      <c r="FY132" s="97" t="e">
        <f t="shared" ca="1" si="257"/>
        <v>#REF!</v>
      </c>
      <c r="FZ132" s="97" t="str">
        <f ca="1">IF(ISERROR(VLOOKUP(FY132,'MCA-INPUT'!$B$45:$F$54,1,FALSE)),"No","Yes")</f>
        <v>No</v>
      </c>
      <c r="GA132" s="109" t="e">
        <f ca="1"/>
        <v>#REF!</v>
      </c>
    </row>
    <row r="133" spans="1:183" x14ac:dyDescent="0.25">
      <c r="A133" s="96">
        <v>128</v>
      </c>
      <c r="B133" s="96" t="s">
        <v>2</v>
      </c>
      <c r="C133" s="106" t="e">
        <f t="shared" ca="1" si="270"/>
        <v>#REF!</v>
      </c>
      <c r="D133" s="107" t="e">
        <f t="shared" ca="1" si="270"/>
        <v>#REF!</v>
      </c>
      <c r="E133" s="96" t="e">
        <f t="shared" ca="1" si="270"/>
        <v>#REF!</v>
      </c>
      <c r="F133" s="96" t="s">
        <v>4</v>
      </c>
      <c r="G133" s="96" t="e">
        <f t="shared" ca="1" si="271"/>
        <v>#REF!</v>
      </c>
      <c r="H133" s="108" t="e">
        <f t="shared" ca="1" si="277"/>
        <v>#REF!</v>
      </c>
      <c r="I133" s="108" t="e">
        <f t="shared" ca="1" si="277"/>
        <v>#REF!</v>
      </c>
      <c r="J133" s="108" t="e">
        <f t="shared" ca="1" si="277"/>
        <v>#REF!</v>
      </c>
      <c r="K133" s="108" t="e">
        <f t="shared" ca="1" si="277"/>
        <v>#REF!</v>
      </c>
      <c r="L133" s="108" t="e">
        <f t="shared" ca="1" si="277"/>
        <v>#REF!</v>
      </c>
      <c r="M133" s="108" t="e">
        <f t="shared" ca="1" si="277"/>
        <v>#REF!</v>
      </c>
      <c r="N133" s="108" t="e">
        <f t="shared" ca="1" si="277"/>
        <v>#REF!</v>
      </c>
      <c r="O133" s="108" t="e">
        <f t="shared" ca="1" si="277"/>
        <v>#REF!</v>
      </c>
      <c r="P133" s="108" t="e">
        <f t="shared" ca="1" si="277"/>
        <v>#REF!</v>
      </c>
      <c r="Q133" s="108" t="e">
        <f t="shared" ca="1" si="277"/>
        <v>#REF!</v>
      </c>
      <c r="R133" s="108" t="e">
        <f t="shared" ca="1" si="277"/>
        <v>#REF!</v>
      </c>
      <c r="S133" s="108" t="e">
        <f t="shared" ca="1" si="277"/>
        <v>#REF!</v>
      </c>
      <c r="T133" s="108" t="e">
        <f t="shared" ca="1" si="277"/>
        <v>#REF!</v>
      </c>
      <c r="U133" s="108" t="e">
        <f t="shared" ca="1" si="277"/>
        <v>#REF!</v>
      </c>
      <c r="V133" s="108" t="e">
        <f t="shared" ca="1" si="277"/>
        <v>#REF!</v>
      </c>
      <c r="W133" s="108" t="e">
        <f t="shared" ca="1" si="277"/>
        <v>#REF!</v>
      </c>
      <c r="X133" s="108" t="e">
        <f t="shared" ca="1" si="276"/>
        <v>#REF!</v>
      </c>
      <c r="Y133" s="108" t="e">
        <f t="shared" ca="1" si="276"/>
        <v>#REF!</v>
      </c>
      <c r="Z133" s="108" t="e">
        <f t="shared" ca="1" si="276"/>
        <v>#REF!</v>
      </c>
      <c r="AA133" s="108" t="e">
        <f t="shared" ca="1" si="276"/>
        <v>#REF!</v>
      </c>
      <c r="AB133" s="108" t="e">
        <f t="shared" ca="1" si="276"/>
        <v>#REF!</v>
      </c>
      <c r="AC133" s="108" t="e">
        <f t="shared" ca="1" si="276"/>
        <v>#REF!</v>
      </c>
      <c r="AD133" s="108" t="e">
        <f t="shared" ca="1" si="276"/>
        <v>#REF!</v>
      </c>
      <c r="AE133" s="108" t="e">
        <f t="shared" ca="1" si="276"/>
        <v>#REF!</v>
      </c>
      <c r="AF133" s="108" t="e">
        <f t="shared" ca="1" si="276"/>
        <v>#REF!</v>
      </c>
      <c r="AG133" s="108" t="e">
        <f t="shared" ca="1" si="276"/>
        <v>#REF!</v>
      </c>
      <c r="AH133" s="108" t="e">
        <f t="shared" ca="1" si="276"/>
        <v>#REF!</v>
      </c>
      <c r="AI133" s="108" t="e">
        <f t="shared" ca="1" si="276"/>
        <v>#REF!</v>
      </c>
      <c r="AJ133" s="108" t="e">
        <f t="shared" ca="1" si="276"/>
        <v>#REF!</v>
      </c>
      <c r="AK133" s="108" t="e">
        <f t="shared" ca="1" si="276"/>
        <v>#REF!</v>
      </c>
      <c r="AL133" s="108" t="e">
        <f t="shared" ca="1" si="276"/>
        <v>#REF!</v>
      </c>
      <c r="AM133" s="108" t="e">
        <f t="shared" ca="1" si="279"/>
        <v>#REF!</v>
      </c>
      <c r="AN133" s="108" t="e">
        <f t="shared" ca="1" si="279"/>
        <v>#REF!</v>
      </c>
      <c r="AO133" s="108" t="e">
        <f t="shared" ca="1" si="279"/>
        <v>#REF!</v>
      </c>
      <c r="AP133" s="108" t="e">
        <f t="shared" ca="1" si="279"/>
        <v>#REF!</v>
      </c>
      <c r="AQ133" s="108" t="e">
        <f t="shared" ca="1" si="279"/>
        <v>#REF!</v>
      </c>
      <c r="AR133" s="108" t="e">
        <f t="shared" ca="1" si="279"/>
        <v>#REF!</v>
      </c>
      <c r="AS133" s="108" t="e">
        <f t="shared" ca="1" si="279"/>
        <v>#REF!</v>
      </c>
      <c r="AT133" s="108" t="e">
        <f t="shared" ca="1" si="279"/>
        <v>#REF!</v>
      </c>
      <c r="AU133" s="108" t="e">
        <f t="shared" ca="1" si="279"/>
        <v>#REF!</v>
      </c>
      <c r="AV133" s="108" t="e">
        <f t="shared" ca="1" si="279"/>
        <v>#REF!</v>
      </c>
      <c r="AW133" s="108" t="e">
        <f t="shared" ca="1" si="279"/>
        <v>#REF!</v>
      </c>
      <c r="AX133" s="108" t="e">
        <f t="shared" ca="1" si="279"/>
        <v>#REF!</v>
      </c>
      <c r="AY133" s="108" t="e">
        <f t="shared" ca="1" si="279"/>
        <v>#REF!</v>
      </c>
      <c r="AZ133" s="108" t="e">
        <f t="shared" ca="1" si="279"/>
        <v>#REF!</v>
      </c>
      <c r="BA133" s="108" t="e">
        <f t="shared" ca="1" si="279"/>
        <v>#REF!</v>
      </c>
      <c r="BB133" s="108" t="e">
        <f t="shared" ca="1" si="279"/>
        <v>#REF!</v>
      </c>
      <c r="BC133" s="108" t="e">
        <f t="shared" ca="1" si="278"/>
        <v>#REF!</v>
      </c>
      <c r="BD133" s="108" t="e">
        <f t="shared" ca="1" si="278"/>
        <v>#REF!</v>
      </c>
      <c r="BE133" s="108" t="e">
        <f t="shared" ca="1" si="278"/>
        <v>#REF!</v>
      </c>
      <c r="BF133" s="108" t="e">
        <f t="shared" ca="1" si="278"/>
        <v>#REF!</v>
      </c>
      <c r="BG133" s="108" t="e">
        <f t="shared" ca="1" si="278"/>
        <v>#REF!</v>
      </c>
      <c r="BH133" s="108" t="e">
        <f t="shared" ca="1" si="278"/>
        <v>#REF!</v>
      </c>
      <c r="BI133" s="108" t="e">
        <f t="shared" ca="1" si="278"/>
        <v>#REF!</v>
      </c>
      <c r="BL133" s="97" t="str">
        <f t="shared" ca="1" si="185"/>
        <v>-</v>
      </c>
      <c r="BM133" s="97" t="str">
        <f t="shared" ca="1" si="186"/>
        <v>-</v>
      </c>
      <c r="BN133" s="97" t="str">
        <f t="shared" ca="1" si="187"/>
        <v>-</v>
      </c>
      <c r="BO133" s="97" t="str">
        <f t="shared" ca="1" si="188"/>
        <v>-</v>
      </c>
      <c r="BP133" s="99" t="str">
        <f t="shared" ca="1" si="189"/>
        <v xml:space="preserve"> - </v>
      </c>
      <c r="BQ133" s="99" t="str">
        <f t="shared" ca="1" si="190"/>
        <v xml:space="preserve"> - </v>
      </c>
      <c r="BR133" s="97" t="str">
        <f t="shared" ca="1" si="191"/>
        <v>-</v>
      </c>
      <c r="BS133" s="97" t="str">
        <f t="shared" ca="1" si="192"/>
        <v>-</v>
      </c>
      <c r="BT133" s="97" t="str">
        <f t="shared" ca="1" si="193"/>
        <v>-</v>
      </c>
      <c r="BU133" s="97" t="str">
        <f t="shared" ca="1" si="194"/>
        <v>-</v>
      </c>
      <c r="BV133" s="97" t="str">
        <f t="shared" ca="1" si="195"/>
        <v>-</v>
      </c>
      <c r="BW133" s="97" t="str">
        <f t="shared" ca="1" si="196"/>
        <v>-</v>
      </c>
      <c r="BX133" s="99" t="str">
        <f t="shared" ca="1" si="197"/>
        <v xml:space="preserve"> - </v>
      </c>
      <c r="BY133" s="99" t="str">
        <f t="shared" ca="1" si="198"/>
        <v xml:space="preserve"> - </v>
      </c>
      <c r="BZ133" s="97" t="str">
        <f t="shared" ca="1" si="199"/>
        <v>-</v>
      </c>
      <c r="CA133" s="97" t="str">
        <f t="shared" ca="1" si="200"/>
        <v>-</v>
      </c>
      <c r="CB133" s="99" t="str">
        <f t="shared" ca="1" si="201"/>
        <v xml:space="preserve"> - </v>
      </c>
      <c r="CC133" s="99" t="str">
        <f t="shared" ca="1" si="202"/>
        <v xml:space="preserve"> - </v>
      </c>
      <c r="CD133" s="99" t="str">
        <f t="shared" ca="1" si="203"/>
        <v xml:space="preserve"> - </v>
      </c>
      <c r="CE133" s="99" t="str">
        <f t="shared" ca="1" si="204"/>
        <v xml:space="preserve"> - </v>
      </c>
      <c r="CF133" s="99" t="str">
        <f t="shared" ca="1" si="205"/>
        <v xml:space="preserve"> - </v>
      </c>
      <c r="CG133" s="99" t="str">
        <f t="shared" ca="1" si="206"/>
        <v xml:space="preserve"> - </v>
      </c>
      <c r="CH133" s="97" t="str">
        <f t="shared" ca="1" si="207"/>
        <v>-</v>
      </c>
      <c r="CI133" s="97" t="str">
        <f t="shared" ca="1" si="208"/>
        <v>-</v>
      </c>
      <c r="CJ133" s="97" t="str">
        <f t="shared" ca="1" si="209"/>
        <v>-</v>
      </c>
      <c r="CK133" s="97" t="str">
        <f t="shared" ca="1" si="210"/>
        <v>-</v>
      </c>
      <c r="CL133" s="97" t="str">
        <f t="shared" ca="1" si="211"/>
        <v>-</v>
      </c>
      <c r="CM133" s="97" t="str">
        <f t="shared" ca="1" si="212"/>
        <v>-</v>
      </c>
      <c r="CN133" s="97" t="str">
        <f t="shared" ca="1" si="213"/>
        <v>-</v>
      </c>
      <c r="CO133" s="97" t="str">
        <f t="shared" ca="1" si="214"/>
        <v>-</v>
      </c>
      <c r="CP133" s="97" t="str">
        <f t="shared" ca="1" si="215"/>
        <v>-</v>
      </c>
      <c r="CQ133" s="97" t="str">
        <f t="shared" ca="1" si="216"/>
        <v>-</v>
      </c>
      <c r="CR133" s="97" t="str">
        <f t="shared" ca="1" si="217"/>
        <v>-</v>
      </c>
      <c r="CS133" s="97" t="str">
        <f t="shared" ca="1" si="218"/>
        <v>-</v>
      </c>
      <c r="CT133" s="97" t="str">
        <f t="shared" ca="1" si="219"/>
        <v>-</v>
      </c>
      <c r="CU133" s="97" t="str">
        <f t="shared" ca="1" si="220"/>
        <v>-</v>
      </c>
      <c r="CV133" s="97" t="str">
        <f t="shared" ca="1" si="221"/>
        <v>-</v>
      </c>
      <c r="CW133" s="97" t="str">
        <f t="shared" ca="1" si="222"/>
        <v>-</v>
      </c>
      <c r="CX133" s="97" t="str">
        <f t="shared" ca="1" si="223"/>
        <v>-</v>
      </c>
      <c r="CY133" s="97" t="str">
        <f t="shared" ca="1" si="224"/>
        <v>-</v>
      </c>
      <c r="CZ133" s="97" t="str">
        <f t="shared" ca="1" si="225"/>
        <v>-</v>
      </c>
      <c r="DA133" s="97" t="str">
        <f t="shared" ca="1" si="226"/>
        <v>-</v>
      </c>
      <c r="DB133" s="97" t="str">
        <f t="shared" ca="1" si="227"/>
        <v>-</v>
      </c>
      <c r="DC133" s="97" t="str">
        <f t="shared" ca="1" si="228"/>
        <v>-</v>
      </c>
      <c r="DD133" s="97" t="str">
        <f t="shared" ca="1" si="229"/>
        <v>-</v>
      </c>
      <c r="DE133" s="97" t="str">
        <f t="shared" ca="1" si="230"/>
        <v>-</v>
      </c>
      <c r="DF133" s="97" t="str">
        <f t="shared" ca="1" si="231"/>
        <v>-</v>
      </c>
      <c r="DG133" s="97" t="str">
        <f t="shared" ca="1" si="232"/>
        <v>-</v>
      </c>
      <c r="DH133" s="97" t="str">
        <f t="shared" ca="1" si="233"/>
        <v>-</v>
      </c>
      <c r="DI133" s="97" t="str">
        <f t="shared" ca="1" si="234"/>
        <v>-</v>
      </c>
      <c r="DJ133" s="97" t="str">
        <f t="shared" ca="1" si="235"/>
        <v>-</v>
      </c>
      <c r="DK133" s="97" t="str">
        <f t="shared" ca="1" si="236"/>
        <v>-</v>
      </c>
      <c r="DL133" s="97" t="str">
        <f t="shared" ca="1" si="237"/>
        <v>-</v>
      </c>
      <c r="DM133" s="97" t="str">
        <f t="shared" ca="1" si="238"/>
        <v>-</v>
      </c>
      <c r="DN133" s="97">
        <v>43</v>
      </c>
      <c r="DT133" s="97" t="str">
        <f t="shared" ca="1" si="239"/>
        <v>-</v>
      </c>
      <c r="DU133" s="97" t="str">
        <f t="shared" ca="1" si="240"/>
        <v>-</v>
      </c>
      <c r="DV133" s="97" t="str">
        <f t="shared" ca="1" si="241"/>
        <v>-</v>
      </c>
      <c r="DW133" s="97" t="str">
        <f t="shared" ca="1" si="242"/>
        <v>-</v>
      </c>
      <c r="DX133" s="97" t="str">
        <f t="shared" ca="1" si="243"/>
        <v>-</v>
      </c>
      <c r="DY133" s="97" t="e">
        <f t="shared" ca="1" si="179"/>
        <v>#REF!</v>
      </c>
      <c r="DZ133" s="97" t="str">
        <f t="shared" si="180"/>
        <v>Medium Retrofit</v>
      </c>
      <c r="EA133" s="97" t="e">
        <f t="shared" ca="1" si="244"/>
        <v>#REF!</v>
      </c>
      <c r="EB133" s="96">
        <v>38</v>
      </c>
      <c r="EC133" s="97">
        <f>Calculation!$W$377</f>
        <v>2</v>
      </c>
      <c r="ED133" s="97" t="str">
        <f t="shared" ca="1" si="246"/>
        <v>-</v>
      </c>
      <c r="EE133" s="97" t="str">
        <f t="shared" ca="1" si="247"/>
        <v>-</v>
      </c>
      <c r="EF133" s="97" t="str">
        <f t="shared" ca="1" si="248"/>
        <v>-</v>
      </c>
      <c r="EG133" s="97" t="str">
        <f t="shared" ca="1" si="249"/>
        <v>-</v>
      </c>
      <c r="EH133" s="97" t="str">
        <f t="shared" ca="1" si="250"/>
        <v>-</v>
      </c>
      <c r="EI133" s="97">
        <f t="shared" ca="1" si="251"/>
        <v>0</v>
      </c>
      <c r="EJ133" s="97">
        <f t="shared" ca="1" si="264"/>
        <v>0</v>
      </c>
      <c r="EK133" s="97" t="str">
        <f t="shared" ca="1" si="252"/>
        <v>00</v>
      </c>
      <c r="EL133" s="97" t="e">
        <f t="shared" ca="1" si="253"/>
        <v>#REF!</v>
      </c>
      <c r="EN133" s="97">
        <v>1.2799999999999999E-5</v>
      </c>
      <c r="EP133" s="97">
        <v>128</v>
      </c>
      <c r="EQ133" s="97">
        <f t="array" aca="1" ref="EQ133" ca="1">MAX(IF($EI$6:$EI$365&lt;EQ132,$EI$6:$EI$365,""))</f>
        <v>0</v>
      </c>
      <c r="ER133" s="97">
        <f t="shared" ca="1" si="254"/>
        <v>0</v>
      </c>
      <c r="ES133" s="97" t="e">
        <f t="shared" ca="1" si="258"/>
        <v>#REF!</v>
      </c>
      <c r="ET133" s="97">
        <f t="shared" ca="1" si="255"/>
        <v>0</v>
      </c>
      <c r="EU133" s="97">
        <f t="shared" ca="1" si="256"/>
        <v>0</v>
      </c>
      <c r="EV133" s="97">
        <f t="shared" ca="1" si="181"/>
        <v>1</v>
      </c>
      <c r="EY133" s="97" t="e">
        <f ca="1">INDEX('MCA-INPUT'!$C$28:$F$42,MATCH(MCA!E133,'MCA-INPUT'!$B$28:$B$42,0),MATCH(MCA!B133,'MCA-INPUT'!$C$27:$F$27,0))</f>
        <v>#REF!</v>
      </c>
      <c r="FU133" s="109" t="e">
        <f t="shared" ca="1" si="182"/>
        <v>#REF!</v>
      </c>
      <c r="FV133" s="109" t="e">
        <f t="shared" ca="1" si="183"/>
        <v>#REF!</v>
      </c>
      <c r="FW133" s="110" t="e">
        <f t="shared" ca="1" si="268"/>
        <v>#REF!</v>
      </c>
      <c r="FX133" s="110"/>
      <c r="FY133" s="97" t="e">
        <f t="shared" ca="1" si="257"/>
        <v>#REF!</v>
      </c>
      <c r="FZ133" s="97" t="str">
        <f ca="1">IF(ISERROR(VLOOKUP(FY133,'MCA-INPUT'!$B$45:$F$54,1,FALSE)),"No","Yes")</f>
        <v>No</v>
      </c>
      <c r="GA133" s="109" t="e">
        <f ca="1"/>
        <v>#REF!</v>
      </c>
    </row>
    <row r="134" spans="1:183" x14ac:dyDescent="0.25">
      <c r="A134" s="96">
        <v>129</v>
      </c>
      <c r="B134" s="96" t="s">
        <v>2</v>
      </c>
      <c r="C134" s="106" t="e">
        <f t="shared" ca="1" si="270"/>
        <v>#REF!</v>
      </c>
      <c r="D134" s="107" t="e">
        <f t="shared" ca="1" si="270"/>
        <v>#REF!</v>
      </c>
      <c r="E134" s="96" t="e">
        <f t="shared" ca="1" si="270"/>
        <v>#REF!</v>
      </c>
      <c r="F134" s="96" t="s">
        <v>4</v>
      </c>
      <c r="G134" s="96" t="e">
        <f t="shared" ca="1" si="271"/>
        <v>#REF!</v>
      </c>
      <c r="H134" s="108" t="e">
        <f t="shared" ca="1" si="277"/>
        <v>#REF!</v>
      </c>
      <c r="I134" s="108" t="e">
        <f t="shared" ca="1" si="277"/>
        <v>#REF!</v>
      </c>
      <c r="J134" s="108" t="e">
        <f t="shared" ca="1" si="277"/>
        <v>#REF!</v>
      </c>
      <c r="K134" s="108" t="e">
        <f t="shared" ca="1" si="277"/>
        <v>#REF!</v>
      </c>
      <c r="L134" s="108" t="e">
        <f t="shared" ca="1" si="277"/>
        <v>#REF!</v>
      </c>
      <c r="M134" s="108" t="e">
        <f t="shared" ca="1" si="277"/>
        <v>#REF!</v>
      </c>
      <c r="N134" s="108" t="e">
        <f t="shared" ca="1" si="277"/>
        <v>#REF!</v>
      </c>
      <c r="O134" s="108" t="e">
        <f t="shared" ca="1" si="277"/>
        <v>#REF!</v>
      </c>
      <c r="P134" s="108" t="e">
        <f t="shared" ca="1" si="277"/>
        <v>#REF!</v>
      </c>
      <c r="Q134" s="108" t="e">
        <f t="shared" ca="1" si="277"/>
        <v>#REF!</v>
      </c>
      <c r="R134" s="108" t="e">
        <f t="shared" ca="1" si="277"/>
        <v>#REF!</v>
      </c>
      <c r="S134" s="108" t="e">
        <f t="shared" ca="1" si="277"/>
        <v>#REF!</v>
      </c>
      <c r="T134" s="108" t="e">
        <f t="shared" ca="1" si="277"/>
        <v>#REF!</v>
      </c>
      <c r="U134" s="108" t="e">
        <f t="shared" ca="1" si="277"/>
        <v>#REF!</v>
      </c>
      <c r="V134" s="108" t="e">
        <f t="shared" ca="1" si="277"/>
        <v>#REF!</v>
      </c>
      <c r="W134" s="108" t="e">
        <f t="shared" ca="1" si="277"/>
        <v>#REF!</v>
      </c>
      <c r="X134" s="108" t="e">
        <f t="shared" ca="1" si="276"/>
        <v>#REF!</v>
      </c>
      <c r="Y134" s="108" t="e">
        <f t="shared" ca="1" si="276"/>
        <v>#REF!</v>
      </c>
      <c r="Z134" s="108" t="e">
        <f t="shared" ca="1" si="276"/>
        <v>#REF!</v>
      </c>
      <c r="AA134" s="108" t="e">
        <f t="shared" ca="1" si="276"/>
        <v>#REF!</v>
      </c>
      <c r="AB134" s="108" t="e">
        <f t="shared" ca="1" si="276"/>
        <v>#REF!</v>
      </c>
      <c r="AC134" s="108" t="e">
        <f t="shared" ca="1" si="276"/>
        <v>#REF!</v>
      </c>
      <c r="AD134" s="108" t="e">
        <f t="shared" ca="1" si="276"/>
        <v>#REF!</v>
      </c>
      <c r="AE134" s="108" t="e">
        <f t="shared" ca="1" si="276"/>
        <v>#REF!</v>
      </c>
      <c r="AF134" s="108" t="e">
        <f t="shared" ca="1" si="276"/>
        <v>#REF!</v>
      </c>
      <c r="AG134" s="108" t="e">
        <f t="shared" ca="1" si="276"/>
        <v>#REF!</v>
      </c>
      <c r="AH134" s="108" t="e">
        <f t="shared" ca="1" si="276"/>
        <v>#REF!</v>
      </c>
      <c r="AI134" s="108" t="e">
        <f t="shared" ca="1" si="276"/>
        <v>#REF!</v>
      </c>
      <c r="AJ134" s="108" t="e">
        <f t="shared" ca="1" si="276"/>
        <v>#REF!</v>
      </c>
      <c r="AK134" s="108" t="e">
        <f t="shared" ca="1" si="276"/>
        <v>#REF!</v>
      </c>
      <c r="AL134" s="108" t="e">
        <f t="shared" ca="1" si="276"/>
        <v>#REF!</v>
      </c>
      <c r="AM134" s="108" t="e">
        <f t="shared" ca="1" si="279"/>
        <v>#REF!</v>
      </c>
      <c r="AN134" s="108" t="e">
        <f t="shared" ca="1" si="279"/>
        <v>#REF!</v>
      </c>
      <c r="AO134" s="108" t="e">
        <f t="shared" ca="1" si="279"/>
        <v>#REF!</v>
      </c>
      <c r="AP134" s="108" t="e">
        <f t="shared" ca="1" si="279"/>
        <v>#REF!</v>
      </c>
      <c r="AQ134" s="108" t="e">
        <f t="shared" ca="1" si="279"/>
        <v>#REF!</v>
      </c>
      <c r="AR134" s="108" t="e">
        <f t="shared" ca="1" si="279"/>
        <v>#REF!</v>
      </c>
      <c r="AS134" s="108" t="e">
        <f t="shared" ca="1" si="279"/>
        <v>#REF!</v>
      </c>
      <c r="AT134" s="108" t="e">
        <f t="shared" ca="1" si="279"/>
        <v>#REF!</v>
      </c>
      <c r="AU134" s="108" t="e">
        <f t="shared" ca="1" si="279"/>
        <v>#REF!</v>
      </c>
      <c r="AV134" s="108" t="e">
        <f t="shared" ca="1" si="279"/>
        <v>#REF!</v>
      </c>
      <c r="AW134" s="108" t="e">
        <f t="shared" ca="1" si="279"/>
        <v>#REF!</v>
      </c>
      <c r="AX134" s="108" t="e">
        <f t="shared" ca="1" si="279"/>
        <v>#REF!</v>
      </c>
      <c r="AY134" s="108" t="e">
        <f t="shared" ca="1" si="279"/>
        <v>#REF!</v>
      </c>
      <c r="AZ134" s="108" t="e">
        <f t="shared" ca="1" si="279"/>
        <v>#REF!</v>
      </c>
      <c r="BA134" s="108" t="e">
        <f t="shared" ca="1" si="279"/>
        <v>#REF!</v>
      </c>
      <c r="BB134" s="108" t="e">
        <f t="shared" ca="1" si="279"/>
        <v>#REF!</v>
      </c>
      <c r="BC134" s="108" t="e">
        <f t="shared" ca="1" si="278"/>
        <v>#REF!</v>
      </c>
      <c r="BD134" s="108" t="e">
        <f t="shared" ca="1" si="278"/>
        <v>#REF!</v>
      </c>
      <c r="BE134" s="108" t="e">
        <f t="shared" ca="1" si="278"/>
        <v>#REF!</v>
      </c>
      <c r="BF134" s="108" t="e">
        <f t="shared" ca="1" si="278"/>
        <v>#REF!</v>
      </c>
      <c r="BG134" s="108" t="e">
        <f t="shared" ca="1" si="278"/>
        <v>#REF!</v>
      </c>
      <c r="BH134" s="108" t="e">
        <f t="shared" ca="1" si="278"/>
        <v>#REF!</v>
      </c>
      <c r="BI134" s="108" t="e">
        <f t="shared" ca="1" si="278"/>
        <v>#REF!</v>
      </c>
      <c r="BL134" s="97" t="str">
        <f t="shared" ca="1" si="185"/>
        <v>-</v>
      </c>
      <c r="BM134" s="97" t="str">
        <f t="shared" ca="1" si="186"/>
        <v>-</v>
      </c>
      <c r="BN134" s="97" t="str">
        <f t="shared" ca="1" si="187"/>
        <v>-</v>
      </c>
      <c r="BO134" s="97" t="str">
        <f t="shared" ca="1" si="188"/>
        <v>-</v>
      </c>
      <c r="BP134" s="99" t="str">
        <f t="shared" ca="1" si="189"/>
        <v xml:space="preserve"> - </v>
      </c>
      <c r="BQ134" s="99" t="str">
        <f t="shared" ca="1" si="190"/>
        <v xml:space="preserve"> - </v>
      </c>
      <c r="BR134" s="97" t="str">
        <f t="shared" ca="1" si="191"/>
        <v>-</v>
      </c>
      <c r="BS134" s="97" t="str">
        <f t="shared" ca="1" si="192"/>
        <v>-</v>
      </c>
      <c r="BT134" s="97" t="str">
        <f t="shared" ca="1" si="193"/>
        <v>-</v>
      </c>
      <c r="BU134" s="97" t="str">
        <f t="shared" ca="1" si="194"/>
        <v>-</v>
      </c>
      <c r="BV134" s="97" t="str">
        <f t="shared" ca="1" si="195"/>
        <v>-</v>
      </c>
      <c r="BW134" s="97" t="str">
        <f t="shared" ca="1" si="196"/>
        <v>-</v>
      </c>
      <c r="BX134" s="99" t="str">
        <f t="shared" ca="1" si="197"/>
        <v xml:space="preserve"> - </v>
      </c>
      <c r="BY134" s="99" t="str">
        <f t="shared" ca="1" si="198"/>
        <v xml:space="preserve"> - </v>
      </c>
      <c r="BZ134" s="97" t="str">
        <f t="shared" ca="1" si="199"/>
        <v>-</v>
      </c>
      <c r="CA134" s="97" t="str">
        <f t="shared" ca="1" si="200"/>
        <v>-</v>
      </c>
      <c r="CB134" s="99" t="str">
        <f t="shared" ca="1" si="201"/>
        <v xml:space="preserve"> - </v>
      </c>
      <c r="CC134" s="99" t="str">
        <f t="shared" ca="1" si="202"/>
        <v xml:space="preserve"> - </v>
      </c>
      <c r="CD134" s="99" t="str">
        <f t="shared" ca="1" si="203"/>
        <v xml:space="preserve"> - </v>
      </c>
      <c r="CE134" s="99" t="str">
        <f t="shared" ca="1" si="204"/>
        <v xml:space="preserve"> - </v>
      </c>
      <c r="CF134" s="99" t="str">
        <f t="shared" ca="1" si="205"/>
        <v xml:space="preserve"> - </v>
      </c>
      <c r="CG134" s="99" t="str">
        <f t="shared" ca="1" si="206"/>
        <v xml:space="preserve"> - </v>
      </c>
      <c r="CH134" s="97" t="str">
        <f t="shared" ca="1" si="207"/>
        <v>-</v>
      </c>
      <c r="CI134" s="97" t="str">
        <f t="shared" ca="1" si="208"/>
        <v>-</v>
      </c>
      <c r="CJ134" s="97" t="str">
        <f t="shared" ca="1" si="209"/>
        <v>-</v>
      </c>
      <c r="CK134" s="97" t="str">
        <f t="shared" ca="1" si="210"/>
        <v>-</v>
      </c>
      <c r="CL134" s="97" t="str">
        <f t="shared" ca="1" si="211"/>
        <v>-</v>
      </c>
      <c r="CM134" s="97" t="str">
        <f t="shared" ca="1" si="212"/>
        <v>-</v>
      </c>
      <c r="CN134" s="97" t="str">
        <f t="shared" ca="1" si="213"/>
        <v>-</v>
      </c>
      <c r="CO134" s="97" t="str">
        <f t="shared" ca="1" si="214"/>
        <v>-</v>
      </c>
      <c r="CP134" s="97" t="str">
        <f t="shared" ca="1" si="215"/>
        <v>-</v>
      </c>
      <c r="CQ134" s="97" t="str">
        <f t="shared" ca="1" si="216"/>
        <v>-</v>
      </c>
      <c r="CR134" s="97" t="str">
        <f t="shared" ca="1" si="217"/>
        <v>-</v>
      </c>
      <c r="CS134" s="97" t="str">
        <f t="shared" ca="1" si="218"/>
        <v>-</v>
      </c>
      <c r="CT134" s="97" t="str">
        <f t="shared" ca="1" si="219"/>
        <v>-</v>
      </c>
      <c r="CU134" s="97" t="str">
        <f t="shared" ca="1" si="220"/>
        <v>-</v>
      </c>
      <c r="CV134" s="97" t="str">
        <f t="shared" ca="1" si="221"/>
        <v>-</v>
      </c>
      <c r="CW134" s="97" t="str">
        <f t="shared" ca="1" si="222"/>
        <v>-</v>
      </c>
      <c r="CX134" s="97" t="str">
        <f t="shared" ca="1" si="223"/>
        <v>-</v>
      </c>
      <c r="CY134" s="97" t="str">
        <f t="shared" ca="1" si="224"/>
        <v>-</v>
      </c>
      <c r="CZ134" s="97" t="str">
        <f t="shared" ca="1" si="225"/>
        <v>-</v>
      </c>
      <c r="DA134" s="97" t="str">
        <f t="shared" ca="1" si="226"/>
        <v>-</v>
      </c>
      <c r="DB134" s="97" t="str">
        <f t="shared" ca="1" si="227"/>
        <v>-</v>
      </c>
      <c r="DC134" s="97" t="str">
        <f t="shared" ca="1" si="228"/>
        <v>-</v>
      </c>
      <c r="DD134" s="97" t="str">
        <f t="shared" ca="1" si="229"/>
        <v>-</v>
      </c>
      <c r="DE134" s="97" t="str">
        <f t="shared" ca="1" si="230"/>
        <v>-</v>
      </c>
      <c r="DF134" s="97" t="str">
        <f t="shared" ca="1" si="231"/>
        <v>-</v>
      </c>
      <c r="DG134" s="97" t="str">
        <f t="shared" ca="1" si="232"/>
        <v>-</v>
      </c>
      <c r="DH134" s="97" t="str">
        <f t="shared" ca="1" si="233"/>
        <v>-</v>
      </c>
      <c r="DI134" s="97" t="str">
        <f t="shared" ca="1" si="234"/>
        <v>-</v>
      </c>
      <c r="DJ134" s="97" t="str">
        <f t="shared" ca="1" si="235"/>
        <v>-</v>
      </c>
      <c r="DK134" s="97" t="str">
        <f t="shared" ca="1" si="236"/>
        <v>-</v>
      </c>
      <c r="DL134" s="97" t="str">
        <f t="shared" ca="1" si="237"/>
        <v>-</v>
      </c>
      <c r="DM134" s="97" t="str">
        <f t="shared" ca="1" si="238"/>
        <v>-</v>
      </c>
      <c r="DN134" s="97">
        <v>44</v>
      </c>
      <c r="DT134" s="97" t="str">
        <f t="shared" ca="1" si="239"/>
        <v>-</v>
      </c>
      <c r="DU134" s="97" t="str">
        <f t="shared" ca="1" si="240"/>
        <v>-</v>
      </c>
      <c r="DV134" s="97" t="str">
        <f t="shared" ca="1" si="241"/>
        <v>-</v>
      </c>
      <c r="DW134" s="97" t="str">
        <f t="shared" ca="1" si="242"/>
        <v>-</v>
      </c>
      <c r="DX134" s="97" t="str">
        <f t="shared" ca="1" si="243"/>
        <v>-</v>
      </c>
      <c r="DY134" s="97" t="e">
        <f t="shared" ref="DY134:DY197" ca="1" si="280">E134</f>
        <v>#REF!</v>
      </c>
      <c r="DZ134" s="97" t="str">
        <f t="shared" ref="DZ134:DZ197" si="281">B134</f>
        <v>Medium Retrofit</v>
      </c>
      <c r="EA134" s="97" t="e">
        <f t="shared" ca="1" si="244"/>
        <v>#REF!</v>
      </c>
      <c r="EB134" s="96">
        <v>39</v>
      </c>
      <c r="EC134" s="97">
        <f>Calculation!$W$377</f>
        <v>2</v>
      </c>
      <c r="ED134" s="97" t="str">
        <f t="shared" ca="1" si="246"/>
        <v>-</v>
      </c>
      <c r="EE134" s="97" t="str">
        <f t="shared" ca="1" si="247"/>
        <v>-</v>
      </c>
      <c r="EF134" s="97" t="str">
        <f t="shared" ca="1" si="248"/>
        <v>-</v>
      </c>
      <c r="EG134" s="97" t="str">
        <f t="shared" ca="1" si="249"/>
        <v>-</v>
      </c>
      <c r="EH134" s="97" t="str">
        <f t="shared" ca="1" si="250"/>
        <v>-</v>
      </c>
      <c r="EI134" s="97">
        <f t="shared" ca="1" si="251"/>
        <v>0</v>
      </c>
      <c r="EJ134" s="97">
        <f t="shared" ca="1" si="264"/>
        <v>0</v>
      </c>
      <c r="EK134" s="97" t="str">
        <f t="shared" ca="1" si="252"/>
        <v>00</v>
      </c>
      <c r="EL134" s="97" t="e">
        <f t="shared" ca="1" si="253"/>
        <v>#REF!</v>
      </c>
      <c r="EN134" s="97">
        <v>1.29E-5</v>
      </c>
      <c r="EP134" s="97">
        <v>129</v>
      </c>
      <c r="EQ134" s="97">
        <f t="array" aca="1" ref="EQ134" ca="1">MAX(IF($EI$6:$EI$365&lt;EQ133,$EI$6:$EI$365,""))</f>
        <v>0</v>
      </c>
      <c r="ER134" s="97">
        <f t="shared" ca="1" si="254"/>
        <v>0</v>
      </c>
      <c r="ES134" s="97" t="e">
        <f t="shared" ca="1" si="258"/>
        <v>#REF!</v>
      </c>
      <c r="ET134" s="97">
        <f t="shared" ca="1" si="255"/>
        <v>0</v>
      </c>
      <c r="EU134" s="97">
        <f t="shared" ca="1" si="256"/>
        <v>0</v>
      </c>
      <c r="EV134" s="97">
        <f t="shared" ref="EV134:EV197" ca="1" si="282">MATCH(ER134,$EJ$6:$EJ$365,0)</f>
        <v>1</v>
      </c>
      <c r="EY134" s="97" t="e">
        <f ca="1">INDEX('MCA-INPUT'!$C$28:$F$42,MATCH(MCA!E134,'MCA-INPUT'!$B$28:$B$42,0),MATCH(MCA!B134,'MCA-INPUT'!$C$27:$F$27,0))</f>
        <v>#REF!</v>
      </c>
      <c r="FU134" s="109" t="e">
        <f t="shared" ref="FU134:FU197" ca="1" si="283">$FU$5-AK134</f>
        <v>#REF!</v>
      </c>
      <c r="FV134" s="109" t="e">
        <f t="shared" ref="FV134:FV197" ca="1" si="284">$FV$5+AN134</f>
        <v>#REF!</v>
      </c>
      <c r="FW134" s="110" t="e">
        <f t="shared" ca="1" si="268"/>
        <v>#REF!</v>
      </c>
      <c r="FX134" s="110"/>
      <c r="FY134" s="97" t="e">
        <f t="shared" ca="1" si="257"/>
        <v>#REF!</v>
      </c>
      <c r="FZ134" s="97" t="str">
        <f ca="1">IF(ISERROR(VLOOKUP(FY134,'MCA-INPUT'!$B$45:$F$54,1,FALSE)),"No","Yes")</f>
        <v>No</v>
      </c>
      <c r="GA134" s="109" t="e">
        <f ca="1"/>
        <v>#REF!</v>
      </c>
    </row>
    <row r="135" spans="1:183" x14ac:dyDescent="0.25">
      <c r="A135" s="96">
        <v>130</v>
      </c>
      <c r="B135" s="96" t="s">
        <v>2</v>
      </c>
      <c r="C135" s="106" t="e">
        <f t="shared" ca="1" si="270"/>
        <v>#REF!</v>
      </c>
      <c r="D135" s="107" t="e">
        <f t="shared" ca="1" si="270"/>
        <v>#REF!</v>
      </c>
      <c r="E135" s="96" t="e">
        <f t="shared" ca="1" si="270"/>
        <v>#REF!</v>
      </c>
      <c r="F135" s="96" t="s">
        <v>4</v>
      </c>
      <c r="G135" s="96" t="e">
        <f t="shared" ca="1" si="271"/>
        <v>#REF!</v>
      </c>
      <c r="H135" s="108" t="e">
        <f t="shared" ca="1" si="277"/>
        <v>#REF!</v>
      </c>
      <c r="I135" s="108" t="e">
        <f t="shared" ca="1" si="277"/>
        <v>#REF!</v>
      </c>
      <c r="J135" s="108" t="e">
        <f t="shared" ca="1" si="277"/>
        <v>#REF!</v>
      </c>
      <c r="K135" s="108" t="e">
        <f t="shared" ca="1" si="277"/>
        <v>#REF!</v>
      </c>
      <c r="L135" s="108" t="e">
        <f t="shared" ca="1" si="277"/>
        <v>#REF!</v>
      </c>
      <c r="M135" s="108" t="e">
        <f t="shared" ca="1" si="277"/>
        <v>#REF!</v>
      </c>
      <c r="N135" s="108" t="e">
        <f t="shared" ca="1" si="277"/>
        <v>#REF!</v>
      </c>
      <c r="O135" s="108" t="e">
        <f t="shared" ca="1" si="277"/>
        <v>#REF!</v>
      </c>
      <c r="P135" s="108" t="e">
        <f t="shared" ca="1" si="277"/>
        <v>#REF!</v>
      </c>
      <c r="Q135" s="108" t="e">
        <f t="shared" ca="1" si="277"/>
        <v>#REF!</v>
      </c>
      <c r="R135" s="108" t="e">
        <f t="shared" ca="1" si="277"/>
        <v>#REF!</v>
      </c>
      <c r="S135" s="108" t="e">
        <f t="shared" ca="1" si="277"/>
        <v>#REF!</v>
      </c>
      <c r="T135" s="108" t="e">
        <f t="shared" ca="1" si="277"/>
        <v>#REF!</v>
      </c>
      <c r="U135" s="108" t="e">
        <f t="shared" ca="1" si="277"/>
        <v>#REF!</v>
      </c>
      <c r="V135" s="108" t="e">
        <f t="shared" ca="1" si="277"/>
        <v>#REF!</v>
      </c>
      <c r="W135" s="108" t="e">
        <f t="shared" ca="1" si="277"/>
        <v>#REF!</v>
      </c>
      <c r="X135" s="108" t="e">
        <f t="shared" ca="1" si="276"/>
        <v>#REF!</v>
      </c>
      <c r="Y135" s="108" t="e">
        <f t="shared" ca="1" si="276"/>
        <v>#REF!</v>
      </c>
      <c r="Z135" s="108" t="e">
        <f t="shared" ca="1" si="276"/>
        <v>#REF!</v>
      </c>
      <c r="AA135" s="108" t="e">
        <f t="shared" ca="1" si="276"/>
        <v>#REF!</v>
      </c>
      <c r="AB135" s="108" t="e">
        <f t="shared" ca="1" si="276"/>
        <v>#REF!</v>
      </c>
      <c r="AC135" s="108" t="e">
        <f t="shared" ca="1" si="276"/>
        <v>#REF!</v>
      </c>
      <c r="AD135" s="108" t="e">
        <f t="shared" ca="1" si="276"/>
        <v>#REF!</v>
      </c>
      <c r="AE135" s="108" t="e">
        <f t="shared" ca="1" si="276"/>
        <v>#REF!</v>
      </c>
      <c r="AF135" s="108" t="e">
        <f t="shared" ca="1" si="276"/>
        <v>#REF!</v>
      </c>
      <c r="AG135" s="108" t="e">
        <f t="shared" ca="1" si="276"/>
        <v>#REF!</v>
      </c>
      <c r="AH135" s="108" t="e">
        <f t="shared" ca="1" si="276"/>
        <v>#REF!</v>
      </c>
      <c r="AI135" s="108" t="e">
        <f t="shared" ca="1" si="276"/>
        <v>#REF!</v>
      </c>
      <c r="AJ135" s="108" t="e">
        <f t="shared" ca="1" si="276"/>
        <v>#REF!</v>
      </c>
      <c r="AK135" s="108" t="e">
        <f t="shared" ca="1" si="276"/>
        <v>#REF!</v>
      </c>
      <c r="AL135" s="108" t="e">
        <f t="shared" ca="1" si="276"/>
        <v>#REF!</v>
      </c>
      <c r="AM135" s="108" t="e">
        <f t="shared" ca="1" si="279"/>
        <v>#REF!</v>
      </c>
      <c r="AN135" s="108" t="e">
        <f t="shared" ca="1" si="279"/>
        <v>#REF!</v>
      </c>
      <c r="AO135" s="108" t="e">
        <f t="shared" ca="1" si="279"/>
        <v>#REF!</v>
      </c>
      <c r="AP135" s="108" t="e">
        <f t="shared" ca="1" si="279"/>
        <v>#REF!</v>
      </c>
      <c r="AQ135" s="108" t="e">
        <f t="shared" ca="1" si="279"/>
        <v>#REF!</v>
      </c>
      <c r="AR135" s="108" t="e">
        <f t="shared" ca="1" si="279"/>
        <v>#REF!</v>
      </c>
      <c r="AS135" s="108" t="e">
        <f t="shared" ca="1" si="279"/>
        <v>#REF!</v>
      </c>
      <c r="AT135" s="108" t="e">
        <f t="shared" ca="1" si="279"/>
        <v>#REF!</v>
      </c>
      <c r="AU135" s="108" t="e">
        <f t="shared" ca="1" si="279"/>
        <v>#REF!</v>
      </c>
      <c r="AV135" s="108" t="e">
        <f t="shared" ca="1" si="279"/>
        <v>#REF!</v>
      </c>
      <c r="AW135" s="108" t="e">
        <f t="shared" ca="1" si="279"/>
        <v>#REF!</v>
      </c>
      <c r="AX135" s="108" t="e">
        <f t="shared" ca="1" si="279"/>
        <v>#REF!</v>
      </c>
      <c r="AY135" s="108" t="e">
        <f t="shared" ca="1" si="279"/>
        <v>#REF!</v>
      </c>
      <c r="AZ135" s="108" t="e">
        <f t="shared" ca="1" si="279"/>
        <v>#REF!</v>
      </c>
      <c r="BA135" s="108" t="e">
        <f t="shared" ca="1" si="279"/>
        <v>#REF!</v>
      </c>
      <c r="BB135" s="108" t="e">
        <f t="shared" ca="1" si="279"/>
        <v>#REF!</v>
      </c>
      <c r="BC135" s="108" t="e">
        <f t="shared" ca="1" si="278"/>
        <v>#REF!</v>
      </c>
      <c r="BD135" s="108" t="e">
        <f t="shared" ca="1" si="278"/>
        <v>#REF!</v>
      </c>
      <c r="BE135" s="108" t="e">
        <f t="shared" ca="1" si="278"/>
        <v>#REF!</v>
      </c>
      <c r="BF135" s="108" t="e">
        <f t="shared" ca="1" si="278"/>
        <v>#REF!</v>
      </c>
      <c r="BG135" s="108" t="e">
        <f t="shared" ca="1" si="278"/>
        <v>#REF!</v>
      </c>
      <c r="BH135" s="108" t="e">
        <f t="shared" ca="1" si="278"/>
        <v>#REF!</v>
      </c>
      <c r="BI135" s="108" t="e">
        <f t="shared" ca="1" si="278"/>
        <v>#REF!</v>
      </c>
      <c r="BL135" s="97" t="str">
        <f t="shared" ref="BL135:BL198" ca="1" si="285">IFERROR(BL$366/H135*$EY135,"-")</f>
        <v>-</v>
      </c>
      <c r="BM135" s="97" t="str">
        <f t="shared" ref="BM135:BM198" ca="1" si="286">IFERROR(BM$366/I135*$EY135,"-")</f>
        <v>-</v>
      </c>
      <c r="BN135" s="97" t="str">
        <f t="shared" ref="BN135:BN198" ca="1" si="287">IFERROR(BN$366/J135*$EY135,"-")</f>
        <v>-</v>
      </c>
      <c r="BO135" s="97" t="str">
        <f t="shared" ref="BO135:BO198" ca="1" si="288">IFERROR(BO$366/K135*$EY135,"-")</f>
        <v>-</v>
      </c>
      <c r="BP135" s="99" t="str">
        <f t="shared" ref="BP135:BP198" ca="1" si="289">IFERROR(IF(IFERROR(IF(L135=0,1,BP$366/L135),"-")*EY135=0," - ",IFERROR(IF(L135=0,1,BP$366/L135),"-"))," - ")</f>
        <v xml:space="preserve"> - </v>
      </c>
      <c r="BQ135" s="99" t="str">
        <f t="shared" ref="BQ135:BQ198" ca="1" si="290">IFERROR(IF(IF(M135=0,1,BQ$366/M135)*EY135=0," - ",IF(M135=0,1,BQ$366/M135))," - ")</f>
        <v xml:space="preserve"> - </v>
      </c>
      <c r="BR135" s="97" t="str">
        <f t="shared" ref="BR135:BR198" ca="1" si="291">IFERROR(N135/BR$366*(1+$BR$1)*$EY135,"-")</f>
        <v>-</v>
      </c>
      <c r="BS135" s="97" t="str">
        <f t="shared" ref="BS135:BS198" ca="1" si="292">IFERROR(O135/BS$366*(1+$BR$1)*$EY135,"-")</f>
        <v>-</v>
      </c>
      <c r="BT135" s="97" t="str">
        <f t="shared" ref="BT135:BT198" ca="1" si="293">IFERROR(BT$366/P135*$EY135,"-")</f>
        <v>-</v>
      </c>
      <c r="BU135" s="97" t="str">
        <f t="shared" ref="BU135:BU198" ca="1" si="294">IFERROR(BU$366/Q135*$EY135,"-")</f>
        <v>-</v>
      </c>
      <c r="BV135" s="97" t="str">
        <f t="shared" ref="BV135:BV198" ca="1" si="295">IFERROR(BV$366/R135*$EY135,"-")</f>
        <v>-</v>
      </c>
      <c r="BW135" s="97" t="str">
        <f t="shared" ref="BW135:BW198" ca="1" si="296">IFERROR(BW$366/S135*$EY135,"-")</f>
        <v>-</v>
      </c>
      <c r="BX135" s="99" t="str">
        <f t="shared" ref="BX135:BX198" ca="1" si="297">IFERROR(IF((IF(T135=0,1,BX$366/T135)*EY135)=0," - ",IF(T135=0,1,BX$366/T135))," - ")</f>
        <v xml:space="preserve"> - </v>
      </c>
      <c r="BY135" s="99" t="str">
        <f t="shared" ref="BY135:BY198" ca="1" si="298">IFERROR(IF(EY135=0," - ",(IF(U135=0,1,BY$366/U135)))," - ")</f>
        <v xml:space="preserve"> - </v>
      </c>
      <c r="BZ135" s="97" t="str">
        <f t="shared" ref="BZ135:BZ198" ca="1" si="299">IFERROR(BZ$366/V135*$EY135,"-")</f>
        <v>-</v>
      </c>
      <c r="CA135" s="97" t="str">
        <f t="shared" ref="CA135:CA198" ca="1" si="300">IFERROR(CA$366/W135*$EY135,"-")</f>
        <v>-</v>
      </c>
      <c r="CB135" s="99" t="str">
        <f t="shared" ref="CB135:CB198" ca="1" si="301">IFERROR(IF(EY135=0," - ",IF(X135=0,1,CB$366/X135))," - ")</f>
        <v xml:space="preserve"> - </v>
      </c>
      <c r="CC135" s="99" t="str">
        <f t="shared" ref="CC135:CC198" ca="1" si="302">IFERROR(IF(EY135=0," - ",IF(Y135=0,1,CC$366/Y135))," - ")</f>
        <v xml:space="preserve"> - </v>
      </c>
      <c r="CD135" s="99" t="str">
        <f t="shared" ref="CD135:CD198" ca="1" si="303">IFERROR(IF(EY135=0," - ",IF(Z135=0,1,CD$366/Z135))," - ")</f>
        <v xml:space="preserve"> - </v>
      </c>
      <c r="CE135" s="99" t="str">
        <f t="shared" ref="CE135:CE198" ca="1" si="304">IFERROR(IF(EY135=0," - ",IF(AA135=0,1,CE$366/AA135))," - ")</f>
        <v xml:space="preserve"> - </v>
      </c>
      <c r="CF135" s="99" t="str">
        <f t="shared" ref="CF135:CF198" ca="1" si="305">IFERROR(IF(EY135=0," - ",IF(AB135=0,1,CF$366/AB135))," - ")</f>
        <v xml:space="preserve"> - </v>
      </c>
      <c r="CG135" s="99" t="str">
        <f t="shared" ref="CG135:CG198" ca="1" si="306">IFERROR(IF(EY135=0," - ",IF(AC135=0,1,CG$366/AC135))," - ")</f>
        <v xml:space="preserve"> - </v>
      </c>
      <c r="CH135" s="97" t="str">
        <f t="shared" ref="CH135:CH198" ca="1" si="307">IFERROR(AD135/CH$366*(1+$BR$1)*$EY135,"-")</f>
        <v>-</v>
      </c>
      <c r="CI135" s="97" t="str">
        <f t="shared" ref="CI135:CI198" ca="1" si="308">IFERROR(AE135/CI$366*(1+$BR$1)*$EY135,"-")</f>
        <v>-</v>
      </c>
      <c r="CJ135" s="97" t="str">
        <f t="shared" ref="CJ135:CJ198" ca="1" si="309">IFERROR(AF135/CJ$366*$EY135,"-")</f>
        <v>-</v>
      </c>
      <c r="CK135" s="97" t="str">
        <f t="shared" ref="CK135:CK198" ca="1" si="310">IFERROR(AG135/CK$366*$EY135,"-")</f>
        <v>-</v>
      </c>
      <c r="CL135" s="97" t="str">
        <f t="shared" ref="CL135:CL198" ca="1" si="311">IFERROR(AH135/CL$366*$EY135,"-")</f>
        <v>-</v>
      </c>
      <c r="CM135" s="97" t="str">
        <f t="shared" ref="CM135:CM198" ca="1" si="312">IFERROR(AI135/CM$366*$EY135,"-")</f>
        <v>-</v>
      </c>
      <c r="CN135" s="97" t="str">
        <f t="shared" ref="CN135:CN198" ca="1" si="313">IFERROR(AJ135/CN$366*$EY135,"-")</f>
        <v>-</v>
      </c>
      <c r="CO135" s="97" t="str">
        <f t="shared" ref="CO135:CO198" ca="1" si="314">IFERROR(AK135/CO$366*$EY135,"-")</f>
        <v>-</v>
      </c>
      <c r="CP135" s="97" t="str">
        <f t="shared" ref="CP135:CP198" ca="1" si="315">IFERROR(AL135/CP$366*$EY135,"-")</f>
        <v>-</v>
      </c>
      <c r="CQ135" s="97" t="str">
        <f t="shared" ref="CQ135:CQ198" ca="1" si="316">IFERROR(AM135/CQ$366*(1+$BR$1)*$EY135,"-")</f>
        <v>-</v>
      </c>
      <c r="CR135" s="97" t="str">
        <f t="shared" ref="CR135:CR198" ca="1" si="317">IFERROR(AN135/CR$366*(1+$BR$1)*$EY135,"-")</f>
        <v>-</v>
      </c>
      <c r="CS135" s="97" t="str">
        <f t="shared" ref="CS135:CS198" ca="1" si="318">IFERROR(AO135/CS$366*(1+$BR$1)*$EY135,"-")</f>
        <v>-</v>
      </c>
      <c r="CT135" s="97" t="str">
        <f t="shared" ref="CT135:CT198" ca="1" si="319">IFERROR(AP135/CT$366*$EY135,"-")</f>
        <v>-</v>
      </c>
      <c r="CU135" s="97" t="str">
        <f t="shared" ref="CU135:CU198" ca="1" si="320">IFERROR(AQ135/CU$366*$EY135,"-")</f>
        <v>-</v>
      </c>
      <c r="CV135" s="97" t="str">
        <f t="shared" ref="CV135:CV198" ca="1" si="321">IFERROR(AR135/CV$366*$EY135,"-")</f>
        <v>-</v>
      </c>
      <c r="CW135" s="97" t="str">
        <f t="shared" ref="CW135:CW198" ca="1" si="322">IFERROR(AS135/CW$366*$EY135,"-")</f>
        <v>-</v>
      </c>
      <c r="CX135" s="97" t="str">
        <f t="shared" ref="CX135:CX198" ca="1" si="323">IFERROR(AT135/CX$366*$EY135,"-")</f>
        <v>-</v>
      </c>
      <c r="CY135" s="97" t="str">
        <f t="shared" ref="CY135:CY198" ca="1" si="324">IFERROR(AU135/CY$366*$EY135,"-")</f>
        <v>-</v>
      </c>
      <c r="CZ135" s="97" t="str">
        <f t="shared" ref="CZ135:CZ198" ca="1" si="325">IFERROR(AV135/CZ$366*$EY135,"-")</f>
        <v>-</v>
      </c>
      <c r="DA135" s="97" t="str">
        <f t="shared" ref="DA135:DA198" ca="1" si="326">IFERROR(AW135/DA$366*$EY135,"-")</f>
        <v>-</v>
      </c>
      <c r="DB135" s="97" t="str">
        <f t="shared" ref="DB135:DB198" ca="1" si="327">IFERROR(AX135/DB$366*$EY135,"-")</f>
        <v>-</v>
      </c>
      <c r="DC135" s="97" t="str">
        <f t="shared" ref="DC135:DC198" ca="1" si="328">IFERROR(AY135/DC$366*$EY135,"-")</f>
        <v>-</v>
      </c>
      <c r="DD135" s="97" t="str">
        <f t="shared" ref="DD135:DD198" ca="1" si="329">IFERROR(AZ135/DD$366*$EY135,"-")</f>
        <v>-</v>
      </c>
      <c r="DE135" s="97" t="str">
        <f t="shared" ref="DE135:DE198" ca="1" si="330">IFERROR(BA135/DE$366*$EY135,"-")</f>
        <v>-</v>
      </c>
      <c r="DF135" s="97" t="str">
        <f t="shared" ref="DF135:DF198" ca="1" si="331">IFERROR(BB135/DF$366*$EY135,"-")</f>
        <v>-</v>
      </c>
      <c r="DG135" s="97" t="str">
        <f t="shared" ref="DG135:DG198" ca="1" si="332">IFERROR(BC135/DG$366*$EY135,"-")</f>
        <v>-</v>
      </c>
      <c r="DH135" s="97" t="str">
        <f t="shared" ref="DH135:DH198" ca="1" si="333">IFERROR(BD135/DH$366*$EY135,"-")</f>
        <v>-</v>
      </c>
      <c r="DI135" s="97" t="str">
        <f t="shared" ref="DI135:DI198" ca="1" si="334">IFERROR(BE135/DI$366*$EY135,"-")</f>
        <v>-</v>
      </c>
      <c r="DJ135" s="97" t="str">
        <f t="shared" ref="DJ135:DJ198" ca="1" si="335">IFERROR(BF135/DJ$366*$EY135,"-")</f>
        <v>-</v>
      </c>
      <c r="DK135" s="97" t="str">
        <f t="shared" ref="DK135:DK198" ca="1" si="336">IFERROR(BG135/DK$366*$EY135,"-")</f>
        <v>-</v>
      </c>
      <c r="DL135" s="97" t="str">
        <f t="shared" ref="DL135:DL198" ca="1" si="337">IFERROR(DL$366/BH135*$EY135,"-")</f>
        <v>-</v>
      </c>
      <c r="DM135" s="97" t="str">
        <f t="shared" ref="DM135:DM198" ca="1" si="338">IFERROR(DM$366/BI135*$EY135,"-")</f>
        <v>-</v>
      </c>
      <c r="DN135" s="97">
        <v>45</v>
      </c>
      <c r="DT135" s="97" t="str">
        <f t="shared" ref="DT135:DT198" ca="1" si="339">IF(INDEX(BL135:DM135,1,$DT$3)&lt;0,0,INDEX(BL135:DM135,1,$DT$3))</f>
        <v>-</v>
      </c>
      <c r="DU135" s="97" t="str">
        <f t="shared" ref="DU135:DU198" ca="1" si="340">IF(INDEX(BL135:DM135,1,$DU$3)&lt;0,0,INDEX(BL135:DM135,1,$DU$3))</f>
        <v>-</v>
      </c>
      <c r="DV135" s="97" t="str">
        <f t="shared" ref="DV135:DV198" ca="1" si="341">IF(INDEX(BL135:DM135,1,$DV$3)&lt;0,0,INDEX(BL135:DM135,1,$DV$3))</f>
        <v>-</v>
      </c>
      <c r="DW135" s="97" t="str">
        <f t="shared" ref="DW135:DW198" ca="1" si="342">IF(INDEX(BL135:DM135,1,$DW$3)&lt;0,0,INDEX(BL135:DM135,1,$DW$3))</f>
        <v>-</v>
      </c>
      <c r="DX135" s="97" t="str">
        <f t="shared" ref="DX135:DX198" ca="1" si="343">IF(INDEX(BL135:DM135,1,$DX$3)&lt;0,0,INDEX(BL135:DM135,1,$DX$3))</f>
        <v>-</v>
      </c>
      <c r="DY135" s="97" t="e">
        <f t="shared" ca="1" si="280"/>
        <v>#REF!</v>
      </c>
      <c r="DZ135" s="97" t="str">
        <f t="shared" si="281"/>
        <v>Medium Retrofit</v>
      </c>
      <c r="EA135" s="97" t="e">
        <f t="shared" ref="EA135:EA198" ca="1" si="344">MID(E135,FIND("T",E135,1)+1,2)</f>
        <v>#REF!</v>
      </c>
      <c r="EB135" s="96">
        <v>40</v>
      </c>
      <c r="EC135" s="97">
        <f>Calculation!$W$377</f>
        <v>2</v>
      </c>
      <c r="ED135" s="97" t="str">
        <f t="shared" ref="ED135:ED198" ca="1" si="345">IFERROR(IF(DY135=$DY$4,1+$DY$3,1)*IF(DZ135=$DZ$4,1+$DZ$3,1)*DT135*$ED$4,"-")</f>
        <v>-</v>
      </c>
      <c r="EE135" s="97" t="str">
        <f t="shared" ref="EE135:EE198" ca="1" si="346">IFERROR(IF(DY135=$DY$4,1+$DY$3,1)*IF(DZ135=$DZ$4,1+$DZ$3,1)*DU135*$EE$4,"-")</f>
        <v>-</v>
      </c>
      <c r="EF135" s="97" t="str">
        <f t="shared" ref="EF135:EF198" ca="1" si="347">IFERROR(IF(DY135=$DY$4,1+$DY$3,1)*IF(DZ135=$DZ$4,1+$DZ$3,1)*DV135*$EF$4,"-")</f>
        <v>-</v>
      </c>
      <c r="EG135" s="97" t="str">
        <f t="shared" ref="EG135:EG198" ca="1" si="348">IFERROR(IF(DY135=$DY$4,1+$DY$3,1)*IF(DZ135=$DZ$4,1+$DZ$3,1)*DW135*$EG$4,"-")</f>
        <v>-</v>
      </c>
      <c r="EH135" s="97" t="str">
        <f t="shared" ref="EH135:EH198" ca="1" si="349">IFERROR(IF(DY135=$DY$4,1+$DY$3,1)*IF(DZ135=$DZ$4,1+$DZ$3,1)*DX135*$EH$4,"-")</f>
        <v>-</v>
      </c>
      <c r="EI135" s="97">
        <f t="shared" ref="EI135:EI198" ca="1" si="350">IF(FZ135="No",IFERROR(SUM(ED135:EH135),"-")+IF(ED135="-",0,EN135),0)</f>
        <v>0</v>
      </c>
      <c r="EJ135" s="97">
        <f t="shared" ca="1" si="264"/>
        <v>0</v>
      </c>
      <c r="EK135" s="97" t="str">
        <f t="shared" ref="EK135:EK198" ca="1" si="351">CONCATENATE(EI135,EJ135)</f>
        <v>00</v>
      </c>
      <c r="EL135" s="97" t="e">
        <f t="shared" ref="EL135:EL198" ca="1" si="352">CONCATENATE(EA135,"-",EB135,"-",EC135)</f>
        <v>#REF!</v>
      </c>
      <c r="EN135" s="97">
        <v>1.2999999999999999E-5</v>
      </c>
      <c r="EP135" s="97">
        <v>130</v>
      </c>
      <c r="EQ135" s="97">
        <f t="array" aca="1" ref="EQ135" ca="1">MAX(IF($EI$6:$EI$365&lt;EQ134,$EI$6:$EI$365,""))</f>
        <v>0</v>
      </c>
      <c r="ER135" s="97">
        <f t="shared" ref="ER135:ER198" ca="1" si="353">VLOOKUP(EQ135,$EI$6:$EJ$365,2,0)</f>
        <v>0</v>
      </c>
      <c r="ES135" s="97" t="e">
        <f t="shared" ca="1" si="258"/>
        <v>#REF!</v>
      </c>
      <c r="ET135" s="97">
        <f t="shared" ref="ET135:ET198" ca="1" si="354">IF(ER135=0,0,INDEX($EB$6:$EB$365,EV135,1))</f>
        <v>0</v>
      </c>
      <c r="EU135" s="97">
        <f t="shared" ref="EU135:EU198" ca="1" si="355">IF(ER135=0,0,INDEX($EC$6:$EC$365,EV135,1))</f>
        <v>0</v>
      </c>
      <c r="EV135" s="97">
        <f t="shared" ca="1" si="282"/>
        <v>1</v>
      </c>
      <c r="EY135" s="97" t="e">
        <f ca="1">INDEX('MCA-INPUT'!$C$28:$F$42,MATCH(MCA!E135,'MCA-INPUT'!$B$28:$B$42,0),MATCH(MCA!B135,'MCA-INPUT'!$C$27:$F$27,0))</f>
        <v>#REF!</v>
      </c>
      <c r="FU135" s="109" t="e">
        <f t="shared" ca="1" si="283"/>
        <v>#REF!</v>
      </c>
      <c r="FV135" s="109" t="e">
        <f t="shared" ca="1" si="284"/>
        <v>#REF!</v>
      </c>
      <c r="FW135" s="110" t="e">
        <f t="shared" ca="1" si="268"/>
        <v>#REF!</v>
      </c>
      <c r="FX135" s="110"/>
      <c r="FY135" s="97" t="e">
        <f t="shared" ref="FY135:FY198" ca="1" si="356">CONCATENATE(E135," - ",C135," - ",B135)</f>
        <v>#REF!</v>
      </c>
      <c r="FZ135" s="97" t="str">
        <f ca="1">IF(ISERROR(VLOOKUP(FY135,'MCA-INPUT'!$B$45:$F$54,1,FALSE)),"No","Yes")</f>
        <v>No</v>
      </c>
      <c r="GA135" s="109" t="e">
        <f ca="1"/>
        <v>#REF!</v>
      </c>
    </row>
    <row r="136" spans="1:183" x14ac:dyDescent="0.25">
      <c r="A136" s="96">
        <v>131</v>
      </c>
      <c r="B136" s="96" t="s">
        <v>2</v>
      </c>
      <c r="C136" s="106" t="e">
        <f t="shared" ca="1" si="270"/>
        <v>#REF!</v>
      </c>
      <c r="D136" s="107" t="e">
        <f t="shared" ca="1" si="270"/>
        <v>#REF!</v>
      </c>
      <c r="E136" s="96" t="e">
        <f t="shared" ca="1" si="270"/>
        <v>#REF!</v>
      </c>
      <c r="F136" s="96" t="s">
        <v>4</v>
      </c>
      <c r="G136" s="96" t="e">
        <f t="shared" ca="1" si="271"/>
        <v>#REF!</v>
      </c>
      <c r="H136" s="108" t="e">
        <f t="shared" ca="1" si="277"/>
        <v>#REF!</v>
      </c>
      <c r="I136" s="108" t="e">
        <f t="shared" ca="1" si="277"/>
        <v>#REF!</v>
      </c>
      <c r="J136" s="108" t="e">
        <f t="shared" ca="1" si="277"/>
        <v>#REF!</v>
      </c>
      <c r="K136" s="108" t="e">
        <f t="shared" ca="1" si="277"/>
        <v>#REF!</v>
      </c>
      <c r="L136" s="108" t="e">
        <f t="shared" ca="1" si="277"/>
        <v>#REF!</v>
      </c>
      <c r="M136" s="108" t="e">
        <f t="shared" ca="1" si="277"/>
        <v>#REF!</v>
      </c>
      <c r="N136" s="108" t="e">
        <f t="shared" ca="1" si="277"/>
        <v>#REF!</v>
      </c>
      <c r="O136" s="108" t="e">
        <f t="shared" ca="1" si="277"/>
        <v>#REF!</v>
      </c>
      <c r="P136" s="108" t="e">
        <f t="shared" ca="1" si="277"/>
        <v>#REF!</v>
      </c>
      <c r="Q136" s="108" t="e">
        <f t="shared" ca="1" si="277"/>
        <v>#REF!</v>
      </c>
      <c r="R136" s="108" t="e">
        <f t="shared" ca="1" si="277"/>
        <v>#REF!</v>
      </c>
      <c r="S136" s="108" t="e">
        <f t="shared" ca="1" si="277"/>
        <v>#REF!</v>
      </c>
      <c r="T136" s="108" t="e">
        <f t="shared" ca="1" si="277"/>
        <v>#REF!</v>
      </c>
      <c r="U136" s="108" t="e">
        <f t="shared" ca="1" si="277"/>
        <v>#REF!</v>
      </c>
      <c r="V136" s="108" t="e">
        <f t="shared" ca="1" si="277"/>
        <v>#REF!</v>
      </c>
      <c r="W136" s="108" t="e">
        <f t="shared" ca="1" si="277"/>
        <v>#REF!</v>
      </c>
      <c r="X136" s="108" t="e">
        <f t="shared" ca="1" si="276"/>
        <v>#REF!</v>
      </c>
      <c r="Y136" s="108" t="e">
        <f t="shared" ca="1" si="276"/>
        <v>#REF!</v>
      </c>
      <c r="Z136" s="108" t="e">
        <f t="shared" ca="1" si="276"/>
        <v>#REF!</v>
      </c>
      <c r="AA136" s="108" t="e">
        <f t="shared" ca="1" si="276"/>
        <v>#REF!</v>
      </c>
      <c r="AB136" s="108" t="e">
        <f t="shared" ca="1" si="276"/>
        <v>#REF!</v>
      </c>
      <c r="AC136" s="108" t="e">
        <f t="shared" ca="1" si="276"/>
        <v>#REF!</v>
      </c>
      <c r="AD136" s="108" t="e">
        <f t="shared" ca="1" si="276"/>
        <v>#REF!</v>
      </c>
      <c r="AE136" s="108" t="e">
        <f t="shared" ca="1" si="276"/>
        <v>#REF!</v>
      </c>
      <c r="AF136" s="108" t="e">
        <f t="shared" ca="1" si="276"/>
        <v>#REF!</v>
      </c>
      <c r="AG136" s="108" t="e">
        <f t="shared" ca="1" si="276"/>
        <v>#REF!</v>
      </c>
      <c r="AH136" s="108" t="e">
        <f t="shared" ca="1" si="276"/>
        <v>#REF!</v>
      </c>
      <c r="AI136" s="108" t="e">
        <f t="shared" ca="1" si="276"/>
        <v>#REF!</v>
      </c>
      <c r="AJ136" s="108" t="e">
        <f t="shared" ca="1" si="276"/>
        <v>#REF!</v>
      </c>
      <c r="AK136" s="108" t="e">
        <f t="shared" ca="1" si="276"/>
        <v>#REF!</v>
      </c>
      <c r="AL136" s="108" t="e">
        <f t="shared" ca="1" si="276"/>
        <v>#REF!</v>
      </c>
      <c r="AM136" s="108" t="e">
        <f t="shared" ca="1" si="279"/>
        <v>#REF!</v>
      </c>
      <c r="AN136" s="108" t="e">
        <f t="shared" ca="1" si="279"/>
        <v>#REF!</v>
      </c>
      <c r="AO136" s="108" t="e">
        <f t="shared" ca="1" si="279"/>
        <v>#REF!</v>
      </c>
      <c r="AP136" s="108" t="e">
        <f t="shared" ca="1" si="279"/>
        <v>#REF!</v>
      </c>
      <c r="AQ136" s="108" t="e">
        <f t="shared" ca="1" si="279"/>
        <v>#REF!</v>
      </c>
      <c r="AR136" s="108" t="e">
        <f t="shared" ca="1" si="279"/>
        <v>#REF!</v>
      </c>
      <c r="AS136" s="108" t="e">
        <f t="shared" ca="1" si="279"/>
        <v>#REF!</v>
      </c>
      <c r="AT136" s="108" t="e">
        <f t="shared" ca="1" si="279"/>
        <v>#REF!</v>
      </c>
      <c r="AU136" s="108" t="e">
        <f t="shared" ca="1" si="279"/>
        <v>#REF!</v>
      </c>
      <c r="AV136" s="108" t="e">
        <f t="shared" ca="1" si="279"/>
        <v>#REF!</v>
      </c>
      <c r="AW136" s="108" t="e">
        <f t="shared" ca="1" si="279"/>
        <v>#REF!</v>
      </c>
      <c r="AX136" s="108" t="e">
        <f t="shared" ca="1" si="279"/>
        <v>#REF!</v>
      </c>
      <c r="AY136" s="108" t="e">
        <f t="shared" ca="1" si="279"/>
        <v>#REF!</v>
      </c>
      <c r="AZ136" s="108" t="e">
        <f t="shared" ca="1" si="279"/>
        <v>#REF!</v>
      </c>
      <c r="BA136" s="108" t="e">
        <f t="shared" ca="1" si="279"/>
        <v>#REF!</v>
      </c>
      <c r="BB136" s="108" t="e">
        <f t="shared" ca="1" si="279"/>
        <v>#REF!</v>
      </c>
      <c r="BC136" s="108" t="e">
        <f t="shared" ca="1" si="278"/>
        <v>#REF!</v>
      </c>
      <c r="BD136" s="108" t="e">
        <f t="shared" ca="1" si="278"/>
        <v>#REF!</v>
      </c>
      <c r="BE136" s="108" t="e">
        <f t="shared" ca="1" si="278"/>
        <v>#REF!</v>
      </c>
      <c r="BF136" s="108" t="e">
        <f t="shared" ca="1" si="278"/>
        <v>#REF!</v>
      </c>
      <c r="BG136" s="108" t="e">
        <f t="shared" ca="1" si="278"/>
        <v>#REF!</v>
      </c>
      <c r="BH136" s="108" t="e">
        <f t="shared" ca="1" si="278"/>
        <v>#REF!</v>
      </c>
      <c r="BI136" s="108" t="e">
        <f t="shared" ca="1" si="278"/>
        <v>#REF!</v>
      </c>
      <c r="BL136" s="97" t="str">
        <f t="shared" ca="1" si="285"/>
        <v>-</v>
      </c>
      <c r="BM136" s="97" t="str">
        <f t="shared" ca="1" si="286"/>
        <v>-</v>
      </c>
      <c r="BN136" s="97" t="str">
        <f t="shared" ca="1" si="287"/>
        <v>-</v>
      </c>
      <c r="BO136" s="97" t="str">
        <f t="shared" ca="1" si="288"/>
        <v>-</v>
      </c>
      <c r="BP136" s="99" t="str">
        <f t="shared" ca="1" si="289"/>
        <v xml:space="preserve"> - </v>
      </c>
      <c r="BQ136" s="99" t="str">
        <f t="shared" ca="1" si="290"/>
        <v xml:space="preserve"> - </v>
      </c>
      <c r="BR136" s="97" t="str">
        <f t="shared" ca="1" si="291"/>
        <v>-</v>
      </c>
      <c r="BS136" s="97" t="str">
        <f t="shared" ca="1" si="292"/>
        <v>-</v>
      </c>
      <c r="BT136" s="97" t="str">
        <f t="shared" ca="1" si="293"/>
        <v>-</v>
      </c>
      <c r="BU136" s="97" t="str">
        <f t="shared" ca="1" si="294"/>
        <v>-</v>
      </c>
      <c r="BV136" s="97" t="str">
        <f t="shared" ca="1" si="295"/>
        <v>-</v>
      </c>
      <c r="BW136" s="97" t="str">
        <f t="shared" ca="1" si="296"/>
        <v>-</v>
      </c>
      <c r="BX136" s="99" t="str">
        <f t="shared" ca="1" si="297"/>
        <v xml:space="preserve"> - </v>
      </c>
      <c r="BY136" s="99" t="str">
        <f t="shared" ca="1" si="298"/>
        <v xml:space="preserve"> - </v>
      </c>
      <c r="BZ136" s="97" t="str">
        <f t="shared" ca="1" si="299"/>
        <v>-</v>
      </c>
      <c r="CA136" s="97" t="str">
        <f t="shared" ca="1" si="300"/>
        <v>-</v>
      </c>
      <c r="CB136" s="99" t="str">
        <f t="shared" ca="1" si="301"/>
        <v xml:space="preserve"> - </v>
      </c>
      <c r="CC136" s="99" t="str">
        <f t="shared" ca="1" si="302"/>
        <v xml:space="preserve"> - </v>
      </c>
      <c r="CD136" s="99" t="str">
        <f t="shared" ca="1" si="303"/>
        <v xml:space="preserve"> - </v>
      </c>
      <c r="CE136" s="99" t="str">
        <f t="shared" ca="1" si="304"/>
        <v xml:space="preserve"> - </v>
      </c>
      <c r="CF136" s="99" t="str">
        <f t="shared" ca="1" si="305"/>
        <v xml:space="preserve"> - </v>
      </c>
      <c r="CG136" s="99" t="str">
        <f t="shared" ca="1" si="306"/>
        <v xml:space="preserve"> - </v>
      </c>
      <c r="CH136" s="97" t="str">
        <f t="shared" ca="1" si="307"/>
        <v>-</v>
      </c>
      <c r="CI136" s="97" t="str">
        <f t="shared" ca="1" si="308"/>
        <v>-</v>
      </c>
      <c r="CJ136" s="97" t="str">
        <f t="shared" ca="1" si="309"/>
        <v>-</v>
      </c>
      <c r="CK136" s="97" t="str">
        <f t="shared" ca="1" si="310"/>
        <v>-</v>
      </c>
      <c r="CL136" s="97" t="str">
        <f t="shared" ca="1" si="311"/>
        <v>-</v>
      </c>
      <c r="CM136" s="97" t="str">
        <f t="shared" ca="1" si="312"/>
        <v>-</v>
      </c>
      <c r="CN136" s="97" t="str">
        <f t="shared" ca="1" si="313"/>
        <v>-</v>
      </c>
      <c r="CO136" s="97" t="str">
        <f t="shared" ca="1" si="314"/>
        <v>-</v>
      </c>
      <c r="CP136" s="97" t="str">
        <f t="shared" ca="1" si="315"/>
        <v>-</v>
      </c>
      <c r="CQ136" s="97" t="str">
        <f t="shared" ca="1" si="316"/>
        <v>-</v>
      </c>
      <c r="CR136" s="97" t="str">
        <f t="shared" ca="1" si="317"/>
        <v>-</v>
      </c>
      <c r="CS136" s="97" t="str">
        <f t="shared" ca="1" si="318"/>
        <v>-</v>
      </c>
      <c r="CT136" s="97" t="str">
        <f t="shared" ca="1" si="319"/>
        <v>-</v>
      </c>
      <c r="CU136" s="97" t="str">
        <f t="shared" ca="1" si="320"/>
        <v>-</v>
      </c>
      <c r="CV136" s="97" t="str">
        <f t="shared" ca="1" si="321"/>
        <v>-</v>
      </c>
      <c r="CW136" s="97" t="str">
        <f t="shared" ca="1" si="322"/>
        <v>-</v>
      </c>
      <c r="CX136" s="97" t="str">
        <f t="shared" ca="1" si="323"/>
        <v>-</v>
      </c>
      <c r="CY136" s="97" t="str">
        <f t="shared" ca="1" si="324"/>
        <v>-</v>
      </c>
      <c r="CZ136" s="97" t="str">
        <f t="shared" ca="1" si="325"/>
        <v>-</v>
      </c>
      <c r="DA136" s="97" t="str">
        <f t="shared" ca="1" si="326"/>
        <v>-</v>
      </c>
      <c r="DB136" s="97" t="str">
        <f t="shared" ca="1" si="327"/>
        <v>-</v>
      </c>
      <c r="DC136" s="97" t="str">
        <f t="shared" ca="1" si="328"/>
        <v>-</v>
      </c>
      <c r="DD136" s="97" t="str">
        <f t="shared" ca="1" si="329"/>
        <v>-</v>
      </c>
      <c r="DE136" s="97" t="str">
        <f t="shared" ca="1" si="330"/>
        <v>-</v>
      </c>
      <c r="DF136" s="97" t="str">
        <f t="shared" ca="1" si="331"/>
        <v>-</v>
      </c>
      <c r="DG136" s="97" t="str">
        <f t="shared" ca="1" si="332"/>
        <v>-</v>
      </c>
      <c r="DH136" s="97" t="str">
        <f t="shared" ca="1" si="333"/>
        <v>-</v>
      </c>
      <c r="DI136" s="97" t="str">
        <f t="shared" ca="1" si="334"/>
        <v>-</v>
      </c>
      <c r="DJ136" s="97" t="str">
        <f t="shared" ca="1" si="335"/>
        <v>-</v>
      </c>
      <c r="DK136" s="97" t="str">
        <f t="shared" ca="1" si="336"/>
        <v>-</v>
      </c>
      <c r="DL136" s="97" t="str">
        <f t="shared" ca="1" si="337"/>
        <v>-</v>
      </c>
      <c r="DM136" s="97" t="str">
        <f t="shared" ca="1" si="338"/>
        <v>-</v>
      </c>
      <c r="DN136" s="97">
        <v>46</v>
      </c>
      <c r="DT136" s="97" t="str">
        <f t="shared" ca="1" si="339"/>
        <v>-</v>
      </c>
      <c r="DU136" s="97" t="str">
        <f t="shared" ca="1" si="340"/>
        <v>-</v>
      </c>
      <c r="DV136" s="97" t="str">
        <f t="shared" ca="1" si="341"/>
        <v>-</v>
      </c>
      <c r="DW136" s="97" t="str">
        <f t="shared" ca="1" si="342"/>
        <v>-</v>
      </c>
      <c r="DX136" s="97" t="str">
        <f t="shared" ca="1" si="343"/>
        <v>-</v>
      </c>
      <c r="DY136" s="97" t="e">
        <f t="shared" ca="1" si="280"/>
        <v>#REF!</v>
      </c>
      <c r="DZ136" s="97" t="str">
        <f t="shared" si="281"/>
        <v>Medium Retrofit</v>
      </c>
      <c r="EA136" s="97" t="e">
        <f t="shared" ca="1" si="344"/>
        <v>#REF!</v>
      </c>
      <c r="EB136" s="96">
        <v>41</v>
      </c>
      <c r="EC136" s="97">
        <f>Calculation!$W$377</f>
        <v>2</v>
      </c>
      <c r="ED136" s="97" t="str">
        <f t="shared" ca="1" si="345"/>
        <v>-</v>
      </c>
      <c r="EE136" s="97" t="str">
        <f t="shared" ca="1" si="346"/>
        <v>-</v>
      </c>
      <c r="EF136" s="97" t="str">
        <f t="shared" ca="1" si="347"/>
        <v>-</v>
      </c>
      <c r="EG136" s="97" t="str">
        <f t="shared" ca="1" si="348"/>
        <v>-</v>
      </c>
      <c r="EH136" s="97" t="str">
        <f t="shared" ca="1" si="349"/>
        <v>-</v>
      </c>
      <c r="EI136" s="97">
        <f t="shared" ca="1" si="350"/>
        <v>0</v>
      </c>
      <c r="EJ136" s="97">
        <f t="shared" ca="1" si="264"/>
        <v>0</v>
      </c>
      <c r="EK136" s="97" t="str">
        <f t="shared" ca="1" si="351"/>
        <v>00</v>
      </c>
      <c r="EL136" s="97" t="e">
        <f t="shared" ca="1" si="352"/>
        <v>#REF!</v>
      </c>
      <c r="EN136" s="97">
        <v>1.31E-5</v>
      </c>
      <c r="EP136" s="97">
        <v>131</v>
      </c>
      <c r="EQ136" s="97">
        <f t="array" aca="1" ref="EQ136" ca="1">MAX(IF($EI$6:$EI$365&lt;EQ135,$EI$6:$EI$365,""))</f>
        <v>0</v>
      </c>
      <c r="ER136" s="97">
        <f t="shared" ca="1" si="353"/>
        <v>0</v>
      </c>
      <c r="ES136" s="97" t="e">
        <f t="shared" ref="ES136:ES199" ca="1" si="357">INDEX($EA$6:$EA$365,EV136,1)</f>
        <v>#REF!</v>
      </c>
      <c r="ET136" s="97">
        <f t="shared" ca="1" si="354"/>
        <v>0</v>
      </c>
      <c r="EU136" s="97">
        <f t="shared" ca="1" si="355"/>
        <v>0</v>
      </c>
      <c r="EV136" s="97">
        <f t="shared" ca="1" si="282"/>
        <v>1</v>
      </c>
      <c r="EY136" s="97" t="e">
        <f ca="1">INDEX('MCA-INPUT'!$C$28:$F$42,MATCH(MCA!E136,'MCA-INPUT'!$B$28:$B$42,0),MATCH(MCA!B136,'MCA-INPUT'!$C$27:$F$27,0))</f>
        <v>#REF!</v>
      </c>
      <c r="FU136" s="109" t="e">
        <f t="shared" ca="1" si="283"/>
        <v>#REF!</v>
      </c>
      <c r="FV136" s="109" t="e">
        <f t="shared" ca="1" si="284"/>
        <v>#REF!</v>
      </c>
      <c r="FW136" s="110" t="e">
        <f t="shared" ca="1" si="268"/>
        <v>#REF!</v>
      </c>
      <c r="FX136" s="110"/>
      <c r="FY136" s="97" t="e">
        <f t="shared" ca="1" si="356"/>
        <v>#REF!</v>
      </c>
      <c r="FZ136" s="97" t="str">
        <f ca="1">IF(ISERROR(VLOOKUP(FY136,'MCA-INPUT'!$B$45:$F$54,1,FALSE)),"No","Yes")</f>
        <v>No</v>
      </c>
      <c r="GA136" s="109" t="e">
        <f ca="1"/>
        <v>#REF!</v>
      </c>
    </row>
    <row r="137" spans="1:183" x14ac:dyDescent="0.25">
      <c r="A137" s="96">
        <v>132</v>
      </c>
      <c r="B137" s="96" t="s">
        <v>2</v>
      </c>
      <c r="C137" s="106" t="e">
        <f t="shared" ca="1" si="270"/>
        <v>#REF!</v>
      </c>
      <c r="D137" s="107" t="e">
        <f t="shared" ca="1" si="270"/>
        <v>#REF!</v>
      </c>
      <c r="E137" s="96" t="e">
        <f t="shared" ca="1" si="270"/>
        <v>#REF!</v>
      </c>
      <c r="F137" s="96" t="s">
        <v>4</v>
      </c>
      <c r="G137" s="96" t="e">
        <f t="shared" ca="1" si="271"/>
        <v>#REF!</v>
      </c>
      <c r="H137" s="108" t="e">
        <f t="shared" ca="1" si="277"/>
        <v>#REF!</v>
      </c>
      <c r="I137" s="108" t="e">
        <f t="shared" ca="1" si="277"/>
        <v>#REF!</v>
      </c>
      <c r="J137" s="108" t="e">
        <f t="shared" ca="1" si="277"/>
        <v>#REF!</v>
      </c>
      <c r="K137" s="108" t="e">
        <f t="shared" ca="1" si="277"/>
        <v>#REF!</v>
      </c>
      <c r="L137" s="108" t="e">
        <f t="shared" ca="1" si="277"/>
        <v>#REF!</v>
      </c>
      <c r="M137" s="108" t="e">
        <f t="shared" ca="1" si="277"/>
        <v>#REF!</v>
      </c>
      <c r="N137" s="108" t="e">
        <f t="shared" ca="1" si="277"/>
        <v>#REF!</v>
      </c>
      <c r="O137" s="108" t="e">
        <f t="shared" ca="1" si="277"/>
        <v>#REF!</v>
      </c>
      <c r="P137" s="108" t="e">
        <f t="shared" ca="1" si="277"/>
        <v>#REF!</v>
      </c>
      <c r="Q137" s="108" t="e">
        <f t="shared" ca="1" si="277"/>
        <v>#REF!</v>
      </c>
      <c r="R137" s="108" t="e">
        <f t="shared" ca="1" si="277"/>
        <v>#REF!</v>
      </c>
      <c r="S137" s="108" t="e">
        <f t="shared" ca="1" si="277"/>
        <v>#REF!</v>
      </c>
      <c r="T137" s="108" t="e">
        <f t="shared" ca="1" si="277"/>
        <v>#REF!</v>
      </c>
      <c r="U137" s="108" t="e">
        <f t="shared" ca="1" si="277"/>
        <v>#REF!</v>
      </c>
      <c r="V137" s="108" t="e">
        <f t="shared" ca="1" si="277"/>
        <v>#REF!</v>
      </c>
      <c r="W137" s="108" t="e">
        <f t="shared" ca="1" si="277"/>
        <v>#REF!</v>
      </c>
      <c r="X137" s="108" t="e">
        <f t="shared" ca="1" si="276"/>
        <v>#REF!</v>
      </c>
      <c r="Y137" s="108" t="e">
        <f t="shared" ca="1" si="276"/>
        <v>#REF!</v>
      </c>
      <c r="Z137" s="108" t="e">
        <f t="shared" ca="1" si="276"/>
        <v>#REF!</v>
      </c>
      <c r="AA137" s="108" t="e">
        <f t="shared" ca="1" si="276"/>
        <v>#REF!</v>
      </c>
      <c r="AB137" s="108" t="e">
        <f t="shared" ca="1" si="276"/>
        <v>#REF!</v>
      </c>
      <c r="AC137" s="108" t="e">
        <f t="shared" ca="1" si="276"/>
        <v>#REF!</v>
      </c>
      <c r="AD137" s="108" t="e">
        <f t="shared" ca="1" si="276"/>
        <v>#REF!</v>
      </c>
      <c r="AE137" s="108" t="e">
        <f t="shared" ca="1" si="276"/>
        <v>#REF!</v>
      </c>
      <c r="AF137" s="108" t="e">
        <f t="shared" ca="1" si="276"/>
        <v>#REF!</v>
      </c>
      <c r="AG137" s="108" t="e">
        <f t="shared" ca="1" si="276"/>
        <v>#REF!</v>
      </c>
      <c r="AH137" s="108" t="e">
        <f t="shared" ca="1" si="276"/>
        <v>#REF!</v>
      </c>
      <c r="AI137" s="108" t="e">
        <f t="shared" ca="1" si="276"/>
        <v>#REF!</v>
      </c>
      <c r="AJ137" s="108" t="e">
        <f t="shared" ca="1" si="276"/>
        <v>#REF!</v>
      </c>
      <c r="AK137" s="108" t="e">
        <f t="shared" ca="1" si="276"/>
        <v>#REF!</v>
      </c>
      <c r="AL137" s="108" t="e">
        <f t="shared" ca="1" si="276"/>
        <v>#REF!</v>
      </c>
      <c r="AM137" s="108" t="e">
        <f t="shared" ca="1" si="279"/>
        <v>#REF!</v>
      </c>
      <c r="AN137" s="108" t="e">
        <f t="shared" ca="1" si="279"/>
        <v>#REF!</v>
      </c>
      <c r="AO137" s="108" t="e">
        <f t="shared" ca="1" si="279"/>
        <v>#REF!</v>
      </c>
      <c r="AP137" s="108" t="e">
        <f t="shared" ca="1" si="279"/>
        <v>#REF!</v>
      </c>
      <c r="AQ137" s="108" t="e">
        <f t="shared" ca="1" si="279"/>
        <v>#REF!</v>
      </c>
      <c r="AR137" s="108" t="e">
        <f t="shared" ca="1" si="279"/>
        <v>#REF!</v>
      </c>
      <c r="AS137" s="108" t="e">
        <f t="shared" ca="1" si="279"/>
        <v>#REF!</v>
      </c>
      <c r="AT137" s="108" t="e">
        <f t="shared" ca="1" si="279"/>
        <v>#REF!</v>
      </c>
      <c r="AU137" s="108" t="e">
        <f t="shared" ca="1" si="279"/>
        <v>#REF!</v>
      </c>
      <c r="AV137" s="108" t="e">
        <f t="shared" ca="1" si="279"/>
        <v>#REF!</v>
      </c>
      <c r="AW137" s="108" t="e">
        <f t="shared" ca="1" si="279"/>
        <v>#REF!</v>
      </c>
      <c r="AX137" s="108" t="e">
        <f t="shared" ca="1" si="279"/>
        <v>#REF!</v>
      </c>
      <c r="AY137" s="108" t="e">
        <f t="shared" ca="1" si="279"/>
        <v>#REF!</v>
      </c>
      <c r="AZ137" s="108" t="e">
        <f t="shared" ca="1" si="279"/>
        <v>#REF!</v>
      </c>
      <c r="BA137" s="108" t="e">
        <f t="shared" ca="1" si="279"/>
        <v>#REF!</v>
      </c>
      <c r="BB137" s="108" t="e">
        <f t="shared" ca="1" si="279"/>
        <v>#REF!</v>
      </c>
      <c r="BC137" s="108" t="e">
        <f t="shared" ca="1" si="278"/>
        <v>#REF!</v>
      </c>
      <c r="BD137" s="108" t="e">
        <f t="shared" ca="1" si="278"/>
        <v>#REF!</v>
      </c>
      <c r="BE137" s="108" t="e">
        <f t="shared" ca="1" si="278"/>
        <v>#REF!</v>
      </c>
      <c r="BF137" s="108" t="e">
        <f t="shared" ca="1" si="278"/>
        <v>#REF!</v>
      </c>
      <c r="BG137" s="108" t="e">
        <f t="shared" ca="1" si="278"/>
        <v>#REF!</v>
      </c>
      <c r="BH137" s="108" t="e">
        <f t="shared" ca="1" si="278"/>
        <v>#REF!</v>
      </c>
      <c r="BI137" s="108" t="e">
        <f t="shared" ca="1" si="278"/>
        <v>#REF!</v>
      </c>
      <c r="BL137" s="97" t="str">
        <f t="shared" ca="1" si="285"/>
        <v>-</v>
      </c>
      <c r="BM137" s="97" t="str">
        <f t="shared" ca="1" si="286"/>
        <v>-</v>
      </c>
      <c r="BN137" s="97" t="str">
        <f t="shared" ca="1" si="287"/>
        <v>-</v>
      </c>
      <c r="BO137" s="97" t="str">
        <f t="shared" ca="1" si="288"/>
        <v>-</v>
      </c>
      <c r="BP137" s="99" t="str">
        <f t="shared" ca="1" si="289"/>
        <v xml:space="preserve"> - </v>
      </c>
      <c r="BQ137" s="99" t="str">
        <f t="shared" ca="1" si="290"/>
        <v xml:space="preserve"> - </v>
      </c>
      <c r="BR137" s="97" t="str">
        <f t="shared" ca="1" si="291"/>
        <v>-</v>
      </c>
      <c r="BS137" s="97" t="str">
        <f t="shared" ca="1" si="292"/>
        <v>-</v>
      </c>
      <c r="BT137" s="97" t="str">
        <f t="shared" ca="1" si="293"/>
        <v>-</v>
      </c>
      <c r="BU137" s="97" t="str">
        <f t="shared" ca="1" si="294"/>
        <v>-</v>
      </c>
      <c r="BV137" s="97" t="str">
        <f t="shared" ca="1" si="295"/>
        <v>-</v>
      </c>
      <c r="BW137" s="97" t="str">
        <f t="shared" ca="1" si="296"/>
        <v>-</v>
      </c>
      <c r="BX137" s="99" t="str">
        <f t="shared" ca="1" si="297"/>
        <v xml:space="preserve"> - </v>
      </c>
      <c r="BY137" s="99" t="str">
        <f t="shared" ca="1" si="298"/>
        <v xml:space="preserve"> - </v>
      </c>
      <c r="BZ137" s="97" t="str">
        <f t="shared" ca="1" si="299"/>
        <v>-</v>
      </c>
      <c r="CA137" s="97" t="str">
        <f t="shared" ca="1" si="300"/>
        <v>-</v>
      </c>
      <c r="CB137" s="99" t="str">
        <f t="shared" ca="1" si="301"/>
        <v xml:space="preserve"> - </v>
      </c>
      <c r="CC137" s="99" t="str">
        <f t="shared" ca="1" si="302"/>
        <v xml:space="preserve"> - </v>
      </c>
      <c r="CD137" s="99" t="str">
        <f t="shared" ca="1" si="303"/>
        <v xml:space="preserve"> - </v>
      </c>
      <c r="CE137" s="99" t="str">
        <f t="shared" ca="1" si="304"/>
        <v xml:space="preserve"> - </v>
      </c>
      <c r="CF137" s="99" t="str">
        <f t="shared" ca="1" si="305"/>
        <v xml:space="preserve"> - </v>
      </c>
      <c r="CG137" s="99" t="str">
        <f t="shared" ca="1" si="306"/>
        <v xml:space="preserve"> - </v>
      </c>
      <c r="CH137" s="97" t="str">
        <f t="shared" ca="1" si="307"/>
        <v>-</v>
      </c>
      <c r="CI137" s="97" t="str">
        <f t="shared" ca="1" si="308"/>
        <v>-</v>
      </c>
      <c r="CJ137" s="97" t="str">
        <f t="shared" ca="1" si="309"/>
        <v>-</v>
      </c>
      <c r="CK137" s="97" t="str">
        <f t="shared" ca="1" si="310"/>
        <v>-</v>
      </c>
      <c r="CL137" s="97" t="str">
        <f t="shared" ca="1" si="311"/>
        <v>-</v>
      </c>
      <c r="CM137" s="97" t="str">
        <f t="shared" ca="1" si="312"/>
        <v>-</v>
      </c>
      <c r="CN137" s="97" t="str">
        <f t="shared" ca="1" si="313"/>
        <v>-</v>
      </c>
      <c r="CO137" s="97" t="str">
        <f t="shared" ca="1" si="314"/>
        <v>-</v>
      </c>
      <c r="CP137" s="97" t="str">
        <f t="shared" ca="1" si="315"/>
        <v>-</v>
      </c>
      <c r="CQ137" s="97" t="str">
        <f t="shared" ca="1" si="316"/>
        <v>-</v>
      </c>
      <c r="CR137" s="97" t="str">
        <f t="shared" ca="1" si="317"/>
        <v>-</v>
      </c>
      <c r="CS137" s="97" t="str">
        <f t="shared" ca="1" si="318"/>
        <v>-</v>
      </c>
      <c r="CT137" s="97" t="str">
        <f t="shared" ca="1" si="319"/>
        <v>-</v>
      </c>
      <c r="CU137" s="97" t="str">
        <f t="shared" ca="1" si="320"/>
        <v>-</v>
      </c>
      <c r="CV137" s="97" t="str">
        <f t="shared" ca="1" si="321"/>
        <v>-</v>
      </c>
      <c r="CW137" s="97" t="str">
        <f t="shared" ca="1" si="322"/>
        <v>-</v>
      </c>
      <c r="CX137" s="97" t="str">
        <f t="shared" ca="1" si="323"/>
        <v>-</v>
      </c>
      <c r="CY137" s="97" t="str">
        <f t="shared" ca="1" si="324"/>
        <v>-</v>
      </c>
      <c r="CZ137" s="97" t="str">
        <f t="shared" ca="1" si="325"/>
        <v>-</v>
      </c>
      <c r="DA137" s="97" t="str">
        <f t="shared" ca="1" si="326"/>
        <v>-</v>
      </c>
      <c r="DB137" s="97" t="str">
        <f t="shared" ca="1" si="327"/>
        <v>-</v>
      </c>
      <c r="DC137" s="97" t="str">
        <f t="shared" ca="1" si="328"/>
        <v>-</v>
      </c>
      <c r="DD137" s="97" t="str">
        <f t="shared" ca="1" si="329"/>
        <v>-</v>
      </c>
      <c r="DE137" s="97" t="str">
        <f t="shared" ca="1" si="330"/>
        <v>-</v>
      </c>
      <c r="DF137" s="97" t="str">
        <f t="shared" ca="1" si="331"/>
        <v>-</v>
      </c>
      <c r="DG137" s="97" t="str">
        <f t="shared" ca="1" si="332"/>
        <v>-</v>
      </c>
      <c r="DH137" s="97" t="str">
        <f t="shared" ca="1" si="333"/>
        <v>-</v>
      </c>
      <c r="DI137" s="97" t="str">
        <f t="shared" ca="1" si="334"/>
        <v>-</v>
      </c>
      <c r="DJ137" s="97" t="str">
        <f t="shared" ca="1" si="335"/>
        <v>-</v>
      </c>
      <c r="DK137" s="97" t="str">
        <f t="shared" ca="1" si="336"/>
        <v>-</v>
      </c>
      <c r="DL137" s="97" t="str">
        <f t="shared" ca="1" si="337"/>
        <v>-</v>
      </c>
      <c r="DM137" s="97" t="str">
        <f t="shared" ca="1" si="338"/>
        <v>-</v>
      </c>
      <c r="DN137" s="97">
        <v>47</v>
      </c>
      <c r="DT137" s="97" t="str">
        <f t="shared" ca="1" si="339"/>
        <v>-</v>
      </c>
      <c r="DU137" s="97" t="str">
        <f t="shared" ca="1" si="340"/>
        <v>-</v>
      </c>
      <c r="DV137" s="97" t="str">
        <f t="shared" ca="1" si="341"/>
        <v>-</v>
      </c>
      <c r="DW137" s="97" t="str">
        <f t="shared" ca="1" si="342"/>
        <v>-</v>
      </c>
      <c r="DX137" s="97" t="str">
        <f t="shared" ca="1" si="343"/>
        <v>-</v>
      </c>
      <c r="DY137" s="97" t="e">
        <f t="shared" ca="1" si="280"/>
        <v>#REF!</v>
      </c>
      <c r="DZ137" s="97" t="str">
        <f t="shared" si="281"/>
        <v>Medium Retrofit</v>
      </c>
      <c r="EA137" s="97" t="e">
        <f t="shared" ca="1" si="344"/>
        <v>#REF!</v>
      </c>
      <c r="EB137" s="96">
        <v>42</v>
      </c>
      <c r="EC137" s="97">
        <f>Calculation!$W$377</f>
        <v>2</v>
      </c>
      <c r="ED137" s="97" t="str">
        <f t="shared" ca="1" si="345"/>
        <v>-</v>
      </c>
      <c r="EE137" s="97" t="str">
        <f t="shared" ca="1" si="346"/>
        <v>-</v>
      </c>
      <c r="EF137" s="97" t="str">
        <f t="shared" ca="1" si="347"/>
        <v>-</v>
      </c>
      <c r="EG137" s="97" t="str">
        <f t="shared" ca="1" si="348"/>
        <v>-</v>
      </c>
      <c r="EH137" s="97" t="str">
        <f t="shared" ca="1" si="349"/>
        <v>-</v>
      </c>
      <c r="EI137" s="97">
        <f t="shared" ca="1" si="350"/>
        <v>0</v>
      </c>
      <c r="EJ137" s="97">
        <f t="shared" ca="1" si="264"/>
        <v>0</v>
      </c>
      <c r="EK137" s="97" t="str">
        <f t="shared" ca="1" si="351"/>
        <v>00</v>
      </c>
      <c r="EL137" s="97" t="e">
        <f t="shared" ca="1" si="352"/>
        <v>#REF!</v>
      </c>
      <c r="EN137" s="97">
        <v>1.3200000000000001E-5</v>
      </c>
      <c r="EP137" s="97">
        <v>132</v>
      </c>
      <c r="EQ137" s="97">
        <f t="array" aca="1" ref="EQ137" ca="1">MAX(IF($EI$6:$EI$365&lt;EQ136,$EI$6:$EI$365,""))</f>
        <v>0</v>
      </c>
      <c r="ER137" s="97">
        <f t="shared" ca="1" si="353"/>
        <v>0</v>
      </c>
      <c r="ES137" s="97" t="e">
        <f t="shared" ca="1" si="357"/>
        <v>#REF!</v>
      </c>
      <c r="ET137" s="97">
        <f t="shared" ca="1" si="354"/>
        <v>0</v>
      </c>
      <c r="EU137" s="97">
        <f t="shared" ca="1" si="355"/>
        <v>0</v>
      </c>
      <c r="EV137" s="97">
        <f t="shared" ca="1" si="282"/>
        <v>1</v>
      </c>
      <c r="EY137" s="97" t="e">
        <f ca="1">INDEX('MCA-INPUT'!$C$28:$F$42,MATCH(MCA!E137,'MCA-INPUT'!$B$28:$B$42,0),MATCH(MCA!B137,'MCA-INPUT'!$C$27:$F$27,0))</f>
        <v>#REF!</v>
      </c>
      <c r="FU137" s="109" t="e">
        <f t="shared" ca="1" si="283"/>
        <v>#REF!</v>
      </c>
      <c r="FV137" s="109" t="e">
        <f t="shared" ca="1" si="284"/>
        <v>#REF!</v>
      </c>
      <c r="FW137" s="110" t="e">
        <f t="shared" ca="1" si="268"/>
        <v>#REF!</v>
      </c>
      <c r="FX137" s="110"/>
      <c r="FY137" s="97" t="e">
        <f t="shared" ca="1" si="356"/>
        <v>#REF!</v>
      </c>
      <c r="FZ137" s="97" t="str">
        <f ca="1">IF(ISERROR(VLOOKUP(FY137,'MCA-INPUT'!$B$45:$F$54,1,FALSE)),"No","Yes")</f>
        <v>No</v>
      </c>
      <c r="GA137" s="109" t="e">
        <f ca="1"/>
        <v>#REF!</v>
      </c>
    </row>
    <row r="138" spans="1:183" x14ac:dyDescent="0.25">
      <c r="A138" s="96">
        <v>133</v>
      </c>
      <c r="B138" s="96" t="s">
        <v>2</v>
      </c>
      <c r="C138" s="106" t="e">
        <f t="shared" ca="1" si="270"/>
        <v>#REF!</v>
      </c>
      <c r="D138" s="107" t="e">
        <f t="shared" ca="1" si="270"/>
        <v>#REF!</v>
      </c>
      <c r="E138" s="96" t="e">
        <f t="shared" ca="1" si="270"/>
        <v>#REF!</v>
      </c>
      <c r="F138" s="96" t="s">
        <v>4</v>
      </c>
      <c r="G138" s="96" t="e">
        <f t="shared" ca="1" si="271"/>
        <v>#REF!</v>
      </c>
      <c r="H138" s="108" t="e">
        <f t="shared" ca="1" si="277"/>
        <v>#REF!</v>
      </c>
      <c r="I138" s="108" t="e">
        <f t="shared" ca="1" si="277"/>
        <v>#REF!</v>
      </c>
      <c r="J138" s="108" t="e">
        <f t="shared" ca="1" si="277"/>
        <v>#REF!</v>
      </c>
      <c r="K138" s="108" t="e">
        <f t="shared" ca="1" si="277"/>
        <v>#REF!</v>
      </c>
      <c r="L138" s="108" t="e">
        <f t="shared" ca="1" si="277"/>
        <v>#REF!</v>
      </c>
      <c r="M138" s="108" t="e">
        <f t="shared" ca="1" si="277"/>
        <v>#REF!</v>
      </c>
      <c r="N138" s="108" t="e">
        <f t="shared" ca="1" si="277"/>
        <v>#REF!</v>
      </c>
      <c r="O138" s="108" t="e">
        <f t="shared" ca="1" si="277"/>
        <v>#REF!</v>
      </c>
      <c r="P138" s="108" t="e">
        <f t="shared" ca="1" si="277"/>
        <v>#REF!</v>
      </c>
      <c r="Q138" s="108" t="e">
        <f t="shared" ca="1" si="277"/>
        <v>#REF!</v>
      </c>
      <c r="R138" s="108" t="e">
        <f t="shared" ca="1" si="277"/>
        <v>#REF!</v>
      </c>
      <c r="S138" s="108" t="e">
        <f t="shared" ca="1" si="277"/>
        <v>#REF!</v>
      </c>
      <c r="T138" s="108" t="e">
        <f t="shared" ca="1" si="277"/>
        <v>#REF!</v>
      </c>
      <c r="U138" s="108" t="e">
        <f t="shared" ca="1" si="277"/>
        <v>#REF!</v>
      </c>
      <c r="V138" s="108" t="e">
        <f t="shared" ca="1" si="277"/>
        <v>#REF!</v>
      </c>
      <c r="W138" s="108" t="e">
        <f t="shared" ref="W138:AL153" ca="1" si="358">IF($D138=0,"-",(INDIRECT(CONCATENATE($C$1,"Projection_",$B138,"'!",W$2,$DN138)))*$EY138)</f>
        <v>#REF!</v>
      </c>
      <c r="X138" s="108" t="e">
        <f t="shared" ca="1" si="358"/>
        <v>#REF!</v>
      </c>
      <c r="Y138" s="108" t="e">
        <f t="shared" ca="1" si="358"/>
        <v>#REF!</v>
      </c>
      <c r="Z138" s="108" t="e">
        <f t="shared" ca="1" si="358"/>
        <v>#REF!</v>
      </c>
      <c r="AA138" s="108" t="e">
        <f t="shared" ca="1" si="358"/>
        <v>#REF!</v>
      </c>
      <c r="AB138" s="108" t="e">
        <f t="shared" ca="1" si="358"/>
        <v>#REF!</v>
      </c>
      <c r="AC138" s="108" t="e">
        <f t="shared" ca="1" si="358"/>
        <v>#REF!</v>
      </c>
      <c r="AD138" s="108" t="e">
        <f t="shared" ca="1" si="358"/>
        <v>#REF!</v>
      </c>
      <c r="AE138" s="108" t="e">
        <f t="shared" ca="1" si="358"/>
        <v>#REF!</v>
      </c>
      <c r="AF138" s="108" t="e">
        <f t="shared" ca="1" si="358"/>
        <v>#REF!</v>
      </c>
      <c r="AG138" s="108" t="e">
        <f t="shared" ca="1" si="358"/>
        <v>#REF!</v>
      </c>
      <c r="AH138" s="108" t="e">
        <f t="shared" ca="1" si="358"/>
        <v>#REF!</v>
      </c>
      <c r="AI138" s="108" t="e">
        <f t="shared" ca="1" si="358"/>
        <v>#REF!</v>
      </c>
      <c r="AJ138" s="108" t="e">
        <f t="shared" ca="1" si="358"/>
        <v>#REF!</v>
      </c>
      <c r="AK138" s="108" t="e">
        <f t="shared" ca="1" si="358"/>
        <v>#REF!</v>
      </c>
      <c r="AL138" s="108" t="e">
        <f t="shared" ca="1" si="358"/>
        <v>#REF!</v>
      </c>
      <c r="AM138" s="108" t="e">
        <f t="shared" ca="1" si="279"/>
        <v>#REF!</v>
      </c>
      <c r="AN138" s="108" t="e">
        <f t="shared" ca="1" si="279"/>
        <v>#REF!</v>
      </c>
      <c r="AO138" s="108" t="e">
        <f t="shared" ca="1" si="279"/>
        <v>#REF!</v>
      </c>
      <c r="AP138" s="108" t="e">
        <f t="shared" ca="1" si="279"/>
        <v>#REF!</v>
      </c>
      <c r="AQ138" s="108" t="e">
        <f t="shared" ca="1" si="279"/>
        <v>#REF!</v>
      </c>
      <c r="AR138" s="108" t="e">
        <f t="shared" ca="1" si="279"/>
        <v>#REF!</v>
      </c>
      <c r="AS138" s="108" t="e">
        <f t="shared" ca="1" si="279"/>
        <v>#REF!</v>
      </c>
      <c r="AT138" s="108" t="e">
        <f t="shared" ca="1" si="279"/>
        <v>#REF!</v>
      </c>
      <c r="AU138" s="108" t="e">
        <f t="shared" ca="1" si="279"/>
        <v>#REF!</v>
      </c>
      <c r="AV138" s="108" t="e">
        <f t="shared" ca="1" si="279"/>
        <v>#REF!</v>
      </c>
      <c r="AW138" s="108" t="e">
        <f t="shared" ca="1" si="279"/>
        <v>#REF!</v>
      </c>
      <c r="AX138" s="108" t="e">
        <f t="shared" ca="1" si="279"/>
        <v>#REF!</v>
      </c>
      <c r="AY138" s="108" t="e">
        <f t="shared" ca="1" si="279"/>
        <v>#REF!</v>
      </c>
      <c r="AZ138" s="108" t="e">
        <f t="shared" ca="1" si="279"/>
        <v>#REF!</v>
      </c>
      <c r="BA138" s="108" t="e">
        <f t="shared" ca="1" si="279"/>
        <v>#REF!</v>
      </c>
      <c r="BB138" s="108" t="e">
        <f t="shared" ca="1" si="279"/>
        <v>#REF!</v>
      </c>
      <c r="BC138" s="108" t="e">
        <f t="shared" ca="1" si="278"/>
        <v>#REF!</v>
      </c>
      <c r="BD138" s="108" t="e">
        <f t="shared" ca="1" si="278"/>
        <v>#REF!</v>
      </c>
      <c r="BE138" s="108" t="e">
        <f t="shared" ca="1" si="278"/>
        <v>#REF!</v>
      </c>
      <c r="BF138" s="108" t="e">
        <f t="shared" ca="1" si="278"/>
        <v>#REF!</v>
      </c>
      <c r="BG138" s="108" t="e">
        <f t="shared" ca="1" si="278"/>
        <v>#REF!</v>
      </c>
      <c r="BH138" s="108" t="e">
        <f t="shared" ca="1" si="278"/>
        <v>#REF!</v>
      </c>
      <c r="BI138" s="108" t="e">
        <f t="shared" ca="1" si="278"/>
        <v>#REF!</v>
      </c>
      <c r="BL138" s="97" t="str">
        <f t="shared" ca="1" si="285"/>
        <v>-</v>
      </c>
      <c r="BM138" s="97" t="str">
        <f t="shared" ca="1" si="286"/>
        <v>-</v>
      </c>
      <c r="BN138" s="97" t="str">
        <f t="shared" ca="1" si="287"/>
        <v>-</v>
      </c>
      <c r="BO138" s="97" t="str">
        <f t="shared" ca="1" si="288"/>
        <v>-</v>
      </c>
      <c r="BP138" s="99" t="str">
        <f t="shared" ca="1" si="289"/>
        <v xml:space="preserve"> - </v>
      </c>
      <c r="BQ138" s="99" t="str">
        <f t="shared" ca="1" si="290"/>
        <v xml:space="preserve"> - </v>
      </c>
      <c r="BR138" s="97" t="str">
        <f t="shared" ca="1" si="291"/>
        <v>-</v>
      </c>
      <c r="BS138" s="97" t="str">
        <f t="shared" ca="1" si="292"/>
        <v>-</v>
      </c>
      <c r="BT138" s="97" t="str">
        <f t="shared" ca="1" si="293"/>
        <v>-</v>
      </c>
      <c r="BU138" s="97" t="str">
        <f t="shared" ca="1" si="294"/>
        <v>-</v>
      </c>
      <c r="BV138" s="97" t="str">
        <f t="shared" ca="1" si="295"/>
        <v>-</v>
      </c>
      <c r="BW138" s="97" t="str">
        <f t="shared" ca="1" si="296"/>
        <v>-</v>
      </c>
      <c r="BX138" s="99" t="str">
        <f t="shared" ca="1" si="297"/>
        <v xml:space="preserve"> - </v>
      </c>
      <c r="BY138" s="99" t="str">
        <f t="shared" ca="1" si="298"/>
        <v xml:space="preserve"> - </v>
      </c>
      <c r="BZ138" s="97" t="str">
        <f t="shared" ca="1" si="299"/>
        <v>-</v>
      </c>
      <c r="CA138" s="97" t="str">
        <f t="shared" ca="1" si="300"/>
        <v>-</v>
      </c>
      <c r="CB138" s="99" t="str">
        <f t="shared" ca="1" si="301"/>
        <v xml:space="preserve"> - </v>
      </c>
      <c r="CC138" s="99" t="str">
        <f t="shared" ca="1" si="302"/>
        <v xml:space="preserve"> - </v>
      </c>
      <c r="CD138" s="99" t="str">
        <f t="shared" ca="1" si="303"/>
        <v xml:space="preserve"> - </v>
      </c>
      <c r="CE138" s="99" t="str">
        <f t="shared" ca="1" si="304"/>
        <v xml:space="preserve"> - </v>
      </c>
      <c r="CF138" s="99" t="str">
        <f t="shared" ca="1" si="305"/>
        <v xml:space="preserve"> - </v>
      </c>
      <c r="CG138" s="99" t="str">
        <f t="shared" ca="1" si="306"/>
        <v xml:space="preserve"> - </v>
      </c>
      <c r="CH138" s="97" t="str">
        <f t="shared" ca="1" si="307"/>
        <v>-</v>
      </c>
      <c r="CI138" s="97" t="str">
        <f t="shared" ca="1" si="308"/>
        <v>-</v>
      </c>
      <c r="CJ138" s="97" t="str">
        <f t="shared" ca="1" si="309"/>
        <v>-</v>
      </c>
      <c r="CK138" s="97" t="str">
        <f t="shared" ca="1" si="310"/>
        <v>-</v>
      </c>
      <c r="CL138" s="97" t="str">
        <f t="shared" ca="1" si="311"/>
        <v>-</v>
      </c>
      <c r="CM138" s="97" t="str">
        <f t="shared" ca="1" si="312"/>
        <v>-</v>
      </c>
      <c r="CN138" s="97" t="str">
        <f t="shared" ca="1" si="313"/>
        <v>-</v>
      </c>
      <c r="CO138" s="97" t="str">
        <f t="shared" ca="1" si="314"/>
        <v>-</v>
      </c>
      <c r="CP138" s="97" t="str">
        <f t="shared" ca="1" si="315"/>
        <v>-</v>
      </c>
      <c r="CQ138" s="97" t="str">
        <f t="shared" ca="1" si="316"/>
        <v>-</v>
      </c>
      <c r="CR138" s="97" t="str">
        <f t="shared" ca="1" si="317"/>
        <v>-</v>
      </c>
      <c r="CS138" s="97" t="str">
        <f t="shared" ca="1" si="318"/>
        <v>-</v>
      </c>
      <c r="CT138" s="97" t="str">
        <f t="shared" ca="1" si="319"/>
        <v>-</v>
      </c>
      <c r="CU138" s="97" t="str">
        <f t="shared" ca="1" si="320"/>
        <v>-</v>
      </c>
      <c r="CV138" s="97" t="str">
        <f t="shared" ca="1" si="321"/>
        <v>-</v>
      </c>
      <c r="CW138" s="97" t="str">
        <f t="shared" ca="1" si="322"/>
        <v>-</v>
      </c>
      <c r="CX138" s="97" t="str">
        <f t="shared" ca="1" si="323"/>
        <v>-</v>
      </c>
      <c r="CY138" s="97" t="str">
        <f t="shared" ca="1" si="324"/>
        <v>-</v>
      </c>
      <c r="CZ138" s="97" t="str">
        <f t="shared" ca="1" si="325"/>
        <v>-</v>
      </c>
      <c r="DA138" s="97" t="str">
        <f t="shared" ca="1" si="326"/>
        <v>-</v>
      </c>
      <c r="DB138" s="97" t="str">
        <f t="shared" ca="1" si="327"/>
        <v>-</v>
      </c>
      <c r="DC138" s="97" t="str">
        <f t="shared" ca="1" si="328"/>
        <v>-</v>
      </c>
      <c r="DD138" s="97" t="str">
        <f t="shared" ca="1" si="329"/>
        <v>-</v>
      </c>
      <c r="DE138" s="97" t="str">
        <f t="shared" ca="1" si="330"/>
        <v>-</v>
      </c>
      <c r="DF138" s="97" t="str">
        <f t="shared" ca="1" si="331"/>
        <v>-</v>
      </c>
      <c r="DG138" s="97" t="str">
        <f t="shared" ca="1" si="332"/>
        <v>-</v>
      </c>
      <c r="DH138" s="97" t="str">
        <f t="shared" ca="1" si="333"/>
        <v>-</v>
      </c>
      <c r="DI138" s="97" t="str">
        <f t="shared" ca="1" si="334"/>
        <v>-</v>
      </c>
      <c r="DJ138" s="97" t="str">
        <f t="shared" ca="1" si="335"/>
        <v>-</v>
      </c>
      <c r="DK138" s="97" t="str">
        <f t="shared" ca="1" si="336"/>
        <v>-</v>
      </c>
      <c r="DL138" s="97" t="str">
        <f t="shared" ca="1" si="337"/>
        <v>-</v>
      </c>
      <c r="DM138" s="97" t="str">
        <f t="shared" ca="1" si="338"/>
        <v>-</v>
      </c>
      <c r="DN138" s="97">
        <v>48</v>
      </c>
      <c r="DT138" s="97" t="str">
        <f t="shared" ca="1" si="339"/>
        <v>-</v>
      </c>
      <c r="DU138" s="97" t="str">
        <f t="shared" ca="1" si="340"/>
        <v>-</v>
      </c>
      <c r="DV138" s="97" t="str">
        <f t="shared" ca="1" si="341"/>
        <v>-</v>
      </c>
      <c r="DW138" s="97" t="str">
        <f t="shared" ca="1" si="342"/>
        <v>-</v>
      </c>
      <c r="DX138" s="97" t="str">
        <f t="shared" ca="1" si="343"/>
        <v>-</v>
      </c>
      <c r="DY138" s="97" t="e">
        <f t="shared" ca="1" si="280"/>
        <v>#REF!</v>
      </c>
      <c r="DZ138" s="97" t="str">
        <f t="shared" si="281"/>
        <v>Medium Retrofit</v>
      </c>
      <c r="EA138" s="97" t="e">
        <f t="shared" ca="1" si="344"/>
        <v>#REF!</v>
      </c>
      <c r="EB138" s="96">
        <v>43</v>
      </c>
      <c r="EC138" s="97">
        <f>Calculation!$W$377</f>
        <v>2</v>
      </c>
      <c r="ED138" s="97" t="str">
        <f t="shared" ca="1" si="345"/>
        <v>-</v>
      </c>
      <c r="EE138" s="97" t="str">
        <f t="shared" ca="1" si="346"/>
        <v>-</v>
      </c>
      <c r="EF138" s="97" t="str">
        <f t="shared" ca="1" si="347"/>
        <v>-</v>
      </c>
      <c r="EG138" s="97" t="str">
        <f t="shared" ca="1" si="348"/>
        <v>-</v>
      </c>
      <c r="EH138" s="97" t="str">
        <f t="shared" ca="1" si="349"/>
        <v>-</v>
      </c>
      <c r="EI138" s="97">
        <f t="shared" ca="1" si="350"/>
        <v>0</v>
      </c>
      <c r="EJ138" s="97">
        <f t="shared" ca="1" si="264"/>
        <v>0</v>
      </c>
      <c r="EK138" s="97" t="str">
        <f t="shared" ca="1" si="351"/>
        <v>00</v>
      </c>
      <c r="EL138" s="97" t="e">
        <f t="shared" ca="1" si="352"/>
        <v>#REF!</v>
      </c>
      <c r="EN138" s="97">
        <v>1.33E-5</v>
      </c>
      <c r="EP138" s="97">
        <v>133</v>
      </c>
      <c r="EQ138" s="97">
        <f t="array" aca="1" ref="EQ138" ca="1">MAX(IF($EI$6:$EI$365&lt;EQ137,$EI$6:$EI$365,""))</f>
        <v>0</v>
      </c>
      <c r="ER138" s="97">
        <f t="shared" ca="1" si="353"/>
        <v>0</v>
      </c>
      <c r="ES138" s="97" t="e">
        <f t="shared" ca="1" si="357"/>
        <v>#REF!</v>
      </c>
      <c r="ET138" s="97">
        <f t="shared" ca="1" si="354"/>
        <v>0</v>
      </c>
      <c r="EU138" s="97">
        <f t="shared" ca="1" si="355"/>
        <v>0</v>
      </c>
      <c r="EV138" s="97">
        <f t="shared" ca="1" si="282"/>
        <v>1</v>
      </c>
      <c r="EY138" s="97" t="e">
        <f ca="1">INDEX('MCA-INPUT'!$C$28:$F$42,MATCH(MCA!E138,'MCA-INPUT'!$B$28:$B$42,0),MATCH(MCA!B138,'MCA-INPUT'!$C$27:$F$27,0))</f>
        <v>#REF!</v>
      </c>
      <c r="FU138" s="109" t="e">
        <f t="shared" ca="1" si="283"/>
        <v>#REF!</v>
      </c>
      <c r="FV138" s="109" t="e">
        <f t="shared" ca="1" si="284"/>
        <v>#REF!</v>
      </c>
      <c r="FW138" s="110" t="e">
        <f t="shared" ca="1" si="268"/>
        <v>#REF!</v>
      </c>
      <c r="FX138" s="110"/>
      <c r="FY138" s="97" t="e">
        <f t="shared" ca="1" si="356"/>
        <v>#REF!</v>
      </c>
      <c r="FZ138" s="97" t="str">
        <f ca="1">IF(ISERROR(VLOOKUP(FY138,'MCA-INPUT'!$B$45:$F$54,1,FALSE)),"No","Yes")</f>
        <v>No</v>
      </c>
      <c r="GA138" s="109" t="e">
        <f ca="1"/>
        <v>#REF!</v>
      </c>
    </row>
    <row r="139" spans="1:183" x14ac:dyDescent="0.25">
      <c r="A139" s="96">
        <v>134</v>
      </c>
      <c r="B139" s="96" t="s">
        <v>2</v>
      </c>
      <c r="C139" s="106" t="e">
        <f t="shared" ca="1" si="270"/>
        <v>#REF!</v>
      </c>
      <c r="D139" s="107" t="e">
        <f t="shared" ca="1" si="270"/>
        <v>#REF!</v>
      </c>
      <c r="E139" s="96" t="e">
        <f t="shared" ca="1" si="270"/>
        <v>#REF!</v>
      </c>
      <c r="F139" s="96" t="s">
        <v>4</v>
      </c>
      <c r="G139" s="96" t="e">
        <f t="shared" ca="1" si="271"/>
        <v>#REF!</v>
      </c>
      <c r="H139" s="108" t="e">
        <f t="shared" ref="H139:W154" ca="1" si="359">IF($D139=0,"-",(INDIRECT(CONCATENATE($C$1,"Projection_",$B139,"'!",H$2,$DN139)))*$EY139)</f>
        <v>#REF!</v>
      </c>
      <c r="I139" s="108" t="e">
        <f t="shared" ca="1" si="359"/>
        <v>#REF!</v>
      </c>
      <c r="J139" s="108" t="e">
        <f t="shared" ca="1" si="359"/>
        <v>#REF!</v>
      </c>
      <c r="K139" s="108" t="e">
        <f t="shared" ca="1" si="359"/>
        <v>#REF!</v>
      </c>
      <c r="L139" s="108" t="e">
        <f t="shared" ca="1" si="359"/>
        <v>#REF!</v>
      </c>
      <c r="M139" s="108" t="e">
        <f t="shared" ca="1" si="359"/>
        <v>#REF!</v>
      </c>
      <c r="N139" s="108" t="e">
        <f t="shared" ca="1" si="359"/>
        <v>#REF!</v>
      </c>
      <c r="O139" s="108" t="e">
        <f t="shared" ca="1" si="359"/>
        <v>#REF!</v>
      </c>
      <c r="P139" s="108" t="e">
        <f t="shared" ca="1" si="359"/>
        <v>#REF!</v>
      </c>
      <c r="Q139" s="108" t="e">
        <f t="shared" ca="1" si="359"/>
        <v>#REF!</v>
      </c>
      <c r="R139" s="108" t="e">
        <f t="shared" ca="1" si="359"/>
        <v>#REF!</v>
      </c>
      <c r="S139" s="108" t="e">
        <f t="shared" ca="1" si="359"/>
        <v>#REF!</v>
      </c>
      <c r="T139" s="108" t="e">
        <f t="shared" ca="1" si="359"/>
        <v>#REF!</v>
      </c>
      <c r="U139" s="108" t="e">
        <f t="shared" ca="1" si="359"/>
        <v>#REF!</v>
      </c>
      <c r="V139" s="108" t="e">
        <f t="shared" ca="1" si="359"/>
        <v>#REF!</v>
      </c>
      <c r="W139" s="108" t="e">
        <f t="shared" ca="1" si="359"/>
        <v>#REF!</v>
      </c>
      <c r="X139" s="108" t="e">
        <f t="shared" ca="1" si="358"/>
        <v>#REF!</v>
      </c>
      <c r="Y139" s="108" t="e">
        <f t="shared" ca="1" si="358"/>
        <v>#REF!</v>
      </c>
      <c r="Z139" s="108" t="e">
        <f t="shared" ca="1" si="358"/>
        <v>#REF!</v>
      </c>
      <c r="AA139" s="108" t="e">
        <f t="shared" ca="1" si="358"/>
        <v>#REF!</v>
      </c>
      <c r="AB139" s="108" t="e">
        <f t="shared" ca="1" si="358"/>
        <v>#REF!</v>
      </c>
      <c r="AC139" s="108" t="e">
        <f t="shared" ca="1" si="358"/>
        <v>#REF!</v>
      </c>
      <c r="AD139" s="108" t="e">
        <f t="shared" ca="1" si="358"/>
        <v>#REF!</v>
      </c>
      <c r="AE139" s="108" t="e">
        <f t="shared" ca="1" si="358"/>
        <v>#REF!</v>
      </c>
      <c r="AF139" s="108" t="e">
        <f t="shared" ca="1" si="358"/>
        <v>#REF!</v>
      </c>
      <c r="AG139" s="108" t="e">
        <f t="shared" ca="1" si="358"/>
        <v>#REF!</v>
      </c>
      <c r="AH139" s="108" t="e">
        <f t="shared" ca="1" si="358"/>
        <v>#REF!</v>
      </c>
      <c r="AI139" s="108" t="e">
        <f t="shared" ca="1" si="358"/>
        <v>#REF!</v>
      </c>
      <c r="AJ139" s="108" t="e">
        <f t="shared" ca="1" si="358"/>
        <v>#REF!</v>
      </c>
      <c r="AK139" s="108" t="e">
        <f t="shared" ca="1" si="358"/>
        <v>#REF!</v>
      </c>
      <c r="AL139" s="108" t="e">
        <f t="shared" ca="1" si="358"/>
        <v>#REF!</v>
      </c>
      <c r="AM139" s="108" t="e">
        <f t="shared" ca="1" si="279"/>
        <v>#REF!</v>
      </c>
      <c r="AN139" s="108" t="e">
        <f t="shared" ca="1" si="279"/>
        <v>#REF!</v>
      </c>
      <c r="AO139" s="108" t="e">
        <f t="shared" ca="1" si="279"/>
        <v>#REF!</v>
      </c>
      <c r="AP139" s="108" t="e">
        <f t="shared" ca="1" si="279"/>
        <v>#REF!</v>
      </c>
      <c r="AQ139" s="108" t="e">
        <f t="shared" ca="1" si="279"/>
        <v>#REF!</v>
      </c>
      <c r="AR139" s="108" t="e">
        <f t="shared" ca="1" si="279"/>
        <v>#REF!</v>
      </c>
      <c r="AS139" s="108" t="e">
        <f t="shared" ca="1" si="279"/>
        <v>#REF!</v>
      </c>
      <c r="AT139" s="108" t="e">
        <f t="shared" ca="1" si="279"/>
        <v>#REF!</v>
      </c>
      <c r="AU139" s="108" t="e">
        <f t="shared" ca="1" si="279"/>
        <v>#REF!</v>
      </c>
      <c r="AV139" s="108" t="e">
        <f t="shared" ca="1" si="279"/>
        <v>#REF!</v>
      </c>
      <c r="AW139" s="108" t="e">
        <f t="shared" ca="1" si="279"/>
        <v>#REF!</v>
      </c>
      <c r="AX139" s="108" t="e">
        <f t="shared" ca="1" si="279"/>
        <v>#REF!</v>
      </c>
      <c r="AY139" s="108" t="e">
        <f t="shared" ca="1" si="279"/>
        <v>#REF!</v>
      </c>
      <c r="AZ139" s="108" t="e">
        <f t="shared" ca="1" si="279"/>
        <v>#REF!</v>
      </c>
      <c r="BA139" s="108" t="e">
        <f t="shared" ca="1" si="279"/>
        <v>#REF!</v>
      </c>
      <c r="BB139" s="108" t="e">
        <f t="shared" ca="1" si="279"/>
        <v>#REF!</v>
      </c>
      <c r="BC139" s="108" t="e">
        <f t="shared" ca="1" si="278"/>
        <v>#REF!</v>
      </c>
      <c r="BD139" s="108" t="e">
        <f t="shared" ca="1" si="278"/>
        <v>#REF!</v>
      </c>
      <c r="BE139" s="108" t="e">
        <f t="shared" ca="1" si="278"/>
        <v>#REF!</v>
      </c>
      <c r="BF139" s="108" t="e">
        <f t="shared" ca="1" si="278"/>
        <v>#REF!</v>
      </c>
      <c r="BG139" s="108" t="e">
        <f t="shared" ca="1" si="278"/>
        <v>#REF!</v>
      </c>
      <c r="BH139" s="108" t="e">
        <f t="shared" ca="1" si="278"/>
        <v>#REF!</v>
      </c>
      <c r="BI139" s="108" t="e">
        <f t="shared" ca="1" si="278"/>
        <v>#REF!</v>
      </c>
      <c r="BL139" s="97" t="str">
        <f t="shared" ca="1" si="285"/>
        <v>-</v>
      </c>
      <c r="BM139" s="97" t="str">
        <f t="shared" ca="1" si="286"/>
        <v>-</v>
      </c>
      <c r="BN139" s="97" t="str">
        <f t="shared" ca="1" si="287"/>
        <v>-</v>
      </c>
      <c r="BO139" s="97" t="str">
        <f t="shared" ca="1" si="288"/>
        <v>-</v>
      </c>
      <c r="BP139" s="99" t="str">
        <f t="shared" ca="1" si="289"/>
        <v xml:space="preserve"> - </v>
      </c>
      <c r="BQ139" s="99" t="str">
        <f t="shared" ca="1" si="290"/>
        <v xml:space="preserve"> - </v>
      </c>
      <c r="BR139" s="97" t="str">
        <f t="shared" ca="1" si="291"/>
        <v>-</v>
      </c>
      <c r="BS139" s="97" t="str">
        <f t="shared" ca="1" si="292"/>
        <v>-</v>
      </c>
      <c r="BT139" s="97" t="str">
        <f t="shared" ca="1" si="293"/>
        <v>-</v>
      </c>
      <c r="BU139" s="97" t="str">
        <f t="shared" ca="1" si="294"/>
        <v>-</v>
      </c>
      <c r="BV139" s="97" t="str">
        <f t="shared" ca="1" si="295"/>
        <v>-</v>
      </c>
      <c r="BW139" s="97" t="str">
        <f t="shared" ca="1" si="296"/>
        <v>-</v>
      </c>
      <c r="BX139" s="99" t="str">
        <f t="shared" ca="1" si="297"/>
        <v xml:space="preserve"> - </v>
      </c>
      <c r="BY139" s="99" t="str">
        <f t="shared" ca="1" si="298"/>
        <v xml:space="preserve"> - </v>
      </c>
      <c r="BZ139" s="97" t="str">
        <f t="shared" ca="1" si="299"/>
        <v>-</v>
      </c>
      <c r="CA139" s="97" t="str">
        <f t="shared" ca="1" si="300"/>
        <v>-</v>
      </c>
      <c r="CB139" s="99" t="str">
        <f t="shared" ca="1" si="301"/>
        <v xml:space="preserve"> - </v>
      </c>
      <c r="CC139" s="99" t="str">
        <f t="shared" ca="1" si="302"/>
        <v xml:space="preserve"> - </v>
      </c>
      <c r="CD139" s="99" t="str">
        <f t="shared" ca="1" si="303"/>
        <v xml:space="preserve"> - </v>
      </c>
      <c r="CE139" s="99" t="str">
        <f t="shared" ca="1" si="304"/>
        <v xml:space="preserve"> - </v>
      </c>
      <c r="CF139" s="99" t="str">
        <f t="shared" ca="1" si="305"/>
        <v xml:space="preserve"> - </v>
      </c>
      <c r="CG139" s="99" t="str">
        <f t="shared" ca="1" si="306"/>
        <v xml:space="preserve"> - </v>
      </c>
      <c r="CH139" s="97" t="str">
        <f t="shared" ca="1" si="307"/>
        <v>-</v>
      </c>
      <c r="CI139" s="97" t="str">
        <f t="shared" ca="1" si="308"/>
        <v>-</v>
      </c>
      <c r="CJ139" s="97" t="str">
        <f t="shared" ca="1" si="309"/>
        <v>-</v>
      </c>
      <c r="CK139" s="97" t="str">
        <f t="shared" ca="1" si="310"/>
        <v>-</v>
      </c>
      <c r="CL139" s="97" t="str">
        <f t="shared" ca="1" si="311"/>
        <v>-</v>
      </c>
      <c r="CM139" s="97" t="str">
        <f t="shared" ca="1" si="312"/>
        <v>-</v>
      </c>
      <c r="CN139" s="97" t="str">
        <f t="shared" ca="1" si="313"/>
        <v>-</v>
      </c>
      <c r="CO139" s="97" t="str">
        <f t="shared" ca="1" si="314"/>
        <v>-</v>
      </c>
      <c r="CP139" s="97" t="str">
        <f t="shared" ca="1" si="315"/>
        <v>-</v>
      </c>
      <c r="CQ139" s="97" t="str">
        <f t="shared" ca="1" si="316"/>
        <v>-</v>
      </c>
      <c r="CR139" s="97" t="str">
        <f t="shared" ca="1" si="317"/>
        <v>-</v>
      </c>
      <c r="CS139" s="97" t="str">
        <f t="shared" ca="1" si="318"/>
        <v>-</v>
      </c>
      <c r="CT139" s="97" t="str">
        <f t="shared" ca="1" si="319"/>
        <v>-</v>
      </c>
      <c r="CU139" s="97" t="str">
        <f t="shared" ca="1" si="320"/>
        <v>-</v>
      </c>
      <c r="CV139" s="97" t="str">
        <f t="shared" ca="1" si="321"/>
        <v>-</v>
      </c>
      <c r="CW139" s="97" t="str">
        <f t="shared" ca="1" si="322"/>
        <v>-</v>
      </c>
      <c r="CX139" s="97" t="str">
        <f t="shared" ca="1" si="323"/>
        <v>-</v>
      </c>
      <c r="CY139" s="97" t="str">
        <f t="shared" ca="1" si="324"/>
        <v>-</v>
      </c>
      <c r="CZ139" s="97" t="str">
        <f t="shared" ca="1" si="325"/>
        <v>-</v>
      </c>
      <c r="DA139" s="97" t="str">
        <f t="shared" ca="1" si="326"/>
        <v>-</v>
      </c>
      <c r="DB139" s="97" t="str">
        <f t="shared" ca="1" si="327"/>
        <v>-</v>
      </c>
      <c r="DC139" s="97" t="str">
        <f t="shared" ca="1" si="328"/>
        <v>-</v>
      </c>
      <c r="DD139" s="97" t="str">
        <f t="shared" ca="1" si="329"/>
        <v>-</v>
      </c>
      <c r="DE139" s="97" t="str">
        <f t="shared" ca="1" si="330"/>
        <v>-</v>
      </c>
      <c r="DF139" s="97" t="str">
        <f t="shared" ca="1" si="331"/>
        <v>-</v>
      </c>
      <c r="DG139" s="97" t="str">
        <f t="shared" ca="1" si="332"/>
        <v>-</v>
      </c>
      <c r="DH139" s="97" t="str">
        <f t="shared" ca="1" si="333"/>
        <v>-</v>
      </c>
      <c r="DI139" s="97" t="str">
        <f t="shared" ca="1" si="334"/>
        <v>-</v>
      </c>
      <c r="DJ139" s="97" t="str">
        <f t="shared" ca="1" si="335"/>
        <v>-</v>
      </c>
      <c r="DK139" s="97" t="str">
        <f t="shared" ca="1" si="336"/>
        <v>-</v>
      </c>
      <c r="DL139" s="97" t="str">
        <f t="shared" ca="1" si="337"/>
        <v>-</v>
      </c>
      <c r="DM139" s="97" t="str">
        <f t="shared" ca="1" si="338"/>
        <v>-</v>
      </c>
      <c r="DN139" s="97">
        <v>49</v>
      </c>
      <c r="DT139" s="97" t="str">
        <f t="shared" ca="1" si="339"/>
        <v>-</v>
      </c>
      <c r="DU139" s="97" t="str">
        <f t="shared" ca="1" si="340"/>
        <v>-</v>
      </c>
      <c r="DV139" s="97" t="str">
        <f t="shared" ca="1" si="341"/>
        <v>-</v>
      </c>
      <c r="DW139" s="97" t="str">
        <f t="shared" ca="1" si="342"/>
        <v>-</v>
      </c>
      <c r="DX139" s="97" t="str">
        <f t="shared" ca="1" si="343"/>
        <v>-</v>
      </c>
      <c r="DY139" s="97" t="e">
        <f t="shared" ca="1" si="280"/>
        <v>#REF!</v>
      </c>
      <c r="DZ139" s="97" t="str">
        <f t="shared" si="281"/>
        <v>Medium Retrofit</v>
      </c>
      <c r="EA139" s="97" t="e">
        <f t="shared" ca="1" si="344"/>
        <v>#REF!</v>
      </c>
      <c r="EB139" s="96">
        <v>44</v>
      </c>
      <c r="EC139" s="97">
        <f>Calculation!$W$377</f>
        <v>2</v>
      </c>
      <c r="ED139" s="97" t="str">
        <f t="shared" ca="1" si="345"/>
        <v>-</v>
      </c>
      <c r="EE139" s="97" t="str">
        <f t="shared" ca="1" si="346"/>
        <v>-</v>
      </c>
      <c r="EF139" s="97" t="str">
        <f t="shared" ca="1" si="347"/>
        <v>-</v>
      </c>
      <c r="EG139" s="97" t="str">
        <f t="shared" ca="1" si="348"/>
        <v>-</v>
      </c>
      <c r="EH139" s="97" t="str">
        <f t="shared" ca="1" si="349"/>
        <v>-</v>
      </c>
      <c r="EI139" s="97">
        <f t="shared" ca="1" si="350"/>
        <v>0</v>
      </c>
      <c r="EJ139" s="97">
        <f t="shared" ca="1" si="264"/>
        <v>0</v>
      </c>
      <c r="EK139" s="97" t="str">
        <f t="shared" ca="1" si="351"/>
        <v>00</v>
      </c>
      <c r="EL139" s="97" t="e">
        <f t="shared" ca="1" si="352"/>
        <v>#REF!</v>
      </c>
      <c r="EN139" s="97">
        <v>1.34E-5</v>
      </c>
      <c r="EP139" s="97">
        <v>134</v>
      </c>
      <c r="EQ139" s="97">
        <f t="array" aca="1" ref="EQ139" ca="1">MAX(IF($EI$6:$EI$365&lt;EQ138,$EI$6:$EI$365,""))</f>
        <v>0</v>
      </c>
      <c r="ER139" s="97">
        <f t="shared" ca="1" si="353"/>
        <v>0</v>
      </c>
      <c r="ES139" s="97" t="e">
        <f t="shared" ca="1" si="357"/>
        <v>#REF!</v>
      </c>
      <c r="ET139" s="97">
        <f t="shared" ca="1" si="354"/>
        <v>0</v>
      </c>
      <c r="EU139" s="97">
        <f t="shared" ca="1" si="355"/>
        <v>0</v>
      </c>
      <c r="EV139" s="97">
        <f t="shared" ca="1" si="282"/>
        <v>1</v>
      </c>
      <c r="EY139" s="97" t="e">
        <f ca="1">INDEX('MCA-INPUT'!$C$28:$F$42,MATCH(MCA!E139,'MCA-INPUT'!$B$28:$B$42,0),MATCH(MCA!B139,'MCA-INPUT'!$C$27:$F$27,0))</f>
        <v>#REF!</v>
      </c>
      <c r="FU139" s="109" t="e">
        <f t="shared" ca="1" si="283"/>
        <v>#REF!</v>
      </c>
      <c r="FV139" s="109" t="e">
        <f t="shared" ca="1" si="284"/>
        <v>#REF!</v>
      </c>
      <c r="FW139" s="110" t="e">
        <f t="shared" ca="1" si="268"/>
        <v>#REF!</v>
      </c>
      <c r="FX139" s="110"/>
      <c r="FY139" s="97" t="e">
        <f t="shared" ca="1" si="356"/>
        <v>#REF!</v>
      </c>
      <c r="FZ139" s="97" t="str">
        <f ca="1">IF(ISERROR(VLOOKUP(FY139,'MCA-INPUT'!$B$45:$F$54,1,FALSE)),"No","Yes")</f>
        <v>No</v>
      </c>
      <c r="GA139" s="109" t="e">
        <f ca="1"/>
        <v>#REF!</v>
      </c>
    </row>
    <row r="140" spans="1:183" x14ac:dyDescent="0.25">
      <c r="A140" s="96">
        <v>135</v>
      </c>
      <c r="B140" s="96" t="s">
        <v>2</v>
      </c>
      <c r="C140" s="106" t="e">
        <f t="shared" ca="1" si="270"/>
        <v>#REF!</v>
      </c>
      <c r="D140" s="107" t="e">
        <f t="shared" ca="1" si="270"/>
        <v>#REF!</v>
      </c>
      <c r="E140" s="96" t="e">
        <f t="shared" ca="1" si="270"/>
        <v>#REF!</v>
      </c>
      <c r="F140" s="96" t="s">
        <v>4</v>
      </c>
      <c r="G140" s="96" t="e">
        <f t="shared" ca="1" si="271"/>
        <v>#REF!</v>
      </c>
      <c r="H140" s="108" t="e">
        <f t="shared" ca="1" si="359"/>
        <v>#REF!</v>
      </c>
      <c r="I140" s="108" t="e">
        <f t="shared" ca="1" si="359"/>
        <v>#REF!</v>
      </c>
      <c r="J140" s="108" t="e">
        <f t="shared" ca="1" si="359"/>
        <v>#REF!</v>
      </c>
      <c r="K140" s="108" t="e">
        <f t="shared" ca="1" si="359"/>
        <v>#REF!</v>
      </c>
      <c r="L140" s="108" t="e">
        <f t="shared" ca="1" si="359"/>
        <v>#REF!</v>
      </c>
      <c r="M140" s="108" t="e">
        <f t="shared" ca="1" si="359"/>
        <v>#REF!</v>
      </c>
      <c r="N140" s="108" t="e">
        <f t="shared" ca="1" si="359"/>
        <v>#REF!</v>
      </c>
      <c r="O140" s="108" t="e">
        <f t="shared" ca="1" si="359"/>
        <v>#REF!</v>
      </c>
      <c r="P140" s="108" t="e">
        <f t="shared" ca="1" si="359"/>
        <v>#REF!</v>
      </c>
      <c r="Q140" s="108" t="e">
        <f t="shared" ca="1" si="359"/>
        <v>#REF!</v>
      </c>
      <c r="R140" s="108" t="e">
        <f t="shared" ca="1" si="359"/>
        <v>#REF!</v>
      </c>
      <c r="S140" s="108" t="e">
        <f t="shared" ca="1" si="359"/>
        <v>#REF!</v>
      </c>
      <c r="T140" s="108" t="e">
        <f t="shared" ca="1" si="359"/>
        <v>#REF!</v>
      </c>
      <c r="U140" s="108" t="e">
        <f t="shared" ca="1" si="359"/>
        <v>#REF!</v>
      </c>
      <c r="V140" s="108" t="e">
        <f t="shared" ca="1" si="359"/>
        <v>#REF!</v>
      </c>
      <c r="W140" s="108" t="e">
        <f t="shared" ca="1" si="359"/>
        <v>#REF!</v>
      </c>
      <c r="X140" s="108" t="e">
        <f t="shared" ca="1" si="358"/>
        <v>#REF!</v>
      </c>
      <c r="Y140" s="108" t="e">
        <f t="shared" ca="1" si="358"/>
        <v>#REF!</v>
      </c>
      <c r="Z140" s="108" t="e">
        <f t="shared" ca="1" si="358"/>
        <v>#REF!</v>
      </c>
      <c r="AA140" s="108" t="e">
        <f t="shared" ca="1" si="358"/>
        <v>#REF!</v>
      </c>
      <c r="AB140" s="108" t="e">
        <f t="shared" ca="1" si="358"/>
        <v>#REF!</v>
      </c>
      <c r="AC140" s="108" t="e">
        <f t="shared" ca="1" si="358"/>
        <v>#REF!</v>
      </c>
      <c r="AD140" s="108" t="e">
        <f t="shared" ca="1" si="358"/>
        <v>#REF!</v>
      </c>
      <c r="AE140" s="108" t="e">
        <f t="shared" ca="1" si="358"/>
        <v>#REF!</v>
      </c>
      <c r="AF140" s="108" t="e">
        <f t="shared" ca="1" si="358"/>
        <v>#REF!</v>
      </c>
      <c r="AG140" s="108" t="e">
        <f t="shared" ca="1" si="358"/>
        <v>#REF!</v>
      </c>
      <c r="AH140" s="108" t="e">
        <f t="shared" ca="1" si="358"/>
        <v>#REF!</v>
      </c>
      <c r="AI140" s="108" t="e">
        <f t="shared" ca="1" si="358"/>
        <v>#REF!</v>
      </c>
      <c r="AJ140" s="108" t="e">
        <f t="shared" ca="1" si="358"/>
        <v>#REF!</v>
      </c>
      <c r="AK140" s="108" t="e">
        <f t="shared" ca="1" si="358"/>
        <v>#REF!</v>
      </c>
      <c r="AL140" s="108" t="e">
        <f t="shared" ca="1" si="358"/>
        <v>#REF!</v>
      </c>
      <c r="AM140" s="108" t="e">
        <f t="shared" ca="1" si="279"/>
        <v>#REF!</v>
      </c>
      <c r="AN140" s="108" t="e">
        <f t="shared" ca="1" si="279"/>
        <v>#REF!</v>
      </c>
      <c r="AO140" s="108" t="e">
        <f t="shared" ca="1" si="279"/>
        <v>#REF!</v>
      </c>
      <c r="AP140" s="108" t="e">
        <f t="shared" ca="1" si="279"/>
        <v>#REF!</v>
      </c>
      <c r="AQ140" s="108" t="e">
        <f t="shared" ca="1" si="279"/>
        <v>#REF!</v>
      </c>
      <c r="AR140" s="108" t="e">
        <f t="shared" ca="1" si="279"/>
        <v>#REF!</v>
      </c>
      <c r="AS140" s="108" t="e">
        <f t="shared" ca="1" si="279"/>
        <v>#REF!</v>
      </c>
      <c r="AT140" s="108" t="e">
        <f t="shared" ca="1" si="279"/>
        <v>#REF!</v>
      </c>
      <c r="AU140" s="108" t="e">
        <f t="shared" ca="1" si="279"/>
        <v>#REF!</v>
      </c>
      <c r="AV140" s="108" t="e">
        <f t="shared" ca="1" si="279"/>
        <v>#REF!</v>
      </c>
      <c r="AW140" s="108" t="e">
        <f t="shared" ca="1" si="279"/>
        <v>#REF!</v>
      </c>
      <c r="AX140" s="108" t="e">
        <f t="shared" ca="1" si="279"/>
        <v>#REF!</v>
      </c>
      <c r="AY140" s="108" t="e">
        <f t="shared" ca="1" si="279"/>
        <v>#REF!</v>
      </c>
      <c r="AZ140" s="108" t="e">
        <f t="shared" ca="1" si="279"/>
        <v>#REF!</v>
      </c>
      <c r="BA140" s="108" t="e">
        <f t="shared" ca="1" si="279"/>
        <v>#REF!</v>
      </c>
      <c r="BB140" s="108" t="e">
        <f t="shared" ca="1" si="279"/>
        <v>#REF!</v>
      </c>
      <c r="BC140" s="108" t="e">
        <f t="shared" ca="1" si="278"/>
        <v>#REF!</v>
      </c>
      <c r="BD140" s="108" t="e">
        <f t="shared" ca="1" si="278"/>
        <v>#REF!</v>
      </c>
      <c r="BE140" s="108" t="e">
        <f t="shared" ca="1" si="278"/>
        <v>#REF!</v>
      </c>
      <c r="BF140" s="108" t="e">
        <f t="shared" ca="1" si="278"/>
        <v>#REF!</v>
      </c>
      <c r="BG140" s="108" t="e">
        <f t="shared" ca="1" si="278"/>
        <v>#REF!</v>
      </c>
      <c r="BH140" s="108" t="e">
        <f t="shared" ca="1" si="278"/>
        <v>#REF!</v>
      </c>
      <c r="BI140" s="108" t="e">
        <f t="shared" ca="1" si="278"/>
        <v>#REF!</v>
      </c>
      <c r="BL140" s="97" t="str">
        <f t="shared" ca="1" si="285"/>
        <v>-</v>
      </c>
      <c r="BM140" s="97" t="str">
        <f t="shared" ca="1" si="286"/>
        <v>-</v>
      </c>
      <c r="BN140" s="97" t="str">
        <f t="shared" ca="1" si="287"/>
        <v>-</v>
      </c>
      <c r="BO140" s="97" t="str">
        <f t="shared" ca="1" si="288"/>
        <v>-</v>
      </c>
      <c r="BP140" s="99" t="str">
        <f t="shared" ca="1" si="289"/>
        <v xml:space="preserve"> - </v>
      </c>
      <c r="BQ140" s="99" t="str">
        <f t="shared" ca="1" si="290"/>
        <v xml:space="preserve"> - </v>
      </c>
      <c r="BR140" s="97" t="str">
        <f t="shared" ca="1" si="291"/>
        <v>-</v>
      </c>
      <c r="BS140" s="97" t="str">
        <f t="shared" ca="1" si="292"/>
        <v>-</v>
      </c>
      <c r="BT140" s="97" t="str">
        <f t="shared" ca="1" si="293"/>
        <v>-</v>
      </c>
      <c r="BU140" s="97" t="str">
        <f t="shared" ca="1" si="294"/>
        <v>-</v>
      </c>
      <c r="BV140" s="97" t="str">
        <f t="shared" ca="1" si="295"/>
        <v>-</v>
      </c>
      <c r="BW140" s="97" t="str">
        <f t="shared" ca="1" si="296"/>
        <v>-</v>
      </c>
      <c r="BX140" s="99" t="str">
        <f t="shared" ca="1" si="297"/>
        <v xml:space="preserve"> - </v>
      </c>
      <c r="BY140" s="99" t="str">
        <f t="shared" ca="1" si="298"/>
        <v xml:space="preserve"> - </v>
      </c>
      <c r="BZ140" s="97" t="str">
        <f t="shared" ca="1" si="299"/>
        <v>-</v>
      </c>
      <c r="CA140" s="97" t="str">
        <f t="shared" ca="1" si="300"/>
        <v>-</v>
      </c>
      <c r="CB140" s="99" t="str">
        <f t="shared" ca="1" si="301"/>
        <v xml:space="preserve"> - </v>
      </c>
      <c r="CC140" s="99" t="str">
        <f t="shared" ca="1" si="302"/>
        <v xml:space="preserve"> - </v>
      </c>
      <c r="CD140" s="99" t="str">
        <f t="shared" ca="1" si="303"/>
        <v xml:space="preserve"> - </v>
      </c>
      <c r="CE140" s="99" t="str">
        <f t="shared" ca="1" si="304"/>
        <v xml:space="preserve"> - </v>
      </c>
      <c r="CF140" s="99" t="str">
        <f t="shared" ca="1" si="305"/>
        <v xml:space="preserve"> - </v>
      </c>
      <c r="CG140" s="99" t="str">
        <f t="shared" ca="1" si="306"/>
        <v xml:space="preserve"> - </v>
      </c>
      <c r="CH140" s="97" t="str">
        <f t="shared" ca="1" si="307"/>
        <v>-</v>
      </c>
      <c r="CI140" s="97" t="str">
        <f t="shared" ca="1" si="308"/>
        <v>-</v>
      </c>
      <c r="CJ140" s="97" t="str">
        <f t="shared" ca="1" si="309"/>
        <v>-</v>
      </c>
      <c r="CK140" s="97" t="str">
        <f t="shared" ca="1" si="310"/>
        <v>-</v>
      </c>
      <c r="CL140" s="97" t="str">
        <f t="shared" ca="1" si="311"/>
        <v>-</v>
      </c>
      <c r="CM140" s="97" t="str">
        <f t="shared" ca="1" si="312"/>
        <v>-</v>
      </c>
      <c r="CN140" s="97" t="str">
        <f t="shared" ca="1" si="313"/>
        <v>-</v>
      </c>
      <c r="CO140" s="97" t="str">
        <f t="shared" ca="1" si="314"/>
        <v>-</v>
      </c>
      <c r="CP140" s="97" t="str">
        <f t="shared" ca="1" si="315"/>
        <v>-</v>
      </c>
      <c r="CQ140" s="97" t="str">
        <f t="shared" ca="1" si="316"/>
        <v>-</v>
      </c>
      <c r="CR140" s="97" t="str">
        <f t="shared" ca="1" si="317"/>
        <v>-</v>
      </c>
      <c r="CS140" s="97" t="str">
        <f t="shared" ca="1" si="318"/>
        <v>-</v>
      </c>
      <c r="CT140" s="97" t="str">
        <f t="shared" ca="1" si="319"/>
        <v>-</v>
      </c>
      <c r="CU140" s="97" t="str">
        <f t="shared" ca="1" si="320"/>
        <v>-</v>
      </c>
      <c r="CV140" s="97" t="str">
        <f t="shared" ca="1" si="321"/>
        <v>-</v>
      </c>
      <c r="CW140" s="97" t="str">
        <f t="shared" ca="1" si="322"/>
        <v>-</v>
      </c>
      <c r="CX140" s="97" t="str">
        <f t="shared" ca="1" si="323"/>
        <v>-</v>
      </c>
      <c r="CY140" s="97" t="str">
        <f t="shared" ca="1" si="324"/>
        <v>-</v>
      </c>
      <c r="CZ140" s="97" t="str">
        <f t="shared" ca="1" si="325"/>
        <v>-</v>
      </c>
      <c r="DA140" s="97" t="str">
        <f t="shared" ca="1" si="326"/>
        <v>-</v>
      </c>
      <c r="DB140" s="97" t="str">
        <f t="shared" ca="1" si="327"/>
        <v>-</v>
      </c>
      <c r="DC140" s="97" t="str">
        <f t="shared" ca="1" si="328"/>
        <v>-</v>
      </c>
      <c r="DD140" s="97" t="str">
        <f t="shared" ca="1" si="329"/>
        <v>-</v>
      </c>
      <c r="DE140" s="97" t="str">
        <f t="shared" ca="1" si="330"/>
        <v>-</v>
      </c>
      <c r="DF140" s="97" t="str">
        <f t="shared" ca="1" si="331"/>
        <v>-</v>
      </c>
      <c r="DG140" s="97" t="str">
        <f t="shared" ca="1" si="332"/>
        <v>-</v>
      </c>
      <c r="DH140" s="97" t="str">
        <f t="shared" ca="1" si="333"/>
        <v>-</v>
      </c>
      <c r="DI140" s="97" t="str">
        <f t="shared" ca="1" si="334"/>
        <v>-</v>
      </c>
      <c r="DJ140" s="97" t="str">
        <f t="shared" ca="1" si="335"/>
        <v>-</v>
      </c>
      <c r="DK140" s="97" t="str">
        <f t="shared" ca="1" si="336"/>
        <v>-</v>
      </c>
      <c r="DL140" s="97" t="str">
        <f t="shared" ca="1" si="337"/>
        <v>-</v>
      </c>
      <c r="DM140" s="97" t="str">
        <f t="shared" ca="1" si="338"/>
        <v>-</v>
      </c>
      <c r="DN140" s="97">
        <v>50</v>
      </c>
      <c r="DT140" s="97" t="str">
        <f t="shared" ca="1" si="339"/>
        <v>-</v>
      </c>
      <c r="DU140" s="97" t="str">
        <f t="shared" ca="1" si="340"/>
        <v>-</v>
      </c>
      <c r="DV140" s="97" t="str">
        <f t="shared" ca="1" si="341"/>
        <v>-</v>
      </c>
      <c r="DW140" s="97" t="str">
        <f t="shared" ca="1" si="342"/>
        <v>-</v>
      </c>
      <c r="DX140" s="97" t="str">
        <f t="shared" ca="1" si="343"/>
        <v>-</v>
      </c>
      <c r="DY140" s="97" t="e">
        <f t="shared" ca="1" si="280"/>
        <v>#REF!</v>
      </c>
      <c r="DZ140" s="97" t="str">
        <f t="shared" si="281"/>
        <v>Medium Retrofit</v>
      </c>
      <c r="EA140" s="97" t="e">
        <f t="shared" ca="1" si="344"/>
        <v>#REF!</v>
      </c>
      <c r="EB140" s="96">
        <v>45</v>
      </c>
      <c r="EC140" s="97">
        <f>Calculation!$W$377</f>
        <v>2</v>
      </c>
      <c r="ED140" s="97" t="str">
        <f t="shared" ca="1" si="345"/>
        <v>-</v>
      </c>
      <c r="EE140" s="97" t="str">
        <f t="shared" ca="1" si="346"/>
        <v>-</v>
      </c>
      <c r="EF140" s="97" t="str">
        <f t="shared" ca="1" si="347"/>
        <v>-</v>
      </c>
      <c r="EG140" s="97" t="str">
        <f t="shared" ca="1" si="348"/>
        <v>-</v>
      </c>
      <c r="EH140" s="97" t="str">
        <f t="shared" ca="1" si="349"/>
        <v>-</v>
      </c>
      <c r="EI140" s="97">
        <f t="shared" ca="1" si="350"/>
        <v>0</v>
      </c>
      <c r="EJ140" s="97">
        <f t="shared" ca="1" si="264"/>
        <v>0</v>
      </c>
      <c r="EK140" s="97" t="str">
        <f t="shared" ca="1" si="351"/>
        <v>00</v>
      </c>
      <c r="EL140" s="97" t="e">
        <f t="shared" ca="1" si="352"/>
        <v>#REF!</v>
      </c>
      <c r="EN140" s="97">
        <v>1.3499999999999999E-5</v>
      </c>
      <c r="EP140" s="97">
        <v>135</v>
      </c>
      <c r="EQ140" s="97">
        <f t="array" aca="1" ref="EQ140" ca="1">MAX(IF($EI$6:$EI$365&lt;EQ139,$EI$6:$EI$365,""))</f>
        <v>0</v>
      </c>
      <c r="ER140" s="97">
        <f t="shared" ca="1" si="353"/>
        <v>0</v>
      </c>
      <c r="ES140" s="97" t="e">
        <f t="shared" ca="1" si="357"/>
        <v>#REF!</v>
      </c>
      <c r="ET140" s="97">
        <f t="shared" ca="1" si="354"/>
        <v>0</v>
      </c>
      <c r="EU140" s="97">
        <f t="shared" ca="1" si="355"/>
        <v>0</v>
      </c>
      <c r="EV140" s="97">
        <f t="shared" ca="1" si="282"/>
        <v>1</v>
      </c>
      <c r="EY140" s="97" t="e">
        <f ca="1">INDEX('MCA-INPUT'!$C$28:$F$42,MATCH(MCA!E140,'MCA-INPUT'!$B$28:$B$42,0),MATCH(MCA!B140,'MCA-INPUT'!$C$27:$F$27,0))</f>
        <v>#REF!</v>
      </c>
      <c r="FU140" s="109" t="e">
        <f t="shared" ca="1" si="283"/>
        <v>#REF!</v>
      </c>
      <c r="FV140" s="109" t="e">
        <f t="shared" ca="1" si="284"/>
        <v>#REF!</v>
      </c>
      <c r="FW140" s="110" t="e">
        <f t="shared" ca="1" si="268"/>
        <v>#REF!</v>
      </c>
      <c r="FX140" s="110"/>
      <c r="FY140" s="97" t="e">
        <f t="shared" ca="1" si="356"/>
        <v>#REF!</v>
      </c>
      <c r="FZ140" s="97" t="str">
        <f ca="1">IF(ISERROR(VLOOKUP(FY140,'MCA-INPUT'!$B$45:$F$54,1,FALSE)),"No","Yes")</f>
        <v>No</v>
      </c>
      <c r="GA140" s="109" t="e">
        <f ca="1"/>
        <v>#REF!</v>
      </c>
    </row>
    <row r="141" spans="1:183" x14ac:dyDescent="0.25">
      <c r="A141" s="96">
        <v>136</v>
      </c>
      <c r="B141" s="96" t="s">
        <v>2</v>
      </c>
      <c r="C141" s="106" t="e">
        <f t="shared" ca="1" si="270"/>
        <v>#REF!</v>
      </c>
      <c r="D141" s="107" t="e">
        <f t="shared" ca="1" si="270"/>
        <v>#REF!</v>
      </c>
      <c r="E141" s="96" t="e">
        <f t="shared" ca="1" si="270"/>
        <v>#REF!</v>
      </c>
      <c r="F141" s="96" t="s">
        <v>4</v>
      </c>
      <c r="G141" s="96" t="e">
        <f t="shared" ca="1" si="271"/>
        <v>#REF!</v>
      </c>
      <c r="H141" s="108" t="e">
        <f t="shared" ca="1" si="359"/>
        <v>#REF!</v>
      </c>
      <c r="I141" s="108" t="e">
        <f t="shared" ca="1" si="359"/>
        <v>#REF!</v>
      </c>
      <c r="J141" s="108" t="e">
        <f t="shared" ca="1" si="359"/>
        <v>#REF!</v>
      </c>
      <c r="K141" s="108" t="e">
        <f t="shared" ca="1" si="359"/>
        <v>#REF!</v>
      </c>
      <c r="L141" s="108" t="e">
        <f t="shared" ca="1" si="359"/>
        <v>#REF!</v>
      </c>
      <c r="M141" s="108" t="e">
        <f t="shared" ca="1" si="359"/>
        <v>#REF!</v>
      </c>
      <c r="N141" s="108" t="e">
        <f t="shared" ca="1" si="359"/>
        <v>#REF!</v>
      </c>
      <c r="O141" s="108" t="e">
        <f t="shared" ca="1" si="359"/>
        <v>#REF!</v>
      </c>
      <c r="P141" s="108" t="e">
        <f t="shared" ca="1" si="359"/>
        <v>#REF!</v>
      </c>
      <c r="Q141" s="108" t="e">
        <f t="shared" ca="1" si="359"/>
        <v>#REF!</v>
      </c>
      <c r="R141" s="108" t="e">
        <f t="shared" ca="1" si="359"/>
        <v>#REF!</v>
      </c>
      <c r="S141" s="108" t="e">
        <f t="shared" ca="1" si="359"/>
        <v>#REF!</v>
      </c>
      <c r="T141" s="108" t="e">
        <f t="shared" ca="1" si="359"/>
        <v>#REF!</v>
      </c>
      <c r="U141" s="108" t="e">
        <f t="shared" ca="1" si="359"/>
        <v>#REF!</v>
      </c>
      <c r="V141" s="108" t="e">
        <f t="shared" ca="1" si="359"/>
        <v>#REF!</v>
      </c>
      <c r="W141" s="108" t="e">
        <f t="shared" ca="1" si="359"/>
        <v>#REF!</v>
      </c>
      <c r="X141" s="108" t="e">
        <f t="shared" ca="1" si="358"/>
        <v>#REF!</v>
      </c>
      <c r="Y141" s="108" t="e">
        <f t="shared" ca="1" si="358"/>
        <v>#REF!</v>
      </c>
      <c r="Z141" s="108" t="e">
        <f t="shared" ca="1" si="358"/>
        <v>#REF!</v>
      </c>
      <c r="AA141" s="108" t="e">
        <f t="shared" ca="1" si="358"/>
        <v>#REF!</v>
      </c>
      <c r="AB141" s="108" t="e">
        <f t="shared" ca="1" si="358"/>
        <v>#REF!</v>
      </c>
      <c r="AC141" s="108" t="e">
        <f t="shared" ca="1" si="358"/>
        <v>#REF!</v>
      </c>
      <c r="AD141" s="108" t="e">
        <f t="shared" ca="1" si="358"/>
        <v>#REF!</v>
      </c>
      <c r="AE141" s="108" t="e">
        <f t="shared" ca="1" si="358"/>
        <v>#REF!</v>
      </c>
      <c r="AF141" s="108" t="e">
        <f t="shared" ca="1" si="358"/>
        <v>#REF!</v>
      </c>
      <c r="AG141" s="108" t="e">
        <f t="shared" ca="1" si="358"/>
        <v>#REF!</v>
      </c>
      <c r="AH141" s="108" t="e">
        <f t="shared" ca="1" si="358"/>
        <v>#REF!</v>
      </c>
      <c r="AI141" s="108" t="e">
        <f t="shared" ca="1" si="358"/>
        <v>#REF!</v>
      </c>
      <c r="AJ141" s="108" t="e">
        <f t="shared" ca="1" si="358"/>
        <v>#REF!</v>
      </c>
      <c r="AK141" s="108" t="e">
        <f t="shared" ca="1" si="358"/>
        <v>#REF!</v>
      </c>
      <c r="AL141" s="108" t="e">
        <f t="shared" ca="1" si="358"/>
        <v>#REF!</v>
      </c>
      <c r="AM141" s="108" t="e">
        <f t="shared" ca="1" si="279"/>
        <v>#REF!</v>
      </c>
      <c r="AN141" s="108" t="e">
        <f t="shared" ca="1" si="279"/>
        <v>#REF!</v>
      </c>
      <c r="AO141" s="108" t="e">
        <f t="shared" ca="1" si="279"/>
        <v>#REF!</v>
      </c>
      <c r="AP141" s="108" t="e">
        <f t="shared" ca="1" si="279"/>
        <v>#REF!</v>
      </c>
      <c r="AQ141" s="108" t="e">
        <f t="shared" ca="1" si="279"/>
        <v>#REF!</v>
      </c>
      <c r="AR141" s="108" t="e">
        <f t="shared" ca="1" si="279"/>
        <v>#REF!</v>
      </c>
      <c r="AS141" s="108" t="e">
        <f t="shared" ca="1" si="279"/>
        <v>#REF!</v>
      </c>
      <c r="AT141" s="108" t="e">
        <f t="shared" ca="1" si="279"/>
        <v>#REF!</v>
      </c>
      <c r="AU141" s="108" t="e">
        <f t="shared" ca="1" si="279"/>
        <v>#REF!</v>
      </c>
      <c r="AV141" s="108" t="e">
        <f t="shared" ca="1" si="279"/>
        <v>#REF!</v>
      </c>
      <c r="AW141" s="108" t="e">
        <f t="shared" ca="1" si="279"/>
        <v>#REF!</v>
      </c>
      <c r="AX141" s="108" t="e">
        <f t="shared" ca="1" si="279"/>
        <v>#REF!</v>
      </c>
      <c r="AY141" s="108" t="e">
        <f t="shared" ca="1" si="279"/>
        <v>#REF!</v>
      </c>
      <c r="AZ141" s="108" t="e">
        <f t="shared" ca="1" si="279"/>
        <v>#REF!</v>
      </c>
      <c r="BA141" s="108" t="e">
        <f t="shared" ca="1" si="279"/>
        <v>#REF!</v>
      </c>
      <c r="BB141" s="108" t="e">
        <f t="shared" ref="BB141:BI156" ca="1" si="360">IF($D141=0,"-",(INDIRECT(CONCATENATE($C$1,"Projection_",$B141,"'!",BB$2,$DN141)))*$EY141)</f>
        <v>#REF!</v>
      </c>
      <c r="BC141" s="108" t="e">
        <f t="shared" ca="1" si="360"/>
        <v>#REF!</v>
      </c>
      <c r="BD141" s="108" t="e">
        <f t="shared" ca="1" si="360"/>
        <v>#REF!</v>
      </c>
      <c r="BE141" s="108" t="e">
        <f t="shared" ca="1" si="360"/>
        <v>#REF!</v>
      </c>
      <c r="BF141" s="108" t="e">
        <f t="shared" ca="1" si="360"/>
        <v>#REF!</v>
      </c>
      <c r="BG141" s="108" t="e">
        <f t="shared" ca="1" si="360"/>
        <v>#REF!</v>
      </c>
      <c r="BH141" s="108" t="e">
        <f t="shared" ca="1" si="360"/>
        <v>#REF!</v>
      </c>
      <c r="BI141" s="108" t="e">
        <f t="shared" ca="1" si="360"/>
        <v>#REF!</v>
      </c>
      <c r="BL141" s="97" t="str">
        <f t="shared" ca="1" si="285"/>
        <v>-</v>
      </c>
      <c r="BM141" s="97" t="str">
        <f t="shared" ca="1" si="286"/>
        <v>-</v>
      </c>
      <c r="BN141" s="97" t="str">
        <f t="shared" ca="1" si="287"/>
        <v>-</v>
      </c>
      <c r="BO141" s="97" t="str">
        <f t="shared" ca="1" si="288"/>
        <v>-</v>
      </c>
      <c r="BP141" s="99" t="str">
        <f t="shared" ca="1" si="289"/>
        <v xml:space="preserve"> - </v>
      </c>
      <c r="BQ141" s="99" t="str">
        <f t="shared" ca="1" si="290"/>
        <v xml:space="preserve"> - </v>
      </c>
      <c r="BR141" s="97" t="str">
        <f t="shared" ca="1" si="291"/>
        <v>-</v>
      </c>
      <c r="BS141" s="97" t="str">
        <f t="shared" ca="1" si="292"/>
        <v>-</v>
      </c>
      <c r="BT141" s="97" t="str">
        <f t="shared" ca="1" si="293"/>
        <v>-</v>
      </c>
      <c r="BU141" s="97" t="str">
        <f t="shared" ca="1" si="294"/>
        <v>-</v>
      </c>
      <c r="BV141" s="97" t="str">
        <f t="shared" ca="1" si="295"/>
        <v>-</v>
      </c>
      <c r="BW141" s="97" t="str">
        <f t="shared" ca="1" si="296"/>
        <v>-</v>
      </c>
      <c r="BX141" s="99" t="str">
        <f t="shared" ca="1" si="297"/>
        <v xml:space="preserve"> - </v>
      </c>
      <c r="BY141" s="99" t="str">
        <f t="shared" ca="1" si="298"/>
        <v xml:space="preserve"> - </v>
      </c>
      <c r="BZ141" s="97" t="str">
        <f t="shared" ca="1" si="299"/>
        <v>-</v>
      </c>
      <c r="CA141" s="97" t="str">
        <f t="shared" ca="1" si="300"/>
        <v>-</v>
      </c>
      <c r="CB141" s="99" t="str">
        <f t="shared" ca="1" si="301"/>
        <v xml:space="preserve"> - </v>
      </c>
      <c r="CC141" s="99" t="str">
        <f t="shared" ca="1" si="302"/>
        <v xml:space="preserve"> - </v>
      </c>
      <c r="CD141" s="99" t="str">
        <f t="shared" ca="1" si="303"/>
        <v xml:space="preserve"> - </v>
      </c>
      <c r="CE141" s="99" t="str">
        <f t="shared" ca="1" si="304"/>
        <v xml:space="preserve"> - </v>
      </c>
      <c r="CF141" s="99" t="str">
        <f t="shared" ca="1" si="305"/>
        <v xml:space="preserve"> - </v>
      </c>
      <c r="CG141" s="99" t="str">
        <f t="shared" ca="1" si="306"/>
        <v xml:space="preserve"> - </v>
      </c>
      <c r="CH141" s="97" t="str">
        <f t="shared" ca="1" si="307"/>
        <v>-</v>
      </c>
      <c r="CI141" s="97" t="str">
        <f t="shared" ca="1" si="308"/>
        <v>-</v>
      </c>
      <c r="CJ141" s="97" t="str">
        <f t="shared" ca="1" si="309"/>
        <v>-</v>
      </c>
      <c r="CK141" s="97" t="str">
        <f t="shared" ca="1" si="310"/>
        <v>-</v>
      </c>
      <c r="CL141" s="97" t="str">
        <f t="shared" ca="1" si="311"/>
        <v>-</v>
      </c>
      <c r="CM141" s="97" t="str">
        <f t="shared" ca="1" si="312"/>
        <v>-</v>
      </c>
      <c r="CN141" s="97" t="str">
        <f t="shared" ca="1" si="313"/>
        <v>-</v>
      </c>
      <c r="CO141" s="97" t="str">
        <f t="shared" ca="1" si="314"/>
        <v>-</v>
      </c>
      <c r="CP141" s="97" t="str">
        <f t="shared" ca="1" si="315"/>
        <v>-</v>
      </c>
      <c r="CQ141" s="97" t="str">
        <f t="shared" ca="1" si="316"/>
        <v>-</v>
      </c>
      <c r="CR141" s="97" t="str">
        <f t="shared" ca="1" si="317"/>
        <v>-</v>
      </c>
      <c r="CS141" s="97" t="str">
        <f t="shared" ca="1" si="318"/>
        <v>-</v>
      </c>
      <c r="CT141" s="97" t="str">
        <f t="shared" ca="1" si="319"/>
        <v>-</v>
      </c>
      <c r="CU141" s="97" t="str">
        <f t="shared" ca="1" si="320"/>
        <v>-</v>
      </c>
      <c r="CV141" s="97" t="str">
        <f t="shared" ca="1" si="321"/>
        <v>-</v>
      </c>
      <c r="CW141" s="97" t="str">
        <f t="shared" ca="1" si="322"/>
        <v>-</v>
      </c>
      <c r="CX141" s="97" t="str">
        <f t="shared" ca="1" si="323"/>
        <v>-</v>
      </c>
      <c r="CY141" s="97" t="str">
        <f t="shared" ca="1" si="324"/>
        <v>-</v>
      </c>
      <c r="CZ141" s="97" t="str">
        <f t="shared" ca="1" si="325"/>
        <v>-</v>
      </c>
      <c r="DA141" s="97" t="str">
        <f t="shared" ca="1" si="326"/>
        <v>-</v>
      </c>
      <c r="DB141" s="97" t="str">
        <f t="shared" ca="1" si="327"/>
        <v>-</v>
      </c>
      <c r="DC141" s="97" t="str">
        <f t="shared" ca="1" si="328"/>
        <v>-</v>
      </c>
      <c r="DD141" s="97" t="str">
        <f t="shared" ca="1" si="329"/>
        <v>-</v>
      </c>
      <c r="DE141" s="97" t="str">
        <f t="shared" ca="1" si="330"/>
        <v>-</v>
      </c>
      <c r="DF141" s="97" t="str">
        <f t="shared" ca="1" si="331"/>
        <v>-</v>
      </c>
      <c r="DG141" s="97" t="str">
        <f t="shared" ca="1" si="332"/>
        <v>-</v>
      </c>
      <c r="DH141" s="97" t="str">
        <f t="shared" ca="1" si="333"/>
        <v>-</v>
      </c>
      <c r="DI141" s="97" t="str">
        <f t="shared" ca="1" si="334"/>
        <v>-</v>
      </c>
      <c r="DJ141" s="97" t="str">
        <f t="shared" ca="1" si="335"/>
        <v>-</v>
      </c>
      <c r="DK141" s="97" t="str">
        <f t="shared" ca="1" si="336"/>
        <v>-</v>
      </c>
      <c r="DL141" s="97" t="str">
        <f t="shared" ca="1" si="337"/>
        <v>-</v>
      </c>
      <c r="DM141" s="97" t="str">
        <f t="shared" ca="1" si="338"/>
        <v>-</v>
      </c>
      <c r="DN141" s="97">
        <v>51</v>
      </c>
      <c r="DT141" s="97" t="str">
        <f t="shared" ca="1" si="339"/>
        <v>-</v>
      </c>
      <c r="DU141" s="97" t="str">
        <f t="shared" ca="1" si="340"/>
        <v>-</v>
      </c>
      <c r="DV141" s="97" t="str">
        <f t="shared" ca="1" si="341"/>
        <v>-</v>
      </c>
      <c r="DW141" s="97" t="str">
        <f t="shared" ca="1" si="342"/>
        <v>-</v>
      </c>
      <c r="DX141" s="97" t="str">
        <f t="shared" ca="1" si="343"/>
        <v>-</v>
      </c>
      <c r="DY141" s="97" t="e">
        <f t="shared" ca="1" si="280"/>
        <v>#REF!</v>
      </c>
      <c r="DZ141" s="97" t="str">
        <f t="shared" si="281"/>
        <v>Medium Retrofit</v>
      </c>
      <c r="EA141" s="97" t="e">
        <f t="shared" ca="1" si="344"/>
        <v>#REF!</v>
      </c>
      <c r="EB141" s="96">
        <v>46</v>
      </c>
      <c r="EC141" s="97">
        <f>Calculation!$W$377</f>
        <v>2</v>
      </c>
      <c r="ED141" s="97" t="str">
        <f t="shared" ca="1" si="345"/>
        <v>-</v>
      </c>
      <c r="EE141" s="97" t="str">
        <f t="shared" ca="1" si="346"/>
        <v>-</v>
      </c>
      <c r="EF141" s="97" t="str">
        <f t="shared" ca="1" si="347"/>
        <v>-</v>
      </c>
      <c r="EG141" s="97" t="str">
        <f t="shared" ca="1" si="348"/>
        <v>-</v>
      </c>
      <c r="EH141" s="97" t="str">
        <f t="shared" ca="1" si="349"/>
        <v>-</v>
      </c>
      <c r="EI141" s="97">
        <f t="shared" ca="1" si="350"/>
        <v>0</v>
      </c>
      <c r="EJ141" s="97">
        <f t="shared" ca="1" si="264"/>
        <v>0</v>
      </c>
      <c r="EK141" s="97" t="str">
        <f t="shared" ca="1" si="351"/>
        <v>00</v>
      </c>
      <c r="EL141" s="97" t="e">
        <f t="shared" ca="1" si="352"/>
        <v>#REF!</v>
      </c>
      <c r="EN141" s="97">
        <v>1.36E-5</v>
      </c>
      <c r="EP141" s="97">
        <v>136</v>
      </c>
      <c r="EQ141" s="97">
        <f t="array" aca="1" ref="EQ141" ca="1">MAX(IF($EI$6:$EI$365&lt;EQ140,$EI$6:$EI$365,""))</f>
        <v>0</v>
      </c>
      <c r="ER141" s="97">
        <f t="shared" ca="1" si="353"/>
        <v>0</v>
      </c>
      <c r="ES141" s="97" t="e">
        <f t="shared" ca="1" si="357"/>
        <v>#REF!</v>
      </c>
      <c r="ET141" s="97">
        <f t="shared" ca="1" si="354"/>
        <v>0</v>
      </c>
      <c r="EU141" s="97">
        <f t="shared" ca="1" si="355"/>
        <v>0</v>
      </c>
      <c r="EV141" s="97">
        <f t="shared" ca="1" si="282"/>
        <v>1</v>
      </c>
      <c r="EY141" s="97" t="e">
        <f ca="1">INDEX('MCA-INPUT'!$C$28:$F$42,MATCH(MCA!E141,'MCA-INPUT'!$B$28:$B$42,0),MATCH(MCA!B141,'MCA-INPUT'!$C$27:$F$27,0))</f>
        <v>#REF!</v>
      </c>
      <c r="FU141" s="109" t="e">
        <f t="shared" ca="1" si="283"/>
        <v>#REF!</v>
      </c>
      <c r="FV141" s="109" t="e">
        <f t="shared" ca="1" si="284"/>
        <v>#REF!</v>
      </c>
      <c r="FW141" s="110" t="e">
        <f t="shared" ca="1" si="268"/>
        <v>#REF!</v>
      </c>
      <c r="FX141" s="110"/>
      <c r="FY141" s="97" t="e">
        <f t="shared" ca="1" si="356"/>
        <v>#REF!</v>
      </c>
      <c r="FZ141" s="97" t="str">
        <f ca="1">IF(ISERROR(VLOOKUP(FY141,'MCA-INPUT'!$B$45:$F$54,1,FALSE)),"No","Yes")</f>
        <v>No</v>
      </c>
      <c r="GA141" s="109" t="e">
        <f ca="1"/>
        <v>#REF!</v>
      </c>
    </row>
    <row r="142" spans="1:183" x14ac:dyDescent="0.25">
      <c r="A142" s="96">
        <v>137</v>
      </c>
      <c r="B142" s="96" t="s">
        <v>2</v>
      </c>
      <c r="C142" s="106" t="e">
        <f t="shared" ca="1" si="270"/>
        <v>#REF!</v>
      </c>
      <c r="D142" s="107" t="e">
        <f t="shared" ca="1" si="270"/>
        <v>#REF!</v>
      </c>
      <c r="E142" s="96" t="e">
        <f t="shared" ca="1" si="270"/>
        <v>#REF!</v>
      </c>
      <c r="F142" s="96" t="s">
        <v>4</v>
      </c>
      <c r="G142" s="96" t="e">
        <f t="shared" ca="1" si="271"/>
        <v>#REF!</v>
      </c>
      <c r="H142" s="108" t="e">
        <f t="shared" ca="1" si="359"/>
        <v>#REF!</v>
      </c>
      <c r="I142" s="108" t="e">
        <f t="shared" ca="1" si="359"/>
        <v>#REF!</v>
      </c>
      <c r="J142" s="108" t="e">
        <f t="shared" ca="1" si="359"/>
        <v>#REF!</v>
      </c>
      <c r="K142" s="108" t="e">
        <f t="shared" ca="1" si="359"/>
        <v>#REF!</v>
      </c>
      <c r="L142" s="108" t="e">
        <f t="shared" ca="1" si="359"/>
        <v>#REF!</v>
      </c>
      <c r="M142" s="108" t="e">
        <f t="shared" ca="1" si="359"/>
        <v>#REF!</v>
      </c>
      <c r="N142" s="108" t="e">
        <f t="shared" ca="1" si="359"/>
        <v>#REF!</v>
      </c>
      <c r="O142" s="108" t="e">
        <f t="shared" ca="1" si="359"/>
        <v>#REF!</v>
      </c>
      <c r="P142" s="108" t="e">
        <f t="shared" ca="1" si="359"/>
        <v>#REF!</v>
      </c>
      <c r="Q142" s="108" t="e">
        <f t="shared" ca="1" si="359"/>
        <v>#REF!</v>
      </c>
      <c r="R142" s="108" t="e">
        <f t="shared" ca="1" si="359"/>
        <v>#REF!</v>
      </c>
      <c r="S142" s="108" t="e">
        <f t="shared" ca="1" si="359"/>
        <v>#REF!</v>
      </c>
      <c r="T142" s="108" t="e">
        <f t="shared" ca="1" si="359"/>
        <v>#REF!</v>
      </c>
      <c r="U142" s="108" t="e">
        <f t="shared" ca="1" si="359"/>
        <v>#REF!</v>
      </c>
      <c r="V142" s="108" t="e">
        <f t="shared" ca="1" si="359"/>
        <v>#REF!</v>
      </c>
      <c r="W142" s="108" t="e">
        <f t="shared" ca="1" si="359"/>
        <v>#REF!</v>
      </c>
      <c r="X142" s="108" t="e">
        <f t="shared" ca="1" si="358"/>
        <v>#REF!</v>
      </c>
      <c r="Y142" s="108" t="e">
        <f t="shared" ca="1" si="358"/>
        <v>#REF!</v>
      </c>
      <c r="Z142" s="108" t="e">
        <f t="shared" ca="1" si="358"/>
        <v>#REF!</v>
      </c>
      <c r="AA142" s="108" t="e">
        <f t="shared" ca="1" si="358"/>
        <v>#REF!</v>
      </c>
      <c r="AB142" s="108" t="e">
        <f t="shared" ca="1" si="358"/>
        <v>#REF!</v>
      </c>
      <c r="AC142" s="108" t="e">
        <f t="shared" ca="1" si="358"/>
        <v>#REF!</v>
      </c>
      <c r="AD142" s="108" t="e">
        <f t="shared" ca="1" si="358"/>
        <v>#REF!</v>
      </c>
      <c r="AE142" s="108" t="e">
        <f t="shared" ca="1" si="358"/>
        <v>#REF!</v>
      </c>
      <c r="AF142" s="108" t="e">
        <f t="shared" ca="1" si="358"/>
        <v>#REF!</v>
      </c>
      <c r="AG142" s="108" t="e">
        <f t="shared" ca="1" si="358"/>
        <v>#REF!</v>
      </c>
      <c r="AH142" s="108" t="e">
        <f t="shared" ca="1" si="358"/>
        <v>#REF!</v>
      </c>
      <c r="AI142" s="108" t="e">
        <f t="shared" ca="1" si="358"/>
        <v>#REF!</v>
      </c>
      <c r="AJ142" s="108" t="e">
        <f t="shared" ca="1" si="358"/>
        <v>#REF!</v>
      </c>
      <c r="AK142" s="108" t="e">
        <f t="shared" ca="1" si="358"/>
        <v>#REF!</v>
      </c>
      <c r="AL142" s="108" t="e">
        <f t="shared" ca="1" si="358"/>
        <v>#REF!</v>
      </c>
      <c r="AM142" s="108" t="e">
        <f t="shared" ref="AM142:BB157" ca="1" si="361">IF($D142=0,"-",(INDIRECT(CONCATENATE($C$1,"Projection_",$B142,"'!",AM$2,$DN142)))*$EY142)</f>
        <v>#REF!</v>
      </c>
      <c r="AN142" s="108" t="e">
        <f t="shared" ca="1" si="361"/>
        <v>#REF!</v>
      </c>
      <c r="AO142" s="108" t="e">
        <f t="shared" ca="1" si="361"/>
        <v>#REF!</v>
      </c>
      <c r="AP142" s="108" t="e">
        <f t="shared" ca="1" si="361"/>
        <v>#REF!</v>
      </c>
      <c r="AQ142" s="108" t="e">
        <f t="shared" ca="1" si="361"/>
        <v>#REF!</v>
      </c>
      <c r="AR142" s="108" t="e">
        <f t="shared" ca="1" si="361"/>
        <v>#REF!</v>
      </c>
      <c r="AS142" s="108" t="e">
        <f t="shared" ca="1" si="361"/>
        <v>#REF!</v>
      </c>
      <c r="AT142" s="108" t="e">
        <f t="shared" ca="1" si="361"/>
        <v>#REF!</v>
      </c>
      <c r="AU142" s="108" t="e">
        <f t="shared" ca="1" si="361"/>
        <v>#REF!</v>
      </c>
      <c r="AV142" s="108" t="e">
        <f t="shared" ca="1" si="361"/>
        <v>#REF!</v>
      </c>
      <c r="AW142" s="108" t="e">
        <f t="shared" ca="1" si="361"/>
        <v>#REF!</v>
      </c>
      <c r="AX142" s="108" t="e">
        <f t="shared" ca="1" si="361"/>
        <v>#REF!</v>
      </c>
      <c r="AY142" s="108" t="e">
        <f t="shared" ca="1" si="361"/>
        <v>#REF!</v>
      </c>
      <c r="AZ142" s="108" t="e">
        <f t="shared" ca="1" si="361"/>
        <v>#REF!</v>
      </c>
      <c r="BA142" s="108" t="e">
        <f t="shared" ca="1" si="361"/>
        <v>#REF!</v>
      </c>
      <c r="BB142" s="108" t="e">
        <f t="shared" ca="1" si="361"/>
        <v>#REF!</v>
      </c>
      <c r="BC142" s="108" t="e">
        <f t="shared" ca="1" si="360"/>
        <v>#REF!</v>
      </c>
      <c r="BD142" s="108" t="e">
        <f t="shared" ca="1" si="360"/>
        <v>#REF!</v>
      </c>
      <c r="BE142" s="108" t="e">
        <f t="shared" ca="1" si="360"/>
        <v>#REF!</v>
      </c>
      <c r="BF142" s="108" t="e">
        <f t="shared" ca="1" si="360"/>
        <v>#REF!</v>
      </c>
      <c r="BG142" s="108" t="e">
        <f t="shared" ca="1" si="360"/>
        <v>#REF!</v>
      </c>
      <c r="BH142" s="108" t="e">
        <f t="shared" ca="1" si="360"/>
        <v>#REF!</v>
      </c>
      <c r="BI142" s="108" t="e">
        <f t="shared" ca="1" si="360"/>
        <v>#REF!</v>
      </c>
      <c r="BL142" s="97" t="str">
        <f t="shared" ca="1" si="285"/>
        <v>-</v>
      </c>
      <c r="BM142" s="97" t="str">
        <f t="shared" ca="1" si="286"/>
        <v>-</v>
      </c>
      <c r="BN142" s="97" t="str">
        <f t="shared" ca="1" si="287"/>
        <v>-</v>
      </c>
      <c r="BO142" s="97" t="str">
        <f t="shared" ca="1" si="288"/>
        <v>-</v>
      </c>
      <c r="BP142" s="99" t="str">
        <f t="shared" ca="1" si="289"/>
        <v xml:space="preserve"> - </v>
      </c>
      <c r="BQ142" s="99" t="str">
        <f t="shared" ca="1" si="290"/>
        <v xml:space="preserve"> - </v>
      </c>
      <c r="BR142" s="97" t="str">
        <f t="shared" ca="1" si="291"/>
        <v>-</v>
      </c>
      <c r="BS142" s="97" t="str">
        <f t="shared" ca="1" si="292"/>
        <v>-</v>
      </c>
      <c r="BT142" s="97" t="str">
        <f t="shared" ca="1" si="293"/>
        <v>-</v>
      </c>
      <c r="BU142" s="97" t="str">
        <f t="shared" ca="1" si="294"/>
        <v>-</v>
      </c>
      <c r="BV142" s="97" t="str">
        <f t="shared" ca="1" si="295"/>
        <v>-</v>
      </c>
      <c r="BW142" s="97" t="str">
        <f t="shared" ca="1" si="296"/>
        <v>-</v>
      </c>
      <c r="BX142" s="99" t="str">
        <f t="shared" ca="1" si="297"/>
        <v xml:space="preserve"> - </v>
      </c>
      <c r="BY142" s="99" t="str">
        <f t="shared" ca="1" si="298"/>
        <v xml:space="preserve"> - </v>
      </c>
      <c r="BZ142" s="97" t="str">
        <f t="shared" ca="1" si="299"/>
        <v>-</v>
      </c>
      <c r="CA142" s="97" t="str">
        <f t="shared" ca="1" si="300"/>
        <v>-</v>
      </c>
      <c r="CB142" s="99" t="str">
        <f t="shared" ca="1" si="301"/>
        <v xml:space="preserve"> - </v>
      </c>
      <c r="CC142" s="99" t="str">
        <f t="shared" ca="1" si="302"/>
        <v xml:space="preserve"> - </v>
      </c>
      <c r="CD142" s="99" t="str">
        <f t="shared" ca="1" si="303"/>
        <v xml:space="preserve"> - </v>
      </c>
      <c r="CE142" s="99" t="str">
        <f t="shared" ca="1" si="304"/>
        <v xml:space="preserve"> - </v>
      </c>
      <c r="CF142" s="99" t="str">
        <f t="shared" ca="1" si="305"/>
        <v xml:space="preserve"> - </v>
      </c>
      <c r="CG142" s="99" t="str">
        <f t="shared" ca="1" si="306"/>
        <v xml:space="preserve"> - </v>
      </c>
      <c r="CH142" s="97" t="str">
        <f t="shared" ca="1" si="307"/>
        <v>-</v>
      </c>
      <c r="CI142" s="97" t="str">
        <f t="shared" ca="1" si="308"/>
        <v>-</v>
      </c>
      <c r="CJ142" s="97" t="str">
        <f t="shared" ca="1" si="309"/>
        <v>-</v>
      </c>
      <c r="CK142" s="97" t="str">
        <f t="shared" ca="1" si="310"/>
        <v>-</v>
      </c>
      <c r="CL142" s="97" t="str">
        <f t="shared" ca="1" si="311"/>
        <v>-</v>
      </c>
      <c r="CM142" s="97" t="str">
        <f t="shared" ca="1" si="312"/>
        <v>-</v>
      </c>
      <c r="CN142" s="97" t="str">
        <f t="shared" ca="1" si="313"/>
        <v>-</v>
      </c>
      <c r="CO142" s="97" t="str">
        <f t="shared" ca="1" si="314"/>
        <v>-</v>
      </c>
      <c r="CP142" s="97" t="str">
        <f t="shared" ca="1" si="315"/>
        <v>-</v>
      </c>
      <c r="CQ142" s="97" t="str">
        <f t="shared" ca="1" si="316"/>
        <v>-</v>
      </c>
      <c r="CR142" s="97" t="str">
        <f t="shared" ca="1" si="317"/>
        <v>-</v>
      </c>
      <c r="CS142" s="97" t="str">
        <f t="shared" ca="1" si="318"/>
        <v>-</v>
      </c>
      <c r="CT142" s="97" t="str">
        <f t="shared" ca="1" si="319"/>
        <v>-</v>
      </c>
      <c r="CU142" s="97" t="str">
        <f t="shared" ca="1" si="320"/>
        <v>-</v>
      </c>
      <c r="CV142" s="97" t="str">
        <f t="shared" ca="1" si="321"/>
        <v>-</v>
      </c>
      <c r="CW142" s="97" t="str">
        <f t="shared" ca="1" si="322"/>
        <v>-</v>
      </c>
      <c r="CX142" s="97" t="str">
        <f t="shared" ca="1" si="323"/>
        <v>-</v>
      </c>
      <c r="CY142" s="97" t="str">
        <f t="shared" ca="1" si="324"/>
        <v>-</v>
      </c>
      <c r="CZ142" s="97" t="str">
        <f t="shared" ca="1" si="325"/>
        <v>-</v>
      </c>
      <c r="DA142" s="97" t="str">
        <f t="shared" ca="1" si="326"/>
        <v>-</v>
      </c>
      <c r="DB142" s="97" t="str">
        <f t="shared" ca="1" si="327"/>
        <v>-</v>
      </c>
      <c r="DC142" s="97" t="str">
        <f t="shared" ca="1" si="328"/>
        <v>-</v>
      </c>
      <c r="DD142" s="97" t="str">
        <f t="shared" ca="1" si="329"/>
        <v>-</v>
      </c>
      <c r="DE142" s="97" t="str">
        <f t="shared" ca="1" si="330"/>
        <v>-</v>
      </c>
      <c r="DF142" s="97" t="str">
        <f t="shared" ca="1" si="331"/>
        <v>-</v>
      </c>
      <c r="DG142" s="97" t="str">
        <f t="shared" ca="1" si="332"/>
        <v>-</v>
      </c>
      <c r="DH142" s="97" t="str">
        <f t="shared" ca="1" si="333"/>
        <v>-</v>
      </c>
      <c r="DI142" s="97" t="str">
        <f t="shared" ca="1" si="334"/>
        <v>-</v>
      </c>
      <c r="DJ142" s="97" t="str">
        <f t="shared" ca="1" si="335"/>
        <v>-</v>
      </c>
      <c r="DK142" s="97" t="str">
        <f t="shared" ca="1" si="336"/>
        <v>-</v>
      </c>
      <c r="DL142" s="97" t="str">
        <f t="shared" ca="1" si="337"/>
        <v>-</v>
      </c>
      <c r="DM142" s="97" t="str">
        <f t="shared" ca="1" si="338"/>
        <v>-</v>
      </c>
      <c r="DN142" s="97">
        <v>52</v>
      </c>
      <c r="DT142" s="97" t="str">
        <f t="shared" ca="1" si="339"/>
        <v>-</v>
      </c>
      <c r="DU142" s="97" t="str">
        <f t="shared" ca="1" si="340"/>
        <v>-</v>
      </c>
      <c r="DV142" s="97" t="str">
        <f t="shared" ca="1" si="341"/>
        <v>-</v>
      </c>
      <c r="DW142" s="97" t="str">
        <f t="shared" ca="1" si="342"/>
        <v>-</v>
      </c>
      <c r="DX142" s="97" t="str">
        <f t="shared" ca="1" si="343"/>
        <v>-</v>
      </c>
      <c r="DY142" s="97" t="e">
        <f t="shared" ca="1" si="280"/>
        <v>#REF!</v>
      </c>
      <c r="DZ142" s="97" t="str">
        <f t="shared" si="281"/>
        <v>Medium Retrofit</v>
      </c>
      <c r="EA142" s="97" t="e">
        <f t="shared" ca="1" si="344"/>
        <v>#REF!</v>
      </c>
      <c r="EB142" s="96">
        <v>47</v>
      </c>
      <c r="EC142" s="97">
        <f>Calculation!$W$377</f>
        <v>2</v>
      </c>
      <c r="ED142" s="97" t="str">
        <f t="shared" ca="1" si="345"/>
        <v>-</v>
      </c>
      <c r="EE142" s="97" t="str">
        <f t="shared" ca="1" si="346"/>
        <v>-</v>
      </c>
      <c r="EF142" s="97" t="str">
        <f t="shared" ca="1" si="347"/>
        <v>-</v>
      </c>
      <c r="EG142" s="97" t="str">
        <f t="shared" ca="1" si="348"/>
        <v>-</v>
      </c>
      <c r="EH142" s="97" t="str">
        <f t="shared" ca="1" si="349"/>
        <v>-</v>
      </c>
      <c r="EI142" s="97">
        <f t="shared" ca="1" si="350"/>
        <v>0</v>
      </c>
      <c r="EJ142" s="97">
        <f t="shared" ca="1" si="264"/>
        <v>0</v>
      </c>
      <c r="EK142" s="97" t="str">
        <f t="shared" ca="1" si="351"/>
        <v>00</v>
      </c>
      <c r="EL142" s="97" t="e">
        <f t="shared" ca="1" si="352"/>
        <v>#REF!</v>
      </c>
      <c r="EN142" s="97">
        <v>1.3699999999999999E-5</v>
      </c>
      <c r="EP142" s="97">
        <v>137</v>
      </c>
      <c r="EQ142" s="97">
        <f t="array" aca="1" ref="EQ142" ca="1">MAX(IF($EI$6:$EI$365&lt;EQ141,$EI$6:$EI$365,""))</f>
        <v>0</v>
      </c>
      <c r="ER142" s="97">
        <f t="shared" ca="1" si="353"/>
        <v>0</v>
      </c>
      <c r="ES142" s="97" t="e">
        <f t="shared" ca="1" si="357"/>
        <v>#REF!</v>
      </c>
      <c r="ET142" s="97">
        <f t="shared" ca="1" si="354"/>
        <v>0</v>
      </c>
      <c r="EU142" s="97">
        <f t="shared" ca="1" si="355"/>
        <v>0</v>
      </c>
      <c r="EV142" s="97">
        <f t="shared" ca="1" si="282"/>
        <v>1</v>
      </c>
      <c r="EY142" s="97" t="e">
        <f ca="1">INDEX('MCA-INPUT'!$C$28:$F$42,MATCH(MCA!E142,'MCA-INPUT'!$B$28:$B$42,0),MATCH(MCA!B142,'MCA-INPUT'!$C$27:$F$27,0))</f>
        <v>#REF!</v>
      </c>
      <c r="FU142" s="109" t="e">
        <f t="shared" ca="1" si="283"/>
        <v>#REF!</v>
      </c>
      <c r="FV142" s="109" t="e">
        <f t="shared" ca="1" si="284"/>
        <v>#REF!</v>
      </c>
      <c r="FW142" s="110" t="e">
        <f t="shared" ca="1" si="268"/>
        <v>#REF!</v>
      </c>
      <c r="FX142" s="110"/>
      <c r="FY142" s="97" t="e">
        <f t="shared" ca="1" si="356"/>
        <v>#REF!</v>
      </c>
      <c r="FZ142" s="97" t="str">
        <f ca="1">IF(ISERROR(VLOOKUP(FY142,'MCA-INPUT'!$B$45:$F$54,1,FALSE)),"No","Yes")</f>
        <v>No</v>
      </c>
      <c r="GA142" s="109" t="e">
        <f ca="1"/>
        <v>#REF!</v>
      </c>
    </row>
    <row r="143" spans="1:183" x14ac:dyDescent="0.25">
      <c r="A143" s="96">
        <v>138</v>
      </c>
      <c r="B143" s="96" t="s">
        <v>2</v>
      </c>
      <c r="C143" s="106" t="e">
        <f t="shared" ca="1" si="270"/>
        <v>#REF!</v>
      </c>
      <c r="D143" s="107" t="e">
        <f t="shared" ca="1" si="270"/>
        <v>#REF!</v>
      </c>
      <c r="E143" s="96" t="e">
        <f t="shared" ca="1" si="270"/>
        <v>#REF!</v>
      </c>
      <c r="F143" s="96" t="s">
        <v>4</v>
      </c>
      <c r="G143" s="96" t="e">
        <f t="shared" ca="1" si="271"/>
        <v>#REF!</v>
      </c>
      <c r="H143" s="108" t="e">
        <f t="shared" ca="1" si="359"/>
        <v>#REF!</v>
      </c>
      <c r="I143" s="108" t="e">
        <f t="shared" ca="1" si="359"/>
        <v>#REF!</v>
      </c>
      <c r="J143" s="108" t="e">
        <f t="shared" ca="1" si="359"/>
        <v>#REF!</v>
      </c>
      <c r="K143" s="108" t="e">
        <f t="shared" ca="1" si="359"/>
        <v>#REF!</v>
      </c>
      <c r="L143" s="108" t="e">
        <f t="shared" ca="1" si="359"/>
        <v>#REF!</v>
      </c>
      <c r="M143" s="108" t="e">
        <f t="shared" ca="1" si="359"/>
        <v>#REF!</v>
      </c>
      <c r="N143" s="108" t="e">
        <f t="shared" ca="1" si="359"/>
        <v>#REF!</v>
      </c>
      <c r="O143" s="108" t="e">
        <f t="shared" ca="1" si="359"/>
        <v>#REF!</v>
      </c>
      <c r="P143" s="108" t="e">
        <f t="shared" ca="1" si="359"/>
        <v>#REF!</v>
      </c>
      <c r="Q143" s="108" t="e">
        <f t="shared" ca="1" si="359"/>
        <v>#REF!</v>
      </c>
      <c r="R143" s="108" t="e">
        <f t="shared" ca="1" si="359"/>
        <v>#REF!</v>
      </c>
      <c r="S143" s="108" t="e">
        <f t="shared" ca="1" si="359"/>
        <v>#REF!</v>
      </c>
      <c r="T143" s="108" t="e">
        <f t="shared" ca="1" si="359"/>
        <v>#REF!</v>
      </c>
      <c r="U143" s="108" t="e">
        <f t="shared" ca="1" si="359"/>
        <v>#REF!</v>
      </c>
      <c r="V143" s="108" t="e">
        <f t="shared" ca="1" si="359"/>
        <v>#REF!</v>
      </c>
      <c r="W143" s="108" t="e">
        <f t="shared" ca="1" si="359"/>
        <v>#REF!</v>
      </c>
      <c r="X143" s="108" t="e">
        <f t="shared" ca="1" si="358"/>
        <v>#REF!</v>
      </c>
      <c r="Y143" s="108" t="e">
        <f t="shared" ca="1" si="358"/>
        <v>#REF!</v>
      </c>
      <c r="Z143" s="108" t="e">
        <f t="shared" ca="1" si="358"/>
        <v>#REF!</v>
      </c>
      <c r="AA143" s="108" t="e">
        <f t="shared" ca="1" si="358"/>
        <v>#REF!</v>
      </c>
      <c r="AB143" s="108" t="e">
        <f t="shared" ca="1" si="358"/>
        <v>#REF!</v>
      </c>
      <c r="AC143" s="108" t="e">
        <f t="shared" ca="1" si="358"/>
        <v>#REF!</v>
      </c>
      <c r="AD143" s="108" t="e">
        <f t="shared" ca="1" si="358"/>
        <v>#REF!</v>
      </c>
      <c r="AE143" s="108" t="e">
        <f t="shared" ca="1" si="358"/>
        <v>#REF!</v>
      </c>
      <c r="AF143" s="108" t="e">
        <f t="shared" ca="1" si="358"/>
        <v>#REF!</v>
      </c>
      <c r="AG143" s="108" t="e">
        <f t="shared" ca="1" si="358"/>
        <v>#REF!</v>
      </c>
      <c r="AH143" s="108" t="e">
        <f t="shared" ca="1" si="358"/>
        <v>#REF!</v>
      </c>
      <c r="AI143" s="108" t="e">
        <f t="shared" ca="1" si="358"/>
        <v>#REF!</v>
      </c>
      <c r="AJ143" s="108" t="e">
        <f t="shared" ca="1" si="358"/>
        <v>#REF!</v>
      </c>
      <c r="AK143" s="108" t="e">
        <f t="shared" ca="1" si="358"/>
        <v>#REF!</v>
      </c>
      <c r="AL143" s="108" t="e">
        <f t="shared" ca="1" si="358"/>
        <v>#REF!</v>
      </c>
      <c r="AM143" s="108" t="e">
        <f t="shared" ca="1" si="361"/>
        <v>#REF!</v>
      </c>
      <c r="AN143" s="108" t="e">
        <f t="shared" ca="1" si="361"/>
        <v>#REF!</v>
      </c>
      <c r="AO143" s="108" t="e">
        <f t="shared" ca="1" si="361"/>
        <v>#REF!</v>
      </c>
      <c r="AP143" s="108" t="e">
        <f t="shared" ca="1" si="361"/>
        <v>#REF!</v>
      </c>
      <c r="AQ143" s="108" t="e">
        <f t="shared" ca="1" si="361"/>
        <v>#REF!</v>
      </c>
      <c r="AR143" s="108" t="e">
        <f t="shared" ca="1" si="361"/>
        <v>#REF!</v>
      </c>
      <c r="AS143" s="108" t="e">
        <f t="shared" ca="1" si="361"/>
        <v>#REF!</v>
      </c>
      <c r="AT143" s="108" t="e">
        <f t="shared" ca="1" si="361"/>
        <v>#REF!</v>
      </c>
      <c r="AU143" s="108" t="e">
        <f t="shared" ca="1" si="361"/>
        <v>#REF!</v>
      </c>
      <c r="AV143" s="108" t="e">
        <f t="shared" ca="1" si="361"/>
        <v>#REF!</v>
      </c>
      <c r="AW143" s="108" t="e">
        <f t="shared" ca="1" si="361"/>
        <v>#REF!</v>
      </c>
      <c r="AX143" s="108" t="e">
        <f t="shared" ca="1" si="361"/>
        <v>#REF!</v>
      </c>
      <c r="AY143" s="108" t="e">
        <f t="shared" ca="1" si="361"/>
        <v>#REF!</v>
      </c>
      <c r="AZ143" s="108" t="e">
        <f t="shared" ca="1" si="361"/>
        <v>#REF!</v>
      </c>
      <c r="BA143" s="108" t="e">
        <f t="shared" ca="1" si="361"/>
        <v>#REF!</v>
      </c>
      <c r="BB143" s="108" t="e">
        <f t="shared" ca="1" si="361"/>
        <v>#REF!</v>
      </c>
      <c r="BC143" s="108" t="e">
        <f t="shared" ca="1" si="360"/>
        <v>#REF!</v>
      </c>
      <c r="BD143" s="108" t="e">
        <f t="shared" ca="1" si="360"/>
        <v>#REF!</v>
      </c>
      <c r="BE143" s="108" t="e">
        <f t="shared" ca="1" si="360"/>
        <v>#REF!</v>
      </c>
      <c r="BF143" s="108" t="e">
        <f t="shared" ca="1" si="360"/>
        <v>#REF!</v>
      </c>
      <c r="BG143" s="108" t="e">
        <f t="shared" ca="1" si="360"/>
        <v>#REF!</v>
      </c>
      <c r="BH143" s="108" t="e">
        <f t="shared" ca="1" si="360"/>
        <v>#REF!</v>
      </c>
      <c r="BI143" s="108" t="e">
        <f t="shared" ca="1" si="360"/>
        <v>#REF!</v>
      </c>
      <c r="BL143" s="97" t="str">
        <f t="shared" ca="1" si="285"/>
        <v>-</v>
      </c>
      <c r="BM143" s="97" t="str">
        <f t="shared" ca="1" si="286"/>
        <v>-</v>
      </c>
      <c r="BN143" s="97" t="str">
        <f t="shared" ca="1" si="287"/>
        <v>-</v>
      </c>
      <c r="BO143" s="97" t="str">
        <f t="shared" ca="1" si="288"/>
        <v>-</v>
      </c>
      <c r="BP143" s="99" t="str">
        <f t="shared" ca="1" si="289"/>
        <v xml:space="preserve"> - </v>
      </c>
      <c r="BQ143" s="99" t="str">
        <f t="shared" ca="1" si="290"/>
        <v xml:space="preserve"> - </v>
      </c>
      <c r="BR143" s="97" t="str">
        <f t="shared" ca="1" si="291"/>
        <v>-</v>
      </c>
      <c r="BS143" s="97" t="str">
        <f t="shared" ca="1" si="292"/>
        <v>-</v>
      </c>
      <c r="BT143" s="97" t="str">
        <f t="shared" ca="1" si="293"/>
        <v>-</v>
      </c>
      <c r="BU143" s="97" t="str">
        <f t="shared" ca="1" si="294"/>
        <v>-</v>
      </c>
      <c r="BV143" s="97" t="str">
        <f t="shared" ca="1" si="295"/>
        <v>-</v>
      </c>
      <c r="BW143" s="97" t="str">
        <f t="shared" ca="1" si="296"/>
        <v>-</v>
      </c>
      <c r="BX143" s="99" t="str">
        <f t="shared" ca="1" si="297"/>
        <v xml:space="preserve"> - </v>
      </c>
      <c r="BY143" s="99" t="str">
        <f t="shared" ca="1" si="298"/>
        <v xml:space="preserve"> - </v>
      </c>
      <c r="BZ143" s="97" t="str">
        <f t="shared" ca="1" si="299"/>
        <v>-</v>
      </c>
      <c r="CA143" s="97" t="str">
        <f t="shared" ca="1" si="300"/>
        <v>-</v>
      </c>
      <c r="CB143" s="99" t="str">
        <f t="shared" ca="1" si="301"/>
        <v xml:space="preserve"> - </v>
      </c>
      <c r="CC143" s="99" t="str">
        <f t="shared" ca="1" si="302"/>
        <v xml:space="preserve"> - </v>
      </c>
      <c r="CD143" s="99" t="str">
        <f t="shared" ca="1" si="303"/>
        <v xml:space="preserve"> - </v>
      </c>
      <c r="CE143" s="99" t="str">
        <f t="shared" ca="1" si="304"/>
        <v xml:space="preserve"> - </v>
      </c>
      <c r="CF143" s="99" t="str">
        <f t="shared" ca="1" si="305"/>
        <v xml:space="preserve"> - </v>
      </c>
      <c r="CG143" s="99" t="str">
        <f t="shared" ca="1" si="306"/>
        <v xml:space="preserve"> - </v>
      </c>
      <c r="CH143" s="97" t="str">
        <f t="shared" ca="1" si="307"/>
        <v>-</v>
      </c>
      <c r="CI143" s="97" t="str">
        <f t="shared" ca="1" si="308"/>
        <v>-</v>
      </c>
      <c r="CJ143" s="97" t="str">
        <f t="shared" ca="1" si="309"/>
        <v>-</v>
      </c>
      <c r="CK143" s="97" t="str">
        <f t="shared" ca="1" si="310"/>
        <v>-</v>
      </c>
      <c r="CL143" s="97" t="str">
        <f t="shared" ca="1" si="311"/>
        <v>-</v>
      </c>
      <c r="CM143" s="97" t="str">
        <f t="shared" ca="1" si="312"/>
        <v>-</v>
      </c>
      <c r="CN143" s="97" t="str">
        <f t="shared" ca="1" si="313"/>
        <v>-</v>
      </c>
      <c r="CO143" s="97" t="str">
        <f t="shared" ca="1" si="314"/>
        <v>-</v>
      </c>
      <c r="CP143" s="97" t="str">
        <f t="shared" ca="1" si="315"/>
        <v>-</v>
      </c>
      <c r="CQ143" s="97" t="str">
        <f t="shared" ca="1" si="316"/>
        <v>-</v>
      </c>
      <c r="CR143" s="97" t="str">
        <f t="shared" ca="1" si="317"/>
        <v>-</v>
      </c>
      <c r="CS143" s="97" t="str">
        <f t="shared" ca="1" si="318"/>
        <v>-</v>
      </c>
      <c r="CT143" s="97" t="str">
        <f t="shared" ca="1" si="319"/>
        <v>-</v>
      </c>
      <c r="CU143" s="97" t="str">
        <f t="shared" ca="1" si="320"/>
        <v>-</v>
      </c>
      <c r="CV143" s="97" t="str">
        <f t="shared" ca="1" si="321"/>
        <v>-</v>
      </c>
      <c r="CW143" s="97" t="str">
        <f t="shared" ca="1" si="322"/>
        <v>-</v>
      </c>
      <c r="CX143" s="97" t="str">
        <f t="shared" ca="1" si="323"/>
        <v>-</v>
      </c>
      <c r="CY143" s="97" t="str">
        <f t="shared" ca="1" si="324"/>
        <v>-</v>
      </c>
      <c r="CZ143" s="97" t="str">
        <f t="shared" ca="1" si="325"/>
        <v>-</v>
      </c>
      <c r="DA143" s="97" t="str">
        <f t="shared" ca="1" si="326"/>
        <v>-</v>
      </c>
      <c r="DB143" s="97" t="str">
        <f t="shared" ca="1" si="327"/>
        <v>-</v>
      </c>
      <c r="DC143" s="97" t="str">
        <f t="shared" ca="1" si="328"/>
        <v>-</v>
      </c>
      <c r="DD143" s="97" t="str">
        <f t="shared" ca="1" si="329"/>
        <v>-</v>
      </c>
      <c r="DE143" s="97" t="str">
        <f t="shared" ca="1" si="330"/>
        <v>-</v>
      </c>
      <c r="DF143" s="97" t="str">
        <f t="shared" ca="1" si="331"/>
        <v>-</v>
      </c>
      <c r="DG143" s="97" t="str">
        <f t="shared" ca="1" si="332"/>
        <v>-</v>
      </c>
      <c r="DH143" s="97" t="str">
        <f t="shared" ca="1" si="333"/>
        <v>-</v>
      </c>
      <c r="DI143" s="97" t="str">
        <f t="shared" ca="1" si="334"/>
        <v>-</v>
      </c>
      <c r="DJ143" s="97" t="str">
        <f t="shared" ca="1" si="335"/>
        <v>-</v>
      </c>
      <c r="DK143" s="97" t="str">
        <f t="shared" ca="1" si="336"/>
        <v>-</v>
      </c>
      <c r="DL143" s="97" t="str">
        <f t="shared" ca="1" si="337"/>
        <v>-</v>
      </c>
      <c r="DM143" s="97" t="str">
        <f t="shared" ca="1" si="338"/>
        <v>-</v>
      </c>
      <c r="DN143" s="97">
        <v>53</v>
      </c>
      <c r="DT143" s="97" t="str">
        <f t="shared" ca="1" si="339"/>
        <v>-</v>
      </c>
      <c r="DU143" s="97" t="str">
        <f t="shared" ca="1" si="340"/>
        <v>-</v>
      </c>
      <c r="DV143" s="97" t="str">
        <f t="shared" ca="1" si="341"/>
        <v>-</v>
      </c>
      <c r="DW143" s="97" t="str">
        <f t="shared" ca="1" si="342"/>
        <v>-</v>
      </c>
      <c r="DX143" s="97" t="str">
        <f t="shared" ca="1" si="343"/>
        <v>-</v>
      </c>
      <c r="DY143" s="97" t="e">
        <f t="shared" ca="1" si="280"/>
        <v>#REF!</v>
      </c>
      <c r="DZ143" s="97" t="str">
        <f t="shared" si="281"/>
        <v>Medium Retrofit</v>
      </c>
      <c r="EA143" s="97" t="e">
        <f t="shared" ca="1" si="344"/>
        <v>#REF!</v>
      </c>
      <c r="EB143" s="96">
        <v>48</v>
      </c>
      <c r="EC143" s="97">
        <f>Calculation!$W$377</f>
        <v>2</v>
      </c>
      <c r="ED143" s="97" t="str">
        <f t="shared" ca="1" si="345"/>
        <v>-</v>
      </c>
      <c r="EE143" s="97" t="str">
        <f t="shared" ca="1" si="346"/>
        <v>-</v>
      </c>
      <c r="EF143" s="97" t="str">
        <f t="shared" ca="1" si="347"/>
        <v>-</v>
      </c>
      <c r="EG143" s="97" t="str">
        <f t="shared" ca="1" si="348"/>
        <v>-</v>
      </c>
      <c r="EH143" s="97" t="str">
        <f t="shared" ca="1" si="349"/>
        <v>-</v>
      </c>
      <c r="EI143" s="97">
        <f t="shared" ca="1" si="350"/>
        <v>0</v>
      </c>
      <c r="EJ143" s="97">
        <f t="shared" ca="1" si="264"/>
        <v>0</v>
      </c>
      <c r="EK143" s="97" t="str">
        <f t="shared" ca="1" si="351"/>
        <v>00</v>
      </c>
      <c r="EL143" s="97" t="e">
        <f t="shared" ca="1" si="352"/>
        <v>#REF!</v>
      </c>
      <c r="EN143" s="97">
        <v>1.38E-5</v>
      </c>
      <c r="EP143" s="97">
        <v>138</v>
      </c>
      <c r="EQ143" s="97">
        <f t="array" aca="1" ref="EQ143" ca="1">MAX(IF($EI$6:$EI$365&lt;EQ142,$EI$6:$EI$365,""))</f>
        <v>0</v>
      </c>
      <c r="ER143" s="97">
        <f t="shared" ca="1" si="353"/>
        <v>0</v>
      </c>
      <c r="ES143" s="97" t="e">
        <f t="shared" ca="1" si="357"/>
        <v>#REF!</v>
      </c>
      <c r="ET143" s="97">
        <f t="shared" ca="1" si="354"/>
        <v>0</v>
      </c>
      <c r="EU143" s="97">
        <f t="shared" ca="1" si="355"/>
        <v>0</v>
      </c>
      <c r="EV143" s="97">
        <f t="shared" ca="1" si="282"/>
        <v>1</v>
      </c>
      <c r="EY143" s="97" t="e">
        <f ca="1">INDEX('MCA-INPUT'!$C$28:$F$42,MATCH(MCA!E143,'MCA-INPUT'!$B$28:$B$42,0),MATCH(MCA!B143,'MCA-INPUT'!$C$27:$F$27,0))</f>
        <v>#REF!</v>
      </c>
      <c r="FU143" s="109" t="e">
        <f t="shared" ca="1" si="283"/>
        <v>#REF!</v>
      </c>
      <c r="FV143" s="109" t="e">
        <f t="shared" ca="1" si="284"/>
        <v>#REF!</v>
      </c>
      <c r="FW143" s="110" t="e">
        <f t="shared" ca="1" si="268"/>
        <v>#REF!</v>
      </c>
      <c r="FX143" s="110"/>
      <c r="FY143" s="97" t="e">
        <f t="shared" ca="1" si="356"/>
        <v>#REF!</v>
      </c>
      <c r="FZ143" s="97" t="str">
        <f ca="1">IF(ISERROR(VLOOKUP(FY143,'MCA-INPUT'!$B$45:$F$54,1,FALSE)),"No","Yes")</f>
        <v>No</v>
      </c>
      <c r="GA143" s="109" t="e">
        <f ca="1"/>
        <v>#REF!</v>
      </c>
    </row>
    <row r="144" spans="1:183" x14ac:dyDescent="0.25">
      <c r="A144" s="96">
        <v>139</v>
      </c>
      <c r="B144" s="96" t="s">
        <v>2</v>
      </c>
      <c r="C144" s="106" t="e">
        <f t="shared" ca="1" si="270"/>
        <v>#REF!</v>
      </c>
      <c r="D144" s="107" t="e">
        <f t="shared" ca="1" si="270"/>
        <v>#REF!</v>
      </c>
      <c r="E144" s="96" t="e">
        <f t="shared" ca="1" si="270"/>
        <v>#REF!</v>
      </c>
      <c r="F144" s="96" t="s">
        <v>4</v>
      </c>
      <c r="G144" s="96" t="e">
        <f t="shared" ca="1" si="271"/>
        <v>#REF!</v>
      </c>
      <c r="H144" s="108" t="e">
        <f t="shared" ca="1" si="359"/>
        <v>#REF!</v>
      </c>
      <c r="I144" s="108" t="e">
        <f t="shared" ca="1" si="359"/>
        <v>#REF!</v>
      </c>
      <c r="J144" s="108" t="e">
        <f t="shared" ca="1" si="359"/>
        <v>#REF!</v>
      </c>
      <c r="K144" s="108" t="e">
        <f t="shared" ca="1" si="359"/>
        <v>#REF!</v>
      </c>
      <c r="L144" s="108" t="e">
        <f t="shared" ca="1" si="359"/>
        <v>#REF!</v>
      </c>
      <c r="M144" s="108" t="e">
        <f t="shared" ca="1" si="359"/>
        <v>#REF!</v>
      </c>
      <c r="N144" s="108" t="e">
        <f t="shared" ca="1" si="359"/>
        <v>#REF!</v>
      </c>
      <c r="O144" s="108" t="e">
        <f t="shared" ca="1" si="359"/>
        <v>#REF!</v>
      </c>
      <c r="P144" s="108" t="e">
        <f t="shared" ca="1" si="359"/>
        <v>#REF!</v>
      </c>
      <c r="Q144" s="108" t="e">
        <f t="shared" ca="1" si="359"/>
        <v>#REF!</v>
      </c>
      <c r="R144" s="108" t="e">
        <f t="shared" ca="1" si="359"/>
        <v>#REF!</v>
      </c>
      <c r="S144" s="108" t="e">
        <f t="shared" ca="1" si="359"/>
        <v>#REF!</v>
      </c>
      <c r="T144" s="108" t="e">
        <f t="shared" ca="1" si="359"/>
        <v>#REF!</v>
      </c>
      <c r="U144" s="108" t="e">
        <f t="shared" ca="1" si="359"/>
        <v>#REF!</v>
      </c>
      <c r="V144" s="108" t="e">
        <f t="shared" ca="1" si="359"/>
        <v>#REF!</v>
      </c>
      <c r="W144" s="108" t="e">
        <f t="shared" ca="1" si="359"/>
        <v>#REF!</v>
      </c>
      <c r="X144" s="108" t="e">
        <f t="shared" ca="1" si="358"/>
        <v>#REF!</v>
      </c>
      <c r="Y144" s="108" t="e">
        <f t="shared" ca="1" si="358"/>
        <v>#REF!</v>
      </c>
      <c r="Z144" s="108" t="e">
        <f t="shared" ca="1" si="358"/>
        <v>#REF!</v>
      </c>
      <c r="AA144" s="108" t="e">
        <f t="shared" ca="1" si="358"/>
        <v>#REF!</v>
      </c>
      <c r="AB144" s="108" t="e">
        <f t="shared" ca="1" si="358"/>
        <v>#REF!</v>
      </c>
      <c r="AC144" s="108" t="e">
        <f t="shared" ca="1" si="358"/>
        <v>#REF!</v>
      </c>
      <c r="AD144" s="108" t="e">
        <f t="shared" ca="1" si="358"/>
        <v>#REF!</v>
      </c>
      <c r="AE144" s="108" t="e">
        <f t="shared" ca="1" si="358"/>
        <v>#REF!</v>
      </c>
      <c r="AF144" s="108" t="e">
        <f t="shared" ca="1" si="358"/>
        <v>#REF!</v>
      </c>
      <c r="AG144" s="108" t="e">
        <f t="shared" ca="1" si="358"/>
        <v>#REF!</v>
      </c>
      <c r="AH144" s="108" t="e">
        <f t="shared" ca="1" si="358"/>
        <v>#REF!</v>
      </c>
      <c r="AI144" s="108" t="e">
        <f t="shared" ca="1" si="358"/>
        <v>#REF!</v>
      </c>
      <c r="AJ144" s="108" t="e">
        <f t="shared" ca="1" si="358"/>
        <v>#REF!</v>
      </c>
      <c r="AK144" s="108" t="e">
        <f t="shared" ca="1" si="358"/>
        <v>#REF!</v>
      </c>
      <c r="AL144" s="108" t="e">
        <f t="shared" ca="1" si="358"/>
        <v>#REF!</v>
      </c>
      <c r="AM144" s="108" t="e">
        <f t="shared" ca="1" si="361"/>
        <v>#REF!</v>
      </c>
      <c r="AN144" s="108" t="e">
        <f t="shared" ca="1" si="361"/>
        <v>#REF!</v>
      </c>
      <c r="AO144" s="108" t="e">
        <f t="shared" ca="1" si="361"/>
        <v>#REF!</v>
      </c>
      <c r="AP144" s="108" t="e">
        <f t="shared" ca="1" si="361"/>
        <v>#REF!</v>
      </c>
      <c r="AQ144" s="108" t="e">
        <f t="shared" ca="1" si="361"/>
        <v>#REF!</v>
      </c>
      <c r="AR144" s="108" t="e">
        <f t="shared" ca="1" si="361"/>
        <v>#REF!</v>
      </c>
      <c r="AS144" s="108" t="e">
        <f t="shared" ca="1" si="361"/>
        <v>#REF!</v>
      </c>
      <c r="AT144" s="108" t="e">
        <f t="shared" ca="1" si="361"/>
        <v>#REF!</v>
      </c>
      <c r="AU144" s="108" t="e">
        <f t="shared" ca="1" si="361"/>
        <v>#REF!</v>
      </c>
      <c r="AV144" s="108" t="e">
        <f t="shared" ca="1" si="361"/>
        <v>#REF!</v>
      </c>
      <c r="AW144" s="108" t="e">
        <f t="shared" ca="1" si="361"/>
        <v>#REF!</v>
      </c>
      <c r="AX144" s="108" t="e">
        <f t="shared" ca="1" si="361"/>
        <v>#REF!</v>
      </c>
      <c r="AY144" s="108" t="e">
        <f t="shared" ca="1" si="361"/>
        <v>#REF!</v>
      </c>
      <c r="AZ144" s="108" t="e">
        <f t="shared" ca="1" si="361"/>
        <v>#REF!</v>
      </c>
      <c r="BA144" s="108" t="e">
        <f t="shared" ca="1" si="361"/>
        <v>#REF!</v>
      </c>
      <c r="BB144" s="108" t="e">
        <f t="shared" ca="1" si="361"/>
        <v>#REF!</v>
      </c>
      <c r="BC144" s="108" t="e">
        <f t="shared" ca="1" si="360"/>
        <v>#REF!</v>
      </c>
      <c r="BD144" s="108" t="e">
        <f t="shared" ca="1" si="360"/>
        <v>#REF!</v>
      </c>
      <c r="BE144" s="108" t="e">
        <f t="shared" ca="1" si="360"/>
        <v>#REF!</v>
      </c>
      <c r="BF144" s="108" t="e">
        <f t="shared" ca="1" si="360"/>
        <v>#REF!</v>
      </c>
      <c r="BG144" s="108" t="e">
        <f t="shared" ca="1" si="360"/>
        <v>#REF!</v>
      </c>
      <c r="BH144" s="108" t="e">
        <f t="shared" ca="1" si="360"/>
        <v>#REF!</v>
      </c>
      <c r="BI144" s="108" t="e">
        <f t="shared" ca="1" si="360"/>
        <v>#REF!</v>
      </c>
      <c r="BL144" s="97" t="str">
        <f t="shared" ca="1" si="285"/>
        <v>-</v>
      </c>
      <c r="BM144" s="97" t="str">
        <f t="shared" ca="1" si="286"/>
        <v>-</v>
      </c>
      <c r="BN144" s="97" t="str">
        <f t="shared" ca="1" si="287"/>
        <v>-</v>
      </c>
      <c r="BO144" s="97" t="str">
        <f t="shared" ca="1" si="288"/>
        <v>-</v>
      </c>
      <c r="BP144" s="99" t="str">
        <f t="shared" ca="1" si="289"/>
        <v xml:space="preserve"> - </v>
      </c>
      <c r="BQ144" s="99" t="str">
        <f t="shared" ca="1" si="290"/>
        <v xml:space="preserve"> - </v>
      </c>
      <c r="BR144" s="97" t="str">
        <f t="shared" ca="1" si="291"/>
        <v>-</v>
      </c>
      <c r="BS144" s="97" t="str">
        <f t="shared" ca="1" si="292"/>
        <v>-</v>
      </c>
      <c r="BT144" s="97" t="str">
        <f t="shared" ca="1" si="293"/>
        <v>-</v>
      </c>
      <c r="BU144" s="97" t="str">
        <f t="shared" ca="1" si="294"/>
        <v>-</v>
      </c>
      <c r="BV144" s="97" t="str">
        <f t="shared" ca="1" si="295"/>
        <v>-</v>
      </c>
      <c r="BW144" s="97" t="str">
        <f t="shared" ca="1" si="296"/>
        <v>-</v>
      </c>
      <c r="BX144" s="99" t="str">
        <f t="shared" ca="1" si="297"/>
        <v xml:space="preserve"> - </v>
      </c>
      <c r="BY144" s="99" t="str">
        <f t="shared" ca="1" si="298"/>
        <v xml:space="preserve"> - </v>
      </c>
      <c r="BZ144" s="97" t="str">
        <f t="shared" ca="1" si="299"/>
        <v>-</v>
      </c>
      <c r="CA144" s="97" t="str">
        <f t="shared" ca="1" si="300"/>
        <v>-</v>
      </c>
      <c r="CB144" s="99" t="str">
        <f t="shared" ca="1" si="301"/>
        <v xml:space="preserve"> - </v>
      </c>
      <c r="CC144" s="99" t="str">
        <f t="shared" ca="1" si="302"/>
        <v xml:space="preserve"> - </v>
      </c>
      <c r="CD144" s="99" t="str">
        <f t="shared" ca="1" si="303"/>
        <v xml:space="preserve"> - </v>
      </c>
      <c r="CE144" s="99" t="str">
        <f t="shared" ca="1" si="304"/>
        <v xml:space="preserve"> - </v>
      </c>
      <c r="CF144" s="99" t="str">
        <f t="shared" ca="1" si="305"/>
        <v xml:space="preserve"> - </v>
      </c>
      <c r="CG144" s="99" t="str">
        <f t="shared" ca="1" si="306"/>
        <v xml:space="preserve"> - </v>
      </c>
      <c r="CH144" s="97" t="str">
        <f t="shared" ca="1" si="307"/>
        <v>-</v>
      </c>
      <c r="CI144" s="97" t="str">
        <f t="shared" ca="1" si="308"/>
        <v>-</v>
      </c>
      <c r="CJ144" s="97" t="str">
        <f t="shared" ca="1" si="309"/>
        <v>-</v>
      </c>
      <c r="CK144" s="97" t="str">
        <f t="shared" ca="1" si="310"/>
        <v>-</v>
      </c>
      <c r="CL144" s="97" t="str">
        <f t="shared" ca="1" si="311"/>
        <v>-</v>
      </c>
      <c r="CM144" s="97" t="str">
        <f t="shared" ca="1" si="312"/>
        <v>-</v>
      </c>
      <c r="CN144" s="97" t="str">
        <f t="shared" ca="1" si="313"/>
        <v>-</v>
      </c>
      <c r="CO144" s="97" t="str">
        <f t="shared" ca="1" si="314"/>
        <v>-</v>
      </c>
      <c r="CP144" s="97" t="str">
        <f t="shared" ca="1" si="315"/>
        <v>-</v>
      </c>
      <c r="CQ144" s="97" t="str">
        <f t="shared" ca="1" si="316"/>
        <v>-</v>
      </c>
      <c r="CR144" s="97" t="str">
        <f t="shared" ca="1" si="317"/>
        <v>-</v>
      </c>
      <c r="CS144" s="97" t="str">
        <f t="shared" ca="1" si="318"/>
        <v>-</v>
      </c>
      <c r="CT144" s="97" t="str">
        <f t="shared" ca="1" si="319"/>
        <v>-</v>
      </c>
      <c r="CU144" s="97" t="str">
        <f t="shared" ca="1" si="320"/>
        <v>-</v>
      </c>
      <c r="CV144" s="97" t="str">
        <f t="shared" ca="1" si="321"/>
        <v>-</v>
      </c>
      <c r="CW144" s="97" t="str">
        <f t="shared" ca="1" si="322"/>
        <v>-</v>
      </c>
      <c r="CX144" s="97" t="str">
        <f t="shared" ca="1" si="323"/>
        <v>-</v>
      </c>
      <c r="CY144" s="97" t="str">
        <f t="shared" ca="1" si="324"/>
        <v>-</v>
      </c>
      <c r="CZ144" s="97" t="str">
        <f t="shared" ca="1" si="325"/>
        <v>-</v>
      </c>
      <c r="DA144" s="97" t="str">
        <f t="shared" ca="1" si="326"/>
        <v>-</v>
      </c>
      <c r="DB144" s="97" t="str">
        <f t="shared" ca="1" si="327"/>
        <v>-</v>
      </c>
      <c r="DC144" s="97" t="str">
        <f t="shared" ca="1" si="328"/>
        <v>-</v>
      </c>
      <c r="DD144" s="97" t="str">
        <f t="shared" ca="1" si="329"/>
        <v>-</v>
      </c>
      <c r="DE144" s="97" t="str">
        <f t="shared" ca="1" si="330"/>
        <v>-</v>
      </c>
      <c r="DF144" s="97" t="str">
        <f t="shared" ca="1" si="331"/>
        <v>-</v>
      </c>
      <c r="DG144" s="97" t="str">
        <f t="shared" ca="1" si="332"/>
        <v>-</v>
      </c>
      <c r="DH144" s="97" t="str">
        <f t="shared" ca="1" si="333"/>
        <v>-</v>
      </c>
      <c r="DI144" s="97" t="str">
        <f t="shared" ca="1" si="334"/>
        <v>-</v>
      </c>
      <c r="DJ144" s="97" t="str">
        <f t="shared" ca="1" si="335"/>
        <v>-</v>
      </c>
      <c r="DK144" s="97" t="str">
        <f t="shared" ca="1" si="336"/>
        <v>-</v>
      </c>
      <c r="DL144" s="97" t="str">
        <f t="shared" ca="1" si="337"/>
        <v>-</v>
      </c>
      <c r="DM144" s="97" t="str">
        <f t="shared" ca="1" si="338"/>
        <v>-</v>
      </c>
      <c r="DN144" s="97">
        <v>54</v>
      </c>
      <c r="DT144" s="97" t="str">
        <f t="shared" ca="1" si="339"/>
        <v>-</v>
      </c>
      <c r="DU144" s="97" t="str">
        <f t="shared" ca="1" si="340"/>
        <v>-</v>
      </c>
      <c r="DV144" s="97" t="str">
        <f t="shared" ca="1" si="341"/>
        <v>-</v>
      </c>
      <c r="DW144" s="97" t="str">
        <f t="shared" ca="1" si="342"/>
        <v>-</v>
      </c>
      <c r="DX144" s="97" t="str">
        <f t="shared" ca="1" si="343"/>
        <v>-</v>
      </c>
      <c r="DY144" s="97" t="e">
        <f t="shared" ca="1" si="280"/>
        <v>#REF!</v>
      </c>
      <c r="DZ144" s="97" t="str">
        <f t="shared" si="281"/>
        <v>Medium Retrofit</v>
      </c>
      <c r="EA144" s="97" t="e">
        <f t="shared" ca="1" si="344"/>
        <v>#REF!</v>
      </c>
      <c r="EB144" s="96">
        <v>49</v>
      </c>
      <c r="EC144" s="97">
        <f>Calculation!$W$377</f>
        <v>2</v>
      </c>
      <c r="ED144" s="97" t="str">
        <f t="shared" ca="1" si="345"/>
        <v>-</v>
      </c>
      <c r="EE144" s="97" t="str">
        <f t="shared" ca="1" si="346"/>
        <v>-</v>
      </c>
      <c r="EF144" s="97" t="str">
        <f t="shared" ca="1" si="347"/>
        <v>-</v>
      </c>
      <c r="EG144" s="97" t="str">
        <f t="shared" ca="1" si="348"/>
        <v>-</v>
      </c>
      <c r="EH144" s="97" t="str">
        <f t="shared" ca="1" si="349"/>
        <v>-</v>
      </c>
      <c r="EI144" s="97">
        <f t="shared" ca="1" si="350"/>
        <v>0</v>
      </c>
      <c r="EJ144" s="97">
        <f t="shared" ca="1" si="264"/>
        <v>0</v>
      </c>
      <c r="EK144" s="97" t="str">
        <f t="shared" ca="1" si="351"/>
        <v>00</v>
      </c>
      <c r="EL144" s="97" t="e">
        <f t="shared" ca="1" si="352"/>
        <v>#REF!</v>
      </c>
      <c r="EN144" s="97">
        <v>1.3900000000000001E-5</v>
      </c>
      <c r="EP144" s="97">
        <v>139</v>
      </c>
      <c r="EQ144" s="97">
        <f t="array" aca="1" ref="EQ144" ca="1">MAX(IF($EI$6:$EI$365&lt;EQ143,$EI$6:$EI$365,""))</f>
        <v>0</v>
      </c>
      <c r="ER144" s="97">
        <f t="shared" ca="1" si="353"/>
        <v>0</v>
      </c>
      <c r="ES144" s="97" t="e">
        <f t="shared" ca="1" si="357"/>
        <v>#REF!</v>
      </c>
      <c r="ET144" s="97">
        <f t="shared" ca="1" si="354"/>
        <v>0</v>
      </c>
      <c r="EU144" s="97">
        <f t="shared" ca="1" si="355"/>
        <v>0</v>
      </c>
      <c r="EV144" s="97">
        <f t="shared" ca="1" si="282"/>
        <v>1</v>
      </c>
      <c r="EY144" s="97" t="e">
        <f ca="1">INDEX('MCA-INPUT'!$C$28:$F$42,MATCH(MCA!E144,'MCA-INPUT'!$B$28:$B$42,0),MATCH(MCA!B144,'MCA-INPUT'!$C$27:$F$27,0))</f>
        <v>#REF!</v>
      </c>
      <c r="FU144" s="109" t="e">
        <f t="shared" ca="1" si="283"/>
        <v>#REF!</v>
      </c>
      <c r="FV144" s="109" t="e">
        <f t="shared" ca="1" si="284"/>
        <v>#REF!</v>
      </c>
      <c r="FW144" s="110" t="e">
        <f t="shared" ca="1" si="268"/>
        <v>#REF!</v>
      </c>
      <c r="FX144" s="110"/>
      <c r="FY144" s="97" t="e">
        <f t="shared" ca="1" si="356"/>
        <v>#REF!</v>
      </c>
      <c r="FZ144" s="97" t="str">
        <f ca="1">IF(ISERROR(VLOOKUP(FY144,'MCA-INPUT'!$B$45:$F$54,1,FALSE)),"No","Yes")</f>
        <v>No</v>
      </c>
      <c r="GA144" s="109" t="e">
        <f ca="1"/>
        <v>#REF!</v>
      </c>
    </row>
    <row r="145" spans="1:183" x14ac:dyDescent="0.25">
      <c r="A145" s="96">
        <v>140</v>
      </c>
      <c r="B145" s="96" t="s">
        <v>2</v>
      </c>
      <c r="C145" s="106" t="e">
        <f t="shared" ca="1" si="270"/>
        <v>#REF!</v>
      </c>
      <c r="D145" s="107" t="e">
        <f t="shared" ca="1" si="270"/>
        <v>#REF!</v>
      </c>
      <c r="E145" s="96" t="e">
        <f t="shared" ca="1" si="270"/>
        <v>#REF!</v>
      </c>
      <c r="F145" s="96" t="s">
        <v>4</v>
      </c>
      <c r="G145" s="96" t="e">
        <f t="shared" ca="1" si="271"/>
        <v>#REF!</v>
      </c>
      <c r="H145" s="108" t="e">
        <f t="shared" ca="1" si="359"/>
        <v>#REF!</v>
      </c>
      <c r="I145" s="108" t="e">
        <f t="shared" ca="1" si="359"/>
        <v>#REF!</v>
      </c>
      <c r="J145" s="108" t="e">
        <f t="shared" ca="1" si="359"/>
        <v>#REF!</v>
      </c>
      <c r="K145" s="108" t="e">
        <f t="shared" ca="1" si="359"/>
        <v>#REF!</v>
      </c>
      <c r="L145" s="108" t="e">
        <f t="shared" ca="1" si="359"/>
        <v>#REF!</v>
      </c>
      <c r="M145" s="108" t="e">
        <f t="shared" ca="1" si="359"/>
        <v>#REF!</v>
      </c>
      <c r="N145" s="108" t="e">
        <f t="shared" ca="1" si="359"/>
        <v>#REF!</v>
      </c>
      <c r="O145" s="108" t="e">
        <f t="shared" ca="1" si="359"/>
        <v>#REF!</v>
      </c>
      <c r="P145" s="108" t="e">
        <f t="shared" ca="1" si="359"/>
        <v>#REF!</v>
      </c>
      <c r="Q145" s="108" t="e">
        <f t="shared" ca="1" si="359"/>
        <v>#REF!</v>
      </c>
      <c r="R145" s="108" t="e">
        <f t="shared" ca="1" si="359"/>
        <v>#REF!</v>
      </c>
      <c r="S145" s="108" t="e">
        <f t="shared" ca="1" si="359"/>
        <v>#REF!</v>
      </c>
      <c r="T145" s="108" t="e">
        <f t="shared" ca="1" si="359"/>
        <v>#REF!</v>
      </c>
      <c r="U145" s="108" t="e">
        <f t="shared" ca="1" si="359"/>
        <v>#REF!</v>
      </c>
      <c r="V145" s="108" t="e">
        <f t="shared" ca="1" si="359"/>
        <v>#REF!</v>
      </c>
      <c r="W145" s="108" t="e">
        <f t="shared" ca="1" si="359"/>
        <v>#REF!</v>
      </c>
      <c r="X145" s="108" t="e">
        <f t="shared" ca="1" si="358"/>
        <v>#REF!</v>
      </c>
      <c r="Y145" s="108" t="e">
        <f t="shared" ca="1" si="358"/>
        <v>#REF!</v>
      </c>
      <c r="Z145" s="108" t="e">
        <f t="shared" ca="1" si="358"/>
        <v>#REF!</v>
      </c>
      <c r="AA145" s="108" t="e">
        <f t="shared" ca="1" si="358"/>
        <v>#REF!</v>
      </c>
      <c r="AB145" s="108" t="e">
        <f t="shared" ca="1" si="358"/>
        <v>#REF!</v>
      </c>
      <c r="AC145" s="108" t="e">
        <f t="shared" ca="1" si="358"/>
        <v>#REF!</v>
      </c>
      <c r="AD145" s="108" t="e">
        <f t="shared" ca="1" si="358"/>
        <v>#REF!</v>
      </c>
      <c r="AE145" s="108" t="e">
        <f t="shared" ca="1" si="358"/>
        <v>#REF!</v>
      </c>
      <c r="AF145" s="108" t="e">
        <f t="shared" ca="1" si="358"/>
        <v>#REF!</v>
      </c>
      <c r="AG145" s="108" t="e">
        <f t="shared" ca="1" si="358"/>
        <v>#REF!</v>
      </c>
      <c r="AH145" s="108" t="e">
        <f t="shared" ca="1" si="358"/>
        <v>#REF!</v>
      </c>
      <c r="AI145" s="108" t="e">
        <f t="shared" ca="1" si="358"/>
        <v>#REF!</v>
      </c>
      <c r="AJ145" s="108" t="e">
        <f t="shared" ca="1" si="358"/>
        <v>#REF!</v>
      </c>
      <c r="AK145" s="108" t="e">
        <f t="shared" ca="1" si="358"/>
        <v>#REF!</v>
      </c>
      <c r="AL145" s="108" t="e">
        <f t="shared" ca="1" si="358"/>
        <v>#REF!</v>
      </c>
      <c r="AM145" s="108" t="e">
        <f t="shared" ca="1" si="361"/>
        <v>#REF!</v>
      </c>
      <c r="AN145" s="108" t="e">
        <f t="shared" ca="1" si="361"/>
        <v>#REF!</v>
      </c>
      <c r="AO145" s="108" t="e">
        <f t="shared" ca="1" si="361"/>
        <v>#REF!</v>
      </c>
      <c r="AP145" s="108" t="e">
        <f t="shared" ca="1" si="361"/>
        <v>#REF!</v>
      </c>
      <c r="AQ145" s="108" t="e">
        <f t="shared" ca="1" si="361"/>
        <v>#REF!</v>
      </c>
      <c r="AR145" s="108" t="e">
        <f t="shared" ca="1" si="361"/>
        <v>#REF!</v>
      </c>
      <c r="AS145" s="108" t="e">
        <f t="shared" ca="1" si="361"/>
        <v>#REF!</v>
      </c>
      <c r="AT145" s="108" t="e">
        <f t="shared" ca="1" si="361"/>
        <v>#REF!</v>
      </c>
      <c r="AU145" s="108" t="e">
        <f t="shared" ca="1" si="361"/>
        <v>#REF!</v>
      </c>
      <c r="AV145" s="108" t="e">
        <f t="shared" ca="1" si="361"/>
        <v>#REF!</v>
      </c>
      <c r="AW145" s="108" t="e">
        <f t="shared" ca="1" si="361"/>
        <v>#REF!</v>
      </c>
      <c r="AX145" s="108" t="e">
        <f t="shared" ca="1" si="361"/>
        <v>#REF!</v>
      </c>
      <c r="AY145" s="108" t="e">
        <f t="shared" ca="1" si="361"/>
        <v>#REF!</v>
      </c>
      <c r="AZ145" s="108" t="e">
        <f t="shared" ca="1" si="361"/>
        <v>#REF!</v>
      </c>
      <c r="BA145" s="108" t="e">
        <f t="shared" ca="1" si="361"/>
        <v>#REF!</v>
      </c>
      <c r="BB145" s="108" t="e">
        <f t="shared" ca="1" si="361"/>
        <v>#REF!</v>
      </c>
      <c r="BC145" s="108" t="e">
        <f t="shared" ca="1" si="360"/>
        <v>#REF!</v>
      </c>
      <c r="BD145" s="108" t="e">
        <f t="shared" ca="1" si="360"/>
        <v>#REF!</v>
      </c>
      <c r="BE145" s="108" t="e">
        <f t="shared" ca="1" si="360"/>
        <v>#REF!</v>
      </c>
      <c r="BF145" s="108" t="e">
        <f t="shared" ca="1" si="360"/>
        <v>#REF!</v>
      </c>
      <c r="BG145" s="108" t="e">
        <f t="shared" ca="1" si="360"/>
        <v>#REF!</v>
      </c>
      <c r="BH145" s="108" t="e">
        <f t="shared" ca="1" si="360"/>
        <v>#REF!</v>
      </c>
      <c r="BI145" s="108" t="e">
        <f t="shared" ca="1" si="360"/>
        <v>#REF!</v>
      </c>
      <c r="BL145" s="97" t="str">
        <f t="shared" ca="1" si="285"/>
        <v>-</v>
      </c>
      <c r="BM145" s="97" t="str">
        <f t="shared" ca="1" si="286"/>
        <v>-</v>
      </c>
      <c r="BN145" s="97" t="str">
        <f t="shared" ca="1" si="287"/>
        <v>-</v>
      </c>
      <c r="BO145" s="97" t="str">
        <f t="shared" ca="1" si="288"/>
        <v>-</v>
      </c>
      <c r="BP145" s="99" t="str">
        <f t="shared" ca="1" si="289"/>
        <v xml:space="preserve"> - </v>
      </c>
      <c r="BQ145" s="99" t="str">
        <f t="shared" ca="1" si="290"/>
        <v xml:space="preserve"> - </v>
      </c>
      <c r="BR145" s="97" t="str">
        <f t="shared" ca="1" si="291"/>
        <v>-</v>
      </c>
      <c r="BS145" s="97" t="str">
        <f t="shared" ca="1" si="292"/>
        <v>-</v>
      </c>
      <c r="BT145" s="97" t="str">
        <f t="shared" ca="1" si="293"/>
        <v>-</v>
      </c>
      <c r="BU145" s="97" t="str">
        <f t="shared" ca="1" si="294"/>
        <v>-</v>
      </c>
      <c r="BV145" s="97" t="str">
        <f t="shared" ca="1" si="295"/>
        <v>-</v>
      </c>
      <c r="BW145" s="97" t="str">
        <f t="shared" ca="1" si="296"/>
        <v>-</v>
      </c>
      <c r="BX145" s="99" t="str">
        <f t="shared" ca="1" si="297"/>
        <v xml:space="preserve"> - </v>
      </c>
      <c r="BY145" s="99" t="str">
        <f t="shared" ca="1" si="298"/>
        <v xml:space="preserve"> - </v>
      </c>
      <c r="BZ145" s="97" t="str">
        <f t="shared" ca="1" si="299"/>
        <v>-</v>
      </c>
      <c r="CA145" s="97" t="str">
        <f t="shared" ca="1" si="300"/>
        <v>-</v>
      </c>
      <c r="CB145" s="99" t="str">
        <f t="shared" ca="1" si="301"/>
        <v xml:space="preserve"> - </v>
      </c>
      <c r="CC145" s="99" t="str">
        <f t="shared" ca="1" si="302"/>
        <v xml:space="preserve"> - </v>
      </c>
      <c r="CD145" s="99" t="str">
        <f t="shared" ca="1" si="303"/>
        <v xml:space="preserve"> - </v>
      </c>
      <c r="CE145" s="99" t="str">
        <f t="shared" ca="1" si="304"/>
        <v xml:space="preserve"> - </v>
      </c>
      <c r="CF145" s="99" t="str">
        <f t="shared" ca="1" si="305"/>
        <v xml:space="preserve"> - </v>
      </c>
      <c r="CG145" s="99" t="str">
        <f t="shared" ca="1" si="306"/>
        <v xml:space="preserve"> - </v>
      </c>
      <c r="CH145" s="97" t="str">
        <f t="shared" ca="1" si="307"/>
        <v>-</v>
      </c>
      <c r="CI145" s="97" t="str">
        <f t="shared" ca="1" si="308"/>
        <v>-</v>
      </c>
      <c r="CJ145" s="97" t="str">
        <f t="shared" ca="1" si="309"/>
        <v>-</v>
      </c>
      <c r="CK145" s="97" t="str">
        <f t="shared" ca="1" si="310"/>
        <v>-</v>
      </c>
      <c r="CL145" s="97" t="str">
        <f t="shared" ca="1" si="311"/>
        <v>-</v>
      </c>
      <c r="CM145" s="97" t="str">
        <f t="shared" ca="1" si="312"/>
        <v>-</v>
      </c>
      <c r="CN145" s="97" t="str">
        <f t="shared" ca="1" si="313"/>
        <v>-</v>
      </c>
      <c r="CO145" s="97" t="str">
        <f t="shared" ca="1" si="314"/>
        <v>-</v>
      </c>
      <c r="CP145" s="97" t="str">
        <f t="shared" ca="1" si="315"/>
        <v>-</v>
      </c>
      <c r="CQ145" s="97" t="str">
        <f t="shared" ca="1" si="316"/>
        <v>-</v>
      </c>
      <c r="CR145" s="97" t="str">
        <f t="shared" ca="1" si="317"/>
        <v>-</v>
      </c>
      <c r="CS145" s="97" t="str">
        <f t="shared" ca="1" si="318"/>
        <v>-</v>
      </c>
      <c r="CT145" s="97" t="str">
        <f t="shared" ca="1" si="319"/>
        <v>-</v>
      </c>
      <c r="CU145" s="97" t="str">
        <f t="shared" ca="1" si="320"/>
        <v>-</v>
      </c>
      <c r="CV145" s="97" t="str">
        <f t="shared" ca="1" si="321"/>
        <v>-</v>
      </c>
      <c r="CW145" s="97" t="str">
        <f t="shared" ca="1" si="322"/>
        <v>-</v>
      </c>
      <c r="CX145" s="97" t="str">
        <f t="shared" ca="1" si="323"/>
        <v>-</v>
      </c>
      <c r="CY145" s="97" t="str">
        <f t="shared" ca="1" si="324"/>
        <v>-</v>
      </c>
      <c r="CZ145" s="97" t="str">
        <f t="shared" ca="1" si="325"/>
        <v>-</v>
      </c>
      <c r="DA145" s="97" t="str">
        <f t="shared" ca="1" si="326"/>
        <v>-</v>
      </c>
      <c r="DB145" s="97" t="str">
        <f t="shared" ca="1" si="327"/>
        <v>-</v>
      </c>
      <c r="DC145" s="97" t="str">
        <f t="shared" ca="1" si="328"/>
        <v>-</v>
      </c>
      <c r="DD145" s="97" t="str">
        <f t="shared" ca="1" si="329"/>
        <v>-</v>
      </c>
      <c r="DE145" s="97" t="str">
        <f t="shared" ca="1" si="330"/>
        <v>-</v>
      </c>
      <c r="DF145" s="97" t="str">
        <f t="shared" ca="1" si="331"/>
        <v>-</v>
      </c>
      <c r="DG145" s="97" t="str">
        <f t="shared" ca="1" si="332"/>
        <v>-</v>
      </c>
      <c r="DH145" s="97" t="str">
        <f t="shared" ca="1" si="333"/>
        <v>-</v>
      </c>
      <c r="DI145" s="97" t="str">
        <f t="shared" ca="1" si="334"/>
        <v>-</v>
      </c>
      <c r="DJ145" s="97" t="str">
        <f t="shared" ca="1" si="335"/>
        <v>-</v>
      </c>
      <c r="DK145" s="97" t="str">
        <f t="shared" ca="1" si="336"/>
        <v>-</v>
      </c>
      <c r="DL145" s="97" t="str">
        <f t="shared" ca="1" si="337"/>
        <v>-</v>
      </c>
      <c r="DM145" s="97" t="str">
        <f t="shared" ca="1" si="338"/>
        <v>-</v>
      </c>
      <c r="DN145" s="97">
        <v>55</v>
      </c>
      <c r="DT145" s="97" t="str">
        <f t="shared" ca="1" si="339"/>
        <v>-</v>
      </c>
      <c r="DU145" s="97" t="str">
        <f t="shared" ca="1" si="340"/>
        <v>-</v>
      </c>
      <c r="DV145" s="97" t="str">
        <f t="shared" ca="1" si="341"/>
        <v>-</v>
      </c>
      <c r="DW145" s="97" t="str">
        <f t="shared" ca="1" si="342"/>
        <v>-</v>
      </c>
      <c r="DX145" s="97" t="str">
        <f t="shared" ca="1" si="343"/>
        <v>-</v>
      </c>
      <c r="DY145" s="97" t="e">
        <f t="shared" ca="1" si="280"/>
        <v>#REF!</v>
      </c>
      <c r="DZ145" s="97" t="str">
        <f t="shared" si="281"/>
        <v>Medium Retrofit</v>
      </c>
      <c r="EA145" s="97" t="e">
        <f t="shared" ca="1" si="344"/>
        <v>#REF!</v>
      </c>
      <c r="EB145" s="96">
        <v>50</v>
      </c>
      <c r="EC145" s="97">
        <f>Calculation!$W$377</f>
        <v>2</v>
      </c>
      <c r="ED145" s="97" t="str">
        <f t="shared" ca="1" si="345"/>
        <v>-</v>
      </c>
      <c r="EE145" s="97" t="str">
        <f t="shared" ca="1" si="346"/>
        <v>-</v>
      </c>
      <c r="EF145" s="97" t="str">
        <f t="shared" ca="1" si="347"/>
        <v>-</v>
      </c>
      <c r="EG145" s="97" t="str">
        <f t="shared" ca="1" si="348"/>
        <v>-</v>
      </c>
      <c r="EH145" s="97" t="str">
        <f t="shared" ca="1" si="349"/>
        <v>-</v>
      </c>
      <c r="EI145" s="97">
        <f t="shared" ca="1" si="350"/>
        <v>0</v>
      </c>
      <c r="EJ145" s="97">
        <f t="shared" ca="1" si="264"/>
        <v>0</v>
      </c>
      <c r="EK145" s="97" t="str">
        <f t="shared" ca="1" si="351"/>
        <v>00</v>
      </c>
      <c r="EL145" s="97" t="e">
        <f t="shared" ca="1" si="352"/>
        <v>#REF!</v>
      </c>
      <c r="EN145" s="97">
        <v>1.4E-5</v>
      </c>
      <c r="EP145" s="97">
        <v>140</v>
      </c>
      <c r="EQ145" s="97">
        <f t="array" aca="1" ref="EQ145" ca="1">MAX(IF($EI$6:$EI$365&lt;EQ144,$EI$6:$EI$365,""))</f>
        <v>0</v>
      </c>
      <c r="ER145" s="97">
        <f t="shared" ca="1" si="353"/>
        <v>0</v>
      </c>
      <c r="ES145" s="97" t="e">
        <f t="shared" ca="1" si="357"/>
        <v>#REF!</v>
      </c>
      <c r="ET145" s="97">
        <f t="shared" ca="1" si="354"/>
        <v>0</v>
      </c>
      <c r="EU145" s="97">
        <f t="shared" ca="1" si="355"/>
        <v>0</v>
      </c>
      <c r="EV145" s="97">
        <f t="shared" ca="1" si="282"/>
        <v>1</v>
      </c>
      <c r="EY145" s="97" t="e">
        <f ca="1">INDEX('MCA-INPUT'!$C$28:$F$42,MATCH(MCA!E145,'MCA-INPUT'!$B$28:$B$42,0),MATCH(MCA!B145,'MCA-INPUT'!$C$27:$F$27,0))</f>
        <v>#REF!</v>
      </c>
      <c r="FU145" s="109" t="e">
        <f t="shared" ca="1" si="283"/>
        <v>#REF!</v>
      </c>
      <c r="FV145" s="109" t="e">
        <f t="shared" ca="1" si="284"/>
        <v>#REF!</v>
      </c>
      <c r="FW145" s="110" t="e">
        <f t="shared" ca="1" si="268"/>
        <v>#REF!</v>
      </c>
      <c r="FX145" s="110"/>
      <c r="FY145" s="97" t="e">
        <f t="shared" ca="1" si="356"/>
        <v>#REF!</v>
      </c>
      <c r="FZ145" s="97" t="str">
        <f ca="1">IF(ISERROR(VLOOKUP(FY145,'MCA-INPUT'!$B$45:$F$54,1,FALSE)),"No","Yes")</f>
        <v>No</v>
      </c>
      <c r="GA145" s="109" t="e">
        <f ca="1"/>
        <v>#REF!</v>
      </c>
    </row>
    <row r="146" spans="1:183" x14ac:dyDescent="0.25">
      <c r="A146" s="96">
        <v>141</v>
      </c>
      <c r="B146" s="96" t="s">
        <v>2</v>
      </c>
      <c r="C146" s="106" t="e">
        <f t="shared" ca="1" si="270"/>
        <v>#REF!</v>
      </c>
      <c r="D146" s="107" t="e">
        <f t="shared" ca="1" si="270"/>
        <v>#REF!</v>
      </c>
      <c r="E146" s="96" t="e">
        <f t="shared" ca="1" si="270"/>
        <v>#REF!</v>
      </c>
      <c r="F146" s="96" t="s">
        <v>4</v>
      </c>
      <c r="G146" s="96" t="e">
        <f t="shared" ca="1" si="271"/>
        <v>#REF!</v>
      </c>
      <c r="H146" s="108" t="e">
        <f t="shared" ca="1" si="359"/>
        <v>#REF!</v>
      </c>
      <c r="I146" s="108" t="e">
        <f t="shared" ca="1" si="359"/>
        <v>#REF!</v>
      </c>
      <c r="J146" s="108" t="e">
        <f t="shared" ca="1" si="359"/>
        <v>#REF!</v>
      </c>
      <c r="K146" s="108" t="e">
        <f t="shared" ca="1" si="359"/>
        <v>#REF!</v>
      </c>
      <c r="L146" s="108" t="e">
        <f t="shared" ca="1" si="359"/>
        <v>#REF!</v>
      </c>
      <c r="M146" s="108" t="e">
        <f t="shared" ca="1" si="359"/>
        <v>#REF!</v>
      </c>
      <c r="N146" s="108" t="e">
        <f t="shared" ca="1" si="359"/>
        <v>#REF!</v>
      </c>
      <c r="O146" s="108" t="e">
        <f t="shared" ca="1" si="359"/>
        <v>#REF!</v>
      </c>
      <c r="P146" s="108" t="e">
        <f t="shared" ca="1" si="359"/>
        <v>#REF!</v>
      </c>
      <c r="Q146" s="108" t="e">
        <f t="shared" ca="1" si="359"/>
        <v>#REF!</v>
      </c>
      <c r="R146" s="108" t="e">
        <f t="shared" ca="1" si="359"/>
        <v>#REF!</v>
      </c>
      <c r="S146" s="108" t="e">
        <f t="shared" ca="1" si="359"/>
        <v>#REF!</v>
      </c>
      <c r="T146" s="108" t="e">
        <f t="shared" ca="1" si="359"/>
        <v>#REF!</v>
      </c>
      <c r="U146" s="108" t="e">
        <f t="shared" ca="1" si="359"/>
        <v>#REF!</v>
      </c>
      <c r="V146" s="108" t="e">
        <f t="shared" ca="1" si="359"/>
        <v>#REF!</v>
      </c>
      <c r="W146" s="108" t="e">
        <f t="shared" ca="1" si="359"/>
        <v>#REF!</v>
      </c>
      <c r="X146" s="108" t="e">
        <f t="shared" ca="1" si="358"/>
        <v>#REF!</v>
      </c>
      <c r="Y146" s="108" t="e">
        <f t="shared" ca="1" si="358"/>
        <v>#REF!</v>
      </c>
      <c r="Z146" s="108" t="e">
        <f t="shared" ca="1" si="358"/>
        <v>#REF!</v>
      </c>
      <c r="AA146" s="108" t="e">
        <f t="shared" ca="1" si="358"/>
        <v>#REF!</v>
      </c>
      <c r="AB146" s="108" t="e">
        <f t="shared" ca="1" si="358"/>
        <v>#REF!</v>
      </c>
      <c r="AC146" s="108" t="e">
        <f t="shared" ca="1" si="358"/>
        <v>#REF!</v>
      </c>
      <c r="AD146" s="108" t="e">
        <f t="shared" ca="1" si="358"/>
        <v>#REF!</v>
      </c>
      <c r="AE146" s="108" t="e">
        <f t="shared" ca="1" si="358"/>
        <v>#REF!</v>
      </c>
      <c r="AF146" s="108" t="e">
        <f t="shared" ca="1" si="358"/>
        <v>#REF!</v>
      </c>
      <c r="AG146" s="108" t="e">
        <f t="shared" ca="1" si="358"/>
        <v>#REF!</v>
      </c>
      <c r="AH146" s="108" t="e">
        <f t="shared" ca="1" si="358"/>
        <v>#REF!</v>
      </c>
      <c r="AI146" s="108" t="e">
        <f t="shared" ca="1" si="358"/>
        <v>#REF!</v>
      </c>
      <c r="AJ146" s="108" t="e">
        <f t="shared" ca="1" si="358"/>
        <v>#REF!</v>
      </c>
      <c r="AK146" s="108" t="e">
        <f t="shared" ca="1" si="358"/>
        <v>#REF!</v>
      </c>
      <c r="AL146" s="108" t="e">
        <f t="shared" ca="1" si="358"/>
        <v>#REF!</v>
      </c>
      <c r="AM146" s="108" t="e">
        <f t="shared" ca="1" si="361"/>
        <v>#REF!</v>
      </c>
      <c r="AN146" s="108" t="e">
        <f t="shared" ca="1" si="361"/>
        <v>#REF!</v>
      </c>
      <c r="AO146" s="108" t="e">
        <f t="shared" ca="1" si="361"/>
        <v>#REF!</v>
      </c>
      <c r="AP146" s="108" t="e">
        <f t="shared" ca="1" si="361"/>
        <v>#REF!</v>
      </c>
      <c r="AQ146" s="108" t="e">
        <f t="shared" ca="1" si="361"/>
        <v>#REF!</v>
      </c>
      <c r="AR146" s="108" t="e">
        <f t="shared" ca="1" si="361"/>
        <v>#REF!</v>
      </c>
      <c r="AS146" s="108" t="e">
        <f t="shared" ca="1" si="361"/>
        <v>#REF!</v>
      </c>
      <c r="AT146" s="108" t="e">
        <f t="shared" ca="1" si="361"/>
        <v>#REF!</v>
      </c>
      <c r="AU146" s="108" t="e">
        <f t="shared" ca="1" si="361"/>
        <v>#REF!</v>
      </c>
      <c r="AV146" s="108" t="e">
        <f t="shared" ca="1" si="361"/>
        <v>#REF!</v>
      </c>
      <c r="AW146" s="108" t="e">
        <f t="shared" ca="1" si="361"/>
        <v>#REF!</v>
      </c>
      <c r="AX146" s="108" t="e">
        <f t="shared" ca="1" si="361"/>
        <v>#REF!</v>
      </c>
      <c r="AY146" s="108" t="e">
        <f t="shared" ca="1" si="361"/>
        <v>#REF!</v>
      </c>
      <c r="AZ146" s="108" t="e">
        <f t="shared" ca="1" si="361"/>
        <v>#REF!</v>
      </c>
      <c r="BA146" s="108" t="e">
        <f t="shared" ca="1" si="361"/>
        <v>#REF!</v>
      </c>
      <c r="BB146" s="108" t="e">
        <f t="shared" ca="1" si="361"/>
        <v>#REF!</v>
      </c>
      <c r="BC146" s="108" t="e">
        <f t="shared" ca="1" si="360"/>
        <v>#REF!</v>
      </c>
      <c r="BD146" s="108" t="e">
        <f t="shared" ca="1" si="360"/>
        <v>#REF!</v>
      </c>
      <c r="BE146" s="108" t="e">
        <f t="shared" ca="1" si="360"/>
        <v>#REF!</v>
      </c>
      <c r="BF146" s="108" t="e">
        <f t="shared" ca="1" si="360"/>
        <v>#REF!</v>
      </c>
      <c r="BG146" s="108" t="e">
        <f t="shared" ca="1" si="360"/>
        <v>#REF!</v>
      </c>
      <c r="BH146" s="108" t="e">
        <f t="shared" ca="1" si="360"/>
        <v>#REF!</v>
      </c>
      <c r="BI146" s="108" t="e">
        <f t="shared" ca="1" si="360"/>
        <v>#REF!</v>
      </c>
      <c r="BL146" s="97" t="str">
        <f t="shared" ca="1" si="285"/>
        <v>-</v>
      </c>
      <c r="BM146" s="97" t="str">
        <f t="shared" ca="1" si="286"/>
        <v>-</v>
      </c>
      <c r="BN146" s="97" t="str">
        <f t="shared" ca="1" si="287"/>
        <v>-</v>
      </c>
      <c r="BO146" s="97" t="str">
        <f t="shared" ca="1" si="288"/>
        <v>-</v>
      </c>
      <c r="BP146" s="99" t="str">
        <f t="shared" ca="1" si="289"/>
        <v xml:space="preserve"> - </v>
      </c>
      <c r="BQ146" s="99" t="str">
        <f t="shared" ca="1" si="290"/>
        <v xml:space="preserve"> - </v>
      </c>
      <c r="BR146" s="97" t="str">
        <f t="shared" ca="1" si="291"/>
        <v>-</v>
      </c>
      <c r="BS146" s="97" t="str">
        <f t="shared" ca="1" si="292"/>
        <v>-</v>
      </c>
      <c r="BT146" s="97" t="str">
        <f t="shared" ca="1" si="293"/>
        <v>-</v>
      </c>
      <c r="BU146" s="97" t="str">
        <f t="shared" ca="1" si="294"/>
        <v>-</v>
      </c>
      <c r="BV146" s="97" t="str">
        <f t="shared" ca="1" si="295"/>
        <v>-</v>
      </c>
      <c r="BW146" s="97" t="str">
        <f t="shared" ca="1" si="296"/>
        <v>-</v>
      </c>
      <c r="BX146" s="99" t="str">
        <f t="shared" ca="1" si="297"/>
        <v xml:space="preserve"> - </v>
      </c>
      <c r="BY146" s="99" t="str">
        <f t="shared" ca="1" si="298"/>
        <v xml:space="preserve"> - </v>
      </c>
      <c r="BZ146" s="97" t="str">
        <f t="shared" ca="1" si="299"/>
        <v>-</v>
      </c>
      <c r="CA146" s="97" t="str">
        <f t="shared" ca="1" si="300"/>
        <v>-</v>
      </c>
      <c r="CB146" s="99" t="str">
        <f t="shared" ca="1" si="301"/>
        <v xml:space="preserve"> - </v>
      </c>
      <c r="CC146" s="99" t="str">
        <f t="shared" ca="1" si="302"/>
        <v xml:space="preserve"> - </v>
      </c>
      <c r="CD146" s="99" t="str">
        <f t="shared" ca="1" si="303"/>
        <v xml:space="preserve"> - </v>
      </c>
      <c r="CE146" s="99" t="str">
        <f t="shared" ca="1" si="304"/>
        <v xml:space="preserve"> - </v>
      </c>
      <c r="CF146" s="99" t="str">
        <f t="shared" ca="1" si="305"/>
        <v xml:space="preserve"> - </v>
      </c>
      <c r="CG146" s="99" t="str">
        <f t="shared" ca="1" si="306"/>
        <v xml:space="preserve"> - </v>
      </c>
      <c r="CH146" s="97" t="str">
        <f t="shared" ca="1" si="307"/>
        <v>-</v>
      </c>
      <c r="CI146" s="97" t="str">
        <f t="shared" ca="1" si="308"/>
        <v>-</v>
      </c>
      <c r="CJ146" s="97" t="str">
        <f t="shared" ca="1" si="309"/>
        <v>-</v>
      </c>
      <c r="CK146" s="97" t="str">
        <f t="shared" ca="1" si="310"/>
        <v>-</v>
      </c>
      <c r="CL146" s="97" t="str">
        <f t="shared" ca="1" si="311"/>
        <v>-</v>
      </c>
      <c r="CM146" s="97" t="str">
        <f t="shared" ca="1" si="312"/>
        <v>-</v>
      </c>
      <c r="CN146" s="97" t="str">
        <f t="shared" ca="1" si="313"/>
        <v>-</v>
      </c>
      <c r="CO146" s="97" t="str">
        <f t="shared" ca="1" si="314"/>
        <v>-</v>
      </c>
      <c r="CP146" s="97" t="str">
        <f t="shared" ca="1" si="315"/>
        <v>-</v>
      </c>
      <c r="CQ146" s="97" t="str">
        <f t="shared" ca="1" si="316"/>
        <v>-</v>
      </c>
      <c r="CR146" s="97" t="str">
        <f t="shared" ca="1" si="317"/>
        <v>-</v>
      </c>
      <c r="CS146" s="97" t="str">
        <f t="shared" ca="1" si="318"/>
        <v>-</v>
      </c>
      <c r="CT146" s="97" t="str">
        <f t="shared" ca="1" si="319"/>
        <v>-</v>
      </c>
      <c r="CU146" s="97" t="str">
        <f t="shared" ca="1" si="320"/>
        <v>-</v>
      </c>
      <c r="CV146" s="97" t="str">
        <f t="shared" ca="1" si="321"/>
        <v>-</v>
      </c>
      <c r="CW146" s="97" t="str">
        <f t="shared" ca="1" si="322"/>
        <v>-</v>
      </c>
      <c r="CX146" s="97" t="str">
        <f t="shared" ca="1" si="323"/>
        <v>-</v>
      </c>
      <c r="CY146" s="97" t="str">
        <f t="shared" ca="1" si="324"/>
        <v>-</v>
      </c>
      <c r="CZ146" s="97" t="str">
        <f t="shared" ca="1" si="325"/>
        <v>-</v>
      </c>
      <c r="DA146" s="97" t="str">
        <f t="shared" ca="1" si="326"/>
        <v>-</v>
      </c>
      <c r="DB146" s="97" t="str">
        <f t="shared" ca="1" si="327"/>
        <v>-</v>
      </c>
      <c r="DC146" s="97" t="str">
        <f t="shared" ca="1" si="328"/>
        <v>-</v>
      </c>
      <c r="DD146" s="97" t="str">
        <f t="shared" ca="1" si="329"/>
        <v>-</v>
      </c>
      <c r="DE146" s="97" t="str">
        <f t="shared" ca="1" si="330"/>
        <v>-</v>
      </c>
      <c r="DF146" s="97" t="str">
        <f t="shared" ca="1" si="331"/>
        <v>-</v>
      </c>
      <c r="DG146" s="97" t="str">
        <f t="shared" ca="1" si="332"/>
        <v>-</v>
      </c>
      <c r="DH146" s="97" t="str">
        <f t="shared" ca="1" si="333"/>
        <v>-</v>
      </c>
      <c r="DI146" s="97" t="str">
        <f t="shared" ca="1" si="334"/>
        <v>-</v>
      </c>
      <c r="DJ146" s="97" t="str">
        <f t="shared" ca="1" si="335"/>
        <v>-</v>
      </c>
      <c r="DK146" s="97" t="str">
        <f t="shared" ca="1" si="336"/>
        <v>-</v>
      </c>
      <c r="DL146" s="97" t="str">
        <f t="shared" ca="1" si="337"/>
        <v>-</v>
      </c>
      <c r="DM146" s="97" t="str">
        <f t="shared" ca="1" si="338"/>
        <v>-</v>
      </c>
      <c r="DN146" s="97">
        <v>56</v>
      </c>
      <c r="DT146" s="97" t="str">
        <f t="shared" ca="1" si="339"/>
        <v>-</v>
      </c>
      <c r="DU146" s="97" t="str">
        <f t="shared" ca="1" si="340"/>
        <v>-</v>
      </c>
      <c r="DV146" s="97" t="str">
        <f t="shared" ca="1" si="341"/>
        <v>-</v>
      </c>
      <c r="DW146" s="97" t="str">
        <f t="shared" ca="1" si="342"/>
        <v>-</v>
      </c>
      <c r="DX146" s="97" t="str">
        <f t="shared" ca="1" si="343"/>
        <v>-</v>
      </c>
      <c r="DY146" s="97" t="e">
        <f t="shared" ca="1" si="280"/>
        <v>#REF!</v>
      </c>
      <c r="DZ146" s="97" t="str">
        <f t="shared" si="281"/>
        <v>Medium Retrofit</v>
      </c>
      <c r="EA146" s="97" t="e">
        <f t="shared" ca="1" si="344"/>
        <v>#REF!</v>
      </c>
      <c r="EB146" s="96">
        <v>51</v>
      </c>
      <c r="EC146" s="97">
        <f>Calculation!$W$377</f>
        <v>2</v>
      </c>
      <c r="ED146" s="97" t="str">
        <f t="shared" ca="1" si="345"/>
        <v>-</v>
      </c>
      <c r="EE146" s="97" t="str">
        <f t="shared" ca="1" si="346"/>
        <v>-</v>
      </c>
      <c r="EF146" s="97" t="str">
        <f t="shared" ca="1" si="347"/>
        <v>-</v>
      </c>
      <c r="EG146" s="97" t="str">
        <f t="shared" ca="1" si="348"/>
        <v>-</v>
      </c>
      <c r="EH146" s="97" t="str">
        <f t="shared" ca="1" si="349"/>
        <v>-</v>
      </c>
      <c r="EI146" s="97">
        <f t="shared" ca="1" si="350"/>
        <v>0</v>
      </c>
      <c r="EJ146" s="97">
        <f t="shared" ca="1" si="264"/>
        <v>0</v>
      </c>
      <c r="EK146" s="97" t="str">
        <f t="shared" ca="1" si="351"/>
        <v>00</v>
      </c>
      <c r="EL146" s="97" t="e">
        <f t="shared" ca="1" si="352"/>
        <v>#REF!</v>
      </c>
      <c r="EN146" s="97">
        <v>1.4100000000000001E-5</v>
      </c>
      <c r="EP146" s="97">
        <v>141</v>
      </c>
      <c r="EQ146" s="97">
        <f t="array" aca="1" ref="EQ146" ca="1">MAX(IF($EI$6:$EI$365&lt;EQ145,$EI$6:$EI$365,""))</f>
        <v>0</v>
      </c>
      <c r="ER146" s="97">
        <f t="shared" ca="1" si="353"/>
        <v>0</v>
      </c>
      <c r="ES146" s="97" t="e">
        <f t="shared" ca="1" si="357"/>
        <v>#REF!</v>
      </c>
      <c r="ET146" s="97">
        <f t="shared" ca="1" si="354"/>
        <v>0</v>
      </c>
      <c r="EU146" s="97">
        <f t="shared" ca="1" si="355"/>
        <v>0</v>
      </c>
      <c r="EV146" s="97">
        <f t="shared" ca="1" si="282"/>
        <v>1</v>
      </c>
      <c r="EY146" s="97" t="e">
        <f ca="1">INDEX('MCA-INPUT'!$C$28:$F$42,MATCH(MCA!E146,'MCA-INPUT'!$B$28:$B$42,0),MATCH(MCA!B146,'MCA-INPUT'!$C$27:$F$27,0))</f>
        <v>#REF!</v>
      </c>
      <c r="FU146" s="109" t="e">
        <f t="shared" ca="1" si="283"/>
        <v>#REF!</v>
      </c>
      <c r="FV146" s="109" t="e">
        <f t="shared" ca="1" si="284"/>
        <v>#REF!</v>
      </c>
      <c r="FW146" s="110" t="e">
        <f t="shared" ca="1" si="268"/>
        <v>#REF!</v>
      </c>
      <c r="FX146" s="110"/>
      <c r="FY146" s="97" t="e">
        <f t="shared" ca="1" si="356"/>
        <v>#REF!</v>
      </c>
      <c r="FZ146" s="97" t="str">
        <f ca="1">IF(ISERROR(VLOOKUP(FY146,'MCA-INPUT'!$B$45:$F$54,1,FALSE)),"No","Yes")</f>
        <v>No</v>
      </c>
      <c r="GA146" s="109" t="e">
        <f ca="1"/>
        <v>#REF!</v>
      </c>
    </row>
    <row r="147" spans="1:183" x14ac:dyDescent="0.25">
      <c r="A147" s="96">
        <v>142</v>
      </c>
      <c r="B147" s="96" t="s">
        <v>2</v>
      </c>
      <c r="C147" s="106" t="e">
        <f t="shared" ca="1" si="270"/>
        <v>#REF!</v>
      </c>
      <c r="D147" s="107" t="e">
        <f t="shared" ca="1" si="270"/>
        <v>#REF!</v>
      </c>
      <c r="E147" s="96" t="e">
        <f t="shared" ca="1" si="270"/>
        <v>#REF!</v>
      </c>
      <c r="F147" s="96" t="s">
        <v>4</v>
      </c>
      <c r="G147" s="96" t="e">
        <f t="shared" ca="1" si="271"/>
        <v>#REF!</v>
      </c>
      <c r="H147" s="108" t="e">
        <f t="shared" ca="1" si="359"/>
        <v>#REF!</v>
      </c>
      <c r="I147" s="108" t="e">
        <f t="shared" ca="1" si="359"/>
        <v>#REF!</v>
      </c>
      <c r="J147" s="108" t="e">
        <f t="shared" ca="1" si="359"/>
        <v>#REF!</v>
      </c>
      <c r="K147" s="108" t="e">
        <f t="shared" ca="1" si="359"/>
        <v>#REF!</v>
      </c>
      <c r="L147" s="108" t="e">
        <f t="shared" ca="1" si="359"/>
        <v>#REF!</v>
      </c>
      <c r="M147" s="108" t="e">
        <f t="shared" ca="1" si="359"/>
        <v>#REF!</v>
      </c>
      <c r="N147" s="108" t="e">
        <f t="shared" ca="1" si="359"/>
        <v>#REF!</v>
      </c>
      <c r="O147" s="108" t="e">
        <f t="shared" ca="1" si="359"/>
        <v>#REF!</v>
      </c>
      <c r="P147" s="108" t="e">
        <f t="shared" ca="1" si="359"/>
        <v>#REF!</v>
      </c>
      <c r="Q147" s="108" t="e">
        <f t="shared" ca="1" si="359"/>
        <v>#REF!</v>
      </c>
      <c r="R147" s="108" t="e">
        <f t="shared" ca="1" si="359"/>
        <v>#REF!</v>
      </c>
      <c r="S147" s="108" t="e">
        <f t="shared" ca="1" si="359"/>
        <v>#REF!</v>
      </c>
      <c r="T147" s="108" t="e">
        <f t="shared" ca="1" si="359"/>
        <v>#REF!</v>
      </c>
      <c r="U147" s="108" t="e">
        <f t="shared" ca="1" si="359"/>
        <v>#REF!</v>
      </c>
      <c r="V147" s="108" t="e">
        <f t="shared" ca="1" si="359"/>
        <v>#REF!</v>
      </c>
      <c r="W147" s="108" t="e">
        <f t="shared" ca="1" si="359"/>
        <v>#REF!</v>
      </c>
      <c r="X147" s="108" t="e">
        <f t="shared" ca="1" si="358"/>
        <v>#REF!</v>
      </c>
      <c r="Y147" s="108" t="e">
        <f t="shared" ca="1" si="358"/>
        <v>#REF!</v>
      </c>
      <c r="Z147" s="108" t="e">
        <f t="shared" ca="1" si="358"/>
        <v>#REF!</v>
      </c>
      <c r="AA147" s="108" t="e">
        <f t="shared" ca="1" si="358"/>
        <v>#REF!</v>
      </c>
      <c r="AB147" s="108" t="e">
        <f t="shared" ca="1" si="358"/>
        <v>#REF!</v>
      </c>
      <c r="AC147" s="108" t="e">
        <f t="shared" ca="1" si="358"/>
        <v>#REF!</v>
      </c>
      <c r="AD147" s="108" t="e">
        <f t="shared" ca="1" si="358"/>
        <v>#REF!</v>
      </c>
      <c r="AE147" s="108" t="e">
        <f t="shared" ca="1" si="358"/>
        <v>#REF!</v>
      </c>
      <c r="AF147" s="108" t="e">
        <f t="shared" ca="1" si="358"/>
        <v>#REF!</v>
      </c>
      <c r="AG147" s="108" t="e">
        <f t="shared" ca="1" si="358"/>
        <v>#REF!</v>
      </c>
      <c r="AH147" s="108" t="e">
        <f t="shared" ca="1" si="358"/>
        <v>#REF!</v>
      </c>
      <c r="AI147" s="108" t="e">
        <f t="shared" ca="1" si="358"/>
        <v>#REF!</v>
      </c>
      <c r="AJ147" s="108" t="e">
        <f t="shared" ca="1" si="358"/>
        <v>#REF!</v>
      </c>
      <c r="AK147" s="108" t="e">
        <f t="shared" ca="1" si="358"/>
        <v>#REF!</v>
      </c>
      <c r="AL147" s="108" t="e">
        <f t="shared" ca="1" si="358"/>
        <v>#REF!</v>
      </c>
      <c r="AM147" s="108" t="e">
        <f t="shared" ca="1" si="361"/>
        <v>#REF!</v>
      </c>
      <c r="AN147" s="108" t="e">
        <f t="shared" ca="1" si="361"/>
        <v>#REF!</v>
      </c>
      <c r="AO147" s="108" t="e">
        <f t="shared" ca="1" si="361"/>
        <v>#REF!</v>
      </c>
      <c r="AP147" s="108" t="e">
        <f t="shared" ca="1" si="361"/>
        <v>#REF!</v>
      </c>
      <c r="AQ147" s="108" t="e">
        <f t="shared" ca="1" si="361"/>
        <v>#REF!</v>
      </c>
      <c r="AR147" s="108" t="e">
        <f t="shared" ca="1" si="361"/>
        <v>#REF!</v>
      </c>
      <c r="AS147" s="108" t="e">
        <f t="shared" ca="1" si="361"/>
        <v>#REF!</v>
      </c>
      <c r="AT147" s="108" t="e">
        <f t="shared" ca="1" si="361"/>
        <v>#REF!</v>
      </c>
      <c r="AU147" s="108" t="e">
        <f t="shared" ca="1" si="361"/>
        <v>#REF!</v>
      </c>
      <c r="AV147" s="108" t="e">
        <f t="shared" ca="1" si="361"/>
        <v>#REF!</v>
      </c>
      <c r="AW147" s="108" t="e">
        <f t="shared" ca="1" si="361"/>
        <v>#REF!</v>
      </c>
      <c r="AX147" s="108" t="e">
        <f t="shared" ca="1" si="361"/>
        <v>#REF!</v>
      </c>
      <c r="AY147" s="108" t="e">
        <f t="shared" ca="1" si="361"/>
        <v>#REF!</v>
      </c>
      <c r="AZ147" s="108" t="e">
        <f t="shared" ca="1" si="361"/>
        <v>#REF!</v>
      </c>
      <c r="BA147" s="108" t="e">
        <f t="shared" ca="1" si="361"/>
        <v>#REF!</v>
      </c>
      <c r="BB147" s="108" t="e">
        <f t="shared" ca="1" si="361"/>
        <v>#REF!</v>
      </c>
      <c r="BC147" s="108" t="e">
        <f t="shared" ca="1" si="360"/>
        <v>#REF!</v>
      </c>
      <c r="BD147" s="108" t="e">
        <f t="shared" ca="1" si="360"/>
        <v>#REF!</v>
      </c>
      <c r="BE147" s="108" t="e">
        <f t="shared" ca="1" si="360"/>
        <v>#REF!</v>
      </c>
      <c r="BF147" s="108" t="e">
        <f t="shared" ca="1" si="360"/>
        <v>#REF!</v>
      </c>
      <c r="BG147" s="108" t="e">
        <f t="shared" ca="1" si="360"/>
        <v>#REF!</v>
      </c>
      <c r="BH147" s="108" t="e">
        <f t="shared" ca="1" si="360"/>
        <v>#REF!</v>
      </c>
      <c r="BI147" s="108" t="e">
        <f t="shared" ca="1" si="360"/>
        <v>#REF!</v>
      </c>
      <c r="BL147" s="97" t="str">
        <f t="shared" ca="1" si="285"/>
        <v>-</v>
      </c>
      <c r="BM147" s="97" t="str">
        <f t="shared" ca="1" si="286"/>
        <v>-</v>
      </c>
      <c r="BN147" s="97" t="str">
        <f t="shared" ca="1" si="287"/>
        <v>-</v>
      </c>
      <c r="BO147" s="97" t="str">
        <f t="shared" ca="1" si="288"/>
        <v>-</v>
      </c>
      <c r="BP147" s="99" t="str">
        <f t="shared" ca="1" si="289"/>
        <v xml:space="preserve"> - </v>
      </c>
      <c r="BQ147" s="99" t="str">
        <f t="shared" ca="1" si="290"/>
        <v xml:space="preserve"> - </v>
      </c>
      <c r="BR147" s="97" t="str">
        <f t="shared" ca="1" si="291"/>
        <v>-</v>
      </c>
      <c r="BS147" s="97" t="str">
        <f t="shared" ca="1" si="292"/>
        <v>-</v>
      </c>
      <c r="BT147" s="97" t="str">
        <f t="shared" ca="1" si="293"/>
        <v>-</v>
      </c>
      <c r="BU147" s="97" t="str">
        <f t="shared" ca="1" si="294"/>
        <v>-</v>
      </c>
      <c r="BV147" s="97" t="str">
        <f t="shared" ca="1" si="295"/>
        <v>-</v>
      </c>
      <c r="BW147" s="97" t="str">
        <f t="shared" ca="1" si="296"/>
        <v>-</v>
      </c>
      <c r="BX147" s="99" t="str">
        <f t="shared" ca="1" si="297"/>
        <v xml:space="preserve"> - </v>
      </c>
      <c r="BY147" s="99" t="str">
        <f t="shared" ca="1" si="298"/>
        <v xml:space="preserve"> - </v>
      </c>
      <c r="BZ147" s="97" t="str">
        <f t="shared" ca="1" si="299"/>
        <v>-</v>
      </c>
      <c r="CA147" s="97" t="str">
        <f t="shared" ca="1" si="300"/>
        <v>-</v>
      </c>
      <c r="CB147" s="99" t="str">
        <f t="shared" ca="1" si="301"/>
        <v xml:space="preserve"> - </v>
      </c>
      <c r="CC147" s="99" t="str">
        <f t="shared" ca="1" si="302"/>
        <v xml:space="preserve"> - </v>
      </c>
      <c r="CD147" s="99" t="str">
        <f t="shared" ca="1" si="303"/>
        <v xml:space="preserve"> - </v>
      </c>
      <c r="CE147" s="99" t="str">
        <f t="shared" ca="1" si="304"/>
        <v xml:space="preserve"> - </v>
      </c>
      <c r="CF147" s="99" t="str">
        <f t="shared" ca="1" si="305"/>
        <v xml:space="preserve"> - </v>
      </c>
      <c r="CG147" s="99" t="str">
        <f t="shared" ca="1" si="306"/>
        <v xml:space="preserve"> - </v>
      </c>
      <c r="CH147" s="97" t="str">
        <f t="shared" ca="1" si="307"/>
        <v>-</v>
      </c>
      <c r="CI147" s="97" t="str">
        <f t="shared" ca="1" si="308"/>
        <v>-</v>
      </c>
      <c r="CJ147" s="97" t="str">
        <f t="shared" ca="1" si="309"/>
        <v>-</v>
      </c>
      <c r="CK147" s="97" t="str">
        <f t="shared" ca="1" si="310"/>
        <v>-</v>
      </c>
      <c r="CL147" s="97" t="str">
        <f t="shared" ca="1" si="311"/>
        <v>-</v>
      </c>
      <c r="CM147" s="97" t="str">
        <f t="shared" ca="1" si="312"/>
        <v>-</v>
      </c>
      <c r="CN147" s="97" t="str">
        <f t="shared" ca="1" si="313"/>
        <v>-</v>
      </c>
      <c r="CO147" s="97" t="str">
        <f t="shared" ca="1" si="314"/>
        <v>-</v>
      </c>
      <c r="CP147" s="97" t="str">
        <f t="shared" ca="1" si="315"/>
        <v>-</v>
      </c>
      <c r="CQ147" s="97" t="str">
        <f t="shared" ca="1" si="316"/>
        <v>-</v>
      </c>
      <c r="CR147" s="97" t="str">
        <f t="shared" ca="1" si="317"/>
        <v>-</v>
      </c>
      <c r="CS147" s="97" t="str">
        <f t="shared" ca="1" si="318"/>
        <v>-</v>
      </c>
      <c r="CT147" s="97" t="str">
        <f t="shared" ca="1" si="319"/>
        <v>-</v>
      </c>
      <c r="CU147" s="97" t="str">
        <f t="shared" ca="1" si="320"/>
        <v>-</v>
      </c>
      <c r="CV147" s="97" t="str">
        <f t="shared" ca="1" si="321"/>
        <v>-</v>
      </c>
      <c r="CW147" s="97" t="str">
        <f t="shared" ca="1" si="322"/>
        <v>-</v>
      </c>
      <c r="CX147" s="97" t="str">
        <f t="shared" ca="1" si="323"/>
        <v>-</v>
      </c>
      <c r="CY147" s="97" t="str">
        <f t="shared" ca="1" si="324"/>
        <v>-</v>
      </c>
      <c r="CZ147" s="97" t="str">
        <f t="shared" ca="1" si="325"/>
        <v>-</v>
      </c>
      <c r="DA147" s="97" t="str">
        <f t="shared" ca="1" si="326"/>
        <v>-</v>
      </c>
      <c r="DB147" s="97" t="str">
        <f t="shared" ca="1" si="327"/>
        <v>-</v>
      </c>
      <c r="DC147" s="97" t="str">
        <f t="shared" ca="1" si="328"/>
        <v>-</v>
      </c>
      <c r="DD147" s="97" t="str">
        <f t="shared" ca="1" si="329"/>
        <v>-</v>
      </c>
      <c r="DE147" s="97" t="str">
        <f t="shared" ca="1" si="330"/>
        <v>-</v>
      </c>
      <c r="DF147" s="97" t="str">
        <f t="shared" ca="1" si="331"/>
        <v>-</v>
      </c>
      <c r="DG147" s="97" t="str">
        <f t="shared" ca="1" si="332"/>
        <v>-</v>
      </c>
      <c r="DH147" s="97" t="str">
        <f t="shared" ca="1" si="333"/>
        <v>-</v>
      </c>
      <c r="DI147" s="97" t="str">
        <f t="shared" ca="1" si="334"/>
        <v>-</v>
      </c>
      <c r="DJ147" s="97" t="str">
        <f t="shared" ca="1" si="335"/>
        <v>-</v>
      </c>
      <c r="DK147" s="97" t="str">
        <f t="shared" ca="1" si="336"/>
        <v>-</v>
      </c>
      <c r="DL147" s="97" t="str">
        <f t="shared" ca="1" si="337"/>
        <v>-</v>
      </c>
      <c r="DM147" s="97" t="str">
        <f t="shared" ca="1" si="338"/>
        <v>-</v>
      </c>
      <c r="DN147" s="97">
        <v>57</v>
      </c>
      <c r="DT147" s="97" t="str">
        <f t="shared" ca="1" si="339"/>
        <v>-</v>
      </c>
      <c r="DU147" s="97" t="str">
        <f t="shared" ca="1" si="340"/>
        <v>-</v>
      </c>
      <c r="DV147" s="97" t="str">
        <f t="shared" ca="1" si="341"/>
        <v>-</v>
      </c>
      <c r="DW147" s="97" t="str">
        <f t="shared" ca="1" si="342"/>
        <v>-</v>
      </c>
      <c r="DX147" s="97" t="str">
        <f t="shared" ca="1" si="343"/>
        <v>-</v>
      </c>
      <c r="DY147" s="97" t="e">
        <f t="shared" ca="1" si="280"/>
        <v>#REF!</v>
      </c>
      <c r="DZ147" s="97" t="str">
        <f t="shared" si="281"/>
        <v>Medium Retrofit</v>
      </c>
      <c r="EA147" s="97" t="e">
        <f t="shared" ca="1" si="344"/>
        <v>#REF!</v>
      </c>
      <c r="EB147" s="96">
        <v>52</v>
      </c>
      <c r="EC147" s="97">
        <f>Calculation!$W$377</f>
        <v>2</v>
      </c>
      <c r="ED147" s="97" t="str">
        <f t="shared" ca="1" si="345"/>
        <v>-</v>
      </c>
      <c r="EE147" s="97" t="str">
        <f t="shared" ca="1" si="346"/>
        <v>-</v>
      </c>
      <c r="EF147" s="97" t="str">
        <f t="shared" ca="1" si="347"/>
        <v>-</v>
      </c>
      <c r="EG147" s="97" t="str">
        <f t="shared" ca="1" si="348"/>
        <v>-</v>
      </c>
      <c r="EH147" s="97" t="str">
        <f t="shared" ca="1" si="349"/>
        <v>-</v>
      </c>
      <c r="EI147" s="97">
        <f t="shared" ca="1" si="350"/>
        <v>0</v>
      </c>
      <c r="EJ147" s="97">
        <f t="shared" ca="1" si="264"/>
        <v>0</v>
      </c>
      <c r="EK147" s="97" t="str">
        <f t="shared" ca="1" si="351"/>
        <v>00</v>
      </c>
      <c r="EL147" s="97" t="e">
        <f t="shared" ca="1" si="352"/>
        <v>#REF!</v>
      </c>
      <c r="EN147" s="97">
        <v>1.42E-5</v>
      </c>
      <c r="EP147" s="97">
        <v>142</v>
      </c>
      <c r="EQ147" s="97">
        <f t="array" aca="1" ref="EQ147" ca="1">MAX(IF($EI$6:$EI$365&lt;EQ146,$EI$6:$EI$365,""))</f>
        <v>0</v>
      </c>
      <c r="ER147" s="97">
        <f t="shared" ca="1" si="353"/>
        <v>0</v>
      </c>
      <c r="ES147" s="97" t="e">
        <f t="shared" ca="1" si="357"/>
        <v>#REF!</v>
      </c>
      <c r="ET147" s="97">
        <f t="shared" ca="1" si="354"/>
        <v>0</v>
      </c>
      <c r="EU147" s="97">
        <f t="shared" ca="1" si="355"/>
        <v>0</v>
      </c>
      <c r="EV147" s="97">
        <f t="shared" ca="1" si="282"/>
        <v>1</v>
      </c>
      <c r="EY147" s="97" t="e">
        <f ca="1">INDEX('MCA-INPUT'!$C$28:$F$42,MATCH(MCA!E147,'MCA-INPUT'!$B$28:$B$42,0),MATCH(MCA!B147,'MCA-INPUT'!$C$27:$F$27,0))</f>
        <v>#REF!</v>
      </c>
      <c r="FU147" s="109" t="e">
        <f t="shared" ca="1" si="283"/>
        <v>#REF!</v>
      </c>
      <c r="FV147" s="109" t="e">
        <f t="shared" ca="1" si="284"/>
        <v>#REF!</v>
      </c>
      <c r="FW147" s="110" t="e">
        <f t="shared" ca="1" si="268"/>
        <v>#REF!</v>
      </c>
      <c r="FX147" s="110"/>
      <c r="FY147" s="97" t="e">
        <f t="shared" ca="1" si="356"/>
        <v>#REF!</v>
      </c>
      <c r="FZ147" s="97" t="str">
        <f ca="1">IF(ISERROR(VLOOKUP(FY147,'MCA-INPUT'!$B$45:$F$54,1,FALSE)),"No","Yes")</f>
        <v>No</v>
      </c>
      <c r="GA147" s="109" t="e">
        <f ca="1"/>
        <v>#REF!</v>
      </c>
    </row>
    <row r="148" spans="1:183" x14ac:dyDescent="0.25">
      <c r="A148" s="96">
        <v>143</v>
      </c>
      <c r="B148" s="96" t="s">
        <v>2</v>
      </c>
      <c r="C148" s="106" t="e">
        <f t="shared" ca="1" si="270"/>
        <v>#REF!</v>
      </c>
      <c r="D148" s="107" t="e">
        <f t="shared" ca="1" si="270"/>
        <v>#REF!</v>
      </c>
      <c r="E148" s="96" t="e">
        <f t="shared" ca="1" si="270"/>
        <v>#REF!</v>
      </c>
      <c r="F148" s="96" t="s">
        <v>4</v>
      </c>
      <c r="G148" s="96" t="e">
        <f t="shared" ca="1" si="271"/>
        <v>#REF!</v>
      </c>
      <c r="H148" s="108" t="e">
        <f t="shared" ca="1" si="359"/>
        <v>#REF!</v>
      </c>
      <c r="I148" s="108" t="e">
        <f t="shared" ca="1" si="359"/>
        <v>#REF!</v>
      </c>
      <c r="J148" s="108" t="e">
        <f t="shared" ca="1" si="359"/>
        <v>#REF!</v>
      </c>
      <c r="K148" s="108" t="e">
        <f t="shared" ca="1" si="359"/>
        <v>#REF!</v>
      </c>
      <c r="L148" s="108" t="e">
        <f t="shared" ca="1" si="359"/>
        <v>#REF!</v>
      </c>
      <c r="M148" s="108" t="e">
        <f t="shared" ca="1" si="359"/>
        <v>#REF!</v>
      </c>
      <c r="N148" s="108" t="e">
        <f t="shared" ca="1" si="359"/>
        <v>#REF!</v>
      </c>
      <c r="O148" s="108" t="e">
        <f t="shared" ca="1" si="359"/>
        <v>#REF!</v>
      </c>
      <c r="P148" s="108" t="e">
        <f t="shared" ca="1" si="359"/>
        <v>#REF!</v>
      </c>
      <c r="Q148" s="108" t="e">
        <f t="shared" ca="1" si="359"/>
        <v>#REF!</v>
      </c>
      <c r="R148" s="108" t="e">
        <f t="shared" ca="1" si="359"/>
        <v>#REF!</v>
      </c>
      <c r="S148" s="108" t="e">
        <f t="shared" ca="1" si="359"/>
        <v>#REF!</v>
      </c>
      <c r="T148" s="108" t="e">
        <f t="shared" ca="1" si="359"/>
        <v>#REF!</v>
      </c>
      <c r="U148" s="108" t="e">
        <f t="shared" ca="1" si="359"/>
        <v>#REF!</v>
      </c>
      <c r="V148" s="108" t="e">
        <f t="shared" ca="1" si="359"/>
        <v>#REF!</v>
      </c>
      <c r="W148" s="108" t="e">
        <f t="shared" ca="1" si="359"/>
        <v>#REF!</v>
      </c>
      <c r="X148" s="108" t="e">
        <f t="shared" ca="1" si="358"/>
        <v>#REF!</v>
      </c>
      <c r="Y148" s="108" t="e">
        <f t="shared" ca="1" si="358"/>
        <v>#REF!</v>
      </c>
      <c r="Z148" s="108" t="e">
        <f t="shared" ca="1" si="358"/>
        <v>#REF!</v>
      </c>
      <c r="AA148" s="108" t="e">
        <f t="shared" ca="1" si="358"/>
        <v>#REF!</v>
      </c>
      <c r="AB148" s="108" t="e">
        <f t="shared" ca="1" si="358"/>
        <v>#REF!</v>
      </c>
      <c r="AC148" s="108" t="e">
        <f t="shared" ca="1" si="358"/>
        <v>#REF!</v>
      </c>
      <c r="AD148" s="108" t="e">
        <f t="shared" ca="1" si="358"/>
        <v>#REF!</v>
      </c>
      <c r="AE148" s="108" t="e">
        <f t="shared" ca="1" si="358"/>
        <v>#REF!</v>
      </c>
      <c r="AF148" s="108" t="e">
        <f t="shared" ca="1" si="358"/>
        <v>#REF!</v>
      </c>
      <c r="AG148" s="108" t="e">
        <f t="shared" ca="1" si="358"/>
        <v>#REF!</v>
      </c>
      <c r="AH148" s="108" t="e">
        <f t="shared" ca="1" si="358"/>
        <v>#REF!</v>
      </c>
      <c r="AI148" s="108" t="e">
        <f t="shared" ca="1" si="358"/>
        <v>#REF!</v>
      </c>
      <c r="AJ148" s="108" t="e">
        <f t="shared" ca="1" si="358"/>
        <v>#REF!</v>
      </c>
      <c r="AK148" s="108" t="e">
        <f t="shared" ca="1" si="358"/>
        <v>#REF!</v>
      </c>
      <c r="AL148" s="108" t="e">
        <f t="shared" ca="1" si="358"/>
        <v>#REF!</v>
      </c>
      <c r="AM148" s="108" t="e">
        <f t="shared" ca="1" si="361"/>
        <v>#REF!</v>
      </c>
      <c r="AN148" s="108" t="e">
        <f t="shared" ca="1" si="361"/>
        <v>#REF!</v>
      </c>
      <c r="AO148" s="108" t="e">
        <f t="shared" ca="1" si="361"/>
        <v>#REF!</v>
      </c>
      <c r="AP148" s="108" t="e">
        <f t="shared" ca="1" si="361"/>
        <v>#REF!</v>
      </c>
      <c r="AQ148" s="108" t="e">
        <f t="shared" ca="1" si="361"/>
        <v>#REF!</v>
      </c>
      <c r="AR148" s="108" t="e">
        <f t="shared" ca="1" si="361"/>
        <v>#REF!</v>
      </c>
      <c r="AS148" s="108" t="e">
        <f t="shared" ca="1" si="361"/>
        <v>#REF!</v>
      </c>
      <c r="AT148" s="108" t="e">
        <f t="shared" ca="1" si="361"/>
        <v>#REF!</v>
      </c>
      <c r="AU148" s="108" t="e">
        <f t="shared" ca="1" si="361"/>
        <v>#REF!</v>
      </c>
      <c r="AV148" s="108" t="e">
        <f t="shared" ca="1" si="361"/>
        <v>#REF!</v>
      </c>
      <c r="AW148" s="108" t="e">
        <f t="shared" ca="1" si="361"/>
        <v>#REF!</v>
      </c>
      <c r="AX148" s="108" t="e">
        <f t="shared" ca="1" si="361"/>
        <v>#REF!</v>
      </c>
      <c r="AY148" s="108" t="e">
        <f t="shared" ca="1" si="361"/>
        <v>#REF!</v>
      </c>
      <c r="AZ148" s="108" t="e">
        <f t="shared" ca="1" si="361"/>
        <v>#REF!</v>
      </c>
      <c r="BA148" s="108" t="e">
        <f t="shared" ca="1" si="361"/>
        <v>#REF!</v>
      </c>
      <c r="BB148" s="108" t="e">
        <f t="shared" ca="1" si="361"/>
        <v>#REF!</v>
      </c>
      <c r="BC148" s="108" t="e">
        <f t="shared" ca="1" si="360"/>
        <v>#REF!</v>
      </c>
      <c r="BD148" s="108" t="e">
        <f t="shared" ca="1" si="360"/>
        <v>#REF!</v>
      </c>
      <c r="BE148" s="108" t="e">
        <f t="shared" ca="1" si="360"/>
        <v>#REF!</v>
      </c>
      <c r="BF148" s="108" t="e">
        <f t="shared" ca="1" si="360"/>
        <v>#REF!</v>
      </c>
      <c r="BG148" s="108" t="e">
        <f t="shared" ca="1" si="360"/>
        <v>#REF!</v>
      </c>
      <c r="BH148" s="108" t="e">
        <f t="shared" ca="1" si="360"/>
        <v>#REF!</v>
      </c>
      <c r="BI148" s="108" t="e">
        <f t="shared" ca="1" si="360"/>
        <v>#REF!</v>
      </c>
      <c r="BL148" s="97" t="str">
        <f t="shared" ca="1" si="285"/>
        <v>-</v>
      </c>
      <c r="BM148" s="97" t="str">
        <f t="shared" ca="1" si="286"/>
        <v>-</v>
      </c>
      <c r="BN148" s="97" t="str">
        <f t="shared" ca="1" si="287"/>
        <v>-</v>
      </c>
      <c r="BO148" s="97" t="str">
        <f t="shared" ca="1" si="288"/>
        <v>-</v>
      </c>
      <c r="BP148" s="99" t="str">
        <f t="shared" ca="1" si="289"/>
        <v xml:space="preserve"> - </v>
      </c>
      <c r="BQ148" s="99" t="str">
        <f t="shared" ca="1" si="290"/>
        <v xml:space="preserve"> - </v>
      </c>
      <c r="BR148" s="97" t="str">
        <f t="shared" ca="1" si="291"/>
        <v>-</v>
      </c>
      <c r="BS148" s="97" t="str">
        <f t="shared" ca="1" si="292"/>
        <v>-</v>
      </c>
      <c r="BT148" s="97" t="str">
        <f t="shared" ca="1" si="293"/>
        <v>-</v>
      </c>
      <c r="BU148" s="97" t="str">
        <f t="shared" ca="1" si="294"/>
        <v>-</v>
      </c>
      <c r="BV148" s="97" t="str">
        <f t="shared" ca="1" si="295"/>
        <v>-</v>
      </c>
      <c r="BW148" s="97" t="str">
        <f t="shared" ca="1" si="296"/>
        <v>-</v>
      </c>
      <c r="BX148" s="99" t="str">
        <f t="shared" ca="1" si="297"/>
        <v xml:space="preserve"> - </v>
      </c>
      <c r="BY148" s="99" t="str">
        <f t="shared" ca="1" si="298"/>
        <v xml:space="preserve"> - </v>
      </c>
      <c r="BZ148" s="97" t="str">
        <f t="shared" ca="1" si="299"/>
        <v>-</v>
      </c>
      <c r="CA148" s="97" t="str">
        <f t="shared" ca="1" si="300"/>
        <v>-</v>
      </c>
      <c r="CB148" s="99" t="str">
        <f t="shared" ca="1" si="301"/>
        <v xml:space="preserve"> - </v>
      </c>
      <c r="CC148" s="99" t="str">
        <f t="shared" ca="1" si="302"/>
        <v xml:space="preserve"> - </v>
      </c>
      <c r="CD148" s="99" t="str">
        <f t="shared" ca="1" si="303"/>
        <v xml:space="preserve"> - </v>
      </c>
      <c r="CE148" s="99" t="str">
        <f t="shared" ca="1" si="304"/>
        <v xml:space="preserve"> - </v>
      </c>
      <c r="CF148" s="99" t="str">
        <f t="shared" ca="1" si="305"/>
        <v xml:space="preserve"> - </v>
      </c>
      <c r="CG148" s="99" t="str">
        <f t="shared" ca="1" si="306"/>
        <v xml:space="preserve"> - </v>
      </c>
      <c r="CH148" s="97" t="str">
        <f t="shared" ca="1" si="307"/>
        <v>-</v>
      </c>
      <c r="CI148" s="97" t="str">
        <f t="shared" ca="1" si="308"/>
        <v>-</v>
      </c>
      <c r="CJ148" s="97" t="str">
        <f t="shared" ca="1" si="309"/>
        <v>-</v>
      </c>
      <c r="CK148" s="97" t="str">
        <f t="shared" ca="1" si="310"/>
        <v>-</v>
      </c>
      <c r="CL148" s="97" t="str">
        <f t="shared" ca="1" si="311"/>
        <v>-</v>
      </c>
      <c r="CM148" s="97" t="str">
        <f t="shared" ca="1" si="312"/>
        <v>-</v>
      </c>
      <c r="CN148" s="97" t="str">
        <f t="shared" ca="1" si="313"/>
        <v>-</v>
      </c>
      <c r="CO148" s="97" t="str">
        <f t="shared" ca="1" si="314"/>
        <v>-</v>
      </c>
      <c r="CP148" s="97" t="str">
        <f t="shared" ca="1" si="315"/>
        <v>-</v>
      </c>
      <c r="CQ148" s="97" t="str">
        <f t="shared" ca="1" si="316"/>
        <v>-</v>
      </c>
      <c r="CR148" s="97" t="str">
        <f t="shared" ca="1" si="317"/>
        <v>-</v>
      </c>
      <c r="CS148" s="97" t="str">
        <f t="shared" ca="1" si="318"/>
        <v>-</v>
      </c>
      <c r="CT148" s="97" t="str">
        <f t="shared" ca="1" si="319"/>
        <v>-</v>
      </c>
      <c r="CU148" s="97" t="str">
        <f t="shared" ca="1" si="320"/>
        <v>-</v>
      </c>
      <c r="CV148" s="97" t="str">
        <f t="shared" ca="1" si="321"/>
        <v>-</v>
      </c>
      <c r="CW148" s="97" t="str">
        <f t="shared" ca="1" si="322"/>
        <v>-</v>
      </c>
      <c r="CX148" s="97" t="str">
        <f t="shared" ca="1" si="323"/>
        <v>-</v>
      </c>
      <c r="CY148" s="97" t="str">
        <f t="shared" ca="1" si="324"/>
        <v>-</v>
      </c>
      <c r="CZ148" s="97" t="str">
        <f t="shared" ca="1" si="325"/>
        <v>-</v>
      </c>
      <c r="DA148" s="97" t="str">
        <f t="shared" ca="1" si="326"/>
        <v>-</v>
      </c>
      <c r="DB148" s="97" t="str">
        <f t="shared" ca="1" si="327"/>
        <v>-</v>
      </c>
      <c r="DC148" s="97" t="str">
        <f t="shared" ca="1" si="328"/>
        <v>-</v>
      </c>
      <c r="DD148" s="97" t="str">
        <f t="shared" ca="1" si="329"/>
        <v>-</v>
      </c>
      <c r="DE148" s="97" t="str">
        <f t="shared" ca="1" si="330"/>
        <v>-</v>
      </c>
      <c r="DF148" s="97" t="str">
        <f t="shared" ca="1" si="331"/>
        <v>-</v>
      </c>
      <c r="DG148" s="97" t="str">
        <f t="shared" ca="1" si="332"/>
        <v>-</v>
      </c>
      <c r="DH148" s="97" t="str">
        <f t="shared" ca="1" si="333"/>
        <v>-</v>
      </c>
      <c r="DI148" s="97" t="str">
        <f t="shared" ca="1" si="334"/>
        <v>-</v>
      </c>
      <c r="DJ148" s="97" t="str">
        <f t="shared" ca="1" si="335"/>
        <v>-</v>
      </c>
      <c r="DK148" s="97" t="str">
        <f t="shared" ca="1" si="336"/>
        <v>-</v>
      </c>
      <c r="DL148" s="97" t="str">
        <f t="shared" ca="1" si="337"/>
        <v>-</v>
      </c>
      <c r="DM148" s="97" t="str">
        <f t="shared" ca="1" si="338"/>
        <v>-</v>
      </c>
      <c r="DN148" s="97">
        <v>58</v>
      </c>
      <c r="DT148" s="97" t="str">
        <f t="shared" ca="1" si="339"/>
        <v>-</v>
      </c>
      <c r="DU148" s="97" t="str">
        <f t="shared" ca="1" si="340"/>
        <v>-</v>
      </c>
      <c r="DV148" s="97" t="str">
        <f t="shared" ca="1" si="341"/>
        <v>-</v>
      </c>
      <c r="DW148" s="97" t="str">
        <f t="shared" ca="1" si="342"/>
        <v>-</v>
      </c>
      <c r="DX148" s="97" t="str">
        <f t="shared" ca="1" si="343"/>
        <v>-</v>
      </c>
      <c r="DY148" s="97" t="e">
        <f t="shared" ca="1" si="280"/>
        <v>#REF!</v>
      </c>
      <c r="DZ148" s="97" t="str">
        <f t="shared" si="281"/>
        <v>Medium Retrofit</v>
      </c>
      <c r="EA148" s="97" t="e">
        <f t="shared" ca="1" si="344"/>
        <v>#REF!</v>
      </c>
      <c r="EB148" s="96">
        <v>53</v>
      </c>
      <c r="EC148" s="97">
        <f>Calculation!$W$377</f>
        <v>2</v>
      </c>
      <c r="ED148" s="97" t="str">
        <f t="shared" ca="1" si="345"/>
        <v>-</v>
      </c>
      <c r="EE148" s="97" t="str">
        <f t="shared" ca="1" si="346"/>
        <v>-</v>
      </c>
      <c r="EF148" s="97" t="str">
        <f t="shared" ca="1" si="347"/>
        <v>-</v>
      </c>
      <c r="EG148" s="97" t="str">
        <f t="shared" ca="1" si="348"/>
        <v>-</v>
      </c>
      <c r="EH148" s="97" t="str">
        <f t="shared" ca="1" si="349"/>
        <v>-</v>
      </c>
      <c r="EI148" s="97">
        <f t="shared" ca="1" si="350"/>
        <v>0</v>
      </c>
      <c r="EJ148" s="97">
        <f t="shared" ca="1" si="264"/>
        <v>0</v>
      </c>
      <c r="EK148" s="97" t="str">
        <f t="shared" ca="1" si="351"/>
        <v>00</v>
      </c>
      <c r="EL148" s="97" t="e">
        <f t="shared" ca="1" si="352"/>
        <v>#REF!</v>
      </c>
      <c r="EN148" s="97">
        <v>1.43E-5</v>
      </c>
      <c r="EP148" s="97">
        <v>143</v>
      </c>
      <c r="EQ148" s="97">
        <f t="array" aca="1" ref="EQ148" ca="1">MAX(IF($EI$6:$EI$365&lt;EQ147,$EI$6:$EI$365,""))</f>
        <v>0</v>
      </c>
      <c r="ER148" s="97">
        <f t="shared" ca="1" si="353"/>
        <v>0</v>
      </c>
      <c r="ES148" s="97" t="e">
        <f t="shared" ca="1" si="357"/>
        <v>#REF!</v>
      </c>
      <c r="ET148" s="97">
        <f t="shared" ca="1" si="354"/>
        <v>0</v>
      </c>
      <c r="EU148" s="97">
        <f t="shared" ca="1" si="355"/>
        <v>0</v>
      </c>
      <c r="EV148" s="97">
        <f t="shared" ca="1" si="282"/>
        <v>1</v>
      </c>
      <c r="EY148" s="97" t="e">
        <f ca="1">INDEX('MCA-INPUT'!$C$28:$F$42,MATCH(MCA!E148,'MCA-INPUT'!$B$28:$B$42,0),MATCH(MCA!B148,'MCA-INPUT'!$C$27:$F$27,0))</f>
        <v>#REF!</v>
      </c>
      <c r="FU148" s="109" t="e">
        <f t="shared" ca="1" si="283"/>
        <v>#REF!</v>
      </c>
      <c r="FV148" s="109" t="e">
        <f t="shared" ca="1" si="284"/>
        <v>#REF!</v>
      </c>
      <c r="FW148" s="110" t="e">
        <f t="shared" ca="1" si="268"/>
        <v>#REF!</v>
      </c>
      <c r="FX148" s="110"/>
      <c r="FY148" s="97" t="e">
        <f t="shared" ca="1" si="356"/>
        <v>#REF!</v>
      </c>
      <c r="FZ148" s="97" t="str">
        <f ca="1">IF(ISERROR(VLOOKUP(FY148,'MCA-INPUT'!$B$45:$F$54,1,FALSE)),"No","Yes")</f>
        <v>No</v>
      </c>
      <c r="GA148" s="109" t="e">
        <f ca="1"/>
        <v>#REF!</v>
      </c>
    </row>
    <row r="149" spans="1:183" x14ac:dyDescent="0.25">
      <c r="A149" s="96">
        <v>144</v>
      </c>
      <c r="B149" s="96" t="s">
        <v>2</v>
      </c>
      <c r="C149" s="106" t="e">
        <f t="shared" ca="1" si="270"/>
        <v>#REF!</v>
      </c>
      <c r="D149" s="107" t="e">
        <f t="shared" ca="1" si="270"/>
        <v>#REF!</v>
      </c>
      <c r="E149" s="96" t="e">
        <f t="shared" ca="1" si="270"/>
        <v>#REF!</v>
      </c>
      <c r="F149" s="96" t="s">
        <v>4</v>
      </c>
      <c r="G149" s="96" t="e">
        <f t="shared" ca="1" si="271"/>
        <v>#REF!</v>
      </c>
      <c r="H149" s="108" t="e">
        <f t="shared" ca="1" si="359"/>
        <v>#REF!</v>
      </c>
      <c r="I149" s="108" t="e">
        <f t="shared" ca="1" si="359"/>
        <v>#REF!</v>
      </c>
      <c r="J149" s="108" t="e">
        <f t="shared" ca="1" si="359"/>
        <v>#REF!</v>
      </c>
      <c r="K149" s="108" t="e">
        <f t="shared" ca="1" si="359"/>
        <v>#REF!</v>
      </c>
      <c r="L149" s="108" t="e">
        <f t="shared" ca="1" si="359"/>
        <v>#REF!</v>
      </c>
      <c r="M149" s="108" t="e">
        <f t="shared" ca="1" si="359"/>
        <v>#REF!</v>
      </c>
      <c r="N149" s="108" t="e">
        <f t="shared" ca="1" si="359"/>
        <v>#REF!</v>
      </c>
      <c r="O149" s="108" t="e">
        <f t="shared" ca="1" si="359"/>
        <v>#REF!</v>
      </c>
      <c r="P149" s="108" t="e">
        <f t="shared" ca="1" si="359"/>
        <v>#REF!</v>
      </c>
      <c r="Q149" s="108" t="e">
        <f t="shared" ca="1" si="359"/>
        <v>#REF!</v>
      </c>
      <c r="R149" s="108" t="e">
        <f t="shared" ca="1" si="359"/>
        <v>#REF!</v>
      </c>
      <c r="S149" s="108" t="e">
        <f t="shared" ca="1" si="359"/>
        <v>#REF!</v>
      </c>
      <c r="T149" s="108" t="e">
        <f t="shared" ca="1" si="359"/>
        <v>#REF!</v>
      </c>
      <c r="U149" s="108" t="e">
        <f t="shared" ca="1" si="359"/>
        <v>#REF!</v>
      </c>
      <c r="V149" s="108" t="e">
        <f t="shared" ca="1" si="359"/>
        <v>#REF!</v>
      </c>
      <c r="W149" s="108" t="e">
        <f t="shared" ca="1" si="359"/>
        <v>#REF!</v>
      </c>
      <c r="X149" s="108" t="e">
        <f t="shared" ca="1" si="358"/>
        <v>#REF!</v>
      </c>
      <c r="Y149" s="108" t="e">
        <f t="shared" ca="1" si="358"/>
        <v>#REF!</v>
      </c>
      <c r="Z149" s="108" t="e">
        <f t="shared" ca="1" si="358"/>
        <v>#REF!</v>
      </c>
      <c r="AA149" s="108" t="e">
        <f t="shared" ca="1" si="358"/>
        <v>#REF!</v>
      </c>
      <c r="AB149" s="108" t="e">
        <f t="shared" ca="1" si="358"/>
        <v>#REF!</v>
      </c>
      <c r="AC149" s="108" t="e">
        <f t="shared" ca="1" si="358"/>
        <v>#REF!</v>
      </c>
      <c r="AD149" s="108" t="e">
        <f t="shared" ca="1" si="358"/>
        <v>#REF!</v>
      </c>
      <c r="AE149" s="108" t="e">
        <f t="shared" ca="1" si="358"/>
        <v>#REF!</v>
      </c>
      <c r="AF149" s="108" t="e">
        <f t="shared" ca="1" si="358"/>
        <v>#REF!</v>
      </c>
      <c r="AG149" s="108" t="e">
        <f t="shared" ca="1" si="358"/>
        <v>#REF!</v>
      </c>
      <c r="AH149" s="108" t="e">
        <f t="shared" ca="1" si="358"/>
        <v>#REF!</v>
      </c>
      <c r="AI149" s="108" t="e">
        <f t="shared" ca="1" si="358"/>
        <v>#REF!</v>
      </c>
      <c r="AJ149" s="108" t="e">
        <f t="shared" ca="1" si="358"/>
        <v>#REF!</v>
      </c>
      <c r="AK149" s="108" t="e">
        <f t="shared" ca="1" si="358"/>
        <v>#REF!</v>
      </c>
      <c r="AL149" s="108" t="e">
        <f t="shared" ca="1" si="358"/>
        <v>#REF!</v>
      </c>
      <c r="AM149" s="108" t="e">
        <f t="shared" ca="1" si="361"/>
        <v>#REF!</v>
      </c>
      <c r="AN149" s="108" t="e">
        <f t="shared" ca="1" si="361"/>
        <v>#REF!</v>
      </c>
      <c r="AO149" s="108" t="e">
        <f t="shared" ca="1" si="361"/>
        <v>#REF!</v>
      </c>
      <c r="AP149" s="108" t="e">
        <f t="shared" ca="1" si="361"/>
        <v>#REF!</v>
      </c>
      <c r="AQ149" s="108" t="e">
        <f t="shared" ca="1" si="361"/>
        <v>#REF!</v>
      </c>
      <c r="AR149" s="108" t="e">
        <f t="shared" ca="1" si="361"/>
        <v>#REF!</v>
      </c>
      <c r="AS149" s="108" t="e">
        <f t="shared" ca="1" si="361"/>
        <v>#REF!</v>
      </c>
      <c r="AT149" s="108" t="e">
        <f t="shared" ca="1" si="361"/>
        <v>#REF!</v>
      </c>
      <c r="AU149" s="108" t="e">
        <f t="shared" ca="1" si="361"/>
        <v>#REF!</v>
      </c>
      <c r="AV149" s="108" t="e">
        <f t="shared" ca="1" si="361"/>
        <v>#REF!</v>
      </c>
      <c r="AW149" s="108" t="e">
        <f t="shared" ca="1" si="361"/>
        <v>#REF!</v>
      </c>
      <c r="AX149" s="108" t="e">
        <f t="shared" ca="1" si="361"/>
        <v>#REF!</v>
      </c>
      <c r="AY149" s="108" t="e">
        <f t="shared" ca="1" si="361"/>
        <v>#REF!</v>
      </c>
      <c r="AZ149" s="108" t="e">
        <f t="shared" ca="1" si="361"/>
        <v>#REF!</v>
      </c>
      <c r="BA149" s="108" t="e">
        <f t="shared" ca="1" si="361"/>
        <v>#REF!</v>
      </c>
      <c r="BB149" s="108" t="e">
        <f t="shared" ca="1" si="361"/>
        <v>#REF!</v>
      </c>
      <c r="BC149" s="108" t="e">
        <f t="shared" ca="1" si="360"/>
        <v>#REF!</v>
      </c>
      <c r="BD149" s="108" t="e">
        <f t="shared" ca="1" si="360"/>
        <v>#REF!</v>
      </c>
      <c r="BE149" s="108" t="e">
        <f t="shared" ca="1" si="360"/>
        <v>#REF!</v>
      </c>
      <c r="BF149" s="108" t="e">
        <f t="shared" ca="1" si="360"/>
        <v>#REF!</v>
      </c>
      <c r="BG149" s="108" t="e">
        <f t="shared" ca="1" si="360"/>
        <v>#REF!</v>
      </c>
      <c r="BH149" s="108" t="e">
        <f t="shared" ca="1" si="360"/>
        <v>#REF!</v>
      </c>
      <c r="BI149" s="108" t="e">
        <f t="shared" ca="1" si="360"/>
        <v>#REF!</v>
      </c>
      <c r="BL149" s="97" t="str">
        <f t="shared" ca="1" si="285"/>
        <v>-</v>
      </c>
      <c r="BM149" s="97" t="str">
        <f t="shared" ca="1" si="286"/>
        <v>-</v>
      </c>
      <c r="BN149" s="97" t="str">
        <f t="shared" ca="1" si="287"/>
        <v>-</v>
      </c>
      <c r="BO149" s="97" t="str">
        <f t="shared" ca="1" si="288"/>
        <v>-</v>
      </c>
      <c r="BP149" s="99" t="str">
        <f t="shared" ca="1" si="289"/>
        <v xml:space="preserve"> - </v>
      </c>
      <c r="BQ149" s="99" t="str">
        <f t="shared" ca="1" si="290"/>
        <v xml:space="preserve"> - </v>
      </c>
      <c r="BR149" s="97" t="str">
        <f t="shared" ca="1" si="291"/>
        <v>-</v>
      </c>
      <c r="BS149" s="97" t="str">
        <f t="shared" ca="1" si="292"/>
        <v>-</v>
      </c>
      <c r="BT149" s="97" t="str">
        <f t="shared" ca="1" si="293"/>
        <v>-</v>
      </c>
      <c r="BU149" s="97" t="str">
        <f t="shared" ca="1" si="294"/>
        <v>-</v>
      </c>
      <c r="BV149" s="97" t="str">
        <f t="shared" ca="1" si="295"/>
        <v>-</v>
      </c>
      <c r="BW149" s="97" t="str">
        <f t="shared" ca="1" si="296"/>
        <v>-</v>
      </c>
      <c r="BX149" s="99" t="str">
        <f t="shared" ca="1" si="297"/>
        <v xml:space="preserve"> - </v>
      </c>
      <c r="BY149" s="99" t="str">
        <f t="shared" ca="1" si="298"/>
        <v xml:space="preserve"> - </v>
      </c>
      <c r="BZ149" s="97" t="str">
        <f t="shared" ca="1" si="299"/>
        <v>-</v>
      </c>
      <c r="CA149" s="97" t="str">
        <f t="shared" ca="1" si="300"/>
        <v>-</v>
      </c>
      <c r="CB149" s="99" t="str">
        <f t="shared" ca="1" si="301"/>
        <v xml:space="preserve"> - </v>
      </c>
      <c r="CC149" s="99" t="str">
        <f t="shared" ca="1" si="302"/>
        <v xml:space="preserve"> - </v>
      </c>
      <c r="CD149" s="99" t="str">
        <f t="shared" ca="1" si="303"/>
        <v xml:space="preserve"> - </v>
      </c>
      <c r="CE149" s="99" t="str">
        <f t="shared" ca="1" si="304"/>
        <v xml:space="preserve"> - </v>
      </c>
      <c r="CF149" s="99" t="str">
        <f t="shared" ca="1" si="305"/>
        <v xml:space="preserve"> - </v>
      </c>
      <c r="CG149" s="99" t="str">
        <f t="shared" ca="1" si="306"/>
        <v xml:space="preserve"> - </v>
      </c>
      <c r="CH149" s="97" t="str">
        <f t="shared" ca="1" si="307"/>
        <v>-</v>
      </c>
      <c r="CI149" s="97" t="str">
        <f t="shared" ca="1" si="308"/>
        <v>-</v>
      </c>
      <c r="CJ149" s="97" t="str">
        <f t="shared" ca="1" si="309"/>
        <v>-</v>
      </c>
      <c r="CK149" s="97" t="str">
        <f t="shared" ca="1" si="310"/>
        <v>-</v>
      </c>
      <c r="CL149" s="97" t="str">
        <f t="shared" ca="1" si="311"/>
        <v>-</v>
      </c>
      <c r="CM149" s="97" t="str">
        <f t="shared" ca="1" si="312"/>
        <v>-</v>
      </c>
      <c r="CN149" s="97" t="str">
        <f t="shared" ca="1" si="313"/>
        <v>-</v>
      </c>
      <c r="CO149" s="97" t="str">
        <f t="shared" ca="1" si="314"/>
        <v>-</v>
      </c>
      <c r="CP149" s="97" t="str">
        <f t="shared" ca="1" si="315"/>
        <v>-</v>
      </c>
      <c r="CQ149" s="97" t="str">
        <f t="shared" ca="1" si="316"/>
        <v>-</v>
      </c>
      <c r="CR149" s="97" t="str">
        <f t="shared" ca="1" si="317"/>
        <v>-</v>
      </c>
      <c r="CS149" s="97" t="str">
        <f t="shared" ca="1" si="318"/>
        <v>-</v>
      </c>
      <c r="CT149" s="97" t="str">
        <f t="shared" ca="1" si="319"/>
        <v>-</v>
      </c>
      <c r="CU149" s="97" t="str">
        <f t="shared" ca="1" si="320"/>
        <v>-</v>
      </c>
      <c r="CV149" s="97" t="str">
        <f t="shared" ca="1" si="321"/>
        <v>-</v>
      </c>
      <c r="CW149" s="97" t="str">
        <f t="shared" ca="1" si="322"/>
        <v>-</v>
      </c>
      <c r="CX149" s="97" t="str">
        <f t="shared" ca="1" si="323"/>
        <v>-</v>
      </c>
      <c r="CY149" s="97" t="str">
        <f t="shared" ca="1" si="324"/>
        <v>-</v>
      </c>
      <c r="CZ149" s="97" t="str">
        <f t="shared" ca="1" si="325"/>
        <v>-</v>
      </c>
      <c r="DA149" s="97" t="str">
        <f t="shared" ca="1" si="326"/>
        <v>-</v>
      </c>
      <c r="DB149" s="97" t="str">
        <f t="shared" ca="1" si="327"/>
        <v>-</v>
      </c>
      <c r="DC149" s="97" t="str">
        <f t="shared" ca="1" si="328"/>
        <v>-</v>
      </c>
      <c r="DD149" s="97" t="str">
        <f t="shared" ca="1" si="329"/>
        <v>-</v>
      </c>
      <c r="DE149" s="97" t="str">
        <f t="shared" ca="1" si="330"/>
        <v>-</v>
      </c>
      <c r="DF149" s="97" t="str">
        <f t="shared" ca="1" si="331"/>
        <v>-</v>
      </c>
      <c r="DG149" s="97" t="str">
        <f t="shared" ca="1" si="332"/>
        <v>-</v>
      </c>
      <c r="DH149" s="97" t="str">
        <f t="shared" ca="1" si="333"/>
        <v>-</v>
      </c>
      <c r="DI149" s="97" t="str">
        <f t="shared" ca="1" si="334"/>
        <v>-</v>
      </c>
      <c r="DJ149" s="97" t="str">
        <f t="shared" ca="1" si="335"/>
        <v>-</v>
      </c>
      <c r="DK149" s="97" t="str">
        <f t="shared" ca="1" si="336"/>
        <v>-</v>
      </c>
      <c r="DL149" s="97" t="str">
        <f t="shared" ca="1" si="337"/>
        <v>-</v>
      </c>
      <c r="DM149" s="97" t="str">
        <f t="shared" ca="1" si="338"/>
        <v>-</v>
      </c>
      <c r="DN149" s="97">
        <v>59</v>
      </c>
      <c r="DT149" s="97" t="str">
        <f t="shared" ca="1" si="339"/>
        <v>-</v>
      </c>
      <c r="DU149" s="97" t="str">
        <f t="shared" ca="1" si="340"/>
        <v>-</v>
      </c>
      <c r="DV149" s="97" t="str">
        <f t="shared" ca="1" si="341"/>
        <v>-</v>
      </c>
      <c r="DW149" s="97" t="str">
        <f t="shared" ca="1" si="342"/>
        <v>-</v>
      </c>
      <c r="DX149" s="97" t="str">
        <f t="shared" ca="1" si="343"/>
        <v>-</v>
      </c>
      <c r="DY149" s="97" t="e">
        <f t="shared" ca="1" si="280"/>
        <v>#REF!</v>
      </c>
      <c r="DZ149" s="97" t="str">
        <f t="shared" si="281"/>
        <v>Medium Retrofit</v>
      </c>
      <c r="EA149" s="97" t="e">
        <f t="shared" ca="1" si="344"/>
        <v>#REF!</v>
      </c>
      <c r="EB149" s="96">
        <v>54</v>
      </c>
      <c r="EC149" s="97">
        <f>Calculation!$W$377</f>
        <v>2</v>
      </c>
      <c r="ED149" s="97" t="str">
        <f t="shared" ca="1" si="345"/>
        <v>-</v>
      </c>
      <c r="EE149" s="97" t="str">
        <f t="shared" ca="1" si="346"/>
        <v>-</v>
      </c>
      <c r="EF149" s="97" t="str">
        <f t="shared" ca="1" si="347"/>
        <v>-</v>
      </c>
      <c r="EG149" s="97" t="str">
        <f t="shared" ca="1" si="348"/>
        <v>-</v>
      </c>
      <c r="EH149" s="97" t="str">
        <f t="shared" ca="1" si="349"/>
        <v>-</v>
      </c>
      <c r="EI149" s="97">
        <f t="shared" ca="1" si="350"/>
        <v>0</v>
      </c>
      <c r="EJ149" s="97">
        <f t="shared" ca="1" si="264"/>
        <v>0</v>
      </c>
      <c r="EK149" s="97" t="str">
        <f t="shared" ca="1" si="351"/>
        <v>00</v>
      </c>
      <c r="EL149" s="97" t="e">
        <f t="shared" ca="1" si="352"/>
        <v>#REF!</v>
      </c>
      <c r="EN149" s="97">
        <v>1.4399999999999999E-5</v>
      </c>
      <c r="EP149" s="97">
        <v>144</v>
      </c>
      <c r="EQ149" s="97">
        <f t="array" aca="1" ref="EQ149" ca="1">MAX(IF($EI$6:$EI$365&lt;EQ148,$EI$6:$EI$365,""))</f>
        <v>0</v>
      </c>
      <c r="ER149" s="97">
        <f t="shared" ca="1" si="353"/>
        <v>0</v>
      </c>
      <c r="ES149" s="97" t="e">
        <f t="shared" ca="1" si="357"/>
        <v>#REF!</v>
      </c>
      <c r="ET149" s="97">
        <f t="shared" ca="1" si="354"/>
        <v>0</v>
      </c>
      <c r="EU149" s="97">
        <f t="shared" ca="1" si="355"/>
        <v>0</v>
      </c>
      <c r="EV149" s="97">
        <f t="shared" ca="1" si="282"/>
        <v>1</v>
      </c>
      <c r="EY149" s="97" t="e">
        <f ca="1">INDEX('MCA-INPUT'!$C$28:$F$42,MATCH(MCA!E149,'MCA-INPUT'!$B$28:$B$42,0),MATCH(MCA!B149,'MCA-INPUT'!$C$27:$F$27,0))</f>
        <v>#REF!</v>
      </c>
      <c r="FU149" s="109" t="e">
        <f t="shared" ca="1" si="283"/>
        <v>#REF!</v>
      </c>
      <c r="FV149" s="109" t="e">
        <f t="shared" ca="1" si="284"/>
        <v>#REF!</v>
      </c>
      <c r="FW149" s="110" t="e">
        <f t="shared" ca="1" si="268"/>
        <v>#REF!</v>
      </c>
      <c r="FX149" s="110"/>
      <c r="FY149" s="97" t="e">
        <f t="shared" ca="1" si="356"/>
        <v>#REF!</v>
      </c>
      <c r="FZ149" s="97" t="str">
        <f ca="1">IF(ISERROR(VLOOKUP(FY149,'MCA-INPUT'!$B$45:$F$54,1,FALSE)),"No","Yes")</f>
        <v>No</v>
      </c>
      <c r="GA149" s="109" t="e">
        <f ca="1"/>
        <v>#REF!</v>
      </c>
    </row>
    <row r="150" spans="1:183" x14ac:dyDescent="0.25">
      <c r="A150" s="96">
        <v>145</v>
      </c>
      <c r="B150" s="96" t="s">
        <v>2</v>
      </c>
      <c r="C150" s="106" t="e">
        <f t="shared" ca="1" si="270"/>
        <v>#REF!</v>
      </c>
      <c r="D150" s="107" t="e">
        <f t="shared" ca="1" si="270"/>
        <v>#REF!</v>
      </c>
      <c r="E150" s="96" t="e">
        <f t="shared" ca="1" si="270"/>
        <v>#REF!</v>
      </c>
      <c r="F150" s="96" t="s">
        <v>4</v>
      </c>
      <c r="G150" s="96" t="e">
        <f t="shared" ca="1" si="271"/>
        <v>#REF!</v>
      </c>
      <c r="H150" s="108" t="e">
        <f t="shared" ca="1" si="359"/>
        <v>#REF!</v>
      </c>
      <c r="I150" s="108" t="e">
        <f t="shared" ca="1" si="359"/>
        <v>#REF!</v>
      </c>
      <c r="J150" s="108" t="e">
        <f t="shared" ca="1" si="359"/>
        <v>#REF!</v>
      </c>
      <c r="K150" s="108" t="e">
        <f t="shared" ca="1" si="359"/>
        <v>#REF!</v>
      </c>
      <c r="L150" s="108" t="e">
        <f t="shared" ca="1" si="359"/>
        <v>#REF!</v>
      </c>
      <c r="M150" s="108" t="e">
        <f t="shared" ca="1" si="359"/>
        <v>#REF!</v>
      </c>
      <c r="N150" s="108" t="e">
        <f t="shared" ca="1" si="359"/>
        <v>#REF!</v>
      </c>
      <c r="O150" s="108" t="e">
        <f t="shared" ca="1" si="359"/>
        <v>#REF!</v>
      </c>
      <c r="P150" s="108" t="e">
        <f t="shared" ca="1" si="359"/>
        <v>#REF!</v>
      </c>
      <c r="Q150" s="108" t="e">
        <f t="shared" ca="1" si="359"/>
        <v>#REF!</v>
      </c>
      <c r="R150" s="108" t="e">
        <f t="shared" ca="1" si="359"/>
        <v>#REF!</v>
      </c>
      <c r="S150" s="108" t="e">
        <f t="shared" ca="1" si="359"/>
        <v>#REF!</v>
      </c>
      <c r="T150" s="108" t="e">
        <f t="shared" ca="1" si="359"/>
        <v>#REF!</v>
      </c>
      <c r="U150" s="108" t="e">
        <f t="shared" ca="1" si="359"/>
        <v>#REF!</v>
      </c>
      <c r="V150" s="108" t="e">
        <f t="shared" ca="1" si="359"/>
        <v>#REF!</v>
      </c>
      <c r="W150" s="108" t="e">
        <f t="shared" ca="1" si="359"/>
        <v>#REF!</v>
      </c>
      <c r="X150" s="108" t="e">
        <f t="shared" ca="1" si="358"/>
        <v>#REF!</v>
      </c>
      <c r="Y150" s="108" t="e">
        <f t="shared" ca="1" si="358"/>
        <v>#REF!</v>
      </c>
      <c r="Z150" s="108" t="e">
        <f t="shared" ca="1" si="358"/>
        <v>#REF!</v>
      </c>
      <c r="AA150" s="108" t="e">
        <f t="shared" ca="1" si="358"/>
        <v>#REF!</v>
      </c>
      <c r="AB150" s="108" t="e">
        <f t="shared" ca="1" si="358"/>
        <v>#REF!</v>
      </c>
      <c r="AC150" s="108" t="e">
        <f t="shared" ca="1" si="358"/>
        <v>#REF!</v>
      </c>
      <c r="AD150" s="108" t="e">
        <f t="shared" ca="1" si="358"/>
        <v>#REF!</v>
      </c>
      <c r="AE150" s="108" t="e">
        <f t="shared" ca="1" si="358"/>
        <v>#REF!</v>
      </c>
      <c r="AF150" s="108" t="e">
        <f t="shared" ca="1" si="358"/>
        <v>#REF!</v>
      </c>
      <c r="AG150" s="108" t="e">
        <f t="shared" ca="1" si="358"/>
        <v>#REF!</v>
      </c>
      <c r="AH150" s="108" t="e">
        <f t="shared" ca="1" si="358"/>
        <v>#REF!</v>
      </c>
      <c r="AI150" s="108" t="e">
        <f t="shared" ca="1" si="358"/>
        <v>#REF!</v>
      </c>
      <c r="AJ150" s="108" t="e">
        <f t="shared" ca="1" si="358"/>
        <v>#REF!</v>
      </c>
      <c r="AK150" s="108" t="e">
        <f t="shared" ca="1" si="358"/>
        <v>#REF!</v>
      </c>
      <c r="AL150" s="108" t="e">
        <f t="shared" ca="1" si="358"/>
        <v>#REF!</v>
      </c>
      <c r="AM150" s="108" t="e">
        <f t="shared" ca="1" si="361"/>
        <v>#REF!</v>
      </c>
      <c r="AN150" s="108" t="e">
        <f t="shared" ca="1" si="361"/>
        <v>#REF!</v>
      </c>
      <c r="AO150" s="108" t="e">
        <f t="shared" ca="1" si="361"/>
        <v>#REF!</v>
      </c>
      <c r="AP150" s="108" t="e">
        <f t="shared" ca="1" si="361"/>
        <v>#REF!</v>
      </c>
      <c r="AQ150" s="108" t="e">
        <f t="shared" ca="1" si="361"/>
        <v>#REF!</v>
      </c>
      <c r="AR150" s="108" t="e">
        <f t="shared" ca="1" si="361"/>
        <v>#REF!</v>
      </c>
      <c r="AS150" s="108" t="e">
        <f t="shared" ca="1" si="361"/>
        <v>#REF!</v>
      </c>
      <c r="AT150" s="108" t="e">
        <f t="shared" ca="1" si="361"/>
        <v>#REF!</v>
      </c>
      <c r="AU150" s="108" t="e">
        <f t="shared" ca="1" si="361"/>
        <v>#REF!</v>
      </c>
      <c r="AV150" s="108" t="e">
        <f t="shared" ca="1" si="361"/>
        <v>#REF!</v>
      </c>
      <c r="AW150" s="108" t="e">
        <f t="shared" ca="1" si="361"/>
        <v>#REF!</v>
      </c>
      <c r="AX150" s="108" t="e">
        <f t="shared" ca="1" si="361"/>
        <v>#REF!</v>
      </c>
      <c r="AY150" s="108" t="e">
        <f t="shared" ca="1" si="361"/>
        <v>#REF!</v>
      </c>
      <c r="AZ150" s="108" t="e">
        <f t="shared" ca="1" si="361"/>
        <v>#REF!</v>
      </c>
      <c r="BA150" s="108" t="e">
        <f t="shared" ca="1" si="361"/>
        <v>#REF!</v>
      </c>
      <c r="BB150" s="108" t="e">
        <f t="shared" ca="1" si="361"/>
        <v>#REF!</v>
      </c>
      <c r="BC150" s="108" t="e">
        <f t="shared" ca="1" si="360"/>
        <v>#REF!</v>
      </c>
      <c r="BD150" s="108" t="e">
        <f t="shared" ca="1" si="360"/>
        <v>#REF!</v>
      </c>
      <c r="BE150" s="108" t="e">
        <f t="shared" ca="1" si="360"/>
        <v>#REF!</v>
      </c>
      <c r="BF150" s="108" t="e">
        <f t="shared" ca="1" si="360"/>
        <v>#REF!</v>
      </c>
      <c r="BG150" s="108" t="e">
        <f t="shared" ca="1" si="360"/>
        <v>#REF!</v>
      </c>
      <c r="BH150" s="108" t="e">
        <f t="shared" ca="1" si="360"/>
        <v>#REF!</v>
      </c>
      <c r="BI150" s="108" t="e">
        <f t="shared" ca="1" si="360"/>
        <v>#REF!</v>
      </c>
      <c r="BL150" s="97" t="str">
        <f t="shared" ca="1" si="285"/>
        <v>-</v>
      </c>
      <c r="BM150" s="97" t="str">
        <f t="shared" ca="1" si="286"/>
        <v>-</v>
      </c>
      <c r="BN150" s="97" t="str">
        <f t="shared" ca="1" si="287"/>
        <v>-</v>
      </c>
      <c r="BO150" s="97" t="str">
        <f t="shared" ca="1" si="288"/>
        <v>-</v>
      </c>
      <c r="BP150" s="99" t="str">
        <f t="shared" ca="1" si="289"/>
        <v xml:space="preserve"> - </v>
      </c>
      <c r="BQ150" s="99" t="str">
        <f t="shared" ca="1" si="290"/>
        <v xml:space="preserve"> - </v>
      </c>
      <c r="BR150" s="97" t="str">
        <f t="shared" ca="1" si="291"/>
        <v>-</v>
      </c>
      <c r="BS150" s="97" t="str">
        <f t="shared" ca="1" si="292"/>
        <v>-</v>
      </c>
      <c r="BT150" s="97" t="str">
        <f t="shared" ca="1" si="293"/>
        <v>-</v>
      </c>
      <c r="BU150" s="97" t="str">
        <f t="shared" ca="1" si="294"/>
        <v>-</v>
      </c>
      <c r="BV150" s="97" t="str">
        <f t="shared" ca="1" si="295"/>
        <v>-</v>
      </c>
      <c r="BW150" s="97" t="str">
        <f t="shared" ca="1" si="296"/>
        <v>-</v>
      </c>
      <c r="BX150" s="99" t="str">
        <f t="shared" ca="1" si="297"/>
        <v xml:space="preserve"> - </v>
      </c>
      <c r="BY150" s="99" t="str">
        <f t="shared" ca="1" si="298"/>
        <v xml:space="preserve"> - </v>
      </c>
      <c r="BZ150" s="97" t="str">
        <f t="shared" ca="1" si="299"/>
        <v>-</v>
      </c>
      <c r="CA150" s="97" t="str">
        <f t="shared" ca="1" si="300"/>
        <v>-</v>
      </c>
      <c r="CB150" s="99" t="str">
        <f t="shared" ca="1" si="301"/>
        <v xml:space="preserve"> - </v>
      </c>
      <c r="CC150" s="99" t="str">
        <f t="shared" ca="1" si="302"/>
        <v xml:space="preserve"> - </v>
      </c>
      <c r="CD150" s="99" t="str">
        <f t="shared" ca="1" si="303"/>
        <v xml:space="preserve"> - </v>
      </c>
      <c r="CE150" s="99" t="str">
        <f t="shared" ca="1" si="304"/>
        <v xml:space="preserve"> - </v>
      </c>
      <c r="CF150" s="99" t="str">
        <f t="shared" ca="1" si="305"/>
        <v xml:space="preserve"> - </v>
      </c>
      <c r="CG150" s="99" t="str">
        <f t="shared" ca="1" si="306"/>
        <v xml:space="preserve"> - </v>
      </c>
      <c r="CH150" s="97" t="str">
        <f t="shared" ca="1" si="307"/>
        <v>-</v>
      </c>
      <c r="CI150" s="97" t="str">
        <f t="shared" ca="1" si="308"/>
        <v>-</v>
      </c>
      <c r="CJ150" s="97" t="str">
        <f t="shared" ca="1" si="309"/>
        <v>-</v>
      </c>
      <c r="CK150" s="97" t="str">
        <f t="shared" ca="1" si="310"/>
        <v>-</v>
      </c>
      <c r="CL150" s="97" t="str">
        <f t="shared" ca="1" si="311"/>
        <v>-</v>
      </c>
      <c r="CM150" s="97" t="str">
        <f t="shared" ca="1" si="312"/>
        <v>-</v>
      </c>
      <c r="CN150" s="97" t="str">
        <f t="shared" ca="1" si="313"/>
        <v>-</v>
      </c>
      <c r="CO150" s="97" t="str">
        <f t="shared" ca="1" si="314"/>
        <v>-</v>
      </c>
      <c r="CP150" s="97" t="str">
        <f t="shared" ca="1" si="315"/>
        <v>-</v>
      </c>
      <c r="CQ150" s="97" t="str">
        <f t="shared" ca="1" si="316"/>
        <v>-</v>
      </c>
      <c r="CR150" s="97" t="str">
        <f t="shared" ca="1" si="317"/>
        <v>-</v>
      </c>
      <c r="CS150" s="97" t="str">
        <f t="shared" ca="1" si="318"/>
        <v>-</v>
      </c>
      <c r="CT150" s="97" t="str">
        <f t="shared" ca="1" si="319"/>
        <v>-</v>
      </c>
      <c r="CU150" s="97" t="str">
        <f t="shared" ca="1" si="320"/>
        <v>-</v>
      </c>
      <c r="CV150" s="97" t="str">
        <f t="shared" ca="1" si="321"/>
        <v>-</v>
      </c>
      <c r="CW150" s="97" t="str">
        <f t="shared" ca="1" si="322"/>
        <v>-</v>
      </c>
      <c r="CX150" s="97" t="str">
        <f t="shared" ca="1" si="323"/>
        <v>-</v>
      </c>
      <c r="CY150" s="97" t="str">
        <f t="shared" ca="1" si="324"/>
        <v>-</v>
      </c>
      <c r="CZ150" s="97" t="str">
        <f t="shared" ca="1" si="325"/>
        <v>-</v>
      </c>
      <c r="DA150" s="97" t="str">
        <f t="shared" ca="1" si="326"/>
        <v>-</v>
      </c>
      <c r="DB150" s="97" t="str">
        <f t="shared" ca="1" si="327"/>
        <v>-</v>
      </c>
      <c r="DC150" s="97" t="str">
        <f t="shared" ca="1" si="328"/>
        <v>-</v>
      </c>
      <c r="DD150" s="97" t="str">
        <f t="shared" ca="1" si="329"/>
        <v>-</v>
      </c>
      <c r="DE150" s="97" t="str">
        <f t="shared" ca="1" si="330"/>
        <v>-</v>
      </c>
      <c r="DF150" s="97" t="str">
        <f t="shared" ca="1" si="331"/>
        <v>-</v>
      </c>
      <c r="DG150" s="97" t="str">
        <f t="shared" ca="1" si="332"/>
        <v>-</v>
      </c>
      <c r="DH150" s="97" t="str">
        <f t="shared" ca="1" si="333"/>
        <v>-</v>
      </c>
      <c r="DI150" s="97" t="str">
        <f t="shared" ca="1" si="334"/>
        <v>-</v>
      </c>
      <c r="DJ150" s="97" t="str">
        <f t="shared" ca="1" si="335"/>
        <v>-</v>
      </c>
      <c r="DK150" s="97" t="str">
        <f t="shared" ca="1" si="336"/>
        <v>-</v>
      </c>
      <c r="DL150" s="97" t="str">
        <f t="shared" ca="1" si="337"/>
        <v>-</v>
      </c>
      <c r="DM150" s="97" t="str">
        <f t="shared" ca="1" si="338"/>
        <v>-</v>
      </c>
      <c r="DN150" s="97">
        <v>60</v>
      </c>
      <c r="DT150" s="97" t="str">
        <f t="shared" ca="1" si="339"/>
        <v>-</v>
      </c>
      <c r="DU150" s="97" t="str">
        <f t="shared" ca="1" si="340"/>
        <v>-</v>
      </c>
      <c r="DV150" s="97" t="str">
        <f t="shared" ca="1" si="341"/>
        <v>-</v>
      </c>
      <c r="DW150" s="97" t="str">
        <f t="shared" ca="1" si="342"/>
        <v>-</v>
      </c>
      <c r="DX150" s="97" t="str">
        <f t="shared" ca="1" si="343"/>
        <v>-</v>
      </c>
      <c r="DY150" s="97" t="e">
        <f t="shared" ca="1" si="280"/>
        <v>#REF!</v>
      </c>
      <c r="DZ150" s="97" t="str">
        <f t="shared" si="281"/>
        <v>Medium Retrofit</v>
      </c>
      <c r="EA150" s="97" t="e">
        <f t="shared" ca="1" si="344"/>
        <v>#REF!</v>
      </c>
      <c r="EB150" s="96">
        <v>55</v>
      </c>
      <c r="EC150" s="97">
        <f>Calculation!$W$377</f>
        <v>2</v>
      </c>
      <c r="ED150" s="97" t="str">
        <f t="shared" ca="1" si="345"/>
        <v>-</v>
      </c>
      <c r="EE150" s="97" t="str">
        <f t="shared" ca="1" si="346"/>
        <v>-</v>
      </c>
      <c r="EF150" s="97" t="str">
        <f t="shared" ca="1" si="347"/>
        <v>-</v>
      </c>
      <c r="EG150" s="97" t="str">
        <f t="shared" ca="1" si="348"/>
        <v>-</v>
      </c>
      <c r="EH150" s="97" t="str">
        <f t="shared" ca="1" si="349"/>
        <v>-</v>
      </c>
      <c r="EI150" s="97">
        <f t="shared" ca="1" si="350"/>
        <v>0</v>
      </c>
      <c r="EJ150" s="97">
        <f t="shared" ref="EJ150:EJ213" ca="1" si="362">IF(EH150="-",0,IF(EI150=0,0,CONCATENATE(E150," - ",C150," - ",B150)))</f>
        <v>0</v>
      </c>
      <c r="EK150" s="97" t="str">
        <f t="shared" ca="1" si="351"/>
        <v>00</v>
      </c>
      <c r="EL150" s="97" t="e">
        <f t="shared" ca="1" si="352"/>
        <v>#REF!</v>
      </c>
      <c r="EN150" s="97">
        <v>1.45E-5</v>
      </c>
      <c r="EP150" s="97">
        <v>145</v>
      </c>
      <c r="EQ150" s="97">
        <f t="array" aca="1" ref="EQ150" ca="1">MAX(IF($EI$6:$EI$365&lt;EQ149,$EI$6:$EI$365,""))</f>
        <v>0</v>
      </c>
      <c r="ER150" s="97">
        <f t="shared" ca="1" si="353"/>
        <v>0</v>
      </c>
      <c r="ES150" s="97" t="e">
        <f t="shared" ca="1" si="357"/>
        <v>#REF!</v>
      </c>
      <c r="ET150" s="97">
        <f t="shared" ca="1" si="354"/>
        <v>0</v>
      </c>
      <c r="EU150" s="97">
        <f t="shared" ca="1" si="355"/>
        <v>0</v>
      </c>
      <c r="EV150" s="97">
        <f t="shared" ca="1" si="282"/>
        <v>1</v>
      </c>
      <c r="EY150" s="97" t="e">
        <f ca="1">INDEX('MCA-INPUT'!$C$28:$F$42,MATCH(MCA!E150,'MCA-INPUT'!$B$28:$B$42,0),MATCH(MCA!B150,'MCA-INPUT'!$C$27:$F$27,0))</f>
        <v>#REF!</v>
      </c>
      <c r="FU150" s="109" t="e">
        <f t="shared" ca="1" si="283"/>
        <v>#REF!</v>
      </c>
      <c r="FV150" s="109" t="e">
        <f t="shared" ca="1" si="284"/>
        <v>#REF!</v>
      </c>
      <c r="FW150" s="110" t="e">
        <f t="shared" ca="1" si="268"/>
        <v>#REF!</v>
      </c>
      <c r="FX150" s="110"/>
      <c r="FY150" s="97" t="e">
        <f t="shared" ca="1" si="356"/>
        <v>#REF!</v>
      </c>
      <c r="FZ150" s="97" t="str">
        <f ca="1">IF(ISERROR(VLOOKUP(FY150,'MCA-INPUT'!$B$45:$F$54,1,FALSE)),"No","Yes")</f>
        <v>No</v>
      </c>
      <c r="GA150" s="109" t="e">
        <f ca="1"/>
        <v>#REF!</v>
      </c>
    </row>
    <row r="151" spans="1:183" x14ac:dyDescent="0.25">
      <c r="A151" s="96">
        <v>146</v>
      </c>
      <c r="B151" s="96" t="s">
        <v>2</v>
      </c>
      <c r="C151" s="106" t="e">
        <f t="shared" ca="1" si="270"/>
        <v>#REF!</v>
      </c>
      <c r="D151" s="107" t="e">
        <f t="shared" ca="1" si="270"/>
        <v>#REF!</v>
      </c>
      <c r="E151" s="96" t="e">
        <f t="shared" ca="1" si="270"/>
        <v>#REF!</v>
      </c>
      <c r="F151" s="96" t="s">
        <v>4</v>
      </c>
      <c r="G151" s="96" t="e">
        <f t="shared" ca="1" si="271"/>
        <v>#REF!</v>
      </c>
      <c r="H151" s="108" t="e">
        <f t="shared" ca="1" si="359"/>
        <v>#REF!</v>
      </c>
      <c r="I151" s="108" t="e">
        <f t="shared" ca="1" si="359"/>
        <v>#REF!</v>
      </c>
      <c r="J151" s="108" t="e">
        <f t="shared" ca="1" si="359"/>
        <v>#REF!</v>
      </c>
      <c r="K151" s="108" t="e">
        <f t="shared" ca="1" si="359"/>
        <v>#REF!</v>
      </c>
      <c r="L151" s="108" t="e">
        <f t="shared" ca="1" si="359"/>
        <v>#REF!</v>
      </c>
      <c r="M151" s="108" t="e">
        <f t="shared" ca="1" si="359"/>
        <v>#REF!</v>
      </c>
      <c r="N151" s="108" t="e">
        <f t="shared" ca="1" si="359"/>
        <v>#REF!</v>
      </c>
      <c r="O151" s="108" t="e">
        <f t="shared" ca="1" si="359"/>
        <v>#REF!</v>
      </c>
      <c r="P151" s="108" t="e">
        <f t="shared" ca="1" si="359"/>
        <v>#REF!</v>
      </c>
      <c r="Q151" s="108" t="e">
        <f t="shared" ca="1" si="359"/>
        <v>#REF!</v>
      </c>
      <c r="R151" s="108" t="e">
        <f t="shared" ca="1" si="359"/>
        <v>#REF!</v>
      </c>
      <c r="S151" s="108" t="e">
        <f t="shared" ca="1" si="359"/>
        <v>#REF!</v>
      </c>
      <c r="T151" s="108" t="e">
        <f t="shared" ca="1" si="359"/>
        <v>#REF!</v>
      </c>
      <c r="U151" s="108" t="e">
        <f t="shared" ca="1" si="359"/>
        <v>#REF!</v>
      </c>
      <c r="V151" s="108" t="e">
        <f t="shared" ca="1" si="359"/>
        <v>#REF!</v>
      </c>
      <c r="W151" s="108" t="e">
        <f t="shared" ca="1" si="359"/>
        <v>#REF!</v>
      </c>
      <c r="X151" s="108" t="e">
        <f t="shared" ca="1" si="358"/>
        <v>#REF!</v>
      </c>
      <c r="Y151" s="108" t="e">
        <f t="shared" ca="1" si="358"/>
        <v>#REF!</v>
      </c>
      <c r="Z151" s="108" t="e">
        <f t="shared" ca="1" si="358"/>
        <v>#REF!</v>
      </c>
      <c r="AA151" s="108" t="e">
        <f t="shared" ca="1" si="358"/>
        <v>#REF!</v>
      </c>
      <c r="AB151" s="108" t="e">
        <f t="shared" ca="1" si="358"/>
        <v>#REF!</v>
      </c>
      <c r="AC151" s="108" t="e">
        <f t="shared" ca="1" si="358"/>
        <v>#REF!</v>
      </c>
      <c r="AD151" s="108" t="e">
        <f t="shared" ca="1" si="358"/>
        <v>#REF!</v>
      </c>
      <c r="AE151" s="108" t="e">
        <f t="shared" ca="1" si="358"/>
        <v>#REF!</v>
      </c>
      <c r="AF151" s="108" t="e">
        <f t="shared" ca="1" si="358"/>
        <v>#REF!</v>
      </c>
      <c r="AG151" s="108" t="e">
        <f t="shared" ca="1" si="358"/>
        <v>#REF!</v>
      </c>
      <c r="AH151" s="108" t="e">
        <f t="shared" ca="1" si="358"/>
        <v>#REF!</v>
      </c>
      <c r="AI151" s="108" t="e">
        <f t="shared" ca="1" si="358"/>
        <v>#REF!</v>
      </c>
      <c r="AJ151" s="108" t="e">
        <f t="shared" ca="1" si="358"/>
        <v>#REF!</v>
      </c>
      <c r="AK151" s="108" t="e">
        <f t="shared" ca="1" si="358"/>
        <v>#REF!</v>
      </c>
      <c r="AL151" s="108" t="e">
        <f t="shared" ca="1" si="358"/>
        <v>#REF!</v>
      </c>
      <c r="AM151" s="108" t="e">
        <f t="shared" ca="1" si="361"/>
        <v>#REF!</v>
      </c>
      <c r="AN151" s="108" t="e">
        <f t="shared" ca="1" si="361"/>
        <v>#REF!</v>
      </c>
      <c r="AO151" s="108" t="e">
        <f t="shared" ca="1" si="361"/>
        <v>#REF!</v>
      </c>
      <c r="AP151" s="108" t="e">
        <f t="shared" ca="1" si="361"/>
        <v>#REF!</v>
      </c>
      <c r="AQ151" s="108" t="e">
        <f t="shared" ca="1" si="361"/>
        <v>#REF!</v>
      </c>
      <c r="AR151" s="108" t="e">
        <f t="shared" ca="1" si="361"/>
        <v>#REF!</v>
      </c>
      <c r="AS151" s="108" t="e">
        <f t="shared" ca="1" si="361"/>
        <v>#REF!</v>
      </c>
      <c r="AT151" s="108" t="e">
        <f t="shared" ca="1" si="361"/>
        <v>#REF!</v>
      </c>
      <c r="AU151" s="108" t="e">
        <f t="shared" ca="1" si="361"/>
        <v>#REF!</v>
      </c>
      <c r="AV151" s="108" t="e">
        <f t="shared" ca="1" si="361"/>
        <v>#REF!</v>
      </c>
      <c r="AW151" s="108" t="e">
        <f t="shared" ca="1" si="361"/>
        <v>#REF!</v>
      </c>
      <c r="AX151" s="108" t="e">
        <f t="shared" ca="1" si="361"/>
        <v>#REF!</v>
      </c>
      <c r="AY151" s="108" t="e">
        <f t="shared" ca="1" si="361"/>
        <v>#REF!</v>
      </c>
      <c r="AZ151" s="108" t="e">
        <f t="shared" ca="1" si="361"/>
        <v>#REF!</v>
      </c>
      <c r="BA151" s="108" t="e">
        <f t="shared" ca="1" si="361"/>
        <v>#REF!</v>
      </c>
      <c r="BB151" s="108" t="e">
        <f t="shared" ca="1" si="361"/>
        <v>#REF!</v>
      </c>
      <c r="BC151" s="108" t="e">
        <f t="shared" ca="1" si="360"/>
        <v>#REF!</v>
      </c>
      <c r="BD151" s="108" t="e">
        <f t="shared" ca="1" si="360"/>
        <v>#REF!</v>
      </c>
      <c r="BE151" s="108" t="e">
        <f t="shared" ca="1" si="360"/>
        <v>#REF!</v>
      </c>
      <c r="BF151" s="108" t="e">
        <f t="shared" ca="1" si="360"/>
        <v>#REF!</v>
      </c>
      <c r="BG151" s="108" t="e">
        <f t="shared" ca="1" si="360"/>
        <v>#REF!</v>
      </c>
      <c r="BH151" s="108" t="e">
        <f t="shared" ca="1" si="360"/>
        <v>#REF!</v>
      </c>
      <c r="BI151" s="108" t="e">
        <f t="shared" ca="1" si="360"/>
        <v>#REF!</v>
      </c>
      <c r="BL151" s="97" t="str">
        <f t="shared" ca="1" si="285"/>
        <v>-</v>
      </c>
      <c r="BM151" s="97" t="str">
        <f t="shared" ca="1" si="286"/>
        <v>-</v>
      </c>
      <c r="BN151" s="97" t="str">
        <f t="shared" ca="1" si="287"/>
        <v>-</v>
      </c>
      <c r="BO151" s="97" t="str">
        <f t="shared" ca="1" si="288"/>
        <v>-</v>
      </c>
      <c r="BP151" s="99" t="str">
        <f t="shared" ca="1" si="289"/>
        <v xml:space="preserve"> - </v>
      </c>
      <c r="BQ151" s="99" t="str">
        <f t="shared" ca="1" si="290"/>
        <v xml:space="preserve"> - </v>
      </c>
      <c r="BR151" s="97" t="str">
        <f t="shared" ca="1" si="291"/>
        <v>-</v>
      </c>
      <c r="BS151" s="97" t="str">
        <f t="shared" ca="1" si="292"/>
        <v>-</v>
      </c>
      <c r="BT151" s="97" t="str">
        <f t="shared" ca="1" si="293"/>
        <v>-</v>
      </c>
      <c r="BU151" s="97" t="str">
        <f t="shared" ca="1" si="294"/>
        <v>-</v>
      </c>
      <c r="BV151" s="97" t="str">
        <f t="shared" ca="1" si="295"/>
        <v>-</v>
      </c>
      <c r="BW151" s="97" t="str">
        <f t="shared" ca="1" si="296"/>
        <v>-</v>
      </c>
      <c r="BX151" s="99" t="str">
        <f t="shared" ca="1" si="297"/>
        <v xml:space="preserve"> - </v>
      </c>
      <c r="BY151" s="99" t="str">
        <f t="shared" ca="1" si="298"/>
        <v xml:space="preserve"> - </v>
      </c>
      <c r="BZ151" s="97" t="str">
        <f t="shared" ca="1" si="299"/>
        <v>-</v>
      </c>
      <c r="CA151" s="97" t="str">
        <f t="shared" ca="1" si="300"/>
        <v>-</v>
      </c>
      <c r="CB151" s="99" t="str">
        <f t="shared" ca="1" si="301"/>
        <v xml:space="preserve"> - </v>
      </c>
      <c r="CC151" s="99" t="str">
        <f t="shared" ca="1" si="302"/>
        <v xml:space="preserve"> - </v>
      </c>
      <c r="CD151" s="99" t="str">
        <f t="shared" ca="1" si="303"/>
        <v xml:space="preserve"> - </v>
      </c>
      <c r="CE151" s="99" t="str">
        <f t="shared" ca="1" si="304"/>
        <v xml:space="preserve"> - </v>
      </c>
      <c r="CF151" s="99" t="str">
        <f t="shared" ca="1" si="305"/>
        <v xml:space="preserve"> - </v>
      </c>
      <c r="CG151" s="99" t="str">
        <f t="shared" ca="1" si="306"/>
        <v xml:space="preserve"> - </v>
      </c>
      <c r="CH151" s="97" t="str">
        <f t="shared" ca="1" si="307"/>
        <v>-</v>
      </c>
      <c r="CI151" s="97" t="str">
        <f t="shared" ca="1" si="308"/>
        <v>-</v>
      </c>
      <c r="CJ151" s="97" t="str">
        <f t="shared" ca="1" si="309"/>
        <v>-</v>
      </c>
      <c r="CK151" s="97" t="str">
        <f t="shared" ca="1" si="310"/>
        <v>-</v>
      </c>
      <c r="CL151" s="97" t="str">
        <f t="shared" ca="1" si="311"/>
        <v>-</v>
      </c>
      <c r="CM151" s="97" t="str">
        <f t="shared" ca="1" si="312"/>
        <v>-</v>
      </c>
      <c r="CN151" s="97" t="str">
        <f t="shared" ca="1" si="313"/>
        <v>-</v>
      </c>
      <c r="CO151" s="97" t="str">
        <f t="shared" ca="1" si="314"/>
        <v>-</v>
      </c>
      <c r="CP151" s="97" t="str">
        <f t="shared" ca="1" si="315"/>
        <v>-</v>
      </c>
      <c r="CQ151" s="97" t="str">
        <f t="shared" ca="1" si="316"/>
        <v>-</v>
      </c>
      <c r="CR151" s="97" t="str">
        <f t="shared" ca="1" si="317"/>
        <v>-</v>
      </c>
      <c r="CS151" s="97" t="str">
        <f t="shared" ca="1" si="318"/>
        <v>-</v>
      </c>
      <c r="CT151" s="97" t="str">
        <f t="shared" ca="1" si="319"/>
        <v>-</v>
      </c>
      <c r="CU151" s="97" t="str">
        <f t="shared" ca="1" si="320"/>
        <v>-</v>
      </c>
      <c r="CV151" s="97" t="str">
        <f t="shared" ca="1" si="321"/>
        <v>-</v>
      </c>
      <c r="CW151" s="97" t="str">
        <f t="shared" ca="1" si="322"/>
        <v>-</v>
      </c>
      <c r="CX151" s="97" t="str">
        <f t="shared" ca="1" si="323"/>
        <v>-</v>
      </c>
      <c r="CY151" s="97" t="str">
        <f t="shared" ca="1" si="324"/>
        <v>-</v>
      </c>
      <c r="CZ151" s="97" t="str">
        <f t="shared" ca="1" si="325"/>
        <v>-</v>
      </c>
      <c r="DA151" s="97" t="str">
        <f t="shared" ca="1" si="326"/>
        <v>-</v>
      </c>
      <c r="DB151" s="97" t="str">
        <f t="shared" ca="1" si="327"/>
        <v>-</v>
      </c>
      <c r="DC151" s="97" t="str">
        <f t="shared" ca="1" si="328"/>
        <v>-</v>
      </c>
      <c r="DD151" s="97" t="str">
        <f t="shared" ca="1" si="329"/>
        <v>-</v>
      </c>
      <c r="DE151" s="97" t="str">
        <f t="shared" ca="1" si="330"/>
        <v>-</v>
      </c>
      <c r="DF151" s="97" t="str">
        <f t="shared" ca="1" si="331"/>
        <v>-</v>
      </c>
      <c r="DG151" s="97" t="str">
        <f t="shared" ca="1" si="332"/>
        <v>-</v>
      </c>
      <c r="DH151" s="97" t="str">
        <f t="shared" ca="1" si="333"/>
        <v>-</v>
      </c>
      <c r="DI151" s="97" t="str">
        <f t="shared" ca="1" si="334"/>
        <v>-</v>
      </c>
      <c r="DJ151" s="97" t="str">
        <f t="shared" ca="1" si="335"/>
        <v>-</v>
      </c>
      <c r="DK151" s="97" t="str">
        <f t="shared" ca="1" si="336"/>
        <v>-</v>
      </c>
      <c r="DL151" s="97" t="str">
        <f t="shared" ca="1" si="337"/>
        <v>-</v>
      </c>
      <c r="DM151" s="97" t="str">
        <f t="shared" ca="1" si="338"/>
        <v>-</v>
      </c>
      <c r="DN151" s="97">
        <v>61</v>
      </c>
      <c r="DT151" s="97" t="str">
        <f t="shared" ca="1" si="339"/>
        <v>-</v>
      </c>
      <c r="DU151" s="97" t="str">
        <f t="shared" ca="1" si="340"/>
        <v>-</v>
      </c>
      <c r="DV151" s="97" t="str">
        <f t="shared" ca="1" si="341"/>
        <v>-</v>
      </c>
      <c r="DW151" s="97" t="str">
        <f t="shared" ca="1" si="342"/>
        <v>-</v>
      </c>
      <c r="DX151" s="97" t="str">
        <f t="shared" ca="1" si="343"/>
        <v>-</v>
      </c>
      <c r="DY151" s="97" t="e">
        <f t="shared" ca="1" si="280"/>
        <v>#REF!</v>
      </c>
      <c r="DZ151" s="97" t="str">
        <f t="shared" si="281"/>
        <v>Medium Retrofit</v>
      </c>
      <c r="EA151" s="97" t="e">
        <f t="shared" ca="1" si="344"/>
        <v>#REF!</v>
      </c>
      <c r="EB151" s="96">
        <v>56</v>
      </c>
      <c r="EC151" s="97">
        <f>Calculation!$W$377</f>
        <v>2</v>
      </c>
      <c r="ED151" s="97" t="str">
        <f t="shared" ca="1" si="345"/>
        <v>-</v>
      </c>
      <c r="EE151" s="97" t="str">
        <f t="shared" ca="1" si="346"/>
        <v>-</v>
      </c>
      <c r="EF151" s="97" t="str">
        <f t="shared" ca="1" si="347"/>
        <v>-</v>
      </c>
      <c r="EG151" s="97" t="str">
        <f t="shared" ca="1" si="348"/>
        <v>-</v>
      </c>
      <c r="EH151" s="97" t="str">
        <f t="shared" ca="1" si="349"/>
        <v>-</v>
      </c>
      <c r="EI151" s="97">
        <f t="shared" ca="1" si="350"/>
        <v>0</v>
      </c>
      <c r="EJ151" s="97">
        <f t="shared" ca="1" si="362"/>
        <v>0</v>
      </c>
      <c r="EK151" s="97" t="str">
        <f t="shared" ca="1" si="351"/>
        <v>00</v>
      </c>
      <c r="EL151" s="97" t="e">
        <f t="shared" ca="1" si="352"/>
        <v>#REF!</v>
      </c>
      <c r="EN151" s="97">
        <v>1.4600000000000001E-5</v>
      </c>
      <c r="EP151" s="97">
        <v>146</v>
      </c>
      <c r="EQ151" s="97">
        <f t="array" aca="1" ref="EQ151" ca="1">MAX(IF($EI$6:$EI$365&lt;EQ150,$EI$6:$EI$365,""))</f>
        <v>0</v>
      </c>
      <c r="ER151" s="97">
        <f t="shared" ca="1" si="353"/>
        <v>0</v>
      </c>
      <c r="ES151" s="97" t="e">
        <f t="shared" ca="1" si="357"/>
        <v>#REF!</v>
      </c>
      <c r="ET151" s="97">
        <f t="shared" ca="1" si="354"/>
        <v>0</v>
      </c>
      <c r="EU151" s="97">
        <f t="shared" ca="1" si="355"/>
        <v>0</v>
      </c>
      <c r="EV151" s="97">
        <f t="shared" ca="1" si="282"/>
        <v>1</v>
      </c>
      <c r="EY151" s="97" t="e">
        <f ca="1">INDEX('MCA-INPUT'!$C$28:$F$42,MATCH(MCA!E151,'MCA-INPUT'!$B$28:$B$42,0),MATCH(MCA!B151,'MCA-INPUT'!$C$27:$F$27,0))</f>
        <v>#REF!</v>
      </c>
      <c r="FU151" s="109" t="e">
        <f t="shared" ca="1" si="283"/>
        <v>#REF!</v>
      </c>
      <c r="FV151" s="109" t="e">
        <f t="shared" ca="1" si="284"/>
        <v>#REF!</v>
      </c>
      <c r="FW151" s="110" t="e">
        <f t="shared" ca="1" si="268"/>
        <v>#REF!</v>
      </c>
      <c r="FX151" s="110"/>
      <c r="FY151" s="97" t="e">
        <f t="shared" ca="1" si="356"/>
        <v>#REF!</v>
      </c>
      <c r="FZ151" s="97" t="str">
        <f ca="1">IF(ISERROR(VLOOKUP(FY151,'MCA-INPUT'!$B$45:$F$54,1,FALSE)),"No","Yes")</f>
        <v>No</v>
      </c>
      <c r="GA151" s="109" t="e">
        <f ca="1"/>
        <v>#REF!</v>
      </c>
    </row>
    <row r="152" spans="1:183" x14ac:dyDescent="0.25">
      <c r="A152" s="96">
        <v>147</v>
      </c>
      <c r="B152" s="96" t="s">
        <v>2</v>
      </c>
      <c r="C152" s="106" t="e">
        <f t="shared" ca="1" si="270"/>
        <v>#REF!</v>
      </c>
      <c r="D152" s="107" t="e">
        <f t="shared" ca="1" si="270"/>
        <v>#REF!</v>
      </c>
      <c r="E152" s="96" t="e">
        <f t="shared" ca="1" si="270"/>
        <v>#REF!</v>
      </c>
      <c r="F152" s="96" t="s">
        <v>4</v>
      </c>
      <c r="G152" s="96" t="e">
        <f t="shared" ca="1" si="271"/>
        <v>#REF!</v>
      </c>
      <c r="H152" s="108" t="e">
        <f t="shared" ca="1" si="359"/>
        <v>#REF!</v>
      </c>
      <c r="I152" s="108" t="e">
        <f t="shared" ca="1" si="359"/>
        <v>#REF!</v>
      </c>
      <c r="J152" s="108" t="e">
        <f t="shared" ca="1" si="359"/>
        <v>#REF!</v>
      </c>
      <c r="K152" s="108" t="e">
        <f t="shared" ca="1" si="359"/>
        <v>#REF!</v>
      </c>
      <c r="L152" s="108" t="e">
        <f t="shared" ca="1" si="359"/>
        <v>#REF!</v>
      </c>
      <c r="M152" s="108" t="e">
        <f t="shared" ca="1" si="359"/>
        <v>#REF!</v>
      </c>
      <c r="N152" s="108" t="e">
        <f t="shared" ca="1" si="359"/>
        <v>#REF!</v>
      </c>
      <c r="O152" s="108" t="e">
        <f t="shared" ca="1" si="359"/>
        <v>#REF!</v>
      </c>
      <c r="P152" s="108" t="e">
        <f t="shared" ca="1" si="359"/>
        <v>#REF!</v>
      </c>
      <c r="Q152" s="108" t="e">
        <f t="shared" ca="1" si="359"/>
        <v>#REF!</v>
      </c>
      <c r="R152" s="108" t="e">
        <f t="shared" ca="1" si="359"/>
        <v>#REF!</v>
      </c>
      <c r="S152" s="108" t="e">
        <f t="shared" ca="1" si="359"/>
        <v>#REF!</v>
      </c>
      <c r="T152" s="108" t="e">
        <f t="shared" ca="1" si="359"/>
        <v>#REF!</v>
      </c>
      <c r="U152" s="108" t="e">
        <f t="shared" ca="1" si="359"/>
        <v>#REF!</v>
      </c>
      <c r="V152" s="108" t="e">
        <f t="shared" ca="1" si="359"/>
        <v>#REF!</v>
      </c>
      <c r="W152" s="108" t="e">
        <f t="shared" ca="1" si="359"/>
        <v>#REF!</v>
      </c>
      <c r="X152" s="108" t="e">
        <f t="shared" ca="1" si="358"/>
        <v>#REF!</v>
      </c>
      <c r="Y152" s="108" t="e">
        <f t="shared" ca="1" si="358"/>
        <v>#REF!</v>
      </c>
      <c r="Z152" s="108" t="e">
        <f t="shared" ca="1" si="358"/>
        <v>#REF!</v>
      </c>
      <c r="AA152" s="108" t="e">
        <f t="shared" ca="1" si="358"/>
        <v>#REF!</v>
      </c>
      <c r="AB152" s="108" t="e">
        <f t="shared" ca="1" si="358"/>
        <v>#REF!</v>
      </c>
      <c r="AC152" s="108" t="e">
        <f t="shared" ca="1" si="358"/>
        <v>#REF!</v>
      </c>
      <c r="AD152" s="108" t="e">
        <f t="shared" ca="1" si="358"/>
        <v>#REF!</v>
      </c>
      <c r="AE152" s="108" t="e">
        <f t="shared" ca="1" si="358"/>
        <v>#REF!</v>
      </c>
      <c r="AF152" s="108" t="e">
        <f t="shared" ca="1" si="358"/>
        <v>#REF!</v>
      </c>
      <c r="AG152" s="108" t="e">
        <f t="shared" ca="1" si="358"/>
        <v>#REF!</v>
      </c>
      <c r="AH152" s="108" t="e">
        <f t="shared" ca="1" si="358"/>
        <v>#REF!</v>
      </c>
      <c r="AI152" s="108" t="e">
        <f t="shared" ca="1" si="358"/>
        <v>#REF!</v>
      </c>
      <c r="AJ152" s="108" t="e">
        <f t="shared" ca="1" si="358"/>
        <v>#REF!</v>
      </c>
      <c r="AK152" s="108" t="e">
        <f t="shared" ca="1" si="358"/>
        <v>#REF!</v>
      </c>
      <c r="AL152" s="108" t="e">
        <f t="shared" ca="1" si="358"/>
        <v>#REF!</v>
      </c>
      <c r="AM152" s="108" t="e">
        <f t="shared" ca="1" si="361"/>
        <v>#REF!</v>
      </c>
      <c r="AN152" s="108" t="e">
        <f t="shared" ca="1" si="361"/>
        <v>#REF!</v>
      </c>
      <c r="AO152" s="108" t="e">
        <f t="shared" ca="1" si="361"/>
        <v>#REF!</v>
      </c>
      <c r="AP152" s="108" t="e">
        <f t="shared" ca="1" si="361"/>
        <v>#REF!</v>
      </c>
      <c r="AQ152" s="108" t="e">
        <f t="shared" ca="1" si="361"/>
        <v>#REF!</v>
      </c>
      <c r="AR152" s="108" t="e">
        <f t="shared" ca="1" si="361"/>
        <v>#REF!</v>
      </c>
      <c r="AS152" s="108" t="e">
        <f t="shared" ca="1" si="361"/>
        <v>#REF!</v>
      </c>
      <c r="AT152" s="108" t="e">
        <f t="shared" ca="1" si="361"/>
        <v>#REF!</v>
      </c>
      <c r="AU152" s="108" t="e">
        <f t="shared" ca="1" si="361"/>
        <v>#REF!</v>
      </c>
      <c r="AV152" s="108" t="e">
        <f t="shared" ca="1" si="361"/>
        <v>#REF!</v>
      </c>
      <c r="AW152" s="108" t="e">
        <f t="shared" ca="1" si="361"/>
        <v>#REF!</v>
      </c>
      <c r="AX152" s="108" t="e">
        <f t="shared" ca="1" si="361"/>
        <v>#REF!</v>
      </c>
      <c r="AY152" s="108" t="e">
        <f t="shared" ca="1" si="361"/>
        <v>#REF!</v>
      </c>
      <c r="AZ152" s="108" t="e">
        <f t="shared" ca="1" si="361"/>
        <v>#REF!</v>
      </c>
      <c r="BA152" s="108" t="e">
        <f t="shared" ca="1" si="361"/>
        <v>#REF!</v>
      </c>
      <c r="BB152" s="108" t="e">
        <f t="shared" ca="1" si="361"/>
        <v>#REF!</v>
      </c>
      <c r="BC152" s="108" t="e">
        <f t="shared" ca="1" si="360"/>
        <v>#REF!</v>
      </c>
      <c r="BD152" s="108" t="e">
        <f t="shared" ca="1" si="360"/>
        <v>#REF!</v>
      </c>
      <c r="BE152" s="108" t="e">
        <f t="shared" ca="1" si="360"/>
        <v>#REF!</v>
      </c>
      <c r="BF152" s="108" t="e">
        <f t="shared" ca="1" si="360"/>
        <v>#REF!</v>
      </c>
      <c r="BG152" s="108" t="e">
        <f t="shared" ca="1" si="360"/>
        <v>#REF!</v>
      </c>
      <c r="BH152" s="108" t="e">
        <f t="shared" ca="1" si="360"/>
        <v>#REF!</v>
      </c>
      <c r="BI152" s="108" t="e">
        <f t="shared" ca="1" si="360"/>
        <v>#REF!</v>
      </c>
      <c r="BL152" s="97" t="str">
        <f t="shared" ca="1" si="285"/>
        <v>-</v>
      </c>
      <c r="BM152" s="97" t="str">
        <f t="shared" ca="1" si="286"/>
        <v>-</v>
      </c>
      <c r="BN152" s="97" t="str">
        <f t="shared" ca="1" si="287"/>
        <v>-</v>
      </c>
      <c r="BO152" s="97" t="str">
        <f t="shared" ca="1" si="288"/>
        <v>-</v>
      </c>
      <c r="BP152" s="99" t="str">
        <f t="shared" ca="1" si="289"/>
        <v xml:space="preserve"> - </v>
      </c>
      <c r="BQ152" s="99" t="str">
        <f t="shared" ca="1" si="290"/>
        <v xml:space="preserve"> - </v>
      </c>
      <c r="BR152" s="97" t="str">
        <f t="shared" ca="1" si="291"/>
        <v>-</v>
      </c>
      <c r="BS152" s="97" t="str">
        <f t="shared" ca="1" si="292"/>
        <v>-</v>
      </c>
      <c r="BT152" s="97" t="str">
        <f t="shared" ca="1" si="293"/>
        <v>-</v>
      </c>
      <c r="BU152" s="97" t="str">
        <f t="shared" ca="1" si="294"/>
        <v>-</v>
      </c>
      <c r="BV152" s="97" t="str">
        <f t="shared" ca="1" si="295"/>
        <v>-</v>
      </c>
      <c r="BW152" s="97" t="str">
        <f t="shared" ca="1" si="296"/>
        <v>-</v>
      </c>
      <c r="BX152" s="99" t="str">
        <f t="shared" ca="1" si="297"/>
        <v xml:space="preserve"> - </v>
      </c>
      <c r="BY152" s="99" t="str">
        <f t="shared" ca="1" si="298"/>
        <v xml:space="preserve"> - </v>
      </c>
      <c r="BZ152" s="97" t="str">
        <f t="shared" ca="1" si="299"/>
        <v>-</v>
      </c>
      <c r="CA152" s="97" t="str">
        <f t="shared" ca="1" si="300"/>
        <v>-</v>
      </c>
      <c r="CB152" s="99" t="str">
        <f t="shared" ca="1" si="301"/>
        <v xml:space="preserve"> - </v>
      </c>
      <c r="CC152" s="99" t="str">
        <f t="shared" ca="1" si="302"/>
        <v xml:space="preserve"> - </v>
      </c>
      <c r="CD152" s="99" t="str">
        <f t="shared" ca="1" si="303"/>
        <v xml:space="preserve"> - </v>
      </c>
      <c r="CE152" s="99" t="str">
        <f t="shared" ca="1" si="304"/>
        <v xml:space="preserve"> - </v>
      </c>
      <c r="CF152" s="99" t="str">
        <f t="shared" ca="1" si="305"/>
        <v xml:space="preserve"> - </v>
      </c>
      <c r="CG152" s="99" t="str">
        <f t="shared" ca="1" si="306"/>
        <v xml:space="preserve"> - </v>
      </c>
      <c r="CH152" s="97" t="str">
        <f t="shared" ca="1" si="307"/>
        <v>-</v>
      </c>
      <c r="CI152" s="97" t="str">
        <f t="shared" ca="1" si="308"/>
        <v>-</v>
      </c>
      <c r="CJ152" s="97" t="str">
        <f t="shared" ca="1" si="309"/>
        <v>-</v>
      </c>
      <c r="CK152" s="97" t="str">
        <f t="shared" ca="1" si="310"/>
        <v>-</v>
      </c>
      <c r="CL152" s="97" t="str">
        <f t="shared" ca="1" si="311"/>
        <v>-</v>
      </c>
      <c r="CM152" s="97" t="str">
        <f t="shared" ca="1" si="312"/>
        <v>-</v>
      </c>
      <c r="CN152" s="97" t="str">
        <f t="shared" ca="1" si="313"/>
        <v>-</v>
      </c>
      <c r="CO152" s="97" t="str">
        <f t="shared" ca="1" si="314"/>
        <v>-</v>
      </c>
      <c r="CP152" s="97" t="str">
        <f t="shared" ca="1" si="315"/>
        <v>-</v>
      </c>
      <c r="CQ152" s="97" t="str">
        <f t="shared" ca="1" si="316"/>
        <v>-</v>
      </c>
      <c r="CR152" s="97" t="str">
        <f t="shared" ca="1" si="317"/>
        <v>-</v>
      </c>
      <c r="CS152" s="97" t="str">
        <f t="shared" ca="1" si="318"/>
        <v>-</v>
      </c>
      <c r="CT152" s="97" t="str">
        <f t="shared" ca="1" si="319"/>
        <v>-</v>
      </c>
      <c r="CU152" s="97" t="str">
        <f t="shared" ca="1" si="320"/>
        <v>-</v>
      </c>
      <c r="CV152" s="97" t="str">
        <f t="shared" ca="1" si="321"/>
        <v>-</v>
      </c>
      <c r="CW152" s="97" t="str">
        <f t="shared" ca="1" si="322"/>
        <v>-</v>
      </c>
      <c r="CX152" s="97" t="str">
        <f t="shared" ca="1" si="323"/>
        <v>-</v>
      </c>
      <c r="CY152" s="97" t="str">
        <f t="shared" ca="1" si="324"/>
        <v>-</v>
      </c>
      <c r="CZ152" s="97" t="str">
        <f t="shared" ca="1" si="325"/>
        <v>-</v>
      </c>
      <c r="DA152" s="97" t="str">
        <f t="shared" ca="1" si="326"/>
        <v>-</v>
      </c>
      <c r="DB152" s="97" t="str">
        <f t="shared" ca="1" si="327"/>
        <v>-</v>
      </c>
      <c r="DC152" s="97" t="str">
        <f t="shared" ca="1" si="328"/>
        <v>-</v>
      </c>
      <c r="DD152" s="97" t="str">
        <f t="shared" ca="1" si="329"/>
        <v>-</v>
      </c>
      <c r="DE152" s="97" t="str">
        <f t="shared" ca="1" si="330"/>
        <v>-</v>
      </c>
      <c r="DF152" s="97" t="str">
        <f t="shared" ca="1" si="331"/>
        <v>-</v>
      </c>
      <c r="DG152" s="97" t="str">
        <f t="shared" ca="1" si="332"/>
        <v>-</v>
      </c>
      <c r="DH152" s="97" t="str">
        <f t="shared" ca="1" si="333"/>
        <v>-</v>
      </c>
      <c r="DI152" s="97" t="str">
        <f t="shared" ca="1" si="334"/>
        <v>-</v>
      </c>
      <c r="DJ152" s="97" t="str">
        <f t="shared" ca="1" si="335"/>
        <v>-</v>
      </c>
      <c r="DK152" s="97" t="str">
        <f t="shared" ca="1" si="336"/>
        <v>-</v>
      </c>
      <c r="DL152" s="97" t="str">
        <f t="shared" ca="1" si="337"/>
        <v>-</v>
      </c>
      <c r="DM152" s="97" t="str">
        <f t="shared" ca="1" si="338"/>
        <v>-</v>
      </c>
      <c r="DN152" s="97">
        <v>62</v>
      </c>
      <c r="DT152" s="97" t="str">
        <f t="shared" ca="1" si="339"/>
        <v>-</v>
      </c>
      <c r="DU152" s="97" t="str">
        <f t="shared" ca="1" si="340"/>
        <v>-</v>
      </c>
      <c r="DV152" s="97" t="str">
        <f t="shared" ca="1" si="341"/>
        <v>-</v>
      </c>
      <c r="DW152" s="97" t="str">
        <f t="shared" ca="1" si="342"/>
        <v>-</v>
      </c>
      <c r="DX152" s="97" t="str">
        <f t="shared" ca="1" si="343"/>
        <v>-</v>
      </c>
      <c r="DY152" s="97" t="e">
        <f t="shared" ca="1" si="280"/>
        <v>#REF!</v>
      </c>
      <c r="DZ152" s="97" t="str">
        <f t="shared" si="281"/>
        <v>Medium Retrofit</v>
      </c>
      <c r="EA152" s="97" t="e">
        <f t="shared" ca="1" si="344"/>
        <v>#REF!</v>
      </c>
      <c r="EB152" s="96">
        <v>57</v>
      </c>
      <c r="EC152" s="97">
        <f>Calculation!$W$377</f>
        <v>2</v>
      </c>
      <c r="ED152" s="97" t="str">
        <f t="shared" ca="1" si="345"/>
        <v>-</v>
      </c>
      <c r="EE152" s="97" t="str">
        <f t="shared" ca="1" si="346"/>
        <v>-</v>
      </c>
      <c r="EF152" s="97" t="str">
        <f t="shared" ca="1" si="347"/>
        <v>-</v>
      </c>
      <c r="EG152" s="97" t="str">
        <f t="shared" ca="1" si="348"/>
        <v>-</v>
      </c>
      <c r="EH152" s="97" t="str">
        <f t="shared" ca="1" si="349"/>
        <v>-</v>
      </c>
      <c r="EI152" s="97">
        <f t="shared" ca="1" si="350"/>
        <v>0</v>
      </c>
      <c r="EJ152" s="97">
        <f t="shared" ca="1" si="362"/>
        <v>0</v>
      </c>
      <c r="EK152" s="97" t="str">
        <f t="shared" ca="1" si="351"/>
        <v>00</v>
      </c>
      <c r="EL152" s="97" t="e">
        <f t="shared" ca="1" si="352"/>
        <v>#REF!</v>
      </c>
      <c r="EN152" s="97">
        <v>1.47E-5</v>
      </c>
      <c r="EP152" s="97">
        <v>147</v>
      </c>
      <c r="EQ152" s="97">
        <f t="array" aca="1" ref="EQ152" ca="1">MAX(IF($EI$6:$EI$365&lt;EQ151,$EI$6:$EI$365,""))</f>
        <v>0</v>
      </c>
      <c r="ER152" s="97">
        <f t="shared" ca="1" si="353"/>
        <v>0</v>
      </c>
      <c r="ES152" s="97" t="e">
        <f t="shared" ca="1" si="357"/>
        <v>#REF!</v>
      </c>
      <c r="ET152" s="97">
        <f t="shared" ca="1" si="354"/>
        <v>0</v>
      </c>
      <c r="EU152" s="97">
        <f t="shared" ca="1" si="355"/>
        <v>0</v>
      </c>
      <c r="EV152" s="97">
        <f t="shared" ca="1" si="282"/>
        <v>1</v>
      </c>
      <c r="EY152" s="97" t="e">
        <f ca="1">INDEX('MCA-INPUT'!$C$28:$F$42,MATCH(MCA!E152,'MCA-INPUT'!$B$28:$B$42,0),MATCH(MCA!B152,'MCA-INPUT'!$C$27:$F$27,0))</f>
        <v>#REF!</v>
      </c>
      <c r="FU152" s="109" t="e">
        <f t="shared" ca="1" si="283"/>
        <v>#REF!</v>
      </c>
      <c r="FV152" s="109" t="e">
        <f t="shared" ca="1" si="284"/>
        <v>#REF!</v>
      </c>
      <c r="FW152" s="110" t="e">
        <f t="shared" ca="1" si="268"/>
        <v>#REF!</v>
      </c>
      <c r="FX152" s="110"/>
      <c r="FY152" s="97" t="e">
        <f t="shared" ca="1" si="356"/>
        <v>#REF!</v>
      </c>
      <c r="FZ152" s="97" t="str">
        <f ca="1">IF(ISERROR(VLOOKUP(FY152,'MCA-INPUT'!$B$45:$F$54,1,FALSE)),"No","Yes")</f>
        <v>No</v>
      </c>
      <c r="GA152" s="109" t="e">
        <f ca="1"/>
        <v>#REF!</v>
      </c>
    </row>
    <row r="153" spans="1:183" x14ac:dyDescent="0.25">
      <c r="A153" s="96">
        <v>148</v>
      </c>
      <c r="B153" s="96" t="s">
        <v>2</v>
      </c>
      <c r="C153" s="106" t="e">
        <f t="shared" ca="1" si="270"/>
        <v>#REF!</v>
      </c>
      <c r="D153" s="107" t="e">
        <f t="shared" ca="1" si="270"/>
        <v>#REF!</v>
      </c>
      <c r="E153" s="96" t="e">
        <f t="shared" ca="1" si="270"/>
        <v>#REF!</v>
      </c>
      <c r="F153" s="96" t="s">
        <v>4</v>
      </c>
      <c r="G153" s="96" t="e">
        <f t="shared" ca="1" si="271"/>
        <v>#REF!</v>
      </c>
      <c r="H153" s="108" t="e">
        <f t="shared" ca="1" si="359"/>
        <v>#REF!</v>
      </c>
      <c r="I153" s="108" t="e">
        <f t="shared" ca="1" si="359"/>
        <v>#REF!</v>
      </c>
      <c r="J153" s="108" t="e">
        <f t="shared" ca="1" si="359"/>
        <v>#REF!</v>
      </c>
      <c r="K153" s="108" t="e">
        <f t="shared" ca="1" si="359"/>
        <v>#REF!</v>
      </c>
      <c r="L153" s="108" t="e">
        <f t="shared" ca="1" si="359"/>
        <v>#REF!</v>
      </c>
      <c r="M153" s="108" t="e">
        <f t="shared" ca="1" si="359"/>
        <v>#REF!</v>
      </c>
      <c r="N153" s="108" t="e">
        <f t="shared" ca="1" si="359"/>
        <v>#REF!</v>
      </c>
      <c r="O153" s="108" t="e">
        <f t="shared" ca="1" si="359"/>
        <v>#REF!</v>
      </c>
      <c r="P153" s="108" t="e">
        <f t="shared" ca="1" si="359"/>
        <v>#REF!</v>
      </c>
      <c r="Q153" s="108" t="e">
        <f t="shared" ca="1" si="359"/>
        <v>#REF!</v>
      </c>
      <c r="R153" s="108" t="e">
        <f t="shared" ca="1" si="359"/>
        <v>#REF!</v>
      </c>
      <c r="S153" s="108" t="e">
        <f t="shared" ca="1" si="359"/>
        <v>#REF!</v>
      </c>
      <c r="T153" s="108" t="e">
        <f t="shared" ca="1" si="359"/>
        <v>#REF!</v>
      </c>
      <c r="U153" s="108" t="e">
        <f t="shared" ca="1" si="359"/>
        <v>#REF!</v>
      </c>
      <c r="V153" s="108" t="e">
        <f t="shared" ca="1" si="359"/>
        <v>#REF!</v>
      </c>
      <c r="W153" s="108" t="e">
        <f t="shared" ca="1" si="359"/>
        <v>#REF!</v>
      </c>
      <c r="X153" s="108" t="e">
        <f t="shared" ca="1" si="358"/>
        <v>#REF!</v>
      </c>
      <c r="Y153" s="108" t="e">
        <f t="shared" ca="1" si="358"/>
        <v>#REF!</v>
      </c>
      <c r="Z153" s="108" t="e">
        <f t="shared" ca="1" si="358"/>
        <v>#REF!</v>
      </c>
      <c r="AA153" s="108" t="e">
        <f t="shared" ca="1" si="358"/>
        <v>#REF!</v>
      </c>
      <c r="AB153" s="108" t="e">
        <f t="shared" ca="1" si="358"/>
        <v>#REF!</v>
      </c>
      <c r="AC153" s="108" t="e">
        <f t="shared" ca="1" si="358"/>
        <v>#REF!</v>
      </c>
      <c r="AD153" s="108" t="e">
        <f t="shared" ca="1" si="358"/>
        <v>#REF!</v>
      </c>
      <c r="AE153" s="108" t="e">
        <f t="shared" ca="1" si="358"/>
        <v>#REF!</v>
      </c>
      <c r="AF153" s="108" t="e">
        <f t="shared" ca="1" si="358"/>
        <v>#REF!</v>
      </c>
      <c r="AG153" s="108" t="e">
        <f t="shared" ca="1" si="358"/>
        <v>#REF!</v>
      </c>
      <c r="AH153" s="108" t="e">
        <f t="shared" ca="1" si="358"/>
        <v>#REF!</v>
      </c>
      <c r="AI153" s="108" t="e">
        <f t="shared" ca="1" si="358"/>
        <v>#REF!</v>
      </c>
      <c r="AJ153" s="108" t="e">
        <f t="shared" ca="1" si="358"/>
        <v>#REF!</v>
      </c>
      <c r="AK153" s="108" t="e">
        <f t="shared" ca="1" si="358"/>
        <v>#REF!</v>
      </c>
      <c r="AL153" s="108" t="e">
        <f t="shared" ca="1" si="358"/>
        <v>#REF!</v>
      </c>
      <c r="AM153" s="108" t="e">
        <f t="shared" ca="1" si="361"/>
        <v>#REF!</v>
      </c>
      <c r="AN153" s="108" t="e">
        <f t="shared" ca="1" si="361"/>
        <v>#REF!</v>
      </c>
      <c r="AO153" s="108" t="e">
        <f t="shared" ca="1" si="361"/>
        <v>#REF!</v>
      </c>
      <c r="AP153" s="108" t="e">
        <f t="shared" ca="1" si="361"/>
        <v>#REF!</v>
      </c>
      <c r="AQ153" s="108" t="e">
        <f t="shared" ca="1" si="361"/>
        <v>#REF!</v>
      </c>
      <c r="AR153" s="108" t="e">
        <f t="shared" ca="1" si="361"/>
        <v>#REF!</v>
      </c>
      <c r="AS153" s="108" t="e">
        <f t="shared" ca="1" si="361"/>
        <v>#REF!</v>
      </c>
      <c r="AT153" s="108" t="e">
        <f t="shared" ca="1" si="361"/>
        <v>#REF!</v>
      </c>
      <c r="AU153" s="108" t="e">
        <f t="shared" ca="1" si="361"/>
        <v>#REF!</v>
      </c>
      <c r="AV153" s="108" t="e">
        <f t="shared" ca="1" si="361"/>
        <v>#REF!</v>
      </c>
      <c r="AW153" s="108" t="e">
        <f t="shared" ca="1" si="361"/>
        <v>#REF!</v>
      </c>
      <c r="AX153" s="108" t="e">
        <f t="shared" ca="1" si="361"/>
        <v>#REF!</v>
      </c>
      <c r="AY153" s="108" t="e">
        <f t="shared" ca="1" si="361"/>
        <v>#REF!</v>
      </c>
      <c r="AZ153" s="108" t="e">
        <f t="shared" ca="1" si="361"/>
        <v>#REF!</v>
      </c>
      <c r="BA153" s="108" t="e">
        <f t="shared" ca="1" si="361"/>
        <v>#REF!</v>
      </c>
      <c r="BB153" s="108" t="e">
        <f t="shared" ca="1" si="361"/>
        <v>#REF!</v>
      </c>
      <c r="BC153" s="108" t="e">
        <f t="shared" ca="1" si="360"/>
        <v>#REF!</v>
      </c>
      <c r="BD153" s="108" t="e">
        <f t="shared" ca="1" si="360"/>
        <v>#REF!</v>
      </c>
      <c r="BE153" s="108" t="e">
        <f t="shared" ca="1" si="360"/>
        <v>#REF!</v>
      </c>
      <c r="BF153" s="108" t="e">
        <f t="shared" ca="1" si="360"/>
        <v>#REF!</v>
      </c>
      <c r="BG153" s="108" t="e">
        <f t="shared" ca="1" si="360"/>
        <v>#REF!</v>
      </c>
      <c r="BH153" s="108" t="e">
        <f t="shared" ca="1" si="360"/>
        <v>#REF!</v>
      </c>
      <c r="BI153" s="108" t="e">
        <f t="shared" ca="1" si="360"/>
        <v>#REF!</v>
      </c>
      <c r="BL153" s="97" t="str">
        <f t="shared" ca="1" si="285"/>
        <v>-</v>
      </c>
      <c r="BM153" s="97" t="str">
        <f t="shared" ca="1" si="286"/>
        <v>-</v>
      </c>
      <c r="BN153" s="97" t="str">
        <f t="shared" ca="1" si="287"/>
        <v>-</v>
      </c>
      <c r="BO153" s="97" t="str">
        <f t="shared" ca="1" si="288"/>
        <v>-</v>
      </c>
      <c r="BP153" s="99" t="str">
        <f t="shared" ca="1" si="289"/>
        <v xml:space="preserve"> - </v>
      </c>
      <c r="BQ153" s="99" t="str">
        <f t="shared" ca="1" si="290"/>
        <v xml:space="preserve"> - </v>
      </c>
      <c r="BR153" s="97" t="str">
        <f t="shared" ca="1" si="291"/>
        <v>-</v>
      </c>
      <c r="BS153" s="97" t="str">
        <f t="shared" ca="1" si="292"/>
        <v>-</v>
      </c>
      <c r="BT153" s="97" t="str">
        <f t="shared" ca="1" si="293"/>
        <v>-</v>
      </c>
      <c r="BU153" s="97" t="str">
        <f t="shared" ca="1" si="294"/>
        <v>-</v>
      </c>
      <c r="BV153" s="97" t="str">
        <f t="shared" ca="1" si="295"/>
        <v>-</v>
      </c>
      <c r="BW153" s="97" t="str">
        <f t="shared" ca="1" si="296"/>
        <v>-</v>
      </c>
      <c r="BX153" s="99" t="str">
        <f t="shared" ca="1" si="297"/>
        <v xml:space="preserve"> - </v>
      </c>
      <c r="BY153" s="99" t="str">
        <f t="shared" ca="1" si="298"/>
        <v xml:space="preserve"> - </v>
      </c>
      <c r="BZ153" s="97" t="str">
        <f t="shared" ca="1" si="299"/>
        <v>-</v>
      </c>
      <c r="CA153" s="97" t="str">
        <f t="shared" ca="1" si="300"/>
        <v>-</v>
      </c>
      <c r="CB153" s="99" t="str">
        <f t="shared" ca="1" si="301"/>
        <v xml:space="preserve"> - </v>
      </c>
      <c r="CC153" s="99" t="str">
        <f t="shared" ca="1" si="302"/>
        <v xml:space="preserve"> - </v>
      </c>
      <c r="CD153" s="99" t="str">
        <f t="shared" ca="1" si="303"/>
        <v xml:space="preserve"> - </v>
      </c>
      <c r="CE153" s="99" t="str">
        <f t="shared" ca="1" si="304"/>
        <v xml:space="preserve"> - </v>
      </c>
      <c r="CF153" s="99" t="str">
        <f t="shared" ca="1" si="305"/>
        <v xml:space="preserve"> - </v>
      </c>
      <c r="CG153" s="99" t="str">
        <f t="shared" ca="1" si="306"/>
        <v xml:space="preserve"> - </v>
      </c>
      <c r="CH153" s="97" t="str">
        <f t="shared" ca="1" si="307"/>
        <v>-</v>
      </c>
      <c r="CI153" s="97" t="str">
        <f t="shared" ca="1" si="308"/>
        <v>-</v>
      </c>
      <c r="CJ153" s="97" t="str">
        <f t="shared" ca="1" si="309"/>
        <v>-</v>
      </c>
      <c r="CK153" s="97" t="str">
        <f t="shared" ca="1" si="310"/>
        <v>-</v>
      </c>
      <c r="CL153" s="97" t="str">
        <f t="shared" ca="1" si="311"/>
        <v>-</v>
      </c>
      <c r="CM153" s="97" t="str">
        <f t="shared" ca="1" si="312"/>
        <v>-</v>
      </c>
      <c r="CN153" s="97" t="str">
        <f t="shared" ca="1" si="313"/>
        <v>-</v>
      </c>
      <c r="CO153" s="97" t="str">
        <f t="shared" ca="1" si="314"/>
        <v>-</v>
      </c>
      <c r="CP153" s="97" t="str">
        <f t="shared" ca="1" si="315"/>
        <v>-</v>
      </c>
      <c r="CQ153" s="97" t="str">
        <f t="shared" ca="1" si="316"/>
        <v>-</v>
      </c>
      <c r="CR153" s="97" t="str">
        <f t="shared" ca="1" si="317"/>
        <v>-</v>
      </c>
      <c r="CS153" s="97" t="str">
        <f t="shared" ca="1" si="318"/>
        <v>-</v>
      </c>
      <c r="CT153" s="97" t="str">
        <f t="shared" ca="1" si="319"/>
        <v>-</v>
      </c>
      <c r="CU153" s="97" t="str">
        <f t="shared" ca="1" si="320"/>
        <v>-</v>
      </c>
      <c r="CV153" s="97" t="str">
        <f t="shared" ca="1" si="321"/>
        <v>-</v>
      </c>
      <c r="CW153" s="97" t="str">
        <f t="shared" ca="1" si="322"/>
        <v>-</v>
      </c>
      <c r="CX153" s="97" t="str">
        <f t="shared" ca="1" si="323"/>
        <v>-</v>
      </c>
      <c r="CY153" s="97" t="str">
        <f t="shared" ca="1" si="324"/>
        <v>-</v>
      </c>
      <c r="CZ153" s="97" t="str">
        <f t="shared" ca="1" si="325"/>
        <v>-</v>
      </c>
      <c r="DA153" s="97" t="str">
        <f t="shared" ca="1" si="326"/>
        <v>-</v>
      </c>
      <c r="DB153" s="97" t="str">
        <f t="shared" ca="1" si="327"/>
        <v>-</v>
      </c>
      <c r="DC153" s="97" t="str">
        <f t="shared" ca="1" si="328"/>
        <v>-</v>
      </c>
      <c r="DD153" s="97" t="str">
        <f t="shared" ca="1" si="329"/>
        <v>-</v>
      </c>
      <c r="DE153" s="97" t="str">
        <f t="shared" ca="1" si="330"/>
        <v>-</v>
      </c>
      <c r="DF153" s="97" t="str">
        <f t="shared" ca="1" si="331"/>
        <v>-</v>
      </c>
      <c r="DG153" s="97" t="str">
        <f t="shared" ca="1" si="332"/>
        <v>-</v>
      </c>
      <c r="DH153" s="97" t="str">
        <f t="shared" ca="1" si="333"/>
        <v>-</v>
      </c>
      <c r="DI153" s="97" t="str">
        <f t="shared" ca="1" si="334"/>
        <v>-</v>
      </c>
      <c r="DJ153" s="97" t="str">
        <f t="shared" ca="1" si="335"/>
        <v>-</v>
      </c>
      <c r="DK153" s="97" t="str">
        <f t="shared" ca="1" si="336"/>
        <v>-</v>
      </c>
      <c r="DL153" s="97" t="str">
        <f t="shared" ca="1" si="337"/>
        <v>-</v>
      </c>
      <c r="DM153" s="97" t="str">
        <f t="shared" ca="1" si="338"/>
        <v>-</v>
      </c>
      <c r="DN153" s="97">
        <v>63</v>
      </c>
      <c r="DT153" s="97" t="str">
        <f t="shared" ca="1" si="339"/>
        <v>-</v>
      </c>
      <c r="DU153" s="97" t="str">
        <f t="shared" ca="1" si="340"/>
        <v>-</v>
      </c>
      <c r="DV153" s="97" t="str">
        <f t="shared" ca="1" si="341"/>
        <v>-</v>
      </c>
      <c r="DW153" s="97" t="str">
        <f t="shared" ca="1" si="342"/>
        <v>-</v>
      </c>
      <c r="DX153" s="97" t="str">
        <f t="shared" ca="1" si="343"/>
        <v>-</v>
      </c>
      <c r="DY153" s="97" t="e">
        <f t="shared" ca="1" si="280"/>
        <v>#REF!</v>
      </c>
      <c r="DZ153" s="97" t="str">
        <f t="shared" si="281"/>
        <v>Medium Retrofit</v>
      </c>
      <c r="EA153" s="97" t="e">
        <f t="shared" ca="1" si="344"/>
        <v>#REF!</v>
      </c>
      <c r="EB153" s="96">
        <v>58</v>
      </c>
      <c r="EC153" s="97">
        <f>Calculation!$W$377</f>
        <v>2</v>
      </c>
      <c r="ED153" s="97" t="str">
        <f t="shared" ca="1" si="345"/>
        <v>-</v>
      </c>
      <c r="EE153" s="97" t="str">
        <f t="shared" ca="1" si="346"/>
        <v>-</v>
      </c>
      <c r="EF153" s="97" t="str">
        <f t="shared" ca="1" si="347"/>
        <v>-</v>
      </c>
      <c r="EG153" s="97" t="str">
        <f t="shared" ca="1" si="348"/>
        <v>-</v>
      </c>
      <c r="EH153" s="97" t="str">
        <f t="shared" ca="1" si="349"/>
        <v>-</v>
      </c>
      <c r="EI153" s="97">
        <f t="shared" ca="1" si="350"/>
        <v>0</v>
      </c>
      <c r="EJ153" s="97">
        <f t="shared" ca="1" si="362"/>
        <v>0</v>
      </c>
      <c r="EK153" s="97" t="str">
        <f t="shared" ca="1" si="351"/>
        <v>00</v>
      </c>
      <c r="EL153" s="97" t="e">
        <f t="shared" ca="1" si="352"/>
        <v>#REF!</v>
      </c>
      <c r="EN153" s="97">
        <v>1.4800000000000001E-5</v>
      </c>
      <c r="EP153" s="97">
        <v>148</v>
      </c>
      <c r="EQ153" s="97">
        <f t="array" aca="1" ref="EQ153" ca="1">MAX(IF($EI$6:$EI$365&lt;EQ152,$EI$6:$EI$365,""))</f>
        <v>0</v>
      </c>
      <c r="ER153" s="97">
        <f t="shared" ca="1" si="353"/>
        <v>0</v>
      </c>
      <c r="ES153" s="97" t="e">
        <f t="shared" ca="1" si="357"/>
        <v>#REF!</v>
      </c>
      <c r="ET153" s="97">
        <f t="shared" ca="1" si="354"/>
        <v>0</v>
      </c>
      <c r="EU153" s="97">
        <f t="shared" ca="1" si="355"/>
        <v>0</v>
      </c>
      <c r="EV153" s="97">
        <f t="shared" ca="1" si="282"/>
        <v>1</v>
      </c>
      <c r="EY153" s="97" t="e">
        <f ca="1">INDEX('MCA-INPUT'!$C$28:$F$42,MATCH(MCA!E153,'MCA-INPUT'!$B$28:$B$42,0),MATCH(MCA!B153,'MCA-INPUT'!$C$27:$F$27,0))</f>
        <v>#REF!</v>
      </c>
      <c r="FU153" s="109" t="e">
        <f t="shared" ca="1" si="283"/>
        <v>#REF!</v>
      </c>
      <c r="FV153" s="109" t="e">
        <f t="shared" ca="1" si="284"/>
        <v>#REF!</v>
      </c>
      <c r="FW153" s="110" t="e">
        <f t="shared" ca="1" si="268"/>
        <v>#REF!</v>
      </c>
      <c r="FX153" s="110"/>
      <c r="FY153" s="97" t="e">
        <f t="shared" ca="1" si="356"/>
        <v>#REF!</v>
      </c>
      <c r="FZ153" s="97" t="str">
        <f ca="1">IF(ISERROR(VLOOKUP(FY153,'MCA-INPUT'!$B$45:$F$54,1,FALSE)),"No","Yes")</f>
        <v>No</v>
      </c>
      <c r="GA153" s="109" t="e">
        <f ca="1"/>
        <v>#REF!</v>
      </c>
    </row>
    <row r="154" spans="1:183" x14ac:dyDescent="0.25">
      <c r="A154" s="96">
        <v>149</v>
      </c>
      <c r="B154" s="96" t="s">
        <v>2</v>
      </c>
      <c r="C154" s="106" t="e">
        <f t="shared" ca="1" si="270"/>
        <v>#REF!</v>
      </c>
      <c r="D154" s="107" t="e">
        <f t="shared" ca="1" si="270"/>
        <v>#REF!</v>
      </c>
      <c r="E154" s="96" t="e">
        <f t="shared" ca="1" si="270"/>
        <v>#REF!</v>
      </c>
      <c r="F154" s="96" t="s">
        <v>4</v>
      </c>
      <c r="G154" s="96" t="e">
        <f t="shared" ca="1" si="271"/>
        <v>#REF!</v>
      </c>
      <c r="H154" s="108" t="e">
        <f t="shared" ca="1" si="359"/>
        <v>#REF!</v>
      </c>
      <c r="I154" s="108" t="e">
        <f t="shared" ca="1" si="359"/>
        <v>#REF!</v>
      </c>
      <c r="J154" s="108" t="e">
        <f t="shared" ca="1" si="359"/>
        <v>#REF!</v>
      </c>
      <c r="K154" s="108" t="e">
        <f t="shared" ca="1" si="359"/>
        <v>#REF!</v>
      </c>
      <c r="L154" s="108" t="e">
        <f t="shared" ca="1" si="359"/>
        <v>#REF!</v>
      </c>
      <c r="M154" s="108" t="e">
        <f t="shared" ca="1" si="359"/>
        <v>#REF!</v>
      </c>
      <c r="N154" s="108" t="e">
        <f t="shared" ca="1" si="359"/>
        <v>#REF!</v>
      </c>
      <c r="O154" s="108" t="e">
        <f t="shared" ca="1" si="359"/>
        <v>#REF!</v>
      </c>
      <c r="P154" s="108" t="e">
        <f t="shared" ca="1" si="359"/>
        <v>#REF!</v>
      </c>
      <c r="Q154" s="108" t="e">
        <f t="shared" ca="1" si="359"/>
        <v>#REF!</v>
      </c>
      <c r="R154" s="108" t="e">
        <f t="shared" ca="1" si="359"/>
        <v>#REF!</v>
      </c>
      <c r="S154" s="108" t="e">
        <f t="shared" ca="1" si="359"/>
        <v>#REF!</v>
      </c>
      <c r="T154" s="108" t="e">
        <f t="shared" ca="1" si="359"/>
        <v>#REF!</v>
      </c>
      <c r="U154" s="108" t="e">
        <f t="shared" ca="1" si="359"/>
        <v>#REF!</v>
      </c>
      <c r="V154" s="108" t="e">
        <f t="shared" ca="1" si="359"/>
        <v>#REF!</v>
      </c>
      <c r="W154" s="108" t="e">
        <f t="shared" ref="W154:AL169" ca="1" si="363">IF($D154=0,"-",(INDIRECT(CONCATENATE($C$1,"Projection_",$B154,"'!",W$2,$DN154)))*$EY154)</f>
        <v>#REF!</v>
      </c>
      <c r="X154" s="108" t="e">
        <f t="shared" ca="1" si="363"/>
        <v>#REF!</v>
      </c>
      <c r="Y154" s="108" t="e">
        <f t="shared" ca="1" si="363"/>
        <v>#REF!</v>
      </c>
      <c r="Z154" s="108" t="e">
        <f t="shared" ca="1" si="363"/>
        <v>#REF!</v>
      </c>
      <c r="AA154" s="108" t="e">
        <f t="shared" ca="1" si="363"/>
        <v>#REF!</v>
      </c>
      <c r="AB154" s="108" t="e">
        <f t="shared" ca="1" si="363"/>
        <v>#REF!</v>
      </c>
      <c r="AC154" s="108" t="e">
        <f t="shared" ca="1" si="363"/>
        <v>#REF!</v>
      </c>
      <c r="AD154" s="108" t="e">
        <f t="shared" ca="1" si="363"/>
        <v>#REF!</v>
      </c>
      <c r="AE154" s="108" t="e">
        <f t="shared" ca="1" si="363"/>
        <v>#REF!</v>
      </c>
      <c r="AF154" s="108" t="e">
        <f t="shared" ca="1" si="363"/>
        <v>#REF!</v>
      </c>
      <c r="AG154" s="108" t="e">
        <f t="shared" ca="1" si="363"/>
        <v>#REF!</v>
      </c>
      <c r="AH154" s="108" t="e">
        <f t="shared" ca="1" si="363"/>
        <v>#REF!</v>
      </c>
      <c r="AI154" s="108" t="e">
        <f t="shared" ca="1" si="363"/>
        <v>#REF!</v>
      </c>
      <c r="AJ154" s="108" t="e">
        <f t="shared" ca="1" si="363"/>
        <v>#REF!</v>
      </c>
      <c r="AK154" s="108" t="e">
        <f t="shared" ca="1" si="363"/>
        <v>#REF!</v>
      </c>
      <c r="AL154" s="108" t="e">
        <f t="shared" ca="1" si="363"/>
        <v>#REF!</v>
      </c>
      <c r="AM154" s="108" t="e">
        <f t="shared" ca="1" si="361"/>
        <v>#REF!</v>
      </c>
      <c r="AN154" s="108" t="e">
        <f t="shared" ca="1" si="361"/>
        <v>#REF!</v>
      </c>
      <c r="AO154" s="108" t="e">
        <f t="shared" ca="1" si="361"/>
        <v>#REF!</v>
      </c>
      <c r="AP154" s="108" t="e">
        <f t="shared" ca="1" si="361"/>
        <v>#REF!</v>
      </c>
      <c r="AQ154" s="108" t="e">
        <f t="shared" ca="1" si="361"/>
        <v>#REF!</v>
      </c>
      <c r="AR154" s="108" t="e">
        <f t="shared" ca="1" si="361"/>
        <v>#REF!</v>
      </c>
      <c r="AS154" s="108" t="e">
        <f t="shared" ca="1" si="361"/>
        <v>#REF!</v>
      </c>
      <c r="AT154" s="108" t="e">
        <f t="shared" ca="1" si="361"/>
        <v>#REF!</v>
      </c>
      <c r="AU154" s="108" t="e">
        <f t="shared" ca="1" si="361"/>
        <v>#REF!</v>
      </c>
      <c r="AV154" s="108" t="e">
        <f t="shared" ca="1" si="361"/>
        <v>#REF!</v>
      </c>
      <c r="AW154" s="108" t="e">
        <f t="shared" ca="1" si="361"/>
        <v>#REF!</v>
      </c>
      <c r="AX154" s="108" t="e">
        <f t="shared" ca="1" si="361"/>
        <v>#REF!</v>
      </c>
      <c r="AY154" s="108" t="e">
        <f t="shared" ca="1" si="361"/>
        <v>#REF!</v>
      </c>
      <c r="AZ154" s="108" t="e">
        <f t="shared" ca="1" si="361"/>
        <v>#REF!</v>
      </c>
      <c r="BA154" s="108" t="e">
        <f t="shared" ca="1" si="361"/>
        <v>#REF!</v>
      </c>
      <c r="BB154" s="108" t="e">
        <f t="shared" ca="1" si="361"/>
        <v>#REF!</v>
      </c>
      <c r="BC154" s="108" t="e">
        <f t="shared" ca="1" si="360"/>
        <v>#REF!</v>
      </c>
      <c r="BD154" s="108" t="e">
        <f t="shared" ca="1" si="360"/>
        <v>#REF!</v>
      </c>
      <c r="BE154" s="108" t="e">
        <f t="shared" ca="1" si="360"/>
        <v>#REF!</v>
      </c>
      <c r="BF154" s="108" t="e">
        <f t="shared" ca="1" si="360"/>
        <v>#REF!</v>
      </c>
      <c r="BG154" s="108" t="e">
        <f t="shared" ca="1" si="360"/>
        <v>#REF!</v>
      </c>
      <c r="BH154" s="108" t="e">
        <f t="shared" ca="1" si="360"/>
        <v>#REF!</v>
      </c>
      <c r="BI154" s="108" t="e">
        <f t="shared" ca="1" si="360"/>
        <v>#REF!</v>
      </c>
      <c r="BL154" s="97" t="str">
        <f t="shared" ca="1" si="285"/>
        <v>-</v>
      </c>
      <c r="BM154" s="97" t="str">
        <f t="shared" ca="1" si="286"/>
        <v>-</v>
      </c>
      <c r="BN154" s="97" t="str">
        <f t="shared" ca="1" si="287"/>
        <v>-</v>
      </c>
      <c r="BO154" s="97" t="str">
        <f t="shared" ca="1" si="288"/>
        <v>-</v>
      </c>
      <c r="BP154" s="99" t="str">
        <f t="shared" ca="1" si="289"/>
        <v xml:space="preserve"> - </v>
      </c>
      <c r="BQ154" s="99" t="str">
        <f t="shared" ca="1" si="290"/>
        <v xml:space="preserve"> - </v>
      </c>
      <c r="BR154" s="97" t="str">
        <f t="shared" ca="1" si="291"/>
        <v>-</v>
      </c>
      <c r="BS154" s="97" t="str">
        <f t="shared" ca="1" si="292"/>
        <v>-</v>
      </c>
      <c r="BT154" s="97" t="str">
        <f t="shared" ca="1" si="293"/>
        <v>-</v>
      </c>
      <c r="BU154" s="97" t="str">
        <f t="shared" ca="1" si="294"/>
        <v>-</v>
      </c>
      <c r="BV154" s="97" t="str">
        <f t="shared" ca="1" si="295"/>
        <v>-</v>
      </c>
      <c r="BW154" s="97" t="str">
        <f t="shared" ca="1" si="296"/>
        <v>-</v>
      </c>
      <c r="BX154" s="99" t="str">
        <f t="shared" ca="1" si="297"/>
        <v xml:space="preserve"> - </v>
      </c>
      <c r="BY154" s="99" t="str">
        <f t="shared" ca="1" si="298"/>
        <v xml:space="preserve"> - </v>
      </c>
      <c r="BZ154" s="97" t="str">
        <f t="shared" ca="1" si="299"/>
        <v>-</v>
      </c>
      <c r="CA154" s="97" t="str">
        <f t="shared" ca="1" si="300"/>
        <v>-</v>
      </c>
      <c r="CB154" s="99" t="str">
        <f t="shared" ca="1" si="301"/>
        <v xml:space="preserve"> - </v>
      </c>
      <c r="CC154" s="99" t="str">
        <f t="shared" ca="1" si="302"/>
        <v xml:space="preserve"> - </v>
      </c>
      <c r="CD154" s="99" t="str">
        <f t="shared" ca="1" si="303"/>
        <v xml:space="preserve"> - </v>
      </c>
      <c r="CE154" s="99" t="str">
        <f t="shared" ca="1" si="304"/>
        <v xml:space="preserve"> - </v>
      </c>
      <c r="CF154" s="99" t="str">
        <f t="shared" ca="1" si="305"/>
        <v xml:space="preserve"> - </v>
      </c>
      <c r="CG154" s="99" t="str">
        <f t="shared" ca="1" si="306"/>
        <v xml:space="preserve"> - </v>
      </c>
      <c r="CH154" s="97" t="str">
        <f t="shared" ca="1" si="307"/>
        <v>-</v>
      </c>
      <c r="CI154" s="97" t="str">
        <f t="shared" ca="1" si="308"/>
        <v>-</v>
      </c>
      <c r="CJ154" s="97" t="str">
        <f t="shared" ca="1" si="309"/>
        <v>-</v>
      </c>
      <c r="CK154" s="97" t="str">
        <f t="shared" ca="1" si="310"/>
        <v>-</v>
      </c>
      <c r="CL154" s="97" t="str">
        <f t="shared" ca="1" si="311"/>
        <v>-</v>
      </c>
      <c r="CM154" s="97" t="str">
        <f t="shared" ca="1" si="312"/>
        <v>-</v>
      </c>
      <c r="CN154" s="97" t="str">
        <f t="shared" ca="1" si="313"/>
        <v>-</v>
      </c>
      <c r="CO154" s="97" t="str">
        <f t="shared" ca="1" si="314"/>
        <v>-</v>
      </c>
      <c r="CP154" s="97" t="str">
        <f t="shared" ca="1" si="315"/>
        <v>-</v>
      </c>
      <c r="CQ154" s="97" t="str">
        <f t="shared" ca="1" si="316"/>
        <v>-</v>
      </c>
      <c r="CR154" s="97" t="str">
        <f t="shared" ca="1" si="317"/>
        <v>-</v>
      </c>
      <c r="CS154" s="97" t="str">
        <f t="shared" ca="1" si="318"/>
        <v>-</v>
      </c>
      <c r="CT154" s="97" t="str">
        <f t="shared" ca="1" si="319"/>
        <v>-</v>
      </c>
      <c r="CU154" s="97" t="str">
        <f t="shared" ca="1" si="320"/>
        <v>-</v>
      </c>
      <c r="CV154" s="97" t="str">
        <f t="shared" ca="1" si="321"/>
        <v>-</v>
      </c>
      <c r="CW154" s="97" t="str">
        <f t="shared" ca="1" si="322"/>
        <v>-</v>
      </c>
      <c r="CX154" s="97" t="str">
        <f t="shared" ca="1" si="323"/>
        <v>-</v>
      </c>
      <c r="CY154" s="97" t="str">
        <f t="shared" ca="1" si="324"/>
        <v>-</v>
      </c>
      <c r="CZ154" s="97" t="str">
        <f t="shared" ca="1" si="325"/>
        <v>-</v>
      </c>
      <c r="DA154" s="97" t="str">
        <f t="shared" ca="1" si="326"/>
        <v>-</v>
      </c>
      <c r="DB154" s="97" t="str">
        <f t="shared" ca="1" si="327"/>
        <v>-</v>
      </c>
      <c r="DC154" s="97" t="str">
        <f t="shared" ca="1" si="328"/>
        <v>-</v>
      </c>
      <c r="DD154" s="97" t="str">
        <f t="shared" ca="1" si="329"/>
        <v>-</v>
      </c>
      <c r="DE154" s="97" t="str">
        <f t="shared" ca="1" si="330"/>
        <v>-</v>
      </c>
      <c r="DF154" s="97" t="str">
        <f t="shared" ca="1" si="331"/>
        <v>-</v>
      </c>
      <c r="DG154" s="97" t="str">
        <f t="shared" ca="1" si="332"/>
        <v>-</v>
      </c>
      <c r="DH154" s="97" t="str">
        <f t="shared" ca="1" si="333"/>
        <v>-</v>
      </c>
      <c r="DI154" s="97" t="str">
        <f t="shared" ca="1" si="334"/>
        <v>-</v>
      </c>
      <c r="DJ154" s="97" t="str">
        <f t="shared" ca="1" si="335"/>
        <v>-</v>
      </c>
      <c r="DK154" s="97" t="str">
        <f t="shared" ca="1" si="336"/>
        <v>-</v>
      </c>
      <c r="DL154" s="97" t="str">
        <f t="shared" ca="1" si="337"/>
        <v>-</v>
      </c>
      <c r="DM154" s="97" t="str">
        <f t="shared" ca="1" si="338"/>
        <v>-</v>
      </c>
      <c r="DN154" s="97">
        <v>64</v>
      </c>
      <c r="DT154" s="97" t="str">
        <f t="shared" ca="1" si="339"/>
        <v>-</v>
      </c>
      <c r="DU154" s="97" t="str">
        <f t="shared" ca="1" si="340"/>
        <v>-</v>
      </c>
      <c r="DV154" s="97" t="str">
        <f t="shared" ca="1" si="341"/>
        <v>-</v>
      </c>
      <c r="DW154" s="97" t="str">
        <f t="shared" ca="1" si="342"/>
        <v>-</v>
      </c>
      <c r="DX154" s="97" t="str">
        <f t="shared" ca="1" si="343"/>
        <v>-</v>
      </c>
      <c r="DY154" s="97" t="e">
        <f t="shared" ca="1" si="280"/>
        <v>#REF!</v>
      </c>
      <c r="DZ154" s="97" t="str">
        <f t="shared" si="281"/>
        <v>Medium Retrofit</v>
      </c>
      <c r="EA154" s="97" t="e">
        <f t="shared" ca="1" si="344"/>
        <v>#REF!</v>
      </c>
      <c r="EB154" s="96">
        <v>59</v>
      </c>
      <c r="EC154" s="97">
        <f>Calculation!$W$377</f>
        <v>2</v>
      </c>
      <c r="ED154" s="97" t="str">
        <f t="shared" ca="1" si="345"/>
        <v>-</v>
      </c>
      <c r="EE154" s="97" t="str">
        <f t="shared" ca="1" si="346"/>
        <v>-</v>
      </c>
      <c r="EF154" s="97" t="str">
        <f t="shared" ca="1" si="347"/>
        <v>-</v>
      </c>
      <c r="EG154" s="97" t="str">
        <f t="shared" ca="1" si="348"/>
        <v>-</v>
      </c>
      <c r="EH154" s="97" t="str">
        <f t="shared" ca="1" si="349"/>
        <v>-</v>
      </c>
      <c r="EI154" s="97">
        <f t="shared" ca="1" si="350"/>
        <v>0</v>
      </c>
      <c r="EJ154" s="97">
        <f t="shared" ca="1" si="362"/>
        <v>0</v>
      </c>
      <c r="EK154" s="97" t="str">
        <f t="shared" ca="1" si="351"/>
        <v>00</v>
      </c>
      <c r="EL154" s="97" t="e">
        <f t="shared" ca="1" si="352"/>
        <v>#REF!</v>
      </c>
      <c r="EN154" s="97">
        <v>1.49E-5</v>
      </c>
      <c r="EP154" s="97">
        <v>149</v>
      </c>
      <c r="EQ154" s="97">
        <f t="array" aca="1" ref="EQ154" ca="1">MAX(IF($EI$6:$EI$365&lt;EQ153,$EI$6:$EI$365,""))</f>
        <v>0</v>
      </c>
      <c r="ER154" s="97">
        <f t="shared" ca="1" si="353"/>
        <v>0</v>
      </c>
      <c r="ES154" s="97" t="e">
        <f t="shared" ca="1" si="357"/>
        <v>#REF!</v>
      </c>
      <c r="ET154" s="97">
        <f t="shared" ca="1" si="354"/>
        <v>0</v>
      </c>
      <c r="EU154" s="97">
        <f t="shared" ca="1" si="355"/>
        <v>0</v>
      </c>
      <c r="EV154" s="97">
        <f t="shared" ca="1" si="282"/>
        <v>1</v>
      </c>
      <c r="EY154" s="97" t="e">
        <f ca="1">INDEX('MCA-INPUT'!$C$28:$F$42,MATCH(MCA!E154,'MCA-INPUT'!$B$28:$B$42,0),MATCH(MCA!B154,'MCA-INPUT'!$C$27:$F$27,0))</f>
        <v>#REF!</v>
      </c>
      <c r="FU154" s="109" t="e">
        <f t="shared" ca="1" si="283"/>
        <v>#REF!</v>
      </c>
      <c r="FV154" s="109" t="e">
        <f t="shared" ca="1" si="284"/>
        <v>#REF!</v>
      </c>
      <c r="FW154" s="110" t="e">
        <f t="shared" ca="1" si="268"/>
        <v>#REF!</v>
      </c>
      <c r="FX154" s="110"/>
      <c r="FY154" s="97" t="e">
        <f t="shared" ca="1" si="356"/>
        <v>#REF!</v>
      </c>
      <c r="FZ154" s="97" t="str">
        <f ca="1">IF(ISERROR(VLOOKUP(FY154,'MCA-INPUT'!$B$45:$F$54,1,FALSE)),"No","Yes")</f>
        <v>No</v>
      </c>
      <c r="GA154" s="109" t="e">
        <f ca="1"/>
        <v>#REF!</v>
      </c>
    </row>
    <row r="155" spans="1:183" x14ac:dyDescent="0.25">
      <c r="A155" s="96">
        <v>150</v>
      </c>
      <c r="B155" s="96" t="s">
        <v>2</v>
      </c>
      <c r="C155" s="106" t="e">
        <f t="shared" ca="1" si="270"/>
        <v>#REF!</v>
      </c>
      <c r="D155" s="107" t="e">
        <f t="shared" ca="1" si="270"/>
        <v>#REF!</v>
      </c>
      <c r="E155" s="96" t="e">
        <f t="shared" ca="1" si="270"/>
        <v>#REF!</v>
      </c>
      <c r="F155" s="96" t="s">
        <v>4</v>
      </c>
      <c r="G155" s="96" t="e">
        <f t="shared" ca="1" si="271"/>
        <v>#REF!</v>
      </c>
      <c r="H155" s="108" t="e">
        <f t="shared" ref="H155:W170" ca="1" si="364">IF($D155=0,"-",(INDIRECT(CONCATENATE($C$1,"Projection_",$B155,"'!",H$2,$DN155)))*$EY155)</f>
        <v>#REF!</v>
      </c>
      <c r="I155" s="108" t="e">
        <f t="shared" ca="1" si="364"/>
        <v>#REF!</v>
      </c>
      <c r="J155" s="108" t="e">
        <f t="shared" ca="1" si="364"/>
        <v>#REF!</v>
      </c>
      <c r="K155" s="108" t="e">
        <f t="shared" ca="1" si="364"/>
        <v>#REF!</v>
      </c>
      <c r="L155" s="108" t="e">
        <f t="shared" ca="1" si="364"/>
        <v>#REF!</v>
      </c>
      <c r="M155" s="108" t="e">
        <f t="shared" ca="1" si="364"/>
        <v>#REF!</v>
      </c>
      <c r="N155" s="108" t="e">
        <f t="shared" ca="1" si="364"/>
        <v>#REF!</v>
      </c>
      <c r="O155" s="108" t="e">
        <f t="shared" ca="1" si="364"/>
        <v>#REF!</v>
      </c>
      <c r="P155" s="108" t="e">
        <f t="shared" ca="1" si="364"/>
        <v>#REF!</v>
      </c>
      <c r="Q155" s="108" t="e">
        <f t="shared" ca="1" si="364"/>
        <v>#REF!</v>
      </c>
      <c r="R155" s="108" t="e">
        <f t="shared" ca="1" si="364"/>
        <v>#REF!</v>
      </c>
      <c r="S155" s="108" t="e">
        <f t="shared" ca="1" si="364"/>
        <v>#REF!</v>
      </c>
      <c r="T155" s="108" t="e">
        <f t="shared" ca="1" si="364"/>
        <v>#REF!</v>
      </c>
      <c r="U155" s="108" t="e">
        <f t="shared" ca="1" si="364"/>
        <v>#REF!</v>
      </c>
      <c r="V155" s="108" t="e">
        <f t="shared" ca="1" si="364"/>
        <v>#REF!</v>
      </c>
      <c r="W155" s="108" t="e">
        <f t="shared" ca="1" si="364"/>
        <v>#REF!</v>
      </c>
      <c r="X155" s="108" t="e">
        <f t="shared" ca="1" si="363"/>
        <v>#REF!</v>
      </c>
      <c r="Y155" s="108" t="e">
        <f t="shared" ca="1" si="363"/>
        <v>#REF!</v>
      </c>
      <c r="Z155" s="108" t="e">
        <f t="shared" ca="1" si="363"/>
        <v>#REF!</v>
      </c>
      <c r="AA155" s="108" t="e">
        <f t="shared" ca="1" si="363"/>
        <v>#REF!</v>
      </c>
      <c r="AB155" s="108" t="e">
        <f t="shared" ca="1" si="363"/>
        <v>#REF!</v>
      </c>
      <c r="AC155" s="108" t="e">
        <f t="shared" ca="1" si="363"/>
        <v>#REF!</v>
      </c>
      <c r="AD155" s="108" t="e">
        <f t="shared" ca="1" si="363"/>
        <v>#REF!</v>
      </c>
      <c r="AE155" s="108" t="e">
        <f t="shared" ca="1" si="363"/>
        <v>#REF!</v>
      </c>
      <c r="AF155" s="108" t="e">
        <f t="shared" ca="1" si="363"/>
        <v>#REF!</v>
      </c>
      <c r="AG155" s="108" t="e">
        <f t="shared" ca="1" si="363"/>
        <v>#REF!</v>
      </c>
      <c r="AH155" s="108" t="e">
        <f t="shared" ca="1" si="363"/>
        <v>#REF!</v>
      </c>
      <c r="AI155" s="108" t="e">
        <f t="shared" ca="1" si="363"/>
        <v>#REF!</v>
      </c>
      <c r="AJ155" s="108" t="e">
        <f t="shared" ca="1" si="363"/>
        <v>#REF!</v>
      </c>
      <c r="AK155" s="108" t="e">
        <f t="shared" ca="1" si="363"/>
        <v>#REF!</v>
      </c>
      <c r="AL155" s="108" t="e">
        <f t="shared" ca="1" si="363"/>
        <v>#REF!</v>
      </c>
      <c r="AM155" s="108" t="e">
        <f t="shared" ca="1" si="361"/>
        <v>#REF!</v>
      </c>
      <c r="AN155" s="108" t="e">
        <f t="shared" ca="1" si="361"/>
        <v>#REF!</v>
      </c>
      <c r="AO155" s="108" t="e">
        <f t="shared" ca="1" si="361"/>
        <v>#REF!</v>
      </c>
      <c r="AP155" s="108" t="e">
        <f t="shared" ca="1" si="361"/>
        <v>#REF!</v>
      </c>
      <c r="AQ155" s="108" t="e">
        <f t="shared" ca="1" si="361"/>
        <v>#REF!</v>
      </c>
      <c r="AR155" s="108" t="e">
        <f t="shared" ca="1" si="361"/>
        <v>#REF!</v>
      </c>
      <c r="AS155" s="108" t="e">
        <f t="shared" ca="1" si="361"/>
        <v>#REF!</v>
      </c>
      <c r="AT155" s="108" t="e">
        <f t="shared" ca="1" si="361"/>
        <v>#REF!</v>
      </c>
      <c r="AU155" s="108" t="e">
        <f t="shared" ca="1" si="361"/>
        <v>#REF!</v>
      </c>
      <c r="AV155" s="108" t="e">
        <f t="shared" ca="1" si="361"/>
        <v>#REF!</v>
      </c>
      <c r="AW155" s="108" t="e">
        <f t="shared" ca="1" si="361"/>
        <v>#REF!</v>
      </c>
      <c r="AX155" s="108" t="e">
        <f t="shared" ca="1" si="361"/>
        <v>#REF!</v>
      </c>
      <c r="AY155" s="108" t="e">
        <f t="shared" ca="1" si="361"/>
        <v>#REF!</v>
      </c>
      <c r="AZ155" s="108" t="e">
        <f t="shared" ca="1" si="361"/>
        <v>#REF!</v>
      </c>
      <c r="BA155" s="108" t="e">
        <f t="shared" ca="1" si="361"/>
        <v>#REF!</v>
      </c>
      <c r="BB155" s="108" t="e">
        <f t="shared" ca="1" si="361"/>
        <v>#REF!</v>
      </c>
      <c r="BC155" s="108" t="e">
        <f t="shared" ca="1" si="360"/>
        <v>#REF!</v>
      </c>
      <c r="BD155" s="108" t="e">
        <f t="shared" ca="1" si="360"/>
        <v>#REF!</v>
      </c>
      <c r="BE155" s="108" t="e">
        <f t="shared" ca="1" si="360"/>
        <v>#REF!</v>
      </c>
      <c r="BF155" s="108" t="e">
        <f t="shared" ca="1" si="360"/>
        <v>#REF!</v>
      </c>
      <c r="BG155" s="108" t="e">
        <f t="shared" ca="1" si="360"/>
        <v>#REF!</v>
      </c>
      <c r="BH155" s="108" t="e">
        <f t="shared" ca="1" si="360"/>
        <v>#REF!</v>
      </c>
      <c r="BI155" s="108" t="e">
        <f t="shared" ca="1" si="360"/>
        <v>#REF!</v>
      </c>
      <c r="BL155" s="97" t="str">
        <f t="shared" ca="1" si="285"/>
        <v>-</v>
      </c>
      <c r="BM155" s="97" t="str">
        <f t="shared" ca="1" si="286"/>
        <v>-</v>
      </c>
      <c r="BN155" s="97" t="str">
        <f t="shared" ca="1" si="287"/>
        <v>-</v>
      </c>
      <c r="BO155" s="97" t="str">
        <f t="shared" ca="1" si="288"/>
        <v>-</v>
      </c>
      <c r="BP155" s="99" t="str">
        <f t="shared" ca="1" si="289"/>
        <v xml:space="preserve"> - </v>
      </c>
      <c r="BQ155" s="99" t="str">
        <f t="shared" ca="1" si="290"/>
        <v xml:space="preserve"> - </v>
      </c>
      <c r="BR155" s="97" t="str">
        <f t="shared" ca="1" si="291"/>
        <v>-</v>
      </c>
      <c r="BS155" s="97" t="str">
        <f t="shared" ca="1" si="292"/>
        <v>-</v>
      </c>
      <c r="BT155" s="97" t="str">
        <f t="shared" ca="1" si="293"/>
        <v>-</v>
      </c>
      <c r="BU155" s="97" t="str">
        <f t="shared" ca="1" si="294"/>
        <v>-</v>
      </c>
      <c r="BV155" s="97" t="str">
        <f t="shared" ca="1" si="295"/>
        <v>-</v>
      </c>
      <c r="BW155" s="97" t="str">
        <f t="shared" ca="1" si="296"/>
        <v>-</v>
      </c>
      <c r="BX155" s="99" t="str">
        <f t="shared" ca="1" si="297"/>
        <v xml:space="preserve"> - </v>
      </c>
      <c r="BY155" s="99" t="str">
        <f t="shared" ca="1" si="298"/>
        <v xml:space="preserve"> - </v>
      </c>
      <c r="BZ155" s="97" t="str">
        <f t="shared" ca="1" si="299"/>
        <v>-</v>
      </c>
      <c r="CA155" s="97" t="str">
        <f t="shared" ca="1" si="300"/>
        <v>-</v>
      </c>
      <c r="CB155" s="99" t="str">
        <f t="shared" ca="1" si="301"/>
        <v xml:space="preserve"> - </v>
      </c>
      <c r="CC155" s="99" t="str">
        <f t="shared" ca="1" si="302"/>
        <v xml:space="preserve"> - </v>
      </c>
      <c r="CD155" s="99" t="str">
        <f t="shared" ca="1" si="303"/>
        <v xml:space="preserve"> - </v>
      </c>
      <c r="CE155" s="99" t="str">
        <f t="shared" ca="1" si="304"/>
        <v xml:space="preserve"> - </v>
      </c>
      <c r="CF155" s="99" t="str">
        <f t="shared" ca="1" si="305"/>
        <v xml:space="preserve"> - </v>
      </c>
      <c r="CG155" s="99" t="str">
        <f t="shared" ca="1" si="306"/>
        <v xml:space="preserve"> - </v>
      </c>
      <c r="CH155" s="97" t="str">
        <f t="shared" ca="1" si="307"/>
        <v>-</v>
      </c>
      <c r="CI155" s="97" t="str">
        <f t="shared" ca="1" si="308"/>
        <v>-</v>
      </c>
      <c r="CJ155" s="97" t="str">
        <f t="shared" ca="1" si="309"/>
        <v>-</v>
      </c>
      <c r="CK155" s="97" t="str">
        <f t="shared" ca="1" si="310"/>
        <v>-</v>
      </c>
      <c r="CL155" s="97" t="str">
        <f t="shared" ca="1" si="311"/>
        <v>-</v>
      </c>
      <c r="CM155" s="97" t="str">
        <f t="shared" ca="1" si="312"/>
        <v>-</v>
      </c>
      <c r="CN155" s="97" t="str">
        <f t="shared" ca="1" si="313"/>
        <v>-</v>
      </c>
      <c r="CO155" s="97" t="str">
        <f t="shared" ca="1" si="314"/>
        <v>-</v>
      </c>
      <c r="CP155" s="97" t="str">
        <f t="shared" ca="1" si="315"/>
        <v>-</v>
      </c>
      <c r="CQ155" s="97" t="str">
        <f t="shared" ca="1" si="316"/>
        <v>-</v>
      </c>
      <c r="CR155" s="97" t="str">
        <f t="shared" ca="1" si="317"/>
        <v>-</v>
      </c>
      <c r="CS155" s="97" t="str">
        <f t="shared" ca="1" si="318"/>
        <v>-</v>
      </c>
      <c r="CT155" s="97" t="str">
        <f t="shared" ca="1" si="319"/>
        <v>-</v>
      </c>
      <c r="CU155" s="97" t="str">
        <f t="shared" ca="1" si="320"/>
        <v>-</v>
      </c>
      <c r="CV155" s="97" t="str">
        <f t="shared" ca="1" si="321"/>
        <v>-</v>
      </c>
      <c r="CW155" s="97" t="str">
        <f t="shared" ca="1" si="322"/>
        <v>-</v>
      </c>
      <c r="CX155" s="97" t="str">
        <f t="shared" ca="1" si="323"/>
        <v>-</v>
      </c>
      <c r="CY155" s="97" t="str">
        <f t="shared" ca="1" si="324"/>
        <v>-</v>
      </c>
      <c r="CZ155" s="97" t="str">
        <f t="shared" ca="1" si="325"/>
        <v>-</v>
      </c>
      <c r="DA155" s="97" t="str">
        <f t="shared" ca="1" si="326"/>
        <v>-</v>
      </c>
      <c r="DB155" s="97" t="str">
        <f t="shared" ca="1" si="327"/>
        <v>-</v>
      </c>
      <c r="DC155" s="97" t="str">
        <f t="shared" ca="1" si="328"/>
        <v>-</v>
      </c>
      <c r="DD155" s="97" t="str">
        <f t="shared" ca="1" si="329"/>
        <v>-</v>
      </c>
      <c r="DE155" s="97" t="str">
        <f t="shared" ca="1" si="330"/>
        <v>-</v>
      </c>
      <c r="DF155" s="97" t="str">
        <f t="shared" ca="1" si="331"/>
        <v>-</v>
      </c>
      <c r="DG155" s="97" t="str">
        <f t="shared" ca="1" si="332"/>
        <v>-</v>
      </c>
      <c r="DH155" s="97" t="str">
        <f t="shared" ca="1" si="333"/>
        <v>-</v>
      </c>
      <c r="DI155" s="97" t="str">
        <f t="shared" ca="1" si="334"/>
        <v>-</v>
      </c>
      <c r="DJ155" s="97" t="str">
        <f t="shared" ca="1" si="335"/>
        <v>-</v>
      </c>
      <c r="DK155" s="97" t="str">
        <f t="shared" ca="1" si="336"/>
        <v>-</v>
      </c>
      <c r="DL155" s="97" t="str">
        <f t="shared" ca="1" si="337"/>
        <v>-</v>
      </c>
      <c r="DM155" s="97" t="str">
        <f t="shared" ca="1" si="338"/>
        <v>-</v>
      </c>
      <c r="DN155" s="97">
        <v>65</v>
      </c>
      <c r="DT155" s="97" t="str">
        <f t="shared" ca="1" si="339"/>
        <v>-</v>
      </c>
      <c r="DU155" s="97" t="str">
        <f t="shared" ca="1" si="340"/>
        <v>-</v>
      </c>
      <c r="DV155" s="97" t="str">
        <f t="shared" ca="1" si="341"/>
        <v>-</v>
      </c>
      <c r="DW155" s="97" t="str">
        <f t="shared" ca="1" si="342"/>
        <v>-</v>
      </c>
      <c r="DX155" s="97" t="str">
        <f t="shared" ca="1" si="343"/>
        <v>-</v>
      </c>
      <c r="DY155" s="97" t="e">
        <f t="shared" ca="1" si="280"/>
        <v>#REF!</v>
      </c>
      <c r="DZ155" s="97" t="str">
        <f t="shared" si="281"/>
        <v>Medium Retrofit</v>
      </c>
      <c r="EA155" s="97" t="e">
        <f t="shared" ca="1" si="344"/>
        <v>#REF!</v>
      </c>
      <c r="EB155" s="96">
        <v>60</v>
      </c>
      <c r="EC155" s="97">
        <f>Calculation!$W$377</f>
        <v>2</v>
      </c>
      <c r="ED155" s="97" t="str">
        <f t="shared" ca="1" si="345"/>
        <v>-</v>
      </c>
      <c r="EE155" s="97" t="str">
        <f t="shared" ca="1" si="346"/>
        <v>-</v>
      </c>
      <c r="EF155" s="97" t="str">
        <f t="shared" ca="1" si="347"/>
        <v>-</v>
      </c>
      <c r="EG155" s="97" t="str">
        <f t="shared" ca="1" si="348"/>
        <v>-</v>
      </c>
      <c r="EH155" s="97" t="str">
        <f t="shared" ca="1" si="349"/>
        <v>-</v>
      </c>
      <c r="EI155" s="97">
        <f t="shared" ca="1" si="350"/>
        <v>0</v>
      </c>
      <c r="EJ155" s="97">
        <f t="shared" ca="1" si="362"/>
        <v>0</v>
      </c>
      <c r="EK155" s="97" t="str">
        <f t="shared" ca="1" si="351"/>
        <v>00</v>
      </c>
      <c r="EL155" s="97" t="e">
        <f t="shared" ca="1" si="352"/>
        <v>#REF!</v>
      </c>
      <c r="EN155" s="97">
        <v>1.5E-5</v>
      </c>
      <c r="EP155" s="97">
        <v>150</v>
      </c>
      <c r="EQ155" s="97">
        <f t="array" aca="1" ref="EQ155" ca="1">MAX(IF($EI$6:$EI$365&lt;EQ154,$EI$6:$EI$365,""))</f>
        <v>0</v>
      </c>
      <c r="ER155" s="97">
        <f t="shared" ca="1" si="353"/>
        <v>0</v>
      </c>
      <c r="ES155" s="97" t="e">
        <f t="shared" ca="1" si="357"/>
        <v>#REF!</v>
      </c>
      <c r="ET155" s="97">
        <f t="shared" ca="1" si="354"/>
        <v>0</v>
      </c>
      <c r="EU155" s="97">
        <f t="shared" ca="1" si="355"/>
        <v>0</v>
      </c>
      <c r="EV155" s="97">
        <f t="shared" ca="1" si="282"/>
        <v>1</v>
      </c>
      <c r="EY155" s="97" t="e">
        <f ca="1">INDEX('MCA-INPUT'!$C$28:$F$42,MATCH(MCA!E155,'MCA-INPUT'!$B$28:$B$42,0),MATCH(MCA!B155,'MCA-INPUT'!$C$27:$F$27,0))</f>
        <v>#REF!</v>
      </c>
      <c r="FU155" s="109" t="e">
        <f t="shared" ca="1" si="283"/>
        <v>#REF!</v>
      </c>
      <c r="FV155" s="109" t="e">
        <f t="shared" ca="1" si="284"/>
        <v>#REF!</v>
      </c>
      <c r="FW155" s="110" t="e">
        <f t="shared" ca="1" si="268"/>
        <v>#REF!</v>
      </c>
      <c r="FX155" s="110"/>
      <c r="FY155" s="97" t="e">
        <f t="shared" ca="1" si="356"/>
        <v>#REF!</v>
      </c>
      <c r="FZ155" s="97" t="str">
        <f ca="1">IF(ISERROR(VLOOKUP(FY155,'MCA-INPUT'!$B$45:$F$54,1,FALSE)),"No","Yes")</f>
        <v>No</v>
      </c>
      <c r="GA155" s="109" t="e">
        <f ca="1"/>
        <v>#REF!</v>
      </c>
    </row>
    <row r="156" spans="1:183" x14ac:dyDescent="0.25">
      <c r="A156" s="96">
        <v>151</v>
      </c>
      <c r="B156" s="96" t="s">
        <v>2</v>
      </c>
      <c r="C156" s="106" t="e">
        <f t="shared" ca="1" si="270"/>
        <v>#REF!</v>
      </c>
      <c r="D156" s="107" t="e">
        <f t="shared" ca="1" si="270"/>
        <v>#REF!</v>
      </c>
      <c r="E156" s="96" t="e">
        <f t="shared" ca="1" si="270"/>
        <v>#REF!</v>
      </c>
      <c r="F156" s="96" t="s">
        <v>4</v>
      </c>
      <c r="G156" s="96" t="e">
        <f t="shared" ca="1" si="271"/>
        <v>#REF!</v>
      </c>
      <c r="H156" s="108" t="e">
        <f t="shared" ca="1" si="364"/>
        <v>#REF!</v>
      </c>
      <c r="I156" s="108" t="e">
        <f t="shared" ca="1" si="364"/>
        <v>#REF!</v>
      </c>
      <c r="J156" s="108" t="e">
        <f t="shared" ca="1" si="364"/>
        <v>#REF!</v>
      </c>
      <c r="K156" s="108" t="e">
        <f t="shared" ca="1" si="364"/>
        <v>#REF!</v>
      </c>
      <c r="L156" s="108" t="e">
        <f t="shared" ca="1" si="364"/>
        <v>#REF!</v>
      </c>
      <c r="M156" s="108" t="e">
        <f t="shared" ca="1" si="364"/>
        <v>#REF!</v>
      </c>
      <c r="N156" s="108" t="e">
        <f t="shared" ca="1" si="364"/>
        <v>#REF!</v>
      </c>
      <c r="O156" s="108" t="e">
        <f t="shared" ca="1" si="364"/>
        <v>#REF!</v>
      </c>
      <c r="P156" s="108" t="e">
        <f t="shared" ca="1" si="364"/>
        <v>#REF!</v>
      </c>
      <c r="Q156" s="108" t="e">
        <f t="shared" ca="1" si="364"/>
        <v>#REF!</v>
      </c>
      <c r="R156" s="108" t="e">
        <f t="shared" ca="1" si="364"/>
        <v>#REF!</v>
      </c>
      <c r="S156" s="108" t="e">
        <f t="shared" ca="1" si="364"/>
        <v>#REF!</v>
      </c>
      <c r="T156" s="108" t="e">
        <f t="shared" ca="1" si="364"/>
        <v>#REF!</v>
      </c>
      <c r="U156" s="108" t="e">
        <f t="shared" ca="1" si="364"/>
        <v>#REF!</v>
      </c>
      <c r="V156" s="108" t="e">
        <f t="shared" ca="1" si="364"/>
        <v>#REF!</v>
      </c>
      <c r="W156" s="108" t="e">
        <f t="shared" ca="1" si="364"/>
        <v>#REF!</v>
      </c>
      <c r="X156" s="108" t="e">
        <f t="shared" ca="1" si="363"/>
        <v>#REF!</v>
      </c>
      <c r="Y156" s="108" t="e">
        <f t="shared" ca="1" si="363"/>
        <v>#REF!</v>
      </c>
      <c r="Z156" s="108" t="e">
        <f t="shared" ca="1" si="363"/>
        <v>#REF!</v>
      </c>
      <c r="AA156" s="108" t="e">
        <f t="shared" ca="1" si="363"/>
        <v>#REF!</v>
      </c>
      <c r="AB156" s="108" t="e">
        <f t="shared" ca="1" si="363"/>
        <v>#REF!</v>
      </c>
      <c r="AC156" s="108" t="e">
        <f t="shared" ca="1" si="363"/>
        <v>#REF!</v>
      </c>
      <c r="AD156" s="108" t="e">
        <f t="shared" ca="1" si="363"/>
        <v>#REF!</v>
      </c>
      <c r="AE156" s="108" t="e">
        <f t="shared" ca="1" si="363"/>
        <v>#REF!</v>
      </c>
      <c r="AF156" s="108" t="e">
        <f t="shared" ca="1" si="363"/>
        <v>#REF!</v>
      </c>
      <c r="AG156" s="108" t="e">
        <f t="shared" ca="1" si="363"/>
        <v>#REF!</v>
      </c>
      <c r="AH156" s="108" t="e">
        <f t="shared" ca="1" si="363"/>
        <v>#REF!</v>
      </c>
      <c r="AI156" s="108" t="e">
        <f t="shared" ca="1" si="363"/>
        <v>#REF!</v>
      </c>
      <c r="AJ156" s="108" t="e">
        <f t="shared" ca="1" si="363"/>
        <v>#REF!</v>
      </c>
      <c r="AK156" s="108" t="e">
        <f t="shared" ca="1" si="363"/>
        <v>#REF!</v>
      </c>
      <c r="AL156" s="108" t="e">
        <f t="shared" ca="1" si="363"/>
        <v>#REF!</v>
      </c>
      <c r="AM156" s="108" t="e">
        <f t="shared" ca="1" si="361"/>
        <v>#REF!</v>
      </c>
      <c r="AN156" s="108" t="e">
        <f t="shared" ca="1" si="361"/>
        <v>#REF!</v>
      </c>
      <c r="AO156" s="108" t="e">
        <f t="shared" ca="1" si="361"/>
        <v>#REF!</v>
      </c>
      <c r="AP156" s="108" t="e">
        <f t="shared" ca="1" si="361"/>
        <v>#REF!</v>
      </c>
      <c r="AQ156" s="108" t="e">
        <f t="shared" ca="1" si="361"/>
        <v>#REF!</v>
      </c>
      <c r="AR156" s="108" t="e">
        <f t="shared" ca="1" si="361"/>
        <v>#REF!</v>
      </c>
      <c r="AS156" s="108" t="e">
        <f t="shared" ca="1" si="361"/>
        <v>#REF!</v>
      </c>
      <c r="AT156" s="108" t="e">
        <f t="shared" ca="1" si="361"/>
        <v>#REF!</v>
      </c>
      <c r="AU156" s="108" t="e">
        <f t="shared" ca="1" si="361"/>
        <v>#REF!</v>
      </c>
      <c r="AV156" s="108" t="e">
        <f t="shared" ca="1" si="361"/>
        <v>#REF!</v>
      </c>
      <c r="AW156" s="108" t="e">
        <f t="shared" ca="1" si="361"/>
        <v>#REF!</v>
      </c>
      <c r="AX156" s="108" t="e">
        <f t="shared" ca="1" si="361"/>
        <v>#REF!</v>
      </c>
      <c r="AY156" s="108" t="e">
        <f t="shared" ca="1" si="361"/>
        <v>#REF!</v>
      </c>
      <c r="AZ156" s="108" t="e">
        <f t="shared" ca="1" si="361"/>
        <v>#REF!</v>
      </c>
      <c r="BA156" s="108" t="e">
        <f t="shared" ca="1" si="361"/>
        <v>#REF!</v>
      </c>
      <c r="BB156" s="108" t="e">
        <f t="shared" ca="1" si="361"/>
        <v>#REF!</v>
      </c>
      <c r="BC156" s="108" t="e">
        <f t="shared" ca="1" si="360"/>
        <v>#REF!</v>
      </c>
      <c r="BD156" s="108" t="e">
        <f t="shared" ca="1" si="360"/>
        <v>#REF!</v>
      </c>
      <c r="BE156" s="108" t="e">
        <f t="shared" ca="1" si="360"/>
        <v>#REF!</v>
      </c>
      <c r="BF156" s="108" t="e">
        <f t="shared" ca="1" si="360"/>
        <v>#REF!</v>
      </c>
      <c r="BG156" s="108" t="e">
        <f t="shared" ca="1" si="360"/>
        <v>#REF!</v>
      </c>
      <c r="BH156" s="108" t="e">
        <f t="shared" ca="1" si="360"/>
        <v>#REF!</v>
      </c>
      <c r="BI156" s="108" t="e">
        <f t="shared" ca="1" si="360"/>
        <v>#REF!</v>
      </c>
      <c r="BL156" s="97" t="str">
        <f t="shared" ca="1" si="285"/>
        <v>-</v>
      </c>
      <c r="BM156" s="97" t="str">
        <f t="shared" ca="1" si="286"/>
        <v>-</v>
      </c>
      <c r="BN156" s="97" t="str">
        <f t="shared" ca="1" si="287"/>
        <v>-</v>
      </c>
      <c r="BO156" s="97" t="str">
        <f t="shared" ca="1" si="288"/>
        <v>-</v>
      </c>
      <c r="BP156" s="99" t="str">
        <f t="shared" ca="1" si="289"/>
        <v xml:space="preserve"> - </v>
      </c>
      <c r="BQ156" s="99" t="str">
        <f t="shared" ca="1" si="290"/>
        <v xml:space="preserve"> - </v>
      </c>
      <c r="BR156" s="97" t="str">
        <f t="shared" ca="1" si="291"/>
        <v>-</v>
      </c>
      <c r="BS156" s="97" t="str">
        <f t="shared" ca="1" si="292"/>
        <v>-</v>
      </c>
      <c r="BT156" s="97" t="str">
        <f t="shared" ca="1" si="293"/>
        <v>-</v>
      </c>
      <c r="BU156" s="97" t="str">
        <f t="shared" ca="1" si="294"/>
        <v>-</v>
      </c>
      <c r="BV156" s="97" t="str">
        <f t="shared" ca="1" si="295"/>
        <v>-</v>
      </c>
      <c r="BW156" s="97" t="str">
        <f t="shared" ca="1" si="296"/>
        <v>-</v>
      </c>
      <c r="BX156" s="99" t="str">
        <f t="shared" ca="1" si="297"/>
        <v xml:space="preserve"> - </v>
      </c>
      <c r="BY156" s="99" t="str">
        <f t="shared" ca="1" si="298"/>
        <v xml:space="preserve"> - </v>
      </c>
      <c r="BZ156" s="97" t="str">
        <f t="shared" ca="1" si="299"/>
        <v>-</v>
      </c>
      <c r="CA156" s="97" t="str">
        <f t="shared" ca="1" si="300"/>
        <v>-</v>
      </c>
      <c r="CB156" s="99" t="str">
        <f t="shared" ca="1" si="301"/>
        <v xml:space="preserve"> - </v>
      </c>
      <c r="CC156" s="99" t="str">
        <f t="shared" ca="1" si="302"/>
        <v xml:space="preserve"> - </v>
      </c>
      <c r="CD156" s="99" t="str">
        <f t="shared" ca="1" si="303"/>
        <v xml:space="preserve"> - </v>
      </c>
      <c r="CE156" s="99" t="str">
        <f t="shared" ca="1" si="304"/>
        <v xml:space="preserve"> - </v>
      </c>
      <c r="CF156" s="99" t="str">
        <f t="shared" ca="1" si="305"/>
        <v xml:space="preserve"> - </v>
      </c>
      <c r="CG156" s="99" t="str">
        <f t="shared" ca="1" si="306"/>
        <v xml:space="preserve"> - </v>
      </c>
      <c r="CH156" s="97" t="str">
        <f t="shared" ca="1" si="307"/>
        <v>-</v>
      </c>
      <c r="CI156" s="97" t="str">
        <f t="shared" ca="1" si="308"/>
        <v>-</v>
      </c>
      <c r="CJ156" s="97" t="str">
        <f t="shared" ca="1" si="309"/>
        <v>-</v>
      </c>
      <c r="CK156" s="97" t="str">
        <f t="shared" ca="1" si="310"/>
        <v>-</v>
      </c>
      <c r="CL156" s="97" t="str">
        <f t="shared" ca="1" si="311"/>
        <v>-</v>
      </c>
      <c r="CM156" s="97" t="str">
        <f t="shared" ca="1" si="312"/>
        <v>-</v>
      </c>
      <c r="CN156" s="97" t="str">
        <f t="shared" ca="1" si="313"/>
        <v>-</v>
      </c>
      <c r="CO156" s="97" t="str">
        <f t="shared" ca="1" si="314"/>
        <v>-</v>
      </c>
      <c r="CP156" s="97" t="str">
        <f t="shared" ca="1" si="315"/>
        <v>-</v>
      </c>
      <c r="CQ156" s="97" t="str">
        <f t="shared" ca="1" si="316"/>
        <v>-</v>
      </c>
      <c r="CR156" s="97" t="str">
        <f t="shared" ca="1" si="317"/>
        <v>-</v>
      </c>
      <c r="CS156" s="97" t="str">
        <f t="shared" ca="1" si="318"/>
        <v>-</v>
      </c>
      <c r="CT156" s="97" t="str">
        <f t="shared" ca="1" si="319"/>
        <v>-</v>
      </c>
      <c r="CU156" s="97" t="str">
        <f t="shared" ca="1" si="320"/>
        <v>-</v>
      </c>
      <c r="CV156" s="97" t="str">
        <f t="shared" ca="1" si="321"/>
        <v>-</v>
      </c>
      <c r="CW156" s="97" t="str">
        <f t="shared" ca="1" si="322"/>
        <v>-</v>
      </c>
      <c r="CX156" s="97" t="str">
        <f t="shared" ca="1" si="323"/>
        <v>-</v>
      </c>
      <c r="CY156" s="97" t="str">
        <f t="shared" ca="1" si="324"/>
        <v>-</v>
      </c>
      <c r="CZ156" s="97" t="str">
        <f t="shared" ca="1" si="325"/>
        <v>-</v>
      </c>
      <c r="DA156" s="97" t="str">
        <f t="shared" ca="1" si="326"/>
        <v>-</v>
      </c>
      <c r="DB156" s="97" t="str">
        <f t="shared" ca="1" si="327"/>
        <v>-</v>
      </c>
      <c r="DC156" s="97" t="str">
        <f t="shared" ca="1" si="328"/>
        <v>-</v>
      </c>
      <c r="DD156" s="97" t="str">
        <f t="shared" ca="1" si="329"/>
        <v>-</v>
      </c>
      <c r="DE156" s="97" t="str">
        <f t="shared" ca="1" si="330"/>
        <v>-</v>
      </c>
      <c r="DF156" s="97" t="str">
        <f t="shared" ca="1" si="331"/>
        <v>-</v>
      </c>
      <c r="DG156" s="97" t="str">
        <f t="shared" ca="1" si="332"/>
        <v>-</v>
      </c>
      <c r="DH156" s="97" t="str">
        <f t="shared" ca="1" si="333"/>
        <v>-</v>
      </c>
      <c r="DI156" s="97" t="str">
        <f t="shared" ca="1" si="334"/>
        <v>-</v>
      </c>
      <c r="DJ156" s="97" t="str">
        <f t="shared" ca="1" si="335"/>
        <v>-</v>
      </c>
      <c r="DK156" s="97" t="str">
        <f t="shared" ca="1" si="336"/>
        <v>-</v>
      </c>
      <c r="DL156" s="97" t="str">
        <f t="shared" ca="1" si="337"/>
        <v>-</v>
      </c>
      <c r="DM156" s="97" t="str">
        <f t="shared" ca="1" si="338"/>
        <v>-</v>
      </c>
      <c r="DN156" s="97">
        <v>66</v>
      </c>
      <c r="DT156" s="97" t="str">
        <f t="shared" ca="1" si="339"/>
        <v>-</v>
      </c>
      <c r="DU156" s="97" t="str">
        <f t="shared" ca="1" si="340"/>
        <v>-</v>
      </c>
      <c r="DV156" s="97" t="str">
        <f t="shared" ca="1" si="341"/>
        <v>-</v>
      </c>
      <c r="DW156" s="97" t="str">
        <f t="shared" ca="1" si="342"/>
        <v>-</v>
      </c>
      <c r="DX156" s="97" t="str">
        <f t="shared" ca="1" si="343"/>
        <v>-</v>
      </c>
      <c r="DY156" s="97" t="e">
        <f t="shared" ca="1" si="280"/>
        <v>#REF!</v>
      </c>
      <c r="DZ156" s="97" t="str">
        <f t="shared" si="281"/>
        <v>Medium Retrofit</v>
      </c>
      <c r="EA156" s="97" t="e">
        <f t="shared" ca="1" si="344"/>
        <v>#REF!</v>
      </c>
      <c r="EB156" s="96">
        <v>61</v>
      </c>
      <c r="EC156" s="97">
        <f>Calculation!$W$377</f>
        <v>2</v>
      </c>
      <c r="ED156" s="97" t="str">
        <f t="shared" ca="1" si="345"/>
        <v>-</v>
      </c>
      <c r="EE156" s="97" t="str">
        <f t="shared" ca="1" si="346"/>
        <v>-</v>
      </c>
      <c r="EF156" s="97" t="str">
        <f t="shared" ca="1" si="347"/>
        <v>-</v>
      </c>
      <c r="EG156" s="97" t="str">
        <f t="shared" ca="1" si="348"/>
        <v>-</v>
      </c>
      <c r="EH156" s="97" t="str">
        <f t="shared" ca="1" si="349"/>
        <v>-</v>
      </c>
      <c r="EI156" s="97">
        <f t="shared" ca="1" si="350"/>
        <v>0</v>
      </c>
      <c r="EJ156" s="97">
        <f t="shared" ca="1" si="362"/>
        <v>0</v>
      </c>
      <c r="EK156" s="97" t="str">
        <f t="shared" ca="1" si="351"/>
        <v>00</v>
      </c>
      <c r="EL156" s="97" t="e">
        <f t="shared" ca="1" si="352"/>
        <v>#REF!</v>
      </c>
      <c r="EN156" s="97">
        <v>1.5099999999999999E-5</v>
      </c>
      <c r="EP156" s="97">
        <v>151</v>
      </c>
      <c r="EQ156" s="97">
        <f t="array" aca="1" ref="EQ156" ca="1">MAX(IF($EI$6:$EI$365&lt;EQ155,$EI$6:$EI$365,""))</f>
        <v>0</v>
      </c>
      <c r="ER156" s="97">
        <f t="shared" ca="1" si="353"/>
        <v>0</v>
      </c>
      <c r="ES156" s="97" t="e">
        <f t="shared" ca="1" si="357"/>
        <v>#REF!</v>
      </c>
      <c r="ET156" s="97">
        <f t="shared" ca="1" si="354"/>
        <v>0</v>
      </c>
      <c r="EU156" s="97">
        <f t="shared" ca="1" si="355"/>
        <v>0</v>
      </c>
      <c r="EV156" s="97">
        <f t="shared" ca="1" si="282"/>
        <v>1</v>
      </c>
      <c r="EY156" s="97" t="e">
        <f ca="1">INDEX('MCA-INPUT'!$C$28:$F$42,MATCH(MCA!E156,'MCA-INPUT'!$B$28:$B$42,0),MATCH(MCA!B156,'MCA-INPUT'!$C$27:$F$27,0))</f>
        <v>#REF!</v>
      </c>
      <c r="FU156" s="109" t="e">
        <f t="shared" ca="1" si="283"/>
        <v>#REF!</v>
      </c>
      <c r="FV156" s="109" t="e">
        <f t="shared" ca="1" si="284"/>
        <v>#REF!</v>
      </c>
      <c r="FW156" s="110" t="e">
        <f t="shared" ca="1" si="268"/>
        <v>#REF!</v>
      </c>
      <c r="FX156" s="110"/>
      <c r="FY156" s="97" t="e">
        <f t="shared" ca="1" si="356"/>
        <v>#REF!</v>
      </c>
      <c r="FZ156" s="97" t="str">
        <f ca="1">IF(ISERROR(VLOOKUP(FY156,'MCA-INPUT'!$B$45:$F$54,1,FALSE)),"No","Yes")</f>
        <v>No</v>
      </c>
      <c r="GA156" s="109" t="e">
        <f ca="1"/>
        <v>#REF!</v>
      </c>
    </row>
    <row r="157" spans="1:183" x14ac:dyDescent="0.25">
      <c r="A157" s="96">
        <v>152</v>
      </c>
      <c r="B157" s="96" t="s">
        <v>2</v>
      </c>
      <c r="C157" s="106" t="e">
        <f t="shared" ca="1" si="270"/>
        <v>#REF!</v>
      </c>
      <c r="D157" s="107" t="e">
        <f t="shared" ca="1" si="270"/>
        <v>#REF!</v>
      </c>
      <c r="E157" s="96" t="e">
        <f t="shared" ca="1" si="270"/>
        <v>#REF!</v>
      </c>
      <c r="F157" s="96" t="s">
        <v>4</v>
      </c>
      <c r="G157" s="96" t="e">
        <f t="shared" ca="1" si="271"/>
        <v>#REF!</v>
      </c>
      <c r="H157" s="108" t="e">
        <f t="shared" ca="1" si="364"/>
        <v>#REF!</v>
      </c>
      <c r="I157" s="108" t="e">
        <f t="shared" ca="1" si="364"/>
        <v>#REF!</v>
      </c>
      <c r="J157" s="108" t="e">
        <f t="shared" ca="1" si="364"/>
        <v>#REF!</v>
      </c>
      <c r="K157" s="108" t="e">
        <f t="shared" ca="1" si="364"/>
        <v>#REF!</v>
      </c>
      <c r="L157" s="108" t="e">
        <f t="shared" ca="1" si="364"/>
        <v>#REF!</v>
      </c>
      <c r="M157" s="108" t="e">
        <f t="shared" ca="1" si="364"/>
        <v>#REF!</v>
      </c>
      <c r="N157" s="108" t="e">
        <f t="shared" ca="1" si="364"/>
        <v>#REF!</v>
      </c>
      <c r="O157" s="108" t="e">
        <f t="shared" ca="1" si="364"/>
        <v>#REF!</v>
      </c>
      <c r="P157" s="108" t="e">
        <f t="shared" ca="1" si="364"/>
        <v>#REF!</v>
      </c>
      <c r="Q157" s="108" t="e">
        <f t="shared" ca="1" si="364"/>
        <v>#REF!</v>
      </c>
      <c r="R157" s="108" t="e">
        <f t="shared" ca="1" si="364"/>
        <v>#REF!</v>
      </c>
      <c r="S157" s="108" t="e">
        <f t="shared" ca="1" si="364"/>
        <v>#REF!</v>
      </c>
      <c r="T157" s="108" t="e">
        <f t="shared" ca="1" si="364"/>
        <v>#REF!</v>
      </c>
      <c r="U157" s="108" t="e">
        <f t="shared" ca="1" si="364"/>
        <v>#REF!</v>
      </c>
      <c r="V157" s="108" t="e">
        <f t="shared" ca="1" si="364"/>
        <v>#REF!</v>
      </c>
      <c r="W157" s="108" t="e">
        <f t="shared" ca="1" si="364"/>
        <v>#REF!</v>
      </c>
      <c r="X157" s="108" t="e">
        <f t="shared" ca="1" si="363"/>
        <v>#REF!</v>
      </c>
      <c r="Y157" s="108" t="e">
        <f t="shared" ca="1" si="363"/>
        <v>#REF!</v>
      </c>
      <c r="Z157" s="108" t="e">
        <f t="shared" ca="1" si="363"/>
        <v>#REF!</v>
      </c>
      <c r="AA157" s="108" t="e">
        <f t="shared" ca="1" si="363"/>
        <v>#REF!</v>
      </c>
      <c r="AB157" s="108" t="e">
        <f t="shared" ca="1" si="363"/>
        <v>#REF!</v>
      </c>
      <c r="AC157" s="108" t="e">
        <f t="shared" ca="1" si="363"/>
        <v>#REF!</v>
      </c>
      <c r="AD157" s="108" t="e">
        <f t="shared" ca="1" si="363"/>
        <v>#REF!</v>
      </c>
      <c r="AE157" s="108" t="e">
        <f t="shared" ca="1" si="363"/>
        <v>#REF!</v>
      </c>
      <c r="AF157" s="108" t="e">
        <f t="shared" ca="1" si="363"/>
        <v>#REF!</v>
      </c>
      <c r="AG157" s="108" t="e">
        <f t="shared" ca="1" si="363"/>
        <v>#REF!</v>
      </c>
      <c r="AH157" s="108" t="e">
        <f t="shared" ca="1" si="363"/>
        <v>#REF!</v>
      </c>
      <c r="AI157" s="108" t="e">
        <f t="shared" ca="1" si="363"/>
        <v>#REF!</v>
      </c>
      <c r="AJ157" s="108" t="e">
        <f t="shared" ca="1" si="363"/>
        <v>#REF!</v>
      </c>
      <c r="AK157" s="108" t="e">
        <f t="shared" ca="1" si="363"/>
        <v>#REF!</v>
      </c>
      <c r="AL157" s="108" t="e">
        <f t="shared" ca="1" si="363"/>
        <v>#REF!</v>
      </c>
      <c r="AM157" s="108" t="e">
        <f t="shared" ca="1" si="361"/>
        <v>#REF!</v>
      </c>
      <c r="AN157" s="108" t="e">
        <f t="shared" ca="1" si="361"/>
        <v>#REF!</v>
      </c>
      <c r="AO157" s="108" t="e">
        <f t="shared" ca="1" si="361"/>
        <v>#REF!</v>
      </c>
      <c r="AP157" s="108" t="e">
        <f t="shared" ca="1" si="361"/>
        <v>#REF!</v>
      </c>
      <c r="AQ157" s="108" t="e">
        <f t="shared" ca="1" si="361"/>
        <v>#REF!</v>
      </c>
      <c r="AR157" s="108" t="e">
        <f t="shared" ca="1" si="361"/>
        <v>#REF!</v>
      </c>
      <c r="AS157" s="108" t="e">
        <f t="shared" ca="1" si="361"/>
        <v>#REF!</v>
      </c>
      <c r="AT157" s="108" t="e">
        <f t="shared" ca="1" si="361"/>
        <v>#REF!</v>
      </c>
      <c r="AU157" s="108" t="e">
        <f t="shared" ca="1" si="361"/>
        <v>#REF!</v>
      </c>
      <c r="AV157" s="108" t="e">
        <f t="shared" ca="1" si="361"/>
        <v>#REF!</v>
      </c>
      <c r="AW157" s="108" t="e">
        <f t="shared" ca="1" si="361"/>
        <v>#REF!</v>
      </c>
      <c r="AX157" s="108" t="e">
        <f t="shared" ca="1" si="361"/>
        <v>#REF!</v>
      </c>
      <c r="AY157" s="108" t="e">
        <f t="shared" ca="1" si="361"/>
        <v>#REF!</v>
      </c>
      <c r="AZ157" s="108" t="e">
        <f t="shared" ca="1" si="361"/>
        <v>#REF!</v>
      </c>
      <c r="BA157" s="108" t="e">
        <f t="shared" ca="1" si="361"/>
        <v>#REF!</v>
      </c>
      <c r="BB157" s="108" t="e">
        <f t="shared" ref="BB157:BI172" ca="1" si="365">IF($D157=0,"-",(INDIRECT(CONCATENATE($C$1,"Projection_",$B157,"'!",BB$2,$DN157)))*$EY157)</f>
        <v>#REF!</v>
      </c>
      <c r="BC157" s="108" t="e">
        <f t="shared" ca="1" si="365"/>
        <v>#REF!</v>
      </c>
      <c r="BD157" s="108" t="e">
        <f t="shared" ca="1" si="365"/>
        <v>#REF!</v>
      </c>
      <c r="BE157" s="108" t="e">
        <f t="shared" ca="1" si="365"/>
        <v>#REF!</v>
      </c>
      <c r="BF157" s="108" t="e">
        <f t="shared" ca="1" si="365"/>
        <v>#REF!</v>
      </c>
      <c r="BG157" s="108" t="e">
        <f t="shared" ca="1" si="365"/>
        <v>#REF!</v>
      </c>
      <c r="BH157" s="108" t="e">
        <f t="shared" ca="1" si="365"/>
        <v>#REF!</v>
      </c>
      <c r="BI157" s="108" t="e">
        <f t="shared" ca="1" si="365"/>
        <v>#REF!</v>
      </c>
      <c r="BL157" s="97" t="str">
        <f t="shared" ca="1" si="285"/>
        <v>-</v>
      </c>
      <c r="BM157" s="97" t="str">
        <f t="shared" ca="1" si="286"/>
        <v>-</v>
      </c>
      <c r="BN157" s="97" t="str">
        <f t="shared" ca="1" si="287"/>
        <v>-</v>
      </c>
      <c r="BO157" s="97" t="str">
        <f t="shared" ca="1" si="288"/>
        <v>-</v>
      </c>
      <c r="BP157" s="99" t="str">
        <f t="shared" ca="1" si="289"/>
        <v xml:space="preserve"> - </v>
      </c>
      <c r="BQ157" s="99" t="str">
        <f t="shared" ca="1" si="290"/>
        <v xml:space="preserve"> - </v>
      </c>
      <c r="BR157" s="97" t="str">
        <f t="shared" ca="1" si="291"/>
        <v>-</v>
      </c>
      <c r="BS157" s="97" t="str">
        <f t="shared" ca="1" si="292"/>
        <v>-</v>
      </c>
      <c r="BT157" s="97" t="str">
        <f t="shared" ca="1" si="293"/>
        <v>-</v>
      </c>
      <c r="BU157" s="97" t="str">
        <f t="shared" ca="1" si="294"/>
        <v>-</v>
      </c>
      <c r="BV157" s="97" t="str">
        <f t="shared" ca="1" si="295"/>
        <v>-</v>
      </c>
      <c r="BW157" s="97" t="str">
        <f t="shared" ca="1" si="296"/>
        <v>-</v>
      </c>
      <c r="BX157" s="99" t="str">
        <f t="shared" ca="1" si="297"/>
        <v xml:space="preserve"> - </v>
      </c>
      <c r="BY157" s="99" t="str">
        <f t="shared" ca="1" si="298"/>
        <v xml:space="preserve"> - </v>
      </c>
      <c r="BZ157" s="97" t="str">
        <f t="shared" ca="1" si="299"/>
        <v>-</v>
      </c>
      <c r="CA157" s="97" t="str">
        <f t="shared" ca="1" si="300"/>
        <v>-</v>
      </c>
      <c r="CB157" s="99" t="str">
        <f t="shared" ca="1" si="301"/>
        <v xml:space="preserve"> - </v>
      </c>
      <c r="CC157" s="99" t="str">
        <f t="shared" ca="1" si="302"/>
        <v xml:space="preserve"> - </v>
      </c>
      <c r="CD157" s="99" t="str">
        <f t="shared" ca="1" si="303"/>
        <v xml:space="preserve"> - </v>
      </c>
      <c r="CE157" s="99" t="str">
        <f t="shared" ca="1" si="304"/>
        <v xml:space="preserve"> - </v>
      </c>
      <c r="CF157" s="99" t="str">
        <f t="shared" ca="1" si="305"/>
        <v xml:space="preserve"> - </v>
      </c>
      <c r="CG157" s="99" t="str">
        <f t="shared" ca="1" si="306"/>
        <v xml:space="preserve"> - </v>
      </c>
      <c r="CH157" s="97" t="str">
        <f t="shared" ca="1" si="307"/>
        <v>-</v>
      </c>
      <c r="CI157" s="97" t="str">
        <f t="shared" ca="1" si="308"/>
        <v>-</v>
      </c>
      <c r="CJ157" s="97" t="str">
        <f t="shared" ca="1" si="309"/>
        <v>-</v>
      </c>
      <c r="CK157" s="97" t="str">
        <f t="shared" ca="1" si="310"/>
        <v>-</v>
      </c>
      <c r="CL157" s="97" t="str">
        <f t="shared" ca="1" si="311"/>
        <v>-</v>
      </c>
      <c r="CM157" s="97" t="str">
        <f t="shared" ca="1" si="312"/>
        <v>-</v>
      </c>
      <c r="CN157" s="97" t="str">
        <f t="shared" ca="1" si="313"/>
        <v>-</v>
      </c>
      <c r="CO157" s="97" t="str">
        <f t="shared" ca="1" si="314"/>
        <v>-</v>
      </c>
      <c r="CP157" s="97" t="str">
        <f t="shared" ca="1" si="315"/>
        <v>-</v>
      </c>
      <c r="CQ157" s="97" t="str">
        <f t="shared" ca="1" si="316"/>
        <v>-</v>
      </c>
      <c r="CR157" s="97" t="str">
        <f t="shared" ca="1" si="317"/>
        <v>-</v>
      </c>
      <c r="CS157" s="97" t="str">
        <f t="shared" ca="1" si="318"/>
        <v>-</v>
      </c>
      <c r="CT157" s="97" t="str">
        <f t="shared" ca="1" si="319"/>
        <v>-</v>
      </c>
      <c r="CU157" s="97" t="str">
        <f t="shared" ca="1" si="320"/>
        <v>-</v>
      </c>
      <c r="CV157" s="97" t="str">
        <f t="shared" ca="1" si="321"/>
        <v>-</v>
      </c>
      <c r="CW157" s="97" t="str">
        <f t="shared" ca="1" si="322"/>
        <v>-</v>
      </c>
      <c r="CX157" s="97" t="str">
        <f t="shared" ca="1" si="323"/>
        <v>-</v>
      </c>
      <c r="CY157" s="97" t="str">
        <f t="shared" ca="1" si="324"/>
        <v>-</v>
      </c>
      <c r="CZ157" s="97" t="str">
        <f t="shared" ca="1" si="325"/>
        <v>-</v>
      </c>
      <c r="DA157" s="97" t="str">
        <f t="shared" ca="1" si="326"/>
        <v>-</v>
      </c>
      <c r="DB157" s="97" t="str">
        <f t="shared" ca="1" si="327"/>
        <v>-</v>
      </c>
      <c r="DC157" s="97" t="str">
        <f t="shared" ca="1" si="328"/>
        <v>-</v>
      </c>
      <c r="DD157" s="97" t="str">
        <f t="shared" ca="1" si="329"/>
        <v>-</v>
      </c>
      <c r="DE157" s="97" t="str">
        <f t="shared" ca="1" si="330"/>
        <v>-</v>
      </c>
      <c r="DF157" s="97" t="str">
        <f t="shared" ca="1" si="331"/>
        <v>-</v>
      </c>
      <c r="DG157" s="97" t="str">
        <f t="shared" ca="1" si="332"/>
        <v>-</v>
      </c>
      <c r="DH157" s="97" t="str">
        <f t="shared" ca="1" si="333"/>
        <v>-</v>
      </c>
      <c r="DI157" s="97" t="str">
        <f t="shared" ca="1" si="334"/>
        <v>-</v>
      </c>
      <c r="DJ157" s="97" t="str">
        <f t="shared" ca="1" si="335"/>
        <v>-</v>
      </c>
      <c r="DK157" s="97" t="str">
        <f t="shared" ca="1" si="336"/>
        <v>-</v>
      </c>
      <c r="DL157" s="97" t="str">
        <f t="shared" ca="1" si="337"/>
        <v>-</v>
      </c>
      <c r="DM157" s="97" t="str">
        <f t="shared" ca="1" si="338"/>
        <v>-</v>
      </c>
      <c r="DN157" s="97">
        <v>67</v>
      </c>
      <c r="DT157" s="97" t="str">
        <f t="shared" ca="1" si="339"/>
        <v>-</v>
      </c>
      <c r="DU157" s="97" t="str">
        <f t="shared" ca="1" si="340"/>
        <v>-</v>
      </c>
      <c r="DV157" s="97" t="str">
        <f t="shared" ca="1" si="341"/>
        <v>-</v>
      </c>
      <c r="DW157" s="97" t="str">
        <f t="shared" ca="1" si="342"/>
        <v>-</v>
      </c>
      <c r="DX157" s="97" t="str">
        <f t="shared" ca="1" si="343"/>
        <v>-</v>
      </c>
      <c r="DY157" s="97" t="e">
        <f t="shared" ca="1" si="280"/>
        <v>#REF!</v>
      </c>
      <c r="DZ157" s="97" t="str">
        <f t="shared" si="281"/>
        <v>Medium Retrofit</v>
      </c>
      <c r="EA157" s="97" t="e">
        <f t="shared" ca="1" si="344"/>
        <v>#REF!</v>
      </c>
      <c r="EB157" s="96">
        <v>62</v>
      </c>
      <c r="EC157" s="97">
        <f>Calculation!$W$377</f>
        <v>2</v>
      </c>
      <c r="ED157" s="97" t="str">
        <f t="shared" ca="1" si="345"/>
        <v>-</v>
      </c>
      <c r="EE157" s="97" t="str">
        <f t="shared" ca="1" si="346"/>
        <v>-</v>
      </c>
      <c r="EF157" s="97" t="str">
        <f t="shared" ca="1" si="347"/>
        <v>-</v>
      </c>
      <c r="EG157" s="97" t="str">
        <f t="shared" ca="1" si="348"/>
        <v>-</v>
      </c>
      <c r="EH157" s="97" t="str">
        <f t="shared" ca="1" si="349"/>
        <v>-</v>
      </c>
      <c r="EI157" s="97">
        <f t="shared" ca="1" si="350"/>
        <v>0</v>
      </c>
      <c r="EJ157" s="97">
        <f t="shared" ca="1" si="362"/>
        <v>0</v>
      </c>
      <c r="EK157" s="97" t="str">
        <f t="shared" ca="1" si="351"/>
        <v>00</v>
      </c>
      <c r="EL157" s="97" t="e">
        <f t="shared" ca="1" si="352"/>
        <v>#REF!</v>
      </c>
      <c r="EN157" s="97">
        <v>1.52E-5</v>
      </c>
      <c r="EP157" s="97">
        <v>152</v>
      </c>
      <c r="EQ157" s="97">
        <f t="array" aca="1" ref="EQ157" ca="1">MAX(IF($EI$6:$EI$365&lt;EQ156,$EI$6:$EI$365,""))</f>
        <v>0</v>
      </c>
      <c r="ER157" s="97">
        <f t="shared" ca="1" si="353"/>
        <v>0</v>
      </c>
      <c r="ES157" s="97" t="e">
        <f t="shared" ca="1" si="357"/>
        <v>#REF!</v>
      </c>
      <c r="ET157" s="97">
        <f t="shared" ca="1" si="354"/>
        <v>0</v>
      </c>
      <c r="EU157" s="97">
        <f t="shared" ca="1" si="355"/>
        <v>0</v>
      </c>
      <c r="EV157" s="97">
        <f t="shared" ca="1" si="282"/>
        <v>1</v>
      </c>
      <c r="EY157" s="97" t="e">
        <f ca="1">INDEX('MCA-INPUT'!$C$28:$F$42,MATCH(MCA!E157,'MCA-INPUT'!$B$28:$B$42,0),MATCH(MCA!B157,'MCA-INPUT'!$C$27:$F$27,0))</f>
        <v>#REF!</v>
      </c>
      <c r="FU157" s="109" t="e">
        <f t="shared" ca="1" si="283"/>
        <v>#REF!</v>
      </c>
      <c r="FV157" s="109" t="e">
        <f t="shared" ca="1" si="284"/>
        <v>#REF!</v>
      </c>
      <c r="FW157" s="110" t="e">
        <f t="shared" ref="FW157:FW220" ca="1" si="366">FV157/FU157</f>
        <v>#REF!</v>
      </c>
      <c r="FX157" s="110"/>
      <c r="FY157" s="97" t="e">
        <f t="shared" ca="1" si="356"/>
        <v>#REF!</v>
      </c>
      <c r="FZ157" s="97" t="str">
        <f ca="1">IF(ISERROR(VLOOKUP(FY157,'MCA-INPUT'!$B$45:$F$54,1,FALSE)),"No","Yes")</f>
        <v>No</v>
      </c>
      <c r="GA157" s="109" t="e">
        <f ca="1"/>
        <v>#REF!</v>
      </c>
    </row>
    <row r="158" spans="1:183" x14ac:dyDescent="0.25">
      <c r="A158" s="96">
        <v>153</v>
      </c>
      <c r="B158" s="96" t="s">
        <v>2</v>
      </c>
      <c r="C158" s="106" t="e">
        <f t="shared" ca="1" si="270"/>
        <v>#REF!</v>
      </c>
      <c r="D158" s="107" t="e">
        <f t="shared" ca="1" si="270"/>
        <v>#REF!</v>
      </c>
      <c r="E158" s="96" t="e">
        <f t="shared" ca="1" si="270"/>
        <v>#REF!</v>
      </c>
      <c r="F158" s="96" t="s">
        <v>4</v>
      </c>
      <c r="G158" s="96" t="e">
        <f t="shared" ca="1" si="271"/>
        <v>#REF!</v>
      </c>
      <c r="H158" s="108" t="e">
        <f t="shared" ca="1" si="364"/>
        <v>#REF!</v>
      </c>
      <c r="I158" s="108" t="e">
        <f t="shared" ca="1" si="364"/>
        <v>#REF!</v>
      </c>
      <c r="J158" s="108" t="e">
        <f t="shared" ca="1" si="364"/>
        <v>#REF!</v>
      </c>
      <c r="K158" s="108" t="e">
        <f t="shared" ca="1" si="364"/>
        <v>#REF!</v>
      </c>
      <c r="L158" s="108" t="e">
        <f t="shared" ca="1" si="364"/>
        <v>#REF!</v>
      </c>
      <c r="M158" s="108" t="e">
        <f t="shared" ca="1" si="364"/>
        <v>#REF!</v>
      </c>
      <c r="N158" s="108" t="e">
        <f t="shared" ca="1" si="364"/>
        <v>#REF!</v>
      </c>
      <c r="O158" s="108" t="e">
        <f t="shared" ca="1" si="364"/>
        <v>#REF!</v>
      </c>
      <c r="P158" s="108" t="e">
        <f t="shared" ca="1" si="364"/>
        <v>#REF!</v>
      </c>
      <c r="Q158" s="108" t="e">
        <f t="shared" ca="1" si="364"/>
        <v>#REF!</v>
      </c>
      <c r="R158" s="108" t="e">
        <f t="shared" ca="1" si="364"/>
        <v>#REF!</v>
      </c>
      <c r="S158" s="108" t="e">
        <f t="shared" ca="1" si="364"/>
        <v>#REF!</v>
      </c>
      <c r="T158" s="108" t="e">
        <f t="shared" ca="1" si="364"/>
        <v>#REF!</v>
      </c>
      <c r="U158" s="108" t="e">
        <f t="shared" ca="1" si="364"/>
        <v>#REF!</v>
      </c>
      <c r="V158" s="108" t="e">
        <f t="shared" ca="1" si="364"/>
        <v>#REF!</v>
      </c>
      <c r="W158" s="108" t="e">
        <f t="shared" ca="1" si="364"/>
        <v>#REF!</v>
      </c>
      <c r="X158" s="108" t="e">
        <f t="shared" ca="1" si="363"/>
        <v>#REF!</v>
      </c>
      <c r="Y158" s="108" t="e">
        <f t="shared" ca="1" si="363"/>
        <v>#REF!</v>
      </c>
      <c r="Z158" s="108" t="e">
        <f t="shared" ca="1" si="363"/>
        <v>#REF!</v>
      </c>
      <c r="AA158" s="108" t="e">
        <f t="shared" ca="1" si="363"/>
        <v>#REF!</v>
      </c>
      <c r="AB158" s="108" t="e">
        <f t="shared" ca="1" si="363"/>
        <v>#REF!</v>
      </c>
      <c r="AC158" s="108" t="e">
        <f t="shared" ca="1" si="363"/>
        <v>#REF!</v>
      </c>
      <c r="AD158" s="108" t="e">
        <f t="shared" ca="1" si="363"/>
        <v>#REF!</v>
      </c>
      <c r="AE158" s="108" t="e">
        <f t="shared" ca="1" si="363"/>
        <v>#REF!</v>
      </c>
      <c r="AF158" s="108" t="e">
        <f t="shared" ca="1" si="363"/>
        <v>#REF!</v>
      </c>
      <c r="AG158" s="108" t="e">
        <f t="shared" ca="1" si="363"/>
        <v>#REF!</v>
      </c>
      <c r="AH158" s="108" t="e">
        <f t="shared" ca="1" si="363"/>
        <v>#REF!</v>
      </c>
      <c r="AI158" s="108" t="e">
        <f t="shared" ca="1" si="363"/>
        <v>#REF!</v>
      </c>
      <c r="AJ158" s="108" t="e">
        <f t="shared" ca="1" si="363"/>
        <v>#REF!</v>
      </c>
      <c r="AK158" s="108" t="e">
        <f t="shared" ca="1" si="363"/>
        <v>#REF!</v>
      </c>
      <c r="AL158" s="108" t="e">
        <f t="shared" ca="1" si="363"/>
        <v>#REF!</v>
      </c>
      <c r="AM158" s="108" t="e">
        <f t="shared" ref="AM158:BB173" ca="1" si="367">IF($D158=0,"-",(INDIRECT(CONCATENATE($C$1,"Projection_",$B158,"'!",AM$2,$DN158)))*$EY158)</f>
        <v>#REF!</v>
      </c>
      <c r="AN158" s="108" t="e">
        <f t="shared" ca="1" si="367"/>
        <v>#REF!</v>
      </c>
      <c r="AO158" s="108" t="e">
        <f t="shared" ca="1" si="367"/>
        <v>#REF!</v>
      </c>
      <c r="AP158" s="108" t="e">
        <f t="shared" ca="1" si="367"/>
        <v>#REF!</v>
      </c>
      <c r="AQ158" s="108" t="e">
        <f t="shared" ca="1" si="367"/>
        <v>#REF!</v>
      </c>
      <c r="AR158" s="108" t="e">
        <f t="shared" ca="1" si="367"/>
        <v>#REF!</v>
      </c>
      <c r="AS158" s="108" t="e">
        <f t="shared" ca="1" si="367"/>
        <v>#REF!</v>
      </c>
      <c r="AT158" s="108" t="e">
        <f t="shared" ca="1" si="367"/>
        <v>#REF!</v>
      </c>
      <c r="AU158" s="108" t="e">
        <f t="shared" ca="1" si="367"/>
        <v>#REF!</v>
      </c>
      <c r="AV158" s="108" t="e">
        <f t="shared" ca="1" si="367"/>
        <v>#REF!</v>
      </c>
      <c r="AW158" s="108" t="e">
        <f t="shared" ca="1" si="367"/>
        <v>#REF!</v>
      </c>
      <c r="AX158" s="108" t="e">
        <f t="shared" ca="1" si="367"/>
        <v>#REF!</v>
      </c>
      <c r="AY158" s="108" t="e">
        <f t="shared" ca="1" si="367"/>
        <v>#REF!</v>
      </c>
      <c r="AZ158" s="108" t="e">
        <f t="shared" ca="1" si="367"/>
        <v>#REF!</v>
      </c>
      <c r="BA158" s="108" t="e">
        <f t="shared" ca="1" si="367"/>
        <v>#REF!</v>
      </c>
      <c r="BB158" s="108" t="e">
        <f t="shared" ca="1" si="367"/>
        <v>#REF!</v>
      </c>
      <c r="BC158" s="108" t="e">
        <f t="shared" ca="1" si="365"/>
        <v>#REF!</v>
      </c>
      <c r="BD158" s="108" t="e">
        <f t="shared" ca="1" si="365"/>
        <v>#REF!</v>
      </c>
      <c r="BE158" s="108" t="e">
        <f t="shared" ca="1" si="365"/>
        <v>#REF!</v>
      </c>
      <c r="BF158" s="108" t="e">
        <f t="shared" ca="1" si="365"/>
        <v>#REF!</v>
      </c>
      <c r="BG158" s="108" t="e">
        <f t="shared" ca="1" si="365"/>
        <v>#REF!</v>
      </c>
      <c r="BH158" s="108" t="e">
        <f t="shared" ca="1" si="365"/>
        <v>#REF!</v>
      </c>
      <c r="BI158" s="108" t="e">
        <f t="shared" ca="1" si="365"/>
        <v>#REF!</v>
      </c>
      <c r="BL158" s="97" t="str">
        <f t="shared" ca="1" si="285"/>
        <v>-</v>
      </c>
      <c r="BM158" s="97" t="str">
        <f t="shared" ca="1" si="286"/>
        <v>-</v>
      </c>
      <c r="BN158" s="97" t="str">
        <f t="shared" ca="1" si="287"/>
        <v>-</v>
      </c>
      <c r="BO158" s="97" t="str">
        <f t="shared" ca="1" si="288"/>
        <v>-</v>
      </c>
      <c r="BP158" s="99" t="str">
        <f t="shared" ca="1" si="289"/>
        <v xml:space="preserve"> - </v>
      </c>
      <c r="BQ158" s="99" t="str">
        <f t="shared" ca="1" si="290"/>
        <v xml:space="preserve"> - </v>
      </c>
      <c r="BR158" s="97" t="str">
        <f t="shared" ca="1" si="291"/>
        <v>-</v>
      </c>
      <c r="BS158" s="97" t="str">
        <f t="shared" ca="1" si="292"/>
        <v>-</v>
      </c>
      <c r="BT158" s="97" t="str">
        <f t="shared" ca="1" si="293"/>
        <v>-</v>
      </c>
      <c r="BU158" s="97" t="str">
        <f t="shared" ca="1" si="294"/>
        <v>-</v>
      </c>
      <c r="BV158" s="97" t="str">
        <f t="shared" ca="1" si="295"/>
        <v>-</v>
      </c>
      <c r="BW158" s="97" t="str">
        <f t="shared" ca="1" si="296"/>
        <v>-</v>
      </c>
      <c r="BX158" s="99" t="str">
        <f t="shared" ca="1" si="297"/>
        <v xml:space="preserve"> - </v>
      </c>
      <c r="BY158" s="99" t="str">
        <f t="shared" ca="1" si="298"/>
        <v xml:space="preserve"> - </v>
      </c>
      <c r="BZ158" s="97" t="str">
        <f t="shared" ca="1" si="299"/>
        <v>-</v>
      </c>
      <c r="CA158" s="97" t="str">
        <f t="shared" ca="1" si="300"/>
        <v>-</v>
      </c>
      <c r="CB158" s="99" t="str">
        <f t="shared" ca="1" si="301"/>
        <v xml:space="preserve"> - </v>
      </c>
      <c r="CC158" s="99" t="str">
        <f t="shared" ca="1" si="302"/>
        <v xml:space="preserve"> - </v>
      </c>
      <c r="CD158" s="99" t="str">
        <f t="shared" ca="1" si="303"/>
        <v xml:space="preserve"> - </v>
      </c>
      <c r="CE158" s="99" t="str">
        <f t="shared" ca="1" si="304"/>
        <v xml:space="preserve"> - </v>
      </c>
      <c r="CF158" s="99" t="str">
        <f t="shared" ca="1" si="305"/>
        <v xml:space="preserve"> - </v>
      </c>
      <c r="CG158" s="99" t="str">
        <f t="shared" ca="1" si="306"/>
        <v xml:space="preserve"> - </v>
      </c>
      <c r="CH158" s="97" t="str">
        <f t="shared" ca="1" si="307"/>
        <v>-</v>
      </c>
      <c r="CI158" s="97" t="str">
        <f t="shared" ca="1" si="308"/>
        <v>-</v>
      </c>
      <c r="CJ158" s="97" t="str">
        <f t="shared" ca="1" si="309"/>
        <v>-</v>
      </c>
      <c r="CK158" s="97" t="str">
        <f t="shared" ca="1" si="310"/>
        <v>-</v>
      </c>
      <c r="CL158" s="97" t="str">
        <f t="shared" ca="1" si="311"/>
        <v>-</v>
      </c>
      <c r="CM158" s="97" t="str">
        <f t="shared" ca="1" si="312"/>
        <v>-</v>
      </c>
      <c r="CN158" s="97" t="str">
        <f t="shared" ca="1" si="313"/>
        <v>-</v>
      </c>
      <c r="CO158" s="97" t="str">
        <f t="shared" ca="1" si="314"/>
        <v>-</v>
      </c>
      <c r="CP158" s="97" t="str">
        <f t="shared" ca="1" si="315"/>
        <v>-</v>
      </c>
      <c r="CQ158" s="97" t="str">
        <f t="shared" ca="1" si="316"/>
        <v>-</v>
      </c>
      <c r="CR158" s="97" t="str">
        <f t="shared" ca="1" si="317"/>
        <v>-</v>
      </c>
      <c r="CS158" s="97" t="str">
        <f t="shared" ca="1" si="318"/>
        <v>-</v>
      </c>
      <c r="CT158" s="97" t="str">
        <f t="shared" ca="1" si="319"/>
        <v>-</v>
      </c>
      <c r="CU158" s="97" t="str">
        <f t="shared" ca="1" si="320"/>
        <v>-</v>
      </c>
      <c r="CV158" s="97" t="str">
        <f t="shared" ca="1" si="321"/>
        <v>-</v>
      </c>
      <c r="CW158" s="97" t="str">
        <f t="shared" ca="1" si="322"/>
        <v>-</v>
      </c>
      <c r="CX158" s="97" t="str">
        <f t="shared" ca="1" si="323"/>
        <v>-</v>
      </c>
      <c r="CY158" s="97" t="str">
        <f t="shared" ca="1" si="324"/>
        <v>-</v>
      </c>
      <c r="CZ158" s="97" t="str">
        <f t="shared" ca="1" si="325"/>
        <v>-</v>
      </c>
      <c r="DA158" s="97" t="str">
        <f t="shared" ca="1" si="326"/>
        <v>-</v>
      </c>
      <c r="DB158" s="97" t="str">
        <f t="shared" ca="1" si="327"/>
        <v>-</v>
      </c>
      <c r="DC158" s="97" t="str">
        <f t="shared" ca="1" si="328"/>
        <v>-</v>
      </c>
      <c r="DD158" s="97" t="str">
        <f t="shared" ca="1" si="329"/>
        <v>-</v>
      </c>
      <c r="DE158" s="97" t="str">
        <f t="shared" ca="1" si="330"/>
        <v>-</v>
      </c>
      <c r="DF158" s="97" t="str">
        <f t="shared" ca="1" si="331"/>
        <v>-</v>
      </c>
      <c r="DG158" s="97" t="str">
        <f t="shared" ca="1" si="332"/>
        <v>-</v>
      </c>
      <c r="DH158" s="97" t="str">
        <f t="shared" ca="1" si="333"/>
        <v>-</v>
      </c>
      <c r="DI158" s="97" t="str">
        <f t="shared" ca="1" si="334"/>
        <v>-</v>
      </c>
      <c r="DJ158" s="97" t="str">
        <f t="shared" ca="1" si="335"/>
        <v>-</v>
      </c>
      <c r="DK158" s="97" t="str">
        <f t="shared" ca="1" si="336"/>
        <v>-</v>
      </c>
      <c r="DL158" s="97" t="str">
        <f t="shared" ca="1" si="337"/>
        <v>-</v>
      </c>
      <c r="DM158" s="97" t="str">
        <f t="shared" ca="1" si="338"/>
        <v>-</v>
      </c>
      <c r="DN158" s="97">
        <v>68</v>
      </c>
      <c r="DT158" s="97" t="str">
        <f t="shared" ca="1" si="339"/>
        <v>-</v>
      </c>
      <c r="DU158" s="97" t="str">
        <f t="shared" ca="1" si="340"/>
        <v>-</v>
      </c>
      <c r="DV158" s="97" t="str">
        <f t="shared" ca="1" si="341"/>
        <v>-</v>
      </c>
      <c r="DW158" s="97" t="str">
        <f t="shared" ca="1" si="342"/>
        <v>-</v>
      </c>
      <c r="DX158" s="97" t="str">
        <f t="shared" ca="1" si="343"/>
        <v>-</v>
      </c>
      <c r="DY158" s="97" t="e">
        <f t="shared" ca="1" si="280"/>
        <v>#REF!</v>
      </c>
      <c r="DZ158" s="97" t="str">
        <f t="shared" si="281"/>
        <v>Medium Retrofit</v>
      </c>
      <c r="EA158" s="97" t="e">
        <f t="shared" ca="1" si="344"/>
        <v>#REF!</v>
      </c>
      <c r="EB158" s="96">
        <v>63</v>
      </c>
      <c r="EC158" s="97">
        <f>Calculation!$W$377</f>
        <v>2</v>
      </c>
      <c r="ED158" s="97" t="str">
        <f t="shared" ca="1" si="345"/>
        <v>-</v>
      </c>
      <c r="EE158" s="97" t="str">
        <f t="shared" ca="1" si="346"/>
        <v>-</v>
      </c>
      <c r="EF158" s="97" t="str">
        <f t="shared" ca="1" si="347"/>
        <v>-</v>
      </c>
      <c r="EG158" s="97" t="str">
        <f t="shared" ca="1" si="348"/>
        <v>-</v>
      </c>
      <c r="EH158" s="97" t="str">
        <f t="shared" ca="1" si="349"/>
        <v>-</v>
      </c>
      <c r="EI158" s="97">
        <f t="shared" ca="1" si="350"/>
        <v>0</v>
      </c>
      <c r="EJ158" s="97">
        <f t="shared" ca="1" si="362"/>
        <v>0</v>
      </c>
      <c r="EK158" s="97" t="str">
        <f t="shared" ca="1" si="351"/>
        <v>00</v>
      </c>
      <c r="EL158" s="97" t="e">
        <f t="shared" ca="1" si="352"/>
        <v>#REF!</v>
      </c>
      <c r="EN158" s="97">
        <v>1.5299999999999999E-5</v>
      </c>
      <c r="EP158" s="97">
        <v>153</v>
      </c>
      <c r="EQ158" s="97">
        <f t="array" aca="1" ref="EQ158" ca="1">MAX(IF($EI$6:$EI$365&lt;EQ157,$EI$6:$EI$365,""))</f>
        <v>0</v>
      </c>
      <c r="ER158" s="97">
        <f t="shared" ca="1" si="353"/>
        <v>0</v>
      </c>
      <c r="ES158" s="97" t="e">
        <f t="shared" ca="1" si="357"/>
        <v>#REF!</v>
      </c>
      <c r="ET158" s="97">
        <f t="shared" ca="1" si="354"/>
        <v>0</v>
      </c>
      <c r="EU158" s="97">
        <f t="shared" ca="1" si="355"/>
        <v>0</v>
      </c>
      <c r="EV158" s="97">
        <f t="shared" ca="1" si="282"/>
        <v>1</v>
      </c>
      <c r="EY158" s="97" t="e">
        <f ca="1">INDEX('MCA-INPUT'!$C$28:$F$42,MATCH(MCA!E158,'MCA-INPUT'!$B$28:$B$42,0),MATCH(MCA!B158,'MCA-INPUT'!$C$27:$F$27,0))</f>
        <v>#REF!</v>
      </c>
      <c r="FU158" s="109" t="e">
        <f t="shared" ca="1" si="283"/>
        <v>#REF!</v>
      </c>
      <c r="FV158" s="109" t="e">
        <f t="shared" ca="1" si="284"/>
        <v>#REF!</v>
      </c>
      <c r="FW158" s="110" t="e">
        <f t="shared" ca="1" si="366"/>
        <v>#REF!</v>
      </c>
      <c r="FX158" s="110"/>
      <c r="FY158" s="97" t="e">
        <f t="shared" ca="1" si="356"/>
        <v>#REF!</v>
      </c>
      <c r="FZ158" s="97" t="str">
        <f ca="1">IF(ISERROR(VLOOKUP(FY158,'MCA-INPUT'!$B$45:$F$54,1,FALSE)),"No","Yes")</f>
        <v>No</v>
      </c>
      <c r="GA158" s="109" t="e">
        <f ca="1"/>
        <v>#REF!</v>
      </c>
    </row>
    <row r="159" spans="1:183" x14ac:dyDescent="0.25">
      <c r="A159" s="96">
        <v>154</v>
      </c>
      <c r="B159" s="96" t="s">
        <v>2</v>
      </c>
      <c r="C159" s="106" t="e">
        <f t="shared" ca="1" si="270"/>
        <v>#REF!</v>
      </c>
      <c r="D159" s="107" t="e">
        <f t="shared" ca="1" si="270"/>
        <v>#REF!</v>
      </c>
      <c r="E159" s="96" t="e">
        <f t="shared" ca="1" si="270"/>
        <v>#REF!</v>
      </c>
      <c r="F159" s="96" t="s">
        <v>4</v>
      </c>
      <c r="G159" s="96" t="e">
        <f t="shared" ca="1" si="271"/>
        <v>#REF!</v>
      </c>
      <c r="H159" s="108" t="e">
        <f t="shared" ca="1" si="364"/>
        <v>#REF!</v>
      </c>
      <c r="I159" s="108" t="e">
        <f t="shared" ca="1" si="364"/>
        <v>#REF!</v>
      </c>
      <c r="J159" s="108" t="e">
        <f t="shared" ca="1" si="364"/>
        <v>#REF!</v>
      </c>
      <c r="K159" s="108" t="e">
        <f t="shared" ca="1" si="364"/>
        <v>#REF!</v>
      </c>
      <c r="L159" s="108" t="e">
        <f t="shared" ca="1" si="364"/>
        <v>#REF!</v>
      </c>
      <c r="M159" s="108" t="e">
        <f t="shared" ca="1" si="364"/>
        <v>#REF!</v>
      </c>
      <c r="N159" s="108" t="e">
        <f t="shared" ca="1" si="364"/>
        <v>#REF!</v>
      </c>
      <c r="O159" s="108" t="e">
        <f t="shared" ca="1" si="364"/>
        <v>#REF!</v>
      </c>
      <c r="P159" s="108" t="e">
        <f t="shared" ca="1" si="364"/>
        <v>#REF!</v>
      </c>
      <c r="Q159" s="108" t="e">
        <f t="shared" ca="1" si="364"/>
        <v>#REF!</v>
      </c>
      <c r="R159" s="108" t="e">
        <f t="shared" ca="1" si="364"/>
        <v>#REF!</v>
      </c>
      <c r="S159" s="108" t="e">
        <f t="shared" ca="1" si="364"/>
        <v>#REF!</v>
      </c>
      <c r="T159" s="108" t="e">
        <f t="shared" ca="1" si="364"/>
        <v>#REF!</v>
      </c>
      <c r="U159" s="108" t="e">
        <f t="shared" ca="1" si="364"/>
        <v>#REF!</v>
      </c>
      <c r="V159" s="108" t="e">
        <f t="shared" ca="1" si="364"/>
        <v>#REF!</v>
      </c>
      <c r="W159" s="108" t="e">
        <f t="shared" ca="1" si="364"/>
        <v>#REF!</v>
      </c>
      <c r="X159" s="108" t="e">
        <f t="shared" ca="1" si="363"/>
        <v>#REF!</v>
      </c>
      <c r="Y159" s="108" t="e">
        <f t="shared" ca="1" si="363"/>
        <v>#REF!</v>
      </c>
      <c r="Z159" s="108" t="e">
        <f t="shared" ca="1" si="363"/>
        <v>#REF!</v>
      </c>
      <c r="AA159" s="108" t="e">
        <f t="shared" ca="1" si="363"/>
        <v>#REF!</v>
      </c>
      <c r="AB159" s="108" t="e">
        <f t="shared" ca="1" si="363"/>
        <v>#REF!</v>
      </c>
      <c r="AC159" s="108" t="e">
        <f t="shared" ca="1" si="363"/>
        <v>#REF!</v>
      </c>
      <c r="AD159" s="108" t="e">
        <f t="shared" ca="1" si="363"/>
        <v>#REF!</v>
      </c>
      <c r="AE159" s="108" t="e">
        <f t="shared" ca="1" si="363"/>
        <v>#REF!</v>
      </c>
      <c r="AF159" s="108" t="e">
        <f t="shared" ca="1" si="363"/>
        <v>#REF!</v>
      </c>
      <c r="AG159" s="108" t="e">
        <f t="shared" ca="1" si="363"/>
        <v>#REF!</v>
      </c>
      <c r="AH159" s="108" t="e">
        <f t="shared" ca="1" si="363"/>
        <v>#REF!</v>
      </c>
      <c r="AI159" s="108" t="e">
        <f t="shared" ca="1" si="363"/>
        <v>#REF!</v>
      </c>
      <c r="AJ159" s="108" t="e">
        <f t="shared" ca="1" si="363"/>
        <v>#REF!</v>
      </c>
      <c r="AK159" s="108" t="e">
        <f t="shared" ca="1" si="363"/>
        <v>#REF!</v>
      </c>
      <c r="AL159" s="108" t="e">
        <f t="shared" ca="1" si="363"/>
        <v>#REF!</v>
      </c>
      <c r="AM159" s="108" t="e">
        <f t="shared" ca="1" si="367"/>
        <v>#REF!</v>
      </c>
      <c r="AN159" s="108" t="e">
        <f t="shared" ca="1" si="367"/>
        <v>#REF!</v>
      </c>
      <c r="AO159" s="108" t="e">
        <f t="shared" ca="1" si="367"/>
        <v>#REF!</v>
      </c>
      <c r="AP159" s="108" t="e">
        <f t="shared" ca="1" si="367"/>
        <v>#REF!</v>
      </c>
      <c r="AQ159" s="108" t="e">
        <f t="shared" ca="1" si="367"/>
        <v>#REF!</v>
      </c>
      <c r="AR159" s="108" t="e">
        <f t="shared" ca="1" si="367"/>
        <v>#REF!</v>
      </c>
      <c r="AS159" s="108" t="e">
        <f t="shared" ca="1" si="367"/>
        <v>#REF!</v>
      </c>
      <c r="AT159" s="108" t="e">
        <f t="shared" ca="1" si="367"/>
        <v>#REF!</v>
      </c>
      <c r="AU159" s="108" t="e">
        <f t="shared" ca="1" si="367"/>
        <v>#REF!</v>
      </c>
      <c r="AV159" s="108" t="e">
        <f t="shared" ca="1" si="367"/>
        <v>#REF!</v>
      </c>
      <c r="AW159" s="108" t="e">
        <f t="shared" ca="1" si="367"/>
        <v>#REF!</v>
      </c>
      <c r="AX159" s="108" t="e">
        <f t="shared" ca="1" si="367"/>
        <v>#REF!</v>
      </c>
      <c r="AY159" s="108" t="e">
        <f t="shared" ca="1" si="367"/>
        <v>#REF!</v>
      </c>
      <c r="AZ159" s="108" t="e">
        <f t="shared" ca="1" si="367"/>
        <v>#REF!</v>
      </c>
      <c r="BA159" s="108" t="e">
        <f t="shared" ca="1" si="367"/>
        <v>#REF!</v>
      </c>
      <c r="BB159" s="108" t="e">
        <f t="shared" ca="1" si="367"/>
        <v>#REF!</v>
      </c>
      <c r="BC159" s="108" t="e">
        <f t="shared" ca="1" si="365"/>
        <v>#REF!</v>
      </c>
      <c r="BD159" s="108" t="e">
        <f t="shared" ca="1" si="365"/>
        <v>#REF!</v>
      </c>
      <c r="BE159" s="108" t="e">
        <f t="shared" ca="1" si="365"/>
        <v>#REF!</v>
      </c>
      <c r="BF159" s="108" t="e">
        <f t="shared" ca="1" si="365"/>
        <v>#REF!</v>
      </c>
      <c r="BG159" s="108" t="e">
        <f t="shared" ca="1" si="365"/>
        <v>#REF!</v>
      </c>
      <c r="BH159" s="108" t="e">
        <f t="shared" ca="1" si="365"/>
        <v>#REF!</v>
      </c>
      <c r="BI159" s="108" t="e">
        <f t="shared" ca="1" si="365"/>
        <v>#REF!</v>
      </c>
      <c r="BL159" s="97" t="str">
        <f t="shared" ca="1" si="285"/>
        <v>-</v>
      </c>
      <c r="BM159" s="97" t="str">
        <f t="shared" ca="1" si="286"/>
        <v>-</v>
      </c>
      <c r="BN159" s="97" t="str">
        <f t="shared" ca="1" si="287"/>
        <v>-</v>
      </c>
      <c r="BO159" s="97" t="str">
        <f t="shared" ca="1" si="288"/>
        <v>-</v>
      </c>
      <c r="BP159" s="99" t="str">
        <f t="shared" ca="1" si="289"/>
        <v xml:space="preserve"> - </v>
      </c>
      <c r="BQ159" s="99" t="str">
        <f t="shared" ca="1" si="290"/>
        <v xml:space="preserve"> - </v>
      </c>
      <c r="BR159" s="97" t="str">
        <f t="shared" ca="1" si="291"/>
        <v>-</v>
      </c>
      <c r="BS159" s="97" t="str">
        <f t="shared" ca="1" si="292"/>
        <v>-</v>
      </c>
      <c r="BT159" s="97" t="str">
        <f t="shared" ca="1" si="293"/>
        <v>-</v>
      </c>
      <c r="BU159" s="97" t="str">
        <f t="shared" ca="1" si="294"/>
        <v>-</v>
      </c>
      <c r="BV159" s="97" t="str">
        <f t="shared" ca="1" si="295"/>
        <v>-</v>
      </c>
      <c r="BW159" s="97" t="str">
        <f t="shared" ca="1" si="296"/>
        <v>-</v>
      </c>
      <c r="BX159" s="99" t="str">
        <f t="shared" ca="1" si="297"/>
        <v xml:space="preserve"> - </v>
      </c>
      <c r="BY159" s="99" t="str">
        <f t="shared" ca="1" si="298"/>
        <v xml:space="preserve"> - </v>
      </c>
      <c r="BZ159" s="97" t="str">
        <f t="shared" ca="1" si="299"/>
        <v>-</v>
      </c>
      <c r="CA159" s="97" t="str">
        <f t="shared" ca="1" si="300"/>
        <v>-</v>
      </c>
      <c r="CB159" s="99" t="str">
        <f t="shared" ca="1" si="301"/>
        <v xml:space="preserve"> - </v>
      </c>
      <c r="CC159" s="99" t="str">
        <f t="shared" ca="1" si="302"/>
        <v xml:space="preserve"> - </v>
      </c>
      <c r="CD159" s="99" t="str">
        <f t="shared" ca="1" si="303"/>
        <v xml:space="preserve"> - </v>
      </c>
      <c r="CE159" s="99" t="str">
        <f t="shared" ca="1" si="304"/>
        <v xml:space="preserve"> - </v>
      </c>
      <c r="CF159" s="99" t="str">
        <f t="shared" ca="1" si="305"/>
        <v xml:space="preserve"> - </v>
      </c>
      <c r="CG159" s="99" t="str">
        <f t="shared" ca="1" si="306"/>
        <v xml:space="preserve"> - </v>
      </c>
      <c r="CH159" s="97" t="str">
        <f t="shared" ca="1" si="307"/>
        <v>-</v>
      </c>
      <c r="CI159" s="97" t="str">
        <f t="shared" ca="1" si="308"/>
        <v>-</v>
      </c>
      <c r="CJ159" s="97" t="str">
        <f t="shared" ca="1" si="309"/>
        <v>-</v>
      </c>
      <c r="CK159" s="97" t="str">
        <f t="shared" ca="1" si="310"/>
        <v>-</v>
      </c>
      <c r="CL159" s="97" t="str">
        <f t="shared" ca="1" si="311"/>
        <v>-</v>
      </c>
      <c r="CM159" s="97" t="str">
        <f t="shared" ca="1" si="312"/>
        <v>-</v>
      </c>
      <c r="CN159" s="97" t="str">
        <f t="shared" ca="1" si="313"/>
        <v>-</v>
      </c>
      <c r="CO159" s="97" t="str">
        <f t="shared" ca="1" si="314"/>
        <v>-</v>
      </c>
      <c r="CP159" s="97" t="str">
        <f t="shared" ca="1" si="315"/>
        <v>-</v>
      </c>
      <c r="CQ159" s="97" t="str">
        <f t="shared" ca="1" si="316"/>
        <v>-</v>
      </c>
      <c r="CR159" s="97" t="str">
        <f t="shared" ca="1" si="317"/>
        <v>-</v>
      </c>
      <c r="CS159" s="97" t="str">
        <f t="shared" ca="1" si="318"/>
        <v>-</v>
      </c>
      <c r="CT159" s="97" t="str">
        <f t="shared" ca="1" si="319"/>
        <v>-</v>
      </c>
      <c r="CU159" s="97" t="str">
        <f t="shared" ca="1" si="320"/>
        <v>-</v>
      </c>
      <c r="CV159" s="97" t="str">
        <f t="shared" ca="1" si="321"/>
        <v>-</v>
      </c>
      <c r="CW159" s="97" t="str">
        <f t="shared" ca="1" si="322"/>
        <v>-</v>
      </c>
      <c r="CX159" s="97" t="str">
        <f t="shared" ca="1" si="323"/>
        <v>-</v>
      </c>
      <c r="CY159" s="97" t="str">
        <f t="shared" ca="1" si="324"/>
        <v>-</v>
      </c>
      <c r="CZ159" s="97" t="str">
        <f t="shared" ca="1" si="325"/>
        <v>-</v>
      </c>
      <c r="DA159" s="97" t="str">
        <f t="shared" ca="1" si="326"/>
        <v>-</v>
      </c>
      <c r="DB159" s="97" t="str">
        <f t="shared" ca="1" si="327"/>
        <v>-</v>
      </c>
      <c r="DC159" s="97" t="str">
        <f t="shared" ca="1" si="328"/>
        <v>-</v>
      </c>
      <c r="DD159" s="97" t="str">
        <f t="shared" ca="1" si="329"/>
        <v>-</v>
      </c>
      <c r="DE159" s="97" t="str">
        <f t="shared" ca="1" si="330"/>
        <v>-</v>
      </c>
      <c r="DF159" s="97" t="str">
        <f t="shared" ca="1" si="331"/>
        <v>-</v>
      </c>
      <c r="DG159" s="97" t="str">
        <f t="shared" ca="1" si="332"/>
        <v>-</v>
      </c>
      <c r="DH159" s="97" t="str">
        <f t="shared" ca="1" si="333"/>
        <v>-</v>
      </c>
      <c r="DI159" s="97" t="str">
        <f t="shared" ca="1" si="334"/>
        <v>-</v>
      </c>
      <c r="DJ159" s="97" t="str">
        <f t="shared" ca="1" si="335"/>
        <v>-</v>
      </c>
      <c r="DK159" s="97" t="str">
        <f t="shared" ca="1" si="336"/>
        <v>-</v>
      </c>
      <c r="DL159" s="97" t="str">
        <f t="shared" ca="1" si="337"/>
        <v>-</v>
      </c>
      <c r="DM159" s="97" t="str">
        <f t="shared" ca="1" si="338"/>
        <v>-</v>
      </c>
      <c r="DN159" s="97">
        <v>69</v>
      </c>
      <c r="DT159" s="97" t="str">
        <f t="shared" ca="1" si="339"/>
        <v>-</v>
      </c>
      <c r="DU159" s="97" t="str">
        <f t="shared" ca="1" si="340"/>
        <v>-</v>
      </c>
      <c r="DV159" s="97" t="str">
        <f t="shared" ca="1" si="341"/>
        <v>-</v>
      </c>
      <c r="DW159" s="97" t="str">
        <f t="shared" ca="1" si="342"/>
        <v>-</v>
      </c>
      <c r="DX159" s="97" t="str">
        <f t="shared" ca="1" si="343"/>
        <v>-</v>
      </c>
      <c r="DY159" s="97" t="e">
        <f t="shared" ca="1" si="280"/>
        <v>#REF!</v>
      </c>
      <c r="DZ159" s="97" t="str">
        <f t="shared" si="281"/>
        <v>Medium Retrofit</v>
      </c>
      <c r="EA159" s="97" t="e">
        <f t="shared" ca="1" si="344"/>
        <v>#REF!</v>
      </c>
      <c r="EB159" s="96">
        <v>64</v>
      </c>
      <c r="EC159" s="97">
        <f>Calculation!$W$377</f>
        <v>2</v>
      </c>
      <c r="ED159" s="97" t="str">
        <f t="shared" ca="1" si="345"/>
        <v>-</v>
      </c>
      <c r="EE159" s="97" t="str">
        <f t="shared" ca="1" si="346"/>
        <v>-</v>
      </c>
      <c r="EF159" s="97" t="str">
        <f t="shared" ca="1" si="347"/>
        <v>-</v>
      </c>
      <c r="EG159" s="97" t="str">
        <f t="shared" ca="1" si="348"/>
        <v>-</v>
      </c>
      <c r="EH159" s="97" t="str">
        <f t="shared" ca="1" si="349"/>
        <v>-</v>
      </c>
      <c r="EI159" s="97">
        <f t="shared" ca="1" si="350"/>
        <v>0</v>
      </c>
      <c r="EJ159" s="97">
        <f t="shared" ca="1" si="362"/>
        <v>0</v>
      </c>
      <c r="EK159" s="97" t="str">
        <f t="shared" ca="1" si="351"/>
        <v>00</v>
      </c>
      <c r="EL159" s="97" t="e">
        <f t="shared" ca="1" si="352"/>
        <v>#REF!</v>
      </c>
      <c r="EN159" s="97">
        <v>1.5400000000000002E-5</v>
      </c>
      <c r="EP159" s="97">
        <v>154</v>
      </c>
      <c r="EQ159" s="97">
        <f t="array" aca="1" ref="EQ159" ca="1">MAX(IF($EI$6:$EI$365&lt;EQ158,$EI$6:$EI$365,""))</f>
        <v>0</v>
      </c>
      <c r="ER159" s="97">
        <f t="shared" ca="1" si="353"/>
        <v>0</v>
      </c>
      <c r="ES159" s="97" t="e">
        <f t="shared" ca="1" si="357"/>
        <v>#REF!</v>
      </c>
      <c r="ET159" s="97">
        <f t="shared" ca="1" si="354"/>
        <v>0</v>
      </c>
      <c r="EU159" s="97">
        <f t="shared" ca="1" si="355"/>
        <v>0</v>
      </c>
      <c r="EV159" s="97">
        <f t="shared" ca="1" si="282"/>
        <v>1</v>
      </c>
      <c r="EY159" s="97" t="e">
        <f ca="1">INDEX('MCA-INPUT'!$C$28:$F$42,MATCH(MCA!E159,'MCA-INPUT'!$B$28:$B$42,0),MATCH(MCA!B159,'MCA-INPUT'!$C$27:$F$27,0))</f>
        <v>#REF!</v>
      </c>
      <c r="FU159" s="109" t="e">
        <f t="shared" ca="1" si="283"/>
        <v>#REF!</v>
      </c>
      <c r="FV159" s="109" t="e">
        <f t="shared" ca="1" si="284"/>
        <v>#REF!</v>
      </c>
      <c r="FW159" s="110" t="e">
        <f t="shared" ca="1" si="366"/>
        <v>#REF!</v>
      </c>
      <c r="FX159" s="110"/>
      <c r="FY159" s="97" t="e">
        <f t="shared" ca="1" si="356"/>
        <v>#REF!</v>
      </c>
      <c r="FZ159" s="97" t="str">
        <f ca="1">IF(ISERROR(VLOOKUP(FY159,'MCA-INPUT'!$B$45:$F$54,1,FALSE)),"No","Yes")</f>
        <v>No</v>
      </c>
      <c r="GA159" s="109" t="e">
        <f ca="1"/>
        <v>#REF!</v>
      </c>
    </row>
    <row r="160" spans="1:183" x14ac:dyDescent="0.25">
      <c r="A160" s="96">
        <v>155</v>
      </c>
      <c r="B160" s="96" t="s">
        <v>2</v>
      </c>
      <c r="C160" s="106" t="e">
        <f t="shared" ca="1" si="270"/>
        <v>#REF!</v>
      </c>
      <c r="D160" s="107" t="e">
        <f t="shared" ca="1" si="270"/>
        <v>#REF!</v>
      </c>
      <c r="E160" s="96" t="e">
        <f t="shared" ca="1" si="270"/>
        <v>#REF!</v>
      </c>
      <c r="F160" s="96" t="s">
        <v>4</v>
      </c>
      <c r="G160" s="96" t="e">
        <f t="shared" ca="1" si="271"/>
        <v>#REF!</v>
      </c>
      <c r="H160" s="108" t="e">
        <f t="shared" ca="1" si="364"/>
        <v>#REF!</v>
      </c>
      <c r="I160" s="108" t="e">
        <f t="shared" ca="1" si="364"/>
        <v>#REF!</v>
      </c>
      <c r="J160" s="108" t="e">
        <f t="shared" ca="1" si="364"/>
        <v>#REF!</v>
      </c>
      <c r="K160" s="108" t="e">
        <f t="shared" ca="1" si="364"/>
        <v>#REF!</v>
      </c>
      <c r="L160" s="108" t="e">
        <f t="shared" ca="1" si="364"/>
        <v>#REF!</v>
      </c>
      <c r="M160" s="108" t="e">
        <f t="shared" ca="1" si="364"/>
        <v>#REF!</v>
      </c>
      <c r="N160" s="108" t="e">
        <f t="shared" ca="1" si="364"/>
        <v>#REF!</v>
      </c>
      <c r="O160" s="108" t="e">
        <f t="shared" ca="1" si="364"/>
        <v>#REF!</v>
      </c>
      <c r="P160" s="108" t="e">
        <f t="shared" ca="1" si="364"/>
        <v>#REF!</v>
      </c>
      <c r="Q160" s="108" t="e">
        <f t="shared" ca="1" si="364"/>
        <v>#REF!</v>
      </c>
      <c r="R160" s="108" t="e">
        <f t="shared" ca="1" si="364"/>
        <v>#REF!</v>
      </c>
      <c r="S160" s="108" t="e">
        <f t="shared" ca="1" si="364"/>
        <v>#REF!</v>
      </c>
      <c r="T160" s="108" t="e">
        <f t="shared" ca="1" si="364"/>
        <v>#REF!</v>
      </c>
      <c r="U160" s="108" t="e">
        <f t="shared" ca="1" si="364"/>
        <v>#REF!</v>
      </c>
      <c r="V160" s="108" t="e">
        <f t="shared" ca="1" si="364"/>
        <v>#REF!</v>
      </c>
      <c r="W160" s="108" t="e">
        <f t="shared" ca="1" si="364"/>
        <v>#REF!</v>
      </c>
      <c r="X160" s="108" t="e">
        <f t="shared" ca="1" si="363"/>
        <v>#REF!</v>
      </c>
      <c r="Y160" s="108" t="e">
        <f t="shared" ca="1" si="363"/>
        <v>#REF!</v>
      </c>
      <c r="Z160" s="108" t="e">
        <f t="shared" ca="1" si="363"/>
        <v>#REF!</v>
      </c>
      <c r="AA160" s="108" t="e">
        <f t="shared" ca="1" si="363"/>
        <v>#REF!</v>
      </c>
      <c r="AB160" s="108" t="e">
        <f t="shared" ca="1" si="363"/>
        <v>#REF!</v>
      </c>
      <c r="AC160" s="108" t="e">
        <f t="shared" ca="1" si="363"/>
        <v>#REF!</v>
      </c>
      <c r="AD160" s="108" t="e">
        <f t="shared" ca="1" si="363"/>
        <v>#REF!</v>
      </c>
      <c r="AE160" s="108" t="e">
        <f t="shared" ca="1" si="363"/>
        <v>#REF!</v>
      </c>
      <c r="AF160" s="108" t="e">
        <f t="shared" ca="1" si="363"/>
        <v>#REF!</v>
      </c>
      <c r="AG160" s="108" t="e">
        <f t="shared" ca="1" si="363"/>
        <v>#REF!</v>
      </c>
      <c r="AH160" s="108" t="e">
        <f t="shared" ca="1" si="363"/>
        <v>#REF!</v>
      </c>
      <c r="AI160" s="108" t="e">
        <f t="shared" ca="1" si="363"/>
        <v>#REF!</v>
      </c>
      <c r="AJ160" s="108" t="e">
        <f t="shared" ca="1" si="363"/>
        <v>#REF!</v>
      </c>
      <c r="AK160" s="108" t="e">
        <f t="shared" ca="1" si="363"/>
        <v>#REF!</v>
      </c>
      <c r="AL160" s="108" t="e">
        <f t="shared" ca="1" si="363"/>
        <v>#REF!</v>
      </c>
      <c r="AM160" s="108" t="e">
        <f t="shared" ca="1" si="367"/>
        <v>#REF!</v>
      </c>
      <c r="AN160" s="108" t="e">
        <f t="shared" ca="1" si="367"/>
        <v>#REF!</v>
      </c>
      <c r="AO160" s="108" t="e">
        <f t="shared" ca="1" si="367"/>
        <v>#REF!</v>
      </c>
      <c r="AP160" s="108" t="e">
        <f t="shared" ca="1" si="367"/>
        <v>#REF!</v>
      </c>
      <c r="AQ160" s="108" t="e">
        <f t="shared" ca="1" si="367"/>
        <v>#REF!</v>
      </c>
      <c r="AR160" s="108" t="e">
        <f t="shared" ca="1" si="367"/>
        <v>#REF!</v>
      </c>
      <c r="AS160" s="108" t="e">
        <f t="shared" ca="1" si="367"/>
        <v>#REF!</v>
      </c>
      <c r="AT160" s="108" t="e">
        <f t="shared" ca="1" si="367"/>
        <v>#REF!</v>
      </c>
      <c r="AU160" s="108" t="e">
        <f t="shared" ca="1" si="367"/>
        <v>#REF!</v>
      </c>
      <c r="AV160" s="108" t="e">
        <f t="shared" ca="1" si="367"/>
        <v>#REF!</v>
      </c>
      <c r="AW160" s="108" t="e">
        <f t="shared" ca="1" si="367"/>
        <v>#REF!</v>
      </c>
      <c r="AX160" s="108" t="e">
        <f t="shared" ca="1" si="367"/>
        <v>#REF!</v>
      </c>
      <c r="AY160" s="108" t="e">
        <f t="shared" ca="1" si="367"/>
        <v>#REF!</v>
      </c>
      <c r="AZ160" s="108" t="e">
        <f t="shared" ca="1" si="367"/>
        <v>#REF!</v>
      </c>
      <c r="BA160" s="108" t="e">
        <f t="shared" ca="1" si="367"/>
        <v>#REF!</v>
      </c>
      <c r="BB160" s="108" t="e">
        <f t="shared" ca="1" si="367"/>
        <v>#REF!</v>
      </c>
      <c r="BC160" s="108" t="e">
        <f t="shared" ca="1" si="365"/>
        <v>#REF!</v>
      </c>
      <c r="BD160" s="108" t="e">
        <f t="shared" ca="1" si="365"/>
        <v>#REF!</v>
      </c>
      <c r="BE160" s="108" t="e">
        <f t="shared" ca="1" si="365"/>
        <v>#REF!</v>
      </c>
      <c r="BF160" s="108" t="e">
        <f t="shared" ca="1" si="365"/>
        <v>#REF!</v>
      </c>
      <c r="BG160" s="108" t="e">
        <f t="shared" ca="1" si="365"/>
        <v>#REF!</v>
      </c>
      <c r="BH160" s="108" t="e">
        <f t="shared" ca="1" si="365"/>
        <v>#REF!</v>
      </c>
      <c r="BI160" s="108" t="e">
        <f t="shared" ca="1" si="365"/>
        <v>#REF!</v>
      </c>
      <c r="BL160" s="97" t="str">
        <f t="shared" ca="1" si="285"/>
        <v>-</v>
      </c>
      <c r="BM160" s="97" t="str">
        <f t="shared" ca="1" si="286"/>
        <v>-</v>
      </c>
      <c r="BN160" s="97" t="str">
        <f t="shared" ca="1" si="287"/>
        <v>-</v>
      </c>
      <c r="BO160" s="97" t="str">
        <f t="shared" ca="1" si="288"/>
        <v>-</v>
      </c>
      <c r="BP160" s="99" t="str">
        <f t="shared" ca="1" si="289"/>
        <v xml:space="preserve"> - </v>
      </c>
      <c r="BQ160" s="99" t="str">
        <f t="shared" ca="1" si="290"/>
        <v xml:space="preserve"> - </v>
      </c>
      <c r="BR160" s="97" t="str">
        <f t="shared" ca="1" si="291"/>
        <v>-</v>
      </c>
      <c r="BS160" s="97" t="str">
        <f t="shared" ca="1" si="292"/>
        <v>-</v>
      </c>
      <c r="BT160" s="97" t="str">
        <f t="shared" ca="1" si="293"/>
        <v>-</v>
      </c>
      <c r="BU160" s="97" t="str">
        <f t="shared" ca="1" si="294"/>
        <v>-</v>
      </c>
      <c r="BV160" s="97" t="str">
        <f t="shared" ca="1" si="295"/>
        <v>-</v>
      </c>
      <c r="BW160" s="97" t="str">
        <f t="shared" ca="1" si="296"/>
        <v>-</v>
      </c>
      <c r="BX160" s="99" t="str">
        <f t="shared" ca="1" si="297"/>
        <v xml:space="preserve"> - </v>
      </c>
      <c r="BY160" s="99" t="str">
        <f t="shared" ca="1" si="298"/>
        <v xml:space="preserve"> - </v>
      </c>
      <c r="BZ160" s="97" t="str">
        <f t="shared" ca="1" si="299"/>
        <v>-</v>
      </c>
      <c r="CA160" s="97" t="str">
        <f t="shared" ca="1" si="300"/>
        <v>-</v>
      </c>
      <c r="CB160" s="99" t="str">
        <f t="shared" ca="1" si="301"/>
        <v xml:space="preserve"> - </v>
      </c>
      <c r="CC160" s="99" t="str">
        <f t="shared" ca="1" si="302"/>
        <v xml:space="preserve"> - </v>
      </c>
      <c r="CD160" s="99" t="str">
        <f t="shared" ca="1" si="303"/>
        <v xml:space="preserve"> - </v>
      </c>
      <c r="CE160" s="99" t="str">
        <f t="shared" ca="1" si="304"/>
        <v xml:space="preserve"> - </v>
      </c>
      <c r="CF160" s="99" t="str">
        <f t="shared" ca="1" si="305"/>
        <v xml:space="preserve"> - </v>
      </c>
      <c r="CG160" s="99" t="str">
        <f t="shared" ca="1" si="306"/>
        <v xml:space="preserve"> - </v>
      </c>
      <c r="CH160" s="97" t="str">
        <f t="shared" ca="1" si="307"/>
        <v>-</v>
      </c>
      <c r="CI160" s="97" t="str">
        <f t="shared" ca="1" si="308"/>
        <v>-</v>
      </c>
      <c r="CJ160" s="97" t="str">
        <f t="shared" ca="1" si="309"/>
        <v>-</v>
      </c>
      <c r="CK160" s="97" t="str">
        <f t="shared" ca="1" si="310"/>
        <v>-</v>
      </c>
      <c r="CL160" s="97" t="str">
        <f t="shared" ca="1" si="311"/>
        <v>-</v>
      </c>
      <c r="CM160" s="97" t="str">
        <f t="shared" ca="1" si="312"/>
        <v>-</v>
      </c>
      <c r="CN160" s="97" t="str">
        <f t="shared" ca="1" si="313"/>
        <v>-</v>
      </c>
      <c r="CO160" s="97" t="str">
        <f t="shared" ca="1" si="314"/>
        <v>-</v>
      </c>
      <c r="CP160" s="97" t="str">
        <f t="shared" ca="1" si="315"/>
        <v>-</v>
      </c>
      <c r="CQ160" s="97" t="str">
        <f t="shared" ca="1" si="316"/>
        <v>-</v>
      </c>
      <c r="CR160" s="97" t="str">
        <f t="shared" ca="1" si="317"/>
        <v>-</v>
      </c>
      <c r="CS160" s="97" t="str">
        <f t="shared" ca="1" si="318"/>
        <v>-</v>
      </c>
      <c r="CT160" s="97" t="str">
        <f t="shared" ca="1" si="319"/>
        <v>-</v>
      </c>
      <c r="CU160" s="97" t="str">
        <f t="shared" ca="1" si="320"/>
        <v>-</v>
      </c>
      <c r="CV160" s="97" t="str">
        <f t="shared" ca="1" si="321"/>
        <v>-</v>
      </c>
      <c r="CW160" s="97" t="str">
        <f t="shared" ca="1" si="322"/>
        <v>-</v>
      </c>
      <c r="CX160" s="97" t="str">
        <f t="shared" ca="1" si="323"/>
        <v>-</v>
      </c>
      <c r="CY160" s="97" t="str">
        <f t="shared" ca="1" si="324"/>
        <v>-</v>
      </c>
      <c r="CZ160" s="97" t="str">
        <f t="shared" ca="1" si="325"/>
        <v>-</v>
      </c>
      <c r="DA160" s="97" t="str">
        <f t="shared" ca="1" si="326"/>
        <v>-</v>
      </c>
      <c r="DB160" s="97" t="str">
        <f t="shared" ca="1" si="327"/>
        <v>-</v>
      </c>
      <c r="DC160" s="97" t="str">
        <f t="shared" ca="1" si="328"/>
        <v>-</v>
      </c>
      <c r="DD160" s="97" t="str">
        <f t="shared" ca="1" si="329"/>
        <v>-</v>
      </c>
      <c r="DE160" s="97" t="str">
        <f t="shared" ca="1" si="330"/>
        <v>-</v>
      </c>
      <c r="DF160" s="97" t="str">
        <f t="shared" ca="1" si="331"/>
        <v>-</v>
      </c>
      <c r="DG160" s="97" t="str">
        <f t="shared" ca="1" si="332"/>
        <v>-</v>
      </c>
      <c r="DH160" s="97" t="str">
        <f t="shared" ca="1" si="333"/>
        <v>-</v>
      </c>
      <c r="DI160" s="97" t="str">
        <f t="shared" ca="1" si="334"/>
        <v>-</v>
      </c>
      <c r="DJ160" s="97" t="str">
        <f t="shared" ca="1" si="335"/>
        <v>-</v>
      </c>
      <c r="DK160" s="97" t="str">
        <f t="shared" ca="1" si="336"/>
        <v>-</v>
      </c>
      <c r="DL160" s="97" t="str">
        <f t="shared" ca="1" si="337"/>
        <v>-</v>
      </c>
      <c r="DM160" s="97" t="str">
        <f t="shared" ca="1" si="338"/>
        <v>-</v>
      </c>
      <c r="DN160" s="97">
        <v>70</v>
      </c>
      <c r="DT160" s="97" t="str">
        <f t="shared" ca="1" si="339"/>
        <v>-</v>
      </c>
      <c r="DU160" s="97" t="str">
        <f t="shared" ca="1" si="340"/>
        <v>-</v>
      </c>
      <c r="DV160" s="97" t="str">
        <f t="shared" ca="1" si="341"/>
        <v>-</v>
      </c>
      <c r="DW160" s="97" t="str">
        <f t="shared" ca="1" si="342"/>
        <v>-</v>
      </c>
      <c r="DX160" s="97" t="str">
        <f t="shared" ca="1" si="343"/>
        <v>-</v>
      </c>
      <c r="DY160" s="97" t="e">
        <f t="shared" ca="1" si="280"/>
        <v>#REF!</v>
      </c>
      <c r="DZ160" s="97" t="str">
        <f t="shared" si="281"/>
        <v>Medium Retrofit</v>
      </c>
      <c r="EA160" s="97" t="e">
        <f t="shared" ca="1" si="344"/>
        <v>#REF!</v>
      </c>
      <c r="EB160" s="96">
        <v>65</v>
      </c>
      <c r="EC160" s="97">
        <f>Calculation!$W$377</f>
        <v>2</v>
      </c>
      <c r="ED160" s="97" t="str">
        <f t="shared" ca="1" si="345"/>
        <v>-</v>
      </c>
      <c r="EE160" s="97" t="str">
        <f t="shared" ca="1" si="346"/>
        <v>-</v>
      </c>
      <c r="EF160" s="97" t="str">
        <f t="shared" ca="1" si="347"/>
        <v>-</v>
      </c>
      <c r="EG160" s="97" t="str">
        <f t="shared" ca="1" si="348"/>
        <v>-</v>
      </c>
      <c r="EH160" s="97" t="str">
        <f t="shared" ca="1" si="349"/>
        <v>-</v>
      </c>
      <c r="EI160" s="97">
        <f t="shared" ca="1" si="350"/>
        <v>0</v>
      </c>
      <c r="EJ160" s="97">
        <f t="shared" ca="1" si="362"/>
        <v>0</v>
      </c>
      <c r="EK160" s="97" t="str">
        <f t="shared" ca="1" si="351"/>
        <v>00</v>
      </c>
      <c r="EL160" s="97" t="e">
        <f t="shared" ca="1" si="352"/>
        <v>#REF!</v>
      </c>
      <c r="EN160" s="97">
        <v>1.5500000000000001E-5</v>
      </c>
      <c r="EP160" s="97">
        <v>155</v>
      </c>
      <c r="EQ160" s="97">
        <f t="array" aca="1" ref="EQ160" ca="1">MAX(IF($EI$6:$EI$365&lt;EQ159,$EI$6:$EI$365,""))</f>
        <v>0</v>
      </c>
      <c r="ER160" s="97">
        <f t="shared" ca="1" si="353"/>
        <v>0</v>
      </c>
      <c r="ES160" s="97" t="e">
        <f t="shared" ca="1" si="357"/>
        <v>#REF!</v>
      </c>
      <c r="ET160" s="97">
        <f t="shared" ca="1" si="354"/>
        <v>0</v>
      </c>
      <c r="EU160" s="97">
        <f t="shared" ca="1" si="355"/>
        <v>0</v>
      </c>
      <c r="EV160" s="97">
        <f t="shared" ca="1" si="282"/>
        <v>1</v>
      </c>
      <c r="EY160" s="97" t="e">
        <f ca="1">INDEX('MCA-INPUT'!$C$28:$F$42,MATCH(MCA!E160,'MCA-INPUT'!$B$28:$B$42,0),MATCH(MCA!B160,'MCA-INPUT'!$C$27:$F$27,0))</f>
        <v>#REF!</v>
      </c>
      <c r="FU160" s="109" t="e">
        <f t="shared" ca="1" si="283"/>
        <v>#REF!</v>
      </c>
      <c r="FV160" s="109" t="e">
        <f t="shared" ca="1" si="284"/>
        <v>#REF!</v>
      </c>
      <c r="FW160" s="110" t="e">
        <f t="shared" ca="1" si="366"/>
        <v>#REF!</v>
      </c>
      <c r="FX160" s="110"/>
      <c r="FY160" s="97" t="e">
        <f t="shared" ca="1" si="356"/>
        <v>#REF!</v>
      </c>
      <c r="FZ160" s="97" t="str">
        <f ca="1">IF(ISERROR(VLOOKUP(FY160,'MCA-INPUT'!$B$45:$F$54,1,FALSE)),"No","Yes")</f>
        <v>No</v>
      </c>
      <c r="GA160" s="109" t="e">
        <f ca="1"/>
        <v>#REF!</v>
      </c>
    </row>
    <row r="161" spans="1:183" x14ac:dyDescent="0.25">
      <c r="A161" s="96">
        <v>156</v>
      </c>
      <c r="B161" s="96" t="s">
        <v>2</v>
      </c>
      <c r="C161" s="106" t="e">
        <f t="shared" ref="C161:E224" ca="1" si="368">INDIRECT(CONCATENATE($C$1,"Projection_",$B161,"'!",C$2,$DN161))</f>
        <v>#REF!</v>
      </c>
      <c r="D161" s="107" t="e">
        <f t="shared" ca="1" si="368"/>
        <v>#REF!</v>
      </c>
      <c r="E161" s="96" t="e">
        <f t="shared" ca="1" si="368"/>
        <v>#REF!</v>
      </c>
      <c r="F161" s="96" t="s">
        <v>4</v>
      </c>
      <c r="G161" s="96" t="e">
        <f t="shared" ref="G161:G224" ca="1" si="369">F161&amp;E161</f>
        <v>#REF!</v>
      </c>
      <c r="H161" s="108" t="e">
        <f t="shared" ca="1" si="364"/>
        <v>#REF!</v>
      </c>
      <c r="I161" s="108" t="e">
        <f t="shared" ca="1" si="364"/>
        <v>#REF!</v>
      </c>
      <c r="J161" s="108" t="e">
        <f t="shared" ca="1" si="364"/>
        <v>#REF!</v>
      </c>
      <c r="K161" s="108" t="e">
        <f t="shared" ca="1" si="364"/>
        <v>#REF!</v>
      </c>
      <c r="L161" s="108" t="e">
        <f t="shared" ca="1" si="364"/>
        <v>#REF!</v>
      </c>
      <c r="M161" s="108" t="e">
        <f t="shared" ca="1" si="364"/>
        <v>#REF!</v>
      </c>
      <c r="N161" s="108" t="e">
        <f t="shared" ca="1" si="364"/>
        <v>#REF!</v>
      </c>
      <c r="O161" s="108" t="e">
        <f t="shared" ca="1" si="364"/>
        <v>#REF!</v>
      </c>
      <c r="P161" s="108" t="e">
        <f t="shared" ca="1" si="364"/>
        <v>#REF!</v>
      </c>
      <c r="Q161" s="108" t="e">
        <f t="shared" ca="1" si="364"/>
        <v>#REF!</v>
      </c>
      <c r="R161" s="108" t="e">
        <f t="shared" ca="1" si="364"/>
        <v>#REF!</v>
      </c>
      <c r="S161" s="108" t="e">
        <f t="shared" ca="1" si="364"/>
        <v>#REF!</v>
      </c>
      <c r="T161" s="108" t="e">
        <f t="shared" ca="1" si="364"/>
        <v>#REF!</v>
      </c>
      <c r="U161" s="108" t="e">
        <f t="shared" ca="1" si="364"/>
        <v>#REF!</v>
      </c>
      <c r="V161" s="108" t="e">
        <f t="shared" ca="1" si="364"/>
        <v>#REF!</v>
      </c>
      <c r="W161" s="108" t="e">
        <f t="shared" ca="1" si="364"/>
        <v>#REF!</v>
      </c>
      <c r="X161" s="108" t="e">
        <f t="shared" ca="1" si="363"/>
        <v>#REF!</v>
      </c>
      <c r="Y161" s="108" t="e">
        <f t="shared" ca="1" si="363"/>
        <v>#REF!</v>
      </c>
      <c r="Z161" s="108" t="e">
        <f t="shared" ca="1" si="363"/>
        <v>#REF!</v>
      </c>
      <c r="AA161" s="108" t="e">
        <f t="shared" ca="1" si="363"/>
        <v>#REF!</v>
      </c>
      <c r="AB161" s="108" t="e">
        <f t="shared" ca="1" si="363"/>
        <v>#REF!</v>
      </c>
      <c r="AC161" s="108" t="e">
        <f t="shared" ca="1" si="363"/>
        <v>#REF!</v>
      </c>
      <c r="AD161" s="108" t="e">
        <f t="shared" ca="1" si="363"/>
        <v>#REF!</v>
      </c>
      <c r="AE161" s="108" t="e">
        <f t="shared" ca="1" si="363"/>
        <v>#REF!</v>
      </c>
      <c r="AF161" s="108" t="e">
        <f t="shared" ca="1" si="363"/>
        <v>#REF!</v>
      </c>
      <c r="AG161" s="108" t="e">
        <f t="shared" ca="1" si="363"/>
        <v>#REF!</v>
      </c>
      <c r="AH161" s="108" t="e">
        <f t="shared" ca="1" si="363"/>
        <v>#REF!</v>
      </c>
      <c r="AI161" s="108" t="e">
        <f t="shared" ca="1" si="363"/>
        <v>#REF!</v>
      </c>
      <c r="AJ161" s="108" t="e">
        <f t="shared" ca="1" si="363"/>
        <v>#REF!</v>
      </c>
      <c r="AK161" s="108" t="e">
        <f t="shared" ca="1" si="363"/>
        <v>#REF!</v>
      </c>
      <c r="AL161" s="108" t="e">
        <f t="shared" ca="1" si="363"/>
        <v>#REF!</v>
      </c>
      <c r="AM161" s="108" t="e">
        <f t="shared" ca="1" si="367"/>
        <v>#REF!</v>
      </c>
      <c r="AN161" s="108" t="e">
        <f t="shared" ca="1" si="367"/>
        <v>#REF!</v>
      </c>
      <c r="AO161" s="108" t="e">
        <f t="shared" ca="1" si="367"/>
        <v>#REF!</v>
      </c>
      <c r="AP161" s="108" t="e">
        <f t="shared" ca="1" si="367"/>
        <v>#REF!</v>
      </c>
      <c r="AQ161" s="108" t="e">
        <f t="shared" ca="1" si="367"/>
        <v>#REF!</v>
      </c>
      <c r="AR161" s="108" t="e">
        <f t="shared" ca="1" si="367"/>
        <v>#REF!</v>
      </c>
      <c r="AS161" s="108" t="e">
        <f t="shared" ca="1" si="367"/>
        <v>#REF!</v>
      </c>
      <c r="AT161" s="108" t="e">
        <f t="shared" ca="1" si="367"/>
        <v>#REF!</v>
      </c>
      <c r="AU161" s="108" t="e">
        <f t="shared" ca="1" si="367"/>
        <v>#REF!</v>
      </c>
      <c r="AV161" s="108" t="e">
        <f t="shared" ca="1" si="367"/>
        <v>#REF!</v>
      </c>
      <c r="AW161" s="108" t="e">
        <f t="shared" ca="1" si="367"/>
        <v>#REF!</v>
      </c>
      <c r="AX161" s="108" t="e">
        <f t="shared" ca="1" si="367"/>
        <v>#REF!</v>
      </c>
      <c r="AY161" s="108" t="e">
        <f t="shared" ca="1" si="367"/>
        <v>#REF!</v>
      </c>
      <c r="AZ161" s="108" t="e">
        <f t="shared" ca="1" si="367"/>
        <v>#REF!</v>
      </c>
      <c r="BA161" s="108" t="e">
        <f t="shared" ca="1" si="367"/>
        <v>#REF!</v>
      </c>
      <c r="BB161" s="108" t="e">
        <f t="shared" ca="1" si="367"/>
        <v>#REF!</v>
      </c>
      <c r="BC161" s="108" t="e">
        <f t="shared" ca="1" si="365"/>
        <v>#REF!</v>
      </c>
      <c r="BD161" s="108" t="e">
        <f t="shared" ca="1" si="365"/>
        <v>#REF!</v>
      </c>
      <c r="BE161" s="108" t="e">
        <f t="shared" ca="1" si="365"/>
        <v>#REF!</v>
      </c>
      <c r="BF161" s="108" t="e">
        <f t="shared" ca="1" si="365"/>
        <v>#REF!</v>
      </c>
      <c r="BG161" s="108" t="e">
        <f t="shared" ca="1" si="365"/>
        <v>#REF!</v>
      </c>
      <c r="BH161" s="108" t="e">
        <f t="shared" ca="1" si="365"/>
        <v>#REF!</v>
      </c>
      <c r="BI161" s="108" t="e">
        <f t="shared" ca="1" si="365"/>
        <v>#REF!</v>
      </c>
      <c r="BL161" s="97" t="str">
        <f t="shared" ca="1" si="285"/>
        <v>-</v>
      </c>
      <c r="BM161" s="97" t="str">
        <f t="shared" ca="1" si="286"/>
        <v>-</v>
      </c>
      <c r="BN161" s="97" t="str">
        <f t="shared" ca="1" si="287"/>
        <v>-</v>
      </c>
      <c r="BO161" s="97" t="str">
        <f t="shared" ca="1" si="288"/>
        <v>-</v>
      </c>
      <c r="BP161" s="99" t="str">
        <f t="shared" ca="1" si="289"/>
        <v xml:space="preserve"> - </v>
      </c>
      <c r="BQ161" s="99" t="str">
        <f t="shared" ca="1" si="290"/>
        <v xml:space="preserve"> - </v>
      </c>
      <c r="BR161" s="97" t="str">
        <f t="shared" ca="1" si="291"/>
        <v>-</v>
      </c>
      <c r="BS161" s="97" t="str">
        <f t="shared" ca="1" si="292"/>
        <v>-</v>
      </c>
      <c r="BT161" s="97" t="str">
        <f t="shared" ca="1" si="293"/>
        <v>-</v>
      </c>
      <c r="BU161" s="97" t="str">
        <f t="shared" ca="1" si="294"/>
        <v>-</v>
      </c>
      <c r="BV161" s="97" t="str">
        <f t="shared" ca="1" si="295"/>
        <v>-</v>
      </c>
      <c r="BW161" s="97" t="str">
        <f t="shared" ca="1" si="296"/>
        <v>-</v>
      </c>
      <c r="BX161" s="99" t="str">
        <f t="shared" ca="1" si="297"/>
        <v xml:space="preserve"> - </v>
      </c>
      <c r="BY161" s="99" t="str">
        <f t="shared" ca="1" si="298"/>
        <v xml:space="preserve"> - </v>
      </c>
      <c r="BZ161" s="97" t="str">
        <f t="shared" ca="1" si="299"/>
        <v>-</v>
      </c>
      <c r="CA161" s="97" t="str">
        <f t="shared" ca="1" si="300"/>
        <v>-</v>
      </c>
      <c r="CB161" s="99" t="str">
        <f t="shared" ca="1" si="301"/>
        <v xml:space="preserve"> - </v>
      </c>
      <c r="CC161" s="99" t="str">
        <f t="shared" ca="1" si="302"/>
        <v xml:space="preserve"> - </v>
      </c>
      <c r="CD161" s="99" t="str">
        <f t="shared" ca="1" si="303"/>
        <v xml:space="preserve"> - </v>
      </c>
      <c r="CE161" s="99" t="str">
        <f t="shared" ca="1" si="304"/>
        <v xml:space="preserve"> - </v>
      </c>
      <c r="CF161" s="99" t="str">
        <f t="shared" ca="1" si="305"/>
        <v xml:space="preserve"> - </v>
      </c>
      <c r="CG161" s="99" t="str">
        <f t="shared" ca="1" si="306"/>
        <v xml:space="preserve"> - </v>
      </c>
      <c r="CH161" s="97" t="str">
        <f t="shared" ca="1" si="307"/>
        <v>-</v>
      </c>
      <c r="CI161" s="97" t="str">
        <f t="shared" ca="1" si="308"/>
        <v>-</v>
      </c>
      <c r="CJ161" s="97" t="str">
        <f t="shared" ca="1" si="309"/>
        <v>-</v>
      </c>
      <c r="CK161" s="97" t="str">
        <f t="shared" ca="1" si="310"/>
        <v>-</v>
      </c>
      <c r="CL161" s="97" t="str">
        <f t="shared" ca="1" si="311"/>
        <v>-</v>
      </c>
      <c r="CM161" s="97" t="str">
        <f t="shared" ca="1" si="312"/>
        <v>-</v>
      </c>
      <c r="CN161" s="97" t="str">
        <f t="shared" ca="1" si="313"/>
        <v>-</v>
      </c>
      <c r="CO161" s="97" t="str">
        <f t="shared" ca="1" si="314"/>
        <v>-</v>
      </c>
      <c r="CP161" s="97" t="str">
        <f t="shared" ca="1" si="315"/>
        <v>-</v>
      </c>
      <c r="CQ161" s="97" t="str">
        <f t="shared" ca="1" si="316"/>
        <v>-</v>
      </c>
      <c r="CR161" s="97" t="str">
        <f t="shared" ca="1" si="317"/>
        <v>-</v>
      </c>
      <c r="CS161" s="97" t="str">
        <f t="shared" ca="1" si="318"/>
        <v>-</v>
      </c>
      <c r="CT161" s="97" t="str">
        <f t="shared" ca="1" si="319"/>
        <v>-</v>
      </c>
      <c r="CU161" s="97" t="str">
        <f t="shared" ca="1" si="320"/>
        <v>-</v>
      </c>
      <c r="CV161" s="97" t="str">
        <f t="shared" ca="1" si="321"/>
        <v>-</v>
      </c>
      <c r="CW161" s="97" t="str">
        <f t="shared" ca="1" si="322"/>
        <v>-</v>
      </c>
      <c r="CX161" s="97" t="str">
        <f t="shared" ca="1" si="323"/>
        <v>-</v>
      </c>
      <c r="CY161" s="97" t="str">
        <f t="shared" ca="1" si="324"/>
        <v>-</v>
      </c>
      <c r="CZ161" s="97" t="str">
        <f t="shared" ca="1" si="325"/>
        <v>-</v>
      </c>
      <c r="DA161" s="97" t="str">
        <f t="shared" ca="1" si="326"/>
        <v>-</v>
      </c>
      <c r="DB161" s="97" t="str">
        <f t="shared" ca="1" si="327"/>
        <v>-</v>
      </c>
      <c r="DC161" s="97" t="str">
        <f t="shared" ca="1" si="328"/>
        <v>-</v>
      </c>
      <c r="DD161" s="97" t="str">
        <f t="shared" ca="1" si="329"/>
        <v>-</v>
      </c>
      <c r="DE161" s="97" t="str">
        <f t="shared" ca="1" si="330"/>
        <v>-</v>
      </c>
      <c r="DF161" s="97" t="str">
        <f t="shared" ca="1" si="331"/>
        <v>-</v>
      </c>
      <c r="DG161" s="97" t="str">
        <f t="shared" ca="1" si="332"/>
        <v>-</v>
      </c>
      <c r="DH161" s="97" t="str">
        <f t="shared" ca="1" si="333"/>
        <v>-</v>
      </c>
      <c r="DI161" s="97" t="str">
        <f t="shared" ca="1" si="334"/>
        <v>-</v>
      </c>
      <c r="DJ161" s="97" t="str">
        <f t="shared" ca="1" si="335"/>
        <v>-</v>
      </c>
      <c r="DK161" s="97" t="str">
        <f t="shared" ca="1" si="336"/>
        <v>-</v>
      </c>
      <c r="DL161" s="97" t="str">
        <f t="shared" ca="1" si="337"/>
        <v>-</v>
      </c>
      <c r="DM161" s="97" t="str">
        <f t="shared" ca="1" si="338"/>
        <v>-</v>
      </c>
      <c r="DN161" s="97">
        <v>71</v>
      </c>
      <c r="DT161" s="97" t="str">
        <f t="shared" ca="1" si="339"/>
        <v>-</v>
      </c>
      <c r="DU161" s="97" t="str">
        <f t="shared" ca="1" si="340"/>
        <v>-</v>
      </c>
      <c r="DV161" s="97" t="str">
        <f t="shared" ca="1" si="341"/>
        <v>-</v>
      </c>
      <c r="DW161" s="97" t="str">
        <f t="shared" ca="1" si="342"/>
        <v>-</v>
      </c>
      <c r="DX161" s="97" t="str">
        <f t="shared" ca="1" si="343"/>
        <v>-</v>
      </c>
      <c r="DY161" s="97" t="e">
        <f t="shared" ca="1" si="280"/>
        <v>#REF!</v>
      </c>
      <c r="DZ161" s="97" t="str">
        <f t="shared" si="281"/>
        <v>Medium Retrofit</v>
      </c>
      <c r="EA161" s="97" t="e">
        <f t="shared" ca="1" si="344"/>
        <v>#REF!</v>
      </c>
      <c r="EB161" s="96">
        <v>66</v>
      </c>
      <c r="EC161" s="97">
        <f>Calculation!$W$377</f>
        <v>2</v>
      </c>
      <c r="ED161" s="97" t="str">
        <f t="shared" ca="1" si="345"/>
        <v>-</v>
      </c>
      <c r="EE161" s="97" t="str">
        <f t="shared" ca="1" si="346"/>
        <v>-</v>
      </c>
      <c r="EF161" s="97" t="str">
        <f t="shared" ca="1" si="347"/>
        <v>-</v>
      </c>
      <c r="EG161" s="97" t="str">
        <f t="shared" ca="1" si="348"/>
        <v>-</v>
      </c>
      <c r="EH161" s="97" t="str">
        <f t="shared" ca="1" si="349"/>
        <v>-</v>
      </c>
      <c r="EI161" s="97">
        <f t="shared" ca="1" si="350"/>
        <v>0</v>
      </c>
      <c r="EJ161" s="97">
        <f t="shared" ca="1" si="362"/>
        <v>0</v>
      </c>
      <c r="EK161" s="97" t="str">
        <f t="shared" ca="1" si="351"/>
        <v>00</v>
      </c>
      <c r="EL161" s="97" t="e">
        <f t="shared" ca="1" si="352"/>
        <v>#REF!</v>
      </c>
      <c r="EN161" s="97">
        <v>1.56E-5</v>
      </c>
      <c r="EP161" s="97">
        <v>156</v>
      </c>
      <c r="EQ161" s="97">
        <f t="array" aca="1" ref="EQ161" ca="1">MAX(IF($EI$6:$EI$365&lt;EQ160,$EI$6:$EI$365,""))</f>
        <v>0</v>
      </c>
      <c r="ER161" s="97">
        <f t="shared" ca="1" si="353"/>
        <v>0</v>
      </c>
      <c r="ES161" s="97" t="e">
        <f t="shared" ca="1" si="357"/>
        <v>#REF!</v>
      </c>
      <c r="ET161" s="97">
        <f t="shared" ca="1" si="354"/>
        <v>0</v>
      </c>
      <c r="EU161" s="97">
        <f t="shared" ca="1" si="355"/>
        <v>0</v>
      </c>
      <c r="EV161" s="97">
        <f t="shared" ca="1" si="282"/>
        <v>1</v>
      </c>
      <c r="EY161" s="97" t="e">
        <f ca="1">INDEX('MCA-INPUT'!$C$28:$F$42,MATCH(MCA!E161,'MCA-INPUT'!$B$28:$B$42,0),MATCH(MCA!B161,'MCA-INPUT'!$C$27:$F$27,0))</f>
        <v>#REF!</v>
      </c>
      <c r="FU161" s="109" t="e">
        <f t="shared" ca="1" si="283"/>
        <v>#REF!</v>
      </c>
      <c r="FV161" s="109" t="e">
        <f t="shared" ca="1" si="284"/>
        <v>#REF!</v>
      </c>
      <c r="FW161" s="110" t="e">
        <f t="shared" ca="1" si="366"/>
        <v>#REF!</v>
      </c>
      <c r="FX161" s="110"/>
      <c r="FY161" s="97" t="e">
        <f t="shared" ca="1" si="356"/>
        <v>#REF!</v>
      </c>
      <c r="FZ161" s="97" t="str">
        <f ca="1">IF(ISERROR(VLOOKUP(FY161,'MCA-INPUT'!$B$45:$F$54,1,FALSE)),"No","Yes")</f>
        <v>No</v>
      </c>
      <c r="GA161" s="109" t="e">
        <f ca="1"/>
        <v>#REF!</v>
      </c>
    </row>
    <row r="162" spans="1:183" x14ac:dyDescent="0.25">
      <c r="A162" s="96">
        <v>157</v>
      </c>
      <c r="B162" s="96" t="s">
        <v>2</v>
      </c>
      <c r="C162" s="106" t="e">
        <f t="shared" ca="1" si="368"/>
        <v>#REF!</v>
      </c>
      <c r="D162" s="107" t="e">
        <f t="shared" ca="1" si="368"/>
        <v>#REF!</v>
      </c>
      <c r="E162" s="96" t="e">
        <f t="shared" ca="1" si="368"/>
        <v>#REF!</v>
      </c>
      <c r="F162" s="96" t="s">
        <v>4</v>
      </c>
      <c r="G162" s="96" t="e">
        <f t="shared" ca="1" si="369"/>
        <v>#REF!</v>
      </c>
      <c r="H162" s="108" t="e">
        <f t="shared" ca="1" si="364"/>
        <v>#REF!</v>
      </c>
      <c r="I162" s="108" t="e">
        <f t="shared" ca="1" si="364"/>
        <v>#REF!</v>
      </c>
      <c r="J162" s="108" t="e">
        <f t="shared" ca="1" si="364"/>
        <v>#REF!</v>
      </c>
      <c r="K162" s="108" t="e">
        <f t="shared" ca="1" si="364"/>
        <v>#REF!</v>
      </c>
      <c r="L162" s="108" t="e">
        <f t="shared" ca="1" si="364"/>
        <v>#REF!</v>
      </c>
      <c r="M162" s="108" t="e">
        <f t="shared" ca="1" si="364"/>
        <v>#REF!</v>
      </c>
      <c r="N162" s="108" t="e">
        <f t="shared" ca="1" si="364"/>
        <v>#REF!</v>
      </c>
      <c r="O162" s="108" t="e">
        <f t="shared" ca="1" si="364"/>
        <v>#REF!</v>
      </c>
      <c r="P162" s="108" t="e">
        <f t="shared" ca="1" si="364"/>
        <v>#REF!</v>
      </c>
      <c r="Q162" s="108" t="e">
        <f t="shared" ca="1" si="364"/>
        <v>#REF!</v>
      </c>
      <c r="R162" s="108" t="e">
        <f t="shared" ca="1" si="364"/>
        <v>#REF!</v>
      </c>
      <c r="S162" s="108" t="e">
        <f t="shared" ca="1" si="364"/>
        <v>#REF!</v>
      </c>
      <c r="T162" s="108" t="e">
        <f t="shared" ca="1" si="364"/>
        <v>#REF!</v>
      </c>
      <c r="U162" s="108" t="e">
        <f t="shared" ca="1" si="364"/>
        <v>#REF!</v>
      </c>
      <c r="V162" s="108" t="e">
        <f t="shared" ca="1" si="364"/>
        <v>#REF!</v>
      </c>
      <c r="W162" s="108" t="e">
        <f t="shared" ca="1" si="364"/>
        <v>#REF!</v>
      </c>
      <c r="X162" s="108" t="e">
        <f t="shared" ca="1" si="363"/>
        <v>#REF!</v>
      </c>
      <c r="Y162" s="108" t="e">
        <f t="shared" ca="1" si="363"/>
        <v>#REF!</v>
      </c>
      <c r="Z162" s="108" t="e">
        <f t="shared" ca="1" si="363"/>
        <v>#REF!</v>
      </c>
      <c r="AA162" s="108" t="e">
        <f t="shared" ca="1" si="363"/>
        <v>#REF!</v>
      </c>
      <c r="AB162" s="108" t="e">
        <f t="shared" ca="1" si="363"/>
        <v>#REF!</v>
      </c>
      <c r="AC162" s="108" t="e">
        <f t="shared" ca="1" si="363"/>
        <v>#REF!</v>
      </c>
      <c r="AD162" s="108" t="e">
        <f t="shared" ca="1" si="363"/>
        <v>#REF!</v>
      </c>
      <c r="AE162" s="108" t="e">
        <f t="shared" ca="1" si="363"/>
        <v>#REF!</v>
      </c>
      <c r="AF162" s="108" t="e">
        <f t="shared" ca="1" si="363"/>
        <v>#REF!</v>
      </c>
      <c r="AG162" s="108" t="e">
        <f t="shared" ca="1" si="363"/>
        <v>#REF!</v>
      </c>
      <c r="AH162" s="108" t="e">
        <f t="shared" ca="1" si="363"/>
        <v>#REF!</v>
      </c>
      <c r="AI162" s="108" t="e">
        <f t="shared" ca="1" si="363"/>
        <v>#REF!</v>
      </c>
      <c r="AJ162" s="108" t="e">
        <f t="shared" ca="1" si="363"/>
        <v>#REF!</v>
      </c>
      <c r="AK162" s="108" t="e">
        <f t="shared" ca="1" si="363"/>
        <v>#REF!</v>
      </c>
      <c r="AL162" s="108" t="e">
        <f t="shared" ca="1" si="363"/>
        <v>#REF!</v>
      </c>
      <c r="AM162" s="108" t="e">
        <f t="shared" ca="1" si="367"/>
        <v>#REF!</v>
      </c>
      <c r="AN162" s="108" t="e">
        <f t="shared" ca="1" si="367"/>
        <v>#REF!</v>
      </c>
      <c r="AO162" s="108" t="e">
        <f t="shared" ca="1" si="367"/>
        <v>#REF!</v>
      </c>
      <c r="AP162" s="108" t="e">
        <f t="shared" ca="1" si="367"/>
        <v>#REF!</v>
      </c>
      <c r="AQ162" s="108" t="e">
        <f t="shared" ca="1" si="367"/>
        <v>#REF!</v>
      </c>
      <c r="AR162" s="108" t="e">
        <f t="shared" ca="1" si="367"/>
        <v>#REF!</v>
      </c>
      <c r="AS162" s="108" t="e">
        <f t="shared" ca="1" si="367"/>
        <v>#REF!</v>
      </c>
      <c r="AT162" s="108" t="e">
        <f t="shared" ca="1" si="367"/>
        <v>#REF!</v>
      </c>
      <c r="AU162" s="108" t="e">
        <f t="shared" ca="1" si="367"/>
        <v>#REF!</v>
      </c>
      <c r="AV162" s="108" t="e">
        <f t="shared" ca="1" si="367"/>
        <v>#REF!</v>
      </c>
      <c r="AW162" s="108" t="e">
        <f t="shared" ca="1" si="367"/>
        <v>#REF!</v>
      </c>
      <c r="AX162" s="108" t="e">
        <f t="shared" ca="1" si="367"/>
        <v>#REF!</v>
      </c>
      <c r="AY162" s="108" t="e">
        <f t="shared" ca="1" si="367"/>
        <v>#REF!</v>
      </c>
      <c r="AZ162" s="108" t="e">
        <f t="shared" ca="1" si="367"/>
        <v>#REF!</v>
      </c>
      <c r="BA162" s="108" t="e">
        <f t="shared" ca="1" si="367"/>
        <v>#REF!</v>
      </c>
      <c r="BB162" s="108" t="e">
        <f t="shared" ca="1" si="367"/>
        <v>#REF!</v>
      </c>
      <c r="BC162" s="108" t="e">
        <f t="shared" ca="1" si="365"/>
        <v>#REF!</v>
      </c>
      <c r="BD162" s="108" t="e">
        <f t="shared" ca="1" si="365"/>
        <v>#REF!</v>
      </c>
      <c r="BE162" s="108" t="e">
        <f t="shared" ca="1" si="365"/>
        <v>#REF!</v>
      </c>
      <c r="BF162" s="108" t="e">
        <f t="shared" ca="1" si="365"/>
        <v>#REF!</v>
      </c>
      <c r="BG162" s="108" t="e">
        <f t="shared" ca="1" si="365"/>
        <v>#REF!</v>
      </c>
      <c r="BH162" s="108" t="e">
        <f t="shared" ca="1" si="365"/>
        <v>#REF!</v>
      </c>
      <c r="BI162" s="108" t="e">
        <f t="shared" ca="1" si="365"/>
        <v>#REF!</v>
      </c>
      <c r="BL162" s="97" t="str">
        <f t="shared" ca="1" si="285"/>
        <v>-</v>
      </c>
      <c r="BM162" s="97" t="str">
        <f t="shared" ca="1" si="286"/>
        <v>-</v>
      </c>
      <c r="BN162" s="97" t="str">
        <f t="shared" ca="1" si="287"/>
        <v>-</v>
      </c>
      <c r="BO162" s="97" t="str">
        <f t="shared" ca="1" si="288"/>
        <v>-</v>
      </c>
      <c r="BP162" s="99" t="str">
        <f t="shared" ca="1" si="289"/>
        <v xml:space="preserve"> - </v>
      </c>
      <c r="BQ162" s="99" t="str">
        <f t="shared" ca="1" si="290"/>
        <v xml:space="preserve"> - </v>
      </c>
      <c r="BR162" s="97" t="str">
        <f t="shared" ca="1" si="291"/>
        <v>-</v>
      </c>
      <c r="BS162" s="97" t="str">
        <f t="shared" ca="1" si="292"/>
        <v>-</v>
      </c>
      <c r="BT162" s="97" t="str">
        <f t="shared" ca="1" si="293"/>
        <v>-</v>
      </c>
      <c r="BU162" s="97" t="str">
        <f t="shared" ca="1" si="294"/>
        <v>-</v>
      </c>
      <c r="BV162" s="97" t="str">
        <f t="shared" ca="1" si="295"/>
        <v>-</v>
      </c>
      <c r="BW162" s="97" t="str">
        <f t="shared" ca="1" si="296"/>
        <v>-</v>
      </c>
      <c r="BX162" s="99" t="str">
        <f t="shared" ca="1" si="297"/>
        <v xml:space="preserve"> - </v>
      </c>
      <c r="BY162" s="99" t="str">
        <f t="shared" ca="1" si="298"/>
        <v xml:space="preserve"> - </v>
      </c>
      <c r="BZ162" s="97" t="str">
        <f t="shared" ca="1" si="299"/>
        <v>-</v>
      </c>
      <c r="CA162" s="97" t="str">
        <f t="shared" ca="1" si="300"/>
        <v>-</v>
      </c>
      <c r="CB162" s="99" t="str">
        <f t="shared" ca="1" si="301"/>
        <v xml:space="preserve"> - </v>
      </c>
      <c r="CC162" s="99" t="str">
        <f t="shared" ca="1" si="302"/>
        <v xml:space="preserve"> - </v>
      </c>
      <c r="CD162" s="99" t="str">
        <f t="shared" ca="1" si="303"/>
        <v xml:space="preserve"> - </v>
      </c>
      <c r="CE162" s="99" t="str">
        <f t="shared" ca="1" si="304"/>
        <v xml:space="preserve"> - </v>
      </c>
      <c r="CF162" s="99" t="str">
        <f t="shared" ca="1" si="305"/>
        <v xml:space="preserve"> - </v>
      </c>
      <c r="CG162" s="99" t="str">
        <f t="shared" ca="1" si="306"/>
        <v xml:space="preserve"> - </v>
      </c>
      <c r="CH162" s="97" t="str">
        <f t="shared" ca="1" si="307"/>
        <v>-</v>
      </c>
      <c r="CI162" s="97" t="str">
        <f t="shared" ca="1" si="308"/>
        <v>-</v>
      </c>
      <c r="CJ162" s="97" t="str">
        <f t="shared" ca="1" si="309"/>
        <v>-</v>
      </c>
      <c r="CK162" s="97" t="str">
        <f t="shared" ca="1" si="310"/>
        <v>-</v>
      </c>
      <c r="CL162" s="97" t="str">
        <f t="shared" ca="1" si="311"/>
        <v>-</v>
      </c>
      <c r="CM162" s="97" t="str">
        <f t="shared" ca="1" si="312"/>
        <v>-</v>
      </c>
      <c r="CN162" s="97" t="str">
        <f t="shared" ca="1" si="313"/>
        <v>-</v>
      </c>
      <c r="CO162" s="97" t="str">
        <f t="shared" ca="1" si="314"/>
        <v>-</v>
      </c>
      <c r="CP162" s="97" t="str">
        <f t="shared" ca="1" si="315"/>
        <v>-</v>
      </c>
      <c r="CQ162" s="97" t="str">
        <f t="shared" ca="1" si="316"/>
        <v>-</v>
      </c>
      <c r="CR162" s="97" t="str">
        <f t="shared" ca="1" si="317"/>
        <v>-</v>
      </c>
      <c r="CS162" s="97" t="str">
        <f t="shared" ca="1" si="318"/>
        <v>-</v>
      </c>
      <c r="CT162" s="97" t="str">
        <f t="shared" ca="1" si="319"/>
        <v>-</v>
      </c>
      <c r="CU162" s="97" t="str">
        <f t="shared" ca="1" si="320"/>
        <v>-</v>
      </c>
      <c r="CV162" s="97" t="str">
        <f t="shared" ca="1" si="321"/>
        <v>-</v>
      </c>
      <c r="CW162" s="97" t="str">
        <f t="shared" ca="1" si="322"/>
        <v>-</v>
      </c>
      <c r="CX162" s="97" t="str">
        <f t="shared" ca="1" si="323"/>
        <v>-</v>
      </c>
      <c r="CY162" s="97" t="str">
        <f t="shared" ca="1" si="324"/>
        <v>-</v>
      </c>
      <c r="CZ162" s="97" t="str">
        <f t="shared" ca="1" si="325"/>
        <v>-</v>
      </c>
      <c r="DA162" s="97" t="str">
        <f t="shared" ca="1" si="326"/>
        <v>-</v>
      </c>
      <c r="DB162" s="97" t="str">
        <f t="shared" ca="1" si="327"/>
        <v>-</v>
      </c>
      <c r="DC162" s="97" t="str">
        <f t="shared" ca="1" si="328"/>
        <v>-</v>
      </c>
      <c r="DD162" s="97" t="str">
        <f t="shared" ca="1" si="329"/>
        <v>-</v>
      </c>
      <c r="DE162" s="97" t="str">
        <f t="shared" ca="1" si="330"/>
        <v>-</v>
      </c>
      <c r="DF162" s="97" t="str">
        <f t="shared" ca="1" si="331"/>
        <v>-</v>
      </c>
      <c r="DG162" s="97" t="str">
        <f t="shared" ca="1" si="332"/>
        <v>-</v>
      </c>
      <c r="DH162" s="97" t="str">
        <f t="shared" ca="1" si="333"/>
        <v>-</v>
      </c>
      <c r="DI162" s="97" t="str">
        <f t="shared" ca="1" si="334"/>
        <v>-</v>
      </c>
      <c r="DJ162" s="97" t="str">
        <f t="shared" ca="1" si="335"/>
        <v>-</v>
      </c>
      <c r="DK162" s="97" t="str">
        <f t="shared" ca="1" si="336"/>
        <v>-</v>
      </c>
      <c r="DL162" s="97" t="str">
        <f t="shared" ca="1" si="337"/>
        <v>-</v>
      </c>
      <c r="DM162" s="97" t="str">
        <f t="shared" ca="1" si="338"/>
        <v>-</v>
      </c>
      <c r="DN162" s="97">
        <v>72</v>
      </c>
      <c r="DT162" s="97" t="str">
        <f t="shared" ca="1" si="339"/>
        <v>-</v>
      </c>
      <c r="DU162" s="97" t="str">
        <f t="shared" ca="1" si="340"/>
        <v>-</v>
      </c>
      <c r="DV162" s="97" t="str">
        <f t="shared" ca="1" si="341"/>
        <v>-</v>
      </c>
      <c r="DW162" s="97" t="str">
        <f t="shared" ca="1" si="342"/>
        <v>-</v>
      </c>
      <c r="DX162" s="97" t="str">
        <f t="shared" ca="1" si="343"/>
        <v>-</v>
      </c>
      <c r="DY162" s="97" t="e">
        <f t="shared" ca="1" si="280"/>
        <v>#REF!</v>
      </c>
      <c r="DZ162" s="97" t="str">
        <f t="shared" si="281"/>
        <v>Medium Retrofit</v>
      </c>
      <c r="EA162" s="97" t="e">
        <f t="shared" ca="1" si="344"/>
        <v>#REF!</v>
      </c>
      <c r="EB162" s="96">
        <v>67</v>
      </c>
      <c r="EC162" s="97">
        <f>Calculation!$W$377</f>
        <v>2</v>
      </c>
      <c r="ED162" s="97" t="str">
        <f t="shared" ca="1" si="345"/>
        <v>-</v>
      </c>
      <c r="EE162" s="97" t="str">
        <f t="shared" ca="1" si="346"/>
        <v>-</v>
      </c>
      <c r="EF162" s="97" t="str">
        <f t="shared" ca="1" si="347"/>
        <v>-</v>
      </c>
      <c r="EG162" s="97" t="str">
        <f t="shared" ca="1" si="348"/>
        <v>-</v>
      </c>
      <c r="EH162" s="97" t="str">
        <f t="shared" ca="1" si="349"/>
        <v>-</v>
      </c>
      <c r="EI162" s="97">
        <f t="shared" ca="1" si="350"/>
        <v>0</v>
      </c>
      <c r="EJ162" s="97">
        <f t="shared" ca="1" si="362"/>
        <v>0</v>
      </c>
      <c r="EK162" s="97" t="str">
        <f t="shared" ca="1" si="351"/>
        <v>00</v>
      </c>
      <c r="EL162" s="97" t="e">
        <f t="shared" ca="1" si="352"/>
        <v>#REF!</v>
      </c>
      <c r="EN162" s="97">
        <v>1.5699999999999999E-5</v>
      </c>
      <c r="EP162" s="97">
        <v>157</v>
      </c>
      <c r="EQ162" s="97">
        <f t="array" aca="1" ref="EQ162" ca="1">MAX(IF($EI$6:$EI$365&lt;EQ161,$EI$6:$EI$365,""))</f>
        <v>0</v>
      </c>
      <c r="ER162" s="97">
        <f t="shared" ca="1" si="353"/>
        <v>0</v>
      </c>
      <c r="ES162" s="97" t="e">
        <f t="shared" ca="1" si="357"/>
        <v>#REF!</v>
      </c>
      <c r="ET162" s="97">
        <f t="shared" ca="1" si="354"/>
        <v>0</v>
      </c>
      <c r="EU162" s="97">
        <f t="shared" ca="1" si="355"/>
        <v>0</v>
      </c>
      <c r="EV162" s="97">
        <f t="shared" ca="1" si="282"/>
        <v>1</v>
      </c>
      <c r="EY162" s="97" t="e">
        <f ca="1">INDEX('MCA-INPUT'!$C$28:$F$42,MATCH(MCA!E162,'MCA-INPUT'!$B$28:$B$42,0),MATCH(MCA!B162,'MCA-INPUT'!$C$27:$F$27,0))</f>
        <v>#REF!</v>
      </c>
      <c r="FU162" s="109" t="e">
        <f t="shared" ca="1" si="283"/>
        <v>#REF!</v>
      </c>
      <c r="FV162" s="109" t="e">
        <f t="shared" ca="1" si="284"/>
        <v>#REF!</v>
      </c>
      <c r="FW162" s="110" t="e">
        <f t="shared" ca="1" si="366"/>
        <v>#REF!</v>
      </c>
      <c r="FX162" s="110"/>
      <c r="FY162" s="97" t="e">
        <f t="shared" ca="1" si="356"/>
        <v>#REF!</v>
      </c>
      <c r="FZ162" s="97" t="str">
        <f ca="1">IF(ISERROR(VLOOKUP(FY162,'MCA-INPUT'!$B$45:$F$54,1,FALSE)),"No","Yes")</f>
        <v>No</v>
      </c>
      <c r="GA162" s="109" t="e">
        <f ca="1"/>
        <v>#REF!</v>
      </c>
    </row>
    <row r="163" spans="1:183" x14ac:dyDescent="0.25">
      <c r="A163" s="96">
        <v>158</v>
      </c>
      <c r="B163" s="96" t="s">
        <v>2</v>
      </c>
      <c r="C163" s="106" t="e">
        <f t="shared" ca="1" si="368"/>
        <v>#REF!</v>
      </c>
      <c r="D163" s="107" t="e">
        <f t="shared" ca="1" si="368"/>
        <v>#REF!</v>
      </c>
      <c r="E163" s="96" t="e">
        <f t="shared" ca="1" si="368"/>
        <v>#REF!</v>
      </c>
      <c r="F163" s="96" t="s">
        <v>4</v>
      </c>
      <c r="G163" s="96" t="e">
        <f t="shared" ca="1" si="369"/>
        <v>#REF!</v>
      </c>
      <c r="H163" s="108" t="e">
        <f t="shared" ca="1" si="364"/>
        <v>#REF!</v>
      </c>
      <c r="I163" s="108" t="e">
        <f t="shared" ca="1" si="364"/>
        <v>#REF!</v>
      </c>
      <c r="J163" s="108" t="e">
        <f t="shared" ca="1" si="364"/>
        <v>#REF!</v>
      </c>
      <c r="K163" s="108" t="e">
        <f t="shared" ca="1" si="364"/>
        <v>#REF!</v>
      </c>
      <c r="L163" s="108" t="e">
        <f t="shared" ca="1" si="364"/>
        <v>#REF!</v>
      </c>
      <c r="M163" s="108" t="e">
        <f t="shared" ca="1" si="364"/>
        <v>#REF!</v>
      </c>
      <c r="N163" s="108" t="e">
        <f t="shared" ca="1" si="364"/>
        <v>#REF!</v>
      </c>
      <c r="O163" s="108" t="e">
        <f t="shared" ca="1" si="364"/>
        <v>#REF!</v>
      </c>
      <c r="P163" s="108" t="e">
        <f t="shared" ca="1" si="364"/>
        <v>#REF!</v>
      </c>
      <c r="Q163" s="108" t="e">
        <f t="shared" ca="1" si="364"/>
        <v>#REF!</v>
      </c>
      <c r="R163" s="108" t="e">
        <f t="shared" ca="1" si="364"/>
        <v>#REF!</v>
      </c>
      <c r="S163" s="108" t="e">
        <f t="shared" ca="1" si="364"/>
        <v>#REF!</v>
      </c>
      <c r="T163" s="108" t="e">
        <f t="shared" ca="1" si="364"/>
        <v>#REF!</v>
      </c>
      <c r="U163" s="108" t="e">
        <f t="shared" ca="1" si="364"/>
        <v>#REF!</v>
      </c>
      <c r="V163" s="108" t="e">
        <f t="shared" ca="1" si="364"/>
        <v>#REF!</v>
      </c>
      <c r="W163" s="108" t="e">
        <f t="shared" ca="1" si="364"/>
        <v>#REF!</v>
      </c>
      <c r="X163" s="108" t="e">
        <f t="shared" ca="1" si="363"/>
        <v>#REF!</v>
      </c>
      <c r="Y163" s="108" t="e">
        <f t="shared" ca="1" si="363"/>
        <v>#REF!</v>
      </c>
      <c r="Z163" s="108" t="e">
        <f t="shared" ca="1" si="363"/>
        <v>#REF!</v>
      </c>
      <c r="AA163" s="108" t="e">
        <f t="shared" ca="1" si="363"/>
        <v>#REF!</v>
      </c>
      <c r="AB163" s="108" t="e">
        <f t="shared" ca="1" si="363"/>
        <v>#REF!</v>
      </c>
      <c r="AC163" s="108" t="e">
        <f t="shared" ca="1" si="363"/>
        <v>#REF!</v>
      </c>
      <c r="AD163" s="108" t="e">
        <f t="shared" ca="1" si="363"/>
        <v>#REF!</v>
      </c>
      <c r="AE163" s="108" t="e">
        <f t="shared" ca="1" si="363"/>
        <v>#REF!</v>
      </c>
      <c r="AF163" s="108" t="e">
        <f t="shared" ca="1" si="363"/>
        <v>#REF!</v>
      </c>
      <c r="AG163" s="108" t="e">
        <f t="shared" ca="1" si="363"/>
        <v>#REF!</v>
      </c>
      <c r="AH163" s="108" t="e">
        <f t="shared" ca="1" si="363"/>
        <v>#REF!</v>
      </c>
      <c r="AI163" s="108" t="e">
        <f t="shared" ca="1" si="363"/>
        <v>#REF!</v>
      </c>
      <c r="AJ163" s="108" t="e">
        <f t="shared" ca="1" si="363"/>
        <v>#REF!</v>
      </c>
      <c r="AK163" s="108" t="e">
        <f t="shared" ca="1" si="363"/>
        <v>#REF!</v>
      </c>
      <c r="AL163" s="108" t="e">
        <f t="shared" ca="1" si="363"/>
        <v>#REF!</v>
      </c>
      <c r="AM163" s="108" t="e">
        <f t="shared" ca="1" si="367"/>
        <v>#REF!</v>
      </c>
      <c r="AN163" s="108" t="e">
        <f t="shared" ca="1" si="367"/>
        <v>#REF!</v>
      </c>
      <c r="AO163" s="108" t="e">
        <f t="shared" ca="1" si="367"/>
        <v>#REF!</v>
      </c>
      <c r="AP163" s="108" t="e">
        <f t="shared" ca="1" si="367"/>
        <v>#REF!</v>
      </c>
      <c r="AQ163" s="108" t="e">
        <f t="shared" ca="1" si="367"/>
        <v>#REF!</v>
      </c>
      <c r="AR163" s="108" t="e">
        <f t="shared" ca="1" si="367"/>
        <v>#REF!</v>
      </c>
      <c r="AS163" s="108" t="e">
        <f t="shared" ca="1" si="367"/>
        <v>#REF!</v>
      </c>
      <c r="AT163" s="108" t="e">
        <f t="shared" ca="1" si="367"/>
        <v>#REF!</v>
      </c>
      <c r="AU163" s="108" t="e">
        <f t="shared" ca="1" si="367"/>
        <v>#REF!</v>
      </c>
      <c r="AV163" s="108" t="e">
        <f t="shared" ca="1" si="367"/>
        <v>#REF!</v>
      </c>
      <c r="AW163" s="108" t="e">
        <f t="shared" ca="1" si="367"/>
        <v>#REF!</v>
      </c>
      <c r="AX163" s="108" t="e">
        <f t="shared" ca="1" si="367"/>
        <v>#REF!</v>
      </c>
      <c r="AY163" s="108" t="e">
        <f t="shared" ca="1" si="367"/>
        <v>#REF!</v>
      </c>
      <c r="AZ163" s="108" t="e">
        <f t="shared" ca="1" si="367"/>
        <v>#REF!</v>
      </c>
      <c r="BA163" s="108" t="e">
        <f t="shared" ca="1" si="367"/>
        <v>#REF!</v>
      </c>
      <c r="BB163" s="108" t="e">
        <f t="shared" ca="1" si="367"/>
        <v>#REF!</v>
      </c>
      <c r="BC163" s="108" t="e">
        <f t="shared" ca="1" si="365"/>
        <v>#REF!</v>
      </c>
      <c r="BD163" s="108" t="e">
        <f t="shared" ca="1" si="365"/>
        <v>#REF!</v>
      </c>
      <c r="BE163" s="108" t="e">
        <f t="shared" ca="1" si="365"/>
        <v>#REF!</v>
      </c>
      <c r="BF163" s="108" t="e">
        <f t="shared" ca="1" si="365"/>
        <v>#REF!</v>
      </c>
      <c r="BG163" s="108" t="e">
        <f t="shared" ca="1" si="365"/>
        <v>#REF!</v>
      </c>
      <c r="BH163" s="108" t="e">
        <f t="shared" ca="1" si="365"/>
        <v>#REF!</v>
      </c>
      <c r="BI163" s="108" t="e">
        <f t="shared" ca="1" si="365"/>
        <v>#REF!</v>
      </c>
      <c r="BL163" s="97" t="str">
        <f t="shared" ca="1" si="285"/>
        <v>-</v>
      </c>
      <c r="BM163" s="97" t="str">
        <f t="shared" ca="1" si="286"/>
        <v>-</v>
      </c>
      <c r="BN163" s="97" t="str">
        <f t="shared" ca="1" si="287"/>
        <v>-</v>
      </c>
      <c r="BO163" s="97" t="str">
        <f t="shared" ca="1" si="288"/>
        <v>-</v>
      </c>
      <c r="BP163" s="99" t="str">
        <f t="shared" ca="1" si="289"/>
        <v xml:space="preserve"> - </v>
      </c>
      <c r="BQ163" s="99" t="str">
        <f t="shared" ca="1" si="290"/>
        <v xml:space="preserve"> - </v>
      </c>
      <c r="BR163" s="97" t="str">
        <f t="shared" ca="1" si="291"/>
        <v>-</v>
      </c>
      <c r="BS163" s="97" t="str">
        <f t="shared" ca="1" si="292"/>
        <v>-</v>
      </c>
      <c r="BT163" s="97" t="str">
        <f t="shared" ca="1" si="293"/>
        <v>-</v>
      </c>
      <c r="BU163" s="97" t="str">
        <f t="shared" ca="1" si="294"/>
        <v>-</v>
      </c>
      <c r="BV163" s="97" t="str">
        <f t="shared" ca="1" si="295"/>
        <v>-</v>
      </c>
      <c r="BW163" s="97" t="str">
        <f t="shared" ca="1" si="296"/>
        <v>-</v>
      </c>
      <c r="BX163" s="99" t="str">
        <f t="shared" ca="1" si="297"/>
        <v xml:space="preserve"> - </v>
      </c>
      <c r="BY163" s="99" t="str">
        <f t="shared" ca="1" si="298"/>
        <v xml:space="preserve"> - </v>
      </c>
      <c r="BZ163" s="97" t="str">
        <f t="shared" ca="1" si="299"/>
        <v>-</v>
      </c>
      <c r="CA163" s="97" t="str">
        <f t="shared" ca="1" si="300"/>
        <v>-</v>
      </c>
      <c r="CB163" s="99" t="str">
        <f t="shared" ca="1" si="301"/>
        <v xml:space="preserve"> - </v>
      </c>
      <c r="CC163" s="99" t="str">
        <f t="shared" ca="1" si="302"/>
        <v xml:space="preserve"> - </v>
      </c>
      <c r="CD163" s="99" t="str">
        <f t="shared" ca="1" si="303"/>
        <v xml:space="preserve"> - </v>
      </c>
      <c r="CE163" s="99" t="str">
        <f t="shared" ca="1" si="304"/>
        <v xml:space="preserve"> - </v>
      </c>
      <c r="CF163" s="99" t="str">
        <f t="shared" ca="1" si="305"/>
        <v xml:space="preserve"> - </v>
      </c>
      <c r="CG163" s="99" t="str">
        <f t="shared" ca="1" si="306"/>
        <v xml:space="preserve"> - </v>
      </c>
      <c r="CH163" s="97" t="str">
        <f t="shared" ca="1" si="307"/>
        <v>-</v>
      </c>
      <c r="CI163" s="97" t="str">
        <f t="shared" ca="1" si="308"/>
        <v>-</v>
      </c>
      <c r="CJ163" s="97" t="str">
        <f t="shared" ca="1" si="309"/>
        <v>-</v>
      </c>
      <c r="CK163" s="97" t="str">
        <f t="shared" ca="1" si="310"/>
        <v>-</v>
      </c>
      <c r="CL163" s="97" t="str">
        <f t="shared" ca="1" si="311"/>
        <v>-</v>
      </c>
      <c r="CM163" s="97" t="str">
        <f t="shared" ca="1" si="312"/>
        <v>-</v>
      </c>
      <c r="CN163" s="97" t="str">
        <f t="shared" ca="1" si="313"/>
        <v>-</v>
      </c>
      <c r="CO163" s="97" t="str">
        <f t="shared" ca="1" si="314"/>
        <v>-</v>
      </c>
      <c r="CP163" s="97" t="str">
        <f t="shared" ca="1" si="315"/>
        <v>-</v>
      </c>
      <c r="CQ163" s="97" t="str">
        <f t="shared" ca="1" si="316"/>
        <v>-</v>
      </c>
      <c r="CR163" s="97" t="str">
        <f t="shared" ca="1" si="317"/>
        <v>-</v>
      </c>
      <c r="CS163" s="97" t="str">
        <f t="shared" ca="1" si="318"/>
        <v>-</v>
      </c>
      <c r="CT163" s="97" t="str">
        <f t="shared" ca="1" si="319"/>
        <v>-</v>
      </c>
      <c r="CU163" s="97" t="str">
        <f t="shared" ca="1" si="320"/>
        <v>-</v>
      </c>
      <c r="CV163" s="97" t="str">
        <f t="shared" ca="1" si="321"/>
        <v>-</v>
      </c>
      <c r="CW163" s="97" t="str">
        <f t="shared" ca="1" si="322"/>
        <v>-</v>
      </c>
      <c r="CX163" s="97" t="str">
        <f t="shared" ca="1" si="323"/>
        <v>-</v>
      </c>
      <c r="CY163" s="97" t="str">
        <f t="shared" ca="1" si="324"/>
        <v>-</v>
      </c>
      <c r="CZ163" s="97" t="str">
        <f t="shared" ca="1" si="325"/>
        <v>-</v>
      </c>
      <c r="DA163" s="97" t="str">
        <f t="shared" ca="1" si="326"/>
        <v>-</v>
      </c>
      <c r="DB163" s="97" t="str">
        <f t="shared" ca="1" si="327"/>
        <v>-</v>
      </c>
      <c r="DC163" s="97" t="str">
        <f t="shared" ca="1" si="328"/>
        <v>-</v>
      </c>
      <c r="DD163" s="97" t="str">
        <f t="shared" ca="1" si="329"/>
        <v>-</v>
      </c>
      <c r="DE163" s="97" t="str">
        <f t="shared" ca="1" si="330"/>
        <v>-</v>
      </c>
      <c r="DF163" s="97" t="str">
        <f t="shared" ca="1" si="331"/>
        <v>-</v>
      </c>
      <c r="DG163" s="97" t="str">
        <f t="shared" ca="1" si="332"/>
        <v>-</v>
      </c>
      <c r="DH163" s="97" t="str">
        <f t="shared" ca="1" si="333"/>
        <v>-</v>
      </c>
      <c r="DI163" s="97" t="str">
        <f t="shared" ca="1" si="334"/>
        <v>-</v>
      </c>
      <c r="DJ163" s="97" t="str">
        <f t="shared" ca="1" si="335"/>
        <v>-</v>
      </c>
      <c r="DK163" s="97" t="str">
        <f t="shared" ca="1" si="336"/>
        <v>-</v>
      </c>
      <c r="DL163" s="97" t="str">
        <f t="shared" ca="1" si="337"/>
        <v>-</v>
      </c>
      <c r="DM163" s="97" t="str">
        <f t="shared" ca="1" si="338"/>
        <v>-</v>
      </c>
      <c r="DN163" s="97">
        <v>73</v>
      </c>
      <c r="DT163" s="97" t="str">
        <f t="shared" ca="1" si="339"/>
        <v>-</v>
      </c>
      <c r="DU163" s="97" t="str">
        <f t="shared" ca="1" si="340"/>
        <v>-</v>
      </c>
      <c r="DV163" s="97" t="str">
        <f t="shared" ca="1" si="341"/>
        <v>-</v>
      </c>
      <c r="DW163" s="97" t="str">
        <f t="shared" ca="1" si="342"/>
        <v>-</v>
      </c>
      <c r="DX163" s="97" t="str">
        <f t="shared" ca="1" si="343"/>
        <v>-</v>
      </c>
      <c r="DY163" s="97" t="e">
        <f t="shared" ca="1" si="280"/>
        <v>#REF!</v>
      </c>
      <c r="DZ163" s="97" t="str">
        <f t="shared" si="281"/>
        <v>Medium Retrofit</v>
      </c>
      <c r="EA163" s="97" t="e">
        <f t="shared" ca="1" si="344"/>
        <v>#REF!</v>
      </c>
      <c r="EB163" s="96">
        <v>68</v>
      </c>
      <c r="EC163" s="97">
        <f>Calculation!$W$377</f>
        <v>2</v>
      </c>
      <c r="ED163" s="97" t="str">
        <f t="shared" ca="1" si="345"/>
        <v>-</v>
      </c>
      <c r="EE163" s="97" t="str">
        <f t="shared" ca="1" si="346"/>
        <v>-</v>
      </c>
      <c r="EF163" s="97" t="str">
        <f t="shared" ca="1" si="347"/>
        <v>-</v>
      </c>
      <c r="EG163" s="97" t="str">
        <f t="shared" ca="1" si="348"/>
        <v>-</v>
      </c>
      <c r="EH163" s="97" t="str">
        <f t="shared" ca="1" si="349"/>
        <v>-</v>
      </c>
      <c r="EI163" s="97">
        <f t="shared" ca="1" si="350"/>
        <v>0</v>
      </c>
      <c r="EJ163" s="97">
        <f t="shared" ca="1" si="362"/>
        <v>0</v>
      </c>
      <c r="EK163" s="97" t="str">
        <f t="shared" ca="1" si="351"/>
        <v>00</v>
      </c>
      <c r="EL163" s="97" t="e">
        <f t="shared" ca="1" si="352"/>
        <v>#REF!</v>
      </c>
      <c r="EN163" s="97">
        <v>1.5800000000000001E-5</v>
      </c>
      <c r="EP163" s="97">
        <v>158</v>
      </c>
      <c r="EQ163" s="97">
        <f t="array" aca="1" ref="EQ163" ca="1">MAX(IF($EI$6:$EI$365&lt;EQ162,$EI$6:$EI$365,""))</f>
        <v>0</v>
      </c>
      <c r="ER163" s="97">
        <f t="shared" ca="1" si="353"/>
        <v>0</v>
      </c>
      <c r="ES163" s="97" t="e">
        <f t="shared" ca="1" si="357"/>
        <v>#REF!</v>
      </c>
      <c r="ET163" s="97">
        <f t="shared" ca="1" si="354"/>
        <v>0</v>
      </c>
      <c r="EU163" s="97">
        <f t="shared" ca="1" si="355"/>
        <v>0</v>
      </c>
      <c r="EV163" s="97">
        <f t="shared" ca="1" si="282"/>
        <v>1</v>
      </c>
      <c r="EY163" s="97" t="e">
        <f ca="1">INDEX('MCA-INPUT'!$C$28:$F$42,MATCH(MCA!E163,'MCA-INPUT'!$B$28:$B$42,0),MATCH(MCA!B163,'MCA-INPUT'!$C$27:$F$27,0))</f>
        <v>#REF!</v>
      </c>
      <c r="FU163" s="109" t="e">
        <f t="shared" ca="1" si="283"/>
        <v>#REF!</v>
      </c>
      <c r="FV163" s="109" t="e">
        <f t="shared" ca="1" si="284"/>
        <v>#REF!</v>
      </c>
      <c r="FW163" s="110" t="e">
        <f t="shared" ca="1" si="366"/>
        <v>#REF!</v>
      </c>
      <c r="FX163" s="110"/>
      <c r="FY163" s="97" t="e">
        <f t="shared" ca="1" si="356"/>
        <v>#REF!</v>
      </c>
      <c r="FZ163" s="97" t="str">
        <f ca="1">IF(ISERROR(VLOOKUP(FY163,'MCA-INPUT'!$B$45:$F$54,1,FALSE)),"No","Yes")</f>
        <v>No</v>
      </c>
      <c r="GA163" s="109" t="e">
        <f ca="1"/>
        <v>#REF!</v>
      </c>
    </row>
    <row r="164" spans="1:183" x14ac:dyDescent="0.25">
      <c r="A164" s="96">
        <v>159</v>
      </c>
      <c r="B164" s="96" t="s">
        <v>2</v>
      </c>
      <c r="C164" s="106" t="e">
        <f t="shared" ca="1" si="368"/>
        <v>#REF!</v>
      </c>
      <c r="D164" s="107" t="e">
        <f t="shared" ca="1" si="368"/>
        <v>#REF!</v>
      </c>
      <c r="E164" s="96" t="e">
        <f t="shared" ca="1" si="368"/>
        <v>#REF!</v>
      </c>
      <c r="F164" s="96" t="s">
        <v>4</v>
      </c>
      <c r="G164" s="96" t="e">
        <f t="shared" ca="1" si="369"/>
        <v>#REF!</v>
      </c>
      <c r="H164" s="108" t="e">
        <f t="shared" ca="1" si="364"/>
        <v>#REF!</v>
      </c>
      <c r="I164" s="108" t="e">
        <f t="shared" ca="1" si="364"/>
        <v>#REF!</v>
      </c>
      <c r="J164" s="108" t="e">
        <f t="shared" ca="1" si="364"/>
        <v>#REF!</v>
      </c>
      <c r="K164" s="108" t="e">
        <f t="shared" ca="1" si="364"/>
        <v>#REF!</v>
      </c>
      <c r="L164" s="108" t="e">
        <f t="shared" ca="1" si="364"/>
        <v>#REF!</v>
      </c>
      <c r="M164" s="108" t="e">
        <f t="shared" ca="1" si="364"/>
        <v>#REF!</v>
      </c>
      <c r="N164" s="108" t="e">
        <f t="shared" ca="1" si="364"/>
        <v>#REF!</v>
      </c>
      <c r="O164" s="108" t="e">
        <f t="shared" ca="1" si="364"/>
        <v>#REF!</v>
      </c>
      <c r="P164" s="108" t="e">
        <f t="shared" ca="1" si="364"/>
        <v>#REF!</v>
      </c>
      <c r="Q164" s="108" t="e">
        <f t="shared" ca="1" si="364"/>
        <v>#REF!</v>
      </c>
      <c r="R164" s="108" t="e">
        <f t="shared" ca="1" si="364"/>
        <v>#REF!</v>
      </c>
      <c r="S164" s="108" t="e">
        <f t="shared" ca="1" si="364"/>
        <v>#REF!</v>
      </c>
      <c r="T164" s="108" t="e">
        <f t="shared" ca="1" si="364"/>
        <v>#REF!</v>
      </c>
      <c r="U164" s="108" t="e">
        <f t="shared" ca="1" si="364"/>
        <v>#REF!</v>
      </c>
      <c r="V164" s="108" t="e">
        <f t="shared" ca="1" si="364"/>
        <v>#REF!</v>
      </c>
      <c r="W164" s="108" t="e">
        <f t="shared" ca="1" si="364"/>
        <v>#REF!</v>
      </c>
      <c r="X164" s="108" t="e">
        <f t="shared" ca="1" si="363"/>
        <v>#REF!</v>
      </c>
      <c r="Y164" s="108" t="e">
        <f t="shared" ca="1" si="363"/>
        <v>#REF!</v>
      </c>
      <c r="Z164" s="108" t="e">
        <f t="shared" ca="1" si="363"/>
        <v>#REF!</v>
      </c>
      <c r="AA164" s="108" t="e">
        <f t="shared" ca="1" si="363"/>
        <v>#REF!</v>
      </c>
      <c r="AB164" s="108" t="e">
        <f t="shared" ca="1" si="363"/>
        <v>#REF!</v>
      </c>
      <c r="AC164" s="108" t="e">
        <f t="shared" ca="1" si="363"/>
        <v>#REF!</v>
      </c>
      <c r="AD164" s="108" t="e">
        <f t="shared" ca="1" si="363"/>
        <v>#REF!</v>
      </c>
      <c r="AE164" s="108" t="e">
        <f t="shared" ca="1" si="363"/>
        <v>#REF!</v>
      </c>
      <c r="AF164" s="108" t="e">
        <f t="shared" ca="1" si="363"/>
        <v>#REF!</v>
      </c>
      <c r="AG164" s="108" t="e">
        <f t="shared" ca="1" si="363"/>
        <v>#REF!</v>
      </c>
      <c r="AH164" s="108" t="e">
        <f t="shared" ca="1" si="363"/>
        <v>#REF!</v>
      </c>
      <c r="AI164" s="108" t="e">
        <f t="shared" ca="1" si="363"/>
        <v>#REF!</v>
      </c>
      <c r="AJ164" s="108" t="e">
        <f t="shared" ca="1" si="363"/>
        <v>#REF!</v>
      </c>
      <c r="AK164" s="108" t="e">
        <f t="shared" ca="1" si="363"/>
        <v>#REF!</v>
      </c>
      <c r="AL164" s="108" t="e">
        <f t="shared" ca="1" si="363"/>
        <v>#REF!</v>
      </c>
      <c r="AM164" s="108" t="e">
        <f t="shared" ca="1" si="367"/>
        <v>#REF!</v>
      </c>
      <c r="AN164" s="108" t="e">
        <f t="shared" ca="1" si="367"/>
        <v>#REF!</v>
      </c>
      <c r="AO164" s="108" t="e">
        <f t="shared" ca="1" si="367"/>
        <v>#REF!</v>
      </c>
      <c r="AP164" s="108" t="e">
        <f t="shared" ca="1" si="367"/>
        <v>#REF!</v>
      </c>
      <c r="AQ164" s="108" t="e">
        <f t="shared" ca="1" si="367"/>
        <v>#REF!</v>
      </c>
      <c r="AR164" s="108" t="e">
        <f t="shared" ca="1" si="367"/>
        <v>#REF!</v>
      </c>
      <c r="AS164" s="108" t="e">
        <f t="shared" ca="1" si="367"/>
        <v>#REF!</v>
      </c>
      <c r="AT164" s="108" t="e">
        <f t="shared" ca="1" si="367"/>
        <v>#REF!</v>
      </c>
      <c r="AU164" s="108" t="e">
        <f t="shared" ca="1" si="367"/>
        <v>#REF!</v>
      </c>
      <c r="AV164" s="108" t="e">
        <f t="shared" ca="1" si="367"/>
        <v>#REF!</v>
      </c>
      <c r="AW164" s="108" t="e">
        <f t="shared" ca="1" si="367"/>
        <v>#REF!</v>
      </c>
      <c r="AX164" s="108" t="e">
        <f t="shared" ca="1" si="367"/>
        <v>#REF!</v>
      </c>
      <c r="AY164" s="108" t="e">
        <f t="shared" ca="1" si="367"/>
        <v>#REF!</v>
      </c>
      <c r="AZ164" s="108" t="e">
        <f t="shared" ca="1" si="367"/>
        <v>#REF!</v>
      </c>
      <c r="BA164" s="108" t="e">
        <f t="shared" ca="1" si="367"/>
        <v>#REF!</v>
      </c>
      <c r="BB164" s="108" t="e">
        <f t="shared" ca="1" si="367"/>
        <v>#REF!</v>
      </c>
      <c r="BC164" s="108" t="e">
        <f t="shared" ca="1" si="365"/>
        <v>#REF!</v>
      </c>
      <c r="BD164" s="108" t="e">
        <f t="shared" ca="1" si="365"/>
        <v>#REF!</v>
      </c>
      <c r="BE164" s="108" t="e">
        <f t="shared" ca="1" si="365"/>
        <v>#REF!</v>
      </c>
      <c r="BF164" s="108" t="e">
        <f t="shared" ca="1" si="365"/>
        <v>#REF!</v>
      </c>
      <c r="BG164" s="108" t="e">
        <f t="shared" ca="1" si="365"/>
        <v>#REF!</v>
      </c>
      <c r="BH164" s="108" t="e">
        <f t="shared" ca="1" si="365"/>
        <v>#REF!</v>
      </c>
      <c r="BI164" s="108" t="e">
        <f t="shared" ca="1" si="365"/>
        <v>#REF!</v>
      </c>
      <c r="BL164" s="97" t="str">
        <f t="shared" ca="1" si="285"/>
        <v>-</v>
      </c>
      <c r="BM164" s="97" t="str">
        <f t="shared" ca="1" si="286"/>
        <v>-</v>
      </c>
      <c r="BN164" s="97" t="str">
        <f t="shared" ca="1" si="287"/>
        <v>-</v>
      </c>
      <c r="BO164" s="97" t="str">
        <f t="shared" ca="1" si="288"/>
        <v>-</v>
      </c>
      <c r="BP164" s="99" t="str">
        <f t="shared" ca="1" si="289"/>
        <v xml:space="preserve"> - </v>
      </c>
      <c r="BQ164" s="99" t="str">
        <f t="shared" ca="1" si="290"/>
        <v xml:space="preserve"> - </v>
      </c>
      <c r="BR164" s="97" t="str">
        <f t="shared" ca="1" si="291"/>
        <v>-</v>
      </c>
      <c r="BS164" s="97" t="str">
        <f t="shared" ca="1" si="292"/>
        <v>-</v>
      </c>
      <c r="BT164" s="97" t="str">
        <f t="shared" ca="1" si="293"/>
        <v>-</v>
      </c>
      <c r="BU164" s="97" t="str">
        <f t="shared" ca="1" si="294"/>
        <v>-</v>
      </c>
      <c r="BV164" s="97" t="str">
        <f t="shared" ca="1" si="295"/>
        <v>-</v>
      </c>
      <c r="BW164" s="97" t="str">
        <f t="shared" ca="1" si="296"/>
        <v>-</v>
      </c>
      <c r="BX164" s="99" t="str">
        <f t="shared" ca="1" si="297"/>
        <v xml:space="preserve"> - </v>
      </c>
      <c r="BY164" s="99" t="str">
        <f t="shared" ca="1" si="298"/>
        <v xml:space="preserve"> - </v>
      </c>
      <c r="BZ164" s="97" t="str">
        <f t="shared" ca="1" si="299"/>
        <v>-</v>
      </c>
      <c r="CA164" s="97" t="str">
        <f t="shared" ca="1" si="300"/>
        <v>-</v>
      </c>
      <c r="CB164" s="99" t="str">
        <f t="shared" ca="1" si="301"/>
        <v xml:space="preserve"> - </v>
      </c>
      <c r="CC164" s="99" t="str">
        <f t="shared" ca="1" si="302"/>
        <v xml:space="preserve"> - </v>
      </c>
      <c r="CD164" s="99" t="str">
        <f t="shared" ca="1" si="303"/>
        <v xml:space="preserve"> - </v>
      </c>
      <c r="CE164" s="99" t="str">
        <f t="shared" ca="1" si="304"/>
        <v xml:space="preserve"> - </v>
      </c>
      <c r="CF164" s="99" t="str">
        <f t="shared" ca="1" si="305"/>
        <v xml:space="preserve"> - </v>
      </c>
      <c r="CG164" s="99" t="str">
        <f t="shared" ca="1" si="306"/>
        <v xml:space="preserve"> - </v>
      </c>
      <c r="CH164" s="97" t="str">
        <f t="shared" ca="1" si="307"/>
        <v>-</v>
      </c>
      <c r="CI164" s="97" t="str">
        <f t="shared" ca="1" si="308"/>
        <v>-</v>
      </c>
      <c r="CJ164" s="97" t="str">
        <f t="shared" ca="1" si="309"/>
        <v>-</v>
      </c>
      <c r="CK164" s="97" t="str">
        <f t="shared" ca="1" si="310"/>
        <v>-</v>
      </c>
      <c r="CL164" s="97" t="str">
        <f t="shared" ca="1" si="311"/>
        <v>-</v>
      </c>
      <c r="CM164" s="97" t="str">
        <f t="shared" ca="1" si="312"/>
        <v>-</v>
      </c>
      <c r="CN164" s="97" t="str">
        <f t="shared" ca="1" si="313"/>
        <v>-</v>
      </c>
      <c r="CO164" s="97" t="str">
        <f t="shared" ca="1" si="314"/>
        <v>-</v>
      </c>
      <c r="CP164" s="97" t="str">
        <f t="shared" ca="1" si="315"/>
        <v>-</v>
      </c>
      <c r="CQ164" s="97" t="str">
        <f t="shared" ca="1" si="316"/>
        <v>-</v>
      </c>
      <c r="CR164" s="97" t="str">
        <f t="shared" ca="1" si="317"/>
        <v>-</v>
      </c>
      <c r="CS164" s="97" t="str">
        <f t="shared" ca="1" si="318"/>
        <v>-</v>
      </c>
      <c r="CT164" s="97" t="str">
        <f t="shared" ca="1" si="319"/>
        <v>-</v>
      </c>
      <c r="CU164" s="97" t="str">
        <f t="shared" ca="1" si="320"/>
        <v>-</v>
      </c>
      <c r="CV164" s="97" t="str">
        <f t="shared" ca="1" si="321"/>
        <v>-</v>
      </c>
      <c r="CW164" s="97" t="str">
        <f t="shared" ca="1" si="322"/>
        <v>-</v>
      </c>
      <c r="CX164" s="97" t="str">
        <f t="shared" ca="1" si="323"/>
        <v>-</v>
      </c>
      <c r="CY164" s="97" t="str">
        <f t="shared" ca="1" si="324"/>
        <v>-</v>
      </c>
      <c r="CZ164" s="97" t="str">
        <f t="shared" ca="1" si="325"/>
        <v>-</v>
      </c>
      <c r="DA164" s="97" t="str">
        <f t="shared" ca="1" si="326"/>
        <v>-</v>
      </c>
      <c r="DB164" s="97" t="str">
        <f t="shared" ca="1" si="327"/>
        <v>-</v>
      </c>
      <c r="DC164" s="97" t="str">
        <f t="shared" ca="1" si="328"/>
        <v>-</v>
      </c>
      <c r="DD164" s="97" t="str">
        <f t="shared" ca="1" si="329"/>
        <v>-</v>
      </c>
      <c r="DE164" s="97" t="str">
        <f t="shared" ca="1" si="330"/>
        <v>-</v>
      </c>
      <c r="DF164" s="97" t="str">
        <f t="shared" ca="1" si="331"/>
        <v>-</v>
      </c>
      <c r="DG164" s="97" t="str">
        <f t="shared" ca="1" si="332"/>
        <v>-</v>
      </c>
      <c r="DH164" s="97" t="str">
        <f t="shared" ca="1" si="333"/>
        <v>-</v>
      </c>
      <c r="DI164" s="97" t="str">
        <f t="shared" ca="1" si="334"/>
        <v>-</v>
      </c>
      <c r="DJ164" s="97" t="str">
        <f t="shared" ca="1" si="335"/>
        <v>-</v>
      </c>
      <c r="DK164" s="97" t="str">
        <f t="shared" ca="1" si="336"/>
        <v>-</v>
      </c>
      <c r="DL164" s="97" t="str">
        <f t="shared" ca="1" si="337"/>
        <v>-</v>
      </c>
      <c r="DM164" s="97" t="str">
        <f t="shared" ca="1" si="338"/>
        <v>-</v>
      </c>
      <c r="DN164" s="97">
        <v>74</v>
      </c>
      <c r="DT164" s="97" t="str">
        <f t="shared" ca="1" si="339"/>
        <v>-</v>
      </c>
      <c r="DU164" s="97" t="str">
        <f t="shared" ca="1" si="340"/>
        <v>-</v>
      </c>
      <c r="DV164" s="97" t="str">
        <f t="shared" ca="1" si="341"/>
        <v>-</v>
      </c>
      <c r="DW164" s="97" t="str">
        <f t="shared" ca="1" si="342"/>
        <v>-</v>
      </c>
      <c r="DX164" s="97" t="str">
        <f t="shared" ca="1" si="343"/>
        <v>-</v>
      </c>
      <c r="DY164" s="97" t="e">
        <f t="shared" ca="1" si="280"/>
        <v>#REF!</v>
      </c>
      <c r="DZ164" s="97" t="str">
        <f t="shared" si="281"/>
        <v>Medium Retrofit</v>
      </c>
      <c r="EA164" s="97" t="e">
        <f t="shared" ca="1" si="344"/>
        <v>#REF!</v>
      </c>
      <c r="EB164" s="96">
        <v>69</v>
      </c>
      <c r="EC164" s="97">
        <f>Calculation!$W$377</f>
        <v>2</v>
      </c>
      <c r="ED164" s="97" t="str">
        <f t="shared" ca="1" si="345"/>
        <v>-</v>
      </c>
      <c r="EE164" s="97" t="str">
        <f t="shared" ca="1" si="346"/>
        <v>-</v>
      </c>
      <c r="EF164" s="97" t="str">
        <f t="shared" ca="1" si="347"/>
        <v>-</v>
      </c>
      <c r="EG164" s="97" t="str">
        <f t="shared" ca="1" si="348"/>
        <v>-</v>
      </c>
      <c r="EH164" s="97" t="str">
        <f t="shared" ca="1" si="349"/>
        <v>-</v>
      </c>
      <c r="EI164" s="97">
        <f t="shared" ca="1" si="350"/>
        <v>0</v>
      </c>
      <c r="EJ164" s="97">
        <f t="shared" ca="1" si="362"/>
        <v>0</v>
      </c>
      <c r="EK164" s="97" t="str">
        <f t="shared" ca="1" si="351"/>
        <v>00</v>
      </c>
      <c r="EL164" s="97" t="e">
        <f t="shared" ca="1" si="352"/>
        <v>#REF!</v>
      </c>
      <c r="EN164" s="97">
        <v>1.59E-5</v>
      </c>
      <c r="EP164" s="97">
        <v>159</v>
      </c>
      <c r="EQ164" s="97">
        <f t="array" aca="1" ref="EQ164" ca="1">MAX(IF($EI$6:$EI$365&lt;EQ163,$EI$6:$EI$365,""))</f>
        <v>0</v>
      </c>
      <c r="ER164" s="97">
        <f t="shared" ca="1" si="353"/>
        <v>0</v>
      </c>
      <c r="ES164" s="97" t="e">
        <f t="shared" ca="1" si="357"/>
        <v>#REF!</v>
      </c>
      <c r="ET164" s="97">
        <f t="shared" ca="1" si="354"/>
        <v>0</v>
      </c>
      <c r="EU164" s="97">
        <f t="shared" ca="1" si="355"/>
        <v>0</v>
      </c>
      <c r="EV164" s="97">
        <f t="shared" ca="1" si="282"/>
        <v>1</v>
      </c>
      <c r="EY164" s="97" t="e">
        <f ca="1">INDEX('MCA-INPUT'!$C$28:$F$42,MATCH(MCA!E164,'MCA-INPUT'!$B$28:$B$42,0),MATCH(MCA!B164,'MCA-INPUT'!$C$27:$F$27,0))</f>
        <v>#REF!</v>
      </c>
      <c r="FU164" s="109" t="e">
        <f t="shared" ca="1" si="283"/>
        <v>#REF!</v>
      </c>
      <c r="FV164" s="109" t="e">
        <f t="shared" ca="1" si="284"/>
        <v>#REF!</v>
      </c>
      <c r="FW164" s="110" t="e">
        <f t="shared" ca="1" si="366"/>
        <v>#REF!</v>
      </c>
      <c r="FX164" s="110"/>
      <c r="FY164" s="97" t="e">
        <f t="shared" ca="1" si="356"/>
        <v>#REF!</v>
      </c>
      <c r="FZ164" s="97" t="str">
        <f ca="1">IF(ISERROR(VLOOKUP(FY164,'MCA-INPUT'!$B$45:$F$54,1,FALSE)),"No","Yes")</f>
        <v>No</v>
      </c>
      <c r="GA164" s="109" t="e">
        <f ca="1"/>
        <v>#REF!</v>
      </c>
    </row>
    <row r="165" spans="1:183" x14ac:dyDescent="0.25">
      <c r="A165" s="96">
        <v>160</v>
      </c>
      <c r="B165" s="96" t="s">
        <v>2</v>
      </c>
      <c r="C165" s="106" t="e">
        <f t="shared" ca="1" si="368"/>
        <v>#REF!</v>
      </c>
      <c r="D165" s="107" t="e">
        <f t="shared" ca="1" si="368"/>
        <v>#REF!</v>
      </c>
      <c r="E165" s="96" t="e">
        <f t="shared" ca="1" si="368"/>
        <v>#REF!</v>
      </c>
      <c r="F165" s="96" t="s">
        <v>4</v>
      </c>
      <c r="G165" s="96" t="e">
        <f t="shared" ca="1" si="369"/>
        <v>#REF!</v>
      </c>
      <c r="H165" s="108" t="e">
        <f t="shared" ca="1" si="364"/>
        <v>#REF!</v>
      </c>
      <c r="I165" s="108" t="e">
        <f t="shared" ca="1" si="364"/>
        <v>#REF!</v>
      </c>
      <c r="J165" s="108" t="e">
        <f t="shared" ca="1" si="364"/>
        <v>#REF!</v>
      </c>
      <c r="K165" s="108" t="e">
        <f t="shared" ca="1" si="364"/>
        <v>#REF!</v>
      </c>
      <c r="L165" s="108" t="e">
        <f t="shared" ca="1" si="364"/>
        <v>#REF!</v>
      </c>
      <c r="M165" s="108" t="e">
        <f t="shared" ca="1" si="364"/>
        <v>#REF!</v>
      </c>
      <c r="N165" s="108" t="e">
        <f t="shared" ca="1" si="364"/>
        <v>#REF!</v>
      </c>
      <c r="O165" s="108" t="e">
        <f t="shared" ca="1" si="364"/>
        <v>#REF!</v>
      </c>
      <c r="P165" s="108" t="e">
        <f t="shared" ca="1" si="364"/>
        <v>#REF!</v>
      </c>
      <c r="Q165" s="108" t="e">
        <f t="shared" ca="1" si="364"/>
        <v>#REF!</v>
      </c>
      <c r="R165" s="108" t="e">
        <f t="shared" ca="1" si="364"/>
        <v>#REF!</v>
      </c>
      <c r="S165" s="108" t="e">
        <f t="shared" ca="1" si="364"/>
        <v>#REF!</v>
      </c>
      <c r="T165" s="108" t="e">
        <f t="shared" ca="1" si="364"/>
        <v>#REF!</v>
      </c>
      <c r="U165" s="108" t="e">
        <f t="shared" ca="1" si="364"/>
        <v>#REF!</v>
      </c>
      <c r="V165" s="108" t="e">
        <f t="shared" ca="1" si="364"/>
        <v>#REF!</v>
      </c>
      <c r="W165" s="108" t="e">
        <f t="shared" ca="1" si="364"/>
        <v>#REF!</v>
      </c>
      <c r="X165" s="108" t="e">
        <f t="shared" ca="1" si="363"/>
        <v>#REF!</v>
      </c>
      <c r="Y165" s="108" t="e">
        <f t="shared" ca="1" si="363"/>
        <v>#REF!</v>
      </c>
      <c r="Z165" s="108" t="e">
        <f t="shared" ca="1" si="363"/>
        <v>#REF!</v>
      </c>
      <c r="AA165" s="108" t="e">
        <f t="shared" ca="1" si="363"/>
        <v>#REF!</v>
      </c>
      <c r="AB165" s="108" t="e">
        <f t="shared" ca="1" si="363"/>
        <v>#REF!</v>
      </c>
      <c r="AC165" s="108" t="e">
        <f t="shared" ca="1" si="363"/>
        <v>#REF!</v>
      </c>
      <c r="AD165" s="108" t="e">
        <f t="shared" ca="1" si="363"/>
        <v>#REF!</v>
      </c>
      <c r="AE165" s="108" t="e">
        <f t="shared" ca="1" si="363"/>
        <v>#REF!</v>
      </c>
      <c r="AF165" s="108" t="e">
        <f t="shared" ca="1" si="363"/>
        <v>#REF!</v>
      </c>
      <c r="AG165" s="108" t="e">
        <f t="shared" ca="1" si="363"/>
        <v>#REF!</v>
      </c>
      <c r="AH165" s="108" t="e">
        <f t="shared" ca="1" si="363"/>
        <v>#REF!</v>
      </c>
      <c r="AI165" s="108" t="e">
        <f t="shared" ca="1" si="363"/>
        <v>#REF!</v>
      </c>
      <c r="AJ165" s="108" t="e">
        <f t="shared" ca="1" si="363"/>
        <v>#REF!</v>
      </c>
      <c r="AK165" s="108" t="e">
        <f t="shared" ca="1" si="363"/>
        <v>#REF!</v>
      </c>
      <c r="AL165" s="108" t="e">
        <f t="shared" ca="1" si="363"/>
        <v>#REF!</v>
      </c>
      <c r="AM165" s="108" t="e">
        <f t="shared" ca="1" si="367"/>
        <v>#REF!</v>
      </c>
      <c r="AN165" s="108" t="e">
        <f t="shared" ca="1" si="367"/>
        <v>#REF!</v>
      </c>
      <c r="AO165" s="108" t="e">
        <f t="shared" ca="1" si="367"/>
        <v>#REF!</v>
      </c>
      <c r="AP165" s="108" t="e">
        <f t="shared" ca="1" si="367"/>
        <v>#REF!</v>
      </c>
      <c r="AQ165" s="108" t="e">
        <f t="shared" ca="1" si="367"/>
        <v>#REF!</v>
      </c>
      <c r="AR165" s="108" t="e">
        <f t="shared" ca="1" si="367"/>
        <v>#REF!</v>
      </c>
      <c r="AS165" s="108" t="e">
        <f t="shared" ca="1" si="367"/>
        <v>#REF!</v>
      </c>
      <c r="AT165" s="108" t="e">
        <f t="shared" ca="1" si="367"/>
        <v>#REF!</v>
      </c>
      <c r="AU165" s="108" t="e">
        <f t="shared" ca="1" si="367"/>
        <v>#REF!</v>
      </c>
      <c r="AV165" s="108" t="e">
        <f t="shared" ca="1" si="367"/>
        <v>#REF!</v>
      </c>
      <c r="AW165" s="108" t="e">
        <f t="shared" ca="1" si="367"/>
        <v>#REF!</v>
      </c>
      <c r="AX165" s="108" t="e">
        <f t="shared" ca="1" si="367"/>
        <v>#REF!</v>
      </c>
      <c r="AY165" s="108" t="e">
        <f t="shared" ca="1" si="367"/>
        <v>#REF!</v>
      </c>
      <c r="AZ165" s="108" t="e">
        <f t="shared" ca="1" si="367"/>
        <v>#REF!</v>
      </c>
      <c r="BA165" s="108" t="e">
        <f t="shared" ca="1" si="367"/>
        <v>#REF!</v>
      </c>
      <c r="BB165" s="108" t="e">
        <f t="shared" ca="1" si="367"/>
        <v>#REF!</v>
      </c>
      <c r="BC165" s="108" t="e">
        <f t="shared" ca="1" si="365"/>
        <v>#REF!</v>
      </c>
      <c r="BD165" s="108" t="e">
        <f t="shared" ca="1" si="365"/>
        <v>#REF!</v>
      </c>
      <c r="BE165" s="108" t="e">
        <f t="shared" ca="1" si="365"/>
        <v>#REF!</v>
      </c>
      <c r="BF165" s="108" t="e">
        <f t="shared" ca="1" si="365"/>
        <v>#REF!</v>
      </c>
      <c r="BG165" s="108" t="e">
        <f t="shared" ca="1" si="365"/>
        <v>#REF!</v>
      </c>
      <c r="BH165" s="108" t="e">
        <f t="shared" ca="1" si="365"/>
        <v>#REF!</v>
      </c>
      <c r="BI165" s="108" t="e">
        <f t="shared" ca="1" si="365"/>
        <v>#REF!</v>
      </c>
      <c r="BL165" s="97" t="str">
        <f t="shared" ca="1" si="285"/>
        <v>-</v>
      </c>
      <c r="BM165" s="97" t="str">
        <f t="shared" ca="1" si="286"/>
        <v>-</v>
      </c>
      <c r="BN165" s="97" t="str">
        <f t="shared" ca="1" si="287"/>
        <v>-</v>
      </c>
      <c r="BO165" s="97" t="str">
        <f t="shared" ca="1" si="288"/>
        <v>-</v>
      </c>
      <c r="BP165" s="99" t="str">
        <f t="shared" ca="1" si="289"/>
        <v xml:space="preserve"> - </v>
      </c>
      <c r="BQ165" s="99" t="str">
        <f t="shared" ca="1" si="290"/>
        <v xml:space="preserve"> - </v>
      </c>
      <c r="BR165" s="97" t="str">
        <f t="shared" ca="1" si="291"/>
        <v>-</v>
      </c>
      <c r="BS165" s="97" t="str">
        <f t="shared" ca="1" si="292"/>
        <v>-</v>
      </c>
      <c r="BT165" s="97" t="str">
        <f t="shared" ca="1" si="293"/>
        <v>-</v>
      </c>
      <c r="BU165" s="97" t="str">
        <f t="shared" ca="1" si="294"/>
        <v>-</v>
      </c>
      <c r="BV165" s="97" t="str">
        <f t="shared" ca="1" si="295"/>
        <v>-</v>
      </c>
      <c r="BW165" s="97" t="str">
        <f t="shared" ca="1" si="296"/>
        <v>-</v>
      </c>
      <c r="BX165" s="99" t="str">
        <f t="shared" ca="1" si="297"/>
        <v xml:space="preserve"> - </v>
      </c>
      <c r="BY165" s="99" t="str">
        <f t="shared" ca="1" si="298"/>
        <v xml:space="preserve"> - </v>
      </c>
      <c r="BZ165" s="97" t="str">
        <f t="shared" ca="1" si="299"/>
        <v>-</v>
      </c>
      <c r="CA165" s="97" t="str">
        <f t="shared" ca="1" si="300"/>
        <v>-</v>
      </c>
      <c r="CB165" s="99" t="str">
        <f t="shared" ca="1" si="301"/>
        <v xml:space="preserve"> - </v>
      </c>
      <c r="CC165" s="99" t="str">
        <f t="shared" ca="1" si="302"/>
        <v xml:space="preserve"> - </v>
      </c>
      <c r="CD165" s="99" t="str">
        <f t="shared" ca="1" si="303"/>
        <v xml:space="preserve"> - </v>
      </c>
      <c r="CE165" s="99" t="str">
        <f t="shared" ca="1" si="304"/>
        <v xml:space="preserve"> - </v>
      </c>
      <c r="CF165" s="99" t="str">
        <f t="shared" ca="1" si="305"/>
        <v xml:space="preserve"> - </v>
      </c>
      <c r="CG165" s="99" t="str">
        <f t="shared" ca="1" si="306"/>
        <v xml:space="preserve"> - </v>
      </c>
      <c r="CH165" s="97" t="str">
        <f t="shared" ca="1" si="307"/>
        <v>-</v>
      </c>
      <c r="CI165" s="97" t="str">
        <f t="shared" ca="1" si="308"/>
        <v>-</v>
      </c>
      <c r="CJ165" s="97" t="str">
        <f t="shared" ca="1" si="309"/>
        <v>-</v>
      </c>
      <c r="CK165" s="97" t="str">
        <f t="shared" ca="1" si="310"/>
        <v>-</v>
      </c>
      <c r="CL165" s="97" t="str">
        <f t="shared" ca="1" si="311"/>
        <v>-</v>
      </c>
      <c r="CM165" s="97" t="str">
        <f t="shared" ca="1" si="312"/>
        <v>-</v>
      </c>
      <c r="CN165" s="97" t="str">
        <f t="shared" ca="1" si="313"/>
        <v>-</v>
      </c>
      <c r="CO165" s="97" t="str">
        <f t="shared" ca="1" si="314"/>
        <v>-</v>
      </c>
      <c r="CP165" s="97" t="str">
        <f t="shared" ca="1" si="315"/>
        <v>-</v>
      </c>
      <c r="CQ165" s="97" t="str">
        <f t="shared" ca="1" si="316"/>
        <v>-</v>
      </c>
      <c r="CR165" s="97" t="str">
        <f t="shared" ca="1" si="317"/>
        <v>-</v>
      </c>
      <c r="CS165" s="97" t="str">
        <f t="shared" ca="1" si="318"/>
        <v>-</v>
      </c>
      <c r="CT165" s="97" t="str">
        <f t="shared" ca="1" si="319"/>
        <v>-</v>
      </c>
      <c r="CU165" s="97" t="str">
        <f t="shared" ca="1" si="320"/>
        <v>-</v>
      </c>
      <c r="CV165" s="97" t="str">
        <f t="shared" ca="1" si="321"/>
        <v>-</v>
      </c>
      <c r="CW165" s="97" t="str">
        <f t="shared" ca="1" si="322"/>
        <v>-</v>
      </c>
      <c r="CX165" s="97" t="str">
        <f t="shared" ca="1" si="323"/>
        <v>-</v>
      </c>
      <c r="CY165" s="97" t="str">
        <f t="shared" ca="1" si="324"/>
        <v>-</v>
      </c>
      <c r="CZ165" s="97" t="str">
        <f t="shared" ca="1" si="325"/>
        <v>-</v>
      </c>
      <c r="DA165" s="97" t="str">
        <f t="shared" ca="1" si="326"/>
        <v>-</v>
      </c>
      <c r="DB165" s="97" t="str">
        <f t="shared" ca="1" si="327"/>
        <v>-</v>
      </c>
      <c r="DC165" s="97" t="str">
        <f t="shared" ca="1" si="328"/>
        <v>-</v>
      </c>
      <c r="DD165" s="97" t="str">
        <f t="shared" ca="1" si="329"/>
        <v>-</v>
      </c>
      <c r="DE165" s="97" t="str">
        <f t="shared" ca="1" si="330"/>
        <v>-</v>
      </c>
      <c r="DF165" s="97" t="str">
        <f t="shared" ca="1" si="331"/>
        <v>-</v>
      </c>
      <c r="DG165" s="97" t="str">
        <f t="shared" ca="1" si="332"/>
        <v>-</v>
      </c>
      <c r="DH165" s="97" t="str">
        <f t="shared" ca="1" si="333"/>
        <v>-</v>
      </c>
      <c r="DI165" s="97" t="str">
        <f t="shared" ca="1" si="334"/>
        <v>-</v>
      </c>
      <c r="DJ165" s="97" t="str">
        <f t="shared" ca="1" si="335"/>
        <v>-</v>
      </c>
      <c r="DK165" s="97" t="str">
        <f t="shared" ca="1" si="336"/>
        <v>-</v>
      </c>
      <c r="DL165" s="97" t="str">
        <f t="shared" ca="1" si="337"/>
        <v>-</v>
      </c>
      <c r="DM165" s="97" t="str">
        <f t="shared" ca="1" si="338"/>
        <v>-</v>
      </c>
      <c r="DN165" s="97">
        <v>75</v>
      </c>
      <c r="DT165" s="97" t="str">
        <f t="shared" ca="1" si="339"/>
        <v>-</v>
      </c>
      <c r="DU165" s="97" t="str">
        <f t="shared" ca="1" si="340"/>
        <v>-</v>
      </c>
      <c r="DV165" s="97" t="str">
        <f t="shared" ca="1" si="341"/>
        <v>-</v>
      </c>
      <c r="DW165" s="97" t="str">
        <f t="shared" ca="1" si="342"/>
        <v>-</v>
      </c>
      <c r="DX165" s="97" t="str">
        <f t="shared" ca="1" si="343"/>
        <v>-</v>
      </c>
      <c r="DY165" s="97" t="e">
        <f t="shared" ca="1" si="280"/>
        <v>#REF!</v>
      </c>
      <c r="DZ165" s="97" t="str">
        <f t="shared" si="281"/>
        <v>Medium Retrofit</v>
      </c>
      <c r="EA165" s="97" t="e">
        <f t="shared" ca="1" si="344"/>
        <v>#REF!</v>
      </c>
      <c r="EB165" s="96">
        <v>70</v>
      </c>
      <c r="EC165" s="97">
        <f>Calculation!$W$377</f>
        <v>2</v>
      </c>
      <c r="ED165" s="97" t="str">
        <f t="shared" ca="1" si="345"/>
        <v>-</v>
      </c>
      <c r="EE165" s="97" t="str">
        <f t="shared" ca="1" si="346"/>
        <v>-</v>
      </c>
      <c r="EF165" s="97" t="str">
        <f t="shared" ca="1" si="347"/>
        <v>-</v>
      </c>
      <c r="EG165" s="97" t="str">
        <f t="shared" ca="1" si="348"/>
        <v>-</v>
      </c>
      <c r="EH165" s="97" t="str">
        <f t="shared" ca="1" si="349"/>
        <v>-</v>
      </c>
      <c r="EI165" s="97">
        <f t="shared" ca="1" si="350"/>
        <v>0</v>
      </c>
      <c r="EJ165" s="97">
        <f t="shared" ca="1" si="362"/>
        <v>0</v>
      </c>
      <c r="EK165" s="97" t="str">
        <f t="shared" ca="1" si="351"/>
        <v>00</v>
      </c>
      <c r="EL165" s="97" t="e">
        <f t="shared" ca="1" si="352"/>
        <v>#REF!</v>
      </c>
      <c r="EN165" s="97">
        <v>1.5999999999999999E-5</v>
      </c>
      <c r="EP165" s="97">
        <v>160</v>
      </c>
      <c r="EQ165" s="97">
        <f t="array" aca="1" ref="EQ165" ca="1">MAX(IF($EI$6:$EI$365&lt;EQ164,$EI$6:$EI$365,""))</f>
        <v>0</v>
      </c>
      <c r="ER165" s="97">
        <f t="shared" ca="1" si="353"/>
        <v>0</v>
      </c>
      <c r="ES165" s="97" t="e">
        <f t="shared" ca="1" si="357"/>
        <v>#REF!</v>
      </c>
      <c r="ET165" s="97">
        <f t="shared" ca="1" si="354"/>
        <v>0</v>
      </c>
      <c r="EU165" s="97">
        <f t="shared" ca="1" si="355"/>
        <v>0</v>
      </c>
      <c r="EV165" s="97">
        <f t="shared" ca="1" si="282"/>
        <v>1</v>
      </c>
      <c r="EY165" s="97" t="e">
        <f ca="1">INDEX('MCA-INPUT'!$C$28:$F$42,MATCH(MCA!E165,'MCA-INPUT'!$B$28:$B$42,0),MATCH(MCA!B165,'MCA-INPUT'!$C$27:$F$27,0))</f>
        <v>#REF!</v>
      </c>
      <c r="FU165" s="109" t="e">
        <f t="shared" ca="1" si="283"/>
        <v>#REF!</v>
      </c>
      <c r="FV165" s="109" t="e">
        <f t="shared" ca="1" si="284"/>
        <v>#REF!</v>
      </c>
      <c r="FW165" s="110" t="e">
        <f t="shared" ca="1" si="366"/>
        <v>#REF!</v>
      </c>
      <c r="FX165" s="110"/>
      <c r="FY165" s="97" t="e">
        <f t="shared" ca="1" si="356"/>
        <v>#REF!</v>
      </c>
      <c r="FZ165" s="97" t="str">
        <f ca="1">IF(ISERROR(VLOOKUP(FY165,'MCA-INPUT'!$B$45:$F$54,1,FALSE)),"No","Yes")</f>
        <v>No</v>
      </c>
      <c r="GA165" s="109" t="e">
        <f ca="1"/>
        <v>#REF!</v>
      </c>
    </row>
    <row r="166" spans="1:183" x14ac:dyDescent="0.25">
      <c r="A166" s="96">
        <v>161</v>
      </c>
      <c r="B166" s="96" t="s">
        <v>2</v>
      </c>
      <c r="C166" s="106" t="e">
        <f t="shared" ca="1" si="368"/>
        <v>#REF!</v>
      </c>
      <c r="D166" s="107" t="e">
        <f t="shared" ca="1" si="368"/>
        <v>#REF!</v>
      </c>
      <c r="E166" s="96" t="e">
        <f t="shared" ca="1" si="368"/>
        <v>#REF!</v>
      </c>
      <c r="F166" s="96" t="s">
        <v>4</v>
      </c>
      <c r="G166" s="96" t="e">
        <f t="shared" ca="1" si="369"/>
        <v>#REF!</v>
      </c>
      <c r="H166" s="108" t="e">
        <f t="shared" ca="1" si="364"/>
        <v>#REF!</v>
      </c>
      <c r="I166" s="108" t="e">
        <f t="shared" ca="1" si="364"/>
        <v>#REF!</v>
      </c>
      <c r="J166" s="108" t="e">
        <f t="shared" ca="1" si="364"/>
        <v>#REF!</v>
      </c>
      <c r="K166" s="108" t="e">
        <f t="shared" ca="1" si="364"/>
        <v>#REF!</v>
      </c>
      <c r="L166" s="108" t="e">
        <f t="shared" ca="1" si="364"/>
        <v>#REF!</v>
      </c>
      <c r="M166" s="108" t="e">
        <f t="shared" ca="1" si="364"/>
        <v>#REF!</v>
      </c>
      <c r="N166" s="108" t="e">
        <f t="shared" ca="1" si="364"/>
        <v>#REF!</v>
      </c>
      <c r="O166" s="108" t="e">
        <f t="shared" ca="1" si="364"/>
        <v>#REF!</v>
      </c>
      <c r="P166" s="108" t="e">
        <f t="shared" ca="1" si="364"/>
        <v>#REF!</v>
      </c>
      <c r="Q166" s="108" t="e">
        <f t="shared" ca="1" si="364"/>
        <v>#REF!</v>
      </c>
      <c r="R166" s="108" t="e">
        <f t="shared" ca="1" si="364"/>
        <v>#REF!</v>
      </c>
      <c r="S166" s="108" t="e">
        <f t="shared" ca="1" si="364"/>
        <v>#REF!</v>
      </c>
      <c r="T166" s="108" t="e">
        <f t="shared" ca="1" si="364"/>
        <v>#REF!</v>
      </c>
      <c r="U166" s="108" t="e">
        <f t="shared" ca="1" si="364"/>
        <v>#REF!</v>
      </c>
      <c r="V166" s="108" t="e">
        <f t="shared" ca="1" si="364"/>
        <v>#REF!</v>
      </c>
      <c r="W166" s="108" t="e">
        <f t="shared" ca="1" si="364"/>
        <v>#REF!</v>
      </c>
      <c r="X166" s="108" t="e">
        <f t="shared" ca="1" si="363"/>
        <v>#REF!</v>
      </c>
      <c r="Y166" s="108" t="e">
        <f t="shared" ca="1" si="363"/>
        <v>#REF!</v>
      </c>
      <c r="Z166" s="108" t="e">
        <f t="shared" ca="1" si="363"/>
        <v>#REF!</v>
      </c>
      <c r="AA166" s="108" t="e">
        <f t="shared" ca="1" si="363"/>
        <v>#REF!</v>
      </c>
      <c r="AB166" s="108" t="e">
        <f t="shared" ca="1" si="363"/>
        <v>#REF!</v>
      </c>
      <c r="AC166" s="108" t="e">
        <f t="shared" ca="1" si="363"/>
        <v>#REF!</v>
      </c>
      <c r="AD166" s="108" t="e">
        <f t="shared" ca="1" si="363"/>
        <v>#REF!</v>
      </c>
      <c r="AE166" s="108" t="e">
        <f t="shared" ca="1" si="363"/>
        <v>#REF!</v>
      </c>
      <c r="AF166" s="108" t="e">
        <f t="shared" ca="1" si="363"/>
        <v>#REF!</v>
      </c>
      <c r="AG166" s="108" t="e">
        <f t="shared" ca="1" si="363"/>
        <v>#REF!</v>
      </c>
      <c r="AH166" s="108" t="e">
        <f t="shared" ca="1" si="363"/>
        <v>#REF!</v>
      </c>
      <c r="AI166" s="108" t="e">
        <f t="shared" ca="1" si="363"/>
        <v>#REF!</v>
      </c>
      <c r="AJ166" s="108" t="e">
        <f t="shared" ca="1" si="363"/>
        <v>#REF!</v>
      </c>
      <c r="AK166" s="108" t="e">
        <f t="shared" ca="1" si="363"/>
        <v>#REF!</v>
      </c>
      <c r="AL166" s="108" t="e">
        <f t="shared" ca="1" si="363"/>
        <v>#REF!</v>
      </c>
      <c r="AM166" s="108" t="e">
        <f t="shared" ca="1" si="367"/>
        <v>#REF!</v>
      </c>
      <c r="AN166" s="108" t="e">
        <f t="shared" ca="1" si="367"/>
        <v>#REF!</v>
      </c>
      <c r="AO166" s="108" t="e">
        <f t="shared" ca="1" si="367"/>
        <v>#REF!</v>
      </c>
      <c r="AP166" s="108" t="e">
        <f t="shared" ca="1" si="367"/>
        <v>#REF!</v>
      </c>
      <c r="AQ166" s="108" t="e">
        <f t="shared" ca="1" si="367"/>
        <v>#REF!</v>
      </c>
      <c r="AR166" s="108" t="e">
        <f t="shared" ca="1" si="367"/>
        <v>#REF!</v>
      </c>
      <c r="AS166" s="108" t="e">
        <f t="shared" ca="1" si="367"/>
        <v>#REF!</v>
      </c>
      <c r="AT166" s="108" t="e">
        <f t="shared" ca="1" si="367"/>
        <v>#REF!</v>
      </c>
      <c r="AU166" s="108" t="e">
        <f t="shared" ca="1" si="367"/>
        <v>#REF!</v>
      </c>
      <c r="AV166" s="108" t="e">
        <f t="shared" ca="1" si="367"/>
        <v>#REF!</v>
      </c>
      <c r="AW166" s="108" t="e">
        <f t="shared" ca="1" si="367"/>
        <v>#REF!</v>
      </c>
      <c r="AX166" s="108" t="e">
        <f t="shared" ca="1" si="367"/>
        <v>#REF!</v>
      </c>
      <c r="AY166" s="108" t="e">
        <f t="shared" ca="1" si="367"/>
        <v>#REF!</v>
      </c>
      <c r="AZ166" s="108" t="e">
        <f t="shared" ca="1" si="367"/>
        <v>#REF!</v>
      </c>
      <c r="BA166" s="108" t="e">
        <f t="shared" ca="1" si="367"/>
        <v>#REF!</v>
      </c>
      <c r="BB166" s="108" t="e">
        <f t="shared" ca="1" si="367"/>
        <v>#REF!</v>
      </c>
      <c r="BC166" s="108" t="e">
        <f t="shared" ca="1" si="365"/>
        <v>#REF!</v>
      </c>
      <c r="BD166" s="108" t="e">
        <f t="shared" ca="1" si="365"/>
        <v>#REF!</v>
      </c>
      <c r="BE166" s="108" t="e">
        <f t="shared" ca="1" si="365"/>
        <v>#REF!</v>
      </c>
      <c r="BF166" s="108" t="e">
        <f t="shared" ca="1" si="365"/>
        <v>#REF!</v>
      </c>
      <c r="BG166" s="108" t="e">
        <f t="shared" ca="1" si="365"/>
        <v>#REF!</v>
      </c>
      <c r="BH166" s="108" t="e">
        <f t="shared" ca="1" si="365"/>
        <v>#REF!</v>
      </c>
      <c r="BI166" s="108" t="e">
        <f t="shared" ca="1" si="365"/>
        <v>#REF!</v>
      </c>
      <c r="BL166" s="97" t="str">
        <f t="shared" ca="1" si="285"/>
        <v>-</v>
      </c>
      <c r="BM166" s="97" t="str">
        <f t="shared" ca="1" si="286"/>
        <v>-</v>
      </c>
      <c r="BN166" s="97" t="str">
        <f t="shared" ca="1" si="287"/>
        <v>-</v>
      </c>
      <c r="BO166" s="97" t="str">
        <f t="shared" ca="1" si="288"/>
        <v>-</v>
      </c>
      <c r="BP166" s="99" t="str">
        <f t="shared" ca="1" si="289"/>
        <v xml:space="preserve"> - </v>
      </c>
      <c r="BQ166" s="99" t="str">
        <f t="shared" ca="1" si="290"/>
        <v xml:space="preserve"> - </v>
      </c>
      <c r="BR166" s="97" t="str">
        <f t="shared" ca="1" si="291"/>
        <v>-</v>
      </c>
      <c r="BS166" s="97" t="str">
        <f t="shared" ca="1" si="292"/>
        <v>-</v>
      </c>
      <c r="BT166" s="97" t="str">
        <f t="shared" ca="1" si="293"/>
        <v>-</v>
      </c>
      <c r="BU166" s="97" t="str">
        <f t="shared" ca="1" si="294"/>
        <v>-</v>
      </c>
      <c r="BV166" s="97" t="str">
        <f t="shared" ca="1" si="295"/>
        <v>-</v>
      </c>
      <c r="BW166" s="97" t="str">
        <f t="shared" ca="1" si="296"/>
        <v>-</v>
      </c>
      <c r="BX166" s="99" t="str">
        <f t="shared" ca="1" si="297"/>
        <v xml:space="preserve"> - </v>
      </c>
      <c r="BY166" s="99" t="str">
        <f t="shared" ca="1" si="298"/>
        <v xml:space="preserve"> - </v>
      </c>
      <c r="BZ166" s="97" t="str">
        <f t="shared" ca="1" si="299"/>
        <v>-</v>
      </c>
      <c r="CA166" s="97" t="str">
        <f t="shared" ca="1" si="300"/>
        <v>-</v>
      </c>
      <c r="CB166" s="99" t="str">
        <f t="shared" ca="1" si="301"/>
        <v xml:space="preserve"> - </v>
      </c>
      <c r="CC166" s="99" t="str">
        <f t="shared" ca="1" si="302"/>
        <v xml:space="preserve"> - </v>
      </c>
      <c r="CD166" s="99" t="str">
        <f t="shared" ca="1" si="303"/>
        <v xml:space="preserve"> - </v>
      </c>
      <c r="CE166" s="99" t="str">
        <f t="shared" ca="1" si="304"/>
        <v xml:space="preserve"> - </v>
      </c>
      <c r="CF166" s="99" t="str">
        <f t="shared" ca="1" si="305"/>
        <v xml:space="preserve"> - </v>
      </c>
      <c r="CG166" s="99" t="str">
        <f t="shared" ca="1" si="306"/>
        <v xml:space="preserve"> - </v>
      </c>
      <c r="CH166" s="97" t="str">
        <f t="shared" ca="1" si="307"/>
        <v>-</v>
      </c>
      <c r="CI166" s="97" t="str">
        <f t="shared" ca="1" si="308"/>
        <v>-</v>
      </c>
      <c r="CJ166" s="97" t="str">
        <f t="shared" ca="1" si="309"/>
        <v>-</v>
      </c>
      <c r="CK166" s="97" t="str">
        <f t="shared" ca="1" si="310"/>
        <v>-</v>
      </c>
      <c r="CL166" s="97" t="str">
        <f t="shared" ca="1" si="311"/>
        <v>-</v>
      </c>
      <c r="CM166" s="97" t="str">
        <f t="shared" ca="1" si="312"/>
        <v>-</v>
      </c>
      <c r="CN166" s="97" t="str">
        <f t="shared" ca="1" si="313"/>
        <v>-</v>
      </c>
      <c r="CO166" s="97" t="str">
        <f t="shared" ca="1" si="314"/>
        <v>-</v>
      </c>
      <c r="CP166" s="97" t="str">
        <f t="shared" ca="1" si="315"/>
        <v>-</v>
      </c>
      <c r="CQ166" s="97" t="str">
        <f t="shared" ca="1" si="316"/>
        <v>-</v>
      </c>
      <c r="CR166" s="97" t="str">
        <f t="shared" ca="1" si="317"/>
        <v>-</v>
      </c>
      <c r="CS166" s="97" t="str">
        <f t="shared" ca="1" si="318"/>
        <v>-</v>
      </c>
      <c r="CT166" s="97" t="str">
        <f t="shared" ca="1" si="319"/>
        <v>-</v>
      </c>
      <c r="CU166" s="97" t="str">
        <f t="shared" ca="1" si="320"/>
        <v>-</v>
      </c>
      <c r="CV166" s="97" t="str">
        <f t="shared" ca="1" si="321"/>
        <v>-</v>
      </c>
      <c r="CW166" s="97" t="str">
        <f t="shared" ca="1" si="322"/>
        <v>-</v>
      </c>
      <c r="CX166" s="97" t="str">
        <f t="shared" ca="1" si="323"/>
        <v>-</v>
      </c>
      <c r="CY166" s="97" t="str">
        <f t="shared" ca="1" si="324"/>
        <v>-</v>
      </c>
      <c r="CZ166" s="97" t="str">
        <f t="shared" ca="1" si="325"/>
        <v>-</v>
      </c>
      <c r="DA166" s="97" t="str">
        <f t="shared" ca="1" si="326"/>
        <v>-</v>
      </c>
      <c r="DB166" s="97" t="str">
        <f t="shared" ca="1" si="327"/>
        <v>-</v>
      </c>
      <c r="DC166" s="97" t="str">
        <f t="shared" ca="1" si="328"/>
        <v>-</v>
      </c>
      <c r="DD166" s="97" t="str">
        <f t="shared" ca="1" si="329"/>
        <v>-</v>
      </c>
      <c r="DE166" s="97" t="str">
        <f t="shared" ca="1" si="330"/>
        <v>-</v>
      </c>
      <c r="DF166" s="97" t="str">
        <f t="shared" ca="1" si="331"/>
        <v>-</v>
      </c>
      <c r="DG166" s="97" t="str">
        <f t="shared" ca="1" si="332"/>
        <v>-</v>
      </c>
      <c r="DH166" s="97" t="str">
        <f t="shared" ca="1" si="333"/>
        <v>-</v>
      </c>
      <c r="DI166" s="97" t="str">
        <f t="shared" ca="1" si="334"/>
        <v>-</v>
      </c>
      <c r="DJ166" s="97" t="str">
        <f t="shared" ca="1" si="335"/>
        <v>-</v>
      </c>
      <c r="DK166" s="97" t="str">
        <f t="shared" ca="1" si="336"/>
        <v>-</v>
      </c>
      <c r="DL166" s="97" t="str">
        <f t="shared" ca="1" si="337"/>
        <v>-</v>
      </c>
      <c r="DM166" s="97" t="str">
        <f t="shared" ca="1" si="338"/>
        <v>-</v>
      </c>
      <c r="DN166" s="97">
        <v>76</v>
      </c>
      <c r="DT166" s="97" t="str">
        <f t="shared" ca="1" si="339"/>
        <v>-</v>
      </c>
      <c r="DU166" s="97" t="str">
        <f t="shared" ca="1" si="340"/>
        <v>-</v>
      </c>
      <c r="DV166" s="97" t="str">
        <f t="shared" ca="1" si="341"/>
        <v>-</v>
      </c>
      <c r="DW166" s="97" t="str">
        <f t="shared" ca="1" si="342"/>
        <v>-</v>
      </c>
      <c r="DX166" s="97" t="str">
        <f t="shared" ca="1" si="343"/>
        <v>-</v>
      </c>
      <c r="DY166" s="97" t="e">
        <f t="shared" ca="1" si="280"/>
        <v>#REF!</v>
      </c>
      <c r="DZ166" s="97" t="str">
        <f t="shared" si="281"/>
        <v>Medium Retrofit</v>
      </c>
      <c r="EA166" s="97" t="e">
        <f t="shared" ca="1" si="344"/>
        <v>#REF!</v>
      </c>
      <c r="EB166" s="96">
        <v>71</v>
      </c>
      <c r="EC166" s="97">
        <f>Calculation!$W$377</f>
        <v>2</v>
      </c>
      <c r="ED166" s="97" t="str">
        <f t="shared" ca="1" si="345"/>
        <v>-</v>
      </c>
      <c r="EE166" s="97" t="str">
        <f t="shared" ca="1" si="346"/>
        <v>-</v>
      </c>
      <c r="EF166" s="97" t="str">
        <f t="shared" ca="1" si="347"/>
        <v>-</v>
      </c>
      <c r="EG166" s="97" t="str">
        <f t="shared" ca="1" si="348"/>
        <v>-</v>
      </c>
      <c r="EH166" s="97" t="str">
        <f t="shared" ca="1" si="349"/>
        <v>-</v>
      </c>
      <c r="EI166" s="97">
        <f t="shared" ca="1" si="350"/>
        <v>0</v>
      </c>
      <c r="EJ166" s="97">
        <f t="shared" ca="1" si="362"/>
        <v>0</v>
      </c>
      <c r="EK166" s="97" t="str">
        <f t="shared" ca="1" si="351"/>
        <v>00</v>
      </c>
      <c r="EL166" s="97" t="e">
        <f t="shared" ca="1" si="352"/>
        <v>#REF!</v>
      </c>
      <c r="EN166" s="97">
        <v>1.6099999999999998E-5</v>
      </c>
      <c r="EP166" s="97">
        <v>161</v>
      </c>
      <c r="EQ166" s="97">
        <f t="array" aca="1" ref="EQ166" ca="1">MAX(IF($EI$6:$EI$365&lt;EQ165,$EI$6:$EI$365,""))</f>
        <v>0</v>
      </c>
      <c r="ER166" s="97">
        <f t="shared" ca="1" si="353"/>
        <v>0</v>
      </c>
      <c r="ES166" s="97" t="e">
        <f t="shared" ca="1" si="357"/>
        <v>#REF!</v>
      </c>
      <c r="ET166" s="97">
        <f t="shared" ca="1" si="354"/>
        <v>0</v>
      </c>
      <c r="EU166" s="97">
        <f t="shared" ca="1" si="355"/>
        <v>0</v>
      </c>
      <c r="EV166" s="97">
        <f t="shared" ca="1" si="282"/>
        <v>1</v>
      </c>
      <c r="EY166" s="97" t="e">
        <f ca="1">INDEX('MCA-INPUT'!$C$28:$F$42,MATCH(MCA!E166,'MCA-INPUT'!$B$28:$B$42,0),MATCH(MCA!B166,'MCA-INPUT'!$C$27:$F$27,0))</f>
        <v>#REF!</v>
      </c>
      <c r="FU166" s="109" t="e">
        <f t="shared" ca="1" si="283"/>
        <v>#REF!</v>
      </c>
      <c r="FV166" s="109" t="e">
        <f t="shared" ca="1" si="284"/>
        <v>#REF!</v>
      </c>
      <c r="FW166" s="110" t="e">
        <f t="shared" ca="1" si="366"/>
        <v>#REF!</v>
      </c>
      <c r="FX166" s="110"/>
      <c r="FY166" s="97" t="e">
        <f t="shared" ca="1" si="356"/>
        <v>#REF!</v>
      </c>
      <c r="FZ166" s="97" t="str">
        <f ca="1">IF(ISERROR(VLOOKUP(FY166,'MCA-INPUT'!$B$45:$F$54,1,FALSE)),"No","Yes")</f>
        <v>No</v>
      </c>
      <c r="GA166" s="109" t="e">
        <f ca="1"/>
        <v>#REF!</v>
      </c>
    </row>
    <row r="167" spans="1:183" x14ac:dyDescent="0.25">
      <c r="A167" s="96">
        <v>162</v>
      </c>
      <c r="B167" s="96" t="s">
        <v>2</v>
      </c>
      <c r="C167" s="106" t="e">
        <f t="shared" ca="1" si="368"/>
        <v>#REF!</v>
      </c>
      <c r="D167" s="107" t="e">
        <f t="shared" ca="1" si="368"/>
        <v>#REF!</v>
      </c>
      <c r="E167" s="96" t="e">
        <f t="shared" ca="1" si="368"/>
        <v>#REF!</v>
      </c>
      <c r="F167" s="96" t="s">
        <v>4</v>
      </c>
      <c r="G167" s="96" t="e">
        <f t="shared" ca="1" si="369"/>
        <v>#REF!</v>
      </c>
      <c r="H167" s="108" t="e">
        <f t="shared" ca="1" si="364"/>
        <v>#REF!</v>
      </c>
      <c r="I167" s="108" t="e">
        <f t="shared" ca="1" si="364"/>
        <v>#REF!</v>
      </c>
      <c r="J167" s="108" t="e">
        <f t="shared" ca="1" si="364"/>
        <v>#REF!</v>
      </c>
      <c r="K167" s="108" t="e">
        <f t="shared" ca="1" si="364"/>
        <v>#REF!</v>
      </c>
      <c r="L167" s="108" t="e">
        <f t="shared" ca="1" si="364"/>
        <v>#REF!</v>
      </c>
      <c r="M167" s="108" t="e">
        <f t="shared" ca="1" si="364"/>
        <v>#REF!</v>
      </c>
      <c r="N167" s="108" t="e">
        <f t="shared" ca="1" si="364"/>
        <v>#REF!</v>
      </c>
      <c r="O167" s="108" t="e">
        <f t="shared" ca="1" si="364"/>
        <v>#REF!</v>
      </c>
      <c r="P167" s="108" t="e">
        <f t="shared" ca="1" si="364"/>
        <v>#REF!</v>
      </c>
      <c r="Q167" s="108" t="e">
        <f t="shared" ca="1" si="364"/>
        <v>#REF!</v>
      </c>
      <c r="R167" s="108" t="e">
        <f t="shared" ca="1" si="364"/>
        <v>#REF!</v>
      </c>
      <c r="S167" s="108" t="e">
        <f t="shared" ca="1" si="364"/>
        <v>#REF!</v>
      </c>
      <c r="T167" s="108" t="e">
        <f t="shared" ca="1" si="364"/>
        <v>#REF!</v>
      </c>
      <c r="U167" s="108" t="e">
        <f t="shared" ca="1" si="364"/>
        <v>#REF!</v>
      </c>
      <c r="V167" s="108" t="e">
        <f t="shared" ca="1" si="364"/>
        <v>#REF!</v>
      </c>
      <c r="W167" s="108" t="e">
        <f t="shared" ca="1" si="364"/>
        <v>#REF!</v>
      </c>
      <c r="X167" s="108" t="e">
        <f t="shared" ca="1" si="363"/>
        <v>#REF!</v>
      </c>
      <c r="Y167" s="108" t="e">
        <f t="shared" ca="1" si="363"/>
        <v>#REF!</v>
      </c>
      <c r="Z167" s="108" t="e">
        <f t="shared" ca="1" si="363"/>
        <v>#REF!</v>
      </c>
      <c r="AA167" s="108" t="e">
        <f t="shared" ca="1" si="363"/>
        <v>#REF!</v>
      </c>
      <c r="AB167" s="108" t="e">
        <f t="shared" ca="1" si="363"/>
        <v>#REF!</v>
      </c>
      <c r="AC167" s="108" t="e">
        <f t="shared" ca="1" si="363"/>
        <v>#REF!</v>
      </c>
      <c r="AD167" s="108" t="e">
        <f t="shared" ca="1" si="363"/>
        <v>#REF!</v>
      </c>
      <c r="AE167" s="108" t="e">
        <f t="shared" ca="1" si="363"/>
        <v>#REF!</v>
      </c>
      <c r="AF167" s="108" t="e">
        <f t="shared" ca="1" si="363"/>
        <v>#REF!</v>
      </c>
      <c r="AG167" s="108" t="e">
        <f t="shared" ca="1" si="363"/>
        <v>#REF!</v>
      </c>
      <c r="AH167" s="108" t="e">
        <f t="shared" ca="1" si="363"/>
        <v>#REF!</v>
      </c>
      <c r="AI167" s="108" t="e">
        <f t="shared" ca="1" si="363"/>
        <v>#REF!</v>
      </c>
      <c r="AJ167" s="108" t="e">
        <f t="shared" ca="1" si="363"/>
        <v>#REF!</v>
      </c>
      <c r="AK167" s="108" t="e">
        <f t="shared" ca="1" si="363"/>
        <v>#REF!</v>
      </c>
      <c r="AL167" s="108" t="e">
        <f t="shared" ca="1" si="363"/>
        <v>#REF!</v>
      </c>
      <c r="AM167" s="108" t="e">
        <f t="shared" ca="1" si="367"/>
        <v>#REF!</v>
      </c>
      <c r="AN167" s="108" t="e">
        <f t="shared" ca="1" si="367"/>
        <v>#REF!</v>
      </c>
      <c r="AO167" s="108" t="e">
        <f t="shared" ca="1" si="367"/>
        <v>#REF!</v>
      </c>
      <c r="AP167" s="108" t="e">
        <f t="shared" ca="1" si="367"/>
        <v>#REF!</v>
      </c>
      <c r="AQ167" s="108" t="e">
        <f t="shared" ca="1" si="367"/>
        <v>#REF!</v>
      </c>
      <c r="AR167" s="108" t="e">
        <f t="shared" ca="1" si="367"/>
        <v>#REF!</v>
      </c>
      <c r="AS167" s="108" t="e">
        <f t="shared" ca="1" si="367"/>
        <v>#REF!</v>
      </c>
      <c r="AT167" s="108" t="e">
        <f t="shared" ca="1" si="367"/>
        <v>#REF!</v>
      </c>
      <c r="AU167" s="108" t="e">
        <f t="shared" ca="1" si="367"/>
        <v>#REF!</v>
      </c>
      <c r="AV167" s="108" t="e">
        <f t="shared" ca="1" si="367"/>
        <v>#REF!</v>
      </c>
      <c r="AW167" s="108" t="e">
        <f t="shared" ca="1" si="367"/>
        <v>#REF!</v>
      </c>
      <c r="AX167" s="108" t="e">
        <f t="shared" ca="1" si="367"/>
        <v>#REF!</v>
      </c>
      <c r="AY167" s="108" t="e">
        <f t="shared" ca="1" si="367"/>
        <v>#REF!</v>
      </c>
      <c r="AZ167" s="108" t="e">
        <f t="shared" ca="1" si="367"/>
        <v>#REF!</v>
      </c>
      <c r="BA167" s="108" t="e">
        <f t="shared" ca="1" si="367"/>
        <v>#REF!</v>
      </c>
      <c r="BB167" s="108" t="e">
        <f t="shared" ca="1" si="367"/>
        <v>#REF!</v>
      </c>
      <c r="BC167" s="108" t="e">
        <f t="shared" ca="1" si="365"/>
        <v>#REF!</v>
      </c>
      <c r="BD167" s="108" t="e">
        <f t="shared" ca="1" si="365"/>
        <v>#REF!</v>
      </c>
      <c r="BE167" s="108" t="e">
        <f t="shared" ca="1" si="365"/>
        <v>#REF!</v>
      </c>
      <c r="BF167" s="108" t="e">
        <f t="shared" ca="1" si="365"/>
        <v>#REF!</v>
      </c>
      <c r="BG167" s="108" t="e">
        <f t="shared" ca="1" si="365"/>
        <v>#REF!</v>
      </c>
      <c r="BH167" s="108" t="e">
        <f t="shared" ca="1" si="365"/>
        <v>#REF!</v>
      </c>
      <c r="BI167" s="108" t="e">
        <f t="shared" ca="1" si="365"/>
        <v>#REF!</v>
      </c>
      <c r="BL167" s="97" t="str">
        <f t="shared" ca="1" si="285"/>
        <v>-</v>
      </c>
      <c r="BM167" s="97" t="str">
        <f t="shared" ca="1" si="286"/>
        <v>-</v>
      </c>
      <c r="BN167" s="97" t="str">
        <f t="shared" ca="1" si="287"/>
        <v>-</v>
      </c>
      <c r="BO167" s="97" t="str">
        <f t="shared" ca="1" si="288"/>
        <v>-</v>
      </c>
      <c r="BP167" s="99" t="str">
        <f t="shared" ca="1" si="289"/>
        <v xml:space="preserve"> - </v>
      </c>
      <c r="BQ167" s="99" t="str">
        <f t="shared" ca="1" si="290"/>
        <v xml:space="preserve"> - </v>
      </c>
      <c r="BR167" s="97" t="str">
        <f t="shared" ca="1" si="291"/>
        <v>-</v>
      </c>
      <c r="BS167" s="97" t="str">
        <f t="shared" ca="1" si="292"/>
        <v>-</v>
      </c>
      <c r="BT167" s="97" t="str">
        <f t="shared" ca="1" si="293"/>
        <v>-</v>
      </c>
      <c r="BU167" s="97" t="str">
        <f t="shared" ca="1" si="294"/>
        <v>-</v>
      </c>
      <c r="BV167" s="97" t="str">
        <f t="shared" ca="1" si="295"/>
        <v>-</v>
      </c>
      <c r="BW167" s="97" t="str">
        <f t="shared" ca="1" si="296"/>
        <v>-</v>
      </c>
      <c r="BX167" s="99" t="str">
        <f t="shared" ca="1" si="297"/>
        <v xml:space="preserve"> - </v>
      </c>
      <c r="BY167" s="99" t="str">
        <f t="shared" ca="1" si="298"/>
        <v xml:space="preserve"> - </v>
      </c>
      <c r="BZ167" s="97" t="str">
        <f t="shared" ca="1" si="299"/>
        <v>-</v>
      </c>
      <c r="CA167" s="97" t="str">
        <f t="shared" ca="1" si="300"/>
        <v>-</v>
      </c>
      <c r="CB167" s="99" t="str">
        <f t="shared" ca="1" si="301"/>
        <v xml:space="preserve"> - </v>
      </c>
      <c r="CC167" s="99" t="str">
        <f t="shared" ca="1" si="302"/>
        <v xml:space="preserve"> - </v>
      </c>
      <c r="CD167" s="99" t="str">
        <f t="shared" ca="1" si="303"/>
        <v xml:space="preserve"> - </v>
      </c>
      <c r="CE167" s="99" t="str">
        <f t="shared" ca="1" si="304"/>
        <v xml:space="preserve"> - </v>
      </c>
      <c r="CF167" s="99" t="str">
        <f t="shared" ca="1" si="305"/>
        <v xml:space="preserve"> - </v>
      </c>
      <c r="CG167" s="99" t="str">
        <f t="shared" ca="1" si="306"/>
        <v xml:space="preserve"> - </v>
      </c>
      <c r="CH167" s="97" t="str">
        <f t="shared" ca="1" si="307"/>
        <v>-</v>
      </c>
      <c r="CI167" s="97" t="str">
        <f t="shared" ca="1" si="308"/>
        <v>-</v>
      </c>
      <c r="CJ167" s="97" t="str">
        <f t="shared" ca="1" si="309"/>
        <v>-</v>
      </c>
      <c r="CK167" s="97" t="str">
        <f t="shared" ca="1" si="310"/>
        <v>-</v>
      </c>
      <c r="CL167" s="97" t="str">
        <f t="shared" ca="1" si="311"/>
        <v>-</v>
      </c>
      <c r="CM167" s="97" t="str">
        <f t="shared" ca="1" si="312"/>
        <v>-</v>
      </c>
      <c r="CN167" s="97" t="str">
        <f t="shared" ca="1" si="313"/>
        <v>-</v>
      </c>
      <c r="CO167" s="97" t="str">
        <f t="shared" ca="1" si="314"/>
        <v>-</v>
      </c>
      <c r="CP167" s="97" t="str">
        <f t="shared" ca="1" si="315"/>
        <v>-</v>
      </c>
      <c r="CQ167" s="97" t="str">
        <f t="shared" ca="1" si="316"/>
        <v>-</v>
      </c>
      <c r="CR167" s="97" t="str">
        <f t="shared" ca="1" si="317"/>
        <v>-</v>
      </c>
      <c r="CS167" s="97" t="str">
        <f t="shared" ca="1" si="318"/>
        <v>-</v>
      </c>
      <c r="CT167" s="97" t="str">
        <f t="shared" ca="1" si="319"/>
        <v>-</v>
      </c>
      <c r="CU167" s="97" t="str">
        <f t="shared" ca="1" si="320"/>
        <v>-</v>
      </c>
      <c r="CV167" s="97" t="str">
        <f t="shared" ca="1" si="321"/>
        <v>-</v>
      </c>
      <c r="CW167" s="97" t="str">
        <f t="shared" ca="1" si="322"/>
        <v>-</v>
      </c>
      <c r="CX167" s="97" t="str">
        <f t="shared" ca="1" si="323"/>
        <v>-</v>
      </c>
      <c r="CY167" s="97" t="str">
        <f t="shared" ca="1" si="324"/>
        <v>-</v>
      </c>
      <c r="CZ167" s="97" t="str">
        <f t="shared" ca="1" si="325"/>
        <v>-</v>
      </c>
      <c r="DA167" s="97" t="str">
        <f t="shared" ca="1" si="326"/>
        <v>-</v>
      </c>
      <c r="DB167" s="97" t="str">
        <f t="shared" ca="1" si="327"/>
        <v>-</v>
      </c>
      <c r="DC167" s="97" t="str">
        <f t="shared" ca="1" si="328"/>
        <v>-</v>
      </c>
      <c r="DD167" s="97" t="str">
        <f t="shared" ca="1" si="329"/>
        <v>-</v>
      </c>
      <c r="DE167" s="97" t="str">
        <f t="shared" ca="1" si="330"/>
        <v>-</v>
      </c>
      <c r="DF167" s="97" t="str">
        <f t="shared" ca="1" si="331"/>
        <v>-</v>
      </c>
      <c r="DG167" s="97" t="str">
        <f t="shared" ca="1" si="332"/>
        <v>-</v>
      </c>
      <c r="DH167" s="97" t="str">
        <f t="shared" ca="1" si="333"/>
        <v>-</v>
      </c>
      <c r="DI167" s="97" t="str">
        <f t="shared" ca="1" si="334"/>
        <v>-</v>
      </c>
      <c r="DJ167" s="97" t="str">
        <f t="shared" ca="1" si="335"/>
        <v>-</v>
      </c>
      <c r="DK167" s="97" t="str">
        <f t="shared" ca="1" si="336"/>
        <v>-</v>
      </c>
      <c r="DL167" s="97" t="str">
        <f t="shared" ca="1" si="337"/>
        <v>-</v>
      </c>
      <c r="DM167" s="97" t="str">
        <f t="shared" ca="1" si="338"/>
        <v>-</v>
      </c>
      <c r="DN167" s="97">
        <v>77</v>
      </c>
      <c r="DT167" s="97" t="str">
        <f t="shared" ca="1" si="339"/>
        <v>-</v>
      </c>
      <c r="DU167" s="97" t="str">
        <f t="shared" ca="1" si="340"/>
        <v>-</v>
      </c>
      <c r="DV167" s="97" t="str">
        <f t="shared" ca="1" si="341"/>
        <v>-</v>
      </c>
      <c r="DW167" s="97" t="str">
        <f t="shared" ca="1" si="342"/>
        <v>-</v>
      </c>
      <c r="DX167" s="97" t="str">
        <f t="shared" ca="1" si="343"/>
        <v>-</v>
      </c>
      <c r="DY167" s="97" t="e">
        <f t="shared" ca="1" si="280"/>
        <v>#REF!</v>
      </c>
      <c r="DZ167" s="97" t="str">
        <f t="shared" si="281"/>
        <v>Medium Retrofit</v>
      </c>
      <c r="EA167" s="97" t="e">
        <f t="shared" ca="1" si="344"/>
        <v>#REF!</v>
      </c>
      <c r="EB167" s="96">
        <v>72</v>
      </c>
      <c r="EC167" s="97">
        <f>Calculation!$W$377</f>
        <v>2</v>
      </c>
      <c r="ED167" s="97" t="str">
        <f t="shared" ca="1" si="345"/>
        <v>-</v>
      </c>
      <c r="EE167" s="97" t="str">
        <f t="shared" ca="1" si="346"/>
        <v>-</v>
      </c>
      <c r="EF167" s="97" t="str">
        <f t="shared" ca="1" si="347"/>
        <v>-</v>
      </c>
      <c r="EG167" s="97" t="str">
        <f t="shared" ca="1" si="348"/>
        <v>-</v>
      </c>
      <c r="EH167" s="97" t="str">
        <f t="shared" ca="1" si="349"/>
        <v>-</v>
      </c>
      <c r="EI167" s="97">
        <f t="shared" ca="1" si="350"/>
        <v>0</v>
      </c>
      <c r="EJ167" s="97">
        <f t="shared" ca="1" si="362"/>
        <v>0</v>
      </c>
      <c r="EK167" s="97" t="str">
        <f t="shared" ca="1" si="351"/>
        <v>00</v>
      </c>
      <c r="EL167" s="97" t="e">
        <f t="shared" ca="1" si="352"/>
        <v>#REF!</v>
      </c>
      <c r="EN167" s="97">
        <v>1.6200000000000001E-5</v>
      </c>
      <c r="EP167" s="97">
        <v>162</v>
      </c>
      <c r="EQ167" s="97">
        <f t="array" aca="1" ref="EQ167" ca="1">MAX(IF($EI$6:$EI$365&lt;EQ166,$EI$6:$EI$365,""))</f>
        <v>0</v>
      </c>
      <c r="ER167" s="97">
        <f t="shared" ca="1" si="353"/>
        <v>0</v>
      </c>
      <c r="ES167" s="97" t="e">
        <f t="shared" ca="1" si="357"/>
        <v>#REF!</v>
      </c>
      <c r="ET167" s="97">
        <f t="shared" ca="1" si="354"/>
        <v>0</v>
      </c>
      <c r="EU167" s="97">
        <f t="shared" ca="1" si="355"/>
        <v>0</v>
      </c>
      <c r="EV167" s="97">
        <f t="shared" ca="1" si="282"/>
        <v>1</v>
      </c>
      <c r="EY167" s="97" t="e">
        <f ca="1">INDEX('MCA-INPUT'!$C$28:$F$42,MATCH(MCA!E167,'MCA-INPUT'!$B$28:$B$42,0),MATCH(MCA!B167,'MCA-INPUT'!$C$27:$F$27,0))</f>
        <v>#REF!</v>
      </c>
      <c r="FU167" s="109" t="e">
        <f t="shared" ca="1" si="283"/>
        <v>#REF!</v>
      </c>
      <c r="FV167" s="109" t="e">
        <f t="shared" ca="1" si="284"/>
        <v>#REF!</v>
      </c>
      <c r="FW167" s="110" t="e">
        <f t="shared" ca="1" si="366"/>
        <v>#REF!</v>
      </c>
      <c r="FX167" s="110"/>
      <c r="FY167" s="97" t="e">
        <f t="shared" ca="1" si="356"/>
        <v>#REF!</v>
      </c>
      <c r="FZ167" s="97" t="str">
        <f ca="1">IF(ISERROR(VLOOKUP(FY167,'MCA-INPUT'!$B$45:$F$54,1,FALSE)),"No","Yes")</f>
        <v>No</v>
      </c>
      <c r="GA167" s="109" t="e">
        <f ca="1"/>
        <v>#REF!</v>
      </c>
    </row>
    <row r="168" spans="1:183" x14ac:dyDescent="0.25">
      <c r="A168" s="96">
        <v>163</v>
      </c>
      <c r="B168" s="96" t="s">
        <v>2</v>
      </c>
      <c r="C168" s="106" t="e">
        <f t="shared" ca="1" si="368"/>
        <v>#REF!</v>
      </c>
      <c r="D168" s="107" t="e">
        <f t="shared" ca="1" si="368"/>
        <v>#REF!</v>
      </c>
      <c r="E168" s="96" t="e">
        <f t="shared" ca="1" si="368"/>
        <v>#REF!</v>
      </c>
      <c r="F168" s="96" t="s">
        <v>4</v>
      </c>
      <c r="G168" s="96" t="e">
        <f t="shared" ca="1" si="369"/>
        <v>#REF!</v>
      </c>
      <c r="H168" s="108" t="e">
        <f t="shared" ca="1" si="364"/>
        <v>#REF!</v>
      </c>
      <c r="I168" s="108" t="e">
        <f t="shared" ca="1" si="364"/>
        <v>#REF!</v>
      </c>
      <c r="J168" s="108" t="e">
        <f t="shared" ca="1" si="364"/>
        <v>#REF!</v>
      </c>
      <c r="K168" s="108" t="e">
        <f t="shared" ca="1" si="364"/>
        <v>#REF!</v>
      </c>
      <c r="L168" s="108" t="e">
        <f t="shared" ca="1" si="364"/>
        <v>#REF!</v>
      </c>
      <c r="M168" s="108" t="e">
        <f t="shared" ca="1" si="364"/>
        <v>#REF!</v>
      </c>
      <c r="N168" s="108" t="e">
        <f t="shared" ca="1" si="364"/>
        <v>#REF!</v>
      </c>
      <c r="O168" s="108" t="e">
        <f t="shared" ca="1" si="364"/>
        <v>#REF!</v>
      </c>
      <c r="P168" s="108" t="e">
        <f t="shared" ca="1" si="364"/>
        <v>#REF!</v>
      </c>
      <c r="Q168" s="108" t="e">
        <f t="shared" ca="1" si="364"/>
        <v>#REF!</v>
      </c>
      <c r="R168" s="108" t="e">
        <f t="shared" ca="1" si="364"/>
        <v>#REF!</v>
      </c>
      <c r="S168" s="108" t="e">
        <f t="shared" ca="1" si="364"/>
        <v>#REF!</v>
      </c>
      <c r="T168" s="108" t="e">
        <f t="shared" ca="1" si="364"/>
        <v>#REF!</v>
      </c>
      <c r="U168" s="108" t="e">
        <f t="shared" ca="1" si="364"/>
        <v>#REF!</v>
      </c>
      <c r="V168" s="108" t="e">
        <f t="shared" ca="1" si="364"/>
        <v>#REF!</v>
      </c>
      <c r="W168" s="108" t="e">
        <f t="shared" ca="1" si="364"/>
        <v>#REF!</v>
      </c>
      <c r="X168" s="108" t="e">
        <f t="shared" ca="1" si="363"/>
        <v>#REF!</v>
      </c>
      <c r="Y168" s="108" t="e">
        <f t="shared" ca="1" si="363"/>
        <v>#REF!</v>
      </c>
      <c r="Z168" s="108" t="e">
        <f t="shared" ca="1" si="363"/>
        <v>#REF!</v>
      </c>
      <c r="AA168" s="108" t="e">
        <f t="shared" ca="1" si="363"/>
        <v>#REF!</v>
      </c>
      <c r="AB168" s="108" t="e">
        <f t="shared" ca="1" si="363"/>
        <v>#REF!</v>
      </c>
      <c r="AC168" s="108" t="e">
        <f t="shared" ca="1" si="363"/>
        <v>#REF!</v>
      </c>
      <c r="AD168" s="108" t="e">
        <f t="shared" ca="1" si="363"/>
        <v>#REF!</v>
      </c>
      <c r="AE168" s="108" t="e">
        <f t="shared" ca="1" si="363"/>
        <v>#REF!</v>
      </c>
      <c r="AF168" s="108" t="e">
        <f t="shared" ca="1" si="363"/>
        <v>#REF!</v>
      </c>
      <c r="AG168" s="108" t="e">
        <f t="shared" ca="1" si="363"/>
        <v>#REF!</v>
      </c>
      <c r="AH168" s="108" t="e">
        <f t="shared" ca="1" si="363"/>
        <v>#REF!</v>
      </c>
      <c r="AI168" s="108" t="e">
        <f t="shared" ca="1" si="363"/>
        <v>#REF!</v>
      </c>
      <c r="AJ168" s="108" t="e">
        <f t="shared" ca="1" si="363"/>
        <v>#REF!</v>
      </c>
      <c r="AK168" s="108" t="e">
        <f t="shared" ca="1" si="363"/>
        <v>#REF!</v>
      </c>
      <c r="AL168" s="108" t="e">
        <f t="shared" ca="1" si="363"/>
        <v>#REF!</v>
      </c>
      <c r="AM168" s="108" t="e">
        <f t="shared" ca="1" si="367"/>
        <v>#REF!</v>
      </c>
      <c r="AN168" s="108" t="e">
        <f t="shared" ca="1" si="367"/>
        <v>#REF!</v>
      </c>
      <c r="AO168" s="108" t="e">
        <f t="shared" ca="1" si="367"/>
        <v>#REF!</v>
      </c>
      <c r="AP168" s="108" t="e">
        <f t="shared" ca="1" si="367"/>
        <v>#REF!</v>
      </c>
      <c r="AQ168" s="108" t="e">
        <f t="shared" ca="1" si="367"/>
        <v>#REF!</v>
      </c>
      <c r="AR168" s="108" t="e">
        <f t="shared" ca="1" si="367"/>
        <v>#REF!</v>
      </c>
      <c r="AS168" s="108" t="e">
        <f t="shared" ca="1" si="367"/>
        <v>#REF!</v>
      </c>
      <c r="AT168" s="108" t="e">
        <f t="shared" ca="1" si="367"/>
        <v>#REF!</v>
      </c>
      <c r="AU168" s="108" t="e">
        <f t="shared" ca="1" si="367"/>
        <v>#REF!</v>
      </c>
      <c r="AV168" s="108" t="e">
        <f t="shared" ca="1" si="367"/>
        <v>#REF!</v>
      </c>
      <c r="AW168" s="108" t="e">
        <f t="shared" ca="1" si="367"/>
        <v>#REF!</v>
      </c>
      <c r="AX168" s="108" t="e">
        <f t="shared" ca="1" si="367"/>
        <v>#REF!</v>
      </c>
      <c r="AY168" s="108" t="e">
        <f t="shared" ca="1" si="367"/>
        <v>#REF!</v>
      </c>
      <c r="AZ168" s="108" t="e">
        <f t="shared" ca="1" si="367"/>
        <v>#REF!</v>
      </c>
      <c r="BA168" s="108" t="e">
        <f t="shared" ca="1" si="367"/>
        <v>#REF!</v>
      </c>
      <c r="BB168" s="108" t="e">
        <f t="shared" ca="1" si="367"/>
        <v>#REF!</v>
      </c>
      <c r="BC168" s="108" t="e">
        <f t="shared" ca="1" si="365"/>
        <v>#REF!</v>
      </c>
      <c r="BD168" s="108" t="e">
        <f t="shared" ca="1" si="365"/>
        <v>#REF!</v>
      </c>
      <c r="BE168" s="108" t="e">
        <f t="shared" ca="1" si="365"/>
        <v>#REF!</v>
      </c>
      <c r="BF168" s="108" t="e">
        <f t="shared" ca="1" si="365"/>
        <v>#REF!</v>
      </c>
      <c r="BG168" s="108" t="e">
        <f t="shared" ca="1" si="365"/>
        <v>#REF!</v>
      </c>
      <c r="BH168" s="108" t="e">
        <f t="shared" ca="1" si="365"/>
        <v>#REF!</v>
      </c>
      <c r="BI168" s="108" t="e">
        <f t="shared" ca="1" si="365"/>
        <v>#REF!</v>
      </c>
      <c r="BL168" s="97" t="str">
        <f t="shared" ca="1" si="285"/>
        <v>-</v>
      </c>
      <c r="BM168" s="97" t="str">
        <f t="shared" ca="1" si="286"/>
        <v>-</v>
      </c>
      <c r="BN168" s="97" t="str">
        <f t="shared" ca="1" si="287"/>
        <v>-</v>
      </c>
      <c r="BO168" s="97" t="str">
        <f t="shared" ca="1" si="288"/>
        <v>-</v>
      </c>
      <c r="BP168" s="99" t="str">
        <f t="shared" ca="1" si="289"/>
        <v xml:space="preserve"> - </v>
      </c>
      <c r="BQ168" s="99" t="str">
        <f t="shared" ca="1" si="290"/>
        <v xml:space="preserve"> - </v>
      </c>
      <c r="BR168" s="97" t="str">
        <f t="shared" ca="1" si="291"/>
        <v>-</v>
      </c>
      <c r="BS168" s="97" t="str">
        <f t="shared" ca="1" si="292"/>
        <v>-</v>
      </c>
      <c r="BT168" s="97" t="str">
        <f t="shared" ca="1" si="293"/>
        <v>-</v>
      </c>
      <c r="BU168" s="97" t="str">
        <f t="shared" ca="1" si="294"/>
        <v>-</v>
      </c>
      <c r="BV168" s="97" t="str">
        <f t="shared" ca="1" si="295"/>
        <v>-</v>
      </c>
      <c r="BW168" s="97" t="str">
        <f t="shared" ca="1" si="296"/>
        <v>-</v>
      </c>
      <c r="BX168" s="99" t="str">
        <f t="shared" ca="1" si="297"/>
        <v xml:space="preserve"> - </v>
      </c>
      <c r="BY168" s="99" t="str">
        <f t="shared" ca="1" si="298"/>
        <v xml:space="preserve"> - </v>
      </c>
      <c r="BZ168" s="97" t="str">
        <f t="shared" ca="1" si="299"/>
        <v>-</v>
      </c>
      <c r="CA168" s="97" t="str">
        <f t="shared" ca="1" si="300"/>
        <v>-</v>
      </c>
      <c r="CB168" s="99" t="str">
        <f t="shared" ca="1" si="301"/>
        <v xml:space="preserve"> - </v>
      </c>
      <c r="CC168" s="99" t="str">
        <f t="shared" ca="1" si="302"/>
        <v xml:space="preserve"> - </v>
      </c>
      <c r="CD168" s="99" t="str">
        <f t="shared" ca="1" si="303"/>
        <v xml:space="preserve"> - </v>
      </c>
      <c r="CE168" s="99" t="str">
        <f t="shared" ca="1" si="304"/>
        <v xml:space="preserve"> - </v>
      </c>
      <c r="CF168" s="99" t="str">
        <f t="shared" ca="1" si="305"/>
        <v xml:space="preserve"> - </v>
      </c>
      <c r="CG168" s="99" t="str">
        <f t="shared" ca="1" si="306"/>
        <v xml:space="preserve"> - </v>
      </c>
      <c r="CH168" s="97" t="str">
        <f t="shared" ca="1" si="307"/>
        <v>-</v>
      </c>
      <c r="CI168" s="97" t="str">
        <f t="shared" ca="1" si="308"/>
        <v>-</v>
      </c>
      <c r="CJ168" s="97" t="str">
        <f t="shared" ca="1" si="309"/>
        <v>-</v>
      </c>
      <c r="CK168" s="97" t="str">
        <f t="shared" ca="1" si="310"/>
        <v>-</v>
      </c>
      <c r="CL168" s="97" t="str">
        <f t="shared" ca="1" si="311"/>
        <v>-</v>
      </c>
      <c r="CM168" s="97" t="str">
        <f t="shared" ca="1" si="312"/>
        <v>-</v>
      </c>
      <c r="CN168" s="97" t="str">
        <f t="shared" ca="1" si="313"/>
        <v>-</v>
      </c>
      <c r="CO168" s="97" t="str">
        <f t="shared" ca="1" si="314"/>
        <v>-</v>
      </c>
      <c r="CP168" s="97" t="str">
        <f t="shared" ca="1" si="315"/>
        <v>-</v>
      </c>
      <c r="CQ168" s="97" t="str">
        <f t="shared" ca="1" si="316"/>
        <v>-</v>
      </c>
      <c r="CR168" s="97" t="str">
        <f t="shared" ca="1" si="317"/>
        <v>-</v>
      </c>
      <c r="CS168" s="97" t="str">
        <f t="shared" ca="1" si="318"/>
        <v>-</v>
      </c>
      <c r="CT168" s="97" t="str">
        <f t="shared" ca="1" si="319"/>
        <v>-</v>
      </c>
      <c r="CU168" s="97" t="str">
        <f t="shared" ca="1" si="320"/>
        <v>-</v>
      </c>
      <c r="CV168" s="97" t="str">
        <f t="shared" ca="1" si="321"/>
        <v>-</v>
      </c>
      <c r="CW168" s="97" t="str">
        <f t="shared" ca="1" si="322"/>
        <v>-</v>
      </c>
      <c r="CX168" s="97" t="str">
        <f t="shared" ca="1" si="323"/>
        <v>-</v>
      </c>
      <c r="CY168" s="97" t="str">
        <f t="shared" ca="1" si="324"/>
        <v>-</v>
      </c>
      <c r="CZ168" s="97" t="str">
        <f t="shared" ca="1" si="325"/>
        <v>-</v>
      </c>
      <c r="DA168" s="97" t="str">
        <f t="shared" ca="1" si="326"/>
        <v>-</v>
      </c>
      <c r="DB168" s="97" t="str">
        <f t="shared" ca="1" si="327"/>
        <v>-</v>
      </c>
      <c r="DC168" s="97" t="str">
        <f t="shared" ca="1" si="328"/>
        <v>-</v>
      </c>
      <c r="DD168" s="97" t="str">
        <f t="shared" ca="1" si="329"/>
        <v>-</v>
      </c>
      <c r="DE168" s="97" t="str">
        <f t="shared" ca="1" si="330"/>
        <v>-</v>
      </c>
      <c r="DF168" s="97" t="str">
        <f t="shared" ca="1" si="331"/>
        <v>-</v>
      </c>
      <c r="DG168" s="97" t="str">
        <f t="shared" ca="1" si="332"/>
        <v>-</v>
      </c>
      <c r="DH168" s="97" t="str">
        <f t="shared" ca="1" si="333"/>
        <v>-</v>
      </c>
      <c r="DI168" s="97" t="str">
        <f t="shared" ca="1" si="334"/>
        <v>-</v>
      </c>
      <c r="DJ168" s="97" t="str">
        <f t="shared" ca="1" si="335"/>
        <v>-</v>
      </c>
      <c r="DK168" s="97" t="str">
        <f t="shared" ca="1" si="336"/>
        <v>-</v>
      </c>
      <c r="DL168" s="97" t="str">
        <f t="shared" ca="1" si="337"/>
        <v>-</v>
      </c>
      <c r="DM168" s="97" t="str">
        <f t="shared" ca="1" si="338"/>
        <v>-</v>
      </c>
      <c r="DN168" s="97">
        <v>78</v>
      </c>
      <c r="DT168" s="97" t="str">
        <f t="shared" ca="1" si="339"/>
        <v>-</v>
      </c>
      <c r="DU168" s="97" t="str">
        <f t="shared" ca="1" si="340"/>
        <v>-</v>
      </c>
      <c r="DV168" s="97" t="str">
        <f t="shared" ca="1" si="341"/>
        <v>-</v>
      </c>
      <c r="DW168" s="97" t="str">
        <f t="shared" ca="1" si="342"/>
        <v>-</v>
      </c>
      <c r="DX168" s="97" t="str">
        <f t="shared" ca="1" si="343"/>
        <v>-</v>
      </c>
      <c r="DY168" s="97" t="e">
        <f t="shared" ca="1" si="280"/>
        <v>#REF!</v>
      </c>
      <c r="DZ168" s="97" t="str">
        <f t="shared" si="281"/>
        <v>Medium Retrofit</v>
      </c>
      <c r="EA168" s="97" t="e">
        <f t="shared" ca="1" si="344"/>
        <v>#REF!</v>
      </c>
      <c r="EB168" s="96">
        <v>73</v>
      </c>
      <c r="EC168" s="97">
        <f>Calculation!$W$377</f>
        <v>2</v>
      </c>
      <c r="ED168" s="97" t="str">
        <f t="shared" ca="1" si="345"/>
        <v>-</v>
      </c>
      <c r="EE168" s="97" t="str">
        <f t="shared" ca="1" si="346"/>
        <v>-</v>
      </c>
      <c r="EF168" s="97" t="str">
        <f t="shared" ca="1" si="347"/>
        <v>-</v>
      </c>
      <c r="EG168" s="97" t="str">
        <f t="shared" ca="1" si="348"/>
        <v>-</v>
      </c>
      <c r="EH168" s="97" t="str">
        <f t="shared" ca="1" si="349"/>
        <v>-</v>
      </c>
      <c r="EI168" s="97">
        <f t="shared" ca="1" si="350"/>
        <v>0</v>
      </c>
      <c r="EJ168" s="97">
        <f t="shared" ca="1" si="362"/>
        <v>0</v>
      </c>
      <c r="EK168" s="97" t="str">
        <f t="shared" ca="1" si="351"/>
        <v>00</v>
      </c>
      <c r="EL168" s="97" t="e">
        <f t="shared" ca="1" si="352"/>
        <v>#REF!</v>
      </c>
      <c r="EN168" s="97">
        <v>1.63E-5</v>
      </c>
      <c r="EP168" s="97">
        <v>163</v>
      </c>
      <c r="EQ168" s="97">
        <f t="array" aca="1" ref="EQ168" ca="1">MAX(IF($EI$6:$EI$365&lt;EQ167,$EI$6:$EI$365,""))</f>
        <v>0</v>
      </c>
      <c r="ER168" s="97">
        <f t="shared" ca="1" si="353"/>
        <v>0</v>
      </c>
      <c r="ES168" s="97" t="e">
        <f t="shared" ca="1" si="357"/>
        <v>#REF!</v>
      </c>
      <c r="ET168" s="97">
        <f t="shared" ca="1" si="354"/>
        <v>0</v>
      </c>
      <c r="EU168" s="97">
        <f t="shared" ca="1" si="355"/>
        <v>0</v>
      </c>
      <c r="EV168" s="97">
        <f t="shared" ca="1" si="282"/>
        <v>1</v>
      </c>
      <c r="EY168" s="97" t="e">
        <f ca="1">INDEX('MCA-INPUT'!$C$28:$F$42,MATCH(MCA!E168,'MCA-INPUT'!$B$28:$B$42,0),MATCH(MCA!B168,'MCA-INPUT'!$C$27:$F$27,0))</f>
        <v>#REF!</v>
      </c>
      <c r="FU168" s="109" t="e">
        <f t="shared" ca="1" si="283"/>
        <v>#REF!</v>
      </c>
      <c r="FV168" s="109" t="e">
        <f t="shared" ca="1" si="284"/>
        <v>#REF!</v>
      </c>
      <c r="FW168" s="110" t="e">
        <f t="shared" ca="1" si="366"/>
        <v>#REF!</v>
      </c>
      <c r="FX168" s="110"/>
      <c r="FY168" s="97" t="e">
        <f t="shared" ca="1" si="356"/>
        <v>#REF!</v>
      </c>
      <c r="FZ168" s="97" t="str">
        <f ca="1">IF(ISERROR(VLOOKUP(FY168,'MCA-INPUT'!$B$45:$F$54,1,FALSE)),"No","Yes")</f>
        <v>No</v>
      </c>
      <c r="GA168" s="109" t="e">
        <f ca="1"/>
        <v>#REF!</v>
      </c>
    </row>
    <row r="169" spans="1:183" x14ac:dyDescent="0.25">
      <c r="A169" s="96">
        <v>164</v>
      </c>
      <c r="B169" s="96" t="s">
        <v>2</v>
      </c>
      <c r="C169" s="106" t="e">
        <f t="shared" ca="1" si="368"/>
        <v>#REF!</v>
      </c>
      <c r="D169" s="107" t="e">
        <f t="shared" ca="1" si="368"/>
        <v>#REF!</v>
      </c>
      <c r="E169" s="96" t="e">
        <f t="shared" ca="1" si="368"/>
        <v>#REF!</v>
      </c>
      <c r="F169" s="96" t="s">
        <v>4</v>
      </c>
      <c r="G169" s="96" t="e">
        <f t="shared" ca="1" si="369"/>
        <v>#REF!</v>
      </c>
      <c r="H169" s="108" t="e">
        <f t="shared" ca="1" si="364"/>
        <v>#REF!</v>
      </c>
      <c r="I169" s="108" t="e">
        <f t="shared" ca="1" si="364"/>
        <v>#REF!</v>
      </c>
      <c r="J169" s="108" t="e">
        <f t="shared" ca="1" si="364"/>
        <v>#REF!</v>
      </c>
      <c r="K169" s="108" t="e">
        <f t="shared" ca="1" si="364"/>
        <v>#REF!</v>
      </c>
      <c r="L169" s="108" t="e">
        <f t="shared" ca="1" si="364"/>
        <v>#REF!</v>
      </c>
      <c r="M169" s="108" t="e">
        <f t="shared" ca="1" si="364"/>
        <v>#REF!</v>
      </c>
      <c r="N169" s="108" t="e">
        <f t="shared" ca="1" si="364"/>
        <v>#REF!</v>
      </c>
      <c r="O169" s="108" t="e">
        <f t="shared" ca="1" si="364"/>
        <v>#REF!</v>
      </c>
      <c r="P169" s="108" t="e">
        <f t="shared" ca="1" si="364"/>
        <v>#REF!</v>
      </c>
      <c r="Q169" s="108" t="e">
        <f t="shared" ca="1" si="364"/>
        <v>#REF!</v>
      </c>
      <c r="R169" s="108" t="e">
        <f t="shared" ca="1" si="364"/>
        <v>#REF!</v>
      </c>
      <c r="S169" s="108" t="e">
        <f t="shared" ca="1" si="364"/>
        <v>#REF!</v>
      </c>
      <c r="T169" s="108" t="e">
        <f t="shared" ca="1" si="364"/>
        <v>#REF!</v>
      </c>
      <c r="U169" s="108" t="e">
        <f t="shared" ca="1" si="364"/>
        <v>#REF!</v>
      </c>
      <c r="V169" s="108" t="e">
        <f t="shared" ca="1" si="364"/>
        <v>#REF!</v>
      </c>
      <c r="W169" s="108" t="e">
        <f t="shared" ca="1" si="364"/>
        <v>#REF!</v>
      </c>
      <c r="X169" s="108" t="e">
        <f t="shared" ca="1" si="363"/>
        <v>#REF!</v>
      </c>
      <c r="Y169" s="108" t="e">
        <f t="shared" ca="1" si="363"/>
        <v>#REF!</v>
      </c>
      <c r="Z169" s="108" t="e">
        <f t="shared" ca="1" si="363"/>
        <v>#REF!</v>
      </c>
      <c r="AA169" s="108" t="e">
        <f t="shared" ca="1" si="363"/>
        <v>#REF!</v>
      </c>
      <c r="AB169" s="108" t="e">
        <f t="shared" ca="1" si="363"/>
        <v>#REF!</v>
      </c>
      <c r="AC169" s="108" t="e">
        <f t="shared" ca="1" si="363"/>
        <v>#REF!</v>
      </c>
      <c r="AD169" s="108" t="e">
        <f t="shared" ca="1" si="363"/>
        <v>#REF!</v>
      </c>
      <c r="AE169" s="108" t="e">
        <f t="shared" ca="1" si="363"/>
        <v>#REF!</v>
      </c>
      <c r="AF169" s="108" t="e">
        <f t="shared" ca="1" si="363"/>
        <v>#REF!</v>
      </c>
      <c r="AG169" s="108" t="e">
        <f t="shared" ca="1" si="363"/>
        <v>#REF!</v>
      </c>
      <c r="AH169" s="108" t="e">
        <f t="shared" ca="1" si="363"/>
        <v>#REF!</v>
      </c>
      <c r="AI169" s="108" t="e">
        <f t="shared" ca="1" si="363"/>
        <v>#REF!</v>
      </c>
      <c r="AJ169" s="108" t="e">
        <f t="shared" ca="1" si="363"/>
        <v>#REF!</v>
      </c>
      <c r="AK169" s="108" t="e">
        <f t="shared" ca="1" si="363"/>
        <v>#REF!</v>
      </c>
      <c r="AL169" s="108" t="e">
        <f t="shared" ca="1" si="363"/>
        <v>#REF!</v>
      </c>
      <c r="AM169" s="108" t="e">
        <f t="shared" ca="1" si="367"/>
        <v>#REF!</v>
      </c>
      <c r="AN169" s="108" t="e">
        <f t="shared" ca="1" si="367"/>
        <v>#REF!</v>
      </c>
      <c r="AO169" s="108" t="e">
        <f t="shared" ca="1" si="367"/>
        <v>#REF!</v>
      </c>
      <c r="AP169" s="108" t="e">
        <f t="shared" ca="1" si="367"/>
        <v>#REF!</v>
      </c>
      <c r="AQ169" s="108" t="e">
        <f t="shared" ca="1" si="367"/>
        <v>#REF!</v>
      </c>
      <c r="AR169" s="108" t="e">
        <f t="shared" ca="1" si="367"/>
        <v>#REF!</v>
      </c>
      <c r="AS169" s="108" t="e">
        <f t="shared" ca="1" si="367"/>
        <v>#REF!</v>
      </c>
      <c r="AT169" s="108" t="e">
        <f t="shared" ca="1" si="367"/>
        <v>#REF!</v>
      </c>
      <c r="AU169" s="108" t="e">
        <f t="shared" ca="1" si="367"/>
        <v>#REF!</v>
      </c>
      <c r="AV169" s="108" t="e">
        <f t="shared" ca="1" si="367"/>
        <v>#REF!</v>
      </c>
      <c r="AW169" s="108" t="e">
        <f t="shared" ca="1" si="367"/>
        <v>#REF!</v>
      </c>
      <c r="AX169" s="108" t="e">
        <f t="shared" ca="1" si="367"/>
        <v>#REF!</v>
      </c>
      <c r="AY169" s="108" t="e">
        <f t="shared" ca="1" si="367"/>
        <v>#REF!</v>
      </c>
      <c r="AZ169" s="108" t="e">
        <f t="shared" ca="1" si="367"/>
        <v>#REF!</v>
      </c>
      <c r="BA169" s="108" t="e">
        <f t="shared" ca="1" si="367"/>
        <v>#REF!</v>
      </c>
      <c r="BB169" s="108" t="e">
        <f t="shared" ca="1" si="367"/>
        <v>#REF!</v>
      </c>
      <c r="BC169" s="108" t="e">
        <f t="shared" ca="1" si="365"/>
        <v>#REF!</v>
      </c>
      <c r="BD169" s="108" t="e">
        <f t="shared" ca="1" si="365"/>
        <v>#REF!</v>
      </c>
      <c r="BE169" s="108" t="e">
        <f t="shared" ca="1" si="365"/>
        <v>#REF!</v>
      </c>
      <c r="BF169" s="108" t="e">
        <f t="shared" ca="1" si="365"/>
        <v>#REF!</v>
      </c>
      <c r="BG169" s="108" t="e">
        <f t="shared" ca="1" si="365"/>
        <v>#REF!</v>
      </c>
      <c r="BH169" s="108" t="e">
        <f t="shared" ca="1" si="365"/>
        <v>#REF!</v>
      </c>
      <c r="BI169" s="108" t="e">
        <f t="shared" ca="1" si="365"/>
        <v>#REF!</v>
      </c>
      <c r="BL169" s="97" t="str">
        <f t="shared" ca="1" si="285"/>
        <v>-</v>
      </c>
      <c r="BM169" s="97" t="str">
        <f t="shared" ca="1" si="286"/>
        <v>-</v>
      </c>
      <c r="BN169" s="97" t="str">
        <f t="shared" ca="1" si="287"/>
        <v>-</v>
      </c>
      <c r="BO169" s="97" t="str">
        <f t="shared" ca="1" si="288"/>
        <v>-</v>
      </c>
      <c r="BP169" s="99" t="str">
        <f t="shared" ca="1" si="289"/>
        <v xml:space="preserve"> - </v>
      </c>
      <c r="BQ169" s="99" t="str">
        <f t="shared" ca="1" si="290"/>
        <v xml:space="preserve"> - </v>
      </c>
      <c r="BR169" s="97" t="str">
        <f t="shared" ca="1" si="291"/>
        <v>-</v>
      </c>
      <c r="BS169" s="97" t="str">
        <f t="shared" ca="1" si="292"/>
        <v>-</v>
      </c>
      <c r="BT169" s="97" t="str">
        <f t="shared" ca="1" si="293"/>
        <v>-</v>
      </c>
      <c r="BU169" s="97" t="str">
        <f t="shared" ca="1" si="294"/>
        <v>-</v>
      </c>
      <c r="BV169" s="97" t="str">
        <f t="shared" ca="1" si="295"/>
        <v>-</v>
      </c>
      <c r="BW169" s="97" t="str">
        <f t="shared" ca="1" si="296"/>
        <v>-</v>
      </c>
      <c r="BX169" s="99" t="str">
        <f t="shared" ca="1" si="297"/>
        <v xml:space="preserve"> - </v>
      </c>
      <c r="BY169" s="99" t="str">
        <f t="shared" ca="1" si="298"/>
        <v xml:space="preserve"> - </v>
      </c>
      <c r="BZ169" s="97" t="str">
        <f t="shared" ca="1" si="299"/>
        <v>-</v>
      </c>
      <c r="CA169" s="97" t="str">
        <f t="shared" ca="1" si="300"/>
        <v>-</v>
      </c>
      <c r="CB169" s="99" t="str">
        <f t="shared" ca="1" si="301"/>
        <v xml:space="preserve"> - </v>
      </c>
      <c r="CC169" s="99" t="str">
        <f t="shared" ca="1" si="302"/>
        <v xml:space="preserve"> - </v>
      </c>
      <c r="CD169" s="99" t="str">
        <f t="shared" ca="1" si="303"/>
        <v xml:space="preserve"> - </v>
      </c>
      <c r="CE169" s="99" t="str">
        <f t="shared" ca="1" si="304"/>
        <v xml:space="preserve"> - </v>
      </c>
      <c r="CF169" s="99" t="str">
        <f t="shared" ca="1" si="305"/>
        <v xml:space="preserve"> - </v>
      </c>
      <c r="CG169" s="99" t="str">
        <f t="shared" ca="1" si="306"/>
        <v xml:space="preserve"> - </v>
      </c>
      <c r="CH169" s="97" t="str">
        <f t="shared" ca="1" si="307"/>
        <v>-</v>
      </c>
      <c r="CI169" s="97" t="str">
        <f t="shared" ca="1" si="308"/>
        <v>-</v>
      </c>
      <c r="CJ169" s="97" t="str">
        <f t="shared" ca="1" si="309"/>
        <v>-</v>
      </c>
      <c r="CK169" s="97" t="str">
        <f t="shared" ca="1" si="310"/>
        <v>-</v>
      </c>
      <c r="CL169" s="97" t="str">
        <f t="shared" ca="1" si="311"/>
        <v>-</v>
      </c>
      <c r="CM169" s="97" t="str">
        <f t="shared" ca="1" si="312"/>
        <v>-</v>
      </c>
      <c r="CN169" s="97" t="str">
        <f t="shared" ca="1" si="313"/>
        <v>-</v>
      </c>
      <c r="CO169" s="97" t="str">
        <f t="shared" ca="1" si="314"/>
        <v>-</v>
      </c>
      <c r="CP169" s="97" t="str">
        <f t="shared" ca="1" si="315"/>
        <v>-</v>
      </c>
      <c r="CQ169" s="97" t="str">
        <f t="shared" ca="1" si="316"/>
        <v>-</v>
      </c>
      <c r="CR169" s="97" t="str">
        <f t="shared" ca="1" si="317"/>
        <v>-</v>
      </c>
      <c r="CS169" s="97" t="str">
        <f t="shared" ca="1" si="318"/>
        <v>-</v>
      </c>
      <c r="CT169" s="97" t="str">
        <f t="shared" ca="1" si="319"/>
        <v>-</v>
      </c>
      <c r="CU169" s="97" t="str">
        <f t="shared" ca="1" si="320"/>
        <v>-</v>
      </c>
      <c r="CV169" s="97" t="str">
        <f t="shared" ca="1" si="321"/>
        <v>-</v>
      </c>
      <c r="CW169" s="97" t="str">
        <f t="shared" ca="1" si="322"/>
        <v>-</v>
      </c>
      <c r="CX169" s="97" t="str">
        <f t="shared" ca="1" si="323"/>
        <v>-</v>
      </c>
      <c r="CY169" s="97" t="str">
        <f t="shared" ca="1" si="324"/>
        <v>-</v>
      </c>
      <c r="CZ169" s="97" t="str">
        <f t="shared" ca="1" si="325"/>
        <v>-</v>
      </c>
      <c r="DA169" s="97" t="str">
        <f t="shared" ca="1" si="326"/>
        <v>-</v>
      </c>
      <c r="DB169" s="97" t="str">
        <f t="shared" ca="1" si="327"/>
        <v>-</v>
      </c>
      <c r="DC169" s="97" t="str">
        <f t="shared" ca="1" si="328"/>
        <v>-</v>
      </c>
      <c r="DD169" s="97" t="str">
        <f t="shared" ca="1" si="329"/>
        <v>-</v>
      </c>
      <c r="DE169" s="97" t="str">
        <f t="shared" ca="1" si="330"/>
        <v>-</v>
      </c>
      <c r="DF169" s="97" t="str">
        <f t="shared" ca="1" si="331"/>
        <v>-</v>
      </c>
      <c r="DG169" s="97" t="str">
        <f t="shared" ca="1" si="332"/>
        <v>-</v>
      </c>
      <c r="DH169" s="97" t="str">
        <f t="shared" ca="1" si="333"/>
        <v>-</v>
      </c>
      <c r="DI169" s="97" t="str">
        <f t="shared" ca="1" si="334"/>
        <v>-</v>
      </c>
      <c r="DJ169" s="97" t="str">
        <f t="shared" ca="1" si="335"/>
        <v>-</v>
      </c>
      <c r="DK169" s="97" t="str">
        <f t="shared" ca="1" si="336"/>
        <v>-</v>
      </c>
      <c r="DL169" s="97" t="str">
        <f t="shared" ca="1" si="337"/>
        <v>-</v>
      </c>
      <c r="DM169" s="97" t="str">
        <f t="shared" ca="1" si="338"/>
        <v>-</v>
      </c>
      <c r="DN169" s="97">
        <v>79</v>
      </c>
      <c r="DT169" s="97" t="str">
        <f t="shared" ca="1" si="339"/>
        <v>-</v>
      </c>
      <c r="DU169" s="97" t="str">
        <f t="shared" ca="1" si="340"/>
        <v>-</v>
      </c>
      <c r="DV169" s="97" t="str">
        <f t="shared" ca="1" si="341"/>
        <v>-</v>
      </c>
      <c r="DW169" s="97" t="str">
        <f t="shared" ca="1" si="342"/>
        <v>-</v>
      </c>
      <c r="DX169" s="97" t="str">
        <f t="shared" ca="1" si="343"/>
        <v>-</v>
      </c>
      <c r="DY169" s="97" t="e">
        <f t="shared" ca="1" si="280"/>
        <v>#REF!</v>
      </c>
      <c r="DZ169" s="97" t="str">
        <f t="shared" si="281"/>
        <v>Medium Retrofit</v>
      </c>
      <c r="EA169" s="97" t="e">
        <f t="shared" ca="1" si="344"/>
        <v>#REF!</v>
      </c>
      <c r="EB169" s="96">
        <v>74</v>
      </c>
      <c r="EC169" s="97">
        <f>Calculation!$W$377</f>
        <v>2</v>
      </c>
      <c r="ED169" s="97" t="str">
        <f t="shared" ca="1" si="345"/>
        <v>-</v>
      </c>
      <c r="EE169" s="97" t="str">
        <f t="shared" ca="1" si="346"/>
        <v>-</v>
      </c>
      <c r="EF169" s="97" t="str">
        <f t="shared" ca="1" si="347"/>
        <v>-</v>
      </c>
      <c r="EG169" s="97" t="str">
        <f t="shared" ca="1" si="348"/>
        <v>-</v>
      </c>
      <c r="EH169" s="97" t="str">
        <f t="shared" ca="1" si="349"/>
        <v>-</v>
      </c>
      <c r="EI169" s="97">
        <f t="shared" ca="1" si="350"/>
        <v>0</v>
      </c>
      <c r="EJ169" s="97">
        <f t="shared" ca="1" si="362"/>
        <v>0</v>
      </c>
      <c r="EK169" s="97" t="str">
        <f t="shared" ca="1" si="351"/>
        <v>00</v>
      </c>
      <c r="EL169" s="97" t="e">
        <f t="shared" ca="1" si="352"/>
        <v>#REF!</v>
      </c>
      <c r="EN169" s="97">
        <v>1.6399999999999999E-5</v>
      </c>
      <c r="EP169" s="97">
        <v>164</v>
      </c>
      <c r="EQ169" s="97">
        <f t="array" aca="1" ref="EQ169" ca="1">MAX(IF($EI$6:$EI$365&lt;EQ168,$EI$6:$EI$365,""))</f>
        <v>0</v>
      </c>
      <c r="ER169" s="97">
        <f t="shared" ca="1" si="353"/>
        <v>0</v>
      </c>
      <c r="ES169" s="97" t="e">
        <f t="shared" ca="1" si="357"/>
        <v>#REF!</v>
      </c>
      <c r="ET169" s="97">
        <f t="shared" ca="1" si="354"/>
        <v>0</v>
      </c>
      <c r="EU169" s="97">
        <f t="shared" ca="1" si="355"/>
        <v>0</v>
      </c>
      <c r="EV169" s="97">
        <f t="shared" ca="1" si="282"/>
        <v>1</v>
      </c>
      <c r="EY169" s="97" t="e">
        <f ca="1">INDEX('MCA-INPUT'!$C$28:$F$42,MATCH(MCA!E169,'MCA-INPUT'!$B$28:$B$42,0),MATCH(MCA!B169,'MCA-INPUT'!$C$27:$F$27,0))</f>
        <v>#REF!</v>
      </c>
      <c r="FU169" s="109" t="e">
        <f t="shared" ca="1" si="283"/>
        <v>#REF!</v>
      </c>
      <c r="FV169" s="109" t="e">
        <f t="shared" ca="1" si="284"/>
        <v>#REF!</v>
      </c>
      <c r="FW169" s="110" t="e">
        <f t="shared" ca="1" si="366"/>
        <v>#REF!</v>
      </c>
      <c r="FX169" s="110"/>
      <c r="FY169" s="97" t="e">
        <f t="shared" ca="1" si="356"/>
        <v>#REF!</v>
      </c>
      <c r="FZ169" s="97" t="str">
        <f ca="1">IF(ISERROR(VLOOKUP(FY169,'MCA-INPUT'!$B$45:$F$54,1,FALSE)),"No","Yes")</f>
        <v>No</v>
      </c>
      <c r="GA169" s="109" t="e">
        <f ca="1"/>
        <v>#REF!</v>
      </c>
    </row>
    <row r="170" spans="1:183" x14ac:dyDescent="0.25">
      <c r="A170" s="96">
        <v>165</v>
      </c>
      <c r="B170" s="96" t="s">
        <v>2</v>
      </c>
      <c r="C170" s="106" t="e">
        <f t="shared" ca="1" si="368"/>
        <v>#REF!</v>
      </c>
      <c r="D170" s="107" t="e">
        <f t="shared" ca="1" si="368"/>
        <v>#REF!</v>
      </c>
      <c r="E170" s="96" t="e">
        <f t="shared" ca="1" si="368"/>
        <v>#REF!</v>
      </c>
      <c r="F170" s="96" t="s">
        <v>4</v>
      </c>
      <c r="G170" s="96" t="e">
        <f t="shared" ca="1" si="369"/>
        <v>#REF!</v>
      </c>
      <c r="H170" s="108" t="e">
        <f t="shared" ca="1" si="364"/>
        <v>#REF!</v>
      </c>
      <c r="I170" s="108" t="e">
        <f t="shared" ca="1" si="364"/>
        <v>#REF!</v>
      </c>
      <c r="J170" s="108" t="e">
        <f t="shared" ca="1" si="364"/>
        <v>#REF!</v>
      </c>
      <c r="K170" s="108" t="e">
        <f t="shared" ca="1" si="364"/>
        <v>#REF!</v>
      </c>
      <c r="L170" s="108" t="e">
        <f t="shared" ca="1" si="364"/>
        <v>#REF!</v>
      </c>
      <c r="M170" s="108" t="e">
        <f t="shared" ca="1" si="364"/>
        <v>#REF!</v>
      </c>
      <c r="N170" s="108" t="e">
        <f t="shared" ca="1" si="364"/>
        <v>#REF!</v>
      </c>
      <c r="O170" s="108" t="e">
        <f t="shared" ca="1" si="364"/>
        <v>#REF!</v>
      </c>
      <c r="P170" s="108" t="e">
        <f t="shared" ca="1" si="364"/>
        <v>#REF!</v>
      </c>
      <c r="Q170" s="108" t="e">
        <f t="shared" ca="1" si="364"/>
        <v>#REF!</v>
      </c>
      <c r="R170" s="108" t="e">
        <f t="shared" ca="1" si="364"/>
        <v>#REF!</v>
      </c>
      <c r="S170" s="108" t="e">
        <f t="shared" ca="1" si="364"/>
        <v>#REF!</v>
      </c>
      <c r="T170" s="108" t="e">
        <f t="shared" ca="1" si="364"/>
        <v>#REF!</v>
      </c>
      <c r="U170" s="108" t="e">
        <f t="shared" ca="1" si="364"/>
        <v>#REF!</v>
      </c>
      <c r="V170" s="108" t="e">
        <f t="shared" ca="1" si="364"/>
        <v>#REF!</v>
      </c>
      <c r="W170" s="108" t="e">
        <f t="shared" ref="W170:AL185" ca="1" si="370">IF($D170=0,"-",(INDIRECT(CONCATENATE($C$1,"Projection_",$B170,"'!",W$2,$DN170)))*$EY170)</f>
        <v>#REF!</v>
      </c>
      <c r="X170" s="108" t="e">
        <f t="shared" ca="1" si="370"/>
        <v>#REF!</v>
      </c>
      <c r="Y170" s="108" t="e">
        <f t="shared" ca="1" si="370"/>
        <v>#REF!</v>
      </c>
      <c r="Z170" s="108" t="e">
        <f t="shared" ca="1" si="370"/>
        <v>#REF!</v>
      </c>
      <c r="AA170" s="108" t="e">
        <f t="shared" ca="1" si="370"/>
        <v>#REF!</v>
      </c>
      <c r="AB170" s="108" t="e">
        <f t="shared" ca="1" si="370"/>
        <v>#REF!</v>
      </c>
      <c r="AC170" s="108" t="e">
        <f t="shared" ca="1" si="370"/>
        <v>#REF!</v>
      </c>
      <c r="AD170" s="108" t="e">
        <f t="shared" ca="1" si="370"/>
        <v>#REF!</v>
      </c>
      <c r="AE170" s="108" t="e">
        <f t="shared" ca="1" si="370"/>
        <v>#REF!</v>
      </c>
      <c r="AF170" s="108" t="e">
        <f t="shared" ca="1" si="370"/>
        <v>#REF!</v>
      </c>
      <c r="AG170" s="108" t="e">
        <f t="shared" ca="1" si="370"/>
        <v>#REF!</v>
      </c>
      <c r="AH170" s="108" t="e">
        <f t="shared" ca="1" si="370"/>
        <v>#REF!</v>
      </c>
      <c r="AI170" s="108" t="e">
        <f t="shared" ca="1" si="370"/>
        <v>#REF!</v>
      </c>
      <c r="AJ170" s="108" t="e">
        <f t="shared" ca="1" si="370"/>
        <v>#REF!</v>
      </c>
      <c r="AK170" s="108" t="e">
        <f t="shared" ca="1" si="370"/>
        <v>#REF!</v>
      </c>
      <c r="AL170" s="108" t="e">
        <f t="shared" ca="1" si="370"/>
        <v>#REF!</v>
      </c>
      <c r="AM170" s="108" t="e">
        <f t="shared" ca="1" si="367"/>
        <v>#REF!</v>
      </c>
      <c r="AN170" s="108" t="e">
        <f t="shared" ca="1" si="367"/>
        <v>#REF!</v>
      </c>
      <c r="AO170" s="108" t="e">
        <f t="shared" ca="1" si="367"/>
        <v>#REF!</v>
      </c>
      <c r="AP170" s="108" t="e">
        <f t="shared" ca="1" si="367"/>
        <v>#REF!</v>
      </c>
      <c r="AQ170" s="108" t="e">
        <f t="shared" ca="1" si="367"/>
        <v>#REF!</v>
      </c>
      <c r="AR170" s="108" t="e">
        <f t="shared" ca="1" si="367"/>
        <v>#REF!</v>
      </c>
      <c r="AS170" s="108" t="e">
        <f t="shared" ca="1" si="367"/>
        <v>#REF!</v>
      </c>
      <c r="AT170" s="108" t="e">
        <f t="shared" ca="1" si="367"/>
        <v>#REF!</v>
      </c>
      <c r="AU170" s="108" t="e">
        <f t="shared" ca="1" si="367"/>
        <v>#REF!</v>
      </c>
      <c r="AV170" s="108" t="e">
        <f t="shared" ca="1" si="367"/>
        <v>#REF!</v>
      </c>
      <c r="AW170" s="108" t="e">
        <f t="shared" ca="1" si="367"/>
        <v>#REF!</v>
      </c>
      <c r="AX170" s="108" t="e">
        <f t="shared" ca="1" si="367"/>
        <v>#REF!</v>
      </c>
      <c r="AY170" s="108" t="e">
        <f t="shared" ca="1" si="367"/>
        <v>#REF!</v>
      </c>
      <c r="AZ170" s="108" t="e">
        <f t="shared" ca="1" si="367"/>
        <v>#REF!</v>
      </c>
      <c r="BA170" s="108" t="e">
        <f t="shared" ca="1" si="367"/>
        <v>#REF!</v>
      </c>
      <c r="BB170" s="108" t="e">
        <f t="shared" ca="1" si="367"/>
        <v>#REF!</v>
      </c>
      <c r="BC170" s="108" t="e">
        <f t="shared" ca="1" si="365"/>
        <v>#REF!</v>
      </c>
      <c r="BD170" s="108" t="e">
        <f t="shared" ca="1" si="365"/>
        <v>#REF!</v>
      </c>
      <c r="BE170" s="108" t="e">
        <f t="shared" ca="1" si="365"/>
        <v>#REF!</v>
      </c>
      <c r="BF170" s="108" t="e">
        <f t="shared" ca="1" si="365"/>
        <v>#REF!</v>
      </c>
      <c r="BG170" s="108" t="e">
        <f t="shared" ca="1" si="365"/>
        <v>#REF!</v>
      </c>
      <c r="BH170" s="108" t="e">
        <f t="shared" ca="1" si="365"/>
        <v>#REF!</v>
      </c>
      <c r="BI170" s="108" t="e">
        <f t="shared" ca="1" si="365"/>
        <v>#REF!</v>
      </c>
      <c r="BL170" s="97" t="str">
        <f t="shared" ca="1" si="285"/>
        <v>-</v>
      </c>
      <c r="BM170" s="97" t="str">
        <f t="shared" ca="1" si="286"/>
        <v>-</v>
      </c>
      <c r="BN170" s="97" t="str">
        <f t="shared" ca="1" si="287"/>
        <v>-</v>
      </c>
      <c r="BO170" s="97" t="str">
        <f t="shared" ca="1" si="288"/>
        <v>-</v>
      </c>
      <c r="BP170" s="99" t="str">
        <f t="shared" ca="1" si="289"/>
        <v xml:space="preserve"> - </v>
      </c>
      <c r="BQ170" s="99" t="str">
        <f t="shared" ca="1" si="290"/>
        <v xml:space="preserve"> - </v>
      </c>
      <c r="BR170" s="97" t="str">
        <f t="shared" ca="1" si="291"/>
        <v>-</v>
      </c>
      <c r="BS170" s="97" t="str">
        <f t="shared" ca="1" si="292"/>
        <v>-</v>
      </c>
      <c r="BT170" s="97" t="str">
        <f t="shared" ca="1" si="293"/>
        <v>-</v>
      </c>
      <c r="BU170" s="97" t="str">
        <f t="shared" ca="1" si="294"/>
        <v>-</v>
      </c>
      <c r="BV170" s="97" t="str">
        <f t="shared" ca="1" si="295"/>
        <v>-</v>
      </c>
      <c r="BW170" s="97" t="str">
        <f t="shared" ca="1" si="296"/>
        <v>-</v>
      </c>
      <c r="BX170" s="99" t="str">
        <f t="shared" ca="1" si="297"/>
        <v xml:space="preserve"> - </v>
      </c>
      <c r="BY170" s="99" t="str">
        <f t="shared" ca="1" si="298"/>
        <v xml:space="preserve"> - </v>
      </c>
      <c r="BZ170" s="97" t="str">
        <f t="shared" ca="1" si="299"/>
        <v>-</v>
      </c>
      <c r="CA170" s="97" t="str">
        <f t="shared" ca="1" si="300"/>
        <v>-</v>
      </c>
      <c r="CB170" s="99" t="str">
        <f t="shared" ca="1" si="301"/>
        <v xml:space="preserve"> - </v>
      </c>
      <c r="CC170" s="99" t="str">
        <f t="shared" ca="1" si="302"/>
        <v xml:space="preserve"> - </v>
      </c>
      <c r="CD170" s="99" t="str">
        <f t="shared" ca="1" si="303"/>
        <v xml:space="preserve"> - </v>
      </c>
      <c r="CE170" s="99" t="str">
        <f t="shared" ca="1" si="304"/>
        <v xml:space="preserve"> - </v>
      </c>
      <c r="CF170" s="99" t="str">
        <f t="shared" ca="1" si="305"/>
        <v xml:space="preserve"> - </v>
      </c>
      <c r="CG170" s="99" t="str">
        <f t="shared" ca="1" si="306"/>
        <v xml:space="preserve"> - </v>
      </c>
      <c r="CH170" s="97" t="str">
        <f t="shared" ca="1" si="307"/>
        <v>-</v>
      </c>
      <c r="CI170" s="97" t="str">
        <f t="shared" ca="1" si="308"/>
        <v>-</v>
      </c>
      <c r="CJ170" s="97" t="str">
        <f t="shared" ca="1" si="309"/>
        <v>-</v>
      </c>
      <c r="CK170" s="97" t="str">
        <f t="shared" ca="1" si="310"/>
        <v>-</v>
      </c>
      <c r="CL170" s="97" t="str">
        <f t="shared" ca="1" si="311"/>
        <v>-</v>
      </c>
      <c r="CM170" s="97" t="str">
        <f t="shared" ca="1" si="312"/>
        <v>-</v>
      </c>
      <c r="CN170" s="97" t="str">
        <f t="shared" ca="1" si="313"/>
        <v>-</v>
      </c>
      <c r="CO170" s="97" t="str">
        <f t="shared" ca="1" si="314"/>
        <v>-</v>
      </c>
      <c r="CP170" s="97" t="str">
        <f t="shared" ca="1" si="315"/>
        <v>-</v>
      </c>
      <c r="CQ170" s="97" t="str">
        <f t="shared" ca="1" si="316"/>
        <v>-</v>
      </c>
      <c r="CR170" s="97" t="str">
        <f t="shared" ca="1" si="317"/>
        <v>-</v>
      </c>
      <c r="CS170" s="97" t="str">
        <f t="shared" ca="1" si="318"/>
        <v>-</v>
      </c>
      <c r="CT170" s="97" t="str">
        <f t="shared" ca="1" si="319"/>
        <v>-</v>
      </c>
      <c r="CU170" s="97" t="str">
        <f t="shared" ca="1" si="320"/>
        <v>-</v>
      </c>
      <c r="CV170" s="97" t="str">
        <f t="shared" ca="1" si="321"/>
        <v>-</v>
      </c>
      <c r="CW170" s="97" t="str">
        <f t="shared" ca="1" si="322"/>
        <v>-</v>
      </c>
      <c r="CX170" s="97" t="str">
        <f t="shared" ca="1" si="323"/>
        <v>-</v>
      </c>
      <c r="CY170" s="97" t="str">
        <f t="shared" ca="1" si="324"/>
        <v>-</v>
      </c>
      <c r="CZ170" s="97" t="str">
        <f t="shared" ca="1" si="325"/>
        <v>-</v>
      </c>
      <c r="DA170" s="97" t="str">
        <f t="shared" ca="1" si="326"/>
        <v>-</v>
      </c>
      <c r="DB170" s="97" t="str">
        <f t="shared" ca="1" si="327"/>
        <v>-</v>
      </c>
      <c r="DC170" s="97" t="str">
        <f t="shared" ca="1" si="328"/>
        <v>-</v>
      </c>
      <c r="DD170" s="97" t="str">
        <f t="shared" ca="1" si="329"/>
        <v>-</v>
      </c>
      <c r="DE170" s="97" t="str">
        <f t="shared" ca="1" si="330"/>
        <v>-</v>
      </c>
      <c r="DF170" s="97" t="str">
        <f t="shared" ca="1" si="331"/>
        <v>-</v>
      </c>
      <c r="DG170" s="97" t="str">
        <f t="shared" ca="1" si="332"/>
        <v>-</v>
      </c>
      <c r="DH170" s="97" t="str">
        <f t="shared" ca="1" si="333"/>
        <v>-</v>
      </c>
      <c r="DI170" s="97" t="str">
        <f t="shared" ca="1" si="334"/>
        <v>-</v>
      </c>
      <c r="DJ170" s="97" t="str">
        <f t="shared" ca="1" si="335"/>
        <v>-</v>
      </c>
      <c r="DK170" s="97" t="str">
        <f t="shared" ca="1" si="336"/>
        <v>-</v>
      </c>
      <c r="DL170" s="97" t="str">
        <f t="shared" ca="1" si="337"/>
        <v>-</v>
      </c>
      <c r="DM170" s="97" t="str">
        <f t="shared" ca="1" si="338"/>
        <v>-</v>
      </c>
      <c r="DN170" s="97">
        <v>80</v>
      </c>
      <c r="DT170" s="97" t="str">
        <f t="shared" ca="1" si="339"/>
        <v>-</v>
      </c>
      <c r="DU170" s="97" t="str">
        <f t="shared" ca="1" si="340"/>
        <v>-</v>
      </c>
      <c r="DV170" s="97" t="str">
        <f t="shared" ca="1" si="341"/>
        <v>-</v>
      </c>
      <c r="DW170" s="97" t="str">
        <f t="shared" ca="1" si="342"/>
        <v>-</v>
      </c>
      <c r="DX170" s="97" t="str">
        <f t="shared" ca="1" si="343"/>
        <v>-</v>
      </c>
      <c r="DY170" s="97" t="e">
        <f t="shared" ca="1" si="280"/>
        <v>#REF!</v>
      </c>
      <c r="DZ170" s="97" t="str">
        <f t="shared" si="281"/>
        <v>Medium Retrofit</v>
      </c>
      <c r="EA170" s="97" t="e">
        <f t="shared" ca="1" si="344"/>
        <v>#REF!</v>
      </c>
      <c r="EB170" s="96">
        <v>75</v>
      </c>
      <c r="EC170" s="97">
        <f>Calculation!$W$377</f>
        <v>2</v>
      </c>
      <c r="ED170" s="97" t="str">
        <f t="shared" ca="1" si="345"/>
        <v>-</v>
      </c>
      <c r="EE170" s="97" t="str">
        <f t="shared" ca="1" si="346"/>
        <v>-</v>
      </c>
      <c r="EF170" s="97" t="str">
        <f t="shared" ca="1" si="347"/>
        <v>-</v>
      </c>
      <c r="EG170" s="97" t="str">
        <f t="shared" ca="1" si="348"/>
        <v>-</v>
      </c>
      <c r="EH170" s="97" t="str">
        <f t="shared" ca="1" si="349"/>
        <v>-</v>
      </c>
      <c r="EI170" s="97">
        <f t="shared" ca="1" si="350"/>
        <v>0</v>
      </c>
      <c r="EJ170" s="97">
        <f t="shared" ca="1" si="362"/>
        <v>0</v>
      </c>
      <c r="EK170" s="97" t="str">
        <f t="shared" ca="1" si="351"/>
        <v>00</v>
      </c>
      <c r="EL170" s="97" t="e">
        <f t="shared" ca="1" si="352"/>
        <v>#REF!</v>
      </c>
      <c r="EN170" s="97">
        <v>1.6500000000000001E-5</v>
      </c>
      <c r="EP170" s="97">
        <v>165</v>
      </c>
      <c r="EQ170" s="97">
        <f t="array" aca="1" ref="EQ170" ca="1">MAX(IF($EI$6:$EI$365&lt;EQ169,$EI$6:$EI$365,""))</f>
        <v>0</v>
      </c>
      <c r="ER170" s="97">
        <f t="shared" ca="1" si="353"/>
        <v>0</v>
      </c>
      <c r="ES170" s="97" t="e">
        <f t="shared" ca="1" si="357"/>
        <v>#REF!</v>
      </c>
      <c r="ET170" s="97">
        <f t="shared" ca="1" si="354"/>
        <v>0</v>
      </c>
      <c r="EU170" s="97">
        <f t="shared" ca="1" si="355"/>
        <v>0</v>
      </c>
      <c r="EV170" s="97">
        <f t="shared" ca="1" si="282"/>
        <v>1</v>
      </c>
      <c r="EY170" s="97" t="e">
        <f ca="1">INDEX('MCA-INPUT'!$C$28:$F$42,MATCH(MCA!E170,'MCA-INPUT'!$B$28:$B$42,0),MATCH(MCA!B170,'MCA-INPUT'!$C$27:$F$27,0))</f>
        <v>#REF!</v>
      </c>
      <c r="FU170" s="109" t="e">
        <f t="shared" ca="1" si="283"/>
        <v>#REF!</v>
      </c>
      <c r="FV170" s="109" t="e">
        <f t="shared" ca="1" si="284"/>
        <v>#REF!</v>
      </c>
      <c r="FW170" s="110" t="e">
        <f t="shared" ca="1" si="366"/>
        <v>#REF!</v>
      </c>
      <c r="FX170" s="110"/>
      <c r="FY170" s="97" t="e">
        <f t="shared" ca="1" si="356"/>
        <v>#REF!</v>
      </c>
      <c r="FZ170" s="97" t="str">
        <f ca="1">IF(ISERROR(VLOOKUP(FY170,'MCA-INPUT'!$B$45:$F$54,1,FALSE)),"No","Yes")</f>
        <v>No</v>
      </c>
      <c r="GA170" s="109" t="e">
        <f ca="1"/>
        <v>#REF!</v>
      </c>
    </row>
    <row r="171" spans="1:183" x14ac:dyDescent="0.25">
      <c r="A171" s="96">
        <v>166</v>
      </c>
      <c r="B171" s="96" t="s">
        <v>2</v>
      </c>
      <c r="C171" s="106" t="e">
        <f t="shared" ca="1" si="368"/>
        <v>#REF!</v>
      </c>
      <c r="D171" s="107" t="e">
        <f t="shared" ca="1" si="368"/>
        <v>#REF!</v>
      </c>
      <c r="E171" s="96" t="e">
        <f t="shared" ca="1" si="368"/>
        <v>#REF!</v>
      </c>
      <c r="F171" s="96" t="s">
        <v>4</v>
      </c>
      <c r="G171" s="96" t="e">
        <f t="shared" ca="1" si="369"/>
        <v>#REF!</v>
      </c>
      <c r="H171" s="108" t="e">
        <f t="shared" ref="H171:W186" ca="1" si="371">IF($D171=0,"-",(INDIRECT(CONCATENATE($C$1,"Projection_",$B171,"'!",H$2,$DN171)))*$EY171)</f>
        <v>#REF!</v>
      </c>
      <c r="I171" s="108" t="e">
        <f t="shared" ca="1" si="371"/>
        <v>#REF!</v>
      </c>
      <c r="J171" s="108" t="e">
        <f t="shared" ca="1" si="371"/>
        <v>#REF!</v>
      </c>
      <c r="K171" s="108" t="e">
        <f t="shared" ca="1" si="371"/>
        <v>#REF!</v>
      </c>
      <c r="L171" s="108" t="e">
        <f t="shared" ca="1" si="371"/>
        <v>#REF!</v>
      </c>
      <c r="M171" s="108" t="e">
        <f t="shared" ca="1" si="371"/>
        <v>#REF!</v>
      </c>
      <c r="N171" s="108" t="e">
        <f t="shared" ca="1" si="371"/>
        <v>#REF!</v>
      </c>
      <c r="O171" s="108" t="e">
        <f t="shared" ca="1" si="371"/>
        <v>#REF!</v>
      </c>
      <c r="P171" s="108" t="e">
        <f t="shared" ca="1" si="371"/>
        <v>#REF!</v>
      </c>
      <c r="Q171" s="108" t="e">
        <f t="shared" ca="1" si="371"/>
        <v>#REF!</v>
      </c>
      <c r="R171" s="108" t="e">
        <f t="shared" ca="1" si="371"/>
        <v>#REF!</v>
      </c>
      <c r="S171" s="108" t="e">
        <f t="shared" ca="1" si="371"/>
        <v>#REF!</v>
      </c>
      <c r="T171" s="108" t="e">
        <f t="shared" ca="1" si="371"/>
        <v>#REF!</v>
      </c>
      <c r="U171" s="108" t="e">
        <f t="shared" ca="1" si="371"/>
        <v>#REF!</v>
      </c>
      <c r="V171" s="108" t="e">
        <f t="shared" ca="1" si="371"/>
        <v>#REF!</v>
      </c>
      <c r="W171" s="108" t="e">
        <f t="shared" ca="1" si="371"/>
        <v>#REF!</v>
      </c>
      <c r="X171" s="108" t="e">
        <f t="shared" ca="1" si="370"/>
        <v>#REF!</v>
      </c>
      <c r="Y171" s="108" t="e">
        <f t="shared" ca="1" si="370"/>
        <v>#REF!</v>
      </c>
      <c r="Z171" s="108" t="e">
        <f t="shared" ca="1" si="370"/>
        <v>#REF!</v>
      </c>
      <c r="AA171" s="108" t="e">
        <f t="shared" ca="1" si="370"/>
        <v>#REF!</v>
      </c>
      <c r="AB171" s="108" t="e">
        <f t="shared" ca="1" si="370"/>
        <v>#REF!</v>
      </c>
      <c r="AC171" s="108" t="e">
        <f t="shared" ca="1" si="370"/>
        <v>#REF!</v>
      </c>
      <c r="AD171" s="108" t="e">
        <f t="shared" ca="1" si="370"/>
        <v>#REF!</v>
      </c>
      <c r="AE171" s="108" t="e">
        <f t="shared" ca="1" si="370"/>
        <v>#REF!</v>
      </c>
      <c r="AF171" s="108" t="e">
        <f t="shared" ca="1" si="370"/>
        <v>#REF!</v>
      </c>
      <c r="AG171" s="108" t="e">
        <f t="shared" ca="1" si="370"/>
        <v>#REF!</v>
      </c>
      <c r="AH171" s="108" t="e">
        <f t="shared" ca="1" si="370"/>
        <v>#REF!</v>
      </c>
      <c r="AI171" s="108" t="e">
        <f t="shared" ca="1" si="370"/>
        <v>#REF!</v>
      </c>
      <c r="AJ171" s="108" t="e">
        <f t="shared" ca="1" si="370"/>
        <v>#REF!</v>
      </c>
      <c r="AK171" s="108" t="e">
        <f t="shared" ca="1" si="370"/>
        <v>#REF!</v>
      </c>
      <c r="AL171" s="108" t="e">
        <f t="shared" ca="1" si="370"/>
        <v>#REF!</v>
      </c>
      <c r="AM171" s="108" t="e">
        <f t="shared" ca="1" si="367"/>
        <v>#REF!</v>
      </c>
      <c r="AN171" s="108" t="e">
        <f t="shared" ca="1" si="367"/>
        <v>#REF!</v>
      </c>
      <c r="AO171" s="108" t="e">
        <f t="shared" ca="1" si="367"/>
        <v>#REF!</v>
      </c>
      <c r="AP171" s="108" t="e">
        <f t="shared" ca="1" si="367"/>
        <v>#REF!</v>
      </c>
      <c r="AQ171" s="108" t="e">
        <f t="shared" ca="1" si="367"/>
        <v>#REF!</v>
      </c>
      <c r="AR171" s="108" t="e">
        <f t="shared" ca="1" si="367"/>
        <v>#REF!</v>
      </c>
      <c r="AS171" s="108" t="e">
        <f t="shared" ca="1" si="367"/>
        <v>#REF!</v>
      </c>
      <c r="AT171" s="108" t="e">
        <f t="shared" ca="1" si="367"/>
        <v>#REF!</v>
      </c>
      <c r="AU171" s="108" t="e">
        <f t="shared" ca="1" si="367"/>
        <v>#REF!</v>
      </c>
      <c r="AV171" s="108" t="e">
        <f t="shared" ca="1" si="367"/>
        <v>#REF!</v>
      </c>
      <c r="AW171" s="108" t="e">
        <f t="shared" ca="1" si="367"/>
        <v>#REF!</v>
      </c>
      <c r="AX171" s="108" t="e">
        <f t="shared" ca="1" si="367"/>
        <v>#REF!</v>
      </c>
      <c r="AY171" s="108" t="e">
        <f t="shared" ca="1" si="367"/>
        <v>#REF!</v>
      </c>
      <c r="AZ171" s="108" t="e">
        <f t="shared" ca="1" si="367"/>
        <v>#REF!</v>
      </c>
      <c r="BA171" s="108" t="e">
        <f t="shared" ca="1" si="367"/>
        <v>#REF!</v>
      </c>
      <c r="BB171" s="108" t="e">
        <f t="shared" ca="1" si="367"/>
        <v>#REF!</v>
      </c>
      <c r="BC171" s="108" t="e">
        <f t="shared" ca="1" si="365"/>
        <v>#REF!</v>
      </c>
      <c r="BD171" s="108" t="e">
        <f t="shared" ca="1" si="365"/>
        <v>#REF!</v>
      </c>
      <c r="BE171" s="108" t="e">
        <f t="shared" ca="1" si="365"/>
        <v>#REF!</v>
      </c>
      <c r="BF171" s="108" t="e">
        <f t="shared" ca="1" si="365"/>
        <v>#REF!</v>
      </c>
      <c r="BG171" s="108" t="e">
        <f t="shared" ca="1" si="365"/>
        <v>#REF!</v>
      </c>
      <c r="BH171" s="108" t="e">
        <f t="shared" ca="1" si="365"/>
        <v>#REF!</v>
      </c>
      <c r="BI171" s="108" t="e">
        <f t="shared" ca="1" si="365"/>
        <v>#REF!</v>
      </c>
      <c r="BL171" s="97" t="str">
        <f t="shared" ca="1" si="285"/>
        <v>-</v>
      </c>
      <c r="BM171" s="97" t="str">
        <f t="shared" ca="1" si="286"/>
        <v>-</v>
      </c>
      <c r="BN171" s="97" t="str">
        <f t="shared" ca="1" si="287"/>
        <v>-</v>
      </c>
      <c r="BO171" s="97" t="str">
        <f t="shared" ca="1" si="288"/>
        <v>-</v>
      </c>
      <c r="BP171" s="99" t="str">
        <f t="shared" ca="1" si="289"/>
        <v xml:space="preserve"> - </v>
      </c>
      <c r="BQ171" s="99" t="str">
        <f t="shared" ca="1" si="290"/>
        <v xml:space="preserve"> - </v>
      </c>
      <c r="BR171" s="97" t="str">
        <f t="shared" ca="1" si="291"/>
        <v>-</v>
      </c>
      <c r="BS171" s="97" t="str">
        <f t="shared" ca="1" si="292"/>
        <v>-</v>
      </c>
      <c r="BT171" s="97" t="str">
        <f t="shared" ca="1" si="293"/>
        <v>-</v>
      </c>
      <c r="BU171" s="97" t="str">
        <f t="shared" ca="1" si="294"/>
        <v>-</v>
      </c>
      <c r="BV171" s="97" t="str">
        <f t="shared" ca="1" si="295"/>
        <v>-</v>
      </c>
      <c r="BW171" s="97" t="str">
        <f t="shared" ca="1" si="296"/>
        <v>-</v>
      </c>
      <c r="BX171" s="99" t="str">
        <f t="shared" ca="1" si="297"/>
        <v xml:space="preserve"> - </v>
      </c>
      <c r="BY171" s="99" t="str">
        <f t="shared" ca="1" si="298"/>
        <v xml:space="preserve"> - </v>
      </c>
      <c r="BZ171" s="97" t="str">
        <f t="shared" ca="1" si="299"/>
        <v>-</v>
      </c>
      <c r="CA171" s="97" t="str">
        <f t="shared" ca="1" si="300"/>
        <v>-</v>
      </c>
      <c r="CB171" s="99" t="str">
        <f t="shared" ca="1" si="301"/>
        <v xml:space="preserve"> - </v>
      </c>
      <c r="CC171" s="99" t="str">
        <f t="shared" ca="1" si="302"/>
        <v xml:space="preserve"> - </v>
      </c>
      <c r="CD171" s="99" t="str">
        <f t="shared" ca="1" si="303"/>
        <v xml:space="preserve"> - </v>
      </c>
      <c r="CE171" s="99" t="str">
        <f t="shared" ca="1" si="304"/>
        <v xml:space="preserve"> - </v>
      </c>
      <c r="CF171" s="99" t="str">
        <f t="shared" ca="1" si="305"/>
        <v xml:space="preserve"> - </v>
      </c>
      <c r="CG171" s="99" t="str">
        <f t="shared" ca="1" si="306"/>
        <v xml:space="preserve"> - </v>
      </c>
      <c r="CH171" s="97" t="str">
        <f t="shared" ca="1" si="307"/>
        <v>-</v>
      </c>
      <c r="CI171" s="97" t="str">
        <f t="shared" ca="1" si="308"/>
        <v>-</v>
      </c>
      <c r="CJ171" s="97" t="str">
        <f t="shared" ca="1" si="309"/>
        <v>-</v>
      </c>
      <c r="CK171" s="97" t="str">
        <f t="shared" ca="1" si="310"/>
        <v>-</v>
      </c>
      <c r="CL171" s="97" t="str">
        <f t="shared" ca="1" si="311"/>
        <v>-</v>
      </c>
      <c r="CM171" s="97" t="str">
        <f t="shared" ca="1" si="312"/>
        <v>-</v>
      </c>
      <c r="CN171" s="97" t="str">
        <f t="shared" ca="1" si="313"/>
        <v>-</v>
      </c>
      <c r="CO171" s="97" t="str">
        <f t="shared" ca="1" si="314"/>
        <v>-</v>
      </c>
      <c r="CP171" s="97" t="str">
        <f t="shared" ca="1" si="315"/>
        <v>-</v>
      </c>
      <c r="CQ171" s="97" t="str">
        <f t="shared" ca="1" si="316"/>
        <v>-</v>
      </c>
      <c r="CR171" s="97" t="str">
        <f t="shared" ca="1" si="317"/>
        <v>-</v>
      </c>
      <c r="CS171" s="97" t="str">
        <f t="shared" ca="1" si="318"/>
        <v>-</v>
      </c>
      <c r="CT171" s="97" t="str">
        <f t="shared" ca="1" si="319"/>
        <v>-</v>
      </c>
      <c r="CU171" s="97" t="str">
        <f t="shared" ca="1" si="320"/>
        <v>-</v>
      </c>
      <c r="CV171" s="97" t="str">
        <f t="shared" ca="1" si="321"/>
        <v>-</v>
      </c>
      <c r="CW171" s="97" t="str">
        <f t="shared" ca="1" si="322"/>
        <v>-</v>
      </c>
      <c r="CX171" s="97" t="str">
        <f t="shared" ca="1" si="323"/>
        <v>-</v>
      </c>
      <c r="CY171" s="97" t="str">
        <f t="shared" ca="1" si="324"/>
        <v>-</v>
      </c>
      <c r="CZ171" s="97" t="str">
        <f t="shared" ca="1" si="325"/>
        <v>-</v>
      </c>
      <c r="DA171" s="97" t="str">
        <f t="shared" ca="1" si="326"/>
        <v>-</v>
      </c>
      <c r="DB171" s="97" t="str">
        <f t="shared" ca="1" si="327"/>
        <v>-</v>
      </c>
      <c r="DC171" s="97" t="str">
        <f t="shared" ca="1" si="328"/>
        <v>-</v>
      </c>
      <c r="DD171" s="97" t="str">
        <f t="shared" ca="1" si="329"/>
        <v>-</v>
      </c>
      <c r="DE171" s="97" t="str">
        <f t="shared" ca="1" si="330"/>
        <v>-</v>
      </c>
      <c r="DF171" s="97" t="str">
        <f t="shared" ca="1" si="331"/>
        <v>-</v>
      </c>
      <c r="DG171" s="97" t="str">
        <f t="shared" ca="1" si="332"/>
        <v>-</v>
      </c>
      <c r="DH171" s="97" t="str">
        <f t="shared" ca="1" si="333"/>
        <v>-</v>
      </c>
      <c r="DI171" s="97" t="str">
        <f t="shared" ca="1" si="334"/>
        <v>-</v>
      </c>
      <c r="DJ171" s="97" t="str">
        <f t="shared" ca="1" si="335"/>
        <v>-</v>
      </c>
      <c r="DK171" s="97" t="str">
        <f t="shared" ca="1" si="336"/>
        <v>-</v>
      </c>
      <c r="DL171" s="97" t="str">
        <f t="shared" ca="1" si="337"/>
        <v>-</v>
      </c>
      <c r="DM171" s="97" t="str">
        <f t="shared" ca="1" si="338"/>
        <v>-</v>
      </c>
      <c r="DN171" s="97">
        <v>81</v>
      </c>
      <c r="DT171" s="97" t="str">
        <f t="shared" ca="1" si="339"/>
        <v>-</v>
      </c>
      <c r="DU171" s="97" t="str">
        <f t="shared" ca="1" si="340"/>
        <v>-</v>
      </c>
      <c r="DV171" s="97" t="str">
        <f t="shared" ca="1" si="341"/>
        <v>-</v>
      </c>
      <c r="DW171" s="97" t="str">
        <f t="shared" ca="1" si="342"/>
        <v>-</v>
      </c>
      <c r="DX171" s="97" t="str">
        <f t="shared" ca="1" si="343"/>
        <v>-</v>
      </c>
      <c r="DY171" s="97" t="e">
        <f t="shared" ca="1" si="280"/>
        <v>#REF!</v>
      </c>
      <c r="DZ171" s="97" t="str">
        <f t="shared" si="281"/>
        <v>Medium Retrofit</v>
      </c>
      <c r="EA171" s="97" t="e">
        <f t="shared" ca="1" si="344"/>
        <v>#REF!</v>
      </c>
      <c r="EB171" s="96">
        <v>76</v>
      </c>
      <c r="EC171" s="97">
        <f>Calculation!$W$377</f>
        <v>2</v>
      </c>
      <c r="ED171" s="97" t="str">
        <f t="shared" ca="1" si="345"/>
        <v>-</v>
      </c>
      <c r="EE171" s="97" t="str">
        <f t="shared" ca="1" si="346"/>
        <v>-</v>
      </c>
      <c r="EF171" s="97" t="str">
        <f t="shared" ca="1" si="347"/>
        <v>-</v>
      </c>
      <c r="EG171" s="97" t="str">
        <f t="shared" ca="1" si="348"/>
        <v>-</v>
      </c>
      <c r="EH171" s="97" t="str">
        <f t="shared" ca="1" si="349"/>
        <v>-</v>
      </c>
      <c r="EI171" s="97">
        <f t="shared" ca="1" si="350"/>
        <v>0</v>
      </c>
      <c r="EJ171" s="97">
        <f t="shared" ca="1" si="362"/>
        <v>0</v>
      </c>
      <c r="EK171" s="97" t="str">
        <f t="shared" ca="1" si="351"/>
        <v>00</v>
      </c>
      <c r="EL171" s="97" t="e">
        <f t="shared" ca="1" si="352"/>
        <v>#REF!</v>
      </c>
      <c r="EN171" s="97">
        <v>1.66E-5</v>
      </c>
      <c r="EP171" s="97">
        <v>166</v>
      </c>
      <c r="EQ171" s="97">
        <f t="array" aca="1" ref="EQ171" ca="1">MAX(IF($EI$6:$EI$365&lt;EQ170,$EI$6:$EI$365,""))</f>
        <v>0</v>
      </c>
      <c r="ER171" s="97">
        <f t="shared" ca="1" si="353"/>
        <v>0</v>
      </c>
      <c r="ES171" s="97" t="e">
        <f t="shared" ca="1" si="357"/>
        <v>#REF!</v>
      </c>
      <c r="ET171" s="97">
        <f t="shared" ca="1" si="354"/>
        <v>0</v>
      </c>
      <c r="EU171" s="97">
        <f t="shared" ca="1" si="355"/>
        <v>0</v>
      </c>
      <c r="EV171" s="97">
        <f t="shared" ca="1" si="282"/>
        <v>1</v>
      </c>
      <c r="EY171" s="97" t="e">
        <f ca="1">INDEX('MCA-INPUT'!$C$28:$F$42,MATCH(MCA!E171,'MCA-INPUT'!$B$28:$B$42,0),MATCH(MCA!B171,'MCA-INPUT'!$C$27:$F$27,0))</f>
        <v>#REF!</v>
      </c>
      <c r="FU171" s="109" t="e">
        <f t="shared" ca="1" si="283"/>
        <v>#REF!</v>
      </c>
      <c r="FV171" s="109" t="e">
        <f t="shared" ca="1" si="284"/>
        <v>#REF!</v>
      </c>
      <c r="FW171" s="110" t="e">
        <f t="shared" ca="1" si="366"/>
        <v>#REF!</v>
      </c>
      <c r="FX171" s="110"/>
      <c r="FY171" s="97" t="e">
        <f t="shared" ca="1" si="356"/>
        <v>#REF!</v>
      </c>
      <c r="FZ171" s="97" t="str">
        <f ca="1">IF(ISERROR(VLOOKUP(FY171,'MCA-INPUT'!$B$45:$F$54,1,FALSE)),"No","Yes")</f>
        <v>No</v>
      </c>
      <c r="GA171" s="109" t="e">
        <f ca="1"/>
        <v>#REF!</v>
      </c>
    </row>
    <row r="172" spans="1:183" x14ac:dyDescent="0.25">
      <c r="A172" s="96">
        <v>167</v>
      </c>
      <c r="B172" s="96" t="s">
        <v>2</v>
      </c>
      <c r="C172" s="106" t="e">
        <f t="shared" ca="1" si="368"/>
        <v>#REF!</v>
      </c>
      <c r="D172" s="107" t="e">
        <f t="shared" ca="1" si="368"/>
        <v>#REF!</v>
      </c>
      <c r="E172" s="96" t="e">
        <f t="shared" ca="1" si="368"/>
        <v>#REF!</v>
      </c>
      <c r="F172" s="96" t="s">
        <v>4</v>
      </c>
      <c r="G172" s="96" t="e">
        <f t="shared" ca="1" si="369"/>
        <v>#REF!</v>
      </c>
      <c r="H172" s="108" t="e">
        <f t="shared" ca="1" si="371"/>
        <v>#REF!</v>
      </c>
      <c r="I172" s="108" t="e">
        <f t="shared" ca="1" si="371"/>
        <v>#REF!</v>
      </c>
      <c r="J172" s="108" t="e">
        <f t="shared" ca="1" si="371"/>
        <v>#REF!</v>
      </c>
      <c r="K172" s="108" t="e">
        <f t="shared" ca="1" si="371"/>
        <v>#REF!</v>
      </c>
      <c r="L172" s="108" t="e">
        <f t="shared" ca="1" si="371"/>
        <v>#REF!</v>
      </c>
      <c r="M172" s="108" t="e">
        <f t="shared" ca="1" si="371"/>
        <v>#REF!</v>
      </c>
      <c r="N172" s="108" t="e">
        <f t="shared" ca="1" si="371"/>
        <v>#REF!</v>
      </c>
      <c r="O172" s="108" t="e">
        <f t="shared" ca="1" si="371"/>
        <v>#REF!</v>
      </c>
      <c r="P172" s="108" t="e">
        <f t="shared" ca="1" si="371"/>
        <v>#REF!</v>
      </c>
      <c r="Q172" s="108" t="e">
        <f t="shared" ca="1" si="371"/>
        <v>#REF!</v>
      </c>
      <c r="R172" s="108" t="e">
        <f t="shared" ca="1" si="371"/>
        <v>#REF!</v>
      </c>
      <c r="S172" s="108" t="e">
        <f t="shared" ca="1" si="371"/>
        <v>#REF!</v>
      </c>
      <c r="T172" s="108" t="e">
        <f t="shared" ca="1" si="371"/>
        <v>#REF!</v>
      </c>
      <c r="U172" s="108" t="e">
        <f t="shared" ca="1" si="371"/>
        <v>#REF!</v>
      </c>
      <c r="V172" s="108" t="e">
        <f t="shared" ca="1" si="371"/>
        <v>#REF!</v>
      </c>
      <c r="W172" s="108" t="e">
        <f t="shared" ca="1" si="371"/>
        <v>#REF!</v>
      </c>
      <c r="X172" s="108" t="e">
        <f t="shared" ca="1" si="370"/>
        <v>#REF!</v>
      </c>
      <c r="Y172" s="108" t="e">
        <f t="shared" ca="1" si="370"/>
        <v>#REF!</v>
      </c>
      <c r="Z172" s="108" t="e">
        <f t="shared" ca="1" si="370"/>
        <v>#REF!</v>
      </c>
      <c r="AA172" s="108" t="e">
        <f t="shared" ca="1" si="370"/>
        <v>#REF!</v>
      </c>
      <c r="AB172" s="108" t="e">
        <f t="shared" ca="1" si="370"/>
        <v>#REF!</v>
      </c>
      <c r="AC172" s="108" t="e">
        <f t="shared" ca="1" si="370"/>
        <v>#REF!</v>
      </c>
      <c r="AD172" s="108" t="e">
        <f t="shared" ca="1" si="370"/>
        <v>#REF!</v>
      </c>
      <c r="AE172" s="108" t="e">
        <f t="shared" ca="1" si="370"/>
        <v>#REF!</v>
      </c>
      <c r="AF172" s="108" t="e">
        <f t="shared" ca="1" si="370"/>
        <v>#REF!</v>
      </c>
      <c r="AG172" s="108" t="e">
        <f t="shared" ca="1" si="370"/>
        <v>#REF!</v>
      </c>
      <c r="AH172" s="108" t="e">
        <f t="shared" ca="1" si="370"/>
        <v>#REF!</v>
      </c>
      <c r="AI172" s="108" t="e">
        <f t="shared" ca="1" si="370"/>
        <v>#REF!</v>
      </c>
      <c r="AJ172" s="108" t="e">
        <f t="shared" ca="1" si="370"/>
        <v>#REF!</v>
      </c>
      <c r="AK172" s="108" t="e">
        <f t="shared" ca="1" si="370"/>
        <v>#REF!</v>
      </c>
      <c r="AL172" s="108" t="e">
        <f t="shared" ca="1" si="370"/>
        <v>#REF!</v>
      </c>
      <c r="AM172" s="108" t="e">
        <f t="shared" ca="1" si="367"/>
        <v>#REF!</v>
      </c>
      <c r="AN172" s="108" t="e">
        <f t="shared" ca="1" si="367"/>
        <v>#REF!</v>
      </c>
      <c r="AO172" s="108" t="e">
        <f t="shared" ca="1" si="367"/>
        <v>#REF!</v>
      </c>
      <c r="AP172" s="108" t="e">
        <f t="shared" ca="1" si="367"/>
        <v>#REF!</v>
      </c>
      <c r="AQ172" s="108" t="e">
        <f t="shared" ca="1" si="367"/>
        <v>#REF!</v>
      </c>
      <c r="AR172" s="108" t="e">
        <f t="shared" ca="1" si="367"/>
        <v>#REF!</v>
      </c>
      <c r="AS172" s="108" t="e">
        <f t="shared" ca="1" si="367"/>
        <v>#REF!</v>
      </c>
      <c r="AT172" s="108" t="e">
        <f t="shared" ca="1" si="367"/>
        <v>#REF!</v>
      </c>
      <c r="AU172" s="108" t="e">
        <f t="shared" ca="1" si="367"/>
        <v>#REF!</v>
      </c>
      <c r="AV172" s="108" t="e">
        <f t="shared" ca="1" si="367"/>
        <v>#REF!</v>
      </c>
      <c r="AW172" s="108" t="e">
        <f t="shared" ca="1" si="367"/>
        <v>#REF!</v>
      </c>
      <c r="AX172" s="108" t="e">
        <f t="shared" ca="1" si="367"/>
        <v>#REF!</v>
      </c>
      <c r="AY172" s="108" t="e">
        <f t="shared" ca="1" si="367"/>
        <v>#REF!</v>
      </c>
      <c r="AZ172" s="108" t="e">
        <f t="shared" ca="1" si="367"/>
        <v>#REF!</v>
      </c>
      <c r="BA172" s="108" t="e">
        <f t="shared" ca="1" si="367"/>
        <v>#REF!</v>
      </c>
      <c r="BB172" s="108" t="e">
        <f t="shared" ca="1" si="367"/>
        <v>#REF!</v>
      </c>
      <c r="BC172" s="108" t="e">
        <f t="shared" ca="1" si="365"/>
        <v>#REF!</v>
      </c>
      <c r="BD172" s="108" t="e">
        <f t="shared" ca="1" si="365"/>
        <v>#REF!</v>
      </c>
      <c r="BE172" s="108" t="e">
        <f t="shared" ca="1" si="365"/>
        <v>#REF!</v>
      </c>
      <c r="BF172" s="108" t="e">
        <f t="shared" ca="1" si="365"/>
        <v>#REF!</v>
      </c>
      <c r="BG172" s="108" t="e">
        <f t="shared" ca="1" si="365"/>
        <v>#REF!</v>
      </c>
      <c r="BH172" s="108" t="e">
        <f t="shared" ca="1" si="365"/>
        <v>#REF!</v>
      </c>
      <c r="BI172" s="108" t="e">
        <f t="shared" ca="1" si="365"/>
        <v>#REF!</v>
      </c>
      <c r="BL172" s="97" t="str">
        <f t="shared" ca="1" si="285"/>
        <v>-</v>
      </c>
      <c r="BM172" s="97" t="str">
        <f t="shared" ca="1" si="286"/>
        <v>-</v>
      </c>
      <c r="BN172" s="97" t="str">
        <f t="shared" ca="1" si="287"/>
        <v>-</v>
      </c>
      <c r="BO172" s="97" t="str">
        <f t="shared" ca="1" si="288"/>
        <v>-</v>
      </c>
      <c r="BP172" s="99" t="str">
        <f t="shared" ca="1" si="289"/>
        <v xml:space="preserve"> - </v>
      </c>
      <c r="BQ172" s="99" t="str">
        <f t="shared" ca="1" si="290"/>
        <v xml:space="preserve"> - </v>
      </c>
      <c r="BR172" s="97" t="str">
        <f t="shared" ca="1" si="291"/>
        <v>-</v>
      </c>
      <c r="BS172" s="97" t="str">
        <f t="shared" ca="1" si="292"/>
        <v>-</v>
      </c>
      <c r="BT172" s="97" t="str">
        <f t="shared" ca="1" si="293"/>
        <v>-</v>
      </c>
      <c r="BU172" s="97" t="str">
        <f t="shared" ca="1" si="294"/>
        <v>-</v>
      </c>
      <c r="BV172" s="97" t="str">
        <f t="shared" ca="1" si="295"/>
        <v>-</v>
      </c>
      <c r="BW172" s="97" t="str">
        <f t="shared" ca="1" si="296"/>
        <v>-</v>
      </c>
      <c r="BX172" s="99" t="str">
        <f t="shared" ca="1" si="297"/>
        <v xml:space="preserve"> - </v>
      </c>
      <c r="BY172" s="99" t="str">
        <f t="shared" ca="1" si="298"/>
        <v xml:space="preserve"> - </v>
      </c>
      <c r="BZ172" s="97" t="str">
        <f t="shared" ca="1" si="299"/>
        <v>-</v>
      </c>
      <c r="CA172" s="97" t="str">
        <f t="shared" ca="1" si="300"/>
        <v>-</v>
      </c>
      <c r="CB172" s="99" t="str">
        <f t="shared" ca="1" si="301"/>
        <v xml:space="preserve"> - </v>
      </c>
      <c r="CC172" s="99" t="str">
        <f t="shared" ca="1" si="302"/>
        <v xml:space="preserve"> - </v>
      </c>
      <c r="CD172" s="99" t="str">
        <f t="shared" ca="1" si="303"/>
        <v xml:space="preserve"> - </v>
      </c>
      <c r="CE172" s="99" t="str">
        <f t="shared" ca="1" si="304"/>
        <v xml:space="preserve"> - </v>
      </c>
      <c r="CF172" s="99" t="str">
        <f t="shared" ca="1" si="305"/>
        <v xml:space="preserve"> - </v>
      </c>
      <c r="CG172" s="99" t="str">
        <f t="shared" ca="1" si="306"/>
        <v xml:space="preserve"> - </v>
      </c>
      <c r="CH172" s="97" t="str">
        <f t="shared" ca="1" si="307"/>
        <v>-</v>
      </c>
      <c r="CI172" s="97" t="str">
        <f t="shared" ca="1" si="308"/>
        <v>-</v>
      </c>
      <c r="CJ172" s="97" t="str">
        <f t="shared" ca="1" si="309"/>
        <v>-</v>
      </c>
      <c r="CK172" s="97" t="str">
        <f t="shared" ca="1" si="310"/>
        <v>-</v>
      </c>
      <c r="CL172" s="97" t="str">
        <f t="shared" ca="1" si="311"/>
        <v>-</v>
      </c>
      <c r="CM172" s="97" t="str">
        <f t="shared" ca="1" si="312"/>
        <v>-</v>
      </c>
      <c r="CN172" s="97" t="str">
        <f t="shared" ca="1" si="313"/>
        <v>-</v>
      </c>
      <c r="CO172" s="97" t="str">
        <f t="shared" ca="1" si="314"/>
        <v>-</v>
      </c>
      <c r="CP172" s="97" t="str">
        <f t="shared" ca="1" si="315"/>
        <v>-</v>
      </c>
      <c r="CQ172" s="97" t="str">
        <f t="shared" ca="1" si="316"/>
        <v>-</v>
      </c>
      <c r="CR172" s="97" t="str">
        <f t="shared" ca="1" si="317"/>
        <v>-</v>
      </c>
      <c r="CS172" s="97" t="str">
        <f t="shared" ca="1" si="318"/>
        <v>-</v>
      </c>
      <c r="CT172" s="97" t="str">
        <f t="shared" ca="1" si="319"/>
        <v>-</v>
      </c>
      <c r="CU172" s="97" t="str">
        <f t="shared" ca="1" si="320"/>
        <v>-</v>
      </c>
      <c r="CV172" s="97" t="str">
        <f t="shared" ca="1" si="321"/>
        <v>-</v>
      </c>
      <c r="CW172" s="97" t="str">
        <f t="shared" ca="1" si="322"/>
        <v>-</v>
      </c>
      <c r="CX172" s="97" t="str">
        <f t="shared" ca="1" si="323"/>
        <v>-</v>
      </c>
      <c r="CY172" s="97" t="str">
        <f t="shared" ca="1" si="324"/>
        <v>-</v>
      </c>
      <c r="CZ172" s="97" t="str">
        <f t="shared" ca="1" si="325"/>
        <v>-</v>
      </c>
      <c r="DA172" s="97" t="str">
        <f t="shared" ca="1" si="326"/>
        <v>-</v>
      </c>
      <c r="DB172" s="97" t="str">
        <f t="shared" ca="1" si="327"/>
        <v>-</v>
      </c>
      <c r="DC172" s="97" t="str">
        <f t="shared" ca="1" si="328"/>
        <v>-</v>
      </c>
      <c r="DD172" s="97" t="str">
        <f t="shared" ca="1" si="329"/>
        <v>-</v>
      </c>
      <c r="DE172" s="97" t="str">
        <f t="shared" ca="1" si="330"/>
        <v>-</v>
      </c>
      <c r="DF172" s="97" t="str">
        <f t="shared" ca="1" si="331"/>
        <v>-</v>
      </c>
      <c r="DG172" s="97" t="str">
        <f t="shared" ca="1" si="332"/>
        <v>-</v>
      </c>
      <c r="DH172" s="97" t="str">
        <f t="shared" ca="1" si="333"/>
        <v>-</v>
      </c>
      <c r="DI172" s="97" t="str">
        <f t="shared" ca="1" si="334"/>
        <v>-</v>
      </c>
      <c r="DJ172" s="97" t="str">
        <f t="shared" ca="1" si="335"/>
        <v>-</v>
      </c>
      <c r="DK172" s="97" t="str">
        <f t="shared" ca="1" si="336"/>
        <v>-</v>
      </c>
      <c r="DL172" s="97" t="str">
        <f t="shared" ca="1" si="337"/>
        <v>-</v>
      </c>
      <c r="DM172" s="97" t="str">
        <f t="shared" ca="1" si="338"/>
        <v>-</v>
      </c>
      <c r="DN172" s="97">
        <v>82</v>
      </c>
      <c r="DT172" s="97" t="str">
        <f t="shared" ca="1" si="339"/>
        <v>-</v>
      </c>
      <c r="DU172" s="97" t="str">
        <f t="shared" ca="1" si="340"/>
        <v>-</v>
      </c>
      <c r="DV172" s="97" t="str">
        <f t="shared" ca="1" si="341"/>
        <v>-</v>
      </c>
      <c r="DW172" s="97" t="str">
        <f t="shared" ca="1" si="342"/>
        <v>-</v>
      </c>
      <c r="DX172" s="97" t="str">
        <f t="shared" ca="1" si="343"/>
        <v>-</v>
      </c>
      <c r="DY172" s="97" t="e">
        <f t="shared" ca="1" si="280"/>
        <v>#REF!</v>
      </c>
      <c r="DZ172" s="97" t="str">
        <f t="shared" si="281"/>
        <v>Medium Retrofit</v>
      </c>
      <c r="EA172" s="97" t="e">
        <f t="shared" ca="1" si="344"/>
        <v>#REF!</v>
      </c>
      <c r="EB172" s="96">
        <v>77</v>
      </c>
      <c r="EC172" s="97">
        <f>Calculation!$W$377</f>
        <v>2</v>
      </c>
      <c r="ED172" s="97" t="str">
        <f t="shared" ca="1" si="345"/>
        <v>-</v>
      </c>
      <c r="EE172" s="97" t="str">
        <f t="shared" ca="1" si="346"/>
        <v>-</v>
      </c>
      <c r="EF172" s="97" t="str">
        <f t="shared" ca="1" si="347"/>
        <v>-</v>
      </c>
      <c r="EG172" s="97" t="str">
        <f t="shared" ca="1" si="348"/>
        <v>-</v>
      </c>
      <c r="EH172" s="97" t="str">
        <f t="shared" ca="1" si="349"/>
        <v>-</v>
      </c>
      <c r="EI172" s="97">
        <f t="shared" ca="1" si="350"/>
        <v>0</v>
      </c>
      <c r="EJ172" s="97">
        <f t="shared" ca="1" si="362"/>
        <v>0</v>
      </c>
      <c r="EK172" s="97" t="str">
        <f t="shared" ca="1" si="351"/>
        <v>00</v>
      </c>
      <c r="EL172" s="97" t="e">
        <f t="shared" ca="1" si="352"/>
        <v>#REF!</v>
      </c>
      <c r="EN172" s="97">
        <v>1.6699999999999999E-5</v>
      </c>
      <c r="EP172" s="97">
        <v>167</v>
      </c>
      <c r="EQ172" s="97">
        <f t="array" aca="1" ref="EQ172" ca="1">MAX(IF($EI$6:$EI$365&lt;EQ171,$EI$6:$EI$365,""))</f>
        <v>0</v>
      </c>
      <c r="ER172" s="97">
        <f t="shared" ca="1" si="353"/>
        <v>0</v>
      </c>
      <c r="ES172" s="97" t="e">
        <f t="shared" ca="1" si="357"/>
        <v>#REF!</v>
      </c>
      <c r="ET172" s="97">
        <f t="shared" ca="1" si="354"/>
        <v>0</v>
      </c>
      <c r="EU172" s="97">
        <f t="shared" ca="1" si="355"/>
        <v>0</v>
      </c>
      <c r="EV172" s="97">
        <f t="shared" ca="1" si="282"/>
        <v>1</v>
      </c>
      <c r="EY172" s="97" t="e">
        <f ca="1">INDEX('MCA-INPUT'!$C$28:$F$42,MATCH(MCA!E172,'MCA-INPUT'!$B$28:$B$42,0),MATCH(MCA!B172,'MCA-INPUT'!$C$27:$F$27,0))</f>
        <v>#REF!</v>
      </c>
      <c r="FU172" s="109" t="e">
        <f t="shared" ca="1" si="283"/>
        <v>#REF!</v>
      </c>
      <c r="FV172" s="109" t="e">
        <f t="shared" ca="1" si="284"/>
        <v>#REF!</v>
      </c>
      <c r="FW172" s="110" t="e">
        <f t="shared" ca="1" si="366"/>
        <v>#REF!</v>
      </c>
      <c r="FX172" s="110"/>
      <c r="FY172" s="97" t="e">
        <f t="shared" ca="1" si="356"/>
        <v>#REF!</v>
      </c>
      <c r="FZ172" s="97" t="str">
        <f ca="1">IF(ISERROR(VLOOKUP(FY172,'MCA-INPUT'!$B$45:$F$54,1,FALSE)),"No","Yes")</f>
        <v>No</v>
      </c>
      <c r="GA172" s="109" t="e">
        <f ca="1"/>
        <v>#REF!</v>
      </c>
    </row>
    <row r="173" spans="1:183" x14ac:dyDescent="0.25">
      <c r="A173" s="96">
        <v>168</v>
      </c>
      <c r="B173" s="96" t="s">
        <v>2</v>
      </c>
      <c r="C173" s="106" t="e">
        <f t="shared" ca="1" si="368"/>
        <v>#REF!</v>
      </c>
      <c r="D173" s="107" t="e">
        <f t="shared" ca="1" si="368"/>
        <v>#REF!</v>
      </c>
      <c r="E173" s="96" t="e">
        <f t="shared" ca="1" si="368"/>
        <v>#REF!</v>
      </c>
      <c r="F173" s="96" t="s">
        <v>4</v>
      </c>
      <c r="G173" s="96" t="e">
        <f t="shared" ca="1" si="369"/>
        <v>#REF!</v>
      </c>
      <c r="H173" s="108" t="e">
        <f t="shared" ca="1" si="371"/>
        <v>#REF!</v>
      </c>
      <c r="I173" s="108" t="e">
        <f t="shared" ca="1" si="371"/>
        <v>#REF!</v>
      </c>
      <c r="J173" s="108" t="e">
        <f t="shared" ca="1" si="371"/>
        <v>#REF!</v>
      </c>
      <c r="K173" s="108" t="e">
        <f t="shared" ca="1" si="371"/>
        <v>#REF!</v>
      </c>
      <c r="L173" s="108" t="e">
        <f t="shared" ca="1" si="371"/>
        <v>#REF!</v>
      </c>
      <c r="M173" s="108" t="e">
        <f t="shared" ca="1" si="371"/>
        <v>#REF!</v>
      </c>
      <c r="N173" s="108" t="e">
        <f t="shared" ca="1" si="371"/>
        <v>#REF!</v>
      </c>
      <c r="O173" s="108" t="e">
        <f t="shared" ca="1" si="371"/>
        <v>#REF!</v>
      </c>
      <c r="P173" s="108" t="e">
        <f t="shared" ca="1" si="371"/>
        <v>#REF!</v>
      </c>
      <c r="Q173" s="108" t="e">
        <f t="shared" ca="1" si="371"/>
        <v>#REF!</v>
      </c>
      <c r="R173" s="108" t="e">
        <f t="shared" ca="1" si="371"/>
        <v>#REF!</v>
      </c>
      <c r="S173" s="108" t="e">
        <f t="shared" ca="1" si="371"/>
        <v>#REF!</v>
      </c>
      <c r="T173" s="108" t="e">
        <f t="shared" ca="1" si="371"/>
        <v>#REF!</v>
      </c>
      <c r="U173" s="108" t="e">
        <f t="shared" ca="1" si="371"/>
        <v>#REF!</v>
      </c>
      <c r="V173" s="108" t="e">
        <f t="shared" ca="1" si="371"/>
        <v>#REF!</v>
      </c>
      <c r="W173" s="108" t="e">
        <f t="shared" ca="1" si="371"/>
        <v>#REF!</v>
      </c>
      <c r="X173" s="108" t="e">
        <f t="shared" ca="1" si="370"/>
        <v>#REF!</v>
      </c>
      <c r="Y173" s="108" t="e">
        <f t="shared" ca="1" si="370"/>
        <v>#REF!</v>
      </c>
      <c r="Z173" s="108" t="e">
        <f t="shared" ca="1" si="370"/>
        <v>#REF!</v>
      </c>
      <c r="AA173" s="108" t="e">
        <f t="shared" ca="1" si="370"/>
        <v>#REF!</v>
      </c>
      <c r="AB173" s="108" t="e">
        <f t="shared" ca="1" si="370"/>
        <v>#REF!</v>
      </c>
      <c r="AC173" s="108" t="e">
        <f t="shared" ca="1" si="370"/>
        <v>#REF!</v>
      </c>
      <c r="AD173" s="108" t="e">
        <f t="shared" ca="1" si="370"/>
        <v>#REF!</v>
      </c>
      <c r="AE173" s="108" t="e">
        <f t="shared" ca="1" si="370"/>
        <v>#REF!</v>
      </c>
      <c r="AF173" s="108" t="e">
        <f t="shared" ca="1" si="370"/>
        <v>#REF!</v>
      </c>
      <c r="AG173" s="108" t="e">
        <f t="shared" ca="1" si="370"/>
        <v>#REF!</v>
      </c>
      <c r="AH173" s="108" t="e">
        <f t="shared" ca="1" si="370"/>
        <v>#REF!</v>
      </c>
      <c r="AI173" s="108" t="e">
        <f t="shared" ca="1" si="370"/>
        <v>#REF!</v>
      </c>
      <c r="AJ173" s="108" t="e">
        <f t="shared" ca="1" si="370"/>
        <v>#REF!</v>
      </c>
      <c r="AK173" s="108" t="e">
        <f t="shared" ca="1" si="370"/>
        <v>#REF!</v>
      </c>
      <c r="AL173" s="108" t="e">
        <f t="shared" ca="1" si="370"/>
        <v>#REF!</v>
      </c>
      <c r="AM173" s="108" t="e">
        <f t="shared" ca="1" si="367"/>
        <v>#REF!</v>
      </c>
      <c r="AN173" s="108" t="e">
        <f t="shared" ca="1" si="367"/>
        <v>#REF!</v>
      </c>
      <c r="AO173" s="108" t="e">
        <f t="shared" ca="1" si="367"/>
        <v>#REF!</v>
      </c>
      <c r="AP173" s="108" t="e">
        <f t="shared" ca="1" si="367"/>
        <v>#REF!</v>
      </c>
      <c r="AQ173" s="108" t="e">
        <f t="shared" ca="1" si="367"/>
        <v>#REF!</v>
      </c>
      <c r="AR173" s="108" t="e">
        <f t="shared" ca="1" si="367"/>
        <v>#REF!</v>
      </c>
      <c r="AS173" s="108" t="e">
        <f t="shared" ca="1" si="367"/>
        <v>#REF!</v>
      </c>
      <c r="AT173" s="108" t="e">
        <f t="shared" ca="1" si="367"/>
        <v>#REF!</v>
      </c>
      <c r="AU173" s="108" t="e">
        <f t="shared" ca="1" si="367"/>
        <v>#REF!</v>
      </c>
      <c r="AV173" s="108" t="e">
        <f t="shared" ca="1" si="367"/>
        <v>#REF!</v>
      </c>
      <c r="AW173" s="108" t="e">
        <f t="shared" ca="1" si="367"/>
        <v>#REF!</v>
      </c>
      <c r="AX173" s="108" t="e">
        <f t="shared" ca="1" si="367"/>
        <v>#REF!</v>
      </c>
      <c r="AY173" s="108" t="e">
        <f t="shared" ca="1" si="367"/>
        <v>#REF!</v>
      </c>
      <c r="AZ173" s="108" t="e">
        <f t="shared" ca="1" si="367"/>
        <v>#REF!</v>
      </c>
      <c r="BA173" s="108" t="e">
        <f t="shared" ca="1" si="367"/>
        <v>#REF!</v>
      </c>
      <c r="BB173" s="108" t="e">
        <f t="shared" ref="BB173:BI188" ca="1" si="372">IF($D173=0,"-",(INDIRECT(CONCATENATE($C$1,"Projection_",$B173,"'!",BB$2,$DN173)))*$EY173)</f>
        <v>#REF!</v>
      </c>
      <c r="BC173" s="108" t="e">
        <f t="shared" ca="1" si="372"/>
        <v>#REF!</v>
      </c>
      <c r="BD173" s="108" t="e">
        <f t="shared" ca="1" si="372"/>
        <v>#REF!</v>
      </c>
      <c r="BE173" s="108" t="e">
        <f t="shared" ca="1" si="372"/>
        <v>#REF!</v>
      </c>
      <c r="BF173" s="108" t="e">
        <f t="shared" ca="1" si="372"/>
        <v>#REF!</v>
      </c>
      <c r="BG173" s="108" t="e">
        <f t="shared" ca="1" si="372"/>
        <v>#REF!</v>
      </c>
      <c r="BH173" s="108" t="e">
        <f t="shared" ca="1" si="372"/>
        <v>#REF!</v>
      </c>
      <c r="BI173" s="108" t="e">
        <f t="shared" ca="1" si="372"/>
        <v>#REF!</v>
      </c>
      <c r="BL173" s="97" t="str">
        <f t="shared" ca="1" si="285"/>
        <v>-</v>
      </c>
      <c r="BM173" s="97" t="str">
        <f t="shared" ca="1" si="286"/>
        <v>-</v>
      </c>
      <c r="BN173" s="97" t="str">
        <f t="shared" ca="1" si="287"/>
        <v>-</v>
      </c>
      <c r="BO173" s="97" t="str">
        <f t="shared" ca="1" si="288"/>
        <v>-</v>
      </c>
      <c r="BP173" s="99" t="str">
        <f t="shared" ca="1" si="289"/>
        <v xml:space="preserve"> - </v>
      </c>
      <c r="BQ173" s="99" t="str">
        <f t="shared" ca="1" si="290"/>
        <v xml:space="preserve"> - </v>
      </c>
      <c r="BR173" s="97" t="str">
        <f t="shared" ca="1" si="291"/>
        <v>-</v>
      </c>
      <c r="BS173" s="97" t="str">
        <f t="shared" ca="1" si="292"/>
        <v>-</v>
      </c>
      <c r="BT173" s="97" t="str">
        <f t="shared" ca="1" si="293"/>
        <v>-</v>
      </c>
      <c r="BU173" s="97" t="str">
        <f t="shared" ca="1" si="294"/>
        <v>-</v>
      </c>
      <c r="BV173" s="97" t="str">
        <f t="shared" ca="1" si="295"/>
        <v>-</v>
      </c>
      <c r="BW173" s="97" t="str">
        <f t="shared" ca="1" si="296"/>
        <v>-</v>
      </c>
      <c r="BX173" s="99" t="str">
        <f t="shared" ca="1" si="297"/>
        <v xml:space="preserve"> - </v>
      </c>
      <c r="BY173" s="99" t="str">
        <f t="shared" ca="1" si="298"/>
        <v xml:space="preserve"> - </v>
      </c>
      <c r="BZ173" s="97" t="str">
        <f t="shared" ca="1" si="299"/>
        <v>-</v>
      </c>
      <c r="CA173" s="97" t="str">
        <f t="shared" ca="1" si="300"/>
        <v>-</v>
      </c>
      <c r="CB173" s="99" t="str">
        <f t="shared" ca="1" si="301"/>
        <v xml:space="preserve"> - </v>
      </c>
      <c r="CC173" s="99" t="str">
        <f t="shared" ca="1" si="302"/>
        <v xml:space="preserve"> - </v>
      </c>
      <c r="CD173" s="99" t="str">
        <f t="shared" ca="1" si="303"/>
        <v xml:space="preserve"> - </v>
      </c>
      <c r="CE173" s="99" t="str">
        <f t="shared" ca="1" si="304"/>
        <v xml:space="preserve"> - </v>
      </c>
      <c r="CF173" s="99" t="str">
        <f t="shared" ca="1" si="305"/>
        <v xml:space="preserve"> - </v>
      </c>
      <c r="CG173" s="99" t="str">
        <f t="shared" ca="1" si="306"/>
        <v xml:space="preserve"> - </v>
      </c>
      <c r="CH173" s="97" t="str">
        <f t="shared" ca="1" si="307"/>
        <v>-</v>
      </c>
      <c r="CI173" s="97" t="str">
        <f t="shared" ca="1" si="308"/>
        <v>-</v>
      </c>
      <c r="CJ173" s="97" t="str">
        <f t="shared" ca="1" si="309"/>
        <v>-</v>
      </c>
      <c r="CK173" s="97" t="str">
        <f t="shared" ca="1" si="310"/>
        <v>-</v>
      </c>
      <c r="CL173" s="97" t="str">
        <f t="shared" ca="1" si="311"/>
        <v>-</v>
      </c>
      <c r="CM173" s="97" t="str">
        <f t="shared" ca="1" si="312"/>
        <v>-</v>
      </c>
      <c r="CN173" s="97" t="str">
        <f t="shared" ca="1" si="313"/>
        <v>-</v>
      </c>
      <c r="CO173" s="97" t="str">
        <f t="shared" ca="1" si="314"/>
        <v>-</v>
      </c>
      <c r="CP173" s="97" t="str">
        <f t="shared" ca="1" si="315"/>
        <v>-</v>
      </c>
      <c r="CQ173" s="97" t="str">
        <f t="shared" ca="1" si="316"/>
        <v>-</v>
      </c>
      <c r="CR173" s="97" t="str">
        <f t="shared" ca="1" si="317"/>
        <v>-</v>
      </c>
      <c r="CS173" s="97" t="str">
        <f t="shared" ca="1" si="318"/>
        <v>-</v>
      </c>
      <c r="CT173" s="97" t="str">
        <f t="shared" ca="1" si="319"/>
        <v>-</v>
      </c>
      <c r="CU173" s="97" t="str">
        <f t="shared" ca="1" si="320"/>
        <v>-</v>
      </c>
      <c r="CV173" s="97" t="str">
        <f t="shared" ca="1" si="321"/>
        <v>-</v>
      </c>
      <c r="CW173" s="97" t="str">
        <f t="shared" ca="1" si="322"/>
        <v>-</v>
      </c>
      <c r="CX173" s="97" t="str">
        <f t="shared" ca="1" si="323"/>
        <v>-</v>
      </c>
      <c r="CY173" s="97" t="str">
        <f t="shared" ca="1" si="324"/>
        <v>-</v>
      </c>
      <c r="CZ173" s="97" t="str">
        <f t="shared" ca="1" si="325"/>
        <v>-</v>
      </c>
      <c r="DA173" s="97" t="str">
        <f t="shared" ca="1" si="326"/>
        <v>-</v>
      </c>
      <c r="DB173" s="97" t="str">
        <f t="shared" ca="1" si="327"/>
        <v>-</v>
      </c>
      <c r="DC173" s="97" t="str">
        <f t="shared" ca="1" si="328"/>
        <v>-</v>
      </c>
      <c r="DD173" s="97" t="str">
        <f t="shared" ca="1" si="329"/>
        <v>-</v>
      </c>
      <c r="DE173" s="97" t="str">
        <f t="shared" ca="1" si="330"/>
        <v>-</v>
      </c>
      <c r="DF173" s="97" t="str">
        <f t="shared" ca="1" si="331"/>
        <v>-</v>
      </c>
      <c r="DG173" s="97" t="str">
        <f t="shared" ca="1" si="332"/>
        <v>-</v>
      </c>
      <c r="DH173" s="97" t="str">
        <f t="shared" ca="1" si="333"/>
        <v>-</v>
      </c>
      <c r="DI173" s="97" t="str">
        <f t="shared" ca="1" si="334"/>
        <v>-</v>
      </c>
      <c r="DJ173" s="97" t="str">
        <f t="shared" ca="1" si="335"/>
        <v>-</v>
      </c>
      <c r="DK173" s="97" t="str">
        <f t="shared" ca="1" si="336"/>
        <v>-</v>
      </c>
      <c r="DL173" s="97" t="str">
        <f t="shared" ca="1" si="337"/>
        <v>-</v>
      </c>
      <c r="DM173" s="97" t="str">
        <f t="shared" ca="1" si="338"/>
        <v>-</v>
      </c>
      <c r="DN173" s="97">
        <v>83</v>
      </c>
      <c r="DT173" s="97" t="str">
        <f t="shared" ca="1" si="339"/>
        <v>-</v>
      </c>
      <c r="DU173" s="97" t="str">
        <f t="shared" ca="1" si="340"/>
        <v>-</v>
      </c>
      <c r="DV173" s="97" t="str">
        <f t="shared" ca="1" si="341"/>
        <v>-</v>
      </c>
      <c r="DW173" s="97" t="str">
        <f t="shared" ca="1" si="342"/>
        <v>-</v>
      </c>
      <c r="DX173" s="97" t="str">
        <f t="shared" ca="1" si="343"/>
        <v>-</v>
      </c>
      <c r="DY173" s="97" t="e">
        <f t="shared" ca="1" si="280"/>
        <v>#REF!</v>
      </c>
      <c r="DZ173" s="97" t="str">
        <f t="shared" si="281"/>
        <v>Medium Retrofit</v>
      </c>
      <c r="EA173" s="97" t="e">
        <f t="shared" ca="1" si="344"/>
        <v>#REF!</v>
      </c>
      <c r="EB173" s="96">
        <v>78</v>
      </c>
      <c r="EC173" s="97">
        <f>Calculation!$W$377</f>
        <v>2</v>
      </c>
      <c r="ED173" s="97" t="str">
        <f t="shared" ca="1" si="345"/>
        <v>-</v>
      </c>
      <c r="EE173" s="97" t="str">
        <f t="shared" ca="1" si="346"/>
        <v>-</v>
      </c>
      <c r="EF173" s="97" t="str">
        <f t="shared" ca="1" si="347"/>
        <v>-</v>
      </c>
      <c r="EG173" s="97" t="str">
        <f t="shared" ca="1" si="348"/>
        <v>-</v>
      </c>
      <c r="EH173" s="97" t="str">
        <f t="shared" ca="1" si="349"/>
        <v>-</v>
      </c>
      <c r="EI173" s="97">
        <f t="shared" ca="1" si="350"/>
        <v>0</v>
      </c>
      <c r="EJ173" s="97">
        <f t="shared" ca="1" si="362"/>
        <v>0</v>
      </c>
      <c r="EK173" s="97" t="str">
        <f t="shared" ca="1" si="351"/>
        <v>00</v>
      </c>
      <c r="EL173" s="97" t="e">
        <f t="shared" ca="1" si="352"/>
        <v>#REF!</v>
      </c>
      <c r="EN173" s="97">
        <v>1.6799999999999998E-5</v>
      </c>
      <c r="EP173" s="97">
        <v>168</v>
      </c>
      <c r="EQ173" s="97">
        <f t="array" aca="1" ref="EQ173" ca="1">MAX(IF($EI$6:$EI$365&lt;EQ172,$EI$6:$EI$365,""))</f>
        <v>0</v>
      </c>
      <c r="ER173" s="97">
        <f t="shared" ca="1" si="353"/>
        <v>0</v>
      </c>
      <c r="ES173" s="97" t="e">
        <f t="shared" ca="1" si="357"/>
        <v>#REF!</v>
      </c>
      <c r="ET173" s="97">
        <f t="shared" ca="1" si="354"/>
        <v>0</v>
      </c>
      <c r="EU173" s="97">
        <f t="shared" ca="1" si="355"/>
        <v>0</v>
      </c>
      <c r="EV173" s="97">
        <f t="shared" ca="1" si="282"/>
        <v>1</v>
      </c>
      <c r="EY173" s="97" t="e">
        <f ca="1">INDEX('MCA-INPUT'!$C$28:$F$42,MATCH(MCA!E173,'MCA-INPUT'!$B$28:$B$42,0),MATCH(MCA!B173,'MCA-INPUT'!$C$27:$F$27,0))</f>
        <v>#REF!</v>
      </c>
      <c r="FU173" s="109" t="e">
        <f t="shared" ca="1" si="283"/>
        <v>#REF!</v>
      </c>
      <c r="FV173" s="109" t="e">
        <f t="shared" ca="1" si="284"/>
        <v>#REF!</v>
      </c>
      <c r="FW173" s="110" t="e">
        <f t="shared" ca="1" si="366"/>
        <v>#REF!</v>
      </c>
      <c r="FX173" s="110"/>
      <c r="FY173" s="97" t="e">
        <f t="shared" ca="1" si="356"/>
        <v>#REF!</v>
      </c>
      <c r="FZ173" s="97" t="str">
        <f ca="1">IF(ISERROR(VLOOKUP(FY173,'MCA-INPUT'!$B$45:$F$54,1,FALSE)),"No","Yes")</f>
        <v>No</v>
      </c>
      <c r="GA173" s="109" t="e">
        <f ca="1"/>
        <v>#REF!</v>
      </c>
    </row>
    <row r="174" spans="1:183" x14ac:dyDescent="0.25">
      <c r="A174" s="96">
        <v>169</v>
      </c>
      <c r="B174" s="96" t="s">
        <v>2</v>
      </c>
      <c r="C174" s="106" t="e">
        <f t="shared" ca="1" si="368"/>
        <v>#REF!</v>
      </c>
      <c r="D174" s="107" t="e">
        <f t="shared" ca="1" si="368"/>
        <v>#REF!</v>
      </c>
      <c r="E174" s="96" t="e">
        <f t="shared" ca="1" si="368"/>
        <v>#REF!</v>
      </c>
      <c r="F174" s="96" t="s">
        <v>4</v>
      </c>
      <c r="G174" s="96" t="e">
        <f t="shared" ca="1" si="369"/>
        <v>#REF!</v>
      </c>
      <c r="H174" s="108" t="e">
        <f t="shared" ca="1" si="371"/>
        <v>#REF!</v>
      </c>
      <c r="I174" s="108" t="e">
        <f t="shared" ca="1" si="371"/>
        <v>#REF!</v>
      </c>
      <c r="J174" s="108" t="e">
        <f t="shared" ca="1" si="371"/>
        <v>#REF!</v>
      </c>
      <c r="K174" s="108" t="e">
        <f t="shared" ca="1" si="371"/>
        <v>#REF!</v>
      </c>
      <c r="L174" s="108" t="e">
        <f t="shared" ca="1" si="371"/>
        <v>#REF!</v>
      </c>
      <c r="M174" s="108" t="e">
        <f t="shared" ca="1" si="371"/>
        <v>#REF!</v>
      </c>
      <c r="N174" s="108" t="e">
        <f t="shared" ca="1" si="371"/>
        <v>#REF!</v>
      </c>
      <c r="O174" s="108" t="e">
        <f t="shared" ca="1" si="371"/>
        <v>#REF!</v>
      </c>
      <c r="P174" s="108" t="e">
        <f t="shared" ca="1" si="371"/>
        <v>#REF!</v>
      </c>
      <c r="Q174" s="108" t="e">
        <f t="shared" ca="1" si="371"/>
        <v>#REF!</v>
      </c>
      <c r="R174" s="108" t="e">
        <f t="shared" ca="1" si="371"/>
        <v>#REF!</v>
      </c>
      <c r="S174" s="108" t="e">
        <f t="shared" ca="1" si="371"/>
        <v>#REF!</v>
      </c>
      <c r="T174" s="108" t="e">
        <f t="shared" ca="1" si="371"/>
        <v>#REF!</v>
      </c>
      <c r="U174" s="108" t="e">
        <f t="shared" ca="1" si="371"/>
        <v>#REF!</v>
      </c>
      <c r="V174" s="108" t="e">
        <f t="shared" ca="1" si="371"/>
        <v>#REF!</v>
      </c>
      <c r="W174" s="108" t="e">
        <f t="shared" ca="1" si="371"/>
        <v>#REF!</v>
      </c>
      <c r="X174" s="108" t="e">
        <f t="shared" ca="1" si="370"/>
        <v>#REF!</v>
      </c>
      <c r="Y174" s="108" t="e">
        <f t="shared" ca="1" si="370"/>
        <v>#REF!</v>
      </c>
      <c r="Z174" s="108" t="e">
        <f t="shared" ca="1" si="370"/>
        <v>#REF!</v>
      </c>
      <c r="AA174" s="108" t="e">
        <f t="shared" ca="1" si="370"/>
        <v>#REF!</v>
      </c>
      <c r="AB174" s="108" t="e">
        <f t="shared" ca="1" si="370"/>
        <v>#REF!</v>
      </c>
      <c r="AC174" s="108" t="e">
        <f t="shared" ca="1" si="370"/>
        <v>#REF!</v>
      </c>
      <c r="AD174" s="108" t="e">
        <f t="shared" ca="1" si="370"/>
        <v>#REF!</v>
      </c>
      <c r="AE174" s="108" t="e">
        <f t="shared" ca="1" si="370"/>
        <v>#REF!</v>
      </c>
      <c r="AF174" s="108" t="e">
        <f t="shared" ca="1" si="370"/>
        <v>#REF!</v>
      </c>
      <c r="AG174" s="108" t="e">
        <f t="shared" ca="1" si="370"/>
        <v>#REF!</v>
      </c>
      <c r="AH174" s="108" t="e">
        <f t="shared" ca="1" si="370"/>
        <v>#REF!</v>
      </c>
      <c r="AI174" s="108" t="e">
        <f t="shared" ca="1" si="370"/>
        <v>#REF!</v>
      </c>
      <c r="AJ174" s="108" t="e">
        <f t="shared" ca="1" si="370"/>
        <v>#REF!</v>
      </c>
      <c r="AK174" s="108" t="e">
        <f t="shared" ca="1" si="370"/>
        <v>#REF!</v>
      </c>
      <c r="AL174" s="108" t="e">
        <f t="shared" ca="1" si="370"/>
        <v>#REF!</v>
      </c>
      <c r="AM174" s="108" t="e">
        <f t="shared" ref="AM174:BB189" ca="1" si="373">IF($D174=0,"-",(INDIRECT(CONCATENATE($C$1,"Projection_",$B174,"'!",AM$2,$DN174)))*$EY174)</f>
        <v>#REF!</v>
      </c>
      <c r="AN174" s="108" t="e">
        <f t="shared" ca="1" si="373"/>
        <v>#REF!</v>
      </c>
      <c r="AO174" s="108" t="e">
        <f t="shared" ca="1" si="373"/>
        <v>#REF!</v>
      </c>
      <c r="AP174" s="108" t="e">
        <f t="shared" ca="1" si="373"/>
        <v>#REF!</v>
      </c>
      <c r="AQ174" s="108" t="e">
        <f t="shared" ca="1" si="373"/>
        <v>#REF!</v>
      </c>
      <c r="AR174" s="108" t="e">
        <f t="shared" ca="1" si="373"/>
        <v>#REF!</v>
      </c>
      <c r="AS174" s="108" t="e">
        <f t="shared" ca="1" si="373"/>
        <v>#REF!</v>
      </c>
      <c r="AT174" s="108" t="e">
        <f t="shared" ca="1" si="373"/>
        <v>#REF!</v>
      </c>
      <c r="AU174" s="108" t="e">
        <f t="shared" ca="1" si="373"/>
        <v>#REF!</v>
      </c>
      <c r="AV174" s="108" t="e">
        <f t="shared" ca="1" si="373"/>
        <v>#REF!</v>
      </c>
      <c r="AW174" s="108" t="e">
        <f t="shared" ca="1" si="373"/>
        <v>#REF!</v>
      </c>
      <c r="AX174" s="108" t="e">
        <f t="shared" ca="1" si="373"/>
        <v>#REF!</v>
      </c>
      <c r="AY174" s="108" t="e">
        <f t="shared" ca="1" si="373"/>
        <v>#REF!</v>
      </c>
      <c r="AZ174" s="108" t="e">
        <f t="shared" ca="1" si="373"/>
        <v>#REF!</v>
      </c>
      <c r="BA174" s="108" t="e">
        <f t="shared" ca="1" si="373"/>
        <v>#REF!</v>
      </c>
      <c r="BB174" s="108" t="e">
        <f t="shared" ca="1" si="373"/>
        <v>#REF!</v>
      </c>
      <c r="BC174" s="108" t="e">
        <f t="shared" ca="1" si="372"/>
        <v>#REF!</v>
      </c>
      <c r="BD174" s="108" t="e">
        <f t="shared" ca="1" si="372"/>
        <v>#REF!</v>
      </c>
      <c r="BE174" s="108" t="e">
        <f t="shared" ca="1" si="372"/>
        <v>#REF!</v>
      </c>
      <c r="BF174" s="108" t="e">
        <f t="shared" ca="1" si="372"/>
        <v>#REF!</v>
      </c>
      <c r="BG174" s="108" t="e">
        <f t="shared" ca="1" si="372"/>
        <v>#REF!</v>
      </c>
      <c r="BH174" s="108" t="e">
        <f t="shared" ca="1" si="372"/>
        <v>#REF!</v>
      </c>
      <c r="BI174" s="108" t="e">
        <f t="shared" ca="1" si="372"/>
        <v>#REF!</v>
      </c>
      <c r="BL174" s="97" t="str">
        <f t="shared" ca="1" si="285"/>
        <v>-</v>
      </c>
      <c r="BM174" s="97" t="str">
        <f t="shared" ca="1" si="286"/>
        <v>-</v>
      </c>
      <c r="BN174" s="97" t="str">
        <f t="shared" ca="1" si="287"/>
        <v>-</v>
      </c>
      <c r="BO174" s="97" t="str">
        <f t="shared" ca="1" si="288"/>
        <v>-</v>
      </c>
      <c r="BP174" s="99" t="str">
        <f t="shared" ca="1" si="289"/>
        <v xml:space="preserve"> - </v>
      </c>
      <c r="BQ174" s="99" t="str">
        <f t="shared" ca="1" si="290"/>
        <v xml:space="preserve"> - </v>
      </c>
      <c r="BR174" s="97" t="str">
        <f t="shared" ca="1" si="291"/>
        <v>-</v>
      </c>
      <c r="BS174" s="97" t="str">
        <f t="shared" ca="1" si="292"/>
        <v>-</v>
      </c>
      <c r="BT174" s="97" t="str">
        <f t="shared" ca="1" si="293"/>
        <v>-</v>
      </c>
      <c r="BU174" s="97" t="str">
        <f t="shared" ca="1" si="294"/>
        <v>-</v>
      </c>
      <c r="BV174" s="97" t="str">
        <f t="shared" ca="1" si="295"/>
        <v>-</v>
      </c>
      <c r="BW174" s="97" t="str">
        <f t="shared" ca="1" si="296"/>
        <v>-</v>
      </c>
      <c r="BX174" s="99" t="str">
        <f t="shared" ca="1" si="297"/>
        <v xml:space="preserve"> - </v>
      </c>
      <c r="BY174" s="99" t="str">
        <f t="shared" ca="1" si="298"/>
        <v xml:space="preserve"> - </v>
      </c>
      <c r="BZ174" s="97" t="str">
        <f t="shared" ca="1" si="299"/>
        <v>-</v>
      </c>
      <c r="CA174" s="97" t="str">
        <f t="shared" ca="1" si="300"/>
        <v>-</v>
      </c>
      <c r="CB174" s="99" t="str">
        <f t="shared" ca="1" si="301"/>
        <v xml:space="preserve"> - </v>
      </c>
      <c r="CC174" s="99" t="str">
        <f t="shared" ca="1" si="302"/>
        <v xml:space="preserve"> - </v>
      </c>
      <c r="CD174" s="99" t="str">
        <f t="shared" ca="1" si="303"/>
        <v xml:space="preserve"> - </v>
      </c>
      <c r="CE174" s="99" t="str">
        <f t="shared" ca="1" si="304"/>
        <v xml:space="preserve"> - </v>
      </c>
      <c r="CF174" s="99" t="str">
        <f t="shared" ca="1" si="305"/>
        <v xml:space="preserve"> - </v>
      </c>
      <c r="CG174" s="99" t="str">
        <f t="shared" ca="1" si="306"/>
        <v xml:space="preserve"> - </v>
      </c>
      <c r="CH174" s="97" t="str">
        <f t="shared" ca="1" si="307"/>
        <v>-</v>
      </c>
      <c r="CI174" s="97" t="str">
        <f t="shared" ca="1" si="308"/>
        <v>-</v>
      </c>
      <c r="CJ174" s="97" t="str">
        <f t="shared" ca="1" si="309"/>
        <v>-</v>
      </c>
      <c r="CK174" s="97" t="str">
        <f t="shared" ca="1" si="310"/>
        <v>-</v>
      </c>
      <c r="CL174" s="97" t="str">
        <f t="shared" ca="1" si="311"/>
        <v>-</v>
      </c>
      <c r="CM174" s="97" t="str">
        <f t="shared" ca="1" si="312"/>
        <v>-</v>
      </c>
      <c r="CN174" s="97" t="str">
        <f t="shared" ca="1" si="313"/>
        <v>-</v>
      </c>
      <c r="CO174" s="97" t="str">
        <f t="shared" ca="1" si="314"/>
        <v>-</v>
      </c>
      <c r="CP174" s="97" t="str">
        <f t="shared" ca="1" si="315"/>
        <v>-</v>
      </c>
      <c r="CQ174" s="97" t="str">
        <f t="shared" ca="1" si="316"/>
        <v>-</v>
      </c>
      <c r="CR174" s="97" t="str">
        <f t="shared" ca="1" si="317"/>
        <v>-</v>
      </c>
      <c r="CS174" s="97" t="str">
        <f t="shared" ca="1" si="318"/>
        <v>-</v>
      </c>
      <c r="CT174" s="97" t="str">
        <f t="shared" ca="1" si="319"/>
        <v>-</v>
      </c>
      <c r="CU174" s="97" t="str">
        <f t="shared" ca="1" si="320"/>
        <v>-</v>
      </c>
      <c r="CV174" s="97" t="str">
        <f t="shared" ca="1" si="321"/>
        <v>-</v>
      </c>
      <c r="CW174" s="97" t="str">
        <f t="shared" ca="1" si="322"/>
        <v>-</v>
      </c>
      <c r="CX174" s="97" t="str">
        <f t="shared" ca="1" si="323"/>
        <v>-</v>
      </c>
      <c r="CY174" s="97" t="str">
        <f t="shared" ca="1" si="324"/>
        <v>-</v>
      </c>
      <c r="CZ174" s="97" t="str">
        <f t="shared" ca="1" si="325"/>
        <v>-</v>
      </c>
      <c r="DA174" s="97" t="str">
        <f t="shared" ca="1" si="326"/>
        <v>-</v>
      </c>
      <c r="DB174" s="97" t="str">
        <f t="shared" ca="1" si="327"/>
        <v>-</v>
      </c>
      <c r="DC174" s="97" t="str">
        <f t="shared" ca="1" si="328"/>
        <v>-</v>
      </c>
      <c r="DD174" s="97" t="str">
        <f t="shared" ca="1" si="329"/>
        <v>-</v>
      </c>
      <c r="DE174" s="97" t="str">
        <f t="shared" ca="1" si="330"/>
        <v>-</v>
      </c>
      <c r="DF174" s="97" t="str">
        <f t="shared" ca="1" si="331"/>
        <v>-</v>
      </c>
      <c r="DG174" s="97" t="str">
        <f t="shared" ca="1" si="332"/>
        <v>-</v>
      </c>
      <c r="DH174" s="97" t="str">
        <f t="shared" ca="1" si="333"/>
        <v>-</v>
      </c>
      <c r="DI174" s="97" t="str">
        <f t="shared" ca="1" si="334"/>
        <v>-</v>
      </c>
      <c r="DJ174" s="97" t="str">
        <f t="shared" ca="1" si="335"/>
        <v>-</v>
      </c>
      <c r="DK174" s="97" t="str">
        <f t="shared" ca="1" si="336"/>
        <v>-</v>
      </c>
      <c r="DL174" s="97" t="str">
        <f t="shared" ca="1" si="337"/>
        <v>-</v>
      </c>
      <c r="DM174" s="97" t="str">
        <f t="shared" ca="1" si="338"/>
        <v>-</v>
      </c>
      <c r="DN174" s="97">
        <v>84</v>
      </c>
      <c r="DT174" s="97" t="str">
        <f t="shared" ca="1" si="339"/>
        <v>-</v>
      </c>
      <c r="DU174" s="97" t="str">
        <f t="shared" ca="1" si="340"/>
        <v>-</v>
      </c>
      <c r="DV174" s="97" t="str">
        <f t="shared" ca="1" si="341"/>
        <v>-</v>
      </c>
      <c r="DW174" s="97" t="str">
        <f t="shared" ca="1" si="342"/>
        <v>-</v>
      </c>
      <c r="DX174" s="97" t="str">
        <f t="shared" ca="1" si="343"/>
        <v>-</v>
      </c>
      <c r="DY174" s="97" t="e">
        <f t="shared" ca="1" si="280"/>
        <v>#REF!</v>
      </c>
      <c r="DZ174" s="97" t="str">
        <f t="shared" si="281"/>
        <v>Medium Retrofit</v>
      </c>
      <c r="EA174" s="97" t="e">
        <f t="shared" ca="1" si="344"/>
        <v>#REF!</v>
      </c>
      <c r="EB174" s="96">
        <v>79</v>
      </c>
      <c r="EC174" s="97">
        <f>Calculation!$W$377</f>
        <v>2</v>
      </c>
      <c r="ED174" s="97" t="str">
        <f t="shared" ca="1" si="345"/>
        <v>-</v>
      </c>
      <c r="EE174" s="97" t="str">
        <f t="shared" ca="1" si="346"/>
        <v>-</v>
      </c>
      <c r="EF174" s="97" t="str">
        <f t="shared" ca="1" si="347"/>
        <v>-</v>
      </c>
      <c r="EG174" s="97" t="str">
        <f t="shared" ca="1" si="348"/>
        <v>-</v>
      </c>
      <c r="EH174" s="97" t="str">
        <f t="shared" ca="1" si="349"/>
        <v>-</v>
      </c>
      <c r="EI174" s="97">
        <f t="shared" ca="1" si="350"/>
        <v>0</v>
      </c>
      <c r="EJ174" s="97">
        <f t="shared" ca="1" si="362"/>
        <v>0</v>
      </c>
      <c r="EK174" s="97" t="str">
        <f t="shared" ca="1" si="351"/>
        <v>00</v>
      </c>
      <c r="EL174" s="97" t="e">
        <f t="shared" ca="1" si="352"/>
        <v>#REF!</v>
      </c>
      <c r="EN174" s="97">
        <v>1.6900000000000001E-5</v>
      </c>
      <c r="EP174" s="97">
        <v>169</v>
      </c>
      <c r="EQ174" s="97">
        <f t="array" aca="1" ref="EQ174" ca="1">MAX(IF($EI$6:$EI$365&lt;EQ173,$EI$6:$EI$365,""))</f>
        <v>0</v>
      </c>
      <c r="ER174" s="97">
        <f t="shared" ca="1" si="353"/>
        <v>0</v>
      </c>
      <c r="ES174" s="97" t="e">
        <f t="shared" ca="1" si="357"/>
        <v>#REF!</v>
      </c>
      <c r="ET174" s="97">
        <f t="shared" ca="1" si="354"/>
        <v>0</v>
      </c>
      <c r="EU174" s="97">
        <f t="shared" ca="1" si="355"/>
        <v>0</v>
      </c>
      <c r="EV174" s="97">
        <f t="shared" ca="1" si="282"/>
        <v>1</v>
      </c>
      <c r="EY174" s="97" t="e">
        <f ca="1">INDEX('MCA-INPUT'!$C$28:$F$42,MATCH(MCA!E174,'MCA-INPUT'!$B$28:$B$42,0),MATCH(MCA!B174,'MCA-INPUT'!$C$27:$F$27,0))</f>
        <v>#REF!</v>
      </c>
      <c r="FU174" s="109" t="e">
        <f t="shared" ca="1" si="283"/>
        <v>#REF!</v>
      </c>
      <c r="FV174" s="109" t="e">
        <f t="shared" ca="1" si="284"/>
        <v>#REF!</v>
      </c>
      <c r="FW174" s="110" t="e">
        <f t="shared" ca="1" si="366"/>
        <v>#REF!</v>
      </c>
      <c r="FX174" s="110"/>
      <c r="FY174" s="97" t="e">
        <f t="shared" ca="1" si="356"/>
        <v>#REF!</v>
      </c>
      <c r="FZ174" s="97" t="str">
        <f ca="1">IF(ISERROR(VLOOKUP(FY174,'MCA-INPUT'!$B$45:$F$54,1,FALSE)),"No","Yes")</f>
        <v>No</v>
      </c>
      <c r="GA174" s="109" t="e">
        <f ca="1"/>
        <v>#REF!</v>
      </c>
    </row>
    <row r="175" spans="1:183" x14ac:dyDescent="0.25">
      <c r="A175" s="96">
        <v>170</v>
      </c>
      <c r="B175" s="96" t="s">
        <v>2</v>
      </c>
      <c r="C175" s="106" t="e">
        <f t="shared" ca="1" si="368"/>
        <v>#REF!</v>
      </c>
      <c r="D175" s="107" t="e">
        <f t="shared" ca="1" si="368"/>
        <v>#REF!</v>
      </c>
      <c r="E175" s="96" t="e">
        <f t="shared" ca="1" si="368"/>
        <v>#REF!</v>
      </c>
      <c r="F175" s="96" t="s">
        <v>4</v>
      </c>
      <c r="G175" s="96" t="e">
        <f t="shared" ca="1" si="369"/>
        <v>#REF!</v>
      </c>
      <c r="H175" s="108" t="e">
        <f t="shared" ca="1" si="371"/>
        <v>#REF!</v>
      </c>
      <c r="I175" s="108" t="e">
        <f t="shared" ca="1" si="371"/>
        <v>#REF!</v>
      </c>
      <c r="J175" s="108" t="e">
        <f t="shared" ca="1" si="371"/>
        <v>#REF!</v>
      </c>
      <c r="K175" s="108" t="e">
        <f t="shared" ca="1" si="371"/>
        <v>#REF!</v>
      </c>
      <c r="L175" s="108" t="e">
        <f t="shared" ca="1" si="371"/>
        <v>#REF!</v>
      </c>
      <c r="M175" s="108" t="e">
        <f t="shared" ca="1" si="371"/>
        <v>#REF!</v>
      </c>
      <c r="N175" s="108" t="e">
        <f t="shared" ca="1" si="371"/>
        <v>#REF!</v>
      </c>
      <c r="O175" s="108" t="e">
        <f t="shared" ca="1" si="371"/>
        <v>#REF!</v>
      </c>
      <c r="P175" s="108" t="e">
        <f t="shared" ca="1" si="371"/>
        <v>#REF!</v>
      </c>
      <c r="Q175" s="108" t="e">
        <f t="shared" ca="1" si="371"/>
        <v>#REF!</v>
      </c>
      <c r="R175" s="108" t="e">
        <f t="shared" ca="1" si="371"/>
        <v>#REF!</v>
      </c>
      <c r="S175" s="108" t="e">
        <f t="shared" ca="1" si="371"/>
        <v>#REF!</v>
      </c>
      <c r="T175" s="108" t="e">
        <f t="shared" ca="1" si="371"/>
        <v>#REF!</v>
      </c>
      <c r="U175" s="108" t="e">
        <f t="shared" ca="1" si="371"/>
        <v>#REF!</v>
      </c>
      <c r="V175" s="108" t="e">
        <f t="shared" ca="1" si="371"/>
        <v>#REF!</v>
      </c>
      <c r="W175" s="108" t="e">
        <f t="shared" ca="1" si="371"/>
        <v>#REF!</v>
      </c>
      <c r="X175" s="108" t="e">
        <f t="shared" ca="1" si="370"/>
        <v>#REF!</v>
      </c>
      <c r="Y175" s="108" t="e">
        <f t="shared" ca="1" si="370"/>
        <v>#REF!</v>
      </c>
      <c r="Z175" s="108" t="e">
        <f t="shared" ca="1" si="370"/>
        <v>#REF!</v>
      </c>
      <c r="AA175" s="108" t="e">
        <f t="shared" ca="1" si="370"/>
        <v>#REF!</v>
      </c>
      <c r="AB175" s="108" t="e">
        <f t="shared" ca="1" si="370"/>
        <v>#REF!</v>
      </c>
      <c r="AC175" s="108" t="e">
        <f t="shared" ca="1" si="370"/>
        <v>#REF!</v>
      </c>
      <c r="AD175" s="108" t="e">
        <f t="shared" ca="1" si="370"/>
        <v>#REF!</v>
      </c>
      <c r="AE175" s="108" t="e">
        <f t="shared" ca="1" si="370"/>
        <v>#REF!</v>
      </c>
      <c r="AF175" s="108" t="e">
        <f t="shared" ca="1" si="370"/>
        <v>#REF!</v>
      </c>
      <c r="AG175" s="108" t="e">
        <f t="shared" ca="1" si="370"/>
        <v>#REF!</v>
      </c>
      <c r="AH175" s="108" t="e">
        <f t="shared" ca="1" si="370"/>
        <v>#REF!</v>
      </c>
      <c r="AI175" s="108" t="e">
        <f t="shared" ca="1" si="370"/>
        <v>#REF!</v>
      </c>
      <c r="AJ175" s="108" t="e">
        <f t="shared" ca="1" si="370"/>
        <v>#REF!</v>
      </c>
      <c r="AK175" s="108" t="e">
        <f t="shared" ca="1" si="370"/>
        <v>#REF!</v>
      </c>
      <c r="AL175" s="108" t="e">
        <f t="shared" ca="1" si="370"/>
        <v>#REF!</v>
      </c>
      <c r="AM175" s="108" t="e">
        <f t="shared" ca="1" si="373"/>
        <v>#REF!</v>
      </c>
      <c r="AN175" s="108" t="e">
        <f t="shared" ca="1" si="373"/>
        <v>#REF!</v>
      </c>
      <c r="AO175" s="108" t="e">
        <f t="shared" ca="1" si="373"/>
        <v>#REF!</v>
      </c>
      <c r="AP175" s="108" t="e">
        <f t="shared" ca="1" si="373"/>
        <v>#REF!</v>
      </c>
      <c r="AQ175" s="108" t="e">
        <f t="shared" ca="1" si="373"/>
        <v>#REF!</v>
      </c>
      <c r="AR175" s="108" t="e">
        <f t="shared" ca="1" si="373"/>
        <v>#REF!</v>
      </c>
      <c r="AS175" s="108" t="e">
        <f t="shared" ca="1" si="373"/>
        <v>#REF!</v>
      </c>
      <c r="AT175" s="108" t="e">
        <f t="shared" ca="1" si="373"/>
        <v>#REF!</v>
      </c>
      <c r="AU175" s="108" t="e">
        <f t="shared" ca="1" si="373"/>
        <v>#REF!</v>
      </c>
      <c r="AV175" s="108" t="e">
        <f t="shared" ca="1" si="373"/>
        <v>#REF!</v>
      </c>
      <c r="AW175" s="108" t="e">
        <f t="shared" ca="1" si="373"/>
        <v>#REF!</v>
      </c>
      <c r="AX175" s="108" t="e">
        <f t="shared" ca="1" si="373"/>
        <v>#REF!</v>
      </c>
      <c r="AY175" s="108" t="e">
        <f t="shared" ca="1" si="373"/>
        <v>#REF!</v>
      </c>
      <c r="AZ175" s="108" t="e">
        <f t="shared" ca="1" si="373"/>
        <v>#REF!</v>
      </c>
      <c r="BA175" s="108" t="e">
        <f t="shared" ca="1" si="373"/>
        <v>#REF!</v>
      </c>
      <c r="BB175" s="108" t="e">
        <f t="shared" ca="1" si="373"/>
        <v>#REF!</v>
      </c>
      <c r="BC175" s="108" t="e">
        <f t="shared" ca="1" si="372"/>
        <v>#REF!</v>
      </c>
      <c r="BD175" s="108" t="e">
        <f t="shared" ca="1" si="372"/>
        <v>#REF!</v>
      </c>
      <c r="BE175" s="108" t="e">
        <f t="shared" ca="1" si="372"/>
        <v>#REF!</v>
      </c>
      <c r="BF175" s="108" t="e">
        <f t="shared" ca="1" si="372"/>
        <v>#REF!</v>
      </c>
      <c r="BG175" s="108" t="e">
        <f t="shared" ca="1" si="372"/>
        <v>#REF!</v>
      </c>
      <c r="BH175" s="108" t="e">
        <f t="shared" ca="1" si="372"/>
        <v>#REF!</v>
      </c>
      <c r="BI175" s="108" t="e">
        <f t="shared" ca="1" si="372"/>
        <v>#REF!</v>
      </c>
      <c r="BL175" s="97" t="str">
        <f t="shared" ca="1" si="285"/>
        <v>-</v>
      </c>
      <c r="BM175" s="97" t="str">
        <f t="shared" ca="1" si="286"/>
        <v>-</v>
      </c>
      <c r="BN175" s="97" t="str">
        <f t="shared" ca="1" si="287"/>
        <v>-</v>
      </c>
      <c r="BO175" s="97" t="str">
        <f t="shared" ca="1" si="288"/>
        <v>-</v>
      </c>
      <c r="BP175" s="99" t="str">
        <f t="shared" ca="1" si="289"/>
        <v xml:space="preserve"> - </v>
      </c>
      <c r="BQ175" s="99" t="str">
        <f t="shared" ca="1" si="290"/>
        <v xml:space="preserve"> - </v>
      </c>
      <c r="BR175" s="97" t="str">
        <f t="shared" ca="1" si="291"/>
        <v>-</v>
      </c>
      <c r="BS175" s="97" t="str">
        <f t="shared" ca="1" si="292"/>
        <v>-</v>
      </c>
      <c r="BT175" s="97" t="str">
        <f t="shared" ca="1" si="293"/>
        <v>-</v>
      </c>
      <c r="BU175" s="97" t="str">
        <f t="shared" ca="1" si="294"/>
        <v>-</v>
      </c>
      <c r="BV175" s="97" t="str">
        <f t="shared" ca="1" si="295"/>
        <v>-</v>
      </c>
      <c r="BW175" s="97" t="str">
        <f t="shared" ca="1" si="296"/>
        <v>-</v>
      </c>
      <c r="BX175" s="99" t="str">
        <f t="shared" ca="1" si="297"/>
        <v xml:space="preserve"> - </v>
      </c>
      <c r="BY175" s="99" t="str">
        <f t="shared" ca="1" si="298"/>
        <v xml:space="preserve"> - </v>
      </c>
      <c r="BZ175" s="97" t="str">
        <f t="shared" ca="1" si="299"/>
        <v>-</v>
      </c>
      <c r="CA175" s="97" t="str">
        <f t="shared" ca="1" si="300"/>
        <v>-</v>
      </c>
      <c r="CB175" s="99" t="str">
        <f t="shared" ca="1" si="301"/>
        <v xml:space="preserve"> - </v>
      </c>
      <c r="CC175" s="99" t="str">
        <f t="shared" ca="1" si="302"/>
        <v xml:space="preserve"> - </v>
      </c>
      <c r="CD175" s="99" t="str">
        <f t="shared" ca="1" si="303"/>
        <v xml:space="preserve"> - </v>
      </c>
      <c r="CE175" s="99" t="str">
        <f t="shared" ca="1" si="304"/>
        <v xml:space="preserve"> - </v>
      </c>
      <c r="CF175" s="99" t="str">
        <f t="shared" ca="1" si="305"/>
        <v xml:space="preserve"> - </v>
      </c>
      <c r="CG175" s="99" t="str">
        <f t="shared" ca="1" si="306"/>
        <v xml:space="preserve"> - </v>
      </c>
      <c r="CH175" s="97" t="str">
        <f t="shared" ca="1" si="307"/>
        <v>-</v>
      </c>
      <c r="CI175" s="97" t="str">
        <f t="shared" ca="1" si="308"/>
        <v>-</v>
      </c>
      <c r="CJ175" s="97" t="str">
        <f t="shared" ca="1" si="309"/>
        <v>-</v>
      </c>
      <c r="CK175" s="97" t="str">
        <f t="shared" ca="1" si="310"/>
        <v>-</v>
      </c>
      <c r="CL175" s="97" t="str">
        <f t="shared" ca="1" si="311"/>
        <v>-</v>
      </c>
      <c r="CM175" s="97" t="str">
        <f t="shared" ca="1" si="312"/>
        <v>-</v>
      </c>
      <c r="CN175" s="97" t="str">
        <f t="shared" ca="1" si="313"/>
        <v>-</v>
      </c>
      <c r="CO175" s="97" t="str">
        <f t="shared" ca="1" si="314"/>
        <v>-</v>
      </c>
      <c r="CP175" s="97" t="str">
        <f t="shared" ca="1" si="315"/>
        <v>-</v>
      </c>
      <c r="CQ175" s="97" t="str">
        <f t="shared" ca="1" si="316"/>
        <v>-</v>
      </c>
      <c r="CR175" s="97" t="str">
        <f t="shared" ca="1" si="317"/>
        <v>-</v>
      </c>
      <c r="CS175" s="97" t="str">
        <f t="shared" ca="1" si="318"/>
        <v>-</v>
      </c>
      <c r="CT175" s="97" t="str">
        <f t="shared" ca="1" si="319"/>
        <v>-</v>
      </c>
      <c r="CU175" s="97" t="str">
        <f t="shared" ca="1" si="320"/>
        <v>-</v>
      </c>
      <c r="CV175" s="97" t="str">
        <f t="shared" ca="1" si="321"/>
        <v>-</v>
      </c>
      <c r="CW175" s="97" t="str">
        <f t="shared" ca="1" si="322"/>
        <v>-</v>
      </c>
      <c r="CX175" s="97" t="str">
        <f t="shared" ca="1" si="323"/>
        <v>-</v>
      </c>
      <c r="CY175" s="97" t="str">
        <f t="shared" ca="1" si="324"/>
        <v>-</v>
      </c>
      <c r="CZ175" s="97" t="str">
        <f t="shared" ca="1" si="325"/>
        <v>-</v>
      </c>
      <c r="DA175" s="97" t="str">
        <f t="shared" ca="1" si="326"/>
        <v>-</v>
      </c>
      <c r="DB175" s="97" t="str">
        <f t="shared" ca="1" si="327"/>
        <v>-</v>
      </c>
      <c r="DC175" s="97" t="str">
        <f t="shared" ca="1" si="328"/>
        <v>-</v>
      </c>
      <c r="DD175" s="97" t="str">
        <f t="shared" ca="1" si="329"/>
        <v>-</v>
      </c>
      <c r="DE175" s="97" t="str">
        <f t="shared" ca="1" si="330"/>
        <v>-</v>
      </c>
      <c r="DF175" s="97" t="str">
        <f t="shared" ca="1" si="331"/>
        <v>-</v>
      </c>
      <c r="DG175" s="97" t="str">
        <f t="shared" ca="1" si="332"/>
        <v>-</v>
      </c>
      <c r="DH175" s="97" t="str">
        <f t="shared" ca="1" si="333"/>
        <v>-</v>
      </c>
      <c r="DI175" s="97" t="str">
        <f t="shared" ca="1" si="334"/>
        <v>-</v>
      </c>
      <c r="DJ175" s="97" t="str">
        <f t="shared" ca="1" si="335"/>
        <v>-</v>
      </c>
      <c r="DK175" s="97" t="str">
        <f t="shared" ca="1" si="336"/>
        <v>-</v>
      </c>
      <c r="DL175" s="97" t="str">
        <f t="shared" ca="1" si="337"/>
        <v>-</v>
      </c>
      <c r="DM175" s="97" t="str">
        <f t="shared" ca="1" si="338"/>
        <v>-</v>
      </c>
      <c r="DN175" s="97">
        <v>85</v>
      </c>
      <c r="DT175" s="97" t="str">
        <f t="shared" ca="1" si="339"/>
        <v>-</v>
      </c>
      <c r="DU175" s="97" t="str">
        <f t="shared" ca="1" si="340"/>
        <v>-</v>
      </c>
      <c r="DV175" s="97" t="str">
        <f t="shared" ca="1" si="341"/>
        <v>-</v>
      </c>
      <c r="DW175" s="97" t="str">
        <f t="shared" ca="1" si="342"/>
        <v>-</v>
      </c>
      <c r="DX175" s="97" t="str">
        <f t="shared" ca="1" si="343"/>
        <v>-</v>
      </c>
      <c r="DY175" s="97" t="e">
        <f t="shared" ca="1" si="280"/>
        <v>#REF!</v>
      </c>
      <c r="DZ175" s="97" t="str">
        <f t="shared" si="281"/>
        <v>Medium Retrofit</v>
      </c>
      <c r="EA175" s="97" t="e">
        <f t="shared" ca="1" si="344"/>
        <v>#REF!</v>
      </c>
      <c r="EB175" s="96">
        <v>80</v>
      </c>
      <c r="EC175" s="97">
        <f>Calculation!$W$377</f>
        <v>2</v>
      </c>
      <c r="ED175" s="97" t="str">
        <f t="shared" ca="1" si="345"/>
        <v>-</v>
      </c>
      <c r="EE175" s="97" t="str">
        <f t="shared" ca="1" si="346"/>
        <v>-</v>
      </c>
      <c r="EF175" s="97" t="str">
        <f t="shared" ca="1" si="347"/>
        <v>-</v>
      </c>
      <c r="EG175" s="97" t="str">
        <f t="shared" ca="1" si="348"/>
        <v>-</v>
      </c>
      <c r="EH175" s="97" t="str">
        <f t="shared" ca="1" si="349"/>
        <v>-</v>
      </c>
      <c r="EI175" s="97">
        <f t="shared" ca="1" si="350"/>
        <v>0</v>
      </c>
      <c r="EJ175" s="97">
        <f t="shared" ca="1" si="362"/>
        <v>0</v>
      </c>
      <c r="EK175" s="97" t="str">
        <f t="shared" ca="1" si="351"/>
        <v>00</v>
      </c>
      <c r="EL175" s="97" t="e">
        <f t="shared" ca="1" si="352"/>
        <v>#REF!</v>
      </c>
      <c r="EN175" s="97">
        <v>1.7E-5</v>
      </c>
      <c r="EP175" s="97">
        <v>170</v>
      </c>
      <c r="EQ175" s="97">
        <f t="array" aca="1" ref="EQ175" ca="1">MAX(IF($EI$6:$EI$365&lt;EQ174,$EI$6:$EI$365,""))</f>
        <v>0</v>
      </c>
      <c r="ER175" s="97">
        <f t="shared" ca="1" si="353"/>
        <v>0</v>
      </c>
      <c r="ES175" s="97" t="e">
        <f t="shared" ca="1" si="357"/>
        <v>#REF!</v>
      </c>
      <c r="ET175" s="97">
        <f t="shared" ca="1" si="354"/>
        <v>0</v>
      </c>
      <c r="EU175" s="97">
        <f t="shared" ca="1" si="355"/>
        <v>0</v>
      </c>
      <c r="EV175" s="97">
        <f t="shared" ca="1" si="282"/>
        <v>1</v>
      </c>
      <c r="EY175" s="97" t="e">
        <f ca="1">INDEX('MCA-INPUT'!$C$28:$F$42,MATCH(MCA!E175,'MCA-INPUT'!$B$28:$B$42,0),MATCH(MCA!B175,'MCA-INPUT'!$C$27:$F$27,0))</f>
        <v>#REF!</v>
      </c>
      <c r="FU175" s="109" t="e">
        <f t="shared" ca="1" si="283"/>
        <v>#REF!</v>
      </c>
      <c r="FV175" s="109" t="e">
        <f t="shared" ca="1" si="284"/>
        <v>#REF!</v>
      </c>
      <c r="FW175" s="110" t="e">
        <f t="shared" ca="1" si="366"/>
        <v>#REF!</v>
      </c>
      <c r="FX175" s="110"/>
      <c r="FY175" s="97" t="e">
        <f t="shared" ca="1" si="356"/>
        <v>#REF!</v>
      </c>
      <c r="FZ175" s="97" t="str">
        <f ca="1">IF(ISERROR(VLOOKUP(FY175,'MCA-INPUT'!$B$45:$F$54,1,FALSE)),"No","Yes")</f>
        <v>No</v>
      </c>
      <c r="GA175" s="109" t="e">
        <f ca="1"/>
        <v>#REF!</v>
      </c>
    </row>
    <row r="176" spans="1:183" x14ac:dyDescent="0.25">
      <c r="A176" s="96">
        <v>171</v>
      </c>
      <c r="B176" s="96" t="s">
        <v>2</v>
      </c>
      <c r="C176" s="106" t="e">
        <f t="shared" ca="1" si="368"/>
        <v>#REF!</v>
      </c>
      <c r="D176" s="107" t="e">
        <f t="shared" ca="1" si="368"/>
        <v>#REF!</v>
      </c>
      <c r="E176" s="96" t="e">
        <f t="shared" ca="1" si="368"/>
        <v>#REF!</v>
      </c>
      <c r="F176" s="96" t="s">
        <v>4</v>
      </c>
      <c r="G176" s="96" t="e">
        <f t="shared" ca="1" si="369"/>
        <v>#REF!</v>
      </c>
      <c r="H176" s="108" t="e">
        <f t="shared" ca="1" si="371"/>
        <v>#REF!</v>
      </c>
      <c r="I176" s="108" t="e">
        <f t="shared" ca="1" si="371"/>
        <v>#REF!</v>
      </c>
      <c r="J176" s="108" t="e">
        <f t="shared" ca="1" si="371"/>
        <v>#REF!</v>
      </c>
      <c r="K176" s="108" t="e">
        <f t="shared" ca="1" si="371"/>
        <v>#REF!</v>
      </c>
      <c r="L176" s="108" t="e">
        <f t="shared" ca="1" si="371"/>
        <v>#REF!</v>
      </c>
      <c r="M176" s="108" t="e">
        <f t="shared" ca="1" si="371"/>
        <v>#REF!</v>
      </c>
      <c r="N176" s="108" t="e">
        <f t="shared" ca="1" si="371"/>
        <v>#REF!</v>
      </c>
      <c r="O176" s="108" t="e">
        <f t="shared" ca="1" si="371"/>
        <v>#REF!</v>
      </c>
      <c r="P176" s="108" t="e">
        <f t="shared" ca="1" si="371"/>
        <v>#REF!</v>
      </c>
      <c r="Q176" s="108" t="e">
        <f t="shared" ca="1" si="371"/>
        <v>#REF!</v>
      </c>
      <c r="R176" s="108" t="e">
        <f t="shared" ca="1" si="371"/>
        <v>#REF!</v>
      </c>
      <c r="S176" s="108" t="e">
        <f t="shared" ca="1" si="371"/>
        <v>#REF!</v>
      </c>
      <c r="T176" s="108" t="e">
        <f t="shared" ca="1" si="371"/>
        <v>#REF!</v>
      </c>
      <c r="U176" s="108" t="e">
        <f t="shared" ca="1" si="371"/>
        <v>#REF!</v>
      </c>
      <c r="V176" s="108" t="e">
        <f t="shared" ca="1" si="371"/>
        <v>#REF!</v>
      </c>
      <c r="W176" s="108" t="e">
        <f t="shared" ca="1" si="371"/>
        <v>#REF!</v>
      </c>
      <c r="X176" s="108" t="e">
        <f t="shared" ca="1" si="370"/>
        <v>#REF!</v>
      </c>
      <c r="Y176" s="108" t="e">
        <f t="shared" ca="1" si="370"/>
        <v>#REF!</v>
      </c>
      <c r="Z176" s="108" t="e">
        <f t="shared" ca="1" si="370"/>
        <v>#REF!</v>
      </c>
      <c r="AA176" s="108" t="e">
        <f t="shared" ca="1" si="370"/>
        <v>#REF!</v>
      </c>
      <c r="AB176" s="108" t="e">
        <f t="shared" ca="1" si="370"/>
        <v>#REF!</v>
      </c>
      <c r="AC176" s="108" t="e">
        <f t="shared" ca="1" si="370"/>
        <v>#REF!</v>
      </c>
      <c r="AD176" s="108" t="e">
        <f t="shared" ca="1" si="370"/>
        <v>#REF!</v>
      </c>
      <c r="AE176" s="108" t="e">
        <f t="shared" ca="1" si="370"/>
        <v>#REF!</v>
      </c>
      <c r="AF176" s="108" t="e">
        <f t="shared" ca="1" si="370"/>
        <v>#REF!</v>
      </c>
      <c r="AG176" s="108" t="e">
        <f t="shared" ca="1" si="370"/>
        <v>#REF!</v>
      </c>
      <c r="AH176" s="108" t="e">
        <f t="shared" ca="1" si="370"/>
        <v>#REF!</v>
      </c>
      <c r="AI176" s="108" t="e">
        <f t="shared" ca="1" si="370"/>
        <v>#REF!</v>
      </c>
      <c r="AJ176" s="108" t="e">
        <f t="shared" ca="1" si="370"/>
        <v>#REF!</v>
      </c>
      <c r="AK176" s="108" t="e">
        <f t="shared" ca="1" si="370"/>
        <v>#REF!</v>
      </c>
      <c r="AL176" s="108" t="e">
        <f t="shared" ca="1" si="370"/>
        <v>#REF!</v>
      </c>
      <c r="AM176" s="108" t="e">
        <f t="shared" ca="1" si="373"/>
        <v>#REF!</v>
      </c>
      <c r="AN176" s="108" t="e">
        <f t="shared" ca="1" si="373"/>
        <v>#REF!</v>
      </c>
      <c r="AO176" s="108" t="e">
        <f t="shared" ca="1" si="373"/>
        <v>#REF!</v>
      </c>
      <c r="AP176" s="108" t="e">
        <f t="shared" ca="1" si="373"/>
        <v>#REF!</v>
      </c>
      <c r="AQ176" s="108" t="e">
        <f t="shared" ca="1" si="373"/>
        <v>#REF!</v>
      </c>
      <c r="AR176" s="108" t="e">
        <f t="shared" ca="1" si="373"/>
        <v>#REF!</v>
      </c>
      <c r="AS176" s="108" t="e">
        <f t="shared" ca="1" si="373"/>
        <v>#REF!</v>
      </c>
      <c r="AT176" s="108" t="e">
        <f t="shared" ca="1" si="373"/>
        <v>#REF!</v>
      </c>
      <c r="AU176" s="108" t="e">
        <f t="shared" ca="1" si="373"/>
        <v>#REF!</v>
      </c>
      <c r="AV176" s="108" t="e">
        <f t="shared" ca="1" si="373"/>
        <v>#REF!</v>
      </c>
      <c r="AW176" s="108" t="e">
        <f t="shared" ca="1" si="373"/>
        <v>#REF!</v>
      </c>
      <c r="AX176" s="108" t="e">
        <f t="shared" ca="1" si="373"/>
        <v>#REF!</v>
      </c>
      <c r="AY176" s="108" t="e">
        <f t="shared" ca="1" si="373"/>
        <v>#REF!</v>
      </c>
      <c r="AZ176" s="108" t="e">
        <f t="shared" ca="1" si="373"/>
        <v>#REF!</v>
      </c>
      <c r="BA176" s="108" t="e">
        <f t="shared" ca="1" si="373"/>
        <v>#REF!</v>
      </c>
      <c r="BB176" s="108" t="e">
        <f t="shared" ca="1" si="373"/>
        <v>#REF!</v>
      </c>
      <c r="BC176" s="108" t="e">
        <f t="shared" ca="1" si="372"/>
        <v>#REF!</v>
      </c>
      <c r="BD176" s="108" t="e">
        <f t="shared" ca="1" si="372"/>
        <v>#REF!</v>
      </c>
      <c r="BE176" s="108" t="e">
        <f t="shared" ca="1" si="372"/>
        <v>#REF!</v>
      </c>
      <c r="BF176" s="108" t="e">
        <f t="shared" ca="1" si="372"/>
        <v>#REF!</v>
      </c>
      <c r="BG176" s="108" t="e">
        <f t="shared" ca="1" si="372"/>
        <v>#REF!</v>
      </c>
      <c r="BH176" s="108" t="e">
        <f t="shared" ca="1" si="372"/>
        <v>#REF!</v>
      </c>
      <c r="BI176" s="108" t="e">
        <f t="shared" ca="1" si="372"/>
        <v>#REF!</v>
      </c>
      <c r="BL176" s="97" t="str">
        <f t="shared" ca="1" si="285"/>
        <v>-</v>
      </c>
      <c r="BM176" s="97" t="str">
        <f t="shared" ca="1" si="286"/>
        <v>-</v>
      </c>
      <c r="BN176" s="97" t="str">
        <f t="shared" ca="1" si="287"/>
        <v>-</v>
      </c>
      <c r="BO176" s="97" t="str">
        <f t="shared" ca="1" si="288"/>
        <v>-</v>
      </c>
      <c r="BP176" s="99" t="str">
        <f t="shared" ca="1" si="289"/>
        <v xml:space="preserve"> - </v>
      </c>
      <c r="BQ176" s="99" t="str">
        <f t="shared" ca="1" si="290"/>
        <v xml:space="preserve"> - </v>
      </c>
      <c r="BR176" s="97" t="str">
        <f t="shared" ca="1" si="291"/>
        <v>-</v>
      </c>
      <c r="BS176" s="97" t="str">
        <f t="shared" ca="1" si="292"/>
        <v>-</v>
      </c>
      <c r="BT176" s="97" t="str">
        <f t="shared" ca="1" si="293"/>
        <v>-</v>
      </c>
      <c r="BU176" s="97" t="str">
        <f t="shared" ca="1" si="294"/>
        <v>-</v>
      </c>
      <c r="BV176" s="97" t="str">
        <f t="shared" ca="1" si="295"/>
        <v>-</v>
      </c>
      <c r="BW176" s="97" t="str">
        <f t="shared" ca="1" si="296"/>
        <v>-</v>
      </c>
      <c r="BX176" s="99" t="str">
        <f t="shared" ca="1" si="297"/>
        <v xml:space="preserve"> - </v>
      </c>
      <c r="BY176" s="99" t="str">
        <f t="shared" ca="1" si="298"/>
        <v xml:space="preserve"> - </v>
      </c>
      <c r="BZ176" s="97" t="str">
        <f t="shared" ca="1" si="299"/>
        <v>-</v>
      </c>
      <c r="CA176" s="97" t="str">
        <f t="shared" ca="1" si="300"/>
        <v>-</v>
      </c>
      <c r="CB176" s="99" t="str">
        <f t="shared" ca="1" si="301"/>
        <v xml:space="preserve"> - </v>
      </c>
      <c r="CC176" s="99" t="str">
        <f t="shared" ca="1" si="302"/>
        <v xml:space="preserve"> - </v>
      </c>
      <c r="CD176" s="99" t="str">
        <f t="shared" ca="1" si="303"/>
        <v xml:space="preserve"> - </v>
      </c>
      <c r="CE176" s="99" t="str">
        <f t="shared" ca="1" si="304"/>
        <v xml:space="preserve"> - </v>
      </c>
      <c r="CF176" s="99" t="str">
        <f t="shared" ca="1" si="305"/>
        <v xml:space="preserve"> - </v>
      </c>
      <c r="CG176" s="99" t="str">
        <f t="shared" ca="1" si="306"/>
        <v xml:space="preserve"> - </v>
      </c>
      <c r="CH176" s="97" t="str">
        <f t="shared" ca="1" si="307"/>
        <v>-</v>
      </c>
      <c r="CI176" s="97" t="str">
        <f t="shared" ca="1" si="308"/>
        <v>-</v>
      </c>
      <c r="CJ176" s="97" t="str">
        <f t="shared" ca="1" si="309"/>
        <v>-</v>
      </c>
      <c r="CK176" s="97" t="str">
        <f t="shared" ca="1" si="310"/>
        <v>-</v>
      </c>
      <c r="CL176" s="97" t="str">
        <f t="shared" ca="1" si="311"/>
        <v>-</v>
      </c>
      <c r="CM176" s="97" t="str">
        <f t="shared" ca="1" si="312"/>
        <v>-</v>
      </c>
      <c r="CN176" s="97" t="str">
        <f t="shared" ca="1" si="313"/>
        <v>-</v>
      </c>
      <c r="CO176" s="97" t="str">
        <f t="shared" ca="1" si="314"/>
        <v>-</v>
      </c>
      <c r="CP176" s="97" t="str">
        <f t="shared" ca="1" si="315"/>
        <v>-</v>
      </c>
      <c r="CQ176" s="97" t="str">
        <f t="shared" ca="1" si="316"/>
        <v>-</v>
      </c>
      <c r="CR176" s="97" t="str">
        <f t="shared" ca="1" si="317"/>
        <v>-</v>
      </c>
      <c r="CS176" s="97" t="str">
        <f t="shared" ca="1" si="318"/>
        <v>-</v>
      </c>
      <c r="CT176" s="97" t="str">
        <f t="shared" ca="1" si="319"/>
        <v>-</v>
      </c>
      <c r="CU176" s="97" t="str">
        <f t="shared" ca="1" si="320"/>
        <v>-</v>
      </c>
      <c r="CV176" s="97" t="str">
        <f t="shared" ca="1" si="321"/>
        <v>-</v>
      </c>
      <c r="CW176" s="97" t="str">
        <f t="shared" ca="1" si="322"/>
        <v>-</v>
      </c>
      <c r="CX176" s="97" t="str">
        <f t="shared" ca="1" si="323"/>
        <v>-</v>
      </c>
      <c r="CY176" s="97" t="str">
        <f t="shared" ca="1" si="324"/>
        <v>-</v>
      </c>
      <c r="CZ176" s="97" t="str">
        <f t="shared" ca="1" si="325"/>
        <v>-</v>
      </c>
      <c r="DA176" s="97" t="str">
        <f t="shared" ca="1" si="326"/>
        <v>-</v>
      </c>
      <c r="DB176" s="97" t="str">
        <f t="shared" ca="1" si="327"/>
        <v>-</v>
      </c>
      <c r="DC176" s="97" t="str">
        <f t="shared" ca="1" si="328"/>
        <v>-</v>
      </c>
      <c r="DD176" s="97" t="str">
        <f t="shared" ca="1" si="329"/>
        <v>-</v>
      </c>
      <c r="DE176" s="97" t="str">
        <f t="shared" ca="1" si="330"/>
        <v>-</v>
      </c>
      <c r="DF176" s="97" t="str">
        <f t="shared" ca="1" si="331"/>
        <v>-</v>
      </c>
      <c r="DG176" s="97" t="str">
        <f t="shared" ca="1" si="332"/>
        <v>-</v>
      </c>
      <c r="DH176" s="97" t="str">
        <f t="shared" ca="1" si="333"/>
        <v>-</v>
      </c>
      <c r="DI176" s="97" t="str">
        <f t="shared" ca="1" si="334"/>
        <v>-</v>
      </c>
      <c r="DJ176" s="97" t="str">
        <f t="shared" ca="1" si="335"/>
        <v>-</v>
      </c>
      <c r="DK176" s="97" t="str">
        <f t="shared" ca="1" si="336"/>
        <v>-</v>
      </c>
      <c r="DL176" s="97" t="str">
        <f t="shared" ca="1" si="337"/>
        <v>-</v>
      </c>
      <c r="DM176" s="97" t="str">
        <f t="shared" ca="1" si="338"/>
        <v>-</v>
      </c>
      <c r="DN176" s="97">
        <v>86</v>
      </c>
      <c r="DT176" s="97" t="str">
        <f t="shared" ca="1" si="339"/>
        <v>-</v>
      </c>
      <c r="DU176" s="97" t="str">
        <f t="shared" ca="1" si="340"/>
        <v>-</v>
      </c>
      <c r="DV176" s="97" t="str">
        <f t="shared" ca="1" si="341"/>
        <v>-</v>
      </c>
      <c r="DW176" s="97" t="str">
        <f t="shared" ca="1" si="342"/>
        <v>-</v>
      </c>
      <c r="DX176" s="97" t="str">
        <f t="shared" ca="1" si="343"/>
        <v>-</v>
      </c>
      <c r="DY176" s="97" t="e">
        <f t="shared" ca="1" si="280"/>
        <v>#REF!</v>
      </c>
      <c r="DZ176" s="97" t="str">
        <f t="shared" si="281"/>
        <v>Medium Retrofit</v>
      </c>
      <c r="EA176" s="97" t="e">
        <f t="shared" ca="1" si="344"/>
        <v>#REF!</v>
      </c>
      <c r="EB176" s="96">
        <v>81</v>
      </c>
      <c r="EC176" s="97">
        <f>Calculation!$W$377</f>
        <v>2</v>
      </c>
      <c r="ED176" s="97" t="str">
        <f t="shared" ca="1" si="345"/>
        <v>-</v>
      </c>
      <c r="EE176" s="97" t="str">
        <f t="shared" ca="1" si="346"/>
        <v>-</v>
      </c>
      <c r="EF176" s="97" t="str">
        <f t="shared" ca="1" si="347"/>
        <v>-</v>
      </c>
      <c r="EG176" s="97" t="str">
        <f t="shared" ca="1" si="348"/>
        <v>-</v>
      </c>
      <c r="EH176" s="97" t="str">
        <f t="shared" ca="1" si="349"/>
        <v>-</v>
      </c>
      <c r="EI176" s="97">
        <f t="shared" ca="1" si="350"/>
        <v>0</v>
      </c>
      <c r="EJ176" s="97">
        <f t="shared" ca="1" si="362"/>
        <v>0</v>
      </c>
      <c r="EK176" s="97" t="str">
        <f t="shared" ca="1" si="351"/>
        <v>00</v>
      </c>
      <c r="EL176" s="97" t="e">
        <f t="shared" ca="1" si="352"/>
        <v>#REF!</v>
      </c>
      <c r="EN176" s="97">
        <v>1.7099999999999999E-5</v>
      </c>
      <c r="EP176" s="97">
        <v>171</v>
      </c>
      <c r="EQ176" s="97">
        <f t="array" aca="1" ref="EQ176" ca="1">MAX(IF($EI$6:$EI$365&lt;EQ175,$EI$6:$EI$365,""))</f>
        <v>0</v>
      </c>
      <c r="ER176" s="97">
        <f t="shared" ca="1" si="353"/>
        <v>0</v>
      </c>
      <c r="ES176" s="97" t="e">
        <f t="shared" ca="1" si="357"/>
        <v>#REF!</v>
      </c>
      <c r="ET176" s="97">
        <f t="shared" ca="1" si="354"/>
        <v>0</v>
      </c>
      <c r="EU176" s="97">
        <f t="shared" ca="1" si="355"/>
        <v>0</v>
      </c>
      <c r="EV176" s="97">
        <f t="shared" ca="1" si="282"/>
        <v>1</v>
      </c>
      <c r="EY176" s="97" t="e">
        <f ca="1">INDEX('MCA-INPUT'!$C$28:$F$42,MATCH(MCA!E176,'MCA-INPUT'!$B$28:$B$42,0),MATCH(MCA!B176,'MCA-INPUT'!$C$27:$F$27,0))</f>
        <v>#REF!</v>
      </c>
      <c r="FU176" s="109" t="e">
        <f t="shared" ca="1" si="283"/>
        <v>#REF!</v>
      </c>
      <c r="FV176" s="109" t="e">
        <f t="shared" ca="1" si="284"/>
        <v>#REF!</v>
      </c>
      <c r="FW176" s="110" t="e">
        <f t="shared" ca="1" si="366"/>
        <v>#REF!</v>
      </c>
      <c r="FX176" s="110"/>
      <c r="FY176" s="97" t="e">
        <f t="shared" ca="1" si="356"/>
        <v>#REF!</v>
      </c>
      <c r="FZ176" s="97" t="str">
        <f ca="1">IF(ISERROR(VLOOKUP(FY176,'MCA-INPUT'!$B$45:$F$54,1,FALSE)),"No","Yes")</f>
        <v>No</v>
      </c>
      <c r="GA176" s="109" t="e">
        <f ca="1"/>
        <v>#REF!</v>
      </c>
    </row>
    <row r="177" spans="1:183" x14ac:dyDescent="0.25">
      <c r="A177" s="96">
        <v>172</v>
      </c>
      <c r="B177" s="96" t="s">
        <v>2</v>
      </c>
      <c r="C177" s="106" t="e">
        <f t="shared" ca="1" si="368"/>
        <v>#REF!</v>
      </c>
      <c r="D177" s="107" t="e">
        <f t="shared" ca="1" si="368"/>
        <v>#REF!</v>
      </c>
      <c r="E177" s="96" t="e">
        <f t="shared" ca="1" si="368"/>
        <v>#REF!</v>
      </c>
      <c r="F177" s="96" t="s">
        <v>4</v>
      </c>
      <c r="G177" s="96" t="e">
        <f t="shared" ca="1" si="369"/>
        <v>#REF!</v>
      </c>
      <c r="H177" s="108" t="e">
        <f t="shared" ca="1" si="371"/>
        <v>#REF!</v>
      </c>
      <c r="I177" s="108" t="e">
        <f t="shared" ca="1" si="371"/>
        <v>#REF!</v>
      </c>
      <c r="J177" s="108" t="e">
        <f t="shared" ca="1" si="371"/>
        <v>#REF!</v>
      </c>
      <c r="K177" s="108" t="e">
        <f t="shared" ca="1" si="371"/>
        <v>#REF!</v>
      </c>
      <c r="L177" s="108" t="e">
        <f t="shared" ca="1" si="371"/>
        <v>#REF!</v>
      </c>
      <c r="M177" s="108" t="e">
        <f t="shared" ca="1" si="371"/>
        <v>#REF!</v>
      </c>
      <c r="N177" s="108" t="e">
        <f t="shared" ca="1" si="371"/>
        <v>#REF!</v>
      </c>
      <c r="O177" s="108" t="e">
        <f t="shared" ca="1" si="371"/>
        <v>#REF!</v>
      </c>
      <c r="P177" s="108" t="e">
        <f t="shared" ca="1" si="371"/>
        <v>#REF!</v>
      </c>
      <c r="Q177" s="108" t="e">
        <f t="shared" ca="1" si="371"/>
        <v>#REF!</v>
      </c>
      <c r="R177" s="108" t="e">
        <f t="shared" ca="1" si="371"/>
        <v>#REF!</v>
      </c>
      <c r="S177" s="108" t="e">
        <f t="shared" ca="1" si="371"/>
        <v>#REF!</v>
      </c>
      <c r="T177" s="108" t="e">
        <f t="shared" ca="1" si="371"/>
        <v>#REF!</v>
      </c>
      <c r="U177" s="108" t="e">
        <f t="shared" ca="1" si="371"/>
        <v>#REF!</v>
      </c>
      <c r="V177" s="108" t="e">
        <f t="shared" ca="1" si="371"/>
        <v>#REF!</v>
      </c>
      <c r="W177" s="108" t="e">
        <f t="shared" ca="1" si="371"/>
        <v>#REF!</v>
      </c>
      <c r="X177" s="108" t="e">
        <f t="shared" ca="1" si="370"/>
        <v>#REF!</v>
      </c>
      <c r="Y177" s="108" t="e">
        <f t="shared" ca="1" si="370"/>
        <v>#REF!</v>
      </c>
      <c r="Z177" s="108" t="e">
        <f t="shared" ca="1" si="370"/>
        <v>#REF!</v>
      </c>
      <c r="AA177" s="108" t="e">
        <f t="shared" ca="1" si="370"/>
        <v>#REF!</v>
      </c>
      <c r="AB177" s="108" t="e">
        <f t="shared" ca="1" si="370"/>
        <v>#REF!</v>
      </c>
      <c r="AC177" s="108" t="e">
        <f t="shared" ca="1" si="370"/>
        <v>#REF!</v>
      </c>
      <c r="AD177" s="108" t="e">
        <f t="shared" ca="1" si="370"/>
        <v>#REF!</v>
      </c>
      <c r="AE177" s="108" t="e">
        <f t="shared" ca="1" si="370"/>
        <v>#REF!</v>
      </c>
      <c r="AF177" s="108" t="e">
        <f t="shared" ca="1" si="370"/>
        <v>#REF!</v>
      </c>
      <c r="AG177" s="108" t="e">
        <f t="shared" ca="1" si="370"/>
        <v>#REF!</v>
      </c>
      <c r="AH177" s="108" t="e">
        <f t="shared" ca="1" si="370"/>
        <v>#REF!</v>
      </c>
      <c r="AI177" s="108" t="e">
        <f t="shared" ca="1" si="370"/>
        <v>#REF!</v>
      </c>
      <c r="AJ177" s="108" t="e">
        <f t="shared" ca="1" si="370"/>
        <v>#REF!</v>
      </c>
      <c r="AK177" s="108" t="e">
        <f t="shared" ca="1" si="370"/>
        <v>#REF!</v>
      </c>
      <c r="AL177" s="108" t="e">
        <f t="shared" ca="1" si="370"/>
        <v>#REF!</v>
      </c>
      <c r="AM177" s="108" t="e">
        <f t="shared" ca="1" si="373"/>
        <v>#REF!</v>
      </c>
      <c r="AN177" s="108" t="e">
        <f t="shared" ca="1" si="373"/>
        <v>#REF!</v>
      </c>
      <c r="AO177" s="108" t="e">
        <f t="shared" ca="1" si="373"/>
        <v>#REF!</v>
      </c>
      <c r="AP177" s="108" t="e">
        <f t="shared" ca="1" si="373"/>
        <v>#REF!</v>
      </c>
      <c r="AQ177" s="108" t="e">
        <f t="shared" ca="1" si="373"/>
        <v>#REF!</v>
      </c>
      <c r="AR177" s="108" t="e">
        <f t="shared" ca="1" si="373"/>
        <v>#REF!</v>
      </c>
      <c r="AS177" s="108" t="e">
        <f t="shared" ca="1" si="373"/>
        <v>#REF!</v>
      </c>
      <c r="AT177" s="108" t="e">
        <f t="shared" ca="1" si="373"/>
        <v>#REF!</v>
      </c>
      <c r="AU177" s="108" t="e">
        <f t="shared" ca="1" si="373"/>
        <v>#REF!</v>
      </c>
      <c r="AV177" s="108" t="e">
        <f t="shared" ca="1" si="373"/>
        <v>#REF!</v>
      </c>
      <c r="AW177" s="108" t="e">
        <f t="shared" ca="1" si="373"/>
        <v>#REF!</v>
      </c>
      <c r="AX177" s="108" t="e">
        <f t="shared" ca="1" si="373"/>
        <v>#REF!</v>
      </c>
      <c r="AY177" s="108" t="e">
        <f t="shared" ca="1" si="373"/>
        <v>#REF!</v>
      </c>
      <c r="AZ177" s="108" t="e">
        <f t="shared" ca="1" si="373"/>
        <v>#REF!</v>
      </c>
      <c r="BA177" s="108" t="e">
        <f t="shared" ca="1" si="373"/>
        <v>#REF!</v>
      </c>
      <c r="BB177" s="108" t="e">
        <f t="shared" ca="1" si="373"/>
        <v>#REF!</v>
      </c>
      <c r="BC177" s="108" t="e">
        <f t="shared" ca="1" si="372"/>
        <v>#REF!</v>
      </c>
      <c r="BD177" s="108" t="e">
        <f t="shared" ca="1" si="372"/>
        <v>#REF!</v>
      </c>
      <c r="BE177" s="108" t="e">
        <f t="shared" ca="1" si="372"/>
        <v>#REF!</v>
      </c>
      <c r="BF177" s="108" t="e">
        <f t="shared" ca="1" si="372"/>
        <v>#REF!</v>
      </c>
      <c r="BG177" s="108" t="e">
        <f t="shared" ca="1" si="372"/>
        <v>#REF!</v>
      </c>
      <c r="BH177" s="108" t="e">
        <f t="shared" ca="1" si="372"/>
        <v>#REF!</v>
      </c>
      <c r="BI177" s="108" t="e">
        <f t="shared" ca="1" si="372"/>
        <v>#REF!</v>
      </c>
      <c r="BL177" s="97" t="str">
        <f t="shared" ca="1" si="285"/>
        <v>-</v>
      </c>
      <c r="BM177" s="97" t="str">
        <f t="shared" ca="1" si="286"/>
        <v>-</v>
      </c>
      <c r="BN177" s="97" t="str">
        <f t="shared" ca="1" si="287"/>
        <v>-</v>
      </c>
      <c r="BO177" s="97" t="str">
        <f t="shared" ca="1" si="288"/>
        <v>-</v>
      </c>
      <c r="BP177" s="99" t="str">
        <f t="shared" ca="1" si="289"/>
        <v xml:space="preserve"> - </v>
      </c>
      <c r="BQ177" s="99" t="str">
        <f t="shared" ca="1" si="290"/>
        <v xml:space="preserve"> - </v>
      </c>
      <c r="BR177" s="97" t="str">
        <f t="shared" ca="1" si="291"/>
        <v>-</v>
      </c>
      <c r="BS177" s="97" t="str">
        <f t="shared" ca="1" si="292"/>
        <v>-</v>
      </c>
      <c r="BT177" s="97" t="str">
        <f t="shared" ca="1" si="293"/>
        <v>-</v>
      </c>
      <c r="BU177" s="97" t="str">
        <f t="shared" ca="1" si="294"/>
        <v>-</v>
      </c>
      <c r="BV177" s="97" t="str">
        <f t="shared" ca="1" si="295"/>
        <v>-</v>
      </c>
      <c r="BW177" s="97" t="str">
        <f t="shared" ca="1" si="296"/>
        <v>-</v>
      </c>
      <c r="BX177" s="99" t="str">
        <f t="shared" ca="1" si="297"/>
        <v xml:space="preserve"> - </v>
      </c>
      <c r="BY177" s="99" t="str">
        <f t="shared" ca="1" si="298"/>
        <v xml:space="preserve"> - </v>
      </c>
      <c r="BZ177" s="97" t="str">
        <f t="shared" ca="1" si="299"/>
        <v>-</v>
      </c>
      <c r="CA177" s="97" t="str">
        <f t="shared" ca="1" si="300"/>
        <v>-</v>
      </c>
      <c r="CB177" s="99" t="str">
        <f t="shared" ca="1" si="301"/>
        <v xml:space="preserve"> - </v>
      </c>
      <c r="CC177" s="99" t="str">
        <f t="shared" ca="1" si="302"/>
        <v xml:space="preserve"> - </v>
      </c>
      <c r="CD177" s="99" t="str">
        <f t="shared" ca="1" si="303"/>
        <v xml:space="preserve"> - </v>
      </c>
      <c r="CE177" s="99" t="str">
        <f t="shared" ca="1" si="304"/>
        <v xml:space="preserve"> - </v>
      </c>
      <c r="CF177" s="99" t="str">
        <f t="shared" ca="1" si="305"/>
        <v xml:space="preserve"> - </v>
      </c>
      <c r="CG177" s="99" t="str">
        <f t="shared" ca="1" si="306"/>
        <v xml:space="preserve"> - </v>
      </c>
      <c r="CH177" s="97" t="str">
        <f t="shared" ca="1" si="307"/>
        <v>-</v>
      </c>
      <c r="CI177" s="97" t="str">
        <f t="shared" ca="1" si="308"/>
        <v>-</v>
      </c>
      <c r="CJ177" s="97" t="str">
        <f t="shared" ca="1" si="309"/>
        <v>-</v>
      </c>
      <c r="CK177" s="97" t="str">
        <f t="shared" ca="1" si="310"/>
        <v>-</v>
      </c>
      <c r="CL177" s="97" t="str">
        <f t="shared" ca="1" si="311"/>
        <v>-</v>
      </c>
      <c r="CM177" s="97" t="str">
        <f t="shared" ca="1" si="312"/>
        <v>-</v>
      </c>
      <c r="CN177" s="97" t="str">
        <f t="shared" ca="1" si="313"/>
        <v>-</v>
      </c>
      <c r="CO177" s="97" t="str">
        <f t="shared" ca="1" si="314"/>
        <v>-</v>
      </c>
      <c r="CP177" s="97" t="str">
        <f t="shared" ca="1" si="315"/>
        <v>-</v>
      </c>
      <c r="CQ177" s="97" t="str">
        <f t="shared" ca="1" si="316"/>
        <v>-</v>
      </c>
      <c r="CR177" s="97" t="str">
        <f t="shared" ca="1" si="317"/>
        <v>-</v>
      </c>
      <c r="CS177" s="97" t="str">
        <f t="shared" ca="1" si="318"/>
        <v>-</v>
      </c>
      <c r="CT177" s="97" t="str">
        <f t="shared" ca="1" si="319"/>
        <v>-</v>
      </c>
      <c r="CU177" s="97" t="str">
        <f t="shared" ca="1" si="320"/>
        <v>-</v>
      </c>
      <c r="CV177" s="97" t="str">
        <f t="shared" ca="1" si="321"/>
        <v>-</v>
      </c>
      <c r="CW177" s="97" t="str">
        <f t="shared" ca="1" si="322"/>
        <v>-</v>
      </c>
      <c r="CX177" s="97" t="str">
        <f t="shared" ca="1" si="323"/>
        <v>-</v>
      </c>
      <c r="CY177" s="97" t="str">
        <f t="shared" ca="1" si="324"/>
        <v>-</v>
      </c>
      <c r="CZ177" s="97" t="str">
        <f t="shared" ca="1" si="325"/>
        <v>-</v>
      </c>
      <c r="DA177" s="97" t="str">
        <f t="shared" ca="1" si="326"/>
        <v>-</v>
      </c>
      <c r="DB177" s="97" t="str">
        <f t="shared" ca="1" si="327"/>
        <v>-</v>
      </c>
      <c r="DC177" s="97" t="str">
        <f t="shared" ca="1" si="328"/>
        <v>-</v>
      </c>
      <c r="DD177" s="97" t="str">
        <f t="shared" ca="1" si="329"/>
        <v>-</v>
      </c>
      <c r="DE177" s="97" t="str">
        <f t="shared" ca="1" si="330"/>
        <v>-</v>
      </c>
      <c r="DF177" s="97" t="str">
        <f t="shared" ca="1" si="331"/>
        <v>-</v>
      </c>
      <c r="DG177" s="97" t="str">
        <f t="shared" ca="1" si="332"/>
        <v>-</v>
      </c>
      <c r="DH177" s="97" t="str">
        <f t="shared" ca="1" si="333"/>
        <v>-</v>
      </c>
      <c r="DI177" s="97" t="str">
        <f t="shared" ca="1" si="334"/>
        <v>-</v>
      </c>
      <c r="DJ177" s="97" t="str">
        <f t="shared" ca="1" si="335"/>
        <v>-</v>
      </c>
      <c r="DK177" s="97" t="str">
        <f t="shared" ca="1" si="336"/>
        <v>-</v>
      </c>
      <c r="DL177" s="97" t="str">
        <f t="shared" ca="1" si="337"/>
        <v>-</v>
      </c>
      <c r="DM177" s="97" t="str">
        <f t="shared" ca="1" si="338"/>
        <v>-</v>
      </c>
      <c r="DN177" s="97">
        <v>87</v>
      </c>
      <c r="DT177" s="97" t="str">
        <f t="shared" ca="1" si="339"/>
        <v>-</v>
      </c>
      <c r="DU177" s="97" t="str">
        <f t="shared" ca="1" si="340"/>
        <v>-</v>
      </c>
      <c r="DV177" s="97" t="str">
        <f t="shared" ca="1" si="341"/>
        <v>-</v>
      </c>
      <c r="DW177" s="97" t="str">
        <f t="shared" ca="1" si="342"/>
        <v>-</v>
      </c>
      <c r="DX177" s="97" t="str">
        <f t="shared" ca="1" si="343"/>
        <v>-</v>
      </c>
      <c r="DY177" s="97" t="e">
        <f t="shared" ca="1" si="280"/>
        <v>#REF!</v>
      </c>
      <c r="DZ177" s="97" t="str">
        <f t="shared" si="281"/>
        <v>Medium Retrofit</v>
      </c>
      <c r="EA177" s="97" t="e">
        <f t="shared" ca="1" si="344"/>
        <v>#REF!</v>
      </c>
      <c r="EB177" s="96">
        <v>82</v>
      </c>
      <c r="EC177" s="97">
        <f>Calculation!$W$377</f>
        <v>2</v>
      </c>
      <c r="ED177" s="97" t="str">
        <f t="shared" ca="1" si="345"/>
        <v>-</v>
      </c>
      <c r="EE177" s="97" t="str">
        <f t="shared" ca="1" si="346"/>
        <v>-</v>
      </c>
      <c r="EF177" s="97" t="str">
        <f t="shared" ca="1" si="347"/>
        <v>-</v>
      </c>
      <c r="EG177" s="97" t="str">
        <f t="shared" ca="1" si="348"/>
        <v>-</v>
      </c>
      <c r="EH177" s="97" t="str">
        <f t="shared" ca="1" si="349"/>
        <v>-</v>
      </c>
      <c r="EI177" s="97">
        <f t="shared" ca="1" si="350"/>
        <v>0</v>
      </c>
      <c r="EJ177" s="97">
        <f t="shared" ca="1" si="362"/>
        <v>0</v>
      </c>
      <c r="EK177" s="97" t="str">
        <f t="shared" ca="1" si="351"/>
        <v>00</v>
      </c>
      <c r="EL177" s="97" t="e">
        <f t="shared" ca="1" si="352"/>
        <v>#REF!</v>
      </c>
      <c r="EN177" s="97">
        <v>1.7200000000000001E-5</v>
      </c>
      <c r="EP177" s="97">
        <v>172</v>
      </c>
      <c r="EQ177" s="97">
        <f t="array" aca="1" ref="EQ177" ca="1">MAX(IF($EI$6:$EI$365&lt;EQ176,$EI$6:$EI$365,""))</f>
        <v>0</v>
      </c>
      <c r="ER177" s="97">
        <f t="shared" ca="1" si="353"/>
        <v>0</v>
      </c>
      <c r="ES177" s="97" t="e">
        <f t="shared" ca="1" si="357"/>
        <v>#REF!</v>
      </c>
      <c r="ET177" s="97">
        <f t="shared" ca="1" si="354"/>
        <v>0</v>
      </c>
      <c r="EU177" s="97">
        <f t="shared" ca="1" si="355"/>
        <v>0</v>
      </c>
      <c r="EV177" s="97">
        <f t="shared" ca="1" si="282"/>
        <v>1</v>
      </c>
      <c r="EY177" s="97" t="e">
        <f ca="1">INDEX('MCA-INPUT'!$C$28:$F$42,MATCH(MCA!E177,'MCA-INPUT'!$B$28:$B$42,0),MATCH(MCA!B177,'MCA-INPUT'!$C$27:$F$27,0))</f>
        <v>#REF!</v>
      </c>
      <c r="FU177" s="109" t="e">
        <f t="shared" ca="1" si="283"/>
        <v>#REF!</v>
      </c>
      <c r="FV177" s="109" t="e">
        <f t="shared" ca="1" si="284"/>
        <v>#REF!</v>
      </c>
      <c r="FW177" s="110" t="e">
        <f t="shared" ca="1" si="366"/>
        <v>#REF!</v>
      </c>
      <c r="FX177" s="110"/>
      <c r="FY177" s="97" t="e">
        <f t="shared" ca="1" si="356"/>
        <v>#REF!</v>
      </c>
      <c r="FZ177" s="97" t="str">
        <f ca="1">IF(ISERROR(VLOOKUP(FY177,'MCA-INPUT'!$B$45:$F$54,1,FALSE)),"No","Yes")</f>
        <v>No</v>
      </c>
      <c r="GA177" s="109" t="e">
        <f ca="1"/>
        <v>#REF!</v>
      </c>
    </row>
    <row r="178" spans="1:183" x14ac:dyDescent="0.25">
      <c r="A178" s="96">
        <v>173</v>
      </c>
      <c r="B178" s="96" t="s">
        <v>2</v>
      </c>
      <c r="C178" s="106" t="e">
        <f t="shared" ca="1" si="368"/>
        <v>#REF!</v>
      </c>
      <c r="D178" s="107" t="e">
        <f t="shared" ca="1" si="368"/>
        <v>#REF!</v>
      </c>
      <c r="E178" s="96" t="e">
        <f t="shared" ca="1" si="368"/>
        <v>#REF!</v>
      </c>
      <c r="F178" s="96" t="s">
        <v>4</v>
      </c>
      <c r="G178" s="96" t="e">
        <f t="shared" ca="1" si="369"/>
        <v>#REF!</v>
      </c>
      <c r="H178" s="108" t="e">
        <f t="shared" ca="1" si="371"/>
        <v>#REF!</v>
      </c>
      <c r="I178" s="108" t="e">
        <f t="shared" ca="1" si="371"/>
        <v>#REF!</v>
      </c>
      <c r="J178" s="108" t="e">
        <f t="shared" ca="1" si="371"/>
        <v>#REF!</v>
      </c>
      <c r="K178" s="108" t="e">
        <f t="shared" ca="1" si="371"/>
        <v>#REF!</v>
      </c>
      <c r="L178" s="108" t="e">
        <f t="shared" ca="1" si="371"/>
        <v>#REF!</v>
      </c>
      <c r="M178" s="108" t="e">
        <f t="shared" ca="1" si="371"/>
        <v>#REF!</v>
      </c>
      <c r="N178" s="108" t="e">
        <f t="shared" ca="1" si="371"/>
        <v>#REF!</v>
      </c>
      <c r="O178" s="108" t="e">
        <f t="shared" ca="1" si="371"/>
        <v>#REF!</v>
      </c>
      <c r="P178" s="108" t="e">
        <f t="shared" ca="1" si="371"/>
        <v>#REF!</v>
      </c>
      <c r="Q178" s="108" t="e">
        <f t="shared" ca="1" si="371"/>
        <v>#REF!</v>
      </c>
      <c r="R178" s="108" t="e">
        <f t="shared" ca="1" si="371"/>
        <v>#REF!</v>
      </c>
      <c r="S178" s="108" t="e">
        <f t="shared" ca="1" si="371"/>
        <v>#REF!</v>
      </c>
      <c r="T178" s="108" t="e">
        <f t="shared" ca="1" si="371"/>
        <v>#REF!</v>
      </c>
      <c r="U178" s="108" t="e">
        <f t="shared" ca="1" si="371"/>
        <v>#REF!</v>
      </c>
      <c r="V178" s="108" t="e">
        <f t="shared" ca="1" si="371"/>
        <v>#REF!</v>
      </c>
      <c r="W178" s="108" t="e">
        <f t="shared" ca="1" si="371"/>
        <v>#REF!</v>
      </c>
      <c r="X178" s="108" t="e">
        <f t="shared" ca="1" si="370"/>
        <v>#REF!</v>
      </c>
      <c r="Y178" s="108" t="e">
        <f t="shared" ca="1" si="370"/>
        <v>#REF!</v>
      </c>
      <c r="Z178" s="108" t="e">
        <f t="shared" ca="1" si="370"/>
        <v>#REF!</v>
      </c>
      <c r="AA178" s="108" t="e">
        <f t="shared" ca="1" si="370"/>
        <v>#REF!</v>
      </c>
      <c r="AB178" s="108" t="e">
        <f t="shared" ca="1" si="370"/>
        <v>#REF!</v>
      </c>
      <c r="AC178" s="108" t="e">
        <f t="shared" ca="1" si="370"/>
        <v>#REF!</v>
      </c>
      <c r="AD178" s="108" t="e">
        <f t="shared" ca="1" si="370"/>
        <v>#REF!</v>
      </c>
      <c r="AE178" s="108" t="e">
        <f t="shared" ca="1" si="370"/>
        <v>#REF!</v>
      </c>
      <c r="AF178" s="108" t="e">
        <f t="shared" ca="1" si="370"/>
        <v>#REF!</v>
      </c>
      <c r="AG178" s="108" t="e">
        <f t="shared" ca="1" si="370"/>
        <v>#REF!</v>
      </c>
      <c r="AH178" s="108" t="e">
        <f t="shared" ca="1" si="370"/>
        <v>#REF!</v>
      </c>
      <c r="AI178" s="108" t="e">
        <f t="shared" ca="1" si="370"/>
        <v>#REF!</v>
      </c>
      <c r="AJ178" s="108" t="e">
        <f t="shared" ca="1" si="370"/>
        <v>#REF!</v>
      </c>
      <c r="AK178" s="108" t="e">
        <f t="shared" ca="1" si="370"/>
        <v>#REF!</v>
      </c>
      <c r="AL178" s="108" t="e">
        <f t="shared" ca="1" si="370"/>
        <v>#REF!</v>
      </c>
      <c r="AM178" s="108" t="e">
        <f t="shared" ca="1" si="373"/>
        <v>#REF!</v>
      </c>
      <c r="AN178" s="108" t="e">
        <f t="shared" ca="1" si="373"/>
        <v>#REF!</v>
      </c>
      <c r="AO178" s="108" t="e">
        <f t="shared" ca="1" si="373"/>
        <v>#REF!</v>
      </c>
      <c r="AP178" s="108" t="e">
        <f t="shared" ca="1" si="373"/>
        <v>#REF!</v>
      </c>
      <c r="AQ178" s="108" t="e">
        <f t="shared" ca="1" si="373"/>
        <v>#REF!</v>
      </c>
      <c r="AR178" s="108" t="e">
        <f t="shared" ca="1" si="373"/>
        <v>#REF!</v>
      </c>
      <c r="AS178" s="108" t="e">
        <f t="shared" ca="1" si="373"/>
        <v>#REF!</v>
      </c>
      <c r="AT178" s="108" t="e">
        <f t="shared" ca="1" si="373"/>
        <v>#REF!</v>
      </c>
      <c r="AU178" s="108" t="e">
        <f t="shared" ca="1" si="373"/>
        <v>#REF!</v>
      </c>
      <c r="AV178" s="108" t="e">
        <f t="shared" ca="1" si="373"/>
        <v>#REF!</v>
      </c>
      <c r="AW178" s="108" t="e">
        <f t="shared" ca="1" si="373"/>
        <v>#REF!</v>
      </c>
      <c r="AX178" s="108" t="e">
        <f t="shared" ca="1" si="373"/>
        <v>#REF!</v>
      </c>
      <c r="AY178" s="108" t="e">
        <f t="shared" ca="1" si="373"/>
        <v>#REF!</v>
      </c>
      <c r="AZ178" s="108" t="e">
        <f t="shared" ca="1" si="373"/>
        <v>#REF!</v>
      </c>
      <c r="BA178" s="108" t="e">
        <f t="shared" ca="1" si="373"/>
        <v>#REF!</v>
      </c>
      <c r="BB178" s="108" t="e">
        <f t="shared" ca="1" si="373"/>
        <v>#REF!</v>
      </c>
      <c r="BC178" s="108" t="e">
        <f t="shared" ca="1" si="372"/>
        <v>#REF!</v>
      </c>
      <c r="BD178" s="108" t="e">
        <f t="shared" ca="1" si="372"/>
        <v>#REF!</v>
      </c>
      <c r="BE178" s="108" t="e">
        <f t="shared" ca="1" si="372"/>
        <v>#REF!</v>
      </c>
      <c r="BF178" s="108" t="e">
        <f t="shared" ca="1" si="372"/>
        <v>#REF!</v>
      </c>
      <c r="BG178" s="108" t="e">
        <f t="shared" ca="1" si="372"/>
        <v>#REF!</v>
      </c>
      <c r="BH178" s="108" t="e">
        <f t="shared" ca="1" si="372"/>
        <v>#REF!</v>
      </c>
      <c r="BI178" s="108" t="e">
        <f t="shared" ca="1" si="372"/>
        <v>#REF!</v>
      </c>
      <c r="BL178" s="97" t="str">
        <f t="shared" ca="1" si="285"/>
        <v>-</v>
      </c>
      <c r="BM178" s="97" t="str">
        <f t="shared" ca="1" si="286"/>
        <v>-</v>
      </c>
      <c r="BN178" s="97" t="str">
        <f t="shared" ca="1" si="287"/>
        <v>-</v>
      </c>
      <c r="BO178" s="97" t="str">
        <f t="shared" ca="1" si="288"/>
        <v>-</v>
      </c>
      <c r="BP178" s="99" t="str">
        <f t="shared" ca="1" si="289"/>
        <v xml:space="preserve"> - </v>
      </c>
      <c r="BQ178" s="99" t="str">
        <f t="shared" ca="1" si="290"/>
        <v xml:space="preserve"> - </v>
      </c>
      <c r="BR178" s="97" t="str">
        <f t="shared" ca="1" si="291"/>
        <v>-</v>
      </c>
      <c r="BS178" s="97" t="str">
        <f t="shared" ca="1" si="292"/>
        <v>-</v>
      </c>
      <c r="BT178" s="97" t="str">
        <f t="shared" ca="1" si="293"/>
        <v>-</v>
      </c>
      <c r="BU178" s="97" t="str">
        <f t="shared" ca="1" si="294"/>
        <v>-</v>
      </c>
      <c r="BV178" s="97" t="str">
        <f t="shared" ca="1" si="295"/>
        <v>-</v>
      </c>
      <c r="BW178" s="97" t="str">
        <f t="shared" ca="1" si="296"/>
        <v>-</v>
      </c>
      <c r="BX178" s="99" t="str">
        <f t="shared" ca="1" si="297"/>
        <v xml:space="preserve"> - </v>
      </c>
      <c r="BY178" s="99" t="str">
        <f t="shared" ca="1" si="298"/>
        <v xml:space="preserve"> - </v>
      </c>
      <c r="BZ178" s="97" t="str">
        <f t="shared" ca="1" si="299"/>
        <v>-</v>
      </c>
      <c r="CA178" s="97" t="str">
        <f t="shared" ca="1" si="300"/>
        <v>-</v>
      </c>
      <c r="CB178" s="99" t="str">
        <f t="shared" ca="1" si="301"/>
        <v xml:space="preserve"> - </v>
      </c>
      <c r="CC178" s="99" t="str">
        <f t="shared" ca="1" si="302"/>
        <v xml:space="preserve"> - </v>
      </c>
      <c r="CD178" s="99" t="str">
        <f t="shared" ca="1" si="303"/>
        <v xml:space="preserve"> - </v>
      </c>
      <c r="CE178" s="99" t="str">
        <f t="shared" ca="1" si="304"/>
        <v xml:space="preserve"> - </v>
      </c>
      <c r="CF178" s="99" t="str">
        <f t="shared" ca="1" si="305"/>
        <v xml:space="preserve"> - </v>
      </c>
      <c r="CG178" s="99" t="str">
        <f t="shared" ca="1" si="306"/>
        <v xml:space="preserve"> - </v>
      </c>
      <c r="CH178" s="97" t="str">
        <f t="shared" ca="1" si="307"/>
        <v>-</v>
      </c>
      <c r="CI178" s="97" t="str">
        <f t="shared" ca="1" si="308"/>
        <v>-</v>
      </c>
      <c r="CJ178" s="97" t="str">
        <f t="shared" ca="1" si="309"/>
        <v>-</v>
      </c>
      <c r="CK178" s="97" t="str">
        <f t="shared" ca="1" si="310"/>
        <v>-</v>
      </c>
      <c r="CL178" s="97" t="str">
        <f t="shared" ca="1" si="311"/>
        <v>-</v>
      </c>
      <c r="CM178" s="97" t="str">
        <f t="shared" ca="1" si="312"/>
        <v>-</v>
      </c>
      <c r="CN178" s="97" t="str">
        <f t="shared" ca="1" si="313"/>
        <v>-</v>
      </c>
      <c r="CO178" s="97" t="str">
        <f t="shared" ca="1" si="314"/>
        <v>-</v>
      </c>
      <c r="CP178" s="97" t="str">
        <f t="shared" ca="1" si="315"/>
        <v>-</v>
      </c>
      <c r="CQ178" s="97" t="str">
        <f t="shared" ca="1" si="316"/>
        <v>-</v>
      </c>
      <c r="CR178" s="97" t="str">
        <f t="shared" ca="1" si="317"/>
        <v>-</v>
      </c>
      <c r="CS178" s="97" t="str">
        <f t="shared" ca="1" si="318"/>
        <v>-</v>
      </c>
      <c r="CT178" s="97" t="str">
        <f t="shared" ca="1" si="319"/>
        <v>-</v>
      </c>
      <c r="CU178" s="97" t="str">
        <f t="shared" ca="1" si="320"/>
        <v>-</v>
      </c>
      <c r="CV178" s="97" t="str">
        <f t="shared" ca="1" si="321"/>
        <v>-</v>
      </c>
      <c r="CW178" s="97" t="str">
        <f t="shared" ca="1" si="322"/>
        <v>-</v>
      </c>
      <c r="CX178" s="97" t="str">
        <f t="shared" ca="1" si="323"/>
        <v>-</v>
      </c>
      <c r="CY178" s="97" t="str">
        <f t="shared" ca="1" si="324"/>
        <v>-</v>
      </c>
      <c r="CZ178" s="97" t="str">
        <f t="shared" ca="1" si="325"/>
        <v>-</v>
      </c>
      <c r="DA178" s="97" t="str">
        <f t="shared" ca="1" si="326"/>
        <v>-</v>
      </c>
      <c r="DB178" s="97" t="str">
        <f t="shared" ca="1" si="327"/>
        <v>-</v>
      </c>
      <c r="DC178" s="97" t="str">
        <f t="shared" ca="1" si="328"/>
        <v>-</v>
      </c>
      <c r="DD178" s="97" t="str">
        <f t="shared" ca="1" si="329"/>
        <v>-</v>
      </c>
      <c r="DE178" s="97" t="str">
        <f t="shared" ca="1" si="330"/>
        <v>-</v>
      </c>
      <c r="DF178" s="97" t="str">
        <f t="shared" ca="1" si="331"/>
        <v>-</v>
      </c>
      <c r="DG178" s="97" t="str">
        <f t="shared" ca="1" si="332"/>
        <v>-</v>
      </c>
      <c r="DH178" s="97" t="str">
        <f t="shared" ca="1" si="333"/>
        <v>-</v>
      </c>
      <c r="DI178" s="97" t="str">
        <f t="shared" ca="1" si="334"/>
        <v>-</v>
      </c>
      <c r="DJ178" s="97" t="str">
        <f t="shared" ca="1" si="335"/>
        <v>-</v>
      </c>
      <c r="DK178" s="97" t="str">
        <f t="shared" ca="1" si="336"/>
        <v>-</v>
      </c>
      <c r="DL178" s="97" t="str">
        <f t="shared" ca="1" si="337"/>
        <v>-</v>
      </c>
      <c r="DM178" s="97" t="str">
        <f t="shared" ca="1" si="338"/>
        <v>-</v>
      </c>
      <c r="DN178" s="97">
        <v>88</v>
      </c>
      <c r="DT178" s="97" t="str">
        <f t="shared" ca="1" si="339"/>
        <v>-</v>
      </c>
      <c r="DU178" s="97" t="str">
        <f t="shared" ca="1" si="340"/>
        <v>-</v>
      </c>
      <c r="DV178" s="97" t="str">
        <f t="shared" ca="1" si="341"/>
        <v>-</v>
      </c>
      <c r="DW178" s="97" t="str">
        <f t="shared" ca="1" si="342"/>
        <v>-</v>
      </c>
      <c r="DX178" s="97" t="str">
        <f t="shared" ca="1" si="343"/>
        <v>-</v>
      </c>
      <c r="DY178" s="97" t="e">
        <f t="shared" ca="1" si="280"/>
        <v>#REF!</v>
      </c>
      <c r="DZ178" s="97" t="str">
        <f t="shared" si="281"/>
        <v>Medium Retrofit</v>
      </c>
      <c r="EA178" s="97" t="e">
        <f t="shared" ca="1" si="344"/>
        <v>#REF!</v>
      </c>
      <c r="EB178" s="96">
        <v>83</v>
      </c>
      <c r="EC178" s="97">
        <f>Calculation!$W$377</f>
        <v>2</v>
      </c>
      <c r="ED178" s="97" t="str">
        <f t="shared" ca="1" si="345"/>
        <v>-</v>
      </c>
      <c r="EE178" s="97" t="str">
        <f t="shared" ca="1" si="346"/>
        <v>-</v>
      </c>
      <c r="EF178" s="97" t="str">
        <f t="shared" ca="1" si="347"/>
        <v>-</v>
      </c>
      <c r="EG178" s="97" t="str">
        <f t="shared" ca="1" si="348"/>
        <v>-</v>
      </c>
      <c r="EH178" s="97" t="str">
        <f t="shared" ca="1" si="349"/>
        <v>-</v>
      </c>
      <c r="EI178" s="97">
        <f t="shared" ca="1" si="350"/>
        <v>0</v>
      </c>
      <c r="EJ178" s="97">
        <f t="shared" ca="1" si="362"/>
        <v>0</v>
      </c>
      <c r="EK178" s="97" t="str">
        <f t="shared" ca="1" si="351"/>
        <v>00</v>
      </c>
      <c r="EL178" s="97" t="e">
        <f t="shared" ca="1" si="352"/>
        <v>#REF!</v>
      </c>
      <c r="EN178" s="97">
        <v>1.73E-5</v>
      </c>
      <c r="EP178" s="97">
        <v>173</v>
      </c>
      <c r="EQ178" s="97">
        <f t="array" aca="1" ref="EQ178" ca="1">MAX(IF($EI$6:$EI$365&lt;EQ177,$EI$6:$EI$365,""))</f>
        <v>0</v>
      </c>
      <c r="ER178" s="97">
        <f t="shared" ca="1" si="353"/>
        <v>0</v>
      </c>
      <c r="ES178" s="97" t="e">
        <f t="shared" ca="1" si="357"/>
        <v>#REF!</v>
      </c>
      <c r="ET178" s="97">
        <f t="shared" ca="1" si="354"/>
        <v>0</v>
      </c>
      <c r="EU178" s="97">
        <f t="shared" ca="1" si="355"/>
        <v>0</v>
      </c>
      <c r="EV178" s="97">
        <f t="shared" ca="1" si="282"/>
        <v>1</v>
      </c>
      <c r="EY178" s="97" t="e">
        <f ca="1">INDEX('MCA-INPUT'!$C$28:$F$42,MATCH(MCA!E178,'MCA-INPUT'!$B$28:$B$42,0),MATCH(MCA!B178,'MCA-INPUT'!$C$27:$F$27,0))</f>
        <v>#REF!</v>
      </c>
      <c r="FU178" s="109" t="e">
        <f t="shared" ca="1" si="283"/>
        <v>#REF!</v>
      </c>
      <c r="FV178" s="109" t="e">
        <f t="shared" ca="1" si="284"/>
        <v>#REF!</v>
      </c>
      <c r="FW178" s="110" t="e">
        <f t="shared" ca="1" si="366"/>
        <v>#REF!</v>
      </c>
      <c r="FX178" s="110"/>
      <c r="FY178" s="97" t="e">
        <f t="shared" ca="1" si="356"/>
        <v>#REF!</v>
      </c>
      <c r="FZ178" s="97" t="str">
        <f ca="1">IF(ISERROR(VLOOKUP(FY178,'MCA-INPUT'!$B$45:$F$54,1,FALSE)),"No","Yes")</f>
        <v>No</v>
      </c>
      <c r="GA178" s="109" t="e">
        <f ca="1"/>
        <v>#REF!</v>
      </c>
    </row>
    <row r="179" spans="1:183" x14ac:dyDescent="0.25">
      <c r="A179" s="96">
        <v>174</v>
      </c>
      <c r="B179" s="96" t="s">
        <v>2</v>
      </c>
      <c r="C179" s="106" t="e">
        <f t="shared" ca="1" si="368"/>
        <v>#REF!</v>
      </c>
      <c r="D179" s="107" t="e">
        <f t="shared" ca="1" si="368"/>
        <v>#REF!</v>
      </c>
      <c r="E179" s="96" t="e">
        <f t="shared" ca="1" si="368"/>
        <v>#REF!</v>
      </c>
      <c r="F179" s="96" t="s">
        <v>4</v>
      </c>
      <c r="G179" s="96" t="e">
        <f t="shared" ca="1" si="369"/>
        <v>#REF!</v>
      </c>
      <c r="H179" s="108" t="e">
        <f t="shared" ca="1" si="371"/>
        <v>#REF!</v>
      </c>
      <c r="I179" s="108" t="e">
        <f t="shared" ca="1" si="371"/>
        <v>#REF!</v>
      </c>
      <c r="J179" s="108" t="e">
        <f t="shared" ca="1" si="371"/>
        <v>#REF!</v>
      </c>
      <c r="K179" s="108" t="e">
        <f t="shared" ca="1" si="371"/>
        <v>#REF!</v>
      </c>
      <c r="L179" s="108" t="e">
        <f t="shared" ca="1" si="371"/>
        <v>#REF!</v>
      </c>
      <c r="M179" s="108" t="e">
        <f t="shared" ca="1" si="371"/>
        <v>#REF!</v>
      </c>
      <c r="N179" s="108" t="e">
        <f t="shared" ca="1" si="371"/>
        <v>#REF!</v>
      </c>
      <c r="O179" s="108" t="e">
        <f t="shared" ca="1" si="371"/>
        <v>#REF!</v>
      </c>
      <c r="P179" s="108" t="e">
        <f t="shared" ca="1" si="371"/>
        <v>#REF!</v>
      </c>
      <c r="Q179" s="108" t="e">
        <f t="shared" ca="1" si="371"/>
        <v>#REF!</v>
      </c>
      <c r="R179" s="108" t="e">
        <f t="shared" ca="1" si="371"/>
        <v>#REF!</v>
      </c>
      <c r="S179" s="108" t="e">
        <f t="shared" ca="1" si="371"/>
        <v>#REF!</v>
      </c>
      <c r="T179" s="108" t="e">
        <f t="shared" ca="1" si="371"/>
        <v>#REF!</v>
      </c>
      <c r="U179" s="108" t="e">
        <f t="shared" ca="1" si="371"/>
        <v>#REF!</v>
      </c>
      <c r="V179" s="108" t="e">
        <f t="shared" ca="1" si="371"/>
        <v>#REF!</v>
      </c>
      <c r="W179" s="108" t="e">
        <f t="shared" ca="1" si="371"/>
        <v>#REF!</v>
      </c>
      <c r="X179" s="108" t="e">
        <f t="shared" ca="1" si="370"/>
        <v>#REF!</v>
      </c>
      <c r="Y179" s="108" t="e">
        <f t="shared" ca="1" si="370"/>
        <v>#REF!</v>
      </c>
      <c r="Z179" s="108" t="e">
        <f t="shared" ca="1" si="370"/>
        <v>#REF!</v>
      </c>
      <c r="AA179" s="108" t="e">
        <f t="shared" ca="1" si="370"/>
        <v>#REF!</v>
      </c>
      <c r="AB179" s="108" t="e">
        <f t="shared" ca="1" si="370"/>
        <v>#REF!</v>
      </c>
      <c r="AC179" s="108" t="e">
        <f t="shared" ca="1" si="370"/>
        <v>#REF!</v>
      </c>
      <c r="AD179" s="108" t="e">
        <f t="shared" ca="1" si="370"/>
        <v>#REF!</v>
      </c>
      <c r="AE179" s="108" t="e">
        <f t="shared" ca="1" si="370"/>
        <v>#REF!</v>
      </c>
      <c r="AF179" s="108" t="e">
        <f t="shared" ca="1" si="370"/>
        <v>#REF!</v>
      </c>
      <c r="AG179" s="108" t="e">
        <f t="shared" ca="1" si="370"/>
        <v>#REF!</v>
      </c>
      <c r="AH179" s="108" t="e">
        <f t="shared" ca="1" si="370"/>
        <v>#REF!</v>
      </c>
      <c r="AI179" s="108" t="e">
        <f t="shared" ca="1" si="370"/>
        <v>#REF!</v>
      </c>
      <c r="AJ179" s="108" t="e">
        <f t="shared" ca="1" si="370"/>
        <v>#REF!</v>
      </c>
      <c r="AK179" s="108" t="e">
        <f t="shared" ca="1" si="370"/>
        <v>#REF!</v>
      </c>
      <c r="AL179" s="108" t="e">
        <f t="shared" ca="1" si="370"/>
        <v>#REF!</v>
      </c>
      <c r="AM179" s="108" t="e">
        <f t="shared" ca="1" si="373"/>
        <v>#REF!</v>
      </c>
      <c r="AN179" s="108" t="e">
        <f t="shared" ca="1" si="373"/>
        <v>#REF!</v>
      </c>
      <c r="AO179" s="108" t="e">
        <f t="shared" ca="1" si="373"/>
        <v>#REF!</v>
      </c>
      <c r="AP179" s="108" t="e">
        <f t="shared" ca="1" si="373"/>
        <v>#REF!</v>
      </c>
      <c r="AQ179" s="108" t="e">
        <f t="shared" ca="1" si="373"/>
        <v>#REF!</v>
      </c>
      <c r="AR179" s="108" t="e">
        <f t="shared" ca="1" si="373"/>
        <v>#REF!</v>
      </c>
      <c r="AS179" s="108" t="e">
        <f t="shared" ca="1" si="373"/>
        <v>#REF!</v>
      </c>
      <c r="AT179" s="108" t="e">
        <f t="shared" ca="1" si="373"/>
        <v>#REF!</v>
      </c>
      <c r="AU179" s="108" t="e">
        <f t="shared" ca="1" si="373"/>
        <v>#REF!</v>
      </c>
      <c r="AV179" s="108" t="e">
        <f t="shared" ca="1" si="373"/>
        <v>#REF!</v>
      </c>
      <c r="AW179" s="108" t="e">
        <f t="shared" ca="1" si="373"/>
        <v>#REF!</v>
      </c>
      <c r="AX179" s="108" t="e">
        <f t="shared" ca="1" si="373"/>
        <v>#REF!</v>
      </c>
      <c r="AY179" s="108" t="e">
        <f t="shared" ca="1" si="373"/>
        <v>#REF!</v>
      </c>
      <c r="AZ179" s="108" t="e">
        <f t="shared" ca="1" si="373"/>
        <v>#REF!</v>
      </c>
      <c r="BA179" s="108" t="e">
        <f t="shared" ca="1" si="373"/>
        <v>#REF!</v>
      </c>
      <c r="BB179" s="108" t="e">
        <f t="shared" ca="1" si="373"/>
        <v>#REF!</v>
      </c>
      <c r="BC179" s="108" t="e">
        <f t="shared" ca="1" si="372"/>
        <v>#REF!</v>
      </c>
      <c r="BD179" s="108" t="e">
        <f t="shared" ca="1" si="372"/>
        <v>#REF!</v>
      </c>
      <c r="BE179" s="108" t="e">
        <f t="shared" ca="1" si="372"/>
        <v>#REF!</v>
      </c>
      <c r="BF179" s="108" t="e">
        <f t="shared" ca="1" si="372"/>
        <v>#REF!</v>
      </c>
      <c r="BG179" s="108" t="e">
        <f t="shared" ca="1" si="372"/>
        <v>#REF!</v>
      </c>
      <c r="BH179" s="108" t="e">
        <f t="shared" ca="1" si="372"/>
        <v>#REF!</v>
      </c>
      <c r="BI179" s="108" t="e">
        <f t="shared" ca="1" si="372"/>
        <v>#REF!</v>
      </c>
      <c r="BL179" s="97" t="str">
        <f t="shared" ca="1" si="285"/>
        <v>-</v>
      </c>
      <c r="BM179" s="97" t="str">
        <f t="shared" ca="1" si="286"/>
        <v>-</v>
      </c>
      <c r="BN179" s="97" t="str">
        <f t="shared" ca="1" si="287"/>
        <v>-</v>
      </c>
      <c r="BO179" s="97" t="str">
        <f t="shared" ca="1" si="288"/>
        <v>-</v>
      </c>
      <c r="BP179" s="99" t="str">
        <f t="shared" ca="1" si="289"/>
        <v xml:space="preserve"> - </v>
      </c>
      <c r="BQ179" s="99" t="str">
        <f t="shared" ca="1" si="290"/>
        <v xml:space="preserve"> - </v>
      </c>
      <c r="BR179" s="97" t="str">
        <f t="shared" ca="1" si="291"/>
        <v>-</v>
      </c>
      <c r="BS179" s="97" t="str">
        <f t="shared" ca="1" si="292"/>
        <v>-</v>
      </c>
      <c r="BT179" s="97" t="str">
        <f t="shared" ca="1" si="293"/>
        <v>-</v>
      </c>
      <c r="BU179" s="97" t="str">
        <f t="shared" ca="1" si="294"/>
        <v>-</v>
      </c>
      <c r="BV179" s="97" t="str">
        <f t="shared" ca="1" si="295"/>
        <v>-</v>
      </c>
      <c r="BW179" s="97" t="str">
        <f t="shared" ca="1" si="296"/>
        <v>-</v>
      </c>
      <c r="BX179" s="99" t="str">
        <f t="shared" ca="1" si="297"/>
        <v xml:space="preserve"> - </v>
      </c>
      <c r="BY179" s="99" t="str">
        <f t="shared" ca="1" si="298"/>
        <v xml:space="preserve"> - </v>
      </c>
      <c r="BZ179" s="97" t="str">
        <f t="shared" ca="1" si="299"/>
        <v>-</v>
      </c>
      <c r="CA179" s="97" t="str">
        <f t="shared" ca="1" si="300"/>
        <v>-</v>
      </c>
      <c r="CB179" s="99" t="str">
        <f t="shared" ca="1" si="301"/>
        <v xml:space="preserve"> - </v>
      </c>
      <c r="CC179" s="99" t="str">
        <f t="shared" ca="1" si="302"/>
        <v xml:space="preserve"> - </v>
      </c>
      <c r="CD179" s="99" t="str">
        <f t="shared" ca="1" si="303"/>
        <v xml:space="preserve"> - </v>
      </c>
      <c r="CE179" s="99" t="str">
        <f t="shared" ca="1" si="304"/>
        <v xml:space="preserve"> - </v>
      </c>
      <c r="CF179" s="99" t="str">
        <f t="shared" ca="1" si="305"/>
        <v xml:space="preserve"> - </v>
      </c>
      <c r="CG179" s="99" t="str">
        <f t="shared" ca="1" si="306"/>
        <v xml:space="preserve"> - </v>
      </c>
      <c r="CH179" s="97" t="str">
        <f t="shared" ca="1" si="307"/>
        <v>-</v>
      </c>
      <c r="CI179" s="97" t="str">
        <f t="shared" ca="1" si="308"/>
        <v>-</v>
      </c>
      <c r="CJ179" s="97" t="str">
        <f t="shared" ca="1" si="309"/>
        <v>-</v>
      </c>
      <c r="CK179" s="97" t="str">
        <f t="shared" ca="1" si="310"/>
        <v>-</v>
      </c>
      <c r="CL179" s="97" t="str">
        <f t="shared" ca="1" si="311"/>
        <v>-</v>
      </c>
      <c r="CM179" s="97" t="str">
        <f t="shared" ca="1" si="312"/>
        <v>-</v>
      </c>
      <c r="CN179" s="97" t="str">
        <f t="shared" ca="1" si="313"/>
        <v>-</v>
      </c>
      <c r="CO179" s="97" t="str">
        <f t="shared" ca="1" si="314"/>
        <v>-</v>
      </c>
      <c r="CP179" s="97" t="str">
        <f t="shared" ca="1" si="315"/>
        <v>-</v>
      </c>
      <c r="CQ179" s="97" t="str">
        <f t="shared" ca="1" si="316"/>
        <v>-</v>
      </c>
      <c r="CR179" s="97" t="str">
        <f t="shared" ca="1" si="317"/>
        <v>-</v>
      </c>
      <c r="CS179" s="97" t="str">
        <f t="shared" ca="1" si="318"/>
        <v>-</v>
      </c>
      <c r="CT179" s="97" t="str">
        <f t="shared" ca="1" si="319"/>
        <v>-</v>
      </c>
      <c r="CU179" s="97" t="str">
        <f t="shared" ca="1" si="320"/>
        <v>-</v>
      </c>
      <c r="CV179" s="97" t="str">
        <f t="shared" ca="1" si="321"/>
        <v>-</v>
      </c>
      <c r="CW179" s="97" t="str">
        <f t="shared" ca="1" si="322"/>
        <v>-</v>
      </c>
      <c r="CX179" s="97" t="str">
        <f t="shared" ca="1" si="323"/>
        <v>-</v>
      </c>
      <c r="CY179" s="97" t="str">
        <f t="shared" ca="1" si="324"/>
        <v>-</v>
      </c>
      <c r="CZ179" s="97" t="str">
        <f t="shared" ca="1" si="325"/>
        <v>-</v>
      </c>
      <c r="DA179" s="97" t="str">
        <f t="shared" ca="1" si="326"/>
        <v>-</v>
      </c>
      <c r="DB179" s="97" t="str">
        <f t="shared" ca="1" si="327"/>
        <v>-</v>
      </c>
      <c r="DC179" s="97" t="str">
        <f t="shared" ca="1" si="328"/>
        <v>-</v>
      </c>
      <c r="DD179" s="97" t="str">
        <f t="shared" ca="1" si="329"/>
        <v>-</v>
      </c>
      <c r="DE179" s="97" t="str">
        <f t="shared" ca="1" si="330"/>
        <v>-</v>
      </c>
      <c r="DF179" s="97" t="str">
        <f t="shared" ca="1" si="331"/>
        <v>-</v>
      </c>
      <c r="DG179" s="97" t="str">
        <f t="shared" ca="1" si="332"/>
        <v>-</v>
      </c>
      <c r="DH179" s="97" t="str">
        <f t="shared" ca="1" si="333"/>
        <v>-</v>
      </c>
      <c r="DI179" s="97" t="str">
        <f t="shared" ca="1" si="334"/>
        <v>-</v>
      </c>
      <c r="DJ179" s="97" t="str">
        <f t="shared" ca="1" si="335"/>
        <v>-</v>
      </c>
      <c r="DK179" s="97" t="str">
        <f t="shared" ca="1" si="336"/>
        <v>-</v>
      </c>
      <c r="DL179" s="97" t="str">
        <f t="shared" ca="1" si="337"/>
        <v>-</v>
      </c>
      <c r="DM179" s="97" t="str">
        <f t="shared" ca="1" si="338"/>
        <v>-</v>
      </c>
      <c r="DN179" s="97">
        <v>89</v>
      </c>
      <c r="DT179" s="97" t="str">
        <f t="shared" ca="1" si="339"/>
        <v>-</v>
      </c>
      <c r="DU179" s="97" t="str">
        <f t="shared" ca="1" si="340"/>
        <v>-</v>
      </c>
      <c r="DV179" s="97" t="str">
        <f t="shared" ca="1" si="341"/>
        <v>-</v>
      </c>
      <c r="DW179" s="97" t="str">
        <f t="shared" ca="1" si="342"/>
        <v>-</v>
      </c>
      <c r="DX179" s="97" t="str">
        <f t="shared" ca="1" si="343"/>
        <v>-</v>
      </c>
      <c r="DY179" s="97" t="e">
        <f t="shared" ca="1" si="280"/>
        <v>#REF!</v>
      </c>
      <c r="DZ179" s="97" t="str">
        <f t="shared" si="281"/>
        <v>Medium Retrofit</v>
      </c>
      <c r="EA179" s="97" t="e">
        <f t="shared" ca="1" si="344"/>
        <v>#REF!</v>
      </c>
      <c r="EB179" s="96">
        <v>84</v>
      </c>
      <c r="EC179" s="97">
        <f>Calculation!$W$377</f>
        <v>2</v>
      </c>
      <c r="ED179" s="97" t="str">
        <f t="shared" ca="1" si="345"/>
        <v>-</v>
      </c>
      <c r="EE179" s="97" t="str">
        <f t="shared" ca="1" si="346"/>
        <v>-</v>
      </c>
      <c r="EF179" s="97" t="str">
        <f t="shared" ca="1" si="347"/>
        <v>-</v>
      </c>
      <c r="EG179" s="97" t="str">
        <f t="shared" ca="1" si="348"/>
        <v>-</v>
      </c>
      <c r="EH179" s="97" t="str">
        <f t="shared" ca="1" si="349"/>
        <v>-</v>
      </c>
      <c r="EI179" s="97">
        <f t="shared" ca="1" si="350"/>
        <v>0</v>
      </c>
      <c r="EJ179" s="97">
        <f t="shared" ca="1" si="362"/>
        <v>0</v>
      </c>
      <c r="EK179" s="97" t="str">
        <f t="shared" ca="1" si="351"/>
        <v>00</v>
      </c>
      <c r="EL179" s="97" t="e">
        <f t="shared" ca="1" si="352"/>
        <v>#REF!</v>
      </c>
      <c r="EN179" s="97">
        <v>1.7399999999999999E-5</v>
      </c>
      <c r="EP179" s="97">
        <v>174</v>
      </c>
      <c r="EQ179" s="97">
        <f t="array" aca="1" ref="EQ179" ca="1">MAX(IF($EI$6:$EI$365&lt;EQ178,$EI$6:$EI$365,""))</f>
        <v>0</v>
      </c>
      <c r="ER179" s="97">
        <f t="shared" ca="1" si="353"/>
        <v>0</v>
      </c>
      <c r="ES179" s="97" t="e">
        <f t="shared" ca="1" si="357"/>
        <v>#REF!</v>
      </c>
      <c r="ET179" s="97">
        <f t="shared" ca="1" si="354"/>
        <v>0</v>
      </c>
      <c r="EU179" s="97">
        <f t="shared" ca="1" si="355"/>
        <v>0</v>
      </c>
      <c r="EV179" s="97">
        <f t="shared" ca="1" si="282"/>
        <v>1</v>
      </c>
      <c r="EY179" s="97" t="e">
        <f ca="1">INDEX('MCA-INPUT'!$C$28:$F$42,MATCH(MCA!E179,'MCA-INPUT'!$B$28:$B$42,0),MATCH(MCA!B179,'MCA-INPUT'!$C$27:$F$27,0))</f>
        <v>#REF!</v>
      </c>
      <c r="FU179" s="109" t="e">
        <f t="shared" ca="1" si="283"/>
        <v>#REF!</v>
      </c>
      <c r="FV179" s="109" t="e">
        <f t="shared" ca="1" si="284"/>
        <v>#REF!</v>
      </c>
      <c r="FW179" s="110" t="e">
        <f t="shared" ca="1" si="366"/>
        <v>#REF!</v>
      </c>
      <c r="FX179" s="110"/>
      <c r="FY179" s="97" t="e">
        <f t="shared" ca="1" si="356"/>
        <v>#REF!</v>
      </c>
      <c r="FZ179" s="97" t="str">
        <f ca="1">IF(ISERROR(VLOOKUP(FY179,'MCA-INPUT'!$B$45:$F$54,1,FALSE)),"No","Yes")</f>
        <v>No</v>
      </c>
      <c r="GA179" s="109" t="e">
        <f ca="1"/>
        <v>#REF!</v>
      </c>
    </row>
    <row r="180" spans="1:183" x14ac:dyDescent="0.25">
      <c r="A180" s="96">
        <v>175</v>
      </c>
      <c r="B180" s="96" t="s">
        <v>2</v>
      </c>
      <c r="C180" s="106" t="e">
        <f t="shared" ca="1" si="368"/>
        <v>#REF!</v>
      </c>
      <c r="D180" s="107" t="e">
        <f t="shared" ca="1" si="368"/>
        <v>#REF!</v>
      </c>
      <c r="E180" s="96" t="e">
        <f t="shared" ca="1" si="368"/>
        <v>#REF!</v>
      </c>
      <c r="F180" s="96" t="s">
        <v>4</v>
      </c>
      <c r="G180" s="96" t="e">
        <f t="shared" ca="1" si="369"/>
        <v>#REF!</v>
      </c>
      <c r="H180" s="108" t="e">
        <f t="shared" ca="1" si="371"/>
        <v>#REF!</v>
      </c>
      <c r="I180" s="108" t="e">
        <f t="shared" ca="1" si="371"/>
        <v>#REF!</v>
      </c>
      <c r="J180" s="108" t="e">
        <f t="shared" ca="1" si="371"/>
        <v>#REF!</v>
      </c>
      <c r="K180" s="108" t="e">
        <f t="shared" ca="1" si="371"/>
        <v>#REF!</v>
      </c>
      <c r="L180" s="108" t="e">
        <f t="shared" ca="1" si="371"/>
        <v>#REF!</v>
      </c>
      <c r="M180" s="108" t="e">
        <f t="shared" ca="1" si="371"/>
        <v>#REF!</v>
      </c>
      <c r="N180" s="108" t="e">
        <f t="shared" ca="1" si="371"/>
        <v>#REF!</v>
      </c>
      <c r="O180" s="108" t="e">
        <f t="shared" ca="1" si="371"/>
        <v>#REF!</v>
      </c>
      <c r="P180" s="108" t="e">
        <f t="shared" ca="1" si="371"/>
        <v>#REF!</v>
      </c>
      <c r="Q180" s="108" t="e">
        <f t="shared" ca="1" si="371"/>
        <v>#REF!</v>
      </c>
      <c r="R180" s="108" t="e">
        <f t="shared" ca="1" si="371"/>
        <v>#REF!</v>
      </c>
      <c r="S180" s="108" t="e">
        <f t="shared" ca="1" si="371"/>
        <v>#REF!</v>
      </c>
      <c r="T180" s="108" t="e">
        <f t="shared" ca="1" si="371"/>
        <v>#REF!</v>
      </c>
      <c r="U180" s="108" t="e">
        <f t="shared" ca="1" si="371"/>
        <v>#REF!</v>
      </c>
      <c r="V180" s="108" t="e">
        <f t="shared" ca="1" si="371"/>
        <v>#REF!</v>
      </c>
      <c r="W180" s="108" t="e">
        <f t="shared" ca="1" si="371"/>
        <v>#REF!</v>
      </c>
      <c r="X180" s="108" t="e">
        <f t="shared" ca="1" si="370"/>
        <v>#REF!</v>
      </c>
      <c r="Y180" s="108" t="e">
        <f t="shared" ca="1" si="370"/>
        <v>#REF!</v>
      </c>
      <c r="Z180" s="108" t="e">
        <f t="shared" ca="1" si="370"/>
        <v>#REF!</v>
      </c>
      <c r="AA180" s="108" t="e">
        <f t="shared" ca="1" si="370"/>
        <v>#REF!</v>
      </c>
      <c r="AB180" s="108" t="e">
        <f t="shared" ca="1" si="370"/>
        <v>#REF!</v>
      </c>
      <c r="AC180" s="108" t="e">
        <f t="shared" ca="1" si="370"/>
        <v>#REF!</v>
      </c>
      <c r="AD180" s="108" t="e">
        <f t="shared" ca="1" si="370"/>
        <v>#REF!</v>
      </c>
      <c r="AE180" s="108" t="e">
        <f t="shared" ca="1" si="370"/>
        <v>#REF!</v>
      </c>
      <c r="AF180" s="108" t="e">
        <f t="shared" ca="1" si="370"/>
        <v>#REF!</v>
      </c>
      <c r="AG180" s="108" t="e">
        <f t="shared" ca="1" si="370"/>
        <v>#REF!</v>
      </c>
      <c r="AH180" s="108" t="e">
        <f t="shared" ca="1" si="370"/>
        <v>#REF!</v>
      </c>
      <c r="AI180" s="108" t="e">
        <f t="shared" ca="1" si="370"/>
        <v>#REF!</v>
      </c>
      <c r="AJ180" s="108" t="e">
        <f t="shared" ca="1" si="370"/>
        <v>#REF!</v>
      </c>
      <c r="AK180" s="108" t="e">
        <f t="shared" ca="1" si="370"/>
        <v>#REF!</v>
      </c>
      <c r="AL180" s="108" t="e">
        <f t="shared" ca="1" si="370"/>
        <v>#REF!</v>
      </c>
      <c r="AM180" s="108" t="e">
        <f t="shared" ca="1" si="373"/>
        <v>#REF!</v>
      </c>
      <c r="AN180" s="108" t="e">
        <f t="shared" ca="1" si="373"/>
        <v>#REF!</v>
      </c>
      <c r="AO180" s="108" t="e">
        <f t="shared" ca="1" si="373"/>
        <v>#REF!</v>
      </c>
      <c r="AP180" s="108" t="e">
        <f t="shared" ca="1" si="373"/>
        <v>#REF!</v>
      </c>
      <c r="AQ180" s="108" t="e">
        <f t="shared" ca="1" si="373"/>
        <v>#REF!</v>
      </c>
      <c r="AR180" s="108" t="e">
        <f t="shared" ca="1" si="373"/>
        <v>#REF!</v>
      </c>
      <c r="AS180" s="108" t="e">
        <f t="shared" ca="1" si="373"/>
        <v>#REF!</v>
      </c>
      <c r="AT180" s="108" t="e">
        <f t="shared" ca="1" si="373"/>
        <v>#REF!</v>
      </c>
      <c r="AU180" s="108" t="e">
        <f t="shared" ca="1" si="373"/>
        <v>#REF!</v>
      </c>
      <c r="AV180" s="108" t="e">
        <f t="shared" ca="1" si="373"/>
        <v>#REF!</v>
      </c>
      <c r="AW180" s="108" t="e">
        <f t="shared" ca="1" si="373"/>
        <v>#REF!</v>
      </c>
      <c r="AX180" s="108" t="e">
        <f t="shared" ca="1" si="373"/>
        <v>#REF!</v>
      </c>
      <c r="AY180" s="108" t="e">
        <f t="shared" ca="1" si="373"/>
        <v>#REF!</v>
      </c>
      <c r="AZ180" s="108" t="e">
        <f t="shared" ca="1" si="373"/>
        <v>#REF!</v>
      </c>
      <c r="BA180" s="108" t="e">
        <f t="shared" ca="1" si="373"/>
        <v>#REF!</v>
      </c>
      <c r="BB180" s="108" t="e">
        <f t="shared" ca="1" si="373"/>
        <v>#REF!</v>
      </c>
      <c r="BC180" s="108" t="e">
        <f t="shared" ca="1" si="372"/>
        <v>#REF!</v>
      </c>
      <c r="BD180" s="108" t="e">
        <f t="shared" ca="1" si="372"/>
        <v>#REF!</v>
      </c>
      <c r="BE180" s="108" t="e">
        <f t="shared" ca="1" si="372"/>
        <v>#REF!</v>
      </c>
      <c r="BF180" s="108" t="e">
        <f t="shared" ca="1" si="372"/>
        <v>#REF!</v>
      </c>
      <c r="BG180" s="108" t="e">
        <f t="shared" ca="1" si="372"/>
        <v>#REF!</v>
      </c>
      <c r="BH180" s="108" t="e">
        <f t="shared" ca="1" si="372"/>
        <v>#REF!</v>
      </c>
      <c r="BI180" s="108" t="e">
        <f t="shared" ca="1" si="372"/>
        <v>#REF!</v>
      </c>
      <c r="BL180" s="97" t="str">
        <f t="shared" ca="1" si="285"/>
        <v>-</v>
      </c>
      <c r="BM180" s="97" t="str">
        <f t="shared" ca="1" si="286"/>
        <v>-</v>
      </c>
      <c r="BN180" s="97" t="str">
        <f t="shared" ca="1" si="287"/>
        <v>-</v>
      </c>
      <c r="BO180" s="97" t="str">
        <f t="shared" ca="1" si="288"/>
        <v>-</v>
      </c>
      <c r="BP180" s="99" t="str">
        <f t="shared" ca="1" si="289"/>
        <v xml:space="preserve"> - </v>
      </c>
      <c r="BQ180" s="99" t="str">
        <f t="shared" ca="1" si="290"/>
        <v xml:space="preserve"> - </v>
      </c>
      <c r="BR180" s="97" t="str">
        <f t="shared" ca="1" si="291"/>
        <v>-</v>
      </c>
      <c r="BS180" s="97" t="str">
        <f t="shared" ca="1" si="292"/>
        <v>-</v>
      </c>
      <c r="BT180" s="97" t="str">
        <f t="shared" ca="1" si="293"/>
        <v>-</v>
      </c>
      <c r="BU180" s="97" t="str">
        <f t="shared" ca="1" si="294"/>
        <v>-</v>
      </c>
      <c r="BV180" s="97" t="str">
        <f t="shared" ca="1" si="295"/>
        <v>-</v>
      </c>
      <c r="BW180" s="97" t="str">
        <f t="shared" ca="1" si="296"/>
        <v>-</v>
      </c>
      <c r="BX180" s="99" t="str">
        <f t="shared" ca="1" si="297"/>
        <v xml:space="preserve"> - </v>
      </c>
      <c r="BY180" s="99" t="str">
        <f t="shared" ca="1" si="298"/>
        <v xml:space="preserve"> - </v>
      </c>
      <c r="BZ180" s="97" t="str">
        <f t="shared" ca="1" si="299"/>
        <v>-</v>
      </c>
      <c r="CA180" s="97" t="str">
        <f t="shared" ca="1" si="300"/>
        <v>-</v>
      </c>
      <c r="CB180" s="99" t="str">
        <f t="shared" ca="1" si="301"/>
        <v xml:space="preserve"> - </v>
      </c>
      <c r="CC180" s="99" t="str">
        <f t="shared" ca="1" si="302"/>
        <v xml:space="preserve"> - </v>
      </c>
      <c r="CD180" s="99" t="str">
        <f t="shared" ca="1" si="303"/>
        <v xml:space="preserve"> - </v>
      </c>
      <c r="CE180" s="99" t="str">
        <f t="shared" ca="1" si="304"/>
        <v xml:space="preserve"> - </v>
      </c>
      <c r="CF180" s="99" t="str">
        <f t="shared" ca="1" si="305"/>
        <v xml:space="preserve"> - </v>
      </c>
      <c r="CG180" s="99" t="str">
        <f t="shared" ca="1" si="306"/>
        <v xml:space="preserve"> - </v>
      </c>
      <c r="CH180" s="97" t="str">
        <f t="shared" ca="1" si="307"/>
        <v>-</v>
      </c>
      <c r="CI180" s="97" t="str">
        <f t="shared" ca="1" si="308"/>
        <v>-</v>
      </c>
      <c r="CJ180" s="97" t="str">
        <f t="shared" ca="1" si="309"/>
        <v>-</v>
      </c>
      <c r="CK180" s="97" t="str">
        <f t="shared" ca="1" si="310"/>
        <v>-</v>
      </c>
      <c r="CL180" s="97" t="str">
        <f t="shared" ca="1" si="311"/>
        <v>-</v>
      </c>
      <c r="CM180" s="97" t="str">
        <f t="shared" ca="1" si="312"/>
        <v>-</v>
      </c>
      <c r="CN180" s="97" t="str">
        <f t="shared" ca="1" si="313"/>
        <v>-</v>
      </c>
      <c r="CO180" s="97" t="str">
        <f t="shared" ca="1" si="314"/>
        <v>-</v>
      </c>
      <c r="CP180" s="97" t="str">
        <f t="shared" ca="1" si="315"/>
        <v>-</v>
      </c>
      <c r="CQ180" s="97" t="str">
        <f t="shared" ca="1" si="316"/>
        <v>-</v>
      </c>
      <c r="CR180" s="97" t="str">
        <f t="shared" ca="1" si="317"/>
        <v>-</v>
      </c>
      <c r="CS180" s="97" t="str">
        <f t="shared" ca="1" si="318"/>
        <v>-</v>
      </c>
      <c r="CT180" s="97" t="str">
        <f t="shared" ca="1" si="319"/>
        <v>-</v>
      </c>
      <c r="CU180" s="97" t="str">
        <f t="shared" ca="1" si="320"/>
        <v>-</v>
      </c>
      <c r="CV180" s="97" t="str">
        <f t="shared" ca="1" si="321"/>
        <v>-</v>
      </c>
      <c r="CW180" s="97" t="str">
        <f t="shared" ca="1" si="322"/>
        <v>-</v>
      </c>
      <c r="CX180" s="97" t="str">
        <f t="shared" ca="1" si="323"/>
        <v>-</v>
      </c>
      <c r="CY180" s="97" t="str">
        <f t="shared" ca="1" si="324"/>
        <v>-</v>
      </c>
      <c r="CZ180" s="97" t="str">
        <f t="shared" ca="1" si="325"/>
        <v>-</v>
      </c>
      <c r="DA180" s="97" t="str">
        <f t="shared" ca="1" si="326"/>
        <v>-</v>
      </c>
      <c r="DB180" s="97" t="str">
        <f t="shared" ca="1" si="327"/>
        <v>-</v>
      </c>
      <c r="DC180" s="97" t="str">
        <f t="shared" ca="1" si="328"/>
        <v>-</v>
      </c>
      <c r="DD180" s="97" t="str">
        <f t="shared" ca="1" si="329"/>
        <v>-</v>
      </c>
      <c r="DE180" s="97" t="str">
        <f t="shared" ca="1" si="330"/>
        <v>-</v>
      </c>
      <c r="DF180" s="97" t="str">
        <f t="shared" ca="1" si="331"/>
        <v>-</v>
      </c>
      <c r="DG180" s="97" t="str">
        <f t="shared" ca="1" si="332"/>
        <v>-</v>
      </c>
      <c r="DH180" s="97" t="str">
        <f t="shared" ca="1" si="333"/>
        <v>-</v>
      </c>
      <c r="DI180" s="97" t="str">
        <f t="shared" ca="1" si="334"/>
        <v>-</v>
      </c>
      <c r="DJ180" s="97" t="str">
        <f t="shared" ca="1" si="335"/>
        <v>-</v>
      </c>
      <c r="DK180" s="97" t="str">
        <f t="shared" ca="1" si="336"/>
        <v>-</v>
      </c>
      <c r="DL180" s="97" t="str">
        <f t="shared" ca="1" si="337"/>
        <v>-</v>
      </c>
      <c r="DM180" s="97" t="str">
        <f t="shared" ca="1" si="338"/>
        <v>-</v>
      </c>
      <c r="DN180" s="97">
        <v>90</v>
      </c>
      <c r="DT180" s="97" t="str">
        <f t="shared" ca="1" si="339"/>
        <v>-</v>
      </c>
      <c r="DU180" s="97" t="str">
        <f t="shared" ca="1" si="340"/>
        <v>-</v>
      </c>
      <c r="DV180" s="97" t="str">
        <f t="shared" ca="1" si="341"/>
        <v>-</v>
      </c>
      <c r="DW180" s="97" t="str">
        <f t="shared" ca="1" si="342"/>
        <v>-</v>
      </c>
      <c r="DX180" s="97" t="str">
        <f t="shared" ca="1" si="343"/>
        <v>-</v>
      </c>
      <c r="DY180" s="97" t="e">
        <f t="shared" ca="1" si="280"/>
        <v>#REF!</v>
      </c>
      <c r="DZ180" s="97" t="str">
        <f t="shared" si="281"/>
        <v>Medium Retrofit</v>
      </c>
      <c r="EA180" s="97" t="e">
        <f t="shared" ca="1" si="344"/>
        <v>#REF!</v>
      </c>
      <c r="EB180" s="96">
        <v>85</v>
      </c>
      <c r="EC180" s="97">
        <f>Calculation!$W$377</f>
        <v>2</v>
      </c>
      <c r="ED180" s="97" t="str">
        <f t="shared" ca="1" si="345"/>
        <v>-</v>
      </c>
      <c r="EE180" s="97" t="str">
        <f t="shared" ca="1" si="346"/>
        <v>-</v>
      </c>
      <c r="EF180" s="97" t="str">
        <f t="shared" ca="1" si="347"/>
        <v>-</v>
      </c>
      <c r="EG180" s="97" t="str">
        <f t="shared" ca="1" si="348"/>
        <v>-</v>
      </c>
      <c r="EH180" s="97" t="str">
        <f t="shared" ca="1" si="349"/>
        <v>-</v>
      </c>
      <c r="EI180" s="97">
        <f t="shared" ca="1" si="350"/>
        <v>0</v>
      </c>
      <c r="EJ180" s="97">
        <f t="shared" ca="1" si="362"/>
        <v>0</v>
      </c>
      <c r="EK180" s="97" t="str">
        <f t="shared" ca="1" si="351"/>
        <v>00</v>
      </c>
      <c r="EL180" s="97" t="e">
        <f t="shared" ca="1" si="352"/>
        <v>#REF!</v>
      </c>
      <c r="EN180" s="97">
        <v>1.7499999999999998E-5</v>
      </c>
      <c r="EP180" s="97">
        <v>175</v>
      </c>
      <c r="EQ180" s="97">
        <f t="array" aca="1" ref="EQ180" ca="1">MAX(IF($EI$6:$EI$365&lt;EQ179,$EI$6:$EI$365,""))</f>
        <v>0</v>
      </c>
      <c r="ER180" s="97">
        <f t="shared" ca="1" si="353"/>
        <v>0</v>
      </c>
      <c r="ES180" s="97" t="e">
        <f t="shared" ca="1" si="357"/>
        <v>#REF!</v>
      </c>
      <c r="ET180" s="97">
        <f t="shared" ca="1" si="354"/>
        <v>0</v>
      </c>
      <c r="EU180" s="97">
        <f t="shared" ca="1" si="355"/>
        <v>0</v>
      </c>
      <c r="EV180" s="97">
        <f t="shared" ca="1" si="282"/>
        <v>1</v>
      </c>
      <c r="EY180" s="97" t="e">
        <f ca="1">INDEX('MCA-INPUT'!$C$28:$F$42,MATCH(MCA!E180,'MCA-INPUT'!$B$28:$B$42,0),MATCH(MCA!B180,'MCA-INPUT'!$C$27:$F$27,0))</f>
        <v>#REF!</v>
      </c>
      <c r="FU180" s="109" t="e">
        <f t="shared" ca="1" si="283"/>
        <v>#REF!</v>
      </c>
      <c r="FV180" s="109" t="e">
        <f t="shared" ca="1" si="284"/>
        <v>#REF!</v>
      </c>
      <c r="FW180" s="110" t="e">
        <f t="shared" ca="1" si="366"/>
        <v>#REF!</v>
      </c>
      <c r="FX180" s="110"/>
      <c r="FY180" s="97" t="e">
        <f t="shared" ca="1" si="356"/>
        <v>#REF!</v>
      </c>
      <c r="FZ180" s="97" t="str">
        <f ca="1">IF(ISERROR(VLOOKUP(FY180,'MCA-INPUT'!$B$45:$F$54,1,FALSE)),"No","Yes")</f>
        <v>No</v>
      </c>
      <c r="GA180" s="109" t="e">
        <f ca="1"/>
        <v>#REF!</v>
      </c>
    </row>
    <row r="181" spans="1:183" x14ac:dyDescent="0.25">
      <c r="A181" s="96">
        <v>176</v>
      </c>
      <c r="B181" s="96" t="s">
        <v>2</v>
      </c>
      <c r="C181" s="106" t="e">
        <f t="shared" ca="1" si="368"/>
        <v>#REF!</v>
      </c>
      <c r="D181" s="107" t="e">
        <f t="shared" ca="1" si="368"/>
        <v>#REF!</v>
      </c>
      <c r="E181" s="96" t="e">
        <f t="shared" ca="1" si="368"/>
        <v>#REF!</v>
      </c>
      <c r="F181" s="96" t="s">
        <v>4</v>
      </c>
      <c r="G181" s="96" t="e">
        <f t="shared" ca="1" si="369"/>
        <v>#REF!</v>
      </c>
      <c r="H181" s="108" t="e">
        <f t="shared" ca="1" si="371"/>
        <v>#REF!</v>
      </c>
      <c r="I181" s="108" t="e">
        <f t="shared" ca="1" si="371"/>
        <v>#REF!</v>
      </c>
      <c r="J181" s="108" t="e">
        <f t="shared" ca="1" si="371"/>
        <v>#REF!</v>
      </c>
      <c r="K181" s="108" t="e">
        <f t="shared" ca="1" si="371"/>
        <v>#REF!</v>
      </c>
      <c r="L181" s="108" t="e">
        <f t="shared" ca="1" si="371"/>
        <v>#REF!</v>
      </c>
      <c r="M181" s="108" t="e">
        <f t="shared" ca="1" si="371"/>
        <v>#REF!</v>
      </c>
      <c r="N181" s="108" t="e">
        <f t="shared" ca="1" si="371"/>
        <v>#REF!</v>
      </c>
      <c r="O181" s="108" t="e">
        <f t="shared" ca="1" si="371"/>
        <v>#REF!</v>
      </c>
      <c r="P181" s="108" t="e">
        <f t="shared" ca="1" si="371"/>
        <v>#REF!</v>
      </c>
      <c r="Q181" s="108" t="e">
        <f t="shared" ca="1" si="371"/>
        <v>#REF!</v>
      </c>
      <c r="R181" s="108" t="e">
        <f t="shared" ca="1" si="371"/>
        <v>#REF!</v>
      </c>
      <c r="S181" s="108" t="e">
        <f t="shared" ca="1" si="371"/>
        <v>#REF!</v>
      </c>
      <c r="T181" s="108" t="e">
        <f t="shared" ca="1" si="371"/>
        <v>#REF!</v>
      </c>
      <c r="U181" s="108" t="e">
        <f t="shared" ca="1" si="371"/>
        <v>#REF!</v>
      </c>
      <c r="V181" s="108" t="e">
        <f t="shared" ca="1" si="371"/>
        <v>#REF!</v>
      </c>
      <c r="W181" s="108" t="e">
        <f t="shared" ca="1" si="371"/>
        <v>#REF!</v>
      </c>
      <c r="X181" s="108" t="e">
        <f t="shared" ca="1" si="370"/>
        <v>#REF!</v>
      </c>
      <c r="Y181" s="108" t="e">
        <f t="shared" ca="1" si="370"/>
        <v>#REF!</v>
      </c>
      <c r="Z181" s="108" t="e">
        <f t="shared" ca="1" si="370"/>
        <v>#REF!</v>
      </c>
      <c r="AA181" s="108" t="e">
        <f t="shared" ca="1" si="370"/>
        <v>#REF!</v>
      </c>
      <c r="AB181" s="108" t="e">
        <f t="shared" ca="1" si="370"/>
        <v>#REF!</v>
      </c>
      <c r="AC181" s="108" t="e">
        <f t="shared" ca="1" si="370"/>
        <v>#REF!</v>
      </c>
      <c r="AD181" s="108" t="e">
        <f t="shared" ca="1" si="370"/>
        <v>#REF!</v>
      </c>
      <c r="AE181" s="108" t="e">
        <f t="shared" ca="1" si="370"/>
        <v>#REF!</v>
      </c>
      <c r="AF181" s="108" t="e">
        <f t="shared" ca="1" si="370"/>
        <v>#REF!</v>
      </c>
      <c r="AG181" s="108" t="e">
        <f t="shared" ca="1" si="370"/>
        <v>#REF!</v>
      </c>
      <c r="AH181" s="108" t="e">
        <f t="shared" ca="1" si="370"/>
        <v>#REF!</v>
      </c>
      <c r="AI181" s="108" t="e">
        <f t="shared" ca="1" si="370"/>
        <v>#REF!</v>
      </c>
      <c r="AJ181" s="108" t="e">
        <f t="shared" ca="1" si="370"/>
        <v>#REF!</v>
      </c>
      <c r="AK181" s="108" t="e">
        <f t="shared" ca="1" si="370"/>
        <v>#REF!</v>
      </c>
      <c r="AL181" s="108" t="e">
        <f t="shared" ca="1" si="370"/>
        <v>#REF!</v>
      </c>
      <c r="AM181" s="108" t="e">
        <f t="shared" ca="1" si="373"/>
        <v>#REF!</v>
      </c>
      <c r="AN181" s="108" t="e">
        <f t="shared" ca="1" si="373"/>
        <v>#REF!</v>
      </c>
      <c r="AO181" s="108" t="e">
        <f t="shared" ca="1" si="373"/>
        <v>#REF!</v>
      </c>
      <c r="AP181" s="108" t="e">
        <f t="shared" ca="1" si="373"/>
        <v>#REF!</v>
      </c>
      <c r="AQ181" s="108" t="e">
        <f t="shared" ca="1" si="373"/>
        <v>#REF!</v>
      </c>
      <c r="AR181" s="108" t="e">
        <f t="shared" ca="1" si="373"/>
        <v>#REF!</v>
      </c>
      <c r="AS181" s="108" t="e">
        <f t="shared" ca="1" si="373"/>
        <v>#REF!</v>
      </c>
      <c r="AT181" s="108" t="e">
        <f t="shared" ca="1" si="373"/>
        <v>#REF!</v>
      </c>
      <c r="AU181" s="108" t="e">
        <f t="shared" ca="1" si="373"/>
        <v>#REF!</v>
      </c>
      <c r="AV181" s="108" t="e">
        <f t="shared" ca="1" si="373"/>
        <v>#REF!</v>
      </c>
      <c r="AW181" s="108" t="e">
        <f t="shared" ca="1" si="373"/>
        <v>#REF!</v>
      </c>
      <c r="AX181" s="108" t="e">
        <f t="shared" ca="1" si="373"/>
        <v>#REF!</v>
      </c>
      <c r="AY181" s="108" t="e">
        <f t="shared" ca="1" si="373"/>
        <v>#REF!</v>
      </c>
      <c r="AZ181" s="108" t="e">
        <f t="shared" ca="1" si="373"/>
        <v>#REF!</v>
      </c>
      <c r="BA181" s="108" t="e">
        <f t="shared" ca="1" si="373"/>
        <v>#REF!</v>
      </c>
      <c r="BB181" s="108" t="e">
        <f t="shared" ca="1" si="373"/>
        <v>#REF!</v>
      </c>
      <c r="BC181" s="108" t="e">
        <f t="shared" ca="1" si="372"/>
        <v>#REF!</v>
      </c>
      <c r="BD181" s="108" t="e">
        <f t="shared" ca="1" si="372"/>
        <v>#REF!</v>
      </c>
      <c r="BE181" s="108" t="e">
        <f t="shared" ca="1" si="372"/>
        <v>#REF!</v>
      </c>
      <c r="BF181" s="108" t="e">
        <f t="shared" ca="1" si="372"/>
        <v>#REF!</v>
      </c>
      <c r="BG181" s="108" t="e">
        <f t="shared" ca="1" si="372"/>
        <v>#REF!</v>
      </c>
      <c r="BH181" s="108" t="e">
        <f t="shared" ca="1" si="372"/>
        <v>#REF!</v>
      </c>
      <c r="BI181" s="108" t="e">
        <f t="shared" ca="1" si="372"/>
        <v>#REF!</v>
      </c>
      <c r="BL181" s="97" t="str">
        <f t="shared" ca="1" si="285"/>
        <v>-</v>
      </c>
      <c r="BM181" s="97" t="str">
        <f t="shared" ca="1" si="286"/>
        <v>-</v>
      </c>
      <c r="BN181" s="97" t="str">
        <f t="shared" ca="1" si="287"/>
        <v>-</v>
      </c>
      <c r="BO181" s="97" t="str">
        <f t="shared" ca="1" si="288"/>
        <v>-</v>
      </c>
      <c r="BP181" s="99" t="str">
        <f t="shared" ca="1" si="289"/>
        <v xml:space="preserve"> - </v>
      </c>
      <c r="BQ181" s="99" t="str">
        <f t="shared" ca="1" si="290"/>
        <v xml:space="preserve"> - </v>
      </c>
      <c r="BR181" s="97" t="str">
        <f t="shared" ca="1" si="291"/>
        <v>-</v>
      </c>
      <c r="BS181" s="97" t="str">
        <f t="shared" ca="1" si="292"/>
        <v>-</v>
      </c>
      <c r="BT181" s="97" t="str">
        <f t="shared" ca="1" si="293"/>
        <v>-</v>
      </c>
      <c r="BU181" s="97" t="str">
        <f t="shared" ca="1" si="294"/>
        <v>-</v>
      </c>
      <c r="BV181" s="97" t="str">
        <f t="shared" ca="1" si="295"/>
        <v>-</v>
      </c>
      <c r="BW181" s="97" t="str">
        <f t="shared" ca="1" si="296"/>
        <v>-</v>
      </c>
      <c r="BX181" s="99" t="str">
        <f t="shared" ca="1" si="297"/>
        <v xml:space="preserve"> - </v>
      </c>
      <c r="BY181" s="99" t="str">
        <f t="shared" ca="1" si="298"/>
        <v xml:space="preserve"> - </v>
      </c>
      <c r="BZ181" s="97" t="str">
        <f t="shared" ca="1" si="299"/>
        <v>-</v>
      </c>
      <c r="CA181" s="97" t="str">
        <f t="shared" ca="1" si="300"/>
        <v>-</v>
      </c>
      <c r="CB181" s="99" t="str">
        <f t="shared" ca="1" si="301"/>
        <v xml:space="preserve"> - </v>
      </c>
      <c r="CC181" s="99" t="str">
        <f t="shared" ca="1" si="302"/>
        <v xml:space="preserve"> - </v>
      </c>
      <c r="CD181" s="99" t="str">
        <f t="shared" ca="1" si="303"/>
        <v xml:space="preserve"> - </v>
      </c>
      <c r="CE181" s="99" t="str">
        <f t="shared" ca="1" si="304"/>
        <v xml:space="preserve"> - </v>
      </c>
      <c r="CF181" s="99" t="str">
        <f t="shared" ca="1" si="305"/>
        <v xml:space="preserve"> - </v>
      </c>
      <c r="CG181" s="99" t="str">
        <f t="shared" ca="1" si="306"/>
        <v xml:space="preserve"> - </v>
      </c>
      <c r="CH181" s="97" t="str">
        <f t="shared" ca="1" si="307"/>
        <v>-</v>
      </c>
      <c r="CI181" s="97" t="str">
        <f t="shared" ca="1" si="308"/>
        <v>-</v>
      </c>
      <c r="CJ181" s="97" t="str">
        <f t="shared" ca="1" si="309"/>
        <v>-</v>
      </c>
      <c r="CK181" s="97" t="str">
        <f t="shared" ca="1" si="310"/>
        <v>-</v>
      </c>
      <c r="CL181" s="97" t="str">
        <f t="shared" ca="1" si="311"/>
        <v>-</v>
      </c>
      <c r="CM181" s="97" t="str">
        <f t="shared" ca="1" si="312"/>
        <v>-</v>
      </c>
      <c r="CN181" s="97" t="str">
        <f t="shared" ca="1" si="313"/>
        <v>-</v>
      </c>
      <c r="CO181" s="97" t="str">
        <f t="shared" ca="1" si="314"/>
        <v>-</v>
      </c>
      <c r="CP181" s="97" t="str">
        <f t="shared" ca="1" si="315"/>
        <v>-</v>
      </c>
      <c r="CQ181" s="97" t="str">
        <f t="shared" ca="1" si="316"/>
        <v>-</v>
      </c>
      <c r="CR181" s="97" t="str">
        <f t="shared" ca="1" si="317"/>
        <v>-</v>
      </c>
      <c r="CS181" s="97" t="str">
        <f t="shared" ca="1" si="318"/>
        <v>-</v>
      </c>
      <c r="CT181" s="97" t="str">
        <f t="shared" ca="1" si="319"/>
        <v>-</v>
      </c>
      <c r="CU181" s="97" t="str">
        <f t="shared" ca="1" si="320"/>
        <v>-</v>
      </c>
      <c r="CV181" s="97" t="str">
        <f t="shared" ca="1" si="321"/>
        <v>-</v>
      </c>
      <c r="CW181" s="97" t="str">
        <f t="shared" ca="1" si="322"/>
        <v>-</v>
      </c>
      <c r="CX181" s="97" t="str">
        <f t="shared" ca="1" si="323"/>
        <v>-</v>
      </c>
      <c r="CY181" s="97" t="str">
        <f t="shared" ca="1" si="324"/>
        <v>-</v>
      </c>
      <c r="CZ181" s="97" t="str">
        <f t="shared" ca="1" si="325"/>
        <v>-</v>
      </c>
      <c r="DA181" s="97" t="str">
        <f t="shared" ca="1" si="326"/>
        <v>-</v>
      </c>
      <c r="DB181" s="97" t="str">
        <f t="shared" ca="1" si="327"/>
        <v>-</v>
      </c>
      <c r="DC181" s="97" t="str">
        <f t="shared" ca="1" si="328"/>
        <v>-</v>
      </c>
      <c r="DD181" s="97" t="str">
        <f t="shared" ca="1" si="329"/>
        <v>-</v>
      </c>
      <c r="DE181" s="97" t="str">
        <f t="shared" ca="1" si="330"/>
        <v>-</v>
      </c>
      <c r="DF181" s="97" t="str">
        <f t="shared" ca="1" si="331"/>
        <v>-</v>
      </c>
      <c r="DG181" s="97" t="str">
        <f t="shared" ca="1" si="332"/>
        <v>-</v>
      </c>
      <c r="DH181" s="97" t="str">
        <f t="shared" ca="1" si="333"/>
        <v>-</v>
      </c>
      <c r="DI181" s="97" t="str">
        <f t="shared" ca="1" si="334"/>
        <v>-</v>
      </c>
      <c r="DJ181" s="97" t="str">
        <f t="shared" ca="1" si="335"/>
        <v>-</v>
      </c>
      <c r="DK181" s="97" t="str">
        <f t="shared" ca="1" si="336"/>
        <v>-</v>
      </c>
      <c r="DL181" s="97" t="str">
        <f t="shared" ca="1" si="337"/>
        <v>-</v>
      </c>
      <c r="DM181" s="97" t="str">
        <f t="shared" ca="1" si="338"/>
        <v>-</v>
      </c>
      <c r="DN181" s="97">
        <v>91</v>
      </c>
      <c r="DT181" s="97" t="str">
        <f t="shared" ca="1" si="339"/>
        <v>-</v>
      </c>
      <c r="DU181" s="97" t="str">
        <f t="shared" ca="1" si="340"/>
        <v>-</v>
      </c>
      <c r="DV181" s="97" t="str">
        <f t="shared" ca="1" si="341"/>
        <v>-</v>
      </c>
      <c r="DW181" s="97" t="str">
        <f t="shared" ca="1" si="342"/>
        <v>-</v>
      </c>
      <c r="DX181" s="97" t="str">
        <f t="shared" ca="1" si="343"/>
        <v>-</v>
      </c>
      <c r="DY181" s="97" t="e">
        <f t="shared" ca="1" si="280"/>
        <v>#REF!</v>
      </c>
      <c r="DZ181" s="97" t="str">
        <f t="shared" si="281"/>
        <v>Medium Retrofit</v>
      </c>
      <c r="EA181" s="97" t="e">
        <f t="shared" ca="1" si="344"/>
        <v>#REF!</v>
      </c>
      <c r="EB181" s="96">
        <v>86</v>
      </c>
      <c r="EC181" s="97">
        <f>Calculation!$W$377</f>
        <v>2</v>
      </c>
      <c r="ED181" s="97" t="str">
        <f t="shared" ca="1" si="345"/>
        <v>-</v>
      </c>
      <c r="EE181" s="97" t="str">
        <f t="shared" ca="1" si="346"/>
        <v>-</v>
      </c>
      <c r="EF181" s="97" t="str">
        <f t="shared" ca="1" si="347"/>
        <v>-</v>
      </c>
      <c r="EG181" s="97" t="str">
        <f t="shared" ca="1" si="348"/>
        <v>-</v>
      </c>
      <c r="EH181" s="97" t="str">
        <f t="shared" ca="1" si="349"/>
        <v>-</v>
      </c>
      <c r="EI181" s="97">
        <f t="shared" ca="1" si="350"/>
        <v>0</v>
      </c>
      <c r="EJ181" s="97">
        <f t="shared" ca="1" si="362"/>
        <v>0</v>
      </c>
      <c r="EK181" s="97" t="str">
        <f t="shared" ca="1" si="351"/>
        <v>00</v>
      </c>
      <c r="EL181" s="97" t="e">
        <f t="shared" ca="1" si="352"/>
        <v>#REF!</v>
      </c>
      <c r="EN181" s="97">
        <v>1.7600000000000001E-5</v>
      </c>
      <c r="EP181" s="97">
        <v>176</v>
      </c>
      <c r="EQ181" s="97">
        <f t="array" aca="1" ref="EQ181" ca="1">MAX(IF($EI$6:$EI$365&lt;EQ180,$EI$6:$EI$365,""))</f>
        <v>0</v>
      </c>
      <c r="ER181" s="97">
        <f t="shared" ca="1" si="353"/>
        <v>0</v>
      </c>
      <c r="ES181" s="97" t="e">
        <f t="shared" ca="1" si="357"/>
        <v>#REF!</v>
      </c>
      <c r="ET181" s="97">
        <f t="shared" ca="1" si="354"/>
        <v>0</v>
      </c>
      <c r="EU181" s="97">
        <f t="shared" ca="1" si="355"/>
        <v>0</v>
      </c>
      <c r="EV181" s="97">
        <f t="shared" ca="1" si="282"/>
        <v>1</v>
      </c>
      <c r="EY181" s="97" t="e">
        <f ca="1">INDEX('MCA-INPUT'!$C$28:$F$42,MATCH(MCA!E181,'MCA-INPUT'!$B$28:$B$42,0),MATCH(MCA!B181,'MCA-INPUT'!$C$27:$F$27,0))</f>
        <v>#REF!</v>
      </c>
      <c r="FU181" s="109" t="e">
        <f t="shared" ca="1" si="283"/>
        <v>#REF!</v>
      </c>
      <c r="FV181" s="109" t="e">
        <f t="shared" ca="1" si="284"/>
        <v>#REF!</v>
      </c>
      <c r="FW181" s="110" t="e">
        <f t="shared" ca="1" si="366"/>
        <v>#REF!</v>
      </c>
      <c r="FX181" s="110"/>
      <c r="FY181" s="97" t="e">
        <f t="shared" ca="1" si="356"/>
        <v>#REF!</v>
      </c>
      <c r="FZ181" s="97" t="str">
        <f ca="1">IF(ISERROR(VLOOKUP(FY181,'MCA-INPUT'!$B$45:$F$54,1,FALSE)),"No","Yes")</f>
        <v>No</v>
      </c>
      <c r="GA181" s="109" t="e">
        <f ca="1"/>
        <v>#REF!</v>
      </c>
    </row>
    <row r="182" spans="1:183" x14ac:dyDescent="0.25">
      <c r="A182" s="96">
        <v>177</v>
      </c>
      <c r="B182" s="96" t="s">
        <v>2</v>
      </c>
      <c r="C182" s="106" t="e">
        <f t="shared" ca="1" si="368"/>
        <v>#REF!</v>
      </c>
      <c r="D182" s="107" t="e">
        <f t="shared" ca="1" si="368"/>
        <v>#REF!</v>
      </c>
      <c r="E182" s="96" t="e">
        <f t="shared" ca="1" si="368"/>
        <v>#REF!</v>
      </c>
      <c r="F182" s="96" t="s">
        <v>4</v>
      </c>
      <c r="G182" s="96" t="e">
        <f t="shared" ca="1" si="369"/>
        <v>#REF!</v>
      </c>
      <c r="H182" s="108" t="e">
        <f t="shared" ca="1" si="371"/>
        <v>#REF!</v>
      </c>
      <c r="I182" s="108" t="e">
        <f t="shared" ca="1" si="371"/>
        <v>#REF!</v>
      </c>
      <c r="J182" s="108" t="e">
        <f t="shared" ca="1" si="371"/>
        <v>#REF!</v>
      </c>
      <c r="K182" s="108" t="e">
        <f t="shared" ca="1" si="371"/>
        <v>#REF!</v>
      </c>
      <c r="L182" s="108" t="e">
        <f t="shared" ca="1" si="371"/>
        <v>#REF!</v>
      </c>
      <c r="M182" s="108" t="e">
        <f t="shared" ca="1" si="371"/>
        <v>#REF!</v>
      </c>
      <c r="N182" s="108" t="e">
        <f t="shared" ca="1" si="371"/>
        <v>#REF!</v>
      </c>
      <c r="O182" s="108" t="e">
        <f t="shared" ca="1" si="371"/>
        <v>#REF!</v>
      </c>
      <c r="P182" s="108" t="e">
        <f t="shared" ca="1" si="371"/>
        <v>#REF!</v>
      </c>
      <c r="Q182" s="108" t="e">
        <f t="shared" ca="1" si="371"/>
        <v>#REF!</v>
      </c>
      <c r="R182" s="108" t="e">
        <f t="shared" ca="1" si="371"/>
        <v>#REF!</v>
      </c>
      <c r="S182" s="108" t="e">
        <f t="shared" ca="1" si="371"/>
        <v>#REF!</v>
      </c>
      <c r="T182" s="108" t="e">
        <f t="shared" ca="1" si="371"/>
        <v>#REF!</v>
      </c>
      <c r="U182" s="108" t="e">
        <f t="shared" ca="1" si="371"/>
        <v>#REF!</v>
      </c>
      <c r="V182" s="108" t="e">
        <f t="shared" ca="1" si="371"/>
        <v>#REF!</v>
      </c>
      <c r="W182" s="108" t="e">
        <f t="shared" ca="1" si="371"/>
        <v>#REF!</v>
      </c>
      <c r="X182" s="108" t="e">
        <f t="shared" ca="1" si="370"/>
        <v>#REF!</v>
      </c>
      <c r="Y182" s="108" t="e">
        <f t="shared" ca="1" si="370"/>
        <v>#REF!</v>
      </c>
      <c r="Z182" s="108" t="e">
        <f t="shared" ca="1" si="370"/>
        <v>#REF!</v>
      </c>
      <c r="AA182" s="108" t="e">
        <f t="shared" ca="1" si="370"/>
        <v>#REF!</v>
      </c>
      <c r="AB182" s="108" t="e">
        <f t="shared" ca="1" si="370"/>
        <v>#REF!</v>
      </c>
      <c r="AC182" s="108" t="e">
        <f t="shared" ca="1" si="370"/>
        <v>#REF!</v>
      </c>
      <c r="AD182" s="108" t="e">
        <f t="shared" ca="1" si="370"/>
        <v>#REF!</v>
      </c>
      <c r="AE182" s="108" t="e">
        <f t="shared" ca="1" si="370"/>
        <v>#REF!</v>
      </c>
      <c r="AF182" s="108" t="e">
        <f t="shared" ca="1" si="370"/>
        <v>#REF!</v>
      </c>
      <c r="AG182" s="108" t="e">
        <f t="shared" ca="1" si="370"/>
        <v>#REF!</v>
      </c>
      <c r="AH182" s="108" t="e">
        <f t="shared" ca="1" si="370"/>
        <v>#REF!</v>
      </c>
      <c r="AI182" s="108" t="e">
        <f t="shared" ca="1" si="370"/>
        <v>#REF!</v>
      </c>
      <c r="AJ182" s="108" t="e">
        <f t="shared" ca="1" si="370"/>
        <v>#REF!</v>
      </c>
      <c r="AK182" s="108" t="e">
        <f t="shared" ca="1" si="370"/>
        <v>#REF!</v>
      </c>
      <c r="AL182" s="108" t="e">
        <f t="shared" ca="1" si="370"/>
        <v>#REF!</v>
      </c>
      <c r="AM182" s="108" t="e">
        <f t="shared" ca="1" si="373"/>
        <v>#REF!</v>
      </c>
      <c r="AN182" s="108" t="e">
        <f t="shared" ca="1" si="373"/>
        <v>#REF!</v>
      </c>
      <c r="AO182" s="108" t="e">
        <f t="shared" ca="1" si="373"/>
        <v>#REF!</v>
      </c>
      <c r="AP182" s="108" t="e">
        <f t="shared" ca="1" si="373"/>
        <v>#REF!</v>
      </c>
      <c r="AQ182" s="108" t="e">
        <f t="shared" ca="1" si="373"/>
        <v>#REF!</v>
      </c>
      <c r="AR182" s="108" t="e">
        <f t="shared" ca="1" si="373"/>
        <v>#REF!</v>
      </c>
      <c r="AS182" s="108" t="e">
        <f t="shared" ca="1" si="373"/>
        <v>#REF!</v>
      </c>
      <c r="AT182" s="108" t="e">
        <f t="shared" ca="1" si="373"/>
        <v>#REF!</v>
      </c>
      <c r="AU182" s="108" t="e">
        <f t="shared" ca="1" si="373"/>
        <v>#REF!</v>
      </c>
      <c r="AV182" s="108" t="e">
        <f t="shared" ca="1" si="373"/>
        <v>#REF!</v>
      </c>
      <c r="AW182" s="108" t="e">
        <f t="shared" ca="1" si="373"/>
        <v>#REF!</v>
      </c>
      <c r="AX182" s="108" t="e">
        <f t="shared" ca="1" si="373"/>
        <v>#REF!</v>
      </c>
      <c r="AY182" s="108" t="e">
        <f t="shared" ca="1" si="373"/>
        <v>#REF!</v>
      </c>
      <c r="AZ182" s="108" t="e">
        <f t="shared" ca="1" si="373"/>
        <v>#REF!</v>
      </c>
      <c r="BA182" s="108" t="e">
        <f t="shared" ca="1" si="373"/>
        <v>#REF!</v>
      </c>
      <c r="BB182" s="108" t="e">
        <f t="shared" ca="1" si="373"/>
        <v>#REF!</v>
      </c>
      <c r="BC182" s="108" t="e">
        <f t="shared" ca="1" si="372"/>
        <v>#REF!</v>
      </c>
      <c r="BD182" s="108" t="e">
        <f t="shared" ca="1" si="372"/>
        <v>#REF!</v>
      </c>
      <c r="BE182" s="108" t="e">
        <f t="shared" ca="1" si="372"/>
        <v>#REF!</v>
      </c>
      <c r="BF182" s="108" t="e">
        <f t="shared" ca="1" si="372"/>
        <v>#REF!</v>
      </c>
      <c r="BG182" s="108" t="e">
        <f t="shared" ca="1" si="372"/>
        <v>#REF!</v>
      </c>
      <c r="BH182" s="108" t="e">
        <f t="shared" ca="1" si="372"/>
        <v>#REF!</v>
      </c>
      <c r="BI182" s="108" t="e">
        <f t="shared" ca="1" si="372"/>
        <v>#REF!</v>
      </c>
      <c r="BL182" s="97" t="str">
        <f t="shared" ca="1" si="285"/>
        <v>-</v>
      </c>
      <c r="BM182" s="97" t="str">
        <f t="shared" ca="1" si="286"/>
        <v>-</v>
      </c>
      <c r="BN182" s="97" t="str">
        <f t="shared" ca="1" si="287"/>
        <v>-</v>
      </c>
      <c r="BO182" s="97" t="str">
        <f t="shared" ca="1" si="288"/>
        <v>-</v>
      </c>
      <c r="BP182" s="99" t="str">
        <f t="shared" ca="1" si="289"/>
        <v xml:space="preserve"> - </v>
      </c>
      <c r="BQ182" s="99" t="str">
        <f t="shared" ca="1" si="290"/>
        <v xml:space="preserve"> - </v>
      </c>
      <c r="BR182" s="97" t="str">
        <f t="shared" ca="1" si="291"/>
        <v>-</v>
      </c>
      <c r="BS182" s="97" t="str">
        <f t="shared" ca="1" si="292"/>
        <v>-</v>
      </c>
      <c r="BT182" s="97" t="str">
        <f t="shared" ca="1" si="293"/>
        <v>-</v>
      </c>
      <c r="BU182" s="97" t="str">
        <f t="shared" ca="1" si="294"/>
        <v>-</v>
      </c>
      <c r="BV182" s="97" t="str">
        <f t="shared" ca="1" si="295"/>
        <v>-</v>
      </c>
      <c r="BW182" s="97" t="str">
        <f t="shared" ca="1" si="296"/>
        <v>-</v>
      </c>
      <c r="BX182" s="99" t="str">
        <f t="shared" ca="1" si="297"/>
        <v xml:space="preserve"> - </v>
      </c>
      <c r="BY182" s="99" t="str">
        <f t="shared" ca="1" si="298"/>
        <v xml:space="preserve"> - </v>
      </c>
      <c r="BZ182" s="97" t="str">
        <f t="shared" ca="1" si="299"/>
        <v>-</v>
      </c>
      <c r="CA182" s="97" t="str">
        <f t="shared" ca="1" si="300"/>
        <v>-</v>
      </c>
      <c r="CB182" s="99" t="str">
        <f t="shared" ca="1" si="301"/>
        <v xml:space="preserve"> - </v>
      </c>
      <c r="CC182" s="99" t="str">
        <f t="shared" ca="1" si="302"/>
        <v xml:space="preserve"> - </v>
      </c>
      <c r="CD182" s="99" t="str">
        <f t="shared" ca="1" si="303"/>
        <v xml:space="preserve"> - </v>
      </c>
      <c r="CE182" s="99" t="str">
        <f t="shared" ca="1" si="304"/>
        <v xml:space="preserve"> - </v>
      </c>
      <c r="CF182" s="99" t="str">
        <f t="shared" ca="1" si="305"/>
        <v xml:space="preserve"> - </v>
      </c>
      <c r="CG182" s="99" t="str">
        <f t="shared" ca="1" si="306"/>
        <v xml:space="preserve"> - </v>
      </c>
      <c r="CH182" s="97" t="str">
        <f t="shared" ca="1" si="307"/>
        <v>-</v>
      </c>
      <c r="CI182" s="97" t="str">
        <f t="shared" ca="1" si="308"/>
        <v>-</v>
      </c>
      <c r="CJ182" s="97" t="str">
        <f t="shared" ca="1" si="309"/>
        <v>-</v>
      </c>
      <c r="CK182" s="97" t="str">
        <f t="shared" ca="1" si="310"/>
        <v>-</v>
      </c>
      <c r="CL182" s="97" t="str">
        <f t="shared" ca="1" si="311"/>
        <v>-</v>
      </c>
      <c r="CM182" s="97" t="str">
        <f t="shared" ca="1" si="312"/>
        <v>-</v>
      </c>
      <c r="CN182" s="97" t="str">
        <f t="shared" ca="1" si="313"/>
        <v>-</v>
      </c>
      <c r="CO182" s="97" t="str">
        <f t="shared" ca="1" si="314"/>
        <v>-</v>
      </c>
      <c r="CP182" s="97" t="str">
        <f t="shared" ca="1" si="315"/>
        <v>-</v>
      </c>
      <c r="CQ182" s="97" t="str">
        <f t="shared" ca="1" si="316"/>
        <v>-</v>
      </c>
      <c r="CR182" s="97" t="str">
        <f t="shared" ca="1" si="317"/>
        <v>-</v>
      </c>
      <c r="CS182" s="97" t="str">
        <f t="shared" ca="1" si="318"/>
        <v>-</v>
      </c>
      <c r="CT182" s="97" t="str">
        <f t="shared" ca="1" si="319"/>
        <v>-</v>
      </c>
      <c r="CU182" s="97" t="str">
        <f t="shared" ca="1" si="320"/>
        <v>-</v>
      </c>
      <c r="CV182" s="97" t="str">
        <f t="shared" ca="1" si="321"/>
        <v>-</v>
      </c>
      <c r="CW182" s="97" t="str">
        <f t="shared" ca="1" si="322"/>
        <v>-</v>
      </c>
      <c r="CX182" s="97" t="str">
        <f t="shared" ca="1" si="323"/>
        <v>-</v>
      </c>
      <c r="CY182" s="97" t="str">
        <f t="shared" ca="1" si="324"/>
        <v>-</v>
      </c>
      <c r="CZ182" s="97" t="str">
        <f t="shared" ca="1" si="325"/>
        <v>-</v>
      </c>
      <c r="DA182" s="97" t="str">
        <f t="shared" ca="1" si="326"/>
        <v>-</v>
      </c>
      <c r="DB182" s="97" t="str">
        <f t="shared" ca="1" si="327"/>
        <v>-</v>
      </c>
      <c r="DC182" s="97" t="str">
        <f t="shared" ca="1" si="328"/>
        <v>-</v>
      </c>
      <c r="DD182" s="97" t="str">
        <f t="shared" ca="1" si="329"/>
        <v>-</v>
      </c>
      <c r="DE182" s="97" t="str">
        <f t="shared" ca="1" si="330"/>
        <v>-</v>
      </c>
      <c r="DF182" s="97" t="str">
        <f t="shared" ca="1" si="331"/>
        <v>-</v>
      </c>
      <c r="DG182" s="97" t="str">
        <f t="shared" ca="1" si="332"/>
        <v>-</v>
      </c>
      <c r="DH182" s="97" t="str">
        <f t="shared" ca="1" si="333"/>
        <v>-</v>
      </c>
      <c r="DI182" s="97" t="str">
        <f t="shared" ca="1" si="334"/>
        <v>-</v>
      </c>
      <c r="DJ182" s="97" t="str">
        <f t="shared" ca="1" si="335"/>
        <v>-</v>
      </c>
      <c r="DK182" s="97" t="str">
        <f t="shared" ca="1" si="336"/>
        <v>-</v>
      </c>
      <c r="DL182" s="97" t="str">
        <f t="shared" ca="1" si="337"/>
        <v>-</v>
      </c>
      <c r="DM182" s="97" t="str">
        <f t="shared" ca="1" si="338"/>
        <v>-</v>
      </c>
      <c r="DN182" s="97">
        <v>92</v>
      </c>
      <c r="DT182" s="97" t="str">
        <f t="shared" ca="1" si="339"/>
        <v>-</v>
      </c>
      <c r="DU182" s="97" t="str">
        <f t="shared" ca="1" si="340"/>
        <v>-</v>
      </c>
      <c r="DV182" s="97" t="str">
        <f t="shared" ca="1" si="341"/>
        <v>-</v>
      </c>
      <c r="DW182" s="97" t="str">
        <f t="shared" ca="1" si="342"/>
        <v>-</v>
      </c>
      <c r="DX182" s="97" t="str">
        <f t="shared" ca="1" si="343"/>
        <v>-</v>
      </c>
      <c r="DY182" s="97" t="e">
        <f t="shared" ca="1" si="280"/>
        <v>#REF!</v>
      </c>
      <c r="DZ182" s="97" t="str">
        <f t="shared" si="281"/>
        <v>Medium Retrofit</v>
      </c>
      <c r="EA182" s="97" t="e">
        <f t="shared" ca="1" si="344"/>
        <v>#REF!</v>
      </c>
      <c r="EB182" s="96">
        <v>87</v>
      </c>
      <c r="EC182" s="97">
        <f>Calculation!$W$377</f>
        <v>2</v>
      </c>
      <c r="ED182" s="97" t="str">
        <f t="shared" ca="1" si="345"/>
        <v>-</v>
      </c>
      <c r="EE182" s="97" t="str">
        <f t="shared" ca="1" si="346"/>
        <v>-</v>
      </c>
      <c r="EF182" s="97" t="str">
        <f t="shared" ca="1" si="347"/>
        <v>-</v>
      </c>
      <c r="EG182" s="97" t="str">
        <f t="shared" ca="1" si="348"/>
        <v>-</v>
      </c>
      <c r="EH182" s="97" t="str">
        <f t="shared" ca="1" si="349"/>
        <v>-</v>
      </c>
      <c r="EI182" s="97">
        <f t="shared" ca="1" si="350"/>
        <v>0</v>
      </c>
      <c r="EJ182" s="97">
        <f t="shared" ca="1" si="362"/>
        <v>0</v>
      </c>
      <c r="EK182" s="97" t="str">
        <f t="shared" ca="1" si="351"/>
        <v>00</v>
      </c>
      <c r="EL182" s="97" t="e">
        <f t="shared" ca="1" si="352"/>
        <v>#REF!</v>
      </c>
      <c r="EN182" s="97">
        <v>1.77E-5</v>
      </c>
      <c r="EP182" s="97">
        <v>177</v>
      </c>
      <c r="EQ182" s="97">
        <f t="array" aca="1" ref="EQ182" ca="1">MAX(IF($EI$6:$EI$365&lt;EQ181,$EI$6:$EI$365,""))</f>
        <v>0</v>
      </c>
      <c r="ER182" s="97">
        <f t="shared" ca="1" si="353"/>
        <v>0</v>
      </c>
      <c r="ES182" s="97" t="e">
        <f t="shared" ca="1" si="357"/>
        <v>#REF!</v>
      </c>
      <c r="ET182" s="97">
        <f t="shared" ca="1" si="354"/>
        <v>0</v>
      </c>
      <c r="EU182" s="97">
        <f t="shared" ca="1" si="355"/>
        <v>0</v>
      </c>
      <c r="EV182" s="97">
        <f t="shared" ca="1" si="282"/>
        <v>1</v>
      </c>
      <c r="EY182" s="97" t="e">
        <f ca="1">INDEX('MCA-INPUT'!$C$28:$F$42,MATCH(MCA!E182,'MCA-INPUT'!$B$28:$B$42,0),MATCH(MCA!B182,'MCA-INPUT'!$C$27:$F$27,0))</f>
        <v>#REF!</v>
      </c>
      <c r="FU182" s="109" t="e">
        <f t="shared" ca="1" si="283"/>
        <v>#REF!</v>
      </c>
      <c r="FV182" s="109" t="e">
        <f t="shared" ca="1" si="284"/>
        <v>#REF!</v>
      </c>
      <c r="FW182" s="110" t="e">
        <f t="shared" ca="1" si="366"/>
        <v>#REF!</v>
      </c>
      <c r="FX182" s="110"/>
      <c r="FY182" s="97" t="e">
        <f t="shared" ca="1" si="356"/>
        <v>#REF!</v>
      </c>
      <c r="FZ182" s="97" t="str">
        <f ca="1">IF(ISERROR(VLOOKUP(FY182,'MCA-INPUT'!$B$45:$F$54,1,FALSE)),"No","Yes")</f>
        <v>No</v>
      </c>
      <c r="GA182" s="109" t="e">
        <f ca="1"/>
        <v>#REF!</v>
      </c>
    </row>
    <row r="183" spans="1:183" x14ac:dyDescent="0.25">
      <c r="A183" s="96">
        <v>178</v>
      </c>
      <c r="B183" s="96" t="s">
        <v>2</v>
      </c>
      <c r="C183" s="106" t="e">
        <f t="shared" ca="1" si="368"/>
        <v>#REF!</v>
      </c>
      <c r="D183" s="107" t="e">
        <f t="shared" ca="1" si="368"/>
        <v>#REF!</v>
      </c>
      <c r="E183" s="96" t="e">
        <f t="shared" ca="1" si="368"/>
        <v>#REF!</v>
      </c>
      <c r="F183" s="96" t="s">
        <v>4</v>
      </c>
      <c r="G183" s="96" t="e">
        <f t="shared" ca="1" si="369"/>
        <v>#REF!</v>
      </c>
      <c r="H183" s="108" t="e">
        <f t="shared" ca="1" si="371"/>
        <v>#REF!</v>
      </c>
      <c r="I183" s="108" t="e">
        <f t="shared" ca="1" si="371"/>
        <v>#REF!</v>
      </c>
      <c r="J183" s="108" t="e">
        <f t="shared" ca="1" si="371"/>
        <v>#REF!</v>
      </c>
      <c r="K183" s="108" t="e">
        <f t="shared" ca="1" si="371"/>
        <v>#REF!</v>
      </c>
      <c r="L183" s="108" t="e">
        <f t="shared" ca="1" si="371"/>
        <v>#REF!</v>
      </c>
      <c r="M183" s="108" t="e">
        <f t="shared" ca="1" si="371"/>
        <v>#REF!</v>
      </c>
      <c r="N183" s="108" t="e">
        <f t="shared" ca="1" si="371"/>
        <v>#REF!</v>
      </c>
      <c r="O183" s="108" t="e">
        <f t="shared" ca="1" si="371"/>
        <v>#REF!</v>
      </c>
      <c r="P183" s="108" t="e">
        <f t="shared" ca="1" si="371"/>
        <v>#REF!</v>
      </c>
      <c r="Q183" s="108" t="e">
        <f t="shared" ca="1" si="371"/>
        <v>#REF!</v>
      </c>
      <c r="R183" s="108" t="e">
        <f t="shared" ca="1" si="371"/>
        <v>#REF!</v>
      </c>
      <c r="S183" s="108" t="e">
        <f t="shared" ca="1" si="371"/>
        <v>#REF!</v>
      </c>
      <c r="T183" s="108" t="e">
        <f t="shared" ca="1" si="371"/>
        <v>#REF!</v>
      </c>
      <c r="U183" s="108" t="e">
        <f t="shared" ca="1" si="371"/>
        <v>#REF!</v>
      </c>
      <c r="V183" s="108" t="e">
        <f t="shared" ca="1" si="371"/>
        <v>#REF!</v>
      </c>
      <c r="W183" s="108" t="e">
        <f t="shared" ca="1" si="371"/>
        <v>#REF!</v>
      </c>
      <c r="X183" s="108" t="e">
        <f t="shared" ca="1" si="370"/>
        <v>#REF!</v>
      </c>
      <c r="Y183" s="108" t="e">
        <f t="shared" ca="1" si="370"/>
        <v>#REF!</v>
      </c>
      <c r="Z183" s="108" t="e">
        <f t="shared" ca="1" si="370"/>
        <v>#REF!</v>
      </c>
      <c r="AA183" s="108" t="e">
        <f t="shared" ca="1" si="370"/>
        <v>#REF!</v>
      </c>
      <c r="AB183" s="108" t="e">
        <f t="shared" ca="1" si="370"/>
        <v>#REF!</v>
      </c>
      <c r="AC183" s="108" t="e">
        <f t="shared" ca="1" si="370"/>
        <v>#REF!</v>
      </c>
      <c r="AD183" s="108" t="e">
        <f t="shared" ca="1" si="370"/>
        <v>#REF!</v>
      </c>
      <c r="AE183" s="108" t="e">
        <f t="shared" ca="1" si="370"/>
        <v>#REF!</v>
      </c>
      <c r="AF183" s="108" t="e">
        <f t="shared" ca="1" si="370"/>
        <v>#REF!</v>
      </c>
      <c r="AG183" s="108" t="e">
        <f t="shared" ca="1" si="370"/>
        <v>#REF!</v>
      </c>
      <c r="AH183" s="108" t="e">
        <f t="shared" ca="1" si="370"/>
        <v>#REF!</v>
      </c>
      <c r="AI183" s="108" t="e">
        <f t="shared" ca="1" si="370"/>
        <v>#REF!</v>
      </c>
      <c r="AJ183" s="108" t="e">
        <f t="shared" ca="1" si="370"/>
        <v>#REF!</v>
      </c>
      <c r="AK183" s="108" t="e">
        <f t="shared" ca="1" si="370"/>
        <v>#REF!</v>
      </c>
      <c r="AL183" s="108" t="e">
        <f t="shared" ca="1" si="370"/>
        <v>#REF!</v>
      </c>
      <c r="AM183" s="108" t="e">
        <f t="shared" ca="1" si="373"/>
        <v>#REF!</v>
      </c>
      <c r="AN183" s="108" t="e">
        <f t="shared" ca="1" si="373"/>
        <v>#REF!</v>
      </c>
      <c r="AO183" s="108" t="e">
        <f t="shared" ca="1" si="373"/>
        <v>#REF!</v>
      </c>
      <c r="AP183" s="108" t="e">
        <f t="shared" ca="1" si="373"/>
        <v>#REF!</v>
      </c>
      <c r="AQ183" s="108" t="e">
        <f t="shared" ca="1" si="373"/>
        <v>#REF!</v>
      </c>
      <c r="AR183" s="108" t="e">
        <f t="shared" ca="1" si="373"/>
        <v>#REF!</v>
      </c>
      <c r="AS183" s="108" t="e">
        <f t="shared" ca="1" si="373"/>
        <v>#REF!</v>
      </c>
      <c r="AT183" s="108" t="e">
        <f t="shared" ca="1" si="373"/>
        <v>#REF!</v>
      </c>
      <c r="AU183" s="108" t="e">
        <f t="shared" ca="1" si="373"/>
        <v>#REF!</v>
      </c>
      <c r="AV183" s="108" t="e">
        <f t="shared" ca="1" si="373"/>
        <v>#REF!</v>
      </c>
      <c r="AW183" s="108" t="e">
        <f t="shared" ca="1" si="373"/>
        <v>#REF!</v>
      </c>
      <c r="AX183" s="108" t="e">
        <f t="shared" ca="1" si="373"/>
        <v>#REF!</v>
      </c>
      <c r="AY183" s="108" t="e">
        <f t="shared" ca="1" si="373"/>
        <v>#REF!</v>
      </c>
      <c r="AZ183" s="108" t="e">
        <f t="shared" ca="1" si="373"/>
        <v>#REF!</v>
      </c>
      <c r="BA183" s="108" t="e">
        <f t="shared" ca="1" si="373"/>
        <v>#REF!</v>
      </c>
      <c r="BB183" s="108" t="e">
        <f t="shared" ca="1" si="373"/>
        <v>#REF!</v>
      </c>
      <c r="BC183" s="108" t="e">
        <f t="shared" ca="1" si="372"/>
        <v>#REF!</v>
      </c>
      <c r="BD183" s="108" t="e">
        <f t="shared" ca="1" si="372"/>
        <v>#REF!</v>
      </c>
      <c r="BE183" s="108" t="e">
        <f t="shared" ca="1" si="372"/>
        <v>#REF!</v>
      </c>
      <c r="BF183" s="108" t="e">
        <f t="shared" ca="1" si="372"/>
        <v>#REF!</v>
      </c>
      <c r="BG183" s="108" t="e">
        <f t="shared" ca="1" si="372"/>
        <v>#REF!</v>
      </c>
      <c r="BH183" s="108" t="e">
        <f t="shared" ca="1" si="372"/>
        <v>#REF!</v>
      </c>
      <c r="BI183" s="108" t="e">
        <f t="shared" ca="1" si="372"/>
        <v>#REF!</v>
      </c>
      <c r="BL183" s="97" t="str">
        <f t="shared" ca="1" si="285"/>
        <v>-</v>
      </c>
      <c r="BM183" s="97" t="str">
        <f t="shared" ca="1" si="286"/>
        <v>-</v>
      </c>
      <c r="BN183" s="97" t="str">
        <f t="shared" ca="1" si="287"/>
        <v>-</v>
      </c>
      <c r="BO183" s="97" t="str">
        <f t="shared" ca="1" si="288"/>
        <v>-</v>
      </c>
      <c r="BP183" s="99" t="str">
        <f t="shared" ca="1" si="289"/>
        <v xml:space="preserve"> - </v>
      </c>
      <c r="BQ183" s="99" t="str">
        <f t="shared" ca="1" si="290"/>
        <v xml:space="preserve"> - </v>
      </c>
      <c r="BR183" s="97" t="str">
        <f t="shared" ca="1" si="291"/>
        <v>-</v>
      </c>
      <c r="BS183" s="97" t="str">
        <f t="shared" ca="1" si="292"/>
        <v>-</v>
      </c>
      <c r="BT183" s="97" t="str">
        <f t="shared" ca="1" si="293"/>
        <v>-</v>
      </c>
      <c r="BU183" s="97" t="str">
        <f t="shared" ca="1" si="294"/>
        <v>-</v>
      </c>
      <c r="BV183" s="97" t="str">
        <f t="shared" ca="1" si="295"/>
        <v>-</v>
      </c>
      <c r="BW183" s="97" t="str">
        <f t="shared" ca="1" si="296"/>
        <v>-</v>
      </c>
      <c r="BX183" s="99" t="str">
        <f t="shared" ca="1" si="297"/>
        <v xml:space="preserve"> - </v>
      </c>
      <c r="BY183" s="99" t="str">
        <f t="shared" ca="1" si="298"/>
        <v xml:space="preserve"> - </v>
      </c>
      <c r="BZ183" s="97" t="str">
        <f t="shared" ca="1" si="299"/>
        <v>-</v>
      </c>
      <c r="CA183" s="97" t="str">
        <f t="shared" ca="1" si="300"/>
        <v>-</v>
      </c>
      <c r="CB183" s="99" t="str">
        <f t="shared" ca="1" si="301"/>
        <v xml:space="preserve"> - </v>
      </c>
      <c r="CC183" s="99" t="str">
        <f t="shared" ca="1" si="302"/>
        <v xml:space="preserve"> - </v>
      </c>
      <c r="CD183" s="99" t="str">
        <f t="shared" ca="1" si="303"/>
        <v xml:space="preserve"> - </v>
      </c>
      <c r="CE183" s="99" t="str">
        <f t="shared" ca="1" si="304"/>
        <v xml:space="preserve"> - </v>
      </c>
      <c r="CF183" s="99" t="str">
        <f t="shared" ca="1" si="305"/>
        <v xml:space="preserve"> - </v>
      </c>
      <c r="CG183" s="99" t="str">
        <f t="shared" ca="1" si="306"/>
        <v xml:space="preserve"> - </v>
      </c>
      <c r="CH183" s="97" t="str">
        <f t="shared" ca="1" si="307"/>
        <v>-</v>
      </c>
      <c r="CI183" s="97" t="str">
        <f t="shared" ca="1" si="308"/>
        <v>-</v>
      </c>
      <c r="CJ183" s="97" t="str">
        <f t="shared" ca="1" si="309"/>
        <v>-</v>
      </c>
      <c r="CK183" s="97" t="str">
        <f t="shared" ca="1" si="310"/>
        <v>-</v>
      </c>
      <c r="CL183" s="97" t="str">
        <f t="shared" ca="1" si="311"/>
        <v>-</v>
      </c>
      <c r="CM183" s="97" t="str">
        <f t="shared" ca="1" si="312"/>
        <v>-</v>
      </c>
      <c r="CN183" s="97" t="str">
        <f t="shared" ca="1" si="313"/>
        <v>-</v>
      </c>
      <c r="CO183" s="97" t="str">
        <f t="shared" ca="1" si="314"/>
        <v>-</v>
      </c>
      <c r="CP183" s="97" t="str">
        <f t="shared" ca="1" si="315"/>
        <v>-</v>
      </c>
      <c r="CQ183" s="97" t="str">
        <f t="shared" ca="1" si="316"/>
        <v>-</v>
      </c>
      <c r="CR183" s="97" t="str">
        <f t="shared" ca="1" si="317"/>
        <v>-</v>
      </c>
      <c r="CS183" s="97" t="str">
        <f t="shared" ca="1" si="318"/>
        <v>-</v>
      </c>
      <c r="CT183" s="97" t="str">
        <f t="shared" ca="1" si="319"/>
        <v>-</v>
      </c>
      <c r="CU183" s="97" t="str">
        <f t="shared" ca="1" si="320"/>
        <v>-</v>
      </c>
      <c r="CV183" s="97" t="str">
        <f t="shared" ca="1" si="321"/>
        <v>-</v>
      </c>
      <c r="CW183" s="97" t="str">
        <f t="shared" ca="1" si="322"/>
        <v>-</v>
      </c>
      <c r="CX183" s="97" t="str">
        <f t="shared" ca="1" si="323"/>
        <v>-</v>
      </c>
      <c r="CY183" s="97" t="str">
        <f t="shared" ca="1" si="324"/>
        <v>-</v>
      </c>
      <c r="CZ183" s="97" t="str">
        <f t="shared" ca="1" si="325"/>
        <v>-</v>
      </c>
      <c r="DA183" s="97" t="str">
        <f t="shared" ca="1" si="326"/>
        <v>-</v>
      </c>
      <c r="DB183" s="97" t="str">
        <f t="shared" ca="1" si="327"/>
        <v>-</v>
      </c>
      <c r="DC183" s="97" t="str">
        <f t="shared" ca="1" si="328"/>
        <v>-</v>
      </c>
      <c r="DD183" s="97" t="str">
        <f t="shared" ca="1" si="329"/>
        <v>-</v>
      </c>
      <c r="DE183" s="97" t="str">
        <f t="shared" ca="1" si="330"/>
        <v>-</v>
      </c>
      <c r="DF183" s="97" t="str">
        <f t="shared" ca="1" si="331"/>
        <v>-</v>
      </c>
      <c r="DG183" s="97" t="str">
        <f t="shared" ca="1" si="332"/>
        <v>-</v>
      </c>
      <c r="DH183" s="97" t="str">
        <f t="shared" ca="1" si="333"/>
        <v>-</v>
      </c>
      <c r="DI183" s="97" t="str">
        <f t="shared" ca="1" si="334"/>
        <v>-</v>
      </c>
      <c r="DJ183" s="97" t="str">
        <f t="shared" ca="1" si="335"/>
        <v>-</v>
      </c>
      <c r="DK183" s="97" t="str">
        <f t="shared" ca="1" si="336"/>
        <v>-</v>
      </c>
      <c r="DL183" s="97" t="str">
        <f t="shared" ca="1" si="337"/>
        <v>-</v>
      </c>
      <c r="DM183" s="97" t="str">
        <f t="shared" ca="1" si="338"/>
        <v>-</v>
      </c>
      <c r="DN183" s="97">
        <v>93</v>
      </c>
      <c r="DT183" s="97" t="str">
        <f t="shared" ca="1" si="339"/>
        <v>-</v>
      </c>
      <c r="DU183" s="97" t="str">
        <f t="shared" ca="1" si="340"/>
        <v>-</v>
      </c>
      <c r="DV183" s="97" t="str">
        <f t="shared" ca="1" si="341"/>
        <v>-</v>
      </c>
      <c r="DW183" s="97" t="str">
        <f t="shared" ca="1" si="342"/>
        <v>-</v>
      </c>
      <c r="DX183" s="97" t="str">
        <f t="shared" ca="1" si="343"/>
        <v>-</v>
      </c>
      <c r="DY183" s="97" t="e">
        <f t="shared" ca="1" si="280"/>
        <v>#REF!</v>
      </c>
      <c r="DZ183" s="97" t="str">
        <f t="shared" si="281"/>
        <v>Medium Retrofit</v>
      </c>
      <c r="EA183" s="97" t="e">
        <f t="shared" ca="1" si="344"/>
        <v>#REF!</v>
      </c>
      <c r="EB183" s="96">
        <v>88</v>
      </c>
      <c r="EC183" s="97">
        <f>Calculation!$W$377</f>
        <v>2</v>
      </c>
      <c r="ED183" s="97" t="str">
        <f t="shared" ca="1" si="345"/>
        <v>-</v>
      </c>
      <c r="EE183" s="97" t="str">
        <f t="shared" ca="1" si="346"/>
        <v>-</v>
      </c>
      <c r="EF183" s="97" t="str">
        <f t="shared" ca="1" si="347"/>
        <v>-</v>
      </c>
      <c r="EG183" s="97" t="str">
        <f t="shared" ca="1" si="348"/>
        <v>-</v>
      </c>
      <c r="EH183" s="97" t="str">
        <f t="shared" ca="1" si="349"/>
        <v>-</v>
      </c>
      <c r="EI183" s="97">
        <f t="shared" ca="1" si="350"/>
        <v>0</v>
      </c>
      <c r="EJ183" s="97">
        <f t="shared" ca="1" si="362"/>
        <v>0</v>
      </c>
      <c r="EK183" s="97" t="str">
        <f t="shared" ca="1" si="351"/>
        <v>00</v>
      </c>
      <c r="EL183" s="97" t="e">
        <f t="shared" ca="1" si="352"/>
        <v>#REF!</v>
      </c>
      <c r="EN183" s="97">
        <v>1.7799999999999999E-5</v>
      </c>
      <c r="EP183" s="97">
        <v>178</v>
      </c>
      <c r="EQ183" s="97">
        <f t="array" aca="1" ref="EQ183" ca="1">MAX(IF($EI$6:$EI$365&lt;EQ182,$EI$6:$EI$365,""))</f>
        <v>0</v>
      </c>
      <c r="ER183" s="97">
        <f t="shared" ca="1" si="353"/>
        <v>0</v>
      </c>
      <c r="ES183" s="97" t="e">
        <f t="shared" ca="1" si="357"/>
        <v>#REF!</v>
      </c>
      <c r="ET183" s="97">
        <f t="shared" ca="1" si="354"/>
        <v>0</v>
      </c>
      <c r="EU183" s="97">
        <f t="shared" ca="1" si="355"/>
        <v>0</v>
      </c>
      <c r="EV183" s="97">
        <f t="shared" ca="1" si="282"/>
        <v>1</v>
      </c>
      <c r="EY183" s="97" t="e">
        <f ca="1">INDEX('MCA-INPUT'!$C$28:$F$42,MATCH(MCA!E183,'MCA-INPUT'!$B$28:$B$42,0),MATCH(MCA!B183,'MCA-INPUT'!$C$27:$F$27,0))</f>
        <v>#REF!</v>
      </c>
      <c r="FU183" s="109" t="e">
        <f t="shared" ca="1" si="283"/>
        <v>#REF!</v>
      </c>
      <c r="FV183" s="109" t="e">
        <f t="shared" ca="1" si="284"/>
        <v>#REF!</v>
      </c>
      <c r="FW183" s="110" t="e">
        <f t="shared" ca="1" si="366"/>
        <v>#REF!</v>
      </c>
      <c r="FX183" s="110"/>
      <c r="FY183" s="97" t="e">
        <f t="shared" ca="1" si="356"/>
        <v>#REF!</v>
      </c>
      <c r="FZ183" s="97" t="str">
        <f ca="1">IF(ISERROR(VLOOKUP(FY183,'MCA-INPUT'!$B$45:$F$54,1,FALSE)),"No","Yes")</f>
        <v>No</v>
      </c>
      <c r="GA183" s="109" t="e">
        <f ca="1"/>
        <v>#REF!</v>
      </c>
    </row>
    <row r="184" spans="1:183" x14ac:dyDescent="0.25">
      <c r="A184" s="96">
        <v>179</v>
      </c>
      <c r="B184" s="96" t="s">
        <v>2</v>
      </c>
      <c r="C184" s="106" t="e">
        <f t="shared" ca="1" si="368"/>
        <v>#REF!</v>
      </c>
      <c r="D184" s="107" t="e">
        <f t="shared" ca="1" si="368"/>
        <v>#REF!</v>
      </c>
      <c r="E184" s="96" t="e">
        <f t="shared" ca="1" si="368"/>
        <v>#REF!</v>
      </c>
      <c r="F184" s="96" t="s">
        <v>4</v>
      </c>
      <c r="G184" s="96" t="e">
        <f t="shared" ca="1" si="369"/>
        <v>#REF!</v>
      </c>
      <c r="H184" s="108" t="e">
        <f t="shared" ca="1" si="371"/>
        <v>#REF!</v>
      </c>
      <c r="I184" s="108" t="e">
        <f t="shared" ca="1" si="371"/>
        <v>#REF!</v>
      </c>
      <c r="J184" s="108" t="e">
        <f t="shared" ca="1" si="371"/>
        <v>#REF!</v>
      </c>
      <c r="K184" s="108" t="e">
        <f t="shared" ca="1" si="371"/>
        <v>#REF!</v>
      </c>
      <c r="L184" s="108" t="e">
        <f t="shared" ca="1" si="371"/>
        <v>#REF!</v>
      </c>
      <c r="M184" s="108" t="e">
        <f t="shared" ca="1" si="371"/>
        <v>#REF!</v>
      </c>
      <c r="N184" s="108" t="e">
        <f t="shared" ca="1" si="371"/>
        <v>#REF!</v>
      </c>
      <c r="O184" s="108" t="e">
        <f t="shared" ca="1" si="371"/>
        <v>#REF!</v>
      </c>
      <c r="P184" s="108" t="e">
        <f t="shared" ca="1" si="371"/>
        <v>#REF!</v>
      </c>
      <c r="Q184" s="108" t="e">
        <f t="shared" ca="1" si="371"/>
        <v>#REF!</v>
      </c>
      <c r="R184" s="108" t="e">
        <f t="shared" ca="1" si="371"/>
        <v>#REF!</v>
      </c>
      <c r="S184" s="108" t="e">
        <f t="shared" ca="1" si="371"/>
        <v>#REF!</v>
      </c>
      <c r="T184" s="108" t="e">
        <f t="shared" ca="1" si="371"/>
        <v>#REF!</v>
      </c>
      <c r="U184" s="108" t="e">
        <f t="shared" ca="1" si="371"/>
        <v>#REF!</v>
      </c>
      <c r="V184" s="108" t="e">
        <f t="shared" ca="1" si="371"/>
        <v>#REF!</v>
      </c>
      <c r="W184" s="108" t="e">
        <f t="shared" ca="1" si="371"/>
        <v>#REF!</v>
      </c>
      <c r="X184" s="108" t="e">
        <f t="shared" ca="1" si="370"/>
        <v>#REF!</v>
      </c>
      <c r="Y184" s="108" t="e">
        <f t="shared" ca="1" si="370"/>
        <v>#REF!</v>
      </c>
      <c r="Z184" s="108" t="e">
        <f t="shared" ca="1" si="370"/>
        <v>#REF!</v>
      </c>
      <c r="AA184" s="108" t="e">
        <f t="shared" ca="1" si="370"/>
        <v>#REF!</v>
      </c>
      <c r="AB184" s="108" t="e">
        <f t="shared" ca="1" si="370"/>
        <v>#REF!</v>
      </c>
      <c r="AC184" s="108" t="e">
        <f t="shared" ca="1" si="370"/>
        <v>#REF!</v>
      </c>
      <c r="AD184" s="108" t="e">
        <f t="shared" ca="1" si="370"/>
        <v>#REF!</v>
      </c>
      <c r="AE184" s="108" t="e">
        <f t="shared" ca="1" si="370"/>
        <v>#REF!</v>
      </c>
      <c r="AF184" s="108" t="e">
        <f t="shared" ca="1" si="370"/>
        <v>#REF!</v>
      </c>
      <c r="AG184" s="108" t="e">
        <f t="shared" ca="1" si="370"/>
        <v>#REF!</v>
      </c>
      <c r="AH184" s="108" t="e">
        <f t="shared" ca="1" si="370"/>
        <v>#REF!</v>
      </c>
      <c r="AI184" s="108" t="e">
        <f t="shared" ca="1" si="370"/>
        <v>#REF!</v>
      </c>
      <c r="AJ184" s="108" t="e">
        <f t="shared" ca="1" si="370"/>
        <v>#REF!</v>
      </c>
      <c r="AK184" s="108" t="e">
        <f t="shared" ca="1" si="370"/>
        <v>#REF!</v>
      </c>
      <c r="AL184" s="108" t="e">
        <f t="shared" ca="1" si="370"/>
        <v>#REF!</v>
      </c>
      <c r="AM184" s="108" t="e">
        <f t="shared" ca="1" si="373"/>
        <v>#REF!</v>
      </c>
      <c r="AN184" s="108" t="e">
        <f t="shared" ca="1" si="373"/>
        <v>#REF!</v>
      </c>
      <c r="AO184" s="108" t="e">
        <f t="shared" ca="1" si="373"/>
        <v>#REF!</v>
      </c>
      <c r="AP184" s="108" t="e">
        <f t="shared" ca="1" si="373"/>
        <v>#REF!</v>
      </c>
      <c r="AQ184" s="108" t="e">
        <f t="shared" ca="1" si="373"/>
        <v>#REF!</v>
      </c>
      <c r="AR184" s="108" t="e">
        <f t="shared" ca="1" si="373"/>
        <v>#REF!</v>
      </c>
      <c r="AS184" s="108" t="e">
        <f t="shared" ca="1" si="373"/>
        <v>#REF!</v>
      </c>
      <c r="AT184" s="108" t="e">
        <f t="shared" ca="1" si="373"/>
        <v>#REF!</v>
      </c>
      <c r="AU184" s="108" t="e">
        <f t="shared" ca="1" si="373"/>
        <v>#REF!</v>
      </c>
      <c r="AV184" s="108" t="e">
        <f t="shared" ca="1" si="373"/>
        <v>#REF!</v>
      </c>
      <c r="AW184" s="108" t="e">
        <f t="shared" ca="1" si="373"/>
        <v>#REF!</v>
      </c>
      <c r="AX184" s="108" t="e">
        <f t="shared" ca="1" si="373"/>
        <v>#REF!</v>
      </c>
      <c r="AY184" s="108" t="e">
        <f t="shared" ca="1" si="373"/>
        <v>#REF!</v>
      </c>
      <c r="AZ184" s="108" t="e">
        <f t="shared" ca="1" si="373"/>
        <v>#REF!</v>
      </c>
      <c r="BA184" s="108" t="e">
        <f t="shared" ca="1" si="373"/>
        <v>#REF!</v>
      </c>
      <c r="BB184" s="108" t="e">
        <f t="shared" ca="1" si="373"/>
        <v>#REF!</v>
      </c>
      <c r="BC184" s="108" t="e">
        <f t="shared" ca="1" si="372"/>
        <v>#REF!</v>
      </c>
      <c r="BD184" s="108" t="e">
        <f t="shared" ca="1" si="372"/>
        <v>#REF!</v>
      </c>
      <c r="BE184" s="108" t="e">
        <f t="shared" ca="1" si="372"/>
        <v>#REF!</v>
      </c>
      <c r="BF184" s="108" t="e">
        <f t="shared" ca="1" si="372"/>
        <v>#REF!</v>
      </c>
      <c r="BG184" s="108" t="e">
        <f t="shared" ca="1" si="372"/>
        <v>#REF!</v>
      </c>
      <c r="BH184" s="108" t="e">
        <f t="shared" ca="1" si="372"/>
        <v>#REF!</v>
      </c>
      <c r="BI184" s="108" t="e">
        <f t="shared" ca="1" si="372"/>
        <v>#REF!</v>
      </c>
      <c r="BL184" s="97" t="str">
        <f t="shared" ca="1" si="285"/>
        <v>-</v>
      </c>
      <c r="BM184" s="97" t="str">
        <f t="shared" ca="1" si="286"/>
        <v>-</v>
      </c>
      <c r="BN184" s="97" t="str">
        <f t="shared" ca="1" si="287"/>
        <v>-</v>
      </c>
      <c r="BO184" s="97" t="str">
        <f t="shared" ca="1" si="288"/>
        <v>-</v>
      </c>
      <c r="BP184" s="99" t="str">
        <f t="shared" ca="1" si="289"/>
        <v xml:space="preserve"> - </v>
      </c>
      <c r="BQ184" s="99" t="str">
        <f t="shared" ca="1" si="290"/>
        <v xml:space="preserve"> - </v>
      </c>
      <c r="BR184" s="97" t="str">
        <f t="shared" ca="1" si="291"/>
        <v>-</v>
      </c>
      <c r="BS184" s="97" t="str">
        <f t="shared" ca="1" si="292"/>
        <v>-</v>
      </c>
      <c r="BT184" s="97" t="str">
        <f t="shared" ca="1" si="293"/>
        <v>-</v>
      </c>
      <c r="BU184" s="97" t="str">
        <f t="shared" ca="1" si="294"/>
        <v>-</v>
      </c>
      <c r="BV184" s="97" t="str">
        <f t="shared" ca="1" si="295"/>
        <v>-</v>
      </c>
      <c r="BW184" s="97" t="str">
        <f t="shared" ca="1" si="296"/>
        <v>-</v>
      </c>
      <c r="BX184" s="99" t="str">
        <f t="shared" ca="1" si="297"/>
        <v xml:space="preserve"> - </v>
      </c>
      <c r="BY184" s="99" t="str">
        <f t="shared" ca="1" si="298"/>
        <v xml:space="preserve"> - </v>
      </c>
      <c r="BZ184" s="97" t="str">
        <f t="shared" ca="1" si="299"/>
        <v>-</v>
      </c>
      <c r="CA184" s="97" t="str">
        <f t="shared" ca="1" si="300"/>
        <v>-</v>
      </c>
      <c r="CB184" s="99" t="str">
        <f t="shared" ca="1" si="301"/>
        <v xml:space="preserve"> - </v>
      </c>
      <c r="CC184" s="99" t="str">
        <f t="shared" ca="1" si="302"/>
        <v xml:space="preserve"> - </v>
      </c>
      <c r="CD184" s="99" t="str">
        <f t="shared" ca="1" si="303"/>
        <v xml:space="preserve"> - </v>
      </c>
      <c r="CE184" s="99" t="str">
        <f t="shared" ca="1" si="304"/>
        <v xml:space="preserve"> - </v>
      </c>
      <c r="CF184" s="99" t="str">
        <f t="shared" ca="1" si="305"/>
        <v xml:space="preserve"> - </v>
      </c>
      <c r="CG184" s="99" t="str">
        <f t="shared" ca="1" si="306"/>
        <v xml:space="preserve"> - </v>
      </c>
      <c r="CH184" s="97" t="str">
        <f t="shared" ca="1" si="307"/>
        <v>-</v>
      </c>
      <c r="CI184" s="97" t="str">
        <f t="shared" ca="1" si="308"/>
        <v>-</v>
      </c>
      <c r="CJ184" s="97" t="str">
        <f t="shared" ca="1" si="309"/>
        <v>-</v>
      </c>
      <c r="CK184" s="97" t="str">
        <f t="shared" ca="1" si="310"/>
        <v>-</v>
      </c>
      <c r="CL184" s="97" t="str">
        <f t="shared" ca="1" si="311"/>
        <v>-</v>
      </c>
      <c r="CM184" s="97" t="str">
        <f t="shared" ca="1" si="312"/>
        <v>-</v>
      </c>
      <c r="CN184" s="97" t="str">
        <f t="shared" ca="1" si="313"/>
        <v>-</v>
      </c>
      <c r="CO184" s="97" t="str">
        <f t="shared" ca="1" si="314"/>
        <v>-</v>
      </c>
      <c r="CP184" s="97" t="str">
        <f t="shared" ca="1" si="315"/>
        <v>-</v>
      </c>
      <c r="CQ184" s="97" t="str">
        <f t="shared" ca="1" si="316"/>
        <v>-</v>
      </c>
      <c r="CR184" s="97" t="str">
        <f t="shared" ca="1" si="317"/>
        <v>-</v>
      </c>
      <c r="CS184" s="97" t="str">
        <f t="shared" ca="1" si="318"/>
        <v>-</v>
      </c>
      <c r="CT184" s="97" t="str">
        <f t="shared" ca="1" si="319"/>
        <v>-</v>
      </c>
      <c r="CU184" s="97" t="str">
        <f t="shared" ca="1" si="320"/>
        <v>-</v>
      </c>
      <c r="CV184" s="97" t="str">
        <f t="shared" ca="1" si="321"/>
        <v>-</v>
      </c>
      <c r="CW184" s="97" t="str">
        <f t="shared" ca="1" si="322"/>
        <v>-</v>
      </c>
      <c r="CX184" s="97" t="str">
        <f t="shared" ca="1" si="323"/>
        <v>-</v>
      </c>
      <c r="CY184" s="97" t="str">
        <f t="shared" ca="1" si="324"/>
        <v>-</v>
      </c>
      <c r="CZ184" s="97" t="str">
        <f t="shared" ca="1" si="325"/>
        <v>-</v>
      </c>
      <c r="DA184" s="97" t="str">
        <f t="shared" ca="1" si="326"/>
        <v>-</v>
      </c>
      <c r="DB184" s="97" t="str">
        <f t="shared" ca="1" si="327"/>
        <v>-</v>
      </c>
      <c r="DC184" s="97" t="str">
        <f t="shared" ca="1" si="328"/>
        <v>-</v>
      </c>
      <c r="DD184" s="97" t="str">
        <f t="shared" ca="1" si="329"/>
        <v>-</v>
      </c>
      <c r="DE184" s="97" t="str">
        <f t="shared" ca="1" si="330"/>
        <v>-</v>
      </c>
      <c r="DF184" s="97" t="str">
        <f t="shared" ca="1" si="331"/>
        <v>-</v>
      </c>
      <c r="DG184" s="97" t="str">
        <f t="shared" ca="1" si="332"/>
        <v>-</v>
      </c>
      <c r="DH184" s="97" t="str">
        <f t="shared" ca="1" si="333"/>
        <v>-</v>
      </c>
      <c r="DI184" s="97" t="str">
        <f t="shared" ca="1" si="334"/>
        <v>-</v>
      </c>
      <c r="DJ184" s="97" t="str">
        <f t="shared" ca="1" si="335"/>
        <v>-</v>
      </c>
      <c r="DK184" s="97" t="str">
        <f t="shared" ca="1" si="336"/>
        <v>-</v>
      </c>
      <c r="DL184" s="97" t="str">
        <f t="shared" ca="1" si="337"/>
        <v>-</v>
      </c>
      <c r="DM184" s="97" t="str">
        <f t="shared" ca="1" si="338"/>
        <v>-</v>
      </c>
      <c r="DN184" s="97">
        <v>94</v>
      </c>
      <c r="DT184" s="97" t="str">
        <f t="shared" ca="1" si="339"/>
        <v>-</v>
      </c>
      <c r="DU184" s="97" t="str">
        <f t="shared" ca="1" si="340"/>
        <v>-</v>
      </c>
      <c r="DV184" s="97" t="str">
        <f t="shared" ca="1" si="341"/>
        <v>-</v>
      </c>
      <c r="DW184" s="97" t="str">
        <f t="shared" ca="1" si="342"/>
        <v>-</v>
      </c>
      <c r="DX184" s="97" t="str">
        <f t="shared" ca="1" si="343"/>
        <v>-</v>
      </c>
      <c r="DY184" s="97" t="e">
        <f t="shared" ca="1" si="280"/>
        <v>#REF!</v>
      </c>
      <c r="DZ184" s="97" t="str">
        <f t="shared" si="281"/>
        <v>Medium Retrofit</v>
      </c>
      <c r="EA184" s="97" t="e">
        <f t="shared" ca="1" si="344"/>
        <v>#REF!</v>
      </c>
      <c r="EB184" s="96">
        <v>89</v>
      </c>
      <c r="EC184" s="97">
        <f>Calculation!$W$377</f>
        <v>2</v>
      </c>
      <c r="ED184" s="97" t="str">
        <f t="shared" ca="1" si="345"/>
        <v>-</v>
      </c>
      <c r="EE184" s="97" t="str">
        <f t="shared" ca="1" si="346"/>
        <v>-</v>
      </c>
      <c r="EF184" s="97" t="str">
        <f t="shared" ca="1" si="347"/>
        <v>-</v>
      </c>
      <c r="EG184" s="97" t="str">
        <f t="shared" ca="1" si="348"/>
        <v>-</v>
      </c>
      <c r="EH184" s="97" t="str">
        <f t="shared" ca="1" si="349"/>
        <v>-</v>
      </c>
      <c r="EI184" s="97">
        <f t="shared" ca="1" si="350"/>
        <v>0</v>
      </c>
      <c r="EJ184" s="97">
        <f t="shared" ca="1" si="362"/>
        <v>0</v>
      </c>
      <c r="EK184" s="97" t="str">
        <f t="shared" ca="1" si="351"/>
        <v>00</v>
      </c>
      <c r="EL184" s="97" t="e">
        <f t="shared" ca="1" si="352"/>
        <v>#REF!</v>
      </c>
      <c r="EN184" s="97">
        <v>1.7900000000000001E-5</v>
      </c>
      <c r="EP184" s="97">
        <v>179</v>
      </c>
      <c r="EQ184" s="97">
        <f t="array" aca="1" ref="EQ184" ca="1">MAX(IF($EI$6:$EI$365&lt;EQ183,$EI$6:$EI$365,""))</f>
        <v>0</v>
      </c>
      <c r="ER184" s="97">
        <f t="shared" ca="1" si="353"/>
        <v>0</v>
      </c>
      <c r="ES184" s="97" t="e">
        <f t="shared" ca="1" si="357"/>
        <v>#REF!</v>
      </c>
      <c r="ET184" s="97">
        <f t="shared" ca="1" si="354"/>
        <v>0</v>
      </c>
      <c r="EU184" s="97">
        <f t="shared" ca="1" si="355"/>
        <v>0</v>
      </c>
      <c r="EV184" s="97">
        <f t="shared" ca="1" si="282"/>
        <v>1</v>
      </c>
      <c r="EY184" s="97" t="e">
        <f ca="1">INDEX('MCA-INPUT'!$C$28:$F$42,MATCH(MCA!E184,'MCA-INPUT'!$B$28:$B$42,0),MATCH(MCA!B184,'MCA-INPUT'!$C$27:$F$27,0))</f>
        <v>#REF!</v>
      </c>
      <c r="FU184" s="109" t="e">
        <f t="shared" ca="1" si="283"/>
        <v>#REF!</v>
      </c>
      <c r="FV184" s="109" t="e">
        <f t="shared" ca="1" si="284"/>
        <v>#REF!</v>
      </c>
      <c r="FW184" s="110" t="e">
        <f t="shared" ca="1" si="366"/>
        <v>#REF!</v>
      </c>
      <c r="FX184" s="110"/>
      <c r="FY184" s="97" t="e">
        <f t="shared" ca="1" si="356"/>
        <v>#REF!</v>
      </c>
      <c r="FZ184" s="97" t="str">
        <f ca="1">IF(ISERROR(VLOOKUP(FY184,'MCA-INPUT'!$B$45:$F$54,1,FALSE)),"No","Yes")</f>
        <v>No</v>
      </c>
      <c r="GA184" s="109" t="e">
        <f ca="1"/>
        <v>#REF!</v>
      </c>
    </row>
    <row r="185" spans="1:183" x14ac:dyDescent="0.25">
      <c r="A185" s="96">
        <v>180</v>
      </c>
      <c r="B185" s="96" t="s">
        <v>2</v>
      </c>
      <c r="C185" s="106" t="e">
        <f t="shared" ca="1" si="368"/>
        <v>#REF!</v>
      </c>
      <c r="D185" s="107" t="e">
        <f t="shared" ca="1" si="368"/>
        <v>#REF!</v>
      </c>
      <c r="E185" s="96" t="e">
        <f t="shared" ca="1" si="368"/>
        <v>#REF!</v>
      </c>
      <c r="F185" s="96" t="s">
        <v>4</v>
      </c>
      <c r="G185" s="96" t="e">
        <f t="shared" ca="1" si="369"/>
        <v>#REF!</v>
      </c>
      <c r="H185" s="108" t="e">
        <f t="shared" ca="1" si="371"/>
        <v>#REF!</v>
      </c>
      <c r="I185" s="108" t="e">
        <f t="shared" ca="1" si="371"/>
        <v>#REF!</v>
      </c>
      <c r="J185" s="108" t="e">
        <f t="shared" ca="1" si="371"/>
        <v>#REF!</v>
      </c>
      <c r="K185" s="108" t="e">
        <f t="shared" ca="1" si="371"/>
        <v>#REF!</v>
      </c>
      <c r="L185" s="108" t="e">
        <f t="shared" ca="1" si="371"/>
        <v>#REF!</v>
      </c>
      <c r="M185" s="108" t="e">
        <f t="shared" ca="1" si="371"/>
        <v>#REF!</v>
      </c>
      <c r="N185" s="108" t="e">
        <f t="shared" ca="1" si="371"/>
        <v>#REF!</v>
      </c>
      <c r="O185" s="108" t="e">
        <f t="shared" ca="1" si="371"/>
        <v>#REF!</v>
      </c>
      <c r="P185" s="108" t="e">
        <f t="shared" ca="1" si="371"/>
        <v>#REF!</v>
      </c>
      <c r="Q185" s="108" t="e">
        <f t="shared" ca="1" si="371"/>
        <v>#REF!</v>
      </c>
      <c r="R185" s="108" t="e">
        <f t="shared" ca="1" si="371"/>
        <v>#REF!</v>
      </c>
      <c r="S185" s="108" t="e">
        <f t="shared" ca="1" si="371"/>
        <v>#REF!</v>
      </c>
      <c r="T185" s="108" t="e">
        <f t="shared" ca="1" si="371"/>
        <v>#REF!</v>
      </c>
      <c r="U185" s="108" t="e">
        <f t="shared" ca="1" si="371"/>
        <v>#REF!</v>
      </c>
      <c r="V185" s="108" t="e">
        <f t="shared" ca="1" si="371"/>
        <v>#REF!</v>
      </c>
      <c r="W185" s="108" t="e">
        <f t="shared" ca="1" si="371"/>
        <v>#REF!</v>
      </c>
      <c r="X185" s="108" t="e">
        <f t="shared" ca="1" si="370"/>
        <v>#REF!</v>
      </c>
      <c r="Y185" s="108" t="e">
        <f t="shared" ca="1" si="370"/>
        <v>#REF!</v>
      </c>
      <c r="Z185" s="108" t="e">
        <f t="shared" ca="1" si="370"/>
        <v>#REF!</v>
      </c>
      <c r="AA185" s="108" t="e">
        <f t="shared" ca="1" si="370"/>
        <v>#REF!</v>
      </c>
      <c r="AB185" s="108" t="e">
        <f t="shared" ca="1" si="370"/>
        <v>#REF!</v>
      </c>
      <c r="AC185" s="108" t="e">
        <f t="shared" ca="1" si="370"/>
        <v>#REF!</v>
      </c>
      <c r="AD185" s="108" t="e">
        <f t="shared" ca="1" si="370"/>
        <v>#REF!</v>
      </c>
      <c r="AE185" s="108" t="e">
        <f t="shared" ca="1" si="370"/>
        <v>#REF!</v>
      </c>
      <c r="AF185" s="108" t="e">
        <f t="shared" ca="1" si="370"/>
        <v>#REF!</v>
      </c>
      <c r="AG185" s="108" t="e">
        <f t="shared" ca="1" si="370"/>
        <v>#REF!</v>
      </c>
      <c r="AH185" s="108" t="e">
        <f t="shared" ca="1" si="370"/>
        <v>#REF!</v>
      </c>
      <c r="AI185" s="108" t="e">
        <f t="shared" ca="1" si="370"/>
        <v>#REF!</v>
      </c>
      <c r="AJ185" s="108" t="e">
        <f t="shared" ca="1" si="370"/>
        <v>#REF!</v>
      </c>
      <c r="AK185" s="108" t="e">
        <f t="shared" ca="1" si="370"/>
        <v>#REF!</v>
      </c>
      <c r="AL185" s="108" t="e">
        <f t="shared" ca="1" si="370"/>
        <v>#REF!</v>
      </c>
      <c r="AM185" s="108" t="e">
        <f t="shared" ca="1" si="373"/>
        <v>#REF!</v>
      </c>
      <c r="AN185" s="108" t="e">
        <f t="shared" ca="1" si="373"/>
        <v>#REF!</v>
      </c>
      <c r="AO185" s="108" t="e">
        <f t="shared" ca="1" si="373"/>
        <v>#REF!</v>
      </c>
      <c r="AP185" s="108" t="e">
        <f t="shared" ca="1" si="373"/>
        <v>#REF!</v>
      </c>
      <c r="AQ185" s="108" t="e">
        <f t="shared" ca="1" si="373"/>
        <v>#REF!</v>
      </c>
      <c r="AR185" s="108" t="e">
        <f t="shared" ca="1" si="373"/>
        <v>#REF!</v>
      </c>
      <c r="AS185" s="108" t="e">
        <f t="shared" ca="1" si="373"/>
        <v>#REF!</v>
      </c>
      <c r="AT185" s="108" t="e">
        <f t="shared" ca="1" si="373"/>
        <v>#REF!</v>
      </c>
      <c r="AU185" s="108" t="e">
        <f t="shared" ca="1" si="373"/>
        <v>#REF!</v>
      </c>
      <c r="AV185" s="108" t="e">
        <f t="shared" ca="1" si="373"/>
        <v>#REF!</v>
      </c>
      <c r="AW185" s="108" t="e">
        <f t="shared" ca="1" si="373"/>
        <v>#REF!</v>
      </c>
      <c r="AX185" s="108" t="e">
        <f t="shared" ca="1" si="373"/>
        <v>#REF!</v>
      </c>
      <c r="AY185" s="108" t="e">
        <f t="shared" ca="1" si="373"/>
        <v>#REF!</v>
      </c>
      <c r="AZ185" s="108" t="e">
        <f t="shared" ca="1" si="373"/>
        <v>#REF!</v>
      </c>
      <c r="BA185" s="108" t="e">
        <f t="shared" ca="1" si="373"/>
        <v>#REF!</v>
      </c>
      <c r="BB185" s="108" t="e">
        <f t="shared" ca="1" si="373"/>
        <v>#REF!</v>
      </c>
      <c r="BC185" s="108" t="e">
        <f t="shared" ca="1" si="372"/>
        <v>#REF!</v>
      </c>
      <c r="BD185" s="108" t="e">
        <f t="shared" ca="1" si="372"/>
        <v>#REF!</v>
      </c>
      <c r="BE185" s="108" t="e">
        <f t="shared" ca="1" si="372"/>
        <v>#REF!</v>
      </c>
      <c r="BF185" s="108" t="e">
        <f t="shared" ca="1" si="372"/>
        <v>#REF!</v>
      </c>
      <c r="BG185" s="108" t="e">
        <f t="shared" ca="1" si="372"/>
        <v>#REF!</v>
      </c>
      <c r="BH185" s="108" t="e">
        <f t="shared" ca="1" si="372"/>
        <v>#REF!</v>
      </c>
      <c r="BI185" s="108" t="e">
        <f t="shared" ca="1" si="372"/>
        <v>#REF!</v>
      </c>
      <c r="BL185" s="97" t="str">
        <f t="shared" ca="1" si="285"/>
        <v>-</v>
      </c>
      <c r="BM185" s="97" t="str">
        <f t="shared" ca="1" si="286"/>
        <v>-</v>
      </c>
      <c r="BN185" s="97" t="str">
        <f t="shared" ca="1" si="287"/>
        <v>-</v>
      </c>
      <c r="BO185" s="97" t="str">
        <f t="shared" ca="1" si="288"/>
        <v>-</v>
      </c>
      <c r="BP185" s="99" t="str">
        <f t="shared" ca="1" si="289"/>
        <v xml:space="preserve"> - </v>
      </c>
      <c r="BQ185" s="99" t="str">
        <f t="shared" ca="1" si="290"/>
        <v xml:space="preserve"> - </v>
      </c>
      <c r="BR185" s="97" t="str">
        <f t="shared" ca="1" si="291"/>
        <v>-</v>
      </c>
      <c r="BS185" s="97" t="str">
        <f t="shared" ca="1" si="292"/>
        <v>-</v>
      </c>
      <c r="BT185" s="97" t="str">
        <f t="shared" ca="1" si="293"/>
        <v>-</v>
      </c>
      <c r="BU185" s="97" t="str">
        <f t="shared" ca="1" si="294"/>
        <v>-</v>
      </c>
      <c r="BV185" s="97" t="str">
        <f t="shared" ca="1" si="295"/>
        <v>-</v>
      </c>
      <c r="BW185" s="97" t="str">
        <f t="shared" ca="1" si="296"/>
        <v>-</v>
      </c>
      <c r="BX185" s="99" t="str">
        <f t="shared" ca="1" si="297"/>
        <v xml:space="preserve"> - </v>
      </c>
      <c r="BY185" s="99" t="str">
        <f t="shared" ca="1" si="298"/>
        <v xml:space="preserve"> - </v>
      </c>
      <c r="BZ185" s="97" t="str">
        <f t="shared" ca="1" si="299"/>
        <v>-</v>
      </c>
      <c r="CA185" s="97" t="str">
        <f t="shared" ca="1" si="300"/>
        <v>-</v>
      </c>
      <c r="CB185" s="99" t="str">
        <f t="shared" ca="1" si="301"/>
        <v xml:space="preserve"> - </v>
      </c>
      <c r="CC185" s="99" t="str">
        <f t="shared" ca="1" si="302"/>
        <v xml:space="preserve"> - </v>
      </c>
      <c r="CD185" s="99" t="str">
        <f t="shared" ca="1" si="303"/>
        <v xml:space="preserve"> - </v>
      </c>
      <c r="CE185" s="99" t="str">
        <f t="shared" ca="1" si="304"/>
        <v xml:space="preserve"> - </v>
      </c>
      <c r="CF185" s="99" t="str">
        <f t="shared" ca="1" si="305"/>
        <v xml:space="preserve"> - </v>
      </c>
      <c r="CG185" s="99" t="str">
        <f t="shared" ca="1" si="306"/>
        <v xml:space="preserve"> - </v>
      </c>
      <c r="CH185" s="97" t="str">
        <f t="shared" ca="1" si="307"/>
        <v>-</v>
      </c>
      <c r="CI185" s="97" t="str">
        <f t="shared" ca="1" si="308"/>
        <v>-</v>
      </c>
      <c r="CJ185" s="97" t="str">
        <f t="shared" ca="1" si="309"/>
        <v>-</v>
      </c>
      <c r="CK185" s="97" t="str">
        <f t="shared" ca="1" si="310"/>
        <v>-</v>
      </c>
      <c r="CL185" s="97" t="str">
        <f t="shared" ca="1" si="311"/>
        <v>-</v>
      </c>
      <c r="CM185" s="97" t="str">
        <f t="shared" ca="1" si="312"/>
        <v>-</v>
      </c>
      <c r="CN185" s="97" t="str">
        <f t="shared" ca="1" si="313"/>
        <v>-</v>
      </c>
      <c r="CO185" s="97" t="str">
        <f t="shared" ca="1" si="314"/>
        <v>-</v>
      </c>
      <c r="CP185" s="97" t="str">
        <f t="shared" ca="1" si="315"/>
        <v>-</v>
      </c>
      <c r="CQ185" s="97" t="str">
        <f t="shared" ca="1" si="316"/>
        <v>-</v>
      </c>
      <c r="CR185" s="97" t="str">
        <f t="shared" ca="1" si="317"/>
        <v>-</v>
      </c>
      <c r="CS185" s="97" t="str">
        <f t="shared" ca="1" si="318"/>
        <v>-</v>
      </c>
      <c r="CT185" s="97" t="str">
        <f t="shared" ca="1" si="319"/>
        <v>-</v>
      </c>
      <c r="CU185" s="97" t="str">
        <f t="shared" ca="1" si="320"/>
        <v>-</v>
      </c>
      <c r="CV185" s="97" t="str">
        <f t="shared" ca="1" si="321"/>
        <v>-</v>
      </c>
      <c r="CW185" s="97" t="str">
        <f t="shared" ca="1" si="322"/>
        <v>-</v>
      </c>
      <c r="CX185" s="97" t="str">
        <f t="shared" ca="1" si="323"/>
        <v>-</v>
      </c>
      <c r="CY185" s="97" t="str">
        <f t="shared" ca="1" si="324"/>
        <v>-</v>
      </c>
      <c r="CZ185" s="97" t="str">
        <f t="shared" ca="1" si="325"/>
        <v>-</v>
      </c>
      <c r="DA185" s="97" t="str">
        <f t="shared" ca="1" si="326"/>
        <v>-</v>
      </c>
      <c r="DB185" s="97" t="str">
        <f t="shared" ca="1" si="327"/>
        <v>-</v>
      </c>
      <c r="DC185" s="97" t="str">
        <f t="shared" ca="1" si="328"/>
        <v>-</v>
      </c>
      <c r="DD185" s="97" t="str">
        <f t="shared" ca="1" si="329"/>
        <v>-</v>
      </c>
      <c r="DE185" s="97" t="str">
        <f t="shared" ca="1" si="330"/>
        <v>-</v>
      </c>
      <c r="DF185" s="97" t="str">
        <f t="shared" ca="1" si="331"/>
        <v>-</v>
      </c>
      <c r="DG185" s="97" t="str">
        <f t="shared" ca="1" si="332"/>
        <v>-</v>
      </c>
      <c r="DH185" s="97" t="str">
        <f t="shared" ca="1" si="333"/>
        <v>-</v>
      </c>
      <c r="DI185" s="97" t="str">
        <f t="shared" ca="1" si="334"/>
        <v>-</v>
      </c>
      <c r="DJ185" s="97" t="str">
        <f t="shared" ca="1" si="335"/>
        <v>-</v>
      </c>
      <c r="DK185" s="97" t="str">
        <f t="shared" ca="1" si="336"/>
        <v>-</v>
      </c>
      <c r="DL185" s="97" t="str">
        <f t="shared" ca="1" si="337"/>
        <v>-</v>
      </c>
      <c r="DM185" s="97" t="str">
        <f t="shared" ca="1" si="338"/>
        <v>-</v>
      </c>
      <c r="DN185" s="97">
        <v>95</v>
      </c>
      <c r="DT185" s="97" t="str">
        <f t="shared" ca="1" si="339"/>
        <v>-</v>
      </c>
      <c r="DU185" s="97" t="str">
        <f t="shared" ca="1" si="340"/>
        <v>-</v>
      </c>
      <c r="DV185" s="97" t="str">
        <f t="shared" ca="1" si="341"/>
        <v>-</v>
      </c>
      <c r="DW185" s="97" t="str">
        <f t="shared" ca="1" si="342"/>
        <v>-</v>
      </c>
      <c r="DX185" s="97" t="str">
        <f t="shared" ca="1" si="343"/>
        <v>-</v>
      </c>
      <c r="DY185" s="97" t="e">
        <f t="shared" ca="1" si="280"/>
        <v>#REF!</v>
      </c>
      <c r="DZ185" s="97" t="str">
        <f t="shared" si="281"/>
        <v>Medium Retrofit</v>
      </c>
      <c r="EA185" s="97" t="e">
        <f t="shared" ca="1" si="344"/>
        <v>#REF!</v>
      </c>
      <c r="EB185" s="96">
        <v>90</v>
      </c>
      <c r="EC185" s="97">
        <f>Calculation!$W$377</f>
        <v>2</v>
      </c>
      <c r="ED185" s="97" t="str">
        <f t="shared" ca="1" si="345"/>
        <v>-</v>
      </c>
      <c r="EE185" s="97" t="str">
        <f t="shared" ca="1" si="346"/>
        <v>-</v>
      </c>
      <c r="EF185" s="97" t="str">
        <f t="shared" ca="1" si="347"/>
        <v>-</v>
      </c>
      <c r="EG185" s="97" t="str">
        <f t="shared" ca="1" si="348"/>
        <v>-</v>
      </c>
      <c r="EH185" s="97" t="str">
        <f t="shared" ca="1" si="349"/>
        <v>-</v>
      </c>
      <c r="EI185" s="97">
        <f t="shared" ca="1" si="350"/>
        <v>0</v>
      </c>
      <c r="EJ185" s="97">
        <f t="shared" ca="1" si="362"/>
        <v>0</v>
      </c>
      <c r="EK185" s="97" t="str">
        <f t="shared" ca="1" si="351"/>
        <v>00</v>
      </c>
      <c r="EL185" s="97" t="e">
        <f t="shared" ca="1" si="352"/>
        <v>#REF!</v>
      </c>
      <c r="EN185" s="97">
        <v>1.8E-5</v>
      </c>
      <c r="EP185" s="97">
        <v>180</v>
      </c>
      <c r="EQ185" s="97">
        <f t="array" aca="1" ref="EQ185" ca="1">MAX(IF($EI$6:$EI$365&lt;EQ184,$EI$6:$EI$365,""))</f>
        <v>0</v>
      </c>
      <c r="ER185" s="97">
        <f t="shared" ca="1" si="353"/>
        <v>0</v>
      </c>
      <c r="ES185" s="97" t="e">
        <f t="shared" ca="1" si="357"/>
        <v>#REF!</v>
      </c>
      <c r="ET185" s="97">
        <f t="shared" ca="1" si="354"/>
        <v>0</v>
      </c>
      <c r="EU185" s="97">
        <f t="shared" ca="1" si="355"/>
        <v>0</v>
      </c>
      <c r="EV185" s="97">
        <f t="shared" ca="1" si="282"/>
        <v>1</v>
      </c>
      <c r="EY185" s="97" t="e">
        <f ca="1">INDEX('MCA-INPUT'!$C$28:$F$42,MATCH(MCA!E185,'MCA-INPUT'!$B$28:$B$42,0),MATCH(MCA!B185,'MCA-INPUT'!$C$27:$F$27,0))</f>
        <v>#REF!</v>
      </c>
      <c r="FU185" s="109" t="e">
        <f t="shared" ca="1" si="283"/>
        <v>#REF!</v>
      </c>
      <c r="FV185" s="109" t="e">
        <f t="shared" ca="1" si="284"/>
        <v>#REF!</v>
      </c>
      <c r="FW185" s="110" t="e">
        <f t="shared" ca="1" si="366"/>
        <v>#REF!</v>
      </c>
      <c r="FX185" s="110"/>
      <c r="FY185" s="97" t="e">
        <f t="shared" ca="1" si="356"/>
        <v>#REF!</v>
      </c>
      <c r="FZ185" s="97" t="str">
        <f ca="1">IF(ISERROR(VLOOKUP(FY185,'MCA-INPUT'!$B$45:$F$54,1,FALSE)),"No","Yes")</f>
        <v>No</v>
      </c>
      <c r="GA185" s="109" t="e">
        <f ca="1"/>
        <v>#REF!</v>
      </c>
    </row>
    <row r="186" spans="1:183" x14ac:dyDescent="0.25">
      <c r="A186" s="96">
        <v>181</v>
      </c>
      <c r="B186" s="96" t="s">
        <v>1</v>
      </c>
      <c r="C186" s="106" t="e">
        <f t="shared" ca="1" si="368"/>
        <v>#REF!</v>
      </c>
      <c r="D186" s="107" t="e">
        <f t="shared" ca="1" si="368"/>
        <v>#REF!</v>
      </c>
      <c r="E186" s="96" t="e">
        <f t="shared" ca="1" si="368"/>
        <v>#REF!</v>
      </c>
      <c r="F186" s="96" t="s">
        <v>4</v>
      </c>
      <c r="G186" s="96" t="e">
        <f t="shared" ca="1" si="369"/>
        <v>#REF!</v>
      </c>
      <c r="H186" s="108" t="e">
        <f t="shared" ca="1" si="371"/>
        <v>#REF!</v>
      </c>
      <c r="I186" s="108" t="e">
        <f t="shared" ca="1" si="371"/>
        <v>#REF!</v>
      </c>
      <c r="J186" s="108" t="e">
        <f t="shared" ca="1" si="371"/>
        <v>#REF!</v>
      </c>
      <c r="K186" s="108" t="e">
        <f t="shared" ca="1" si="371"/>
        <v>#REF!</v>
      </c>
      <c r="L186" s="108" t="e">
        <f t="shared" ca="1" si="371"/>
        <v>#REF!</v>
      </c>
      <c r="M186" s="108" t="e">
        <f t="shared" ca="1" si="371"/>
        <v>#REF!</v>
      </c>
      <c r="N186" s="108" t="e">
        <f t="shared" ca="1" si="371"/>
        <v>#REF!</v>
      </c>
      <c r="O186" s="108" t="e">
        <f t="shared" ca="1" si="371"/>
        <v>#REF!</v>
      </c>
      <c r="P186" s="108" t="e">
        <f t="shared" ca="1" si="371"/>
        <v>#REF!</v>
      </c>
      <c r="Q186" s="108" t="e">
        <f t="shared" ca="1" si="371"/>
        <v>#REF!</v>
      </c>
      <c r="R186" s="108" t="e">
        <f t="shared" ca="1" si="371"/>
        <v>#REF!</v>
      </c>
      <c r="S186" s="108" t="e">
        <f t="shared" ca="1" si="371"/>
        <v>#REF!</v>
      </c>
      <c r="T186" s="108" t="e">
        <f t="shared" ca="1" si="371"/>
        <v>#REF!</v>
      </c>
      <c r="U186" s="108" t="e">
        <f t="shared" ca="1" si="371"/>
        <v>#REF!</v>
      </c>
      <c r="V186" s="108" t="e">
        <f t="shared" ca="1" si="371"/>
        <v>#REF!</v>
      </c>
      <c r="W186" s="108" t="e">
        <f t="shared" ref="W186:AL201" ca="1" si="374">IF($D186=0,"-",(INDIRECT(CONCATENATE($C$1,"Projection_",$B186,"'!",W$2,$DN186)))*$EY186)</f>
        <v>#REF!</v>
      </c>
      <c r="X186" s="108" t="e">
        <f t="shared" ca="1" si="374"/>
        <v>#REF!</v>
      </c>
      <c r="Y186" s="108" t="e">
        <f t="shared" ca="1" si="374"/>
        <v>#REF!</v>
      </c>
      <c r="Z186" s="108" t="e">
        <f t="shared" ca="1" si="374"/>
        <v>#REF!</v>
      </c>
      <c r="AA186" s="108" t="e">
        <f t="shared" ca="1" si="374"/>
        <v>#REF!</v>
      </c>
      <c r="AB186" s="108" t="e">
        <f t="shared" ca="1" si="374"/>
        <v>#REF!</v>
      </c>
      <c r="AC186" s="108" t="e">
        <f t="shared" ca="1" si="374"/>
        <v>#REF!</v>
      </c>
      <c r="AD186" s="108" t="e">
        <f t="shared" ca="1" si="374"/>
        <v>#REF!</v>
      </c>
      <c r="AE186" s="108" t="e">
        <f t="shared" ca="1" si="374"/>
        <v>#REF!</v>
      </c>
      <c r="AF186" s="108" t="e">
        <f t="shared" ca="1" si="374"/>
        <v>#REF!</v>
      </c>
      <c r="AG186" s="108" t="e">
        <f t="shared" ca="1" si="374"/>
        <v>#REF!</v>
      </c>
      <c r="AH186" s="108" t="e">
        <f t="shared" ca="1" si="374"/>
        <v>#REF!</v>
      </c>
      <c r="AI186" s="108" t="e">
        <f t="shared" ca="1" si="374"/>
        <v>#REF!</v>
      </c>
      <c r="AJ186" s="108" t="e">
        <f t="shared" ca="1" si="374"/>
        <v>#REF!</v>
      </c>
      <c r="AK186" s="108" t="e">
        <f t="shared" ca="1" si="374"/>
        <v>#REF!</v>
      </c>
      <c r="AL186" s="108" t="e">
        <f t="shared" ca="1" si="374"/>
        <v>#REF!</v>
      </c>
      <c r="AM186" s="108" t="e">
        <f t="shared" ca="1" si="373"/>
        <v>#REF!</v>
      </c>
      <c r="AN186" s="108" t="e">
        <f t="shared" ca="1" si="373"/>
        <v>#REF!</v>
      </c>
      <c r="AO186" s="108" t="e">
        <f t="shared" ca="1" si="373"/>
        <v>#REF!</v>
      </c>
      <c r="AP186" s="108" t="e">
        <f t="shared" ca="1" si="373"/>
        <v>#REF!</v>
      </c>
      <c r="AQ186" s="108" t="e">
        <f t="shared" ca="1" si="373"/>
        <v>#REF!</v>
      </c>
      <c r="AR186" s="108" t="e">
        <f t="shared" ca="1" si="373"/>
        <v>#REF!</v>
      </c>
      <c r="AS186" s="108" t="e">
        <f t="shared" ca="1" si="373"/>
        <v>#REF!</v>
      </c>
      <c r="AT186" s="108" t="e">
        <f t="shared" ca="1" si="373"/>
        <v>#REF!</v>
      </c>
      <c r="AU186" s="108" t="e">
        <f t="shared" ca="1" si="373"/>
        <v>#REF!</v>
      </c>
      <c r="AV186" s="108" t="e">
        <f t="shared" ca="1" si="373"/>
        <v>#REF!</v>
      </c>
      <c r="AW186" s="108" t="e">
        <f t="shared" ca="1" si="373"/>
        <v>#REF!</v>
      </c>
      <c r="AX186" s="108" t="e">
        <f t="shared" ca="1" si="373"/>
        <v>#REF!</v>
      </c>
      <c r="AY186" s="108" t="e">
        <f t="shared" ca="1" si="373"/>
        <v>#REF!</v>
      </c>
      <c r="AZ186" s="108" t="e">
        <f t="shared" ca="1" si="373"/>
        <v>#REF!</v>
      </c>
      <c r="BA186" s="108" t="e">
        <f t="shared" ca="1" si="373"/>
        <v>#REF!</v>
      </c>
      <c r="BB186" s="108" t="e">
        <f t="shared" ca="1" si="373"/>
        <v>#REF!</v>
      </c>
      <c r="BC186" s="108" t="e">
        <f t="shared" ca="1" si="372"/>
        <v>#REF!</v>
      </c>
      <c r="BD186" s="108" t="e">
        <f t="shared" ca="1" si="372"/>
        <v>#REF!</v>
      </c>
      <c r="BE186" s="108" t="e">
        <f t="shared" ca="1" si="372"/>
        <v>#REF!</v>
      </c>
      <c r="BF186" s="108" t="e">
        <f t="shared" ca="1" si="372"/>
        <v>#REF!</v>
      </c>
      <c r="BG186" s="108" t="e">
        <f t="shared" ca="1" si="372"/>
        <v>#REF!</v>
      </c>
      <c r="BH186" s="108" t="e">
        <f t="shared" ca="1" si="372"/>
        <v>#REF!</v>
      </c>
      <c r="BI186" s="108" t="e">
        <f t="shared" ca="1" si="372"/>
        <v>#REF!</v>
      </c>
      <c r="BL186" s="97" t="str">
        <f t="shared" ca="1" si="285"/>
        <v>-</v>
      </c>
      <c r="BM186" s="97" t="str">
        <f t="shared" ca="1" si="286"/>
        <v>-</v>
      </c>
      <c r="BN186" s="97" t="str">
        <f t="shared" ca="1" si="287"/>
        <v>-</v>
      </c>
      <c r="BO186" s="97" t="str">
        <f t="shared" ca="1" si="288"/>
        <v>-</v>
      </c>
      <c r="BP186" s="99" t="str">
        <f t="shared" ca="1" si="289"/>
        <v xml:space="preserve"> - </v>
      </c>
      <c r="BQ186" s="99" t="str">
        <f t="shared" ca="1" si="290"/>
        <v xml:space="preserve"> - </v>
      </c>
      <c r="BR186" s="97" t="str">
        <f t="shared" ca="1" si="291"/>
        <v>-</v>
      </c>
      <c r="BS186" s="97" t="str">
        <f t="shared" ca="1" si="292"/>
        <v>-</v>
      </c>
      <c r="BT186" s="97" t="str">
        <f t="shared" ca="1" si="293"/>
        <v>-</v>
      </c>
      <c r="BU186" s="97" t="str">
        <f t="shared" ca="1" si="294"/>
        <v>-</v>
      </c>
      <c r="BV186" s="97" t="str">
        <f t="shared" ca="1" si="295"/>
        <v>-</v>
      </c>
      <c r="BW186" s="97" t="str">
        <f t="shared" ca="1" si="296"/>
        <v>-</v>
      </c>
      <c r="BX186" s="99" t="str">
        <f t="shared" ca="1" si="297"/>
        <v xml:space="preserve"> - </v>
      </c>
      <c r="BY186" s="99" t="str">
        <f t="shared" ca="1" si="298"/>
        <v xml:space="preserve"> - </v>
      </c>
      <c r="BZ186" s="97" t="str">
        <f t="shared" ca="1" si="299"/>
        <v>-</v>
      </c>
      <c r="CA186" s="97" t="str">
        <f t="shared" ca="1" si="300"/>
        <v>-</v>
      </c>
      <c r="CB186" s="99" t="str">
        <f t="shared" ca="1" si="301"/>
        <v xml:space="preserve"> - </v>
      </c>
      <c r="CC186" s="99" t="str">
        <f t="shared" ca="1" si="302"/>
        <v xml:space="preserve"> - </v>
      </c>
      <c r="CD186" s="99" t="str">
        <f t="shared" ca="1" si="303"/>
        <v xml:space="preserve"> - </v>
      </c>
      <c r="CE186" s="99" t="str">
        <f t="shared" ca="1" si="304"/>
        <v xml:space="preserve"> - </v>
      </c>
      <c r="CF186" s="99" t="str">
        <f t="shared" ca="1" si="305"/>
        <v xml:space="preserve"> - </v>
      </c>
      <c r="CG186" s="99" t="str">
        <f t="shared" ca="1" si="306"/>
        <v xml:space="preserve"> - </v>
      </c>
      <c r="CH186" s="97" t="str">
        <f t="shared" ca="1" si="307"/>
        <v>-</v>
      </c>
      <c r="CI186" s="97" t="str">
        <f t="shared" ca="1" si="308"/>
        <v>-</v>
      </c>
      <c r="CJ186" s="97" t="str">
        <f t="shared" ca="1" si="309"/>
        <v>-</v>
      </c>
      <c r="CK186" s="97" t="str">
        <f t="shared" ca="1" si="310"/>
        <v>-</v>
      </c>
      <c r="CL186" s="97" t="str">
        <f t="shared" ca="1" si="311"/>
        <v>-</v>
      </c>
      <c r="CM186" s="97" t="str">
        <f t="shared" ca="1" si="312"/>
        <v>-</v>
      </c>
      <c r="CN186" s="97" t="str">
        <f t="shared" ca="1" si="313"/>
        <v>-</v>
      </c>
      <c r="CO186" s="97" t="str">
        <f t="shared" ca="1" si="314"/>
        <v>-</v>
      </c>
      <c r="CP186" s="97" t="str">
        <f t="shared" ca="1" si="315"/>
        <v>-</v>
      </c>
      <c r="CQ186" s="97" t="str">
        <f t="shared" ca="1" si="316"/>
        <v>-</v>
      </c>
      <c r="CR186" s="97" t="str">
        <f t="shared" ca="1" si="317"/>
        <v>-</v>
      </c>
      <c r="CS186" s="97" t="str">
        <f t="shared" ca="1" si="318"/>
        <v>-</v>
      </c>
      <c r="CT186" s="97" t="str">
        <f t="shared" ca="1" si="319"/>
        <v>-</v>
      </c>
      <c r="CU186" s="97" t="str">
        <f t="shared" ca="1" si="320"/>
        <v>-</v>
      </c>
      <c r="CV186" s="97" t="str">
        <f t="shared" ca="1" si="321"/>
        <v>-</v>
      </c>
      <c r="CW186" s="97" t="str">
        <f t="shared" ca="1" si="322"/>
        <v>-</v>
      </c>
      <c r="CX186" s="97" t="str">
        <f t="shared" ca="1" si="323"/>
        <v>-</v>
      </c>
      <c r="CY186" s="97" t="str">
        <f t="shared" ca="1" si="324"/>
        <v>-</v>
      </c>
      <c r="CZ186" s="97" t="str">
        <f t="shared" ca="1" si="325"/>
        <v>-</v>
      </c>
      <c r="DA186" s="97" t="str">
        <f t="shared" ca="1" si="326"/>
        <v>-</v>
      </c>
      <c r="DB186" s="97" t="str">
        <f t="shared" ca="1" si="327"/>
        <v>-</v>
      </c>
      <c r="DC186" s="97" t="str">
        <f t="shared" ca="1" si="328"/>
        <v>-</v>
      </c>
      <c r="DD186" s="97" t="str">
        <f t="shared" ca="1" si="329"/>
        <v>-</v>
      </c>
      <c r="DE186" s="97" t="str">
        <f t="shared" ca="1" si="330"/>
        <v>-</v>
      </c>
      <c r="DF186" s="97" t="str">
        <f t="shared" ca="1" si="331"/>
        <v>-</v>
      </c>
      <c r="DG186" s="97" t="str">
        <f t="shared" ca="1" si="332"/>
        <v>-</v>
      </c>
      <c r="DH186" s="97" t="str">
        <f t="shared" ca="1" si="333"/>
        <v>-</v>
      </c>
      <c r="DI186" s="97" t="str">
        <f t="shared" ca="1" si="334"/>
        <v>-</v>
      </c>
      <c r="DJ186" s="97" t="str">
        <f t="shared" ca="1" si="335"/>
        <v>-</v>
      </c>
      <c r="DK186" s="97" t="str">
        <f t="shared" ca="1" si="336"/>
        <v>-</v>
      </c>
      <c r="DL186" s="97" t="str">
        <f t="shared" ca="1" si="337"/>
        <v>-</v>
      </c>
      <c r="DM186" s="97" t="str">
        <f t="shared" ca="1" si="338"/>
        <v>-</v>
      </c>
      <c r="DN186" s="97">
        <v>6</v>
      </c>
      <c r="DT186" s="97" t="str">
        <f t="shared" ca="1" si="339"/>
        <v>-</v>
      </c>
      <c r="DU186" s="97" t="str">
        <f t="shared" ca="1" si="340"/>
        <v>-</v>
      </c>
      <c r="DV186" s="97" t="str">
        <f t="shared" ca="1" si="341"/>
        <v>-</v>
      </c>
      <c r="DW186" s="97" t="str">
        <f t="shared" ca="1" si="342"/>
        <v>-</v>
      </c>
      <c r="DX186" s="97" t="str">
        <f t="shared" ca="1" si="343"/>
        <v>-</v>
      </c>
      <c r="DY186" s="97" t="e">
        <f t="shared" ca="1" si="280"/>
        <v>#REF!</v>
      </c>
      <c r="DZ186" s="97" t="str">
        <f t="shared" si="281"/>
        <v>Major Retrofit</v>
      </c>
      <c r="EA186" s="97" t="e">
        <f t="shared" ca="1" si="344"/>
        <v>#REF!</v>
      </c>
      <c r="EB186" s="96">
        <v>1</v>
      </c>
      <c r="EC186" s="97">
        <f>Calculation!$W$378</f>
        <v>3</v>
      </c>
      <c r="ED186" s="97" t="str">
        <f t="shared" ca="1" si="345"/>
        <v>-</v>
      </c>
      <c r="EE186" s="97" t="str">
        <f t="shared" ca="1" si="346"/>
        <v>-</v>
      </c>
      <c r="EF186" s="97" t="str">
        <f t="shared" ca="1" si="347"/>
        <v>-</v>
      </c>
      <c r="EG186" s="97" t="str">
        <f t="shared" ca="1" si="348"/>
        <v>-</v>
      </c>
      <c r="EH186" s="97" t="str">
        <f t="shared" ca="1" si="349"/>
        <v>-</v>
      </c>
      <c r="EI186" s="97">
        <f t="shared" ca="1" si="350"/>
        <v>0</v>
      </c>
      <c r="EJ186" s="97">
        <f t="shared" ca="1" si="362"/>
        <v>0</v>
      </c>
      <c r="EK186" s="97" t="str">
        <f t="shared" ca="1" si="351"/>
        <v>00</v>
      </c>
      <c r="EL186" s="97" t="e">
        <f t="shared" ca="1" si="352"/>
        <v>#REF!</v>
      </c>
      <c r="EN186" s="97">
        <v>1.8099999999999999E-5</v>
      </c>
      <c r="EP186" s="97">
        <v>181</v>
      </c>
      <c r="EQ186" s="97">
        <f t="array" aca="1" ref="EQ186" ca="1">MAX(IF($EI$6:$EI$365&lt;EQ185,$EI$6:$EI$365,""))</f>
        <v>0</v>
      </c>
      <c r="ER186" s="97">
        <f t="shared" ca="1" si="353"/>
        <v>0</v>
      </c>
      <c r="ES186" s="97" t="e">
        <f t="shared" ca="1" si="357"/>
        <v>#REF!</v>
      </c>
      <c r="ET186" s="97">
        <f t="shared" ca="1" si="354"/>
        <v>0</v>
      </c>
      <c r="EU186" s="97">
        <f t="shared" ca="1" si="355"/>
        <v>0</v>
      </c>
      <c r="EV186" s="97">
        <f t="shared" ca="1" si="282"/>
        <v>1</v>
      </c>
      <c r="EY186" s="97" t="e">
        <f ca="1">INDEX('MCA-INPUT'!$C$28:$F$42,MATCH(MCA!E186,'MCA-INPUT'!$B$28:$B$42,0),MATCH(MCA!B186,'MCA-INPUT'!$C$27:$F$27,0))</f>
        <v>#REF!</v>
      </c>
      <c r="FU186" s="109" t="e">
        <f t="shared" ca="1" si="283"/>
        <v>#REF!</v>
      </c>
      <c r="FV186" s="109" t="e">
        <f t="shared" ca="1" si="284"/>
        <v>#REF!</v>
      </c>
      <c r="FW186" s="110" t="e">
        <f t="shared" ca="1" si="366"/>
        <v>#REF!</v>
      </c>
      <c r="FX186" s="110"/>
      <c r="FY186" s="97" t="e">
        <f t="shared" ca="1" si="356"/>
        <v>#REF!</v>
      </c>
      <c r="FZ186" s="97" t="str">
        <f ca="1">IF(ISERROR(VLOOKUP(FY186,'MCA-INPUT'!$B$45:$F$54,1,FALSE)),"No","Yes")</f>
        <v>No</v>
      </c>
      <c r="GA186" s="109" t="e">
        <f ca="1"/>
        <v>#REF!</v>
      </c>
    </row>
    <row r="187" spans="1:183" x14ac:dyDescent="0.25">
      <c r="A187" s="96">
        <v>182</v>
      </c>
      <c r="B187" s="96" t="s">
        <v>1</v>
      </c>
      <c r="C187" s="106" t="e">
        <f t="shared" ca="1" si="368"/>
        <v>#REF!</v>
      </c>
      <c r="D187" s="107" t="e">
        <f t="shared" ca="1" si="368"/>
        <v>#REF!</v>
      </c>
      <c r="E187" s="96" t="e">
        <f t="shared" ca="1" si="368"/>
        <v>#REF!</v>
      </c>
      <c r="F187" s="96" t="s">
        <v>4</v>
      </c>
      <c r="G187" s="96" t="e">
        <f t="shared" ca="1" si="369"/>
        <v>#REF!</v>
      </c>
      <c r="H187" s="108" t="e">
        <f t="shared" ref="H187:W202" ca="1" si="375">IF($D187=0,"-",(INDIRECT(CONCATENATE($C$1,"Projection_",$B187,"'!",H$2,$DN187)))*$EY187)</f>
        <v>#REF!</v>
      </c>
      <c r="I187" s="108" t="e">
        <f t="shared" ca="1" si="375"/>
        <v>#REF!</v>
      </c>
      <c r="J187" s="108" t="e">
        <f t="shared" ca="1" si="375"/>
        <v>#REF!</v>
      </c>
      <c r="K187" s="108" t="e">
        <f t="shared" ca="1" si="375"/>
        <v>#REF!</v>
      </c>
      <c r="L187" s="108" t="e">
        <f t="shared" ca="1" si="375"/>
        <v>#REF!</v>
      </c>
      <c r="M187" s="108" t="e">
        <f t="shared" ca="1" si="375"/>
        <v>#REF!</v>
      </c>
      <c r="N187" s="108" t="e">
        <f t="shared" ca="1" si="375"/>
        <v>#REF!</v>
      </c>
      <c r="O187" s="108" t="e">
        <f t="shared" ca="1" si="375"/>
        <v>#REF!</v>
      </c>
      <c r="P187" s="108" t="e">
        <f t="shared" ca="1" si="375"/>
        <v>#REF!</v>
      </c>
      <c r="Q187" s="108" t="e">
        <f t="shared" ca="1" si="375"/>
        <v>#REF!</v>
      </c>
      <c r="R187" s="108" t="e">
        <f t="shared" ca="1" si="375"/>
        <v>#REF!</v>
      </c>
      <c r="S187" s="108" t="e">
        <f t="shared" ca="1" si="375"/>
        <v>#REF!</v>
      </c>
      <c r="T187" s="108" t="e">
        <f t="shared" ca="1" si="375"/>
        <v>#REF!</v>
      </c>
      <c r="U187" s="108" t="e">
        <f t="shared" ca="1" si="375"/>
        <v>#REF!</v>
      </c>
      <c r="V187" s="108" t="e">
        <f t="shared" ca="1" si="375"/>
        <v>#REF!</v>
      </c>
      <c r="W187" s="108" t="e">
        <f t="shared" ca="1" si="375"/>
        <v>#REF!</v>
      </c>
      <c r="X187" s="108" t="e">
        <f t="shared" ca="1" si="374"/>
        <v>#REF!</v>
      </c>
      <c r="Y187" s="108" t="e">
        <f t="shared" ca="1" si="374"/>
        <v>#REF!</v>
      </c>
      <c r="Z187" s="108" t="e">
        <f t="shared" ca="1" si="374"/>
        <v>#REF!</v>
      </c>
      <c r="AA187" s="108" t="e">
        <f t="shared" ca="1" si="374"/>
        <v>#REF!</v>
      </c>
      <c r="AB187" s="108" t="e">
        <f t="shared" ca="1" si="374"/>
        <v>#REF!</v>
      </c>
      <c r="AC187" s="108" t="e">
        <f t="shared" ca="1" si="374"/>
        <v>#REF!</v>
      </c>
      <c r="AD187" s="108" t="e">
        <f t="shared" ca="1" si="374"/>
        <v>#REF!</v>
      </c>
      <c r="AE187" s="108" t="e">
        <f t="shared" ca="1" si="374"/>
        <v>#REF!</v>
      </c>
      <c r="AF187" s="108" t="e">
        <f t="shared" ca="1" si="374"/>
        <v>#REF!</v>
      </c>
      <c r="AG187" s="108" t="e">
        <f t="shared" ca="1" si="374"/>
        <v>#REF!</v>
      </c>
      <c r="AH187" s="108" t="e">
        <f t="shared" ca="1" si="374"/>
        <v>#REF!</v>
      </c>
      <c r="AI187" s="108" t="e">
        <f t="shared" ca="1" si="374"/>
        <v>#REF!</v>
      </c>
      <c r="AJ187" s="108" t="e">
        <f t="shared" ca="1" si="374"/>
        <v>#REF!</v>
      </c>
      <c r="AK187" s="108" t="e">
        <f t="shared" ca="1" si="374"/>
        <v>#REF!</v>
      </c>
      <c r="AL187" s="108" t="e">
        <f t="shared" ca="1" si="374"/>
        <v>#REF!</v>
      </c>
      <c r="AM187" s="108" t="e">
        <f t="shared" ca="1" si="373"/>
        <v>#REF!</v>
      </c>
      <c r="AN187" s="108" t="e">
        <f t="shared" ca="1" si="373"/>
        <v>#REF!</v>
      </c>
      <c r="AO187" s="108" t="e">
        <f t="shared" ca="1" si="373"/>
        <v>#REF!</v>
      </c>
      <c r="AP187" s="108" t="e">
        <f t="shared" ca="1" si="373"/>
        <v>#REF!</v>
      </c>
      <c r="AQ187" s="108" t="e">
        <f t="shared" ca="1" si="373"/>
        <v>#REF!</v>
      </c>
      <c r="AR187" s="108" t="e">
        <f t="shared" ca="1" si="373"/>
        <v>#REF!</v>
      </c>
      <c r="AS187" s="108" t="e">
        <f t="shared" ca="1" si="373"/>
        <v>#REF!</v>
      </c>
      <c r="AT187" s="108" t="e">
        <f t="shared" ca="1" si="373"/>
        <v>#REF!</v>
      </c>
      <c r="AU187" s="108" t="e">
        <f t="shared" ca="1" si="373"/>
        <v>#REF!</v>
      </c>
      <c r="AV187" s="108" t="e">
        <f t="shared" ca="1" si="373"/>
        <v>#REF!</v>
      </c>
      <c r="AW187" s="108" t="e">
        <f t="shared" ca="1" si="373"/>
        <v>#REF!</v>
      </c>
      <c r="AX187" s="108" t="e">
        <f t="shared" ca="1" si="373"/>
        <v>#REF!</v>
      </c>
      <c r="AY187" s="108" t="e">
        <f t="shared" ca="1" si="373"/>
        <v>#REF!</v>
      </c>
      <c r="AZ187" s="108" t="e">
        <f t="shared" ca="1" si="373"/>
        <v>#REF!</v>
      </c>
      <c r="BA187" s="108" t="e">
        <f t="shared" ca="1" si="373"/>
        <v>#REF!</v>
      </c>
      <c r="BB187" s="108" t="e">
        <f t="shared" ca="1" si="373"/>
        <v>#REF!</v>
      </c>
      <c r="BC187" s="108" t="e">
        <f t="shared" ca="1" si="372"/>
        <v>#REF!</v>
      </c>
      <c r="BD187" s="108" t="e">
        <f t="shared" ca="1" si="372"/>
        <v>#REF!</v>
      </c>
      <c r="BE187" s="108" t="e">
        <f t="shared" ca="1" si="372"/>
        <v>#REF!</v>
      </c>
      <c r="BF187" s="108" t="e">
        <f t="shared" ca="1" si="372"/>
        <v>#REF!</v>
      </c>
      <c r="BG187" s="108" t="e">
        <f t="shared" ca="1" si="372"/>
        <v>#REF!</v>
      </c>
      <c r="BH187" s="108" t="e">
        <f t="shared" ca="1" si="372"/>
        <v>#REF!</v>
      </c>
      <c r="BI187" s="108" t="e">
        <f t="shared" ca="1" si="372"/>
        <v>#REF!</v>
      </c>
      <c r="BL187" s="97" t="str">
        <f t="shared" ca="1" si="285"/>
        <v>-</v>
      </c>
      <c r="BM187" s="97" t="str">
        <f t="shared" ca="1" si="286"/>
        <v>-</v>
      </c>
      <c r="BN187" s="97" t="str">
        <f t="shared" ca="1" si="287"/>
        <v>-</v>
      </c>
      <c r="BO187" s="97" t="str">
        <f t="shared" ca="1" si="288"/>
        <v>-</v>
      </c>
      <c r="BP187" s="99" t="str">
        <f t="shared" ca="1" si="289"/>
        <v xml:space="preserve"> - </v>
      </c>
      <c r="BQ187" s="99" t="str">
        <f t="shared" ca="1" si="290"/>
        <v xml:space="preserve"> - </v>
      </c>
      <c r="BR187" s="97" t="str">
        <f t="shared" ca="1" si="291"/>
        <v>-</v>
      </c>
      <c r="BS187" s="97" t="str">
        <f t="shared" ca="1" si="292"/>
        <v>-</v>
      </c>
      <c r="BT187" s="97" t="str">
        <f t="shared" ca="1" si="293"/>
        <v>-</v>
      </c>
      <c r="BU187" s="97" t="str">
        <f t="shared" ca="1" si="294"/>
        <v>-</v>
      </c>
      <c r="BV187" s="97" t="str">
        <f t="shared" ca="1" si="295"/>
        <v>-</v>
      </c>
      <c r="BW187" s="97" t="str">
        <f t="shared" ca="1" si="296"/>
        <v>-</v>
      </c>
      <c r="BX187" s="99" t="str">
        <f t="shared" ca="1" si="297"/>
        <v xml:space="preserve"> - </v>
      </c>
      <c r="BY187" s="99" t="str">
        <f t="shared" ca="1" si="298"/>
        <v xml:space="preserve"> - </v>
      </c>
      <c r="BZ187" s="97" t="str">
        <f t="shared" ca="1" si="299"/>
        <v>-</v>
      </c>
      <c r="CA187" s="97" t="str">
        <f t="shared" ca="1" si="300"/>
        <v>-</v>
      </c>
      <c r="CB187" s="99" t="str">
        <f t="shared" ca="1" si="301"/>
        <v xml:space="preserve"> - </v>
      </c>
      <c r="CC187" s="99" t="str">
        <f t="shared" ca="1" si="302"/>
        <v xml:space="preserve"> - </v>
      </c>
      <c r="CD187" s="99" t="str">
        <f t="shared" ca="1" si="303"/>
        <v xml:space="preserve"> - </v>
      </c>
      <c r="CE187" s="99" t="str">
        <f t="shared" ca="1" si="304"/>
        <v xml:space="preserve"> - </v>
      </c>
      <c r="CF187" s="99" t="str">
        <f t="shared" ca="1" si="305"/>
        <v xml:space="preserve"> - </v>
      </c>
      <c r="CG187" s="99" t="str">
        <f t="shared" ca="1" si="306"/>
        <v xml:space="preserve"> - </v>
      </c>
      <c r="CH187" s="97" t="str">
        <f t="shared" ca="1" si="307"/>
        <v>-</v>
      </c>
      <c r="CI187" s="97" t="str">
        <f t="shared" ca="1" si="308"/>
        <v>-</v>
      </c>
      <c r="CJ187" s="97" t="str">
        <f t="shared" ca="1" si="309"/>
        <v>-</v>
      </c>
      <c r="CK187" s="97" t="str">
        <f t="shared" ca="1" si="310"/>
        <v>-</v>
      </c>
      <c r="CL187" s="97" t="str">
        <f t="shared" ca="1" si="311"/>
        <v>-</v>
      </c>
      <c r="CM187" s="97" t="str">
        <f t="shared" ca="1" si="312"/>
        <v>-</v>
      </c>
      <c r="CN187" s="97" t="str">
        <f t="shared" ca="1" si="313"/>
        <v>-</v>
      </c>
      <c r="CO187" s="97" t="str">
        <f t="shared" ca="1" si="314"/>
        <v>-</v>
      </c>
      <c r="CP187" s="97" t="str">
        <f t="shared" ca="1" si="315"/>
        <v>-</v>
      </c>
      <c r="CQ187" s="97" t="str">
        <f t="shared" ca="1" si="316"/>
        <v>-</v>
      </c>
      <c r="CR187" s="97" t="str">
        <f t="shared" ca="1" si="317"/>
        <v>-</v>
      </c>
      <c r="CS187" s="97" t="str">
        <f t="shared" ca="1" si="318"/>
        <v>-</v>
      </c>
      <c r="CT187" s="97" t="str">
        <f t="shared" ca="1" si="319"/>
        <v>-</v>
      </c>
      <c r="CU187" s="97" t="str">
        <f t="shared" ca="1" si="320"/>
        <v>-</v>
      </c>
      <c r="CV187" s="97" t="str">
        <f t="shared" ca="1" si="321"/>
        <v>-</v>
      </c>
      <c r="CW187" s="97" t="str">
        <f t="shared" ca="1" si="322"/>
        <v>-</v>
      </c>
      <c r="CX187" s="97" t="str">
        <f t="shared" ca="1" si="323"/>
        <v>-</v>
      </c>
      <c r="CY187" s="97" t="str">
        <f t="shared" ca="1" si="324"/>
        <v>-</v>
      </c>
      <c r="CZ187" s="97" t="str">
        <f t="shared" ca="1" si="325"/>
        <v>-</v>
      </c>
      <c r="DA187" s="97" t="str">
        <f t="shared" ca="1" si="326"/>
        <v>-</v>
      </c>
      <c r="DB187" s="97" t="str">
        <f t="shared" ca="1" si="327"/>
        <v>-</v>
      </c>
      <c r="DC187" s="97" t="str">
        <f t="shared" ca="1" si="328"/>
        <v>-</v>
      </c>
      <c r="DD187" s="97" t="str">
        <f t="shared" ca="1" si="329"/>
        <v>-</v>
      </c>
      <c r="DE187" s="97" t="str">
        <f t="shared" ca="1" si="330"/>
        <v>-</v>
      </c>
      <c r="DF187" s="97" t="str">
        <f t="shared" ca="1" si="331"/>
        <v>-</v>
      </c>
      <c r="DG187" s="97" t="str">
        <f t="shared" ca="1" si="332"/>
        <v>-</v>
      </c>
      <c r="DH187" s="97" t="str">
        <f t="shared" ca="1" si="333"/>
        <v>-</v>
      </c>
      <c r="DI187" s="97" t="str">
        <f t="shared" ca="1" si="334"/>
        <v>-</v>
      </c>
      <c r="DJ187" s="97" t="str">
        <f t="shared" ca="1" si="335"/>
        <v>-</v>
      </c>
      <c r="DK187" s="97" t="str">
        <f t="shared" ca="1" si="336"/>
        <v>-</v>
      </c>
      <c r="DL187" s="97" t="str">
        <f t="shared" ca="1" si="337"/>
        <v>-</v>
      </c>
      <c r="DM187" s="97" t="str">
        <f t="shared" ca="1" si="338"/>
        <v>-</v>
      </c>
      <c r="DN187" s="97">
        <v>7</v>
      </c>
      <c r="DT187" s="97" t="str">
        <f t="shared" ca="1" si="339"/>
        <v>-</v>
      </c>
      <c r="DU187" s="97" t="str">
        <f t="shared" ca="1" si="340"/>
        <v>-</v>
      </c>
      <c r="DV187" s="97" t="str">
        <f t="shared" ca="1" si="341"/>
        <v>-</v>
      </c>
      <c r="DW187" s="97" t="str">
        <f t="shared" ca="1" si="342"/>
        <v>-</v>
      </c>
      <c r="DX187" s="97" t="str">
        <f t="shared" ca="1" si="343"/>
        <v>-</v>
      </c>
      <c r="DY187" s="97" t="e">
        <f t="shared" ca="1" si="280"/>
        <v>#REF!</v>
      </c>
      <c r="DZ187" s="97" t="str">
        <f t="shared" si="281"/>
        <v>Major Retrofit</v>
      </c>
      <c r="EA187" s="97" t="e">
        <f t="shared" ca="1" si="344"/>
        <v>#REF!</v>
      </c>
      <c r="EB187" s="96">
        <v>2</v>
      </c>
      <c r="EC187" s="97">
        <f>Calculation!$W$378</f>
        <v>3</v>
      </c>
      <c r="ED187" s="97" t="str">
        <f t="shared" ca="1" si="345"/>
        <v>-</v>
      </c>
      <c r="EE187" s="97" t="str">
        <f t="shared" ca="1" si="346"/>
        <v>-</v>
      </c>
      <c r="EF187" s="97" t="str">
        <f t="shared" ca="1" si="347"/>
        <v>-</v>
      </c>
      <c r="EG187" s="97" t="str">
        <f t="shared" ca="1" si="348"/>
        <v>-</v>
      </c>
      <c r="EH187" s="97" t="str">
        <f t="shared" ca="1" si="349"/>
        <v>-</v>
      </c>
      <c r="EI187" s="97">
        <f t="shared" ca="1" si="350"/>
        <v>0</v>
      </c>
      <c r="EJ187" s="97">
        <f t="shared" ca="1" si="362"/>
        <v>0</v>
      </c>
      <c r="EK187" s="97" t="str">
        <f t="shared" ca="1" si="351"/>
        <v>00</v>
      </c>
      <c r="EL187" s="97" t="e">
        <f t="shared" ca="1" si="352"/>
        <v>#REF!</v>
      </c>
      <c r="EN187" s="97">
        <v>1.8199999999999999E-5</v>
      </c>
      <c r="EP187" s="97">
        <v>182</v>
      </c>
      <c r="EQ187" s="97">
        <f t="array" aca="1" ref="EQ187" ca="1">MAX(IF($EI$6:$EI$365&lt;EQ186,$EI$6:$EI$365,""))</f>
        <v>0</v>
      </c>
      <c r="ER187" s="97">
        <f t="shared" ca="1" si="353"/>
        <v>0</v>
      </c>
      <c r="ES187" s="97" t="e">
        <f t="shared" ca="1" si="357"/>
        <v>#REF!</v>
      </c>
      <c r="ET187" s="97">
        <f t="shared" ca="1" si="354"/>
        <v>0</v>
      </c>
      <c r="EU187" s="97">
        <f t="shared" ca="1" si="355"/>
        <v>0</v>
      </c>
      <c r="EV187" s="97">
        <f t="shared" ca="1" si="282"/>
        <v>1</v>
      </c>
      <c r="EY187" s="97" t="e">
        <f ca="1">INDEX('MCA-INPUT'!$C$28:$F$42,MATCH(MCA!E187,'MCA-INPUT'!$B$28:$B$42,0),MATCH(MCA!B187,'MCA-INPUT'!$C$27:$F$27,0))</f>
        <v>#REF!</v>
      </c>
      <c r="FU187" s="109" t="e">
        <f t="shared" ca="1" si="283"/>
        <v>#REF!</v>
      </c>
      <c r="FV187" s="109" t="e">
        <f t="shared" ca="1" si="284"/>
        <v>#REF!</v>
      </c>
      <c r="FW187" s="110" t="e">
        <f t="shared" ca="1" si="366"/>
        <v>#REF!</v>
      </c>
      <c r="FX187" s="110"/>
      <c r="FY187" s="97" t="e">
        <f t="shared" ca="1" si="356"/>
        <v>#REF!</v>
      </c>
      <c r="FZ187" s="97" t="str">
        <f ca="1">IF(ISERROR(VLOOKUP(FY187,'MCA-INPUT'!$B$45:$F$54,1,FALSE)),"No","Yes")</f>
        <v>No</v>
      </c>
      <c r="GA187" s="109" t="e">
        <f ca="1"/>
        <v>#REF!</v>
      </c>
    </row>
    <row r="188" spans="1:183" x14ac:dyDescent="0.25">
      <c r="A188" s="96">
        <v>183</v>
      </c>
      <c r="B188" s="96" t="s">
        <v>1</v>
      </c>
      <c r="C188" s="106" t="e">
        <f t="shared" ca="1" si="368"/>
        <v>#REF!</v>
      </c>
      <c r="D188" s="107" t="e">
        <f t="shared" ca="1" si="368"/>
        <v>#REF!</v>
      </c>
      <c r="E188" s="96" t="e">
        <f t="shared" ca="1" si="368"/>
        <v>#REF!</v>
      </c>
      <c r="F188" s="96" t="s">
        <v>4</v>
      </c>
      <c r="G188" s="96" t="e">
        <f t="shared" ca="1" si="369"/>
        <v>#REF!</v>
      </c>
      <c r="H188" s="108" t="e">
        <f t="shared" ca="1" si="375"/>
        <v>#REF!</v>
      </c>
      <c r="I188" s="108" t="e">
        <f t="shared" ca="1" si="375"/>
        <v>#REF!</v>
      </c>
      <c r="J188" s="108" t="e">
        <f t="shared" ca="1" si="375"/>
        <v>#REF!</v>
      </c>
      <c r="K188" s="108" t="e">
        <f t="shared" ca="1" si="375"/>
        <v>#REF!</v>
      </c>
      <c r="L188" s="108" t="e">
        <f t="shared" ca="1" si="375"/>
        <v>#REF!</v>
      </c>
      <c r="M188" s="108" t="e">
        <f t="shared" ca="1" si="375"/>
        <v>#REF!</v>
      </c>
      <c r="N188" s="108" t="e">
        <f t="shared" ca="1" si="375"/>
        <v>#REF!</v>
      </c>
      <c r="O188" s="108" t="e">
        <f t="shared" ca="1" si="375"/>
        <v>#REF!</v>
      </c>
      <c r="P188" s="108" t="e">
        <f t="shared" ca="1" si="375"/>
        <v>#REF!</v>
      </c>
      <c r="Q188" s="108" t="e">
        <f t="shared" ca="1" si="375"/>
        <v>#REF!</v>
      </c>
      <c r="R188" s="108" t="e">
        <f t="shared" ca="1" si="375"/>
        <v>#REF!</v>
      </c>
      <c r="S188" s="108" t="e">
        <f t="shared" ca="1" si="375"/>
        <v>#REF!</v>
      </c>
      <c r="T188" s="108" t="e">
        <f t="shared" ca="1" si="375"/>
        <v>#REF!</v>
      </c>
      <c r="U188" s="108" t="e">
        <f t="shared" ca="1" si="375"/>
        <v>#REF!</v>
      </c>
      <c r="V188" s="108" t="e">
        <f t="shared" ca="1" si="375"/>
        <v>#REF!</v>
      </c>
      <c r="W188" s="108" t="e">
        <f t="shared" ca="1" si="375"/>
        <v>#REF!</v>
      </c>
      <c r="X188" s="108" t="e">
        <f t="shared" ca="1" si="374"/>
        <v>#REF!</v>
      </c>
      <c r="Y188" s="108" t="e">
        <f t="shared" ca="1" si="374"/>
        <v>#REF!</v>
      </c>
      <c r="Z188" s="108" t="e">
        <f t="shared" ca="1" si="374"/>
        <v>#REF!</v>
      </c>
      <c r="AA188" s="108" t="e">
        <f t="shared" ca="1" si="374"/>
        <v>#REF!</v>
      </c>
      <c r="AB188" s="108" t="e">
        <f t="shared" ca="1" si="374"/>
        <v>#REF!</v>
      </c>
      <c r="AC188" s="108" t="e">
        <f t="shared" ca="1" si="374"/>
        <v>#REF!</v>
      </c>
      <c r="AD188" s="108" t="e">
        <f t="shared" ca="1" si="374"/>
        <v>#REF!</v>
      </c>
      <c r="AE188" s="108" t="e">
        <f t="shared" ca="1" si="374"/>
        <v>#REF!</v>
      </c>
      <c r="AF188" s="108" t="e">
        <f t="shared" ca="1" si="374"/>
        <v>#REF!</v>
      </c>
      <c r="AG188" s="108" t="e">
        <f t="shared" ca="1" si="374"/>
        <v>#REF!</v>
      </c>
      <c r="AH188" s="108" t="e">
        <f t="shared" ca="1" si="374"/>
        <v>#REF!</v>
      </c>
      <c r="AI188" s="108" t="e">
        <f t="shared" ca="1" si="374"/>
        <v>#REF!</v>
      </c>
      <c r="AJ188" s="108" t="e">
        <f t="shared" ca="1" si="374"/>
        <v>#REF!</v>
      </c>
      <c r="AK188" s="108" t="e">
        <f t="shared" ca="1" si="374"/>
        <v>#REF!</v>
      </c>
      <c r="AL188" s="108" t="e">
        <f t="shared" ca="1" si="374"/>
        <v>#REF!</v>
      </c>
      <c r="AM188" s="108" t="e">
        <f t="shared" ca="1" si="373"/>
        <v>#REF!</v>
      </c>
      <c r="AN188" s="108" t="e">
        <f t="shared" ca="1" si="373"/>
        <v>#REF!</v>
      </c>
      <c r="AO188" s="108" t="e">
        <f t="shared" ca="1" si="373"/>
        <v>#REF!</v>
      </c>
      <c r="AP188" s="108" t="e">
        <f t="shared" ca="1" si="373"/>
        <v>#REF!</v>
      </c>
      <c r="AQ188" s="108" t="e">
        <f t="shared" ca="1" si="373"/>
        <v>#REF!</v>
      </c>
      <c r="AR188" s="108" t="e">
        <f t="shared" ca="1" si="373"/>
        <v>#REF!</v>
      </c>
      <c r="AS188" s="108" t="e">
        <f t="shared" ca="1" si="373"/>
        <v>#REF!</v>
      </c>
      <c r="AT188" s="108" t="e">
        <f t="shared" ca="1" si="373"/>
        <v>#REF!</v>
      </c>
      <c r="AU188" s="108" t="e">
        <f t="shared" ca="1" si="373"/>
        <v>#REF!</v>
      </c>
      <c r="AV188" s="108" t="e">
        <f t="shared" ca="1" si="373"/>
        <v>#REF!</v>
      </c>
      <c r="AW188" s="108" t="e">
        <f t="shared" ca="1" si="373"/>
        <v>#REF!</v>
      </c>
      <c r="AX188" s="108" t="e">
        <f t="shared" ca="1" si="373"/>
        <v>#REF!</v>
      </c>
      <c r="AY188" s="108" t="e">
        <f t="shared" ca="1" si="373"/>
        <v>#REF!</v>
      </c>
      <c r="AZ188" s="108" t="e">
        <f t="shared" ca="1" si="373"/>
        <v>#REF!</v>
      </c>
      <c r="BA188" s="108" t="e">
        <f t="shared" ca="1" si="373"/>
        <v>#REF!</v>
      </c>
      <c r="BB188" s="108" t="e">
        <f t="shared" ca="1" si="373"/>
        <v>#REF!</v>
      </c>
      <c r="BC188" s="108" t="e">
        <f t="shared" ca="1" si="372"/>
        <v>#REF!</v>
      </c>
      <c r="BD188" s="108" t="e">
        <f t="shared" ca="1" si="372"/>
        <v>#REF!</v>
      </c>
      <c r="BE188" s="108" t="e">
        <f t="shared" ca="1" si="372"/>
        <v>#REF!</v>
      </c>
      <c r="BF188" s="108" t="e">
        <f t="shared" ca="1" si="372"/>
        <v>#REF!</v>
      </c>
      <c r="BG188" s="108" t="e">
        <f t="shared" ca="1" si="372"/>
        <v>#REF!</v>
      </c>
      <c r="BH188" s="108" t="e">
        <f t="shared" ca="1" si="372"/>
        <v>#REF!</v>
      </c>
      <c r="BI188" s="108" t="e">
        <f t="shared" ca="1" si="372"/>
        <v>#REF!</v>
      </c>
      <c r="BL188" s="97" t="str">
        <f t="shared" ca="1" si="285"/>
        <v>-</v>
      </c>
      <c r="BM188" s="97" t="str">
        <f t="shared" ca="1" si="286"/>
        <v>-</v>
      </c>
      <c r="BN188" s="97" t="str">
        <f t="shared" ca="1" si="287"/>
        <v>-</v>
      </c>
      <c r="BO188" s="97" t="str">
        <f t="shared" ca="1" si="288"/>
        <v>-</v>
      </c>
      <c r="BP188" s="99" t="str">
        <f t="shared" ca="1" si="289"/>
        <v xml:space="preserve"> - </v>
      </c>
      <c r="BQ188" s="99" t="str">
        <f t="shared" ca="1" si="290"/>
        <v xml:space="preserve"> - </v>
      </c>
      <c r="BR188" s="97" t="str">
        <f t="shared" ca="1" si="291"/>
        <v>-</v>
      </c>
      <c r="BS188" s="97" t="str">
        <f t="shared" ca="1" si="292"/>
        <v>-</v>
      </c>
      <c r="BT188" s="97" t="str">
        <f t="shared" ca="1" si="293"/>
        <v>-</v>
      </c>
      <c r="BU188" s="97" t="str">
        <f t="shared" ca="1" si="294"/>
        <v>-</v>
      </c>
      <c r="BV188" s="97" t="str">
        <f t="shared" ca="1" si="295"/>
        <v>-</v>
      </c>
      <c r="BW188" s="97" t="str">
        <f t="shared" ca="1" si="296"/>
        <v>-</v>
      </c>
      <c r="BX188" s="99" t="str">
        <f t="shared" ca="1" si="297"/>
        <v xml:space="preserve"> - </v>
      </c>
      <c r="BY188" s="99" t="str">
        <f t="shared" ca="1" si="298"/>
        <v xml:space="preserve"> - </v>
      </c>
      <c r="BZ188" s="97" t="str">
        <f t="shared" ca="1" si="299"/>
        <v>-</v>
      </c>
      <c r="CA188" s="97" t="str">
        <f t="shared" ca="1" si="300"/>
        <v>-</v>
      </c>
      <c r="CB188" s="99" t="str">
        <f t="shared" ca="1" si="301"/>
        <v xml:space="preserve"> - </v>
      </c>
      <c r="CC188" s="99" t="str">
        <f t="shared" ca="1" si="302"/>
        <v xml:space="preserve"> - </v>
      </c>
      <c r="CD188" s="99" t="str">
        <f t="shared" ca="1" si="303"/>
        <v xml:space="preserve"> - </v>
      </c>
      <c r="CE188" s="99" t="str">
        <f t="shared" ca="1" si="304"/>
        <v xml:space="preserve"> - </v>
      </c>
      <c r="CF188" s="99" t="str">
        <f t="shared" ca="1" si="305"/>
        <v xml:space="preserve"> - </v>
      </c>
      <c r="CG188" s="99" t="str">
        <f t="shared" ca="1" si="306"/>
        <v xml:space="preserve"> - </v>
      </c>
      <c r="CH188" s="97" t="str">
        <f t="shared" ca="1" si="307"/>
        <v>-</v>
      </c>
      <c r="CI188" s="97" t="str">
        <f t="shared" ca="1" si="308"/>
        <v>-</v>
      </c>
      <c r="CJ188" s="97" t="str">
        <f t="shared" ca="1" si="309"/>
        <v>-</v>
      </c>
      <c r="CK188" s="97" t="str">
        <f t="shared" ca="1" si="310"/>
        <v>-</v>
      </c>
      <c r="CL188" s="97" t="str">
        <f t="shared" ca="1" si="311"/>
        <v>-</v>
      </c>
      <c r="CM188" s="97" t="str">
        <f t="shared" ca="1" si="312"/>
        <v>-</v>
      </c>
      <c r="CN188" s="97" t="str">
        <f t="shared" ca="1" si="313"/>
        <v>-</v>
      </c>
      <c r="CO188" s="97" t="str">
        <f t="shared" ca="1" si="314"/>
        <v>-</v>
      </c>
      <c r="CP188" s="97" t="str">
        <f t="shared" ca="1" si="315"/>
        <v>-</v>
      </c>
      <c r="CQ188" s="97" t="str">
        <f t="shared" ca="1" si="316"/>
        <v>-</v>
      </c>
      <c r="CR188" s="97" t="str">
        <f t="shared" ca="1" si="317"/>
        <v>-</v>
      </c>
      <c r="CS188" s="97" t="str">
        <f t="shared" ca="1" si="318"/>
        <v>-</v>
      </c>
      <c r="CT188" s="97" t="str">
        <f t="shared" ca="1" si="319"/>
        <v>-</v>
      </c>
      <c r="CU188" s="97" t="str">
        <f t="shared" ca="1" si="320"/>
        <v>-</v>
      </c>
      <c r="CV188" s="97" t="str">
        <f t="shared" ca="1" si="321"/>
        <v>-</v>
      </c>
      <c r="CW188" s="97" t="str">
        <f t="shared" ca="1" si="322"/>
        <v>-</v>
      </c>
      <c r="CX188" s="97" t="str">
        <f t="shared" ca="1" si="323"/>
        <v>-</v>
      </c>
      <c r="CY188" s="97" t="str">
        <f t="shared" ca="1" si="324"/>
        <v>-</v>
      </c>
      <c r="CZ188" s="97" t="str">
        <f t="shared" ca="1" si="325"/>
        <v>-</v>
      </c>
      <c r="DA188" s="97" t="str">
        <f t="shared" ca="1" si="326"/>
        <v>-</v>
      </c>
      <c r="DB188" s="97" t="str">
        <f t="shared" ca="1" si="327"/>
        <v>-</v>
      </c>
      <c r="DC188" s="97" t="str">
        <f t="shared" ca="1" si="328"/>
        <v>-</v>
      </c>
      <c r="DD188" s="97" t="str">
        <f t="shared" ca="1" si="329"/>
        <v>-</v>
      </c>
      <c r="DE188" s="97" t="str">
        <f t="shared" ca="1" si="330"/>
        <v>-</v>
      </c>
      <c r="DF188" s="97" t="str">
        <f t="shared" ca="1" si="331"/>
        <v>-</v>
      </c>
      <c r="DG188" s="97" t="str">
        <f t="shared" ca="1" si="332"/>
        <v>-</v>
      </c>
      <c r="DH188" s="97" t="str">
        <f t="shared" ca="1" si="333"/>
        <v>-</v>
      </c>
      <c r="DI188" s="97" t="str">
        <f t="shared" ca="1" si="334"/>
        <v>-</v>
      </c>
      <c r="DJ188" s="97" t="str">
        <f t="shared" ca="1" si="335"/>
        <v>-</v>
      </c>
      <c r="DK188" s="97" t="str">
        <f t="shared" ca="1" si="336"/>
        <v>-</v>
      </c>
      <c r="DL188" s="97" t="str">
        <f t="shared" ca="1" si="337"/>
        <v>-</v>
      </c>
      <c r="DM188" s="97" t="str">
        <f t="shared" ca="1" si="338"/>
        <v>-</v>
      </c>
      <c r="DN188" s="97">
        <v>8</v>
      </c>
      <c r="DT188" s="97" t="str">
        <f t="shared" ca="1" si="339"/>
        <v>-</v>
      </c>
      <c r="DU188" s="97" t="str">
        <f t="shared" ca="1" si="340"/>
        <v>-</v>
      </c>
      <c r="DV188" s="97" t="str">
        <f t="shared" ca="1" si="341"/>
        <v>-</v>
      </c>
      <c r="DW188" s="97" t="str">
        <f t="shared" ca="1" si="342"/>
        <v>-</v>
      </c>
      <c r="DX188" s="97" t="str">
        <f t="shared" ca="1" si="343"/>
        <v>-</v>
      </c>
      <c r="DY188" s="97" t="e">
        <f t="shared" ca="1" si="280"/>
        <v>#REF!</v>
      </c>
      <c r="DZ188" s="97" t="str">
        <f t="shared" si="281"/>
        <v>Major Retrofit</v>
      </c>
      <c r="EA188" s="97" t="e">
        <f t="shared" ca="1" si="344"/>
        <v>#REF!</v>
      </c>
      <c r="EB188" s="96">
        <v>3</v>
      </c>
      <c r="EC188" s="97">
        <f>Calculation!$W$378</f>
        <v>3</v>
      </c>
      <c r="ED188" s="97" t="str">
        <f t="shared" ca="1" si="345"/>
        <v>-</v>
      </c>
      <c r="EE188" s="97" t="str">
        <f t="shared" ca="1" si="346"/>
        <v>-</v>
      </c>
      <c r="EF188" s="97" t="str">
        <f t="shared" ca="1" si="347"/>
        <v>-</v>
      </c>
      <c r="EG188" s="97" t="str">
        <f t="shared" ca="1" si="348"/>
        <v>-</v>
      </c>
      <c r="EH188" s="97" t="str">
        <f t="shared" ca="1" si="349"/>
        <v>-</v>
      </c>
      <c r="EI188" s="97">
        <f t="shared" ca="1" si="350"/>
        <v>0</v>
      </c>
      <c r="EJ188" s="97">
        <f t="shared" ca="1" si="362"/>
        <v>0</v>
      </c>
      <c r="EK188" s="97" t="str">
        <f t="shared" ca="1" si="351"/>
        <v>00</v>
      </c>
      <c r="EL188" s="97" t="e">
        <f t="shared" ca="1" si="352"/>
        <v>#REF!</v>
      </c>
      <c r="EN188" s="97">
        <v>1.8300000000000001E-5</v>
      </c>
      <c r="EP188" s="97">
        <v>183</v>
      </c>
      <c r="EQ188" s="97">
        <f t="array" aca="1" ref="EQ188" ca="1">MAX(IF($EI$6:$EI$365&lt;EQ187,$EI$6:$EI$365,""))</f>
        <v>0</v>
      </c>
      <c r="ER188" s="97">
        <f t="shared" ca="1" si="353"/>
        <v>0</v>
      </c>
      <c r="ES188" s="97" t="e">
        <f t="shared" ca="1" si="357"/>
        <v>#REF!</v>
      </c>
      <c r="ET188" s="97">
        <f t="shared" ca="1" si="354"/>
        <v>0</v>
      </c>
      <c r="EU188" s="97">
        <f t="shared" ca="1" si="355"/>
        <v>0</v>
      </c>
      <c r="EV188" s="97">
        <f t="shared" ca="1" si="282"/>
        <v>1</v>
      </c>
      <c r="EY188" s="97" t="e">
        <f ca="1">INDEX('MCA-INPUT'!$C$28:$F$42,MATCH(MCA!E188,'MCA-INPUT'!$B$28:$B$42,0),MATCH(MCA!B188,'MCA-INPUT'!$C$27:$F$27,0))</f>
        <v>#REF!</v>
      </c>
      <c r="FU188" s="109" t="e">
        <f t="shared" ca="1" si="283"/>
        <v>#REF!</v>
      </c>
      <c r="FV188" s="109" t="e">
        <f t="shared" ca="1" si="284"/>
        <v>#REF!</v>
      </c>
      <c r="FW188" s="110" t="e">
        <f t="shared" ca="1" si="366"/>
        <v>#REF!</v>
      </c>
      <c r="FX188" s="110"/>
      <c r="FY188" s="97" t="e">
        <f t="shared" ca="1" si="356"/>
        <v>#REF!</v>
      </c>
      <c r="FZ188" s="97" t="str">
        <f ca="1">IF(ISERROR(VLOOKUP(FY188,'MCA-INPUT'!$B$45:$F$54,1,FALSE)),"No","Yes")</f>
        <v>No</v>
      </c>
      <c r="GA188" s="109" t="e">
        <f ca="1"/>
        <v>#REF!</v>
      </c>
    </row>
    <row r="189" spans="1:183" x14ac:dyDescent="0.25">
      <c r="A189" s="96">
        <v>184</v>
      </c>
      <c r="B189" s="96" t="s">
        <v>1</v>
      </c>
      <c r="C189" s="106" t="e">
        <f t="shared" ca="1" si="368"/>
        <v>#REF!</v>
      </c>
      <c r="D189" s="107" t="e">
        <f t="shared" ca="1" si="368"/>
        <v>#REF!</v>
      </c>
      <c r="E189" s="96" t="e">
        <f t="shared" ca="1" si="368"/>
        <v>#REF!</v>
      </c>
      <c r="F189" s="96" t="s">
        <v>4</v>
      </c>
      <c r="G189" s="96" t="e">
        <f t="shared" ca="1" si="369"/>
        <v>#REF!</v>
      </c>
      <c r="H189" s="108" t="e">
        <f t="shared" ca="1" si="375"/>
        <v>#REF!</v>
      </c>
      <c r="I189" s="108" t="e">
        <f t="shared" ca="1" si="375"/>
        <v>#REF!</v>
      </c>
      <c r="J189" s="108" t="e">
        <f t="shared" ca="1" si="375"/>
        <v>#REF!</v>
      </c>
      <c r="K189" s="108" t="e">
        <f t="shared" ca="1" si="375"/>
        <v>#REF!</v>
      </c>
      <c r="L189" s="108" t="e">
        <f t="shared" ca="1" si="375"/>
        <v>#REF!</v>
      </c>
      <c r="M189" s="108" t="e">
        <f t="shared" ca="1" si="375"/>
        <v>#REF!</v>
      </c>
      <c r="N189" s="108" t="e">
        <f t="shared" ca="1" si="375"/>
        <v>#REF!</v>
      </c>
      <c r="O189" s="108" t="e">
        <f t="shared" ca="1" si="375"/>
        <v>#REF!</v>
      </c>
      <c r="P189" s="108" t="e">
        <f t="shared" ca="1" si="375"/>
        <v>#REF!</v>
      </c>
      <c r="Q189" s="108" t="e">
        <f t="shared" ca="1" si="375"/>
        <v>#REF!</v>
      </c>
      <c r="R189" s="108" t="e">
        <f t="shared" ca="1" si="375"/>
        <v>#REF!</v>
      </c>
      <c r="S189" s="108" t="e">
        <f t="shared" ca="1" si="375"/>
        <v>#REF!</v>
      </c>
      <c r="T189" s="108" t="e">
        <f t="shared" ca="1" si="375"/>
        <v>#REF!</v>
      </c>
      <c r="U189" s="108" t="e">
        <f t="shared" ca="1" si="375"/>
        <v>#REF!</v>
      </c>
      <c r="V189" s="108" t="e">
        <f t="shared" ca="1" si="375"/>
        <v>#REF!</v>
      </c>
      <c r="W189" s="108" t="e">
        <f t="shared" ca="1" si="375"/>
        <v>#REF!</v>
      </c>
      <c r="X189" s="108" t="e">
        <f t="shared" ca="1" si="374"/>
        <v>#REF!</v>
      </c>
      <c r="Y189" s="108" t="e">
        <f t="shared" ca="1" si="374"/>
        <v>#REF!</v>
      </c>
      <c r="Z189" s="108" t="e">
        <f t="shared" ca="1" si="374"/>
        <v>#REF!</v>
      </c>
      <c r="AA189" s="108" t="e">
        <f t="shared" ca="1" si="374"/>
        <v>#REF!</v>
      </c>
      <c r="AB189" s="108" t="e">
        <f t="shared" ca="1" si="374"/>
        <v>#REF!</v>
      </c>
      <c r="AC189" s="108" t="e">
        <f t="shared" ca="1" si="374"/>
        <v>#REF!</v>
      </c>
      <c r="AD189" s="108" t="e">
        <f t="shared" ca="1" si="374"/>
        <v>#REF!</v>
      </c>
      <c r="AE189" s="108" t="e">
        <f t="shared" ca="1" si="374"/>
        <v>#REF!</v>
      </c>
      <c r="AF189" s="108" t="e">
        <f t="shared" ca="1" si="374"/>
        <v>#REF!</v>
      </c>
      <c r="AG189" s="108" t="e">
        <f t="shared" ca="1" si="374"/>
        <v>#REF!</v>
      </c>
      <c r="AH189" s="108" t="e">
        <f t="shared" ca="1" si="374"/>
        <v>#REF!</v>
      </c>
      <c r="AI189" s="108" t="e">
        <f t="shared" ca="1" si="374"/>
        <v>#REF!</v>
      </c>
      <c r="AJ189" s="108" t="e">
        <f t="shared" ca="1" si="374"/>
        <v>#REF!</v>
      </c>
      <c r="AK189" s="108" t="e">
        <f t="shared" ca="1" si="374"/>
        <v>#REF!</v>
      </c>
      <c r="AL189" s="108" t="e">
        <f t="shared" ca="1" si="374"/>
        <v>#REF!</v>
      </c>
      <c r="AM189" s="108" t="e">
        <f t="shared" ca="1" si="373"/>
        <v>#REF!</v>
      </c>
      <c r="AN189" s="108" t="e">
        <f t="shared" ca="1" si="373"/>
        <v>#REF!</v>
      </c>
      <c r="AO189" s="108" t="e">
        <f t="shared" ca="1" si="373"/>
        <v>#REF!</v>
      </c>
      <c r="AP189" s="108" t="e">
        <f t="shared" ca="1" si="373"/>
        <v>#REF!</v>
      </c>
      <c r="AQ189" s="108" t="e">
        <f t="shared" ca="1" si="373"/>
        <v>#REF!</v>
      </c>
      <c r="AR189" s="108" t="e">
        <f t="shared" ca="1" si="373"/>
        <v>#REF!</v>
      </c>
      <c r="AS189" s="108" t="e">
        <f t="shared" ca="1" si="373"/>
        <v>#REF!</v>
      </c>
      <c r="AT189" s="108" t="e">
        <f t="shared" ca="1" si="373"/>
        <v>#REF!</v>
      </c>
      <c r="AU189" s="108" t="e">
        <f t="shared" ca="1" si="373"/>
        <v>#REF!</v>
      </c>
      <c r="AV189" s="108" t="e">
        <f t="shared" ca="1" si="373"/>
        <v>#REF!</v>
      </c>
      <c r="AW189" s="108" t="e">
        <f t="shared" ca="1" si="373"/>
        <v>#REF!</v>
      </c>
      <c r="AX189" s="108" t="e">
        <f t="shared" ca="1" si="373"/>
        <v>#REF!</v>
      </c>
      <c r="AY189" s="108" t="e">
        <f t="shared" ca="1" si="373"/>
        <v>#REF!</v>
      </c>
      <c r="AZ189" s="108" t="e">
        <f t="shared" ca="1" si="373"/>
        <v>#REF!</v>
      </c>
      <c r="BA189" s="108" t="e">
        <f t="shared" ca="1" si="373"/>
        <v>#REF!</v>
      </c>
      <c r="BB189" s="108" t="e">
        <f t="shared" ref="BB189:BI204" ca="1" si="376">IF($D189=0,"-",(INDIRECT(CONCATENATE($C$1,"Projection_",$B189,"'!",BB$2,$DN189)))*$EY189)</f>
        <v>#REF!</v>
      </c>
      <c r="BC189" s="108" t="e">
        <f t="shared" ca="1" si="376"/>
        <v>#REF!</v>
      </c>
      <c r="BD189" s="108" t="e">
        <f t="shared" ca="1" si="376"/>
        <v>#REF!</v>
      </c>
      <c r="BE189" s="108" t="e">
        <f t="shared" ca="1" si="376"/>
        <v>#REF!</v>
      </c>
      <c r="BF189" s="108" t="e">
        <f t="shared" ca="1" si="376"/>
        <v>#REF!</v>
      </c>
      <c r="BG189" s="108" t="e">
        <f t="shared" ca="1" si="376"/>
        <v>#REF!</v>
      </c>
      <c r="BH189" s="108" t="e">
        <f t="shared" ca="1" si="376"/>
        <v>#REF!</v>
      </c>
      <c r="BI189" s="108" t="e">
        <f t="shared" ca="1" si="376"/>
        <v>#REF!</v>
      </c>
      <c r="BL189" s="97" t="str">
        <f t="shared" ca="1" si="285"/>
        <v>-</v>
      </c>
      <c r="BM189" s="97" t="str">
        <f t="shared" ca="1" si="286"/>
        <v>-</v>
      </c>
      <c r="BN189" s="97" t="str">
        <f t="shared" ca="1" si="287"/>
        <v>-</v>
      </c>
      <c r="BO189" s="97" t="str">
        <f t="shared" ca="1" si="288"/>
        <v>-</v>
      </c>
      <c r="BP189" s="99" t="str">
        <f t="shared" ca="1" si="289"/>
        <v xml:space="preserve"> - </v>
      </c>
      <c r="BQ189" s="99" t="str">
        <f t="shared" ca="1" si="290"/>
        <v xml:space="preserve"> - </v>
      </c>
      <c r="BR189" s="97" t="str">
        <f t="shared" ca="1" si="291"/>
        <v>-</v>
      </c>
      <c r="BS189" s="97" t="str">
        <f t="shared" ca="1" si="292"/>
        <v>-</v>
      </c>
      <c r="BT189" s="97" t="str">
        <f t="shared" ca="1" si="293"/>
        <v>-</v>
      </c>
      <c r="BU189" s="97" t="str">
        <f t="shared" ca="1" si="294"/>
        <v>-</v>
      </c>
      <c r="BV189" s="97" t="str">
        <f t="shared" ca="1" si="295"/>
        <v>-</v>
      </c>
      <c r="BW189" s="97" t="str">
        <f t="shared" ca="1" si="296"/>
        <v>-</v>
      </c>
      <c r="BX189" s="99" t="str">
        <f t="shared" ca="1" si="297"/>
        <v xml:space="preserve"> - </v>
      </c>
      <c r="BY189" s="99" t="str">
        <f t="shared" ca="1" si="298"/>
        <v xml:space="preserve"> - </v>
      </c>
      <c r="BZ189" s="97" t="str">
        <f t="shared" ca="1" si="299"/>
        <v>-</v>
      </c>
      <c r="CA189" s="97" t="str">
        <f t="shared" ca="1" si="300"/>
        <v>-</v>
      </c>
      <c r="CB189" s="99" t="str">
        <f t="shared" ca="1" si="301"/>
        <v xml:space="preserve"> - </v>
      </c>
      <c r="CC189" s="99" t="str">
        <f t="shared" ca="1" si="302"/>
        <v xml:space="preserve"> - </v>
      </c>
      <c r="CD189" s="99" t="str">
        <f t="shared" ca="1" si="303"/>
        <v xml:space="preserve"> - </v>
      </c>
      <c r="CE189" s="99" t="str">
        <f t="shared" ca="1" si="304"/>
        <v xml:space="preserve"> - </v>
      </c>
      <c r="CF189" s="99" t="str">
        <f t="shared" ca="1" si="305"/>
        <v xml:space="preserve"> - </v>
      </c>
      <c r="CG189" s="99" t="str">
        <f t="shared" ca="1" si="306"/>
        <v xml:space="preserve"> - </v>
      </c>
      <c r="CH189" s="97" t="str">
        <f t="shared" ca="1" si="307"/>
        <v>-</v>
      </c>
      <c r="CI189" s="97" t="str">
        <f t="shared" ca="1" si="308"/>
        <v>-</v>
      </c>
      <c r="CJ189" s="97" t="str">
        <f t="shared" ca="1" si="309"/>
        <v>-</v>
      </c>
      <c r="CK189" s="97" t="str">
        <f t="shared" ca="1" si="310"/>
        <v>-</v>
      </c>
      <c r="CL189" s="97" t="str">
        <f t="shared" ca="1" si="311"/>
        <v>-</v>
      </c>
      <c r="CM189" s="97" t="str">
        <f t="shared" ca="1" si="312"/>
        <v>-</v>
      </c>
      <c r="CN189" s="97" t="str">
        <f t="shared" ca="1" si="313"/>
        <v>-</v>
      </c>
      <c r="CO189" s="97" t="str">
        <f t="shared" ca="1" si="314"/>
        <v>-</v>
      </c>
      <c r="CP189" s="97" t="str">
        <f t="shared" ca="1" si="315"/>
        <v>-</v>
      </c>
      <c r="CQ189" s="97" t="str">
        <f t="shared" ca="1" si="316"/>
        <v>-</v>
      </c>
      <c r="CR189" s="97" t="str">
        <f t="shared" ca="1" si="317"/>
        <v>-</v>
      </c>
      <c r="CS189" s="97" t="str">
        <f t="shared" ca="1" si="318"/>
        <v>-</v>
      </c>
      <c r="CT189" s="97" t="str">
        <f t="shared" ca="1" si="319"/>
        <v>-</v>
      </c>
      <c r="CU189" s="97" t="str">
        <f t="shared" ca="1" si="320"/>
        <v>-</v>
      </c>
      <c r="CV189" s="97" t="str">
        <f t="shared" ca="1" si="321"/>
        <v>-</v>
      </c>
      <c r="CW189" s="97" t="str">
        <f t="shared" ca="1" si="322"/>
        <v>-</v>
      </c>
      <c r="CX189" s="97" t="str">
        <f t="shared" ca="1" si="323"/>
        <v>-</v>
      </c>
      <c r="CY189" s="97" t="str">
        <f t="shared" ca="1" si="324"/>
        <v>-</v>
      </c>
      <c r="CZ189" s="97" t="str">
        <f t="shared" ca="1" si="325"/>
        <v>-</v>
      </c>
      <c r="DA189" s="97" t="str">
        <f t="shared" ca="1" si="326"/>
        <v>-</v>
      </c>
      <c r="DB189" s="97" t="str">
        <f t="shared" ca="1" si="327"/>
        <v>-</v>
      </c>
      <c r="DC189" s="97" t="str">
        <f t="shared" ca="1" si="328"/>
        <v>-</v>
      </c>
      <c r="DD189" s="97" t="str">
        <f t="shared" ca="1" si="329"/>
        <v>-</v>
      </c>
      <c r="DE189" s="97" t="str">
        <f t="shared" ca="1" si="330"/>
        <v>-</v>
      </c>
      <c r="DF189" s="97" t="str">
        <f t="shared" ca="1" si="331"/>
        <v>-</v>
      </c>
      <c r="DG189" s="97" t="str">
        <f t="shared" ca="1" si="332"/>
        <v>-</v>
      </c>
      <c r="DH189" s="97" t="str">
        <f t="shared" ca="1" si="333"/>
        <v>-</v>
      </c>
      <c r="DI189" s="97" t="str">
        <f t="shared" ca="1" si="334"/>
        <v>-</v>
      </c>
      <c r="DJ189" s="97" t="str">
        <f t="shared" ca="1" si="335"/>
        <v>-</v>
      </c>
      <c r="DK189" s="97" t="str">
        <f t="shared" ca="1" si="336"/>
        <v>-</v>
      </c>
      <c r="DL189" s="97" t="str">
        <f t="shared" ca="1" si="337"/>
        <v>-</v>
      </c>
      <c r="DM189" s="97" t="str">
        <f t="shared" ca="1" si="338"/>
        <v>-</v>
      </c>
      <c r="DN189" s="97">
        <v>9</v>
      </c>
      <c r="DT189" s="97" t="str">
        <f t="shared" ca="1" si="339"/>
        <v>-</v>
      </c>
      <c r="DU189" s="97" t="str">
        <f t="shared" ca="1" si="340"/>
        <v>-</v>
      </c>
      <c r="DV189" s="97" t="str">
        <f t="shared" ca="1" si="341"/>
        <v>-</v>
      </c>
      <c r="DW189" s="97" t="str">
        <f t="shared" ca="1" si="342"/>
        <v>-</v>
      </c>
      <c r="DX189" s="97" t="str">
        <f t="shared" ca="1" si="343"/>
        <v>-</v>
      </c>
      <c r="DY189" s="97" t="e">
        <f t="shared" ca="1" si="280"/>
        <v>#REF!</v>
      </c>
      <c r="DZ189" s="97" t="str">
        <f t="shared" si="281"/>
        <v>Major Retrofit</v>
      </c>
      <c r="EA189" s="97" t="e">
        <f t="shared" ca="1" si="344"/>
        <v>#REF!</v>
      </c>
      <c r="EB189" s="96">
        <v>4</v>
      </c>
      <c r="EC189" s="97">
        <f>Calculation!$W$378</f>
        <v>3</v>
      </c>
      <c r="ED189" s="97" t="str">
        <f t="shared" ca="1" si="345"/>
        <v>-</v>
      </c>
      <c r="EE189" s="97" t="str">
        <f t="shared" ca="1" si="346"/>
        <v>-</v>
      </c>
      <c r="EF189" s="97" t="str">
        <f t="shared" ca="1" si="347"/>
        <v>-</v>
      </c>
      <c r="EG189" s="97" t="str">
        <f t="shared" ca="1" si="348"/>
        <v>-</v>
      </c>
      <c r="EH189" s="97" t="str">
        <f t="shared" ca="1" si="349"/>
        <v>-</v>
      </c>
      <c r="EI189" s="97">
        <f t="shared" ca="1" si="350"/>
        <v>0</v>
      </c>
      <c r="EJ189" s="97">
        <f t="shared" ca="1" si="362"/>
        <v>0</v>
      </c>
      <c r="EK189" s="97" t="str">
        <f t="shared" ca="1" si="351"/>
        <v>00</v>
      </c>
      <c r="EL189" s="97" t="e">
        <f t="shared" ca="1" si="352"/>
        <v>#REF!</v>
      </c>
      <c r="EN189" s="97">
        <v>1.84E-5</v>
      </c>
      <c r="EP189" s="97">
        <v>184</v>
      </c>
      <c r="EQ189" s="97">
        <f t="array" aca="1" ref="EQ189" ca="1">MAX(IF($EI$6:$EI$365&lt;EQ188,$EI$6:$EI$365,""))</f>
        <v>0</v>
      </c>
      <c r="ER189" s="97">
        <f ca="1">VLOOKUP(EQ189,$EI$6:$EJ$365,2,0)</f>
        <v>0</v>
      </c>
      <c r="ES189" s="97" t="e">
        <f t="shared" ca="1" si="357"/>
        <v>#REF!</v>
      </c>
      <c r="ET189" s="97">
        <f t="shared" ca="1" si="354"/>
        <v>0</v>
      </c>
      <c r="EU189" s="97">
        <f t="shared" ca="1" si="355"/>
        <v>0</v>
      </c>
      <c r="EV189" s="97">
        <f t="shared" ca="1" si="282"/>
        <v>1</v>
      </c>
      <c r="EY189" s="97" t="e">
        <f ca="1">INDEX('MCA-INPUT'!$C$28:$F$42,MATCH(MCA!E189,'MCA-INPUT'!$B$28:$B$42,0),MATCH(MCA!B189,'MCA-INPUT'!$C$27:$F$27,0))</f>
        <v>#REF!</v>
      </c>
      <c r="FU189" s="109" t="e">
        <f t="shared" ca="1" si="283"/>
        <v>#REF!</v>
      </c>
      <c r="FV189" s="109" t="e">
        <f t="shared" ca="1" si="284"/>
        <v>#REF!</v>
      </c>
      <c r="FW189" s="110" t="e">
        <f t="shared" ca="1" si="366"/>
        <v>#REF!</v>
      </c>
      <c r="FX189" s="110"/>
      <c r="FY189" s="97" t="e">
        <f t="shared" ca="1" si="356"/>
        <v>#REF!</v>
      </c>
      <c r="FZ189" s="97" t="str">
        <f ca="1">IF(ISERROR(VLOOKUP(FY189,'MCA-INPUT'!$B$45:$F$54,1,FALSE)),"No","Yes")</f>
        <v>No</v>
      </c>
      <c r="GA189" s="109" t="e">
        <f ca="1"/>
        <v>#REF!</v>
      </c>
    </row>
    <row r="190" spans="1:183" x14ac:dyDescent="0.25">
      <c r="A190" s="96">
        <v>185</v>
      </c>
      <c r="B190" s="96" t="s">
        <v>1</v>
      </c>
      <c r="C190" s="106" t="e">
        <f t="shared" ca="1" si="368"/>
        <v>#REF!</v>
      </c>
      <c r="D190" s="107" t="e">
        <f t="shared" ca="1" si="368"/>
        <v>#REF!</v>
      </c>
      <c r="E190" s="96" t="e">
        <f t="shared" ca="1" si="368"/>
        <v>#REF!</v>
      </c>
      <c r="F190" s="96" t="s">
        <v>4</v>
      </c>
      <c r="G190" s="96" t="e">
        <f t="shared" ca="1" si="369"/>
        <v>#REF!</v>
      </c>
      <c r="H190" s="108" t="e">
        <f t="shared" ca="1" si="375"/>
        <v>#REF!</v>
      </c>
      <c r="I190" s="108" t="e">
        <f t="shared" ca="1" si="375"/>
        <v>#REF!</v>
      </c>
      <c r="J190" s="108" t="e">
        <f t="shared" ca="1" si="375"/>
        <v>#REF!</v>
      </c>
      <c r="K190" s="108" t="e">
        <f t="shared" ca="1" si="375"/>
        <v>#REF!</v>
      </c>
      <c r="L190" s="108" t="e">
        <f t="shared" ca="1" si="375"/>
        <v>#REF!</v>
      </c>
      <c r="M190" s="108" t="e">
        <f t="shared" ca="1" si="375"/>
        <v>#REF!</v>
      </c>
      <c r="N190" s="108" t="e">
        <f t="shared" ca="1" si="375"/>
        <v>#REF!</v>
      </c>
      <c r="O190" s="108" t="e">
        <f t="shared" ca="1" si="375"/>
        <v>#REF!</v>
      </c>
      <c r="P190" s="108" t="e">
        <f t="shared" ca="1" si="375"/>
        <v>#REF!</v>
      </c>
      <c r="Q190" s="108" t="e">
        <f t="shared" ca="1" si="375"/>
        <v>#REF!</v>
      </c>
      <c r="R190" s="108" t="e">
        <f t="shared" ca="1" si="375"/>
        <v>#REF!</v>
      </c>
      <c r="S190" s="108" t="e">
        <f t="shared" ca="1" si="375"/>
        <v>#REF!</v>
      </c>
      <c r="T190" s="108" t="e">
        <f t="shared" ca="1" si="375"/>
        <v>#REF!</v>
      </c>
      <c r="U190" s="108" t="e">
        <f t="shared" ca="1" si="375"/>
        <v>#REF!</v>
      </c>
      <c r="V190" s="108" t="e">
        <f t="shared" ca="1" si="375"/>
        <v>#REF!</v>
      </c>
      <c r="W190" s="108" t="e">
        <f t="shared" ca="1" si="375"/>
        <v>#REF!</v>
      </c>
      <c r="X190" s="108" t="e">
        <f t="shared" ca="1" si="374"/>
        <v>#REF!</v>
      </c>
      <c r="Y190" s="108" t="e">
        <f t="shared" ca="1" si="374"/>
        <v>#REF!</v>
      </c>
      <c r="Z190" s="108" t="e">
        <f t="shared" ca="1" si="374"/>
        <v>#REF!</v>
      </c>
      <c r="AA190" s="108" t="e">
        <f t="shared" ca="1" si="374"/>
        <v>#REF!</v>
      </c>
      <c r="AB190" s="108" t="e">
        <f t="shared" ca="1" si="374"/>
        <v>#REF!</v>
      </c>
      <c r="AC190" s="108" t="e">
        <f t="shared" ca="1" si="374"/>
        <v>#REF!</v>
      </c>
      <c r="AD190" s="108" t="e">
        <f t="shared" ca="1" si="374"/>
        <v>#REF!</v>
      </c>
      <c r="AE190" s="108" t="e">
        <f t="shared" ca="1" si="374"/>
        <v>#REF!</v>
      </c>
      <c r="AF190" s="108" t="e">
        <f t="shared" ca="1" si="374"/>
        <v>#REF!</v>
      </c>
      <c r="AG190" s="108" t="e">
        <f t="shared" ca="1" si="374"/>
        <v>#REF!</v>
      </c>
      <c r="AH190" s="108" t="e">
        <f t="shared" ca="1" si="374"/>
        <v>#REF!</v>
      </c>
      <c r="AI190" s="108" t="e">
        <f t="shared" ca="1" si="374"/>
        <v>#REF!</v>
      </c>
      <c r="AJ190" s="108" t="e">
        <f t="shared" ca="1" si="374"/>
        <v>#REF!</v>
      </c>
      <c r="AK190" s="108" t="e">
        <f t="shared" ca="1" si="374"/>
        <v>#REF!</v>
      </c>
      <c r="AL190" s="108" t="e">
        <f t="shared" ca="1" si="374"/>
        <v>#REF!</v>
      </c>
      <c r="AM190" s="108" t="e">
        <f t="shared" ref="AM190:BB205" ca="1" si="377">IF($D190=0,"-",(INDIRECT(CONCATENATE($C$1,"Projection_",$B190,"'!",AM$2,$DN190)))*$EY190)</f>
        <v>#REF!</v>
      </c>
      <c r="AN190" s="108" t="e">
        <f t="shared" ca="1" si="377"/>
        <v>#REF!</v>
      </c>
      <c r="AO190" s="108" t="e">
        <f t="shared" ca="1" si="377"/>
        <v>#REF!</v>
      </c>
      <c r="AP190" s="108" t="e">
        <f t="shared" ca="1" si="377"/>
        <v>#REF!</v>
      </c>
      <c r="AQ190" s="108" t="e">
        <f t="shared" ca="1" si="377"/>
        <v>#REF!</v>
      </c>
      <c r="AR190" s="108" t="e">
        <f t="shared" ca="1" si="377"/>
        <v>#REF!</v>
      </c>
      <c r="AS190" s="108" t="e">
        <f t="shared" ca="1" si="377"/>
        <v>#REF!</v>
      </c>
      <c r="AT190" s="108" t="e">
        <f t="shared" ca="1" si="377"/>
        <v>#REF!</v>
      </c>
      <c r="AU190" s="108" t="e">
        <f t="shared" ca="1" si="377"/>
        <v>#REF!</v>
      </c>
      <c r="AV190" s="108" t="e">
        <f t="shared" ca="1" si="377"/>
        <v>#REF!</v>
      </c>
      <c r="AW190" s="108" t="e">
        <f t="shared" ca="1" si="377"/>
        <v>#REF!</v>
      </c>
      <c r="AX190" s="108" t="e">
        <f t="shared" ca="1" si="377"/>
        <v>#REF!</v>
      </c>
      <c r="AY190" s="108" t="e">
        <f t="shared" ca="1" si="377"/>
        <v>#REF!</v>
      </c>
      <c r="AZ190" s="108" t="e">
        <f t="shared" ca="1" si="377"/>
        <v>#REF!</v>
      </c>
      <c r="BA190" s="108" t="e">
        <f t="shared" ca="1" si="377"/>
        <v>#REF!</v>
      </c>
      <c r="BB190" s="108" t="e">
        <f t="shared" ca="1" si="377"/>
        <v>#REF!</v>
      </c>
      <c r="BC190" s="108" t="e">
        <f t="shared" ca="1" si="376"/>
        <v>#REF!</v>
      </c>
      <c r="BD190" s="108" t="e">
        <f t="shared" ca="1" si="376"/>
        <v>#REF!</v>
      </c>
      <c r="BE190" s="108" t="e">
        <f t="shared" ca="1" si="376"/>
        <v>#REF!</v>
      </c>
      <c r="BF190" s="108" t="e">
        <f t="shared" ca="1" si="376"/>
        <v>#REF!</v>
      </c>
      <c r="BG190" s="108" t="e">
        <f t="shared" ca="1" si="376"/>
        <v>#REF!</v>
      </c>
      <c r="BH190" s="108" t="e">
        <f t="shared" ca="1" si="376"/>
        <v>#REF!</v>
      </c>
      <c r="BI190" s="108" t="e">
        <f t="shared" ca="1" si="376"/>
        <v>#REF!</v>
      </c>
      <c r="BL190" s="97" t="str">
        <f t="shared" ca="1" si="285"/>
        <v>-</v>
      </c>
      <c r="BM190" s="97" t="str">
        <f t="shared" ca="1" si="286"/>
        <v>-</v>
      </c>
      <c r="BN190" s="97" t="str">
        <f t="shared" ca="1" si="287"/>
        <v>-</v>
      </c>
      <c r="BO190" s="97" t="str">
        <f t="shared" ca="1" si="288"/>
        <v>-</v>
      </c>
      <c r="BP190" s="99" t="str">
        <f t="shared" ca="1" si="289"/>
        <v xml:space="preserve"> - </v>
      </c>
      <c r="BQ190" s="99" t="str">
        <f t="shared" ca="1" si="290"/>
        <v xml:space="preserve"> - </v>
      </c>
      <c r="BR190" s="97" t="str">
        <f t="shared" ca="1" si="291"/>
        <v>-</v>
      </c>
      <c r="BS190" s="97" t="str">
        <f t="shared" ca="1" si="292"/>
        <v>-</v>
      </c>
      <c r="BT190" s="97" t="str">
        <f t="shared" ca="1" si="293"/>
        <v>-</v>
      </c>
      <c r="BU190" s="97" t="str">
        <f t="shared" ca="1" si="294"/>
        <v>-</v>
      </c>
      <c r="BV190" s="97" t="str">
        <f t="shared" ca="1" si="295"/>
        <v>-</v>
      </c>
      <c r="BW190" s="97" t="str">
        <f t="shared" ca="1" si="296"/>
        <v>-</v>
      </c>
      <c r="BX190" s="99" t="str">
        <f t="shared" ca="1" si="297"/>
        <v xml:space="preserve"> - </v>
      </c>
      <c r="BY190" s="99" t="str">
        <f t="shared" ca="1" si="298"/>
        <v xml:space="preserve"> - </v>
      </c>
      <c r="BZ190" s="97" t="str">
        <f t="shared" ca="1" si="299"/>
        <v>-</v>
      </c>
      <c r="CA190" s="97" t="str">
        <f t="shared" ca="1" si="300"/>
        <v>-</v>
      </c>
      <c r="CB190" s="99" t="str">
        <f t="shared" ca="1" si="301"/>
        <v xml:space="preserve"> - </v>
      </c>
      <c r="CC190" s="99" t="str">
        <f t="shared" ca="1" si="302"/>
        <v xml:space="preserve"> - </v>
      </c>
      <c r="CD190" s="99" t="str">
        <f t="shared" ca="1" si="303"/>
        <v xml:space="preserve"> - </v>
      </c>
      <c r="CE190" s="99" t="str">
        <f t="shared" ca="1" si="304"/>
        <v xml:space="preserve"> - </v>
      </c>
      <c r="CF190" s="99" t="str">
        <f t="shared" ca="1" si="305"/>
        <v xml:space="preserve"> - </v>
      </c>
      <c r="CG190" s="99" t="str">
        <f t="shared" ca="1" si="306"/>
        <v xml:space="preserve"> - </v>
      </c>
      <c r="CH190" s="97" t="str">
        <f t="shared" ca="1" si="307"/>
        <v>-</v>
      </c>
      <c r="CI190" s="97" t="str">
        <f t="shared" ca="1" si="308"/>
        <v>-</v>
      </c>
      <c r="CJ190" s="97" t="str">
        <f t="shared" ca="1" si="309"/>
        <v>-</v>
      </c>
      <c r="CK190" s="97" t="str">
        <f t="shared" ca="1" si="310"/>
        <v>-</v>
      </c>
      <c r="CL190" s="97" t="str">
        <f t="shared" ca="1" si="311"/>
        <v>-</v>
      </c>
      <c r="CM190" s="97" t="str">
        <f t="shared" ca="1" si="312"/>
        <v>-</v>
      </c>
      <c r="CN190" s="97" t="str">
        <f t="shared" ca="1" si="313"/>
        <v>-</v>
      </c>
      <c r="CO190" s="97" t="str">
        <f t="shared" ca="1" si="314"/>
        <v>-</v>
      </c>
      <c r="CP190" s="97" t="str">
        <f t="shared" ca="1" si="315"/>
        <v>-</v>
      </c>
      <c r="CQ190" s="97" t="str">
        <f t="shared" ca="1" si="316"/>
        <v>-</v>
      </c>
      <c r="CR190" s="97" t="str">
        <f t="shared" ca="1" si="317"/>
        <v>-</v>
      </c>
      <c r="CS190" s="97" t="str">
        <f t="shared" ca="1" si="318"/>
        <v>-</v>
      </c>
      <c r="CT190" s="97" t="str">
        <f t="shared" ca="1" si="319"/>
        <v>-</v>
      </c>
      <c r="CU190" s="97" t="str">
        <f t="shared" ca="1" si="320"/>
        <v>-</v>
      </c>
      <c r="CV190" s="97" t="str">
        <f t="shared" ca="1" si="321"/>
        <v>-</v>
      </c>
      <c r="CW190" s="97" t="str">
        <f t="shared" ca="1" si="322"/>
        <v>-</v>
      </c>
      <c r="CX190" s="97" t="str">
        <f t="shared" ca="1" si="323"/>
        <v>-</v>
      </c>
      <c r="CY190" s="97" t="str">
        <f t="shared" ca="1" si="324"/>
        <v>-</v>
      </c>
      <c r="CZ190" s="97" t="str">
        <f t="shared" ca="1" si="325"/>
        <v>-</v>
      </c>
      <c r="DA190" s="97" t="str">
        <f t="shared" ca="1" si="326"/>
        <v>-</v>
      </c>
      <c r="DB190" s="97" t="str">
        <f t="shared" ca="1" si="327"/>
        <v>-</v>
      </c>
      <c r="DC190" s="97" t="str">
        <f t="shared" ca="1" si="328"/>
        <v>-</v>
      </c>
      <c r="DD190" s="97" t="str">
        <f t="shared" ca="1" si="329"/>
        <v>-</v>
      </c>
      <c r="DE190" s="97" t="str">
        <f t="shared" ca="1" si="330"/>
        <v>-</v>
      </c>
      <c r="DF190" s="97" t="str">
        <f t="shared" ca="1" si="331"/>
        <v>-</v>
      </c>
      <c r="DG190" s="97" t="str">
        <f t="shared" ca="1" si="332"/>
        <v>-</v>
      </c>
      <c r="DH190" s="97" t="str">
        <f t="shared" ca="1" si="333"/>
        <v>-</v>
      </c>
      <c r="DI190" s="97" t="str">
        <f t="shared" ca="1" si="334"/>
        <v>-</v>
      </c>
      <c r="DJ190" s="97" t="str">
        <f t="shared" ca="1" si="335"/>
        <v>-</v>
      </c>
      <c r="DK190" s="97" t="str">
        <f t="shared" ca="1" si="336"/>
        <v>-</v>
      </c>
      <c r="DL190" s="97" t="str">
        <f t="shared" ca="1" si="337"/>
        <v>-</v>
      </c>
      <c r="DM190" s="97" t="str">
        <f t="shared" ca="1" si="338"/>
        <v>-</v>
      </c>
      <c r="DN190" s="97">
        <v>10</v>
      </c>
      <c r="DT190" s="97" t="str">
        <f t="shared" ca="1" si="339"/>
        <v>-</v>
      </c>
      <c r="DU190" s="97" t="str">
        <f t="shared" ca="1" si="340"/>
        <v>-</v>
      </c>
      <c r="DV190" s="97" t="str">
        <f t="shared" ca="1" si="341"/>
        <v>-</v>
      </c>
      <c r="DW190" s="97" t="str">
        <f t="shared" ca="1" si="342"/>
        <v>-</v>
      </c>
      <c r="DX190" s="97" t="str">
        <f t="shared" ca="1" si="343"/>
        <v>-</v>
      </c>
      <c r="DY190" s="97" t="e">
        <f t="shared" ca="1" si="280"/>
        <v>#REF!</v>
      </c>
      <c r="DZ190" s="97" t="str">
        <f t="shared" si="281"/>
        <v>Major Retrofit</v>
      </c>
      <c r="EA190" s="97" t="e">
        <f t="shared" ca="1" si="344"/>
        <v>#REF!</v>
      </c>
      <c r="EB190" s="96">
        <v>5</v>
      </c>
      <c r="EC190" s="97">
        <f>Calculation!$W$378</f>
        <v>3</v>
      </c>
      <c r="ED190" s="97" t="str">
        <f t="shared" ca="1" si="345"/>
        <v>-</v>
      </c>
      <c r="EE190" s="97" t="str">
        <f t="shared" ca="1" si="346"/>
        <v>-</v>
      </c>
      <c r="EF190" s="97" t="str">
        <f t="shared" ca="1" si="347"/>
        <v>-</v>
      </c>
      <c r="EG190" s="97" t="str">
        <f t="shared" ca="1" si="348"/>
        <v>-</v>
      </c>
      <c r="EH190" s="97" t="str">
        <f t="shared" ca="1" si="349"/>
        <v>-</v>
      </c>
      <c r="EI190" s="97">
        <f t="shared" ca="1" si="350"/>
        <v>0</v>
      </c>
      <c r="EJ190" s="97">
        <f t="shared" ca="1" si="362"/>
        <v>0</v>
      </c>
      <c r="EK190" s="97" t="str">
        <f t="shared" ca="1" si="351"/>
        <v>00</v>
      </c>
      <c r="EL190" s="97" t="e">
        <f t="shared" ca="1" si="352"/>
        <v>#REF!</v>
      </c>
      <c r="EN190" s="97">
        <v>1.8499999999999999E-5</v>
      </c>
      <c r="EP190" s="97">
        <v>185</v>
      </c>
      <c r="EQ190" s="97">
        <f t="array" aca="1" ref="EQ190" ca="1">MAX(IF($EI$6:$EI$365&lt;EQ189,$EI$6:$EI$365,""))</f>
        <v>0</v>
      </c>
      <c r="ER190" s="97">
        <f t="shared" ca="1" si="353"/>
        <v>0</v>
      </c>
      <c r="ES190" s="97" t="e">
        <f t="shared" ca="1" si="357"/>
        <v>#REF!</v>
      </c>
      <c r="ET190" s="97">
        <f t="shared" ca="1" si="354"/>
        <v>0</v>
      </c>
      <c r="EU190" s="97">
        <f t="shared" ca="1" si="355"/>
        <v>0</v>
      </c>
      <c r="EV190" s="97">
        <f t="shared" ca="1" si="282"/>
        <v>1</v>
      </c>
      <c r="EY190" s="97" t="e">
        <f ca="1">INDEX('MCA-INPUT'!$C$28:$F$42,MATCH(MCA!E190,'MCA-INPUT'!$B$28:$B$42,0),MATCH(MCA!B190,'MCA-INPUT'!$C$27:$F$27,0))</f>
        <v>#REF!</v>
      </c>
      <c r="FU190" s="109" t="e">
        <f t="shared" ca="1" si="283"/>
        <v>#REF!</v>
      </c>
      <c r="FV190" s="109" t="e">
        <f t="shared" ca="1" si="284"/>
        <v>#REF!</v>
      </c>
      <c r="FW190" s="110" t="e">
        <f t="shared" ca="1" si="366"/>
        <v>#REF!</v>
      </c>
      <c r="FX190" s="110"/>
      <c r="FY190" s="97" t="e">
        <f t="shared" ca="1" si="356"/>
        <v>#REF!</v>
      </c>
      <c r="FZ190" s="97" t="str">
        <f ca="1">IF(ISERROR(VLOOKUP(FY190,'MCA-INPUT'!$B$45:$F$54,1,FALSE)),"No","Yes")</f>
        <v>No</v>
      </c>
      <c r="GA190" s="109" t="e">
        <f ca="1"/>
        <v>#REF!</v>
      </c>
    </row>
    <row r="191" spans="1:183" x14ac:dyDescent="0.25">
      <c r="A191" s="96">
        <v>186</v>
      </c>
      <c r="B191" s="96" t="s">
        <v>1</v>
      </c>
      <c r="C191" s="106" t="e">
        <f t="shared" ca="1" si="368"/>
        <v>#REF!</v>
      </c>
      <c r="D191" s="107" t="e">
        <f t="shared" ca="1" si="368"/>
        <v>#REF!</v>
      </c>
      <c r="E191" s="96" t="e">
        <f t="shared" ca="1" si="368"/>
        <v>#REF!</v>
      </c>
      <c r="F191" s="96" t="s">
        <v>4</v>
      </c>
      <c r="G191" s="96" t="e">
        <f t="shared" ca="1" si="369"/>
        <v>#REF!</v>
      </c>
      <c r="H191" s="108" t="e">
        <f t="shared" ca="1" si="375"/>
        <v>#REF!</v>
      </c>
      <c r="I191" s="108" t="e">
        <f t="shared" ca="1" si="375"/>
        <v>#REF!</v>
      </c>
      <c r="J191" s="108" t="e">
        <f t="shared" ca="1" si="375"/>
        <v>#REF!</v>
      </c>
      <c r="K191" s="108" t="e">
        <f t="shared" ca="1" si="375"/>
        <v>#REF!</v>
      </c>
      <c r="L191" s="108" t="e">
        <f t="shared" ca="1" si="375"/>
        <v>#REF!</v>
      </c>
      <c r="M191" s="108" t="e">
        <f t="shared" ca="1" si="375"/>
        <v>#REF!</v>
      </c>
      <c r="N191" s="108" t="e">
        <f t="shared" ca="1" si="375"/>
        <v>#REF!</v>
      </c>
      <c r="O191" s="108" t="e">
        <f t="shared" ca="1" si="375"/>
        <v>#REF!</v>
      </c>
      <c r="P191" s="108" t="e">
        <f t="shared" ca="1" si="375"/>
        <v>#REF!</v>
      </c>
      <c r="Q191" s="108" t="e">
        <f t="shared" ca="1" si="375"/>
        <v>#REF!</v>
      </c>
      <c r="R191" s="108" t="e">
        <f t="shared" ca="1" si="375"/>
        <v>#REF!</v>
      </c>
      <c r="S191" s="108" t="e">
        <f t="shared" ca="1" si="375"/>
        <v>#REF!</v>
      </c>
      <c r="T191" s="108" t="e">
        <f t="shared" ca="1" si="375"/>
        <v>#REF!</v>
      </c>
      <c r="U191" s="108" t="e">
        <f t="shared" ca="1" si="375"/>
        <v>#REF!</v>
      </c>
      <c r="V191" s="108" t="e">
        <f t="shared" ca="1" si="375"/>
        <v>#REF!</v>
      </c>
      <c r="W191" s="108" t="e">
        <f t="shared" ca="1" si="375"/>
        <v>#REF!</v>
      </c>
      <c r="X191" s="108" t="e">
        <f t="shared" ca="1" si="374"/>
        <v>#REF!</v>
      </c>
      <c r="Y191" s="108" t="e">
        <f t="shared" ca="1" si="374"/>
        <v>#REF!</v>
      </c>
      <c r="Z191" s="108" t="e">
        <f t="shared" ca="1" si="374"/>
        <v>#REF!</v>
      </c>
      <c r="AA191" s="108" t="e">
        <f t="shared" ca="1" si="374"/>
        <v>#REF!</v>
      </c>
      <c r="AB191" s="108" t="e">
        <f t="shared" ca="1" si="374"/>
        <v>#REF!</v>
      </c>
      <c r="AC191" s="108" t="e">
        <f t="shared" ca="1" si="374"/>
        <v>#REF!</v>
      </c>
      <c r="AD191" s="108" t="e">
        <f t="shared" ca="1" si="374"/>
        <v>#REF!</v>
      </c>
      <c r="AE191" s="108" t="e">
        <f t="shared" ca="1" si="374"/>
        <v>#REF!</v>
      </c>
      <c r="AF191" s="108" t="e">
        <f t="shared" ca="1" si="374"/>
        <v>#REF!</v>
      </c>
      <c r="AG191" s="108" t="e">
        <f t="shared" ca="1" si="374"/>
        <v>#REF!</v>
      </c>
      <c r="AH191" s="108" t="e">
        <f t="shared" ca="1" si="374"/>
        <v>#REF!</v>
      </c>
      <c r="AI191" s="108" t="e">
        <f t="shared" ca="1" si="374"/>
        <v>#REF!</v>
      </c>
      <c r="AJ191" s="108" t="e">
        <f t="shared" ca="1" si="374"/>
        <v>#REF!</v>
      </c>
      <c r="AK191" s="108" t="e">
        <f t="shared" ca="1" si="374"/>
        <v>#REF!</v>
      </c>
      <c r="AL191" s="108" t="e">
        <f t="shared" ca="1" si="374"/>
        <v>#REF!</v>
      </c>
      <c r="AM191" s="108" t="e">
        <f t="shared" ca="1" si="377"/>
        <v>#REF!</v>
      </c>
      <c r="AN191" s="108" t="e">
        <f t="shared" ca="1" si="377"/>
        <v>#REF!</v>
      </c>
      <c r="AO191" s="108" t="e">
        <f t="shared" ca="1" si="377"/>
        <v>#REF!</v>
      </c>
      <c r="AP191" s="108" t="e">
        <f t="shared" ca="1" si="377"/>
        <v>#REF!</v>
      </c>
      <c r="AQ191" s="108" t="e">
        <f t="shared" ca="1" si="377"/>
        <v>#REF!</v>
      </c>
      <c r="AR191" s="108" t="e">
        <f t="shared" ca="1" si="377"/>
        <v>#REF!</v>
      </c>
      <c r="AS191" s="108" t="e">
        <f t="shared" ca="1" si="377"/>
        <v>#REF!</v>
      </c>
      <c r="AT191" s="108" t="e">
        <f t="shared" ca="1" si="377"/>
        <v>#REF!</v>
      </c>
      <c r="AU191" s="108" t="e">
        <f t="shared" ca="1" si="377"/>
        <v>#REF!</v>
      </c>
      <c r="AV191" s="108" t="e">
        <f t="shared" ca="1" si="377"/>
        <v>#REF!</v>
      </c>
      <c r="AW191" s="108" t="e">
        <f t="shared" ca="1" si="377"/>
        <v>#REF!</v>
      </c>
      <c r="AX191" s="108" t="e">
        <f t="shared" ca="1" si="377"/>
        <v>#REF!</v>
      </c>
      <c r="AY191" s="108" t="e">
        <f t="shared" ca="1" si="377"/>
        <v>#REF!</v>
      </c>
      <c r="AZ191" s="108" t="e">
        <f t="shared" ca="1" si="377"/>
        <v>#REF!</v>
      </c>
      <c r="BA191" s="108" t="e">
        <f t="shared" ca="1" si="377"/>
        <v>#REF!</v>
      </c>
      <c r="BB191" s="108" t="e">
        <f t="shared" ca="1" si="377"/>
        <v>#REF!</v>
      </c>
      <c r="BC191" s="108" t="e">
        <f t="shared" ca="1" si="376"/>
        <v>#REF!</v>
      </c>
      <c r="BD191" s="108" t="e">
        <f t="shared" ca="1" si="376"/>
        <v>#REF!</v>
      </c>
      <c r="BE191" s="108" t="e">
        <f t="shared" ca="1" si="376"/>
        <v>#REF!</v>
      </c>
      <c r="BF191" s="108" t="e">
        <f t="shared" ca="1" si="376"/>
        <v>#REF!</v>
      </c>
      <c r="BG191" s="108" t="e">
        <f t="shared" ca="1" si="376"/>
        <v>#REF!</v>
      </c>
      <c r="BH191" s="108" t="e">
        <f t="shared" ca="1" si="376"/>
        <v>#REF!</v>
      </c>
      <c r="BI191" s="108" t="e">
        <f t="shared" ca="1" si="376"/>
        <v>#REF!</v>
      </c>
      <c r="BL191" s="97" t="str">
        <f t="shared" ca="1" si="285"/>
        <v>-</v>
      </c>
      <c r="BM191" s="97" t="str">
        <f t="shared" ca="1" si="286"/>
        <v>-</v>
      </c>
      <c r="BN191" s="97" t="str">
        <f t="shared" ca="1" si="287"/>
        <v>-</v>
      </c>
      <c r="BO191" s="97" t="str">
        <f t="shared" ca="1" si="288"/>
        <v>-</v>
      </c>
      <c r="BP191" s="99" t="str">
        <f t="shared" ca="1" si="289"/>
        <v xml:space="preserve"> - </v>
      </c>
      <c r="BQ191" s="99" t="str">
        <f t="shared" ca="1" si="290"/>
        <v xml:space="preserve"> - </v>
      </c>
      <c r="BR191" s="97" t="str">
        <f t="shared" ca="1" si="291"/>
        <v>-</v>
      </c>
      <c r="BS191" s="97" t="str">
        <f t="shared" ca="1" si="292"/>
        <v>-</v>
      </c>
      <c r="BT191" s="97" t="str">
        <f t="shared" ca="1" si="293"/>
        <v>-</v>
      </c>
      <c r="BU191" s="97" t="str">
        <f t="shared" ca="1" si="294"/>
        <v>-</v>
      </c>
      <c r="BV191" s="97" t="str">
        <f t="shared" ca="1" si="295"/>
        <v>-</v>
      </c>
      <c r="BW191" s="97" t="str">
        <f t="shared" ca="1" si="296"/>
        <v>-</v>
      </c>
      <c r="BX191" s="99" t="str">
        <f t="shared" ca="1" si="297"/>
        <v xml:space="preserve"> - </v>
      </c>
      <c r="BY191" s="99" t="str">
        <f t="shared" ca="1" si="298"/>
        <v xml:space="preserve"> - </v>
      </c>
      <c r="BZ191" s="97" t="str">
        <f t="shared" ca="1" si="299"/>
        <v>-</v>
      </c>
      <c r="CA191" s="97" t="str">
        <f t="shared" ca="1" si="300"/>
        <v>-</v>
      </c>
      <c r="CB191" s="99" t="str">
        <f t="shared" ca="1" si="301"/>
        <v xml:space="preserve"> - </v>
      </c>
      <c r="CC191" s="99" t="str">
        <f t="shared" ca="1" si="302"/>
        <v xml:space="preserve"> - </v>
      </c>
      <c r="CD191" s="99" t="str">
        <f t="shared" ca="1" si="303"/>
        <v xml:space="preserve"> - </v>
      </c>
      <c r="CE191" s="99" t="str">
        <f t="shared" ca="1" si="304"/>
        <v xml:space="preserve"> - </v>
      </c>
      <c r="CF191" s="99" t="str">
        <f t="shared" ca="1" si="305"/>
        <v xml:space="preserve"> - </v>
      </c>
      <c r="CG191" s="99" t="str">
        <f t="shared" ca="1" si="306"/>
        <v xml:space="preserve"> - </v>
      </c>
      <c r="CH191" s="97" t="str">
        <f t="shared" ca="1" si="307"/>
        <v>-</v>
      </c>
      <c r="CI191" s="97" t="str">
        <f t="shared" ca="1" si="308"/>
        <v>-</v>
      </c>
      <c r="CJ191" s="97" t="str">
        <f t="shared" ca="1" si="309"/>
        <v>-</v>
      </c>
      <c r="CK191" s="97" t="str">
        <f t="shared" ca="1" si="310"/>
        <v>-</v>
      </c>
      <c r="CL191" s="97" t="str">
        <f t="shared" ca="1" si="311"/>
        <v>-</v>
      </c>
      <c r="CM191" s="97" t="str">
        <f t="shared" ca="1" si="312"/>
        <v>-</v>
      </c>
      <c r="CN191" s="97" t="str">
        <f t="shared" ca="1" si="313"/>
        <v>-</v>
      </c>
      <c r="CO191" s="97" t="str">
        <f t="shared" ca="1" si="314"/>
        <v>-</v>
      </c>
      <c r="CP191" s="97" t="str">
        <f t="shared" ca="1" si="315"/>
        <v>-</v>
      </c>
      <c r="CQ191" s="97" t="str">
        <f t="shared" ca="1" si="316"/>
        <v>-</v>
      </c>
      <c r="CR191" s="97" t="str">
        <f t="shared" ca="1" si="317"/>
        <v>-</v>
      </c>
      <c r="CS191" s="97" t="str">
        <f t="shared" ca="1" si="318"/>
        <v>-</v>
      </c>
      <c r="CT191" s="97" t="str">
        <f t="shared" ca="1" si="319"/>
        <v>-</v>
      </c>
      <c r="CU191" s="97" t="str">
        <f t="shared" ca="1" si="320"/>
        <v>-</v>
      </c>
      <c r="CV191" s="97" t="str">
        <f t="shared" ca="1" si="321"/>
        <v>-</v>
      </c>
      <c r="CW191" s="97" t="str">
        <f t="shared" ca="1" si="322"/>
        <v>-</v>
      </c>
      <c r="CX191" s="97" t="str">
        <f t="shared" ca="1" si="323"/>
        <v>-</v>
      </c>
      <c r="CY191" s="97" t="str">
        <f t="shared" ca="1" si="324"/>
        <v>-</v>
      </c>
      <c r="CZ191" s="97" t="str">
        <f t="shared" ca="1" si="325"/>
        <v>-</v>
      </c>
      <c r="DA191" s="97" t="str">
        <f t="shared" ca="1" si="326"/>
        <v>-</v>
      </c>
      <c r="DB191" s="97" t="str">
        <f t="shared" ca="1" si="327"/>
        <v>-</v>
      </c>
      <c r="DC191" s="97" t="str">
        <f t="shared" ca="1" si="328"/>
        <v>-</v>
      </c>
      <c r="DD191" s="97" t="str">
        <f t="shared" ca="1" si="329"/>
        <v>-</v>
      </c>
      <c r="DE191" s="97" t="str">
        <f t="shared" ca="1" si="330"/>
        <v>-</v>
      </c>
      <c r="DF191" s="97" t="str">
        <f t="shared" ca="1" si="331"/>
        <v>-</v>
      </c>
      <c r="DG191" s="97" t="str">
        <f t="shared" ca="1" si="332"/>
        <v>-</v>
      </c>
      <c r="DH191" s="97" t="str">
        <f t="shared" ca="1" si="333"/>
        <v>-</v>
      </c>
      <c r="DI191" s="97" t="str">
        <f t="shared" ca="1" si="334"/>
        <v>-</v>
      </c>
      <c r="DJ191" s="97" t="str">
        <f t="shared" ca="1" si="335"/>
        <v>-</v>
      </c>
      <c r="DK191" s="97" t="str">
        <f t="shared" ca="1" si="336"/>
        <v>-</v>
      </c>
      <c r="DL191" s="97" t="str">
        <f t="shared" ca="1" si="337"/>
        <v>-</v>
      </c>
      <c r="DM191" s="97" t="str">
        <f t="shared" ca="1" si="338"/>
        <v>-</v>
      </c>
      <c r="DN191" s="97">
        <v>11</v>
      </c>
      <c r="DT191" s="97" t="str">
        <f t="shared" ca="1" si="339"/>
        <v>-</v>
      </c>
      <c r="DU191" s="97" t="str">
        <f t="shared" ca="1" si="340"/>
        <v>-</v>
      </c>
      <c r="DV191" s="97" t="str">
        <f t="shared" ca="1" si="341"/>
        <v>-</v>
      </c>
      <c r="DW191" s="97" t="str">
        <f t="shared" ca="1" si="342"/>
        <v>-</v>
      </c>
      <c r="DX191" s="97" t="str">
        <f t="shared" ca="1" si="343"/>
        <v>-</v>
      </c>
      <c r="DY191" s="97" t="e">
        <f t="shared" ca="1" si="280"/>
        <v>#REF!</v>
      </c>
      <c r="DZ191" s="97" t="str">
        <f t="shared" si="281"/>
        <v>Major Retrofit</v>
      </c>
      <c r="EA191" s="97" t="e">
        <f t="shared" ca="1" si="344"/>
        <v>#REF!</v>
      </c>
      <c r="EB191" s="96">
        <v>6</v>
      </c>
      <c r="EC191" s="97">
        <f>Calculation!$W$378</f>
        <v>3</v>
      </c>
      <c r="ED191" s="97" t="str">
        <f t="shared" ca="1" si="345"/>
        <v>-</v>
      </c>
      <c r="EE191" s="97" t="str">
        <f t="shared" ca="1" si="346"/>
        <v>-</v>
      </c>
      <c r="EF191" s="97" t="str">
        <f t="shared" ca="1" si="347"/>
        <v>-</v>
      </c>
      <c r="EG191" s="97" t="str">
        <f t="shared" ca="1" si="348"/>
        <v>-</v>
      </c>
      <c r="EH191" s="97" t="str">
        <f t="shared" ca="1" si="349"/>
        <v>-</v>
      </c>
      <c r="EI191" s="97">
        <f t="shared" ca="1" si="350"/>
        <v>0</v>
      </c>
      <c r="EJ191" s="97">
        <f t="shared" ca="1" si="362"/>
        <v>0</v>
      </c>
      <c r="EK191" s="97" t="str">
        <f t="shared" ca="1" si="351"/>
        <v>00</v>
      </c>
      <c r="EL191" s="97" t="e">
        <f t="shared" ca="1" si="352"/>
        <v>#REF!</v>
      </c>
      <c r="EN191" s="97">
        <v>1.8600000000000001E-5</v>
      </c>
      <c r="EP191" s="97">
        <v>186</v>
      </c>
      <c r="EQ191" s="97">
        <f t="array" aca="1" ref="EQ191" ca="1">MAX(IF($EI$6:$EI$365&lt;EQ190,$EI$6:$EI$365,""))</f>
        <v>0</v>
      </c>
      <c r="ER191" s="97">
        <f t="shared" ca="1" si="353"/>
        <v>0</v>
      </c>
      <c r="ES191" s="97" t="e">
        <f t="shared" ca="1" si="357"/>
        <v>#REF!</v>
      </c>
      <c r="ET191" s="97">
        <f t="shared" ca="1" si="354"/>
        <v>0</v>
      </c>
      <c r="EU191" s="97">
        <f t="shared" ca="1" si="355"/>
        <v>0</v>
      </c>
      <c r="EV191" s="97">
        <f t="shared" ca="1" si="282"/>
        <v>1</v>
      </c>
      <c r="EY191" s="97" t="e">
        <f ca="1">INDEX('MCA-INPUT'!$C$28:$F$42,MATCH(MCA!E191,'MCA-INPUT'!$B$28:$B$42,0),MATCH(MCA!B191,'MCA-INPUT'!$C$27:$F$27,0))</f>
        <v>#REF!</v>
      </c>
      <c r="FU191" s="109" t="e">
        <f t="shared" ca="1" si="283"/>
        <v>#REF!</v>
      </c>
      <c r="FV191" s="109" t="e">
        <f t="shared" ca="1" si="284"/>
        <v>#REF!</v>
      </c>
      <c r="FW191" s="110" t="e">
        <f t="shared" ca="1" si="366"/>
        <v>#REF!</v>
      </c>
      <c r="FX191" s="110"/>
      <c r="FY191" s="97" t="e">
        <f t="shared" ca="1" si="356"/>
        <v>#REF!</v>
      </c>
      <c r="FZ191" s="97" t="str">
        <f ca="1">IF(ISERROR(VLOOKUP(FY191,'MCA-INPUT'!$B$45:$F$54,1,FALSE)),"No","Yes")</f>
        <v>No</v>
      </c>
      <c r="GA191" s="109" t="e">
        <f ca="1"/>
        <v>#REF!</v>
      </c>
    </row>
    <row r="192" spans="1:183" x14ac:dyDescent="0.25">
      <c r="A192" s="96">
        <v>187</v>
      </c>
      <c r="B192" s="96" t="s">
        <v>1</v>
      </c>
      <c r="C192" s="106" t="e">
        <f t="shared" ca="1" si="368"/>
        <v>#REF!</v>
      </c>
      <c r="D192" s="107" t="e">
        <f t="shared" ca="1" si="368"/>
        <v>#REF!</v>
      </c>
      <c r="E192" s="96" t="e">
        <f t="shared" ca="1" si="368"/>
        <v>#REF!</v>
      </c>
      <c r="F192" s="96" t="s">
        <v>4</v>
      </c>
      <c r="G192" s="96" t="e">
        <f t="shared" ca="1" si="369"/>
        <v>#REF!</v>
      </c>
      <c r="H192" s="108" t="e">
        <f t="shared" ca="1" si="375"/>
        <v>#REF!</v>
      </c>
      <c r="I192" s="108" t="e">
        <f t="shared" ca="1" si="375"/>
        <v>#REF!</v>
      </c>
      <c r="J192" s="108" t="e">
        <f t="shared" ca="1" si="375"/>
        <v>#REF!</v>
      </c>
      <c r="K192" s="108" t="e">
        <f t="shared" ca="1" si="375"/>
        <v>#REF!</v>
      </c>
      <c r="L192" s="108" t="e">
        <f t="shared" ca="1" si="375"/>
        <v>#REF!</v>
      </c>
      <c r="M192" s="108" t="e">
        <f t="shared" ca="1" si="375"/>
        <v>#REF!</v>
      </c>
      <c r="N192" s="108" t="e">
        <f t="shared" ca="1" si="375"/>
        <v>#REF!</v>
      </c>
      <c r="O192" s="108" t="e">
        <f t="shared" ca="1" si="375"/>
        <v>#REF!</v>
      </c>
      <c r="P192" s="108" t="e">
        <f t="shared" ca="1" si="375"/>
        <v>#REF!</v>
      </c>
      <c r="Q192" s="108" t="e">
        <f t="shared" ca="1" si="375"/>
        <v>#REF!</v>
      </c>
      <c r="R192" s="108" t="e">
        <f t="shared" ca="1" si="375"/>
        <v>#REF!</v>
      </c>
      <c r="S192" s="108" t="e">
        <f t="shared" ca="1" si="375"/>
        <v>#REF!</v>
      </c>
      <c r="T192" s="108" t="e">
        <f t="shared" ca="1" si="375"/>
        <v>#REF!</v>
      </c>
      <c r="U192" s="108" t="e">
        <f t="shared" ca="1" si="375"/>
        <v>#REF!</v>
      </c>
      <c r="V192" s="108" t="e">
        <f t="shared" ca="1" si="375"/>
        <v>#REF!</v>
      </c>
      <c r="W192" s="108" t="e">
        <f t="shared" ca="1" si="375"/>
        <v>#REF!</v>
      </c>
      <c r="X192" s="108" t="e">
        <f t="shared" ca="1" si="374"/>
        <v>#REF!</v>
      </c>
      <c r="Y192" s="108" t="e">
        <f t="shared" ca="1" si="374"/>
        <v>#REF!</v>
      </c>
      <c r="Z192" s="108" t="e">
        <f t="shared" ca="1" si="374"/>
        <v>#REF!</v>
      </c>
      <c r="AA192" s="108" t="e">
        <f t="shared" ca="1" si="374"/>
        <v>#REF!</v>
      </c>
      <c r="AB192" s="108" t="e">
        <f t="shared" ca="1" si="374"/>
        <v>#REF!</v>
      </c>
      <c r="AC192" s="108" t="e">
        <f t="shared" ca="1" si="374"/>
        <v>#REF!</v>
      </c>
      <c r="AD192" s="108" t="e">
        <f t="shared" ca="1" si="374"/>
        <v>#REF!</v>
      </c>
      <c r="AE192" s="108" t="e">
        <f t="shared" ca="1" si="374"/>
        <v>#REF!</v>
      </c>
      <c r="AF192" s="108" t="e">
        <f t="shared" ca="1" si="374"/>
        <v>#REF!</v>
      </c>
      <c r="AG192" s="108" t="e">
        <f t="shared" ca="1" si="374"/>
        <v>#REF!</v>
      </c>
      <c r="AH192" s="108" t="e">
        <f t="shared" ca="1" si="374"/>
        <v>#REF!</v>
      </c>
      <c r="AI192" s="108" t="e">
        <f t="shared" ca="1" si="374"/>
        <v>#REF!</v>
      </c>
      <c r="AJ192" s="108" t="e">
        <f t="shared" ca="1" si="374"/>
        <v>#REF!</v>
      </c>
      <c r="AK192" s="108" t="e">
        <f t="shared" ca="1" si="374"/>
        <v>#REF!</v>
      </c>
      <c r="AL192" s="108" t="e">
        <f t="shared" ca="1" si="374"/>
        <v>#REF!</v>
      </c>
      <c r="AM192" s="108" t="e">
        <f t="shared" ca="1" si="377"/>
        <v>#REF!</v>
      </c>
      <c r="AN192" s="108" t="e">
        <f t="shared" ca="1" si="377"/>
        <v>#REF!</v>
      </c>
      <c r="AO192" s="108" t="e">
        <f t="shared" ca="1" si="377"/>
        <v>#REF!</v>
      </c>
      <c r="AP192" s="108" t="e">
        <f t="shared" ca="1" si="377"/>
        <v>#REF!</v>
      </c>
      <c r="AQ192" s="108" t="e">
        <f t="shared" ca="1" si="377"/>
        <v>#REF!</v>
      </c>
      <c r="AR192" s="108" t="e">
        <f t="shared" ca="1" si="377"/>
        <v>#REF!</v>
      </c>
      <c r="AS192" s="108" t="e">
        <f t="shared" ca="1" si="377"/>
        <v>#REF!</v>
      </c>
      <c r="AT192" s="108" t="e">
        <f t="shared" ca="1" si="377"/>
        <v>#REF!</v>
      </c>
      <c r="AU192" s="108" t="e">
        <f t="shared" ca="1" si="377"/>
        <v>#REF!</v>
      </c>
      <c r="AV192" s="108" t="e">
        <f t="shared" ca="1" si="377"/>
        <v>#REF!</v>
      </c>
      <c r="AW192" s="108" t="e">
        <f t="shared" ca="1" si="377"/>
        <v>#REF!</v>
      </c>
      <c r="AX192" s="108" t="e">
        <f t="shared" ca="1" si="377"/>
        <v>#REF!</v>
      </c>
      <c r="AY192" s="108" t="e">
        <f t="shared" ca="1" si="377"/>
        <v>#REF!</v>
      </c>
      <c r="AZ192" s="108" t="e">
        <f t="shared" ca="1" si="377"/>
        <v>#REF!</v>
      </c>
      <c r="BA192" s="108" t="e">
        <f t="shared" ca="1" si="377"/>
        <v>#REF!</v>
      </c>
      <c r="BB192" s="108" t="e">
        <f t="shared" ca="1" si="377"/>
        <v>#REF!</v>
      </c>
      <c r="BC192" s="108" t="e">
        <f t="shared" ca="1" si="376"/>
        <v>#REF!</v>
      </c>
      <c r="BD192" s="108" t="e">
        <f t="shared" ca="1" si="376"/>
        <v>#REF!</v>
      </c>
      <c r="BE192" s="108" t="e">
        <f t="shared" ca="1" si="376"/>
        <v>#REF!</v>
      </c>
      <c r="BF192" s="108" t="e">
        <f t="shared" ca="1" si="376"/>
        <v>#REF!</v>
      </c>
      <c r="BG192" s="108" t="e">
        <f t="shared" ca="1" si="376"/>
        <v>#REF!</v>
      </c>
      <c r="BH192" s="108" t="e">
        <f t="shared" ca="1" si="376"/>
        <v>#REF!</v>
      </c>
      <c r="BI192" s="108" t="e">
        <f t="shared" ca="1" si="376"/>
        <v>#REF!</v>
      </c>
      <c r="BL192" s="97" t="str">
        <f t="shared" ca="1" si="285"/>
        <v>-</v>
      </c>
      <c r="BM192" s="97" t="str">
        <f t="shared" ca="1" si="286"/>
        <v>-</v>
      </c>
      <c r="BN192" s="97" t="str">
        <f t="shared" ca="1" si="287"/>
        <v>-</v>
      </c>
      <c r="BO192" s="97" t="str">
        <f t="shared" ca="1" si="288"/>
        <v>-</v>
      </c>
      <c r="BP192" s="99" t="str">
        <f t="shared" ca="1" si="289"/>
        <v xml:space="preserve"> - </v>
      </c>
      <c r="BQ192" s="99" t="str">
        <f t="shared" ca="1" si="290"/>
        <v xml:space="preserve"> - </v>
      </c>
      <c r="BR192" s="97" t="str">
        <f t="shared" ca="1" si="291"/>
        <v>-</v>
      </c>
      <c r="BS192" s="97" t="str">
        <f t="shared" ca="1" si="292"/>
        <v>-</v>
      </c>
      <c r="BT192" s="97" t="str">
        <f t="shared" ca="1" si="293"/>
        <v>-</v>
      </c>
      <c r="BU192" s="97" t="str">
        <f t="shared" ca="1" si="294"/>
        <v>-</v>
      </c>
      <c r="BV192" s="97" t="str">
        <f t="shared" ca="1" si="295"/>
        <v>-</v>
      </c>
      <c r="BW192" s="97" t="str">
        <f t="shared" ca="1" si="296"/>
        <v>-</v>
      </c>
      <c r="BX192" s="99" t="str">
        <f t="shared" ca="1" si="297"/>
        <v xml:space="preserve"> - </v>
      </c>
      <c r="BY192" s="99" t="str">
        <f t="shared" ca="1" si="298"/>
        <v xml:space="preserve"> - </v>
      </c>
      <c r="BZ192" s="97" t="str">
        <f t="shared" ca="1" si="299"/>
        <v>-</v>
      </c>
      <c r="CA192" s="97" t="str">
        <f t="shared" ca="1" si="300"/>
        <v>-</v>
      </c>
      <c r="CB192" s="99" t="str">
        <f t="shared" ca="1" si="301"/>
        <v xml:space="preserve"> - </v>
      </c>
      <c r="CC192" s="99" t="str">
        <f t="shared" ca="1" si="302"/>
        <v xml:space="preserve"> - </v>
      </c>
      <c r="CD192" s="99" t="str">
        <f t="shared" ca="1" si="303"/>
        <v xml:space="preserve"> - </v>
      </c>
      <c r="CE192" s="99" t="str">
        <f t="shared" ca="1" si="304"/>
        <v xml:space="preserve"> - </v>
      </c>
      <c r="CF192" s="99" t="str">
        <f t="shared" ca="1" si="305"/>
        <v xml:space="preserve"> - </v>
      </c>
      <c r="CG192" s="99" t="str">
        <f t="shared" ca="1" si="306"/>
        <v xml:space="preserve"> - </v>
      </c>
      <c r="CH192" s="97" t="str">
        <f t="shared" ca="1" si="307"/>
        <v>-</v>
      </c>
      <c r="CI192" s="97" t="str">
        <f t="shared" ca="1" si="308"/>
        <v>-</v>
      </c>
      <c r="CJ192" s="97" t="str">
        <f t="shared" ca="1" si="309"/>
        <v>-</v>
      </c>
      <c r="CK192" s="97" t="str">
        <f t="shared" ca="1" si="310"/>
        <v>-</v>
      </c>
      <c r="CL192" s="97" t="str">
        <f t="shared" ca="1" si="311"/>
        <v>-</v>
      </c>
      <c r="CM192" s="97" t="str">
        <f t="shared" ca="1" si="312"/>
        <v>-</v>
      </c>
      <c r="CN192" s="97" t="str">
        <f t="shared" ca="1" si="313"/>
        <v>-</v>
      </c>
      <c r="CO192" s="97" t="str">
        <f t="shared" ca="1" si="314"/>
        <v>-</v>
      </c>
      <c r="CP192" s="97" t="str">
        <f t="shared" ca="1" si="315"/>
        <v>-</v>
      </c>
      <c r="CQ192" s="97" t="str">
        <f t="shared" ca="1" si="316"/>
        <v>-</v>
      </c>
      <c r="CR192" s="97" t="str">
        <f t="shared" ca="1" si="317"/>
        <v>-</v>
      </c>
      <c r="CS192" s="97" t="str">
        <f t="shared" ca="1" si="318"/>
        <v>-</v>
      </c>
      <c r="CT192" s="97" t="str">
        <f t="shared" ca="1" si="319"/>
        <v>-</v>
      </c>
      <c r="CU192" s="97" t="str">
        <f t="shared" ca="1" si="320"/>
        <v>-</v>
      </c>
      <c r="CV192" s="97" t="str">
        <f t="shared" ca="1" si="321"/>
        <v>-</v>
      </c>
      <c r="CW192" s="97" t="str">
        <f t="shared" ca="1" si="322"/>
        <v>-</v>
      </c>
      <c r="CX192" s="97" t="str">
        <f t="shared" ca="1" si="323"/>
        <v>-</v>
      </c>
      <c r="CY192" s="97" t="str">
        <f t="shared" ca="1" si="324"/>
        <v>-</v>
      </c>
      <c r="CZ192" s="97" t="str">
        <f t="shared" ca="1" si="325"/>
        <v>-</v>
      </c>
      <c r="DA192" s="97" t="str">
        <f t="shared" ca="1" si="326"/>
        <v>-</v>
      </c>
      <c r="DB192" s="97" t="str">
        <f t="shared" ca="1" si="327"/>
        <v>-</v>
      </c>
      <c r="DC192" s="97" t="str">
        <f t="shared" ca="1" si="328"/>
        <v>-</v>
      </c>
      <c r="DD192" s="97" t="str">
        <f t="shared" ca="1" si="329"/>
        <v>-</v>
      </c>
      <c r="DE192" s="97" t="str">
        <f t="shared" ca="1" si="330"/>
        <v>-</v>
      </c>
      <c r="DF192" s="97" t="str">
        <f t="shared" ca="1" si="331"/>
        <v>-</v>
      </c>
      <c r="DG192" s="97" t="str">
        <f t="shared" ca="1" si="332"/>
        <v>-</v>
      </c>
      <c r="DH192" s="97" t="str">
        <f t="shared" ca="1" si="333"/>
        <v>-</v>
      </c>
      <c r="DI192" s="97" t="str">
        <f t="shared" ca="1" si="334"/>
        <v>-</v>
      </c>
      <c r="DJ192" s="97" t="str">
        <f t="shared" ca="1" si="335"/>
        <v>-</v>
      </c>
      <c r="DK192" s="97" t="str">
        <f t="shared" ca="1" si="336"/>
        <v>-</v>
      </c>
      <c r="DL192" s="97" t="str">
        <f t="shared" ca="1" si="337"/>
        <v>-</v>
      </c>
      <c r="DM192" s="97" t="str">
        <f t="shared" ca="1" si="338"/>
        <v>-</v>
      </c>
      <c r="DN192" s="97">
        <v>12</v>
      </c>
      <c r="DT192" s="97" t="str">
        <f t="shared" ca="1" si="339"/>
        <v>-</v>
      </c>
      <c r="DU192" s="97" t="str">
        <f t="shared" ca="1" si="340"/>
        <v>-</v>
      </c>
      <c r="DV192" s="97" t="str">
        <f t="shared" ca="1" si="341"/>
        <v>-</v>
      </c>
      <c r="DW192" s="97" t="str">
        <f t="shared" ca="1" si="342"/>
        <v>-</v>
      </c>
      <c r="DX192" s="97" t="str">
        <f t="shared" ca="1" si="343"/>
        <v>-</v>
      </c>
      <c r="DY192" s="97" t="e">
        <f t="shared" ca="1" si="280"/>
        <v>#REF!</v>
      </c>
      <c r="DZ192" s="97" t="str">
        <f t="shared" si="281"/>
        <v>Major Retrofit</v>
      </c>
      <c r="EA192" s="97" t="e">
        <f t="shared" ca="1" si="344"/>
        <v>#REF!</v>
      </c>
      <c r="EB192" s="96">
        <v>7</v>
      </c>
      <c r="EC192" s="97">
        <f>Calculation!$W$378</f>
        <v>3</v>
      </c>
      <c r="ED192" s="97" t="str">
        <f t="shared" ca="1" si="345"/>
        <v>-</v>
      </c>
      <c r="EE192" s="97" t="str">
        <f t="shared" ca="1" si="346"/>
        <v>-</v>
      </c>
      <c r="EF192" s="97" t="str">
        <f t="shared" ca="1" si="347"/>
        <v>-</v>
      </c>
      <c r="EG192" s="97" t="str">
        <f t="shared" ca="1" si="348"/>
        <v>-</v>
      </c>
      <c r="EH192" s="97" t="str">
        <f t="shared" ca="1" si="349"/>
        <v>-</v>
      </c>
      <c r="EI192" s="97">
        <f t="shared" ca="1" si="350"/>
        <v>0</v>
      </c>
      <c r="EJ192" s="97">
        <f t="shared" ca="1" si="362"/>
        <v>0</v>
      </c>
      <c r="EK192" s="97" t="str">
        <f t="shared" ca="1" si="351"/>
        <v>00</v>
      </c>
      <c r="EL192" s="97" t="e">
        <f t="shared" ca="1" si="352"/>
        <v>#REF!</v>
      </c>
      <c r="EN192" s="97">
        <v>1.8700000000000001E-5</v>
      </c>
      <c r="EP192" s="97">
        <v>187</v>
      </c>
      <c r="EQ192" s="97">
        <f t="array" aca="1" ref="EQ192" ca="1">MAX(IF($EI$6:$EI$365&lt;EQ191,$EI$6:$EI$365,""))</f>
        <v>0</v>
      </c>
      <c r="ER192" s="97">
        <f t="shared" ca="1" si="353"/>
        <v>0</v>
      </c>
      <c r="ES192" s="97" t="e">
        <f t="shared" ca="1" si="357"/>
        <v>#REF!</v>
      </c>
      <c r="ET192" s="97">
        <f t="shared" ca="1" si="354"/>
        <v>0</v>
      </c>
      <c r="EU192" s="97">
        <f t="shared" ca="1" si="355"/>
        <v>0</v>
      </c>
      <c r="EV192" s="97">
        <f t="shared" ca="1" si="282"/>
        <v>1</v>
      </c>
      <c r="EY192" s="97" t="e">
        <f ca="1">INDEX('MCA-INPUT'!$C$28:$F$42,MATCH(MCA!E192,'MCA-INPUT'!$B$28:$B$42,0),MATCH(MCA!B192,'MCA-INPUT'!$C$27:$F$27,0))</f>
        <v>#REF!</v>
      </c>
      <c r="FU192" s="109" t="e">
        <f t="shared" ca="1" si="283"/>
        <v>#REF!</v>
      </c>
      <c r="FV192" s="109" t="e">
        <f t="shared" ca="1" si="284"/>
        <v>#REF!</v>
      </c>
      <c r="FW192" s="110" t="e">
        <f t="shared" ca="1" si="366"/>
        <v>#REF!</v>
      </c>
      <c r="FX192" s="110"/>
      <c r="FY192" s="97" t="e">
        <f t="shared" ca="1" si="356"/>
        <v>#REF!</v>
      </c>
      <c r="FZ192" s="97" t="str">
        <f ca="1">IF(ISERROR(VLOOKUP(FY192,'MCA-INPUT'!$B$45:$F$54,1,FALSE)),"No","Yes")</f>
        <v>No</v>
      </c>
      <c r="GA192" s="109" t="e">
        <f ca="1"/>
        <v>#REF!</v>
      </c>
    </row>
    <row r="193" spans="1:183" x14ac:dyDescent="0.25">
      <c r="A193" s="96">
        <v>188</v>
      </c>
      <c r="B193" s="96" t="s">
        <v>1</v>
      </c>
      <c r="C193" s="106" t="e">
        <f t="shared" ca="1" si="368"/>
        <v>#REF!</v>
      </c>
      <c r="D193" s="107" t="e">
        <f t="shared" ca="1" si="368"/>
        <v>#REF!</v>
      </c>
      <c r="E193" s="96" t="e">
        <f t="shared" ca="1" si="368"/>
        <v>#REF!</v>
      </c>
      <c r="F193" s="96" t="s">
        <v>4</v>
      </c>
      <c r="G193" s="96" t="e">
        <f t="shared" ca="1" si="369"/>
        <v>#REF!</v>
      </c>
      <c r="H193" s="108" t="e">
        <f t="shared" ca="1" si="375"/>
        <v>#REF!</v>
      </c>
      <c r="I193" s="108" t="e">
        <f t="shared" ca="1" si="375"/>
        <v>#REF!</v>
      </c>
      <c r="J193" s="108" t="e">
        <f t="shared" ca="1" si="375"/>
        <v>#REF!</v>
      </c>
      <c r="K193" s="108" t="e">
        <f t="shared" ca="1" si="375"/>
        <v>#REF!</v>
      </c>
      <c r="L193" s="108" t="e">
        <f t="shared" ca="1" si="375"/>
        <v>#REF!</v>
      </c>
      <c r="M193" s="108" t="e">
        <f t="shared" ca="1" si="375"/>
        <v>#REF!</v>
      </c>
      <c r="N193" s="108" t="e">
        <f t="shared" ca="1" si="375"/>
        <v>#REF!</v>
      </c>
      <c r="O193" s="108" t="e">
        <f t="shared" ca="1" si="375"/>
        <v>#REF!</v>
      </c>
      <c r="P193" s="108" t="e">
        <f t="shared" ca="1" si="375"/>
        <v>#REF!</v>
      </c>
      <c r="Q193" s="108" t="e">
        <f t="shared" ca="1" si="375"/>
        <v>#REF!</v>
      </c>
      <c r="R193" s="108" t="e">
        <f t="shared" ca="1" si="375"/>
        <v>#REF!</v>
      </c>
      <c r="S193" s="108" t="e">
        <f t="shared" ca="1" si="375"/>
        <v>#REF!</v>
      </c>
      <c r="T193" s="108" t="e">
        <f t="shared" ca="1" si="375"/>
        <v>#REF!</v>
      </c>
      <c r="U193" s="108" t="e">
        <f t="shared" ca="1" si="375"/>
        <v>#REF!</v>
      </c>
      <c r="V193" s="108" t="e">
        <f t="shared" ca="1" si="375"/>
        <v>#REF!</v>
      </c>
      <c r="W193" s="108" t="e">
        <f t="shared" ca="1" si="375"/>
        <v>#REF!</v>
      </c>
      <c r="X193" s="108" t="e">
        <f t="shared" ca="1" si="374"/>
        <v>#REF!</v>
      </c>
      <c r="Y193" s="108" t="e">
        <f t="shared" ca="1" si="374"/>
        <v>#REF!</v>
      </c>
      <c r="Z193" s="108" t="e">
        <f t="shared" ca="1" si="374"/>
        <v>#REF!</v>
      </c>
      <c r="AA193" s="108" t="e">
        <f t="shared" ca="1" si="374"/>
        <v>#REF!</v>
      </c>
      <c r="AB193" s="108" t="e">
        <f t="shared" ca="1" si="374"/>
        <v>#REF!</v>
      </c>
      <c r="AC193" s="108" t="e">
        <f t="shared" ca="1" si="374"/>
        <v>#REF!</v>
      </c>
      <c r="AD193" s="108" t="e">
        <f t="shared" ca="1" si="374"/>
        <v>#REF!</v>
      </c>
      <c r="AE193" s="108" t="e">
        <f t="shared" ca="1" si="374"/>
        <v>#REF!</v>
      </c>
      <c r="AF193" s="108" t="e">
        <f t="shared" ca="1" si="374"/>
        <v>#REF!</v>
      </c>
      <c r="AG193" s="108" t="e">
        <f t="shared" ca="1" si="374"/>
        <v>#REF!</v>
      </c>
      <c r="AH193" s="108" t="e">
        <f t="shared" ca="1" si="374"/>
        <v>#REF!</v>
      </c>
      <c r="AI193" s="108" t="e">
        <f t="shared" ca="1" si="374"/>
        <v>#REF!</v>
      </c>
      <c r="AJ193" s="108" t="e">
        <f t="shared" ca="1" si="374"/>
        <v>#REF!</v>
      </c>
      <c r="AK193" s="108" t="e">
        <f t="shared" ca="1" si="374"/>
        <v>#REF!</v>
      </c>
      <c r="AL193" s="108" t="e">
        <f t="shared" ca="1" si="374"/>
        <v>#REF!</v>
      </c>
      <c r="AM193" s="108" t="e">
        <f t="shared" ca="1" si="377"/>
        <v>#REF!</v>
      </c>
      <c r="AN193" s="108" t="e">
        <f t="shared" ca="1" si="377"/>
        <v>#REF!</v>
      </c>
      <c r="AO193" s="108" t="e">
        <f t="shared" ca="1" si="377"/>
        <v>#REF!</v>
      </c>
      <c r="AP193" s="108" t="e">
        <f t="shared" ca="1" si="377"/>
        <v>#REF!</v>
      </c>
      <c r="AQ193" s="108" t="e">
        <f t="shared" ca="1" si="377"/>
        <v>#REF!</v>
      </c>
      <c r="AR193" s="108" t="e">
        <f t="shared" ca="1" si="377"/>
        <v>#REF!</v>
      </c>
      <c r="AS193" s="108" t="e">
        <f t="shared" ca="1" si="377"/>
        <v>#REF!</v>
      </c>
      <c r="AT193" s="108" t="e">
        <f t="shared" ca="1" si="377"/>
        <v>#REF!</v>
      </c>
      <c r="AU193" s="108" t="e">
        <f t="shared" ca="1" si="377"/>
        <v>#REF!</v>
      </c>
      <c r="AV193" s="108" t="e">
        <f t="shared" ca="1" si="377"/>
        <v>#REF!</v>
      </c>
      <c r="AW193" s="108" t="e">
        <f t="shared" ca="1" si="377"/>
        <v>#REF!</v>
      </c>
      <c r="AX193" s="108" t="e">
        <f t="shared" ca="1" si="377"/>
        <v>#REF!</v>
      </c>
      <c r="AY193" s="108" t="e">
        <f t="shared" ca="1" si="377"/>
        <v>#REF!</v>
      </c>
      <c r="AZ193" s="108" t="e">
        <f t="shared" ca="1" si="377"/>
        <v>#REF!</v>
      </c>
      <c r="BA193" s="108" t="e">
        <f t="shared" ca="1" si="377"/>
        <v>#REF!</v>
      </c>
      <c r="BB193" s="108" t="e">
        <f t="shared" ca="1" si="377"/>
        <v>#REF!</v>
      </c>
      <c r="BC193" s="108" t="e">
        <f t="shared" ca="1" si="376"/>
        <v>#REF!</v>
      </c>
      <c r="BD193" s="108" t="e">
        <f t="shared" ca="1" si="376"/>
        <v>#REF!</v>
      </c>
      <c r="BE193" s="108" t="e">
        <f t="shared" ca="1" si="376"/>
        <v>#REF!</v>
      </c>
      <c r="BF193" s="108" t="e">
        <f t="shared" ca="1" si="376"/>
        <v>#REF!</v>
      </c>
      <c r="BG193" s="108" t="e">
        <f t="shared" ca="1" si="376"/>
        <v>#REF!</v>
      </c>
      <c r="BH193" s="108" t="e">
        <f t="shared" ca="1" si="376"/>
        <v>#REF!</v>
      </c>
      <c r="BI193" s="108" t="e">
        <f t="shared" ca="1" si="376"/>
        <v>#REF!</v>
      </c>
      <c r="BL193" s="97" t="str">
        <f t="shared" ca="1" si="285"/>
        <v>-</v>
      </c>
      <c r="BM193" s="97" t="str">
        <f t="shared" ca="1" si="286"/>
        <v>-</v>
      </c>
      <c r="BN193" s="97" t="str">
        <f t="shared" ca="1" si="287"/>
        <v>-</v>
      </c>
      <c r="BO193" s="97" t="str">
        <f t="shared" ca="1" si="288"/>
        <v>-</v>
      </c>
      <c r="BP193" s="99" t="str">
        <f t="shared" ca="1" si="289"/>
        <v xml:space="preserve"> - </v>
      </c>
      <c r="BQ193" s="99" t="str">
        <f t="shared" ca="1" si="290"/>
        <v xml:space="preserve"> - </v>
      </c>
      <c r="BR193" s="97" t="str">
        <f t="shared" ca="1" si="291"/>
        <v>-</v>
      </c>
      <c r="BS193" s="97" t="str">
        <f t="shared" ca="1" si="292"/>
        <v>-</v>
      </c>
      <c r="BT193" s="97" t="str">
        <f t="shared" ca="1" si="293"/>
        <v>-</v>
      </c>
      <c r="BU193" s="97" t="str">
        <f t="shared" ca="1" si="294"/>
        <v>-</v>
      </c>
      <c r="BV193" s="97" t="str">
        <f t="shared" ca="1" si="295"/>
        <v>-</v>
      </c>
      <c r="BW193" s="97" t="str">
        <f t="shared" ca="1" si="296"/>
        <v>-</v>
      </c>
      <c r="BX193" s="99" t="str">
        <f t="shared" ca="1" si="297"/>
        <v xml:space="preserve"> - </v>
      </c>
      <c r="BY193" s="99" t="str">
        <f t="shared" ca="1" si="298"/>
        <v xml:space="preserve"> - </v>
      </c>
      <c r="BZ193" s="97" t="str">
        <f t="shared" ca="1" si="299"/>
        <v>-</v>
      </c>
      <c r="CA193" s="97" t="str">
        <f t="shared" ca="1" si="300"/>
        <v>-</v>
      </c>
      <c r="CB193" s="99" t="str">
        <f t="shared" ca="1" si="301"/>
        <v xml:space="preserve"> - </v>
      </c>
      <c r="CC193" s="99" t="str">
        <f t="shared" ca="1" si="302"/>
        <v xml:space="preserve"> - </v>
      </c>
      <c r="CD193" s="99" t="str">
        <f t="shared" ca="1" si="303"/>
        <v xml:space="preserve"> - </v>
      </c>
      <c r="CE193" s="99" t="str">
        <f t="shared" ca="1" si="304"/>
        <v xml:space="preserve"> - </v>
      </c>
      <c r="CF193" s="99" t="str">
        <f t="shared" ca="1" si="305"/>
        <v xml:space="preserve"> - </v>
      </c>
      <c r="CG193" s="99" t="str">
        <f t="shared" ca="1" si="306"/>
        <v xml:space="preserve"> - </v>
      </c>
      <c r="CH193" s="97" t="str">
        <f t="shared" ca="1" si="307"/>
        <v>-</v>
      </c>
      <c r="CI193" s="97" t="str">
        <f t="shared" ca="1" si="308"/>
        <v>-</v>
      </c>
      <c r="CJ193" s="97" t="str">
        <f t="shared" ca="1" si="309"/>
        <v>-</v>
      </c>
      <c r="CK193" s="97" t="str">
        <f t="shared" ca="1" si="310"/>
        <v>-</v>
      </c>
      <c r="CL193" s="97" t="str">
        <f t="shared" ca="1" si="311"/>
        <v>-</v>
      </c>
      <c r="CM193" s="97" t="str">
        <f t="shared" ca="1" si="312"/>
        <v>-</v>
      </c>
      <c r="CN193" s="97" t="str">
        <f t="shared" ca="1" si="313"/>
        <v>-</v>
      </c>
      <c r="CO193" s="97" t="str">
        <f t="shared" ca="1" si="314"/>
        <v>-</v>
      </c>
      <c r="CP193" s="97" t="str">
        <f t="shared" ca="1" si="315"/>
        <v>-</v>
      </c>
      <c r="CQ193" s="97" t="str">
        <f t="shared" ca="1" si="316"/>
        <v>-</v>
      </c>
      <c r="CR193" s="97" t="str">
        <f t="shared" ca="1" si="317"/>
        <v>-</v>
      </c>
      <c r="CS193" s="97" t="str">
        <f t="shared" ca="1" si="318"/>
        <v>-</v>
      </c>
      <c r="CT193" s="97" t="str">
        <f t="shared" ca="1" si="319"/>
        <v>-</v>
      </c>
      <c r="CU193" s="97" t="str">
        <f t="shared" ca="1" si="320"/>
        <v>-</v>
      </c>
      <c r="CV193" s="97" t="str">
        <f t="shared" ca="1" si="321"/>
        <v>-</v>
      </c>
      <c r="CW193" s="97" t="str">
        <f t="shared" ca="1" si="322"/>
        <v>-</v>
      </c>
      <c r="CX193" s="97" t="str">
        <f t="shared" ca="1" si="323"/>
        <v>-</v>
      </c>
      <c r="CY193" s="97" t="str">
        <f t="shared" ca="1" si="324"/>
        <v>-</v>
      </c>
      <c r="CZ193" s="97" t="str">
        <f t="shared" ca="1" si="325"/>
        <v>-</v>
      </c>
      <c r="DA193" s="97" t="str">
        <f t="shared" ca="1" si="326"/>
        <v>-</v>
      </c>
      <c r="DB193" s="97" t="str">
        <f t="shared" ca="1" si="327"/>
        <v>-</v>
      </c>
      <c r="DC193" s="97" t="str">
        <f t="shared" ca="1" si="328"/>
        <v>-</v>
      </c>
      <c r="DD193" s="97" t="str">
        <f t="shared" ca="1" si="329"/>
        <v>-</v>
      </c>
      <c r="DE193" s="97" t="str">
        <f t="shared" ca="1" si="330"/>
        <v>-</v>
      </c>
      <c r="DF193" s="97" t="str">
        <f t="shared" ca="1" si="331"/>
        <v>-</v>
      </c>
      <c r="DG193" s="97" t="str">
        <f t="shared" ca="1" si="332"/>
        <v>-</v>
      </c>
      <c r="DH193" s="97" t="str">
        <f t="shared" ca="1" si="333"/>
        <v>-</v>
      </c>
      <c r="DI193" s="97" t="str">
        <f t="shared" ca="1" si="334"/>
        <v>-</v>
      </c>
      <c r="DJ193" s="97" t="str">
        <f t="shared" ca="1" si="335"/>
        <v>-</v>
      </c>
      <c r="DK193" s="97" t="str">
        <f t="shared" ca="1" si="336"/>
        <v>-</v>
      </c>
      <c r="DL193" s="97" t="str">
        <f t="shared" ca="1" si="337"/>
        <v>-</v>
      </c>
      <c r="DM193" s="97" t="str">
        <f t="shared" ca="1" si="338"/>
        <v>-</v>
      </c>
      <c r="DN193" s="97">
        <v>13</v>
      </c>
      <c r="DT193" s="97" t="str">
        <f t="shared" ca="1" si="339"/>
        <v>-</v>
      </c>
      <c r="DU193" s="97" t="str">
        <f t="shared" ca="1" si="340"/>
        <v>-</v>
      </c>
      <c r="DV193" s="97" t="str">
        <f t="shared" ca="1" si="341"/>
        <v>-</v>
      </c>
      <c r="DW193" s="97" t="str">
        <f t="shared" ca="1" si="342"/>
        <v>-</v>
      </c>
      <c r="DX193" s="97" t="str">
        <f t="shared" ca="1" si="343"/>
        <v>-</v>
      </c>
      <c r="DY193" s="97" t="e">
        <f t="shared" ca="1" si="280"/>
        <v>#REF!</v>
      </c>
      <c r="DZ193" s="97" t="str">
        <f t="shared" si="281"/>
        <v>Major Retrofit</v>
      </c>
      <c r="EA193" s="97" t="e">
        <f t="shared" ca="1" si="344"/>
        <v>#REF!</v>
      </c>
      <c r="EB193" s="96">
        <v>8</v>
      </c>
      <c r="EC193" s="97">
        <f>Calculation!$W$378</f>
        <v>3</v>
      </c>
      <c r="ED193" s="97" t="str">
        <f t="shared" ca="1" si="345"/>
        <v>-</v>
      </c>
      <c r="EE193" s="97" t="str">
        <f t="shared" ca="1" si="346"/>
        <v>-</v>
      </c>
      <c r="EF193" s="97" t="str">
        <f t="shared" ca="1" si="347"/>
        <v>-</v>
      </c>
      <c r="EG193" s="97" t="str">
        <f t="shared" ca="1" si="348"/>
        <v>-</v>
      </c>
      <c r="EH193" s="97" t="str">
        <f t="shared" ca="1" si="349"/>
        <v>-</v>
      </c>
      <c r="EI193" s="97">
        <f t="shared" ca="1" si="350"/>
        <v>0</v>
      </c>
      <c r="EJ193" s="97">
        <f t="shared" ca="1" si="362"/>
        <v>0</v>
      </c>
      <c r="EK193" s="97" t="str">
        <f t="shared" ca="1" si="351"/>
        <v>00</v>
      </c>
      <c r="EL193" s="97" t="e">
        <f t="shared" ca="1" si="352"/>
        <v>#REF!</v>
      </c>
      <c r="EN193" s="97">
        <v>1.88E-5</v>
      </c>
      <c r="EP193" s="97">
        <v>188</v>
      </c>
      <c r="EQ193" s="97">
        <f t="array" aca="1" ref="EQ193" ca="1">MAX(IF($EI$6:$EI$365&lt;EQ192,$EI$6:$EI$365,""))</f>
        <v>0</v>
      </c>
      <c r="ER193" s="97">
        <f t="shared" ca="1" si="353"/>
        <v>0</v>
      </c>
      <c r="ES193" s="97" t="e">
        <f t="shared" ca="1" si="357"/>
        <v>#REF!</v>
      </c>
      <c r="ET193" s="97">
        <f t="shared" ca="1" si="354"/>
        <v>0</v>
      </c>
      <c r="EU193" s="97">
        <f t="shared" ca="1" si="355"/>
        <v>0</v>
      </c>
      <c r="EV193" s="97">
        <f t="shared" ca="1" si="282"/>
        <v>1</v>
      </c>
      <c r="EY193" s="97" t="e">
        <f ca="1">INDEX('MCA-INPUT'!$C$28:$F$42,MATCH(MCA!E193,'MCA-INPUT'!$B$28:$B$42,0),MATCH(MCA!B193,'MCA-INPUT'!$C$27:$F$27,0))</f>
        <v>#REF!</v>
      </c>
      <c r="FU193" s="109" t="e">
        <f t="shared" ca="1" si="283"/>
        <v>#REF!</v>
      </c>
      <c r="FV193" s="109" t="e">
        <f t="shared" ca="1" si="284"/>
        <v>#REF!</v>
      </c>
      <c r="FW193" s="110" t="e">
        <f t="shared" ca="1" si="366"/>
        <v>#REF!</v>
      </c>
      <c r="FX193" s="110"/>
      <c r="FY193" s="97" t="e">
        <f t="shared" ca="1" si="356"/>
        <v>#REF!</v>
      </c>
      <c r="FZ193" s="97" t="str">
        <f ca="1">IF(ISERROR(VLOOKUP(FY193,'MCA-INPUT'!$B$45:$F$54,1,FALSE)),"No","Yes")</f>
        <v>No</v>
      </c>
      <c r="GA193" s="109" t="e">
        <f ca="1"/>
        <v>#REF!</v>
      </c>
    </row>
    <row r="194" spans="1:183" x14ac:dyDescent="0.25">
      <c r="A194" s="96">
        <v>189</v>
      </c>
      <c r="B194" s="96" t="s">
        <v>1</v>
      </c>
      <c r="C194" s="106" t="e">
        <f t="shared" ca="1" si="368"/>
        <v>#REF!</v>
      </c>
      <c r="D194" s="107" t="e">
        <f t="shared" ca="1" si="368"/>
        <v>#REF!</v>
      </c>
      <c r="E194" s="96" t="e">
        <f t="shared" ca="1" si="368"/>
        <v>#REF!</v>
      </c>
      <c r="F194" s="96" t="s">
        <v>4</v>
      </c>
      <c r="G194" s="96" t="e">
        <f t="shared" ca="1" si="369"/>
        <v>#REF!</v>
      </c>
      <c r="H194" s="108" t="e">
        <f t="shared" ca="1" si="375"/>
        <v>#REF!</v>
      </c>
      <c r="I194" s="108" t="e">
        <f t="shared" ca="1" si="375"/>
        <v>#REF!</v>
      </c>
      <c r="J194" s="108" t="e">
        <f t="shared" ca="1" si="375"/>
        <v>#REF!</v>
      </c>
      <c r="K194" s="108" t="e">
        <f t="shared" ca="1" si="375"/>
        <v>#REF!</v>
      </c>
      <c r="L194" s="108" t="e">
        <f t="shared" ca="1" si="375"/>
        <v>#REF!</v>
      </c>
      <c r="M194" s="108" t="e">
        <f t="shared" ca="1" si="375"/>
        <v>#REF!</v>
      </c>
      <c r="N194" s="108" t="e">
        <f t="shared" ca="1" si="375"/>
        <v>#REF!</v>
      </c>
      <c r="O194" s="108" t="e">
        <f t="shared" ca="1" si="375"/>
        <v>#REF!</v>
      </c>
      <c r="P194" s="108" t="e">
        <f t="shared" ca="1" si="375"/>
        <v>#REF!</v>
      </c>
      <c r="Q194" s="108" t="e">
        <f t="shared" ca="1" si="375"/>
        <v>#REF!</v>
      </c>
      <c r="R194" s="108" t="e">
        <f t="shared" ca="1" si="375"/>
        <v>#REF!</v>
      </c>
      <c r="S194" s="108" t="e">
        <f t="shared" ca="1" si="375"/>
        <v>#REF!</v>
      </c>
      <c r="T194" s="108" t="e">
        <f t="shared" ca="1" si="375"/>
        <v>#REF!</v>
      </c>
      <c r="U194" s="108" t="e">
        <f t="shared" ca="1" si="375"/>
        <v>#REF!</v>
      </c>
      <c r="V194" s="108" t="e">
        <f t="shared" ca="1" si="375"/>
        <v>#REF!</v>
      </c>
      <c r="W194" s="108" t="e">
        <f t="shared" ca="1" si="375"/>
        <v>#REF!</v>
      </c>
      <c r="X194" s="108" t="e">
        <f t="shared" ca="1" si="374"/>
        <v>#REF!</v>
      </c>
      <c r="Y194" s="108" t="e">
        <f t="shared" ca="1" si="374"/>
        <v>#REF!</v>
      </c>
      <c r="Z194" s="108" t="e">
        <f t="shared" ca="1" si="374"/>
        <v>#REF!</v>
      </c>
      <c r="AA194" s="108" t="e">
        <f t="shared" ca="1" si="374"/>
        <v>#REF!</v>
      </c>
      <c r="AB194" s="108" t="e">
        <f t="shared" ca="1" si="374"/>
        <v>#REF!</v>
      </c>
      <c r="AC194" s="108" t="e">
        <f t="shared" ca="1" si="374"/>
        <v>#REF!</v>
      </c>
      <c r="AD194" s="108" t="e">
        <f t="shared" ca="1" si="374"/>
        <v>#REF!</v>
      </c>
      <c r="AE194" s="108" t="e">
        <f t="shared" ca="1" si="374"/>
        <v>#REF!</v>
      </c>
      <c r="AF194" s="108" t="e">
        <f t="shared" ca="1" si="374"/>
        <v>#REF!</v>
      </c>
      <c r="AG194" s="108" t="e">
        <f t="shared" ca="1" si="374"/>
        <v>#REF!</v>
      </c>
      <c r="AH194" s="108" t="e">
        <f t="shared" ca="1" si="374"/>
        <v>#REF!</v>
      </c>
      <c r="AI194" s="108" t="e">
        <f t="shared" ca="1" si="374"/>
        <v>#REF!</v>
      </c>
      <c r="AJ194" s="108" t="e">
        <f t="shared" ca="1" si="374"/>
        <v>#REF!</v>
      </c>
      <c r="AK194" s="108" t="e">
        <f t="shared" ca="1" si="374"/>
        <v>#REF!</v>
      </c>
      <c r="AL194" s="108" t="e">
        <f t="shared" ca="1" si="374"/>
        <v>#REF!</v>
      </c>
      <c r="AM194" s="108" t="e">
        <f t="shared" ca="1" si="377"/>
        <v>#REF!</v>
      </c>
      <c r="AN194" s="108" t="e">
        <f t="shared" ca="1" si="377"/>
        <v>#REF!</v>
      </c>
      <c r="AO194" s="108" t="e">
        <f t="shared" ca="1" si="377"/>
        <v>#REF!</v>
      </c>
      <c r="AP194" s="108" t="e">
        <f t="shared" ca="1" si="377"/>
        <v>#REF!</v>
      </c>
      <c r="AQ194" s="108" t="e">
        <f t="shared" ca="1" si="377"/>
        <v>#REF!</v>
      </c>
      <c r="AR194" s="108" t="e">
        <f t="shared" ca="1" si="377"/>
        <v>#REF!</v>
      </c>
      <c r="AS194" s="108" t="e">
        <f t="shared" ca="1" si="377"/>
        <v>#REF!</v>
      </c>
      <c r="AT194" s="108" t="e">
        <f t="shared" ca="1" si="377"/>
        <v>#REF!</v>
      </c>
      <c r="AU194" s="108" t="e">
        <f t="shared" ca="1" si="377"/>
        <v>#REF!</v>
      </c>
      <c r="AV194" s="108" t="e">
        <f t="shared" ca="1" si="377"/>
        <v>#REF!</v>
      </c>
      <c r="AW194" s="108" t="e">
        <f t="shared" ca="1" si="377"/>
        <v>#REF!</v>
      </c>
      <c r="AX194" s="108" t="e">
        <f t="shared" ca="1" si="377"/>
        <v>#REF!</v>
      </c>
      <c r="AY194" s="108" t="e">
        <f t="shared" ca="1" si="377"/>
        <v>#REF!</v>
      </c>
      <c r="AZ194" s="108" t="e">
        <f t="shared" ca="1" si="377"/>
        <v>#REF!</v>
      </c>
      <c r="BA194" s="108" t="e">
        <f t="shared" ca="1" si="377"/>
        <v>#REF!</v>
      </c>
      <c r="BB194" s="108" t="e">
        <f t="shared" ca="1" si="377"/>
        <v>#REF!</v>
      </c>
      <c r="BC194" s="108" t="e">
        <f t="shared" ca="1" si="376"/>
        <v>#REF!</v>
      </c>
      <c r="BD194" s="108" t="e">
        <f t="shared" ca="1" si="376"/>
        <v>#REF!</v>
      </c>
      <c r="BE194" s="108" t="e">
        <f t="shared" ca="1" si="376"/>
        <v>#REF!</v>
      </c>
      <c r="BF194" s="108" t="e">
        <f t="shared" ca="1" si="376"/>
        <v>#REF!</v>
      </c>
      <c r="BG194" s="108" t="e">
        <f t="shared" ca="1" si="376"/>
        <v>#REF!</v>
      </c>
      <c r="BH194" s="108" t="e">
        <f t="shared" ca="1" si="376"/>
        <v>#REF!</v>
      </c>
      <c r="BI194" s="108" t="e">
        <f t="shared" ca="1" si="376"/>
        <v>#REF!</v>
      </c>
      <c r="BL194" s="97" t="str">
        <f t="shared" ca="1" si="285"/>
        <v>-</v>
      </c>
      <c r="BM194" s="97" t="str">
        <f t="shared" ca="1" si="286"/>
        <v>-</v>
      </c>
      <c r="BN194" s="97" t="str">
        <f t="shared" ca="1" si="287"/>
        <v>-</v>
      </c>
      <c r="BO194" s="97" t="str">
        <f t="shared" ca="1" si="288"/>
        <v>-</v>
      </c>
      <c r="BP194" s="99" t="str">
        <f t="shared" ca="1" si="289"/>
        <v xml:space="preserve"> - </v>
      </c>
      <c r="BQ194" s="99" t="str">
        <f t="shared" ca="1" si="290"/>
        <v xml:space="preserve"> - </v>
      </c>
      <c r="BR194" s="97" t="str">
        <f t="shared" ca="1" si="291"/>
        <v>-</v>
      </c>
      <c r="BS194" s="97" t="str">
        <f t="shared" ca="1" si="292"/>
        <v>-</v>
      </c>
      <c r="BT194" s="97" t="str">
        <f t="shared" ca="1" si="293"/>
        <v>-</v>
      </c>
      <c r="BU194" s="97" t="str">
        <f t="shared" ca="1" si="294"/>
        <v>-</v>
      </c>
      <c r="BV194" s="97" t="str">
        <f t="shared" ca="1" si="295"/>
        <v>-</v>
      </c>
      <c r="BW194" s="97" t="str">
        <f t="shared" ca="1" si="296"/>
        <v>-</v>
      </c>
      <c r="BX194" s="99" t="str">
        <f t="shared" ca="1" si="297"/>
        <v xml:space="preserve"> - </v>
      </c>
      <c r="BY194" s="99" t="str">
        <f t="shared" ca="1" si="298"/>
        <v xml:space="preserve"> - </v>
      </c>
      <c r="BZ194" s="97" t="str">
        <f t="shared" ca="1" si="299"/>
        <v>-</v>
      </c>
      <c r="CA194" s="97" t="str">
        <f t="shared" ca="1" si="300"/>
        <v>-</v>
      </c>
      <c r="CB194" s="99" t="str">
        <f t="shared" ca="1" si="301"/>
        <v xml:space="preserve"> - </v>
      </c>
      <c r="CC194" s="99" t="str">
        <f t="shared" ca="1" si="302"/>
        <v xml:space="preserve"> - </v>
      </c>
      <c r="CD194" s="99" t="str">
        <f t="shared" ca="1" si="303"/>
        <v xml:space="preserve"> - </v>
      </c>
      <c r="CE194" s="99" t="str">
        <f t="shared" ca="1" si="304"/>
        <v xml:space="preserve"> - </v>
      </c>
      <c r="CF194" s="99" t="str">
        <f t="shared" ca="1" si="305"/>
        <v xml:space="preserve"> - </v>
      </c>
      <c r="CG194" s="99" t="str">
        <f t="shared" ca="1" si="306"/>
        <v xml:space="preserve"> - </v>
      </c>
      <c r="CH194" s="97" t="str">
        <f t="shared" ca="1" si="307"/>
        <v>-</v>
      </c>
      <c r="CI194" s="97" t="str">
        <f t="shared" ca="1" si="308"/>
        <v>-</v>
      </c>
      <c r="CJ194" s="97" t="str">
        <f t="shared" ca="1" si="309"/>
        <v>-</v>
      </c>
      <c r="CK194" s="97" t="str">
        <f t="shared" ca="1" si="310"/>
        <v>-</v>
      </c>
      <c r="CL194" s="97" t="str">
        <f t="shared" ca="1" si="311"/>
        <v>-</v>
      </c>
      <c r="CM194" s="97" t="str">
        <f t="shared" ca="1" si="312"/>
        <v>-</v>
      </c>
      <c r="CN194" s="97" t="str">
        <f t="shared" ca="1" si="313"/>
        <v>-</v>
      </c>
      <c r="CO194" s="97" t="str">
        <f t="shared" ca="1" si="314"/>
        <v>-</v>
      </c>
      <c r="CP194" s="97" t="str">
        <f t="shared" ca="1" si="315"/>
        <v>-</v>
      </c>
      <c r="CQ194" s="97" t="str">
        <f t="shared" ca="1" si="316"/>
        <v>-</v>
      </c>
      <c r="CR194" s="97" t="str">
        <f t="shared" ca="1" si="317"/>
        <v>-</v>
      </c>
      <c r="CS194" s="97" t="str">
        <f t="shared" ca="1" si="318"/>
        <v>-</v>
      </c>
      <c r="CT194" s="97" t="str">
        <f t="shared" ca="1" si="319"/>
        <v>-</v>
      </c>
      <c r="CU194" s="97" t="str">
        <f t="shared" ca="1" si="320"/>
        <v>-</v>
      </c>
      <c r="CV194" s="97" t="str">
        <f t="shared" ca="1" si="321"/>
        <v>-</v>
      </c>
      <c r="CW194" s="97" t="str">
        <f t="shared" ca="1" si="322"/>
        <v>-</v>
      </c>
      <c r="CX194" s="97" t="str">
        <f t="shared" ca="1" si="323"/>
        <v>-</v>
      </c>
      <c r="CY194" s="97" t="str">
        <f t="shared" ca="1" si="324"/>
        <v>-</v>
      </c>
      <c r="CZ194" s="97" t="str">
        <f t="shared" ca="1" si="325"/>
        <v>-</v>
      </c>
      <c r="DA194" s="97" t="str">
        <f t="shared" ca="1" si="326"/>
        <v>-</v>
      </c>
      <c r="DB194" s="97" t="str">
        <f t="shared" ca="1" si="327"/>
        <v>-</v>
      </c>
      <c r="DC194" s="97" t="str">
        <f t="shared" ca="1" si="328"/>
        <v>-</v>
      </c>
      <c r="DD194" s="97" t="str">
        <f t="shared" ca="1" si="329"/>
        <v>-</v>
      </c>
      <c r="DE194" s="97" t="str">
        <f t="shared" ca="1" si="330"/>
        <v>-</v>
      </c>
      <c r="DF194" s="97" t="str">
        <f t="shared" ca="1" si="331"/>
        <v>-</v>
      </c>
      <c r="DG194" s="97" t="str">
        <f t="shared" ca="1" si="332"/>
        <v>-</v>
      </c>
      <c r="DH194" s="97" t="str">
        <f t="shared" ca="1" si="333"/>
        <v>-</v>
      </c>
      <c r="DI194" s="97" t="str">
        <f t="shared" ca="1" si="334"/>
        <v>-</v>
      </c>
      <c r="DJ194" s="97" t="str">
        <f t="shared" ca="1" si="335"/>
        <v>-</v>
      </c>
      <c r="DK194" s="97" t="str">
        <f t="shared" ca="1" si="336"/>
        <v>-</v>
      </c>
      <c r="DL194" s="97" t="str">
        <f t="shared" ca="1" si="337"/>
        <v>-</v>
      </c>
      <c r="DM194" s="97" t="str">
        <f t="shared" ca="1" si="338"/>
        <v>-</v>
      </c>
      <c r="DN194" s="97">
        <v>14</v>
      </c>
      <c r="DT194" s="97" t="str">
        <f t="shared" ca="1" si="339"/>
        <v>-</v>
      </c>
      <c r="DU194" s="97" t="str">
        <f t="shared" ca="1" si="340"/>
        <v>-</v>
      </c>
      <c r="DV194" s="97" t="str">
        <f t="shared" ca="1" si="341"/>
        <v>-</v>
      </c>
      <c r="DW194" s="97" t="str">
        <f t="shared" ca="1" si="342"/>
        <v>-</v>
      </c>
      <c r="DX194" s="97" t="str">
        <f t="shared" ca="1" si="343"/>
        <v>-</v>
      </c>
      <c r="DY194" s="97" t="e">
        <f t="shared" ca="1" si="280"/>
        <v>#REF!</v>
      </c>
      <c r="DZ194" s="97" t="str">
        <f t="shared" si="281"/>
        <v>Major Retrofit</v>
      </c>
      <c r="EA194" s="97" t="e">
        <f t="shared" ca="1" si="344"/>
        <v>#REF!</v>
      </c>
      <c r="EB194" s="96">
        <v>9</v>
      </c>
      <c r="EC194" s="97">
        <f>Calculation!$W$378</f>
        <v>3</v>
      </c>
      <c r="ED194" s="97" t="str">
        <f t="shared" ca="1" si="345"/>
        <v>-</v>
      </c>
      <c r="EE194" s="97" t="str">
        <f t="shared" ca="1" si="346"/>
        <v>-</v>
      </c>
      <c r="EF194" s="97" t="str">
        <f t="shared" ca="1" si="347"/>
        <v>-</v>
      </c>
      <c r="EG194" s="97" t="str">
        <f t="shared" ca="1" si="348"/>
        <v>-</v>
      </c>
      <c r="EH194" s="97" t="str">
        <f t="shared" ca="1" si="349"/>
        <v>-</v>
      </c>
      <c r="EI194" s="97">
        <f t="shared" ca="1" si="350"/>
        <v>0</v>
      </c>
      <c r="EJ194" s="97">
        <f t="shared" ca="1" si="362"/>
        <v>0</v>
      </c>
      <c r="EK194" s="97" t="str">
        <f t="shared" ca="1" si="351"/>
        <v>00</v>
      </c>
      <c r="EL194" s="97" t="e">
        <f t="shared" ca="1" si="352"/>
        <v>#REF!</v>
      </c>
      <c r="EN194" s="97">
        <v>1.8899999999999999E-5</v>
      </c>
      <c r="EP194" s="97">
        <v>189</v>
      </c>
      <c r="EQ194" s="97">
        <f t="array" aca="1" ref="EQ194" ca="1">MAX(IF($EI$6:$EI$365&lt;EQ193,$EI$6:$EI$365,""))</f>
        <v>0</v>
      </c>
      <c r="ER194" s="97">
        <f t="shared" ca="1" si="353"/>
        <v>0</v>
      </c>
      <c r="ES194" s="97" t="e">
        <f t="shared" ca="1" si="357"/>
        <v>#REF!</v>
      </c>
      <c r="ET194" s="97">
        <f t="shared" ca="1" si="354"/>
        <v>0</v>
      </c>
      <c r="EU194" s="97">
        <f t="shared" ca="1" si="355"/>
        <v>0</v>
      </c>
      <c r="EV194" s="97">
        <f t="shared" ca="1" si="282"/>
        <v>1</v>
      </c>
      <c r="EY194" s="97" t="e">
        <f ca="1">INDEX('MCA-INPUT'!$C$28:$F$42,MATCH(MCA!E194,'MCA-INPUT'!$B$28:$B$42,0),MATCH(MCA!B194,'MCA-INPUT'!$C$27:$F$27,0))</f>
        <v>#REF!</v>
      </c>
      <c r="FU194" s="109" t="e">
        <f t="shared" ca="1" si="283"/>
        <v>#REF!</v>
      </c>
      <c r="FV194" s="109" t="e">
        <f t="shared" ca="1" si="284"/>
        <v>#REF!</v>
      </c>
      <c r="FW194" s="110" t="e">
        <f t="shared" ca="1" si="366"/>
        <v>#REF!</v>
      </c>
      <c r="FX194" s="110"/>
      <c r="FY194" s="97" t="e">
        <f t="shared" ca="1" si="356"/>
        <v>#REF!</v>
      </c>
      <c r="FZ194" s="97" t="str">
        <f ca="1">IF(ISERROR(VLOOKUP(FY194,'MCA-INPUT'!$B$45:$F$54,1,FALSE)),"No","Yes")</f>
        <v>No</v>
      </c>
      <c r="GA194" s="109" t="e">
        <f ca="1"/>
        <v>#REF!</v>
      </c>
    </row>
    <row r="195" spans="1:183" x14ac:dyDescent="0.25">
      <c r="A195" s="96">
        <v>190</v>
      </c>
      <c r="B195" s="96" t="s">
        <v>1</v>
      </c>
      <c r="C195" s="106" t="e">
        <f t="shared" ca="1" si="368"/>
        <v>#REF!</v>
      </c>
      <c r="D195" s="107" t="e">
        <f t="shared" ca="1" si="368"/>
        <v>#REF!</v>
      </c>
      <c r="E195" s="96" t="e">
        <f t="shared" ca="1" si="368"/>
        <v>#REF!</v>
      </c>
      <c r="F195" s="96" t="s">
        <v>4</v>
      </c>
      <c r="G195" s="96" t="e">
        <f t="shared" ca="1" si="369"/>
        <v>#REF!</v>
      </c>
      <c r="H195" s="108" t="e">
        <f t="shared" ca="1" si="375"/>
        <v>#REF!</v>
      </c>
      <c r="I195" s="108" t="e">
        <f t="shared" ca="1" si="375"/>
        <v>#REF!</v>
      </c>
      <c r="J195" s="108" t="e">
        <f t="shared" ca="1" si="375"/>
        <v>#REF!</v>
      </c>
      <c r="K195" s="108" t="e">
        <f t="shared" ca="1" si="375"/>
        <v>#REF!</v>
      </c>
      <c r="L195" s="108" t="e">
        <f t="shared" ca="1" si="375"/>
        <v>#REF!</v>
      </c>
      <c r="M195" s="108" t="e">
        <f t="shared" ca="1" si="375"/>
        <v>#REF!</v>
      </c>
      <c r="N195" s="108" t="e">
        <f t="shared" ca="1" si="375"/>
        <v>#REF!</v>
      </c>
      <c r="O195" s="108" t="e">
        <f t="shared" ca="1" si="375"/>
        <v>#REF!</v>
      </c>
      <c r="P195" s="108" t="e">
        <f t="shared" ca="1" si="375"/>
        <v>#REF!</v>
      </c>
      <c r="Q195" s="108" t="e">
        <f t="shared" ca="1" si="375"/>
        <v>#REF!</v>
      </c>
      <c r="R195" s="108" t="e">
        <f t="shared" ca="1" si="375"/>
        <v>#REF!</v>
      </c>
      <c r="S195" s="108" t="e">
        <f t="shared" ca="1" si="375"/>
        <v>#REF!</v>
      </c>
      <c r="T195" s="108" t="e">
        <f t="shared" ca="1" si="375"/>
        <v>#REF!</v>
      </c>
      <c r="U195" s="108" t="e">
        <f t="shared" ca="1" si="375"/>
        <v>#REF!</v>
      </c>
      <c r="V195" s="108" t="e">
        <f t="shared" ca="1" si="375"/>
        <v>#REF!</v>
      </c>
      <c r="W195" s="108" t="e">
        <f t="shared" ca="1" si="375"/>
        <v>#REF!</v>
      </c>
      <c r="X195" s="108" t="e">
        <f t="shared" ca="1" si="374"/>
        <v>#REF!</v>
      </c>
      <c r="Y195" s="108" t="e">
        <f t="shared" ca="1" si="374"/>
        <v>#REF!</v>
      </c>
      <c r="Z195" s="108" t="e">
        <f t="shared" ca="1" si="374"/>
        <v>#REF!</v>
      </c>
      <c r="AA195" s="108" t="e">
        <f t="shared" ca="1" si="374"/>
        <v>#REF!</v>
      </c>
      <c r="AB195" s="108" t="e">
        <f t="shared" ca="1" si="374"/>
        <v>#REF!</v>
      </c>
      <c r="AC195" s="108" t="e">
        <f t="shared" ca="1" si="374"/>
        <v>#REF!</v>
      </c>
      <c r="AD195" s="108" t="e">
        <f t="shared" ca="1" si="374"/>
        <v>#REF!</v>
      </c>
      <c r="AE195" s="108" t="e">
        <f t="shared" ca="1" si="374"/>
        <v>#REF!</v>
      </c>
      <c r="AF195" s="108" t="e">
        <f t="shared" ca="1" si="374"/>
        <v>#REF!</v>
      </c>
      <c r="AG195" s="108" t="e">
        <f t="shared" ca="1" si="374"/>
        <v>#REF!</v>
      </c>
      <c r="AH195" s="108" t="e">
        <f t="shared" ca="1" si="374"/>
        <v>#REF!</v>
      </c>
      <c r="AI195" s="108" t="e">
        <f t="shared" ca="1" si="374"/>
        <v>#REF!</v>
      </c>
      <c r="AJ195" s="108" t="e">
        <f t="shared" ca="1" si="374"/>
        <v>#REF!</v>
      </c>
      <c r="AK195" s="108" t="e">
        <f t="shared" ca="1" si="374"/>
        <v>#REF!</v>
      </c>
      <c r="AL195" s="108" t="e">
        <f t="shared" ca="1" si="374"/>
        <v>#REF!</v>
      </c>
      <c r="AM195" s="108" t="e">
        <f t="shared" ca="1" si="377"/>
        <v>#REF!</v>
      </c>
      <c r="AN195" s="108" t="e">
        <f t="shared" ca="1" si="377"/>
        <v>#REF!</v>
      </c>
      <c r="AO195" s="108" t="e">
        <f t="shared" ca="1" si="377"/>
        <v>#REF!</v>
      </c>
      <c r="AP195" s="108" t="e">
        <f t="shared" ca="1" si="377"/>
        <v>#REF!</v>
      </c>
      <c r="AQ195" s="108" t="e">
        <f t="shared" ca="1" si="377"/>
        <v>#REF!</v>
      </c>
      <c r="AR195" s="108" t="e">
        <f t="shared" ca="1" si="377"/>
        <v>#REF!</v>
      </c>
      <c r="AS195" s="108" t="e">
        <f t="shared" ca="1" si="377"/>
        <v>#REF!</v>
      </c>
      <c r="AT195" s="108" t="e">
        <f t="shared" ca="1" si="377"/>
        <v>#REF!</v>
      </c>
      <c r="AU195" s="108" t="e">
        <f t="shared" ca="1" si="377"/>
        <v>#REF!</v>
      </c>
      <c r="AV195" s="108" t="e">
        <f t="shared" ca="1" si="377"/>
        <v>#REF!</v>
      </c>
      <c r="AW195" s="108" t="e">
        <f t="shared" ca="1" si="377"/>
        <v>#REF!</v>
      </c>
      <c r="AX195" s="108" t="e">
        <f t="shared" ca="1" si="377"/>
        <v>#REF!</v>
      </c>
      <c r="AY195" s="108" t="e">
        <f t="shared" ca="1" si="377"/>
        <v>#REF!</v>
      </c>
      <c r="AZ195" s="108" t="e">
        <f t="shared" ca="1" si="377"/>
        <v>#REF!</v>
      </c>
      <c r="BA195" s="108" t="e">
        <f t="shared" ca="1" si="377"/>
        <v>#REF!</v>
      </c>
      <c r="BB195" s="108" t="e">
        <f t="shared" ca="1" si="377"/>
        <v>#REF!</v>
      </c>
      <c r="BC195" s="108" t="e">
        <f t="shared" ca="1" si="376"/>
        <v>#REF!</v>
      </c>
      <c r="BD195" s="108" t="e">
        <f t="shared" ca="1" si="376"/>
        <v>#REF!</v>
      </c>
      <c r="BE195" s="108" t="e">
        <f t="shared" ca="1" si="376"/>
        <v>#REF!</v>
      </c>
      <c r="BF195" s="108" t="e">
        <f t="shared" ca="1" si="376"/>
        <v>#REF!</v>
      </c>
      <c r="BG195" s="108" t="e">
        <f t="shared" ca="1" si="376"/>
        <v>#REF!</v>
      </c>
      <c r="BH195" s="108" t="e">
        <f t="shared" ca="1" si="376"/>
        <v>#REF!</v>
      </c>
      <c r="BI195" s="108" t="e">
        <f t="shared" ca="1" si="376"/>
        <v>#REF!</v>
      </c>
      <c r="BL195" s="97" t="str">
        <f t="shared" ca="1" si="285"/>
        <v>-</v>
      </c>
      <c r="BM195" s="97" t="str">
        <f t="shared" ca="1" si="286"/>
        <v>-</v>
      </c>
      <c r="BN195" s="97" t="str">
        <f t="shared" ca="1" si="287"/>
        <v>-</v>
      </c>
      <c r="BO195" s="97" t="str">
        <f t="shared" ca="1" si="288"/>
        <v>-</v>
      </c>
      <c r="BP195" s="99" t="str">
        <f t="shared" ca="1" si="289"/>
        <v xml:space="preserve"> - </v>
      </c>
      <c r="BQ195" s="99" t="str">
        <f t="shared" ca="1" si="290"/>
        <v xml:space="preserve"> - </v>
      </c>
      <c r="BR195" s="97" t="str">
        <f t="shared" ca="1" si="291"/>
        <v>-</v>
      </c>
      <c r="BS195" s="97" t="str">
        <f t="shared" ca="1" si="292"/>
        <v>-</v>
      </c>
      <c r="BT195" s="97" t="str">
        <f t="shared" ca="1" si="293"/>
        <v>-</v>
      </c>
      <c r="BU195" s="97" t="str">
        <f t="shared" ca="1" si="294"/>
        <v>-</v>
      </c>
      <c r="BV195" s="97" t="str">
        <f t="shared" ca="1" si="295"/>
        <v>-</v>
      </c>
      <c r="BW195" s="97" t="str">
        <f t="shared" ca="1" si="296"/>
        <v>-</v>
      </c>
      <c r="BX195" s="99" t="str">
        <f t="shared" ca="1" si="297"/>
        <v xml:space="preserve"> - </v>
      </c>
      <c r="BY195" s="99" t="str">
        <f t="shared" ca="1" si="298"/>
        <v xml:space="preserve"> - </v>
      </c>
      <c r="BZ195" s="97" t="str">
        <f t="shared" ca="1" si="299"/>
        <v>-</v>
      </c>
      <c r="CA195" s="97" t="str">
        <f t="shared" ca="1" si="300"/>
        <v>-</v>
      </c>
      <c r="CB195" s="99" t="str">
        <f t="shared" ca="1" si="301"/>
        <v xml:space="preserve"> - </v>
      </c>
      <c r="CC195" s="99" t="str">
        <f t="shared" ca="1" si="302"/>
        <v xml:space="preserve"> - </v>
      </c>
      <c r="CD195" s="99" t="str">
        <f t="shared" ca="1" si="303"/>
        <v xml:space="preserve"> - </v>
      </c>
      <c r="CE195" s="99" t="str">
        <f t="shared" ca="1" si="304"/>
        <v xml:space="preserve"> - </v>
      </c>
      <c r="CF195" s="99" t="str">
        <f t="shared" ca="1" si="305"/>
        <v xml:space="preserve"> - </v>
      </c>
      <c r="CG195" s="99" t="str">
        <f t="shared" ca="1" si="306"/>
        <v xml:space="preserve"> - </v>
      </c>
      <c r="CH195" s="97" t="str">
        <f t="shared" ca="1" si="307"/>
        <v>-</v>
      </c>
      <c r="CI195" s="97" t="str">
        <f t="shared" ca="1" si="308"/>
        <v>-</v>
      </c>
      <c r="CJ195" s="97" t="str">
        <f t="shared" ca="1" si="309"/>
        <v>-</v>
      </c>
      <c r="CK195" s="97" t="str">
        <f t="shared" ca="1" si="310"/>
        <v>-</v>
      </c>
      <c r="CL195" s="97" t="str">
        <f t="shared" ca="1" si="311"/>
        <v>-</v>
      </c>
      <c r="CM195" s="97" t="str">
        <f t="shared" ca="1" si="312"/>
        <v>-</v>
      </c>
      <c r="CN195" s="97" t="str">
        <f t="shared" ca="1" si="313"/>
        <v>-</v>
      </c>
      <c r="CO195" s="97" t="str">
        <f t="shared" ca="1" si="314"/>
        <v>-</v>
      </c>
      <c r="CP195" s="97" t="str">
        <f t="shared" ca="1" si="315"/>
        <v>-</v>
      </c>
      <c r="CQ195" s="97" t="str">
        <f t="shared" ca="1" si="316"/>
        <v>-</v>
      </c>
      <c r="CR195" s="97" t="str">
        <f t="shared" ca="1" si="317"/>
        <v>-</v>
      </c>
      <c r="CS195" s="97" t="str">
        <f t="shared" ca="1" si="318"/>
        <v>-</v>
      </c>
      <c r="CT195" s="97" t="str">
        <f t="shared" ca="1" si="319"/>
        <v>-</v>
      </c>
      <c r="CU195" s="97" t="str">
        <f t="shared" ca="1" si="320"/>
        <v>-</v>
      </c>
      <c r="CV195" s="97" t="str">
        <f t="shared" ca="1" si="321"/>
        <v>-</v>
      </c>
      <c r="CW195" s="97" t="str">
        <f t="shared" ca="1" si="322"/>
        <v>-</v>
      </c>
      <c r="CX195" s="97" t="str">
        <f t="shared" ca="1" si="323"/>
        <v>-</v>
      </c>
      <c r="CY195" s="97" t="str">
        <f t="shared" ca="1" si="324"/>
        <v>-</v>
      </c>
      <c r="CZ195" s="97" t="str">
        <f t="shared" ca="1" si="325"/>
        <v>-</v>
      </c>
      <c r="DA195" s="97" t="str">
        <f t="shared" ca="1" si="326"/>
        <v>-</v>
      </c>
      <c r="DB195" s="97" t="str">
        <f t="shared" ca="1" si="327"/>
        <v>-</v>
      </c>
      <c r="DC195" s="97" t="str">
        <f t="shared" ca="1" si="328"/>
        <v>-</v>
      </c>
      <c r="DD195" s="97" t="str">
        <f t="shared" ca="1" si="329"/>
        <v>-</v>
      </c>
      <c r="DE195" s="97" t="str">
        <f t="shared" ca="1" si="330"/>
        <v>-</v>
      </c>
      <c r="DF195" s="97" t="str">
        <f t="shared" ca="1" si="331"/>
        <v>-</v>
      </c>
      <c r="DG195" s="97" t="str">
        <f t="shared" ca="1" si="332"/>
        <v>-</v>
      </c>
      <c r="DH195" s="97" t="str">
        <f t="shared" ca="1" si="333"/>
        <v>-</v>
      </c>
      <c r="DI195" s="97" t="str">
        <f t="shared" ca="1" si="334"/>
        <v>-</v>
      </c>
      <c r="DJ195" s="97" t="str">
        <f t="shared" ca="1" si="335"/>
        <v>-</v>
      </c>
      <c r="DK195" s="97" t="str">
        <f t="shared" ca="1" si="336"/>
        <v>-</v>
      </c>
      <c r="DL195" s="97" t="str">
        <f t="shared" ca="1" si="337"/>
        <v>-</v>
      </c>
      <c r="DM195" s="97" t="str">
        <f t="shared" ca="1" si="338"/>
        <v>-</v>
      </c>
      <c r="DN195" s="97">
        <v>15</v>
      </c>
      <c r="DT195" s="97" t="str">
        <f t="shared" ca="1" si="339"/>
        <v>-</v>
      </c>
      <c r="DU195" s="97" t="str">
        <f t="shared" ca="1" si="340"/>
        <v>-</v>
      </c>
      <c r="DV195" s="97" t="str">
        <f t="shared" ca="1" si="341"/>
        <v>-</v>
      </c>
      <c r="DW195" s="97" t="str">
        <f t="shared" ca="1" si="342"/>
        <v>-</v>
      </c>
      <c r="DX195" s="97" t="str">
        <f t="shared" ca="1" si="343"/>
        <v>-</v>
      </c>
      <c r="DY195" s="97" t="e">
        <f t="shared" ca="1" si="280"/>
        <v>#REF!</v>
      </c>
      <c r="DZ195" s="97" t="str">
        <f t="shared" si="281"/>
        <v>Major Retrofit</v>
      </c>
      <c r="EA195" s="97" t="e">
        <f t="shared" ca="1" si="344"/>
        <v>#REF!</v>
      </c>
      <c r="EB195" s="96">
        <v>10</v>
      </c>
      <c r="EC195" s="97">
        <f>Calculation!$W$378</f>
        <v>3</v>
      </c>
      <c r="ED195" s="97" t="str">
        <f t="shared" ca="1" si="345"/>
        <v>-</v>
      </c>
      <c r="EE195" s="97" t="str">
        <f t="shared" ca="1" si="346"/>
        <v>-</v>
      </c>
      <c r="EF195" s="97" t="str">
        <f t="shared" ca="1" si="347"/>
        <v>-</v>
      </c>
      <c r="EG195" s="97" t="str">
        <f t="shared" ca="1" si="348"/>
        <v>-</v>
      </c>
      <c r="EH195" s="97" t="str">
        <f t="shared" ca="1" si="349"/>
        <v>-</v>
      </c>
      <c r="EI195" s="97">
        <f t="shared" ca="1" si="350"/>
        <v>0</v>
      </c>
      <c r="EJ195" s="97">
        <f t="shared" ca="1" si="362"/>
        <v>0</v>
      </c>
      <c r="EK195" s="97" t="str">
        <f t="shared" ca="1" si="351"/>
        <v>00</v>
      </c>
      <c r="EL195" s="97" t="e">
        <f t="shared" ca="1" si="352"/>
        <v>#REF!</v>
      </c>
      <c r="EN195" s="97">
        <v>1.9000000000000001E-5</v>
      </c>
      <c r="EP195" s="97">
        <v>190</v>
      </c>
      <c r="EQ195" s="97">
        <f t="array" aca="1" ref="EQ195" ca="1">MAX(IF($EI$6:$EI$365&lt;EQ194,$EI$6:$EI$365,""))</f>
        <v>0</v>
      </c>
      <c r="ER195" s="97">
        <f t="shared" ca="1" si="353"/>
        <v>0</v>
      </c>
      <c r="ES195" s="97" t="e">
        <f t="shared" ca="1" si="357"/>
        <v>#REF!</v>
      </c>
      <c r="ET195" s="97">
        <f t="shared" ca="1" si="354"/>
        <v>0</v>
      </c>
      <c r="EU195" s="97">
        <f t="shared" ca="1" si="355"/>
        <v>0</v>
      </c>
      <c r="EV195" s="97">
        <f t="shared" ca="1" si="282"/>
        <v>1</v>
      </c>
      <c r="EY195" s="97" t="e">
        <f ca="1">INDEX('MCA-INPUT'!$C$28:$F$42,MATCH(MCA!E195,'MCA-INPUT'!$B$28:$B$42,0),MATCH(MCA!B195,'MCA-INPUT'!$C$27:$F$27,0))</f>
        <v>#REF!</v>
      </c>
      <c r="FU195" s="109" t="e">
        <f t="shared" ca="1" si="283"/>
        <v>#REF!</v>
      </c>
      <c r="FV195" s="109" t="e">
        <f t="shared" ca="1" si="284"/>
        <v>#REF!</v>
      </c>
      <c r="FW195" s="110" t="e">
        <f t="shared" ca="1" si="366"/>
        <v>#REF!</v>
      </c>
      <c r="FX195" s="110"/>
      <c r="FY195" s="97" t="e">
        <f t="shared" ca="1" si="356"/>
        <v>#REF!</v>
      </c>
      <c r="FZ195" s="97" t="str">
        <f ca="1">IF(ISERROR(VLOOKUP(FY195,'MCA-INPUT'!$B$45:$F$54,1,FALSE)),"No","Yes")</f>
        <v>No</v>
      </c>
      <c r="GA195" s="109" t="e">
        <f ca="1"/>
        <v>#REF!</v>
      </c>
    </row>
    <row r="196" spans="1:183" x14ac:dyDescent="0.25">
      <c r="A196" s="96">
        <v>191</v>
      </c>
      <c r="B196" s="96" t="s">
        <v>1</v>
      </c>
      <c r="C196" s="106" t="e">
        <f t="shared" ca="1" si="368"/>
        <v>#REF!</v>
      </c>
      <c r="D196" s="107" t="e">
        <f t="shared" ca="1" si="368"/>
        <v>#REF!</v>
      </c>
      <c r="E196" s="96" t="e">
        <f t="shared" ca="1" si="368"/>
        <v>#REF!</v>
      </c>
      <c r="F196" s="96" t="s">
        <v>4</v>
      </c>
      <c r="G196" s="96" t="e">
        <f t="shared" ca="1" si="369"/>
        <v>#REF!</v>
      </c>
      <c r="H196" s="108" t="e">
        <f t="shared" ca="1" si="375"/>
        <v>#REF!</v>
      </c>
      <c r="I196" s="108" t="e">
        <f t="shared" ca="1" si="375"/>
        <v>#REF!</v>
      </c>
      <c r="J196" s="108" t="e">
        <f t="shared" ca="1" si="375"/>
        <v>#REF!</v>
      </c>
      <c r="K196" s="108" t="e">
        <f t="shared" ca="1" si="375"/>
        <v>#REF!</v>
      </c>
      <c r="L196" s="108" t="e">
        <f t="shared" ca="1" si="375"/>
        <v>#REF!</v>
      </c>
      <c r="M196" s="108" t="e">
        <f t="shared" ca="1" si="375"/>
        <v>#REF!</v>
      </c>
      <c r="N196" s="108" t="e">
        <f t="shared" ca="1" si="375"/>
        <v>#REF!</v>
      </c>
      <c r="O196" s="108" t="e">
        <f t="shared" ca="1" si="375"/>
        <v>#REF!</v>
      </c>
      <c r="P196" s="108" t="e">
        <f t="shared" ca="1" si="375"/>
        <v>#REF!</v>
      </c>
      <c r="Q196" s="108" t="e">
        <f t="shared" ca="1" si="375"/>
        <v>#REF!</v>
      </c>
      <c r="R196" s="108" t="e">
        <f t="shared" ca="1" si="375"/>
        <v>#REF!</v>
      </c>
      <c r="S196" s="108" t="e">
        <f t="shared" ca="1" si="375"/>
        <v>#REF!</v>
      </c>
      <c r="T196" s="108" t="e">
        <f t="shared" ca="1" si="375"/>
        <v>#REF!</v>
      </c>
      <c r="U196" s="108" t="e">
        <f t="shared" ca="1" si="375"/>
        <v>#REF!</v>
      </c>
      <c r="V196" s="108" t="e">
        <f t="shared" ca="1" si="375"/>
        <v>#REF!</v>
      </c>
      <c r="W196" s="108" t="e">
        <f t="shared" ca="1" si="375"/>
        <v>#REF!</v>
      </c>
      <c r="X196" s="108" t="e">
        <f t="shared" ca="1" si="374"/>
        <v>#REF!</v>
      </c>
      <c r="Y196" s="108" t="e">
        <f t="shared" ca="1" si="374"/>
        <v>#REF!</v>
      </c>
      <c r="Z196" s="108" t="e">
        <f t="shared" ca="1" si="374"/>
        <v>#REF!</v>
      </c>
      <c r="AA196" s="108" t="e">
        <f t="shared" ca="1" si="374"/>
        <v>#REF!</v>
      </c>
      <c r="AB196" s="108" t="e">
        <f t="shared" ca="1" si="374"/>
        <v>#REF!</v>
      </c>
      <c r="AC196" s="108" t="e">
        <f t="shared" ca="1" si="374"/>
        <v>#REF!</v>
      </c>
      <c r="AD196" s="108" t="e">
        <f t="shared" ca="1" si="374"/>
        <v>#REF!</v>
      </c>
      <c r="AE196" s="108" t="e">
        <f t="shared" ca="1" si="374"/>
        <v>#REF!</v>
      </c>
      <c r="AF196" s="108" t="e">
        <f t="shared" ca="1" si="374"/>
        <v>#REF!</v>
      </c>
      <c r="AG196" s="108" t="e">
        <f t="shared" ca="1" si="374"/>
        <v>#REF!</v>
      </c>
      <c r="AH196" s="108" t="e">
        <f t="shared" ca="1" si="374"/>
        <v>#REF!</v>
      </c>
      <c r="AI196" s="108" t="e">
        <f t="shared" ca="1" si="374"/>
        <v>#REF!</v>
      </c>
      <c r="AJ196" s="108" t="e">
        <f t="shared" ca="1" si="374"/>
        <v>#REF!</v>
      </c>
      <c r="AK196" s="108" t="e">
        <f t="shared" ca="1" si="374"/>
        <v>#REF!</v>
      </c>
      <c r="AL196" s="108" t="e">
        <f t="shared" ca="1" si="374"/>
        <v>#REF!</v>
      </c>
      <c r="AM196" s="108" t="e">
        <f t="shared" ca="1" si="377"/>
        <v>#REF!</v>
      </c>
      <c r="AN196" s="108" t="e">
        <f t="shared" ca="1" si="377"/>
        <v>#REF!</v>
      </c>
      <c r="AO196" s="108" t="e">
        <f t="shared" ca="1" si="377"/>
        <v>#REF!</v>
      </c>
      <c r="AP196" s="108" t="e">
        <f t="shared" ca="1" si="377"/>
        <v>#REF!</v>
      </c>
      <c r="AQ196" s="108" t="e">
        <f t="shared" ca="1" si="377"/>
        <v>#REF!</v>
      </c>
      <c r="AR196" s="108" t="e">
        <f t="shared" ca="1" si="377"/>
        <v>#REF!</v>
      </c>
      <c r="AS196" s="108" t="e">
        <f t="shared" ca="1" si="377"/>
        <v>#REF!</v>
      </c>
      <c r="AT196" s="108" t="e">
        <f t="shared" ca="1" si="377"/>
        <v>#REF!</v>
      </c>
      <c r="AU196" s="108" t="e">
        <f t="shared" ca="1" si="377"/>
        <v>#REF!</v>
      </c>
      <c r="AV196" s="108" t="e">
        <f t="shared" ca="1" si="377"/>
        <v>#REF!</v>
      </c>
      <c r="AW196" s="108" t="e">
        <f t="shared" ca="1" si="377"/>
        <v>#REF!</v>
      </c>
      <c r="AX196" s="108" t="e">
        <f t="shared" ca="1" si="377"/>
        <v>#REF!</v>
      </c>
      <c r="AY196" s="108" t="e">
        <f t="shared" ca="1" si="377"/>
        <v>#REF!</v>
      </c>
      <c r="AZ196" s="108" t="e">
        <f t="shared" ca="1" si="377"/>
        <v>#REF!</v>
      </c>
      <c r="BA196" s="108" t="e">
        <f t="shared" ca="1" si="377"/>
        <v>#REF!</v>
      </c>
      <c r="BB196" s="108" t="e">
        <f t="shared" ca="1" si="377"/>
        <v>#REF!</v>
      </c>
      <c r="BC196" s="108" t="e">
        <f t="shared" ca="1" si="376"/>
        <v>#REF!</v>
      </c>
      <c r="BD196" s="108" t="e">
        <f t="shared" ca="1" si="376"/>
        <v>#REF!</v>
      </c>
      <c r="BE196" s="108" t="e">
        <f t="shared" ca="1" si="376"/>
        <v>#REF!</v>
      </c>
      <c r="BF196" s="108" t="e">
        <f t="shared" ca="1" si="376"/>
        <v>#REF!</v>
      </c>
      <c r="BG196" s="108" t="e">
        <f t="shared" ca="1" si="376"/>
        <v>#REF!</v>
      </c>
      <c r="BH196" s="108" t="e">
        <f t="shared" ca="1" si="376"/>
        <v>#REF!</v>
      </c>
      <c r="BI196" s="108" t="e">
        <f t="shared" ca="1" si="376"/>
        <v>#REF!</v>
      </c>
      <c r="BL196" s="97" t="str">
        <f t="shared" ca="1" si="285"/>
        <v>-</v>
      </c>
      <c r="BM196" s="97" t="str">
        <f t="shared" ca="1" si="286"/>
        <v>-</v>
      </c>
      <c r="BN196" s="97" t="str">
        <f t="shared" ca="1" si="287"/>
        <v>-</v>
      </c>
      <c r="BO196" s="97" t="str">
        <f t="shared" ca="1" si="288"/>
        <v>-</v>
      </c>
      <c r="BP196" s="99" t="str">
        <f t="shared" ca="1" si="289"/>
        <v xml:space="preserve"> - </v>
      </c>
      <c r="BQ196" s="99" t="str">
        <f t="shared" ca="1" si="290"/>
        <v xml:space="preserve"> - </v>
      </c>
      <c r="BR196" s="97" t="str">
        <f t="shared" ca="1" si="291"/>
        <v>-</v>
      </c>
      <c r="BS196" s="97" t="str">
        <f t="shared" ca="1" si="292"/>
        <v>-</v>
      </c>
      <c r="BT196" s="97" t="str">
        <f t="shared" ca="1" si="293"/>
        <v>-</v>
      </c>
      <c r="BU196" s="97" t="str">
        <f t="shared" ca="1" si="294"/>
        <v>-</v>
      </c>
      <c r="BV196" s="97" t="str">
        <f t="shared" ca="1" si="295"/>
        <v>-</v>
      </c>
      <c r="BW196" s="97" t="str">
        <f t="shared" ca="1" si="296"/>
        <v>-</v>
      </c>
      <c r="BX196" s="99" t="str">
        <f t="shared" ca="1" si="297"/>
        <v xml:space="preserve"> - </v>
      </c>
      <c r="BY196" s="99" t="str">
        <f t="shared" ca="1" si="298"/>
        <v xml:space="preserve"> - </v>
      </c>
      <c r="BZ196" s="97" t="str">
        <f t="shared" ca="1" si="299"/>
        <v>-</v>
      </c>
      <c r="CA196" s="97" t="str">
        <f t="shared" ca="1" si="300"/>
        <v>-</v>
      </c>
      <c r="CB196" s="99" t="str">
        <f t="shared" ca="1" si="301"/>
        <v xml:space="preserve"> - </v>
      </c>
      <c r="CC196" s="99" t="str">
        <f t="shared" ca="1" si="302"/>
        <v xml:space="preserve"> - </v>
      </c>
      <c r="CD196" s="99" t="str">
        <f t="shared" ca="1" si="303"/>
        <v xml:space="preserve"> - </v>
      </c>
      <c r="CE196" s="99" t="str">
        <f t="shared" ca="1" si="304"/>
        <v xml:space="preserve"> - </v>
      </c>
      <c r="CF196" s="99" t="str">
        <f t="shared" ca="1" si="305"/>
        <v xml:space="preserve"> - </v>
      </c>
      <c r="CG196" s="99" t="str">
        <f t="shared" ca="1" si="306"/>
        <v xml:space="preserve"> - </v>
      </c>
      <c r="CH196" s="97" t="str">
        <f t="shared" ca="1" si="307"/>
        <v>-</v>
      </c>
      <c r="CI196" s="97" t="str">
        <f t="shared" ca="1" si="308"/>
        <v>-</v>
      </c>
      <c r="CJ196" s="97" t="str">
        <f t="shared" ca="1" si="309"/>
        <v>-</v>
      </c>
      <c r="CK196" s="97" t="str">
        <f t="shared" ca="1" si="310"/>
        <v>-</v>
      </c>
      <c r="CL196" s="97" t="str">
        <f t="shared" ca="1" si="311"/>
        <v>-</v>
      </c>
      <c r="CM196" s="97" t="str">
        <f t="shared" ca="1" si="312"/>
        <v>-</v>
      </c>
      <c r="CN196" s="97" t="str">
        <f t="shared" ca="1" si="313"/>
        <v>-</v>
      </c>
      <c r="CO196" s="97" t="str">
        <f t="shared" ca="1" si="314"/>
        <v>-</v>
      </c>
      <c r="CP196" s="97" t="str">
        <f t="shared" ca="1" si="315"/>
        <v>-</v>
      </c>
      <c r="CQ196" s="97" t="str">
        <f t="shared" ca="1" si="316"/>
        <v>-</v>
      </c>
      <c r="CR196" s="97" t="str">
        <f t="shared" ca="1" si="317"/>
        <v>-</v>
      </c>
      <c r="CS196" s="97" t="str">
        <f t="shared" ca="1" si="318"/>
        <v>-</v>
      </c>
      <c r="CT196" s="97" t="str">
        <f t="shared" ca="1" si="319"/>
        <v>-</v>
      </c>
      <c r="CU196" s="97" t="str">
        <f t="shared" ca="1" si="320"/>
        <v>-</v>
      </c>
      <c r="CV196" s="97" t="str">
        <f t="shared" ca="1" si="321"/>
        <v>-</v>
      </c>
      <c r="CW196" s="97" t="str">
        <f t="shared" ca="1" si="322"/>
        <v>-</v>
      </c>
      <c r="CX196" s="97" t="str">
        <f t="shared" ca="1" si="323"/>
        <v>-</v>
      </c>
      <c r="CY196" s="97" t="str">
        <f t="shared" ca="1" si="324"/>
        <v>-</v>
      </c>
      <c r="CZ196" s="97" t="str">
        <f t="shared" ca="1" si="325"/>
        <v>-</v>
      </c>
      <c r="DA196" s="97" t="str">
        <f t="shared" ca="1" si="326"/>
        <v>-</v>
      </c>
      <c r="DB196" s="97" t="str">
        <f t="shared" ca="1" si="327"/>
        <v>-</v>
      </c>
      <c r="DC196" s="97" t="str">
        <f t="shared" ca="1" si="328"/>
        <v>-</v>
      </c>
      <c r="DD196" s="97" t="str">
        <f t="shared" ca="1" si="329"/>
        <v>-</v>
      </c>
      <c r="DE196" s="97" t="str">
        <f t="shared" ca="1" si="330"/>
        <v>-</v>
      </c>
      <c r="DF196" s="97" t="str">
        <f t="shared" ca="1" si="331"/>
        <v>-</v>
      </c>
      <c r="DG196" s="97" t="str">
        <f t="shared" ca="1" si="332"/>
        <v>-</v>
      </c>
      <c r="DH196" s="97" t="str">
        <f t="shared" ca="1" si="333"/>
        <v>-</v>
      </c>
      <c r="DI196" s="97" t="str">
        <f t="shared" ca="1" si="334"/>
        <v>-</v>
      </c>
      <c r="DJ196" s="97" t="str">
        <f t="shared" ca="1" si="335"/>
        <v>-</v>
      </c>
      <c r="DK196" s="97" t="str">
        <f t="shared" ca="1" si="336"/>
        <v>-</v>
      </c>
      <c r="DL196" s="97" t="str">
        <f t="shared" ca="1" si="337"/>
        <v>-</v>
      </c>
      <c r="DM196" s="97" t="str">
        <f t="shared" ca="1" si="338"/>
        <v>-</v>
      </c>
      <c r="DN196" s="97">
        <v>16</v>
      </c>
      <c r="DT196" s="97" t="str">
        <f t="shared" ca="1" si="339"/>
        <v>-</v>
      </c>
      <c r="DU196" s="97" t="str">
        <f t="shared" ca="1" si="340"/>
        <v>-</v>
      </c>
      <c r="DV196" s="97" t="str">
        <f t="shared" ca="1" si="341"/>
        <v>-</v>
      </c>
      <c r="DW196" s="97" t="str">
        <f t="shared" ca="1" si="342"/>
        <v>-</v>
      </c>
      <c r="DX196" s="97" t="str">
        <f t="shared" ca="1" si="343"/>
        <v>-</v>
      </c>
      <c r="DY196" s="97" t="e">
        <f t="shared" ca="1" si="280"/>
        <v>#REF!</v>
      </c>
      <c r="DZ196" s="97" t="str">
        <f t="shared" si="281"/>
        <v>Major Retrofit</v>
      </c>
      <c r="EA196" s="97" t="e">
        <f t="shared" ca="1" si="344"/>
        <v>#REF!</v>
      </c>
      <c r="EB196" s="96">
        <v>11</v>
      </c>
      <c r="EC196" s="97">
        <f>Calculation!$W$378</f>
        <v>3</v>
      </c>
      <c r="ED196" s="97" t="str">
        <f t="shared" ca="1" si="345"/>
        <v>-</v>
      </c>
      <c r="EE196" s="97" t="str">
        <f t="shared" ca="1" si="346"/>
        <v>-</v>
      </c>
      <c r="EF196" s="97" t="str">
        <f t="shared" ca="1" si="347"/>
        <v>-</v>
      </c>
      <c r="EG196" s="97" t="str">
        <f t="shared" ca="1" si="348"/>
        <v>-</v>
      </c>
      <c r="EH196" s="97" t="str">
        <f t="shared" ca="1" si="349"/>
        <v>-</v>
      </c>
      <c r="EI196" s="97">
        <f t="shared" ca="1" si="350"/>
        <v>0</v>
      </c>
      <c r="EJ196" s="97">
        <f t="shared" ca="1" si="362"/>
        <v>0</v>
      </c>
      <c r="EK196" s="97" t="str">
        <f t="shared" ca="1" si="351"/>
        <v>00</v>
      </c>
      <c r="EL196" s="97" t="e">
        <f t="shared" ca="1" si="352"/>
        <v>#REF!</v>
      </c>
      <c r="EN196" s="97">
        <v>1.91E-5</v>
      </c>
      <c r="EP196" s="97">
        <v>191</v>
      </c>
      <c r="EQ196" s="97">
        <f t="array" aca="1" ref="EQ196" ca="1">MAX(IF($EI$6:$EI$365&lt;EQ195,$EI$6:$EI$365,""))</f>
        <v>0</v>
      </c>
      <c r="ER196" s="97">
        <f t="shared" ca="1" si="353"/>
        <v>0</v>
      </c>
      <c r="ES196" s="97" t="e">
        <f t="shared" ca="1" si="357"/>
        <v>#REF!</v>
      </c>
      <c r="ET196" s="97">
        <f t="shared" ca="1" si="354"/>
        <v>0</v>
      </c>
      <c r="EU196" s="97">
        <f t="shared" ca="1" si="355"/>
        <v>0</v>
      </c>
      <c r="EV196" s="97">
        <f t="shared" ca="1" si="282"/>
        <v>1</v>
      </c>
      <c r="EY196" s="97" t="e">
        <f ca="1">INDEX('MCA-INPUT'!$C$28:$F$42,MATCH(MCA!E196,'MCA-INPUT'!$B$28:$B$42,0),MATCH(MCA!B196,'MCA-INPUT'!$C$27:$F$27,0))</f>
        <v>#REF!</v>
      </c>
      <c r="FU196" s="109" t="e">
        <f t="shared" ca="1" si="283"/>
        <v>#REF!</v>
      </c>
      <c r="FV196" s="109" t="e">
        <f t="shared" ca="1" si="284"/>
        <v>#REF!</v>
      </c>
      <c r="FW196" s="110" t="e">
        <f t="shared" ca="1" si="366"/>
        <v>#REF!</v>
      </c>
      <c r="FX196" s="110"/>
      <c r="FY196" s="97" t="e">
        <f t="shared" ca="1" si="356"/>
        <v>#REF!</v>
      </c>
      <c r="FZ196" s="97" t="str">
        <f ca="1">IF(ISERROR(VLOOKUP(FY196,'MCA-INPUT'!$B$45:$F$54,1,FALSE)),"No","Yes")</f>
        <v>No</v>
      </c>
      <c r="GA196" s="109" t="e">
        <f ca="1"/>
        <v>#REF!</v>
      </c>
    </row>
    <row r="197" spans="1:183" x14ac:dyDescent="0.25">
      <c r="A197" s="96">
        <v>192</v>
      </c>
      <c r="B197" s="96" t="s">
        <v>1</v>
      </c>
      <c r="C197" s="106" t="e">
        <f t="shared" ca="1" si="368"/>
        <v>#REF!</v>
      </c>
      <c r="D197" s="107" t="e">
        <f t="shared" ca="1" si="368"/>
        <v>#REF!</v>
      </c>
      <c r="E197" s="96" t="e">
        <f t="shared" ca="1" si="368"/>
        <v>#REF!</v>
      </c>
      <c r="F197" s="96" t="s">
        <v>4</v>
      </c>
      <c r="G197" s="96" t="e">
        <f t="shared" ca="1" si="369"/>
        <v>#REF!</v>
      </c>
      <c r="H197" s="108" t="e">
        <f t="shared" ca="1" si="375"/>
        <v>#REF!</v>
      </c>
      <c r="I197" s="108" t="e">
        <f t="shared" ca="1" si="375"/>
        <v>#REF!</v>
      </c>
      <c r="J197" s="108" t="e">
        <f t="shared" ca="1" si="375"/>
        <v>#REF!</v>
      </c>
      <c r="K197" s="108" t="e">
        <f t="shared" ca="1" si="375"/>
        <v>#REF!</v>
      </c>
      <c r="L197" s="108" t="e">
        <f t="shared" ca="1" si="375"/>
        <v>#REF!</v>
      </c>
      <c r="M197" s="108" t="e">
        <f t="shared" ca="1" si="375"/>
        <v>#REF!</v>
      </c>
      <c r="N197" s="108" t="e">
        <f t="shared" ca="1" si="375"/>
        <v>#REF!</v>
      </c>
      <c r="O197" s="108" t="e">
        <f t="shared" ca="1" si="375"/>
        <v>#REF!</v>
      </c>
      <c r="P197" s="108" t="e">
        <f t="shared" ca="1" si="375"/>
        <v>#REF!</v>
      </c>
      <c r="Q197" s="108" t="e">
        <f t="shared" ca="1" si="375"/>
        <v>#REF!</v>
      </c>
      <c r="R197" s="108" t="e">
        <f t="shared" ca="1" si="375"/>
        <v>#REF!</v>
      </c>
      <c r="S197" s="108" t="e">
        <f t="shared" ca="1" si="375"/>
        <v>#REF!</v>
      </c>
      <c r="T197" s="108" t="e">
        <f t="shared" ca="1" si="375"/>
        <v>#REF!</v>
      </c>
      <c r="U197" s="108" t="e">
        <f t="shared" ca="1" si="375"/>
        <v>#REF!</v>
      </c>
      <c r="V197" s="108" t="e">
        <f t="shared" ca="1" si="375"/>
        <v>#REF!</v>
      </c>
      <c r="W197" s="108" t="e">
        <f t="shared" ca="1" si="375"/>
        <v>#REF!</v>
      </c>
      <c r="X197" s="108" t="e">
        <f t="shared" ca="1" si="374"/>
        <v>#REF!</v>
      </c>
      <c r="Y197" s="108" t="e">
        <f t="shared" ca="1" si="374"/>
        <v>#REF!</v>
      </c>
      <c r="Z197" s="108" t="e">
        <f t="shared" ca="1" si="374"/>
        <v>#REF!</v>
      </c>
      <c r="AA197" s="108" t="e">
        <f t="shared" ca="1" si="374"/>
        <v>#REF!</v>
      </c>
      <c r="AB197" s="108" t="e">
        <f t="shared" ca="1" si="374"/>
        <v>#REF!</v>
      </c>
      <c r="AC197" s="108" t="e">
        <f t="shared" ca="1" si="374"/>
        <v>#REF!</v>
      </c>
      <c r="AD197" s="108" t="e">
        <f t="shared" ca="1" si="374"/>
        <v>#REF!</v>
      </c>
      <c r="AE197" s="108" t="e">
        <f t="shared" ca="1" si="374"/>
        <v>#REF!</v>
      </c>
      <c r="AF197" s="108" t="e">
        <f t="shared" ca="1" si="374"/>
        <v>#REF!</v>
      </c>
      <c r="AG197" s="108" t="e">
        <f t="shared" ca="1" si="374"/>
        <v>#REF!</v>
      </c>
      <c r="AH197" s="108" t="e">
        <f t="shared" ca="1" si="374"/>
        <v>#REF!</v>
      </c>
      <c r="AI197" s="108" t="e">
        <f t="shared" ca="1" si="374"/>
        <v>#REF!</v>
      </c>
      <c r="AJ197" s="108" t="e">
        <f t="shared" ca="1" si="374"/>
        <v>#REF!</v>
      </c>
      <c r="AK197" s="108" t="e">
        <f t="shared" ca="1" si="374"/>
        <v>#REF!</v>
      </c>
      <c r="AL197" s="108" t="e">
        <f t="shared" ca="1" si="374"/>
        <v>#REF!</v>
      </c>
      <c r="AM197" s="108" t="e">
        <f t="shared" ca="1" si="377"/>
        <v>#REF!</v>
      </c>
      <c r="AN197" s="108" t="e">
        <f t="shared" ca="1" si="377"/>
        <v>#REF!</v>
      </c>
      <c r="AO197" s="108" t="e">
        <f t="shared" ca="1" si="377"/>
        <v>#REF!</v>
      </c>
      <c r="AP197" s="108" t="e">
        <f t="shared" ca="1" si="377"/>
        <v>#REF!</v>
      </c>
      <c r="AQ197" s="108" t="e">
        <f t="shared" ca="1" si="377"/>
        <v>#REF!</v>
      </c>
      <c r="AR197" s="108" t="e">
        <f t="shared" ca="1" si="377"/>
        <v>#REF!</v>
      </c>
      <c r="AS197" s="108" t="e">
        <f t="shared" ca="1" si="377"/>
        <v>#REF!</v>
      </c>
      <c r="AT197" s="108" t="e">
        <f t="shared" ca="1" si="377"/>
        <v>#REF!</v>
      </c>
      <c r="AU197" s="108" t="e">
        <f t="shared" ca="1" si="377"/>
        <v>#REF!</v>
      </c>
      <c r="AV197" s="108" t="e">
        <f t="shared" ca="1" si="377"/>
        <v>#REF!</v>
      </c>
      <c r="AW197" s="108" t="e">
        <f t="shared" ca="1" si="377"/>
        <v>#REF!</v>
      </c>
      <c r="AX197" s="108" t="e">
        <f t="shared" ca="1" si="377"/>
        <v>#REF!</v>
      </c>
      <c r="AY197" s="108" t="e">
        <f t="shared" ca="1" si="377"/>
        <v>#REF!</v>
      </c>
      <c r="AZ197" s="108" t="e">
        <f t="shared" ca="1" si="377"/>
        <v>#REF!</v>
      </c>
      <c r="BA197" s="108" t="e">
        <f t="shared" ca="1" si="377"/>
        <v>#REF!</v>
      </c>
      <c r="BB197" s="108" t="e">
        <f t="shared" ca="1" si="377"/>
        <v>#REF!</v>
      </c>
      <c r="BC197" s="108" t="e">
        <f t="shared" ca="1" si="376"/>
        <v>#REF!</v>
      </c>
      <c r="BD197" s="108" t="e">
        <f t="shared" ca="1" si="376"/>
        <v>#REF!</v>
      </c>
      <c r="BE197" s="108" t="e">
        <f t="shared" ca="1" si="376"/>
        <v>#REF!</v>
      </c>
      <c r="BF197" s="108" t="e">
        <f t="shared" ca="1" si="376"/>
        <v>#REF!</v>
      </c>
      <c r="BG197" s="108" t="e">
        <f t="shared" ca="1" si="376"/>
        <v>#REF!</v>
      </c>
      <c r="BH197" s="108" t="e">
        <f t="shared" ca="1" si="376"/>
        <v>#REF!</v>
      </c>
      <c r="BI197" s="108" t="e">
        <f t="shared" ca="1" si="376"/>
        <v>#REF!</v>
      </c>
      <c r="BL197" s="97" t="str">
        <f t="shared" ca="1" si="285"/>
        <v>-</v>
      </c>
      <c r="BM197" s="97" t="str">
        <f t="shared" ca="1" si="286"/>
        <v>-</v>
      </c>
      <c r="BN197" s="97" t="str">
        <f t="shared" ca="1" si="287"/>
        <v>-</v>
      </c>
      <c r="BO197" s="97" t="str">
        <f t="shared" ca="1" si="288"/>
        <v>-</v>
      </c>
      <c r="BP197" s="99" t="str">
        <f t="shared" ca="1" si="289"/>
        <v xml:space="preserve"> - </v>
      </c>
      <c r="BQ197" s="99" t="str">
        <f t="shared" ca="1" si="290"/>
        <v xml:space="preserve"> - </v>
      </c>
      <c r="BR197" s="97" t="str">
        <f t="shared" ca="1" si="291"/>
        <v>-</v>
      </c>
      <c r="BS197" s="97" t="str">
        <f t="shared" ca="1" si="292"/>
        <v>-</v>
      </c>
      <c r="BT197" s="97" t="str">
        <f t="shared" ca="1" si="293"/>
        <v>-</v>
      </c>
      <c r="BU197" s="97" t="str">
        <f t="shared" ca="1" si="294"/>
        <v>-</v>
      </c>
      <c r="BV197" s="97" t="str">
        <f t="shared" ca="1" si="295"/>
        <v>-</v>
      </c>
      <c r="BW197" s="97" t="str">
        <f t="shared" ca="1" si="296"/>
        <v>-</v>
      </c>
      <c r="BX197" s="99" t="str">
        <f t="shared" ca="1" si="297"/>
        <v xml:space="preserve"> - </v>
      </c>
      <c r="BY197" s="99" t="str">
        <f t="shared" ca="1" si="298"/>
        <v xml:space="preserve"> - </v>
      </c>
      <c r="BZ197" s="97" t="str">
        <f t="shared" ca="1" si="299"/>
        <v>-</v>
      </c>
      <c r="CA197" s="97" t="str">
        <f t="shared" ca="1" si="300"/>
        <v>-</v>
      </c>
      <c r="CB197" s="99" t="str">
        <f t="shared" ca="1" si="301"/>
        <v xml:space="preserve"> - </v>
      </c>
      <c r="CC197" s="99" t="str">
        <f t="shared" ca="1" si="302"/>
        <v xml:space="preserve"> - </v>
      </c>
      <c r="CD197" s="99" t="str">
        <f t="shared" ca="1" si="303"/>
        <v xml:space="preserve"> - </v>
      </c>
      <c r="CE197" s="99" t="str">
        <f t="shared" ca="1" si="304"/>
        <v xml:space="preserve"> - </v>
      </c>
      <c r="CF197" s="99" t="str">
        <f t="shared" ca="1" si="305"/>
        <v xml:space="preserve"> - </v>
      </c>
      <c r="CG197" s="99" t="str">
        <f t="shared" ca="1" si="306"/>
        <v xml:space="preserve"> - </v>
      </c>
      <c r="CH197" s="97" t="str">
        <f t="shared" ca="1" si="307"/>
        <v>-</v>
      </c>
      <c r="CI197" s="97" t="str">
        <f t="shared" ca="1" si="308"/>
        <v>-</v>
      </c>
      <c r="CJ197" s="97" t="str">
        <f t="shared" ca="1" si="309"/>
        <v>-</v>
      </c>
      <c r="CK197" s="97" t="str">
        <f t="shared" ca="1" si="310"/>
        <v>-</v>
      </c>
      <c r="CL197" s="97" t="str">
        <f t="shared" ca="1" si="311"/>
        <v>-</v>
      </c>
      <c r="CM197" s="97" t="str">
        <f t="shared" ca="1" si="312"/>
        <v>-</v>
      </c>
      <c r="CN197" s="97" t="str">
        <f t="shared" ca="1" si="313"/>
        <v>-</v>
      </c>
      <c r="CO197" s="97" t="str">
        <f t="shared" ca="1" si="314"/>
        <v>-</v>
      </c>
      <c r="CP197" s="97" t="str">
        <f t="shared" ca="1" si="315"/>
        <v>-</v>
      </c>
      <c r="CQ197" s="97" t="str">
        <f t="shared" ca="1" si="316"/>
        <v>-</v>
      </c>
      <c r="CR197" s="97" t="str">
        <f t="shared" ca="1" si="317"/>
        <v>-</v>
      </c>
      <c r="CS197" s="97" t="str">
        <f t="shared" ca="1" si="318"/>
        <v>-</v>
      </c>
      <c r="CT197" s="97" t="str">
        <f t="shared" ca="1" si="319"/>
        <v>-</v>
      </c>
      <c r="CU197" s="97" t="str">
        <f t="shared" ca="1" si="320"/>
        <v>-</v>
      </c>
      <c r="CV197" s="97" t="str">
        <f t="shared" ca="1" si="321"/>
        <v>-</v>
      </c>
      <c r="CW197" s="97" t="str">
        <f t="shared" ca="1" si="322"/>
        <v>-</v>
      </c>
      <c r="CX197" s="97" t="str">
        <f t="shared" ca="1" si="323"/>
        <v>-</v>
      </c>
      <c r="CY197" s="97" t="str">
        <f t="shared" ca="1" si="324"/>
        <v>-</v>
      </c>
      <c r="CZ197" s="97" t="str">
        <f t="shared" ca="1" si="325"/>
        <v>-</v>
      </c>
      <c r="DA197" s="97" t="str">
        <f t="shared" ca="1" si="326"/>
        <v>-</v>
      </c>
      <c r="DB197" s="97" t="str">
        <f t="shared" ca="1" si="327"/>
        <v>-</v>
      </c>
      <c r="DC197" s="97" t="str">
        <f t="shared" ca="1" si="328"/>
        <v>-</v>
      </c>
      <c r="DD197" s="97" t="str">
        <f t="shared" ca="1" si="329"/>
        <v>-</v>
      </c>
      <c r="DE197" s="97" t="str">
        <f t="shared" ca="1" si="330"/>
        <v>-</v>
      </c>
      <c r="DF197" s="97" t="str">
        <f t="shared" ca="1" si="331"/>
        <v>-</v>
      </c>
      <c r="DG197" s="97" t="str">
        <f t="shared" ca="1" si="332"/>
        <v>-</v>
      </c>
      <c r="DH197" s="97" t="str">
        <f t="shared" ca="1" si="333"/>
        <v>-</v>
      </c>
      <c r="DI197" s="97" t="str">
        <f t="shared" ca="1" si="334"/>
        <v>-</v>
      </c>
      <c r="DJ197" s="97" t="str">
        <f t="shared" ca="1" si="335"/>
        <v>-</v>
      </c>
      <c r="DK197" s="97" t="str">
        <f t="shared" ca="1" si="336"/>
        <v>-</v>
      </c>
      <c r="DL197" s="97" t="str">
        <f t="shared" ca="1" si="337"/>
        <v>-</v>
      </c>
      <c r="DM197" s="97" t="str">
        <f t="shared" ca="1" si="338"/>
        <v>-</v>
      </c>
      <c r="DN197" s="97">
        <v>17</v>
      </c>
      <c r="DT197" s="97" t="str">
        <f t="shared" ca="1" si="339"/>
        <v>-</v>
      </c>
      <c r="DU197" s="97" t="str">
        <f t="shared" ca="1" si="340"/>
        <v>-</v>
      </c>
      <c r="DV197" s="97" t="str">
        <f t="shared" ca="1" si="341"/>
        <v>-</v>
      </c>
      <c r="DW197" s="97" t="str">
        <f t="shared" ca="1" si="342"/>
        <v>-</v>
      </c>
      <c r="DX197" s="97" t="str">
        <f t="shared" ca="1" si="343"/>
        <v>-</v>
      </c>
      <c r="DY197" s="97" t="e">
        <f t="shared" ca="1" si="280"/>
        <v>#REF!</v>
      </c>
      <c r="DZ197" s="97" t="str">
        <f t="shared" si="281"/>
        <v>Major Retrofit</v>
      </c>
      <c r="EA197" s="97" t="e">
        <f t="shared" ca="1" si="344"/>
        <v>#REF!</v>
      </c>
      <c r="EB197" s="96">
        <v>12</v>
      </c>
      <c r="EC197" s="97">
        <f>Calculation!$W$378</f>
        <v>3</v>
      </c>
      <c r="ED197" s="97" t="str">
        <f t="shared" ca="1" si="345"/>
        <v>-</v>
      </c>
      <c r="EE197" s="97" t="str">
        <f t="shared" ca="1" si="346"/>
        <v>-</v>
      </c>
      <c r="EF197" s="97" t="str">
        <f t="shared" ca="1" si="347"/>
        <v>-</v>
      </c>
      <c r="EG197" s="97" t="str">
        <f t="shared" ca="1" si="348"/>
        <v>-</v>
      </c>
      <c r="EH197" s="97" t="str">
        <f t="shared" ca="1" si="349"/>
        <v>-</v>
      </c>
      <c r="EI197" s="97">
        <f t="shared" ca="1" si="350"/>
        <v>0</v>
      </c>
      <c r="EJ197" s="97">
        <f t="shared" ca="1" si="362"/>
        <v>0</v>
      </c>
      <c r="EK197" s="97" t="str">
        <f t="shared" ca="1" si="351"/>
        <v>00</v>
      </c>
      <c r="EL197" s="97" t="e">
        <f t="shared" ca="1" si="352"/>
        <v>#REF!</v>
      </c>
      <c r="EN197" s="97">
        <v>1.9199999999999999E-5</v>
      </c>
      <c r="EP197" s="97">
        <v>192</v>
      </c>
      <c r="EQ197" s="97">
        <f t="array" aca="1" ref="EQ197" ca="1">MAX(IF($EI$6:$EI$365&lt;EQ196,$EI$6:$EI$365,""))</f>
        <v>0</v>
      </c>
      <c r="ER197" s="97">
        <f t="shared" ca="1" si="353"/>
        <v>0</v>
      </c>
      <c r="ES197" s="97" t="e">
        <f t="shared" ca="1" si="357"/>
        <v>#REF!</v>
      </c>
      <c r="ET197" s="97">
        <f t="shared" ca="1" si="354"/>
        <v>0</v>
      </c>
      <c r="EU197" s="97">
        <f t="shared" ca="1" si="355"/>
        <v>0</v>
      </c>
      <c r="EV197" s="97">
        <f t="shared" ca="1" si="282"/>
        <v>1</v>
      </c>
      <c r="EY197" s="97" t="e">
        <f ca="1">INDEX('MCA-INPUT'!$C$28:$F$42,MATCH(MCA!E197,'MCA-INPUT'!$B$28:$B$42,0),MATCH(MCA!B197,'MCA-INPUT'!$C$27:$F$27,0))</f>
        <v>#REF!</v>
      </c>
      <c r="FU197" s="109" t="e">
        <f t="shared" ca="1" si="283"/>
        <v>#REF!</v>
      </c>
      <c r="FV197" s="109" t="e">
        <f t="shared" ca="1" si="284"/>
        <v>#REF!</v>
      </c>
      <c r="FW197" s="110" t="e">
        <f t="shared" ca="1" si="366"/>
        <v>#REF!</v>
      </c>
      <c r="FX197" s="110"/>
      <c r="FY197" s="97" t="e">
        <f t="shared" ca="1" si="356"/>
        <v>#REF!</v>
      </c>
      <c r="FZ197" s="97" t="str">
        <f ca="1">IF(ISERROR(VLOOKUP(FY197,'MCA-INPUT'!$B$45:$F$54,1,FALSE)),"No","Yes")</f>
        <v>No</v>
      </c>
      <c r="GA197" s="109" t="e">
        <f ca="1"/>
        <v>#REF!</v>
      </c>
    </row>
    <row r="198" spans="1:183" x14ac:dyDescent="0.25">
      <c r="A198" s="96">
        <v>193</v>
      </c>
      <c r="B198" s="96" t="s">
        <v>1</v>
      </c>
      <c r="C198" s="106" t="e">
        <f t="shared" ca="1" si="368"/>
        <v>#REF!</v>
      </c>
      <c r="D198" s="107" t="e">
        <f t="shared" ca="1" si="368"/>
        <v>#REF!</v>
      </c>
      <c r="E198" s="96" t="e">
        <f t="shared" ca="1" si="368"/>
        <v>#REF!</v>
      </c>
      <c r="F198" s="96" t="s">
        <v>4</v>
      </c>
      <c r="G198" s="96" t="e">
        <f t="shared" ca="1" si="369"/>
        <v>#REF!</v>
      </c>
      <c r="H198" s="108" t="e">
        <f t="shared" ca="1" si="375"/>
        <v>#REF!</v>
      </c>
      <c r="I198" s="108" t="e">
        <f t="shared" ca="1" si="375"/>
        <v>#REF!</v>
      </c>
      <c r="J198" s="108" t="e">
        <f t="shared" ca="1" si="375"/>
        <v>#REF!</v>
      </c>
      <c r="K198" s="108" t="e">
        <f t="shared" ca="1" si="375"/>
        <v>#REF!</v>
      </c>
      <c r="L198" s="108" t="e">
        <f t="shared" ca="1" si="375"/>
        <v>#REF!</v>
      </c>
      <c r="M198" s="108" t="e">
        <f t="shared" ca="1" si="375"/>
        <v>#REF!</v>
      </c>
      <c r="N198" s="108" t="e">
        <f t="shared" ca="1" si="375"/>
        <v>#REF!</v>
      </c>
      <c r="O198" s="108" t="e">
        <f t="shared" ca="1" si="375"/>
        <v>#REF!</v>
      </c>
      <c r="P198" s="108" t="e">
        <f t="shared" ca="1" si="375"/>
        <v>#REF!</v>
      </c>
      <c r="Q198" s="108" t="e">
        <f t="shared" ca="1" si="375"/>
        <v>#REF!</v>
      </c>
      <c r="R198" s="108" t="e">
        <f t="shared" ca="1" si="375"/>
        <v>#REF!</v>
      </c>
      <c r="S198" s="108" t="e">
        <f t="shared" ca="1" si="375"/>
        <v>#REF!</v>
      </c>
      <c r="T198" s="108" t="e">
        <f t="shared" ca="1" si="375"/>
        <v>#REF!</v>
      </c>
      <c r="U198" s="108" t="e">
        <f t="shared" ca="1" si="375"/>
        <v>#REF!</v>
      </c>
      <c r="V198" s="108" t="e">
        <f t="shared" ca="1" si="375"/>
        <v>#REF!</v>
      </c>
      <c r="W198" s="108" t="e">
        <f t="shared" ca="1" si="375"/>
        <v>#REF!</v>
      </c>
      <c r="X198" s="108" t="e">
        <f t="shared" ca="1" si="374"/>
        <v>#REF!</v>
      </c>
      <c r="Y198" s="108" t="e">
        <f t="shared" ca="1" si="374"/>
        <v>#REF!</v>
      </c>
      <c r="Z198" s="108" t="e">
        <f t="shared" ca="1" si="374"/>
        <v>#REF!</v>
      </c>
      <c r="AA198" s="108" t="e">
        <f t="shared" ca="1" si="374"/>
        <v>#REF!</v>
      </c>
      <c r="AB198" s="108" t="e">
        <f t="shared" ca="1" si="374"/>
        <v>#REF!</v>
      </c>
      <c r="AC198" s="108" t="e">
        <f t="shared" ca="1" si="374"/>
        <v>#REF!</v>
      </c>
      <c r="AD198" s="108" t="e">
        <f t="shared" ca="1" si="374"/>
        <v>#REF!</v>
      </c>
      <c r="AE198" s="108" t="e">
        <f t="shared" ca="1" si="374"/>
        <v>#REF!</v>
      </c>
      <c r="AF198" s="108" t="e">
        <f t="shared" ca="1" si="374"/>
        <v>#REF!</v>
      </c>
      <c r="AG198" s="108" t="e">
        <f t="shared" ca="1" si="374"/>
        <v>#REF!</v>
      </c>
      <c r="AH198" s="108" t="e">
        <f t="shared" ca="1" si="374"/>
        <v>#REF!</v>
      </c>
      <c r="AI198" s="108" t="e">
        <f t="shared" ca="1" si="374"/>
        <v>#REF!</v>
      </c>
      <c r="AJ198" s="108" t="e">
        <f t="shared" ca="1" si="374"/>
        <v>#REF!</v>
      </c>
      <c r="AK198" s="108" t="e">
        <f t="shared" ca="1" si="374"/>
        <v>#REF!</v>
      </c>
      <c r="AL198" s="108" t="e">
        <f t="shared" ca="1" si="374"/>
        <v>#REF!</v>
      </c>
      <c r="AM198" s="108" t="e">
        <f t="shared" ca="1" si="377"/>
        <v>#REF!</v>
      </c>
      <c r="AN198" s="108" t="e">
        <f t="shared" ca="1" si="377"/>
        <v>#REF!</v>
      </c>
      <c r="AO198" s="108" t="e">
        <f t="shared" ca="1" si="377"/>
        <v>#REF!</v>
      </c>
      <c r="AP198" s="108" t="e">
        <f t="shared" ca="1" si="377"/>
        <v>#REF!</v>
      </c>
      <c r="AQ198" s="108" t="e">
        <f t="shared" ca="1" si="377"/>
        <v>#REF!</v>
      </c>
      <c r="AR198" s="108" t="e">
        <f t="shared" ca="1" si="377"/>
        <v>#REF!</v>
      </c>
      <c r="AS198" s="108" t="e">
        <f t="shared" ca="1" si="377"/>
        <v>#REF!</v>
      </c>
      <c r="AT198" s="108" t="e">
        <f t="shared" ca="1" si="377"/>
        <v>#REF!</v>
      </c>
      <c r="AU198" s="108" t="e">
        <f t="shared" ca="1" si="377"/>
        <v>#REF!</v>
      </c>
      <c r="AV198" s="108" t="e">
        <f t="shared" ca="1" si="377"/>
        <v>#REF!</v>
      </c>
      <c r="AW198" s="108" t="e">
        <f t="shared" ca="1" si="377"/>
        <v>#REF!</v>
      </c>
      <c r="AX198" s="108" t="e">
        <f t="shared" ca="1" si="377"/>
        <v>#REF!</v>
      </c>
      <c r="AY198" s="108" t="e">
        <f t="shared" ca="1" si="377"/>
        <v>#REF!</v>
      </c>
      <c r="AZ198" s="108" t="e">
        <f t="shared" ca="1" si="377"/>
        <v>#REF!</v>
      </c>
      <c r="BA198" s="108" t="e">
        <f t="shared" ca="1" si="377"/>
        <v>#REF!</v>
      </c>
      <c r="BB198" s="108" t="e">
        <f t="shared" ca="1" si="377"/>
        <v>#REF!</v>
      </c>
      <c r="BC198" s="108" t="e">
        <f t="shared" ca="1" si="376"/>
        <v>#REF!</v>
      </c>
      <c r="BD198" s="108" t="e">
        <f t="shared" ca="1" si="376"/>
        <v>#REF!</v>
      </c>
      <c r="BE198" s="108" t="e">
        <f t="shared" ca="1" si="376"/>
        <v>#REF!</v>
      </c>
      <c r="BF198" s="108" t="e">
        <f t="shared" ca="1" si="376"/>
        <v>#REF!</v>
      </c>
      <c r="BG198" s="108" t="e">
        <f t="shared" ca="1" si="376"/>
        <v>#REF!</v>
      </c>
      <c r="BH198" s="108" t="e">
        <f t="shared" ca="1" si="376"/>
        <v>#REF!</v>
      </c>
      <c r="BI198" s="108" t="e">
        <f t="shared" ca="1" si="376"/>
        <v>#REF!</v>
      </c>
      <c r="BL198" s="97" t="str">
        <f t="shared" ca="1" si="285"/>
        <v>-</v>
      </c>
      <c r="BM198" s="97" t="str">
        <f t="shared" ca="1" si="286"/>
        <v>-</v>
      </c>
      <c r="BN198" s="97" t="str">
        <f t="shared" ca="1" si="287"/>
        <v>-</v>
      </c>
      <c r="BO198" s="97" t="str">
        <f t="shared" ca="1" si="288"/>
        <v>-</v>
      </c>
      <c r="BP198" s="99" t="str">
        <f t="shared" ca="1" si="289"/>
        <v xml:space="preserve"> - </v>
      </c>
      <c r="BQ198" s="99" t="str">
        <f t="shared" ca="1" si="290"/>
        <v xml:space="preserve"> - </v>
      </c>
      <c r="BR198" s="97" t="str">
        <f t="shared" ca="1" si="291"/>
        <v>-</v>
      </c>
      <c r="BS198" s="97" t="str">
        <f t="shared" ca="1" si="292"/>
        <v>-</v>
      </c>
      <c r="BT198" s="97" t="str">
        <f t="shared" ca="1" si="293"/>
        <v>-</v>
      </c>
      <c r="BU198" s="97" t="str">
        <f t="shared" ca="1" si="294"/>
        <v>-</v>
      </c>
      <c r="BV198" s="97" t="str">
        <f t="shared" ca="1" si="295"/>
        <v>-</v>
      </c>
      <c r="BW198" s="97" t="str">
        <f t="shared" ca="1" si="296"/>
        <v>-</v>
      </c>
      <c r="BX198" s="99" t="str">
        <f t="shared" ca="1" si="297"/>
        <v xml:space="preserve"> - </v>
      </c>
      <c r="BY198" s="99" t="str">
        <f t="shared" ca="1" si="298"/>
        <v xml:space="preserve"> - </v>
      </c>
      <c r="BZ198" s="97" t="str">
        <f t="shared" ca="1" si="299"/>
        <v>-</v>
      </c>
      <c r="CA198" s="97" t="str">
        <f t="shared" ca="1" si="300"/>
        <v>-</v>
      </c>
      <c r="CB198" s="99" t="str">
        <f t="shared" ca="1" si="301"/>
        <v xml:space="preserve"> - </v>
      </c>
      <c r="CC198" s="99" t="str">
        <f t="shared" ca="1" si="302"/>
        <v xml:space="preserve"> - </v>
      </c>
      <c r="CD198" s="99" t="str">
        <f t="shared" ca="1" si="303"/>
        <v xml:space="preserve"> - </v>
      </c>
      <c r="CE198" s="99" t="str">
        <f t="shared" ca="1" si="304"/>
        <v xml:space="preserve"> - </v>
      </c>
      <c r="CF198" s="99" t="str">
        <f t="shared" ca="1" si="305"/>
        <v xml:space="preserve"> - </v>
      </c>
      <c r="CG198" s="99" t="str">
        <f t="shared" ca="1" si="306"/>
        <v xml:space="preserve"> - </v>
      </c>
      <c r="CH198" s="97" t="str">
        <f t="shared" ca="1" si="307"/>
        <v>-</v>
      </c>
      <c r="CI198" s="97" t="str">
        <f t="shared" ca="1" si="308"/>
        <v>-</v>
      </c>
      <c r="CJ198" s="97" t="str">
        <f t="shared" ca="1" si="309"/>
        <v>-</v>
      </c>
      <c r="CK198" s="97" t="str">
        <f t="shared" ca="1" si="310"/>
        <v>-</v>
      </c>
      <c r="CL198" s="97" t="str">
        <f t="shared" ca="1" si="311"/>
        <v>-</v>
      </c>
      <c r="CM198" s="97" t="str">
        <f t="shared" ca="1" si="312"/>
        <v>-</v>
      </c>
      <c r="CN198" s="97" t="str">
        <f t="shared" ca="1" si="313"/>
        <v>-</v>
      </c>
      <c r="CO198" s="97" t="str">
        <f t="shared" ca="1" si="314"/>
        <v>-</v>
      </c>
      <c r="CP198" s="97" t="str">
        <f t="shared" ca="1" si="315"/>
        <v>-</v>
      </c>
      <c r="CQ198" s="97" t="str">
        <f t="shared" ca="1" si="316"/>
        <v>-</v>
      </c>
      <c r="CR198" s="97" t="str">
        <f t="shared" ca="1" si="317"/>
        <v>-</v>
      </c>
      <c r="CS198" s="97" t="str">
        <f t="shared" ca="1" si="318"/>
        <v>-</v>
      </c>
      <c r="CT198" s="97" t="str">
        <f t="shared" ca="1" si="319"/>
        <v>-</v>
      </c>
      <c r="CU198" s="97" t="str">
        <f t="shared" ca="1" si="320"/>
        <v>-</v>
      </c>
      <c r="CV198" s="97" t="str">
        <f t="shared" ca="1" si="321"/>
        <v>-</v>
      </c>
      <c r="CW198" s="97" t="str">
        <f t="shared" ca="1" si="322"/>
        <v>-</v>
      </c>
      <c r="CX198" s="97" t="str">
        <f t="shared" ca="1" si="323"/>
        <v>-</v>
      </c>
      <c r="CY198" s="97" t="str">
        <f t="shared" ca="1" si="324"/>
        <v>-</v>
      </c>
      <c r="CZ198" s="97" t="str">
        <f t="shared" ca="1" si="325"/>
        <v>-</v>
      </c>
      <c r="DA198" s="97" t="str">
        <f t="shared" ca="1" si="326"/>
        <v>-</v>
      </c>
      <c r="DB198" s="97" t="str">
        <f t="shared" ca="1" si="327"/>
        <v>-</v>
      </c>
      <c r="DC198" s="97" t="str">
        <f t="shared" ca="1" si="328"/>
        <v>-</v>
      </c>
      <c r="DD198" s="97" t="str">
        <f t="shared" ca="1" si="329"/>
        <v>-</v>
      </c>
      <c r="DE198" s="97" t="str">
        <f t="shared" ca="1" si="330"/>
        <v>-</v>
      </c>
      <c r="DF198" s="97" t="str">
        <f t="shared" ca="1" si="331"/>
        <v>-</v>
      </c>
      <c r="DG198" s="97" t="str">
        <f t="shared" ca="1" si="332"/>
        <v>-</v>
      </c>
      <c r="DH198" s="97" t="str">
        <f t="shared" ca="1" si="333"/>
        <v>-</v>
      </c>
      <c r="DI198" s="97" t="str">
        <f t="shared" ca="1" si="334"/>
        <v>-</v>
      </c>
      <c r="DJ198" s="97" t="str">
        <f t="shared" ca="1" si="335"/>
        <v>-</v>
      </c>
      <c r="DK198" s="97" t="str">
        <f t="shared" ca="1" si="336"/>
        <v>-</v>
      </c>
      <c r="DL198" s="97" t="str">
        <f t="shared" ca="1" si="337"/>
        <v>-</v>
      </c>
      <c r="DM198" s="97" t="str">
        <f t="shared" ca="1" si="338"/>
        <v>-</v>
      </c>
      <c r="DN198" s="97">
        <v>18</v>
      </c>
      <c r="DT198" s="97" t="str">
        <f t="shared" ca="1" si="339"/>
        <v>-</v>
      </c>
      <c r="DU198" s="97" t="str">
        <f t="shared" ca="1" si="340"/>
        <v>-</v>
      </c>
      <c r="DV198" s="97" t="str">
        <f t="shared" ca="1" si="341"/>
        <v>-</v>
      </c>
      <c r="DW198" s="97" t="str">
        <f t="shared" ca="1" si="342"/>
        <v>-</v>
      </c>
      <c r="DX198" s="97" t="str">
        <f t="shared" ca="1" si="343"/>
        <v>-</v>
      </c>
      <c r="DY198" s="97" t="e">
        <f t="shared" ref="DY198:DY261" ca="1" si="378">E198</f>
        <v>#REF!</v>
      </c>
      <c r="DZ198" s="97" t="str">
        <f t="shared" ref="DZ198:DZ261" si="379">B198</f>
        <v>Major Retrofit</v>
      </c>
      <c r="EA198" s="97" t="e">
        <f t="shared" ca="1" si="344"/>
        <v>#REF!</v>
      </c>
      <c r="EB198" s="96">
        <v>13</v>
      </c>
      <c r="EC198" s="97">
        <f>Calculation!$W$378</f>
        <v>3</v>
      </c>
      <c r="ED198" s="97" t="str">
        <f t="shared" ca="1" si="345"/>
        <v>-</v>
      </c>
      <c r="EE198" s="97" t="str">
        <f t="shared" ca="1" si="346"/>
        <v>-</v>
      </c>
      <c r="EF198" s="97" t="str">
        <f t="shared" ca="1" si="347"/>
        <v>-</v>
      </c>
      <c r="EG198" s="97" t="str">
        <f t="shared" ca="1" si="348"/>
        <v>-</v>
      </c>
      <c r="EH198" s="97" t="str">
        <f t="shared" ca="1" si="349"/>
        <v>-</v>
      </c>
      <c r="EI198" s="97">
        <f t="shared" ca="1" si="350"/>
        <v>0</v>
      </c>
      <c r="EJ198" s="97">
        <f t="shared" ca="1" si="362"/>
        <v>0</v>
      </c>
      <c r="EK198" s="97" t="str">
        <f t="shared" ca="1" si="351"/>
        <v>00</v>
      </c>
      <c r="EL198" s="97" t="e">
        <f t="shared" ca="1" si="352"/>
        <v>#REF!</v>
      </c>
      <c r="EN198" s="97">
        <v>1.9300000000000002E-5</v>
      </c>
      <c r="EP198" s="97">
        <v>193</v>
      </c>
      <c r="EQ198" s="97">
        <f t="array" aca="1" ref="EQ198" ca="1">MAX(IF($EI$6:$EI$365&lt;EQ197,$EI$6:$EI$365,""))</f>
        <v>0</v>
      </c>
      <c r="ER198" s="97">
        <f t="shared" ca="1" si="353"/>
        <v>0</v>
      </c>
      <c r="ES198" s="97" t="e">
        <f t="shared" ca="1" si="357"/>
        <v>#REF!</v>
      </c>
      <c r="ET198" s="97">
        <f t="shared" ca="1" si="354"/>
        <v>0</v>
      </c>
      <c r="EU198" s="97">
        <f t="shared" ca="1" si="355"/>
        <v>0</v>
      </c>
      <c r="EV198" s="97">
        <f t="shared" ref="EV198:EV261" ca="1" si="380">MATCH(ER198,$EJ$6:$EJ$365,0)</f>
        <v>1</v>
      </c>
      <c r="EY198" s="97" t="e">
        <f ca="1">INDEX('MCA-INPUT'!$C$28:$F$42,MATCH(MCA!E198,'MCA-INPUT'!$B$28:$B$42,0),MATCH(MCA!B198,'MCA-INPUT'!$C$27:$F$27,0))</f>
        <v>#REF!</v>
      </c>
      <c r="FU198" s="109" t="e">
        <f t="shared" ref="FU198:FU261" ca="1" si="381">$FU$5-AK198</f>
        <v>#REF!</v>
      </c>
      <c r="FV198" s="109" t="e">
        <f t="shared" ref="FV198:FV261" ca="1" si="382">$FV$5+AN198</f>
        <v>#REF!</v>
      </c>
      <c r="FW198" s="110" t="e">
        <f t="shared" ca="1" si="366"/>
        <v>#REF!</v>
      </c>
      <c r="FX198" s="110"/>
      <c r="FY198" s="97" t="e">
        <f t="shared" ca="1" si="356"/>
        <v>#REF!</v>
      </c>
      <c r="FZ198" s="97" t="str">
        <f ca="1">IF(ISERROR(VLOOKUP(FY198,'MCA-INPUT'!$B$45:$F$54,1,FALSE)),"No","Yes")</f>
        <v>No</v>
      </c>
      <c r="GA198" s="109" t="e">
        <f ca="1"/>
        <v>#REF!</v>
      </c>
    </row>
    <row r="199" spans="1:183" x14ac:dyDescent="0.25">
      <c r="A199" s="96">
        <v>194</v>
      </c>
      <c r="B199" s="96" t="s">
        <v>1</v>
      </c>
      <c r="C199" s="106" t="e">
        <f t="shared" ca="1" si="368"/>
        <v>#REF!</v>
      </c>
      <c r="D199" s="107" t="e">
        <f t="shared" ca="1" si="368"/>
        <v>#REF!</v>
      </c>
      <c r="E199" s="96" t="e">
        <f t="shared" ca="1" si="368"/>
        <v>#REF!</v>
      </c>
      <c r="F199" s="96" t="s">
        <v>4</v>
      </c>
      <c r="G199" s="96" t="e">
        <f t="shared" ca="1" si="369"/>
        <v>#REF!</v>
      </c>
      <c r="H199" s="108" t="e">
        <f t="shared" ca="1" si="375"/>
        <v>#REF!</v>
      </c>
      <c r="I199" s="108" t="e">
        <f t="shared" ca="1" si="375"/>
        <v>#REF!</v>
      </c>
      <c r="J199" s="108" t="e">
        <f t="shared" ca="1" si="375"/>
        <v>#REF!</v>
      </c>
      <c r="K199" s="108" t="e">
        <f t="shared" ca="1" si="375"/>
        <v>#REF!</v>
      </c>
      <c r="L199" s="108" t="e">
        <f t="shared" ca="1" si="375"/>
        <v>#REF!</v>
      </c>
      <c r="M199" s="108" t="e">
        <f t="shared" ca="1" si="375"/>
        <v>#REF!</v>
      </c>
      <c r="N199" s="108" t="e">
        <f t="shared" ca="1" si="375"/>
        <v>#REF!</v>
      </c>
      <c r="O199" s="108" t="e">
        <f t="shared" ca="1" si="375"/>
        <v>#REF!</v>
      </c>
      <c r="P199" s="108" t="e">
        <f t="shared" ca="1" si="375"/>
        <v>#REF!</v>
      </c>
      <c r="Q199" s="108" t="e">
        <f t="shared" ca="1" si="375"/>
        <v>#REF!</v>
      </c>
      <c r="R199" s="108" t="e">
        <f t="shared" ca="1" si="375"/>
        <v>#REF!</v>
      </c>
      <c r="S199" s="108" t="e">
        <f t="shared" ca="1" si="375"/>
        <v>#REF!</v>
      </c>
      <c r="T199" s="108" t="e">
        <f t="shared" ca="1" si="375"/>
        <v>#REF!</v>
      </c>
      <c r="U199" s="108" t="e">
        <f t="shared" ca="1" si="375"/>
        <v>#REF!</v>
      </c>
      <c r="V199" s="108" t="e">
        <f t="shared" ca="1" si="375"/>
        <v>#REF!</v>
      </c>
      <c r="W199" s="108" t="e">
        <f t="shared" ca="1" si="375"/>
        <v>#REF!</v>
      </c>
      <c r="X199" s="108" t="e">
        <f t="shared" ca="1" si="374"/>
        <v>#REF!</v>
      </c>
      <c r="Y199" s="108" t="e">
        <f t="shared" ca="1" si="374"/>
        <v>#REF!</v>
      </c>
      <c r="Z199" s="108" t="e">
        <f t="shared" ca="1" si="374"/>
        <v>#REF!</v>
      </c>
      <c r="AA199" s="108" t="e">
        <f t="shared" ca="1" si="374"/>
        <v>#REF!</v>
      </c>
      <c r="AB199" s="108" t="e">
        <f t="shared" ca="1" si="374"/>
        <v>#REF!</v>
      </c>
      <c r="AC199" s="108" t="e">
        <f t="shared" ca="1" si="374"/>
        <v>#REF!</v>
      </c>
      <c r="AD199" s="108" t="e">
        <f t="shared" ca="1" si="374"/>
        <v>#REF!</v>
      </c>
      <c r="AE199" s="108" t="e">
        <f t="shared" ca="1" si="374"/>
        <v>#REF!</v>
      </c>
      <c r="AF199" s="108" t="e">
        <f t="shared" ca="1" si="374"/>
        <v>#REF!</v>
      </c>
      <c r="AG199" s="108" t="e">
        <f t="shared" ca="1" si="374"/>
        <v>#REF!</v>
      </c>
      <c r="AH199" s="108" t="e">
        <f t="shared" ca="1" si="374"/>
        <v>#REF!</v>
      </c>
      <c r="AI199" s="108" t="e">
        <f t="shared" ca="1" si="374"/>
        <v>#REF!</v>
      </c>
      <c r="AJ199" s="108" t="e">
        <f t="shared" ca="1" si="374"/>
        <v>#REF!</v>
      </c>
      <c r="AK199" s="108" t="e">
        <f t="shared" ca="1" si="374"/>
        <v>#REF!</v>
      </c>
      <c r="AL199" s="108" t="e">
        <f t="shared" ca="1" si="374"/>
        <v>#REF!</v>
      </c>
      <c r="AM199" s="108" t="e">
        <f t="shared" ca="1" si="377"/>
        <v>#REF!</v>
      </c>
      <c r="AN199" s="108" t="e">
        <f t="shared" ca="1" si="377"/>
        <v>#REF!</v>
      </c>
      <c r="AO199" s="108" t="e">
        <f t="shared" ca="1" si="377"/>
        <v>#REF!</v>
      </c>
      <c r="AP199" s="108" t="e">
        <f t="shared" ca="1" si="377"/>
        <v>#REF!</v>
      </c>
      <c r="AQ199" s="108" t="e">
        <f t="shared" ca="1" si="377"/>
        <v>#REF!</v>
      </c>
      <c r="AR199" s="108" t="e">
        <f t="shared" ca="1" si="377"/>
        <v>#REF!</v>
      </c>
      <c r="AS199" s="108" t="e">
        <f t="shared" ca="1" si="377"/>
        <v>#REF!</v>
      </c>
      <c r="AT199" s="108" t="e">
        <f t="shared" ca="1" si="377"/>
        <v>#REF!</v>
      </c>
      <c r="AU199" s="108" t="e">
        <f t="shared" ca="1" si="377"/>
        <v>#REF!</v>
      </c>
      <c r="AV199" s="108" t="e">
        <f t="shared" ca="1" si="377"/>
        <v>#REF!</v>
      </c>
      <c r="AW199" s="108" t="e">
        <f t="shared" ca="1" si="377"/>
        <v>#REF!</v>
      </c>
      <c r="AX199" s="108" t="e">
        <f t="shared" ca="1" si="377"/>
        <v>#REF!</v>
      </c>
      <c r="AY199" s="108" t="e">
        <f t="shared" ca="1" si="377"/>
        <v>#REF!</v>
      </c>
      <c r="AZ199" s="108" t="e">
        <f t="shared" ca="1" si="377"/>
        <v>#REF!</v>
      </c>
      <c r="BA199" s="108" t="e">
        <f t="shared" ca="1" si="377"/>
        <v>#REF!</v>
      </c>
      <c r="BB199" s="108" t="e">
        <f t="shared" ca="1" si="377"/>
        <v>#REF!</v>
      </c>
      <c r="BC199" s="108" t="e">
        <f t="shared" ca="1" si="376"/>
        <v>#REF!</v>
      </c>
      <c r="BD199" s="108" t="e">
        <f t="shared" ca="1" si="376"/>
        <v>#REF!</v>
      </c>
      <c r="BE199" s="108" t="e">
        <f t="shared" ca="1" si="376"/>
        <v>#REF!</v>
      </c>
      <c r="BF199" s="108" t="e">
        <f t="shared" ca="1" si="376"/>
        <v>#REF!</v>
      </c>
      <c r="BG199" s="108" t="e">
        <f t="shared" ca="1" si="376"/>
        <v>#REF!</v>
      </c>
      <c r="BH199" s="108" t="e">
        <f t="shared" ca="1" si="376"/>
        <v>#REF!</v>
      </c>
      <c r="BI199" s="108" t="e">
        <f t="shared" ca="1" si="376"/>
        <v>#REF!</v>
      </c>
      <c r="BL199" s="97" t="str">
        <f t="shared" ref="BL199:BL262" ca="1" si="383">IFERROR(BL$366/H199*$EY199,"-")</f>
        <v>-</v>
      </c>
      <c r="BM199" s="97" t="str">
        <f t="shared" ref="BM199:BM262" ca="1" si="384">IFERROR(BM$366/I199*$EY199,"-")</f>
        <v>-</v>
      </c>
      <c r="BN199" s="97" t="str">
        <f t="shared" ref="BN199:BN262" ca="1" si="385">IFERROR(BN$366/J199*$EY199,"-")</f>
        <v>-</v>
      </c>
      <c r="BO199" s="97" t="str">
        <f t="shared" ref="BO199:BO262" ca="1" si="386">IFERROR(BO$366/K199*$EY199,"-")</f>
        <v>-</v>
      </c>
      <c r="BP199" s="99" t="str">
        <f t="shared" ref="BP199:BP262" ca="1" si="387">IFERROR(IF(IFERROR(IF(L199=0,1,BP$366/L199),"-")*EY199=0," - ",IFERROR(IF(L199=0,1,BP$366/L199),"-"))," - ")</f>
        <v xml:space="preserve"> - </v>
      </c>
      <c r="BQ199" s="99" t="str">
        <f t="shared" ref="BQ199:BQ262" ca="1" si="388">IFERROR(IF(IF(M199=0,1,BQ$366/M199)*EY199=0," - ",IF(M199=0,1,BQ$366/M199))," - ")</f>
        <v xml:space="preserve"> - </v>
      </c>
      <c r="BR199" s="97" t="str">
        <f t="shared" ref="BR199:BR262" ca="1" si="389">IFERROR(N199/BR$366*(1+$BR$1)*$EY199,"-")</f>
        <v>-</v>
      </c>
      <c r="BS199" s="97" t="str">
        <f t="shared" ref="BS199:BS262" ca="1" si="390">IFERROR(O199/BS$366*(1+$BR$1)*$EY199,"-")</f>
        <v>-</v>
      </c>
      <c r="BT199" s="97" t="str">
        <f t="shared" ref="BT199:BT262" ca="1" si="391">IFERROR(BT$366/P199*$EY199,"-")</f>
        <v>-</v>
      </c>
      <c r="BU199" s="97" t="str">
        <f t="shared" ref="BU199:BU262" ca="1" si="392">IFERROR(BU$366/Q199*$EY199,"-")</f>
        <v>-</v>
      </c>
      <c r="BV199" s="97" t="str">
        <f t="shared" ref="BV199:BV262" ca="1" si="393">IFERROR(BV$366/R199*$EY199,"-")</f>
        <v>-</v>
      </c>
      <c r="BW199" s="97" t="str">
        <f t="shared" ref="BW199:BW262" ca="1" si="394">IFERROR(BW$366/S199*$EY199,"-")</f>
        <v>-</v>
      </c>
      <c r="BX199" s="99" t="str">
        <f t="shared" ref="BX199:BX262" ca="1" si="395">IFERROR(IF((IF(T199=0,1,BX$366/T199)*EY199)=0," - ",IF(T199=0,1,BX$366/T199))," - ")</f>
        <v xml:space="preserve"> - </v>
      </c>
      <c r="BY199" s="99" t="str">
        <f t="shared" ref="BY199:BY262" ca="1" si="396">IFERROR(IF(EY199=0," - ",(IF(U199=0,1,BY$366/U199)))," - ")</f>
        <v xml:space="preserve"> - </v>
      </c>
      <c r="BZ199" s="97" t="str">
        <f t="shared" ref="BZ199:BZ262" ca="1" si="397">IFERROR(BZ$366/V199*$EY199,"-")</f>
        <v>-</v>
      </c>
      <c r="CA199" s="97" t="str">
        <f t="shared" ref="CA199:CA262" ca="1" si="398">IFERROR(CA$366/W199*$EY199,"-")</f>
        <v>-</v>
      </c>
      <c r="CB199" s="99" t="str">
        <f t="shared" ref="CB199:CB262" ca="1" si="399">IFERROR(IF(EY199=0," - ",IF(X199=0,1,CB$366/X199))," - ")</f>
        <v xml:space="preserve"> - </v>
      </c>
      <c r="CC199" s="99" t="str">
        <f t="shared" ref="CC199:CC262" ca="1" si="400">IFERROR(IF(EY199=0," - ",IF(Y199=0,1,CC$366/Y199))," - ")</f>
        <v xml:space="preserve"> - </v>
      </c>
      <c r="CD199" s="99" t="str">
        <f t="shared" ref="CD199:CD262" ca="1" si="401">IFERROR(IF(EY199=0," - ",IF(Z199=0,1,CD$366/Z199))," - ")</f>
        <v xml:space="preserve"> - </v>
      </c>
      <c r="CE199" s="99" t="str">
        <f t="shared" ref="CE199:CE262" ca="1" si="402">IFERROR(IF(EY199=0," - ",IF(AA199=0,1,CE$366/AA199))," - ")</f>
        <v xml:space="preserve"> - </v>
      </c>
      <c r="CF199" s="99" t="str">
        <f t="shared" ref="CF199:CF262" ca="1" si="403">IFERROR(IF(EY199=0," - ",IF(AB199=0,1,CF$366/AB199))," - ")</f>
        <v xml:space="preserve"> - </v>
      </c>
      <c r="CG199" s="99" t="str">
        <f t="shared" ref="CG199:CG262" ca="1" si="404">IFERROR(IF(EY199=0," - ",IF(AC199=0,1,CG$366/AC199))," - ")</f>
        <v xml:space="preserve"> - </v>
      </c>
      <c r="CH199" s="97" t="str">
        <f t="shared" ref="CH199:CH262" ca="1" si="405">IFERROR(AD199/CH$366*(1+$BR$1)*$EY199,"-")</f>
        <v>-</v>
      </c>
      <c r="CI199" s="97" t="str">
        <f t="shared" ref="CI199:CI262" ca="1" si="406">IFERROR(AE199/CI$366*(1+$BR$1)*$EY199,"-")</f>
        <v>-</v>
      </c>
      <c r="CJ199" s="97" t="str">
        <f t="shared" ref="CJ199:CJ262" ca="1" si="407">IFERROR(AF199/CJ$366*$EY199,"-")</f>
        <v>-</v>
      </c>
      <c r="CK199" s="97" t="str">
        <f t="shared" ref="CK199:CK262" ca="1" si="408">IFERROR(AG199/CK$366*$EY199,"-")</f>
        <v>-</v>
      </c>
      <c r="CL199" s="97" t="str">
        <f t="shared" ref="CL199:CL262" ca="1" si="409">IFERROR(AH199/CL$366*$EY199,"-")</f>
        <v>-</v>
      </c>
      <c r="CM199" s="97" t="str">
        <f t="shared" ref="CM199:CM262" ca="1" si="410">IFERROR(AI199/CM$366*$EY199,"-")</f>
        <v>-</v>
      </c>
      <c r="CN199" s="97" t="str">
        <f t="shared" ref="CN199:CN262" ca="1" si="411">IFERROR(AJ199/CN$366*$EY199,"-")</f>
        <v>-</v>
      </c>
      <c r="CO199" s="97" t="str">
        <f t="shared" ref="CO199:CO262" ca="1" si="412">IFERROR(AK199/CO$366*$EY199,"-")</f>
        <v>-</v>
      </c>
      <c r="CP199" s="97" t="str">
        <f t="shared" ref="CP199:CP262" ca="1" si="413">IFERROR(AL199/CP$366*$EY199,"-")</f>
        <v>-</v>
      </c>
      <c r="CQ199" s="97" t="str">
        <f t="shared" ref="CQ199:CQ262" ca="1" si="414">IFERROR(AM199/CQ$366*(1+$BR$1)*$EY199,"-")</f>
        <v>-</v>
      </c>
      <c r="CR199" s="97" t="str">
        <f t="shared" ref="CR199:CR262" ca="1" si="415">IFERROR(AN199/CR$366*(1+$BR$1)*$EY199,"-")</f>
        <v>-</v>
      </c>
      <c r="CS199" s="97" t="str">
        <f t="shared" ref="CS199:CS262" ca="1" si="416">IFERROR(AO199/CS$366*(1+$BR$1)*$EY199,"-")</f>
        <v>-</v>
      </c>
      <c r="CT199" s="97" t="str">
        <f t="shared" ref="CT199:CT262" ca="1" si="417">IFERROR(AP199/CT$366*$EY199,"-")</f>
        <v>-</v>
      </c>
      <c r="CU199" s="97" t="str">
        <f t="shared" ref="CU199:CU262" ca="1" si="418">IFERROR(AQ199/CU$366*$EY199,"-")</f>
        <v>-</v>
      </c>
      <c r="CV199" s="97" t="str">
        <f t="shared" ref="CV199:CV262" ca="1" si="419">IFERROR(AR199/CV$366*$EY199,"-")</f>
        <v>-</v>
      </c>
      <c r="CW199" s="97" t="str">
        <f t="shared" ref="CW199:CW262" ca="1" si="420">IFERROR(AS199/CW$366*$EY199,"-")</f>
        <v>-</v>
      </c>
      <c r="CX199" s="97" t="str">
        <f t="shared" ref="CX199:CX262" ca="1" si="421">IFERROR(AT199/CX$366*$EY199,"-")</f>
        <v>-</v>
      </c>
      <c r="CY199" s="97" t="str">
        <f t="shared" ref="CY199:CY262" ca="1" si="422">IFERROR(AU199/CY$366*$EY199,"-")</f>
        <v>-</v>
      </c>
      <c r="CZ199" s="97" t="str">
        <f t="shared" ref="CZ199:CZ262" ca="1" si="423">IFERROR(AV199/CZ$366*$EY199,"-")</f>
        <v>-</v>
      </c>
      <c r="DA199" s="97" t="str">
        <f t="shared" ref="DA199:DA262" ca="1" si="424">IFERROR(AW199/DA$366*$EY199,"-")</f>
        <v>-</v>
      </c>
      <c r="DB199" s="97" t="str">
        <f t="shared" ref="DB199:DB262" ca="1" si="425">IFERROR(AX199/DB$366*$EY199,"-")</f>
        <v>-</v>
      </c>
      <c r="DC199" s="97" t="str">
        <f t="shared" ref="DC199:DC262" ca="1" si="426">IFERROR(AY199/DC$366*$EY199,"-")</f>
        <v>-</v>
      </c>
      <c r="DD199" s="97" t="str">
        <f t="shared" ref="DD199:DD262" ca="1" si="427">IFERROR(AZ199/DD$366*$EY199,"-")</f>
        <v>-</v>
      </c>
      <c r="DE199" s="97" t="str">
        <f t="shared" ref="DE199:DE262" ca="1" si="428">IFERROR(BA199/DE$366*$EY199,"-")</f>
        <v>-</v>
      </c>
      <c r="DF199" s="97" t="str">
        <f t="shared" ref="DF199:DF262" ca="1" si="429">IFERROR(BB199/DF$366*$EY199,"-")</f>
        <v>-</v>
      </c>
      <c r="DG199" s="97" t="str">
        <f t="shared" ref="DG199:DG262" ca="1" si="430">IFERROR(BC199/DG$366*$EY199,"-")</f>
        <v>-</v>
      </c>
      <c r="DH199" s="97" t="str">
        <f t="shared" ref="DH199:DH262" ca="1" si="431">IFERROR(BD199/DH$366*$EY199,"-")</f>
        <v>-</v>
      </c>
      <c r="DI199" s="97" t="str">
        <f t="shared" ref="DI199:DI262" ca="1" si="432">IFERROR(BE199/DI$366*$EY199,"-")</f>
        <v>-</v>
      </c>
      <c r="DJ199" s="97" t="str">
        <f t="shared" ref="DJ199:DJ262" ca="1" si="433">IFERROR(BF199/DJ$366*$EY199,"-")</f>
        <v>-</v>
      </c>
      <c r="DK199" s="97" t="str">
        <f t="shared" ref="DK199:DK262" ca="1" si="434">IFERROR(BG199/DK$366*$EY199,"-")</f>
        <v>-</v>
      </c>
      <c r="DL199" s="97" t="str">
        <f t="shared" ref="DL199:DL262" ca="1" si="435">IFERROR(DL$366/BH199*$EY199,"-")</f>
        <v>-</v>
      </c>
      <c r="DM199" s="97" t="str">
        <f t="shared" ref="DM199:DM262" ca="1" si="436">IFERROR(DM$366/BI199*$EY199,"-")</f>
        <v>-</v>
      </c>
      <c r="DN199" s="97">
        <v>19</v>
      </c>
      <c r="DT199" s="97" t="str">
        <f t="shared" ref="DT199:DT262" ca="1" si="437">IF(INDEX(BL199:DM199,1,$DT$3)&lt;0,0,INDEX(BL199:DM199,1,$DT$3))</f>
        <v>-</v>
      </c>
      <c r="DU199" s="97" t="str">
        <f t="shared" ref="DU199:DU262" ca="1" si="438">IF(INDEX(BL199:DM199,1,$DU$3)&lt;0,0,INDEX(BL199:DM199,1,$DU$3))</f>
        <v>-</v>
      </c>
      <c r="DV199" s="97" t="str">
        <f t="shared" ref="DV199:DV262" ca="1" si="439">IF(INDEX(BL199:DM199,1,$DV$3)&lt;0,0,INDEX(BL199:DM199,1,$DV$3))</f>
        <v>-</v>
      </c>
      <c r="DW199" s="97" t="str">
        <f t="shared" ref="DW199:DW262" ca="1" si="440">IF(INDEX(BL199:DM199,1,$DW$3)&lt;0,0,INDEX(BL199:DM199,1,$DW$3))</f>
        <v>-</v>
      </c>
      <c r="DX199" s="97" t="str">
        <f t="shared" ref="DX199:DX262" ca="1" si="441">IF(INDEX(BL199:DM199,1,$DX$3)&lt;0,0,INDEX(BL199:DM199,1,$DX$3))</f>
        <v>-</v>
      </c>
      <c r="DY199" s="97" t="e">
        <f t="shared" ca="1" si="378"/>
        <v>#REF!</v>
      </c>
      <c r="DZ199" s="97" t="str">
        <f t="shared" si="379"/>
        <v>Major Retrofit</v>
      </c>
      <c r="EA199" s="97" t="e">
        <f t="shared" ref="EA199:EA262" ca="1" si="442">MID(E199,FIND("T",E199,1)+1,2)</f>
        <v>#REF!</v>
      </c>
      <c r="EB199" s="96">
        <v>14</v>
      </c>
      <c r="EC199" s="97">
        <f>Calculation!$W$378</f>
        <v>3</v>
      </c>
      <c r="ED199" s="97" t="str">
        <f t="shared" ref="ED199:ED262" ca="1" si="443">IFERROR(IF(DY199=$DY$4,1+$DY$3,1)*IF(DZ199=$DZ$4,1+$DZ$3,1)*DT199*$ED$4,"-")</f>
        <v>-</v>
      </c>
      <c r="EE199" s="97" t="str">
        <f t="shared" ref="EE199:EE262" ca="1" si="444">IFERROR(IF(DY199=$DY$4,1+$DY$3,1)*IF(DZ199=$DZ$4,1+$DZ$3,1)*DU199*$EE$4,"-")</f>
        <v>-</v>
      </c>
      <c r="EF199" s="97" t="str">
        <f t="shared" ref="EF199:EF262" ca="1" si="445">IFERROR(IF(DY199=$DY$4,1+$DY$3,1)*IF(DZ199=$DZ$4,1+$DZ$3,1)*DV199*$EF$4,"-")</f>
        <v>-</v>
      </c>
      <c r="EG199" s="97" t="str">
        <f t="shared" ref="EG199:EG262" ca="1" si="446">IFERROR(IF(DY199=$DY$4,1+$DY$3,1)*IF(DZ199=$DZ$4,1+$DZ$3,1)*DW199*$EG$4,"-")</f>
        <v>-</v>
      </c>
      <c r="EH199" s="97" t="str">
        <f t="shared" ref="EH199:EH262" ca="1" si="447">IFERROR(IF(DY199=$DY$4,1+$DY$3,1)*IF(DZ199=$DZ$4,1+$DZ$3,1)*DX199*$EH$4,"-")</f>
        <v>-</v>
      </c>
      <c r="EI199" s="97">
        <f t="shared" ref="EI199:EI262" ca="1" si="448">IF(FZ199="No",IFERROR(SUM(ED199:EH199),"-")+IF(ED199="-",0,EN199),0)</f>
        <v>0</v>
      </c>
      <c r="EJ199" s="97">
        <f t="shared" ca="1" si="362"/>
        <v>0</v>
      </c>
      <c r="EK199" s="97" t="str">
        <f t="shared" ref="EK199:EK262" ca="1" si="449">CONCATENATE(EI199,EJ199)</f>
        <v>00</v>
      </c>
      <c r="EL199" s="97" t="e">
        <f t="shared" ref="EL199:EL262" ca="1" si="450">CONCATENATE(EA199,"-",EB199,"-",EC199)</f>
        <v>#REF!</v>
      </c>
      <c r="EN199" s="97">
        <v>1.9400000000000001E-5</v>
      </c>
      <c r="EP199" s="97">
        <v>194</v>
      </c>
      <c r="EQ199" s="97">
        <f t="array" aca="1" ref="EQ199" ca="1">MAX(IF($EI$6:$EI$365&lt;EQ198,$EI$6:$EI$365,""))</f>
        <v>0</v>
      </c>
      <c r="ER199" s="97">
        <f t="shared" ref="ER199:ER262" ca="1" si="451">VLOOKUP(EQ199,$EI$6:$EJ$365,2,0)</f>
        <v>0</v>
      </c>
      <c r="ES199" s="97" t="e">
        <f t="shared" ca="1" si="357"/>
        <v>#REF!</v>
      </c>
      <c r="ET199" s="97">
        <f t="shared" ref="ET199:ET262" ca="1" si="452">IF(ER199=0,0,INDEX($EB$6:$EB$365,EV199,1))</f>
        <v>0</v>
      </c>
      <c r="EU199" s="97">
        <f t="shared" ref="EU199:EU262" ca="1" si="453">IF(ER199=0,0,INDEX($EC$6:$EC$365,EV199,1))</f>
        <v>0</v>
      </c>
      <c r="EV199" s="97">
        <f t="shared" ca="1" si="380"/>
        <v>1</v>
      </c>
      <c r="EY199" s="97" t="e">
        <f ca="1">INDEX('MCA-INPUT'!$C$28:$F$42,MATCH(MCA!E199,'MCA-INPUT'!$B$28:$B$42,0),MATCH(MCA!B199,'MCA-INPUT'!$C$27:$F$27,0))</f>
        <v>#REF!</v>
      </c>
      <c r="FU199" s="109" t="e">
        <f t="shared" ca="1" si="381"/>
        <v>#REF!</v>
      </c>
      <c r="FV199" s="109" t="e">
        <f t="shared" ca="1" si="382"/>
        <v>#REF!</v>
      </c>
      <c r="FW199" s="110" t="e">
        <f t="shared" ca="1" si="366"/>
        <v>#REF!</v>
      </c>
      <c r="FX199" s="110"/>
      <c r="FY199" s="97" t="e">
        <f t="shared" ref="FY199:FY262" ca="1" si="454">CONCATENATE(E199," - ",C199," - ",B199)</f>
        <v>#REF!</v>
      </c>
      <c r="FZ199" s="97" t="str">
        <f ca="1">IF(ISERROR(VLOOKUP(FY199,'MCA-INPUT'!$B$45:$F$54,1,FALSE)),"No","Yes")</f>
        <v>No</v>
      </c>
      <c r="GA199" s="109" t="e">
        <f ca="1"/>
        <v>#REF!</v>
      </c>
    </row>
    <row r="200" spans="1:183" x14ac:dyDescent="0.25">
      <c r="A200" s="96">
        <v>195</v>
      </c>
      <c r="B200" s="96" t="s">
        <v>1</v>
      </c>
      <c r="C200" s="106" t="e">
        <f t="shared" ca="1" si="368"/>
        <v>#REF!</v>
      </c>
      <c r="D200" s="107" t="e">
        <f t="shared" ca="1" si="368"/>
        <v>#REF!</v>
      </c>
      <c r="E200" s="96" t="e">
        <f t="shared" ca="1" si="368"/>
        <v>#REF!</v>
      </c>
      <c r="F200" s="96" t="s">
        <v>4</v>
      </c>
      <c r="G200" s="96" t="e">
        <f t="shared" ca="1" si="369"/>
        <v>#REF!</v>
      </c>
      <c r="H200" s="108" t="e">
        <f t="shared" ca="1" si="375"/>
        <v>#REF!</v>
      </c>
      <c r="I200" s="108" t="e">
        <f t="shared" ca="1" si="375"/>
        <v>#REF!</v>
      </c>
      <c r="J200" s="108" t="e">
        <f t="shared" ca="1" si="375"/>
        <v>#REF!</v>
      </c>
      <c r="K200" s="108" t="e">
        <f t="shared" ca="1" si="375"/>
        <v>#REF!</v>
      </c>
      <c r="L200" s="108" t="e">
        <f t="shared" ca="1" si="375"/>
        <v>#REF!</v>
      </c>
      <c r="M200" s="108" t="e">
        <f t="shared" ca="1" si="375"/>
        <v>#REF!</v>
      </c>
      <c r="N200" s="108" t="e">
        <f t="shared" ca="1" si="375"/>
        <v>#REF!</v>
      </c>
      <c r="O200" s="108" t="e">
        <f t="shared" ca="1" si="375"/>
        <v>#REF!</v>
      </c>
      <c r="P200" s="108" t="e">
        <f t="shared" ca="1" si="375"/>
        <v>#REF!</v>
      </c>
      <c r="Q200" s="108" t="e">
        <f t="shared" ca="1" si="375"/>
        <v>#REF!</v>
      </c>
      <c r="R200" s="108" t="e">
        <f t="shared" ca="1" si="375"/>
        <v>#REF!</v>
      </c>
      <c r="S200" s="108" t="e">
        <f t="shared" ca="1" si="375"/>
        <v>#REF!</v>
      </c>
      <c r="T200" s="108" t="e">
        <f t="shared" ca="1" si="375"/>
        <v>#REF!</v>
      </c>
      <c r="U200" s="108" t="e">
        <f t="shared" ca="1" si="375"/>
        <v>#REF!</v>
      </c>
      <c r="V200" s="108" t="e">
        <f t="shared" ca="1" si="375"/>
        <v>#REF!</v>
      </c>
      <c r="W200" s="108" t="e">
        <f t="shared" ca="1" si="375"/>
        <v>#REF!</v>
      </c>
      <c r="X200" s="108" t="e">
        <f t="shared" ca="1" si="374"/>
        <v>#REF!</v>
      </c>
      <c r="Y200" s="108" t="e">
        <f t="shared" ca="1" si="374"/>
        <v>#REF!</v>
      </c>
      <c r="Z200" s="108" t="e">
        <f t="shared" ca="1" si="374"/>
        <v>#REF!</v>
      </c>
      <c r="AA200" s="108" t="e">
        <f t="shared" ca="1" si="374"/>
        <v>#REF!</v>
      </c>
      <c r="AB200" s="108" t="e">
        <f t="shared" ca="1" si="374"/>
        <v>#REF!</v>
      </c>
      <c r="AC200" s="108" t="e">
        <f t="shared" ca="1" si="374"/>
        <v>#REF!</v>
      </c>
      <c r="AD200" s="108" t="e">
        <f t="shared" ca="1" si="374"/>
        <v>#REF!</v>
      </c>
      <c r="AE200" s="108" t="e">
        <f t="shared" ca="1" si="374"/>
        <v>#REF!</v>
      </c>
      <c r="AF200" s="108" t="e">
        <f t="shared" ca="1" si="374"/>
        <v>#REF!</v>
      </c>
      <c r="AG200" s="108" t="e">
        <f t="shared" ca="1" si="374"/>
        <v>#REF!</v>
      </c>
      <c r="AH200" s="108" t="e">
        <f t="shared" ca="1" si="374"/>
        <v>#REF!</v>
      </c>
      <c r="AI200" s="108" t="e">
        <f t="shared" ca="1" si="374"/>
        <v>#REF!</v>
      </c>
      <c r="AJ200" s="108" t="e">
        <f t="shared" ca="1" si="374"/>
        <v>#REF!</v>
      </c>
      <c r="AK200" s="108" t="e">
        <f t="shared" ca="1" si="374"/>
        <v>#REF!</v>
      </c>
      <c r="AL200" s="108" t="e">
        <f t="shared" ca="1" si="374"/>
        <v>#REF!</v>
      </c>
      <c r="AM200" s="108" t="e">
        <f t="shared" ca="1" si="377"/>
        <v>#REF!</v>
      </c>
      <c r="AN200" s="108" t="e">
        <f t="shared" ca="1" si="377"/>
        <v>#REF!</v>
      </c>
      <c r="AO200" s="108" t="e">
        <f t="shared" ca="1" si="377"/>
        <v>#REF!</v>
      </c>
      <c r="AP200" s="108" t="e">
        <f t="shared" ca="1" si="377"/>
        <v>#REF!</v>
      </c>
      <c r="AQ200" s="108" t="e">
        <f t="shared" ca="1" si="377"/>
        <v>#REF!</v>
      </c>
      <c r="AR200" s="108" t="e">
        <f t="shared" ca="1" si="377"/>
        <v>#REF!</v>
      </c>
      <c r="AS200" s="108" t="e">
        <f t="shared" ca="1" si="377"/>
        <v>#REF!</v>
      </c>
      <c r="AT200" s="108" t="e">
        <f t="shared" ca="1" si="377"/>
        <v>#REF!</v>
      </c>
      <c r="AU200" s="108" t="e">
        <f t="shared" ca="1" si="377"/>
        <v>#REF!</v>
      </c>
      <c r="AV200" s="108" t="e">
        <f t="shared" ca="1" si="377"/>
        <v>#REF!</v>
      </c>
      <c r="AW200" s="108" t="e">
        <f t="shared" ca="1" si="377"/>
        <v>#REF!</v>
      </c>
      <c r="AX200" s="108" t="e">
        <f t="shared" ca="1" si="377"/>
        <v>#REF!</v>
      </c>
      <c r="AY200" s="108" t="e">
        <f t="shared" ca="1" si="377"/>
        <v>#REF!</v>
      </c>
      <c r="AZ200" s="108" t="e">
        <f t="shared" ca="1" si="377"/>
        <v>#REF!</v>
      </c>
      <c r="BA200" s="108" t="e">
        <f t="shared" ca="1" si="377"/>
        <v>#REF!</v>
      </c>
      <c r="BB200" s="108" t="e">
        <f t="shared" ca="1" si="377"/>
        <v>#REF!</v>
      </c>
      <c r="BC200" s="108" t="e">
        <f t="shared" ca="1" si="376"/>
        <v>#REF!</v>
      </c>
      <c r="BD200" s="108" t="e">
        <f t="shared" ca="1" si="376"/>
        <v>#REF!</v>
      </c>
      <c r="BE200" s="108" t="e">
        <f t="shared" ca="1" si="376"/>
        <v>#REF!</v>
      </c>
      <c r="BF200" s="108" t="e">
        <f t="shared" ca="1" si="376"/>
        <v>#REF!</v>
      </c>
      <c r="BG200" s="108" t="e">
        <f t="shared" ca="1" si="376"/>
        <v>#REF!</v>
      </c>
      <c r="BH200" s="108" t="e">
        <f t="shared" ca="1" si="376"/>
        <v>#REF!</v>
      </c>
      <c r="BI200" s="108" t="e">
        <f t="shared" ca="1" si="376"/>
        <v>#REF!</v>
      </c>
      <c r="BL200" s="97" t="str">
        <f t="shared" ca="1" si="383"/>
        <v>-</v>
      </c>
      <c r="BM200" s="97" t="str">
        <f t="shared" ca="1" si="384"/>
        <v>-</v>
      </c>
      <c r="BN200" s="97" t="str">
        <f t="shared" ca="1" si="385"/>
        <v>-</v>
      </c>
      <c r="BO200" s="97" t="str">
        <f t="shared" ca="1" si="386"/>
        <v>-</v>
      </c>
      <c r="BP200" s="99" t="str">
        <f t="shared" ca="1" si="387"/>
        <v xml:space="preserve"> - </v>
      </c>
      <c r="BQ200" s="99" t="str">
        <f t="shared" ca="1" si="388"/>
        <v xml:space="preserve"> - </v>
      </c>
      <c r="BR200" s="97" t="str">
        <f t="shared" ca="1" si="389"/>
        <v>-</v>
      </c>
      <c r="BS200" s="97" t="str">
        <f t="shared" ca="1" si="390"/>
        <v>-</v>
      </c>
      <c r="BT200" s="97" t="str">
        <f t="shared" ca="1" si="391"/>
        <v>-</v>
      </c>
      <c r="BU200" s="97" t="str">
        <f t="shared" ca="1" si="392"/>
        <v>-</v>
      </c>
      <c r="BV200" s="97" t="str">
        <f t="shared" ca="1" si="393"/>
        <v>-</v>
      </c>
      <c r="BW200" s="97" t="str">
        <f t="shared" ca="1" si="394"/>
        <v>-</v>
      </c>
      <c r="BX200" s="99" t="str">
        <f t="shared" ca="1" si="395"/>
        <v xml:space="preserve"> - </v>
      </c>
      <c r="BY200" s="99" t="str">
        <f t="shared" ca="1" si="396"/>
        <v xml:space="preserve"> - </v>
      </c>
      <c r="BZ200" s="97" t="str">
        <f t="shared" ca="1" si="397"/>
        <v>-</v>
      </c>
      <c r="CA200" s="97" t="str">
        <f t="shared" ca="1" si="398"/>
        <v>-</v>
      </c>
      <c r="CB200" s="99" t="str">
        <f t="shared" ca="1" si="399"/>
        <v xml:space="preserve"> - </v>
      </c>
      <c r="CC200" s="99" t="str">
        <f t="shared" ca="1" si="400"/>
        <v xml:space="preserve"> - </v>
      </c>
      <c r="CD200" s="99" t="str">
        <f t="shared" ca="1" si="401"/>
        <v xml:space="preserve"> - </v>
      </c>
      <c r="CE200" s="99" t="str">
        <f t="shared" ca="1" si="402"/>
        <v xml:space="preserve"> - </v>
      </c>
      <c r="CF200" s="99" t="str">
        <f t="shared" ca="1" si="403"/>
        <v xml:space="preserve"> - </v>
      </c>
      <c r="CG200" s="99" t="str">
        <f t="shared" ca="1" si="404"/>
        <v xml:space="preserve"> - </v>
      </c>
      <c r="CH200" s="97" t="str">
        <f t="shared" ca="1" si="405"/>
        <v>-</v>
      </c>
      <c r="CI200" s="97" t="str">
        <f t="shared" ca="1" si="406"/>
        <v>-</v>
      </c>
      <c r="CJ200" s="97" t="str">
        <f t="shared" ca="1" si="407"/>
        <v>-</v>
      </c>
      <c r="CK200" s="97" t="str">
        <f t="shared" ca="1" si="408"/>
        <v>-</v>
      </c>
      <c r="CL200" s="97" t="str">
        <f t="shared" ca="1" si="409"/>
        <v>-</v>
      </c>
      <c r="CM200" s="97" t="str">
        <f t="shared" ca="1" si="410"/>
        <v>-</v>
      </c>
      <c r="CN200" s="97" t="str">
        <f t="shared" ca="1" si="411"/>
        <v>-</v>
      </c>
      <c r="CO200" s="97" t="str">
        <f t="shared" ca="1" si="412"/>
        <v>-</v>
      </c>
      <c r="CP200" s="97" t="str">
        <f t="shared" ca="1" si="413"/>
        <v>-</v>
      </c>
      <c r="CQ200" s="97" t="str">
        <f t="shared" ca="1" si="414"/>
        <v>-</v>
      </c>
      <c r="CR200" s="97" t="str">
        <f t="shared" ca="1" si="415"/>
        <v>-</v>
      </c>
      <c r="CS200" s="97" t="str">
        <f t="shared" ca="1" si="416"/>
        <v>-</v>
      </c>
      <c r="CT200" s="97" t="str">
        <f t="shared" ca="1" si="417"/>
        <v>-</v>
      </c>
      <c r="CU200" s="97" t="str">
        <f t="shared" ca="1" si="418"/>
        <v>-</v>
      </c>
      <c r="CV200" s="97" t="str">
        <f t="shared" ca="1" si="419"/>
        <v>-</v>
      </c>
      <c r="CW200" s="97" t="str">
        <f t="shared" ca="1" si="420"/>
        <v>-</v>
      </c>
      <c r="CX200" s="97" t="str">
        <f t="shared" ca="1" si="421"/>
        <v>-</v>
      </c>
      <c r="CY200" s="97" t="str">
        <f t="shared" ca="1" si="422"/>
        <v>-</v>
      </c>
      <c r="CZ200" s="97" t="str">
        <f t="shared" ca="1" si="423"/>
        <v>-</v>
      </c>
      <c r="DA200" s="97" t="str">
        <f t="shared" ca="1" si="424"/>
        <v>-</v>
      </c>
      <c r="DB200" s="97" t="str">
        <f t="shared" ca="1" si="425"/>
        <v>-</v>
      </c>
      <c r="DC200" s="97" t="str">
        <f t="shared" ca="1" si="426"/>
        <v>-</v>
      </c>
      <c r="DD200" s="97" t="str">
        <f t="shared" ca="1" si="427"/>
        <v>-</v>
      </c>
      <c r="DE200" s="97" t="str">
        <f t="shared" ca="1" si="428"/>
        <v>-</v>
      </c>
      <c r="DF200" s="97" t="str">
        <f t="shared" ca="1" si="429"/>
        <v>-</v>
      </c>
      <c r="DG200" s="97" t="str">
        <f t="shared" ca="1" si="430"/>
        <v>-</v>
      </c>
      <c r="DH200" s="97" t="str">
        <f t="shared" ca="1" si="431"/>
        <v>-</v>
      </c>
      <c r="DI200" s="97" t="str">
        <f t="shared" ca="1" si="432"/>
        <v>-</v>
      </c>
      <c r="DJ200" s="97" t="str">
        <f t="shared" ca="1" si="433"/>
        <v>-</v>
      </c>
      <c r="DK200" s="97" t="str">
        <f t="shared" ca="1" si="434"/>
        <v>-</v>
      </c>
      <c r="DL200" s="97" t="str">
        <f t="shared" ca="1" si="435"/>
        <v>-</v>
      </c>
      <c r="DM200" s="97" t="str">
        <f t="shared" ca="1" si="436"/>
        <v>-</v>
      </c>
      <c r="DN200" s="97">
        <v>20</v>
      </c>
      <c r="DT200" s="97" t="str">
        <f t="shared" ca="1" si="437"/>
        <v>-</v>
      </c>
      <c r="DU200" s="97" t="str">
        <f t="shared" ca="1" si="438"/>
        <v>-</v>
      </c>
      <c r="DV200" s="97" t="str">
        <f t="shared" ca="1" si="439"/>
        <v>-</v>
      </c>
      <c r="DW200" s="97" t="str">
        <f t="shared" ca="1" si="440"/>
        <v>-</v>
      </c>
      <c r="DX200" s="97" t="str">
        <f t="shared" ca="1" si="441"/>
        <v>-</v>
      </c>
      <c r="DY200" s="97" t="e">
        <f t="shared" ca="1" si="378"/>
        <v>#REF!</v>
      </c>
      <c r="DZ200" s="97" t="str">
        <f t="shared" si="379"/>
        <v>Major Retrofit</v>
      </c>
      <c r="EA200" s="97" t="e">
        <f t="shared" ca="1" si="442"/>
        <v>#REF!</v>
      </c>
      <c r="EB200" s="96">
        <v>15</v>
      </c>
      <c r="EC200" s="97">
        <f>Calculation!$W$378</f>
        <v>3</v>
      </c>
      <c r="ED200" s="97" t="str">
        <f t="shared" ca="1" si="443"/>
        <v>-</v>
      </c>
      <c r="EE200" s="97" t="str">
        <f t="shared" ca="1" si="444"/>
        <v>-</v>
      </c>
      <c r="EF200" s="97" t="str">
        <f t="shared" ca="1" si="445"/>
        <v>-</v>
      </c>
      <c r="EG200" s="97" t="str">
        <f t="shared" ca="1" si="446"/>
        <v>-</v>
      </c>
      <c r="EH200" s="97" t="str">
        <f t="shared" ca="1" si="447"/>
        <v>-</v>
      </c>
      <c r="EI200" s="97">
        <f t="shared" ca="1" si="448"/>
        <v>0</v>
      </c>
      <c r="EJ200" s="97">
        <f t="shared" ca="1" si="362"/>
        <v>0</v>
      </c>
      <c r="EK200" s="97" t="str">
        <f t="shared" ca="1" si="449"/>
        <v>00</v>
      </c>
      <c r="EL200" s="97" t="e">
        <f t="shared" ca="1" si="450"/>
        <v>#REF!</v>
      </c>
      <c r="EN200" s="97">
        <v>1.95E-5</v>
      </c>
      <c r="EP200" s="97">
        <v>195</v>
      </c>
      <c r="EQ200" s="97">
        <f t="array" aca="1" ref="EQ200" ca="1">MAX(IF($EI$6:$EI$365&lt;EQ199,$EI$6:$EI$365,""))</f>
        <v>0</v>
      </c>
      <c r="ER200" s="97">
        <f t="shared" ca="1" si="451"/>
        <v>0</v>
      </c>
      <c r="ES200" s="97" t="e">
        <f t="shared" ref="ES200:ES263" ca="1" si="455">INDEX($EA$6:$EA$365,EV200,1)</f>
        <v>#REF!</v>
      </c>
      <c r="ET200" s="97">
        <f t="shared" ca="1" si="452"/>
        <v>0</v>
      </c>
      <c r="EU200" s="97">
        <f t="shared" ca="1" si="453"/>
        <v>0</v>
      </c>
      <c r="EV200" s="97">
        <f t="shared" ca="1" si="380"/>
        <v>1</v>
      </c>
      <c r="EY200" s="97" t="e">
        <f ca="1">INDEX('MCA-INPUT'!$C$28:$F$42,MATCH(MCA!E200,'MCA-INPUT'!$B$28:$B$42,0),MATCH(MCA!B200,'MCA-INPUT'!$C$27:$F$27,0))</f>
        <v>#REF!</v>
      </c>
      <c r="FU200" s="109" t="e">
        <f t="shared" ca="1" si="381"/>
        <v>#REF!</v>
      </c>
      <c r="FV200" s="109" t="e">
        <f t="shared" ca="1" si="382"/>
        <v>#REF!</v>
      </c>
      <c r="FW200" s="110" t="e">
        <f t="shared" ca="1" si="366"/>
        <v>#REF!</v>
      </c>
      <c r="FX200" s="110"/>
      <c r="FY200" s="97" t="e">
        <f t="shared" ca="1" si="454"/>
        <v>#REF!</v>
      </c>
      <c r="FZ200" s="97" t="str">
        <f ca="1">IF(ISERROR(VLOOKUP(FY200,'MCA-INPUT'!$B$45:$F$54,1,FALSE)),"No","Yes")</f>
        <v>No</v>
      </c>
      <c r="GA200" s="109" t="e">
        <f ca="1"/>
        <v>#REF!</v>
      </c>
    </row>
    <row r="201" spans="1:183" x14ac:dyDescent="0.25">
      <c r="A201" s="96">
        <v>196</v>
      </c>
      <c r="B201" s="96" t="s">
        <v>1</v>
      </c>
      <c r="C201" s="106" t="e">
        <f t="shared" ca="1" si="368"/>
        <v>#REF!</v>
      </c>
      <c r="D201" s="107" t="e">
        <f t="shared" ca="1" si="368"/>
        <v>#REF!</v>
      </c>
      <c r="E201" s="96" t="e">
        <f t="shared" ca="1" si="368"/>
        <v>#REF!</v>
      </c>
      <c r="F201" s="96" t="s">
        <v>4</v>
      </c>
      <c r="G201" s="96" t="e">
        <f t="shared" ca="1" si="369"/>
        <v>#REF!</v>
      </c>
      <c r="H201" s="108" t="e">
        <f t="shared" ca="1" si="375"/>
        <v>#REF!</v>
      </c>
      <c r="I201" s="108" t="e">
        <f t="shared" ca="1" si="375"/>
        <v>#REF!</v>
      </c>
      <c r="J201" s="108" t="e">
        <f t="shared" ca="1" si="375"/>
        <v>#REF!</v>
      </c>
      <c r="K201" s="108" t="e">
        <f t="shared" ca="1" si="375"/>
        <v>#REF!</v>
      </c>
      <c r="L201" s="108" t="e">
        <f t="shared" ca="1" si="375"/>
        <v>#REF!</v>
      </c>
      <c r="M201" s="108" t="e">
        <f t="shared" ca="1" si="375"/>
        <v>#REF!</v>
      </c>
      <c r="N201" s="108" t="e">
        <f t="shared" ca="1" si="375"/>
        <v>#REF!</v>
      </c>
      <c r="O201" s="108" t="e">
        <f t="shared" ca="1" si="375"/>
        <v>#REF!</v>
      </c>
      <c r="P201" s="108" t="e">
        <f t="shared" ca="1" si="375"/>
        <v>#REF!</v>
      </c>
      <c r="Q201" s="108" t="e">
        <f t="shared" ca="1" si="375"/>
        <v>#REF!</v>
      </c>
      <c r="R201" s="108" t="e">
        <f t="shared" ca="1" si="375"/>
        <v>#REF!</v>
      </c>
      <c r="S201" s="108" t="e">
        <f t="shared" ca="1" si="375"/>
        <v>#REF!</v>
      </c>
      <c r="T201" s="108" t="e">
        <f t="shared" ca="1" si="375"/>
        <v>#REF!</v>
      </c>
      <c r="U201" s="108" t="e">
        <f t="shared" ca="1" si="375"/>
        <v>#REF!</v>
      </c>
      <c r="V201" s="108" t="e">
        <f t="shared" ca="1" si="375"/>
        <v>#REF!</v>
      </c>
      <c r="W201" s="108" t="e">
        <f t="shared" ca="1" si="375"/>
        <v>#REF!</v>
      </c>
      <c r="X201" s="108" t="e">
        <f t="shared" ca="1" si="374"/>
        <v>#REF!</v>
      </c>
      <c r="Y201" s="108" t="e">
        <f t="shared" ca="1" si="374"/>
        <v>#REF!</v>
      </c>
      <c r="Z201" s="108" t="e">
        <f t="shared" ca="1" si="374"/>
        <v>#REF!</v>
      </c>
      <c r="AA201" s="108" t="e">
        <f t="shared" ca="1" si="374"/>
        <v>#REF!</v>
      </c>
      <c r="AB201" s="108" t="e">
        <f t="shared" ca="1" si="374"/>
        <v>#REF!</v>
      </c>
      <c r="AC201" s="108" t="e">
        <f t="shared" ca="1" si="374"/>
        <v>#REF!</v>
      </c>
      <c r="AD201" s="108" t="e">
        <f t="shared" ca="1" si="374"/>
        <v>#REF!</v>
      </c>
      <c r="AE201" s="108" t="e">
        <f t="shared" ca="1" si="374"/>
        <v>#REF!</v>
      </c>
      <c r="AF201" s="108" t="e">
        <f t="shared" ca="1" si="374"/>
        <v>#REF!</v>
      </c>
      <c r="AG201" s="108" t="e">
        <f t="shared" ca="1" si="374"/>
        <v>#REF!</v>
      </c>
      <c r="AH201" s="108" t="e">
        <f t="shared" ca="1" si="374"/>
        <v>#REF!</v>
      </c>
      <c r="AI201" s="108" t="e">
        <f t="shared" ca="1" si="374"/>
        <v>#REF!</v>
      </c>
      <c r="AJ201" s="108" t="e">
        <f t="shared" ca="1" si="374"/>
        <v>#REF!</v>
      </c>
      <c r="AK201" s="108" t="e">
        <f t="shared" ca="1" si="374"/>
        <v>#REF!</v>
      </c>
      <c r="AL201" s="108" t="e">
        <f t="shared" ca="1" si="374"/>
        <v>#REF!</v>
      </c>
      <c r="AM201" s="108" t="e">
        <f t="shared" ca="1" si="377"/>
        <v>#REF!</v>
      </c>
      <c r="AN201" s="108" t="e">
        <f t="shared" ca="1" si="377"/>
        <v>#REF!</v>
      </c>
      <c r="AO201" s="108" t="e">
        <f t="shared" ca="1" si="377"/>
        <v>#REF!</v>
      </c>
      <c r="AP201" s="108" t="e">
        <f t="shared" ca="1" si="377"/>
        <v>#REF!</v>
      </c>
      <c r="AQ201" s="108" t="e">
        <f t="shared" ca="1" si="377"/>
        <v>#REF!</v>
      </c>
      <c r="AR201" s="108" t="e">
        <f t="shared" ca="1" si="377"/>
        <v>#REF!</v>
      </c>
      <c r="AS201" s="108" t="e">
        <f t="shared" ca="1" si="377"/>
        <v>#REF!</v>
      </c>
      <c r="AT201" s="108" t="e">
        <f t="shared" ca="1" si="377"/>
        <v>#REF!</v>
      </c>
      <c r="AU201" s="108" t="e">
        <f t="shared" ca="1" si="377"/>
        <v>#REF!</v>
      </c>
      <c r="AV201" s="108" t="e">
        <f t="shared" ca="1" si="377"/>
        <v>#REF!</v>
      </c>
      <c r="AW201" s="108" t="e">
        <f t="shared" ca="1" si="377"/>
        <v>#REF!</v>
      </c>
      <c r="AX201" s="108" t="e">
        <f t="shared" ca="1" si="377"/>
        <v>#REF!</v>
      </c>
      <c r="AY201" s="108" t="e">
        <f t="shared" ca="1" si="377"/>
        <v>#REF!</v>
      </c>
      <c r="AZ201" s="108" t="e">
        <f t="shared" ca="1" si="377"/>
        <v>#REF!</v>
      </c>
      <c r="BA201" s="108" t="e">
        <f t="shared" ca="1" si="377"/>
        <v>#REF!</v>
      </c>
      <c r="BB201" s="108" t="e">
        <f t="shared" ca="1" si="377"/>
        <v>#REF!</v>
      </c>
      <c r="BC201" s="108" t="e">
        <f t="shared" ca="1" si="376"/>
        <v>#REF!</v>
      </c>
      <c r="BD201" s="108" t="e">
        <f t="shared" ca="1" si="376"/>
        <v>#REF!</v>
      </c>
      <c r="BE201" s="108" t="e">
        <f t="shared" ca="1" si="376"/>
        <v>#REF!</v>
      </c>
      <c r="BF201" s="108" t="e">
        <f t="shared" ca="1" si="376"/>
        <v>#REF!</v>
      </c>
      <c r="BG201" s="108" t="e">
        <f t="shared" ca="1" si="376"/>
        <v>#REF!</v>
      </c>
      <c r="BH201" s="108" t="e">
        <f t="shared" ca="1" si="376"/>
        <v>#REF!</v>
      </c>
      <c r="BI201" s="108" t="e">
        <f t="shared" ca="1" si="376"/>
        <v>#REF!</v>
      </c>
      <c r="BL201" s="97" t="str">
        <f t="shared" ca="1" si="383"/>
        <v>-</v>
      </c>
      <c r="BM201" s="97" t="str">
        <f t="shared" ca="1" si="384"/>
        <v>-</v>
      </c>
      <c r="BN201" s="97" t="str">
        <f t="shared" ca="1" si="385"/>
        <v>-</v>
      </c>
      <c r="BO201" s="97" t="str">
        <f t="shared" ca="1" si="386"/>
        <v>-</v>
      </c>
      <c r="BP201" s="99" t="str">
        <f t="shared" ca="1" si="387"/>
        <v xml:space="preserve"> - </v>
      </c>
      <c r="BQ201" s="99" t="str">
        <f t="shared" ca="1" si="388"/>
        <v xml:space="preserve"> - </v>
      </c>
      <c r="BR201" s="97" t="str">
        <f t="shared" ca="1" si="389"/>
        <v>-</v>
      </c>
      <c r="BS201" s="97" t="str">
        <f t="shared" ca="1" si="390"/>
        <v>-</v>
      </c>
      <c r="BT201" s="97" t="str">
        <f t="shared" ca="1" si="391"/>
        <v>-</v>
      </c>
      <c r="BU201" s="97" t="str">
        <f t="shared" ca="1" si="392"/>
        <v>-</v>
      </c>
      <c r="BV201" s="97" t="str">
        <f t="shared" ca="1" si="393"/>
        <v>-</v>
      </c>
      <c r="BW201" s="97" t="str">
        <f t="shared" ca="1" si="394"/>
        <v>-</v>
      </c>
      <c r="BX201" s="99" t="str">
        <f t="shared" ca="1" si="395"/>
        <v xml:space="preserve"> - </v>
      </c>
      <c r="BY201" s="99" t="str">
        <f t="shared" ca="1" si="396"/>
        <v xml:space="preserve"> - </v>
      </c>
      <c r="BZ201" s="97" t="str">
        <f t="shared" ca="1" si="397"/>
        <v>-</v>
      </c>
      <c r="CA201" s="97" t="str">
        <f t="shared" ca="1" si="398"/>
        <v>-</v>
      </c>
      <c r="CB201" s="99" t="str">
        <f t="shared" ca="1" si="399"/>
        <v xml:space="preserve"> - </v>
      </c>
      <c r="CC201" s="99" t="str">
        <f t="shared" ca="1" si="400"/>
        <v xml:space="preserve"> - </v>
      </c>
      <c r="CD201" s="99" t="str">
        <f t="shared" ca="1" si="401"/>
        <v xml:space="preserve"> - </v>
      </c>
      <c r="CE201" s="99" t="str">
        <f t="shared" ca="1" si="402"/>
        <v xml:space="preserve"> - </v>
      </c>
      <c r="CF201" s="99" t="str">
        <f t="shared" ca="1" si="403"/>
        <v xml:space="preserve"> - </v>
      </c>
      <c r="CG201" s="99" t="str">
        <f t="shared" ca="1" si="404"/>
        <v xml:space="preserve"> - </v>
      </c>
      <c r="CH201" s="97" t="str">
        <f t="shared" ca="1" si="405"/>
        <v>-</v>
      </c>
      <c r="CI201" s="97" t="str">
        <f t="shared" ca="1" si="406"/>
        <v>-</v>
      </c>
      <c r="CJ201" s="97" t="str">
        <f t="shared" ca="1" si="407"/>
        <v>-</v>
      </c>
      <c r="CK201" s="97" t="str">
        <f t="shared" ca="1" si="408"/>
        <v>-</v>
      </c>
      <c r="CL201" s="97" t="str">
        <f t="shared" ca="1" si="409"/>
        <v>-</v>
      </c>
      <c r="CM201" s="97" t="str">
        <f t="shared" ca="1" si="410"/>
        <v>-</v>
      </c>
      <c r="CN201" s="97" t="str">
        <f t="shared" ca="1" si="411"/>
        <v>-</v>
      </c>
      <c r="CO201" s="97" t="str">
        <f t="shared" ca="1" si="412"/>
        <v>-</v>
      </c>
      <c r="CP201" s="97" t="str">
        <f t="shared" ca="1" si="413"/>
        <v>-</v>
      </c>
      <c r="CQ201" s="97" t="str">
        <f t="shared" ca="1" si="414"/>
        <v>-</v>
      </c>
      <c r="CR201" s="97" t="str">
        <f t="shared" ca="1" si="415"/>
        <v>-</v>
      </c>
      <c r="CS201" s="97" t="str">
        <f t="shared" ca="1" si="416"/>
        <v>-</v>
      </c>
      <c r="CT201" s="97" t="str">
        <f t="shared" ca="1" si="417"/>
        <v>-</v>
      </c>
      <c r="CU201" s="97" t="str">
        <f t="shared" ca="1" si="418"/>
        <v>-</v>
      </c>
      <c r="CV201" s="97" t="str">
        <f t="shared" ca="1" si="419"/>
        <v>-</v>
      </c>
      <c r="CW201" s="97" t="str">
        <f t="shared" ca="1" si="420"/>
        <v>-</v>
      </c>
      <c r="CX201" s="97" t="str">
        <f t="shared" ca="1" si="421"/>
        <v>-</v>
      </c>
      <c r="CY201" s="97" t="str">
        <f t="shared" ca="1" si="422"/>
        <v>-</v>
      </c>
      <c r="CZ201" s="97" t="str">
        <f t="shared" ca="1" si="423"/>
        <v>-</v>
      </c>
      <c r="DA201" s="97" t="str">
        <f t="shared" ca="1" si="424"/>
        <v>-</v>
      </c>
      <c r="DB201" s="97" t="str">
        <f t="shared" ca="1" si="425"/>
        <v>-</v>
      </c>
      <c r="DC201" s="97" t="str">
        <f t="shared" ca="1" si="426"/>
        <v>-</v>
      </c>
      <c r="DD201" s="97" t="str">
        <f t="shared" ca="1" si="427"/>
        <v>-</v>
      </c>
      <c r="DE201" s="97" t="str">
        <f t="shared" ca="1" si="428"/>
        <v>-</v>
      </c>
      <c r="DF201" s="97" t="str">
        <f t="shared" ca="1" si="429"/>
        <v>-</v>
      </c>
      <c r="DG201" s="97" t="str">
        <f t="shared" ca="1" si="430"/>
        <v>-</v>
      </c>
      <c r="DH201" s="97" t="str">
        <f t="shared" ca="1" si="431"/>
        <v>-</v>
      </c>
      <c r="DI201" s="97" t="str">
        <f t="shared" ca="1" si="432"/>
        <v>-</v>
      </c>
      <c r="DJ201" s="97" t="str">
        <f t="shared" ca="1" si="433"/>
        <v>-</v>
      </c>
      <c r="DK201" s="97" t="str">
        <f t="shared" ca="1" si="434"/>
        <v>-</v>
      </c>
      <c r="DL201" s="97" t="str">
        <f t="shared" ca="1" si="435"/>
        <v>-</v>
      </c>
      <c r="DM201" s="97" t="str">
        <f t="shared" ca="1" si="436"/>
        <v>-</v>
      </c>
      <c r="DN201" s="97">
        <v>21</v>
      </c>
      <c r="DT201" s="97" t="str">
        <f t="shared" ca="1" si="437"/>
        <v>-</v>
      </c>
      <c r="DU201" s="97" t="str">
        <f t="shared" ca="1" si="438"/>
        <v>-</v>
      </c>
      <c r="DV201" s="97" t="str">
        <f t="shared" ca="1" si="439"/>
        <v>-</v>
      </c>
      <c r="DW201" s="97" t="str">
        <f t="shared" ca="1" si="440"/>
        <v>-</v>
      </c>
      <c r="DX201" s="97" t="str">
        <f t="shared" ca="1" si="441"/>
        <v>-</v>
      </c>
      <c r="DY201" s="97" t="e">
        <f t="shared" ca="1" si="378"/>
        <v>#REF!</v>
      </c>
      <c r="DZ201" s="97" t="str">
        <f t="shared" si="379"/>
        <v>Major Retrofit</v>
      </c>
      <c r="EA201" s="97" t="e">
        <f t="shared" ca="1" si="442"/>
        <v>#REF!</v>
      </c>
      <c r="EB201" s="96">
        <v>16</v>
      </c>
      <c r="EC201" s="97">
        <f>Calculation!$W$378</f>
        <v>3</v>
      </c>
      <c r="ED201" s="97" t="str">
        <f t="shared" ca="1" si="443"/>
        <v>-</v>
      </c>
      <c r="EE201" s="97" t="str">
        <f t="shared" ca="1" si="444"/>
        <v>-</v>
      </c>
      <c r="EF201" s="97" t="str">
        <f t="shared" ca="1" si="445"/>
        <v>-</v>
      </c>
      <c r="EG201" s="97" t="str">
        <f t="shared" ca="1" si="446"/>
        <v>-</v>
      </c>
      <c r="EH201" s="97" t="str">
        <f t="shared" ca="1" si="447"/>
        <v>-</v>
      </c>
      <c r="EI201" s="97">
        <f t="shared" ca="1" si="448"/>
        <v>0</v>
      </c>
      <c r="EJ201" s="97">
        <f t="shared" ca="1" si="362"/>
        <v>0</v>
      </c>
      <c r="EK201" s="97" t="str">
        <f t="shared" ca="1" si="449"/>
        <v>00</v>
      </c>
      <c r="EL201" s="97" t="e">
        <f t="shared" ca="1" si="450"/>
        <v>#REF!</v>
      </c>
      <c r="EN201" s="97">
        <v>1.9599999999999999E-5</v>
      </c>
      <c r="EP201" s="97">
        <v>196</v>
      </c>
      <c r="EQ201" s="97">
        <f t="array" aca="1" ref="EQ201" ca="1">MAX(IF($EI$6:$EI$365&lt;EQ200,$EI$6:$EI$365,""))</f>
        <v>0</v>
      </c>
      <c r="ER201" s="97">
        <f t="shared" ca="1" si="451"/>
        <v>0</v>
      </c>
      <c r="ES201" s="97" t="e">
        <f t="shared" ca="1" si="455"/>
        <v>#REF!</v>
      </c>
      <c r="ET201" s="97">
        <f t="shared" ca="1" si="452"/>
        <v>0</v>
      </c>
      <c r="EU201" s="97">
        <f t="shared" ca="1" si="453"/>
        <v>0</v>
      </c>
      <c r="EV201" s="97">
        <f t="shared" ca="1" si="380"/>
        <v>1</v>
      </c>
      <c r="EY201" s="97" t="e">
        <f ca="1">INDEX('MCA-INPUT'!$C$28:$F$42,MATCH(MCA!E201,'MCA-INPUT'!$B$28:$B$42,0),MATCH(MCA!B201,'MCA-INPUT'!$C$27:$F$27,0))</f>
        <v>#REF!</v>
      </c>
      <c r="FU201" s="109" t="e">
        <f t="shared" ca="1" si="381"/>
        <v>#REF!</v>
      </c>
      <c r="FV201" s="109" t="e">
        <f t="shared" ca="1" si="382"/>
        <v>#REF!</v>
      </c>
      <c r="FW201" s="110" t="e">
        <f t="shared" ca="1" si="366"/>
        <v>#REF!</v>
      </c>
      <c r="FX201" s="110"/>
      <c r="FY201" s="97" t="e">
        <f t="shared" ca="1" si="454"/>
        <v>#REF!</v>
      </c>
      <c r="FZ201" s="97" t="str">
        <f ca="1">IF(ISERROR(VLOOKUP(FY201,'MCA-INPUT'!$B$45:$F$54,1,FALSE)),"No","Yes")</f>
        <v>No</v>
      </c>
      <c r="GA201" s="109" t="e">
        <f ca="1"/>
        <v>#REF!</v>
      </c>
    </row>
    <row r="202" spans="1:183" x14ac:dyDescent="0.25">
      <c r="A202" s="96">
        <v>197</v>
      </c>
      <c r="B202" s="96" t="s">
        <v>1</v>
      </c>
      <c r="C202" s="106" t="e">
        <f t="shared" ca="1" si="368"/>
        <v>#REF!</v>
      </c>
      <c r="D202" s="107" t="e">
        <f t="shared" ca="1" si="368"/>
        <v>#REF!</v>
      </c>
      <c r="E202" s="96" t="e">
        <f t="shared" ca="1" si="368"/>
        <v>#REF!</v>
      </c>
      <c r="F202" s="96" t="s">
        <v>4</v>
      </c>
      <c r="G202" s="96" t="e">
        <f t="shared" ca="1" si="369"/>
        <v>#REF!</v>
      </c>
      <c r="H202" s="108" t="e">
        <f t="shared" ca="1" si="375"/>
        <v>#REF!</v>
      </c>
      <c r="I202" s="108" t="e">
        <f t="shared" ca="1" si="375"/>
        <v>#REF!</v>
      </c>
      <c r="J202" s="108" t="e">
        <f t="shared" ca="1" si="375"/>
        <v>#REF!</v>
      </c>
      <c r="K202" s="108" t="e">
        <f t="shared" ca="1" si="375"/>
        <v>#REF!</v>
      </c>
      <c r="L202" s="108" t="e">
        <f t="shared" ca="1" si="375"/>
        <v>#REF!</v>
      </c>
      <c r="M202" s="108" t="e">
        <f t="shared" ca="1" si="375"/>
        <v>#REF!</v>
      </c>
      <c r="N202" s="108" t="e">
        <f t="shared" ca="1" si="375"/>
        <v>#REF!</v>
      </c>
      <c r="O202" s="108" t="e">
        <f t="shared" ca="1" si="375"/>
        <v>#REF!</v>
      </c>
      <c r="P202" s="108" t="e">
        <f t="shared" ca="1" si="375"/>
        <v>#REF!</v>
      </c>
      <c r="Q202" s="108" t="e">
        <f t="shared" ca="1" si="375"/>
        <v>#REF!</v>
      </c>
      <c r="R202" s="108" t="e">
        <f t="shared" ca="1" si="375"/>
        <v>#REF!</v>
      </c>
      <c r="S202" s="108" t="e">
        <f t="shared" ca="1" si="375"/>
        <v>#REF!</v>
      </c>
      <c r="T202" s="108" t="e">
        <f t="shared" ca="1" si="375"/>
        <v>#REF!</v>
      </c>
      <c r="U202" s="108" t="e">
        <f t="shared" ca="1" si="375"/>
        <v>#REF!</v>
      </c>
      <c r="V202" s="108" t="e">
        <f t="shared" ca="1" si="375"/>
        <v>#REF!</v>
      </c>
      <c r="W202" s="108" t="e">
        <f t="shared" ref="W202:AL217" ca="1" si="456">IF($D202=0,"-",(INDIRECT(CONCATENATE($C$1,"Projection_",$B202,"'!",W$2,$DN202)))*$EY202)</f>
        <v>#REF!</v>
      </c>
      <c r="X202" s="108" t="e">
        <f t="shared" ca="1" si="456"/>
        <v>#REF!</v>
      </c>
      <c r="Y202" s="108" t="e">
        <f t="shared" ca="1" si="456"/>
        <v>#REF!</v>
      </c>
      <c r="Z202" s="108" t="e">
        <f t="shared" ca="1" si="456"/>
        <v>#REF!</v>
      </c>
      <c r="AA202" s="108" t="e">
        <f t="shared" ca="1" si="456"/>
        <v>#REF!</v>
      </c>
      <c r="AB202" s="108" t="e">
        <f t="shared" ca="1" si="456"/>
        <v>#REF!</v>
      </c>
      <c r="AC202" s="108" t="e">
        <f t="shared" ca="1" si="456"/>
        <v>#REF!</v>
      </c>
      <c r="AD202" s="108" t="e">
        <f t="shared" ca="1" si="456"/>
        <v>#REF!</v>
      </c>
      <c r="AE202" s="108" t="e">
        <f t="shared" ca="1" si="456"/>
        <v>#REF!</v>
      </c>
      <c r="AF202" s="108" t="e">
        <f t="shared" ca="1" si="456"/>
        <v>#REF!</v>
      </c>
      <c r="AG202" s="108" t="e">
        <f t="shared" ca="1" si="456"/>
        <v>#REF!</v>
      </c>
      <c r="AH202" s="108" t="e">
        <f t="shared" ca="1" si="456"/>
        <v>#REF!</v>
      </c>
      <c r="AI202" s="108" t="e">
        <f t="shared" ca="1" si="456"/>
        <v>#REF!</v>
      </c>
      <c r="AJ202" s="108" t="e">
        <f t="shared" ca="1" si="456"/>
        <v>#REF!</v>
      </c>
      <c r="AK202" s="108" t="e">
        <f t="shared" ca="1" si="456"/>
        <v>#REF!</v>
      </c>
      <c r="AL202" s="108" t="e">
        <f t="shared" ca="1" si="456"/>
        <v>#REF!</v>
      </c>
      <c r="AM202" s="108" t="e">
        <f t="shared" ca="1" si="377"/>
        <v>#REF!</v>
      </c>
      <c r="AN202" s="108" t="e">
        <f t="shared" ca="1" si="377"/>
        <v>#REF!</v>
      </c>
      <c r="AO202" s="108" t="e">
        <f t="shared" ca="1" si="377"/>
        <v>#REF!</v>
      </c>
      <c r="AP202" s="108" t="e">
        <f t="shared" ca="1" si="377"/>
        <v>#REF!</v>
      </c>
      <c r="AQ202" s="108" t="e">
        <f t="shared" ca="1" si="377"/>
        <v>#REF!</v>
      </c>
      <c r="AR202" s="108" t="e">
        <f t="shared" ca="1" si="377"/>
        <v>#REF!</v>
      </c>
      <c r="AS202" s="108" t="e">
        <f t="shared" ca="1" si="377"/>
        <v>#REF!</v>
      </c>
      <c r="AT202" s="108" t="e">
        <f t="shared" ca="1" si="377"/>
        <v>#REF!</v>
      </c>
      <c r="AU202" s="108" t="e">
        <f t="shared" ca="1" si="377"/>
        <v>#REF!</v>
      </c>
      <c r="AV202" s="108" t="e">
        <f t="shared" ca="1" si="377"/>
        <v>#REF!</v>
      </c>
      <c r="AW202" s="108" t="e">
        <f t="shared" ca="1" si="377"/>
        <v>#REF!</v>
      </c>
      <c r="AX202" s="108" t="e">
        <f t="shared" ca="1" si="377"/>
        <v>#REF!</v>
      </c>
      <c r="AY202" s="108" t="e">
        <f t="shared" ca="1" si="377"/>
        <v>#REF!</v>
      </c>
      <c r="AZ202" s="108" t="e">
        <f t="shared" ca="1" si="377"/>
        <v>#REF!</v>
      </c>
      <c r="BA202" s="108" t="e">
        <f t="shared" ca="1" si="377"/>
        <v>#REF!</v>
      </c>
      <c r="BB202" s="108" t="e">
        <f t="shared" ca="1" si="377"/>
        <v>#REF!</v>
      </c>
      <c r="BC202" s="108" t="e">
        <f t="shared" ca="1" si="376"/>
        <v>#REF!</v>
      </c>
      <c r="BD202" s="108" t="e">
        <f t="shared" ca="1" si="376"/>
        <v>#REF!</v>
      </c>
      <c r="BE202" s="108" t="e">
        <f t="shared" ca="1" si="376"/>
        <v>#REF!</v>
      </c>
      <c r="BF202" s="108" t="e">
        <f t="shared" ca="1" si="376"/>
        <v>#REF!</v>
      </c>
      <c r="BG202" s="108" t="e">
        <f t="shared" ca="1" si="376"/>
        <v>#REF!</v>
      </c>
      <c r="BH202" s="108" t="e">
        <f t="shared" ca="1" si="376"/>
        <v>#REF!</v>
      </c>
      <c r="BI202" s="108" t="e">
        <f t="shared" ca="1" si="376"/>
        <v>#REF!</v>
      </c>
      <c r="BL202" s="97" t="str">
        <f t="shared" ca="1" si="383"/>
        <v>-</v>
      </c>
      <c r="BM202" s="97" t="str">
        <f t="shared" ca="1" si="384"/>
        <v>-</v>
      </c>
      <c r="BN202" s="97" t="str">
        <f t="shared" ca="1" si="385"/>
        <v>-</v>
      </c>
      <c r="BO202" s="97" t="str">
        <f t="shared" ca="1" si="386"/>
        <v>-</v>
      </c>
      <c r="BP202" s="99" t="str">
        <f t="shared" ca="1" si="387"/>
        <v xml:space="preserve"> - </v>
      </c>
      <c r="BQ202" s="99" t="str">
        <f t="shared" ca="1" si="388"/>
        <v xml:space="preserve"> - </v>
      </c>
      <c r="BR202" s="97" t="str">
        <f t="shared" ca="1" si="389"/>
        <v>-</v>
      </c>
      <c r="BS202" s="97" t="str">
        <f t="shared" ca="1" si="390"/>
        <v>-</v>
      </c>
      <c r="BT202" s="97" t="str">
        <f t="shared" ca="1" si="391"/>
        <v>-</v>
      </c>
      <c r="BU202" s="97" t="str">
        <f t="shared" ca="1" si="392"/>
        <v>-</v>
      </c>
      <c r="BV202" s="97" t="str">
        <f t="shared" ca="1" si="393"/>
        <v>-</v>
      </c>
      <c r="BW202" s="97" t="str">
        <f t="shared" ca="1" si="394"/>
        <v>-</v>
      </c>
      <c r="BX202" s="99" t="str">
        <f t="shared" ca="1" si="395"/>
        <v xml:space="preserve"> - </v>
      </c>
      <c r="BY202" s="99" t="str">
        <f t="shared" ca="1" si="396"/>
        <v xml:space="preserve"> - </v>
      </c>
      <c r="BZ202" s="97" t="str">
        <f t="shared" ca="1" si="397"/>
        <v>-</v>
      </c>
      <c r="CA202" s="97" t="str">
        <f t="shared" ca="1" si="398"/>
        <v>-</v>
      </c>
      <c r="CB202" s="99" t="str">
        <f t="shared" ca="1" si="399"/>
        <v xml:space="preserve"> - </v>
      </c>
      <c r="CC202" s="99" t="str">
        <f t="shared" ca="1" si="400"/>
        <v xml:space="preserve"> - </v>
      </c>
      <c r="CD202" s="99" t="str">
        <f t="shared" ca="1" si="401"/>
        <v xml:space="preserve"> - </v>
      </c>
      <c r="CE202" s="99" t="str">
        <f t="shared" ca="1" si="402"/>
        <v xml:space="preserve"> - </v>
      </c>
      <c r="CF202" s="99" t="str">
        <f t="shared" ca="1" si="403"/>
        <v xml:space="preserve"> - </v>
      </c>
      <c r="CG202" s="99" t="str">
        <f t="shared" ca="1" si="404"/>
        <v xml:space="preserve"> - </v>
      </c>
      <c r="CH202" s="97" t="str">
        <f t="shared" ca="1" si="405"/>
        <v>-</v>
      </c>
      <c r="CI202" s="97" t="str">
        <f t="shared" ca="1" si="406"/>
        <v>-</v>
      </c>
      <c r="CJ202" s="97" t="str">
        <f t="shared" ca="1" si="407"/>
        <v>-</v>
      </c>
      <c r="CK202" s="97" t="str">
        <f t="shared" ca="1" si="408"/>
        <v>-</v>
      </c>
      <c r="CL202" s="97" t="str">
        <f t="shared" ca="1" si="409"/>
        <v>-</v>
      </c>
      <c r="CM202" s="97" t="str">
        <f t="shared" ca="1" si="410"/>
        <v>-</v>
      </c>
      <c r="CN202" s="97" t="str">
        <f t="shared" ca="1" si="411"/>
        <v>-</v>
      </c>
      <c r="CO202" s="97" t="str">
        <f t="shared" ca="1" si="412"/>
        <v>-</v>
      </c>
      <c r="CP202" s="97" t="str">
        <f t="shared" ca="1" si="413"/>
        <v>-</v>
      </c>
      <c r="CQ202" s="97" t="str">
        <f t="shared" ca="1" si="414"/>
        <v>-</v>
      </c>
      <c r="CR202" s="97" t="str">
        <f t="shared" ca="1" si="415"/>
        <v>-</v>
      </c>
      <c r="CS202" s="97" t="str">
        <f t="shared" ca="1" si="416"/>
        <v>-</v>
      </c>
      <c r="CT202" s="97" t="str">
        <f t="shared" ca="1" si="417"/>
        <v>-</v>
      </c>
      <c r="CU202" s="97" t="str">
        <f t="shared" ca="1" si="418"/>
        <v>-</v>
      </c>
      <c r="CV202" s="97" t="str">
        <f t="shared" ca="1" si="419"/>
        <v>-</v>
      </c>
      <c r="CW202" s="97" t="str">
        <f t="shared" ca="1" si="420"/>
        <v>-</v>
      </c>
      <c r="CX202" s="97" t="str">
        <f t="shared" ca="1" si="421"/>
        <v>-</v>
      </c>
      <c r="CY202" s="97" t="str">
        <f t="shared" ca="1" si="422"/>
        <v>-</v>
      </c>
      <c r="CZ202" s="97" t="str">
        <f t="shared" ca="1" si="423"/>
        <v>-</v>
      </c>
      <c r="DA202" s="97" t="str">
        <f t="shared" ca="1" si="424"/>
        <v>-</v>
      </c>
      <c r="DB202" s="97" t="str">
        <f t="shared" ca="1" si="425"/>
        <v>-</v>
      </c>
      <c r="DC202" s="97" t="str">
        <f t="shared" ca="1" si="426"/>
        <v>-</v>
      </c>
      <c r="DD202" s="97" t="str">
        <f t="shared" ca="1" si="427"/>
        <v>-</v>
      </c>
      <c r="DE202" s="97" t="str">
        <f t="shared" ca="1" si="428"/>
        <v>-</v>
      </c>
      <c r="DF202" s="97" t="str">
        <f t="shared" ca="1" si="429"/>
        <v>-</v>
      </c>
      <c r="DG202" s="97" t="str">
        <f t="shared" ca="1" si="430"/>
        <v>-</v>
      </c>
      <c r="DH202" s="97" t="str">
        <f t="shared" ca="1" si="431"/>
        <v>-</v>
      </c>
      <c r="DI202" s="97" t="str">
        <f t="shared" ca="1" si="432"/>
        <v>-</v>
      </c>
      <c r="DJ202" s="97" t="str">
        <f t="shared" ca="1" si="433"/>
        <v>-</v>
      </c>
      <c r="DK202" s="97" t="str">
        <f t="shared" ca="1" si="434"/>
        <v>-</v>
      </c>
      <c r="DL202" s="97" t="str">
        <f t="shared" ca="1" si="435"/>
        <v>-</v>
      </c>
      <c r="DM202" s="97" t="str">
        <f t="shared" ca="1" si="436"/>
        <v>-</v>
      </c>
      <c r="DN202" s="97">
        <v>22</v>
      </c>
      <c r="DT202" s="97" t="str">
        <f t="shared" ca="1" si="437"/>
        <v>-</v>
      </c>
      <c r="DU202" s="97" t="str">
        <f t="shared" ca="1" si="438"/>
        <v>-</v>
      </c>
      <c r="DV202" s="97" t="str">
        <f t="shared" ca="1" si="439"/>
        <v>-</v>
      </c>
      <c r="DW202" s="97" t="str">
        <f t="shared" ca="1" si="440"/>
        <v>-</v>
      </c>
      <c r="DX202" s="97" t="str">
        <f t="shared" ca="1" si="441"/>
        <v>-</v>
      </c>
      <c r="DY202" s="97" t="e">
        <f t="shared" ca="1" si="378"/>
        <v>#REF!</v>
      </c>
      <c r="DZ202" s="97" t="str">
        <f t="shared" si="379"/>
        <v>Major Retrofit</v>
      </c>
      <c r="EA202" s="97" t="e">
        <f t="shared" ca="1" si="442"/>
        <v>#REF!</v>
      </c>
      <c r="EB202" s="96">
        <v>17</v>
      </c>
      <c r="EC202" s="97">
        <f>Calculation!$W$378</f>
        <v>3</v>
      </c>
      <c r="ED202" s="97" t="str">
        <f t="shared" ca="1" si="443"/>
        <v>-</v>
      </c>
      <c r="EE202" s="97" t="str">
        <f t="shared" ca="1" si="444"/>
        <v>-</v>
      </c>
      <c r="EF202" s="97" t="str">
        <f t="shared" ca="1" si="445"/>
        <v>-</v>
      </c>
      <c r="EG202" s="97" t="str">
        <f t="shared" ca="1" si="446"/>
        <v>-</v>
      </c>
      <c r="EH202" s="97" t="str">
        <f t="shared" ca="1" si="447"/>
        <v>-</v>
      </c>
      <c r="EI202" s="97">
        <f t="shared" ca="1" si="448"/>
        <v>0</v>
      </c>
      <c r="EJ202" s="97">
        <f t="shared" ca="1" si="362"/>
        <v>0</v>
      </c>
      <c r="EK202" s="97" t="str">
        <f t="shared" ca="1" si="449"/>
        <v>00</v>
      </c>
      <c r="EL202" s="97" t="e">
        <f t="shared" ca="1" si="450"/>
        <v>#REF!</v>
      </c>
      <c r="EN202" s="97">
        <v>1.9700000000000001E-5</v>
      </c>
      <c r="EP202" s="97">
        <v>197</v>
      </c>
      <c r="EQ202" s="97">
        <f t="array" aca="1" ref="EQ202" ca="1">MAX(IF($EI$6:$EI$365&lt;EQ201,$EI$6:$EI$365,""))</f>
        <v>0</v>
      </c>
      <c r="ER202" s="97">
        <f t="shared" ca="1" si="451"/>
        <v>0</v>
      </c>
      <c r="ES202" s="97" t="e">
        <f t="shared" ca="1" si="455"/>
        <v>#REF!</v>
      </c>
      <c r="ET202" s="97">
        <f t="shared" ca="1" si="452"/>
        <v>0</v>
      </c>
      <c r="EU202" s="97">
        <f t="shared" ca="1" si="453"/>
        <v>0</v>
      </c>
      <c r="EV202" s="97">
        <f t="shared" ca="1" si="380"/>
        <v>1</v>
      </c>
      <c r="EY202" s="97" t="e">
        <f ca="1">INDEX('MCA-INPUT'!$C$28:$F$42,MATCH(MCA!E202,'MCA-INPUT'!$B$28:$B$42,0),MATCH(MCA!B202,'MCA-INPUT'!$C$27:$F$27,0))</f>
        <v>#REF!</v>
      </c>
      <c r="FU202" s="109" t="e">
        <f t="shared" ca="1" si="381"/>
        <v>#REF!</v>
      </c>
      <c r="FV202" s="109" t="e">
        <f t="shared" ca="1" si="382"/>
        <v>#REF!</v>
      </c>
      <c r="FW202" s="110" t="e">
        <f t="shared" ca="1" si="366"/>
        <v>#REF!</v>
      </c>
      <c r="FX202" s="110"/>
      <c r="FY202" s="97" t="e">
        <f t="shared" ca="1" si="454"/>
        <v>#REF!</v>
      </c>
      <c r="FZ202" s="97" t="str">
        <f ca="1">IF(ISERROR(VLOOKUP(FY202,'MCA-INPUT'!$B$45:$F$54,1,FALSE)),"No","Yes")</f>
        <v>No</v>
      </c>
      <c r="GA202" s="109" t="e">
        <f ca="1"/>
        <v>#REF!</v>
      </c>
    </row>
    <row r="203" spans="1:183" x14ac:dyDescent="0.25">
      <c r="A203" s="96">
        <v>198</v>
      </c>
      <c r="B203" s="96" t="s">
        <v>1</v>
      </c>
      <c r="C203" s="106" t="e">
        <f t="shared" ca="1" si="368"/>
        <v>#REF!</v>
      </c>
      <c r="D203" s="107" t="e">
        <f t="shared" ca="1" si="368"/>
        <v>#REF!</v>
      </c>
      <c r="E203" s="96" t="e">
        <f t="shared" ca="1" si="368"/>
        <v>#REF!</v>
      </c>
      <c r="F203" s="96" t="s">
        <v>4</v>
      </c>
      <c r="G203" s="96" t="e">
        <f t="shared" ca="1" si="369"/>
        <v>#REF!</v>
      </c>
      <c r="H203" s="108" t="e">
        <f t="shared" ref="H203:W218" ca="1" si="457">IF($D203=0,"-",(INDIRECT(CONCATENATE($C$1,"Projection_",$B203,"'!",H$2,$DN203)))*$EY203)</f>
        <v>#REF!</v>
      </c>
      <c r="I203" s="108" t="e">
        <f t="shared" ca="1" si="457"/>
        <v>#REF!</v>
      </c>
      <c r="J203" s="108" t="e">
        <f t="shared" ca="1" si="457"/>
        <v>#REF!</v>
      </c>
      <c r="K203" s="108" t="e">
        <f t="shared" ca="1" si="457"/>
        <v>#REF!</v>
      </c>
      <c r="L203" s="108" t="e">
        <f t="shared" ca="1" si="457"/>
        <v>#REF!</v>
      </c>
      <c r="M203" s="108" t="e">
        <f t="shared" ca="1" si="457"/>
        <v>#REF!</v>
      </c>
      <c r="N203" s="108" t="e">
        <f t="shared" ca="1" si="457"/>
        <v>#REF!</v>
      </c>
      <c r="O203" s="108" t="e">
        <f t="shared" ca="1" si="457"/>
        <v>#REF!</v>
      </c>
      <c r="P203" s="108" t="e">
        <f t="shared" ca="1" si="457"/>
        <v>#REF!</v>
      </c>
      <c r="Q203" s="108" t="e">
        <f t="shared" ca="1" si="457"/>
        <v>#REF!</v>
      </c>
      <c r="R203" s="108" t="e">
        <f t="shared" ca="1" si="457"/>
        <v>#REF!</v>
      </c>
      <c r="S203" s="108" t="e">
        <f t="shared" ca="1" si="457"/>
        <v>#REF!</v>
      </c>
      <c r="T203" s="108" t="e">
        <f t="shared" ca="1" si="457"/>
        <v>#REF!</v>
      </c>
      <c r="U203" s="108" t="e">
        <f t="shared" ca="1" si="457"/>
        <v>#REF!</v>
      </c>
      <c r="V203" s="108" t="e">
        <f t="shared" ca="1" si="457"/>
        <v>#REF!</v>
      </c>
      <c r="W203" s="108" t="e">
        <f t="shared" ca="1" si="457"/>
        <v>#REF!</v>
      </c>
      <c r="X203" s="108" t="e">
        <f t="shared" ca="1" si="456"/>
        <v>#REF!</v>
      </c>
      <c r="Y203" s="108" t="e">
        <f t="shared" ca="1" si="456"/>
        <v>#REF!</v>
      </c>
      <c r="Z203" s="108" t="e">
        <f t="shared" ca="1" si="456"/>
        <v>#REF!</v>
      </c>
      <c r="AA203" s="108" t="e">
        <f t="shared" ca="1" si="456"/>
        <v>#REF!</v>
      </c>
      <c r="AB203" s="108" t="e">
        <f t="shared" ca="1" si="456"/>
        <v>#REF!</v>
      </c>
      <c r="AC203" s="108" t="e">
        <f t="shared" ca="1" si="456"/>
        <v>#REF!</v>
      </c>
      <c r="AD203" s="108" t="e">
        <f t="shared" ca="1" si="456"/>
        <v>#REF!</v>
      </c>
      <c r="AE203" s="108" t="e">
        <f t="shared" ca="1" si="456"/>
        <v>#REF!</v>
      </c>
      <c r="AF203" s="108" t="e">
        <f t="shared" ca="1" si="456"/>
        <v>#REF!</v>
      </c>
      <c r="AG203" s="108" t="e">
        <f t="shared" ca="1" si="456"/>
        <v>#REF!</v>
      </c>
      <c r="AH203" s="108" t="e">
        <f t="shared" ca="1" si="456"/>
        <v>#REF!</v>
      </c>
      <c r="AI203" s="108" t="e">
        <f t="shared" ca="1" si="456"/>
        <v>#REF!</v>
      </c>
      <c r="AJ203" s="108" t="e">
        <f t="shared" ca="1" si="456"/>
        <v>#REF!</v>
      </c>
      <c r="AK203" s="108" t="e">
        <f t="shared" ca="1" si="456"/>
        <v>#REF!</v>
      </c>
      <c r="AL203" s="108" t="e">
        <f t="shared" ca="1" si="456"/>
        <v>#REF!</v>
      </c>
      <c r="AM203" s="108" t="e">
        <f t="shared" ca="1" si="377"/>
        <v>#REF!</v>
      </c>
      <c r="AN203" s="108" t="e">
        <f t="shared" ca="1" si="377"/>
        <v>#REF!</v>
      </c>
      <c r="AO203" s="108" t="e">
        <f t="shared" ca="1" si="377"/>
        <v>#REF!</v>
      </c>
      <c r="AP203" s="108" t="e">
        <f t="shared" ca="1" si="377"/>
        <v>#REF!</v>
      </c>
      <c r="AQ203" s="108" t="e">
        <f t="shared" ca="1" si="377"/>
        <v>#REF!</v>
      </c>
      <c r="AR203" s="108" t="e">
        <f t="shared" ca="1" si="377"/>
        <v>#REF!</v>
      </c>
      <c r="AS203" s="108" t="e">
        <f t="shared" ca="1" si="377"/>
        <v>#REF!</v>
      </c>
      <c r="AT203" s="108" t="e">
        <f t="shared" ca="1" si="377"/>
        <v>#REF!</v>
      </c>
      <c r="AU203" s="108" t="e">
        <f t="shared" ca="1" si="377"/>
        <v>#REF!</v>
      </c>
      <c r="AV203" s="108" t="e">
        <f t="shared" ca="1" si="377"/>
        <v>#REF!</v>
      </c>
      <c r="AW203" s="108" t="e">
        <f t="shared" ca="1" si="377"/>
        <v>#REF!</v>
      </c>
      <c r="AX203" s="108" t="e">
        <f t="shared" ca="1" si="377"/>
        <v>#REF!</v>
      </c>
      <c r="AY203" s="108" t="e">
        <f t="shared" ca="1" si="377"/>
        <v>#REF!</v>
      </c>
      <c r="AZ203" s="108" t="e">
        <f t="shared" ca="1" si="377"/>
        <v>#REF!</v>
      </c>
      <c r="BA203" s="108" t="e">
        <f t="shared" ca="1" si="377"/>
        <v>#REF!</v>
      </c>
      <c r="BB203" s="108" t="e">
        <f t="shared" ca="1" si="377"/>
        <v>#REF!</v>
      </c>
      <c r="BC203" s="108" t="e">
        <f t="shared" ca="1" si="376"/>
        <v>#REF!</v>
      </c>
      <c r="BD203" s="108" t="e">
        <f t="shared" ca="1" si="376"/>
        <v>#REF!</v>
      </c>
      <c r="BE203" s="108" t="e">
        <f t="shared" ca="1" si="376"/>
        <v>#REF!</v>
      </c>
      <c r="BF203" s="108" t="e">
        <f t="shared" ca="1" si="376"/>
        <v>#REF!</v>
      </c>
      <c r="BG203" s="108" t="e">
        <f t="shared" ca="1" si="376"/>
        <v>#REF!</v>
      </c>
      <c r="BH203" s="108" t="e">
        <f t="shared" ca="1" si="376"/>
        <v>#REF!</v>
      </c>
      <c r="BI203" s="108" t="e">
        <f t="shared" ca="1" si="376"/>
        <v>#REF!</v>
      </c>
      <c r="BL203" s="97" t="str">
        <f t="shared" ca="1" si="383"/>
        <v>-</v>
      </c>
      <c r="BM203" s="97" t="str">
        <f t="shared" ca="1" si="384"/>
        <v>-</v>
      </c>
      <c r="BN203" s="97" t="str">
        <f t="shared" ca="1" si="385"/>
        <v>-</v>
      </c>
      <c r="BO203" s="97" t="str">
        <f t="shared" ca="1" si="386"/>
        <v>-</v>
      </c>
      <c r="BP203" s="99" t="str">
        <f t="shared" ca="1" si="387"/>
        <v xml:space="preserve"> - </v>
      </c>
      <c r="BQ203" s="99" t="str">
        <f t="shared" ca="1" si="388"/>
        <v xml:space="preserve"> - </v>
      </c>
      <c r="BR203" s="97" t="str">
        <f t="shared" ca="1" si="389"/>
        <v>-</v>
      </c>
      <c r="BS203" s="97" t="str">
        <f t="shared" ca="1" si="390"/>
        <v>-</v>
      </c>
      <c r="BT203" s="97" t="str">
        <f t="shared" ca="1" si="391"/>
        <v>-</v>
      </c>
      <c r="BU203" s="97" t="str">
        <f t="shared" ca="1" si="392"/>
        <v>-</v>
      </c>
      <c r="BV203" s="97" t="str">
        <f t="shared" ca="1" si="393"/>
        <v>-</v>
      </c>
      <c r="BW203" s="97" t="str">
        <f t="shared" ca="1" si="394"/>
        <v>-</v>
      </c>
      <c r="BX203" s="99" t="str">
        <f t="shared" ca="1" si="395"/>
        <v xml:space="preserve"> - </v>
      </c>
      <c r="BY203" s="99" t="str">
        <f t="shared" ca="1" si="396"/>
        <v xml:space="preserve"> - </v>
      </c>
      <c r="BZ203" s="97" t="str">
        <f t="shared" ca="1" si="397"/>
        <v>-</v>
      </c>
      <c r="CA203" s="97" t="str">
        <f t="shared" ca="1" si="398"/>
        <v>-</v>
      </c>
      <c r="CB203" s="99" t="str">
        <f t="shared" ca="1" si="399"/>
        <v xml:space="preserve"> - </v>
      </c>
      <c r="CC203" s="99" t="str">
        <f t="shared" ca="1" si="400"/>
        <v xml:space="preserve"> - </v>
      </c>
      <c r="CD203" s="99" t="str">
        <f t="shared" ca="1" si="401"/>
        <v xml:space="preserve"> - </v>
      </c>
      <c r="CE203" s="99" t="str">
        <f t="shared" ca="1" si="402"/>
        <v xml:space="preserve"> - </v>
      </c>
      <c r="CF203" s="99" t="str">
        <f t="shared" ca="1" si="403"/>
        <v xml:space="preserve"> - </v>
      </c>
      <c r="CG203" s="99" t="str">
        <f t="shared" ca="1" si="404"/>
        <v xml:space="preserve"> - </v>
      </c>
      <c r="CH203" s="97" t="str">
        <f t="shared" ca="1" si="405"/>
        <v>-</v>
      </c>
      <c r="CI203" s="97" t="str">
        <f t="shared" ca="1" si="406"/>
        <v>-</v>
      </c>
      <c r="CJ203" s="97" t="str">
        <f t="shared" ca="1" si="407"/>
        <v>-</v>
      </c>
      <c r="CK203" s="97" t="str">
        <f t="shared" ca="1" si="408"/>
        <v>-</v>
      </c>
      <c r="CL203" s="97" t="str">
        <f t="shared" ca="1" si="409"/>
        <v>-</v>
      </c>
      <c r="CM203" s="97" t="str">
        <f t="shared" ca="1" si="410"/>
        <v>-</v>
      </c>
      <c r="CN203" s="97" t="str">
        <f t="shared" ca="1" si="411"/>
        <v>-</v>
      </c>
      <c r="CO203" s="97" t="str">
        <f t="shared" ca="1" si="412"/>
        <v>-</v>
      </c>
      <c r="CP203" s="97" t="str">
        <f t="shared" ca="1" si="413"/>
        <v>-</v>
      </c>
      <c r="CQ203" s="97" t="str">
        <f t="shared" ca="1" si="414"/>
        <v>-</v>
      </c>
      <c r="CR203" s="97" t="str">
        <f t="shared" ca="1" si="415"/>
        <v>-</v>
      </c>
      <c r="CS203" s="97" t="str">
        <f t="shared" ca="1" si="416"/>
        <v>-</v>
      </c>
      <c r="CT203" s="97" t="str">
        <f t="shared" ca="1" si="417"/>
        <v>-</v>
      </c>
      <c r="CU203" s="97" t="str">
        <f t="shared" ca="1" si="418"/>
        <v>-</v>
      </c>
      <c r="CV203" s="97" t="str">
        <f t="shared" ca="1" si="419"/>
        <v>-</v>
      </c>
      <c r="CW203" s="97" t="str">
        <f t="shared" ca="1" si="420"/>
        <v>-</v>
      </c>
      <c r="CX203" s="97" t="str">
        <f t="shared" ca="1" si="421"/>
        <v>-</v>
      </c>
      <c r="CY203" s="97" t="str">
        <f t="shared" ca="1" si="422"/>
        <v>-</v>
      </c>
      <c r="CZ203" s="97" t="str">
        <f t="shared" ca="1" si="423"/>
        <v>-</v>
      </c>
      <c r="DA203" s="97" t="str">
        <f t="shared" ca="1" si="424"/>
        <v>-</v>
      </c>
      <c r="DB203" s="97" t="str">
        <f t="shared" ca="1" si="425"/>
        <v>-</v>
      </c>
      <c r="DC203" s="97" t="str">
        <f t="shared" ca="1" si="426"/>
        <v>-</v>
      </c>
      <c r="DD203" s="97" t="str">
        <f t="shared" ca="1" si="427"/>
        <v>-</v>
      </c>
      <c r="DE203" s="97" t="str">
        <f t="shared" ca="1" si="428"/>
        <v>-</v>
      </c>
      <c r="DF203" s="97" t="str">
        <f t="shared" ca="1" si="429"/>
        <v>-</v>
      </c>
      <c r="DG203" s="97" t="str">
        <f t="shared" ca="1" si="430"/>
        <v>-</v>
      </c>
      <c r="DH203" s="97" t="str">
        <f t="shared" ca="1" si="431"/>
        <v>-</v>
      </c>
      <c r="DI203" s="97" t="str">
        <f t="shared" ca="1" si="432"/>
        <v>-</v>
      </c>
      <c r="DJ203" s="97" t="str">
        <f t="shared" ca="1" si="433"/>
        <v>-</v>
      </c>
      <c r="DK203" s="97" t="str">
        <f t="shared" ca="1" si="434"/>
        <v>-</v>
      </c>
      <c r="DL203" s="97" t="str">
        <f t="shared" ca="1" si="435"/>
        <v>-</v>
      </c>
      <c r="DM203" s="97" t="str">
        <f t="shared" ca="1" si="436"/>
        <v>-</v>
      </c>
      <c r="DN203" s="97">
        <v>23</v>
      </c>
      <c r="DT203" s="97" t="str">
        <f t="shared" ca="1" si="437"/>
        <v>-</v>
      </c>
      <c r="DU203" s="97" t="str">
        <f t="shared" ca="1" si="438"/>
        <v>-</v>
      </c>
      <c r="DV203" s="97" t="str">
        <f t="shared" ca="1" si="439"/>
        <v>-</v>
      </c>
      <c r="DW203" s="97" t="str">
        <f t="shared" ca="1" si="440"/>
        <v>-</v>
      </c>
      <c r="DX203" s="97" t="str">
        <f t="shared" ca="1" si="441"/>
        <v>-</v>
      </c>
      <c r="DY203" s="97" t="e">
        <f t="shared" ca="1" si="378"/>
        <v>#REF!</v>
      </c>
      <c r="DZ203" s="97" t="str">
        <f t="shared" si="379"/>
        <v>Major Retrofit</v>
      </c>
      <c r="EA203" s="97" t="e">
        <f t="shared" ca="1" si="442"/>
        <v>#REF!</v>
      </c>
      <c r="EB203" s="96">
        <v>18</v>
      </c>
      <c r="EC203" s="97">
        <f>Calculation!$W$378</f>
        <v>3</v>
      </c>
      <c r="ED203" s="97" t="str">
        <f t="shared" ca="1" si="443"/>
        <v>-</v>
      </c>
      <c r="EE203" s="97" t="str">
        <f t="shared" ca="1" si="444"/>
        <v>-</v>
      </c>
      <c r="EF203" s="97" t="str">
        <f t="shared" ca="1" si="445"/>
        <v>-</v>
      </c>
      <c r="EG203" s="97" t="str">
        <f t="shared" ca="1" si="446"/>
        <v>-</v>
      </c>
      <c r="EH203" s="97" t="str">
        <f t="shared" ca="1" si="447"/>
        <v>-</v>
      </c>
      <c r="EI203" s="97">
        <f t="shared" ca="1" si="448"/>
        <v>0</v>
      </c>
      <c r="EJ203" s="97">
        <f t="shared" ca="1" si="362"/>
        <v>0</v>
      </c>
      <c r="EK203" s="97" t="str">
        <f t="shared" ca="1" si="449"/>
        <v>00</v>
      </c>
      <c r="EL203" s="97" t="e">
        <f t="shared" ca="1" si="450"/>
        <v>#REF!</v>
      </c>
      <c r="EN203" s="97">
        <v>1.98E-5</v>
      </c>
      <c r="EP203" s="97">
        <v>198</v>
      </c>
      <c r="EQ203" s="97">
        <f t="array" aca="1" ref="EQ203" ca="1">MAX(IF($EI$6:$EI$365&lt;EQ202,$EI$6:$EI$365,""))</f>
        <v>0</v>
      </c>
      <c r="ER203" s="97">
        <f t="shared" ca="1" si="451"/>
        <v>0</v>
      </c>
      <c r="ES203" s="97" t="e">
        <f t="shared" ca="1" si="455"/>
        <v>#REF!</v>
      </c>
      <c r="ET203" s="97">
        <f t="shared" ca="1" si="452"/>
        <v>0</v>
      </c>
      <c r="EU203" s="97">
        <f t="shared" ca="1" si="453"/>
        <v>0</v>
      </c>
      <c r="EV203" s="97">
        <f t="shared" ca="1" si="380"/>
        <v>1</v>
      </c>
      <c r="EY203" s="97" t="e">
        <f ca="1">INDEX('MCA-INPUT'!$C$28:$F$42,MATCH(MCA!E203,'MCA-INPUT'!$B$28:$B$42,0),MATCH(MCA!B203,'MCA-INPUT'!$C$27:$F$27,0))</f>
        <v>#REF!</v>
      </c>
      <c r="FU203" s="109" t="e">
        <f t="shared" ca="1" si="381"/>
        <v>#REF!</v>
      </c>
      <c r="FV203" s="109" t="e">
        <f t="shared" ca="1" si="382"/>
        <v>#REF!</v>
      </c>
      <c r="FW203" s="110" t="e">
        <f t="shared" ca="1" si="366"/>
        <v>#REF!</v>
      </c>
      <c r="FX203" s="110"/>
      <c r="FY203" s="97" t="e">
        <f t="shared" ca="1" si="454"/>
        <v>#REF!</v>
      </c>
      <c r="FZ203" s="97" t="str">
        <f ca="1">IF(ISERROR(VLOOKUP(FY203,'MCA-INPUT'!$B$45:$F$54,1,FALSE)),"No","Yes")</f>
        <v>No</v>
      </c>
      <c r="GA203" s="109" t="e">
        <f ca="1"/>
        <v>#REF!</v>
      </c>
    </row>
    <row r="204" spans="1:183" x14ac:dyDescent="0.25">
      <c r="A204" s="96">
        <v>199</v>
      </c>
      <c r="B204" s="96" t="s">
        <v>1</v>
      </c>
      <c r="C204" s="106" t="e">
        <f t="shared" ca="1" si="368"/>
        <v>#REF!</v>
      </c>
      <c r="D204" s="107" t="e">
        <f t="shared" ca="1" si="368"/>
        <v>#REF!</v>
      </c>
      <c r="E204" s="96" t="e">
        <f t="shared" ca="1" si="368"/>
        <v>#REF!</v>
      </c>
      <c r="F204" s="96" t="s">
        <v>4</v>
      </c>
      <c r="G204" s="96" t="e">
        <f t="shared" ca="1" si="369"/>
        <v>#REF!</v>
      </c>
      <c r="H204" s="108" t="e">
        <f t="shared" ca="1" si="457"/>
        <v>#REF!</v>
      </c>
      <c r="I204" s="108" t="e">
        <f t="shared" ca="1" si="457"/>
        <v>#REF!</v>
      </c>
      <c r="J204" s="108" t="e">
        <f t="shared" ca="1" si="457"/>
        <v>#REF!</v>
      </c>
      <c r="K204" s="108" t="e">
        <f t="shared" ca="1" si="457"/>
        <v>#REF!</v>
      </c>
      <c r="L204" s="108" t="e">
        <f t="shared" ca="1" si="457"/>
        <v>#REF!</v>
      </c>
      <c r="M204" s="108" t="e">
        <f t="shared" ca="1" si="457"/>
        <v>#REF!</v>
      </c>
      <c r="N204" s="108" t="e">
        <f t="shared" ca="1" si="457"/>
        <v>#REF!</v>
      </c>
      <c r="O204" s="108" t="e">
        <f t="shared" ca="1" si="457"/>
        <v>#REF!</v>
      </c>
      <c r="P204" s="108" t="e">
        <f t="shared" ca="1" si="457"/>
        <v>#REF!</v>
      </c>
      <c r="Q204" s="108" t="e">
        <f t="shared" ca="1" si="457"/>
        <v>#REF!</v>
      </c>
      <c r="R204" s="108" t="e">
        <f t="shared" ca="1" si="457"/>
        <v>#REF!</v>
      </c>
      <c r="S204" s="108" t="e">
        <f t="shared" ca="1" si="457"/>
        <v>#REF!</v>
      </c>
      <c r="T204" s="108" t="e">
        <f t="shared" ca="1" si="457"/>
        <v>#REF!</v>
      </c>
      <c r="U204" s="108" t="e">
        <f t="shared" ca="1" si="457"/>
        <v>#REF!</v>
      </c>
      <c r="V204" s="108" t="e">
        <f t="shared" ca="1" si="457"/>
        <v>#REF!</v>
      </c>
      <c r="W204" s="108" t="e">
        <f t="shared" ca="1" si="457"/>
        <v>#REF!</v>
      </c>
      <c r="X204" s="108" t="e">
        <f t="shared" ca="1" si="456"/>
        <v>#REF!</v>
      </c>
      <c r="Y204" s="108" t="e">
        <f t="shared" ca="1" si="456"/>
        <v>#REF!</v>
      </c>
      <c r="Z204" s="108" t="e">
        <f t="shared" ca="1" si="456"/>
        <v>#REF!</v>
      </c>
      <c r="AA204" s="108" t="e">
        <f t="shared" ca="1" si="456"/>
        <v>#REF!</v>
      </c>
      <c r="AB204" s="108" t="e">
        <f t="shared" ca="1" si="456"/>
        <v>#REF!</v>
      </c>
      <c r="AC204" s="108" t="e">
        <f t="shared" ca="1" si="456"/>
        <v>#REF!</v>
      </c>
      <c r="AD204" s="108" t="e">
        <f t="shared" ca="1" si="456"/>
        <v>#REF!</v>
      </c>
      <c r="AE204" s="108" t="e">
        <f t="shared" ca="1" si="456"/>
        <v>#REF!</v>
      </c>
      <c r="AF204" s="108" t="e">
        <f t="shared" ca="1" si="456"/>
        <v>#REF!</v>
      </c>
      <c r="AG204" s="108" t="e">
        <f t="shared" ca="1" si="456"/>
        <v>#REF!</v>
      </c>
      <c r="AH204" s="108" t="e">
        <f t="shared" ca="1" si="456"/>
        <v>#REF!</v>
      </c>
      <c r="AI204" s="108" t="e">
        <f t="shared" ca="1" si="456"/>
        <v>#REF!</v>
      </c>
      <c r="AJ204" s="108" t="e">
        <f t="shared" ca="1" si="456"/>
        <v>#REF!</v>
      </c>
      <c r="AK204" s="108" t="e">
        <f t="shared" ca="1" si="456"/>
        <v>#REF!</v>
      </c>
      <c r="AL204" s="108" t="e">
        <f t="shared" ca="1" si="456"/>
        <v>#REF!</v>
      </c>
      <c r="AM204" s="108" t="e">
        <f t="shared" ca="1" si="377"/>
        <v>#REF!</v>
      </c>
      <c r="AN204" s="108" t="e">
        <f t="shared" ca="1" si="377"/>
        <v>#REF!</v>
      </c>
      <c r="AO204" s="108" t="e">
        <f t="shared" ca="1" si="377"/>
        <v>#REF!</v>
      </c>
      <c r="AP204" s="108" t="e">
        <f t="shared" ca="1" si="377"/>
        <v>#REF!</v>
      </c>
      <c r="AQ204" s="108" t="e">
        <f t="shared" ca="1" si="377"/>
        <v>#REF!</v>
      </c>
      <c r="AR204" s="108" t="e">
        <f t="shared" ca="1" si="377"/>
        <v>#REF!</v>
      </c>
      <c r="AS204" s="108" t="e">
        <f t="shared" ca="1" si="377"/>
        <v>#REF!</v>
      </c>
      <c r="AT204" s="108" t="e">
        <f t="shared" ca="1" si="377"/>
        <v>#REF!</v>
      </c>
      <c r="AU204" s="108" t="e">
        <f t="shared" ca="1" si="377"/>
        <v>#REF!</v>
      </c>
      <c r="AV204" s="108" t="e">
        <f t="shared" ca="1" si="377"/>
        <v>#REF!</v>
      </c>
      <c r="AW204" s="108" t="e">
        <f t="shared" ca="1" si="377"/>
        <v>#REF!</v>
      </c>
      <c r="AX204" s="108" t="e">
        <f t="shared" ca="1" si="377"/>
        <v>#REF!</v>
      </c>
      <c r="AY204" s="108" t="e">
        <f t="shared" ca="1" si="377"/>
        <v>#REF!</v>
      </c>
      <c r="AZ204" s="108" t="e">
        <f t="shared" ca="1" si="377"/>
        <v>#REF!</v>
      </c>
      <c r="BA204" s="108" t="e">
        <f t="shared" ca="1" si="377"/>
        <v>#REF!</v>
      </c>
      <c r="BB204" s="108" t="e">
        <f t="shared" ca="1" si="377"/>
        <v>#REF!</v>
      </c>
      <c r="BC204" s="108" t="e">
        <f t="shared" ca="1" si="376"/>
        <v>#REF!</v>
      </c>
      <c r="BD204" s="108" t="e">
        <f t="shared" ca="1" si="376"/>
        <v>#REF!</v>
      </c>
      <c r="BE204" s="108" t="e">
        <f t="shared" ca="1" si="376"/>
        <v>#REF!</v>
      </c>
      <c r="BF204" s="108" t="e">
        <f t="shared" ca="1" si="376"/>
        <v>#REF!</v>
      </c>
      <c r="BG204" s="108" t="e">
        <f t="shared" ca="1" si="376"/>
        <v>#REF!</v>
      </c>
      <c r="BH204" s="108" t="e">
        <f t="shared" ca="1" si="376"/>
        <v>#REF!</v>
      </c>
      <c r="BI204" s="108" t="e">
        <f t="shared" ca="1" si="376"/>
        <v>#REF!</v>
      </c>
      <c r="BL204" s="97" t="str">
        <f t="shared" ca="1" si="383"/>
        <v>-</v>
      </c>
      <c r="BM204" s="97" t="str">
        <f t="shared" ca="1" si="384"/>
        <v>-</v>
      </c>
      <c r="BN204" s="97" t="str">
        <f t="shared" ca="1" si="385"/>
        <v>-</v>
      </c>
      <c r="BO204" s="97" t="str">
        <f t="shared" ca="1" si="386"/>
        <v>-</v>
      </c>
      <c r="BP204" s="99" t="str">
        <f t="shared" ca="1" si="387"/>
        <v xml:space="preserve"> - </v>
      </c>
      <c r="BQ204" s="99" t="str">
        <f t="shared" ca="1" si="388"/>
        <v xml:space="preserve"> - </v>
      </c>
      <c r="BR204" s="97" t="str">
        <f t="shared" ca="1" si="389"/>
        <v>-</v>
      </c>
      <c r="BS204" s="97" t="str">
        <f t="shared" ca="1" si="390"/>
        <v>-</v>
      </c>
      <c r="BT204" s="97" t="str">
        <f t="shared" ca="1" si="391"/>
        <v>-</v>
      </c>
      <c r="BU204" s="97" t="str">
        <f t="shared" ca="1" si="392"/>
        <v>-</v>
      </c>
      <c r="BV204" s="97" t="str">
        <f t="shared" ca="1" si="393"/>
        <v>-</v>
      </c>
      <c r="BW204" s="97" t="str">
        <f t="shared" ca="1" si="394"/>
        <v>-</v>
      </c>
      <c r="BX204" s="99" t="str">
        <f t="shared" ca="1" si="395"/>
        <v xml:space="preserve"> - </v>
      </c>
      <c r="BY204" s="99" t="str">
        <f t="shared" ca="1" si="396"/>
        <v xml:space="preserve"> - </v>
      </c>
      <c r="BZ204" s="97" t="str">
        <f t="shared" ca="1" si="397"/>
        <v>-</v>
      </c>
      <c r="CA204" s="97" t="str">
        <f t="shared" ca="1" si="398"/>
        <v>-</v>
      </c>
      <c r="CB204" s="99" t="str">
        <f t="shared" ca="1" si="399"/>
        <v xml:space="preserve"> - </v>
      </c>
      <c r="CC204" s="99" t="str">
        <f t="shared" ca="1" si="400"/>
        <v xml:space="preserve"> - </v>
      </c>
      <c r="CD204" s="99" t="str">
        <f t="shared" ca="1" si="401"/>
        <v xml:space="preserve"> - </v>
      </c>
      <c r="CE204" s="99" t="str">
        <f t="shared" ca="1" si="402"/>
        <v xml:space="preserve"> - </v>
      </c>
      <c r="CF204" s="99" t="str">
        <f t="shared" ca="1" si="403"/>
        <v xml:space="preserve"> - </v>
      </c>
      <c r="CG204" s="99" t="str">
        <f t="shared" ca="1" si="404"/>
        <v xml:space="preserve"> - </v>
      </c>
      <c r="CH204" s="97" t="str">
        <f t="shared" ca="1" si="405"/>
        <v>-</v>
      </c>
      <c r="CI204" s="97" t="str">
        <f t="shared" ca="1" si="406"/>
        <v>-</v>
      </c>
      <c r="CJ204" s="97" t="str">
        <f t="shared" ca="1" si="407"/>
        <v>-</v>
      </c>
      <c r="CK204" s="97" t="str">
        <f t="shared" ca="1" si="408"/>
        <v>-</v>
      </c>
      <c r="CL204" s="97" t="str">
        <f t="shared" ca="1" si="409"/>
        <v>-</v>
      </c>
      <c r="CM204" s="97" t="str">
        <f t="shared" ca="1" si="410"/>
        <v>-</v>
      </c>
      <c r="CN204" s="97" t="str">
        <f t="shared" ca="1" si="411"/>
        <v>-</v>
      </c>
      <c r="CO204" s="97" t="str">
        <f t="shared" ca="1" si="412"/>
        <v>-</v>
      </c>
      <c r="CP204" s="97" t="str">
        <f t="shared" ca="1" si="413"/>
        <v>-</v>
      </c>
      <c r="CQ204" s="97" t="str">
        <f t="shared" ca="1" si="414"/>
        <v>-</v>
      </c>
      <c r="CR204" s="97" t="str">
        <f t="shared" ca="1" si="415"/>
        <v>-</v>
      </c>
      <c r="CS204" s="97" t="str">
        <f t="shared" ca="1" si="416"/>
        <v>-</v>
      </c>
      <c r="CT204" s="97" t="str">
        <f t="shared" ca="1" si="417"/>
        <v>-</v>
      </c>
      <c r="CU204" s="97" t="str">
        <f t="shared" ca="1" si="418"/>
        <v>-</v>
      </c>
      <c r="CV204" s="97" t="str">
        <f t="shared" ca="1" si="419"/>
        <v>-</v>
      </c>
      <c r="CW204" s="97" t="str">
        <f t="shared" ca="1" si="420"/>
        <v>-</v>
      </c>
      <c r="CX204" s="97" t="str">
        <f t="shared" ca="1" si="421"/>
        <v>-</v>
      </c>
      <c r="CY204" s="97" t="str">
        <f t="shared" ca="1" si="422"/>
        <v>-</v>
      </c>
      <c r="CZ204" s="97" t="str">
        <f t="shared" ca="1" si="423"/>
        <v>-</v>
      </c>
      <c r="DA204" s="97" t="str">
        <f t="shared" ca="1" si="424"/>
        <v>-</v>
      </c>
      <c r="DB204" s="97" t="str">
        <f t="shared" ca="1" si="425"/>
        <v>-</v>
      </c>
      <c r="DC204" s="97" t="str">
        <f t="shared" ca="1" si="426"/>
        <v>-</v>
      </c>
      <c r="DD204" s="97" t="str">
        <f t="shared" ca="1" si="427"/>
        <v>-</v>
      </c>
      <c r="DE204" s="97" t="str">
        <f t="shared" ca="1" si="428"/>
        <v>-</v>
      </c>
      <c r="DF204" s="97" t="str">
        <f t="shared" ca="1" si="429"/>
        <v>-</v>
      </c>
      <c r="DG204" s="97" t="str">
        <f t="shared" ca="1" si="430"/>
        <v>-</v>
      </c>
      <c r="DH204" s="97" t="str">
        <f t="shared" ca="1" si="431"/>
        <v>-</v>
      </c>
      <c r="DI204" s="97" t="str">
        <f t="shared" ca="1" si="432"/>
        <v>-</v>
      </c>
      <c r="DJ204" s="97" t="str">
        <f t="shared" ca="1" si="433"/>
        <v>-</v>
      </c>
      <c r="DK204" s="97" t="str">
        <f t="shared" ca="1" si="434"/>
        <v>-</v>
      </c>
      <c r="DL204" s="97" t="str">
        <f t="shared" ca="1" si="435"/>
        <v>-</v>
      </c>
      <c r="DM204" s="97" t="str">
        <f t="shared" ca="1" si="436"/>
        <v>-</v>
      </c>
      <c r="DN204" s="97">
        <v>24</v>
      </c>
      <c r="DT204" s="97" t="str">
        <f t="shared" ca="1" si="437"/>
        <v>-</v>
      </c>
      <c r="DU204" s="97" t="str">
        <f t="shared" ca="1" si="438"/>
        <v>-</v>
      </c>
      <c r="DV204" s="97" t="str">
        <f t="shared" ca="1" si="439"/>
        <v>-</v>
      </c>
      <c r="DW204" s="97" t="str">
        <f t="shared" ca="1" si="440"/>
        <v>-</v>
      </c>
      <c r="DX204" s="97" t="str">
        <f t="shared" ca="1" si="441"/>
        <v>-</v>
      </c>
      <c r="DY204" s="97" t="e">
        <f t="shared" ca="1" si="378"/>
        <v>#REF!</v>
      </c>
      <c r="DZ204" s="97" t="str">
        <f t="shared" si="379"/>
        <v>Major Retrofit</v>
      </c>
      <c r="EA204" s="97" t="e">
        <f t="shared" ca="1" si="442"/>
        <v>#REF!</v>
      </c>
      <c r="EB204" s="96">
        <v>19</v>
      </c>
      <c r="EC204" s="97">
        <f>Calculation!$W$378</f>
        <v>3</v>
      </c>
      <c r="ED204" s="97" t="str">
        <f t="shared" ca="1" si="443"/>
        <v>-</v>
      </c>
      <c r="EE204" s="97" t="str">
        <f t="shared" ca="1" si="444"/>
        <v>-</v>
      </c>
      <c r="EF204" s="97" t="str">
        <f t="shared" ca="1" si="445"/>
        <v>-</v>
      </c>
      <c r="EG204" s="97" t="str">
        <f t="shared" ca="1" si="446"/>
        <v>-</v>
      </c>
      <c r="EH204" s="97" t="str">
        <f t="shared" ca="1" si="447"/>
        <v>-</v>
      </c>
      <c r="EI204" s="97">
        <f t="shared" ca="1" si="448"/>
        <v>0</v>
      </c>
      <c r="EJ204" s="97">
        <f t="shared" ca="1" si="362"/>
        <v>0</v>
      </c>
      <c r="EK204" s="97" t="str">
        <f t="shared" ca="1" si="449"/>
        <v>00</v>
      </c>
      <c r="EL204" s="97" t="e">
        <f t="shared" ca="1" si="450"/>
        <v>#REF!</v>
      </c>
      <c r="EN204" s="97">
        <v>1.9899999999999999E-5</v>
      </c>
      <c r="EP204" s="97">
        <v>199</v>
      </c>
      <c r="EQ204" s="97">
        <f t="array" aca="1" ref="EQ204" ca="1">MAX(IF($EI$6:$EI$365&lt;EQ203,$EI$6:$EI$365,""))</f>
        <v>0</v>
      </c>
      <c r="ER204" s="97">
        <f t="shared" ca="1" si="451"/>
        <v>0</v>
      </c>
      <c r="ES204" s="97" t="e">
        <f t="shared" ca="1" si="455"/>
        <v>#REF!</v>
      </c>
      <c r="ET204" s="97">
        <f t="shared" ca="1" si="452"/>
        <v>0</v>
      </c>
      <c r="EU204" s="97">
        <f t="shared" ca="1" si="453"/>
        <v>0</v>
      </c>
      <c r="EV204" s="97">
        <f t="shared" ca="1" si="380"/>
        <v>1</v>
      </c>
      <c r="EY204" s="97" t="e">
        <f ca="1">INDEX('MCA-INPUT'!$C$28:$F$42,MATCH(MCA!E204,'MCA-INPUT'!$B$28:$B$42,0),MATCH(MCA!B204,'MCA-INPUT'!$C$27:$F$27,0))</f>
        <v>#REF!</v>
      </c>
      <c r="FU204" s="109" t="e">
        <f t="shared" ca="1" si="381"/>
        <v>#REF!</v>
      </c>
      <c r="FV204" s="109" t="e">
        <f t="shared" ca="1" si="382"/>
        <v>#REF!</v>
      </c>
      <c r="FW204" s="110" t="e">
        <f t="shared" ca="1" si="366"/>
        <v>#REF!</v>
      </c>
      <c r="FX204" s="110"/>
      <c r="FY204" s="97" t="e">
        <f t="shared" ca="1" si="454"/>
        <v>#REF!</v>
      </c>
      <c r="FZ204" s="97" t="str">
        <f ca="1">IF(ISERROR(VLOOKUP(FY204,'MCA-INPUT'!$B$45:$F$54,1,FALSE)),"No","Yes")</f>
        <v>No</v>
      </c>
      <c r="GA204" s="109" t="e">
        <f ca="1"/>
        <v>#REF!</v>
      </c>
    </row>
    <row r="205" spans="1:183" x14ac:dyDescent="0.25">
      <c r="A205" s="96">
        <v>200</v>
      </c>
      <c r="B205" s="96" t="s">
        <v>1</v>
      </c>
      <c r="C205" s="106" t="e">
        <f t="shared" ca="1" si="368"/>
        <v>#REF!</v>
      </c>
      <c r="D205" s="107" t="e">
        <f t="shared" ca="1" si="368"/>
        <v>#REF!</v>
      </c>
      <c r="E205" s="96" t="e">
        <f t="shared" ca="1" si="368"/>
        <v>#REF!</v>
      </c>
      <c r="F205" s="96" t="s">
        <v>4</v>
      </c>
      <c r="G205" s="96" t="e">
        <f t="shared" ca="1" si="369"/>
        <v>#REF!</v>
      </c>
      <c r="H205" s="108" t="e">
        <f t="shared" ca="1" si="457"/>
        <v>#REF!</v>
      </c>
      <c r="I205" s="108" t="e">
        <f t="shared" ca="1" si="457"/>
        <v>#REF!</v>
      </c>
      <c r="J205" s="108" t="e">
        <f t="shared" ca="1" si="457"/>
        <v>#REF!</v>
      </c>
      <c r="K205" s="108" t="e">
        <f t="shared" ca="1" si="457"/>
        <v>#REF!</v>
      </c>
      <c r="L205" s="108" t="e">
        <f t="shared" ca="1" si="457"/>
        <v>#REF!</v>
      </c>
      <c r="M205" s="108" t="e">
        <f t="shared" ca="1" si="457"/>
        <v>#REF!</v>
      </c>
      <c r="N205" s="108" t="e">
        <f t="shared" ca="1" si="457"/>
        <v>#REF!</v>
      </c>
      <c r="O205" s="108" t="e">
        <f t="shared" ca="1" si="457"/>
        <v>#REF!</v>
      </c>
      <c r="P205" s="108" t="e">
        <f t="shared" ca="1" si="457"/>
        <v>#REF!</v>
      </c>
      <c r="Q205" s="108" t="e">
        <f t="shared" ca="1" si="457"/>
        <v>#REF!</v>
      </c>
      <c r="R205" s="108" t="e">
        <f t="shared" ca="1" si="457"/>
        <v>#REF!</v>
      </c>
      <c r="S205" s="108" t="e">
        <f t="shared" ca="1" si="457"/>
        <v>#REF!</v>
      </c>
      <c r="T205" s="108" t="e">
        <f t="shared" ca="1" si="457"/>
        <v>#REF!</v>
      </c>
      <c r="U205" s="108" t="e">
        <f t="shared" ca="1" si="457"/>
        <v>#REF!</v>
      </c>
      <c r="V205" s="108" t="e">
        <f t="shared" ca="1" si="457"/>
        <v>#REF!</v>
      </c>
      <c r="W205" s="108" t="e">
        <f t="shared" ca="1" si="457"/>
        <v>#REF!</v>
      </c>
      <c r="X205" s="108" t="e">
        <f t="shared" ca="1" si="456"/>
        <v>#REF!</v>
      </c>
      <c r="Y205" s="108" t="e">
        <f t="shared" ca="1" si="456"/>
        <v>#REF!</v>
      </c>
      <c r="Z205" s="108" t="e">
        <f t="shared" ca="1" si="456"/>
        <v>#REF!</v>
      </c>
      <c r="AA205" s="108" t="e">
        <f t="shared" ca="1" si="456"/>
        <v>#REF!</v>
      </c>
      <c r="AB205" s="108" t="e">
        <f t="shared" ca="1" si="456"/>
        <v>#REF!</v>
      </c>
      <c r="AC205" s="108" t="e">
        <f t="shared" ca="1" si="456"/>
        <v>#REF!</v>
      </c>
      <c r="AD205" s="108" t="e">
        <f t="shared" ca="1" si="456"/>
        <v>#REF!</v>
      </c>
      <c r="AE205" s="108" t="e">
        <f t="shared" ca="1" si="456"/>
        <v>#REF!</v>
      </c>
      <c r="AF205" s="108" t="e">
        <f t="shared" ca="1" si="456"/>
        <v>#REF!</v>
      </c>
      <c r="AG205" s="108" t="e">
        <f t="shared" ca="1" si="456"/>
        <v>#REF!</v>
      </c>
      <c r="AH205" s="108" t="e">
        <f t="shared" ca="1" si="456"/>
        <v>#REF!</v>
      </c>
      <c r="AI205" s="108" t="e">
        <f t="shared" ca="1" si="456"/>
        <v>#REF!</v>
      </c>
      <c r="AJ205" s="108" t="e">
        <f t="shared" ca="1" si="456"/>
        <v>#REF!</v>
      </c>
      <c r="AK205" s="108" t="e">
        <f t="shared" ca="1" si="456"/>
        <v>#REF!</v>
      </c>
      <c r="AL205" s="108" t="e">
        <f t="shared" ca="1" si="456"/>
        <v>#REF!</v>
      </c>
      <c r="AM205" s="108" t="e">
        <f t="shared" ca="1" si="377"/>
        <v>#REF!</v>
      </c>
      <c r="AN205" s="108" t="e">
        <f t="shared" ca="1" si="377"/>
        <v>#REF!</v>
      </c>
      <c r="AO205" s="108" t="e">
        <f t="shared" ca="1" si="377"/>
        <v>#REF!</v>
      </c>
      <c r="AP205" s="108" t="e">
        <f t="shared" ca="1" si="377"/>
        <v>#REF!</v>
      </c>
      <c r="AQ205" s="108" t="e">
        <f t="shared" ca="1" si="377"/>
        <v>#REF!</v>
      </c>
      <c r="AR205" s="108" t="e">
        <f t="shared" ca="1" si="377"/>
        <v>#REF!</v>
      </c>
      <c r="AS205" s="108" t="e">
        <f t="shared" ca="1" si="377"/>
        <v>#REF!</v>
      </c>
      <c r="AT205" s="108" t="e">
        <f t="shared" ca="1" si="377"/>
        <v>#REF!</v>
      </c>
      <c r="AU205" s="108" t="e">
        <f t="shared" ca="1" si="377"/>
        <v>#REF!</v>
      </c>
      <c r="AV205" s="108" t="e">
        <f t="shared" ca="1" si="377"/>
        <v>#REF!</v>
      </c>
      <c r="AW205" s="108" t="e">
        <f t="shared" ca="1" si="377"/>
        <v>#REF!</v>
      </c>
      <c r="AX205" s="108" t="e">
        <f t="shared" ca="1" si="377"/>
        <v>#REF!</v>
      </c>
      <c r="AY205" s="108" t="e">
        <f t="shared" ca="1" si="377"/>
        <v>#REF!</v>
      </c>
      <c r="AZ205" s="108" t="e">
        <f t="shared" ca="1" si="377"/>
        <v>#REF!</v>
      </c>
      <c r="BA205" s="108" t="e">
        <f t="shared" ca="1" si="377"/>
        <v>#REF!</v>
      </c>
      <c r="BB205" s="108" t="e">
        <f t="shared" ref="BB205:BI220" ca="1" si="458">IF($D205=0,"-",(INDIRECT(CONCATENATE($C$1,"Projection_",$B205,"'!",BB$2,$DN205)))*$EY205)</f>
        <v>#REF!</v>
      </c>
      <c r="BC205" s="108" t="e">
        <f t="shared" ca="1" si="458"/>
        <v>#REF!</v>
      </c>
      <c r="BD205" s="108" t="e">
        <f t="shared" ca="1" si="458"/>
        <v>#REF!</v>
      </c>
      <c r="BE205" s="108" t="e">
        <f t="shared" ca="1" si="458"/>
        <v>#REF!</v>
      </c>
      <c r="BF205" s="108" t="e">
        <f t="shared" ca="1" si="458"/>
        <v>#REF!</v>
      </c>
      <c r="BG205" s="108" t="e">
        <f t="shared" ca="1" si="458"/>
        <v>#REF!</v>
      </c>
      <c r="BH205" s="108" t="e">
        <f t="shared" ca="1" si="458"/>
        <v>#REF!</v>
      </c>
      <c r="BI205" s="108" t="e">
        <f t="shared" ca="1" si="458"/>
        <v>#REF!</v>
      </c>
      <c r="BL205" s="97" t="str">
        <f t="shared" ca="1" si="383"/>
        <v>-</v>
      </c>
      <c r="BM205" s="97" t="str">
        <f t="shared" ca="1" si="384"/>
        <v>-</v>
      </c>
      <c r="BN205" s="97" t="str">
        <f t="shared" ca="1" si="385"/>
        <v>-</v>
      </c>
      <c r="BO205" s="97" t="str">
        <f t="shared" ca="1" si="386"/>
        <v>-</v>
      </c>
      <c r="BP205" s="99" t="str">
        <f t="shared" ca="1" si="387"/>
        <v xml:space="preserve"> - </v>
      </c>
      <c r="BQ205" s="99" t="str">
        <f t="shared" ca="1" si="388"/>
        <v xml:space="preserve"> - </v>
      </c>
      <c r="BR205" s="97" t="str">
        <f t="shared" ca="1" si="389"/>
        <v>-</v>
      </c>
      <c r="BS205" s="97" t="str">
        <f t="shared" ca="1" si="390"/>
        <v>-</v>
      </c>
      <c r="BT205" s="97" t="str">
        <f t="shared" ca="1" si="391"/>
        <v>-</v>
      </c>
      <c r="BU205" s="97" t="str">
        <f t="shared" ca="1" si="392"/>
        <v>-</v>
      </c>
      <c r="BV205" s="97" t="str">
        <f t="shared" ca="1" si="393"/>
        <v>-</v>
      </c>
      <c r="BW205" s="97" t="str">
        <f t="shared" ca="1" si="394"/>
        <v>-</v>
      </c>
      <c r="BX205" s="99" t="str">
        <f t="shared" ca="1" si="395"/>
        <v xml:space="preserve"> - </v>
      </c>
      <c r="BY205" s="99" t="str">
        <f t="shared" ca="1" si="396"/>
        <v xml:space="preserve"> - </v>
      </c>
      <c r="BZ205" s="97" t="str">
        <f t="shared" ca="1" si="397"/>
        <v>-</v>
      </c>
      <c r="CA205" s="97" t="str">
        <f t="shared" ca="1" si="398"/>
        <v>-</v>
      </c>
      <c r="CB205" s="99" t="str">
        <f t="shared" ca="1" si="399"/>
        <v xml:space="preserve"> - </v>
      </c>
      <c r="CC205" s="99" t="str">
        <f t="shared" ca="1" si="400"/>
        <v xml:space="preserve"> - </v>
      </c>
      <c r="CD205" s="99" t="str">
        <f t="shared" ca="1" si="401"/>
        <v xml:space="preserve"> - </v>
      </c>
      <c r="CE205" s="99" t="str">
        <f t="shared" ca="1" si="402"/>
        <v xml:space="preserve"> - </v>
      </c>
      <c r="CF205" s="99" t="str">
        <f t="shared" ca="1" si="403"/>
        <v xml:space="preserve"> - </v>
      </c>
      <c r="CG205" s="99" t="str">
        <f t="shared" ca="1" si="404"/>
        <v xml:space="preserve"> - </v>
      </c>
      <c r="CH205" s="97" t="str">
        <f t="shared" ca="1" si="405"/>
        <v>-</v>
      </c>
      <c r="CI205" s="97" t="str">
        <f t="shared" ca="1" si="406"/>
        <v>-</v>
      </c>
      <c r="CJ205" s="97" t="str">
        <f t="shared" ca="1" si="407"/>
        <v>-</v>
      </c>
      <c r="CK205" s="97" t="str">
        <f t="shared" ca="1" si="408"/>
        <v>-</v>
      </c>
      <c r="CL205" s="97" t="str">
        <f t="shared" ca="1" si="409"/>
        <v>-</v>
      </c>
      <c r="CM205" s="97" t="str">
        <f t="shared" ca="1" si="410"/>
        <v>-</v>
      </c>
      <c r="CN205" s="97" t="str">
        <f t="shared" ca="1" si="411"/>
        <v>-</v>
      </c>
      <c r="CO205" s="97" t="str">
        <f t="shared" ca="1" si="412"/>
        <v>-</v>
      </c>
      <c r="CP205" s="97" t="str">
        <f t="shared" ca="1" si="413"/>
        <v>-</v>
      </c>
      <c r="CQ205" s="97" t="str">
        <f t="shared" ca="1" si="414"/>
        <v>-</v>
      </c>
      <c r="CR205" s="97" t="str">
        <f t="shared" ca="1" si="415"/>
        <v>-</v>
      </c>
      <c r="CS205" s="97" t="str">
        <f t="shared" ca="1" si="416"/>
        <v>-</v>
      </c>
      <c r="CT205" s="97" t="str">
        <f t="shared" ca="1" si="417"/>
        <v>-</v>
      </c>
      <c r="CU205" s="97" t="str">
        <f t="shared" ca="1" si="418"/>
        <v>-</v>
      </c>
      <c r="CV205" s="97" t="str">
        <f t="shared" ca="1" si="419"/>
        <v>-</v>
      </c>
      <c r="CW205" s="97" t="str">
        <f t="shared" ca="1" si="420"/>
        <v>-</v>
      </c>
      <c r="CX205" s="97" t="str">
        <f t="shared" ca="1" si="421"/>
        <v>-</v>
      </c>
      <c r="CY205" s="97" t="str">
        <f t="shared" ca="1" si="422"/>
        <v>-</v>
      </c>
      <c r="CZ205" s="97" t="str">
        <f t="shared" ca="1" si="423"/>
        <v>-</v>
      </c>
      <c r="DA205" s="97" t="str">
        <f t="shared" ca="1" si="424"/>
        <v>-</v>
      </c>
      <c r="DB205" s="97" t="str">
        <f t="shared" ca="1" si="425"/>
        <v>-</v>
      </c>
      <c r="DC205" s="97" t="str">
        <f t="shared" ca="1" si="426"/>
        <v>-</v>
      </c>
      <c r="DD205" s="97" t="str">
        <f t="shared" ca="1" si="427"/>
        <v>-</v>
      </c>
      <c r="DE205" s="97" t="str">
        <f t="shared" ca="1" si="428"/>
        <v>-</v>
      </c>
      <c r="DF205" s="97" t="str">
        <f t="shared" ca="1" si="429"/>
        <v>-</v>
      </c>
      <c r="DG205" s="97" t="str">
        <f t="shared" ca="1" si="430"/>
        <v>-</v>
      </c>
      <c r="DH205" s="97" t="str">
        <f t="shared" ca="1" si="431"/>
        <v>-</v>
      </c>
      <c r="DI205" s="97" t="str">
        <f t="shared" ca="1" si="432"/>
        <v>-</v>
      </c>
      <c r="DJ205" s="97" t="str">
        <f t="shared" ca="1" si="433"/>
        <v>-</v>
      </c>
      <c r="DK205" s="97" t="str">
        <f t="shared" ca="1" si="434"/>
        <v>-</v>
      </c>
      <c r="DL205" s="97" t="str">
        <f t="shared" ca="1" si="435"/>
        <v>-</v>
      </c>
      <c r="DM205" s="97" t="str">
        <f t="shared" ca="1" si="436"/>
        <v>-</v>
      </c>
      <c r="DN205" s="97">
        <v>25</v>
      </c>
      <c r="DT205" s="97" t="str">
        <f t="shared" ca="1" si="437"/>
        <v>-</v>
      </c>
      <c r="DU205" s="97" t="str">
        <f t="shared" ca="1" si="438"/>
        <v>-</v>
      </c>
      <c r="DV205" s="97" t="str">
        <f t="shared" ca="1" si="439"/>
        <v>-</v>
      </c>
      <c r="DW205" s="97" t="str">
        <f t="shared" ca="1" si="440"/>
        <v>-</v>
      </c>
      <c r="DX205" s="97" t="str">
        <f t="shared" ca="1" si="441"/>
        <v>-</v>
      </c>
      <c r="DY205" s="97" t="e">
        <f t="shared" ca="1" si="378"/>
        <v>#REF!</v>
      </c>
      <c r="DZ205" s="97" t="str">
        <f t="shared" si="379"/>
        <v>Major Retrofit</v>
      </c>
      <c r="EA205" s="97" t="e">
        <f t="shared" ca="1" si="442"/>
        <v>#REF!</v>
      </c>
      <c r="EB205" s="96">
        <v>20</v>
      </c>
      <c r="EC205" s="97">
        <f>Calculation!$W$378</f>
        <v>3</v>
      </c>
      <c r="ED205" s="97" t="str">
        <f t="shared" ca="1" si="443"/>
        <v>-</v>
      </c>
      <c r="EE205" s="97" t="str">
        <f t="shared" ca="1" si="444"/>
        <v>-</v>
      </c>
      <c r="EF205" s="97" t="str">
        <f t="shared" ca="1" si="445"/>
        <v>-</v>
      </c>
      <c r="EG205" s="97" t="str">
        <f t="shared" ca="1" si="446"/>
        <v>-</v>
      </c>
      <c r="EH205" s="97" t="str">
        <f t="shared" ca="1" si="447"/>
        <v>-</v>
      </c>
      <c r="EI205" s="97">
        <f t="shared" ca="1" si="448"/>
        <v>0</v>
      </c>
      <c r="EJ205" s="97">
        <f t="shared" ca="1" si="362"/>
        <v>0</v>
      </c>
      <c r="EK205" s="97" t="str">
        <f t="shared" ca="1" si="449"/>
        <v>00</v>
      </c>
      <c r="EL205" s="97" t="e">
        <f t="shared" ca="1" si="450"/>
        <v>#REF!</v>
      </c>
      <c r="EN205" s="97">
        <v>2.0000000000000002E-5</v>
      </c>
      <c r="EP205" s="97">
        <v>200</v>
      </c>
      <c r="EQ205" s="97">
        <f t="array" aca="1" ref="EQ205" ca="1">MAX(IF($EI$6:$EI$365&lt;EQ204,$EI$6:$EI$365,""))</f>
        <v>0</v>
      </c>
      <c r="ER205" s="97">
        <f t="shared" ca="1" si="451"/>
        <v>0</v>
      </c>
      <c r="ES205" s="97" t="e">
        <f t="shared" ca="1" si="455"/>
        <v>#REF!</v>
      </c>
      <c r="ET205" s="97">
        <f t="shared" ca="1" si="452"/>
        <v>0</v>
      </c>
      <c r="EU205" s="97">
        <f t="shared" ca="1" si="453"/>
        <v>0</v>
      </c>
      <c r="EV205" s="97">
        <f t="shared" ca="1" si="380"/>
        <v>1</v>
      </c>
      <c r="EY205" s="97" t="e">
        <f ca="1">INDEX('MCA-INPUT'!$C$28:$F$42,MATCH(MCA!E205,'MCA-INPUT'!$B$28:$B$42,0),MATCH(MCA!B205,'MCA-INPUT'!$C$27:$F$27,0))</f>
        <v>#REF!</v>
      </c>
      <c r="FU205" s="109" t="e">
        <f t="shared" ca="1" si="381"/>
        <v>#REF!</v>
      </c>
      <c r="FV205" s="109" t="e">
        <f t="shared" ca="1" si="382"/>
        <v>#REF!</v>
      </c>
      <c r="FW205" s="110" t="e">
        <f t="shared" ca="1" si="366"/>
        <v>#REF!</v>
      </c>
      <c r="FX205" s="110"/>
      <c r="FY205" s="97" t="e">
        <f t="shared" ca="1" si="454"/>
        <v>#REF!</v>
      </c>
      <c r="FZ205" s="97" t="str">
        <f ca="1">IF(ISERROR(VLOOKUP(FY205,'MCA-INPUT'!$B$45:$F$54,1,FALSE)),"No","Yes")</f>
        <v>No</v>
      </c>
      <c r="GA205" s="109" t="e">
        <f ca="1"/>
        <v>#REF!</v>
      </c>
    </row>
    <row r="206" spans="1:183" x14ac:dyDescent="0.25">
      <c r="A206" s="96">
        <v>201</v>
      </c>
      <c r="B206" s="96" t="s">
        <v>1</v>
      </c>
      <c r="C206" s="106" t="e">
        <f t="shared" ca="1" si="368"/>
        <v>#REF!</v>
      </c>
      <c r="D206" s="107" t="e">
        <f t="shared" ca="1" si="368"/>
        <v>#REF!</v>
      </c>
      <c r="E206" s="96" t="e">
        <f t="shared" ca="1" si="368"/>
        <v>#REF!</v>
      </c>
      <c r="F206" s="96" t="s">
        <v>4</v>
      </c>
      <c r="G206" s="96" t="e">
        <f t="shared" ca="1" si="369"/>
        <v>#REF!</v>
      </c>
      <c r="H206" s="108" t="e">
        <f t="shared" ca="1" si="457"/>
        <v>#REF!</v>
      </c>
      <c r="I206" s="108" t="e">
        <f t="shared" ca="1" si="457"/>
        <v>#REF!</v>
      </c>
      <c r="J206" s="108" t="e">
        <f t="shared" ca="1" si="457"/>
        <v>#REF!</v>
      </c>
      <c r="K206" s="108" t="e">
        <f t="shared" ca="1" si="457"/>
        <v>#REF!</v>
      </c>
      <c r="L206" s="108" t="e">
        <f t="shared" ca="1" si="457"/>
        <v>#REF!</v>
      </c>
      <c r="M206" s="108" t="e">
        <f t="shared" ca="1" si="457"/>
        <v>#REF!</v>
      </c>
      <c r="N206" s="108" t="e">
        <f t="shared" ca="1" si="457"/>
        <v>#REF!</v>
      </c>
      <c r="O206" s="108" t="e">
        <f t="shared" ca="1" si="457"/>
        <v>#REF!</v>
      </c>
      <c r="P206" s="108" t="e">
        <f t="shared" ca="1" si="457"/>
        <v>#REF!</v>
      </c>
      <c r="Q206" s="108" t="e">
        <f t="shared" ca="1" si="457"/>
        <v>#REF!</v>
      </c>
      <c r="R206" s="108" t="e">
        <f t="shared" ca="1" si="457"/>
        <v>#REF!</v>
      </c>
      <c r="S206" s="108" t="e">
        <f t="shared" ca="1" si="457"/>
        <v>#REF!</v>
      </c>
      <c r="T206" s="108" t="e">
        <f t="shared" ca="1" si="457"/>
        <v>#REF!</v>
      </c>
      <c r="U206" s="108" t="e">
        <f t="shared" ca="1" si="457"/>
        <v>#REF!</v>
      </c>
      <c r="V206" s="108" t="e">
        <f t="shared" ca="1" si="457"/>
        <v>#REF!</v>
      </c>
      <c r="W206" s="108" t="e">
        <f t="shared" ca="1" si="457"/>
        <v>#REF!</v>
      </c>
      <c r="X206" s="108" t="e">
        <f t="shared" ca="1" si="456"/>
        <v>#REF!</v>
      </c>
      <c r="Y206" s="108" t="e">
        <f t="shared" ca="1" si="456"/>
        <v>#REF!</v>
      </c>
      <c r="Z206" s="108" t="e">
        <f t="shared" ca="1" si="456"/>
        <v>#REF!</v>
      </c>
      <c r="AA206" s="108" t="e">
        <f t="shared" ca="1" si="456"/>
        <v>#REF!</v>
      </c>
      <c r="AB206" s="108" t="e">
        <f t="shared" ca="1" si="456"/>
        <v>#REF!</v>
      </c>
      <c r="AC206" s="108" t="e">
        <f t="shared" ca="1" si="456"/>
        <v>#REF!</v>
      </c>
      <c r="AD206" s="108" t="e">
        <f t="shared" ca="1" si="456"/>
        <v>#REF!</v>
      </c>
      <c r="AE206" s="108" t="e">
        <f t="shared" ca="1" si="456"/>
        <v>#REF!</v>
      </c>
      <c r="AF206" s="108" t="e">
        <f t="shared" ca="1" si="456"/>
        <v>#REF!</v>
      </c>
      <c r="AG206" s="108" t="e">
        <f t="shared" ca="1" si="456"/>
        <v>#REF!</v>
      </c>
      <c r="AH206" s="108" t="e">
        <f t="shared" ca="1" si="456"/>
        <v>#REF!</v>
      </c>
      <c r="AI206" s="108" t="e">
        <f t="shared" ca="1" si="456"/>
        <v>#REF!</v>
      </c>
      <c r="AJ206" s="108" t="e">
        <f t="shared" ca="1" si="456"/>
        <v>#REF!</v>
      </c>
      <c r="AK206" s="108" t="e">
        <f t="shared" ca="1" si="456"/>
        <v>#REF!</v>
      </c>
      <c r="AL206" s="108" t="e">
        <f t="shared" ca="1" si="456"/>
        <v>#REF!</v>
      </c>
      <c r="AM206" s="108" t="e">
        <f t="shared" ref="AM206:BB221" ca="1" si="459">IF($D206=0,"-",(INDIRECT(CONCATENATE($C$1,"Projection_",$B206,"'!",AM$2,$DN206)))*$EY206)</f>
        <v>#REF!</v>
      </c>
      <c r="AN206" s="108" t="e">
        <f t="shared" ca="1" si="459"/>
        <v>#REF!</v>
      </c>
      <c r="AO206" s="108" t="e">
        <f t="shared" ca="1" si="459"/>
        <v>#REF!</v>
      </c>
      <c r="AP206" s="108" t="e">
        <f t="shared" ca="1" si="459"/>
        <v>#REF!</v>
      </c>
      <c r="AQ206" s="108" t="e">
        <f t="shared" ca="1" si="459"/>
        <v>#REF!</v>
      </c>
      <c r="AR206" s="108" t="e">
        <f t="shared" ca="1" si="459"/>
        <v>#REF!</v>
      </c>
      <c r="AS206" s="108" t="e">
        <f t="shared" ca="1" si="459"/>
        <v>#REF!</v>
      </c>
      <c r="AT206" s="108" t="e">
        <f t="shared" ca="1" si="459"/>
        <v>#REF!</v>
      </c>
      <c r="AU206" s="108" t="e">
        <f t="shared" ca="1" si="459"/>
        <v>#REF!</v>
      </c>
      <c r="AV206" s="108" t="e">
        <f t="shared" ca="1" si="459"/>
        <v>#REF!</v>
      </c>
      <c r="AW206" s="108" t="e">
        <f t="shared" ca="1" si="459"/>
        <v>#REF!</v>
      </c>
      <c r="AX206" s="108" t="e">
        <f t="shared" ca="1" si="459"/>
        <v>#REF!</v>
      </c>
      <c r="AY206" s="108" t="e">
        <f t="shared" ca="1" si="459"/>
        <v>#REF!</v>
      </c>
      <c r="AZ206" s="108" t="e">
        <f t="shared" ca="1" si="459"/>
        <v>#REF!</v>
      </c>
      <c r="BA206" s="108" t="e">
        <f t="shared" ca="1" si="459"/>
        <v>#REF!</v>
      </c>
      <c r="BB206" s="108" t="e">
        <f t="shared" ca="1" si="459"/>
        <v>#REF!</v>
      </c>
      <c r="BC206" s="108" t="e">
        <f t="shared" ca="1" si="458"/>
        <v>#REF!</v>
      </c>
      <c r="BD206" s="108" t="e">
        <f t="shared" ca="1" si="458"/>
        <v>#REF!</v>
      </c>
      <c r="BE206" s="108" t="e">
        <f t="shared" ca="1" si="458"/>
        <v>#REF!</v>
      </c>
      <c r="BF206" s="108" t="e">
        <f t="shared" ca="1" si="458"/>
        <v>#REF!</v>
      </c>
      <c r="BG206" s="108" t="e">
        <f t="shared" ca="1" si="458"/>
        <v>#REF!</v>
      </c>
      <c r="BH206" s="108" t="e">
        <f t="shared" ca="1" si="458"/>
        <v>#REF!</v>
      </c>
      <c r="BI206" s="108" t="e">
        <f t="shared" ca="1" si="458"/>
        <v>#REF!</v>
      </c>
      <c r="BL206" s="97" t="str">
        <f t="shared" ca="1" si="383"/>
        <v>-</v>
      </c>
      <c r="BM206" s="97" t="str">
        <f t="shared" ca="1" si="384"/>
        <v>-</v>
      </c>
      <c r="BN206" s="97" t="str">
        <f t="shared" ca="1" si="385"/>
        <v>-</v>
      </c>
      <c r="BO206" s="97" t="str">
        <f t="shared" ca="1" si="386"/>
        <v>-</v>
      </c>
      <c r="BP206" s="99" t="str">
        <f t="shared" ca="1" si="387"/>
        <v xml:space="preserve"> - </v>
      </c>
      <c r="BQ206" s="99" t="str">
        <f t="shared" ca="1" si="388"/>
        <v xml:space="preserve"> - </v>
      </c>
      <c r="BR206" s="97" t="str">
        <f t="shared" ca="1" si="389"/>
        <v>-</v>
      </c>
      <c r="BS206" s="97" t="str">
        <f t="shared" ca="1" si="390"/>
        <v>-</v>
      </c>
      <c r="BT206" s="97" t="str">
        <f t="shared" ca="1" si="391"/>
        <v>-</v>
      </c>
      <c r="BU206" s="97" t="str">
        <f t="shared" ca="1" si="392"/>
        <v>-</v>
      </c>
      <c r="BV206" s="97" t="str">
        <f t="shared" ca="1" si="393"/>
        <v>-</v>
      </c>
      <c r="BW206" s="97" t="str">
        <f t="shared" ca="1" si="394"/>
        <v>-</v>
      </c>
      <c r="BX206" s="99" t="str">
        <f t="shared" ca="1" si="395"/>
        <v xml:space="preserve"> - </v>
      </c>
      <c r="BY206" s="99" t="str">
        <f t="shared" ca="1" si="396"/>
        <v xml:space="preserve"> - </v>
      </c>
      <c r="BZ206" s="97" t="str">
        <f t="shared" ca="1" si="397"/>
        <v>-</v>
      </c>
      <c r="CA206" s="97" t="str">
        <f t="shared" ca="1" si="398"/>
        <v>-</v>
      </c>
      <c r="CB206" s="99" t="str">
        <f t="shared" ca="1" si="399"/>
        <v xml:space="preserve"> - </v>
      </c>
      <c r="CC206" s="99" t="str">
        <f t="shared" ca="1" si="400"/>
        <v xml:space="preserve"> - </v>
      </c>
      <c r="CD206" s="99" t="str">
        <f t="shared" ca="1" si="401"/>
        <v xml:space="preserve"> - </v>
      </c>
      <c r="CE206" s="99" t="str">
        <f t="shared" ca="1" si="402"/>
        <v xml:space="preserve"> - </v>
      </c>
      <c r="CF206" s="99" t="str">
        <f t="shared" ca="1" si="403"/>
        <v xml:space="preserve"> - </v>
      </c>
      <c r="CG206" s="99" t="str">
        <f t="shared" ca="1" si="404"/>
        <v xml:space="preserve"> - </v>
      </c>
      <c r="CH206" s="97" t="str">
        <f t="shared" ca="1" si="405"/>
        <v>-</v>
      </c>
      <c r="CI206" s="97" t="str">
        <f t="shared" ca="1" si="406"/>
        <v>-</v>
      </c>
      <c r="CJ206" s="97" t="str">
        <f t="shared" ca="1" si="407"/>
        <v>-</v>
      </c>
      <c r="CK206" s="97" t="str">
        <f t="shared" ca="1" si="408"/>
        <v>-</v>
      </c>
      <c r="CL206" s="97" t="str">
        <f t="shared" ca="1" si="409"/>
        <v>-</v>
      </c>
      <c r="CM206" s="97" t="str">
        <f t="shared" ca="1" si="410"/>
        <v>-</v>
      </c>
      <c r="CN206" s="97" t="str">
        <f t="shared" ca="1" si="411"/>
        <v>-</v>
      </c>
      <c r="CO206" s="97" t="str">
        <f t="shared" ca="1" si="412"/>
        <v>-</v>
      </c>
      <c r="CP206" s="97" t="str">
        <f t="shared" ca="1" si="413"/>
        <v>-</v>
      </c>
      <c r="CQ206" s="97" t="str">
        <f t="shared" ca="1" si="414"/>
        <v>-</v>
      </c>
      <c r="CR206" s="97" t="str">
        <f t="shared" ca="1" si="415"/>
        <v>-</v>
      </c>
      <c r="CS206" s="97" t="str">
        <f t="shared" ca="1" si="416"/>
        <v>-</v>
      </c>
      <c r="CT206" s="97" t="str">
        <f t="shared" ca="1" si="417"/>
        <v>-</v>
      </c>
      <c r="CU206" s="97" t="str">
        <f t="shared" ca="1" si="418"/>
        <v>-</v>
      </c>
      <c r="CV206" s="97" t="str">
        <f t="shared" ca="1" si="419"/>
        <v>-</v>
      </c>
      <c r="CW206" s="97" t="str">
        <f t="shared" ca="1" si="420"/>
        <v>-</v>
      </c>
      <c r="CX206" s="97" t="str">
        <f t="shared" ca="1" si="421"/>
        <v>-</v>
      </c>
      <c r="CY206" s="97" t="str">
        <f t="shared" ca="1" si="422"/>
        <v>-</v>
      </c>
      <c r="CZ206" s="97" t="str">
        <f t="shared" ca="1" si="423"/>
        <v>-</v>
      </c>
      <c r="DA206" s="97" t="str">
        <f t="shared" ca="1" si="424"/>
        <v>-</v>
      </c>
      <c r="DB206" s="97" t="str">
        <f t="shared" ca="1" si="425"/>
        <v>-</v>
      </c>
      <c r="DC206" s="97" t="str">
        <f t="shared" ca="1" si="426"/>
        <v>-</v>
      </c>
      <c r="DD206" s="97" t="str">
        <f t="shared" ca="1" si="427"/>
        <v>-</v>
      </c>
      <c r="DE206" s="97" t="str">
        <f t="shared" ca="1" si="428"/>
        <v>-</v>
      </c>
      <c r="DF206" s="97" t="str">
        <f t="shared" ca="1" si="429"/>
        <v>-</v>
      </c>
      <c r="DG206" s="97" t="str">
        <f t="shared" ca="1" si="430"/>
        <v>-</v>
      </c>
      <c r="DH206" s="97" t="str">
        <f t="shared" ca="1" si="431"/>
        <v>-</v>
      </c>
      <c r="DI206" s="97" t="str">
        <f t="shared" ca="1" si="432"/>
        <v>-</v>
      </c>
      <c r="DJ206" s="97" t="str">
        <f t="shared" ca="1" si="433"/>
        <v>-</v>
      </c>
      <c r="DK206" s="97" t="str">
        <f t="shared" ca="1" si="434"/>
        <v>-</v>
      </c>
      <c r="DL206" s="97" t="str">
        <f t="shared" ca="1" si="435"/>
        <v>-</v>
      </c>
      <c r="DM206" s="97" t="str">
        <f t="shared" ca="1" si="436"/>
        <v>-</v>
      </c>
      <c r="DN206" s="97">
        <v>26</v>
      </c>
      <c r="DT206" s="97" t="str">
        <f t="shared" ca="1" si="437"/>
        <v>-</v>
      </c>
      <c r="DU206" s="97" t="str">
        <f t="shared" ca="1" si="438"/>
        <v>-</v>
      </c>
      <c r="DV206" s="97" t="str">
        <f t="shared" ca="1" si="439"/>
        <v>-</v>
      </c>
      <c r="DW206" s="97" t="str">
        <f t="shared" ca="1" si="440"/>
        <v>-</v>
      </c>
      <c r="DX206" s="97" t="str">
        <f t="shared" ca="1" si="441"/>
        <v>-</v>
      </c>
      <c r="DY206" s="97" t="e">
        <f t="shared" ca="1" si="378"/>
        <v>#REF!</v>
      </c>
      <c r="DZ206" s="97" t="str">
        <f t="shared" si="379"/>
        <v>Major Retrofit</v>
      </c>
      <c r="EA206" s="97" t="e">
        <f t="shared" ca="1" si="442"/>
        <v>#REF!</v>
      </c>
      <c r="EB206" s="96">
        <v>21</v>
      </c>
      <c r="EC206" s="97">
        <f>Calculation!$W$378</f>
        <v>3</v>
      </c>
      <c r="ED206" s="97" t="str">
        <f t="shared" ca="1" si="443"/>
        <v>-</v>
      </c>
      <c r="EE206" s="97" t="str">
        <f t="shared" ca="1" si="444"/>
        <v>-</v>
      </c>
      <c r="EF206" s="97" t="str">
        <f t="shared" ca="1" si="445"/>
        <v>-</v>
      </c>
      <c r="EG206" s="97" t="str">
        <f t="shared" ca="1" si="446"/>
        <v>-</v>
      </c>
      <c r="EH206" s="97" t="str">
        <f t="shared" ca="1" si="447"/>
        <v>-</v>
      </c>
      <c r="EI206" s="97">
        <f t="shared" ca="1" si="448"/>
        <v>0</v>
      </c>
      <c r="EJ206" s="97">
        <f t="shared" ca="1" si="362"/>
        <v>0</v>
      </c>
      <c r="EK206" s="97" t="str">
        <f t="shared" ca="1" si="449"/>
        <v>00</v>
      </c>
      <c r="EL206" s="97" t="e">
        <f t="shared" ca="1" si="450"/>
        <v>#REF!</v>
      </c>
      <c r="EN206" s="97">
        <v>2.0100000000000001E-5</v>
      </c>
      <c r="EP206" s="97">
        <v>201</v>
      </c>
      <c r="EQ206" s="97">
        <f t="array" aca="1" ref="EQ206" ca="1">MAX(IF($EI$6:$EI$365&lt;EQ205,$EI$6:$EI$365,""))</f>
        <v>0</v>
      </c>
      <c r="ER206" s="97">
        <f t="shared" ca="1" si="451"/>
        <v>0</v>
      </c>
      <c r="ES206" s="97" t="e">
        <f t="shared" ca="1" si="455"/>
        <v>#REF!</v>
      </c>
      <c r="ET206" s="97">
        <f t="shared" ca="1" si="452"/>
        <v>0</v>
      </c>
      <c r="EU206" s="97">
        <f t="shared" ca="1" si="453"/>
        <v>0</v>
      </c>
      <c r="EV206" s="97">
        <f t="shared" ca="1" si="380"/>
        <v>1</v>
      </c>
      <c r="EY206" s="97" t="e">
        <f ca="1">INDEX('MCA-INPUT'!$C$28:$F$42,MATCH(MCA!E206,'MCA-INPUT'!$B$28:$B$42,0),MATCH(MCA!B206,'MCA-INPUT'!$C$27:$F$27,0))</f>
        <v>#REF!</v>
      </c>
      <c r="FU206" s="109" t="e">
        <f t="shared" ca="1" si="381"/>
        <v>#REF!</v>
      </c>
      <c r="FV206" s="109" t="e">
        <f t="shared" ca="1" si="382"/>
        <v>#REF!</v>
      </c>
      <c r="FW206" s="110" t="e">
        <f t="shared" ca="1" si="366"/>
        <v>#REF!</v>
      </c>
      <c r="FX206" s="110"/>
      <c r="FY206" s="97" t="e">
        <f t="shared" ca="1" si="454"/>
        <v>#REF!</v>
      </c>
      <c r="FZ206" s="97" t="str">
        <f ca="1">IF(ISERROR(VLOOKUP(FY206,'MCA-INPUT'!$B$45:$F$54,1,FALSE)),"No","Yes")</f>
        <v>No</v>
      </c>
      <c r="GA206" s="109" t="e">
        <f ca="1"/>
        <v>#REF!</v>
      </c>
    </row>
    <row r="207" spans="1:183" x14ac:dyDescent="0.25">
      <c r="A207" s="96">
        <v>202</v>
      </c>
      <c r="B207" s="96" t="s">
        <v>1</v>
      </c>
      <c r="C207" s="106" t="e">
        <f t="shared" ca="1" si="368"/>
        <v>#REF!</v>
      </c>
      <c r="D207" s="107" t="e">
        <f t="shared" ca="1" si="368"/>
        <v>#REF!</v>
      </c>
      <c r="E207" s="96" t="e">
        <f t="shared" ca="1" si="368"/>
        <v>#REF!</v>
      </c>
      <c r="F207" s="96" t="s">
        <v>4</v>
      </c>
      <c r="G207" s="96" t="e">
        <f t="shared" ca="1" si="369"/>
        <v>#REF!</v>
      </c>
      <c r="H207" s="108" t="e">
        <f t="shared" ca="1" si="457"/>
        <v>#REF!</v>
      </c>
      <c r="I207" s="108" t="e">
        <f t="shared" ca="1" si="457"/>
        <v>#REF!</v>
      </c>
      <c r="J207" s="108" t="e">
        <f t="shared" ca="1" si="457"/>
        <v>#REF!</v>
      </c>
      <c r="K207" s="108" t="e">
        <f t="shared" ca="1" si="457"/>
        <v>#REF!</v>
      </c>
      <c r="L207" s="108" t="e">
        <f t="shared" ca="1" si="457"/>
        <v>#REF!</v>
      </c>
      <c r="M207" s="108" t="e">
        <f t="shared" ca="1" si="457"/>
        <v>#REF!</v>
      </c>
      <c r="N207" s="108" t="e">
        <f t="shared" ca="1" si="457"/>
        <v>#REF!</v>
      </c>
      <c r="O207" s="108" t="e">
        <f t="shared" ca="1" si="457"/>
        <v>#REF!</v>
      </c>
      <c r="P207" s="108" t="e">
        <f t="shared" ca="1" si="457"/>
        <v>#REF!</v>
      </c>
      <c r="Q207" s="108" t="e">
        <f t="shared" ca="1" si="457"/>
        <v>#REF!</v>
      </c>
      <c r="R207" s="108" t="e">
        <f t="shared" ca="1" si="457"/>
        <v>#REF!</v>
      </c>
      <c r="S207" s="108" t="e">
        <f t="shared" ca="1" si="457"/>
        <v>#REF!</v>
      </c>
      <c r="T207" s="108" t="e">
        <f t="shared" ca="1" si="457"/>
        <v>#REF!</v>
      </c>
      <c r="U207" s="108" t="e">
        <f t="shared" ca="1" si="457"/>
        <v>#REF!</v>
      </c>
      <c r="V207" s="108" t="e">
        <f t="shared" ca="1" si="457"/>
        <v>#REF!</v>
      </c>
      <c r="W207" s="108" t="e">
        <f t="shared" ca="1" si="457"/>
        <v>#REF!</v>
      </c>
      <c r="X207" s="108" t="e">
        <f t="shared" ca="1" si="456"/>
        <v>#REF!</v>
      </c>
      <c r="Y207" s="108" t="e">
        <f t="shared" ca="1" si="456"/>
        <v>#REF!</v>
      </c>
      <c r="Z207" s="108" t="e">
        <f t="shared" ca="1" si="456"/>
        <v>#REF!</v>
      </c>
      <c r="AA207" s="108" t="e">
        <f t="shared" ca="1" si="456"/>
        <v>#REF!</v>
      </c>
      <c r="AB207" s="108" t="e">
        <f t="shared" ca="1" si="456"/>
        <v>#REF!</v>
      </c>
      <c r="AC207" s="108" t="e">
        <f t="shared" ca="1" si="456"/>
        <v>#REF!</v>
      </c>
      <c r="AD207" s="108" t="e">
        <f t="shared" ca="1" si="456"/>
        <v>#REF!</v>
      </c>
      <c r="AE207" s="108" t="e">
        <f t="shared" ca="1" si="456"/>
        <v>#REF!</v>
      </c>
      <c r="AF207" s="108" t="e">
        <f t="shared" ca="1" si="456"/>
        <v>#REF!</v>
      </c>
      <c r="AG207" s="108" t="e">
        <f t="shared" ca="1" si="456"/>
        <v>#REF!</v>
      </c>
      <c r="AH207" s="108" t="e">
        <f t="shared" ca="1" si="456"/>
        <v>#REF!</v>
      </c>
      <c r="AI207" s="108" t="e">
        <f t="shared" ca="1" si="456"/>
        <v>#REF!</v>
      </c>
      <c r="AJ207" s="108" t="e">
        <f t="shared" ca="1" si="456"/>
        <v>#REF!</v>
      </c>
      <c r="AK207" s="108" t="e">
        <f t="shared" ca="1" si="456"/>
        <v>#REF!</v>
      </c>
      <c r="AL207" s="108" t="e">
        <f t="shared" ca="1" si="456"/>
        <v>#REF!</v>
      </c>
      <c r="AM207" s="108" t="e">
        <f t="shared" ca="1" si="459"/>
        <v>#REF!</v>
      </c>
      <c r="AN207" s="108" t="e">
        <f t="shared" ca="1" si="459"/>
        <v>#REF!</v>
      </c>
      <c r="AO207" s="108" t="e">
        <f t="shared" ca="1" si="459"/>
        <v>#REF!</v>
      </c>
      <c r="AP207" s="108" t="e">
        <f t="shared" ca="1" si="459"/>
        <v>#REF!</v>
      </c>
      <c r="AQ207" s="108" t="e">
        <f t="shared" ca="1" si="459"/>
        <v>#REF!</v>
      </c>
      <c r="AR207" s="108" t="e">
        <f t="shared" ca="1" si="459"/>
        <v>#REF!</v>
      </c>
      <c r="AS207" s="108" t="e">
        <f t="shared" ca="1" si="459"/>
        <v>#REF!</v>
      </c>
      <c r="AT207" s="108" t="e">
        <f t="shared" ca="1" si="459"/>
        <v>#REF!</v>
      </c>
      <c r="AU207" s="108" t="e">
        <f t="shared" ca="1" si="459"/>
        <v>#REF!</v>
      </c>
      <c r="AV207" s="108" t="e">
        <f t="shared" ca="1" si="459"/>
        <v>#REF!</v>
      </c>
      <c r="AW207" s="108" t="e">
        <f t="shared" ca="1" si="459"/>
        <v>#REF!</v>
      </c>
      <c r="AX207" s="108" t="e">
        <f t="shared" ca="1" si="459"/>
        <v>#REF!</v>
      </c>
      <c r="AY207" s="108" t="e">
        <f t="shared" ca="1" si="459"/>
        <v>#REF!</v>
      </c>
      <c r="AZ207" s="108" t="e">
        <f t="shared" ca="1" si="459"/>
        <v>#REF!</v>
      </c>
      <c r="BA207" s="108" t="e">
        <f t="shared" ca="1" si="459"/>
        <v>#REF!</v>
      </c>
      <c r="BB207" s="108" t="e">
        <f t="shared" ca="1" si="459"/>
        <v>#REF!</v>
      </c>
      <c r="BC207" s="108" t="e">
        <f t="shared" ca="1" si="458"/>
        <v>#REF!</v>
      </c>
      <c r="BD207" s="108" t="e">
        <f t="shared" ca="1" si="458"/>
        <v>#REF!</v>
      </c>
      <c r="BE207" s="108" t="e">
        <f t="shared" ca="1" si="458"/>
        <v>#REF!</v>
      </c>
      <c r="BF207" s="108" t="e">
        <f t="shared" ca="1" si="458"/>
        <v>#REF!</v>
      </c>
      <c r="BG207" s="108" t="e">
        <f t="shared" ca="1" si="458"/>
        <v>#REF!</v>
      </c>
      <c r="BH207" s="108" t="e">
        <f t="shared" ca="1" si="458"/>
        <v>#REF!</v>
      </c>
      <c r="BI207" s="108" t="e">
        <f t="shared" ca="1" si="458"/>
        <v>#REF!</v>
      </c>
      <c r="BL207" s="97" t="str">
        <f t="shared" ca="1" si="383"/>
        <v>-</v>
      </c>
      <c r="BM207" s="97" t="str">
        <f t="shared" ca="1" si="384"/>
        <v>-</v>
      </c>
      <c r="BN207" s="97" t="str">
        <f t="shared" ca="1" si="385"/>
        <v>-</v>
      </c>
      <c r="BO207" s="97" t="str">
        <f t="shared" ca="1" si="386"/>
        <v>-</v>
      </c>
      <c r="BP207" s="99" t="str">
        <f t="shared" ca="1" si="387"/>
        <v xml:space="preserve"> - </v>
      </c>
      <c r="BQ207" s="99" t="str">
        <f t="shared" ca="1" si="388"/>
        <v xml:space="preserve"> - </v>
      </c>
      <c r="BR207" s="97" t="str">
        <f t="shared" ca="1" si="389"/>
        <v>-</v>
      </c>
      <c r="BS207" s="97" t="str">
        <f t="shared" ca="1" si="390"/>
        <v>-</v>
      </c>
      <c r="BT207" s="97" t="str">
        <f t="shared" ca="1" si="391"/>
        <v>-</v>
      </c>
      <c r="BU207" s="97" t="str">
        <f t="shared" ca="1" si="392"/>
        <v>-</v>
      </c>
      <c r="BV207" s="97" t="str">
        <f t="shared" ca="1" si="393"/>
        <v>-</v>
      </c>
      <c r="BW207" s="97" t="str">
        <f t="shared" ca="1" si="394"/>
        <v>-</v>
      </c>
      <c r="BX207" s="99" t="str">
        <f t="shared" ca="1" si="395"/>
        <v xml:space="preserve"> - </v>
      </c>
      <c r="BY207" s="99" t="str">
        <f t="shared" ca="1" si="396"/>
        <v xml:space="preserve"> - </v>
      </c>
      <c r="BZ207" s="97" t="str">
        <f t="shared" ca="1" si="397"/>
        <v>-</v>
      </c>
      <c r="CA207" s="97" t="str">
        <f t="shared" ca="1" si="398"/>
        <v>-</v>
      </c>
      <c r="CB207" s="99" t="str">
        <f t="shared" ca="1" si="399"/>
        <v xml:space="preserve"> - </v>
      </c>
      <c r="CC207" s="99" t="str">
        <f t="shared" ca="1" si="400"/>
        <v xml:space="preserve"> - </v>
      </c>
      <c r="CD207" s="99" t="str">
        <f t="shared" ca="1" si="401"/>
        <v xml:space="preserve"> - </v>
      </c>
      <c r="CE207" s="99" t="str">
        <f t="shared" ca="1" si="402"/>
        <v xml:space="preserve"> - </v>
      </c>
      <c r="CF207" s="99" t="str">
        <f t="shared" ca="1" si="403"/>
        <v xml:space="preserve"> - </v>
      </c>
      <c r="CG207" s="99" t="str">
        <f t="shared" ca="1" si="404"/>
        <v xml:space="preserve"> - </v>
      </c>
      <c r="CH207" s="97" t="str">
        <f t="shared" ca="1" si="405"/>
        <v>-</v>
      </c>
      <c r="CI207" s="97" t="str">
        <f t="shared" ca="1" si="406"/>
        <v>-</v>
      </c>
      <c r="CJ207" s="97" t="str">
        <f t="shared" ca="1" si="407"/>
        <v>-</v>
      </c>
      <c r="CK207" s="97" t="str">
        <f t="shared" ca="1" si="408"/>
        <v>-</v>
      </c>
      <c r="CL207" s="97" t="str">
        <f t="shared" ca="1" si="409"/>
        <v>-</v>
      </c>
      <c r="CM207" s="97" t="str">
        <f t="shared" ca="1" si="410"/>
        <v>-</v>
      </c>
      <c r="CN207" s="97" t="str">
        <f t="shared" ca="1" si="411"/>
        <v>-</v>
      </c>
      <c r="CO207" s="97" t="str">
        <f t="shared" ca="1" si="412"/>
        <v>-</v>
      </c>
      <c r="CP207" s="97" t="str">
        <f t="shared" ca="1" si="413"/>
        <v>-</v>
      </c>
      <c r="CQ207" s="97" t="str">
        <f t="shared" ca="1" si="414"/>
        <v>-</v>
      </c>
      <c r="CR207" s="97" t="str">
        <f t="shared" ca="1" si="415"/>
        <v>-</v>
      </c>
      <c r="CS207" s="97" t="str">
        <f t="shared" ca="1" si="416"/>
        <v>-</v>
      </c>
      <c r="CT207" s="97" t="str">
        <f t="shared" ca="1" si="417"/>
        <v>-</v>
      </c>
      <c r="CU207" s="97" t="str">
        <f t="shared" ca="1" si="418"/>
        <v>-</v>
      </c>
      <c r="CV207" s="97" t="str">
        <f t="shared" ca="1" si="419"/>
        <v>-</v>
      </c>
      <c r="CW207" s="97" t="str">
        <f t="shared" ca="1" si="420"/>
        <v>-</v>
      </c>
      <c r="CX207" s="97" t="str">
        <f t="shared" ca="1" si="421"/>
        <v>-</v>
      </c>
      <c r="CY207" s="97" t="str">
        <f t="shared" ca="1" si="422"/>
        <v>-</v>
      </c>
      <c r="CZ207" s="97" t="str">
        <f t="shared" ca="1" si="423"/>
        <v>-</v>
      </c>
      <c r="DA207" s="97" t="str">
        <f t="shared" ca="1" si="424"/>
        <v>-</v>
      </c>
      <c r="DB207" s="97" t="str">
        <f t="shared" ca="1" si="425"/>
        <v>-</v>
      </c>
      <c r="DC207" s="97" t="str">
        <f t="shared" ca="1" si="426"/>
        <v>-</v>
      </c>
      <c r="DD207" s="97" t="str">
        <f t="shared" ca="1" si="427"/>
        <v>-</v>
      </c>
      <c r="DE207" s="97" t="str">
        <f t="shared" ca="1" si="428"/>
        <v>-</v>
      </c>
      <c r="DF207" s="97" t="str">
        <f t="shared" ca="1" si="429"/>
        <v>-</v>
      </c>
      <c r="DG207" s="97" t="str">
        <f t="shared" ca="1" si="430"/>
        <v>-</v>
      </c>
      <c r="DH207" s="97" t="str">
        <f t="shared" ca="1" si="431"/>
        <v>-</v>
      </c>
      <c r="DI207" s="97" t="str">
        <f t="shared" ca="1" si="432"/>
        <v>-</v>
      </c>
      <c r="DJ207" s="97" t="str">
        <f t="shared" ca="1" si="433"/>
        <v>-</v>
      </c>
      <c r="DK207" s="97" t="str">
        <f t="shared" ca="1" si="434"/>
        <v>-</v>
      </c>
      <c r="DL207" s="97" t="str">
        <f t="shared" ca="1" si="435"/>
        <v>-</v>
      </c>
      <c r="DM207" s="97" t="str">
        <f t="shared" ca="1" si="436"/>
        <v>-</v>
      </c>
      <c r="DN207" s="97">
        <v>27</v>
      </c>
      <c r="DT207" s="97" t="str">
        <f t="shared" ca="1" si="437"/>
        <v>-</v>
      </c>
      <c r="DU207" s="97" t="str">
        <f t="shared" ca="1" si="438"/>
        <v>-</v>
      </c>
      <c r="DV207" s="97" t="str">
        <f t="shared" ca="1" si="439"/>
        <v>-</v>
      </c>
      <c r="DW207" s="97" t="str">
        <f t="shared" ca="1" si="440"/>
        <v>-</v>
      </c>
      <c r="DX207" s="97" t="str">
        <f t="shared" ca="1" si="441"/>
        <v>-</v>
      </c>
      <c r="DY207" s="97" t="e">
        <f t="shared" ca="1" si="378"/>
        <v>#REF!</v>
      </c>
      <c r="DZ207" s="97" t="str">
        <f t="shared" si="379"/>
        <v>Major Retrofit</v>
      </c>
      <c r="EA207" s="97" t="e">
        <f t="shared" ca="1" si="442"/>
        <v>#REF!</v>
      </c>
      <c r="EB207" s="96">
        <v>22</v>
      </c>
      <c r="EC207" s="97">
        <f>Calculation!$W$378</f>
        <v>3</v>
      </c>
      <c r="ED207" s="97" t="str">
        <f t="shared" ca="1" si="443"/>
        <v>-</v>
      </c>
      <c r="EE207" s="97" t="str">
        <f t="shared" ca="1" si="444"/>
        <v>-</v>
      </c>
      <c r="EF207" s="97" t="str">
        <f t="shared" ca="1" si="445"/>
        <v>-</v>
      </c>
      <c r="EG207" s="97" t="str">
        <f t="shared" ca="1" si="446"/>
        <v>-</v>
      </c>
      <c r="EH207" s="97" t="str">
        <f t="shared" ca="1" si="447"/>
        <v>-</v>
      </c>
      <c r="EI207" s="97">
        <f t="shared" ca="1" si="448"/>
        <v>0</v>
      </c>
      <c r="EJ207" s="97">
        <f t="shared" ca="1" si="362"/>
        <v>0</v>
      </c>
      <c r="EK207" s="97" t="str">
        <f t="shared" ca="1" si="449"/>
        <v>00</v>
      </c>
      <c r="EL207" s="97" t="e">
        <f t="shared" ca="1" si="450"/>
        <v>#REF!</v>
      </c>
      <c r="EN207" s="97">
        <v>2.02E-5</v>
      </c>
      <c r="EP207" s="97">
        <v>202</v>
      </c>
      <c r="EQ207" s="97">
        <f t="array" aca="1" ref="EQ207" ca="1">MAX(IF($EI$6:$EI$365&lt;EQ206,$EI$6:$EI$365,""))</f>
        <v>0</v>
      </c>
      <c r="ER207" s="97">
        <f t="shared" ca="1" si="451"/>
        <v>0</v>
      </c>
      <c r="ES207" s="97" t="e">
        <f t="shared" ca="1" si="455"/>
        <v>#REF!</v>
      </c>
      <c r="ET207" s="97">
        <f t="shared" ca="1" si="452"/>
        <v>0</v>
      </c>
      <c r="EU207" s="97">
        <f t="shared" ca="1" si="453"/>
        <v>0</v>
      </c>
      <c r="EV207" s="97">
        <f t="shared" ca="1" si="380"/>
        <v>1</v>
      </c>
      <c r="EY207" s="97" t="e">
        <f ca="1">INDEX('MCA-INPUT'!$C$28:$F$42,MATCH(MCA!E207,'MCA-INPUT'!$B$28:$B$42,0),MATCH(MCA!B207,'MCA-INPUT'!$C$27:$F$27,0))</f>
        <v>#REF!</v>
      </c>
      <c r="FU207" s="109" t="e">
        <f t="shared" ca="1" si="381"/>
        <v>#REF!</v>
      </c>
      <c r="FV207" s="109" t="e">
        <f t="shared" ca="1" si="382"/>
        <v>#REF!</v>
      </c>
      <c r="FW207" s="110" t="e">
        <f t="shared" ca="1" si="366"/>
        <v>#REF!</v>
      </c>
      <c r="FX207" s="110"/>
      <c r="FY207" s="97" t="e">
        <f t="shared" ca="1" si="454"/>
        <v>#REF!</v>
      </c>
      <c r="FZ207" s="97" t="str">
        <f ca="1">IF(ISERROR(VLOOKUP(FY207,'MCA-INPUT'!$B$45:$F$54,1,FALSE)),"No","Yes")</f>
        <v>No</v>
      </c>
      <c r="GA207" s="109" t="e">
        <f ca="1"/>
        <v>#REF!</v>
      </c>
    </row>
    <row r="208" spans="1:183" x14ac:dyDescent="0.25">
      <c r="A208" s="96">
        <v>203</v>
      </c>
      <c r="B208" s="96" t="s">
        <v>1</v>
      </c>
      <c r="C208" s="106" t="e">
        <f t="shared" ca="1" si="368"/>
        <v>#REF!</v>
      </c>
      <c r="D208" s="107" t="e">
        <f t="shared" ca="1" si="368"/>
        <v>#REF!</v>
      </c>
      <c r="E208" s="96" t="e">
        <f t="shared" ca="1" si="368"/>
        <v>#REF!</v>
      </c>
      <c r="F208" s="96" t="s">
        <v>4</v>
      </c>
      <c r="G208" s="96" t="e">
        <f t="shared" ca="1" si="369"/>
        <v>#REF!</v>
      </c>
      <c r="H208" s="108" t="e">
        <f t="shared" ca="1" si="457"/>
        <v>#REF!</v>
      </c>
      <c r="I208" s="108" t="e">
        <f t="shared" ca="1" si="457"/>
        <v>#REF!</v>
      </c>
      <c r="J208" s="108" t="e">
        <f t="shared" ca="1" si="457"/>
        <v>#REF!</v>
      </c>
      <c r="K208" s="108" t="e">
        <f t="shared" ca="1" si="457"/>
        <v>#REF!</v>
      </c>
      <c r="L208" s="108" t="e">
        <f t="shared" ca="1" si="457"/>
        <v>#REF!</v>
      </c>
      <c r="M208" s="108" t="e">
        <f t="shared" ca="1" si="457"/>
        <v>#REF!</v>
      </c>
      <c r="N208" s="108" t="e">
        <f t="shared" ca="1" si="457"/>
        <v>#REF!</v>
      </c>
      <c r="O208" s="108" t="e">
        <f t="shared" ca="1" si="457"/>
        <v>#REF!</v>
      </c>
      <c r="P208" s="108" t="e">
        <f t="shared" ca="1" si="457"/>
        <v>#REF!</v>
      </c>
      <c r="Q208" s="108" t="e">
        <f t="shared" ca="1" si="457"/>
        <v>#REF!</v>
      </c>
      <c r="R208" s="108" t="e">
        <f t="shared" ca="1" si="457"/>
        <v>#REF!</v>
      </c>
      <c r="S208" s="108" t="e">
        <f t="shared" ca="1" si="457"/>
        <v>#REF!</v>
      </c>
      <c r="T208" s="108" t="e">
        <f t="shared" ca="1" si="457"/>
        <v>#REF!</v>
      </c>
      <c r="U208" s="108" t="e">
        <f t="shared" ca="1" si="457"/>
        <v>#REF!</v>
      </c>
      <c r="V208" s="108" t="e">
        <f t="shared" ca="1" si="457"/>
        <v>#REF!</v>
      </c>
      <c r="W208" s="108" t="e">
        <f t="shared" ca="1" si="457"/>
        <v>#REF!</v>
      </c>
      <c r="X208" s="108" t="e">
        <f t="shared" ca="1" si="456"/>
        <v>#REF!</v>
      </c>
      <c r="Y208" s="108" t="e">
        <f t="shared" ca="1" si="456"/>
        <v>#REF!</v>
      </c>
      <c r="Z208" s="108" t="e">
        <f t="shared" ca="1" si="456"/>
        <v>#REF!</v>
      </c>
      <c r="AA208" s="108" t="e">
        <f t="shared" ca="1" si="456"/>
        <v>#REF!</v>
      </c>
      <c r="AB208" s="108" t="e">
        <f t="shared" ca="1" si="456"/>
        <v>#REF!</v>
      </c>
      <c r="AC208" s="108" t="e">
        <f t="shared" ca="1" si="456"/>
        <v>#REF!</v>
      </c>
      <c r="AD208" s="108" t="e">
        <f t="shared" ca="1" si="456"/>
        <v>#REF!</v>
      </c>
      <c r="AE208" s="108" t="e">
        <f t="shared" ca="1" si="456"/>
        <v>#REF!</v>
      </c>
      <c r="AF208" s="108" t="e">
        <f t="shared" ca="1" si="456"/>
        <v>#REF!</v>
      </c>
      <c r="AG208" s="108" t="e">
        <f t="shared" ca="1" si="456"/>
        <v>#REF!</v>
      </c>
      <c r="AH208" s="108" t="e">
        <f t="shared" ca="1" si="456"/>
        <v>#REF!</v>
      </c>
      <c r="AI208" s="108" t="e">
        <f t="shared" ca="1" si="456"/>
        <v>#REF!</v>
      </c>
      <c r="AJ208" s="108" t="e">
        <f t="shared" ca="1" si="456"/>
        <v>#REF!</v>
      </c>
      <c r="AK208" s="108" t="e">
        <f t="shared" ca="1" si="456"/>
        <v>#REF!</v>
      </c>
      <c r="AL208" s="108" t="e">
        <f t="shared" ca="1" si="456"/>
        <v>#REF!</v>
      </c>
      <c r="AM208" s="108" t="e">
        <f t="shared" ca="1" si="459"/>
        <v>#REF!</v>
      </c>
      <c r="AN208" s="108" t="e">
        <f t="shared" ca="1" si="459"/>
        <v>#REF!</v>
      </c>
      <c r="AO208" s="108" t="e">
        <f t="shared" ca="1" si="459"/>
        <v>#REF!</v>
      </c>
      <c r="AP208" s="108" t="e">
        <f t="shared" ca="1" si="459"/>
        <v>#REF!</v>
      </c>
      <c r="AQ208" s="108" t="e">
        <f t="shared" ca="1" si="459"/>
        <v>#REF!</v>
      </c>
      <c r="AR208" s="108" t="e">
        <f t="shared" ca="1" si="459"/>
        <v>#REF!</v>
      </c>
      <c r="AS208" s="108" t="e">
        <f t="shared" ca="1" si="459"/>
        <v>#REF!</v>
      </c>
      <c r="AT208" s="108" t="e">
        <f t="shared" ca="1" si="459"/>
        <v>#REF!</v>
      </c>
      <c r="AU208" s="108" t="e">
        <f t="shared" ca="1" si="459"/>
        <v>#REF!</v>
      </c>
      <c r="AV208" s="108" t="e">
        <f t="shared" ca="1" si="459"/>
        <v>#REF!</v>
      </c>
      <c r="AW208" s="108" t="e">
        <f t="shared" ca="1" si="459"/>
        <v>#REF!</v>
      </c>
      <c r="AX208" s="108" t="e">
        <f t="shared" ca="1" si="459"/>
        <v>#REF!</v>
      </c>
      <c r="AY208" s="108" t="e">
        <f t="shared" ca="1" si="459"/>
        <v>#REF!</v>
      </c>
      <c r="AZ208" s="108" t="e">
        <f t="shared" ca="1" si="459"/>
        <v>#REF!</v>
      </c>
      <c r="BA208" s="108" t="e">
        <f t="shared" ca="1" si="459"/>
        <v>#REF!</v>
      </c>
      <c r="BB208" s="108" t="e">
        <f t="shared" ca="1" si="459"/>
        <v>#REF!</v>
      </c>
      <c r="BC208" s="108" t="e">
        <f t="shared" ca="1" si="458"/>
        <v>#REF!</v>
      </c>
      <c r="BD208" s="108" t="e">
        <f t="shared" ca="1" si="458"/>
        <v>#REF!</v>
      </c>
      <c r="BE208" s="108" t="e">
        <f t="shared" ca="1" si="458"/>
        <v>#REF!</v>
      </c>
      <c r="BF208" s="108" t="e">
        <f t="shared" ca="1" si="458"/>
        <v>#REF!</v>
      </c>
      <c r="BG208" s="108" t="e">
        <f t="shared" ca="1" si="458"/>
        <v>#REF!</v>
      </c>
      <c r="BH208" s="108" t="e">
        <f t="shared" ca="1" si="458"/>
        <v>#REF!</v>
      </c>
      <c r="BI208" s="108" t="e">
        <f t="shared" ca="1" si="458"/>
        <v>#REF!</v>
      </c>
      <c r="BL208" s="97" t="str">
        <f t="shared" ca="1" si="383"/>
        <v>-</v>
      </c>
      <c r="BM208" s="97" t="str">
        <f t="shared" ca="1" si="384"/>
        <v>-</v>
      </c>
      <c r="BN208" s="97" t="str">
        <f t="shared" ca="1" si="385"/>
        <v>-</v>
      </c>
      <c r="BO208" s="97" t="str">
        <f t="shared" ca="1" si="386"/>
        <v>-</v>
      </c>
      <c r="BP208" s="99" t="str">
        <f t="shared" ca="1" si="387"/>
        <v xml:space="preserve"> - </v>
      </c>
      <c r="BQ208" s="99" t="str">
        <f t="shared" ca="1" si="388"/>
        <v xml:space="preserve"> - </v>
      </c>
      <c r="BR208" s="97" t="str">
        <f t="shared" ca="1" si="389"/>
        <v>-</v>
      </c>
      <c r="BS208" s="97" t="str">
        <f t="shared" ca="1" si="390"/>
        <v>-</v>
      </c>
      <c r="BT208" s="97" t="str">
        <f t="shared" ca="1" si="391"/>
        <v>-</v>
      </c>
      <c r="BU208" s="97" t="str">
        <f t="shared" ca="1" si="392"/>
        <v>-</v>
      </c>
      <c r="BV208" s="97" t="str">
        <f t="shared" ca="1" si="393"/>
        <v>-</v>
      </c>
      <c r="BW208" s="97" t="str">
        <f t="shared" ca="1" si="394"/>
        <v>-</v>
      </c>
      <c r="BX208" s="99" t="str">
        <f t="shared" ca="1" si="395"/>
        <v xml:space="preserve"> - </v>
      </c>
      <c r="BY208" s="99" t="str">
        <f t="shared" ca="1" si="396"/>
        <v xml:space="preserve"> - </v>
      </c>
      <c r="BZ208" s="97" t="str">
        <f t="shared" ca="1" si="397"/>
        <v>-</v>
      </c>
      <c r="CA208" s="97" t="str">
        <f t="shared" ca="1" si="398"/>
        <v>-</v>
      </c>
      <c r="CB208" s="99" t="str">
        <f t="shared" ca="1" si="399"/>
        <v xml:space="preserve"> - </v>
      </c>
      <c r="CC208" s="99" t="str">
        <f t="shared" ca="1" si="400"/>
        <v xml:space="preserve"> - </v>
      </c>
      <c r="CD208" s="99" t="str">
        <f t="shared" ca="1" si="401"/>
        <v xml:space="preserve"> - </v>
      </c>
      <c r="CE208" s="99" t="str">
        <f t="shared" ca="1" si="402"/>
        <v xml:space="preserve"> - </v>
      </c>
      <c r="CF208" s="99" t="str">
        <f t="shared" ca="1" si="403"/>
        <v xml:space="preserve"> - </v>
      </c>
      <c r="CG208" s="99" t="str">
        <f t="shared" ca="1" si="404"/>
        <v xml:space="preserve"> - </v>
      </c>
      <c r="CH208" s="97" t="str">
        <f t="shared" ca="1" si="405"/>
        <v>-</v>
      </c>
      <c r="CI208" s="97" t="str">
        <f t="shared" ca="1" si="406"/>
        <v>-</v>
      </c>
      <c r="CJ208" s="97" t="str">
        <f t="shared" ca="1" si="407"/>
        <v>-</v>
      </c>
      <c r="CK208" s="97" t="str">
        <f t="shared" ca="1" si="408"/>
        <v>-</v>
      </c>
      <c r="CL208" s="97" t="str">
        <f t="shared" ca="1" si="409"/>
        <v>-</v>
      </c>
      <c r="CM208" s="97" t="str">
        <f t="shared" ca="1" si="410"/>
        <v>-</v>
      </c>
      <c r="CN208" s="97" t="str">
        <f t="shared" ca="1" si="411"/>
        <v>-</v>
      </c>
      <c r="CO208" s="97" t="str">
        <f t="shared" ca="1" si="412"/>
        <v>-</v>
      </c>
      <c r="CP208" s="97" t="str">
        <f t="shared" ca="1" si="413"/>
        <v>-</v>
      </c>
      <c r="CQ208" s="97" t="str">
        <f t="shared" ca="1" si="414"/>
        <v>-</v>
      </c>
      <c r="CR208" s="97" t="str">
        <f t="shared" ca="1" si="415"/>
        <v>-</v>
      </c>
      <c r="CS208" s="97" t="str">
        <f t="shared" ca="1" si="416"/>
        <v>-</v>
      </c>
      <c r="CT208" s="97" t="str">
        <f t="shared" ca="1" si="417"/>
        <v>-</v>
      </c>
      <c r="CU208" s="97" t="str">
        <f t="shared" ca="1" si="418"/>
        <v>-</v>
      </c>
      <c r="CV208" s="97" t="str">
        <f t="shared" ca="1" si="419"/>
        <v>-</v>
      </c>
      <c r="CW208" s="97" t="str">
        <f t="shared" ca="1" si="420"/>
        <v>-</v>
      </c>
      <c r="CX208" s="97" t="str">
        <f t="shared" ca="1" si="421"/>
        <v>-</v>
      </c>
      <c r="CY208" s="97" t="str">
        <f t="shared" ca="1" si="422"/>
        <v>-</v>
      </c>
      <c r="CZ208" s="97" t="str">
        <f t="shared" ca="1" si="423"/>
        <v>-</v>
      </c>
      <c r="DA208" s="97" t="str">
        <f t="shared" ca="1" si="424"/>
        <v>-</v>
      </c>
      <c r="DB208" s="97" t="str">
        <f t="shared" ca="1" si="425"/>
        <v>-</v>
      </c>
      <c r="DC208" s="97" t="str">
        <f t="shared" ca="1" si="426"/>
        <v>-</v>
      </c>
      <c r="DD208" s="97" t="str">
        <f t="shared" ca="1" si="427"/>
        <v>-</v>
      </c>
      <c r="DE208" s="97" t="str">
        <f t="shared" ca="1" si="428"/>
        <v>-</v>
      </c>
      <c r="DF208" s="97" t="str">
        <f t="shared" ca="1" si="429"/>
        <v>-</v>
      </c>
      <c r="DG208" s="97" t="str">
        <f t="shared" ca="1" si="430"/>
        <v>-</v>
      </c>
      <c r="DH208" s="97" t="str">
        <f t="shared" ca="1" si="431"/>
        <v>-</v>
      </c>
      <c r="DI208" s="97" t="str">
        <f t="shared" ca="1" si="432"/>
        <v>-</v>
      </c>
      <c r="DJ208" s="97" t="str">
        <f t="shared" ca="1" si="433"/>
        <v>-</v>
      </c>
      <c r="DK208" s="97" t="str">
        <f t="shared" ca="1" si="434"/>
        <v>-</v>
      </c>
      <c r="DL208" s="97" t="str">
        <f t="shared" ca="1" si="435"/>
        <v>-</v>
      </c>
      <c r="DM208" s="97" t="str">
        <f t="shared" ca="1" si="436"/>
        <v>-</v>
      </c>
      <c r="DN208" s="97">
        <v>28</v>
      </c>
      <c r="DT208" s="97" t="str">
        <f t="shared" ca="1" si="437"/>
        <v>-</v>
      </c>
      <c r="DU208" s="97" t="str">
        <f t="shared" ca="1" si="438"/>
        <v>-</v>
      </c>
      <c r="DV208" s="97" t="str">
        <f t="shared" ca="1" si="439"/>
        <v>-</v>
      </c>
      <c r="DW208" s="97" t="str">
        <f t="shared" ca="1" si="440"/>
        <v>-</v>
      </c>
      <c r="DX208" s="97" t="str">
        <f t="shared" ca="1" si="441"/>
        <v>-</v>
      </c>
      <c r="DY208" s="97" t="e">
        <f t="shared" ca="1" si="378"/>
        <v>#REF!</v>
      </c>
      <c r="DZ208" s="97" t="str">
        <f t="shared" si="379"/>
        <v>Major Retrofit</v>
      </c>
      <c r="EA208" s="97" t="e">
        <f t="shared" ca="1" si="442"/>
        <v>#REF!</v>
      </c>
      <c r="EB208" s="96">
        <v>23</v>
      </c>
      <c r="EC208" s="97">
        <f>Calculation!$W$378</f>
        <v>3</v>
      </c>
      <c r="ED208" s="97" t="str">
        <f t="shared" ca="1" si="443"/>
        <v>-</v>
      </c>
      <c r="EE208" s="97" t="str">
        <f t="shared" ca="1" si="444"/>
        <v>-</v>
      </c>
      <c r="EF208" s="97" t="str">
        <f t="shared" ca="1" si="445"/>
        <v>-</v>
      </c>
      <c r="EG208" s="97" t="str">
        <f t="shared" ca="1" si="446"/>
        <v>-</v>
      </c>
      <c r="EH208" s="97" t="str">
        <f t="shared" ca="1" si="447"/>
        <v>-</v>
      </c>
      <c r="EI208" s="97">
        <f t="shared" ca="1" si="448"/>
        <v>0</v>
      </c>
      <c r="EJ208" s="97">
        <f t="shared" ca="1" si="362"/>
        <v>0</v>
      </c>
      <c r="EK208" s="97" t="str">
        <f t="shared" ca="1" si="449"/>
        <v>00</v>
      </c>
      <c r="EL208" s="97" t="e">
        <f t="shared" ca="1" si="450"/>
        <v>#REF!</v>
      </c>
      <c r="EN208" s="97">
        <v>2.0299999999999999E-5</v>
      </c>
      <c r="EP208" s="97">
        <v>203</v>
      </c>
      <c r="EQ208" s="97">
        <f t="array" aca="1" ref="EQ208" ca="1">MAX(IF($EI$6:$EI$365&lt;EQ207,$EI$6:$EI$365,""))</f>
        <v>0</v>
      </c>
      <c r="ER208" s="97">
        <f t="shared" ca="1" si="451"/>
        <v>0</v>
      </c>
      <c r="ES208" s="97" t="e">
        <f t="shared" ca="1" si="455"/>
        <v>#REF!</v>
      </c>
      <c r="ET208" s="97">
        <f t="shared" ca="1" si="452"/>
        <v>0</v>
      </c>
      <c r="EU208" s="97">
        <f t="shared" ca="1" si="453"/>
        <v>0</v>
      </c>
      <c r="EV208" s="97">
        <f t="shared" ca="1" si="380"/>
        <v>1</v>
      </c>
      <c r="EY208" s="97" t="e">
        <f ca="1">INDEX('MCA-INPUT'!$C$28:$F$42,MATCH(MCA!E208,'MCA-INPUT'!$B$28:$B$42,0),MATCH(MCA!B208,'MCA-INPUT'!$C$27:$F$27,0))</f>
        <v>#REF!</v>
      </c>
      <c r="FU208" s="109" t="e">
        <f t="shared" ca="1" si="381"/>
        <v>#REF!</v>
      </c>
      <c r="FV208" s="109" t="e">
        <f t="shared" ca="1" si="382"/>
        <v>#REF!</v>
      </c>
      <c r="FW208" s="110" t="e">
        <f t="shared" ca="1" si="366"/>
        <v>#REF!</v>
      </c>
      <c r="FX208" s="110"/>
      <c r="FY208" s="97" t="e">
        <f t="shared" ca="1" si="454"/>
        <v>#REF!</v>
      </c>
      <c r="FZ208" s="97" t="str">
        <f ca="1">IF(ISERROR(VLOOKUP(FY208,'MCA-INPUT'!$B$45:$F$54,1,FALSE)),"No","Yes")</f>
        <v>No</v>
      </c>
      <c r="GA208" s="109" t="e">
        <f ca="1"/>
        <v>#REF!</v>
      </c>
    </row>
    <row r="209" spans="1:183" x14ac:dyDescent="0.25">
      <c r="A209" s="96">
        <v>204</v>
      </c>
      <c r="B209" s="96" t="s">
        <v>1</v>
      </c>
      <c r="C209" s="106" t="e">
        <f t="shared" ca="1" si="368"/>
        <v>#REF!</v>
      </c>
      <c r="D209" s="107" t="e">
        <f t="shared" ca="1" si="368"/>
        <v>#REF!</v>
      </c>
      <c r="E209" s="96" t="e">
        <f t="shared" ca="1" si="368"/>
        <v>#REF!</v>
      </c>
      <c r="F209" s="96" t="s">
        <v>4</v>
      </c>
      <c r="G209" s="96" t="e">
        <f t="shared" ca="1" si="369"/>
        <v>#REF!</v>
      </c>
      <c r="H209" s="108" t="e">
        <f t="shared" ca="1" si="457"/>
        <v>#REF!</v>
      </c>
      <c r="I209" s="108" t="e">
        <f t="shared" ca="1" si="457"/>
        <v>#REF!</v>
      </c>
      <c r="J209" s="108" t="e">
        <f t="shared" ca="1" si="457"/>
        <v>#REF!</v>
      </c>
      <c r="K209" s="108" t="e">
        <f t="shared" ca="1" si="457"/>
        <v>#REF!</v>
      </c>
      <c r="L209" s="108" t="e">
        <f t="shared" ca="1" si="457"/>
        <v>#REF!</v>
      </c>
      <c r="M209" s="108" t="e">
        <f t="shared" ca="1" si="457"/>
        <v>#REF!</v>
      </c>
      <c r="N209" s="108" t="e">
        <f t="shared" ca="1" si="457"/>
        <v>#REF!</v>
      </c>
      <c r="O209" s="108" t="e">
        <f t="shared" ca="1" si="457"/>
        <v>#REF!</v>
      </c>
      <c r="P209" s="108" t="e">
        <f t="shared" ca="1" si="457"/>
        <v>#REF!</v>
      </c>
      <c r="Q209" s="108" t="e">
        <f t="shared" ca="1" si="457"/>
        <v>#REF!</v>
      </c>
      <c r="R209" s="108" t="e">
        <f t="shared" ca="1" si="457"/>
        <v>#REF!</v>
      </c>
      <c r="S209" s="108" t="e">
        <f t="shared" ca="1" si="457"/>
        <v>#REF!</v>
      </c>
      <c r="T209" s="108" t="e">
        <f t="shared" ca="1" si="457"/>
        <v>#REF!</v>
      </c>
      <c r="U209" s="108" t="e">
        <f t="shared" ca="1" si="457"/>
        <v>#REF!</v>
      </c>
      <c r="V209" s="108" t="e">
        <f t="shared" ca="1" si="457"/>
        <v>#REF!</v>
      </c>
      <c r="W209" s="108" t="e">
        <f t="shared" ca="1" si="457"/>
        <v>#REF!</v>
      </c>
      <c r="X209" s="108" t="e">
        <f t="shared" ca="1" si="456"/>
        <v>#REF!</v>
      </c>
      <c r="Y209" s="108" t="e">
        <f t="shared" ca="1" si="456"/>
        <v>#REF!</v>
      </c>
      <c r="Z209" s="108" t="e">
        <f t="shared" ca="1" si="456"/>
        <v>#REF!</v>
      </c>
      <c r="AA209" s="108" t="e">
        <f t="shared" ca="1" si="456"/>
        <v>#REF!</v>
      </c>
      <c r="AB209" s="108" t="e">
        <f t="shared" ca="1" si="456"/>
        <v>#REF!</v>
      </c>
      <c r="AC209" s="108" t="e">
        <f t="shared" ca="1" si="456"/>
        <v>#REF!</v>
      </c>
      <c r="AD209" s="108" t="e">
        <f t="shared" ca="1" si="456"/>
        <v>#REF!</v>
      </c>
      <c r="AE209" s="108" t="e">
        <f t="shared" ca="1" si="456"/>
        <v>#REF!</v>
      </c>
      <c r="AF209" s="108" t="e">
        <f t="shared" ca="1" si="456"/>
        <v>#REF!</v>
      </c>
      <c r="AG209" s="108" t="e">
        <f t="shared" ca="1" si="456"/>
        <v>#REF!</v>
      </c>
      <c r="AH209" s="108" t="e">
        <f t="shared" ca="1" si="456"/>
        <v>#REF!</v>
      </c>
      <c r="AI209" s="108" t="e">
        <f t="shared" ca="1" si="456"/>
        <v>#REF!</v>
      </c>
      <c r="AJ209" s="108" t="e">
        <f t="shared" ca="1" si="456"/>
        <v>#REF!</v>
      </c>
      <c r="AK209" s="108" t="e">
        <f t="shared" ca="1" si="456"/>
        <v>#REF!</v>
      </c>
      <c r="AL209" s="108" t="e">
        <f t="shared" ca="1" si="456"/>
        <v>#REF!</v>
      </c>
      <c r="AM209" s="108" t="e">
        <f t="shared" ca="1" si="459"/>
        <v>#REF!</v>
      </c>
      <c r="AN209" s="108" t="e">
        <f t="shared" ca="1" si="459"/>
        <v>#REF!</v>
      </c>
      <c r="AO209" s="108" t="e">
        <f t="shared" ca="1" si="459"/>
        <v>#REF!</v>
      </c>
      <c r="AP209" s="108" t="e">
        <f t="shared" ca="1" si="459"/>
        <v>#REF!</v>
      </c>
      <c r="AQ209" s="108" t="e">
        <f t="shared" ca="1" si="459"/>
        <v>#REF!</v>
      </c>
      <c r="AR209" s="108" t="e">
        <f t="shared" ca="1" si="459"/>
        <v>#REF!</v>
      </c>
      <c r="AS209" s="108" t="e">
        <f t="shared" ca="1" si="459"/>
        <v>#REF!</v>
      </c>
      <c r="AT209" s="108" t="e">
        <f t="shared" ca="1" si="459"/>
        <v>#REF!</v>
      </c>
      <c r="AU209" s="108" t="e">
        <f t="shared" ca="1" si="459"/>
        <v>#REF!</v>
      </c>
      <c r="AV209" s="108" t="e">
        <f t="shared" ca="1" si="459"/>
        <v>#REF!</v>
      </c>
      <c r="AW209" s="108" t="e">
        <f t="shared" ca="1" si="459"/>
        <v>#REF!</v>
      </c>
      <c r="AX209" s="108" t="e">
        <f t="shared" ca="1" si="459"/>
        <v>#REF!</v>
      </c>
      <c r="AY209" s="108" t="e">
        <f t="shared" ca="1" si="459"/>
        <v>#REF!</v>
      </c>
      <c r="AZ209" s="108" t="e">
        <f t="shared" ca="1" si="459"/>
        <v>#REF!</v>
      </c>
      <c r="BA209" s="108" t="e">
        <f t="shared" ca="1" si="459"/>
        <v>#REF!</v>
      </c>
      <c r="BB209" s="108" t="e">
        <f t="shared" ca="1" si="459"/>
        <v>#REF!</v>
      </c>
      <c r="BC209" s="108" t="e">
        <f t="shared" ca="1" si="458"/>
        <v>#REF!</v>
      </c>
      <c r="BD209" s="108" t="e">
        <f t="shared" ca="1" si="458"/>
        <v>#REF!</v>
      </c>
      <c r="BE209" s="108" t="e">
        <f t="shared" ca="1" si="458"/>
        <v>#REF!</v>
      </c>
      <c r="BF209" s="108" t="e">
        <f t="shared" ca="1" si="458"/>
        <v>#REF!</v>
      </c>
      <c r="BG209" s="108" t="e">
        <f t="shared" ca="1" si="458"/>
        <v>#REF!</v>
      </c>
      <c r="BH209" s="108" t="e">
        <f t="shared" ca="1" si="458"/>
        <v>#REF!</v>
      </c>
      <c r="BI209" s="108" t="e">
        <f t="shared" ca="1" si="458"/>
        <v>#REF!</v>
      </c>
      <c r="BL209" s="97" t="str">
        <f t="shared" ca="1" si="383"/>
        <v>-</v>
      </c>
      <c r="BM209" s="97" t="str">
        <f t="shared" ca="1" si="384"/>
        <v>-</v>
      </c>
      <c r="BN209" s="97" t="str">
        <f t="shared" ca="1" si="385"/>
        <v>-</v>
      </c>
      <c r="BO209" s="97" t="str">
        <f t="shared" ca="1" si="386"/>
        <v>-</v>
      </c>
      <c r="BP209" s="99" t="str">
        <f t="shared" ca="1" si="387"/>
        <v xml:space="preserve"> - </v>
      </c>
      <c r="BQ209" s="99" t="str">
        <f t="shared" ca="1" si="388"/>
        <v xml:space="preserve"> - </v>
      </c>
      <c r="BR209" s="97" t="str">
        <f t="shared" ca="1" si="389"/>
        <v>-</v>
      </c>
      <c r="BS209" s="97" t="str">
        <f t="shared" ca="1" si="390"/>
        <v>-</v>
      </c>
      <c r="BT209" s="97" t="str">
        <f t="shared" ca="1" si="391"/>
        <v>-</v>
      </c>
      <c r="BU209" s="97" t="str">
        <f t="shared" ca="1" si="392"/>
        <v>-</v>
      </c>
      <c r="BV209" s="97" t="str">
        <f t="shared" ca="1" si="393"/>
        <v>-</v>
      </c>
      <c r="BW209" s="97" t="str">
        <f t="shared" ca="1" si="394"/>
        <v>-</v>
      </c>
      <c r="BX209" s="99" t="str">
        <f t="shared" ca="1" si="395"/>
        <v xml:space="preserve"> - </v>
      </c>
      <c r="BY209" s="99" t="str">
        <f t="shared" ca="1" si="396"/>
        <v xml:space="preserve"> - </v>
      </c>
      <c r="BZ209" s="97" t="str">
        <f t="shared" ca="1" si="397"/>
        <v>-</v>
      </c>
      <c r="CA209" s="97" t="str">
        <f t="shared" ca="1" si="398"/>
        <v>-</v>
      </c>
      <c r="CB209" s="99" t="str">
        <f t="shared" ca="1" si="399"/>
        <v xml:space="preserve"> - </v>
      </c>
      <c r="CC209" s="99" t="str">
        <f t="shared" ca="1" si="400"/>
        <v xml:space="preserve"> - </v>
      </c>
      <c r="CD209" s="99" t="str">
        <f t="shared" ca="1" si="401"/>
        <v xml:space="preserve"> - </v>
      </c>
      <c r="CE209" s="99" t="str">
        <f t="shared" ca="1" si="402"/>
        <v xml:space="preserve"> - </v>
      </c>
      <c r="CF209" s="99" t="str">
        <f t="shared" ca="1" si="403"/>
        <v xml:space="preserve"> - </v>
      </c>
      <c r="CG209" s="99" t="str">
        <f t="shared" ca="1" si="404"/>
        <v xml:space="preserve"> - </v>
      </c>
      <c r="CH209" s="97" t="str">
        <f t="shared" ca="1" si="405"/>
        <v>-</v>
      </c>
      <c r="CI209" s="97" t="str">
        <f t="shared" ca="1" si="406"/>
        <v>-</v>
      </c>
      <c r="CJ209" s="97" t="str">
        <f t="shared" ca="1" si="407"/>
        <v>-</v>
      </c>
      <c r="CK209" s="97" t="str">
        <f t="shared" ca="1" si="408"/>
        <v>-</v>
      </c>
      <c r="CL209" s="97" t="str">
        <f t="shared" ca="1" si="409"/>
        <v>-</v>
      </c>
      <c r="CM209" s="97" t="str">
        <f t="shared" ca="1" si="410"/>
        <v>-</v>
      </c>
      <c r="CN209" s="97" t="str">
        <f t="shared" ca="1" si="411"/>
        <v>-</v>
      </c>
      <c r="CO209" s="97" t="str">
        <f t="shared" ca="1" si="412"/>
        <v>-</v>
      </c>
      <c r="CP209" s="97" t="str">
        <f t="shared" ca="1" si="413"/>
        <v>-</v>
      </c>
      <c r="CQ209" s="97" t="str">
        <f t="shared" ca="1" si="414"/>
        <v>-</v>
      </c>
      <c r="CR209" s="97" t="str">
        <f t="shared" ca="1" si="415"/>
        <v>-</v>
      </c>
      <c r="CS209" s="97" t="str">
        <f t="shared" ca="1" si="416"/>
        <v>-</v>
      </c>
      <c r="CT209" s="97" t="str">
        <f t="shared" ca="1" si="417"/>
        <v>-</v>
      </c>
      <c r="CU209" s="97" t="str">
        <f t="shared" ca="1" si="418"/>
        <v>-</v>
      </c>
      <c r="CV209" s="97" t="str">
        <f t="shared" ca="1" si="419"/>
        <v>-</v>
      </c>
      <c r="CW209" s="97" t="str">
        <f t="shared" ca="1" si="420"/>
        <v>-</v>
      </c>
      <c r="CX209" s="97" t="str">
        <f t="shared" ca="1" si="421"/>
        <v>-</v>
      </c>
      <c r="CY209" s="97" t="str">
        <f t="shared" ca="1" si="422"/>
        <v>-</v>
      </c>
      <c r="CZ209" s="97" t="str">
        <f t="shared" ca="1" si="423"/>
        <v>-</v>
      </c>
      <c r="DA209" s="97" t="str">
        <f t="shared" ca="1" si="424"/>
        <v>-</v>
      </c>
      <c r="DB209" s="97" t="str">
        <f t="shared" ca="1" si="425"/>
        <v>-</v>
      </c>
      <c r="DC209" s="97" t="str">
        <f t="shared" ca="1" si="426"/>
        <v>-</v>
      </c>
      <c r="DD209" s="97" t="str">
        <f t="shared" ca="1" si="427"/>
        <v>-</v>
      </c>
      <c r="DE209" s="97" t="str">
        <f t="shared" ca="1" si="428"/>
        <v>-</v>
      </c>
      <c r="DF209" s="97" t="str">
        <f t="shared" ca="1" si="429"/>
        <v>-</v>
      </c>
      <c r="DG209" s="97" t="str">
        <f t="shared" ca="1" si="430"/>
        <v>-</v>
      </c>
      <c r="DH209" s="97" t="str">
        <f t="shared" ca="1" si="431"/>
        <v>-</v>
      </c>
      <c r="DI209" s="97" t="str">
        <f t="shared" ca="1" si="432"/>
        <v>-</v>
      </c>
      <c r="DJ209" s="97" t="str">
        <f t="shared" ca="1" si="433"/>
        <v>-</v>
      </c>
      <c r="DK209" s="97" t="str">
        <f t="shared" ca="1" si="434"/>
        <v>-</v>
      </c>
      <c r="DL209" s="97" t="str">
        <f t="shared" ca="1" si="435"/>
        <v>-</v>
      </c>
      <c r="DM209" s="97" t="str">
        <f t="shared" ca="1" si="436"/>
        <v>-</v>
      </c>
      <c r="DN209" s="97">
        <v>29</v>
      </c>
      <c r="DT209" s="97" t="str">
        <f t="shared" ca="1" si="437"/>
        <v>-</v>
      </c>
      <c r="DU209" s="97" t="str">
        <f t="shared" ca="1" si="438"/>
        <v>-</v>
      </c>
      <c r="DV209" s="97" t="str">
        <f t="shared" ca="1" si="439"/>
        <v>-</v>
      </c>
      <c r="DW209" s="97" t="str">
        <f t="shared" ca="1" si="440"/>
        <v>-</v>
      </c>
      <c r="DX209" s="97" t="str">
        <f t="shared" ca="1" si="441"/>
        <v>-</v>
      </c>
      <c r="DY209" s="97" t="e">
        <f t="shared" ca="1" si="378"/>
        <v>#REF!</v>
      </c>
      <c r="DZ209" s="97" t="str">
        <f t="shared" si="379"/>
        <v>Major Retrofit</v>
      </c>
      <c r="EA209" s="97" t="e">
        <f t="shared" ca="1" si="442"/>
        <v>#REF!</v>
      </c>
      <c r="EB209" s="96">
        <v>24</v>
      </c>
      <c r="EC209" s="97">
        <f>Calculation!$W$378</f>
        <v>3</v>
      </c>
      <c r="ED209" s="97" t="str">
        <f t="shared" ca="1" si="443"/>
        <v>-</v>
      </c>
      <c r="EE209" s="97" t="str">
        <f t="shared" ca="1" si="444"/>
        <v>-</v>
      </c>
      <c r="EF209" s="97" t="str">
        <f t="shared" ca="1" si="445"/>
        <v>-</v>
      </c>
      <c r="EG209" s="97" t="str">
        <f t="shared" ca="1" si="446"/>
        <v>-</v>
      </c>
      <c r="EH209" s="97" t="str">
        <f t="shared" ca="1" si="447"/>
        <v>-</v>
      </c>
      <c r="EI209" s="97">
        <f t="shared" ca="1" si="448"/>
        <v>0</v>
      </c>
      <c r="EJ209" s="97">
        <f t="shared" ca="1" si="362"/>
        <v>0</v>
      </c>
      <c r="EK209" s="97" t="str">
        <f t="shared" ca="1" si="449"/>
        <v>00</v>
      </c>
      <c r="EL209" s="97" t="e">
        <f t="shared" ca="1" si="450"/>
        <v>#REF!</v>
      </c>
      <c r="EN209" s="97">
        <v>2.0400000000000001E-5</v>
      </c>
      <c r="EP209" s="97">
        <v>204</v>
      </c>
      <c r="EQ209" s="97">
        <f t="array" aca="1" ref="EQ209" ca="1">MAX(IF($EI$6:$EI$365&lt;EQ208,$EI$6:$EI$365,""))</f>
        <v>0</v>
      </c>
      <c r="ER209" s="97">
        <f t="shared" ca="1" si="451"/>
        <v>0</v>
      </c>
      <c r="ES209" s="97" t="e">
        <f t="shared" ca="1" si="455"/>
        <v>#REF!</v>
      </c>
      <c r="ET209" s="97">
        <f t="shared" ca="1" si="452"/>
        <v>0</v>
      </c>
      <c r="EU209" s="97">
        <f t="shared" ca="1" si="453"/>
        <v>0</v>
      </c>
      <c r="EV209" s="97">
        <f t="shared" ca="1" si="380"/>
        <v>1</v>
      </c>
      <c r="EY209" s="97" t="e">
        <f ca="1">INDEX('MCA-INPUT'!$C$28:$F$42,MATCH(MCA!E209,'MCA-INPUT'!$B$28:$B$42,0),MATCH(MCA!B209,'MCA-INPUT'!$C$27:$F$27,0))</f>
        <v>#REF!</v>
      </c>
      <c r="FU209" s="109" t="e">
        <f t="shared" ca="1" si="381"/>
        <v>#REF!</v>
      </c>
      <c r="FV209" s="109" t="e">
        <f t="shared" ca="1" si="382"/>
        <v>#REF!</v>
      </c>
      <c r="FW209" s="110" t="e">
        <f t="shared" ca="1" si="366"/>
        <v>#REF!</v>
      </c>
      <c r="FX209" s="110"/>
      <c r="FY209" s="97" t="e">
        <f t="shared" ca="1" si="454"/>
        <v>#REF!</v>
      </c>
      <c r="FZ209" s="97" t="str">
        <f ca="1">IF(ISERROR(VLOOKUP(FY209,'MCA-INPUT'!$B$45:$F$54,1,FALSE)),"No","Yes")</f>
        <v>No</v>
      </c>
      <c r="GA209" s="109" t="e">
        <f ca="1"/>
        <v>#REF!</v>
      </c>
    </row>
    <row r="210" spans="1:183" x14ac:dyDescent="0.25">
      <c r="A210" s="96">
        <v>205</v>
      </c>
      <c r="B210" s="96" t="s">
        <v>1</v>
      </c>
      <c r="C210" s="106" t="e">
        <f t="shared" ca="1" si="368"/>
        <v>#REF!</v>
      </c>
      <c r="D210" s="107" t="e">
        <f t="shared" ca="1" si="368"/>
        <v>#REF!</v>
      </c>
      <c r="E210" s="96" t="e">
        <f t="shared" ca="1" si="368"/>
        <v>#REF!</v>
      </c>
      <c r="F210" s="96" t="s">
        <v>4</v>
      </c>
      <c r="G210" s="96" t="e">
        <f t="shared" ca="1" si="369"/>
        <v>#REF!</v>
      </c>
      <c r="H210" s="108" t="e">
        <f t="shared" ca="1" si="457"/>
        <v>#REF!</v>
      </c>
      <c r="I210" s="108" t="e">
        <f t="shared" ca="1" si="457"/>
        <v>#REF!</v>
      </c>
      <c r="J210" s="108" t="e">
        <f t="shared" ca="1" si="457"/>
        <v>#REF!</v>
      </c>
      <c r="K210" s="108" t="e">
        <f t="shared" ca="1" si="457"/>
        <v>#REF!</v>
      </c>
      <c r="L210" s="108" t="e">
        <f t="shared" ca="1" si="457"/>
        <v>#REF!</v>
      </c>
      <c r="M210" s="108" t="e">
        <f t="shared" ca="1" si="457"/>
        <v>#REF!</v>
      </c>
      <c r="N210" s="108" t="e">
        <f t="shared" ca="1" si="457"/>
        <v>#REF!</v>
      </c>
      <c r="O210" s="108" t="e">
        <f t="shared" ca="1" si="457"/>
        <v>#REF!</v>
      </c>
      <c r="P210" s="108" t="e">
        <f t="shared" ca="1" si="457"/>
        <v>#REF!</v>
      </c>
      <c r="Q210" s="108" t="e">
        <f t="shared" ca="1" si="457"/>
        <v>#REF!</v>
      </c>
      <c r="R210" s="108" t="e">
        <f t="shared" ca="1" si="457"/>
        <v>#REF!</v>
      </c>
      <c r="S210" s="108" t="e">
        <f t="shared" ca="1" si="457"/>
        <v>#REF!</v>
      </c>
      <c r="T210" s="108" t="e">
        <f t="shared" ca="1" si="457"/>
        <v>#REF!</v>
      </c>
      <c r="U210" s="108" t="e">
        <f t="shared" ca="1" si="457"/>
        <v>#REF!</v>
      </c>
      <c r="V210" s="108" t="e">
        <f t="shared" ca="1" si="457"/>
        <v>#REF!</v>
      </c>
      <c r="W210" s="108" t="e">
        <f t="shared" ca="1" si="457"/>
        <v>#REF!</v>
      </c>
      <c r="X210" s="108" t="e">
        <f t="shared" ca="1" si="456"/>
        <v>#REF!</v>
      </c>
      <c r="Y210" s="108" t="e">
        <f t="shared" ca="1" si="456"/>
        <v>#REF!</v>
      </c>
      <c r="Z210" s="108" t="e">
        <f t="shared" ca="1" si="456"/>
        <v>#REF!</v>
      </c>
      <c r="AA210" s="108" t="e">
        <f t="shared" ca="1" si="456"/>
        <v>#REF!</v>
      </c>
      <c r="AB210" s="108" t="e">
        <f t="shared" ca="1" si="456"/>
        <v>#REF!</v>
      </c>
      <c r="AC210" s="108" t="e">
        <f t="shared" ca="1" si="456"/>
        <v>#REF!</v>
      </c>
      <c r="AD210" s="108" t="e">
        <f t="shared" ca="1" si="456"/>
        <v>#REF!</v>
      </c>
      <c r="AE210" s="108" t="e">
        <f t="shared" ca="1" si="456"/>
        <v>#REF!</v>
      </c>
      <c r="AF210" s="108" t="e">
        <f t="shared" ca="1" si="456"/>
        <v>#REF!</v>
      </c>
      <c r="AG210" s="108" t="e">
        <f t="shared" ca="1" si="456"/>
        <v>#REF!</v>
      </c>
      <c r="AH210" s="108" t="e">
        <f t="shared" ca="1" si="456"/>
        <v>#REF!</v>
      </c>
      <c r="AI210" s="108" t="e">
        <f t="shared" ca="1" si="456"/>
        <v>#REF!</v>
      </c>
      <c r="AJ210" s="108" t="e">
        <f t="shared" ca="1" si="456"/>
        <v>#REF!</v>
      </c>
      <c r="AK210" s="108" t="e">
        <f t="shared" ca="1" si="456"/>
        <v>#REF!</v>
      </c>
      <c r="AL210" s="108" t="e">
        <f t="shared" ca="1" si="456"/>
        <v>#REF!</v>
      </c>
      <c r="AM210" s="108" t="e">
        <f t="shared" ca="1" si="459"/>
        <v>#REF!</v>
      </c>
      <c r="AN210" s="108" t="e">
        <f t="shared" ca="1" si="459"/>
        <v>#REF!</v>
      </c>
      <c r="AO210" s="108" t="e">
        <f t="shared" ca="1" si="459"/>
        <v>#REF!</v>
      </c>
      <c r="AP210" s="108" t="e">
        <f t="shared" ca="1" si="459"/>
        <v>#REF!</v>
      </c>
      <c r="AQ210" s="108" t="e">
        <f t="shared" ca="1" si="459"/>
        <v>#REF!</v>
      </c>
      <c r="AR210" s="108" t="e">
        <f t="shared" ca="1" si="459"/>
        <v>#REF!</v>
      </c>
      <c r="AS210" s="108" t="e">
        <f t="shared" ca="1" si="459"/>
        <v>#REF!</v>
      </c>
      <c r="AT210" s="108" t="e">
        <f t="shared" ca="1" si="459"/>
        <v>#REF!</v>
      </c>
      <c r="AU210" s="108" t="e">
        <f t="shared" ca="1" si="459"/>
        <v>#REF!</v>
      </c>
      <c r="AV210" s="108" t="e">
        <f t="shared" ca="1" si="459"/>
        <v>#REF!</v>
      </c>
      <c r="AW210" s="108" t="e">
        <f t="shared" ca="1" si="459"/>
        <v>#REF!</v>
      </c>
      <c r="AX210" s="108" t="e">
        <f t="shared" ca="1" si="459"/>
        <v>#REF!</v>
      </c>
      <c r="AY210" s="108" t="e">
        <f t="shared" ca="1" si="459"/>
        <v>#REF!</v>
      </c>
      <c r="AZ210" s="108" t="e">
        <f t="shared" ca="1" si="459"/>
        <v>#REF!</v>
      </c>
      <c r="BA210" s="108" t="e">
        <f t="shared" ca="1" si="459"/>
        <v>#REF!</v>
      </c>
      <c r="BB210" s="108" t="e">
        <f t="shared" ca="1" si="459"/>
        <v>#REF!</v>
      </c>
      <c r="BC210" s="108" t="e">
        <f t="shared" ca="1" si="458"/>
        <v>#REF!</v>
      </c>
      <c r="BD210" s="108" t="e">
        <f t="shared" ca="1" si="458"/>
        <v>#REF!</v>
      </c>
      <c r="BE210" s="108" t="e">
        <f t="shared" ca="1" si="458"/>
        <v>#REF!</v>
      </c>
      <c r="BF210" s="108" t="e">
        <f t="shared" ca="1" si="458"/>
        <v>#REF!</v>
      </c>
      <c r="BG210" s="108" t="e">
        <f t="shared" ca="1" si="458"/>
        <v>#REF!</v>
      </c>
      <c r="BH210" s="108" t="e">
        <f t="shared" ca="1" si="458"/>
        <v>#REF!</v>
      </c>
      <c r="BI210" s="108" t="e">
        <f t="shared" ca="1" si="458"/>
        <v>#REF!</v>
      </c>
      <c r="BL210" s="97" t="str">
        <f t="shared" ca="1" si="383"/>
        <v>-</v>
      </c>
      <c r="BM210" s="97" t="str">
        <f t="shared" ca="1" si="384"/>
        <v>-</v>
      </c>
      <c r="BN210" s="97" t="str">
        <f t="shared" ca="1" si="385"/>
        <v>-</v>
      </c>
      <c r="BO210" s="97" t="str">
        <f t="shared" ca="1" si="386"/>
        <v>-</v>
      </c>
      <c r="BP210" s="99" t="str">
        <f t="shared" ca="1" si="387"/>
        <v xml:space="preserve"> - </v>
      </c>
      <c r="BQ210" s="99" t="str">
        <f t="shared" ca="1" si="388"/>
        <v xml:space="preserve"> - </v>
      </c>
      <c r="BR210" s="97" t="str">
        <f t="shared" ca="1" si="389"/>
        <v>-</v>
      </c>
      <c r="BS210" s="97" t="str">
        <f t="shared" ca="1" si="390"/>
        <v>-</v>
      </c>
      <c r="BT210" s="97" t="str">
        <f t="shared" ca="1" si="391"/>
        <v>-</v>
      </c>
      <c r="BU210" s="97" t="str">
        <f t="shared" ca="1" si="392"/>
        <v>-</v>
      </c>
      <c r="BV210" s="97" t="str">
        <f t="shared" ca="1" si="393"/>
        <v>-</v>
      </c>
      <c r="BW210" s="97" t="str">
        <f t="shared" ca="1" si="394"/>
        <v>-</v>
      </c>
      <c r="BX210" s="99" t="str">
        <f t="shared" ca="1" si="395"/>
        <v xml:space="preserve"> - </v>
      </c>
      <c r="BY210" s="99" t="str">
        <f t="shared" ca="1" si="396"/>
        <v xml:space="preserve"> - </v>
      </c>
      <c r="BZ210" s="97" t="str">
        <f t="shared" ca="1" si="397"/>
        <v>-</v>
      </c>
      <c r="CA210" s="97" t="str">
        <f t="shared" ca="1" si="398"/>
        <v>-</v>
      </c>
      <c r="CB210" s="99" t="str">
        <f t="shared" ca="1" si="399"/>
        <v xml:space="preserve"> - </v>
      </c>
      <c r="CC210" s="99" t="str">
        <f t="shared" ca="1" si="400"/>
        <v xml:space="preserve"> - </v>
      </c>
      <c r="CD210" s="99" t="str">
        <f t="shared" ca="1" si="401"/>
        <v xml:space="preserve"> - </v>
      </c>
      <c r="CE210" s="99" t="str">
        <f t="shared" ca="1" si="402"/>
        <v xml:space="preserve"> - </v>
      </c>
      <c r="CF210" s="99" t="str">
        <f t="shared" ca="1" si="403"/>
        <v xml:space="preserve"> - </v>
      </c>
      <c r="CG210" s="99" t="str">
        <f t="shared" ca="1" si="404"/>
        <v xml:space="preserve"> - </v>
      </c>
      <c r="CH210" s="97" t="str">
        <f t="shared" ca="1" si="405"/>
        <v>-</v>
      </c>
      <c r="CI210" s="97" t="str">
        <f t="shared" ca="1" si="406"/>
        <v>-</v>
      </c>
      <c r="CJ210" s="97" t="str">
        <f t="shared" ca="1" si="407"/>
        <v>-</v>
      </c>
      <c r="CK210" s="97" t="str">
        <f t="shared" ca="1" si="408"/>
        <v>-</v>
      </c>
      <c r="CL210" s="97" t="str">
        <f t="shared" ca="1" si="409"/>
        <v>-</v>
      </c>
      <c r="CM210" s="97" t="str">
        <f t="shared" ca="1" si="410"/>
        <v>-</v>
      </c>
      <c r="CN210" s="97" t="str">
        <f t="shared" ca="1" si="411"/>
        <v>-</v>
      </c>
      <c r="CO210" s="97" t="str">
        <f t="shared" ca="1" si="412"/>
        <v>-</v>
      </c>
      <c r="CP210" s="97" t="str">
        <f t="shared" ca="1" si="413"/>
        <v>-</v>
      </c>
      <c r="CQ210" s="97" t="str">
        <f t="shared" ca="1" si="414"/>
        <v>-</v>
      </c>
      <c r="CR210" s="97" t="str">
        <f t="shared" ca="1" si="415"/>
        <v>-</v>
      </c>
      <c r="CS210" s="97" t="str">
        <f t="shared" ca="1" si="416"/>
        <v>-</v>
      </c>
      <c r="CT210" s="97" t="str">
        <f t="shared" ca="1" si="417"/>
        <v>-</v>
      </c>
      <c r="CU210" s="97" t="str">
        <f t="shared" ca="1" si="418"/>
        <v>-</v>
      </c>
      <c r="CV210" s="97" t="str">
        <f t="shared" ca="1" si="419"/>
        <v>-</v>
      </c>
      <c r="CW210" s="97" t="str">
        <f t="shared" ca="1" si="420"/>
        <v>-</v>
      </c>
      <c r="CX210" s="97" t="str">
        <f t="shared" ca="1" si="421"/>
        <v>-</v>
      </c>
      <c r="CY210" s="97" t="str">
        <f t="shared" ca="1" si="422"/>
        <v>-</v>
      </c>
      <c r="CZ210" s="97" t="str">
        <f t="shared" ca="1" si="423"/>
        <v>-</v>
      </c>
      <c r="DA210" s="97" t="str">
        <f t="shared" ca="1" si="424"/>
        <v>-</v>
      </c>
      <c r="DB210" s="97" t="str">
        <f t="shared" ca="1" si="425"/>
        <v>-</v>
      </c>
      <c r="DC210" s="97" t="str">
        <f t="shared" ca="1" si="426"/>
        <v>-</v>
      </c>
      <c r="DD210" s="97" t="str">
        <f t="shared" ca="1" si="427"/>
        <v>-</v>
      </c>
      <c r="DE210" s="97" t="str">
        <f t="shared" ca="1" si="428"/>
        <v>-</v>
      </c>
      <c r="DF210" s="97" t="str">
        <f t="shared" ca="1" si="429"/>
        <v>-</v>
      </c>
      <c r="DG210" s="97" t="str">
        <f t="shared" ca="1" si="430"/>
        <v>-</v>
      </c>
      <c r="DH210" s="97" t="str">
        <f t="shared" ca="1" si="431"/>
        <v>-</v>
      </c>
      <c r="DI210" s="97" t="str">
        <f t="shared" ca="1" si="432"/>
        <v>-</v>
      </c>
      <c r="DJ210" s="97" t="str">
        <f t="shared" ca="1" si="433"/>
        <v>-</v>
      </c>
      <c r="DK210" s="97" t="str">
        <f t="shared" ca="1" si="434"/>
        <v>-</v>
      </c>
      <c r="DL210" s="97" t="str">
        <f t="shared" ca="1" si="435"/>
        <v>-</v>
      </c>
      <c r="DM210" s="97" t="str">
        <f t="shared" ca="1" si="436"/>
        <v>-</v>
      </c>
      <c r="DN210" s="97">
        <v>30</v>
      </c>
      <c r="DT210" s="97" t="str">
        <f t="shared" ca="1" si="437"/>
        <v>-</v>
      </c>
      <c r="DU210" s="97" t="str">
        <f t="shared" ca="1" si="438"/>
        <v>-</v>
      </c>
      <c r="DV210" s="97" t="str">
        <f t="shared" ca="1" si="439"/>
        <v>-</v>
      </c>
      <c r="DW210" s="97" t="str">
        <f t="shared" ca="1" si="440"/>
        <v>-</v>
      </c>
      <c r="DX210" s="97" t="str">
        <f t="shared" ca="1" si="441"/>
        <v>-</v>
      </c>
      <c r="DY210" s="97" t="e">
        <f t="shared" ca="1" si="378"/>
        <v>#REF!</v>
      </c>
      <c r="DZ210" s="97" t="str">
        <f t="shared" si="379"/>
        <v>Major Retrofit</v>
      </c>
      <c r="EA210" s="97" t="e">
        <f t="shared" ca="1" si="442"/>
        <v>#REF!</v>
      </c>
      <c r="EB210" s="96">
        <v>25</v>
      </c>
      <c r="EC210" s="97">
        <f>Calculation!$W$378</f>
        <v>3</v>
      </c>
      <c r="ED210" s="97" t="str">
        <f t="shared" ca="1" si="443"/>
        <v>-</v>
      </c>
      <c r="EE210" s="97" t="str">
        <f t="shared" ca="1" si="444"/>
        <v>-</v>
      </c>
      <c r="EF210" s="97" t="str">
        <f t="shared" ca="1" si="445"/>
        <v>-</v>
      </c>
      <c r="EG210" s="97" t="str">
        <f t="shared" ca="1" si="446"/>
        <v>-</v>
      </c>
      <c r="EH210" s="97" t="str">
        <f t="shared" ca="1" si="447"/>
        <v>-</v>
      </c>
      <c r="EI210" s="97">
        <f t="shared" ca="1" si="448"/>
        <v>0</v>
      </c>
      <c r="EJ210" s="97">
        <f t="shared" ca="1" si="362"/>
        <v>0</v>
      </c>
      <c r="EK210" s="97" t="str">
        <f t="shared" ca="1" si="449"/>
        <v>00</v>
      </c>
      <c r="EL210" s="97" t="e">
        <f t="shared" ca="1" si="450"/>
        <v>#REF!</v>
      </c>
      <c r="EN210" s="97">
        <v>2.05E-5</v>
      </c>
      <c r="EP210" s="97">
        <v>205</v>
      </c>
      <c r="EQ210" s="97">
        <f t="array" aca="1" ref="EQ210" ca="1">MAX(IF($EI$6:$EI$365&lt;EQ209,$EI$6:$EI$365,""))</f>
        <v>0</v>
      </c>
      <c r="ER210" s="97">
        <f t="shared" ca="1" si="451"/>
        <v>0</v>
      </c>
      <c r="ES210" s="97" t="e">
        <f t="shared" ca="1" si="455"/>
        <v>#REF!</v>
      </c>
      <c r="ET210" s="97">
        <f t="shared" ca="1" si="452"/>
        <v>0</v>
      </c>
      <c r="EU210" s="97">
        <f t="shared" ca="1" si="453"/>
        <v>0</v>
      </c>
      <c r="EV210" s="97">
        <f t="shared" ca="1" si="380"/>
        <v>1</v>
      </c>
      <c r="EY210" s="97" t="e">
        <f ca="1">INDEX('MCA-INPUT'!$C$28:$F$42,MATCH(MCA!E210,'MCA-INPUT'!$B$28:$B$42,0),MATCH(MCA!B210,'MCA-INPUT'!$C$27:$F$27,0))</f>
        <v>#REF!</v>
      </c>
      <c r="FU210" s="109" t="e">
        <f t="shared" ca="1" si="381"/>
        <v>#REF!</v>
      </c>
      <c r="FV210" s="109" t="e">
        <f t="shared" ca="1" si="382"/>
        <v>#REF!</v>
      </c>
      <c r="FW210" s="110" t="e">
        <f t="shared" ca="1" si="366"/>
        <v>#REF!</v>
      </c>
      <c r="FX210" s="110"/>
      <c r="FY210" s="97" t="e">
        <f t="shared" ca="1" si="454"/>
        <v>#REF!</v>
      </c>
      <c r="FZ210" s="97" t="str">
        <f ca="1">IF(ISERROR(VLOOKUP(FY210,'MCA-INPUT'!$B$45:$F$54,1,FALSE)),"No","Yes")</f>
        <v>No</v>
      </c>
      <c r="GA210" s="109" t="e">
        <f ca="1"/>
        <v>#REF!</v>
      </c>
    </row>
    <row r="211" spans="1:183" x14ac:dyDescent="0.25">
      <c r="A211" s="96">
        <v>206</v>
      </c>
      <c r="B211" s="96" t="s">
        <v>1</v>
      </c>
      <c r="C211" s="106" t="e">
        <f t="shared" ca="1" si="368"/>
        <v>#REF!</v>
      </c>
      <c r="D211" s="107" t="e">
        <f t="shared" ca="1" si="368"/>
        <v>#REF!</v>
      </c>
      <c r="E211" s="96" t="e">
        <f t="shared" ca="1" si="368"/>
        <v>#REF!</v>
      </c>
      <c r="F211" s="96" t="s">
        <v>4</v>
      </c>
      <c r="G211" s="96" t="e">
        <f t="shared" ca="1" si="369"/>
        <v>#REF!</v>
      </c>
      <c r="H211" s="108" t="e">
        <f t="shared" ca="1" si="457"/>
        <v>#REF!</v>
      </c>
      <c r="I211" s="108" t="e">
        <f t="shared" ca="1" si="457"/>
        <v>#REF!</v>
      </c>
      <c r="J211" s="108" t="e">
        <f t="shared" ca="1" si="457"/>
        <v>#REF!</v>
      </c>
      <c r="K211" s="108" t="e">
        <f t="shared" ca="1" si="457"/>
        <v>#REF!</v>
      </c>
      <c r="L211" s="108" t="e">
        <f t="shared" ca="1" si="457"/>
        <v>#REF!</v>
      </c>
      <c r="M211" s="108" t="e">
        <f t="shared" ca="1" si="457"/>
        <v>#REF!</v>
      </c>
      <c r="N211" s="108" t="e">
        <f t="shared" ca="1" si="457"/>
        <v>#REF!</v>
      </c>
      <c r="O211" s="108" t="e">
        <f t="shared" ca="1" si="457"/>
        <v>#REF!</v>
      </c>
      <c r="P211" s="108" t="e">
        <f t="shared" ca="1" si="457"/>
        <v>#REF!</v>
      </c>
      <c r="Q211" s="108" t="e">
        <f t="shared" ca="1" si="457"/>
        <v>#REF!</v>
      </c>
      <c r="R211" s="108" t="e">
        <f t="shared" ca="1" si="457"/>
        <v>#REF!</v>
      </c>
      <c r="S211" s="108" t="e">
        <f t="shared" ca="1" si="457"/>
        <v>#REF!</v>
      </c>
      <c r="T211" s="108" t="e">
        <f t="shared" ca="1" si="457"/>
        <v>#REF!</v>
      </c>
      <c r="U211" s="108" t="e">
        <f t="shared" ca="1" si="457"/>
        <v>#REF!</v>
      </c>
      <c r="V211" s="108" t="e">
        <f t="shared" ca="1" si="457"/>
        <v>#REF!</v>
      </c>
      <c r="W211" s="108" t="e">
        <f t="shared" ca="1" si="457"/>
        <v>#REF!</v>
      </c>
      <c r="X211" s="108" t="e">
        <f t="shared" ca="1" si="456"/>
        <v>#REF!</v>
      </c>
      <c r="Y211" s="108" t="e">
        <f t="shared" ca="1" si="456"/>
        <v>#REF!</v>
      </c>
      <c r="Z211" s="108" t="e">
        <f t="shared" ca="1" si="456"/>
        <v>#REF!</v>
      </c>
      <c r="AA211" s="108" t="e">
        <f t="shared" ca="1" si="456"/>
        <v>#REF!</v>
      </c>
      <c r="AB211" s="108" t="e">
        <f t="shared" ca="1" si="456"/>
        <v>#REF!</v>
      </c>
      <c r="AC211" s="108" t="e">
        <f t="shared" ca="1" si="456"/>
        <v>#REF!</v>
      </c>
      <c r="AD211" s="108" t="e">
        <f t="shared" ca="1" si="456"/>
        <v>#REF!</v>
      </c>
      <c r="AE211" s="108" t="e">
        <f t="shared" ca="1" si="456"/>
        <v>#REF!</v>
      </c>
      <c r="AF211" s="108" t="e">
        <f t="shared" ca="1" si="456"/>
        <v>#REF!</v>
      </c>
      <c r="AG211" s="108" t="e">
        <f t="shared" ca="1" si="456"/>
        <v>#REF!</v>
      </c>
      <c r="AH211" s="108" t="e">
        <f t="shared" ca="1" si="456"/>
        <v>#REF!</v>
      </c>
      <c r="AI211" s="108" t="e">
        <f t="shared" ca="1" si="456"/>
        <v>#REF!</v>
      </c>
      <c r="AJ211" s="108" t="e">
        <f t="shared" ca="1" si="456"/>
        <v>#REF!</v>
      </c>
      <c r="AK211" s="108" t="e">
        <f t="shared" ca="1" si="456"/>
        <v>#REF!</v>
      </c>
      <c r="AL211" s="108" t="e">
        <f t="shared" ca="1" si="456"/>
        <v>#REF!</v>
      </c>
      <c r="AM211" s="108" t="e">
        <f t="shared" ca="1" si="459"/>
        <v>#REF!</v>
      </c>
      <c r="AN211" s="108" t="e">
        <f t="shared" ca="1" si="459"/>
        <v>#REF!</v>
      </c>
      <c r="AO211" s="108" t="e">
        <f t="shared" ca="1" si="459"/>
        <v>#REF!</v>
      </c>
      <c r="AP211" s="108" t="e">
        <f t="shared" ca="1" si="459"/>
        <v>#REF!</v>
      </c>
      <c r="AQ211" s="108" t="e">
        <f t="shared" ca="1" si="459"/>
        <v>#REF!</v>
      </c>
      <c r="AR211" s="108" t="e">
        <f t="shared" ca="1" si="459"/>
        <v>#REF!</v>
      </c>
      <c r="AS211" s="108" t="e">
        <f t="shared" ca="1" si="459"/>
        <v>#REF!</v>
      </c>
      <c r="AT211" s="108" t="e">
        <f t="shared" ca="1" si="459"/>
        <v>#REF!</v>
      </c>
      <c r="AU211" s="108" t="e">
        <f t="shared" ca="1" si="459"/>
        <v>#REF!</v>
      </c>
      <c r="AV211" s="108" t="e">
        <f t="shared" ca="1" si="459"/>
        <v>#REF!</v>
      </c>
      <c r="AW211" s="108" t="e">
        <f t="shared" ca="1" si="459"/>
        <v>#REF!</v>
      </c>
      <c r="AX211" s="108" t="e">
        <f t="shared" ca="1" si="459"/>
        <v>#REF!</v>
      </c>
      <c r="AY211" s="108" t="e">
        <f t="shared" ca="1" si="459"/>
        <v>#REF!</v>
      </c>
      <c r="AZ211" s="108" t="e">
        <f t="shared" ca="1" si="459"/>
        <v>#REF!</v>
      </c>
      <c r="BA211" s="108" t="e">
        <f t="shared" ca="1" si="459"/>
        <v>#REF!</v>
      </c>
      <c r="BB211" s="108" t="e">
        <f t="shared" ca="1" si="459"/>
        <v>#REF!</v>
      </c>
      <c r="BC211" s="108" t="e">
        <f t="shared" ca="1" si="458"/>
        <v>#REF!</v>
      </c>
      <c r="BD211" s="108" t="e">
        <f t="shared" ca="1" si="458"/>
        <v>#REF!</v>
      </c>
      <c r="BE211" s="108" t="e">
        <f t="shared" ca="1" si="458"/>
        <v>#REF!</v>
      </c>
      <c r="BF211" s="108" t="e">
        <f t="shared" ca="1" si="458"/>
        <v>#REF!</v>
      </c>
      <c r="BG211" s="108" t="e">
        <f t="shared" ca="1" si="458"/>
        <v>#REF!</v>
      </c>
      <c r="BH211" s="108" t="e">
        <f t="shared" ca="1" si="458"/>
        <v>#REF!</v>
      </c>
      <c r="BI211" s="108" t="e">
        <f t="shared" ca="1" si="458"/>
        <v>#REF!</v>
      </c>
      <c r="BL211" s="97" t="str">
        <f t="shared" ca="1" si="383"/>
        <v>-</v>
      </c>
      <c r="BM211" s="97" t="str">
        <f t="shared" ca="1" si="384"/>
        <v>-</v>
      </c>
      <c r="BN211" s="97" t="str">
        <f t="shared" ca="1" si="385"/>
        <v>-</v>
      </c>
      <c r="BO211" s="97" t="str">
        <f t="shared" ca="1" si="386"/>
        <v>-</v>
      </c>
      <c r="BP211" s="99" t="str">
        <f t="shared" ca="1" si="387"/>
        <v xml:space="preserve"> - </v>
      </c>
      <c r="BQ211" s="99" t="str">
        <f t="shared" ca="1" si="388"/>
        <v xml:space="preserve"> - </v>
      </c>
      <c r="BR211" s="97" t="str">
        <f t="shared" ca="1" si="389"/>
        <v>-</v>
      </c>
      <c r="BS211" s="97" t="str">
        <f t="shared" ca="1" si="390"/>
        <v>-</v>
      </c>
      <c r="BT211" s="97" t="str">
        <f t="shared" ca="1" si="391"/>
        <v>-</v>
      </c>
      <c r="BU211" s="97" t="str">
        <f t="shared" ca="1" si="392"/>
        <v>-</v>
      </c>
      <c r="BV211" s="97" t="str">
        <f t="shared" ca="1" si="393"/>
        <v>-</v>
      </c>
      <c r="BW211" s="97" t="str">
        <f t="shared" ca="1" si="394"/>
        <v>-</v>
      </c>
      <c r="BX211" s="99" t="str">
        <f t="shared" ca="1" si="395"/>
        <v xml:space="preserve"> - </v>
      </c>
      <c r="BY211" s="99" t="str">
        <f t="shared" ca="1" si="396"/>
        <v xml:space="preserve"> - </v>
      </c>
      <c r="BZ211" s="97" t="str">
        <f t="shared" ca="1" si="397"/>
        <v>-</v>
      </c>
      <c r="CA211" s="97" t="str">
        <f t="shared" ca="1" si="398"/>
        <v>-</v>
      </c>
      <c r="CB211" s="99" t="str">
        <f t="shared" ca="1" si="399"/>
        <v xml:space="preserve"> - </v>
      </c>
      <c r="CC211" s="99" t="str">
        <f t="shared" ca="1" si="400"/>
        <v xml:space="preserve"> - </v>
      </c>
      <c r="CD211" s="99" t="str">
        <f t="shared" ca="1" si="401"/>
        <v xml:space="preserve"> - </v>
      </c>
      <c r="CE211" s="99" t="str">
        <f t="shared" ca="1" si="402"/>
        <v xml:space="preserve"> - </v>
      </c>
      <c r="CF211" s="99" t="str">
        <f t="shared" ca="1" si="403"/>
        <v xml:space="preserve"> - </v>
      </c>
      <c r="CG211" s="99" t="str">
        <f t="shared" ca="1" si="404"/>
        <v xml:space="preserve"> - </v>
      </c>
      <c r="CH211" s="97" t="str">
        <f t="shared" ca="1" si="405"/>
        <v>-</v>
      </c>
      <c r="CI211" s="97" t="str">
        <f t="shared" ca="1" si="406"/>
        <v>-</v>
      </c>
      <c r="CJ211" s="97" t="str">
        <f t="shared" ca="1" si="407"/>
        <v>-</v>
      </c>
      <c r="CK211" s="97" t="str">
        <f t="shared" ca="1" si="408"/>
        <v>-</v>
      </c>
      <c r="CL211" s="97" t="str">
        <f t="shared" ca="1" si="409"/>
        <v>-</v>
      </c>
      <c r="CM211" s="97" t="str">
        <f t="shared" ca="1" si="410"/>
        <v>-</v>
      </c>
      <c r="CN211" s="97" t="str">
        <f t="shared" ca="1" si="411"/>
        <v>-</v>
      </c>
      <c r="CO211" s="97" t="str">
        <f t="shared" ca="1" si="412"/>
        <v>-</v>
      </c>
      <c r="CP211" s="97" t="str">
        <f t="shared" ca="1" si="413"/>
        <v>-</v>
      </c>
      <c r="CQ211" s="97" t="str">
        <f t="shared" ca="1" si="414"/>
        <v>-</v>
      </c>
      <c r="CR211" s="97" t="str">
        <f t="shared" ca="1" si="415"/>
        <v>-</v>
      </c>
      <c r="CS211" s="97" t="str">
        <f t="shared" ca="1" si="416"/>
        <v>-</v>
      </c>
      <c r="CT211" s="97" t="str">
        <f t="shared" ca="1" si="417"/>
        <v>-</v>
      </c>
      <c r="CU211" s="97" t="str">
        <f t="shared" ca="1" si="418"/>
        <v>-</v>
      </c>
      <c r="CV211" s="97" t="str">
        <f t="shared" ca="1" si="419"/>
        <v>-</v>
      </c>
      <c r="CW211" s="97" t="str">
        <f t="shared" ca="1" si="420"/>
        <v>-</v>
      </c>
      <c r="CX211" s="97" t="str">
        <f t="shared" ca="1" si="421"/>
        <v>-</v>
      </c>
      <c r="CY211" s="97" t="str">
        <f t="shared" ca="1" si="422"/>
        <v>-</v>
      </c>
      <c r="CZ211" s="97" t="str">
        <f t="shared" ca="1" si="423"/>
        <v>-</v>
      </c>
      <c r="DA211" s="97" t="str">
        <f t="shared" ca="1" si="424"/>
        <v>-</v>
      </c>
      <c r="DB211" s="97" t="str">
        <f t="shared" ca="1" si="425"/>
        <v>-</v>
      </c>
      <c r="DC211" s="97" t="str">
        <f t="shared" ca="1" si="426"/>
        <v>-</v>
      </c>
      <c r="DD211" s="97" t="str">
        <f t="shared" ca="1" si="427"/>
        <v>-</v>
      </c>
      <c r="DE211" s="97" t="str">
        <f t="shared" ca="1" si="428"/>
        <v>-</v>
      </c>
      <c r="DF211" s="97" t="str">
        <f t="shared" ca="1" si="429"/>
        <v>-</v>
      </c>
      <c r="DG211" s="97" t="str">
        <f t="shared" ca="1" si="430"/>
        <v>-</v>
      </c>
      <c r="DH211" s="97" t="str">
        <f t="shared" ca="1" si="431"/>
        <v>-</v>
      </c>
      <c r="DI211" s="97" t="str">
        <f t="shared" ca="1" si="432"/>
        <v>-</v>
      </c>
      <c r="DJ211" s="97" t="str">
        <f t="shared" ca="1" si="433"/>
        <v>-</v>
      </c>
      <c r="DK211" s="97" t="str">
        <f t="shared" ca="1" si="434"/>
        <v>-</v>
      </c>
      <c r="DL211" s="97" t="str">
        <f t="shared" ca="1" si="435"/>
        <v>-</v>
      </c>
      <c r="DM211" s="97" t="str">
        <f t="shared" ca="1" si="436"/>
        <v>-</v>
      </c>
      <c r="DN211" s="97">
        <v>31</v>
      </c>
      <c r="DT211" s="97" t="str">
        <f t="shared" ca="1" si="437"/>
        <v>-</v>
      </c>
      <c r="DU211" s="97" t="str">
        <f t="shared" ca="1" si="438"/>
        <v>-</v>
      </c>
      <c r="DV211" s="97" t="str">
        <f t="shared" ca="1" si="439"/>
        <v>-</v>
      </c>
      <c r="DW211" s="97" t="str">
        <f t="shared" ca="1" si="440"/>
        <v>-</v>
      </c>
      <c r="DX211" s="97" t="str">
        <f t="shared" ca="1" si="441"/>
        <v>-</v>
      </c>
      <c r="DY211" s="97" t="e">
        <f t="shared" ca="1" si="378"/>
        <v>#REF!</v>
      </c>
      <c r="DZ211" s="97" t="str">
        <f t="shared" si="379"/>
        <v>Major Retrofit</v>
      </c>
      <c r="EA211" s="97" t="e">
        <f t="shared" ca="1" si="442"/>
        <v>#REF!</v>
      </c>
      <c r="EB211" s="96">
        <v>26</v>
      </c>
      <c r="EC211" s="97">
        <f>Calculation!$W$378</f>
        <v>3</v>
      </c>
      <c r="ED211" s="97" t="str">
        <f t="shared" ca="1" si="443"/>
        <v>-</v>
      </c>
      <c r="EE211" s="97" t="str">
        <f t="shared" ca="1" si="444"/>
        <v>-</v>
      </c>
      <c r="EF211" s="97" t="str">
        <f t="shared" ca="1" si="445"/>
        <v>-</v>
      </c>
      <c r="EG211" s="97" t="str">
        <f t="shared" ca="1" si="446"/>
        <v>-</v>
      </c>
      <c r="EH211" s="97" t="str">
        <f t="shared" ca="1" si="447"/>
        <v>-</v>
      </c>
      <c r="EI211" s="97">
        <f t="shared" ca="1" si="448"/>
        <v>0</v>
      </c>
      <c r="EJ211" s="97">
        <f t="shared" ca="1" si="362"/>
        <v>0</v>
      </c>
      <c r="EK211" s="97" t="str">
        <f t="shared" ca="1" si="449"/>
        <v>00</v>
      </c>
      <c r="EL211" s="97" t="e">
        <f t="shared" ca="1" si="450"/>
        <v>#REF!</v>
      </c>
      <c r="EN211" s="97">
        <v>2.0599999999999999E-5</v>
      </c>
      <c r="EP211" s="97">
        <v>206</v>
      </c>
      <c r="EQ211" s="97">
        <f t="array" aca="1" ref="EQ211" ca="1">MAX(IF($EI$6:$EI$365&lt;EQ210,$EI$6:$EI$365,""))</f>
        <v>0</v>
      </c>
      <c r="ER211" s="97">
        <f t="shared" ca="1" si="451"/>
        <v>0</v>
      </c>
      <c r="ES211" s="97" t="e">
        <f t="shared" ca="1" si="455"/>
        <v>#REF!</v>
      </c>
      <c r="ET211" s="97">
        <f t="shared" ca="1" si="452"/>
        <v>0</v>
      </c>
      <c r="EU211" s="97">
        <f t="shared" ca="1" si="453"/>
        <v>0</v>
      </c>
      <c r="EV211" s="97">
        <f t="shared" ca="1" si="380"/>
        <v>1</v>
      </c>
      <c r="EY211" s="97" t="e">
        <f ca="1">INDEX('MCA-INPUT'!$C$28:$F$42,MATCH(MCA!E211,'MCA-INPUT'!$B$28:$B$42,0),MATCH(MCA!B211,'MCA-INPUT'!$C$27:$F$27,0))</f>
        <v>#REF!</v>
      </c>
      <c r="FU211" s="109" t="e">
        <f t="shared" ca="1" si="381"/>
        <v>#REF!</v>
      </c>
      <c r="FV211" s="109" t="e">
        <f t="shared" ca="1" si="382"/>
        <v>#REF!</v>
      </c>
      <c r="FW211" s="110" t="e">
        <f t="shared" ca="1" si="366"/>
        <v>#REF!</v>
      </c>
      <c r="FX211" s="110"/>
      <c r="FY211" s="97" t="e">
        <f t="shared" ca="1" si="454"/>
        <v>#REF!</v>
      </c>
      <c r="FZ211" s="97" t="str">
        <f ca="1">IF(ISERROR(VLOOKUP(FY211,'MCA-INPUT'!$B$45:$F$54,1,FALSE)),"No","Yes")</f>
        <v>No</v>
      </c>
      <c r="GA211" s="109" t="e">
        <f ca="1"/>
        <v>#REF!</v>
      </c>
    </row>
    <row r="212" spans="1:183" x14ac:dyDescent="0.25">
      <c r="A212" s="96">
        <v>207</v>
      </c>
      <c r="B212" s="96" t="s">
        <v>1</v>
      </c>
      <c r="C212" s="106" t="e">
        <f t="shared" ca="1" si="368"/>
        <v>#REF!</v>
      </c>
      <c r="D212" s="107" t="e">
        <f t="shared" ca="1" si="368"/>
        <v>#REF!</v>
      </c>
      <c r="E212" s="96" t="e">
        <f t="shared" ca="1" si="368"/>
        <v>#REF!</v>
      </c>
      <c r="F212" s="96" t="s">
        <v>4</v>
      </c>
      <c r="G212" s="96" t="e">
        <f t="shared" ca="1" si="369"/>
        <v>#REF!</v>
      </c>
      <c r="H212" s="108" t="e">
        <f t="shared" ca="1" si="457"/>
        <v>#REF!</v>
      </c>
      <c r="I212" s="108" t="e">
        <f t="shared" ca="1" si="457"/>
        <v>#REF!</v>
      </c>
      <c r="J212" s="108" t="e">
        <f t="shared" ca="1" si="457"/>
        <v>#REF!</v>
      </c>
      <c r="K212" s="108" t="e">
        <f t="shared" ca="1" si="457"/>
        <v>#REF!</v>
      </c>
      <c r="L212" s="108" t="e">
        <f t="shared" ca="1" si="457"/>
        <v>#REF!</v>
      </c>
      <c r="M212" s="108" t="e">
        <f t="shared" ca="1" si="457"/>
        <v>#REF!</v>
      </c>
      <c r="N212" s="108" t="e">
        <f t="shared" ca="1" si="457"/>
        <v>#REF!</v>
      </c>
      <c r="O212" s="108" t="e">
        <f t="shared" ca="1" si="457"/>
        <v>#REF!</v>
      </c>
      <c r="P212" s="108" t="e">
        <f t="shared" ca="1" si="457"/>
        <v>#REF!</v>
      </c>
      <c r="Q212" s="108" t="e">
        <f t="shared" ca="1" si="457"/>
        <v>#REF!</v>
      </c>
      <c r="R212" s="108" t="e">
        <f t="shared" ca="1" si="457"/>
        <v>#REF!</v>
      </c>
      <c r="S212" s="108" t="e">
        <f t="shared" ca="1" si="457"/>
        <v>#REF!</v>
      </c>
      <c r="T212" s="108" t="e">
        <f t="shared" ca="1" si="457"/>
        <v>#REF!</v>
      </c>
      <c r="U212" s="108" t="e">
        <f t="shared" ca="1" si="457"/>
        <v>#REF!</v>
      </c>
      <c r="V212" s="108" t="e">
        <f t="shared" ca="1" si="457"/>
        <v>#REF!</v>
      </c>
      <c r="W212" s="108" t="e">
        <f t="shared" ca="1" si="457"/>
        <v>#REF!</v>
      </c>
      <c r="X212" s="108" t="e">
        <f t="shared" ca="1" si="456"/>
        <v>#REF!</v>
      </c>
      <c r="Y212" s="108" t="e">
        <f t="shared" ca="1" si="456"/>
        <v>#REF!</v>
      </c>
      <c r="Z212" s="108" t="e">
        <f t="shared" ca="1" si="456"/>
        <v>#REF!</v>
      </c>
      <c r="AA212" s="108" t="e">
        <f t="shared" ca="1" si="456"/>
        <v>#REF!</v>
      </c>
      <c r="AB212" s="108" t="e">
        <f t="shared" ca="1" si="456"/>
        <v>#REF!</v>
      </c>
      <c r="AC212" s="108" t="e">
        <f t="shared" ca="1" si="456"/>
        <v>#REF!</v>
      </c>
      <c r="AD212" s="108" t="e">
        <f t="shared" ca="1" si="456"/>
        <v>#REF!</v>
      </c>
      <c r="AE212" s="108" t="e">
        <f t="shared" ca="1" si="456"/>
        <v>#REF!</v>
      </c>
      <c r="AF212" s="108" t="e">
        <f t="shared" ca="1" si="456"/>
        <v>#REF!</v>
      </c>
      <c r="AG212" s="108" t="e">
        <f t="shared" ca="1" si="456"/>
        <v>#REF!</v>
      </c>
      <c r="AH212" s="108" t="e">
        <f t="shared" ca="1" si="456"/>
        <v>#REF!</v>
      </c>
      <c r="AI212" s="108" t="e">
        <f t="shared" ca="1" si="456"/>
        <v>#REF!</v>
      </c>
      <c r="AJ212" s="108" t="e">
        <f t="shared" ca="1" si="456"/>
        <v>#REF!</v>
      </c>
      <c r="AK212" s="108" t="e">
        <f t="shared" ca="1" si="456"/>
        <v>#REF!</v>
      </c>
      <c r="AL212" s="108" t="e">
        <f t="shared" ca="1" si="456"/>
        <v>#REF!</v>
      </c>
      <c r="AM212" s="108" t="e">
        <f t="shared" ca="1" si="459"/>
        <v>#REF!</v>
      </c>
      <c r="AN212" s="108" t="e">
        <f t="shared" ca="1" si="459"/>
        <v>#REF!</v>
      </c>
      <c r="AO212" s="108" t="e">
        <f t="shared" ca="1" si="459"/>
        <v>#REF!</v>
      </c>
      <c r="AP212" s="108" t="e">
        <f t="shared" ca="1" si="459"/>
        <v>#REF!</v>
      </c>
      <c r="AQ212" s="108" t="e">
        <f t="shared" ca="1" si="459"/>
        <v>#REF!</v>
      </c>
      <c r="AR212" s="108" t="e">
        <f t="shared" ca="1" si="459"/>
        <v>#REF!</v>
      </c>
      <c r="AS212" s="108" t="e">
        <f t="shared" ca="1" si="459"/>
        <v>#REF!</v>
      </c>
      <c r="AT212" s="108" t="e">
        <f t="shared" ca="1" si="459"/>
        <v>#REF!</v>
      </c>
      <c r="AU212" s="108" t="e">
        <f t="shared" ca="1" si="459"/>
        <v>#REF!</v>
      </c>
      <c r="AV212" s="108" t="e">
        <f t="shared" ca="1" si="459"/>
        <v>#REF!</v>
      </c>
      <c r="AW212" s="108" t="e">
        <f t="shared" ca="1" si="459"/>
        <v>#REF!</v>
      </c>
      <c r="AX212" s="108" t="e">
        <f t="shared" ca="1" si="459"/>
        <v>#REF!</v>
      </c>
      <c r="AY212" s="108" t="e">
        <f t="shared" ca="1" si="459"/>
        <v>#REF!</v>
      </c>
      <c r="AZ212" s="108" t="e">
        <f t="shared" ca="1" si="459"/>
        <v>#REF!</v>
      </c>
      <c r="BA212" s="108" t="e">
        <f t="shared" ca="1" si="459"/>
        <v>#REF!</v>
      </c>
      <c r="BB212" s="108" t="e">
        <f t="shared" ca="1" si="459"/>
        <v>#REF!</v>
      </c>
      <c r="BC212" s="108" t="e">
        <f t="shared" ca="1" si="458"/>
        <v>#REF!</v>
      </c>
      <c r="BD212" s="108" t="e">
        <f t="shared" ca="1" si="458"/>
        <v>#REF!</v>
      </c>
      <c r="BE212" s="108" t="e">
        <f t="shared" ca="1" si="458"/>
        <v>#REF!</v>
      </c>
      <c r="BF212" s="108" t="e">
        <f t="shared" ca="1" si="458"/>
        <v>#REF!</v>
      </c>
      <c r="BG212" s="108" t="e">
        <f t="shared" ca="1" si="458"/>
        <v>#REF!</v>
      </c>
      <c r="BH212" s="108" t="e">
        <f t="shared" ca="1" si="458"/>
        <v>#REF!</v>
      </c>
      <c r="BI212" s="108" t="e">
        <f t="shared" ca="1" si="458"/>
        <v>#REF!</v>
      </c>
      <c r="BL212" s="97" t="str">
        <f t="shared" ca="1" si="383"/>
        <v>-</v>
      </c>
      <c r="BM212" s="97" t="str">
        <f t="shared" ca="1" si="384"/>
        <v>-</v>
      </c>
      <c r="BN212" s="97" t="str">
        <f t="shared" ca="1" si="385"/>
        <v>-</v>
      </c>
      <c r="BO212" s="97" t="str">
        <f t="shared" ca="1" si="386"/>
        <v>-</v>
      </c>
      <c r="BP212" s="99" t="str">
        <f t="shared" ca="1" si="387"/>
        <v xml:space="preserve"> - </v>
      </c>
      <c r="BQ212" s="99" t="str">
        <f t="shared" ca="1" si="388"/>
        <v xml:space="preserve"> - </v>
      </c>
      <c r="BR212" s="97" t="str">
        <f t="shared" ca="1" si="389"/>
        <v>-</v>
      </c>
      <c r="BS212" s="97" t="str">
        <f t="shared" ca="1" si="390"/>
        <v>-</v>
      </c>
      <c r="BT212" s="97" t="str">
        <f t="shared" ca="1" si="391"/>
        <v>-</v>
      </c>
      <c r="BU212" s="97" t="str">
        <f t="shared" ca="1" si="392"/>
        <v>-</v>
      </c>
      <c r="BV212" s="97" t="str">
        <f t="shared" ca="1" si="393"/>
        <v>-</v>
      </c>
      <c r="BW212" s="97" t="str">
        <f t="shared" ca="1" si="394"/>
        <v>-</v>
      </c>
      <c r="BX212" s="99" t="str">
        <f t="shared" ca="1" si="395"/>
        <v xml:space="preserve"> - </v>
      </c>
      <c r="BY212" s="99" t="str">
        <f t="shared" ca="1" si="396"/>
        <v xml:space="preserve"> - </v>
      </c>
      <c r="BZ212" s="97" t="str">
        <f t="shared" ca="1" si="397"/>
        <v>-</v>
      </c>
      <c r="CA212" s="97" t="str">
        <f t="shared" ca="1" si="398"/>
        <v>-</v>
      </c>
      <c r="CB212" s="99" t="str">
        <f t="shared" ca="1" si="399"/>
        <v xml:space="preserve"> - </v>
      </c>
      <c r="CC212" s="99" t="str">
        <f t="shared" ca="1" si="400"/>
        <v xml:space="preserve"> - </v>
      </c>
      <c r="CD212" s="99" t="str">
        <f t="shared" ca="1" si="401"/>
        <v xml:space="preserve"> - </v>
      </c>
      <c r="CE212" s="99" t="str">
        <f t="shared" ca="1" si="402"/>
        <v xml:space="preserve"> - </v>
      </c>
      <c r="CF212" s="99" t="str">
        <f t="shared" ca="1" si="403"/>
        <v xml:space="preserve"> - </v>
      </c>
      <c r="CG212" s="99" t="str">
        <f t="shared" ca="1" si="404"/>
        <v xml:space="preserve"> - </v>
      </c>
      <c r="CH212" s="97" t="str">
        <f t="shared" ca="1" si="405"/>
        <v>-</v>
      </c>
      <c r="CI212" s="97" t="str">
        <f t="shared" ca="1" si="406"/>
        <v>-</v>
      </c>
      <c r="CJ212" s="97" t="str">
        <f t="shared" ca="1" si="407"/>
        <v>-</v>
      </c>
      <c r="CK212" s="97" t="str">
        <f t="shared" ca="1" si="408"/>
        <v>-</v>
      </c>
      <c r="CL212" s="97" t="str">
        <f t="shared" ca="1" si="409"/>
        <v>-</v>
      </c>
      <c r="CM212" s="97" t="str">
        <f t="shared" ca="1" si="410"/>
        <v>-</v>
      </c>
      <c r="CN212" s="97" t="str">
        <f t="shared" ca="1" si="411"/>
        <v>-</v>
      </c>
      <c r="CO212" s="97" t="str">
        <f t="shared" ca="1" si="412"/>
        <v>-</v>
      </c>
      <c r="CP212" s="97" t="str">
        <f t="shared" ca="1" si="413"/>
        <v>-</v>
      </c>
      <c r="CQ212" s="97" t="str">
        <f t="shared" ca="1" si="414"/>
        <v>-</v>
      </c>
      <c r="CR212" s="97" t="str">
        <f t="shared" ca="1" si="415"/>
        <v>-</v>
      </c>
      <c r="CS212" s="97" t="str">
        <f t="shared" ca="1" si="416"/>
        <v>-</v>
      </c>
      <c r="CT212" s="97" t="str">
        <f t="shared" ca="1" si="417"/>
        <v>-</v>
      </c>
      <c r="CU212" s="97" t="str">
        <f t="shared" ca="1" si="418"/>
        <v>-</v>
      </c>
      <c r="CV212" s="97" t="str">
        <f t="shared" ca="1" si="419"/>
        <v>-</v>
      </c>
      <c r="CW212" s="97" t="str">
        <f t="shared" ca="1" si="420"/>
        <v>-</v>
      </c>
      <c r="CX212" s="97" t="str">
        <f t="shared" ca="1" si="421"/>
        <v>-</v>
      </c>
      <c r="CY212" s="97" t="str">
        <f t="shared" ca="1" si="422"/>
        <v>-</v>
      </c>
      <c r="CZ212" s="97" t="str">
        <f t="shared" ca="1" si="423"/>
        <v>-</v>
      </c>
      <c r="DA212" s="97" t="str">
        <f t="shared" ca="1" si="424"/>
        <v>-</v>
      </c>
      <c r="DB212" s="97" t="str">
        <f t="shared" ca="1" si="425"/>
        <v>-</v>
      </c>
      <c r="DC212" s="97" t="str">
        <f t="shared" ca="1" si="426"/>
        <v>-</v>
      </c>
      <c r="DD212" s="97" t="str">
        <f t="shared" ca="1" si="427"/>
        <v>-</v>
      </c>
      <c r="DE212" s="97" t="str">
        <f t="shared" ca="1" si="428"/>
        <v>-</v>
      </c>
      <c r="DF212" s="97" t="str">
        <f t="shared" ca="1" si="429"/>
        <v>-</v>
      </c>
      <c r="DG212" s="97" t="str">
        <f t="shared" ca="1" si="430"/>
        <v>-</v>
      </c>
      <c r="DH212" s="97" t="str">
        <f t="shared" ca="1" si="431"/>
        <v>-</v>
      </c>
      <c r="DI212" s="97" t="str">
        <f t="shared" ca="1" si="432"/>
        <v>-</v>
      </c>
      <c r="DJ212" s="97" t="str">
        <f t="shared" ca="1" si="433"/>
        <v>-</v>
      </c>
      <c r="DK212" s="97" t="str">
        <f t="shared" ca="1" si="434"/>
        <v>-</v>
      </c>
      <c r="DL212" s="97" t="str">
        <f t="shared" ca="1" si="435"/>
        <v>-</v>
      </c>
      <c r="DM212" s="97" t="str">
        <f t="shared" ca="1" si="436"/>
        <v>-</v>
      </c>
      <c r="DN212" s="97">
        <v>32</v>
      </c>
      <c r="DT212" s="97" t="str">
        <f t="shared" ca="1" si="437"/>
        <v>-</v>
      </c>
      <c r="DU212" s="97" t="str">
        <f t="shared" ca="1" si="438"/>
        <v>-</v>
      </c>
      <c r="DV212" s="97" t="str">
        <f t="shared" ca="1" si="439"/>
        <v>-</v>
      </c>
      <c r="DW212" s="97" t="str">
        <f t="shared" ca="1" si="440"/>
        <v>-</v>
      </c>
      <c r="DX212" s="97" t="str">
        <f t="shared" ca="1" si="441"/>
        <v>-</v>
      </c>
      <c r="DY212" s="97" t="e">
        <f t="shared" ca="1" si="378"/>
        <v>#REF!</v>
      </c>
      <c r="DZ212" s="97" t="str">
        <f t="shared" si="379"/>
        <v>Major Retrofit</v>
      </c>
      <c r="EA212" s="97" t="e">
        <f t="shared" ca="1" si="442"/>
        <v>#REF!</v>
      </c>
      <c r="EB212" s="96">
        <v>27</v>
      </c>
      <c r="EC212" s="97">
        <f>Calculation!$W$378</f>
        <v>3</v>
      </c>
      <c r="ED212" s="97" t="str">
        <f t="shared" ca="1" si="443"/>
        <v>-</v>
      </c>
      <c r="EE212" s="97" t="str">
        <f t="shared" ca="1" si="444"/>
        <v>-</v>
      </c>
      <c r="EF212" s="97" t="str">
        <f t="shared" ca="1" si="445"/>
        <v>-</v>
      </c>
      <c r="EG212" s="97" t="str">
        <f t="shared" ca="1" si="446"/>
        <v>-</v>
      </c>
      <c r="EH212" s="97" t="str">
        <f t="shared" ca="1" si="447"/>
        <v>-</v>
      </c>
      <c r="EI212" s="97">
        <f t="shared" ca="1" si="448"/>
        <v>0</v>
      </c>
      <c r="EJ212" s="97">
        <f t="shared" ca="1" si="362"/>
        <v>0</v>
      </c>
      <c r="EK212" s="97" t="str">
        <f t="shared" ca="1" si="449"/>
        <v>00</v>
      </c>
      <c r="EL212" s="97" t="e">
        <f t="shared" ca="1" si="450"/>
        <v>#REF!</v>
      </c>
      <c r="EN212" s="97">
        <v>2.0699999999999998E-5</v>
      </c>
      <c r="EP212" s="97">
        <v>207</v>
      </c>
      <c r="EQ212" s="97">
        <f t="array" aca="1" ref="EQ212" ca="1">MAX(IF($EI$6:$EI$365&lt;EQ211,$EI$6:$EI$365,""))</f>
        <v>0</v>
      </c>
      <c r="ER212" s="97">
        <f t="shared" ca="1" si="451"/>
        <v>0</v>
      </c>
      <c r="ES212" s="97" t="e">
        <f t="shared" ca="1" si="455"/>
        <v>#REF!</v>
      </c>
      <c r="ET212" s="97">
        <f t="shared" ca="1" si="452"/>
        <v>0</v>
      </c>
      <c r="EU212" s="97">
        <f t="shared" ca="1" si="453"/>
        <v>0</v>
      </c>
      <c r="EV212" s="97">
        <f t="shared" ca="1" si="380"/>
        <v>1</v>
      </c>
      <c r="EY212" s="97" t="e">
        <f ca="1">INDEX('MCA-INPUT'!$C$28:$F$42,MATCH(MCA!E212,'MCA-INPUT'!$B$28:$B$42,0),MATCH(MCA!B212,'MCA-INPUT'!$C$27:$F$27,0))</f>
        <v>#REF!</v>
      </c>
      <c r="FU212" s="109" t="e">
        <f t="shared" ca="1" si="381"/>
        <v>#REF!</v>
      </c>
      <c r="FV212" s="109" t="e">
        <f t="shared" ca="1" si="382"/>
        <v>#REF!</v>
      </c>
      <c r="FW212" s="110" t="e">
        <f t="shared" ca="1" si="366"/>
        <v>#REF!</v>
      </c>
      <c r="FX212" s="110"/>
      <c r="FY212" s="97" t="e">
        <f t="shared" ca="1" si="454"/>
        <v>#REF!</v>
      </c>
      <c r="FZ212" s="97" t="str">
        <f ca="1">IF(ISERROR(VLOOKUP(FY212,'MCA-INPUT'!$B$45:$F$54,1,FALSE)),"No","Yes")</f>
        <v>No</v>
      </c>
      <c r="GA212" s="109" t="e">
        <f ca="1"/>
        <v>#REF!</v>
      </c>
    </row>
    <row r="213" spans="1:183" x14ac:dyDescent="0.25">
      <c r="A213" s="96">
        <v>208</v>
      </c>
      <c r="B213" s="96" t="s">
        <v>1</v>
      </c>
      <c r="C213" s="106" t="e">
        <f t="shared" ca="1" si="368"/>
        <v>#REF!</v>
      </c>
      <c r="D213" s="107" t="e">
        <f t="shared" ca="1" si="368"/>
        <v>#REF!</v>
      </c>
      <c r="E213" s="96" t="e">
        <f t="shared" ca="1" si="368"/>
        <v>#REF!</v>
      </c>
      <c r="F213" s="96" t="s">
        <v>4</v>
      </c>
      <c r="G213" s="96" t="e">
        <f t="shared" ca="1" si="369"/>
        <v>#REF!</v>
      </c>
      <c r="H213" s="108" t="e">
        <f t="shared" ca="1" si="457"/>
        <v>#REF!</v>
      </c>
      <c r="I213" s="108" t="e">
        <f t="shared" ca="1" si="457"/>
        <v>#REF!</v>
      </c>
      <c r="J213" s="108" t="e">
        <f t="shared" ca="1" si="457"/>
        <v>#REF!</v>
      </c>
      <c r="K213" s="108" t="e">
        <f t="shared" ca="1" si="457"/>
        <v>#REF!</v>
      </c>
      <c r="L213" s="108" t="e">
        <f t="shared" ca="1" si="457"/>
        <v>#REF!</v>
      </c>
      <c r="M213" s="108" t="e">
        <f t="shared" ca="1" si="457"/>
        <v>#REF!</v>
      </c>
      <c r="N213" s="108" t="e">
        <f t="shared" ca="1" si="457"/>
        <v>#REF!</v>
      </c>
      <c r="O213" s="108" t="e">
        <f t="shared" ca="1" si="457"/>
        <v>#REF!</v>
      </c>
      <c r="P213" s="108" t="e">
        <f t="shared" ca="1" si="457"/>
        <v>#REF!</v>
      </c>
      <c r="Q213" s="108" t="e">
        <f t="shared" ca="1" si="457"/>
        <v>#REF!</v>
      </c>
      <c r="R213" s="108" t="e">
        <f t="shared" ca="1" si="457"/>
        <v>#REF!</v>
      </c>
      <c r="S213" s="108" t="e">
        <f t="shared" ca="1" si="457"/>
        <v>#REF!</v>
      </c>
      <c r="T213" s="108" t="e">
        <f t="shared" ca="1" si="457"/>
        <v>#REF!</v>
      </c>
      <c r="U213" s="108" t="e">
        <f t="shared" ca="1" si="457"/>
        <v>#REF!</v>
      </c>
      <c r="V213" s="108" t="e">
        <f t="shared" ca="1" si="457"/>
        <v>#REF!</v>
      </c>
      <c r="W213" s="108" t="e">
        <f t="shared" ca="1" si="457"/>
        <v>#REF!</v>
      </c>
      <c r="X213" s="108" t="e">
        <f t="shared" ca="1" si="456"/>
        <v>#REF!</v>
      </c>
      <c r="Y213" s="108" t="e">
        <f t="shared" ca="1" si="456"/>
        <v>#REF!</v>
      </c>
      <c r="Z213" s="108" t="e">
        <f t="shared" ca="1" si="456"/>
        <v>#REF!</v>
      </c>
      <c r="AA213" s="108" t="e">
        <f t="shared" ca="1" si="456"/>
        <v>#REF!</v>
      </c>
      <c r="AB213" s="108" t="e">
        <f t="shared" ca="1" si="456"/>
        <v>#REF!</v>
      </c>
      <c r="AC213" s="108" t="e">
        <f t="shared" ca="1" si="456"/>
        <v>#REF!</v>
      </c>
      <c r="AD213" s="108" t="e">
        <f t="shared" ca="1" si="456"/>
        <v>#REF!</v>
      </c>
      <c r="AE213" s="108" t="e">
        <f t="shared" ca="1" si="456"/>
        <v>#REF!</v>
      </c>
      <c r="AF213" s="108" t="e">
        <f t="shared" ca="1" si="456"/>
        <v>#REF!</v>
      </c>
      <c r="AG213" s="108" t="e">
        <f t="shared" ca="1" si="456"/>
        <v>#REF!</v>
      </c>
      <c r="AH213" s="108" t="e">
        <f t="shared" ca="1" si="456"/>
        <v>#REF!</v>
      </c>
      <c r="AI213" s="108" t="e">
        <f t="shared" ca="1" si="456"/>
        <v>#REF!</v>
      </c>
      <c r="AJ213" s="108" t="e">
        <f t="shared" ca="1" si="456"/>
        <v>#REF!</v>
      </c>
      <c r="AK213" s="108" t="e">
        <f t="shared" ca="1" si="456"/>
        <v>#REF!</v>
      </c>
      <c r="AL213" s="108" t="e">
        <f t="shared" ca="1" si="456"/>
        <v>#REF!</v>
      </c>
      <c r="AM213" s="108" t="e">
        <f t="shared" ca="1" si="459"/>
        <v>#REF!</v>
      </c>
      <c r="AN213" s="108" t="e">
        <f t="shared" ca="1" si="459"/>
        <v>#REF!</v>
      </c>
      <c r="AO213" s="108" t="e">
        <f t="shared" ca="1" si="459"/>
        <v>#REF!</v>
      </c>
      <c r="AP213" s="108" t="e">
        <f t="shared" ca="1" si="459"/>
        <v>#REF!</v>
      </c>
      <c r="AQ213" s="108" t="e">
        <f t="shared" ca="1" si="459"/>
        <v>#REF!</v>
      </c>
      <c r="AR213" s="108" t="e">
        <f t="shared" ca="1" si="459"/>
        <v>#REF!</v>
      </c>
      <c r="AS213" s="108" t="e">
        <f t="shared" ca="1" si="459"/>
        <v>#REF!</v>
      </c>
      <c r="AT213" s="108" t="e">
        <f t="shared" ca="1" si="459"/>
        <v>#REF!</v>
      </c>
      <c r="AU213" s="108" t="e">
        <f t="shared" ca="1" si="459"/>
        <v>#REF!</v>
      </c>
      <c r="AV213" s="108" t="e">
        <f t="shared" ca="1" si="459"/>
        <v>#REF!</v>
      </c>
      <c r="AW213" s="108" t="e">
        <f t="shared" ca="1" si="459"/>
        <v>#REF!</v>
      </c>
      <c r="AX213" s="108" t="e">
        <f t="shared" ca="1" si="459"/>
        <v>#REF!</v>
      </c>
      <c r="AY213" s="108" t="e">
        <f t="shared" ca="1" si="459"/>
        <v>#REF!</v>
      </c>
      <c r="AZ213" s="108" t="e">
        <f t="shared" ca="1" si="459"/>
        <v>#REF!</v>
      </c>
      <c r="BA213" s="108" t="e">
        <f t="shared" ca="1" si="459"/>
        <v>#REF!</v>
      </c>
      <c r="BB213" s="108" t="e">
        <f t="shared" ca="1" si="459"/>
        <v>#REF!</v>
      </c>
      <c r="BC213" s="108" t="e">
        <f t="shared" ca="1" si="458"/>
        <v>#REF!</v>
      </c>
      <c r="BD213" s="108" t="e">
        <f t="shared" ca="1" si="458"/>
        <v>#REF!</v>
      </c>
      <c r="BE213" s="108" t="e">
        <f t="shared" ca="1" si="458"/>
        <v>#REF!</v>
      </c>
      <c r="BF213" s="108" t="e">
        <f t="shared" ca="1" si="458"/>
        <v>#REF!</v>
      </c>
      <c r="BG213" s="108" t="e">
        <f t="shared" ca="1" si="458"/>
        <v>#REF!</v>
      </c>
      <c r="BH213" s="108" t="e">
        <f t="shared" ca="1" si="458"/>
        <v>#REF!</v>
      </c>
      <c r="BI213" s="108" t="e">
        <f t="shared" ca="1" si="458"/>
        <v>#REF!</v>
      </c>
      <c r="BL213" s="97" t="str">
        <f t="shared" ca="1" si="383"/>
        <v>-</v>
      </c>
      <c r="BM213" s="97" t="str">
        <f t="shared" ca="1" si="384"/>
        <v>-</v>
      </c>
      <c r="BN213" s="97" t="str">
        <f t="shared" ca="1" si="385"/>
        <v>-</v>
      </c>
      <c r="BO213" s="97" t="str">
        <f t="shared" ca="1" si="386"/>
        <v>-</v>
      </c>
      <c r="BP213" s="99" t="str">
        <f t="shared" ca="1" si="387"/>
        <v xml:space="preserve"> - </v>
      </c>
      <c r="BQ213" s="99" t="str">
        <f t="shared" ca="1" si="388"/>
        <v xml:space="preserve"> - </v>
      </c>
      <c r="BR213" s="97" t="str">
        <f t="shared" ca="1" si="389"/>
        <v>-</v>
      </c>
      <c r="BS213" s="97" t="str">
        <f t="shared" ca="1" si="390"/>
        <v>-</v>
      </c>
      <c r="BT213" s="97" t="str">
        <f t="shared" ca="1" si="391"/>
        <v>-</v>
      </c>
      <c r="BU213" s="97" t="str">
        <f t="shared" ca="1" si="392"/>
        <v>-</v>
      </c>
      <c r="BV213" s="97" t="str">
        <f t="shared" ca="1" si="393"/>
        <v>-</v>
      </c>
      <c r="BW213" s="97" t="str">
        <f t="shared" ca="1" si="394"/>
        <v>-</v>
      </c>
      <c r="BX213" s="99" t="str">
        <f t="shared" ca="1" si="395"/>
        <v xml:space="preserve"> - </v>
      </c>
      <c r="BY213" s="99" t="str">
        <f t="shared" ca="1" si="396"/>
        <v xml:space="preserve"> - </v>
      </c>
      <c r="BZ213" s="97" t="str">
        <f t="shared" ca="1" si="397"/>
        <v>-</v>
      </c>
      <c r="CA213" s="97" t="str">
        <f t="shared" ca="1" si="398"/>
        <v>-</v>
      </c>
      <c r="CB213" s="99" t="str">
        <f t="shared" ca="1" si="399"/>
        <v xml:space="preserve"> - </v>
      </c>
      <c r="CC213" s="99" t="str">
        <f t="shared" ca="1" si="400"/>
        <v xml:space="preserve"> - </v>
      </c>
      <c r="CD213" s="99" t="str">
        <f t="shared" ca="1" si="401"/>
        <v xml:space="preserve"> - </v>
      </c>
      <c r="CE213" s="99" t="str">
        <f t="shared" ca="1" si="402"/>
        <v xml:space="preserve"> - </v>
      </c>
      <c r="CF213" s="99" t="str">
        <f t="shared" ca="1" si="403"/>
        <v xml:space="preserve"> - </v>
      </c>
      <c r="CG213" s="99" t="str">
        <f t="shared" ca="1" si="404"/>
        <v xml:space="preserve"> - </v>
      </c>
      <c r="CH213" s="97" t="str">
        <f t="shared" ca="1" si="405"/>
        <v>-</v>
      </c>
      <c r="CI213" s="97" t="str">
        <f t="shared" ca="1" si="406"/>
        <v>-</v>
      </c>
      <c r="CJ213" s="97" t="str">
        <f t="shared" ca="1" si="407"/>
        <v>-</v>
      </c>
      <c r="CK213" s="97" t="str">
        <f t="shared" ca="1" si="408"/>
        <v>-</v>
      </c>
      <c r="CL213" s="97" t="str">
        <f t="shared" ca="1" si="409"/>
        <v>-</v>
      </c>
      <c r="CM213" s="97" t="str">
        <f t="shared" ca="1" si="410"/>
        <v>-</v>
      </c>
      <c r="CN213" s="97" t="str">
        <f t="shared" ca="1" si="411"/>
        <v>-</v>
      </c>
      <c r="CO213" s="97" t="str">
        <f t="shared" ca="1" si="412"/>
        <v>-</v>
      </c>
      <c r="CP213" s="97" t="str">
        <f t="shared" ca="1" si="413"/>
        <v>-</v>
      </c>
      <c r="CQ213" s="97" t="str">
        <f t="shared" ca="1" si="414"/>
        <v>-</v>
      </c>
      <c r="CR213" s="97" t="str">
        <f t="shared" ca="1" si="415"/>
        <v>-</v>
      </c>
      <c r="CS213" s="97" t="str">
        <f t="shared" ca="1" si="416"/>
        <v>-</v>
      </c>
      <c r="CT213" s="97" t="str">
        <f t="shared" ca="1" si="417"/>
        <v>-</v>
      </c>
      <c r="CU213" s="97" t="str">
        <f t="shared" ca="1" si="418"/>
        <v>-</v>
      </c>
      <c r="CV213" s="97" t="str">
        <f t="shared" ca="1" si="419"/>
        <v>-</v>
      </c>
      <c r="CW213" s="97" t="str">
        <f t="shared" ca="1" si="420"/>
        <v>-</v>
      </c>
      <c r="CX213" s="97" t="str">
        <f t="shared" ca="1" si="421"/>
        <v>-</v>
      </c>
      <c r="CY213" s="97" t="str">
        <f t="shared" ca="1" si="422"/>
        <v>-</v>
      </c>
      <c r="CZ213" s="97" t="str">
        <f t="shared" ca="1" si="423"/>
        <v>-</v>
      </c>
      <c r="DA213" s="97" t="str">
        <f t="shared" ca="1" si="424"/>
        <v>-</v>
      </c>
      <c r="DB213" s="97" t="str">
        <f t="shared" ca="1" si="425"/>
        <v>-</v>
      </c>
      <c r="DC213" s="97" t="str">
        <f t="shared" ca="1" si="426"/>
        <v>-</v>
      </c>
      <c r="DD213" s="97" t="str">
        <f t="shared" ca="1" si="427"/>
        <v>-</v>
      </c>
      <c r="DE213" s="97" t="str">
        <f t="shared" ca="1" si="428"/>
        <v>-</v>
      </c>
      <c r="DF213" s="97" t="str">
        <f t="shared" ca="1" si="429"/>
        <v>-</v>
      </c>
      <c r="DG213" s="97" t="str">
        <f t="shared" ca="1" si="430"/>
        <v>-</v>
      </c>
      <c r="DH213" s="97" t="str">
        <f t="shared" ca="1" si="431"/>
        <v>-</v>
      </c>
      <c r="DI213" s="97" t="str">
        <f t="shared" ca="1" si="432"/>
        <v>-</v>
      </c>
      <c r="DJ213" s="97" t="str">
        <f t="shared" ca="1" si="433"/>
        <v>-</v>
      </c>
      <c r="DK213" s="97" t="str">
        <f t="shared" ca="1" si="434"/>
        <v>-</v>
      </c>
      <c r="DL213" s="97" t="str">
        <f t="shared" ca="1" si="435"/>
        <v>-</v>
      </c>
      <c r="DM213" s="97" t="str">
        <f t="shared" ca="1" si="436"/>
        <v>-</v>
      </c>
      <c r="DN213" s="97">
        <v>33</v>
      </c>
      <c r="DT213" s="97" t="str">
        <f t="shared" ca="1" si="437"/>
        <v>-</v>
      </c>
      <c r="DU213" s="97" t="str">
        <f t="shared" ca="1" si="438"/>
        <v>-</v>
      </c>
      <c r="DV213" s="97" t="str">
        <f t="shared" ca="1" si="439"/>
        <v>-</v>
      </c>
      <c r="DW213" s="97" t="str">
        <f t="shared" ca="1" si="440"/>
        <v>-</v>
      </c>
      <c r="DX213" s="97" t="str">
        <f t="shared" ca="1" si="441"/>
        <v>-</v>
      </c>
      <c r="DY213" s="97" t="e">
        <f t="shared" ca="1" si="378"/>
        <v>#REF!</v>
      </c>
      <c r="DZ213" s="97" t="str">
        <f t="shared" si="379"/>
        <v>Major Retrofit</v>
      </c>
      <c r="EA213" s="97" t="e">
        <f t="shared" ca="1" si="442"/>
        <v>#REF!</v>
      </c>
      <c r="EB213" s="96">
        <v>28</v>
      </c>
      <c r="EC213" s="97">
        <f>Calculation!$W$378</f>
        <v>3</v>
      </c>
      <c r="ED213" s="97" t="str">
        <f t="shared" ca="1" si="443"/>
        <v>-</v>
      </c>
      <c r="EE213" s="97" t="str">
        <f t="shared" ca="1" si="444"/>
        <v>-</v>
      </c>
      <c r="EF213" s="97" t="str">
        <f t="shared" ca="1" si="445"/>
        <v>-</v>
      </c>
      <c r="EG213" s="97" t="str">
        <f t="shared" ca="1" si="446"/>
        <v>-</v>
      </c>
      <c r="EH213" s="97" t="str">
        <f t="shared" ca="1" si="447"/>
        <v>-</v>
      </c>
      <c r="EI213" s="97">
        <f t="shared" ca="1" si="448"/>
        <v>0</v>
      </c>
      <c r="EJ213" s="97">
        <f t="shared" ca="1" si="362"/>
        <v>0</v>
      </c>
      <c r="EK213" s="97" t="str">
        <f t="shared" ca="1" si="449"/>
        <v>00</v>
      </c>
      <c r="EL213" s="97" t="e">
        <f t="shared" ca="1" si="450"/>
        <v>#REF!</v>
      </c>
      <c r="EN213" s="97">
        <v>2.0800000000000001E-5</v>
      </c>
      <c r="EP213" s="97">
        <v>208</v>
      </c>
      <c r="EQ213" s="97">
        <f t="array" aca="1" ref="EQ213" ca="1">MAX(IF($EI$6:$EI$365&lt;EQ212,$EI$6:$EI$365,""))</f>
        <v>0</v>
      </c>
      <c r="ER213" s="97">
        <f t="shared" ca="1" si="451"/>
        <v>0</v>
      </c>
      <c r="ES213" s="97" t="e">
        <f t="shared" ca="1" si="455"/>
        <v>#REF!</v>
      </c>
      <c r="ET213" s="97">
        <f t="shared" ca="1" si="452"/>
        <v>0</v>
      </c>
      <c r="EU213" s="97">
        <f t="shared" ca="1" si="453"/>
        <v>0</v>
      </c>
      <c r="EV213" s="97">
        <f t="shared" ca="1" si="380"/>
        <v>1</v>
      </c>
      <c r="EY213" s="97" t="e">
        <f ca="1">INDEX('MCA-INPUT'!$C$28:$F$42,MATCH(MCA!E213,'MCA-INPUT'!$B$28:$B$42,0),MATCH(MCA!B213,'MCA-INPUT'!$C$27:$F$27,0))</f>
        <v>#REF!</v>
      </c>
      <c r="FU213" s="109" t="e">
        <f t="shared" ca="1" si="381"/>
        <v>#REF!</v>
      </c>
      <c r="FV213" s="109" t="e">
        <f t="shared" ca="1" si="382"/>
        <v>#REF!</v>
      </c>
      <c r="FW213" s="110" t="e">
        <f t="shared" ca="1" si="366"/>
        <v>#REF!</v>
      </c>
      <c r="FX213" s="110"/>
      <c r="FY213" s="97" t="e">
        <f t="shared" ca="1" si="454"/>
        <v>#REF!</v>
      </c>
      <c r="FZ213" s="97" t="str">
        <f ca="1">IF(ISERROR(VLOOKUP(FY213,'MCA-INPUT'!$B$45:$F$54,1,FALSE)),"No","Yes")</f>
        <v>No</v>
      </c>
      <c r="GA213" s="109" t="e">
        <f ca="1"/>
        <v>#REF!</v>
      </c>
    </row>
    <row r="214" spans="1:183" x14ac:dyDescent="0.25">
      <c r="A214" s="96">
        <v>209</v>
      </c>
      <c r="B214" s="96" t="s">
        <v>1</v>
      </c>
      <c r="C214" s="106" t="e">
        <f t="shared" ca="1" si="368"/>
        <v>#REF!</v>
      </c>
      <c r="D214" s="107" t="e">
        <f t="shared" ca="1" si="368"/>
        <v>#REF!</v>
      </c>
      <c r="E214" s="96" t="e">
        <f t="shared" ca="1" si="368"/>
        <v>#REF!</v>
      </c>
      <c r="F214" s="96" t="s">
        <v>4</v>
      </c>
      <c r="G214" s="96" t="e">
        <f t="shared" ca="1" si="369"/>
        <v>#REF!</v>
      </c>
      <c r="H214" s="108" t="e">
        <f t="shared" ca="1" si="457"/>
        <v>#REF!</v>
      </c>
      <c r="I214" s="108" t="e">
        <f t="shared" ca="1" si="457"/>
        <v>#REF!</v>
      </c>
      <c r="J214" s="108" t="e">
        <f t="shared" ca="1" si="457"/>
        <v>#REF!</v>
      </c>
      <c r="K214" s="108" t="e">
        <f t="shared" ca="1" si="457"/>
        <v>#REF!</v>
      </c>
      <c r="L214" s="108" t="e">
        <f t="shared" ca="1" si="457"/>
        <v>#REF!</v>
      </c>
      <c r="M214" s="108" t="e">
        <f t="shared" ca="1" si="457"/>
        <v>#REF!</v>
      </c>
      <c r="N214" s="108" t="e">
        <f t="shared" ca="1" si="457"/>
        <v>#REF!</v>
      </c>
      <c r="O214" s="108" t="e">
        <f t="shared" ca="1" si="457"/>
        <v>#REF!</v>
      </c>
      <c r="P214" s="108" t="e">
        <f t="shared" ca="1" si="457"/>
        <v>#REF!</v>
      </c>
      <c r="Q214" s="108" t="e">
        <f t="shared" ca="1" si="457"/>
        <v>#REF!</v>
      </c>
      <c r="R214" s="108" t="e">
        <f t="shared" ca="1" si="457"/>
        <v>#REF!</v>
      </c>
      <c r="S214" s="108" t="e">
        <f t="shared" ca="1" si="457"/>
        <v>#REF!</v>
      </c>
      <c r="T214" s="108" t="e">
        <f t="shared" ca="1" si="457"/>
        <v>#REF!</v>
      </c>
      <c r="U214" s="108" t="e">
        <f t="shared" ca="1" si="457"/>
        <v>#REF!</v>
      </c>
      <c r="V214" s="108" t="e">
        <f t="shared" ca="1" si="457"/>
        <v>#REF!</v>
      </c>
      <c r="W214" s="108" t="e">
        <f t="shared" ca="1" si="457"/>
        <v>#REF!</v>
      </c>
      <c r="X214" s="108" t="e">
        <f t="shared" ca="1" si="456"/>
        <v>#REF!</v>
      </c>
      <c r="Y214" s="108" t="e">
        <f t="shared" ca="1" si="456"/>
        <v>#REF!</v>
      </c>
      <c r="Z214" s="108" t="e">
        <f t="shared" ca="1" si="456"/>
        <v>#REF!</v>
      </c>
      <c r="AA214" s="108" t="e">
        <f t="shared" ca="1" si="456"/>
        <v>#REF!</v>
      </c>
      <c r="AB214" s="108" t="e">
        <f t="shared" ca="1" si="456"/>
        <v>#REF!</v>
      </c>
      <c r="AC214" s="108" t="e">
        <f t="shared" ca="1" si="456"/>
        <v>#REF!</v>
      </c>
      <c r="AD214" s="108" t="e">
        <f t="shared" ca="1" si="456"/>
        <v>#REF!</v>
      </c>
      <c r="AE214" s="108" t="e">
        <f t="shared" ca="1" si="456"/>
        <v>#REF!</v>
      </c>
      <c r="AF214" s="108" t="e">
        <f t="shared" ca="1" si="456"/>
        <v>#REF!</v>
      </c>
      <c r="AG214" s="108" t="e">
        <f t="shared" ca="1" si="456"/>
        <v>#REF!</v>
      </c>
      <c r="AH214" s="108" t="e">
        <f t="shared" ca="1" si="456"/>
        <v>#REF!</v>
      </c>
      <c r="AI214" s="108" t="e">
        <f t="shared" ca="1" si="456"/>
        <v>#REF!</v>
      </c>
      <c r="AJ214" s="108" t="e">
        <f t="shared" ca="1" si="456"/>
        <v>#REF!</v>
      </c>
      <c r="AK214" s="108" t="e">
        <f t="shared" ca="1" si="456"/>
        <v>#REF!</v>
      </c>
      <c r="AL214" s="108" t="e">
        <f t="shared" ca="1" si="456"/>
        <v>#REF!</v>
      </c>
      <c r="AM214" s="108" t="e">
        <f t="shared" ca="1" si="459"/>
        <v>#REF!</v>
      </c>
      <c r="AN214" s="108" t="e">
        <f t="shared" ca="1" si="459"/>
        <v>#REF!</v>
      </c>
      <c r="AO214" s="108" t="e">
        <f t="shared" ca="1" si="459"/>
        <v>#REF!</v>
      </c>
      <c r="AP214" s="108" t="e">
        <f t="shared" ca="1" si="459"/>
        <v>#REF!</v>
      </c>
      <c r="AQ214" s="108" t="e">
        <f t="shared" ca="1" si="459"/>
        <v>#REF!</v>
      </c>
      <c r="AR214" s="108" t="e">
        <f t="shared" ca="1" si="459"/>
        <v>#REF!</v>
      </c>
      <c r="AS214" s="108" t="e">
        <f t="shared" ca="1" si="459"/>
        <v>#REF!</v>
      </c>
      <c r="AT214" s="108" t="e">
        <f t="shared" ca="1" si="459"/>
        <v>#REF!</v>
      </c>
      <c r="AU214" s="108" t="e">
        <f t="shared" ca="1" si="459"/>
        <v>#REF!</v>
      </c>
      <c r="AV214" s="108" t="e">
        <f t="shared" ca="1" si="459"/>
        <v>#REF!</v>
      </c>
      <c r="AW214" s="108" t="e">
        <f t="shared" ca="1" si="459"/>
        <v>#REF!</v>
      </c>
      <c r="AX214" s="108" t="e">
        <f t="shared" ca="1" si="459"/>
        <v>#REF!</v>
      </c>
      <c r="AY214" s="108" t="e">
        <f t="shared" ca="1" si="459"/>
        <v>#REF!</v>
      </c>
      <c r="AZ214" s="108" t="e">
        <f t="shared" ca="1" si="459"/>
        <v>#REF!</v>
      </c>
      <c r="BA214" s="108" t="e">
        <f t="shared" ca="1" si="459"/>
        <v>#REF!</v>
      </c>
      <c r="BB214" s="108" t="e">
        <f t="shared" ca="1" si="459"/>
        <v>#REF!</v>
      </c>
      <c r="BC214" s="108" t="e">
        <f t="shared" ca="1" si="458"/>
        <v>#REF!</v>
      </c>
      <c r="BD214" s="108" t="e">
        <f t="shared" ca="1" si="458"/>
        <v>#REF!</v>
      </c>
      <c r="BE214" s="108" t="e">
        <f t="shared" ca="1" si="458"/>
        <v>#REF!</v>
      </c>
      <c r="BF214" s="108" t="e">
        <f t="shared" ca="1" si="458"/>
        <v>#REF!</v>
      </c>
      <c r="BG214" s="108" t="e">
        <f t="shared" ca="1" si="458"/>
        <v>#REF!</v>
      </c>
      <c r="BH214" s="108" t="e">
        <f t="shared" ca="1" si="458"/>
        <v>#REF!</v>
      </c>
      <c r="BI214" s="108" t="e">
        <f t="shared" ca="1" si="458"/>
        <v>#REF!</v>
      </c>
      <c r="BL214" s="97" t="str">
        <f t="shared" ca="1" si="383"/>
        <v>-</v>
      </c>
      <c r="BM214" s="97" t="str">
        <f t="shared" ca="1" si="384"/>
        <v>-</v>
      </c>
      <c r="BN214" s="97" t="str">
        <f t="shared" ca="1" si="385"/>
        <v>-</v>
      </c>
      <c r="BO214" s="97" t="str">
        <f t="shared" ca="1" si="386"/>
        <v>-</v>
      </c>
      <c r="BP214" s="99" t="str">
        <f t="shared" ca="1" si="387"/>
        <v xml:space="preserve"> - </v>
      </c>
      <c r="BQ214" s="99" t="str">
        <f t="shared" ca="1" si="388"/>
        <v xml:space="preserve"> - </v>
      </c>
      <c r="BR214" s="97" t="str">
        <f t="shared" ca="1" si="389"/>
        <v>-</v>
      </c>
      <c r="BS214" s="97" t="str">
        <f t="shared" ca="1" si="390"/>
        <v>-</v>
      </c>
      <c r="BT214" s="97" t="str">
        <f t="shared" ca="1" si="391"/>
        <v>-</v>
      </c>
      <c r="BU214" s="97" t="str">
        <f t="shared" ca="1" si="392"/>
        <v>-</v>
      </c>
      <c r="BV214" s="97" t="str">
        <f t="shared" ca="1" si="393"/>
        <v>-</v>
      </c>
      <c r="BW214" s="97" t="str">
        <f t="shared" ca="1" si="394"/>
        <v>-</v>
      </c>
      <c r="BX214" s="99" t="str">
        <f t="shared" ca="1" si="395"/>
        <v xml:space="preserve"> - </v>
      </c>
      <c r="BY214" s="99" t="str">
        <f t="shared" ca="1" si="396"/>
        <v xml:space="preserve"> - </v>
      </c>
      <c r="BZ214" s="97" t="str">
        <f t="shared" ca="1" si="397"/>
        <v>-</v>
      </c>
      <c r="CA214" s="97" t="str">
        <f t="shared" ca="1" si="398"/>
        <v>-</v>
      </c>
      <c r="CB214" s="99" t="str">
        <f t="shared" ca="1" si="399"/>
        <v xml:space="preserve"> - </v>
      </c>
      <c r="CC214" s="99" t="str">
        <f t="shared" ca="1" si="400"/>
        <v xml:space="preserve"> - </v>
      </c>
      <c r="CD214" s="99" t="str">
        <f t="shared" ca="1" si="401"/>
        <v xml:space="preserve"> - </v>
      </c>
      <c r="CE214" s="99" t="str">
        <f t="shared" ca="1" si="402"/>
        <v xml:space="preserve"> - </v>
      </c>
      <c r="CF214" s="99" t="str">
        <f t="shared" ca="1" si="403"/>
        <v xml:space="preserve"> - </v>
      </c>
      <c r="CG214" s="99" t="str">
        <f t="shared" ca="1" si="404"/>
        <v xml:space="preserve"> - </v>
      </c>
      <c r="CH214" s="97" t="str">
        <f t="shared" ca="1" si="405"/>
        <v>-</v>
      </c>
      <c r="CI214" s="97" t="str">
        <f t="shared" ca="1" si="406"/>
        <v>-</v>
      </c>
      <c r="CJ214" s="97" t="str">
        <f t="shared" ca="1" si="407"/>
        <v>-</v>
      </c>
      <c r="CK214" s="97" t="str">
        <f t="shared" ca="1" si="408"/>
        <v>-</v>
      </c>
      <c r="CL214" s="97" t="str">
        <f t="shared" ca="1" si="409"/>
        <v>-</v>
      </c>
      <c r="CM214" s="97" t="str">
        <f t="shared" ca="1" si="410"/>
        <v>-</v>
      </c>
      <c r="CN214" s="97" t="str">
        <f t="shared" ca="1" si="411"/>
        <v>-</v>
      </c>
      <c r="CO214" s="97" t="str">
        <f t="shared" ca="1" si="412"/>
        <v>-</v>
      </c>
      <c r="CP214" s="97" t="str">
        <f t="shared" ca="1" si="413"/>
        <v>-</v>
      </c>
      <c r="CQ214" s="97" t="str">
        <f t="shared" ca="1" si="414"/>
        <v>-</v>
      </c>
      <c r="CR214" s="97" t="str">
        <f t="shared" ca="1" si="415"/>
        <v>-</v>
      </c>
      <c r="CS214" s="97" t="str">
        <f t="shared" ca="1" si="416"/>
        <v>-</v>
      </c>
      <c r="CT214" s="97" t="str">
        <f t="shared" ca="1" si="417"/>
        <v>-</v>
      </c>
      <c r="CU214" s="97" t="str">
        <f t="shared" ca="1" si="418"/>
        <v>-</v>
      </c>
      <c r="CV214" s="97" t="str">
        <f t="shared" ca="1" si="419"/>
        <v>-</v>
      </c>
      <c r="CW214" s="97" t="str">
        <f t="shared" ca="1" si="420"/>
        <v>-</v>
      </c>
      <c r="CX214" s="97" t="str">
        <f t="shared" ca="1" si="421"/>
        <v>-</v>
      </c>
      <c r="CY214" s="97" t="str">
        <f t="shared" ca="1" si="422"/>
        <v>-</v>
      </c>
      <c r="CZ214" s="97" t="str">
        <f t="shared" ca="1" si="423"/>
        <v>-</v>
      </c>
      <c r="DA214" s="97" t="str">
        <f t="shared" ca="1" si="424"/>
        <v>-</v>
      </c>
      <c r="DB214" s="97" t="str">
        <f t="shared" ca="1" si="425"/>
        <v>-</v>
      </c>
      <c r="DC214" s="97" t="str">
        <f t="shared" ca="1" si="426"/>
        <v>-</v>
      </c>
      <c r="DD214" s="97" t="str">
        <f t="shared" ca="1" si="427"/>
        <v>-</v>
      </c>
      <c r="DE214" s="97" t="str">
        <f t="shared" ca="1" si="428"/>
        <v>-</v>
      </c>
      <c r="DF214" s="97" t="str">
        <f t="shared" ca="1" si="429"/>
        <v>-</v>
      </c>
      <c r="DG214" s="97" t="str">
        <f t="shared" ca="1" si="430"/>
        <v>-</v>
      </c>
      <c r="DH214" s="97" t="str">
        <f t="shared" ca="1" si="431"/>
        <v>-</v>
      </c>
      <c r="DI214" s="97" t="str">
        <f t="shared" ca="1" si="432"/>
        <v>-</v>
      </c>
      <c r="DJ214" s="97" t="str">
        <f t="shared" ca="1" si="433"/>
        <v>-</v>
      </c>
      <c r="DK214" s="97" t="str">
        <f t="shared" ca="1" si="434"/>
        <v>-</v>
      </c>
      <c r="DL214" s="97" t="str">
        <f t="shared" ca="1" si="435"/>
        <v>-</v>
      </c>
      <c r="DM214" s="97" t="str">
        <f t="shared" ca="1" si="436"/>
        <v>-</v>
      </c>
      <c r="DN214" s="97">
        <v>34</v>
      </c>
      <c r="DT214" s="97" t="str">
        <f t="shared" ca="1" si="437"/>
        <v>-</v>
      </c>
      <c r="DU214" s="97" t="str">
        <f t="shared" ca="1" si="438"/>
        <v>-</v>
      </c>
      <c r="DV214" s="97" t="str">
        <f t="shared" ca="1" si="439"/>
        <v>-</v>
      </c>
      <c r="DW214" s="97" t="str">
        <f t="shared" ca="1" si="440"/>
        <v>-</v>
      </c>
      <c r="DX214" s="97" t="str">
        <f t="shared" ca="1" si="441"/>
        <v>-</v>
      </c>
      <c r="DY214" s="97" t="e">
        <f t="shared" ca="1" si="378"/>
        <v>#REF!</v>
      </c>
      <c r="DZ214" s="97" t="str">
        <f t="shared" si="379"/>
        <v>Major Retrofit</v>
      </c>
      <c r="EA214" s="97" t="e">
        <f t="shared" ca="1" si="442"/>
        <v>#REF!</v>
      </c>
      <c r="EB214" s="96">
        <v>29</v>
      </c>
      <c r="EC214" s="97">
        <f>Calculation!$W$378</f>
        <v>3</v>
      </c>
      <c r="ED214" s="97" t="str">
        <f t="shared" ca="1" si="443"/>
        <v>-</v>
      </c>
      <c r="EE214" s="97" t="str">
        <f t="shared" ca="1" si="444"/>
        <v>-</v>
      </c>
      <c r="EF214" s="97" t="str">
        <f t="shared" ca="1" si="445"/>
        <v>-</v>
      </c>
      <c r="EG214" s="97" t="str">
        <f t="shared" ca="1" si="446"/>
        <v>-</v>
      </c>
      <c r="EH214" s="97" t="str">
        <f t="shared" ca="1" si="447"/>
        <v>-</v>
      </c>
      <c r="EI214" s="97">
        <f t="shared" ca="1" si="448"/>
        <v>0</v>
      </c>
      <c r="EJ214" s="97">
        <f t="shared" ref="EJ214:EJ277" ca="1" si="460">IF(EH214="-",0,IF(EI214=0,0,CONCATENATE(E214," - ",C214," - ",B214)))</f>
        <v>0</v>
      </c>
      <c r="EK214" s="97" t="str">
        <f t="shared" ca="1" si="449"/>
        <v>00</v>
      </c>
      <c r="EL214" s="97" t="e">
        <f t="shared" ca="1" si="450"/>
        <v>#REF!</v>
      </c>
      <c r="EN214" s="97">
        <v>2.09E-5</v>
      </c>
      <c r="EP214" s="97">
        <v>209</v>
      </c>
      <c r="EQ214" s="97">
        <f t="array" aca="1" ref="EQ214" ca="1">MAX(IF($EI$6:$EI$365&lt;EQ213,$EI$6:$EI$365,""))</f>
        <v>0</v>
      </c>
      <c r="ER214" s="97">
        <f t="shared" ca="1" si="451"/>
        <v>0</v>
      </c>
      <c r="ES214" s="97" t="e">
        <f t="shared" ca="1" si="455"/>
        <v>#REF!</v>
      </c>
      <c r="ET214" s="97">
        <f t="shared" ca="1" si="452"/>
        <v>0</v>
      </c>
      <c r="EU214" s="97">
        <f t="shared" ca="1" si="453"/>
        <v>0</v>
      </c>
      <c r="EV214" s="97">
        <f t="shared" ca="1" si="380"/>
        <v>1</v>
      </c>
      <c r="EY214" s="97" t="e">
        <f ca="1">INDEX('MCA-INPUT'!$C$28:$F$42,MATCH(MCA!E214,'MCA-INPUT'!$B$28:$B$42,0),MATCH(MCA!B214,'MCA-INPUT'!$C$27:$F$27,0))</f>
        <v>#REF!</v>
      </c>
      <c r="FU214" s="109" t="e">
        <f t="shared" ca="1" si="381"/>
        <v>#REF!</v>
      </c>
      <c r="FV214" s="109" t="e">
        <f t="shared" ca="1" si="382"/>
        <v>#REF!</v>
      </c>
      <c r="FW214" s="110" t="e">
        <f t="shared" ca="1" si="366"/>
        <v>#REF!</v>
      </c>
      <c r="FX214" s="110"/>
      <c r="FY214" s="97" t="e">
        <f t="shared" ca="1" si="454"/>
        <v>#REF!</v>
      </c>
      <c r="FZ214" s="97" t="str">
        <f ca="1">IF(ISERROR(VLOOKUP(FY214,'MCA-INPUT'!$B$45:$F$54,1,FALSE)),"No","Yes")</f>
        <v>No</v>
      </c>
      <c r="GA214" s="109" t="e">
        <f ca="1"/>
        <v>#REF!</v>
      </c>
    </row>
    <row r="215" spans="1:183" x14ac:dyDescent="0.25">
      <c r="A215" s="96">
        <v>210</v>
      </c>
      <c r="B215" s="96" t="s">
        <v>1</v>
      </c>
      <c r="C215" s="106" t="e">
        <f t="shared" ca="1" si="368"/>
        <v>#REF!</v>
      </c>
      <c r="D215" s="107" t="e">
        <f t="shared" ca="1" si="368"/>
        <v>#REF!</v>
      </c>
      <c r="E215" s="96" t="e">
        <f t="shared" ca="1" si="368"/>
        <v>#REF!</v>
      </c>
      <c r="F215" s="96" t="s">
        <v>4</v>
      </c>
      <c r="G215" s="96" t="e">
        <f t="shared" ca="1" si="369"/>
        <v>#REF!</v>
      </c>
      <c r="H215" s="108" t="e">
        <f t="shared" ca="1" si="457"/>
        <v>#REF!</v>
      </c>
      <c r="I215" s="108" t="e">
        <f t="shared" ca="1" si="457"/>
        <v>#REF!</v>
      </c>
      <c r="J215" s="108" t="e">
        <f t="shared" ca="1" si="457"/>
        <v>#REF!</v>
      </c>
      <c r="K215" s="108" t="e">
        <f t="shared" ca="1" si="457"/>
        <v>#REF!</v>
      </c>
      <c r="L215" s="108" t="e">
        <f t="shared" ca="1" si="457"/>
        <v>#REF!</v>
      </c>
      <c r="M215" s="108" t="e">
        <f t="shared" ca="1" si="457"/>
        <v>#REF!</v>
      </c>
      <c r="N215" s="108" t="e">
        <f t="shared" ca="1" si="457"/>
        <v>#REF!</v>
      </c>
      <c r="O215" s="108" t="e">
        <f t="shared" ca="1" si="457"/>
        <v>#REF!</v>
      </c>
      <c r="P215" s="108" t="e">
        <f t="shared" ca="1" si="457"/>
        <v>#REF!</v>
      </c>
      <c r="Q215" s="108" t="e">
        <f t="shared" ca="1" si="457"/>
        <v>#REF!</v>
      </c>
      <c r="R215" s="108" t="e">
        <f t="shared" ca="1" si="457"/>
        <v>#REF!</v>
      </c>
      <c r="S215" s="108" t="e">
        <f t="shared" ca="1" si="457"/>
        <v>#REF!</v>
      </c>
      <c r="T215" s="108" t="e">
        <f t="shared" ca="1" si="457"/>
        <v>#REF!</v>
      </c>
      <c r="U215" s="108" t="e">
        <f t="shared" ca="1" si="457"/>
        <v>#REF!</v>
      </c>
      <c r="V215" s="108" t="e">
        <f t="shared" ca="1" si="457"/>
        <v>#REF!</v>
      </c>
      <c r="W215" s="108" t="e">
        <f t="shared" ca="1" si="457"/>
        <v>#REF!</v>
      </c>
      <c r="X215" s="108" t="e">
        <f t="shared" ca="1" si="456"/>
        <v>#REF!</v>
      </c>
      <c r="Y215" s="108" t="e">
        <f t="shared" ca="1" si="456"/>
        <v>#REF!</v>
      </c>
      <c r="Z215" s="108" t="e">
        <f t="shared" ca="1" si="456"/>
        <v>#REF!</v>
      </c>
      <c r="AA215" s="108" t="e">
        <f t="shared" ca="1" si="456"/>
        <v>#REF!</v>
      </c>
      <c r="AB215" s="108" t="e">
        <f t="shared" ca="1" si="456"/>
        <v>#REF!</v>
      </c>
      <c r="AC215" s="108" t="e">
        <f t="shared" ca="1" si="456"/>
        <v>#REF!</v>
      </c>
      <c r="AD215" s="108" t="e">
        <f t="shared" ca="1" si="456"/>
        <v>#REF!</v>
      </c>
      <c r="AE215" s="108" t="e">
        <f t="shared" ca="1" si="456"/>
        <v>#REF!</v>
      </c>
      <c r="AF215" s="108" t="e">
        <f t="shared" ca="1" si="456"/>
        <v>#REF!</v>
      </c>
      <c r="AG215" s="108" t="e">
        <f t="shared" ca="1" si="456"/>
        <v>#REF!</v>
      </c>
      <c r="AH215" s="108" t="e">
        <f t="shared" ca="1" si="456"/>
        <v>#REF!</v>
      </c>
      <c r="AI215" s="108" t="e">
        <f t="shared" ca="1" si="456"/>
        <v>#REF!</v>
      </c>
      <c r="AJ215" s="108" t="e">
        <f t="shared" ca="1" si="456"/>
        <v>#REF!</v>
      </c>
      <c r="AK215" s="108" t="e">
        <f t="shared" ca="1" si="456"/>
        <v>#REF!</v>
      </c>
      <c r="AL215" s="108" t="e">
        <f t="shared" ca="1" si="456"/>
        <v>#REF!</v>
      </c>
      <c r="AM215" s="108" t="e">
        <f t="shared" ca="1" si="459"/>
        <v>#REF!</v>
      </c>
      <c r="AN215" s="108" t="e">
        <f t="shared" ca="1" si="459"/>
        <v>#REF!</v>
      </c>
      <c r="AO215" s="108" t="e">
        <f t="shared" ca="1" si="459"/>
        <v>#REF!</v>
      </c>
      <c r="AP215" s="108" t="e">
        <f t="shared" ca="1" si="459"/>
        <v>#REF!</v>
      </c>
      <c r="AQ215" s="108" t="e">
        <f t="shared" ca="1" si="459"/>
        <v>#REF!</v>
      </c>
      <c r="AR215" s="108" t="e">
        <f t="shared" ca="1" si="459"/>
        <v>#REF!</v>
      </c>
      <c r="AS215" s="108" t="e">
        <f t="shared" ca="1" si="459"/>
        <v>#REF!</v>
      </c>
      <c r="AT215" s="108" t="e">
        <f t="shared" ca="1" si="459"/>
        <v>#REF!</v>
      </c>
      <c r="AU215" s="108" t="e">
        <f t="shared" ca="1" si="459"/>
        <v>#REF!</v>
      </c>
      <c r="AV215" s="108" t="e">
        <f t="shared" ca="1" si="459"/>
        <v>#REF!</v>
      </c>
      <c r="AW215" s="108" t="e">
        <f t="shared" ca="1" si="459"/>
        <v>#REF!</v>
      </c>
      <c r="AX215" s="108" t="e">
        <f t="shared" ca="1" si="459"/>
        <v>#REF!</v>
      </c>
      <c r="AY215" s="108" t="e">
        <f t="shared" ca="1" si="459"/>
        <v>#REF!</v>
      </c>
      <c r="AZ215" s="108" t="e">
        <f t="shared" ca="1" si="459"/>
        <v>#REF!</v>
      </c>
      <c r="BA215" s="108" t="e">
        <f t="shared" ca="1" si="459"/>
        <v>#REF!</v>
      </c>
      <c r="BB215" s="108" t="e">
        <f t="shared" ca="1" si="459"/>
        <v>#REF!</v>
      </c>
      <c r="BC215" s="108" t="e">
        <f t="shared" ca="1" si="458"/>
        <v>#REF!</v>
      </c>
      <c r="BD215" s="108" t="e">
        <f t="shared" ca="1" si="458"/>
        <v>#REF!</v>
      </c>
      <c r="BE215" s="108" t="e">
        <f t="shared" ca="1" si="458"/>
        <v>#REF!</v>
      </c>
      <c r="BF215" s="108" t="e">
        <f t="shared" ca="1" si="458"/>
        <v>#REF!</v>
      </c>
      <c r="BG215" s="108" t="e">
        <f t="shared" ca="1" si="458"/>
        <v>#REF!</v>
      </c>
      <c r="BH215" s="108" t="e">
        <f t="shared" ca="1" si="458"/>
        <v>#REF!</v>
      </c>
      <c r="BI215" s="108" t="e">
        <f t="shared" ca="1" si="458"/>
        <v>#REF!</v>
      </c>
      <c r="BL215" s="97" t="str">
        <f t="shared" ca="1" si="383"/>
        <v>-</v>
      </c>
      <c r="BM215" s="97" t="str">
        <f t="shared" ca="1" si="384"/>
        <v>-</v>
      </c>
      <c r="BN215" s="97" t="str">
        <f t="shared" ca="1" si="385"/>
        <v>-</v>
      </c>
      <c r="BO215" s="97" t="str">
        <f t="shared" ca="1" si="386"/>
        <v>-</v>
      </c>
      <c r="BP215" s="99" t="str">
        <f t="shared" ca="1" si="387"/>
        <v xml:space="preserve"> - </v>
      </c>
      <c r="BQ215" s="99" t="str">
        <f t="shared" ca="1" si="388"/>
        <v xml:space="preserve"> - </v>
      </c>
      <c r="BR215" s="97" t="str">
        <f t="shared" ca="1" si="389"/>
        <v>-</v>
      </c>
      <c r="BS215" s="97" t="str">
        <f t="shared" ca="1" si="390"/>
        <v>-</v>
      </c>
      <c r="BT215" s="97" t="str">
        <f t="shared" ca="1" si="391"/>
        <v>-</v>
      </c>
      <c r="BU215" s="97" t="str">
        <f t="shared" ca="1" si="392"/>
        <v>-</v>
      </c>
      <c r="BV215" s="97" t="str">
        <f t="shared" ca="1" si="393"/>
        <v>-</v>
      </c>
      <c r="BW215" s="97" t="str">
        <f t="shared" ca="1" si="394"/>
        <v>-</v>
      </c>
      <c r="BX215" s="99" t="str">
        <f t="shared" ca="1" si="395"/>
        <v xml:space="preserve"> - </v>
      </c>
      <c r="BY215" s="99" t="str">
        <f t="shared" ca="1" si="396"/>
        <v xml:space="preserve"> - </v>
      </c>
      <c r="BZ215" s="97" t="str">
        <f t="shared" ca="1" si="397"/>
        <v>-</v>
      </c>
      <c r="CA215" s="97" t="str">
        <f t="shared" ca="1" si="398"/>
        <v>-</v>
      </c>
      <c r="CB215" s="99" t="str">
        <f t="shared" ca="1" si="399"/>
        <v xml:space="preserve"> - </v>
      </c>
      <c r="CC215" s="99" t="str">
        <f t="shared" ca="1" si="400"/>
        <v xml:space="preserve"> - </v>
      </c>
      <c r="CD215" s="99" t="str">
        <f t="shared" ca="1" si="401"/>
        <v xml:space="preserve"> - </v>
      </c>
      <c r="CE215" s="99" t="str">
        <f t="shared" ca="1" si="402"/>
        <v xml:space="preserve"> - </v>
      </c>
      <c r="CF215" s="99" t="str">
        <f t="shared" ca="1" si="403"/>
        <v xml:space="preserve"> - </v>
      </c>
      <c r="CG215" s="99" t="str">
        <f t="shared" ca="1" si="404"/>
        <v xml:space="preserve"> - </v>
      </c>
      <c r="CH215" s="97" t="str">
        <f t="shared" ca="1" si="405"/>
        <v>-</v>
      </c>
      <c r="CI215" s="97" t="str">
        <f t="shared" ca="1" si="406"/>
        <v>-</v>
      </c>
      <c r="CJ215" s="97" t="str">
        <f t="shared" ca="1" si="407"/>
        <v>-</v>
      </c>
      <c r="CK215" s="97" t="str">
        <f t="shared" ca="1" si="408"/>
        <v>-</v>
      </c>
      <c r="CL215" s="97" t="str">
        <f t="shared" ca="1" si="409"/>
        <v>-</v>
      </c>
      <c r="CM215" s="97" t="str">
        <f t="shared" ca="1" si="410"/>
        <v>-</v>
      </c>
      <c r="CN215" s="97" t="str">
        <f t="shared" ca="1" si="411"/>
        <v>-</v>
      </c>
      <c r="CO215" s="97" t="str">
        <f t="shared" ca="1" si="412"/>
        <v>-</v>
      </c>
      <c r="CP215" s="97" t="str">
        <f t="shared" ca="1" si="413"/>
        <v>-</v>
      </c>
      <c r="CQ215" s="97" t="str">
        <f t="shared" ca="1" si="414"/>
        <v>-</v>
      </c>
      <c r="CR215" s="97" t="str">
        <f t="shared" ca="1" si="415"/>
        <v>-</v>
      </c>
      <c r="CS215" s="97" t="str">
        <f t="shared" ca="1" si="416"/>
        <v>-</v>
      </c>
      <c r="CT215" s="97" t="str">
        <f t="shared" ca="1" si="417"/>
        <v>-</v>
      </c>
      <c r="CU215" s="97" t="str">
        <f t="shared" ca="1" si="418"/>
        <v>-</v>
      </c>
      <c r="CV215" s="97" t="str">
        <f t="shared" ca="1" si="419"/>
        <v>-</v>
      </c>
      <c r="CW215" s="97" t="str">
        <f t="shared" ca="1" si="420"/>
        <v>-</v>
      </c>
      <c r="CX215" s="97" t="str">
        <f t="shared" ca="1" si="421"/>
        <v>-</v>
      </c>
      <c r="CY215" s="97" t="str">
        <f t="shared" ca="1" si="422"/>
        <v>-</v>
      </c>
      <c r="CZ215" s="97" t="str">
        <f t="shared" ca="1" si="423"/>
        <v>-</v>
      </c>
      <c r="DA215" s="97" t="str">
        <f t="shared" ca="1" si="424"/>
        <v>-</v>
      </c>
      <c r="DB215" s="97" t="str">
        <f t="shared" ca="1" si="425"/>
        <v>-</v>
      </c>
      <c r="DC215" s="97" t="str">
        <f t="shared" ca="1" si="426"/>
        <v>-</v>
      </c>
      <c r="DD215" s="97" t="str">
        <f t="shared" ca="1" si="427"/>
        <v>-</v>
      </c>
      <c r="DE215" s="97" t="str">
        <f t="shared" ca="1" si="428"/>
        <v>-</v>
      </c>
      <c r="DF215" s="97" t="str">
        <f t="shared" ca="1" si="429"/>
        <v>-</v>
      </c>
      <c r="DG215" s="97" t="str">
        <f t="shared" ca="1" si="430"/>
        <v>-</v>
      </c>
      <c r="DH215" s="97" t="str">
        <f t="shared" ca="1" si="431"/>
        <v>-</v>
      </c>
      <c r="DI215" s="97" t="str">
        <f t="shared" ca="1" si="432"/>
        <v>-</v>
      </c>
      <c r="DJ215" s="97" t="str">
        <f t="shared" ca="1" si="433"/>
        <v>-</v>
      </c>
      <c r="DK215" s="97" t="str">
        <f t="shared" ca="1" si="434"/>
        <v>-</v>
      </c>
      <c r="DL215" s="97" t="str">
        <f t="shared" ca="1" si="435"/>
        <v>-</v>
      </c>
      <c r="DM215" s="97" t="str">
        <f t="shared" ca="1" si="436"/>
        <v>-</v>
      </c>
      <c r="DN215" s="97">
        <v>35</v>
      </c>
      <c r="DT215" s="97" t="str">
        <f t="shared" ca="1" si="437"/>
        <v>-</v>
      </c>
      <c r="DU215" s="97" t="str">
        <f t="shared" ca="1" si="438"/>
        <v>-</v>
      </c>
      <c r="DV215" s="97" t="str">
        <f t="shared" ca="1" si="439"/>
        <v>-</v>
      </c>
      <c r="DW215" s="97" t="str">
        <f t="shared" ca="1" si="440"/>
        <v>-</v>
      </c>
      <c r="DX215" s="97" t="str">
        <f t="shared" ca="1" si="441"/>
        <v>-</v>
      </c>
      <c r="DY215" s="97" t="e">
        <f t="shared" ca="1" si="378"/>
        <v>#REF!</v>
      </c>
      <c r="DZ215" s="97" t="str">
        <f t="shared" si="379"/>
        <v>Major Retrofit</v>
      </c>
      <c r="EA215" s="97" t="e">
        <f t="shared" ca="1" si="442"/>
        <v>#REF!</v>
      </c>
      <c r="EB215" s="96">
        <v>30</v>
      </c>
      <c r="EC215" s="97">
        <f>Calculation!$W$378</f>
        <v>3</v>
      </c>
      <c r="ED215" s="97" t="str">
        <f t="shared" ca="1" si="443"/>
        <v>-</v>
      </c>
      <c r="EE215" s="97" t="str">
        <f t="shared" ca="1" si="444"/>
        <v>-</v>
      </c>
      <c r="EF215" s="97" t="str">
        <f t="shared" ca="1" si="445"/>
        <v>-</v>
      </c>
      <c r="EG215" s="97" t="str">
        <f t="shared" ca="1" si="446"/>
        <v>-</v>
      </c>
      <c r="EH215" s="97" t="str">
        <f t="shared" ca="1" si="447"/>
        <v>-</v>
      </c>
      <c r="EI215" s="97">
        <f t="shared" ca="1" si="448"/>
        <v>0</v>
      </c>
      <c r="EJ215" s="97">
        <f t="shared" ca="1" si="460"/>
        <v>0</v>
      </c>
      <c r="EK215" s="97" t="str">
        <f t="shared" ca="1" si="449"/>
        <v>00</v>
      </c>
      <c r="EL215" s="97" t="e">
        <f t="shared" ca="1" si="450"/>
        <v>#REF!</v>
      </c>
      <c r="EN215" s="97">
        <v>2.0999999999999999E-5</v>
      </c>
      <c r="EP215" s="97">
        <v>210</v>
      </c>
      <c r="EQ215" s="97">
        <f t="array" aca="1" ref="EQ215" ca="1">MAX(IF($EI$6:$EI$365&lt;EQ214,$EI$6:$EI$365,""))</f>
        <v>0</v>
      </c>
      <c r="ER215" s="97">
        <f t="shared" ca="1" si="451"/>
        <v>0</v>
      </c>
      <c r="ES215" s="97" t="e">
        <f t="shared" ca="1" si="455"/>
        <v>#REF!</v>
      </c>
      <c r="ET215" s="97">
        <f t="shared" ca="1" si="452"/>
        <v>0</v>
      </c>
      <c r="EU215" s="97">
        <f t="shared" ca="1" si="453"/>
        <v>0</v>
      </c>
      <c r="EV215" s="97">
        <f t="shared" ca="1" si="380"/>
        <v>1</v>
      </c>
      <c r="EY215" s="97" t="e">
        <f ca="1">INDEX('MCA-INPUT'!$C$28:$F$42,MATCH(MCA!E215,'MCA-INPUT'!$B$28:$B$42,0),MATCH(MCA!B215,'MCA-INPUT'!$C$27:$F$27,0))</f>
        <v>#REF!</v>
      </c>
      <c r="FU215" s="109" t="e">
        <f t="shared" ca="1" si="381"/>
        <v>#REF!</v>
      </c>
      <c r="FV215" s="109" t="e">
        <f t="shared" ca="1" si="382"/>
        <v>#REF!</v>
      </c>
      <c r="FW215" s="110" t="e">
        <f t="shared" ca="1" si="366"/>
        <v>#REF!</v>
      </c>
      <c r="FX215" s="110"/>
      <c r="FY215" s="97" t="e">
        <f t="shared" ca="1" si="454"/>
        <v>#REF!</v>
      </c>
      <c r="FZ215" s="97" t="str">
        <f ca="1">IF(ISERROR(VLOOKUP(FY215,'MCA-INPUT'!$B$45:$F$54,1,FALSE)),"No","Yes")</f>
        <v>No</v>
      </c>
      <c r="GA215" s="109" t="e">
        <f ca="1"/>
        <v>#REF!</v>
      </c>
    </row>
    <row r="216" spans="1:183" x14ac:dyDescent="0.25">
      <c r="A216" s="96">
        <v>211</v>
      </c>
      <c r="B216" s="96" t="s">
        <v>1</v>
      </c>
      <c r="C216" s="106" t="e">
        <f t="shared" ca="1" si="368"/>
        <v>#REF!</v>
      </c>
      <c r="D216" s="107" t="e">
        <f t="shared" ca="1" si="368"/>
        <v>#REF!</v>
      </c>
      <c r="E216" s="96" t="e">
        <f t="shared" ca="1" si="368"/>
        <v>#REF!</v>
      </c>
      <c r="F216" s="96" t="s">
        <v>4</v>
      </c>
      <c r="G216" s="96" t="e">
        <f t="shared" ca="1" si="369"/>
        <v>#REF!</v>
      </c>
      <c r="H216" s="108" t="e">
        <f t="shared" ca="1" si="457"/>
        <v>#REF!</v>
      </c>
      <c r="I216" s="108" t="e">
        <f t="shared" ca="1" si="457"/>
        <v>#REF!</v>
      </c>
      <c r="J216" s="108" t="e">
        <f t="shared" ca="1" si="457"/>
        <v>#REF!</v>
      </c>
      <c r="K216" s="108" t="e">
        <f t="shared" ca="1" si="457"/>
        <v>#REF!</v>
      </c>
      <c r="L216" s="108" t="e">
        <f t="shared" ca="1" si="457"/>
        <v>#REF!</v>
      </c>
      <c r="M216" s="108" t="e">
        <f t="shared" ca="1" si="457"/>
        <v>#REF!</v>
      </c>
      <c r="N216" s="108" t="e">
        <f t="shared" ca="1" si="457"/>
        <v>#REF!</v>
      </c>
      <c r="O216" s="108" t="e">
        <f t="shared" ca="1" si="457"/>
        <v>#REF!</v>
      </c>
      <c r="P216" s="108" t="e">
        <f t="shared" ca="1" si="457"/>
        <v>#REF!</v>
      </c>
      <c r="Q216" s="108" t="e">
        <f t="shared" ca="1" si="457"/>
        <v>#REF!</v>
      </c>
      <c r="R216" s="108" t="e">
        <f t="shared" ca="1" si="457"/>
        <v>#REF!</v>
      </c>
      <c r="S216" s="108" t="e">
        <f t="shared" ca="1" si="457"/>
        <v>#REF!</v>
      </c>
      <c r="T216" s="108" t="e">
        <f t="shared" ca="1" si="457"/>
        <v>#REF!</v>
      </c>
      <c r="U216" s="108" t="e">
        <f t="shared" ca="1" si="457"/>
        <v>#REF!</v>
      </c>
      <c r="V216" s="108" t="e">
        <f t="shared" ca="1" si="457"/>
        <v>#REF!</v>
      </c>
      <c r="W216" s="108" t="e">
        <f t="shared" ca="1" si="457"/>
        <v>#REF!</v>
      </c>
      <c r="X216" s="108" t="e">
        <f t="shared" ca="1" si="456"/>
        <v>#REF!</v>
      </c>
      <c r="Y216" s="108" t="e">
        <f t="shared" ca="1" si="456"/>
        <v>#REF!</v>
      </c>
      <c r="Z216" s="108" t="e">
        <f t="shared" ca="1" si="456"/>
        <v>#REF!</v>
      </c>
      <c r="AA216" s="108" t="e">
        <f t="shared" ca="1" si="456"/>
        <v>#REF!</v>
      </c>
      <c r="AB216" s="108" t="e">
        <f t="shared" ca="1" si="456"/>
        <v>#REF!</v>
      </c>
      <c r="AC216" s="108" t="e">
        <f t="shared" ca="1" si="456"/>
        <v>#REF!</v>
      </c>
      <c r="AD216" s="108" t="e">
        <f t="shared" ca="1" si="456"/>
        <v>#REF!</v>
      </c>
      <c r="AE216" s="108" t="e">
        <f t="shared" ca="1" si="456"/>
        <v>#REF!</v>
      </c>
      <c r="AF216" s="108" t="e">
        <f t="shared" ca="1" si="456"/>
        <v>#REF!</v>
      </c>
      <c r="AG216" s="108" t="e">
        <f t="shared" ca="1" si="456"/>
        <v>#REF!</v>
      </c>
      <c r="AH216" s="108" t="e">
        <f t="shared" ca="1" si="456"/>
        <v>#REF!</v>
      </c>
      <c r="AI216" s="108" t="e">
        <f t="shared" ca="1" si="456"/>
        <v>#REF!</v>
      </c>
      <c r="AJ216" s="108" t="e">
        <f t="shared" ca="1" si="456"/>
        <v>#REF!</v>
      </c>
      <c r="AK216" s="108" t="e">
        <f t="shared" ca="1" si="456"/>
        <v>#REF!</v>
      </c>
      <c r="AL216" s="108" t="e">
        <f t="shared" ca="1" si="456"/>
        <v>#REF!</v>
      </c>
      <c r="AM216" s="108" t="e">
        <f t="shared" ca="1" si="459"/>
        <v>#REF!</v>
      </c>
      <c r="AN216" s="108" t="e">
        <f t="shared" ca="1" si="459"/>
        <v>#REF!</v>
      </c>
      <c r="AO216" s="108" t="e">
        <f t="shared" ca="1" si="459"/>
        <v>#REF!</v>
      </c>
      <c r="AP216" s="108" t="e">
        <f t="shared" ca="1" si="459"/>
        <v>#REF!</v>
      </c>
      <c r="AQ216" s="108" t="e">
        <f t="shared" ca="1" si="459"/>
        <v>#REF!</v>
      </c>
      <c r="AR216" s="108" t="e">
        <f t="shared" ca="1" si="459"/>
        <v>#REF!</v>
      </c>
      <c r="AS216" s="108" t="e">
        <f t="shared" ca="1" si="459"/>
        <v>#REF!</v>
      </c>
      <c r="AT216" s="108" t="e">
        <f t="shared" ca="1" si="459"/>
        <v>#REF!</v>
      </c>
      <c r="AU216" s="108" t="e">
        <f t="shared" ca="1" si="459"/>
        <v>#REF!</v>
      </c>
      <c r="AV216" s="108" t="e">
        <f t="shared" ca="1" si="459"/>
        <v>#REF!</v>
      </c>
      <c r="AW216" s="108" t="e">
        <f t="shared" ca="1" si="459"/>
        <v>#REF!</v>
      </c>
      <c r="AX216" s="108" t="e">
        <f t="shared" ca="1" si="459"/>
        <v>#REF!</v>
      </c>
      <c r="AY216" s="108" t="e">
        <f t="shared" ca="1" si="459"/>
        <v>#REF!</v>
      </c>
      <c r="AZ216" s="108" t="e">
        <f t="shared" ca="1" si="459"/>
        <v>#REF!</v>
      </c>
      <c r="BA216" s="108" t="e">
        <f t="shared" ca="1" si="459"/>
        <v>#REF!</v>
      </c>
      <c r="BB216" s="108" t="e">
        <f t="shared" ca="1" si="459"/>
        <v>#REF!</v>
      </c>
      <c r="BC216" s="108" t="e">
        <f t="shared" ca="1" si="458"/>
        <v>#REF!</v>
      </c>
      <c r="BD216" s="108" t="e">
        <f t="shared" ca="1" si="458"/>
        <v>#REF!</v>
      </c>
      <c r="BE216" s="108" t="e">
        <f t="shared" ca="1" si="458"/>
        <v>#REF!</v>
      </c>
      <c r="BF216" s="108" t="e">
        <f t="shared" ca="1" si="458"/>
        <v>#REF!</v>
      </c>
      <c r="BG216" s="108" t="e">
        <f t="shared" ca="1" si="458"/>
        <v>#REF!</v>
      </c>
      <c r="BH216" s="108" t="e">
        <f t="shared" ca="1" si="458"/>
        <v>#REF!</v>
      </c>
      <c r="BI216" s="108" t="e">
        <f t="shared" ca="1" si="458"/>
        <v>#REF!</v>
      </c>
      <c r="BL216" s="97" t="str">
        <f t="shared" ca="1" si="383"/>
        <v>-</v>
      </c>
      <c r="BM216" s="97" t="str">
        <f t="shared" ca="1" si="384"/>
        <v>-</v>
      </c>
      <c r="BN216" s="97" t="str">
        <f t="shared" ca="1" si="385"/>
        <v>-</v>
      </c>
      <c r="BO216" s="97" t="str">
        <f t="shared" ca="1" si="386"/>
        <v>-</v>
      </c>
      <c r="BP216" s="99" t="str">
        <f t="shared" ca="1" si="387"/>
        <v xml:space="preserve"> - </v>
      </c>
      <c r="BQ216" s="99" t="str">
        <f t="shared" ca="1" si="388"/>
        <v xml:space="preserve"> - </v>
      </c>
      <c r="BR216" s="97" t="str">
        <f t="shared" ca="1" si="389"/>
        <v>-</v>
      </c>
      <c r="BS216" s="97" t="str">
        <f t="shared" ca="1" si="390"/>
        <v>-</v>
      </c>
      <c r="BT216" s="97" t="str">
        <f t="shared" ca="1" si="391"/>
        <v>-</v>
      </c>
      <c r="BU216" s="97" t="str">
        <f t="shared" ca="1" si="392"/>
        <v>-</v>
      </c>
      <c r="BV216" s="97" t="str">
        <f t="shared" ca="1" si="393"/>
        <v>-</v>
      </c>
      <c r="BW216" s="97" t="str">
        <f t="shared" ca="1" si="394"/>
        <v>-</v>
      </c>
      <c r="BX216" s="99" t="str">
        <f t="shared" ca="1" si="395"/>
        <v xml:space="preserve"> - </v>
      </c>
      <c r="BY216" s="99" t="str">
        <f t="shared" ca="1" si="396"/>
        <v xml:space="preserve"> - </v>
      </c>
      <c r="BZ216" s="97" t="str">
        <f t="shared" ca="1" si="397"/>
        <v>-</v>
      </c>
      <c r="CA216" s="97" t="str">
        <f t="shared" ca="1" si="398"/>
        <v>-</v>
      </c>
      <c r="CB216" s="99" t="str">
        <f t="shared" ca="1" si="399"/>
        <v xml:space="preserve"> - </v>
      </c>
      <c r="CC216" s="99" t="str">
        <f t="shared" ca="1" si="400"/>
        <v xml:space="preserve"> - </v>
      </c>
      <c r="CD216" s="99" t="str">
        <f t="shared" ca="1" si="401"/>
        <v xml:space="preserve"> - </v>
      </c>
      <c r="CE216" s="99" t="str">
        <f t="shared" ca="1" si="402"/>
        <v xml:space="preserve"> - </v>
      </c>
      <c r="CF216" s="99" t="str">
        <f t="shared" ca="1" si="403"/>
        <v xml:space="preserve"> - </v>
      </c>
      <c r="CG216" s="99" t="str">
        <f t="shared" ca="1" si="404"/>
        <v xml:space="preserve"> - </v>
      </c>
      <c r="CH216" s="97" t="str">
        <f t="shared" ca="1" si="405"/>
        <v>-</v>
      </c>
      <c r="CI216" s="97" t="str">
        <f t="shared" ca="1" si="406"/>
        <v>-</v>
      </c>
      <c r="CJ216" s="97" t="str">
        <f t="shared" ca="1" si="407"/>
        <v>-</v>
      </c>
      <c r="CK216" s="97" t="str">
        <f t="shared" ca="1" si="408"/>
        <v>-</v>
      </c>
      <c r="CL216" s="97" t="str">
        <f t="shared" ca="1" si="409"/>
        <v>-</v>
      </c>
      <c r="CM216" s="97" t="str">
        <f t="shared" ca="1" si="410"/>
        <v>-</v>
      </c>
      <c r="CN216" s="97" t="str">
        <f t="shared" ca="1" si="411"/>
        <v>-</v>
      </c>
      <c r="CO216" s="97" t="str">
        <f t="shared" ca="1" si="412"/>
        <v>-</v>
      </c>
      <c r="CP216" s="97" t="str">
        <f t="shared" ca="1" si="413"/>
        <v>-</v>
      </c>
      <c r="CQ216" s="97" t="str">
        <f t="shared" ca="1" si="414"/>
        <v>-</v>
      </c>
      <c r="CR216" s="97" t="str">
        <f t="shared" ca="1" si="415"/>
        <v>-</v>
      </c>
      <c r="CS216" s="97" t="str">
        <f t="shared" ca="1" si="416"/>
        <v>-</v>
      </c>
      <c r="CT216" s="97" t="str">
        <f t="shared" ca="1" si="417"/>
        <v>-</v>
      </c>
      <c r="CU216" s="97" t="str">
        <f t="shared" ca="1" si="418"/>
        <v>-</v>
      </c>
      <c r="CV216" s="97" t="str">
        <f t="shared" ca="1" si="419"/>
        <v>-</v>
      </c>
      <c r="CW216" s="97" t="str">
        <f t="shared" ca="1" si="420"/>
        <v>-</v>
      </c>
      <c r="CX216" s="97" t="str">
        <f t="shared" ca="1" si="421"/>
        <v>-</v>
      </c>
      <c r="CY216" s="97" t="str">
        <f t="shared" ca="1" si="422"/>
        <v>-</v>
      </c>
      <c r="CZ216" s="97" t="str">
        <f t="shared" ca="1" si="423"/>
        <v>-</v>
      </c>
      <c r="DA216" s="97" t="str">
        <f t="shared" ca="1" si="424"/>
        <v>-</v>
      </c>
      <c r="DB216" s="97" t="str">
        <f t="shared" ca="1" si="425"/>
        <v>-</v>
      </c>
      <c r="DC216" s="97" t="str">
        <f t="shared" ca="1" si="426"/>
        <v>-</v>
      </c>
      <c r="DD216" s="97" t="str">
        <f t="shared" ca="1" si="427"/>
        <v>-</v>
      </c>
      <c r="DE216" s="97" t="str">
        <f t="shared" ca="1" si="428"/>
        <v>-</v>
      </c>
      <c r="DF216" s="97" t="str">
        <f t="shared" ca="1" si="429"/>
        <v>-</v>
      </c>
      <c r="DG216" s="97" t="str">
        <f t="shared" ca="1" si="430"/>
        <v>-</v>
      </c>
      <c r="DH216" s="97" t="str">
        <f t="shared" ca="1" si="431"/>
        <v>-</v>
      </c>
      <c r="DI216" s="97" t="str">
        <f t="shared" ca="1" si="432"/>
        <v>-</v>
      </c>
      <c r="DJ216" s="97" t="str">
        <f t="shared" ca="1" si="433"/>
        <v>-</v>
      </c>
      <c r="DK216" s="97" t="str">
        <f t="shared" ca="1" si="434"/>
        <v>-</v>
      </c>
      <c r="DL216" s="97" t="str">
        <f t="shared" ca="1" si="435"/>
        <v>-</v>
      </c>
      <c r="DM216" s="97" t="str">
        <f t="shared" ca="1" si="436"/>
        <v>-</v>
      </c>
      <c r="DN216" s="97">
        <v>36</v>
      </c>
      <c r="DT216" s="97" t="str">
        <f t="shared" ca="1" si="437"/>
        <v>-</v>
      </c>
      <c r="DU216" s="97" t="str">
        <f t="shared" ca="1" si="438"/>
        <v>-</v>
      </c>
      <c r="DV216" s="97" t="str">
        <f t="shared" ca="1" si="439"/>
        <v>-</v>
      </c>
      <c r="DW216" s="97" t="str">
        <f t="shared" ca="1" si="440"/>
        <v>-</v>
      </c>
      <c r="DX216" s="97" t="str">
        <f t="shared" ca="1" si="441"/>
        <v>-</v>
      </c>
      <c r="DY216" s="97" t="e">
        <f t="shared" ca="1" si="378"/>
        <v>#REF!</v>
      </c>
      <c r="DZ216" s="97" t="str">
        <f t="shared" si="379"/>
        <v>Major Retrofit</v>
      </c>
      <c r="EA216" s="97" t="e">
        <f t="shared" ca="1" si="442"/>
        <v>#REF!</v>
      </c>
      <c r="EB216" s="96">
        <v>31</v>
      </c>
      <c r="EC216" s="97">
        <f>Calculation!$W$378</f>
        <v>3</v>
      </c>
      <c r="ED216" s="97" t="str">
        <f t="shared" ca="1" si="443"/>
        <v>-</v>
      </c>
      <c r="EE216" s="97" t="str">
        <f t="shared" ca="1" si="444"/>
        <v>-</v>
      </c>
      <c r="EF216" s="97" t="str">
        <f t="shared" ca="1" si="445"/>
        <v>-</v>
      </c>
      <c r="EG216" s="97" t="str">
        <f t="shared" ca="1" si="446"/>
        <v>-</v>
      </c>
      <c r="EH216" s="97" t="str">
        <f t="shared" ca="1" si="447"/>
        <v>-</v>
      </c>
      <c r="EI216" s="97">
        <f t="shared" ca="1" si="448"/>
        <v>0</v>
      </c>
      <c r="EJ216" s="97">
        <f t="shared" ca="1" si="460"/>
        <v>0</v>
      </c>
      <c r="EK216" s="97" t="str">
        <f t="shared" ca="1" si="449"/>
        <v>00</v>
      </c>
      <c r="EL216" s="97" t="e">
        <f t="shared" ca="1" si="450"/>
        <v>#REF!</v>
      </c>
      <c r="EN216" s="97">
        <v>2.1100000000000001E-5</v>
      </c>
      <c r="EP216" s="97">
        <v>211</v>
      </c>
      <c r="EQ216" s="97">
        <f t="array" aca="1" ref="EQ216" ca="1">MAX(IF($EI$6:$EI$365&lt;EQ215,$EI$6:$EI$365,""))</f>
        <v>0</v>
      </c>
      <c r="ER216" s="97">
        <f t="shared" ca="1" si="451"/>
        <v>0</v>
      </c>
      <c r="ES216" s="97" t="e">
        <f t="shared" ca="1" si="455"/>
        <v>#REF!</v>
      </c>
      <c r="ET216" s="97">
        <f t="shared" ca="1" si="452"/>
        <v>0</v>
      </c>
      <c r="EU216" s="97">
        <f t="shared" ca="1" si="453"/>
        <v>0</v>
      </c>
      <c r="EV216" s="97">
        <f t="shared" ca="1" si="380"/>
        <v>1</v>
      </c>
      <c r="EY216" s="97" t="e">
        <f ca="1">INDEX('MCA-INPUT'!$C$28:$F$42,MATCH(MCA!E216,'MCA-INPUT'!$B$28:$B$42,0),MATCH(MCA!B216,'MCA-INPUT'!$C$27:$F$27,0))</f>
        <v>#REF!</v>
      </c>
      <c r="FU216" s="109" t="e">
        <f t="shared" ca="1" si="381"/>
        <v>#REF!</v>
      </c>
      <c r="FV216" s="109" t="e">
        <f t="shared" ca="1" si="382"/>
        <v>#REF!</v>
      </c>
      <c r="FW216" s="110" t="e">
        <f t="shared" ca="1" si="366"/>
        <v>#REF!</v>
      </c>
      <c r="FX216" s="110"/>
      <c r="FY216" s="97" t="e">
        <f t="shared" ca="1" si="454"/>
        <v>#REF!</v>
      </c>
      <c r="FZ216" s="97" t="str">
        <f ca="1">IF(ISERROR(VLOOKUP(FY216,'MCA-INPUT'!$B$45:$F$54,1,FALSE)),"No","Yes")</f>
        <v>No</v>
      </c>
      <c r="GA216" s="109" t="e">
        <f ca="1"/>
        <v>#REF!</v>
      </c>
    </row>
    <row r="217" spans="1:183" x14ac:dyDescent="0.25">
      <c r="A217" s="96">
        <v>212</v>
      </c>
      <c r="B217" s="96" t="s">
        <v>1</v>
      </c>
      <c r="C217" s="106" t="e">
        <f t="shared" ca="1" si="368"/>
        <v>#REF!</v>
      </c>
      <c r="D217" s="107" t="e">
        <f t="shared" ca="1" si="368"/>
        <v>#REF!</v>
      </c>
      <c r="E217" s="96" t="e">
        <f t="shared" ca="1" si="368"/>
        <v>#REF!</v>
      </c>
      <c r="F217" s="96" t="s">
        <v>4</v>
      </c>
      <c r="G217" s="96" t="e">
        <f t="shared" ca="1" si="369"/>
        <v>#REF!</v>
      </c>
      <c r="H217" s="108" t="e">
        <f t="shared" ca="1" si="457"/>
        <v>#REF!</v>
      </c>
      <c r="I217" s="108" t="e">
        <f t="shared" ca="1" si="457"/>
        <v>#REF!</v>
      </c>
      <c r="J217" s="108" t="e">
        <f t="shared" ca="1" si="457"/>
        <v>#REF!</v>
      </c>
      <c r="K217" s="108" t="e">
        <f t="shared" ca="1" si="457"/>
        <v>#REF!</v>
      </c>
      <c r="L217" s="108" t="e">
        <f t="shared" ca="1" si="457"/>
        <v>#REF!</v>
      </c>
      <c r="M217" s="108" t="e">
        <f t="shared" ca="1" si="457"/>
        <v>#REF!</v>
      </c>
      <c r="N217" s="108" t="e">
        <f t="shared" ca="1" si="457"/>
        <v>#REF!</v>
      </c>
      <c r="O217" s="108" t="e">
        <f t="shared" ca="1" si="457"/>
        <v>#REF!</v>
      </c>
      <c r="P217" s="108" t="e">
        <f t="shared" ca="1" si="457"/>
        <v>#REF!</v>
      </c>
      <c r="Q217" s="108" t="e">
        <f t="shared" ca="1" si="457"/>
        <v>#REF!</v>
      </c>
      <c r="R217" s="108" t="e">
        <f t="shared" ca="1" si="457"/>
        <v>#REF!</v>
      </c>
      <c r="S217" s="108" t="e">
        <f t="shared" ca="1" si="457"/>
        <v>#REF!</v>
      </c>
      <c r="T217" s="108" t="e">
        <f t="shared" ca="1" si="457"/>
        <v>#REF!</v>
      </c>
      <c r="U217" s="108" t="e">
        <f t="shared" ca="1" si="457"/>
        <v>#REF!</v>
      </c>
      <c r="V217" s="108" t="e">
        <f t="shared" ca="1" si="457"/>
        <v>#REF!</v>
      </c>
      <c r="W217" s="108" t="e">
        <f t="shared" ca="1" si="457"/>
        <v>#REF!</v>
      </c>
      <c r="X217" s="108" t="e">
        <f t="shared" ca="1" si="456"/>
        <v>#REF!</v>
      </c>
      <c r="Y217" s="108" t="e">
        <f t="shared" ca="1" si="456"/>
        <v>#REF!</v>
      </c>
      <c r="Z217" s="108" t="e">
        <f t="shared" ca="1" si="456"/>
        <v>#REF!</v>
      </c>
      <c r="AA217" s="108" t="e">
        <f t="shared" ca="1" si="456"/>
        <v>#REF!</v>
      </c>
      <c r="AB217" s="108" t="e">
        <f t="shared" ca="1" si="456"/>
        <v>#REF!</v>
      </c>
      <c r="AC217" s="108" t="e">
        <f t="shared" ca="1" si="456"/>
        <v>#REF!</v>
      </c>
      <c r="AD217" s="108" t="e">
        <f t="shared" ca="1" si="456"/>
        <v>#REF!</v>
      </c>
      <c r="AE217" s="108" t="e">
        <f t="shared" ca="1" si="456"/>
        <v>#REF!</v>
      </c>
      <c r="AF217" s="108" t="e">
        <f t="shared" ca="1" si="456"/>
        <v>#REF!</v>
      </c>
      <c r="AG217" s="108" t="e">
        <f t="shared" ca="1" si="456"/>
        <v>#REF!</v>
      </c>
      <c r="AH217" s="108" t="e">
        <f t="shared" ca="1" si="456"/>
        <v>#REF!</v>
      </c>
      <c r="AI217" s="108" t="e">
        <f t="shared" ca="1" si="456"/>
        <v>#REF!</v>
      </c>
      <c r="AJ217" s="108" t="e">
        <f t="shared" ca="1" si="456"/>
        <v>#REF!</v>
      </c>
      <c r="AK217" s="108" t="e">
        <f t="shared" ca="1" si="456"/>
        <v>#REF!</v>
      </c>
      <c r="AL217" s="108" t="e">
        <f t="shared" ca="1" si="456"/>
        <v>#REF!</v>
      </c>
      <c r="AM217" s="108" t="e">
        <f t="shared" ca="1" si="459"/>
        <v>#REF!</v>
      </c>
      <c r="AN217" s="108" t="e">
        <f t="shared" ca="1" si="459"/>
        <v>#REF!</v>
      </c>
      <c r="AO217" s="108" t="e">
        <f t="shared" ca="1" si="459"/>
        <v>#REF!</v>
      </c>
      <c r="AP217" s="108" t="e">
        <f t="shared" ca="1" si="459"/>
        <v>#REF!</v>
      </c>
      <c r="AQ217" s="108" t="e">
        <f t="shared" ca="1" si="459"/>
        <v>#REF!</v>
      </c>
      <c r="AR217" s="108" t="e">
        <f t="shared" ca="1" si="459"/>
        <v>#REF!</v>
      </c>
      <c r="AS217" s="108" t="e">
        <f t="shared" ca="1" si="459"/>
        <v>#REF!</v>
      </c>
      <c r="AT217" s="108" t="e">
        <f t="shared" ca="1" si="459"/>
        <v>#REF!</v>
      </c>
      <c r="AU217" s="108" t="e">
        <f t="shared" ca="1" si="459"/>
        <v>#REF!</v>
      </c>
      <c r="AV217" s="108" t="e">
        <f t="shared" ca="1" si="459"/>
        <v>#REF!</v>
      </c>
      <c r="AW217" s="108" t="e">
        <f t="shared" ca="1" si="459"/>
        <v>#REF!</v>
      </c>
      <c r="AX217" s="108" t="e">
        <f t="shared" ca="1" si="459"/>
        <v>#REF!</v>
      </c>
      <c r="AY217" s="108" t="e">
        <f t="shared" ca="1" si="459"/>
        <v>#REF!</v>
      </c>
      <c r="AZ217" s="108" t="e">
        <f t="shared" ca="1" si="459"/>
        <v>#REF!</v>
      </c>
      <c r="BA217" s="108" t="e">
        <f t="shared" ca="1" si="459"/>
        <v>#REF!</v>
      </c>
      <c r="BB217" s="108" t="e">
        <f t="shared" ca="1" si="459"/>
        <v>#REF!</v>
      </c>
      <c r="BC217" s="108" t="e">
        <f t="shared" ca="1" si="458"/>
        <v>#REF!</v>
      </c>
      <c r="BD217" s="108" t="e">
        <f t="shared" ca="1" si="458"/>
        <v>#REF!</v>
      </c>
      <c r="BE217" s="108" t="e">
        <f t="shared" ca="1" si="458"/>
        <v>#REF!</v>
      </c>
      <c r="BF217" s="108" t="e">
        <f t="shared" ca="1" si="458"/>
        <v>#REF!</v>
      </c>
      <c r="BG217" s="108" t="e">
        <f t="shared" ca="1" si="458"/>
        <v>#REF!</v>
      </c>
      <c r="BH217" s="108" t="e">
        <f t="shared" ca="1" si="458"/>
        <v>#REF!</v>
      </c>
      <c r="BI217" s="108" t="e">
        <f t="shared" ca="1" si="458"/>
        <v>#REF!</v>
      </c>
      <c r="BL217" s="97" t="str">
        <f t="shared" ca="1" si="383"/>
        <v>-</v>
      </c>
      <c r="BM217" s="97" t="str">
        <f t="shared" ca="1" si="384"/>
        <v>-</v>
      </c>
      <c r="BN217" s="97" t="str">
        <f t="shared" ca="1" si="385"/>
        <v>-</v>
      </c>
      <c r="BO217" s="97" t="str">
        <f t="shared" ca="1" si="386"/>
        <v>-</v>
      </c>
      <c r="BP217" s="99" t="str">
        <f t="shared" ca="1" si="387"/>
        <v xml:space="preserve"> - </v>
      </c>
      <c r="BQ217" s="99" t="str">
        <f t="shared" ca="1" si="388"/>
        <v xml:space="preserve"> - </v>
      </c>
      <c r="BR217" s="97" t="str">
        <f t="shared" ca="1" si="389"/>
        <v>-</v>
      </c>
      <c r="BS217" s="97" t="str">
        <f t="shared" ca="1" si="390"/>
        <v>-</v>
      </c>
      <c r="BT217" s="97" t="str">
        <f t="shared" ca="1" si="391"/>
        <v>-</v>
      </c>
      <c r="BU217" s="97" t="str">
        <f t="shared" ca="1" si="392"/>
        <v>-</v>
      </c>
      <c r="BV217" s="97" t="str">
        <f t="shared" ca="1" si="393"/>
        <v>-</v>
      </c>
      <c r="BW217" s="97" t="str">
        <f t="shared" ca="1" si="394"/>
        <v>-</v>
      </c>
      <c r="BX217" s="99" t="str">
        <f t="shared" ca="1" si="395"/>
        <v xml:space="preserve"> - </v>
      </c>
      <c r="BY217" s="99" t="str">
        <f t="shared" ca="1" si="396"/>
        <v xml:space="preserve"> - </v>
      </c>
      <c r="BZ217" s="97" t="str">
        <f t="shared" ca="1" si="397"/>
        <v>-</v>
      </c>
      <c r="CA217" s="97" t="str">
        <f t="shared" ca="1" si="398"/>
        <v>-</v>
      </c>
      <c r="CB217" s="99" t="str">
        <f t="shared" ca="1" si="399"/>
        <v xml:space="preserve"> - </v>
      </c>
      <c r="CC217" s="99" t="str">
        <f t="shared" ca="1" si="400"/>
        <v xml:space="preserve"> - </v>
      </c>
      <c r="CD217" s="99" t="str">
        <f t="shared" ca="1" si="401"/>
        <v xml:space="preserve"> - </v>
      </c>
      <c r="CE217" s="99" t="str">
        <f t="shared" ca="1" si="402"/>
        <v xml:space="preserve"> - </v>
      </c>
      <c r="CF217" s="99" t="str">
        <f t="shared" ca="1" si="403"/>
        <v xml:space="preserve"> - </v>
      </c>
      <c r="CG217" s="99" t="str">
        <f t="shared" ca="1" si="404"/>
        <v xml:space="preserve"> - </v>
      </c>
      <c r="CH217" s="97" t="str">
        <f t="shared" ca="1" si="405"/>
        <v>-</v>
      </c>
      <c r="CI217" s="97" t="str">
        <f t="shared" ca="1" si="406"/>
        <v>-</v>
      </c>
      <c r="CJ217" s="97" t="str">
        <f t="shared" ca="1" si="407"/>
        <v>-</v>
      </c>
      <c r="CK217" s="97" t="str">
        <f t="shared" ca="1" si="408"/>
        <v>-</v>
      </c>
      <c r="CL217" s="97" t="str">
        <f t="shared" ca="1" si="409"/>
        <v>-</v>
      </c>
      <c r="CM217" s="97" t="str">
        <f t="shared" ca="1" si="410"/>
        <v>-</v>
      </c>
      <c r="CN217" s="97" t="str">
        <f t="shared" ca="1" si="411"/>
        <v>-</v>
      </c>
      <c r="CO217" s="97" t="str">
        <f t="shared" ca="1" si="412"/>
        <v>-</v>
      </c>
      <c r="CP217" s="97" t="str">
        <f t="shared" ca="1" si="413"/>
        <v>-</v>
      </c>
      <c r="CQ217" s="97" t="str">
        <f t="shared" ca="1" si="414"/>
        <v>-</v>
      </c>
      <c r="CR217" s="97" t="str">
        <f t="shared" ca="1" si="415"/>
        <v>-</v>
      </c>
      <c r="CS217" s="97" t="str">
        <f t="shared" ca="1" si="416"/>
        <v>-</v>
      </c>
      <c r="CT217" s="97" t="str">
        <f t="shared" ca="1" si="417"/>
        <v>-</v>
      </c>
      <c r="CU217" s="97" t="str">
        <f t="shared" ca="1" si="418"/>
        <v>-</v>
      </c>
      <c r="CV217" s="97" t="str">
        <f t="shared" ca="1" si="419"/>
        <v>-</v>
      </c>
      <c r="CW217" s="97" t="str">
        <f t="shared" ca="1" si="420"/>
        <v>-</v>
      </c>
      <c r="CX217" s="97" t="str">
        <f t="shared" ca="1" si="421"/>
        <v>-</v>
      </c>
      <c r="CY217" s="97" t="str">
        <f t="shared" ca="1" si="422"/>
        <v>-</v>
      </c>
      <c r="CZ217" s="97" t="str">
        <f t="shared" ca="1" si="423"/>
        <v>-</v>
      </c>
      <c r="DA217" s="97" t="str">
        <f t="shared" ca="1" si="424"/>
        <v>-</v>
      </c>
      <c r="DB217" s="97" t="str">
        <f t="shared" ca="1" si="425"/>
        <v>-</v>
      </c>
      <c r="DC217" s="97" t="str">
        <f t="shared" ca="1" si="426"/>
        <v>-</v>
      </c>
      <c r="DD217" s="97" t="str">
        <f t="shared" ca="1" si="427"/>
        <v>-</v>
      </c>
      <c r="DE217" s="97" t="str">
        <f t="shared" ca="1" si="428"/>
        <v>-</v>
      </c>
      <c r="DF217" s="97" t="str">
        <f t="shared" ca="1" si="429"/>
        <v>-</v>
      </c>
      <c r="DG217" s="97" t="str">
        <f t="shared" ca="1" si="430"/>
        <v>-</v>
      </c>
      <c r="DH217" s="97" t="str">
        <f t="shared" ca="1" si="431"/>
        <v>-</v>
      </c>
      <c r="DI217" s="97" t="str">
        <f t="shared" ca="1" si="432"/>
        <v>-</v>
      </c>
      <c r="DJ217" s="97" t="str">
        <f t="shared" ca="1" si="433"/>
        <v>-</v>
      </c>
      <c r="DK217" s="97" t="str">
        <f t="shared" ca="1" si="434"/>
        <v>-</v>
      </c>
      <c r="DL217" s="97" t="str">
        <f t="shared" ca="1" si="435"/>
        <v>-</v>
      </c>
      <c r="DM217" s="97" t="str">
        <f t="shared" ca="1" si="436"/>
        <v>-</v>
      </c>
      <c r="DN217" s="97">
        <v>37</v>
      </c>
      <c r="DT217" s="97" t="str">
        <f t="shared" ca="1" si="437"/>
        <v>-</v>
      </c>
      <c r="DU217" s="97" t="str">
        <f t="shared" ca="1" si="438"/>
        <v>-</v>
      </c>
      <c r="DV217" s="97" t="str">
        <f t="shared" ca="1" si="439"/>
        <v>-</v>
      </c>
      <c r="DW217" s="97" t="str">
        <f t="shared" ca="1" si="440"/>
        <v>-</v>
      </c>
      <c r="DX217" s="97" t="str">
        <f t="shared" ca="1" si="441"/>
        <v>-</v>
      </c>
      <c r="DY217" s="97" t="e">
        <f t="shared" ca="1" si="378"/>
        <v>#REF!</v>
      </c>
      <c r="DZ217" s="97" t="str">
        <f t="shared" si="379"/>
        <v>Major Retrofit</v>
      </c>
      <c r="EA217" s="97" t="e">
        <f t="shared" ca="1" si="442"/>
        <v>#REF!</v>
      </c>
      <c r="EB217" s="96">
        <v>32</v>
      </c>
      <c r="EC217" s="97">
        <f>Calculation!$W$378</f>
        <v>3</v>
      </c>
      <c r="ED217" s="97" t="str">
        <f t="shared" ca="1" si="443"/>
        <v>-</v>
      </c>
      <c r="EE217" s="97" t="str">
        <f t="shared" ca="1" si="444"/>
        <v>-</v>
      </c>
      <c r="EF217" s="97" t="str">
        <f t="shared" ca="1" si="445"/>
        <v>-</v>
      </c>
      <c r="EG217" s="97" t="str">
        <f t="shared" ca="1" si="446"/>
        <v>-</v>
      </c>
      <c r="EH217" s="97" t="str">
        <f t="shared" ca="1" si="447"/>
        <v>-</v>
      </c>
      <c r="EI217" s="97">
        <f t="shared" ca="1" si="448"/>
        <v>0</v>
      </c>
      <c r="EJ217" s="97">
        <f t="shared" ca="1" si="460"/>
        <v>0</v>
      </c>
      <c r="EK217" s="97" t="str">
        <f t="shared" ca="1" si="449"/>
        <v>00</v>
      </c>
      <c r="EL217" s="97" t="e">
        <f t="shared" ca="1" si="450"/>
        <v>#REF!</v>
      </c>
      <c r="EN217" s="97">
        <v>2.12E-5</v>
      </c>
      <c r="EP217" s="97">
        <v>212</v>
      </c>
      <c r="EQ217" s="97">
        <f t="array" aca="1" ref="EQ217" ca="1">MAX(IF($EI$6:$EI$365&lt;EQ216,$EI$6:$EI$365,""))</f>
        <v>0</v>
      </c>
      <c r="ER217" s="97">
        <f t="shared" ca="1" si="451"/>
        <v>0</v>
      </c>
      <c r="ES217" s="97" t="e">
        <f t="shared" ca="1" si="455"/>
        <v>#REF!</v>
      </c>
      <c r="ET217" s="97">
        <f t="shared" ca="1" si="452"/>
        <v>0</v>
      </c>
      <c r="EU217" s="97">
        <f t="shared" ca="1" si="453"/>
        <v>0</v>
      </c>
      <c r="EV217" s="97">
        <f t="shared" ca="1" si="380"/>
        <v>1</v>
      </c>
      <c r="EY217" s="97" t="e">
        <f ca="1">INDEX('MCA-INPUT'!$C$28:$F$42,MATCH(MCA!E217,'MCA-INPUT'!$B$28:$B$42,0),MATCH(MCA!B217,'MCA-INPUT'!$C$27:$F$27,0))</f>
        <v>#REF!</v>
      </c>
      <c r="FU217" s="109" t="e">
        <f t="shared" ca="1" si="381"/>
        <v>#REF!</v>
      </c>
      <c r="FV217" s="109" t="e">
        <f t="shared" ca="1" si="382"/>
        <v>#REF!</v>
      </c>
      <c r="FW217" s="110" t="e">
        <f t="shared" ca="1" si="366"/>
        <v>#REF!</v>
      </c>
      <c r="FX217" s="110"/>
      <c r="FY217" s="97" t="e">
        <f t="shared" ca="1" si="454"/>
        <v>#REF!</v>
      </c>
      <c r="FZ217" s="97" t="str">
        <f ca="1">IF(ISERROR(VLOOKUP(FY217,'MCA-INPUT'!$B$45:$F$54,1,FALSE)),"No","Yes")</f>
        <v>No</v>
      </c>
      <c r="GA217" s="109" t="e">
        <f ca="1"/>
        <v>#REF!</v>
      </c>
    </row>
    <row r="218" spans="1:183" x14ac:dyDescent="0.25">
      <c r="A218" s="96">
        <v>213</v>
      </c>
      <c r="B218" s="96" t="s">
        <v>1</v>
      </c>
      <c r="C218" s="106" t="e">
        <f t="shared" ca="1" si="368"/>
        <v>#REF!</v>
      </c>
      <c r="D218" s="107" t="e">
        <f t="shared" ca="1" si="368"/>
        <v>#REF!</v>
      </c>
      <c r="E218" s="96" t="e">
        <f t="shared" ca="1" si="368"/>
        <v>#REF!</v>
      </c>
      <c r="F218" s="96" t="s">
        <v>4</v>
      </c>
      <c r="G218" s="96" t="e">
        <f t="shared" ca="1" si="369"/>
        <v>#REF!</v>
      </c>
      <c r="H218" s="108" t="e">
        <f t="shared" ca="1" si="457"/>
        <v>#REF!</v>
      </c>
      <c r="I218" s="108" t="e">
        <f t="shared" ca="1" si="457"/>
        <v>#REF!</v>
      </c>
      <c r="J218" s="108" t="e">
        <f t="shared" ca="1" si="457"/>
        <v>#REF!</v>
      </c>
      <c r="K218" s="108" t="e">
        <f t="shared" ca="1" si="457"/>
        <v>#REF!</v>
      </c>
      <c r="L218" s="108" t="e">
        <f t="shared" ca="1" si="457"/>
        <v>#REF!</v>
      </c>
      <c r="M218" s="108" t="e">
        <f t="shared" ca="1" si="457"/>
        <v>#REF!</v>
      </c>
      <c r="N218" s="108" t="e">
        <f t="shared" ca="1" si="457"/>
        <v>#REF!</v>
      </c>
      <c r="O218" s="108" t="e">
        <f t="shared" ca="1" si="457"/>
        <v>#REF!</v>
      </c>
      <c r="P218" s="108" t="e">
        <f t="shared" ca="1" si="457"/>
        <v>#REF!</v>
      </c>
      <c r="Q218" s="108" t="e">
        <f t="shared" ca="1" si="457"/>
        <v>#REF!</v>
      </c>
      <c r="R218" s="108" t="e">
        <f t="shared" ca="1" si="457"/>
        <v>#REF!</v>
      </c>
      <c r="S218" s="108" t="e">
        <f t="shared" ca="1" si="457"/>
        <v>#REF!</v>
      </c>
      <c r="T218" s="108" t="e">
        <f t="shared" ca="1" si="457"/>
        <v>#REF!</v>
      </c>
      <c r="U218" s="108" t="e">
        <f t="shared" ca="1" si="457"/>
        <v>#REF!</v>
      </c>
      <c r="V218" s="108" t="e">
        <f t="shared" ca="1" si="457"/>
        <v>#REF!</v>
      </c>
      <c r="W218" s="108" t="e">
        <f t="shared" ref="W218:AL233" ca="1" si="461">IF($D218=0,"-",(INDIRECT(CONCATENATE($C$1,"Projection_",$B218,"'!",W$2,$DN218)))*$EY218)</f>
        <v>#REF!</v>
      </c>
      <c r="X218" s="108" t="e">
        <f t="shared" ca="1" si="461"/>
        <v>#REF!</v>
      </c>
      <c r="Y218" s="108" t="e">
        <f t="shared" ca="1" si="461"/>
        <v>#REF!</v>
      </c>
      <c r="Z218" s="108" t="e">
        <f t="shared" ca="1" si="461"/>
        <v>#REF!</v>
      </c>
      <c r="AA218" s="108" t="e">
        <f t="shared" ca="1" si="461"/>
        <v>#REF!</v>
      </c>
      <c r="AB218" s="108" t="e">
        <f t="shared" ca="1" si="461"/>
        <v>#REF!</v>
      </c>
      <c r="AC218" s="108" t="e">
        <f t="shared" ca="1" si="461"/>
        <v>#REF!</v>
      </c>
      <c r="AD218" s="108" t="e">
        <f t="shared" ca="1" si="461"/>
        <v>#REF!</v>
      </c>
      <c r="AE218" s="108" t="e">
        <f t="shared" ca="1" si="461"/>
        <v>#REF!</v>
      </c>
      <c r="AF218" s="108" t="e">
        <f t="shared" ca="1" si="461"/>
        <v>#REF!</v>
      </c>
      <c r="AG218" s="108" t="e">
        <f t="shared" ca="1" si="461"/>
        <v>#REF!</v>
      </c>
      <c r="AH218" s="108" t="e">
        <f t="shared" ca="1" si="461"/>
        <v>#REF!</v>
      </c>
      <c r="AI218" s="108" t="e">
        <f t="shared" ca="1" si="461"/>
        <v>#REF!</v>
      </c>
      <c r="AJ218" s="108" t="e">
        <f t="shared" ca="1" si="461"/>
        <v>#REF!</v>
      </c>
      <c r="AK218" s="108" t="e">
        <f t="shared" ca="1" si="461"/>
        <v>#REF!</v>
      </c>
      <c r="AL218" s="108" t="e">
        <f t="shared" ca="1" si="461"/>
        <v>#REF!</v>
      </c>
      <c r="AM218" s="108" t="e">
        <f t="shared" ca="1" si="459"/>
        <v>#REF!</v>
      </c>
      <c r="AN218" s="108" t="e">
        <f t="shared" ca="1" si="459"/>
        <v>#REF!</v>
      </c>
      <c r="AO218" s="108" t="e">
        <f t="shared" ca="1" si="459"/>
        <v>#REF!</v>
      </c>
      <c r="AP218" s="108" t="e">
        <f t="shared" ca="1" si="459"/>
        <v>#REF!</v>
      </c>
      <c r="AQ218" s="108" t="e">
        <f t="shared" ca="1" si="459"/>
        <v>#REF!</v>
      </c>
      <c r="AR218" s="108" t="e">
        <f t="shared" ca="1" si="459"/>
        <v>#REF!</v>
      </c>
      <c r="AS218" s="108" t="e">
        <f t="shared" ca="1" si="459"/>
        <v>#REF!</v>
      </c>
      <c r="AT218" s="108" t="e">
        <f t="shared" ca="1" si="459"/>
        <v>#REF!</v>
      </c>
      <c r="AU218" s="108" t="e">
        <f t="shared" ca="1" si="459"/>
        <v>#REF!</v>
      </c>
      <c r="AV218" s="108" t="e">
        <f t="shared" ca="1" si="459"/>
        <v>#REF!</v>
      </c>
      <c r="AW218" s="108" t="e">
        <f t="shared" ca="1" si="459"/>
        <v>#REF!</v>
      </c>
      <c r="AX218" s="108" t="e">
        <f t="shared" ca="1" si="459"/>
        <v>#REF!</v>
      </c>
      <c r="AY218" s="108" t="e">
        <f t="shared" ca="1" si="459"/>
        <v>#REF!</v>
      </c>
      <c r="AZ218" s="108" t="e">
        <f t="shared" ca="1" si="459"/>
        <v>#REF!</v>
      </c>
      <c r="BA218" s="108" t="e">
        <f t="shared" ca="1" si="459"/>
        <v>#REF!</v>
      </c>
      <c r="BB218" s="108" t="e">
        <f t="shared" ca="1" si="459"/>
        <v>#REF!</v>
      </c>
      <c r="BC218" s="108" t="e">
        <f t="shared" ca="1" si="458"/>
        <v>#REF!</v>
      </c>
      <c r="BD218" s="108" t="e">
        <f t="shared" ca="1" si="458"/>
        <v>#REF!</v>
      </c>
      <c r="BE218" s="108" t="e">
        <f t="shared" ca="1" si="458"/>
        <v>#REF!</v>
      </c>
      <c r="BF218" s="108" t="e">
        <f t="shared" ca="1" si="458"/>
        <v>#REF!</v>
      </c>
      <c r="BG218" s="108" t="e">
        <f t="shared" ca="1" si="458"/>
        <v>#REF!</v>
      </c>
      <c r="BH218" s="108" t="e">
        <f t="shared" ca="1" si="458"/>
        <v>#REF!</v>
      </c>
      <c r="BI218" s="108" t="e">
        <f t="shared" ca="1" si="458"/>
        <v>#REF!</v>
      </c>
      <c r="BL218" s="97" t="str">
        <f t="shared" ca="1" si="383"/>
        <v>-</v>
      </c>
      <c r="BM218" s="97" t="str">
        <f t="shared" ca="1" si="384"/>
        <v>-</v>
      </c>
      <c r="BN218" s="97" t="str">
        <f t="shared" ca="1" si="385"/>
        <v>-</v>
      </c>
      <c r="BO218" s="97" t="str">
        <f t="shared" ca="1" si="386"/>
        <v>-</v>
      </c>
      <c r="BP218" s="99" t="str">
        <f t="shared" ca="1" si="387"/>
        <v xml:space="preserve"> - </v>
      </c>
      <c r="BQ218" s="99" t="str">
        <f t="shared" ca="1" si="388"/>
        <v xml:space="preserve"> - </v>
      </c>
      <c r="BR218" s="97" t="str">
        <f t="shared" ca="1" si="389"/>
        <v>-</v>
      </c>
      <c r="BS218" s="97" t="str">
        <f t="shared" ca="1" si="390"/>
        <v>-</v>
      </c>
      <c r="BT218" s="97" t="str">
        <f t="shared" ca="1" si="391"/>
        <v>-</v>
      </c>
      <c r="BU218" s="97" t="str">
        <f t="shared" ca="1" si="392"/>
        <v>-</v>
      </c>
      <c r="BV218" s="97" t="str">
        <f t="shared" ca="1" si="393"/>
        <v>-</v>
      </c>
      <c r="BW218" s="97" t="str">
        <f t="shared" ca="1" si="394"/>
        <v>-</v>
      </c>
      <c r="BX218" s="99" t="str">
        <f t="shared" ca="1" si="395"/>
        <v xml:space="preserve"> - </v>
      </c>
      <c r="BY218" s="99" t="str">
        <f t="shared" ca="1" si="396"/>
        <v xml:space="preserve"> - </v>
      </c>
      <c r="BZ218" s="97" t="str">
        <f t="shared" ca="1" si="397"/>
        <v>-</v>
      </c>
      <c r="CA218" s="97" t="str">
        <f t="shared" ca="1" si="398"/>
        <v>-</v>
      </c>
      <c r="CB218" s="99" t="str">
        <f t="shared" ca="1" si="399"/>
        <v xml:space="preserve"> - </v>
      </c>
      <c r="CC218" s="99" t="str">
        <f t="shared" ca="1" si="400"/>
        <v xml:space="preserve"> - </v>
      </c>
      <c r="CD218" s="99" t="str">
        <f t="shared" ca="1" si="401"/>
        <v xml:space="preserve"> - </v>
      </c>
      <c r="CE218" s="99" t="str">
        <f t="shared" ca="1" si="402"/>
        <v xml:space="preserve"> - </v>
      </c>
      <c r="CF218" s="99" t="str">
        <f t="shared" ca="1" si="403"/>
        <v xml:space="preserve"> - </v>
      </c>
      <c r="CG218" s="99" t="str">
        <f t="shared" ca="1" si="404"/>
        <v xml:space="preserve"> - </v>
      </c>
      <c r="CH218" s="97" t="str">
        <f t="shared" ca="1" si="405"/>
        <v>-</v>
      </c>
      <c r="CI218" s="97" t="str">
        <f t="shared" ca="1" si="406"/>
        <v>-</v>
      </c>
      <c r="CJ218" s="97" t="str">
        <f t="shared" ca="1" si="407"/>
        <v>-</v>
      </c>
      <c r="CK218" s="97" t="str">
        <f t="shared" ca="1" si="408"/>
        <v>-</v>
      </c>
      <c r="CL218" s="97" t="str">
        <f t="shared" ca="1" si="409"/>
        <v>-</v>
      </c>
      <c r="CM218" s="97" t="str">
        <f t="shared" ca="1" si="410"/>
        <v>-</v>
      </c>
      <c r="CN218" s="97" t="str">
        <f t="shared" ca="1" si="411"/>
        <v>-</v>
      </c>
      <c r="CO218" s="97" t="str">
        <f t="shared" ca="1" si="412"/>
        <v>-</v>
      </c>
      <c r="CP218" s="97" t="str">
        <f t="shared" ca="1" si="413"/>
        <v>-</v>
      </c>
      <c r="CQ218" s="97" t="str">
        <f t="shared" ca="1" si="414"/>
        <v>-</v>
      </c>
      <c r="CR218" s="97" t="str">
        <f t="shared" ca="1" si="415"/>
        <v>-</v>
      </c>
      <c r="CS218" s="97" t="str">
        <f t="shared" ca="1" si="416"/>
        <v>-</v>
      </c>
      <c r="CT218" s="97" t="str">
        <f t="shared" ca="1" si="417"/>
        <v>-</v>
      </c>
      <c r="CU218" s="97" t="str">
        <f t="shared" ca="1" si="418"/>
        <v>-</v>
      </c>
      <c r="CV218" s="97" t="str">
        <f t="shared" ca="1" si="419"/>
        <v>-</v>
      </c>
      <c r="CW218" s="97" t="str">
        <f t="shared" ca="1" si="420"/>
        <v>-</v>
      </c>
      <c r="CX218" s="97" t="str">
        <f t="shared" ca="1" si="421"/>
        <v>-</v>
      </c>
      <c r="CY218" s="97" t="str">
        <f t="shared" ca="1" si="422"/>
        <v>-</v>
      </c>
      <c r="CZ218" s="97" t="str">
        <f t="shared" ca="1" si="423"/>
        <v>-</v>
      </c>
      <c r="DA218" s="97" t="str">
        <f t="shared" ca="1" si="424"/>
        <v>-</v>
      </c>
      <c r="DB218" s="97" t="str">
        <f t="shared" ca="1" si="425"/>
        <v>-</v>
      </c>
      <c r="DC218" s="97" t="str">
        <f t="shared" ca="1" si="426"/>
        <v>-</v>
      </c>
      <c r="DD218" s="97" t="str">
        <f t="shared" ca="1" si="427"/>
        <v>-</v>
      </c>
      <c r="DE218" s="97" t="str">
        <f t="shared" ca="1" si="428"/>
        <v>-</v>
      </c>
      <c r="DF218" s="97" t="str">
        <f t="shared" ca="1" si="429"/>
        <v>-</v>
      </c>
      <c r="DG218" s="97" t="str">
        <f t="shared" ca="1" si="430"/>
        <v>-</v>
      </c>
      <c r="DH218" s="97" t="str">
        <f t="shared" ca="1" si="431"/>
        <v>-</v>
      </c>
      <c r="DI218" s="97" t="str">
        <f t="shared" ca="1" si="432"/>
        <v>-</v>
      </c>
      <c r="DJ218" s="97" t="str">
        <f t="shared" ca="1" si="433"/>
        <v>-</v>
      </c>
      <c r="DK218" s="97" t="str">
        <f t="shared" ca="1" si="434"/>
        <v>-</v>
      </c>
      <c r="DL218" s="97" t="str">
        <f t="shared" ca="1" si="435"/>
        <v>-</v>
      </c>
      <c r="DM218" s="97" t="str">
        <f t="shared" ca="1" si="436"/>
        <v>-</v>
      </c>
      <c r="DN218" s="97">
        <v>38</v>
      </c>
      <c r="DT218" s="97" t="str">
        <f t="shared" ca="1" si="437"/>
        <v>-</v>
      </c>
      <c r="DU218" s="97" t="str">
        <f t="shared" ca="1" si="438"/>
        <v>-</v>
      </c>
      <c r="DV218" s="97" t="str">
        <f t="shared" ca="1" si="439"/>
        <v>-</v>
      </c>
      <c r="DW218" s="97" t="str">
        <f t="shared" ca="1" si="440"/>
        <v>-</v>
      </c>
      <c r="DX218" s="97" t="str">
        <f t="shared" ca="1" si="441"/>
        <v>-</v>
      </c>
      <c r="DY218" s="97" t="e">
        <f t="shared" ca="1" si="378"/>
        <v>#REF!</v>
      </c>
      <c r="DZ218" s="97" t="str">
        <f t="shared" si="379"/>
        <v>Major Retrofit</v>
      </c>
      <c r="EA218" s="97" t="e">
        <f t="shared" ca="1" si="442"/>
        <v>#REF!</v>
      </c>
      <c r="EB218" s="96">
        <v>33</v>
      </c>
      <c r="EC218" s="97">
        <f>Calculation!$W$378</f>
        <v>3</v>
      </c>
      <c r="ED218" s="97" t="str">
        <f t="shared" ca="1" si="443"/>
        <v>-</v>
      </c>
      <c r="EE218" s="97" t="str">
        <f t="shared" ca="1" si="444"/>
        <v>-</v>
      </c>
      <c r="EF218" s="97" t="str">
        <f t="shared" ca="1" si="445"/>
        <v>-</v>
      </c>
      <c r="EG218" s="97" t="str">
        <f t="shared" ca="1" si="446"/>
        <v>-</v>
      </c>
      <c r="EH218" s="97" t="str">
        <f t="shared" ca="1" si="447"/>
        <v>-</v>
      </c>
      <c r="EI218" s="97">
        <f t="shared" ca="1" si="448"/>
        <v>0</v>
      </c>
      <c r="EJ218" s="97">
        <f t="shared" ca="1" si="460"/>
        <v>0</v>
      </c>
      <c r="EK218" s="97" t="str">
        <f t="shared" ca="1" si="449"/>
        <v>00</v>
      </c>
      <c r="EL218" s="97" t="e">
        <f t="shared" ca="1" si="450"/>
        <v>#REF!</v>
      </c>
      <c r="EN218" s="97">
        <v>2.1299999999999999E-5</v>
      </c>
      <c r="EP218" s="97">
        <v>213</v>
      </c>
      <c r="EQ218" s="97">
        <f t="array" aca="1" ref="EQ218" ca="1">MAX(IF($EI$6:$EI$365&lt;EQ217,$EI$6:$EI$365,""))</f>
        <v>0</v>
      </c>
      <c r="ER218" s="97">
        <f t="shared" ca="1" si="451"/>
        <v>0</v>
      </c>
      <c r="ES218" s="97" t="e">
        <f t="shared" ca="1" si="455"/>
        <v>#REF!</v>
      </c>
      <c r="ET218" s="97">
        <f t="shared" ca="1" si="452"/>
        <v>0</v>
      </c>
      <c r="EU218" s="97">
        <f t="shared" ca="1" si="453"/>
        <v>0</v>
      </c>
      <c r="EV218" s="97">
        <f t="shared" ca="1" si="380"/>
        <v>1</v>
      </c>
      <c r="EY218" s="97" t="e">
        <f ca="1">INDEX('MCA-INPUT'!$C$28:$F$42,MATCH(MCA!E218,'MCA-INPUT'!$B$28:$B$42,0),MATCH(MCA!B218,'MCA-INPUT'!$C$27:$F$27,0))</f>
        <v>#REF!</v>
      </c>
      <c r="FU218" s="109" t="e">
        <f t="shared" ca="1" si="381"/>
        <v>#REF!</v>
      </c>
      <c r="FV218" s="109" t="e">
        <f t="shared" ca="1" si="382"/>
        <v>#REF!</v>
      </c>
      <c r="FW218" s="110" t="e">
        <f t="shared" ca="1" si="366"/>
        <v>#REF!</v>
      </c>
      <c r="FX218" s="110"/>
      <c r="FY218" s="97" t="e">
        <f t="shared" ca="1" si="454"/>
        <v>#REF!</v>
      </c>
      <c r="FZ218" s="97" t="str">
        <f ca="1">IF(ISERROR(VLOOKUP(FY218,'MCA-INPUT'!$B$45:$F$54,1,FALSE)),"No","Yes")</f>
        <v>No</v>
      </c>
      <c r="GA218" s="109" t="e">
        <f ca="1"/>
        <v>#REF!</v>
      </c>
    </row>
    <row r="219" spans="1:183" x14ac:dyDescent="0.25">
      <c r="A219" s="96">
        <v>214</v>
      </c>
      <c r="B219" s="96" t="s">
        <v>1</v>
      </c>
      <c r="C219" s="106" t="e">
        <f t="shared" ca="1" si="368"/>
        <v>#REF!</v>
      </c>
      <c r="D219" s="107" t="e">
        <f t="shared" ca="1" si="368"/>
        <v>#REF!</v>
      </c>
      <c r="E219" s="96" t="e">
        <f t="shared" ca="1" si="368"/>
        <v>#REF!</v>
      </c>
      <c r="F219" s="96" t="s">
        <v>4</v>
      </c>
      <c r="G219" s="96" t="e">
        <f t="shared" ca="1" si="369"/>
        <v>#REF!</v>
      </c>
      <c r="H219" s="108" t="e">
        <f t="shared" ref="H219:W234" ca="1" si="462">IF($D219=0,"-",(INDIRECT(CONCATENATE($C$1,"Projection_",$B219,"'!",H$2,$DN219)))*$EY219)</f>
        <v>#REF!</v>
      </c>
      <c r="I219" s="108" t="e">
        <f t="shared" ca="1" si="462"/>
        <v>#REF!</v>
      </c>
      <c r="J219" s="108" t="e">
        <f t="shared" ca="1" si="462"/>
        <v>#REF!</v>
      </c>
      <c r="K219" s="108" t="e">
        <f t="shared" ca="1" si="462"/>
        <v>#REF!</v>
      </c>
      <c r="L219" s="108" t="e">
        <f t="shared" ca="1" si="462"/>
        <v>#REF!</v>
      </c>
      <c r="M219" s="108" t="e">
        <f t="shared" ca="1" si="462"/>
        <v>#REF!</v>
      </c>
      <c r="N219" s="108" t="e">
        <f t="shared" ca="1" si="462"/>
        <v>#REF!</v>
      </c>
      <c r="O219" s="108" t="e">
        <f t="shared" ca="1" si="462"/>
        <v>#REF!</v>
      </c>
      <c r="P219" s="108" t="e">
        <f t="shared" ca="1" si="462"/>
        <v>#REF!</v>
      </c>
      <c r="Q219" s="108" t="e">
        <f t="shared" ca="1" si="462"/>
        <v>#REF!</v>
      </c>
      <c r="R219" s="108" t="e">
        <f t="shared" ca="1" si="462"/>
        <v>#REF!</v>
      </c>
      <c r="S219" s="108" t="e">
        <f t="shared" ca="1" si="462"/>
        <v>#REF!</v>
      </c>
      <c r="T219" s="108" t="e">
        <f t="shared" ca="1" si="462"/>
        <v>#REF!</v>
      </c>
      <c r="U219" s="108" t="e">
        <f t="shared" ca="1" si="462"/>
        <v>#REF!</v>
      </c>
      <c r="V219" s="108" t="e">
        <f t="shared" ca="1" si="462"/>
        <v>#REF!</v>
      </c>
      <c r="W219" s="108" t="e">
        <f t="shared" ca="1" si="462"/>
        <v>#REF!</v>
      </c>
      <c r="X219" s="108" t="e">
        <f t="shared" ca="1" si="461"/>
        <v>#REF!</v>
      </c>
      <c r="Y219" s="108" t="e">
        <f t="shared" ca="1" si="461"/>
        <v>#REF!</v>
      </c>
      <c r="Z219" s="108" t="e">
        <f t="shared" ca="1" si="461"/>
        <v>#REF!</v>
      </c>
      <c r="AA219" s="108" t="e">
        <f t="shared" ca="1" si="461"/>
        <v>#REF!</v>
      </c>
      <c r="AB219" s="108" t="e">
        <f t="shared" ca="1" si="461"/>
        <v>#REF!</v>
      </c>
      <c r="AC219" s="108" t="e">
        <f t="shared" ca="1" si="461"/>
        <v>#REF!</v>
      </c>
      <c r="AD219" s="108" t="e">
        <f t="shared" ca="1" si="461"/>
        <v>#REF!</v>
      </c>
      <c r="AE219" s="108" t="e">
        <f t="shared" ca="1" si="461"/>
        <v>#REF!</v>
      </c>
      <c r="AF219" s="108" t="e">
        <f t="shared" ca="1" si="461"/>
        <v>#REF!</v>
      </c>
      <c r="AG219" s="108" t="e">
        <f t="shared" ca="1" si="461"/>
        <v>#REF!</v>
      </c>
      <c r="AH219" s="108" t="e">
        <f t="shared" ca="1" si="461"/>
        <v>#REF!</v>
      </c>
      <c r="AI219" s="108" t="e">
        <f t="shared" ca="1" si="461"/>
        <v>#REF!</v>
      </c>
      <c r="AJ219" s="108" t="e">
        <f t="shared" ca="1" si="461"/>
        <v>#REF!</v>
      </c>
      <c r="AK219" s="108" t="e">
        <f t="shared" ca="1" si="461"/>
        <v>#REF!</v>
      </c>
      <c r="AL219" s="108" t="e">
        <f t="shared" ca="1" si="461"/>
        <v>#REF!</v>
      </c>
      <c r="AM219" s="108" t="e">
        <f t="shared" ca="1" si="459"/>
        <v>#REF!</v>
      </c>
      <c r="AN219" s="108" t="e">
        <f t="shared" ca="1" si="459"/>
        <v>#REF!</v>
      </c>
      <c r="AO219" s="108" t="e">
        <f t="shared" ca="1" si="459"/>
        <v>#REF!</v>
      </c>
      <c r="AP219" s="108" t="e">
        <f t="shared" ca="1" si="459"/>
        <v>#REF!</v>
      </c>
      <c r="AQ219" s="108" t="e">
        <f t="shared" ca="1" si="459"/>
        <v>#REF!</v>
      </c>
      <c r="AR219" s="108" t="e">
        <f t="shared" ca="1" si="459"/>
        <v>#REF!</v>
      </c>
      <c r="AS219" s="108" t="e">
        <f t="shared" ca="1" si="459"/>
        <v>#REF!</v>
      </c>
      <c r="AT219" s="108" t="e">
        <f t="shared" ca="1" si="459"/>
        <v>#REF!</v>
      </c>
      <c r="AU219" s="108" t="e">
        <f t="shared" ca="1" si="459"/>
        <v>#REF!</v>
      </c>
      <c r="AV219" s="108" t="e">
        <f t="shared" ca="1" si="459"/>
        <v>#REF!</v>
      </c>
      <c r="AW219" s="108" t="e">
        <f t="shared" ca="1" si="459"/>
        <v>#REF!</v>
      </c>
      <c r="AX219" s="108" t="e">
        <f t="shared" ca="1" si="459"/>
        <v>#REF!</v>
      </c>
      <c r="AY219" s="108" t="e">
        <f t="shared" ca="1" si="459"/>
        <v>#REF!</v>
      </c>
      <c r="AZ219" s="108" t="e">
        <f t="shared" ca="1" si="459"/>
        <v>#REF!</v>
      </c>
      <c r="BA219" s="108" t="e">
        <f t="shared" ca="1" si="459"/>
        <v>#REF!</v>
      </c>
      <c r="BB219" s="108" t="e">
        <f t="shared" ca="1" si="459"/>
        <v>#REF!</v>
      </c>
      <c r="BC219" s="108" t="e">
        <f t="shared" ca="1" si="458"/>
        <v>#REF!</v>
      </c>
      <c r="BD219" s="108" t="e">
        <f t="shared" ca="1" si="458"/>
        <v>#REF!</v>
      </c>
      <c r="BE219" s="108" t="e">
        <f t="shared" ca="1" si="458"/>
        <v>#REF!</v>
      </c>
      <c r="BF219" s="108" t="e">
        <f t="shared" ca="1" si="458"/>
        <v>#REF!</v>
      </c>
      <c r="BG219" s="108" t="e">
        <f t="shared" ca="1" si="458"/>
        <v>#REF!</v>
      </c>
      <c r="BH219" s="108" t="e">
        <f t="shared" ca="1" si="458"/>
        <v>#REF!</v>
      </c>
      <c r="BI219" s="108" t="e">
        <f t="shared" ca="1" si="458"/>
        <v>#REF!</v>
      </c>
      <c r="BL219" s="97" t="str">
        <f t="shared" ca="1" si="383"/>
        <v>-</v>
      </c>
      <c r="BM219" s="97" t="str">
        <f t="shared" ca="1" si="384"/>
        <v>-</v>
      </c>
      <c r="BN219" s="97" t="str">
        <f t="shared" ca="1" si="385"/>
        <v>-</v>
      </c>
      <c r="BO219" s="97" t="str">
        <f t="shared" ca="1" si="386"/>
        <v>-</v>
      </c>
      <c r="BP219" s="99" t="str">
        <f t="shared" ca="1" si="387"/>
        <v xml:space="preserve"> - </v>
      </c>
      <c r="BQ219" s="99" t="str">
        <f t="shared" ca="1" si="388"/>
        <v xml:space="preserve"> - </v>
      </c>
      <c r="BR219" s="97" t="str">
        <f t="shared" ca="1" si="389"/>
        <v>-</v>
      </c>
      <c r="BS219" s="97" t="str">
        <f t="shared" ca="1" si="390"/>
        <v>-</v>
      </c>
      <c r="BT219" s="97" t="str">
        <f t="shared" ca="1" si="391"/>
        <v>-</v>
      </c>
      <c r="BU219" s="97" t="str">
        <f t="shared" ca="1" si="392"/>
        <v>-</v>
      </c>
      <c r="BV219" s="97" t="str">
        <f t="shared" ca="1" si="393"/>
        <v>-</v>
      </c>
      <c r="BW219" s="97" t="str">
        <f t="shared" ca="1" si="394"/>
        <v>-</v>
      </c>
      <c r="BX219" s="99" t="str">
        <f t="shared" ca="1" si="395"/>
        <v xml:space="preserve"> - </v>
      </c>
      <c r="BY219" s="99" t="str">
        <f t="shared" ca="1" si="396"/>
        <v xml:space="preserve"> - </v>
      </c>
      <c r="BZ219" s="97" t="str">
        <f t="shared" ca="1" si="397"/>
        <v>-</v>
      </c>
      <c r="CA219" s="97" t="str">
        <f t="shared" ca="1" si="398"/>
        <v>-</v>
      </c>
      <c r="CB219" s="99" t="str">
        <f t="shared" ca="1" si="399"/>
        <v xml:space="preserve"> - </v>
      </c>
      <c r="CC219" s="99" t="str">
        <f t="shared" ca="1" si="400"/>
        <v xml:space="preserve"> - </v>
      </c>
      <c r="CD219" s="99" t="str">
        <f t="shared" ca="1" si="401"/>
        <v xml:space="preserve"> - </v>
      </c>
      <c r="CE219" s="99" t="str">
        <f t="shared" ca="1" si="402"/>
        <v xml:space="preserve"> - </v>
      </c>
      <c r="CF219" s="99" t="str">
        <f t="shared" ca="1" si="403"/>
        <v xml:space="preserve"> - </v>
      </c>
      <c r="CG219" s="99" t="str">
        <f t="shared" ca="1" si="404"/>
        <v xml:space="preserve"> - </v>
      </c>
      <c r="CH219" s="97" t="str">
        <f t="shared" ca="1" si="405"/>
        <v>-</v>
      </c>
      <c r="CI219" s="97" t="str">
        <f t="shared" ca="1" si="406"/>
        <v>-</v>
      </c>
      <c r="CJ219" s="97" t="str">
        <f t="shared" ca="1" si="407"/>
        <v>-</v>
      </c>
      <c r="CK219" s="97" t="str">
        <f t="shared" ca="1" si="408"/>
        <v>-</v>
      </c>
      <c r="CL219" s="97" t="str">
        <f t="shared" ca="1" si="409"/>
        <v>-</v>
      </c>
      <c r="CM219" s="97" t="str">
        <f t="shared" ca="1" si="410"/>
        <v>-</v>
      </c>
      <c r="CN219" s="97" t="str">
        <f t="shared" ca="1" si="411"/>
        <v>-</v>
      </c>
      <c r="CO219" s="97" t="str">
        <f t="shared" ca="1" si="412"/>
        <v>-</v>
      </c>
      <c r="CP219" s="97" t="str">
        <f t="shared" ca="1" si="413"/>
        <v>-</v>
      </c>
      <c r="CQ219" s="97" t="str">
        <f t="shared" ca="1" si="414"/>
        <v>-</v>
      </c>
      <c r="CR219" s="97" t="str">
        <f t="shared" ca="1" si="415"/>
        <v>-</v>
      </c>
      <c r="CS219" s="97" t="str">
        <f t="shared" ca="1" si="416"/>
        <v>-</v>
      </c>
      <c r="CT219" s="97" t="str">
        <f t="shared" ca="1" si="417"/>
        <v>-</v>
      </c>
      <c r="CU219" s="97" t="str">
        <f t="shared" ca="1" si="418"/>
        <v>-</v>
      </c>
      <c r="CV219" s="97" t="str">
        <f t="shared" ca="1" si="419"/>
        <v>-</v>
      </c>
      <c r="CW219" s="97" t="str">
        <f t="shared" ca="1" si="420"/>
        <v>-</v>
      </c>
      <c r="CX219" s="97" t="str">
        <f t="shared" ca="1" si="421"/>
        <v>-</v>
      </c>
      <c r="CY219" s="97" t="str">
        <f t="shared" ca="1" si="422"/>
        <v>-</v>
      </c>
      <c r="CZ219" s="97" t="str">
        <f t="shared" ca="1" si="423"/>
        <v>-</v>
      </c>
      <c r="DA219" s="97" t="str">
        <f t="shared" ca="1" si="424"/>
        <v>-</v>
      </c>
      <c r="DB219" s="97" t="str">
        <f t="shared" ca="1" si="425"/>
        <v>-</v>
      </c>
      <c r="DC219" s="97" t="str">
        <f t="shared" ca="1" si="426"/>
        <v>-</v>
      </c>
      <c r="DD219" s="97" t="str">
        <f t="shared" ca="1" si="427"/>
        <v>-</v>
      </c>
      <c r="DE219" s="97" t="str">
        <f t="shared" ca="1" si="428"/>
        <v>-</v>
      </c>
      <c r="DF219" s="97" t="str">
        <f t="shared" ca="1" si="429"/>
        <v>-</v>
      </c>
      <c r="DG219" s="97" t="str">
        <f t="shared" ca="1" si="430"/>
        <v>-</v>
      </c>
      <c r="DH219" s="97" t="str">
        <f t="shared" ca="1" si="431"/>
        <v>-</v>
      </c>
      <c r="DI219" s="97" t="str">
        <f t="shared" ca="1" si="432"/>
        <v>-</v>
      </c>
      <c r="DJ219" s="97" t="str">
        <f t="shared" ca="1" si="433"/>
        <v>-</v>
      </c>
      <c r="DK219" s="97" t="str">
        <f t="shared" ca="1" si="434"/>
        <v>-</v>
      </c>
      <c r="DL219" s="97" t="str">
        <f t="shared" ca="1" si="435"/>
        <v>-</v>
      </c>
      <c r="DM219" s="97" t="str">
        <f t="shared" ca="1" si="436"/>
        <v>-</v>
      </c>
      <c r="DN219" s="97">
        <v>39</v>
      </c>
      <c r="DT219" s="97" t="str">
        <f t="shared" ca="1" si="437"/>
        <v>-</v>
      </c>
      <c r="DU219" s="97" t="str">
        <f t="shared" ca="1" si="438"/>
        <v>-</v>
      </c>
      <c r="DV219" s="97" t="str">
        <f t="shared" ca="1" si="439"/>
        <v>-</v>
      </c>
      <c r="DW219" s="97" t="str">
        <f t="shared" ca="1" si="440"/>
        <v>-</v>
      </c>
      <c r="DX219" s="97" t="str">
        <f t="shared" ca="1" si="441"/>
        <v>-</v>
      </c>
      <c r="DY219" s="97" t="e">
        <f t="shared" ca="1" si="378"/>
        <v>#REF!</v>
      </c>
      <c r="DZ219" s="97" t="str">
        <f t="shared" si="379"/>
        <v>Major Retrofit</v>
      </c>
      <c r="EA219" s="97" t="e">
        <f t="shared" ca="1" si="442"/>
        <v>#REF!</v>
      </c>
      <c r="EB219" s="96">
        <v>34</v>
      </c>
      <c r="EC219" s="97">
        <f>Calculation!$W$378</f>
        <v>3</v>
      </c>
      <c r="ED219" s="97" t="str">
        <f t="shared" ca="1" si="443"/>
        <v>-</v>
      </c>
      <c r="EE219" s="97" t="str">
        <f t="shared" ca="1" si="444"/>
        <v>-</v>
      </c>
      <c r="EF219" s="97" t="str">
        <f t="shared" ca="1" si="445"/>
        <v>-</v>
      </c>
      <c r="EG219" s="97" t="str">
        <f t="shared" ca="1" si="446"/>
        <v>-</v>
      </c>
      <c r="EH219" s="97" t="str">
        <f t="shared" ca="1" si="447"/>
        <v>-</v>
      </c>
      <c r="EI219" s="97">
        <f t="shared" ca="1" si="448"/>
        <v>0</v>
      </c>
      <c r="EJ219" s="97">
        <f t="shared" ca="1" si="460"/>
        <v>0</v>
      </c>
      <c r="EK219" s="97" t="str">
        <f t="shared" ca="1" si="449"/>
        <v>00</v>
      </c>
      <c r="EL219" s="97" t="e">
        <f t="shared" ca="1" si="450"/>
        <v>#REF!</v>
      </c>
      <c r="EN219" s="97">
        <v>2.1399999999999998E-5</v>
      </c>
      <c r="EP219" s="97">
        <v>214</v>
      </c>
      <c r="EQ219" s="97">
        <f t="array" aca="1" ref="EQ219" ca="1">MAX(IF($EI$6:$EI$365&lt;EQ218,$EI$6:$EI$365,""))</f>
        <v>0</v>
      </c>
      <c r="ER219" s="97">
        <f t="shared" ca="1" si="451"/>
        <v>0</v>
      </c>
      <c r="ES219" s="97" t="e">
        <f t="shared" ca="1" si="455"/>
        <v>#REF!</v>
      </c>
      <c r="ET219" s="97">
        <f t="shared" ca="1" si="452"/>
        <v>0</v>
      </c>
      <c r="EU219" s="97">
        <f t="shared" ca="1" si="453"/>
        <v>0</v>
      </c>
      <c r="EV219" s="97">
        <f t="shared" ca="1" si="380"/>
        <v>1</v>
      </c>
      <c r="EY219" s="97" t="e">
        <f ca="1">INDEX('MCA-INPUT'!$C$28:$F$42,MATCH(MCA!E219,'MCA-INPUT'!$B$28:$B$42,0),MATCH(MCA!B219,'MCA-INPUT'!$C$27:$F$27,0))</f>
        <v>#REF!</v>
      </c>
      <c r="FU219" s="109" t="e">
        <f t="shared" ca="1" si="381"/>
        <v>#REF!</v>
      </c>
      <c r="FV219" s="109" t="e">
        <f t="shared" ca="1" si="382"/>
        <v>#REF!</v>
      </c>
      <c r="FW219" s="110" t="e">
        <f t="shared" ca="1" si="366"/>
        <v>#REF!</v>
      </c>
      <c r="FX219" s="110"/>
      <c r="FY219" s="97" t="e">
        <f t="shared" ca="1" si="454"/>
        <v>#REF!</v>
      </c>
      <c r="FZ219" s="97" t="str">
        <f ca="1">IF(ISERROR(VLOOKUP(FY219,'MCA-INPUT'!$B$45:$F$54,1,FALSE)),"No","Yes")</f>
        <v>No</v>
      </c>
      <c r="GA219" s="109" t="e">
        <f ca="1"/>
        <v>#REF!</v>
      </c>
    </row>
    <row r="220" spans="1:183" x14ac:dyDescent="0.25">
      <c r="A220" s="96">
        <v>215</v>
      </c>
      <c r="B220" s="96" t="s">
        <v>1</v>
      </c>
      <c r="C220" s="106" t="e">
        <f t="shared" ca="1" si="368"/>
        <v>#REF!</v>
      </c>
      <c r="D220" s="107" t="e">
        <f t="shared" ca="1" si="368"/>
        <v>#REF!</v>
      </c>
      <c r="E220" s="96" t="e">
        <f t="shared" ca="1" si="368"/>
        <v>#REF!</v>
      </c>
      <c r="F220" s="96" t="s">
        <v>4</v>
      </c>
      <c r="G220" s="96" t="e">
        <f t="shared" ca="1" si="369"/>
        <v>#REF!</v>
      </c>
      <c r="H220" s="108" t="e">
        <f t="shared" ca="1" si="462"/>
        <v>#REF!</v>
      </c>
      <c r="I220" s="108" t="e">
        <f t="shared" ca="1" si="462"/>
        <v>#REF!</v>
      </c>
      <c r="J220" s="108" t="e">
        <f t="shared" ca="1" si="462"/>
        <v>#REF!</v>
      </c>
      <c r="K220" s="108" t="e">
        <f t="shared" ca="1" si="462"/>
        <v>#REF!</v>
      </c>
      <c r="L220" s="108" t="e">
        <f t="shared" ca="1" si="462"/>
        <v>#REF!</v>
      </c>
      <c r="M220" s="108" t="e">
        <f t="shared" ca="1" si="462"/>
        <v>#REF!</v>
      </c>
      <c r="N220" s="108" t="e">
        <f t="shared" ca="1" si="462"/>
        <v>#REF!</v>
      </c>
      <c r="O220" s="108" t="e">
        <f t="shared" ca="1" si="462"/>
        <v>#REF!</v>
      </c>
      <c r="P220" s="108" t="e">
        <f t="shared" ca="1" si="462"/>
        <v>#REF!</v>
      </c>
      <c r="Q220" s="108" t="e">
        <f t="shared" ca="1" si="462"/>
        <v>#REF!</v>
      </c>
      <c r="R220" s="108" t="e">
        <f t="shared" ca="1" si="462"/>
        <v>#REF!</v>
      </c>
      <c r="S220" s="108" t="e">
        <f t="shared" ca="1" si="462"/>
        <v>#REF!</v>
      </c>
      <c r="T220" s="108" t="e">
        <f t="shared" ca="1" si="462"/>
        <v>#REF!</v>
      </c>
      <c r="U220" s="108" t="e">
        <f t="shared" ca="1" si="462"/>
        <v>#REF!</v>
      </c>
      <c r="V220" s="108" t="e">
        <f t="shared" ca="1" si="462"/>
        <v>#REF!</v>
      </c>
      <c r="W220" s="108" t="e">
        <f t="shared" ca="1" si="462"/>
        <v>#REF!</v>
      </c>
      <c r="X220" s="108" t="e">
        <f t="shared" ca="1" si="461"/>
        <v>#REF!</v>
      </c>
      <c r="Y220" s="108" t="e">
        <f t="shared" ca="1" si="461"/>
        <v>#REF!</v>
      </c>
      <c r="Z220" s="108" t="e">
        <f t="shared" ca="1" si="461"/>
        <v>#REF!</v>
      </c>
      <c r="AA220" s="108" t="e">
        <f t="shared" ca="1" si="461"/>
        <v>#REF!</v>
      </c>
      <c r="AB220" s="108" t="e">
        <f t="shared" ca="1" si="461"/>
        <v>#REF!</v>
      </c>
      <c r="AC220" s="108" t="e">
        <f t="shared" ca="1" si="461"/>
        <v>#REF!</v>
      </c>
      <c r="AD220" s="108" t="e">
        <f t="shared" ca="1" si="461"/>
        <v>#REF!</v>
      </c>
      <c r="AE220" s="108" t="e">
        <f t="shared" ca="1" si="461"/>
        <v>#REF!</v>
      </c>
      <c r="AF220" s="108" t="e">
        <f t="shared" ca="1" si="461"/>
        <v>#REF!</v>
      </c>
      <c r="AG220" s="108" t="e">
        <f t="shared" ca="1" si="461"/>
        <v>#REF!</v>
      </c>
      <c r="AH220" s="108" t="e">
        <f t="shared" ca="1" si="461"/>
        <v>#REF!</v>
      </c>
      <c r="AI220" s="108" t="e">
        <f t="shared" ca="1" si="461"/>
        <v>#REF!</v>
      </c>
      <c r="AJ220" s="108" t="e">
        <f t="shared" ca="1" si="461"/>
        <v>#REF!</v>
      </c>
      <c r="AK220" s="108" t="e">
        <f t="shared" ca="1" si="461"/>
        <v>#REF!</v>
      </c>
      <c r="AL220" s="108" t="e">
        <f t="shared" ca="1" si="461"/>
        <v>#REF!</v>
      </c>
      <c r="AM220" s="108" t="e">
        <f t="shared" ca="1" si="459"/>
        <v>#REF!</v>
      </c>
      <c r="AN220" s="108" t="e">
        <f t="shared" ca="1" si="459"/>
        <v>#REF!</v>
      </c>
      <c r="AO220" s="108" t="e">
        <f t="shared" ca="1" si="459"/>
        <v>#REF!</v>
      </c>
      <c r="AP220" s="108" t="e">
        <f t="shared" ca="1" si="459"/>
        <v>#REF!</v>
      </c>
      <c r="AQ220" s="108" t="e">
        <f t="shared" ca="1" si="459"/>
        <v>#REF!</v>
      </c>
      <c r="AR220" s="108" t="e">
        <f t="shared" ca="1" si="459"/>
        <v>#REF!</v>
      </c>
      <c r="AS220" s="108" t="e">
        <f t="shared" ca="1" si="459"/>
        <v>#REF!</v>
      </c>
      <c r="AT220" s="108" t="e">
        <f t="shared" ca="1" si="459"/>
        <v>#REF!</v>
      </c>
      <c r="AU220" s="108" t="e">
        <f t="shared" ca="1" si="459"/>
        <v>#REF!</v>
      </c>
      <c r="AV220" s="108" t="e">
        <f t="shared" ca="1" si="459"/>
        <v>#REF!</v>
      </c>
      <c r="AW220" s="108" t="e">
        <f t="shared" ca="1" si="459"/>
        <v>#REF!</v>
      </c>
      <c r="AX220" s="108" t="e">
        <f t="shared" ca="1" si="459"/>
        <v>#REF!</v>
      </c>
      <c r="AY220" s="108" t="e">
        <f t="shared" ca="1" si="459"/>
        <v>#REF!</v>
      </c>
      <c r="AZ220" s="108" t="e">
        <f t="shared" ca="1" si="459"/>
        <v>#REF!</v>
      </c>
      <c r="BA220" s="108" t="e">
        <f t="shared" ca="1" si="459"/>
        <v>#REF!</v>
      </c>
      <c r="BB220" s="108" t="e">
        <f t="shared" ca="1" si="459"/>
        <v>#REF!</v>
      </c>
      <c r="BC220" s="108" t="e">
        <f t="shared" ca="1" si="458"/>
        <v>#REF!</v>
      </c>
      <c r="BD220" s="108" t="e">
        <f t="shared" ca="1" si="458"/>
        <v>#REF!</v>
      </c>
      <c r="BE220" s="108" t="e">
        <f t="shared" ca="1" si="458"/>
        <v>#REF!</v>
      </c>
      <c r="BF220" s="108" t="e">
        <f t="shared" ca="1" si="458"/>
        <v>#REF!</v>
      </c>
      <c r="BG220" s="108" t="e">
        <f t="shared" ca="1" si="458"/>
        <v>#REF!</v>
      </c>
      <c r="BH220" s="108" t="e">
        <f t="shared" ca="1" si="458"/>
        <v>#REF!</v>
      </c>
      <c r="BI220" s="108" t="e">
        <f t="shared" ca="1" si="458"/>
        <v>#REF!</v>
      </c>
      <c r="BL220" s="97" t="str">
        <f t="shared" ca="1" si="383"/>
        <v>-</v>
      </c>
      <c r="BM220" s="97" t="str">
        <f t="shared" ca="1" si="384"/>
        <v>-</v>
      </c>
      <c r="BN220" s="97" t="str">
        <f t="shared" ca="1" si="385"/>
        <v>-</v>
      </c>
      <c r="BO220" s="97" t="str">
        <f t="shared" ca="1" si="386"/>
        <v>-</v>
      </c>
      <c r="BP220" s="99" t="str">
        <f t="shared" ca="1" si="387"/>
        <v xml:space="preserve"> - </v>
      </c>
      <c r="BQ220" s="99" t="str">
        <f t="shared" ca="1" si="388"/>
        <v xml:space="preserve"> - </v>
      </c>
      <c r="BR220" s="97" t="str">
        <f t="shared" ca="1" si="389"/>
        <v>-</v>
      </c>
      <c r="BS220" s="97" t="str">
        <f t="shared" ca="1" si="390"/>
        <v>-</v>
      </c>
      <c r="BT220" s="97" t="str">
        <f t="shared" ca="1" si="391"/>
        <v>-</v>
      </c>
      <c r="BU220" s="97" t="str">
        <f t="shared" ca="1" si="392"/>
        <v>-</v>
      </c>
      <c r="BV220" s="97" t="str">
        <f t="shared" ca="1" si="393"/>
        <v>-</v>
      </c>
      <c r="BW220" s="97" t="str">
        <f t="shared" ca="1" si="394"/>
        <v>-</v>
      </c>
      <c r="BX220" s="99" t="str">
        <f t="shared" ca="1" si="395"/>
        <v xml:space="preserve"> - </v>
      </c>
      <c r="BY220" s="99" t="str">
        <f t="shared" ca="1" si="396"/>
        <v xml:space="preserve"> - </v>
      </c>
      <c r="BZ220" s="97" t="str">
        <f t="shared" ca="1" si="397"/>
        <v>-</v>
      </c>
      <c r="CA220" s="97" t="str">
        <f t="shared" ca="1" si="398"/>
        <v>-</v>
      </c>
      <c r="CB220" s="99" t="str">
        <f t="shared" ca="1" si="399"/>
        <v xml:space="preserve"> - </v>
      </c>
      <c r="CC220" s="99" t="str">
        <f t="shared" ca="1" si="400"/>
        <v xml:space="preserve"> - </v>
      </c>
      <c r="CD220" s="99" t="str">
        <f t="shared" ca="1" si="401"/>
        <v xml:space="preserve"> - </v>
      </c>
      <c r="CE220" s="99" t="str">
        <f t="shared" ca="1" si="402"/>
        <v xml:space="preserve"> - </v>
      </c>
      <c r="CF220" s="99" t="str">
        <f t="shared" ca="1" si="403"/>
        <v xml:space="preserve"> - </v>
      </c>
      <c r="CG220" s="99" t="str">
        <f t="shared" ca="1" si="404"/>
        <v xml:space="preserve"> - </v>
      </c>
      <c r="CH220" s="97" t="str">
        <f t="shared" ca="1" si="405"/>
        <v>-</v>
      </c>
      <c r="CI220" s="97" t="str">
        <f t="shared" ca="1" si="406"/>
        <v>-</v>
      </c>
      <c r="CJ220" s="97" t="str">
        <f t="shared" ca="1" si="407"/>
        <v>-</v>
      </c>
      <c r="CK220" s="97" t="str">
        <f t="shared" ca="1" si="408"/>
        <v>-</v>
      </c>
      <c r="CL220" s="97" t="str">
        <f t="shared" ca="1" si="409"/>
        <v>-</v>
      </c>
      <c r="CM220" s="97" t="str">
        <f t="shared" ca="1" si="410"/>
        <v>-</v>
      </c>
      <c r="CN220" s="97" t="str">
        <f t="shared" ca="1" si="411"/>
        <v>-</v>
      </c>
      <c r="CO220" s="97" t="str">
        <f t="shared" ca="1" si="412"/>
        <v>-</v>
      </c>
      <c r="CP220" s="97" t="str">
        <f t="shared" ca="1" si="413"/>
        <v>-</v>
      </c>
      <c r="CQ220" s="97" t="str">
        <f t="shared" ca="1" si="414"/>
        <v>-</v>
      </c>
      <c r="CR220" s="97" t="str">
        <f t="shared" ca="1" si="415"/>
        <v>-</v>
      </c>
      <c r="CS220" s="97" t="str">
        <f t="shared" ca="1" si="416"/>
        <v>-</v>
      </c>
      <c r="CT220" s="97" t="str">
        <f t="shared" ca="1" si="417"/>
        <v>-</v>
      </c>
      <c r="CU220" s="97" t="str">
        <f t="shared" ca="1" si="418"/>
        <v>-</v>
      </c>
      <c r="CV220" s="97" t="str">
        <f t="shared" ca="1" si="419"/>
        <v>-</v>
      </c>
      <c r="CW220" s="97" t="str">
        <f t="shared" ca="1" si="420"/>
        <v>-</v>
      </c>
      <c r="CX220" s="97" t="str">
        <f t="shared" ca="1" si="421"/>
        <v>-</v>
      </c>
      <c r="CY220" s="97" t="str">
        <f t="shared" ca="1" si="422"/>
        <v>-</v>
      </c>
      <c r="CZ220" s="97" t="str">
        <f t="shared" ca="1" si="423"/>
        <v>-</v>
      </c>
      <c r="DA220" s="97" t="str">
        <f t="shared" ca="1" si="424"/>
        <v>-</v>
      </c>
      <c r="DB220" s="97" t="str">
        <f t="shared" ca="1" si="425"/>
        <v>-</v>
      </c>
      <c r="DC220" s="97" t="str">
        <f t="shared" ca="1" si="426"/>
        <v>-</v>
      </c>
      <c r="DD220" s="97" t="str">
        <f t="shared" ca="1" si="427"/>
        <v>-</v>
      </c>
      <c r="DE220" s="97" t="str">
        <f t="shared" ca="1" si="428"/>
        <v>-</v>
      </c>
      <c r="DF220" s="97" t="str">
        <f t="shared" ca="1" si="429"/>
        <v>-</v>
      </c>
      <c r="DG220" s="97" t="str">
        <f t="shared" ca="1" si="430"/>
        <v>-</v>
      </c>
      <c r="DH220" s="97" t="str">
        <f t="shared" ca="1" si="431"/>
        <v>-</v>
      </c>
      <c r="DI220" s="97" t="str">
        <f t="shared" ca="1" si="432"/>
        <v>-</v>
      </c>
      <c r="DJ220" s="97" t="str">
        <f t="shared" ca="1" si="433"/>
        <v>-</v>
      </c>
      <c r="DK220" s="97" t="str">
        <f t="shared" ca="1" si="434"/>
        <v>-</v>
      </c>
      <c r="DL220" s="97" t="str">
        <f t="shared" ca="1" si="435"/>
        <v>-</v>
      </c>
      <c r="DM220" s="97" t="str">
        <f t="shared" ca="1" si="436"/>
        <v>-</v>
      </c>
      <c r="DN220" s="97">
        <v>40</v>
      </c>
      <c r="DT220" s="97" t="str">
        <f t="shared" ca="1" si="437"/>
        <v>-</v>
      </c>
      <c r="DU220" s="97" t="str">
        <f t="shared" ca="1" si="438"/>
        <v>-</v>
      </c>
      <c r="DV220" s="97" t="str">
        <f t="shared" ca="1" si="439"/>
        <v>-</v>
      </c>
      <c r="DW220" s="97" t="str">
        <f t="shared" ca="1" si="440"/>
        <v>-</v>
      </c>
      <c r="DX220" s="97" t="str">
        <f t="shared" ca="1" si="441"/>
        <v>-</v>
      </c>
      <c r="DY220" s="97" t="e">
        <f t="shared" ca="1" si="378"/>
        <v>#REF!</v>
      </c>
      <c r="DZ220" s="97" t="str">
        <f t="shared" si="379"/>
        <v>Major Retrofit</v>
      </c>
      <c r="EA220" s="97" t="e">
        <f t="shared" ca="1" si="442"/>
        <v>#REF!</v>
      </c>
      <c r="EB220" s="96">
        <v>35</v>
      </c>
      <c r="EC220" s="97">
        <f>Calculation!$W$378</f>
        <v>3</v>
      </c>
      <c r="ED220" s="97" t="str">
        <f t="shared" ca="1" si="443"/>
        <v>-</v>
      </c>
      <c r="EE220" s="97" t="str">
        <f t="shared" ca="1" si="444"/>
        <v>-</v>
      </c>
      <c r="EF220" s="97" t="str">
        <f t="shared" ca="1" si="445"/>
        <v>-</v>
      </c>
      <c r="EG220" s="97" t="str">
        <f t="shared" ca="1" si="446"/>
        <v>-</v>
      </c>
      <c r="EH220" s="97" t="str">
        <f t="shared" ca="1" si="447"/>
        <v>-</v>
      </c>
      <c r="EI220" s="97">
        <f t="shared" ca="1" si="448"/>
        <v>0</v>
      </c>
      <c r="EJ220" s="97">
        <f t="shared" ca="1" si="460"/>
        <v>0</v>
      </c>
      <c r="EK220" s="97" t="str">
        <f t="shared" ca="1" si="449"/>
        <v>00</v>
      </c>
      <c r="EL220" s="97" t="e">
        <f t="shared" ca="1" si="450"/>
        <v>#REF!</v>
      </c>
      <c r="EN220" s="97">
        <v>2.1500000000000001E-5</v>
      </c>
      <c r="EP220" s="97">
        <v>215</v>
      </c>
      <c r="EQ220" s="97">
        <f t="array" aca="1" ref="EQ220" ca="1">MAX(IF($EI$6:$EI$365&lt;EQ219,$EI$6:$EI$365,""))</f>
        <v>0</v>
      </c>
      <c r="ER220" s="97">
        <f t="shared" ca="1" si="451"/>
        <v>0</v>
      </c>
      <c r="ES220" s="97" t="e">
        <f t="shared" ca="1" si="455"/>
        <v>#REF!</v>
      </c>
      <c r="ET220" s="97">
        <f t="shared" ca="1" si="452"/>
        <v>0</v>
      </c>
      <c r="EU220" s="97">
        <f t="shared" ca="1" si="453"/>
        <v>0</v>
      </c>
      <c r="EV220" s="97">
        <f t="shared" ca="1" si="380"/>
        <v>1</v>
      </c>
      <c r="EY220" s="97" t="e">
        <f ca="1">INDEX('MCA-INPUT'!$C$28:$F$42,MATCH(MCA!E220,'MCA-INPUT'!$B$28:$B$42,0),MATCH(MCA!B220,'MCA-INPUT'!$C$27:$F$27,0))</f>
        <v>#REF!</v>
      </c>
      <c r="FU220" s="109" t="e">
        <f t="shared" ca="1" si="381"/>
        <v>#REF!</v>
      </c>
      <c r="FV220" s="109" t="e">
        <f t="shared" ca="1" si="382"/>
        <v>#REF!</v>
      </c>
      <c r="FW220" s="110" t="e">
        <f t="shared" ca="1" si="366"/>
        <v>#REF!</v>
      </c>
      <c r="FX220" s="110"/>
      <c r="FY220" s="97" t="e">
        <f t="shared" ca="1" si="454"/>
        <v>#REF!</v>
      </c>
      <c r="FZ220" s="97" t="str">
        <f ca="1">IF(ISERROR(VLOOKUP(FY220,'MCA-INPUT'!$B$45:$F$54,1,FALSE)),"No","Yes")</f>
        <v>No</v>
      </c>
      <c r="GA220" s="109" t="e">
        <f ca="1"/>
        <v>#REF!</v>
      </c>
    </row>
    <row r="221" spans="1:183" x14ac:dyDescent="0.25">
      <c r="A221" s="96">
        <v>216</v>
      </c>
      <c r="B221" s="96" t="s">
        <v>1</v>
      </c>
      <c r="C221" s="106" t="e">
        <f t="shared" ca="1" si="368"/>
        <v>#REF!</v>
      </c>
      <c r="D221" s="107" t="e">
        <f t="shared" ca="1" si="368"/>
        <v>#REF!</v>
      </c>
      <c r="E221" s="96" t="e">
        <f t="shared" ca="1" si="368"/>
        <v>#REF!</v>
      </c>
      <c r="F221" s="96" t="s">
        <v>4</v>
      </c>
      <c r="G221" s="96" t="e">
        <f t="shared" ca="1" si="369"/>
        <v>#REF!</v>
      </c>
      <c r="H221" s="108" t="e">
        <f t="shared" ca="1" si="462"/>
        <v>#REF!</v>
      </c>
      <c r="I221" s="108" t="e">
        <f t="shared" ca="1" si="462"/>
        <v>#REF!</v>
      </c>
      <c r="J221" s="108" t="e">
        <f t="shared" ca="1" si="462"/>
        <v>#REF!</v>
      </c>
      <c r="K221" s="108" t="e">
        <f t="shared" ca="1" si="462"/>
        <v>#REF!</v>
      </c>
      <c r="L221" s="108" t="e">
        <f t="shared" ca="1" si="462"/>
        <v>#REF!</v>
      </c>
      <c r="M221" s="108" t="e">
        <f t="shared" ca="1" si="462"/>
        <v>#REF!</v>
      </c>
      <c r="N221" s="108" t="e">
        <f t="shared" ca="1" si="462"/>
        <v>#REF!</v>
      </c>
      <c r="O221" s="108" t="e">
        <f t="shared" ca="1" si="462"/>
        <v>#REF!</v>
      </c>
      <c r="P221" s="108" t="e">
        <f t="shared" ca="1" si="462"/>
        <v>#REF!</v>
      </c>
      <c r="Q221" s="108" t="e">
        <f t="shared" ca="1" si="462"/>
        <v>#REF!</v>
      </c>
      <c r="R221" s="108" t="e">
        <f t="shared" ca="1" si="462"/>
        <v>#REF!</v>
      </c>
      <c r="S221" s="108" t="e">
        <f t="shared" ca="1" si="462"/>
        <v>#REF!</v>
      </c>
      <c r="T221" s="108" t="e">
        <f t="shared" ca="1" si="462"/>
        <v>#REF!</v>
      </c>
      <c r="U221" s="108" t="e">
        <f t="shared" ca="1" si="462"/>
        <v>#REF!</v>
      </c>
      <c r="V221" s="108" t="e">
        <f t="shared" ca="1" si="462"/>
        <v>#REF!</v>
      </c>
      <c r="W221" s="108" t="e">
        <f t="shared" ca="1" si="462"/>
        <v>#REF!</v>
      </c>
      <c r="X221" s="108" t="e">
        <f t="shared" ca="1" si="461"/>
        <v>#REF!</v>
      </c>
      <c r="Y221" s="108" t="e">
        <f t="shared" ca="1" si="461"/>
        <v>#REF!</v>
      </c>
      <c r="Z221" s="108" t="e">
        <f t="shared" ca="1" si="461"/>
        <v>#REF!</v>
      </c>
      <c r="AA221" s="108" t="e">
        <f t="shared" ca="1" si="461"/>
        <v>#REF!</v>
      </c>
      <c r="AB221" s="108" t="e">
        <f t="shared" ca="1" si="461"/>
        <v>#REF!</v>
      </c>
      <c r="AC221" s="108" t="e">
        <f t="shared" ca="1" si="461"/>
        <v>#REF!</v>
      </c>
      <c r="AD221" s="108" t="e">
        <f t="shared" ca="1" si="461"/>
        <v>#REF!</v>
      </c>
      <c r="AE221" s="108" t="e">
        <f t="shared" ca="1" si="461"/>
        <v>#REF!</v>
      </c>
      <c r="AF221" s="108" t="e">
        <f t="shared" ca="1" si="461"/>
        <v>#REF!</v>
      </c>
      <c r="AG221" s="108" t="e">
        <f t="shared" ca="1" si="461"/>
        <v>#REF!</v>
      </c>
      <c r="AH221" s="108" t="e">
        <f t="shared" ca="1" si="461"/>
        <v>#REF!</v>
      </c>
      <c r="AI221" s="108" t="e">
        <f t="shared" ca="1" si="461"/>
        <v>#REF!</v>
      </c>
      <c r="AJ221" s="108" t="e">
        <f t="shared" ca="1" si="461"/>
        <v>#REF!</v>
      </c>
      <c r="AK221" s="108" t="e">
        <f t="shared" ca="1" si="461"/>
        <v>#REF!</v>
      </c>
      <c r="AL221" s="108" t="e">
        <f t="shared" ca="1" si="461"/>
        <v>#REF!</v>
      </c>
      <c r="AM221" s="108" t="e">
        <f t="shared" ca="1" si="459"/>
        <v>#REF!</v>
      </c>
      <c r="AN221" s="108" t="e">
        <f t="shared" ca="1" si="459"/>
        <v>#REF!</v>
      </c>
      <c r="AO221" s="108" t="e">
        <f t="shared" ca="1" si="459"/>
        <v>#REF!</v>
      </c>
      <c r="AP221" s="108" t="e">
        <f t="shared" ca="1" si="459"/>
        <v>#REF!</v>
      </c>
      <c r="AQ221" s="108" t="e">
        <f t="shared" ca="1" si="459"/>
        <v>#REF!</v>
      </c>
      <c r="AR221" s="108" t="e">
        <f t="shared" ca="1" si="459"/>
        <v>#REF!</v>
      </c>
      <c r="AS221" s="108" t="e">
        <f t="shared" ca="1" si="459"/>
        <v>#REF!</v>
      </c>
      <c r="AT221" s="108" t="e">
        <f t="shared" ca="1" si="459"/>
        <v>#REF!</v>
      </c>
      <c r="AU221" s="108" t="e">
        <f t="shared" ca="1" si="459"/>
        <v>#REF!</v>
      </c>
      <c r="AV221" s="108" t="e">
        <f t="shared" ca="1" si="459"/>
        <v>#REF!</v>
      </c>
      <c r="AW221" s="108" t="e">
        <f t="shared" ca="1" si="459"/>
        <v>#REF!</v>
      </c>
      <c r="AX221" s="108" t="e">
        <f t="shared" ca="1" si="459"/>
        <v>#REF!</v>
      </c>
      <c r="AY221" s="108" t="e">
        <f t="shared" ca="1" si="459"/>
        <v>#REF!</v>
      </c>
      <c r="AZ221" s="108" t="e">
        <f t="shared" ca="1" si="459"/>
        <v>#REF!</v>
      </c>
      <c r="BA221" s="108" t="e">
        <f t="shared" ca="1" si="459"/>
        <v>#REF!</v>
      </c>
      <c r="BB221" s="108" t="e">
        <f t="shared" ref="BB221:BI236" ca="1" si="463">IF($D221=0,"-",(INDIRECT(CONCATENATE($C$1,"Projection_",$B221,"'!",BB$2,$DN221)))*$EY221)</f>
        <v>#REF!</v>
      </c>
      <c r="BC221" s="108" t="e">
        <f t="shared" ca="1" si="463"/>
        <v>#REF!</v>
      </c>
      <c r="BD221" s="108" t="e">
        <f t="shared" ca="1" si="463"/>
        <v>#REF!</v>
      </c>
      <c r="BE221" s="108" t="e">
        <f t="shared" ca="1" si="463"/>
        <v>#REF!</v>
      </c>
      <c r="BF221" s="108" t="e">
        <f t="shared" ca="1" si="463"/>
        <v>#REF!</v>
      </c>
      <c r="BG221" s="108" t="e">
        <f t="shared" ca="1" si="463"/>
        <v>#REF!</v>
      </c>
      <c r="BH221" s="108" t="e">
        <f t="shared" ca="1" si="463"/>
        <v>#REF!</v>
      </c>
      <c r="BI221" s="108" t="e">
        <f t="shared" ca="1" si="463"/>
        <v>#REF!</v>
      </c>
      <c r="BL221" s="97" t="str">
        <f t="shared" ca="1" si="383"/>
        <v>-</v>
      </c>
      <c r="BM221" s="97" t="str">
        <f t="shared" ca="1" si="384"/>
        <v>-</v>
      </c>
      <c r="BN221" s="97" t="str">
        <f t="shared" ca="1" si="385"/>
        <v>-</v>
      </c>
      <c r="BO221" s="97" t="str">
        <f t="shared" ca="1" si="386"/>
        <v>-</v>
      </c>
      <c r="BP221" s="99" t="str">
        <f t="shared" ca="1" si="387"/>
        <v xml:space="preserve"> - </v>
      </c>
      <c r="BQ221" s="99" t="str">
        <f t="shared" ca="1" si="388"/>
        <v xml:space="preserve"> - </v>
      </c>
      <c r="BR221" s="97" t="str">
        <f t="shared" ca="1" si="389"/>
        <v>-</v>
      </c>
      <c r="BS221" s="97" t="str">
        <f t="shared" ca="1" si="390"/>
        <v>-</v>
      </c>
      <c r="BT221" s="97" t="str">
        <f t="shared" ca="1" si="391"/>
        <v>-</v>
      </c>
      <c r="BU221" s="97" t="str">
        <f t="shared" ca="1" si="392"/>
        <v>-</v>
      </c>
      <c r="BV221" s="97" t="str">
        <f t="shared" ca="1" si="393"/>
        <v>-</v>
      </c>
      <c r="BW221" s="97" t="str">
        <f t="shared" ca="1" si="394"/>
        <v>-</v>
      </c>
      <c r="BX221" s="99" t="str">
        <f t="shared" ca="1" si="395"/>
        <v xml:space="preserve"> - </v>
      </c>
      <c r="BY221" s="99" t="str">
        <f t="shared" ca="1" si="396"/>
        <v xml:space="preserve"> - </v>
      </c>
      <c r="BZ221" s="97" t="str">
        <f t="shared" ca="1" si="397"/>
        <v>-</v>
      </c>
      <c r="CA221" s="97" t="str">
        <f t="shared" ca="1" si="398"/>
        <v>-</v>
      </c>
      <c r="CB221" s="99" t="str">
        <f t="shared" ca="1" si="399"/>
        <v xml:space="preserve"> - </v>
      </c>
      <c r="CC221" s="99" t="str">
        <f t="shared" ca="1" si="400"/>
        <v xml:space="preserve"> - </v>
      </c>
      <c r="CD221" s="99" t="str">
        <f t="shared" ca="1" si="401"/>
        <v xml:space="preserve"> - </v>
      </c>
      <c r="CE221" s="99" t="str">
        <f t="shared" ca="1" si="402"/>
        <v xml:space="preserve"> - </v>
      </c>
      <c r="CF221" s="99" t="str">
        <f t="shared" ca="1" si="403"/>
        <v xml:space="preserve"> - </v>
      </c>
      <c r="CG221" s="99" t="str">
        <f t="shared" ca="1" si="404"/>
        <v xml:space="preserve"> - </v>
      </c>
      <c r="CH221" s="97" t="str">
        <f t="shared" ca="1" si="405"/>
        <v>-</v>
      </c>
      <c r="CI221" s="97" t="str">
        <f t="shared" ca="1" si="406"/>
        <v>-</v>
      </c>
      <c r="CJ221" s="97" t="str">
        <f t="shared" ca="1" si="407"/>
        <v>-</v>
      </c>
      <c r="CK221" s="97" t="str">
        <f t="shared" ca="1" si="408"/>
        <v>-</v>
      </c>
      <c r="CL221" s="97" t="str">
        <f t="shared" ca="1" si="409"/>
        <v>-</v>
      </c>
      <c r="CM221" s="97" t="str">
        <f t="shared" ca="1" si="410"/>
        <v>-</v>
      </c>
      <c r="CN221" s="97" t="str">
        <f t="shared" ca="1" si="411"/>
        <v>-</v>
      </c>
      <c r="CO221" s="97" t="str">
        <f t="shared" ca="1" si="412"/>
        <v>-</v>
      </c>
      <c r="CP221" s="97" t="str">
        <f t="shared" ca="1" si="413"/>
        <v>-</v>
      </c>
      <c r="CQ221" s="97" t="str">
        <f t="shared" ca="1" si="414"/>
        <v>-</v>
      </c>
      <c r="CR221" s="97" t="str">
        <f t="shared" ca="1" si="415"/>
        <v>-</v>
      </c>
      <c r="CS221" s="97" t="str">
        <f t="shared" ca="1" si="416"/>
        <v>-</v>
      </c>
      <c r="CT221" s="97" t="str">
        <f t="shared" ca="1" si="417"/>
        <v>-</v>
      </c>
      <c r="CU221" s="97" t="str">
        <f t="shared" ca="1" si="418"/>
        <v>-</v>
      </c>
      <c r="CV221" s="97" t="str">
        <f t="shared" ca="1" si="419"/>
        <v>-</v>
      </c>
      <c r="CW221" s="97" t="str">
        <f t="shared" ca="1" si="420"/>
        <v>-</v>
      </c>
      <c r="CX221" s="97" t="str">
        <f t="shared" ca="1" si="421"/>
        <v>-</v>
      </c>
      <c r="CY221" s="97" t="str">
        <f t="shared" ca="1" si="422"/>
        <v>-</v>
      </c>
      <c r="CZ221" s="97" t="str">
        <f t="shared" ca="1" si="423"/>
        <v>-</v>
      </c>
      <c r="DA221" s="97" t="str">
        <f t="shared" ca="1" si="424"/>
        <v>-</v>
      </c>
      <c r="DB221" s="97" t="str">
        <f t="shared" ca="1" si="425"/>
        <v>-</v>
      </c>
      <c r="DC221" s="97" t="str">
        <f t="shared" ca="1" si="426"/>
        <v>-</v>
      </c>
      <c r="DD221" s="97" t="str">
        <f t="shared" ca="1" si="427"/>
        <v>-</v>
      </c>
      <c r="DE221" s="97" t="str">
        <f t="shared" ca="1" si="428"/>
        <v>-</v>
      </c>
      <c r="DF221" s="97" t="str">
        <f t="shared" ca="1" si="429"/>
        <v>-</v>
      </c>
      <c r="DG221" s="97" t="str">
        <f t="shared" ca="1" si="430"/>
        <v>-</v>
      </c>
      <c r="DH221" s="97" t="str">
        <f t="shared" ca="1" si="431"/>
        <v>-</v>
      </c>
      <c r="DI221" s="97" t="str">
        <f t="shared" ca="1" si="432"/>
        <v>-</v>
      </c>
      <c r="DJ221" s="97" t="str">
        <f t="shared" ca="1" si="433"/>
        <v>-</v>
      </c>
      <c r="DK221" s="97" t="str">
        <f t="shared" ca="1" si="434"/>
        <v>-</v>
      </c>
      <c r="DL221" s="97" t="str">
        <f t="shared" ca="1" si="435"/>
        <v>-</v>
      </c>
      <c r="DM221" s="97" t="str">
        <f t="shared" ca="1" si="436"/>
        <v>-</v>
      </c>
      <c r="DN221" s="97">
        <v>41</v>
      </c>
      <c r="DT221" s="97" t="str">
        <f t="shared" ca="1" si="437"/>
        <v>-</v>
      </c>
      <c r="DU221" s="97" t="str">
        <f t="shared" ca="1" si="438"/>
        <v>-</v>
      </c>
      <c r="DV221" s="97" t="str">
        <f t="shared" ca="1" si="439"/>
        <v>-</v>
      </c>
      <c r="DW221" s="97" t="str">
        <f t="shared" ca="1" si="440"/>
        <v>-</v>
      </c>
      <c r="DX221" s="97" t="str">
        <f t="shared" ca="1" si="441"/>
        <v>-</v>
      </c>
      <c r="DY221" s="97" t="e">
        <f t="shared" ca="1" si="378"/>
        <v>#REF!</v>
      </c>
      <c r="DZ221" s="97" t="str">
        <f t="shared" si="379"/>
        <v>Major Retrofit</v>
      </c>
      <c r="EA221" s="97" t="e">
        <f t="shared" ca="1" si="442"/>
        <v>#REF!</v>
      </c>
      <c r="EB221" s="96">
        <v>36</v>
      </c>
      <c r="EC221" s="97">
        <f>Calculation!$W$378</f>
        <v>3</v>
      </c>
      <c r="ED221" s="97" t="str">
        <f t="shared" ca="1" si="443"/>
        <v>-</v>
      </c>
      <c r="EE221" s="97" t="str">
        <f t="shared" ca="1" si="444"/>
        <v>-</v>
      </c>
      <c r="EF221" s="97" t="str">
        <f t="shared" ca="1" si="445"/>
        <v>-</v>
      </c>
      <c r="EG221" s="97" t="str">
        <f t="shared" ca="1" si="446"/>
        <v>-</v>
      </c>
      <c r="EH221" s="97" t="str">
        <f t="shared" ca="1" si="447"/>
        <v>-</v>
      </c>
      <c r="EI221" s="97">
        <f t="shared" ca="1" si="448"/>
        <v>0</v>
      </c>
      <c r="EJ221" s="97">
        <f t="shared" ca="1" si="460"/>
        <v>0</v>
      </c>
      <c r="EK221" s="97" t="str">
        <f t="shared" ca="1" si="449"/>
        <v>00</v>
      </c>
      <c r="EL221" s="97" t="e">
        <f t="shared" ca="1" si="450"/>
        <v>#REF!</v>
      </c>
      <c r="EN221" s="97">
        <v>2.16E-5</v>
      </c>
      <c r="EP221" s="97">
        <v>216</v>
      </c>
      <c r="EQ221" s="97">
        <f t="array" aca="1" ref="EQ221" ca="1">MAX(IF($EI$6:$EI$365&lt;EQ220,$EI$6:$EI$365,""))</f>
        <v>0</v>
      </c>
      <c r="ER221" s="97">
        <f t="shared" ca="1" si="451"/>
        <v>0</v>
      </c>
      <c r="ES221" s="97" t="e">
        <f t="shared" ca="1" si="455"/>
        <v>#REF!</v>
      </c>
      <c r="ET221" s="97">
        <f t="shared" ca="1" si="452"/>
        <v>0</v>
      </c>
      <c r="EU221" s="97">
        <f t="shared" ca="1" si="453"/>
        <v>0</v>
      </c>
      <c r="EV221" s="97">
        <f t="shared" ca="1" si="380"/>
        <v>1</v>
      </c>
      <c r="EY221" s="97" t="e">
        <f ca="1">INDEX('MCA-INPUT'!$C$28:$F$42,MATCH(MCA!E221,'MCA-INPUT'!$B$28:$B$42,0),MATCH(MCA!B221,'MCA-INPUT'!$C$27:$F$27,0))</f>
        <v>#REF!</v>
      </c>
      <c r="FU221" s="109" t="e">
        <f t="shared" ca="1" si="381"/>
        <v>#REF!</v>
      </c>
      <c r="FV221" s="109" t="e">
        <f t="shared" ca="1" si="382"/>
        <v>#REF!</v>
      </c>
      <c r="FW221" s="110" t="e">
        <f t="shared" ref="FW221:FW284" ca="1" si="464">FV221/FU221</f>
        <v>#REF!</v>
      </c>
      <c r="FX221" s="110"/>
      <c r="FY221" s="97" t="e">
        <f t="shared" ca="1" si="454"/>
        <v>#REF!</v>
      </c>
      <c r="FZ221" s="97" t="str">
        <f ca="1">IF(ISERROR(VLOOKUP(FY221,'MCA-INPUT'!$B$45:$F$54,1,FALSE)),"No","Yes")</f>
        <v>No</v>
      </c>
      <c r="GA221" s="109" t="e">
        <f ca="1"/>
        <v>#REF!</v>
      </c>
    </row>
    <row r="222" spans="1:183" x14ac:dyDescent="0.25">
      <c r="A222" s="96">
        <v>217</v>
      </c>
      <c r="B222" s="96" t="s">
        <v>1</v>
      </c>
      <c r="C222" s="106" t="e">
        <f t="shared" ca="1" si="368"/>
        <v>#REF!</v>
      </c>
      <c r="D222" s="107" t="e">
        <f t="shared" ca="1" si="368"/>
        <v>#REF!</v>
      </c>
      <c r="E222" s="96" t="e">
        <f t="shared" ca="1" si="368"/>
        <v>#REF!</v>
      </c>
      <c r="F222" s="96" t="s">
        <v>4</v>
      </c>
      <c r="G222" s="96" t="e">
        <f t="shared" ca="1" si="369"/>
        <v>#REF!</v>
      </c>
      <c r="H222" s="108" t="e">
        <f t="shared" ca="1" si="462"/>
        <v>#REF!</v>
      </c>
      <c r="I222" s="108" t="e">
        <f t="shared" ca="1" si="462"/>
        <v>#REF!</v>
      </c>
      <c r="J222" s="108" t="e">
        <f t="shared" ca="1" si="462"/>
        <v>#REF!</v>
      </c>
      <c r="K222" s="108" t="e">
        <f t="shared" ca="1" si="462"/>
        <v>#REF!</v>
      </c>
      <c r="L222" s="108" t="e">
        <f t="shared" ca="1" si="462"/>
        <v>#REF!</v>
      </c>
      <c r="M222" s="108" t="e">
        <f t="shared" ca="1" si="462"/>
        <v>#REF!</v>
      </c>
      <c r="N222" s="108" t="e">
        <f t="shared" ca="1" si="462"/>
        <v>#REF!</v>
      </c>
      <c r="O222" s="108" t="e">
        <f t="shared" ca="1" si="462"/>
        <v>#REF!</v>
      </c>
      <c r="P222" s="108" t="e">
        <f t="shared" ca="1" si="462"/>
        <v>#REF!</v>
      </c>
      <c r="Q222" s="108" t="e">
        <f t="shared" ca="1" si="462"/>
        <v>#REF!</v>
      </c>
      <c r="R222" s="108" t="e">
        <f t="shared" ca="1" si="462"/>
        <v>#REF!</v>
      </c>
      <c r="S222" s="108" t="e">
        <f t="shared" ca="1" si="462"/>
        <v>#REF!</v>
      </c>
      <c r="T222" s="108" t="e">
        <f t="shared" ca="1" si="462"/>
        <v>#REF!</v>
      </c>
      <c r="U222" s="108" t="e">
        <f t="shared" ca="1" si="462"/>
        <v>#REF!</v>
      </c>
      <c r="V222" s="108" t="e">
        <f t="shared" ca="1" si="462"/>
        <v>#REF!</v>
      </c>
      <c r="W222" s="108" t="e">
        <f t="shared" ca="1" si="462"/>
        <v>#REF!</v>
      </c>
      <c r="X222" s="108" t="e">
        <f t="shared" ca="1" si="461"/>
        <v>#REF!</v>
      </c>
      <c r="Y222" s="108" t="e">
        <f t="shared" ca="1" si="461"/>
        <v>#REF!</v>
      </c>
      <c r="Z222" s="108" t="e">
        <f t="shared" ca="1" si="461"/>
        <v>#REF!</v>
      </c>
      <c r="AA222" s="108" t="e">
        <f t="shared" ca="1" si="461"/>
        <v>#REF!</v>
      </c>
      <c r="AB222" s="108" t="e">
        <f t="shared" ca="1" si="461"/>
        <v>#REF!</v>
      </c>
      <c r="AC222" s="108" t="e">
        <f t="shared" ca="1" si="461"/>
        <v>#REF!</v>
      </c>
      <c r="AD222" s="108" t="e">
        <f t="shared" ca="1" si="461"/>
        <v>#REF!</v>
      </c>
      <c r="AE222" s="108" t="e">
        <f t="shared" ca="1" si="461"/>
        <v>#REF!</v>
      </c>
      <c r="AF222" s="108" t="e">
        <f t="shared" ca="1" si="461"/>
        <v>#REF!</v>
      </c>
      <c r="AG222" s="108" t="e">
        <f t="shared" ca="1" si="461"/>
        <v>#REF!</v>
      </c>
      <c r="AH222" s="108" t="e">
        <f t="shared" ca="1" si="461"/>
        <v>#REF!</v>
      </c>
      <c r="AI222" s="108" t="e">
        <f t="shared" ca="1" si="461"/>
        <v>#REF!</v>
      </c>
      <c r="AJ222" s="108" t="e">
        <f t="shared" ca="1" si="461"/>
        <v>#REF!</v>
      </c>
      <c r="AK222" s="108" t="e">
        <f t="shared" ca="1" si="461"/>
        <v>#REF!</v>
      </c>
      <c r="AL222" s="108" t="e">
        <f t="shared" ca="1" si="461"/>
        <v>#REF!</v>
      </c>
      <c r="AM222" s="108" t="e">
        <f t="shared" ref="AM222:BB237" ca="1" si="465">IF($D222=0,"-",(INDIRECT(CONCATENATE($C$1,"Projection_",$B222,"'!",AM$2,$DN222)))*$EY222)</f>
        <v>#REF!</v>
      </c>
      <c r="AN222" s="108" t="e">
        <f t="shared" ca="1" si="465"/>
        <v>#REF!</v>
      </c>
      <c r="AO222" s="108" t="e">
        <f t="shared" ca="1" si="465"/>
        <v>#REF!</v>
      </c>
      <c r="AP222" s="108" t="e">
        <f t="shared" ca="1" si="465"/>
        <v>#REF!</v>
      </c>
      <c r="AQ222" s="108" t="e">
        <f t="shared" ca="1" si="465"/>
        <v>#REF!</v>
      </c>
      <c r="AR222" s="108" t="e">
        <f t="shared" ca="1" si="465"/>
        <v>#REF!</v>
      </c>
      <c r="AS222" s="108" t="e">
        <f t="shared" ca="1" si="465"/>
        <v>#REF!</v>
      </c>
      <c r="AT222" s="108" t="e">
        <f t="shared" ca="1" si="465"/>
        <v>#REF!</v>
      </c>
      <c r="AU222" s="108" t="e">
        <f t="shared" ca="1" si="465"/>
        <v>#REF!</v>
      </c>
      <c r="AV222" s="108" t="e">
        <f t="shared" ca="1" si="465"/>
        <v>#REF!</v>
      </c>
      <c r="AW222" s="108" t="e">
        <f t="shared" ca="1" si="465"/>
        <v>#REF!</v>
      </c>
      <c r="AX222" s="108" t="e">
        <f t="shared" ca="1" si="465"/>
        <v>#REF!</v>
      </c>
      <c r="AY222" s="108" t="e">
        <f t="shared" ca="1" si="465"/>
        <v>#REF!</v>
      </c>
      <c r="AZ222" s="108" t="e">
        <f t="shared" ca="1" si="465"/>
        <v>#REF!</v>
      </c>
      <c r="BA222" s="108" t="e">
        <f t="shared" ca="1" si="465"/>
        <v>#REF!</v>
      </c>
      <c r="BB222" s="108" t="e">
        <f t="shared" ca="1" si="465"/>
        <v>#REF!</v>
      </c>
      <c r="BC222" s="108" t="e">
        <f t="shared" ca="1" si="463"/>
        <v>#REF!</v>
      </c>
      <c r="BD222" s="108" t="e">
        <f t="shared" ca="1" si="463"/>
        <v>#REF!</v>
      </c>
      <c r="BE222" s="108" t="e">
        <f t="shared" ca="1" si="463"/>
        <v>#REF!</v>
      </c>
      <c r="BF222" s="108" t="e">
        <f t="shared" ca="1" si="463"/>
        <v>#REF!</v>
      </c>
      <c r="BG222" s="108" t="e">
        <f t="shared" ca="1" si="463"/>
        <v>#REF!</v>
      </c>
      <c r="BH222" s="108" t="e">
        <f t="shared" ca="1" si="463"/>
        <v>#REF!</v>
      </c>
      <c r="BI222" s="108" t="e">
        <f t="shared" ca="1" si="463"/>
        <v>#REF!</v>
      </c>
      <c r="BL222" s="97" t="str">
        <f t="shared" ca="1" si="383"/>
        <v>-</v>
      </c>
      <c r="BM222" s="97" t="str">
        <f t="shared" ca="1" si="384"/>
        <v>-</v>
      </c>
      <c r="BN222" s="97" t="str">
        <f t="shared" ca="1" si="385"/>
        <v>-</v>
      </c>
      <c r="BO222" s="97" t="str">
        <f t="shared" ca="1" si="386"/>
        <v>-</v>
      </c>
      <c r="BP222" s="99" t="str">
        <f t="shared" ca="1" si="387"/>
        <v xml:space="preserve"> - </v>
      </c>
      <c r="BQ222" s="99" t="str">
        <f t="shared" ca="1" si="388"/>
        <v xml:space="preserve"> - </v>
      </c>
      <c r="BR222" s="97" t="str">
        <f t="shared" ca="1" si="389"/>
        <v>-</v>
      </c>
      <c r="BS222" s="97" t="str">
        <f t="shared" ca="1" si="390"/>
        <v>-</v>
      </c>
      <c r="BT222" s="97" t="str">
        <f t="shared" ca="1" si="391"/>
        <v>-</v>
      </c>
      <c r="BU222" s="97" t="str">
        <f t="shared" ca="1" si="392"/>
        <v>-</v>
      </c>
      <c r="BV222" s="97" t="str">
        <f t="shared" ca="1" si="393"/>
        <v>-</v>
      </c>
      <c r="BW222" s="97" t="str">
        <f t="shared" ca="1" si="394"/>
        <v>-</v>
      </c>
      <c r="BX222" s="99" t="str">
        <f t="shared" ca="1" si="395"/>
        <v xml:space="preserve"> - </v>
      </c>
      <c r="BY222" s="99" t="str">
        <f t="shared" ca="1" si="396"/>
        <v xml:space="preserve"> - </v>
      </c>
      <c r="BZ222" s="97" t="str">
        <f t="shared" ca="1" si="397"/>
        <v>-</v>
      </c>
      <c r="CA222" s="97" t="str">
        <f t="shared" ca="1" si="398"/>
        <v>-</v>
      </c>
      <c r="CB222" s="99" t="str">
        <f t="shared" ca="1" si="399"/>
        <v xml:space="preserve"> - </v>
      </c>
      <c r="CC222" s="99" t="str">
        <f t="shared" ca="1" si="400"/>
        <v xml:space="preserve"> - </v>
      </c>
      <c r="CD222" s="99" t="str">
        <f t="shared" ca="1" si="401"/>
        <v xml:space="preserve"> - </v>
      </c>
      <c r="CE222" s="99" t="str">
        <f t="shared" ca="1" si="402"/>
        <v xml:space="preserve"> - </v>
      </c>
      <c r="CF222" s="99" t="str">
        <f t="shared" ca="1" si="403"/>
        <v xml:space="preserve"> - </v>
      </c>
      <c r="CG222" s="99" t="str">
        <f t="shared" ca="1" si="404"/>
        <v xml:space="preserve"> - </v>
      </c>
      <c r="CH222" s="97" t="str">
        <f t="shared" ca="1" si="405"/>
        <v>-</v>
      </c>
      <c r="CI222" s="97" t="str">
        <f t="shared" ca="1" si="406"/>
        <v>-</v>
      </c>
      <c r="CJ222" s="97" t="str">
        <f t="shared" ca="1" si="407"/>
        <v>-</v>
      </c>
      <c r="CK222" s="97" t="str">
        <f t="shared" ca="1" si="408"/>
        <v>-</v>
      </c>
      <c r="CL222" s="97" t="str">
        <f t="shared" ca="1" si="409"/>
        <v>-</v>
      </c>
      <c r="CM222" s="97" t="str">
        <f t="shared" ca="1" si="410"/>
        <v>-</v>
      </c>
      <c r="CN222" s="97" t="str">
        <f t="shared" ca="1" si="411"/>
        <v>-</v>
      </c>
      <c r="CO222" s="97" t="str">
        <f t="shared" ca="1" si="412"/>
        <v>-</v>
      </c>
      <c r="CP222" s="97" t="str">
        <f t="shared" ca="1" si="413"/>
        <v>-</v>
      </c>
      <c r="CQ222" s="97" t="str">
        <f t="shared" ca="1" si="414"/>
        <v>-</v>
      </c>
      <c r="CR222" s="97" t="str">
        <f t="shared" ca="1" si="415"/>
        <v>-</v>
      </c>
      <c r="CS222" s="97" t="str">
        <f t="shared" ca="1" si="416"/>
        <v>-</v>
      </c>
      <c r="CT222" s="97" t="str">
        <f t="shared" ca="1" si="417"/>
        <v>-</v>
      </c>
      <c r="CU222" s="97" t="str">
        <f t="shared" ca="1" si="418"/>
        <v>-</v>
      </c>
      <c r="CV222" s="97" t="str">
        <f t="shared" ca="1" si="419"/>
        <v>-</v>
      </c>
      <c r="CW222" s="97" t="str">
        <f t="shared" ca="1" si="420"/>
        <v>-</v>
      </c>
      <c r="CX222" s="97" t="str">
        <f t="shared" ca="1" si="421"/>
        <v>-</v>
      </c>
      <c r="CY222" s="97" t="str">
        <f t="shared" ca="1" si="422"/>
        <v>-</v>
      </c>
      <c r="CZ222" s="97" t="str">
        <f t="shared" ca="1" si="423"/>
        <v>-</v>
      </c>
      <c r="DA222" s="97" t="str">
        <f t="shared" ca="1" si="424"/>
        <v>-</v>
      </c>
      <c r="DB222" s="97" t="str">
        <f t="shared" ca="1" si="425"/>
        <v>-</v>
      </c>
      <c r="DC222" s="97" t="str">
        <f t="shared" ca="1" si="426"/>
        <v>-</v>
      </c>
      <c r="DD222" s="97" t="str">
        <f t="shared" ca="1" si="427"/>
        <v>-</v>
      </c>
      <c r="DE222" s="97" t="str">
        <f t="shared" ca="1" si="428"/>
        <v>-</v>
      </c>
      <c r="DF222" s="97" t="str">
        <f t="shared" ca="1" si="429"/>
        <v>-</v>
      </c>
      <c r="DG222" s="97" t="str">
        <f t="shared" ca="1" si="430"/>
        <v>-</v>
      </c>
      <c r="DH222" s="97" t="str">
        <f t="shared" ca="1" si="431"/>
        <v>-</v>
      </c>
      <c r="DI222" s="97" t="str">
        <f t="shared" ca="1" si="432"/>
        <v>-</v>
      </c>
      <c r="DJ222" s="97" t="str">
        <f t="shared" ca="1" si="433"/>
        <v>-</v>
      </c>
      <c r="DK222" s="97" t="str">
        <f t="shared" ca="1" si="434"/>
        <v>-</v>
      </c>
      <c r="DL222" s="97" t="str">
        <f t="shared" ca="1" si="435"/>
        <v>-</v>
      </c>
      <c r="DM222" s="97" t="str">
        <f t="shared" ca="1" si="436"/>
        <v>-</v>
      </c>
      <c r="DN222" s="97">
        <v>42</v>
      </c>
      <c r="DT222" s="97" t="str">
        <f t="shared" ca="1" si="437"/>
        <v>-</v>
      </c>
      <c r="DU222" s="97" t="str">
        <f t="shared" ca="1" si="438"/>
        <v>-</v>
      </c>
      <c r="DV222" s="97" t="str">
        <f t="shared" ca="1" si="439"/>
        <v>-</v>
      </c>
      <c r="DW222" s="97" t="str">
        <f t="shared" ca="1" si="440"/>
        <v>-</v>
      </c>
      <c r="DX222" s="97" t="str">
        <f t="shared" ca="1" si="441"/>
        <v>-</v>
      </c>
      <c r="DY222" s="97" t="e">
        <f t="shared" ca="1" si="378"/>
        <v>#REF!</v>
      </c>
      <c r="DZ222" s="97" t="str">
        <f t="shared" si="379"/>
        <v>Major Retrofit</v>
      </c>
      <c r="EA222" s="97" t="e">
        <f t="shared" ca="1" si="442"/>
        <v>#REF!</v>
      </c>
      <c r="EB222" s="96">
        <v>37</v>
      </c>
      <c r="EC222" s="97">
        <f>Calculation!$W$378</f>
        <v>3</v>
      </c>
      <c r="ED222" s="97" t="str">
        <f t="shared" ca="1" si="443"/>
        <v>-</v>
      </c>
      <c r="EE222" s="97" t="str">
        <f t="shared" ca="1" si="444"/>
        <v>-</v>
      </c>
      <c r="EF222" s="97" t="str">
        <f t="shared" ca="1" si="445"/>
        <v>-</v>
      </c>
      <c r="EG222" s="97" t="str">
        <f t="shared" ca="1" si="446"/>
        <v>-</v>
      </c>
      <c r="EH222" s="97" t="str">
        <f t="shared" ca="1" si="447"/>
        <v>-</v>
      </c>
      <c r="EI222" s="97">
        <f t="shared" ca="1" si="448"/>
        <v>0</v>
      </c>
      <c r="EJ222" s="97">
        <f t="shared" ca="1" si="460"/>
        <v>0</v>
      </c>
      <c r="EK222" s="97" t="str">
        <f t="shared" ca="1" si="449"/>
        <v>00</v>
      </c>
      <c r="EL222" s="97" t="e">
        <f t="shared" ca="1" si="450"/>
        <v>#REF!</v>
      </c>
      <c r="EN222" s="97">
        <v>2.1699999999999999E-5</v>
      </c>
      <c r="EP222" s="97">
        <v>217</v>
      </c>
      <c r="EQ222" s="97">
        <f t="array" aca="1" ref="EQ222" ca="1">MAX(IF($EI$6:$EI$365&lt;EQ221,$EI$6:$EI$365,""))</f>
        <v>0</v>
      </c>
      <c r="ER222" s="97">
        <f t="shared" ca="1" si="451"/>
        <v>0</v>
      </c>
      <c r="ES222" s="97" t="e">
        <f t="shared" ca="1" si="455"/>
        <v>#REF!</v>
      </c>
      <c r="ET222" s="97">
        <f t="shared" ca="1" si="452"/>
        <v>0</v>
      </c>
      <c r="EU222" s="97">
        <f t="shared" ca="1" si="453"/>
        <v>0</v>
      </c>
      <c r="EV222" s="97">
        <f t="shared" ca="1" si="380"/>
        <v>1</v>
      </c>
      <c r="EY222" s="97" t="e">
        <f ca="1">INDEX('MCA-INPUT'!$C$28:$F$42,MATCH(MCA!E222,'MCA-INPUT'!$B$28:$B$42,0),MATCH(MCA!B222,'MCA-INPUT'!$C$27:$F$27,0))</f>
        <v>#REF!</v>
      </c>
      <c r="FU222" s="109" t="e">
        <f t="shared" ca="1" si="381"/>
        <v>#REF!</v>
      </c>
      <c r="FV222" s="109" t="e">
        <f t="shared" ca="1" si="382"/>
        <v>#REF!</v>
      </c>
      <c r="FW222" s="110" t="e">
        <f t="shared" ca="1" si="464"/>
        <v>#REF!</v>
      </c>
      <c r="FX222" s="110"/>
      <c r="FY222" s="97" t="e">
        <f t="shared" ca="1" si="454"/>
        <v>#REF!</v>
      </c>
      <c r="FZ222" s="97" t="str">
        <f ca="1">IF(ISERROR(VLOOKUP(FY222,'MCA-INPUT'!$B$45:$F$54,1,FALSE)),"No","Yes")</f>
        <v>No</v>
      </c>
      <c r="GA222" s="109" t="e">
        <f ca="1"/>
        <v>#REF!</v>
      </c>
    </row>
    <row r="223" spans="1:183" x14ac:dyDescent="0.25">
      <c r="A223" s="96">
        <v>218</v>
      </c>
      <c r="B223" s="96" t="s">
        <v>1</v>
      </c>
      <c r="C223" s="106" t="e">
        <f t="shared" ca="1" si="368"/>
        <v>#REF!</v>
      </c>
      <c r="D223" s="107" t="e">
        <f t="shared" ca="1" si="368"/>
        <v>#REF!</v>
      </c>
      <c r="E223" s="96" t="e">
        <f t="shared" ca="1" si="368"/>
        <v>#REF!</v>
      </c>
      <c r="F223" s="96" t="s">
        <v>4</v>
      </c>
      <c r="G223" s="96" t="e">
        <f t="shared" ca="1" si="369"/>
        <v>#REF!</v>
      </c>
      <c r="H223" s="108" t="e">
        <f t="shared" ca="1" si="462"/>
        <v>#REF!</v>
      </c>
      <c r="I223" s="108" t="e">
        <f t="shared" ca="1" si="462"/>
        <v>#REF!</v>
      </c>
      <c r="J223" s="108" t="e">
        <f t="shared" ca="1" si="462"/>
        <v>#REF!</v>
      </c>
      <c r="K223" s="108" t="e">
        <f t="shared" ca="1" si="462"/>
        <v>#REF!</v>
      </c>
      <c r="L223" s="108" t="e">
        <f t="shared" ca="1" si="462"/>
        <v>#REF!</v>
      </c>
      <c r="M223" s="108" t="e">
        <f t="shared" ca="1" si="462"/>
        <v>#REF!</v>
      </c>
      <c r="N223" s="108" t="e">
        <f t="shared" ca="1" si="462"/>
        <v>#REF!</v>
      </c>
      <c r="O223" s="108" t="e">
        <f t="shared" ca="1" si="462"/>
        <v>#REF!</v>
      </c>
      <c r="P223" s="108" t="e">
        <f t="shared" ca="1" si="462"/>
        <v>#REF!</v>
      </c>
      <c r="Q223" s="108" t="e">
        <f t="shared" ca="1" si="462"/>
        <v>#REF!</v>
      </c>
      <c r="R223" s="108" t="e">
        <f t="shared" ca="1" si="462"/>
        <v>#REF!</v>
      </c>
      <c r="S223" s="108" t="e">
        <f t="shared" ca="1" si="462"/>
        <v>#REF!</v>
      </c>
      <c r="T223" s="108" t="e">
        <f t="shared" ca="1" si="462"/>
        <v>#REF!</v>
      </c>
      <c r="U223" s="108" t="e">
        <f t="shared" ca="1" si="462"/>
        <v>#REF!</v>
      </c>
      <c r="V223" s="108" t="e">
        <f t="shared" ca="1" si="462"/>
        <v>#REF!</v>
      </c>
      <c r="W223" s="108" t="e">
        <f t="shared" ca="1" si="462"/>
        <v>#REF!</v>
      </c>
      <c r="X223" s="108" t="e">
        <f t="shared" ca="1" si="461"/>
        <v>#REF!</v>
      </c>
      <c r="Y223" s="108" t="e">
        <f t="shared" ca="1" si="461"/>
        <v>#REF!</v>
      </c>
      <c r="Z223" s="108" t="e">
        <f t="shared" ca="1" si="461"/>
        <v>#REF!</v>
      </c>
      <c r="AA223" s="108" t="e">
        <f t="shared" ca="1" si="461"/>
        <v>#REF!</v>
      </c>
      <c r="AB223" s="108" t="e">
        <f t="shared" ca="1" si="461"/>
        <v>#REF!</v>
      </c>
      <c r="AC223" s="108" t="e">
        <f t="shared" ca="1" si="461"/>
        <v>#REF!</v>
      </c>
      <c r="AD223" s="108" t="e">
        <f t="shared" ca="1" si="461"/>
        <v>#REF!</v>
      </c>
      <c r="AE223" s="108" t="e">
        <f t="shared" ca="1" si="461"/>
        <v>#REF!</v>
      </c>
      <c r="AF223" s="108" t="e">
        <f t="shared" ca="1" si="461"/>
        <v>#REF!</v>
      </c>
      <c r="AG223" s="108" t="e">
        <f t="shared" ca="1" si="461"/>
        <v>#REF!</v>
      </c>
      <c r="AH223" s="108" t="e">
        <f t="shared" ca="1" si="461"/>
        <v>#REF!</v>
      </c>
      <c r="AI223" s="108" t="e">
        <f t="shared" ca="1" si="461"/>
        <v>#REF!</v>
      </c>
      <c r="AJ223" s="108" t="e">
        <f t="shared" ca="1" si="461"/>
        <v>#REF!</v>
      </c>
      <c r="AK223" s="108" t="e">
        <f t="shared" ca="1" si="461"/>
        <v>#REF!</v>
      </c>
      <c r="AL223" s="108" t="e">
        <f t="shared" ca="1" si="461"/>
        <v>#REF!</v>
      </c>
      <c r="AM223" s="108" t="e">
        <f t="shared" ca="1" si="465"/>
        <v>#REF!</v>
      </c>
      <c r="AN223" s="108" t="e">
        <f t="shared" ca="1" si="465"/>
        <v>#REF!</v>
      </c>
      <c r="AO223" s="108" t="e">
        <f t="shared" ca="1" si="465"/>
        <v>#REF!</v>
      </c>
      <c r="AP223" s="108" t="e">
        <f t="shared" ca="1" si="465"/>
        <v>#REF!</v>
      </c>
      <c r="AQ223" s="108" t="e">
        <f t="shared" ca="1" si="465"/>
        <v>#REF!</v>
      </c>
      <c r="AR223" s="108" t="e">
        <f t="shared" ca="1" si="465"/>
        <v>#REF!</v>
      </c>
      <c r="AS223" s="108" t="e">
        <f t="shared" ca="1" si="465"/>
        <v>#REF!</v>
      </c>
      <c r="AT223" s="108" t="e">
        <f t="shared" ca="1" si="465"/>
        <v>#REF!</v>
      </c>
      <c r="AU223" s="108" t="e">
        <f t="shared" ca="1" si="465"/>
        <v>#REF!</v>
      </c>
      <c r="AV223" s="108" t="e">
        <f t="shared" ca="1" si="465"/>
        <v>#REF!</v>
      </c>
      <c r="AW223" s="108" t="e">
        <f t="shared" ca="1" si="465"/>
        <v>#REF!</v>
      </c>
      <c r="AX223" s="108" t="e">
        <f t="shared" ca="1" si="465"/>
        <v>#REF!</v>
      </c>
      <c r="AY223" s="108" t="e">
        <f t="shared" ca="1" si="465"/>
        <v>#REF!</v>
      </c>
      <c r="AZ223" s="108" t="e">
        <f t="shared" ca="1" si="465"/>
        <v>#REF!</v>
      </c>
      <c r="BA223" s="108" t="e">
        <f t="shared" ca="1" si="465"/>
        <v>#REF!</v>
      </c>
      <c r="BB223" s="108" t="e">
        <f t="shared" ca="1" si="465"/>
        <v>#REF!</v>
      </c>
      <c r="BC223" s="108" t="e">
        <f t="shared" ca="1" si="463"/>
        <v>#REF!</v>
      </c>
      <c r="BD223" s="108" t="e">
        <f t="shared" ca="1" si="463"/>
        <v>#REF!</v>
      </c>
      <c r="BE223" s="108" t="e">
        <f t="shared" ca="1" si="463"/>
        <v>#REF!</v>
      </c>
      <c r="BF223" s="108" t="e">
        <f t="shared" ca="1" si="463"/>
        <v>#REF!</v>
      </c>
      <c r="BG223" s="108" t="e">
        <f t="shared" ca="1" si="463"/>
        <v>#REF!</v>
      </c>
      <c r="BH223" s="108" t="e">
        <f t="shared" ca="1" si="463"/>
        <v>#REF!</v>
      </c>
      <c r="BI223" s="108" t="e">
        <f t="shared" ca="1" si="463"/>
        <v>#REF!</v>
      </c>
      <c r="BL223" s="97" t="str">
        <f t="shared" ca="1" si="383"/>
        <v>-</v>
      </c>
      <c r="BM223" s="97" t="str">
        <f t="shared" ca="1" si="384"/>
        <v>-</v>
      </c>
      <c r="BN223" s="97" t="str">
        <f t="shared" ca="1" si="385"/>
        <v>-</v>
      </c>
      <c r="BO223" s="97" t="str">
        <f t="shared" ca="1" si="386"/>
        <v>-</v>
      </c>
      <c r="BP223" s="99" t="str">
        <f t="shared" ca="1" si="387"/>
        <v xml:space="preserve"> - </v>
      </c>
      <c r="BQ223" s="99" t="str">
        <f t="shared" ca="1" si="388"/>
        <v xml:space="preserve"> - </v>
      </c>
      <c r="BR223" s="97" t="str">
        <f t="shared" ca="1" si="389"/>
        <v>-</v>
      </c>
      <c r="BS223" s="97" t="str">
        <f t="shared" ca="1" si="390"/>
        <v>-</v>
      </c>
      <c r="BT223" s="97" t="str">
        <f t="shared" ca="1" si="391"/>
        <v>-</v>
      </c>
      <c r="BU223" s="97" t="str">
        <f t="shared" ca="1" si="392"/>
        <v>-</v>
      </c>
      <c r="BV223" s="97" t="str">
        <f t="shared" ca="1" si="393"/>
        <v>-</v>
      </c>
      <c r="BW223" s="97" t="str">
        <f t="shared" ca="1" si="394"/>
        <v>-</v>
      </c>
      <c r="BX223" s="99" t="str">
        <f t="shared" ca="1" si="395"/>
        <v xml:space="preserve"> - </v>
      </c>
      <c r="BY223" s="99" t="str">
        <f t="shared" ca="1" si="396"/>
        <v xml:space="preserve"> - </v>
      </c>
      <c r="BZ223" s="97" t="str">
        <f t="shared" ca="1" si="397"/>
        <v>-</v>
      </c>
      <c r="CA223" s="97" t="str">
        <f t="shared" ca="1" si="398"/>
        <v>-</v>
      </c>
      <c r="CB223" s="99" t="str">
        <f t="shared" ca="1" si="399"/>
        <v xml:space="preserve"> - </v>
      </c>
      <c r="CC223" s="99" t="str">
        <f t="shared" ca="1" si="400"/>
        <v xml:space="preserve"> - </v>
      </c>
      <c r="CD223" s="99" t="str">
        <f t="shared" ca="1" si="401"/>
        <v xml:space="preserve"> - </v>
      </c>
      <c r="CE223" s="99" t="str">
        <f t="shared" ca="1" si="402"/>
        <v xml:space="preserve"> - </v>
      </c>
      <c r="CF223" s="99" t="str">
        <f t="shared" ca="1" si="403"/>
        <v xml:space="preserve"> - </v>
      </c>
      <c r="CG223" s="99" t="str">
        <f t="shared" ca="1" si="404"/>
        <v xml:space="preserve"> - </v>
      </c>
      <c r="CH223" s="97" t="str">
        <f t="shared" ca="1" si="405"/>
        <v>-</v>
      </c>
      <c r="CI223" s="97" t="str">
        <f t="shared" ca="1" si="406"/>
        <v>-</v>
      </c>
      <c r="CJ223" s="97" t="str">
        <f t="shared" ca="1" si="407"/>
        <v>-</v>
      </c>
      <c r="CK223" s="97" t="str">
        <f t="shared" ca="1" si="408"/>
        <v>-</v>
      </c>
      <c r="CL223" s="97" t="str">
        <f t="shared" ca="1" si="409"/>
        <v>-</v>
      </c>
      <c r="CM223" s="97" t="str">
        <f t="shared" ca="1" si="410"/>
        <v>-</v>
      </c>
      <c r="CN223" s="97" t="str">
        <f t="shared" ca="1" si="411"/>
        <v>-</v>
      </c>
      <c r="CO223" s="97" t="str">
        <f t="shared" ca="1" si="412"/>
        <v>-</v>
      </c>
      <c r="CP223" s="97" t="str">
        <f t="shared" ca="1" si="413"/>
        <v>-</v>
      </c>
      <c r="CQ223" s="97" t="str">
        <f t="shared" ca="1" si="414"/>
        <v>-</v>
      </c>
      <c r="CR223" s="97" t="str">
        <f t="shared" ca="1" si="415"/>
        <v>-</v>
      </c>
      <c r="CS223" s="97" t="str">
        <f t="shared" ca="1" si="416"/>
        <v>-</v>
      </c>
      <c r="CT223" s="97" t="str">
        <f t="shared" ca="1" si="417"/>
        <v>-</v>
      </c>
      <c r="CU223" s="97" t="str">
        <f t="shared" ca="1" si="418"/>
        <v>-</v>
      </c>
      <c r="CV223" s="97" t="str">
        <f t="shared" ca="1" si="419"/>
        <v>-</v>
      </c>
      <c r="CW223" s="97" t="str">
        <f t="shared" ca="1" si="420"/>
        <v>-</v>
      </c>
      <c r="CX223" s="97" t="str">
        <f t="shared" ca="1" si="421"/>
        <v>-</v>
      </c>
      <c r="CY223" s="97" t="str">
        <f t="shared" ca="1" si="422"/>
        <v>-</v>
      </c>
      <c r="CZ223" s="97" t="str">
        <f t="shared" ca="1" si="423"/>
        <v>-</v>
      </c>
      <c r="DA223" s="97" t="str">
        <f t="shared" ca="1" si="424"/>
        <v>-</v>
      </c>
      <c r="DB223" s="97" t="str">
        <f t="shared" ca="1" si="425"/>
        <v>-</v>
      </c>
      <c r="DC223" s="97" t="str">
        <f t="shared" ca="1" si="426"/>
        <v>-</v>
      </c>
      <c r="DD223" s="97" t="str">
        <f t="shared" ca="1" si="427"/>
        <v>-</v>
      </c>
      <c r="DE223" s="97" t="str">
        <f t="shared" ca="1" si="428"/>
        <v>-</v>
      </c>
      <c r="DF223" s="97" t="str">
        <f t="shared" ca="1" si="429"/>
        <v>-</v>
      </c>
      <c r="DG223" s="97" t="str">
        <f t="shared" ca="1" si="430"/>
        <v>-</v>
      </c>
      <c r="DH223" s="97" t="str">
        <f t="shared" ca="1" si="431"/>
        <v>-</v>
      </c>
      <c r="DI223" s="97" t="str">
        <f t="shared" ca="1" si="432"/>
        <v>-</v>
      </c>
      <c r="DJ223" s="97" t="str">
        <f t="shared" ca="1" si="433"/>
        <v>-</v>
      </c>
      <c r="DK223" s="97" t="str">
        <f t="shared" ca="1" si="434"/>
        <v>-</v>
      </c>
      <c r="DL223" s="97" t="str">
        <f t="shared" ca="1" si="435"/>
        <v>-</v>
      </c>
      <c r="DM223" s="97" t="str">
        <f t="shared" ca="1" si="436"/>
        <v>-</v>
      </c>
      <c r="DN223" s="97">
        <v>43</v>
      </c>
      <c r="DT223" s="97" t="str">
        <f t="shared" ca="1" si="437"/>
        <v>-</v>
      </c>
      <c r="DU223" s="97" t="str">
        <f t="shared" ca="1" si="438"/>
        <v>-</v>
      </c>
      <c r="DV223" s="97" t="str">
        <f t="shared" ca="1" si="439"/>
        <v>-</v>
      </c>
      <c r="DW223" s="97" t="str">
        <f t="shared" ca="1" si="440"/>
        <v>-</v>
      </c>
      <c r="DX223" s="97" t="str">
        <f t="shared" ca="1" si="441"/>
        <v>-</v>
      </c>
      <c r="DY223" s="97" t="e">
        <f t="shared" ca="1" si="378"/>
        <v>#REF!</v>
      </c>
      <c r="DZ223" s="97" t="str">
        <f t="shared" si="379"/>
        <v>Major Retrofit</v>
      </c>
      <c r="EA223" s="97" t="e">
        <f t="shared" ca="1" si="442"/>
        <v>#REF!</v>
      </c>
      <c r="EB223" s="96">
        <v>38</v>
      </c>
      <c r="EC223" s="97">
        <f>Calculation!$W$378</f>
        <v>3</v>
      </c>
      <c r="ED223" s="97" t="str">
        <f t="shared" ca="1" si="443"/>
        <v>-</v>
      </c>
      <c r="EE223" s="97" t="str">
        <f t="shared" ca="1" si="444"/>
        <v>-</v>
      </c>
      <c r="EF223" s="97" t="str">
        <f t="shared" ca="1" si="445"/>
        <v>-</v>
      </c>
      <c r="EG223" s="97" t="str">
        <f t="shared" ca="1" si="446"/>
        <v>-</v>
      </c>
      <c r="EH223" s="97" t="str">
        <f t="shared" ca="1" si="447"/>
        <v>-</v>
      </c>
      <c r="EI223" s="97">
        <f t="shared" ca="1" si="448"/>
        <v>0</v>
      </c>
      <c r="EJ223" s="97">
        <f t="shared" ca="1" si="460"/>
        <v>0</v>
      </c>
      <c r="EK223" s="97" t="str">
        <f t="shared" ca="1" si="449"/>
        <v>00</v>
      </c>
      <c r="EL223" s="97" t="e">
        <f t="shared" ca="1" si="450"/>
        <v>#REF!</v>
      </c>
      <c r="EN223" s="97">
        <v>2.1800000000000001E-5</v>
      </c>
      <c r="EP223" s="97">
        <v>218</v>
      </c>
      <c r="EQ223" s="97">
        <f t="array" aca="1" ref="EQ223" ca="1">MAX(IF($EI$6:$EI$365&lt;EQ222,$EI$6:$EI$365,""))</f>
        <v>0</v>
      </c>
      <c r="ER223" s="97">
        <f t="shared" ca="1" si="451"/>
        <v>0</v>
      </c>
      <c r="ES223" s="97" t="e">
        <f t="shared" ca="1" si="455"/>
        <v>#REF!</v>
      </c>
      <c r="ET223" s="97">
        <f t="shared" ca="1" si="452"/>
        <v>0</v>
      </c>
      <c r="EU223" s="97">
        <f t="shared" ca="1" si="453"/>
        <v>0</v>
      </c>
      <c r="EV223" s="97">
        <f t="shared" ca="1" si="380"/>
        <v>1</v>
      </c>
      <c r="EY223" s="97" t="e">
        <f ca="1">INDEX('MCA-INPUT'!$C$28:$F$42,MATCH(MCA!E223,'MCA-INPUT'!$B$28:$B$42,0),MATCH(MCA!B223,'MCA-INPUT'!$C$27:$F$27,0))</f>
        <v>#REF!</v>
      </c>
      <c r="FU223" s="109" t="e">
        <f t="shared" ca="1" si="381"/>
        <v>#REF!</v>
      </c>
      <c r="FV223" s="109" t="e">
        <f t="shared" ca="1" si="382"/>
        <v>#REF!</v>
      </c>
      <c r="FW223" s="110" t="e">
        <f t="shared" ca="1" si="464"/>
        <v>#REF!</v>
      </c>
      <c r="FX223" s="110"/>
      <c r="FY223" s="97" t="e">
        <f t="shared" ca="1" si="454"/>
        <v>#REF!</v>
      </c>
      <c r="FZ223" s="97" t="str">
        <f ca="1">IF(ISERROR(VLOOKUP(FY223,'MCA-INPUT'!$B$45:$F$54,1,FALSE)),"No","Yes")</f>
        <v>No</v>
      </c>
      <c r="GA223" s="109" t="e">
        <f ca="1"/>
        <v>#REF!</v>
      </c>
    </row>
    <row r="224" spans="1:183" x14ac:dyDescent="0.25">
      <c r="A224" s="96">
        <v>219</v>
      </c>
      <c r="B224" s="96" t="s">
        <v>1</v>
      </c>
      <c r="C224" s="106" t="e">
        <f t="shared" ca="1" si="368"/>
        <v>#REF!</v>
      </c>
      <c r="D224" s="107" t="e">
        <f t="shared" ca="1" si="368"/>
        <v>#REF!</v>
      </c>
      <c r="E224" s="96" t="e">
        <f t="shared" ca="1" si="368"/>
        <v>#REF!</v>
      </c>
      <c r="F224" s="96" t="s">
        <v>4</v>
      </c>
      <c r="G224" s="96" t="e">
        <f t="shared" ca="1" si="369"/>
        <v>#REF!</v>
      </c>
      <c r="H224" s="108" t="e">
        <f t="shared" ca="1" si="462"/>
        <v>#REF!</v>
      </c>
      <c r="I224" s="108" t="e">
        <f t="shared" ca="1" si="462"/>
        <v>#REF!</v>
      </c>
      <c r="J224" s="108" t="e">
        <f t="shared" ca="1" si="462"/>
        <v>#REF!</v>
      </c>
      <c r="K224" s="108" t="e">
        <f t="shared" ca="1" si="462"/>
        <v>#REF!</v>
      </c>
      <c r="L224" s="108" t="e">
        <f t="shared" ca="1" si="462"/>
        <v>#REF!</v>
      </c>
      <c r="M224" s="108" t="e">
        <f t="shared" ca="1" si="462"/>
        <v>#REF!</v>
      </c>
      <c r="N224" s="108" t="e">
        <f t="shared" ca="1" si="462"/>
        <v>#REF!</v>
      </c>
      <c r="O224" s="108" t="e">
        <f t="shared" ca="1" si="462"/>
        <v>#REF!</v>
      </c>
      <c r="P224" s="108" t="e">
        <f t="shared" ca="1" si="462"/>
        <v>#REF!</v>
      </c>
      <c r="Q224" s="108" t="e">
        <f t="shared" ca="1" si="462"/>
        <v>#REF!</v>
      </c>
      <c r="R224" s="108" t="e">
        <f t="shared" ca="1" si="462"/>
        <v>#REF!</v>
      </c>
      <c r="S224" s="108" t="e">
        <f t="shared" ca="1" si="462"/>
        <v>#REF!</v>
      </c>
      <c r="T224" s="108" t="e">
        <f t="shared" ca="1" si="462"/>
        <v>#REF!</v>
      </c>
      <c r="U224" s="108" t="e">
        <f t="shared" ca="1" si="462"/>
        <v>#REF!</v>
      </c>
      <c r="V224" s="108" t="e">
        <f t="shared" ca="1" si="462"/>
        <v>#REF!</v>
      </c>
      <c r="W224" s="108" t="e">
        <f t="shared" ca="1" si="462"/>
        <v>#REF!</v>
      </c>
      <c r="X224" s="108" t="e">
        <f t="shared" ca="1" si="461"/>
        <v>#REF!</v>
      </c>
      <c r="Y224" s="108" t="e">
        <f t="shared" ca="1" si="461"/>
        <v>#REF!</v>
      </c>
      <c r="Z224" s="108" t="e">
        <f t="shared" ca="1" si="461"/>
        <v>#REF!</v>
      </c>
      <c r="AA224" s="108" t="e">
        <f t="shared" ca="1" si="461"/>
        <v>#REF!</v>
      </c>
      <c r="AB224" s="108" t="e">
        <f t="shared" ca="1" si="461"/>
        <v>#REF!</v>
      </c>
      <c r="AC224" s="108" t="e">
        <f t="shared" ca="1" si="461"/>
        <v>#REF!</v>
      </c>
      <c r="AD224" s="108" t="e">
        <f t="shared" ca="1" si="461"/>
        <v>#REF!</v>
      </c>
      <c r="AE224" s="108" t="e">
        <f t="shared" ca="1" si="461"/>
        <v>#REF!</v>
      </c>
      <c r="AF224" s="108" t="e">
        <f t="shared" ca="1" si="461"/>
        <v>#REF!</v>
      </c>
      <c r="AG224" s="108" t="e">
        <f t="shared" ca="1" si="461"/>
        <v>#REF!</v>
      </c>
      <c r="AH224" s="108" t="e">
        <f t="shared" ca="1" si="461"/>
        <v>#REF!</v>
      </c>
      <c r="AI224" s="108" t="e">
        <f t="shared" ca="1" si="461"/>
        <v>#REF!</v>
      </c>
      <c r="AJ224" s="108" t="e">
        <f t="shared" ca="1" si="461"/>
        <v>#REF!</v>
      </c>
      <c r="AK224" s="108" t="e">
        <f t="shared" ca="1" si="461"/>
        <v>#REF!</v>
      </c>
      <c r="AL224" s="108" t="e">
        <f t="shared" ca="1" si="461"/>
        <v>#REF!</v>
      </c>
      <c r="AM224" s="108" t="e">
        <f t="shared" ca="1" si="465"/>
        <v>#REF!</v>
      </c>
      <c r="AN224" s="108" t="e">
        <f t="shared" ca="1" si="465"/>
        <v>#REF!</v>
      </c>
      <c r="AO224" s="108" t="e">
        <f t="shared" ca="1" si="465"/>
        <v>#REF!</v>
      </c>
      <c r="AP224" s="108" t="e">
        <f t="shared" ca="1" si="465"/>
        <v>#REF!</v>
      </c>
      <c r="AQ224" s="108" t="e">
        <f t="shared" ca="1" si="465"/>
        <v>#REF!</v>
      </c>
      <c r="AR224" s="108" t="e">
        <f t="shared" ca="1" si="465"/>
        <v>#REF!</v>
      </c>
      <c r="AS224" s="108" t="e">
        <f t="shared" ca="1" si="465"/>
        <v>#REF!</v>
      </c>
      <c r="AT224" s="108" t="e">
        <f t="shared" ca="1" si="465"/>
        <v>#REF!</v>
      </c>
      <c r="AU224" s="108" t="e">
        <f t="shared" ca="1" si="465"/>
        <v>#REF!</v>
      </c>
      <c r="AV224" s="108" t="e">
        <f t="shared" ca="1" si="465"/>
        <v>#REF!</v>
      </c>
      <c r="AW224" s="108" t="e">
        <f t="shared" ca="1" si="465"/>
        <v>#REF!</v>
      </c>
      <c r="AX224" s="108" t="e">
        <f t="shared" ca="1" si="465"/>
        <v>#REF!</v>
      </c>
      <c r="AY224" s="108" t="e">
        <f t="shared" ca="1" si="465"/>
        <v>#REF!</v>
      </c>
      <c r="AZ224" s="108" t="e">
        <f t="shared" ca="1" si="465"/>
        <v>#REF!</v>
      </c>
      <c r="BA224" s="108" t="e">
        <f t="shared" ca="1" si="465"/>
        <v>#REF!</v>
      </c>
      <c r="BB224" s="108" t="e">
        <f t="shared" ca="1" si="465"/>
        <v>#REF!</v>
      </c>
      <c r="BC224" s="108" t="e">
        <f t="shared" ca="1" si="463"/>
        <v>#REF!</v>
      </c>
      <c r="BD224" s="108" t="e">
        <f t="shared" ca="1" si="463"/>
        <v>#REF!</v>
      </c>
      <c r="BE224" s="108" t="e">
        <f t="shared" ca="1" si="463"/>
        <v>#REF!</v>
      </c>
      <c r="BF224" s="108" t="e">
        <f t="shared" ca="1" si="463"/>
        <v>#REF!</v>
      </c>
      <c r="BG224" s="108" t="e">
        <f t="shared" ca="1" si="463"/>
        <v>#REF!</v>
      </c>
      <c r="BH224" s="108" t="e">
        <f t="shared" ca="1" si="463"/>
        <v>#REF!</v>
      </c>
      <c r="BI224" s="108" t="e">
        <f t="shared" ca="1" si="463"/>
        <v>#REF!</v>
      </c>
      <c r="BL224" s="97" t="str">
        <f t="shared" ca="1" si="383"/>
        <v>-</v>
      </c>
      <c r="BM224" s="97" t="str">
        <f t="shared" ca="1" si="384"/>
        <v>-</v>
      </c>
      <c r="BN224" s="97" t="str">
        <f t="shared" ca="1" si="385"/>
        <v>-</v>
      </c>
      <c r="BO224" s="97" t="str">
        <f t="shared" ca="1" si="386"/>
        <v>-</v>
      </c>
      <c r="BP224" s="99" t="str">
        <f t="shared" ca="1" si="387"/>
        <v xml:space="preserve"> - </v>
      </c>
      <c r="BQ224" s="99" t="str">
        <f t="shared" ca="1" si="388"/>
        <v xml:space="preserve"> - </v>
      </c>
      <c r="BR224" s="97" t="str">
        <f t="shared" ca="1" si="389"/>
        <v>-</v>
      </c>
      <c r="BS224" s="97" t="str">
        <f t="shared" ca="1" si="390"/>
        <v>-</v>
      </c>
      <c r="BT224" s="97" t="str">
        <f t="shared" ca="1" si="391"/>
        <v>-</v>
      </c>
      <c r="BU224" s="97" t="str">
        <f t="shared" ca="1" si="392"/>
        <v>-</v>
      </c>
      <c r="BV224" s="97" t="str">
        <f t="shared" ca="1" si="393"/>
        <v>-</v>
      </c>
      <c r="BW224" s="97" t="str">
        <f t="shared" ca="1" si="394"/>
        <v>-</v>
      </c>
      <c r="BX224" s="99" t="str">
        <f t="shared" ca="1" si="395"/>
        <v xml:space="preserve"> - </v>
      </c>
      <c r="BY224" s="99" t="str">
        <f t="shared" ca="1" si="396"/>
        <v xml:space="preserve"> - </v>
      </c>
      <c r="BZ224" s="97" t="str">
        <f t="shared" ca="1" si="397"/>
        <v>-</v>
      </c>
      <c r="CA224" s="97" t="str">
        <f t="shared" ca="1" si="398"/>
        <v>-</v>
      </c>
      <c r="CB224" s="99" t="str">
        <f t="shared" ca="1" si="399"/>
        <v xml:space="preserve"> - </v>
      </c>
      <c r="CC224" s="99" t="str">
        <f t="shared" ca="1" si="400"/>
        <v xml:space="preserve"> - </v>
      </c>
      <c r="CD224" s="99" t="str">
        <f t="shared" ca="1" si="401"/>
        <v xml:space="preserve"> - </v>
      </c>
      <c r="CE224" s="99" t="str">
        <f t="shared" ca="1" si="402"/>
        <v xml:space="preserve"> - </v>
      </c>
      <c r="CF224" s="99" t="str">
        <f t="shared" ca="1" si="403"/>
        <v xml:space="preserve"> - </v>
      </c>
      <c r="CG224" s="99" t="str">
        <f t="shared" ca="1" si="404"/>
        <v xml:space="preserve"> - </v>
      </c>
      <c r="CH224" s="97" t="str">
        <f t="shared" ca="1" si="405"/>
        <v>-</v>
      </c>
      <c r="CI224" s="97" t="str">
        <f t="shared" ca="1" si="406"/>
        <v>-</v>
      </c>
      <c r="CJ224" s="97" t="str">
        <f t="shared" ca="1" si="407"/>
        <v>-</v>
      </c>
      <c r="CK224" s="97" t="str">
        <f t="shared" ca="1" si="408"/>
        <v>-</v>
      </c>
      <c r="CL224" s="97" t="str">
        <f t="shared" ca="1" si="409"/>
        <v>-</v>
      </c>
      <c r="CM224" s="97" t="str">
        <f t="shared" ca="1" si="410"/>
        <v>-</v>
      </c>
      <c r="CN224" s="97" t="str">
        <f t="shared" ca="1" si="411"/>
        <v>-</v>
      </c>
      <c r="CO224" s="97" t="str">
        <f t="shared" ca="1" si="412"/>
        <v>-</v>
      </c>
      <c r="CP224" s="97" t="str">
        <f t="shared" ca="1" si="413"/>
        <v>-</v>
      </c>
      <c r="CQ224" s="97" t="str">
        <f t="shared" ca="1" si="414"/>
        <v>-</v>
      </c>
      <c r="CR224" s="97" t="str">
        <f t="shared" ca="1" si="415"/>
        <v>-</v>
      </c>
      <c r="CS224" s="97" t="str">
        <f t="shared" ca="1" si="416"/>
        <v>-</v>
      </c>
      <c r="CT224" s="97" t="str">
        <f t="shared" ca="1" si="417"/>
        <v>-</v>
      </c>
      <c r="CU224" s="97" t="str">
        <f t="shared" ca="1" si="418"/>
        <v>-</v>
      </c>
      <c r="CV224" s="97" t="str">
        <f t="shared" ca="1" si="419"/>
        <v>-</v>
      </c>
      <c r="CW224" s="97" t="str">
        <f t="shared" ca="1" si="420"/>
        <v>-</v>
      </c>
      <c r="CX224" s="97" t="str">
        <f t="shared" ca="1" si="421"/>
        <v>-</v>
      </c>
      <c r="CY224" s="97" t="str">
        <f t="shared" ca="1" si="422"/>
        <v>-</v>
      </c>
      <c r="CZ224" s="97" t="str">
        <f t="shared" ca="1" si="423"/>
        <v>-</v>
      </c>
      <c r="DA224" s="97" t="str">
        <f t="shared" ca="1" si="424"/>
        <v>-</v>
      </c>
      <c r="DB224" s="97" t="str">
        <f t="shared" ca="1" si="425"/>
        <v>-</v>
      </c>
      <c r="DC224" s="97" t="str">
        <f t="shared" ca="1" si="426"/>
        <v>-</v>
      </c>
      <c r="DD224" s="97" t="str">
        <f t="shared" ca="1" si="427"/>
        <v>-</v>
      </c>
      <c r="DE224" s="97" t="str">
        <f t="shared" ca="1" si="428"/>
        <v>-</v>
      </c>
      <c r="DF224" s="97" t="str">
        <f t="shared" ca="1" si="429"/>
        <v>-</v>
      </c>
      <c r="DG224" s="97" t="str">
        <f t="shared" ca="1" si="430"/>
        <v>-</v>
      </c>
      <c r="DH224" s="97" t="str">
        <f t="shared" ca="1" si="431"/>
        <v>-</v>
      </c>
      <c r="DI224" s="97" t="str">
        <f t="shared" ca="1" si="432"/>
        <v>-</v>
      </c>
      <c r="DJ224" s="97" t="str">
        <f t="shared" ca="1" si="433"/>
        <v>-</v>
      </c>
      <c r="DK224" s="97" t="str">
        <f t="shared" ca="1" si="434"/>
        <v>-</v>
      </c>
      <c r="DL224" s="97" t="str">
        <f t="shared" ca="1" si="435"/>
        <v>-</v>
      </c>
      <c r="DM224" s="97" t="str">
        <f t="shared" ca="1" si="436"/>
        <v>-</v>
      </c>
      <c r="DN224" s="97">
        <v>44</v>
      </c>
      <c r="DT224" s="97" t="str">
        <f t="shared" ca="1" si="437"/>
        <v>-</v>
      </c>
      <c r="DU224" s="97" t="str">
        <f t="shared" ca="1" si="438"/>
        <v>-</v>
      </c>
      <c r="DV224" s="97" t="str">
        <f t="shared" ca="1" si="439"/>
        <v>-</v>
      </c>
      <c r="DW224" s="97" t="str">
        <f t="shared" ca="1" si="440"/>
        <v>-</v>
      </c>
      <c r="DX224" s="97" t="str">
        <f t="shared" ca="1" si="441"/>
        <v>-</v>
      </c>
      <c r="DY224" s="97" t="e">
        <f t="shared" ca="1" si="378"/>
        <v>#REF!</v>
      </c>
      <c r="DZ224" s="97" t="str">
        <f t="shared" si="379"/>
        <v>Major Retrofit</v>
      </c>
      <c r="EA224" s="97" t="e">
        <f t="shared" ca="1" si="442"/>
        <v>#REF!</v>
      </c>
      <c r="EB224" s="96">
        <v>39</v>
      </c>
      <c r="EC224" s="97">
        <f>Calculation!$W$378</f>
        <v>3</v>
      </c>
      <c r="ED224" s="97" t="str">
        <f t="shared" ca="1" si="443"/>
        <v>-</v>
      </c>
      <c r="EE224" s="97" t="str">
        <f t="shared" ca="1" si="444"/>
        <v>-</v>
      </c>
      <c r="EF224" s="97" t="str">
        <f t="shared" ca="1" si="445"/>
        <v>-</v>
      </c>
      <c r="EG224" s="97" t="str">
        <f t="shared" ca="1" si="446"/>
        <v>-</v>
      </c>
      <c r="EH224" s="97" t="str">
        <f t="shared" ca="1" si="447"/>
        <v>-</v>
      </c>
      <c r="EI224" s="97">
        <f t="shared" ca="1" si="448"/>
        <v>0</v>
      </c>
      <c r="EJ224" s="97">
        <f t="shared" ca="1" si="460"/>
        <v>0</v>
      </c>
      <c r="EK224" s="97" t="str">
        <f t="shared" ca="1" si="449"/>
        <v>00</v>
      </c>
      <c r="EL224" s="97" t="e">
        <f t="shared" ca="1" si="450"/>
        <v>#REF!</v>
      </c>
      <c r="EN224" s="97">
        <v>2.19E-5</v>
      </c>
      <c r="EP224" s="97">
        <v>219</v>
      </c>
      <c r="EQ224" s="97">
        <f t="array" aca="1" ref="EQ224" ca="1">MAX(IF($EI$6:$EI$365&lt;EQ223,$EI$6:$EI$365,""))</f>
        <v>0</v>
      </c>
      <c r="ER224" s="97">
        <f t="shared" ca="1" si="451"/>
        <v>0</v>
      </c>
      <c r="ES224" s="97" t="e">
        <f t="shared" ca="1" si="455"/>
        <v>#REF!</v>
      </c>
      <c r="ET224" s="97">
        <f t="shared" ca="1" si="452"/>
        <v>0</v>
      </c>
      <c r="EU224" s="97">
        <f t="shared" ca="1" si="453"/>
        <v>0</v>
      </c>
      <c r="EV224" s="97">
        <f t="shared" ca="1" si="380"/>
        <v>1</v>
      </c>
      <c r="EY224" s="97" t="e">
        <f ca="1">INDEX('MCA-INPUT'!$C$28:$F$42,MATCH(MCA!E224,'MCA-INPUT'!$B$28:$B$42,0),MATCH(MCA!B224,'MCA-INPUT'!$C$27:$F$27,0))</f>
        <v>#REF!</v>
      </c>
      <c r="FU224" s="109" t="e">
        <f t="shared" ca="1" si="381"/>
        <v>#REF!</v>
      </c>
      <c r="FV224" s="109" t="e">
        <f t="shared" ca="1" si="382"/>
        <v>#REF!</v>
      </c>
      <c r="FW224" s="110" t="e">
        <f t="shared" ca="1" si="464"/>
        <v>#REF!</v>
      </c>
      <c r="FX224" s="110"/>
      <c r="FY224" s="97" t="e">
        <f t="shared" ca="1" si="454"/>
        <v>#REF!</v>
      </c>
      <c r="FZ224" s="97" t="str">
        <f ca="1">IF(ISERROR(VLOOKUP(FY224,'MCA-INPUT'!$B$45:$F$54,1,FALSE)),"No","Yes")</f>
        <v>No</v>
      </c>
      <c r="GA224" s="109" t="e">
        <f ca="1"/>
        <v>#REF!</v>
      </c>
    </row>
    <row r="225" spans="1:183" x14ac:dyDescent="0.25">
      <c r="A225" s="96">
        <v>220</v>
      </c>
      <c r="B225" s="96" t="s">
        <v>1</v>
      </c>
      <c r="C225" s="106" t="e">
        <f t="shared" ref="C225:E256" ca="1" si="466">INDIRECT(CONCATENATE($C$1,"Projection_",$B225,"'!",C$2,$DN225))</f>
        <v>#REF!</v>
      </c>
      <c r="D225" s="107" t="e">
        <f t="shared" ca="1" si="466"/>
        <v>#REF!</v>
      </c>
      <c r="E225" s="96" t="e">
        <f t="shared" ca="1" si="466"/>
        <v>#REF!</v>
      </c>
      <c r="F225" s="96" t="s">
        <v>4</v>
      </c>
      <c r="G225" s="96" t="e">
        <f t="shared" ref="G225:G288" ca="1" si="467">F225&amp;E225</f>
        <v>#REF!</v>
      </c>
      <c r="H225" s="108" t="e">
        <f t="shared" ca="1" si="462"/>
        <v>#REF!</v>
      </c>
      <c r="I225" s="108" t="e">
        <f t="shared" ca="1" si="462"/>
        <v>#REF!</v>
      </c>
      <c r="J225" s="108" t="e">
        <f t="shared" ca="1" si="462"/>
        <v>#REF!</v>
      </c>
      <c r="K225" s="108" t="e">
        <f t="shared" ca="1" si="462"/>
        <v>#REF!</v>
      </c>
      <c r="L225" s="108" t="e">
        <f t="shared" ca="1" si="462"/>
        <v>#REF!</v>
      </c>
      <c r="M225" s="108" t="e">
        <f t="shared" ca="1" si="462"/>
        <v>#REF!</v>
      </c>
      <c r="N225" s="108" t="e">
        <f t="shared" ca="1" si="462"/>
        <v>#REF!</v>
      </c>
      <c r="O225" s="108" t="e">
        <f t="shared" ca="1" si="462"/>
        <v>#REF!</v>
      </c>
      <c r="P225" s="108" t="e">
        <f t="shared" ca="1" si="462"/>
        <v>#REF!</v>
      </c>
      <c r="Q225" s="108" t="e">
        <f t="shared" ca="1" si="462"/>
        <v>#REF!</v>
      </c>
      <c r="R225" s="108" t="e">
        <f t="shared" ca="1" si="462"/>
        <v>#REF!</v>
      </c>
      <c r="S225" s="108" t="e">
        <f t="shared" ca="1" si="462"/>
        <v>#REF!</v>
      </c>
      <c r="T225" s="108" t="e">
        <f t="shared" ca="1" si="462"/>
        <v>#REF!</v>
      </c>
      <c r="U225" s="108" t="e">
        <f t="shared" ca="1" si="462"/>
        <v>#REF!</v>
      </c>
      <c r="V225" s="108" t="e">
        <f t="shared" ca="1" si="462"/>
        <v>#REF!</v>
      </c>
      <c r="W225" s="108" t="e">
        <f t="shared" ca="1" si="462"/>
        <v>#REF!</v>
      </c>
      <c r="X225" s="108" t="e">
        <f t="shared" ca="1" si="461"/>
        <v>#REF!</v>
      </c>
      <c r="Y225" s="108" t="e">
        <f t="shared" ca="1" si="461"/>
        <v>#REF!</v>
      </c>
      <c r="Z225" s="108" t="e">
        <f t="shared" ca="1" si="461"/>
        <v>#REF!</v>
      </c>
      <c r="AA225" s="108" t="e">
        <f t="shared" ca="1" si="461"/>
        <v>#REF!</v>
      </c>
      <c r="AB225" s="108" t="e">
        <f t="shared" ca="1" si="461"/>
        <v>#REF!</v>
      </c>
      <c r="AC225" s="108" t="e">
        <f t="shared" ca="1" si="461"/>
        <v>#REF!</v>
      </c>
      <c r="AD225" s="108" t="e">
        <f t="shared" ca="1" si="461"/>
        <v>#REF!</v>
      </c>
      <c r="AE225" s="108" t="e">
        <f t="shared" ca="1" si="461"/>
        <v>#REF!</v>
      </c>
      <c r="AF225" s="108" t="e">
        <f t="shared" ca="1" si="461"/>
        <v>#REF!</v>
      </c>
      <c r="AG225" s="108" t="e">
        <f t="shared" ca="1" si="461"/>
        <v>#REF!</v>
      </c>
      <c r="AH225" s="108" t="e">
        <f t="shared" ca="1" si="461"/>
        <v>#REF!</v>
      </c>
      <c r="AI225" s="108" t="e">
        <f t="shared" ca="1" si="461"/>
        <v>#REF!</v>
      </c>
      <c r="AJ225" s="108" t="e">
        <f t="shared" ca="1" si="461"/>
        <v>#REF!</v>
      </c>
      <c r="AK225" s="108" t="e">
        <f t="shared" ca="1" si="461"/>
        <v>#REF!</v>
      </c>
      <c r="AL225" s="108" t="e">
        <f t="shared" ca="1" si="461"/>
        <v>#REF!</v>
      </c>
      <c r="AM225" s="108" t="e">
        <f t="shared" ca="1" si="465"/>
        <v>#REF!</v>
      </c>
      <c r="AN225" s="108" t="e">
        <f t="shared" ca="1" si="465"/>
        <v>#REF!</v>
      </c>
      <c r="AO225" s="108" t="e">
        <f t="shared" ca="1" si="465"/>
        <v>#REF!</v>
      </c>
      <c r="AP225" s="108" t="e">
        <f t="shared" ca="1" si="465"/>
        <v>#REF!</v>
      </c>
      <c r="AQ225" s="108" t="e">
        <f t="shared" ca="1" si="465"/>
        <v>#REF!</v>
      </c>
      <c r="AR225" s="108" t="e">
        <f t="shared" ca="1" si="465"/>
        <v>#REF!</v>
      </c>
      <c r="AS225" s="108" t="e">
        <f t="shared" ca="1" si="465"/>
        <v>#REF!</v>
      </c>
      <c r="AT225" s="108" t="e">
        <f t="shared" ca="1" si="465"/>
        <v>#REF!</v>
      </c>
      <c r="AU225" s="108" t="e">
        <f t="shared" ca="1" si="465"/>
        <v>#REF!</v>
      </c>
      <c r="AV225" s="108" t="e">
        <f t="shared" ca="1" si="465"/>
        <v>#REF!</v>
      </c>
      <c r="AW225" s="108" t="e">
        <f t="shared" ca="1" si="465"/>
        <v>#REF!</v>
      </c>
      <c r="AX225" s="108" t="e">
        <f t="shared" ca="1" si="465"/>
        <v>#REF!</v>
      </c>
      <c r="AY225" s="108" t="e">
        <f t="shared" ca="1" si="465"/>
        <v>#REF!</v>
      </c>
      <c r="AZ225" s="108" t="e">
        <f t="shared" ca="1" si="465"/>
        <v>#REF!</v>
      </c>
      <c r="BA225" s="108" t="e">
        <f t="shared" ca="1" si="465"/>
        <v>#REF!</v>
      </c>
      <c r="BB225" s="108" t="e">
        <f t="shared" ca="1" si="465"/>
        <v>#REF!</v>
      </c>
      <c r="BC225" s="108" t="e">
        <f t="shared" ca="1" si="463"/>
        <v>#REF!</v>
      </c>
      <c r="BD225" s="108" t="e">
        <f t="shared" ca="1" si="463"/>
        <v>#REF!</v>
      </c>
      <c r="BE225" s="108" t="e">
        <f t="shared" ca="1" si="463"/>
        <v>#REF!</v>
      </c>
      <c r="BF225" s="108" t="e">
        <f t="shared" ca="1" si="463"/>
        <v>#REF!</v>
      </c>
      <c r="BG225" s="108" t="e">
        <f t="shared" ca="1" si="463"/>
        <v>#REF!</v>
      </c>
      <c r="BH225" s="108" t="e">
        <f t="shared" ca="1" si="463"/>
        <v>#REF!</v>
      </c>
      <c r="BI225" s="108" t="e">
        <f t="shared" ca="1" si="463"/>
        <v>#REF!</v>
      </c>
      <c r="BL225" s="97" t="str">
        <f t="shared" ca="1" si="383"/>
        <v>-</v>
      </c>
      <c r="BM225" s="97" t="str">
        <f t="shared" ca="1" si="384"/>
        <v>-</v>
      </c>
      <c r="BN225" s="97" t="str">
        <f t="shared" ca="1" si="385"/>
        <v>-</v>
      </c>
      <c r="BO225" s="97" t="str">
        <f t="shared" ca="1" si="386"/>
        <v>-</v>
      </c>
      <c r="BP225" s="99" t="str">
        <f t="shared" ca="1" si="387"/>
        <v xml:space="preserve"> - </v>
      </c>
      <c r="BQ225" s="99" t="str">
        <f t="shared" ca="1" si="388"/>
        <v xml:space="preserve"> - </v>
      </c>
      <c r="BR225" s="97" t="str">
        <f t="shared" ca="1" si="389"/>
        <v>-</v>
      </c>
      <c r="BS225" s="97" t="str">
        <f t="shared" ca="1" si="390"/>
        <v>-</v>
      </c>
      <c r="BT225" s="97" t="str">
        <f t="shared" ca="1" si="391"/>
        <v>-</v>
      </c>
      <c r="BU225" s="97" t="str">
        <f t="shared" ca="1" si="392"/>
        <v>-</v>
      </c>
      <c r="BV225" s="97" t="str">
        <f t="shared" ca="1" si="393"/>
        <v>-</v>
      </c>
      <c r="BW225" s="97" t="str">
        <f t="shared" ca="1" si="394"/>
        <v>-</v>
      </c>
      <c r="BX225" s="99" t="str">
        <f t="shared" ca="1" si="395"/>
        <v xml:space="preserve"> - </v>
      </c>
      <c r="BY225" s="99" t="str">
        <f t="shared" ca="1" si="396"/>
        <v xml:space="preserve"> - </v>
      </c>
      <c r="BZ225" s="97" t="str">
        <f t="shared" ca="1" si="397"/>
        <v>-</v>
      </c>
      <c r="CA225" s="97" t="str">
        <f t="shared" ca="1" si="398"/>
        <v>-</v>
      </c>
      <c r="CB225" s="99" t="str">
        <f t="shared" ca="1" si="399"/>
        <v xml:space="preserve"> - </v>
      </c>
      <c r="CC225" s="99" t="str">
        <f t="shared" ca="1" si="400"/>
        <v xml:space="preserve"> - </v>
      </c>
      <c r="CD225" s="99" t="str">
        <f t="shared" ca="1" si="401"/>
        <v xml:space="preserve"> - </v>
      </c>
      <c r="CE225" s="99" t="str">
        <f t="shared" ca="1" si="402"/>
        <v xml:space="preserve"> - </v>
      </c>
      <c r="CF225" s="99" t="str">
        <f t="shared" ca="1" si="403"/>
        <v xml:space="preserve"> - </v>
      </c>
      <c r="CG225" s="99" t="str">
        <f t="shared" ca="1" si="404"/>
        <v xml:space="preserve"> - </v>
      </c>
      <c r="CH225" s="97" t="str">
        <f t="shared" ca="1" si="405"/>
        <v>-</v>
      </c>
      <c r="CI225" s="97" t="str">
        <f t="shared" ca="1" si="406"/>
        <v>-</v>
      </c>
      <c r="CJ225" s="97" t="str">
        <f t="shared" ca="1" si="407"/>
        <v>-</v>
      </c>
      <c r="CK225" s="97" t="str">
        <f t="shared" ca="1" si="408"/>
        <v>-</v>
      </c>
      <c r="CL225" s="97" t="str">
        <f t="shared" ca="1" si="409"/>
        <v>-</v>
      </c>
      <c r="CM225" s="97" t="str">
        <f t="shared" ca="1" si="410"/>
        <v>-</v>
      </c>
      <c r="CN225" s="97" t="str">
        <f t="shared" ca="1" si="411"/>
        <v>-</v>
      </c>
      <c r="CO225" s="97" t="str">
        <f t="shared" ca="1" si="412"/>
        <v>-</v>
      </c>
      <c r="CP225" s="97" t="str">
        <f t="shared" ca="1" si="413"/>
        <v>-</v>
      </c>
      <c r="CQ225" s="97" t="str">
        <f t="shared" ca="1" si="414"/>
        <v>-</v>
      </c>
      <c r="CR225" s="97" t="str">
        <f t="shared" ca="1" si="415"/>
        <v>-</v>
      </c>
      <c r="CS225" s="97" t="str">
        <f t="shared" ca="1" si="416"/>
        <v>-</v>
      </c>
      <c r="CT225" s="97" t="str">
        <f t="shared" ca="1" si="417"/>
        <v>-</v>
      </c>
      <c r="CU225" s="97" t="str">
        <f t="shared" ca="1" si="418"/>
        <v>-</v>
      </c>
      <c r="CV225" s="97" t="str">
        <f t="shared" ca="1" si="419"/>
        <v>-</v>
      </c>
      <c r="CW225" s="97" t="str">
        <f t="shared" ca="1" si="420"/>
        <v>-</v>
      </c>
      <c r="CX225" s="97" t="str">
        <f t="shared" ca="1" si="421"/>
        <v>-</v>
      </c>
      <c r="CY225" s="97" t="str">
        <f t="shared" ca="1" si="422"/>
        <v>-</v>
      </c>
      <c r="CZ225" s="97" t="str">
        <f t="shared" ca="1" si="423"/>
        <v>-</v>
      </c>
      <c r="DA225" s="97" t="str">
        <f t="shared" ca="1" si="424"/>
        <v>-</v>
      </c>
      <c r="DB225" s="97" t="str">
        <f t="shared" ca="1" si="425"/>
        <v>-</v>
      </c>
      <c r="DC225" s="97" t="str">
        <f t="shared" ca="1" si="426"/>
        <v>-</v>
      </c>
      <c r="DD225" s="97" t="str">
        <f t="shared" ca="1" si="427"/>
        <v>-</v>
      </c>
      <c r="DE225" s="97" t="str">
        <f t="shared" ca="1" si="428"/>
        <v>-</v>
      </c>
      <c r="DF225" s="97" t="str">
        <f t="shared" ca="1" si="429"/>
        <v>-</v>
      </c>
      <c r="DG225" s="97" t="str">
        <f t="shared" ca="1" si="430"/>
        <v>-</v>
      </c>
      <c r="DH225" s="97" t="str">
        <f t="shared" ca="1" si="431"/>
        <v>-</v>
      </c>
      <c r="DI225" s="97" t="str">
        <f t="shared" ca="1" si="432"/>
        <v>-</v>
      </c>
      <c r="DJ225" s="97" t="str">
        <f t="shared" ca="1" si="433"/>
        <v>-</v>
      </c>
      <c r="DK225" s="97" t="str">
        <f t="shared" ca="1" si="434"/>
        <v>-</v>
      </c>
      <c r="DL225" s="97" t="str">
        <f t="shared" ca="1" si="435"/>
        <v>-</v>
      </c>
      <c r="DM225" s="97" t="str">
        <f t="shared" ca="1" si="436"/>
        <v>-</v>
      </c>
      <c r="DN225" s="97">
        <v>45</v>
      </c>
      <c r="DT225" s="97" t="str">
        <f t="shared" ca="1" si="437"/>
        <v>-</v>
      </c>
      <c r="DU225" s="97" t="str">
        <f t="shared" ca="1" si="438"/>
        <v>-</v>
      </c>
      <c r="DV225" s="97" t="str">
        <f t="shared" ca="1" si="439"/>
        <v>-</v>
      </c>
      <c r="DW225" s="97" t="str">
        <f t="shared" ca="1" si="440"/>
        <v>-</v>
      </c>
      <c r="DX225" s="97" t="str">
        <f t="shared" ca="1" si="441"/>
        <v>-</v>
      </c>
      <c r="DY225" s="97" t="e">
        <f t="shared" ca="1" si="378"/>
        <v>#REF!</v>
      </c>
      <c r="DZ225" s="97" t="str">
        <f t="shared" si="379"/>
        <v>Major Retrofit</v>
      </c>
      <c r="EA225" s="97" t="e">
        <f t="shared" ca="1" si="442"/>
        <v>#REF!</v>
      </c>
      <c r="EB225" s="96">
        <v>40</v>
      </c>
      <c r="EC225" s="97">
        <f>Calculation!$W$378</f>
        <v>3</v>
      </c>
      <c r="ED225" s="97" t="str">
        <f t="shared" ca="1" si="443"/>
        <v>-</v>
      </c>
      <c r="EE225" s="97" t="str">
        <f t="shared" ca="1" si="444"/>
        <v>-</v>
      </c>
      <c r="EF225" s="97" t="str">
        <f t="shared" ca="1" si="445"/>
        <v>-</v>
      </c>
      <c r="EG225" s="97" t="str">
        <f t="shared" ca="1" si="446"/>
        <v>-</v>
      </c>
      <c r="EH225" s="97" t="str">
        <f t="shared" ca="1" si="447"/>
        <v>-</v>
      </c>
      <c r="EI225" s="97">
        <f t="shared" ca="1" si="448"/>
        <v>0</v>
      </c>
      <c r="EJ225" s="97">
        <f t="shared" ca="1" si="460"/>
        <v>0</v>
      </c>
      <c r="EK225" s="97" t="str">
        <f t="shared" ca="1" si="449"/>
        <v>00</v>
      </c>
      <c r="EL225" s="97" t="e">
        <f t="shared" ca="1" si="450"/>
        <v>#REF!</v>
      </c>
      <c r="EN225" s="97">
        <v>2.1999999999999999E-5</v>
      </c>
      <c r="EP225" s="97">
        <v>220</v>
      </c>
      <c r="EQ225" s="97">
        <f t="array" aca="1" ref="EQ225" ca="1">MAX(IF($EI$6:$EI$365&lt;EQ224,$EI$6:$EI$365,""))</f>
        <v>0</v>
      </c>
      <c r="ER225" s="97">
        <f t="shared" ca="1" si="451"/>
        <v>0</v>
      </c>
      <c r="ES225" s="97" t="e">
        <f t="shared" ca="1" si="455"/>
        <v>#REF!</v>
      </c>
      <c r="ET225" s="97">
        <f t="shared" ca="1" si="452"/>
        <v>0</v>
      </c>
      <c r="EU225" s="97">
        <f t="shared" ca="1" si="453"/>
        <v>0</v>
      </c>
      <c r="EV225" s="97">
        <f t="shared" ca="1" si="380"/>
        <v>1</v>
      </c>
      <c r="EY225" s="97" t="e">
        <f ca="1">INDEX('MCA-INPUT'!$C$28:$F$42,MATCH(MCA!E225,'MCA-INPUT'!$B$28:$B$42,0),MATCH(MCA!B225,'MCA-INPUT'!$C$27:$F$27,0))</f>
        <v>#REF!</v>
      </c>
      <c r="FU225" s="109" t="e">
        <f t="shared" ca="1" si="381"/>
        <v>#REF!</v>
      </c>
      <c r="FV225" s="109" t="e">
        <f t="shared" ca="1" si="382"/>
        <v>#REF!</v>
      </c>
      <c r="FW225" s="110" t="e">
        <f t="shared" ca="1" si="464"/>
        <v>#REF!</v>
      </c>
      <c r="FX225" s="110"/>
      <c r="FY225" s="97" t="e">
        <f t="shared" ca="1" si="454"/>
        <v>#REF!</v>
      </c>
      <c r="FZ225" s="97" t="str">
        <f ca="1">IF(ISERROR(VLOOKUP(FY225,'MCA-INPUT'!$B$45:$F$54,1,FALSE)),"No","Yes")</f>
        <v>No</v>
      </c>
      <c r="GA225" s="109" t="e">
        <f ca="1"/>
        <v>#REF!</v>
      </c>
    </row>
    <row r="226" spans="1:183" x14ac:dyDescent="0.25">
      <c r="A226" s="96">
        <v>221</v>
      </c>
      <c r="B226" s="96" t="s">
        <v>1</v>
      </c>
      <c r="C226" s="106" t="e">
        <f t="shared" ca="1" si="466"/>
        <v>#REF!</v>
      </c>
      <c r="D226" s="107" t="e">
        <f t="shared" ca="1" si="466"/>
        <v>#REF!</v>
      </c>
      <c r="E226" s="96" t="e">
        <f t="shared" ca="1" si="466"/>
        <v>#REF!</v>
      </c>
      <c r="F226" s="96" t="s">
        <v>4</v>
      </c>
      <c r="G226" s="96" t="e">
        <f t="shared" ca="1" si="467"/>
        <v>#REF!</v>
      </c>
      <c r="H226" s="108" t="e">
        <f t="shared" ca="1" si="462"/>
        <v>#REF!</v>
      </c>
      <c r="I226" s="108" t="e">
        <f t="shared" ca="1" si="462"/>
        <v>#REF!</v>
      </c>
      <c r="J226" s="108" t="e">
        <f t="shared" ca="1" si="462"/>
        <v>#REF!</v>
      </c>
      <c r="K226" s="108" t="e">
        <f t="shared" ca="1" si="462"/>
        <v>#REF!</v>
      </c>
      <c r="L226" s="108" t="e">
        <f t="shared" ca="1" si="462"/>
        <v>#REF!</v>
      </c>
      <c r="M226" s="108" t="e">
        <f t="shared" ca="1" si="462"/>
        <v>#REF!</v>
      </c>
      <c r="N226" s="108" t="e">
        <f t="shared" ca="1" si="462"/>
        <v>#REF!</v>
      </c>
      <c r="O226" s="108" t="e">
        <f t="shared" ca="1" si="462"/>
        <v>#REF!</v>
      </c>
      <c r="P226" s="108" t="e">
        <f t="shared" ca="1" si="462"/>
        <v>#REF!</v>
      </c>
      <c r="Q226" s="108" t="e">
        <f t="shared" ca="1" si="462"/>
        <v>#REF!</v>
      </c>
      <c r="R226" s="108" t="e">
        <f t="shared" ca="1" si="462"/>
        <v>#REF!</v>
      </c>
      <c r="S226" s="108" t="e">
        <f t="shared" ca="1" si="462"/>
        <v>#REF!</v>
      </c>
      <c r="T226" s="108" t="e">
        <f t="shared" ca="1" si="462"/>
        <v>#REF!</v>
      </c>
      <c r="U226" s="108" t="e">
        <f t="shared" ca="1" si="462"/>
        <v>#REF!</v>
      </c>
      <c r="V226" s="108" t="e">
        <f t="shared" ca="1" si="462"/>
        <v>#REF!</v>
      </c>
      <c r="W226" s="108" t="e">
        <f t="shared" ca="1" si="462"/>
        <v>#REF!</v>
      </c>
      <c r="X226" s="108" t="e">
        <f t="shared" ca="1" si="461"/>
        <v>#REF!</v>
      </c>
      <c r="Y226" s="108" t="e">
        <f t="shared" ca="1" si="461"/>
        <v>#REF!</v>
      </c>
      <c r="Z226" s="108" t="e">
        <f t="shared" ca="1" si="461"/>
        <v>#REF!</v>
      </c>
      <c r="AA226" s="108" t="e">
        <f t="shared" ca="1" si="461"/>
        <v>#REF!</v>
      </c>
      <c r="AB226" s="108" t="e">
        <f t="shared" ca="1" si="461"/>
        <v>#REF!</v>
      </c>
      <c r="AC226" s="108" t="e">
        <f t="shared" ca="1" si="461"/>
        <v>#REF!</v>
      </c>
      <c r="AD226" s="108" t="e">
        <f t="shared" ca="1" si="461"/>
        <v>#REF!</v>
      </c>
      <c r="AE226" s="108" t="e">
        <f t="shared" ca="1" si="461"/>
        <v>#REF!</v>
      </c>
      <c r="AF226" s="108" t="e">
        <f t="shared" ca="1" si="461"/>
        <v>#REF!</v>
      </c>
      <c r="AG226" s="108" t="e">
        <f t="shared" ca="1" si="461"/>
        <v>#REF!</v>
      </c>
      <c r="AH226" s="108" t="e">
        <f t="shared" ca="1" si="461"/>
        <v>#REF!</v>
      </c>
      <c r="AI226" s="108" t="e">
        <f t="shared" ca="1" si="461"/>
        <v>#REF!</v>
      </c>
      <c r="AJ226" s="108" t="e">
        <f t="shared" ca="1" si="461"/>
        <v>#REF!</v>
      </c>
      <c r="AK226" s="108" t="e">
        <f t="shared" ca="1" si="461"/>
        <v>#REF!</v>
      </c>
      <c r="AL226" s="108" t="e">
        <f t="shared" ca="1" si="461"/>
        <v>#REF!</v>
      </c>
      <c r="AM226" s="108" t="e">
        <f t="shared" ca="1" si="465"/>
        <v>#REF!</v>
      </c>
      <c r="AN226" s="108" t="e">
        <f t="shared" ca="1" si="465"/>
        <v>#REF!</v>
      </c>
      <c r="AO226" s="108" t="e">
        <f t="shared" ca="1" si="465"/>
        <v>#REF!</v>
      </c>
      <c r="AP226" s="108" t="e">
        <f t="shared" ca="1" si="465"/>
        <v>#REF!</v>
      </c>
      <c r="AQ226" s="108" t="e">
        <f t="shared" ca="1" si="465"/>
        <v>#REF!</v>
      </c>
      <c r="AR226" s="108" t="e">
        <f t="shared" ca="1" si="465"/>
        <v>#REF!</v>
      </c>
      <c r="AS226" s="108" t="e">
        <f t="shared" ca="1" si="465"/>
        <v>#REF!</v>
      </c>
      <c r="AT226" s="108" t="e">
        <f t="shared" ca="1" si="465"/>
        <v>#REF!</v>
      </c>
      <c r="AU226" s="108" t="e">
        <f t="shared" ca="1" si="465"/>
        <v>#REF!</v>
      </c>
      <c r="AV226" s="108" t="e">
        <f t="shared" ca="1" si="465"/>
        <v>#REF!</v>
      </c>
      <c r="AW226" s="108" t="e">
        <f t="shared" ca="1" si="465"/>
        <v>#REF!</v>
      </c>
      <c r="AX226" s="108" t="e">
        <f t="shared" ca="1" si="465"/>
        <v>#REF!</v>
      </c>
      <c r="AY226" s="108" t="e">
        <f t="shared" ca="1" si="465"/>
        <v>#REF!</v>
      </c>
      <c r="AZ226" s="108" t="e">
        <f t="shared" ca="1" si="465"/>
        <v>#REF!</v>
      </c>
      <c r="BA226" s="108" t="e">
        <f t="shared" ca="1" si="465"/>
        <v>#REF!</v>
      </c>
      <c r="BB226" s="108" t="e">
        <f t="shared" ca="1" si="465"/>
        <v>#REF!</v>
      </c>
      <c r="BC226" s="108" t="e">
        <f t="shared" ca="1" si="463"/>
        <v>#REF!</v>
      </c>
      <c r="BD226" s="108" t="e">
        <f t="shared" ca="1" si="463"/>
        <v>#REF!</v>
      </c>
      <c r="BE226" s="108" t="e">
        <f t="shared" ca="1" si="463"/>
        <v>#REF!</v>
      </c>
      <c r="BF226" s="108" t="e">
        <f t="shared" ca="1" si="463"/>
        <v>#REF!</v>
      </c>
      <c r="BG226" s="108" t="e">
        <f t="shared" ca="1" si="463"/>
        <v>#REF!</v>
      </c>
      <c r="BH226" s="108" t="e">
        <f t="shared" ca="1" si="463"/>
        <v>#REF!</v>
      </c>
      <c r="BI226" s="108" t="e">
        <f t="shared" ca="1" si="463"/>
        <v>#REF!</v>
      </c>
      <c r="BL226" s="97" t="str">
        <f t="shared" ca="1" si="383"/>
        <v>-</v>
      </c>
      <c r="BM226" s="97" t="str">
        <f t="shared" ca="1" si="384"/>
        <v>-</v>
      </c>
      <c r="BN226" s="97" t="str">
        <f t="shared" ca="1" si="385"/>
        <v>-</v>
      </c>
      <c r="BO226" s="97" t="str">
        <f t="shared" ca="1" si="386"/>
        <v>-</v>
      </c>
      <c r="BP226" s="99" t="str">
        <f t="shared" ca="1" si="387"/>
        <v xml:space="preserve"> - </v>
      </c>
      <c r="BQ226" s="99" t="str">
        <f t="shared" ca="1" si="388"/>
        <v xml:space="preserve"> - </v>
      </c>
      <c r="BR226" s="97" t="str">
        <f t="shared" ca="1" si="389"/>
        <v>-</v>
      </c>
      <c r="BS226" s="97" t="str">
        <f t="shared" ca="1" si="390"/>
        <v>-</v>
      </c>
      <c r="BT226" s="97" t="str">
        <f t="shared" ca="1" si="391"/>
        <v>-</v>
      </c>
      <c r="BU226" s="97" t="str">
        <f t="shared" ca="1" si="392"/>
        <v>-</v>
      </c>
      <c r="BV226" s="97" t="str">
        <f t="shared" ca="1" si="393"/>
        <v>-</v>
      </c>
      <c r="BW226" s="97" t="str">
        <f t="shared" ca="1" si="394"/>
        <v>-</v>
      </c>
      <c r="BX226" s="99" t="str">
        <f t="shared" ca="1" si="395"/>
        <v xml:space="preserve"> - </v>
      </c>
      <c r="BY226" s="99" t="str">
        <f t="shared" ca="1" si="396"/>
        <v xml:space="preserve"> - </v>
      </c>
      <c r="BZ226" s="97" t="str">
        <f t="shared" ca="1" si="397"/>
        <v>-</v>
      </c>
      <c r="CA226" s="97" t="str">
        <f t="shared" ca="1" si="398"/>
        <v>-</v>
      </c>
      <c r="CB226" s="99" t="str">
        <f t="shared" ca="1" si="399"/>
        <v xml:space="preserve"> - </v>
      </c>
      <c r="CC226" s="99" t="str">
        <f t="shared" ca="1" si="400"/>
        <v xml:space="preserve"> - </v>
      </c>
      <c r="CD226" s="99" t="str">
        <f t="shared" ca="1" si="401"/>
        <v xml:space="preserve"> - </v>
      </c>
      <c r="CE226" s="99" t="str">
        <f t="shared" ca="1" si="402"/>
        <v xml:space="preserve"> - </v>
      </c>
      <c r="CF226" s="99" t="str">
        <f t="shared" ca="1" si="403"/>
        <v xml:space="preserve"> - </v>
      </c>
      <c r="CG226" s="99" t="str">
        <f t="shared" ca="1" si="404"/>
        <v xml:space="preserve"> - </v>
      </c>
      <c r="CH226" s="97" t="str">
        <f t="shared" ca="1" si="405"/>
        <v>-</v>
      </c>
      <c r="CI226" s="97" t="str">
        <f t="shared" ca="1" si="406"/>
        <v>-</v>
      </c>
      <c r="CJ226" s="97" t="str">
        <f t="shared" ca="1" si="407"/>
        <v>-</v>
      </c>
      <c r="CK226" s="97" t="str">
        <f t="shared" ca="1" si="408"/>
        <v>-</v>
      </c>
      <c r="CL226" s="97" t="str">
        <f t="shared" ca="1" si="409"/>
        <v>-</v>
      </c>
      <c r="CM226" s="97" t="str">
        <f t="shared" ca="1" si="410"/>
        <v>-</v>
      </c>
      <c r="CN226" s="97" t="str">
        <f t="shared" ca="1" si="411"/>
        <v>-</v>
      </c>
      <c r="CO226" s="97" t="str">
        <f t="shared" ca="1" si="412"/>
        <v>-</v>
      </c>
      <c r="CP226" s="97" t="str">
        <f t="shared" ca="1" si="413"/>
        <v>-</v>
      </c>
      <c r="CQ226" s="97" t="str">
        <f t="shared" ca="1" si="414"/>
        <v>-</v>
      </c>
      <c r="CR226" s="97" t="str">
        <f t="shared" ca="1" si="415"/>
        <v>-</v>
      </c>
      <c r="CS226" s="97" t="str">
        <f t="shared" ca="1" si="416"/>
        <v>-</v>
      </c>
      <c r="CT226" s="97" t="str">
        <f t="shared" ca="1" si="417"/>
        <v>-</v>
      </c>
      <c r="CU226" s="97" t="str">
        <f t="shared" ca="1" si="418"/>
        <v>-</v>
      </c>
      <c r="CV226" s="97" t="str">
        <f t="shared" ca="1" si="419"/>
        <v>-</v>
      </c>
      <c r="CW226" s="97" t="str">
        <f t="shared" ca="1" si="420"/>
        <v>-</v>
      </c>
      <c r="CX226" s="97" t="str">
        <f t="shared" ca="1" si="421"/>
        <v>-</v>
      </c>
      <c r="CY226" s="97" t="str">
        <f t="shared" ca="1" si="422"/>
        <v>-</v>
      </c>
      <c r="CZ226" s="97" t="str">
        <f t="shared" ca="1" si="423"/>
        <v>-</v>
      </c>
      <c r="DA226" s="97" t="str">
        <f t="shared" ca="1" si="424"/>
        <v>-</v>
      </c>
      <c r="DB226" s="97" t="str">
        <f t="shared" ca="1" si="425"/>
        <v>-</v>
      </c>
      <c r="DC226" s="97" t="str">
        <f t="shared" ca="1" si="426"/>
        <v>-</v>
      </c>
      <c r="DD226" s="97" t="str">
        <f t="shared" ca="1" si="427"/>
        <v>-</v>
      </c>
      <c r="DE226" s="97" t="str">
        <f t="shared" ca="1" si="428"/>
        <v>-</v>
      </c>
      <c r="DF226" s="97" t="str">
        <f t="shared" ca="1" si="429"/>
        <v>-</v>
      </c>
      <c r="DG226" s="97" t="str">
        <f t="shared" ca="1" si="430"/>
        <v>-</v>
      </c>
      <c r="DH226" s="97" t="str">
        <f t="shared" ca="1" si="431"/>
        <v>-</v>
      </c>
      <c r="DI226" s="97" t="str">
        <f t="shared" ca="1" si="432"/>
        <v>-</v>
      </c>
      <c r="DJ226" s="97" t="str">
        <f t="shared" ca="1" si="433"/>
        <v>-</v>
      </c>
      <c r="DK226" s="97" t="str">
        <f t="shared" ca="1" si="434"/>
        <v>-</v>
      </c>
      <c r="DL226" s="97" t="str">
        <f t="shared" ca="1" si="435"/>
        <v>-</v>
      </c>
      <c r="DM226" s="97" t="str">
        <f t="shared" ca="1" si="436"/>
        <v>-</v>
      </c>
      <c r="DN226" s="97">
        <v>46</v>
      </c>
      <c r="DT226" s="97" t="str">
        <f t="shared" ca="1" si="437"/>
        <v>-</v>
      </c>
      <c r="DU226" s="97" t="str">
        <f t="shared" ca="1" si="438"/>
        <v>-</v>
      </c>
      <c r="DV226" s="97" t="str">
        <f t="shared" ca="1" si="439"/>
        <v>-</v>
      </c>
      <c r="DW226" s="97" t="str">
        <f t="shared" ca="1" si="440"/>
        <v>-</v>
      </c>
      <c r="DX226" s="97" t="str">
        <f t="shared" ca="1" si="441"/>
        <v>-</v>
      </c>
      <c r="DY226" s="97" t="e">
        <f t="shared" ca="1" si="378"/>
        <v>#REF!</v>
      </c>
      <c r="DZ226" s="97" t="str">
        <f t="shared" si="379"/>
        <v>Major Retrofit</v>
      </c>
      <c r="EA226" s="97" t="e">
        <f t="shared" ca="1" si="442"/>
        <v>#REF!</v>
      </c>
      <c r="EB226" s="96">
        <v>41</v>
      </c>
      <c r="EC226" s="97">
        <f>Calculation!$W$378</f>
        <v>3</v>
      </c>
      <c r="ED226" s="97" t="str">
        <f t="shared" ca="1" si="443"/>
        <v>-</v>
      </c>
      <c r="EE226" s="97" t="str">
        <f t="shared" ca="1" si="444"/>
        <v>-</v>
      </c>
      <c r="EF226" s="97" t="str">
        <f t="shared" ca="1" si="445"/>
        <v>-</v>
      </c>
      <c r="EG226" s="97" t="str">
        <f t="shared" ca="1" si="446"/>
        <v>-</v>
      </c>
      <c r="EH226" s="97" t="str">
        <f t="shared" ca="1" si="447"/>
        <v>-</v>
      </c>
      <c r="EI226" s="97">
        <f t="shared" ca="1" si="448"/>
        <v>0</v>
      </c>
      <c r="EJ226" s="97">
        <f t="shared" ca="1" si="460"/>
        <v>0</v>
      </c>
      <c r="EK226" s="97" t="str">
        <f t="shared" ca="1" si="449"/>
        <v>00</v>
      </c>
      <c r="EL226" s="97" t="e">
        <f t="shared" ca="1" si="450"/>
        <v>#REF!</v>
      </c>
      <c r="EN226" s="97">
        <v>2.2099999999999998E-5</v>
      </c>
      <c r="EP226" s="97">
        <v>221</v>
      </c>
      <c r="EQ226" s="97">
        <f t="array" aca="1" ref="EQ226" ca="1">MAX(IF($EI$6:$EI$365&lt;EQ225,$EI$6:$EI$365,""))</f>
        <v>0</v>
      </c>
      <c r="ER226" s="97">
        <f t="shared" ca="1" si="451"/>
        <v>0</v>
      </c>
      <c r="ES226" s="97" t="e">
        <f t="shared" ca="1" si="455"/>
        <v>#REF!</v>
      </c>
      <c r="ET226" s="97">
        <f t="shared" ca="1" si="452"/>
        <v>0</v>
      </c>
      <c r="EU226" s="97">
        <f t="shared" ca="1" si="453"/>
        <v>0</v>
      </c>
      <c r="EV226" s="97">
        <f t="shared" ca="1" si="380"/>
        <v>1</v>
      </c>
      <c r="EY226" s="97" t="e">
        <f ca="1">INDEX('MCA-INPUT'!$C$28:$F$42,MATCH(MCA!E226,'MCA-INPUT'!$B$28:$B$42,0),MATCH(MCA!B226,'MCA-INPUT'!$C$27:$F$27,0))</f>
        <v>#REF!</v>
      </c>
      <c r="FU226" s="109" t="e">
        <f t="shared" ca="1" si="381"/>
        <v>#REF!</v>
      </c>
      <c r="FV226" s="109" t="e">
        <f t="shared" ca="1" si="382"/>
        <v>#REF!</v>
      </c>
      <c r="FW226" s="110" t="e">
        <f t="shared" ca="1" si="464"/>
        <v>#REF!</v>
      </c>
      <c r="FX226" s="110"/>
      <c r="FY226" s="97" t="e">
        <f t="shared" ca="1" si="454"/>
        <v>#REF!</v>
      </c>
      <c r="FZ226" s="97" t="str">
        <f ca="1">IF(ISERROR(VLOOKUP(FY226,'MCA-INPUT'!$B$45:$F$54,1,FALSE)),"No","Yes")</f>
        <v>No</v>
      </c>
      <c r="GA226" s="109" t="e">
        <f ca="1"/>
        <v>#REF!</v>
      </c>
    </row>
    <row r="227" spans="1:183" x14ac:dyDescent="0.25">
      <c r="A227" s="96">
        <v>222</v>
      </c>
      <c r="B227" s="96" t="s">
        <v>1</v>
      </c>
      <c r="C227" s="106" t="e">
        <f t="shared" ca="1" si="466"/>
        <v>#REF!</v>
      </c>
      <c r="D227" s="107" t="e">
        <f t="shared" ca="1" si="466"/>
        <v>#REF!</v>
      </c>
      <c r="E227" s="96" t="e">
        <f t="shared" ca="1" si="466"/>
        <v>#REF!</v>
      </c>
      <c r="F227" s="96" t="s">
        <v>4</v>
      </c>
      <c r="G227" s="96" t="e">
        <f t="shared" ca="1" si="467"/>
        <v>#REF!</v>
      </c>
      <c r="H227" s="108" t="e">
        <f t="shared" ca="1" si="462"/>
        <v>#REF!</v>
      </c>
      <c r="I227" s="108" t="e">
        <f t="shared" ca="1" si="462"/>
        <v>#REF!</v>
      </c>
      <c r="J227" s="108" t="e">
        <f t="shared" ca="1" si="462"/>
        <v>#REF!</v>
      </c>
      <c r="K227" s="108" t="e">
        <f t="shared" ca="1" si="462"/>
        <v>#REF!</v>
      </c>
      <c r="L227" s="108" t="e">
        <f t="shared" ca="1" si="462"/>
        <v>#REF!</v>
      </c>
      <c r="M227" s="108" t="e">
        <f t="shared" ca="1" si="462"/>
        <v>#REF!</v>
      </c>
      <c r="N227" s="108" t="e">
        <f t="shared" ca="1" si="462"/>
        <v>#REF!</v>
      </c>
      <c r="O227" s="108" t="e">
        <f t="shared" ca="1" si="462"/>
        <v>#REF!</v>
      </c>
      <c r="P227" s="108" t="e">
        <f t="shared" ca="1" si="462"/>
        <v>#REF!</v>
      </c>
      <c r="Q227" s="108" t="e">
        <f t="shared" ca="1" si="462"/>
        <v>#REF!</v>
      </c>
      <c r="R227" s="108" t="e">
        <f t="shared" ca="1" si="462"/>
        <v>#REF!</v>
      </c>
      <c r="S227" s="108" t="e">
        <f t="shared" ca="1" si="462"/>
        <v>#REF!</v>
      </c>
      <c r="T227" s="108" t="e">
        <f t="shared" ca="1" si="462"/>
        <v>#REF!</v>
      </c>
      <c r="U227" s="108" t="e">
        <f t="shared" ca="1" si="462"/>
        <v>#REF!</v>
      </c>
      <c r="V227" s="108" t="e">
        <f t="shared" ca="1" si="462"/>
        <v>#REF!</v>
      </c>
      <c r="W227" s="108" t="e">
        <f t="shared" ca="1" si="462"/>
        <v>#REF!</v>
      </c>
      <c r="X227" s="108" t="e">
        <f t="shared" ca="1" si="461"/>
        <v>#REF!</v>
      </c>
      <c r="Y227" s="108" t="e">
        <f t="shared" ca="1" si="461"/>
        <v>#REF!</v>
      </c>
      <c r="Z227" s="108" t="e">
        <f t="shared" ca="1" si="461"/>
        <v>#REF!</v>
      </c>
      <c r="AA227" s="108" t="e">
        <f t="shared" ca="1" si="461"/>
        <v>#REF!</v>
      </c>
      <c r="AB227" s="108" t="e">
        <f t="shared" ca="1" si="461"/>
        <v>#REF!</v>
      </c>
      <c r="AC227" s="108" t="e">
        <f t="shared" ca="1" si="461"/>
        <v>#REF!</v>
      </c>
      <c r="AD227" s="108" t="e">
        <f t="shared" ca="1" si="461"/>
        <v>#REF!</v>
      </c>
      <c r="AE227" s="108" t="e">
        <f t="shared" ca="1" si="461"/>
        <v>#REF!</v>
      </c>
      <c r="AF227" s="108" t="e">
        <f t="shared" ca="1" si="461"/>
        <v>#REF!</v>
      </c>
      <c r="AG227" s="108" t="e">
        <f t="shared" ca="1" si="461"/>
        <v>#REF!</v>
      </c>
      <c r="AH227" s="108" t="e">
        <f t="shared" ca="1" si="461"/>
        <v>#REF!</v>
      </c>
      <c r="AI227" s="108" t="e">
        <f t="shared" ca="1" si="461"/>
        <v>#REF!</v>
      </c>
      <c r="AJ227" s="108" t="e">
        <f t="shared" ca="1" si="461"/>
        <v>#REF!</v>
      </c>
      <c r="AK227" s="108" t="e">
        <f t="shared" ca="1" si="461"/>
        <v>#REF!</v>
      </c>
      <c r="AL227" s="108" t="e">
        <f t="shared" ca="1" si="461"/>
        <v>#REF!</v>
      </c>
      <c r="AM227" s="108" t="e">
        <f t="shared" ca="1" si="465"/>
        <v>#REF!</v>
      </c>
      <c r="AN227" s="108" t="e">
        <f t="shared" ca="1" si="465"/>
        <v>#REF!</v>
      </c>
      <c r="AO227" s="108" t="e">
        <f t="shared" ca="1" si="465"/>
        <v>#REF!</v>
      </c>
      <c r="AP227" s="108" t="e">
        <f t="shared" ca="1" si="465"/>
        <v>#REF!</v>
      </c>
      <c r="AQ227" s="108" t="e">
        <f t="shared" ca="1" si="465"/>
        <v>#REF!</v>
      </c>
      <c r="AR227" s="108" t="e">
        <f t="shared" ca="1" si="465"/>
        <v>#REF!</v>
      </c>
      <c r="AS227" s="108" t="e">
        <f t="shared" ca="1" si="465"/>
        <v>#REF!</v>
      </c>
      <c r="AT227" s="108" t="e">
        <f t="shared" ca="1" si="465"/>
        <v>#REF!</v>
      </c>
      <c r="AU227" s="108" t="e">
        <f t="shared" ca="1" si="465"/>
        <v>#REF!</v>
      </c>
      <c r="AV227" s="108" t="e">
        <f t="shared" ca="1" si="465"/>
        <v>#REF!</v>
      </c>
      <c r="AW227" s="108" t="e">
        <f t="shared" ca="1" si="465"/>
        <v>#REF!</v>
      </c>
      <c r="AX227" s="108" t="e">
        <f t="shared" ca="1" si="465"/>
        <v>#REF!</v>
      </c>
      <c r="AY227" s="108" t="e">
        <f t="shared" ca="1" si="465"/>
        <v>#REF!</v>
      </c>
      <c r="AZ227" s="108" t="e">
        <f t="shared" ca="1" si="465"/>
        <v>#REF!</v>
      </c>
      <c r="BA227" s="108" t="e">
        <f t="shared" ca="1" si="465"/>
        <v>#REF!</v>
      </c>
      <c r="BB227" s="108" t="e">
        <f t="shared" ca="1" si="465"/>
        <v>#REF!</v>
      </c>
      <c r="BC227" s="108" t="e">
        <f t="shared" ca="1" si="463"/>
        <v>#REF!</v>
      </c>
      <c r="BD227" s="108" t="e">
        <f t="shared" ca="1" si="463"/>
        <v>#REF!</v>
      </c>
      <c r="BE227" s="108" t="e">
        <f t="shared" ca="1" si="463"/>
        <v>#REF!</v>
      </c>
      <c r="BF227" s="108" t="e">
        <f t="shared" ca="1" si="463"/>
        <v>#REF!</v>
      </c>
      <c r="BG227" s="108" t="e">
        <f t="shared" ca="1" si="463"/>
        <v>#REF!</v>
      </c>
      <c r="BH227" s="108" t="e">
        <f t="shared" ca="1" si="463"/>
        <v>#REF!</v>
      </c>
      <c r="BI227" s="108" t="e">
        <f t="shared" ca="1" si="463"/>
        <v>#REF!</v>
      </c>
      <c r="BL227" s="97" t="str">
        <f t="shared" ca="1" si="383"/>
        <v>-</v>
      </c>
      <c r="BM227" s="97" t="str">
        <f t="shared" ca="1" si="384"/>
        <v>-</v>
      </c>
      <c r="BN227" s="97" t="str">
        <f t="shared" ca="1" si="385"/>
        <v>-</v>
      </c>
      <c r="BO227" s="97" t="str">
        <f t="shared" ca="1" si="386"/>
        <v>-</v>
      </c>
      <c r="BP227" s="99" t="str">
        <f t="shared" ca="1" si="387"/>
        <v xml:space="preserve"> - </v>
      </c>
      <c r="BQ227" s="99" t="str">
        <f t="shared" ca="1" si="388"/>
        <v xml:space="preserve"> - </v>
      </c>
      <c r="BR227" s="97" t="str">
        <f t="shared" ca="1" si="389"/>
        <v>-</v>
      </c>
      <c r="BS227" s="97" t="str">
        <f t="shared" ca="1" si="390"/>
        <v>-</v>
      </c>
      <c r="BT227" s="97" t="str">
        <f t="shared" ca="1" si="391"/>
        <v>-</v>
      </c>
      <c r="BU227" s="97" t="str">
        <f t="shared" ca="1" si="392"/>
        <v>-</v>
      </c>
      <c r="BV227" s="97" t="str">
        <f t="shared" ca="1" si="393"/>
        <v>-</v>
      </c>
      <c r="BW227" s="97" t="str">
        <f t="shared" ca="1" si="394"/>
        <v>-</v>
      </c>
      <c r="BX227" s="99" t="str">
        <f t="shared" ca="1" si="395"/>
        <v xml:space="preserve"> - </v>
      </c>
      <c r="BY227" s="99" t="str">
        <f t="shared" ca="1" si="396"/>
        <v xml:space="preserve"> - </v>
      </c>
      <c r="BZ227" s="97" t="str">
        <f t="shared" ca="1" si="397"/>
        <v>-</v>
      </c>
      <c r="CA227" s="97" t="str">
        <f t="shared" ca="1" si="398"/>
        <v>-</v>
      </c>
      <c r="CB227" s="99" t="str">
        <f t="shared" ca="1" si="399"/>
        <v xml:space="preserve"> - </v>
      </c>
      <c r="CC227" s="99" t="str">
        <f t="shared" ca="1" si="400"/>
        <v xml:space="preserve"> - </v>
      </c>
      <c r="CD227" s="99" t="str">
        <f t="shared" ca="1" si="401"/>
        <v xml:space="preserve"> - </v>
      </c>
      <c r="CE227" s="99" t="str">
        <f t="shared" ca="1" si="402"/>
        <v xml:space="preserve"> - </v>
      </c>
      <c r="CF227" s="99" t="str">
        <f t="shared" ca="1" si="403"/>
        <v xml:space="preserve"> - </v>
      </c>
      <c r="CG227" s="99" t="str">
        <f t="shared" ca="1" si="404"/>
        <v xml:space="preserve"> - </v>
      </c>
      <c r="CH227" s="97" t="str">
        <f t="shared" ca="1" si="405"/>
        <v>-</v>
      </c>
      <c r="CI227" s="97" t="str">
        <f t="shared" ca="1" si="406"/>
        <v>-</v>
      </c>
      <c r="CJ227" s="97" t="str">
        <f t="shared" ca="1" si="407"/>
        <v>-</v>
      </c>
      <c r="CK227" s="97" t="str">
        <f t="shared" ca="1" si="408"/>
        <v>-</v>
      </c>
      <c r="CL227" s="97" t="str">
        <f t="shared" ca="1" si="409"/>
        <v>-</v>
      </c>
      <c r="CM227" s="97" t="str">
        <f t="shared" ca="1" si="410"/>
        <v>-</v>
      </c>
      <c r="CN227" s="97" t="str">
        <f t="shared" ca="1" si="411"/>
        <v>-</v>
      </c>
      <c r="CO227" s="97" t="str">
        <f t="shared" ca="1" si="412"/>
        <v>-</v>
      </c>
      <c r="CP227" s="97" t="str">
        <f t="shared" ca="1" si="413"/>
        <v>-</v>
      </c>
      <c r="CQ227" s="97" t="str">
        <f t="shared" ca="1" si="414"/>
        <v>-</v>
      </c>
      <c r="CR227" s="97" t="str">
        <f t="shared" ca="1" si="415"/>
        <v>-</v>
      </c>
      <c r="CS227" s="97" t="str">
        <f t="shared" ca="1" si="416"/>
        <v>-</v>
      </c>
      <c r="CT227" s="97" t="str">
        <f t="shared" ca="1" si="417"/>
        <v>-</v>
      </c>
      <c r="CU227" s="97" t="str">
        <f t="shared" ca="1" si="418"/>
        <v>-</v>
      </c>
      <c r="CV227" s="97" t="str">
        <f t="shared" ca="1" si="419"/>
        <v>-</v>
      </c>
      <c r="CW227" s="97" t="str">
        <f t="shared" ca="1" si="420"/>
        <v>-</v>
      </c>
      <c r="CX227" s="97" t="str">
        <f t="shared" ca="1" si="421"/>
        <v>-</v>
      </c>
      <c r="CY227" s="97" t="str">
        <f t="shared" ca="1" si="422"/>
        <v>-</v>
      </c>
      <c r="CZ227" s="97" t="str">
        <f t="shared" ca="1" si="423"/>
        <v>-</v>
      </c>
      <c r="DA227" s="97" t="str">
        <f t="shared" ca="1" si="424"/>
        <v>-</v>
      </c>
      <c r="DB227" s="97" t="str">
        <f t="shared" ca="1" si="425"/>
        <v>-</v>
      </c>
      <c r="DC227" s="97" t="str">
        <f t="shared" ca="1" si="426"/>
        <v>-</v>
      </c>
      <c r="DD227" s="97" t="str">
        <f t="shared" ca="1" si="427"/>
        <v>-</v>
      </c>
      <c r="DE227" s="97" t="str">
        <f t="shared" ca="1" si="428"/>
        <v>-</v>
      </c>
      <c r="DF227" s="97" t="str">
        <f t="shared" ca="1" si="429"/>
        <v>-</v>
      </c>
      <c r="DG227" s="97" t="str">
        <f t="shared" ca="1" si="430"/>
        <v>-</v>
      </c>
      <c r="DH227" s="97" t="str">
        <f t="shared" ca="1" si="431"/>
        <v>-</v>
      </c>
      <c r="DI227" s="97" t="str">
        <f t="shared" ca="1" si="432"/>
        <v>-</v>
      </c>
      <c r="DJ227" s="97" t="str">
        <f t="shared" ca="1" si="433"/>
        <v>-</v>
      </c>
      <c r="DK227" s="97" t="str">
        <f t="shared" ca="1" si="434"/>
        <v>-</v>
      </c>
      <c r="DL227" s="97" t="str">
        <f t="shared" ca="1" si="435"/>
        <v>-</v>
      </c>
      <c r="DM227" s="97" t="str">
        <f t="shared" ca="1" si="436"/>
        <v>-</v>
      </c>
      <c r="DN227" s="97">
        <v>47</v>
      </c>
      <c r="DT227" s="97" t="str">
        <f t="shared" ca="1" si="437"/>
        <v>-</v>
      </c>
      <c r="DU227" s="97" t="str">
        <f t="shared" ca="1" si="438"/>
        <v>-</v>
      </c>
      <c r="DV227" s="97" t="str">
        <f t="shared" ca="1" si="439"/>
        <v>-</v>
      </c>
      <c r="DW227" s="97" t="str">
        <f t="shared" ca="1" si="440"/>
        <v>-</v>
      </c>
      <c r="DX227" s="97" t="str">
        <f t="shared" ca="1" si="441"/>
        <v>-</v>
      </c>
      <c r="DY227" s="97" t="e">
        <f t="shared" ca="1" si="378"/>
        <v>#REF!</v>
      </c>
      <c r="DZ227" s="97" t="str">
        <f t="shared" si="379"/>
        <v>Major Retrofit</v>
      </c>
      <c r="EA227" s="97" t="e">
        <f t="shared" ca="1" si="442"/>
        <v>#REF!</v>
      </c>
      <c r="EB227" s="96">
        <v>42</v>
      </c>
      <c r="EC227" s="97">
        <f>Calculation!$W$378</f>
        <v>3</v>
      </c>
      <c r="ED227" s="97" t="str">
        <f t="shared" ca="1" si="443"/>
        <v>-</v>
      </c>
      <c r="EE227" s="97" t="str">
        <f t="shared" ca="1" si="444"/>
        <v>-</v>
      </c>
      <c r="EF227" s="97" t="str">
        <f t="shared" ca="1" si="445"/>
        <v>-</v>
      </c>
      <c r="EG227" s="97" t="str">
        <f t="shared" ca="1" si="446"/>
        <v>-</v>
      </c>
      <c r="EH227" s="97" t="str">
        <f t="shared" ca="1" si="447"/>
        <v>-</v>
      </c>
      <c r="EI227" s="97">
        <f t="shared" ca="1" si="448"/>
        <v>0</v>
      </c>
      <c r="EJ227" s="97">
        <f t="shared" ca="1" si="460"/>
        <v>0</v>
      </c>
      <c r="EK227" s="97" t="str">
        <f t="shared" ca="1" si="449"/>
        <v>00</v>
      </c>
      <c r="EL227" s="97" t="e">
        <f t="shared" ca="1" si="450"/>
        <v>#REF!</v>
      </c>
      <c r="EN227" s="97">
        <v>2.2200000000000001E-5</v>
      </c>
      <c r="EP227" s="97">
        <v>222</v>
      </c>
      <c r="EQ227" s="97">
        <f t="array" aca="1" ref="EQ227" ca="1">MAX(IF($EI$6:$EI$365&lt;EQ226,$EI$6:$EI$365,""))</f>
        <v>0</v>
      </c>
      <c r="ER227" s="97">
        <f t="shared" ca="1" si="451"/>
        <v>0</v>
      </c>
      <c r="ES227" s="97" t="e">
        <f t="shared" ca="1" si="455"/>
        <v>#REF!</v>
      </c>
      <c r="ET227" s="97">
        <f t="shared" ca="1" si="452"/>
        <v>0</v>
      </c>
      <c r="EU227" s="97">
        <f t="shared" ca="1" si="453"/>
        <v>0</v>
      </c>
      <c r="EV227" s="97">
        <f t="shared" ca="1" si="380"/>
        <v>1</v>
      </c>
      <c r="EY227" s="97" t="e">
        <f ca="1">INDEX('MCA-INPUT'!$C$28:$F$42,MATCH(MCA!E227,'MCA-INPUT'!$B$28:$B$42,0),MATCH(MCA!B227,'MCA-INPUT'!$C$27:$F$27,0))</f>
        <v>#REF!</v>
      </c>
      <c r="FU227" s="109" t="e">
        <f t="shared" ca="1" si="381"/>
        <v>#REF!</v>
      </c>
      <c r="FV227" s="109" t="e">
        <f t="shared" ca="1" si="382"/>
        <v>#REF!</v>
      </c>
      <c r="FW227" s="110" t="e">
        <f t="shared" ca="1" si="464"/>
        <v>#REF!</v>
      </c>
      <c r="FX227" s="110"/>
      <c r="FY227" s="97" t="e">
        <f t="shared" ca="1" si="454"/>
        <v>#REF!</v>
      </c>
      <c r="FZ227" s="97" t="str">
        <f ca="1">IF(ISERROR(VLOOKUP(FY227,'MCA-INPUT'!$B$45:$F$54,1,FALSE)),"No","Yes")</f>
        <v>No</v>
      </c>
      <c r="GA227" s="109" t="e">
        <f ca="1"/>
        <v>#REF!</v>
      </c>
    </row>
    <row r="228" spans="1:183" x14ac:dyDescent="0.25">
      <c r="A228" s="96">
        <v>223</v>
      </c>
      <c r="B228" s="96" t="s">
        <v>1</v>
      </c>
      <c r="C228" s="106" t="e">
        <f t="shared" ca="1" si="466"/>
        <v>#REF!</v>
      </c>
      <c r="D228" s="107" t="e">
        <f t="shared" ca="1" si="466"/>
        <v>#REF!</v>
      </c>
      <c r="E228" s="96" t="e">
        <f t="shared" ca="1" si="466"/>
        <v>#REF!</v>
      </c>
      <c r="F228" s="96" t="s">
        <v>4</v>
      </c>
      <c r="G228" s="96" t="e">
        <f t="shared" ca="1" si="467"/>
        <v>#REF!</v>
      </c>
      <c r="H228" s="108" t="e">
        <f t="shared" ca="1" si="462"/>
        <v>#REF!</v>
      </c>
      <c r="I228" s="108" t="e">
        <f t="shared" ca="1" si="462"/>
        <v>#REF!</v>
      </c>
      <c r="J228" s="108" t="e">
        <f t="shared" ca="1" si="462"/>
        <v>#REF!</v>
      </c>
      <c r="K228" s="108" t="e">
        <f t="shared" ca="1" si="462"/>
        <v>#REF!</v>
      </c>
      <c r="L228" s="108" t="e">
        <f t="shared" ca="1" si="462"/>
        <v>#REF!</v>
      </c>
      <c r="M228" s="108" t="e">
        <f t="shared" ca="1" si="462"/>
        <v>#REF!</v>
      </c>
      <c r="N228" s="108" t="e">
        <f t="shared" ca="1" si="462"/>
        <v>#REF!</v>
      </c>
      <c r="O228" s="108" t="e">
        <f t="shared" ca="1" si="462"/>
        <v>#REF!</v>
      </c>
      <c r="P228" s="108" t="e">
        <f t="shared" ca="1" si="462"/>
        <v>#REF!</v>
      </c>
      <c r="Q228" s="108" t="e">
        <f t="shared" ca="1" si="462"/>
        <v>#REF!</v>
      </c>
      <c r="R228" s="108" t="e">
        <f t="shared" ca="1" si="462"/>
        <v>#REF!</v>
      </c>
      <c r="S228" s="108" t="e">
        <f t="shared" ca="1" si="462"/>
        <v>#REF!</v>
      </c>
      <c r="T228" s="108" t="e">
        <f t="shared" ca="1" si="462"/>
        <v>#REF!</v>
      </c>
      <c r="U228" s="108" t="e">
        <f t="shared" ca="1" si="462"/>
        <v>#REF!</v>
      </c>
      <c r="V228" s="108" t="e">
        <f t="shared" ca="1" si="462"/>
        <v>#REF!</v>
      </c>
      <c r="W228" s="108" t="e">
        <f t="shared" ca="1" si="462"/>
        <v>#REF!</v>
      </c>
      <c r="X228" s="108" t="e">
        <f t="shared" ca="1" si="461"/>
        <v>#REF!</v>
      </c>
      <c r="Y228" s="108" t="e">
        <f t="shared" ca="1" si="461"/>
        <v>#REF!</v>
      </c>
      <c r="Z228" s="108" t="e">
        <f t="shared" ca="1" si="461"/>
        <v>#REF!</v>
      </c>
      <c r="AA228" s="108" t="e">
        <f t="shared" ca="1" si="461"/>
        <v>#REF!</v>
      </c>
      <c r="AB228" s="108" t="e">
        <f t="shared" ca="1" si="461"/>
        <v>#REF!</v>
      </c>
      <c r="AC228" s="108" t="e">
        <f t="shared" ca="1" si="461"/>
        <v>#REF!</v>
      </c>
      <c r="AD228" s="108" t="e">
        <f t="shared" ca="1" si="461"/>
        <v>#REF!</v>
      </c>
      <c r="AE228" s="108" t="e">
        <f t="shared" ca="1" si="461"/>
        <v>#REF!</v>
      </c>
      <c r="AF228" s="108" t="e">
        <f t="shared" ca="1" si="461"/>
        <v>#REF!</v>
      </c>
      <c r="AG228" s="108" t="e">
        <f t="shared" ca="1" si="461"/>
        <v>#REF!</v>
      </c>
      <c r="AH228" s="108" t="e">
        <f t="shared" ca="1" si="461"/>
        <v>#REF!</v>
      </c>
      <c r="AI228" s="108" t="e">
        <f t="shared" ca="1" si="461"/>
        <v>#REF!</v>
      </c>
      <c r="AJ228" s="108" t="e">
        <f t="shared" ca="1" si="461"/>
        <v>#REF!</v>
      </c>
      <c r="AK228" s="108" t="e">
        <f t="shared" ca="1" si="461"/>
        <v>#REF!</v>
      </c>
      <c r="AL228" s="108" t="e">
        <f t="shared" ca="1" si="461"/>
        <v>#REF!</v>
      </c>
      <c r="AM228" s="108" t="e">
        <f t="shared" ca="1" si="465"/>
        <v>#REF!</v>
      </c>
      <c r="AN228" s="108" t="e">
        <f t="shared" ca="1" si="465"/>
        <v>#REF!</v>
      </c>
      <c r="AO228" s="108" t="e">
        <f t="shared" ca="1" si="465"/>
        <v>#REF!</v>
      </c>
      <c r="AP228" s="108" t="e">
        <f t="shared" ca="1" si="465"/>
        <v>#REF!</v>
      </c>
      <c r="AQ228" s="108" t="e">
        <f t="shared" ca="1" si="465"/>
        <v>#REF!</v>
      </c>
      <c r="AR228" s="108" t="e">
        <f t="shared" ca="1" si="465"/>
        <v>#REF!</v>
      </c>
      <c r="AS228" s="108" t="e">
        <f t="shared" ca="1" si="465"/>
        <v>#REF!</v>
      </c>
      <c r="AT228" s="108" t="e">
        <f t="shared" ca="1" si="465"/>
        <v>#REF!</v>
      </c>
      <c r="AU228" s="108" t="e">
        <f t="shared" ca="1" si="465"/>
        <v>#REF!</v>
      </c>
      <c r="AV228" s="108" t="e">
        <f t="shared" ca="1" si="465"/>
        <v>#REF!</v>
      </c>
      <c r="AW228" s="108" t="e">
        <f t="shared" ca="1" si="465"/>
        <v>#REF!</v>
      </c>
      <c r="AX228" s="108" t="e">
        <f t="shared" ca="1" si="465"/>
        <v>#REF!</v>
      </c>
      <c r="AY228" s="108" t="e">
        <f t="shared" ca="1" si="465"/>
        <v>#REF!</v>
      </c>
      <c r="AZ228" s="108" t="e">
        <f t="shared" ca="1" si="465"/>
        <v>#REF!</v>
      </c>
      <c r="BA228" s="108" t="e">
        <f t="shared" ca="1" si="465"/>
        <v>#REF!</v>
      </c>
      <c r="BB228" s="108" t="e">
        <f t="shared" ca="1" si="465"/>
        <v>#REF!</v>
      </c>
      <c r="BC228" s="108" t="e">
        <f t="shared" ca="1" si="463"/>
        <v>#REF!</v>
      </c>
      <c r="BD228" s="108" t="e">
        <f t="shared" ca="1" si="463"/>
        <v>#REF!</v>
      </c>
      <c r="BE228" s="108" t="e">
        <f t="shared" ca="1" si="463"/>
        <v>#REF!</v>
      </c>
      <c r="BF228" s="108" t="e">
        <f t="shared" ca="1" si="463"/>
        <v>#REF!</v>
      </c>
      <c r="BG228" s="108" t="e">
        <f t="shared" ca="1" si="463"/>
        <v>#REF!</v>
      </c>
      <c r="BH228" s="108" t="e">
        <f t="shared" ca="1" si="463"/>
        <v>#REF!</v>
      </c>
      <c r="BI228" s="108" t="e">
        <f t="shared" ca="1" si="463"/>
        <v>#REF!</v>
      </c>
      <c r="BL228" s="97" t="str">
        <f t="shared" ca="1" si="383"/>
        <v>-</v>
      </c>
      <c r="BM228" s="97" t="str">
        <f t="shared" ca="1" si="384"/>
        <v>-</v>
      </c>
      <c r="BN228" s="97" t="str">
        <f t="shared" ca="1" si="385"/>
        <v>-</v>
      </c>
      <c r="BO228" s="97" t="str">
        <f t="shared" ca="1" si="386"/>
        <v>-</v>
      </c>
      <c r="BP228" s="99" t="str">
        <f t="shared" ca="1" si="387"/>
        <v xml:space="preserve"> - </v>
      </c>
      <c r="BQ228" s="99" t="str">
        <f t="shared" ca="1" si="388"/>
        <v xml:space="preserve"> - </v>
      </c>
      <c r="BR228" s="97" t="str">
        <f t="shared" ca="1" si="389"/>
        <v>-</v>
      </c>
      <c r="BS228" s="97" t="str">
        <f t="shared" ca="1" si="390"/>
        <v>-</v>
      </c>
      <c r="BT228" s="97" t="str">
        <f t="shared" ca="1" si="391"/>
        <v>-</v>
      </c>
      <c r="BU228" s="97" t="str">
        <f t="shared" ca="1" si="392"/>
        <v>-</v>
      </c>
      <c r="BV228" s="97" t="str">
        <f t="shared" ca="1" si="393"/>
        <v>-</v>
      </c>
      <c r="BW228" s="97" t="str">
        <f t="shared" ca="1" si="394"/>
        <v>-</v>
      </c>
      <c r="BX228" s="99" t="str">
        <f t="shared" ca="1" si="395"/>
        <v xml:space="preserve"> - </v>
      </c>
      <c r="BY228" s="99" t="str">
        <f t="shared" ca="1" si="396"/>
        <v xml:space="preserve"> - </v>
      </c>
      <c r="BZ228" s="97" t="str">
        <f t="shared" ca="1" si="397"/>
        <v>-</v>
      </c>
      <c r="CA228" s="97" t="str">
        <f t="shared" ca="1" si="398"/>
        <v>-</v>
      </c>
      <c r="CB228" s="99" t="str">
        <f t="shared" ca="1" si="399"/>
        <v xml:space="preserve"> - </v>
      </c>
      <c r="CC228" s="99" t="str">
        <f t="shared" ca="1" si="400"/>
        <v xml:space="preserve"> - </v>
      </c>
      <c r="CD228" s="99" t="str">
        <f t="shared" ca="1" si="401"/>
        <v xml:space="preserve"> - </v>
      </c>
      <c r="CE228" s="99" t="str">
        <f t="shared" ca="1" si="402"/>
        <v xml:space="preserve"> - </v>
      </c>
      <c r="CF228" s="99" t="str">
        <f t="shared" ca="1" si="403"/>
        <v xml:space="preserve"> - </v>
      </c>
      <c r="CG228" s="99" t="str">
        <f t="shared" ca="1" si="404"/>
        <v xml:space="preserve"> - </v>
      </c>
      <c r="CH228" s="97" t="str">
        <f t="shared" ca="1" si="405"/>
        <v>-</v>
      </c>
      <c r="CI228" s="97" t="str">
        <f t="shared" ca="1" si="406"/>
        <v>-</v>
      </c>
      <c r="CJ228" s="97" t="str">
        <f t="shared" ca="1" si="407"/>
        <v>-</v>
      </c>
      <c r="CK228" s="97" t="str">
        <f t="shared" ca="1" si="408"/>
        <v>-</v>
      </c>
      <c r="CL228" s="97" t="str">
        <f t="shared" ca="1" si="409"/>
        <v>-</v>
      </c>
      <c r="CM228" s="97" t="str">
        <f t="shared" ca="1" si="410"/>
        <v>-</v>
      </c>
      <c r="CN228" s="97" t="str">
        <f t="shared" ca="1" si="411"/>
        <v>-</v>
      </c>
      <c r="CO228" s="97" t="str">
        <f t="shared" ca="1" si="412"/>
        <v>-</v>
      </c>
      <c r="CP228" s="97" t="str">
        <f t="shared" ca="1" si="413"/>
        <v>-</v>
      </c>
      <c r="CQ228" s="97" t="str">
        <f t="shared" ca="1" si="414"/>
        <v>-</v>
      </c>
      <c r="CR228" s="97" t="str">
        <f t="shared" ca="1" si="415"/>
        <v>-</v>
      </c>
      <c r="CS228" s="97" t="str">
        <f t="shared" ca="1" si="416"/>
        <v>-</v>
      </c>
      <c r="CT228" s="97" t="str">
        <f t="shared" ca="1" si="417"/>
        <v>-</v>
      </c>
      <c r="CU228" s="97" t="str">
        <f t="shared" ca="1" si="418"/>
        <v>-</v>
      </c>
      <c r="CV228" s="97" t="str">
        <f t="shared" ca="1" si="419"/>
        <v>-</v>
      </c>
      <c r="CW228" s="97" t="str">
        <f t="shared" ca="1" si="420"/>
        <v>-</v>
      </c>
      <c r="CX228" s="97" t="str">
        <f t="shared" ca="1" si="421"/>
        <v>-</v>
      </c>
      <c r="CY228" s="97" t="str">
        <f t="shared" ca="1" si="422"/>
        <v>-</v>
      </c>
      <c r="CZ228" s="97" t="str">
        <f t="shared" ca="1" si="423"/>
        <v>-</v>
      </c>
      <c r="DA228" s="97" t="str">
        <f t="shared" ca="1" si="424"/>
        <v>-</v>
      </c>
      <c r="DB228" s="97" t="str">
        <f t="shared" ca="1" si="425"/>
        <v>-</v>
      </c>
      <c r="DC228" s="97" t="str">
        <f t="shared" ca="1" si="426"/>
        <v>-</v>
      </c>
      <c r="DD228" s="97" t="str">
        <f t="shared" ca="1" si="427"/>
        <v>-</v>
      </c>
      <c r="DE228" s="97" t="str">
        <f t="shared" ca="1" si="428"/>
        <v>-</v>
      </c>
      <c r="DF228" s="97" t="str">
        <f t="shared" ca="1" si="429"/>
        <v>-</v>
      </c>
      <c r="DG228" s="97" t="str">
        <f t="shared" ca="1" si="430"/>
        <v>-</v>
      </c>
      <c r="DH228" s="97" t="str">
        <f t="shared" ca="1" si="431"/>
        <v>-</v>
      </c>
      <c r="DI228" s="97" t="str">
        <f t="shared" ca="1" si="432"/>
        <v>-</v>
      </c>
      <c r="DJ228" s="97" t="str">
        <f t="shared" ca="1" si="433"/>
        <v>-</v>
      </c>
      <c r="DK228" s="97" t="str">
        <f t="shared" ca="1" si="434"/>
        <v>-</v>
      </c>
      <c r="DL228" s="97" t="str">
        <f t="shared" ca="1" si="435"/>
        <v>-</v>
      </c>
      <c r="DM228" s="97" t="str">
        <f t="shared" ca="1" si="436"/>
        <v>-</v>
      </c>
      <c r="DN228" s="97">
        <v>48</v>
      </c>
      <c r="DT228" s="97" t="str">
        <f t="shared" ca="1" si="437"/>
        <v>-</v>
      </c>
      <c r="DU228" s="97" t="str">
        <f t="shared" ca="1" si="438"/>
        <v>-</v>
      </c>
      <c r="DV228" s="97" t="str">
        <f t="shared" ca="1" si="439"/>
        <v>-</v>
      </c>
      <c r="DW228" s="97" t="str">
        <f t="shared" ca="1" si="440"/>
        <v>-</v>
      </c>
      <c r="DX228" s="97" t="str">
        <f t="shared" ca="1" si="441"/>
        <v>-</v>
      </c>
      <c r="DY228" s="97" t="e">
        <f t="shared" ca="1" si="378"/>
        <v>#REF!</v>
      </c>
      <c r="DZ228" s="97" t="str">
        <f t="shared" si="379"/>
        <v>Major Retrofit</v>
      </c>
      <c r="EA228" s="97" t="e">
        <f t="shared" ca="1" si="442"/>
        <v>#REF!</v>
      </c>
      <c r="EB228" s="96">
        <v>43</v>
      </c>
      <c r="EC228" s="97">
        <f>Calculation!$W$378</f>
        <v>3</v>
      </c>
      <c r="ED228" s="97" t="str">
        <f t="shared" ca="1" si="443"/>
        <v>-</v>
      </c>
      <c r="EE228" s="97" t="str">
        <f t="shared" ca="1" si="444"/>
        <v>-</v>
      </c>
      <c r="EF228" s="97" t="str">
        <f t="shared" ca="1" si="445"/>
        <v>-</v>
      </c>
      <c r="EG228" s="97" t="str">
        <f t="shared" ca="1" si="446"/>
        <v>-</v>
      </c>
      <c r="EH228" s="97" t="str">
        <f t="shared" ca="1" si="447"/>
        <v>-</v>
      </c>
      <c r="EI228" s="97">
        <f t="shared" ca="1" si="448"/>
        <v>0</v>
      </c>
      <c r="EJ228" s="97">
        <f t="shared" ca="1" si="460"/>
        <v>0</v>
      </c>
      <c r="EK228" s="97" t="str">
        <f t="shared" ca="1" si="449"/>
        <v>00</v>
      </c>
      <c r="EL228" s="97" t="e">
        <f t="shared" ca="1" si="450"/>
        <v>#REF!</v>
      </c>
      <c r="EN228" s="97">
        <v>2.23E-5</v>
      </c>
      <c r="EP228" s="97">
        <v>223</v>
      </c>
      <c r="EQ228" s="97">
        <f t="array" aca="1" ref="EQ228" ca="1">MAX(IF($EI$6:$EI$365&lt;EQ227,$EI$6:$EI$365,""))</f>
        <v>0</v>
      </c>
      <c r="ER228" s="97">
        <f t="shared" ca="1" si="451"/>
        <v>0</v>
      </c>
      <c r="ES228" s="97" t="e">
        <f t="shared" ca="1" si="455"/>
        <v>#REF!</v>
      </c>
      <c r="ET228" s="97">
        <f t="shared" ca="1" si="452"/>
        <v>0</v>
      </c>
      <c r="EU228" s="97">
        <f t="shared" ca="1" si="453"/>
        <v>0</v>
      </c>
      <c r="EV228" s="97">
        <f t="shared" ca="1" si="380"/>
        <v>1</v>
      </c>
      <c r="EY228" s="97" t="e">
        <f ca="1">INDEX('MCA-INPUT'!$C$28:$F$42,MATCH(MCA!E228,'MCA-INPUT'!$B$28:$B$42,0),MATCH(MCA!B228,'MCA-INPUT'!$C$27:$F$27,0))</f>
        <v>#REF!</v>
      </c>
      <c r="FU228" s="109" t="e">
        <f t="shared" ca="1" si="381"/>
        <v>#REF!</v>
      </c>
      <c r="FV228" s="109" t="e">
        <f t="shared" ca="1" si="382"/>
        <v>#REF!</v>
      </c>
      <c r="FW228" s="110" t="e">
        <f t="shared" ca="1" si="464"/>
        <v>#REF!</v>
      </c>
      <c r="FX228" s="110"/>
      <c r="FY228" s="97" t="e">
        <f t="shared" ca="1" si="454"/>
        <v>#REF!</v>
      </c>
      <c r="FZ228" s="97" t="str">
        <f ca="1">IF(ISERROR(VLOOKUP(FY228,'MCA-INPUT'!$B$45:$F$54,1,FALSE)),"No","Yes")</f>
        <v>No</v>
      </c>
      <c r="GA228" s="109" t="e">
        <f ca="1"/>
        <v>#REF!</v>
      </c>
    </row>
    <row r="229" spans="1:183" x14ac:dyDescent="0.25">
      <c r="A229" s="96">
        <v>224</v>
      </c>
      <c r="B229" s="96" t="s">
        <v>1</v>
      </c>
      <c r="C229" s="106" t="e">
        <f t="shared" ca="1" si="466"/>
        <v>#REF!</v>
      </c>
      <c r="D229" s="107" t="e">
        <f t="shared" ca="1" si="466"/>
        <v>#REF!</v>
      </c>
      <c r="E229" s="96" t="e">
        <f t="shared" ca="1" si="466"/>
        <v>#REF!</v>
      </c>
      <c r="F229" s="96" t="s">
        <v>4</v>
      </c>
      <c r="G229" s="96" t="e">
        <f t="shared" ca="1" si="467"/>
        <v>#REF!</v>
      </c>
      <c r="H229" s="108" t="e">
        <f t="shared" ca="1" si="462"/>
        <v>#REF!</v>
      </c>
      <c r="I229" s="108" t="e">
        <f t="shared" ca="1" si="462"/>
        <v>#REF!</v>
      </c>
      <c r="J229" s="108" t="e">
        <f t="shared" ca="1" si="462"/>
        <v>#REF!</v>
      </c>
      <c r="K229" s="108" t="e">
        <f t="shared" ca="1" si="462"/>
        <v>#REF!</v>
      </c>
      <c r="L229" s="108" t="e">
        <f t="shared" ca="1" si="462"/>
        <v>#REF!</v>
      </c>
      <c r="M229" s="108" t="e">
        <f t="shared" ca="1" si="462"/>
        <v>#REF!</v>
      </c>
      <c r="N229" s="108" t="e">
        <f t="shared" ca="1" si="462"/>
        <v>#REF!</v>
      </c>
      <c r="O229" s="108" t="e">
        <f t="shared" ca="1" si="462"/>
        <v>#REF!</v>
      </c>
      <c r="P229" s="108" t="e">
        <f t="shared" ca="1" si="462"/>
        <v>#REF!</v>
      </c>
      <c r="Q229" s="108" t="e">
        <f t="shared" ca="1" si="462"/>
        <v>#REF!</v>
      </c>
      <c r="R229" s="108" t="e">
        <f t="shared" ca="1" si="462"/>
        <v>#REF!</v>
      </c>
      <c r="S229" s="108" t="e">
        <f t="shared" ca="1" si="462"/>
        <v>#REF!</v>
      </c>
      <c r="T229" s="108" t="e">
        <f t="shared" ca="1" si="462"/>
        <v>#REF!</v>
      </c>
      <c r="U229" s="108" t="e">
        <f t="shared" ca="1" si="462"/>
        <v>#REF!</v>
      </c>
      <c r="V229" s="108" t="e">
        <f t="shared" ca="1" si="462"/>
        <v>#REF!</v>
      </c>
      <c r="W229" s="108" t="e">
        <f t="shared" ca="1" si="462"/>
        <v>#REF!</v>
      </c>
      <c r="X229" s="108" t="e">
        <f t="shared" ca="1" si="461"/>
        <v>#REF!</v>
      </c>
      <c r="Y229" s="108" t="e">
        <f t="shared" ca="1" si="461"/>
        <v>#REF!</v>
      </c>
      <c r="Z229" s="108" t="e">
        <f t="shared" ca="1" si="461"/>
        <v>#REF!</v>
      </c>
      <c r="AA229" s="108" t="e">
        <f t="shared" ca="1" si="461"/>
        <v>#REF!</v>
      </c>
      <c r="AB229" s="108" t="e">
        <f t="shared" ca="1" si="461"/>
        <v>#REF!</v>
      </c>
      <c r="AC229" s="108" t="e">
        <f t="shared" ca="1" si="461"/>
        <v>#REF!</v>
      </c>
      <c r="AD229" s="108" t="e">
        <f t="shared" ca="1" si="461"/>
        <v>#REF!</v>
      </c>
      <c r="AE229" s="108" t="e">
        <f t="shared" ca="1" si="461"/>
        <v>#REF!</v>
      </c>
      <c r="AF229" s="108" t="e">
        <f t="shared" ca="1" si="461"/>
        <v>#REF!</v>
      </c>
      <c r="AG229" s="108" t="e">
        <f t="shared" ca="1" si="461"/>
        <v>#REF!</v>
      </c>
      <c r="AH229" s="108" t="e">
        <f t="shared" ca="1" si="461"/>
        <v>#REF!</v>
      </c>
      <c r="AI229" s="108" t="e">
        <f t="shared" ca="1" si="461"/>
        <v>#REF!</v>
      </c>
      <c r="AJ229" s="108" t="e">
        <f t="shared" ca="1" si="461"/>
        <v>#REF!</v>
      </c>
      <c r="AK229" s="108" t="e">
        <f t="shared" ca="1" si="461"/>
        <v>#REF!</v>
      </c>
      <c r="AL229" s="108" t="e">
        <f t="shared" ca="1" si="461"/>
        <v>#REF!</v>
      </c>
      <c r="AM229" s="108" t="e">
        <f t="shared" ca="1" si="465"/>
        <v>#REF!</v>
      </c>
      <c r="AN229" s="108" t="e">
        <f t="shared" ca="1" si="465"/>
        <v>#REF!</v>
      </c>
      <c r="AO229" s="108" t="e">
        <f t="shared" ca="1" si="465"/>
        <v>#REF!</v>
      </c>
      <c r="AP229" s="108" t="e">
        <f t="shared" ca="1" si="465"/>
        <v>#REF!</v>
      </c>
      <c r="AQ229" s="108" t="e">
        <f t="shared" ca="1" si="465"/>
        <v>#REF!</v>
      </c>
      <c r="AR229" s="108" t="e">
        <f t="shared" ca="1" si="465"/>
        <v>#REF!</v>
      </c>
      <c r="AS229" s="108" t="e">
        <f t="shared" ca="1" si="465"/>
        <v>#REF!</v>
      </c>
      <c r="AT229" s="108" t="e">
        <f t="shared" ca="1" si="465"/>
        <v>#REF!</v>
      </c>
      <c r="AU229" s="108" t="e">
        <f t="shared" ca="1" si="465"/>
        <v>#REF!</v>
      </c>
      <c r="AV229" s="108" t="e">
        <f t="shared" ca="1" si="465"/>
        <v>#REF!</v>
      </c>
      <c r="AW229" s="108" t="e">
        <f t="shared" ca="1" si="465"/>
        <v>#REF!</v>
      </c>
      <c r="AX229" s="108" t="e">
        <f t="shared" ca="1" si="465"/>
        <v>#REF!</v>
      </c>
      <c r="AY229" s="108" t="e">
        <f t="shared" ca="1" si="465"/>
        <v>#REF!</v>
      </c>
      <c r="AZ229" s="108" t="e">
        <f t="shared" ca="1" si="465"/>
        <v>#REF!</v>
      </c>
      <c r="BA229" s="108" t="e">
        <f t="shared" ca="1" si="465"/>
        <v>#REF!</v>
      </c>
      <c r="BB229" s="108" t="e">
        <f t="shared" ca="1" si="465"/>
        <v>#REF!</v>
      </c>
      <c r="BC229" s="108" t="e">
        <f t="shared" ca="1" si="463"/>
        <v>#REF!</v>
      </c>
      <c r="BD229" s="108" t="e">
        <f t="shared" ca="1" si="463"/>
        <v>#REF!</v>
      </c>
      <c r="BE229" s="108" t="e">
        <f t="shared" ca="1" si="463"/>
        <v>#REF!</v>
      </c>
      <c r="BF229" s="108" t="e">
        <f t="shared" ca="1" si="463"/>
        <v>#REF!</v>
      </c>
      <c r="BG229" s="108" t="e">
        <f t="shared" ca="1" si="463"/>
        <v>#REF!</v>
      </c>
      <c r="BH229" s="108" t="e">
        <f t="shared" ca="1" si="463"/>
        <v>#REF!</v>
      </c>
      <c r="BI229" s="108" t="e">
        <f t="shared" ca="1" si="463"/>
        <v>#REF!</v>
      </c>
      <c r="BL229" s="97" t="str">
        <f t="shared" ca="1" si="383"/>
        <v>-</v>
      </c>
      <c r="BM229" s="97" t="str">
        <f t="shared" ca="1" si="384"/>
        <v>-</v>
      </c>
      <c r="BN229" s="97" t="str">
        <f t="shared" ca="1" si="385"/>
        <v>-</v>
      </c>
      <c r="BO229" s="97" t="str">
        <f t="shared" ca="1" si="386"/>
        <v>-</v>
      </c>
      <c r="BP229" s="99" t="str">
        <f t="shared" ca="1" si="387"/>
        <v xml:space="preserve"> - </v>
      </c>
      <c r="BQ229" s="99" t="str">
        <f t="shared" ca="1" si="388"/>
        <v xml:space="preserve"> - </v>
      </c>
      <c r="BR229" s="97" t="str">
        <f t="shared" ca="1" si="389"/>
        <v>-</v>
      </c>
      <c r="BS229" s="97" t="str">
        <f t="shared" ca="1" si="390"/>
        <v>-</v>
      </c>
      <c r="BT229" s="97" t="str">
        <f t="shared" ca="1" si="391"/>
        <v>-</v>
      </c>
      <c r="BU229" s="97" t="str">
        <f t="shared" ca="1" si="392"/>
        <v>-</v>
      </c>
      <c r="BV229" s="97" t="str">
        <f t="shared" ca="1" si="393"/>
        <v>-</v>
      </c>
      <c r="BW229" s="97" t="str">
        <f t="shared" ca="1" si="394"/>
        <v>-</v>
      </c>
      <c r="BX229" s="99" t="str">
        <f t="shared" ca="1" si="395"/>
        <v xml:space="preserve"> - </v>
      </c>
      <c r="BY229" s="99" t="str">
        <f t="shared" ca="1" si="396"/>
        <v xml:space="preserve"> - </v>
      </c>
      <c r="BZ229" s="97" t="str">
        <f t="shared" ca="1" si="397"/>
        <v>-</v>
      </c>
      <c r="CA229" s="97" t="str">
        <f t="shared" ca="1" si="398"/>
        <v>-</v>
      </c>
      <c r="CB229" s="99" t="str">
        <f t="shared" ca="1" si="399"/>
        <v xml:space="preserve"> - </v>
      </c>
      <c r="CC229" s="99" t="str">
        <f t="shared" ca="1" si="400"/>
        <v xml:space="preserve"> - </v>
      </c>
      <c r="CD229" s="99" t="str">
        <f t="shared" ca="1" si="401"/>
        <v xml:space="preserve"> - </v>
      </c>
      <c r="CE229" s="99" t="str">
        <f t="shared" ca="1" si="402"/>
        <v xml:space="preserve"> - </v>
      </c>
      <c r="CF229" s="99" t="str">
        <f t="shared" ca="1" si="403"/>
        <v xml:space="preserve"> - </v>
      </c>
      <c r="CG229" s="99" t="str">
        <f t="shared" ca="1" si="404"/>
        <v xml:space="preserve"> - </v>
      </c>
      <c r="CH229" s="97" t="str">
        <f t="shared" ca="1" si="405"/>
        <v>-</v>
      </c>
      <c r="CI229" s="97" t="str">
        <f t="shared" ca="1" si="406"/>
        <v>-</v>
      </c>
      <c r="CJ229" s="97" t="str">
        <f t="shared" ca="1" si="407"/>
        <v>-</v>
      </c>
      <c r="CK229" s="97" t="str">
        <f t="shared" ca="1" si="408"/>
        <v>-</v>
      </c>
      <c r="CL229" s="97" t="str">
        <f t="shared" ca="1" si="409"/>
        <v>-</v>
      </c>
      <c r="CM229" s="97" t="str">
        <f t="shared" ca="1" si="410"/>
        <v>-</v>
      </c>
      <c r="CN229" s="97" t="str">
        <f t="shared" ca="1" si="411"/>
        <v>-</v>
      </c>
      <c r="CO229" s="97" t="str">
        <f t="shared" ca="1" si="412"/>
        <v>-</v>
      </c>
      <c r="CP229" s="97" t="str">
        <f t="shared" ca="1" si="413"/>
        <v>-</v>
      </c>
      <c r="CQ229" s="97" t="str">
        <f t="shared" ca="1" si="414"/>
        <v>-</v>
      </c>
      <c r="CR229" s="97" t="str">
        <f t="shared" ca="1" si="415"/>
        <v>-</v>
      </c>
      <c r="CS229" s="97" t="str">
        <f t="shared" ca="1" si="416"/>
        <v>-</v>
      </c>
      <c r="CT229" s="97" t="str">
        <f t="shared" ca="1" si="417"/>
        <v>-</v>
      </c>
      <c r="CU229" s="97" t="str">
        <f t="shared" ca="1" si="418"/>
        <v>-</v>
      </c>
      <c r="CV229" s="97" t="str">
        <f t="shared" ca="1" si="419"/>
        <v>-</v>
      </c>
      <c r="CW229" s="97" t="str">
        <f t="shared" ca="1" si="420"/>
        <v>-</v>
      </c>
      <c r="CX229" s="97" t="str">
        <f t="shared" ca="1" si="421"/>
        <v>-</v>
      </c>
      <c r="CY229" s="97" t="str">
        <f t="shared" ca="1" si="422"/>
        <v>-</v>
      </c>
      <c r="CZ229" s="97" t="str">
        <f t="shared" ca="1" si="423"/>
        <v>-</v>
      </c>
      <c r="DA229" s="97" t="str">
        <f t="shared" ca="1" si="424"/>
        <v>-</v>
      </c>
      <c r="DB229" s="97" t="str">
        <f t="shared" ca="1" si="425"/>
        <v>-</v>
      </c>
      <c r="DC229" s="97" t="str">
        <f t="shared" ca="1" si="426"/>
        <v>-</v>
      </c>
      <c r="DD229" s="97" t="str">
        <f t="shared" ca="1" si="427"/>
        <v>-</v>
      </c>
      <c r="DE229" s="97" t="str">
        <f t="shared" ca="1" si="428"/>
        <v>-</v>
      </c>
      <c r="DF229" s="97" t="str">
        <f t="shared" ca="1" si="429"/>
        <v>-</v>
      </c>
      <c r="DG229" s="97" t="str">
        <f t="shared" ca="1" si="430"/>
        <v>-</v>
      </c>
      <c r="DH229" s="97" t="str">
        <f t="shared" ca="1" si="431"/>
        <v>-</v>
      </c>
      <c r="DI229" s="97" t="str">
        <f t="shared" ca="1" si="432"/>
        <v>-</v>
      </c>
      <c r="DJ229" s="97" t="str">
        <f t="shared" ca="1" si="433"/>
        <v>-</v>
      </c>
      <c r="DK229" s="97" t="str">
        <f t="shared" ca="1" si="434"/>
        <v>-</v>
      </c>
      <c r="DL229" s="97" t="str">
        <f t="shared" ca="1" si="435"/>
        <v>-</v>
      </c>
      <c r="DM229" s="97" t="str">
        <f t="shared" ca="1" si="436"/>
        <v>-</v>
      </c>
      <c r="DN229" s="97">
        <v>49</v>
      </c>
      <c r="DT229" s="97" t="str">
        <f t="shared" ca="1" si="437"/>
        <v>-</v>
      </c>
      <c r="DU229" s="97" t="str">
        <f t="shared" ca="1" si="438"/>
        <v>-</v>
      </c>
      <c r="DV229" s="97" t="str">
        <f t="shared" ca="1" si="439"/>
        <v>-</v>
      </c>
      <c r="DW229" s="97" t="str">
        <f t="shared" ca="1" si="440"/>
        <v>-</v>
      </c>
      <c r="DX229" s="97" t="str">
        <f t="shared" ca="1" si="441"/>
        <v>-</v>
      </c>
      <c r="DY229" s="97" t="e">
        <f t="shared" ca="1" si="378"/>
        <v>#REF!</v>
      </c>
      <c r="DZ229" s="97" t="str">
        <f t="shared" si="379"/>
        <v>Major Retrofit</v>
      </c>
      <c r="EA229" s="97" t="e">
        <f t="shared" ca="1" si="442"/>
        <v>#REF!</v>
      </c>
      <c r="EB229" s="96">
        <v>44</v>
      </c>
      <c r="EC229" s="97">
        <f>Calculation!$W$378</f>
        <v>3</v>
      </c>
      <c r="ED229" s="97" t="str">
        <f t="shared" ca="1" si="443"/>
        <v>-</v>
      </c>
      <c r="EE229" s="97" t="str">
        <f t="shared" ca="1" si="444"/>
        <v>-</v>
      </c>
      <c r="EF229" s="97" t="str">
        <f t="shared" ca="1" si="445"/>
        <v>-</v>
      </c>
      <c r="EG229" s="97" t="str">
        <f t="shared" ca="1" si="446"/>
        <v>-</v>
      </c>
      <c r="EH229" s="97" t="str">
        <f t="shared" ca="1" si="447"/>
        <v>-</v>
      </c>
      <c r="EI229" s="97">
        <f t="shared" ca="1" si="448"/>
        <v>0</v>
      </c>
      <c r="EJ229" s="97">
        <f t="shared" ca="1" si="460"/>
        <v>0</v>
      </c>
      <c r="EK229" s="97" t="str">
        <f t="shared" ca="1" si="449"/>
        <v>00</v>
      </c>
      <c r="EL229" s="97" t="e">
        <f t="shared" ca="1" si="450"/>
        <v>#REF!</v>
      </c>
      <c r="EN229" s="97">
        <v>2.2399999999999999E-5</v>
      </c>
      <c r="EP229" s="97">
        <v>224</v>
      </c>
      <c r="EQ229" s="97">
        <f t="array" aca="1" ref="EQ229" ca="1">MAX(IF($EI$6:$EI$365&lt;EQ228,$EI$6:$EI$365,""))</f>
        <v>0</v>
      </c>
      <c r="ER229" s="97">
        <f t="shared" ca="1" si="451"/>
        <v>0</v>
      </c>
      <c r="ES229" s="97" t="e">
        <f t="shared" ca="1" si="455"/>
        <v>#REF!</v>
      </c>
      <c r="ET229" s="97">
        <f t="shared" ca="1" si="452"/>
        <v>0</v>
      </c>
      <c r="EU229" s="97">
        <f t="shared" ca="1" si="453"/>
        <v>0</v>
      </c>
      <c r="EV229" s="97">
        <f t="shared" ca="1" si="380"/>
        <v>1</v>
      </c>
      <c r="EY229" s="97" t="e">
        <f ca="1">INDEX('MCA-INPUT'!$C$28:$F$42,MATCH(MCA!E229,'MCA-INPUT'!$B$28:$B$42,0),MATCH(MCA!B229,'MCA-INPUT'!$C$27:$F$27,0))</f>
        <v>#REF!</v>
      </c>
      <c r="FU229" s="109" t="e">
        <f t="shared" ca="1" si="381"/>
        <v>#REF!</v>
      </c>
      <c r="FV229" s="109" t="e">
        <f t="shared" ca="1" si="382"/>
        <v>#REF!</v>
      </c>
      <c r="FW229" s="110" t="e">
        <f t="shared" ca="1" si="464"/>
        <v>#REF!</v>
      </c>
      <c r="FX229" s="110"/>
      <c r="FY229" s="97" t="e">
        <f t="shared" ca="1" si="454"/>
        <v>#REF!</v>
      </c>
      <c r="FZ229" s="97" t="str">
        <f ca="1">IF(ISERROR(VLOOKUP(FY229,'MCA-INPUT'!$B$45:$F$54,1,FALSE)),"No","Yes")</f>
        <v>No</v>
      </c>
      <c r="GA229" s="109" t="e">
        <f ca="1"/>
        <v>#REF!</v>
      </c>
    </row>
    <row r="230" spans="1:183" x14ac:dyDescent="0.25">
      <c r="A230" s="96">
        <v>225</v>
      </c>
      <c r="B230" s="96" t="s">
        <v>1</v>
      </c>
      <c r="C230" s="106" t="e">
        <f t="shared" ca="1" si="466"/>
        <v>#REF!</v>
      </c>
      <c r="D230" s="107" t="e">
        <f t="shared" ca="1" si="466"/>
        <v>#REF!</v>
      </c>
      <c r="E230" s="96" t="e">
        <f t="shared" ca="1" si="466"/>
        <v>#REF!</v>
      </c>
      <c r="F230" s="96" t="s">
        <v>4</v>
      </c>
      <c r="G230" s="96" t="e">
        <f t="shared" ca="1" si="467"/>
        <v>#REF!</v>
      </c>
      <c r="H230" s="108" t="e">
        <f t="shared" ca="1" si="462"/>
        <v>#REF!</v>
      </c>
      <c r="I230" s="108" t="e">
        <f t="shared" ca="1" si="462"/>
        <v>#REF!</v>
      </c>
      <c r="J230" s="108" t="e">
        <f t="shared" ca="1" si="462"/>
        <v>#REF!</v>
      </c>
      <c r="K230" s="108" t="e">
        <f t="shared" ca="1" si="462"/>
        <v>#REF!</v>
      </c>
      <c r="L230" s="108" t="e">
        <f t="shared" ca="1" si="462"/>
        <v>#REF!</v>
      </c>
      <c r="M230" s="108" t="e">
        <f t="shared" ca="1" si="462"/>
        <v>#REF!</v>
      </c>
      <c r="N230" s="108" t="e">
        <f t="shared" ca="1" si="462"/>
        <v>#REF!</v>
      </c>
      <c r="O230" s="108" t="e">
        <f t="shared" ca="1" si="462"/>
        <v>#REF!</v>
      </c>
      <c r="P230" s="108" t="e">
        <f t="shared" ca="1" si="462"/>
        <v>#REF!</v>
      </c>
      <c r="Q230" s="108" t="e">
        <f t="shared" ca="1" si="462"/>
        <v>#REF!</v>
      </c>
      <c r="R230" s="108" t="e">
        <f t="shared" ca="1" si="462"/>
        <v>#REF!</v>
      </c>
      <c r="S230" s="108" t="e">
        <f t="shared" ca="1" si="462"/>
        <v>#REF!</v>
      </c>
      <c r="T230" s="108" t="e">
        <f t="shared" ca="1" si="462"/>
        <v>#REF!</v>
      </c>
      <c r="U230" s="108" t="e">
        <f t="shared" ca="1" si="462"/>
        <v>#REF!</v>
      </c>
      <c r="V230" s="108" t="e">
        <f t="shared" ca="1" si="462"/>
        <v>#REF!</v>
      </c>
      <c r="W230" s="108" t="e">
        <f t="shared" ca="1" si="462"/>
        <v>#REF!</v>
      </c>
      <c r="X230" s="108" t="e">
        <f t="shared" ca="1" si="461"/>
        <v>#REF!</v>
      </c>
      <c r="Y230" s="108" t="e">
        <f t="shared" ca="1" si="461"/>
        <v>#REF!</v>
      </c>
      <c r="Z230" s="108" t="e">
        <f t="shared" ca="1" si="461"/>
        <v>#REF!</v>
      </c>
      <c r="AA230" s="108" t="e">
        <f t="shared" ca="1" si="461"/>
        <v>#REF!</v>
      </c>
      <c r="AB230" s="108" t="e">
        <f t="shared" ca="1" si="461"/>
        <v>#REF!</v>
      </c>
      <c r="AC230" s="108" t="e">
        <f t="shared" ca="1" si="461"/>
        <v>#REF!</v>
      </c>
      <c r="AD230" s="108" t="e">
        <f t="shared" ca="1" si="461"/>
        <v>#REF!</v>
      </c>
      <c r="AE230" s="108" t="e">
        <f t="shared" ca="1" si="461"/>
        <v>#REF!</v>
      </c>
      <c r="AF230" s="108" t="e">
        <f t="shared" ca="1" si="461"/>
        <v>#REF!</v>
      </c>
      <c r="AG230" s="108" t="e">
        <f t="shared" ca="1" si="461"/>
        <v>#REF!</v>
      </c>
      <c r="AH230" s="108" t="e">
        <f t="shared" ca="1" si="461"/>
        <v>#REF!</v>
      </c>
      <c r="AI230" s="108" t="e">
        <f t="shared" ca="1" si="461"/>
        <v>#REF!</v>
      </c>
      <c r="AJ230" s="108" t="e">
        <f t="shared" ca="1" si="461"/>
        <v>#REF!</v>
      </c>
      <c r="AK230" s="108" t="e">
        <f t="shared" ca="1" si="461"/>
        <v>#REF!</v>
      </c>
      <c r="AL230" s="108" t="e">
        <f t="shared" ca="1" si="461"/>
        <v>#REF!</v>
      </c>
      <c r="AM230" s="108" t="e">
        <f t="shared" ca="1" si="465"/>
        <v>#REF!</v>
      </c>
      <c r="AN230" s="108" t="e">
        <f t="shared" ca="1" si="465"/>
        <v>#REF!</v>
      </c>
      <c r="AO230" s="108" t="e">
        <f t="shared" ca="1" si="465"/>
        <v>#REF!</v>
      </c>
      <c r="AP230" s="108" t="e">
        <f t="shared" ca="1" si="465"/>
        <v>#REF!</v>
      </c>
      <c r="AQ230" s="108" t="e">
        <f t="shared" ca="1" si="465"/>
        <v>#REF!</v>
      </c>
      <c r="AR230" s="108" t="e">
        <f t="shared" ca="1" si="465"/>
        <v>#REF!</v>
      </c>
      <c r="AS230" s="108" t="e">
        <f t="shared" ca="1" si="465"/>
        <v>#REF!</v>
      </c>
      <c r="AT230" s="108" t="e">
        <f t="shared" ca="1" si="465"/>
        <v>#REF!</v>
      </c>
      <c r="AU230" s="108" t="e">
        <f t="shared" ca="1" si="465"/>
        <v>#REF!</v>
      </c>
      <c r="AV230" s="108" t="e">
        <f t="shared" ca="1" si="465"/>
        <v>#REF!</v>
      </c>
      <c r="AW230" s="108" t="e">
        <f t="shared" ca="1" si="465"/>
        <v>#REF!</v>
      </c>
      <c r="AX230" s="108" t="e">
        <f t="shared" ca="1" si="465"/>
        <v>#REF!</v>
      </c>
      <c r="AY230" s="108" t="e">
        <f t="shared" ca="1" si="465"/>
        <v>#REF!</v>
      </c>
      <c r="AZ230" s="108" t="e">
        <f t="shared" ca="1" si="465"/>
        <v>#REF!</v>
      </c>
      <c r="BA230" s="108" t="e">
        <f t="shared" ca="1" si="465"/>
        <v>#REF!</v>
      </c>
      <c r="BB230" s="108" t="e">
        <f t="shared" ca="1" si="465"/>
        <v>#REF!</v>
      </c>
      <c r="BC230" s="108" t="e">
        <f t="shared" ca="1" si="463"/>
        <v>#REF!</v>
      </c>
      <c r="BD230" s="108" t="e">
        <f t="shared" ca="1" si="463"/>
        <v>#REF!</v>
      </c>
      <c r="BE230" s="108" t="e">
        <f t="shared" ca="1" si="463"/>
        <v>#REF!</v>
      </c>
      <c r="BF230" s="108" t="e">
        <f t="shared" ca="1" si="463"/>
        <v>#REF!</v>
      </c>
      <c r="BG230" s="108" t="e">
        <f t="shared" ca="1" si="463"/>
        <v>#REF!</v>
      </c>
      <c r="BH230" s="108" t="e">
        <f t="shared" ca="1" si="463"/>
        <v>#REF!</v>
      </c>
      <c r="BI230" s="108" t="e">
        <f t="shared" ca="1" si="463"/>
        <v>#REF!</v>
      </c>
      <c r="BL230" s="97" t="str">
        <f t="shared" ca="1" si="383"/>
        <v>-</v>
      </c>
      <c r="BM230" s="97" t="str">
        <f t="shared" ca="1" si="384"/>
        <v>-</v>
      </c>
      <c r="BN230" s="97" t="str">
        <f t="shared" ca="1" si="385"/>
        <v>-</v>
      </c>
      <c r="BO230" s="97" t="str">
        <f t="shared" ca="1" si="386"/>
        <v>-</v>
      </c>
      <c r="BP230" s="99" t="str">
        <f t="shared" ca="1" si="387"/>
        <v xml:space="preserve"> - </v>
      </c>
      <c r="BQ230" s="99" t="str">
        <f t="shared" ca="1" si="388"/>
        <v xml:space="preserve"> - </v>
      </c>
      <c r="BR230" s="97" t="str">
        <f t="shared" ca="1" si="389"/>
        <v>-</v>
      </c>
      <c r="BS230" s="97" t="str">
        <f t="shared" ca="1" si="390"/>
        <v>-</v>
      </c>
      <c r="BT230" s="97" t="str">
        <f t="shared" ca="1" si="391"/>
        <v>-</v>
      </c>
      <c r="BU230" s="97" t="str">
        <f t="shared" ca="1" si="392"/>
        <v>-</v>
      </c>
      <c r="BV230" s="97" t="str">
        <f t="shared" ca="1" si="393"/>
        <v>-</v>
      </c>
      <c r="BW230" s="97" t="str">
        <f t="shared" ca="1" si="394"/>
        <v>-</v>
      </c>
      <c r="BX230" s="99" t="str">
        <f t="shared" ca="1" si="395"/>
        <v xml:space="preserve"> - </v>
      </c>
      <c r="BY230" s="99" t="str">
        <f t="shared" ca="1" si="396"/>
        <v xml:space="preserve"> - </v>
      </c>
      <c r="BZ230" s="97" t="str">
        <f t="shared" ca="1" si="397"/>
        <v>-</v>
      </c>
      <c r="CA230" s="97" t="str">
        <f t="shared" ca="1" si="398"/>
        <v>-</v>
      </c>
      <c r="CB230" s="99" t="str">
        <f t="shared" ca="1" si="399"/>
        <v xml:space="preserve"> - </v>
      </c>
      <c r="CC230" s="99" t="str">
        <f t="shared" ca="1" si="400"/>
        <v xml:space="preserve"> - </v>
      </c>
      <c r="CD230" s="99" t="str">
        <f t="shared" ca="1" si="401"/>
        <v xml:space="preserve"> - </v>
      </c>
      <c r="CE230" s="99" t="str">
        <f t="shared" ca="1" si="402"/>
        <v xml:space="preserve"> - </v>
      </c>
      <c r="CF230" s="99" t="str">
        <f t="shared" ca="1" si="403"/>
        <v xml:space="preserve"> - </v>
      </c>
      <c r="CG230" s="99" t="str">
        <f t="shared" ca="1" si="404"/>
        <v xml:space="preserve"> - </v>
      </c>
      <c r="CH230" s="97" t="str">
        <f t="shared" ca="1" si="405"/>
        <v>-</v>
      </c>
      <c r="CI230" s="97" t="str">
        <f t="shared" ca="1" si="406"/>
        <v>-</v>
      </c>
      <c r="CJ230" s="97" t="str">
        <f t="shared" ca="1" si="407"/>
        <v>-</v>
      </c>
      <c r="CK230" s="97" t="str">
        <f t="shared" ca="1" si="408"/>
        <v>-</v>
      </c>
      <c r="CL230" s="97" t="str">
        <f t="shared" ca="1" si="409"/>
        <v>-</v>
      </c>
      <c r="CM230" s="97" t="str">
        <f t="shared" ca="1" si="410"/>
        <v>-</v>
      </c>
      <c r="CN230" s="97" t="str">
        <f t="shared" ca="1" si="411"/>
        <v>-</v>
      </c>
      <c r="CO230" s="97" t="str">
        <f t="shared" ca="1" si="412"/>
        <v>-</v>
      </c>
      <c r="CP230" s="97" t="str">
        <f t="shared" ca="1" si="413"/>
        <v>-</v>
      </c>
      <c r="CQ230" s="97" t="str">
        <f t="shared" ca="1" si="414"/>
        <v>-</v>
      </c>
      <c r="CR230" s="97" t="str">
        <f t="shared" ca="1" si="415"/>
        <v>-</v>
      </c>
      <c r="CS230" s="97" t="str">
        <f t="shared" ca="1" si="416"/>
        <v>-</v>
      </c>
      <c r="CT230" s="97" t="str">
        <f t="shared" ca="1" si="417"/>
        <v>-</v>
      </c>
      <c r="CU230" s="97" t="str">
        <f t="shared" ca="1" si="418"/>
        <v>-</v>
      </c>
      <c r="CV230" s="97" t="str">
        <f t="shared" ca="1" si="419"/>
        <v>-</v>
      </c>
      <c r="CW230" s="97" t="str">
        <f t="shared" ca="1" si="420"/>
        <v>-</v>
      </c>
      <c r="CX230" s="97" t="str">
        <f t="shared" ca="1" si="421"/>
        <v>-</v>
      </c>
      <c r="CY230" s="97" t="str">
        <f t="shared" ca="1" si="422"/>
        <v>-</v>
      </c>
      <c r="CZ230" s="97" t="str">
        <f t="shared" ca="1" si="423"/>
        <v>-</v>
      </c>
      <c r="DA230" s="97" t="str">
        <f t="shared" ca="1" si="424"/>
        <v>-</v>
      </c>
      <c r="DB230" s="97" t="str">
        <f t="shared" ca="1" si="425"/>
        <v>-</v>
      </c>
      <c r="DC230" s="97" t="str">
        <f t="shared" ca="1" si="426"/>
        <v>-</v>
      </c>
      <c r="DD230" s="97" t="str">
        <f t="shared" ca="1" si="427"/>
        <v>-</v>
      </c>
      <c r="DE230" s="97" t="str">
        <f t="shared" ca="1" si="428"/>
        <v>-</v>
      </c>
      <c r="DF230" s="97" t="str">
        <f t="shared" ca="1" si="429"/>
        <v>-</v>
      </c>
      <c r="DG230" s="97" t="str">
        <f t="shared" ca="1" si="430"/>
        <v>-</v>
      </c>
      <c r="DH230" s="97" t="str">
        <f t="shared" ca="1" si="431"/>
        <v>-</v>
      </c>
      <c r="DI230" s="97" t="str">
        <f t="shared" ca="1" si="432"/>
        <v>-</v>
      </c>
      <c r="DJ230" s="97" t="str">
        <f t="shared" ca="1" si="433"/>
        <v>-</v>
      </c>
      <c r="DK230" s="97" t="str">
        <f t="shared" ca="1" si="434"/>
        <v>-</v>
      </c>
      <c r="DL230" s="97" t="str">
        <f t="shared" ca="1" si="435"/>
        <v>-</v>
      </c>
      <c r="DM230" s="97" t="str">
        <f t="shared" ca="1" si="436"/>
        <v>-</v>
      </c>
      <c r="DN230" s="97">
        <v>50</v>
      </c>
      <c r="DT230" s="97" t="str">
        <f t="shared" ca="1" si="437"/>
        <v>-</v>
      </c>
      <c r="DU230" s="97" t="str">
        <f t="shared" ca="1" si="438"/>
        <v>-</v>
      </c>
      <c r="DV230" s="97" t="str">
        <f t="shared" ca="1" si="439"/>
        <v>-</v>
      </c>
      <c r="DW230" s="97" t="str">
        <f t="shared" ca="1" si="440"/>
        <v>-</v>
      </c>
      <c r="DX230" s="97" t="str">
        <f t="shared" ca="1" si="441"/>
        <v>-</v>
      </c>
      <c r="DY230" s="97" t="e">
        <f t="shared" ca="1" si="378"/>
        <v>#REF!</v>
      </c>
      <c r="DZ230" s="97" t="str">
        <f t="shared" si="379"/>
        <v>Major Retrofit</v>
      </c>
      <c r="EA230" s="97" t="e">
        <f t="shared" ca="1" si="442"/>
        <v>#REF!</v>
      </c>
      <c r="EB230" s="96">
        <v>45</v>
      </c>
      <c r="EC230" s="97">
        <f>Calculation!$W$378</f>
        <v>3</v>
      </c>
      <c r="ED230" s="97" t="str">
        <f t="shared" ca="1" si="443"/>
        <v>-</v>
      </c>
      <c r="EE230" s="97" t="str">
        <f t="shared" ca="1" si="444"/>
        <v>-</v>
      </c>
      <c r="EF230" s="97" t="str">
        <f t="shared" ca="1" si="445"/>
        <v>-</v>
      </c>
      <c r="EG230" s="97" t="str">
        <f t="shared" ca="1" si="446"/>
        <v>-</v>
      </c>
      <c r="EH230" s="97" t="str">
        <f t="shared" ca="1" si="447"/>
        <v>-</v>
      </c>
      <c r="EI230" s="97">
        <f t="shared" ca="1" si="448"/>
        <v>0</v>
      </c>
      <c r="EJ230" s="97">
        <f t="shared" ca="1" si="460"/>
        <v>0</v>
      </c>
      <c r="EK230" s="97" t="str">
        <f t="shared" ca="1" si="449"/>
        <v>00</v>
      </c>
      <c r="EL230" s="97" t="e">
        <f t="shared" ca="1" si="450"/>
        <v>#REF!</v>
      </c>
      <c r="EN230" s="97">
        <v>2.2500000000000001E-5</v>
      </c>
      <c r="EP230" s="97">
        <v>225</v>
      </c>
      <c r="EQ230" s="97">
        <f t="array" aca="1" ref="EQ230" ca="1">MAX(IF($EI$6:$EI$365&lt;EQ229,$EI$6:$EI$365,""))</f>
        <v>0</v>
      </c>
      <c r="ER230" s="97">
        <f t="shared" ca="1" si="451"/>
        <v>0</v>
      </c>
      <c r="ES230" s="97" t="e">
        <f t="shared" ca="1" si="455"/>
        <v>#REF!</v>
      </c>
      <c r="ET230" s="97">
        <f t="shared" ca="1" si="452"/>
        <v>0</v>
      </c>
      <c r="EU230" s="97">
        <f t="shared" ca="1" si="453"/>
        <v>0</v>
      </c>
      <c r="EV230" s="97">
        <f t="shared" ca="1" si="380"/>
        <v>1</v>
      </c>
      <c r="EY230" s="97" t="e">
        <f ca="1">INDEX('MCA-INPUT'!$C$28:$F$42,MATCH(MCA!E230,'MCA-INPUT'!$B$28:$B$42,0),MATCH(MCA!B230,'MCA-INPUT'!$C$27:$F$27,0))</f>
        <v>#REF!</v>
      </c>
      <c r="FU230" s="109" t="e">
        <f t="shared" ca="1" si="381"/>
        <v>#REF!</v>
      </c>
      <c r="FV230" s="109" t="e">
        <f t="shared" ca="1" si="382"/>
        <v>#REF!</v>
      </c>
      <c r="FW230" s="110" t="e">
        <f t="shared" ca="1" si="464"/>
        <v>#REF!</v>
      </c>
      <c r="FX230" s="110"/>
      <c r="FY230" s="97" t="e">
        <f t="shared" ca="1" si="454"/>
        <v>#REF!</v>
      </c>
      <c r="FZ230" s="97" t="str">
        <f ca="1">IF(ISERROR(VLOOKUP(FY230,'MCA-INPUT'!$B$45:$F$54,1,FALSE)),"No","Yes")</f>
        <v>No</v>
      </c>
      <c r="GA230" s="109" t="e">
        <f ca="1"/>
        <v>#REF!</v>
      </c>
    </row>
    <row r="231" spans="1:183" x14ac:dyDescent="0.25">
      <c r="A231" s="96">
        <v>226</v>
      </c>
      <c r="B231" s="96" t="s">
        <v>1</v>
      </c>
      <c r="C231" s="106" t="e">
        <f t="shared" ca="1" si="466"/>
        <v>#REF!</v>
      </c>
      <c r="D231" s="107" t="e">
        <f t="shared" ca="1" si="466"/>
        <v>#REF!</v>
      </c>
      <c r="E231" s="96" t="e">
        <f t="shared" ca="1" si="466"/>
        <v>#REF!</v>
      </c>
      <c r="F231" s="96" t="s">
        <v>4</v>
      </c>
      <c r="G231" s="96" t="e">
        <f t="shared" ca="1" si="467"/>
        <v>#REF!</v>
      </c>
      <c r="H231" s="108" t="e">
        <f t="shared" ca="1" si="462"/>
        <v>#REF!</v>
      </c>
      <c r="I231" s="108" t="e">
        <f t="shared" ca="1" si="462"/>
        <v>#REF!</v>
      </c>
      <c r="J231" s="108" t="e">
        <f t="shared" ca="1" si="462"/>
        <v>#REF!</v>
      </c>
      <c r="K231" s="108" t="e">
        <f t="shared" ca="1" si="462"/>
        <v>#REF!</v>
      </c>
      <c r="L231" s="108" t="e">
        <f t="shared" ca="1" si="462"/>
        <v>#REF!</v>
      </c>
      <c r="M231" s="108" t="e">
        <f t="shared" ca="1" si="462"/>
        <v>#REF!</v>
      </c>
      <c r="N231" s="108" t="e">
        <f t="shared" ca="1" si="462"/>
        <v>#REF!</v>
      </c>
      <c r="O231" s="108" t="e">
        <f t="shared" ca="1" si="462"/>
        <v>#REF!</v>
      </c>
      <c r="P231" s="108" t="e">
        <f t="shared" ca="1" si="462"/>
        <v>#REF!</v>
      </c>
      <c r="Q231" s="108" t="e">
        <f t="shared" ca="1" si="462"/>
        <v>#REF!</v>
      </c>
      <c r="R231" s="108" t="e">
        <f t="shared" ca="1" si="462"/>
        <v>#REF!</v>
      </c>
      <c r="S231" s="108" t="e">
        <f t="shared" ca="1" si="462"/>
        <v>#REF!</v>
      </c>
      <c r="T231" s="108" t="e">
        <f t="shared" ca="1" si="462"/>
        <v>#REF!</v>
      </c>
      <c r="U231" s="108" t="e">
        <f t="shared" ca="1" si="462"/>
        <v>#REF!</v>
      </c>
      <c r="V231" s="108" t="e">
        <f t="shared" ca="1" si="462"/>
        <v>#REF!</v>
      </c>
      <c r="W231" s="108" t="e">
        <f t="shared" ca="1" si="462"/>
        <v>#REF!</v>
      </c>
      <c r="X231" s="108" t="e">
        <f t="shared" ca="1" si="461"/>
        <v>#REF!</v>
      </c>
      <c r="Y231" s="108" t="e">
        <f t="shared" ca="1" si="461"/>
        <v>#REF!</v>
      </c>
      <c r="Z231" s="108" t="e">
        <f t="shared" ca="1" si="461"/>
        <v>#REF!</v>
      </c>
      <c r="AA231" s="108" t="e">
        <f t="shared" ca="1" si="461"/>
        <v>#REF!</v>
      </c>
      <c r="AB231" s="108" t="e">
        <f t="shared" ca="1" si="461"/>
        <v>#REF!</v>
      </c>
      <c r="AC231" s="108" t="e">
        <f t="shared" ca="1" si="461"/>
        <v>#REF!</v>
      </c>
      <c r="AD231" s="108" t="e">
        <f t="shared" ca="1" si="461"/>
        <v>#REF!</v>
      </c>
      <c r="AE231" s="108" t="e">
        <f t="shared" ca="1" si="461"/>
        <v>#REF!</v>
      </c>
      <c r="AF231" s="108" t="e">
        <f t="shared" ca="1" si="461"/>
        <v>#REF!</v>
      </c>
      <c r="AG231" s="108" t="e">
        <f t="shared" ca="1" si="461"/>
        <v>#REF!</v>
      </c>
      <c r="AH231" s="108" t="e">
        <f t="shared" ca="1" si="461"/>
        <v>#REF!</v>
      </c>
      <c r="AI231" s="108" t="e">
        <f t="shared" ca="1" si="461"/>
        <v>#REF!</v>
      </c>
      <c r="AJ231" s="108" t="e">
        <f t="shared" ca="1" si="461"/>
        <v>#REF!</v>
      </c>
      <c r="AK231" s="108" t="e">
        <f t="shared" ca="1" si="461"/>
        <v>#REF!</v>
      </c>
      <c r="AL231" s="108" t="e">
        <f t="shared" ca="1" si="461"/>
        <v>#REF!</v>
      </c>
      <c r="AM231" s="108" t="e">
        <f t="shared" ca="1" si="465"/>
        <v>#REF!</v>
      </c>
      <c r="AN231" s="108" t="e">
        <f t="shared" ca="1" si="465"/>
        <v>#REF!</v>
      </c>
      <c r="AO231" s="108" t="e">
        <f t="shared" ca="1" si="465"/>
        <v>#REF!</v>
      </c>
      <c r="AP231" s="108" t="e">
        <f t="shared" ca="1" si="465"/>
        <v>#REF!</v>
      </c>
      <c r="AQ231" s="108" t="e">
        <f t="shared" ca="1" si="465"/>
        <v>#REF!</v>
      </c>
      <c r="AR231" s="108" t="e">
        <f t="shared" ca="1" si="465"/>
        <v>#REF!</v>
      </c>
      <c r="AS231" s="108" t="e">
        <f t="shared" ca="1" si="465"/>
        <v>#REF!</v>
      </c>
      <c r="AT231" s="108" t="e">
        <f t="shared" ca="1" si="465"/>
        <v>#REF!</v>
      </c>
      <c r="AU231" s="108" t="e">
        <f t="shared" ca="1" si="465"/>
        <v>#REF!</v>
      </c>
      <c r="AV231" s="108" t="e">
        <f t="shared" ca="1" si="465"/>
        <v>#REF!</v>
      </c>
      <c r="AW231" s="108" t="e">
        <f t="shared" ca="1" si="465"/>
        <v>#REF!</v>
      </c>
      <c r="AX231" s="108" t="e">
        <f t="shared" ca="1" si="465"/>
        <v>#REF!</v>
      </c>
      <c r="AY231" s="108" t="e">
        <f t="shared" ca="1" si="465"/>
        <v>#REF!</v>
      </c>
      <c r="AZ231" s="108" t="e">
        <f t="shared" ca="1" si="465"/>
        <v>#REF!</v>
      </c>
      <c r="BA231" s="108" t="e">
        <f t="shared" ca="1" si="465"/>
        <v>#REF!</v>
      </c>
      <c r="BB231" s="108" t="e">
        <f t="shared" ca="1" si="465"/>
        <v>#REF!</v>
      </c>
      <c r="BC231" s="108" t="e">
        <f t="shared" ca="1" si="463"/>
        <v>#REF!</v>
      </c>
      <c r="BD231" s="108" t="e">
        <f t="shared" ca="1" si="463"/>
        <v>#REF!</v>
      </c>
      <c r="BE231" s="108" t="e">
        <f t="shared" ca="1" si="463"/>
        <v>#REF!</v>
      </c>
      <c r="BF231" s="108" t="e">
        <f t="shared" ca="1" si="463"/>
        <v>#REF!</v>
      </c>
      <c r="BG231" s="108" t="e">
        <f t="shared" ca="1" si="463"/>
        <v>#REF!</v>
      </c>
      <c r="BH231" s="108" t="e">
        <f t="shared" ca="1" si="463"/>
        <v>#REF!</v>
      </c>
      <c r="BI231" s="108" t="e">
        <f t="shared" ca="1" si="463"/>
        <v>#REF!</v>
      </c>
      <c r="BL231" s="97" t="str">
        <f t="shared" ca="1" si="383"/>
        <v>-</v>
      </c>
      <c r="BM231" s="97" t="str">
        <f t="shared" ca="1" si="384"/>
        <v>-</v>
      </c>
      <c r="BN231" s="97" t="str">
        <f t="shared" ca="1" si="385"/>
        <v>-</v>
      </c>
      <c r="BO231" s="97" t="str">
        <f t="shared" ca="1" si="386"/>
        <v>-</v>
      </c>
      <c r="BP231" s="99" t="str">
        <f t="shared" ca="1" si="387"/>
        <v xml:space="preserve"> - </v>
      </c>
      <c r="BQ231" s="99" t="str">
        <f t="shared" ca="1" si="388"/>
        <v xml:space="preserve"> - </v>
      </c>
      <c r="BR231" s="97" t="str">
        <f t="shared" ca="1" si="389"/>
        <v>-</v>
      </c>
      <c r="BS231" s="97" t="str">
        <f t="shared" ca="1" si="390"/>
        <v>-</v>
      </c>
      <c r="BT231" s="97" t="str">
        <f t="shared" ca="1" si="391"/>
        <v>-</v>
      </c>
      <c r="BU231" s="97" t="str">
        <f t="shared" ca="1" si="392"/>
        <v>-</v>
      </c>
      <c r="BV231" s="97" t="str">
        <f t="shared" ca="1" si="393"/>
        <v>-</v>
      </c>
      <c r="BW231" s="97" t="str">
        <f t="shared" ca="1" si="394"/>
        <v>-</v>
      </c>
      <c r="BX231" s="99" t="str">
        <f t="shared" ca="1" si="395"/>
        <v xml:space="preserve"> - </v>
      </c>
      <c r="BY231" s="99" t="str">
        <f t="shared" ca="1" si="396"/>
        <v xml:space="preserve"> - </v>
      </c>
      <c r="BZ231" s="97" t="str">
        <f t="shared" ca="1" si="397"/>
        <v>-</v>
      </c>
      <c r="CA231" s="97" t="str">
        <f t="shared" ca="1" si="398"/>
        <v>-</v>
      </c>
      <c r="CB231" s="99" t="str">
        <f t="shared" ca="1" si="399"/>
        <v xml:space="preserve"> - </v>
      </c>
      <c r="CC231" s="99" t="str">
        <f t="shared" ca="1" si="400"/>
        <v xml:space="preserve"> - </v>
      </c>
      <c r="CD231" s="99" t="str">
        <f t="shared" ca="1" si="401"/>
        <v xml:space="preserve"> - </v>
      </c>
      <c r="CE231" s="99" t="str">
        <f t="shared" ca="1" si="402"/>
        <v xml:space="preserve"> - </v>
      </c>
      <c r="CF231" s="99" t="str">
        <f t="shared" ca="1" si="403"/>
        <v xml:space="preserve"> - </v>
      </c>
      <c r="CG231" s="99" t="str">
        <f t="shared" ca="1" si="404"/>
        <v xml:space="preserve"> - </v>
      </c>
      <c r="CH231" s="97" t="str">
        <f t="shared" ca="1" si="405"/>
        <v>-</v>
      </c>
      <c r="CI231" s="97" t="str">
        <f t="shared" ca="1" si="406"/>
        <v>-</v>
      </c>
      <c r="CJ231" s="97" t="str">
        <f t="shared" ca="1" si="407"/>
        <v>-</v>
      </c>
      <c r="CK231" s="97" t="str">
        <f t="shared" ca="1" si="408"/>
        <v>-</v>
      </c>
      <c r="CL231" s="97" t="str">
        <f t="shared" ca="1" si="409"/>
        <v>-</v>
      </c>
      <c r="CM231" s="97" t="str">
        <f t="shared" ca="1" si="410"/>
        <v>-</v>
      </c>
      <c r="CN231" s="97" t="str">
        <f t="shared" ca="1" si="411"/>
        <v>-</v>
      </c>
      <c r="CO231" s="97" t="str">
        <f t="shared" ca="1" si="412"/>
        <v>-</v>
      </c>
      <c r="CP231" s="97" t="str">
        <f t="shared" ca="1" si="413"/>
        <v>-</v>
      </c>
      <c r="CQ231" s="97" t="str">
        <f t="shared" ca="1" si="414"/>
        <v>-</v>
      </c>
      <c r="CR231" s="97" t="str">
        <f t="shared" ca="1" si="415"/>
        <v>-</v>
      </c>
      <c r="CS231" s="97" t="str">
        <f t="shared" ca="1" si="416"/>
        <v>-</v>
      </c>
      <c r="CT231" s="97" t="str">
        <f t="shared" ca="1" si="417"/>
        <v>-</v>
      </c>
      <c r="CU231" s="97" t="str">
        <f t="shared" ca="1" si="418"/>
        <v>-</v>
      </c>
      <c r="CV231" s="97" t="str">
        <f t="shared" ca="1" si="419"/>
        <v>-</v>
      </c>
      <c r="CW231" s="97" t="str">
        <f t="shared" ca="1" si="420"/>
        <v>-</v>
      </c>
      <c r="CX231" s="97" t="str">
        <f t="shared" ca="1" si="421"/>
        <v>-</v>
      </c>
      <c r="CY231" s="97" t="str">
        <f t="shared" ca="1" si="422"/>
        <v>-</v>
      </c>
      <c r="CZ231" s="97" t="str">
        <f t="shared" ca="1" si="423"/>
        <v>-</v>
      </c>
      <c r="DA231" s="97" t="str">
        <f t="shared" ca="1" si="424"/>
        <v>-</v>
      </c>
      <c r="DB231" s="97" t="str">
        <f t="shared" ca="1" si="425"/>
        <v>-</v>
      </c>
      <c r="DC231" s="97" t="str">
        <f t="shared" ca="1" si="426"/>
        <v>-</v>
      </c>
      <c r="DD231" s="97" t="str">
        <f t="shared" ca="1" si="427"/>
        <v>-</v>
      </c>
      <c r="DE231" s="97" t="str">
        <f t="shared" ca="1" si="428"/>
        <v>-</v>
      </c>
      <c r="DF231" s="97" t="str">
        <f t="shared" ca="1" si="429"/>
        <v>-</v>
      </c>
      <c r="DG231" s="97" t="str">
        <f t="shared" ca="1" si="430"/>
        <v>-</v>
      </c>
      <c r="DH231" s="97" t="str">
        <f t="shared" ca="1" si="431"/>
        <v>-</v>
      </c>
      <c r="DI231" s="97" t="str">
        <f t="shared" ca="1" si="432"/>
        <v>-</v>
      </c>
      <c r="DJ231" s="97" t="str">
        <f t="shared" ca="1" si="433"/>
        <v>-</v>
      </c>
      <c r="DK231" s="97" t="str">
        <f t="shared" ca="1" si="434"/>
        <v>-</v>
      </c>
      <c r="DL231" s="97" t="str">
        <f t="shared" ca="1" si="435"/>
        <v>-</v>
      </c>
      <c r="DM231" s="97" t="str">
        <f t="shared" ca="1" si="436"/>
        <v>-</v>
      </c>
      <c r="DN231" s="97">
        <v>51</v>
      </c>
      <c r="DT231" s="97" t="str">
        <f t="shared" ca="1" si="437"/>
        <v>-</v>
      </c>
      <c r="DU231" s="97" t="str">
        <f t="shared" ca="1" si="438"/>
        <v>-</v>
      </c>
      <c r="DV231" s="97" t="str">
        <f t="shared" ca="1" si="439"/>
        <v>-</v>
      </c>
      <c r="DW231" s="97" t="str">
        <f t="shared" ca="1" si="440"/>
        <v>-</v>
      </c>
      <c r="DX231" s="97" t="str">
        <f t="shared" ca="1" si="441"/>
        <v>-</v>
      </c>
      <c r="DY231" s="97" t="e">
        <f t="shared" ca="1" si="378"/>
        <v>#REF!</v>
      </c>
      <c r="DZ231" s="97" t="str">
        <f t="shared" si="379"/>
        <v>Major Retrofit</v>
      </c>
      <c r="EA231" s="97" t="e">
        <f t="shared" ca="1" si="442"/>
        <v>#REF!</v>
      </c>
      <c r="EB231" s="96">
        <v>46</v>
      </c>
      <c r="EC231" s="97">
        <f>Calculation!$W$378</f>
        <v>3</v>
      </c>
      <c r="ED231" s="97" t="str">
        <f t="shared" ca="1" si="443"/>
        <v>-</v>
      </c>
      <c r="EE231" s="97" t="str">
        <f t="shared" ca="1" si="444"/>
        <v>-</v>
      </c>
      <c r="EF231" s="97" t="str">
        <f t="shared" ca="1" si="445"/>
        <v>-</v>
      </c>
      <c r="EG231" s="97" t="str">
        <f t="shared" ca="1" si="446"/>
        <v>-</v>
      </c>
      <c r="EH231" s="97" t="str">
        <f t="shared" ca="1" si="447"/>
        <v>-</v>
      </c>
      <c r="EI231" s="97">
        <f t="shared" ca="1" si="448"/>
        <v>0</v>
      </c>
      <c r="EJ231" s="97">
        <f t="shared" ca="1" si="460"/>
        <v>0</v>
      </c>
      <c r="EK231" s="97" t="str">
        <f t="shared" ca="1" si="449"/>
        <v>00</v>
      </c>
      <c r="EL231" s="97" t="e">
        <f t="shared" ca="1" si="450"/>
        <v>#REF!</v>
      </c>
      <c r="EN231" s="97">
        <v>2.26E-5</v>
      </c>
      <c r="EP231" s="97">
        <v>226</v>
      </c>
      <c r="EQ231" s="97">
        <f t="array" aca="1" ref="EQ231" ca="1">MAX(IF($EI$6:$EI$365&lt;EQ230,$EI$6:$EI$365,""))</f>
        <v>0</v>
      </c>
      <c r="ER231" s="97">
        <f t="shared" ca="1" si="451"/>
        <v>0</v>
      </c>
      <c r="ES231" s="97" t="e">
        <f t="shared" ca="1" si="455"/>
        <v>#REF!</v>
      </c>
      <c r="ET231" s="97">
        <f t="shared" ca="1" si="452"/>
        <v>0</v>
      </c>
      <c r="EU231" s="97">
        <f t="shared" ca="1" si="453"/>
        <v>0</v>
      </c>
      <c r="EV231" s="97">
        <f t="shared" ca="1" si="380"/>
        <v>1</v>
      </c>
      <c r="EY231" s="97" t="e">
        <f ca="1">INDEX('MCA-INPUT'!$C$28:$F$42,MATCH(MCA!E231,'MCA-INPUT'!$B$28:$B$42,0),MATCH(MCA!B231,'MCA-INPUT'!$C$27:$F$27,0))</f>
        <v>#REF!</v>
      </c>
      <c r="FU231" s="109" t="e">
        <f t="shared" ca="1" si="381"/>
        <v>#REF!</v>
      </c>
      <c r="FV231" s="109" t="e">
        <f t="shared" ca="1" si="382"/>
        <v>#REF!</v>
      </c>
      <c r="FW231" s="110" t="e">
        <f t="shared" ca="1" si="464"/>
        <v>#REF!</v>
      </c>
      <c r="FX231" s="110"/>
      <c r="FY231" s="97" t="e">
        <f t="shared" ca="1" si="454"/>
        <v>#REF!</v>
      </c>
      <c r="FZ231" s="97" t="str">
        <f ca="1">IF(ISERROR(VLOOKUP(FY231,'MCA-INPUT'!$B$45:$F$54,1,FALSE)),"No","Yes")</f>
        <v>No</v>
      </c>
      <c r="GA231" s="109" t="e">
        <f ca="1"/>
        <v>#REF!</v>
      </c>
    </row>
    <row r="232" spans="1:183" x14ac:dyDescent="0.25">
      <c r="A232" s="96">
        <v>227</v>
      </c>
      <c r="B232" s="96" t="s">
        <v>1</v>
      </c>
      <c r="C232" s="106" t="e">
        <f t="shared" ca="1" si="466"/>
        <v>#REF!</v>
      </c>
      <c r="D232" s="107" t="e">
        <f t="shared" ca="1" si="466"/>
        <v>#REF!</v>
      </c>
      <c r="E232" s="96" t="e">
        <f t="shared" ca="1" si="466"/>
        <v>#REF!</v>
      </c>
      <c r="F232" s="96" t="s">
        <v>4</v>
      </c>
      <c r="G232" s="96" t="e">
        <f t="shared" ca="1" si="467"/>
        <v>#REF!</v>
      </c>
      <c r="H232" s="108" t="e">
        <f t="shared" ca="1" si="462"/>
        <v>#REF!</v>
      </c>
      <c r="I232" s="108" t="e">
        <f t="shared" ca="1" si="462"/>
        <v>#REF!</v>
      </c>
      <c r="J232" s="108" t="e">
        <f t="shared" ca="1" si="462"/>
        <v>#REF!</v>
      </c>
      <c r="K232" s="108" t="e">
        <f t="shared" ca="1" si="462"/>
        <v>#REF!</v>
      </c>
      <c r="L232" s="108" t="e">
        <f t="shared" ca="1" si="462"/>
        <v>#REF!</v>
      </c>
      <c r="M232" s="108" t="e">
        <f t="shared" ca="1" si="462"/>
        <v>#REF!</v>
      </c>
      <c r="N232" s="108" t="e">
        <f t="shared" ca="1" si="462"/>
        <v>#REF!</v>
      </c>
      <c r="O232" s="108" t="e">
        <f t="shared" ca="1" si="462"/>
        <v>#REF!</v>
      </c>
      <c r="P232" s="108" t="e">
        <f t="shared" ca="1" si="462"/>
        <v>#REF!</v>
      </c>
      <c r="Q232" s="108" t="e">
        <f t="shared" ca="1" si="462"/>
        <v>#REF!</v>
      </c>
      <c r="R232" s="108" t="e">
        <f t="shared" ca="1" si="462"/>
        <v>#REF!</v>
      </c>
      <c r="S232" s="108" t="e">
        <f t="shared" ca="1" si="462"/>
        <v>#REF!</v>
      </c>
      <c r="T232" s="108" t="e">
        <f t="shared" ca="1" si="462"/>
        <v>#REF!</v>
      </c>
      <c r="U232" s="108" t="e">
        <f t="shared" ca="1" si="462"/>
        <v>#REF!</v>
      </c>
      <c r="V232" s="108" t="e">
        <f t="shared" ca="1" si="462"/>
        <v>#REF!</v>
      </c>
      <c r="W232" s="108" t="e">
        <f t="shared" ca="1" si="462"/>
        <v>#REF!</v>
      </c>
      <c r="X232" s="108" t="e">
        <f t="shared" ca="1" si="461"/>
        <v>#REF!</v>
      </c>
      <c r="Y232" s="108" t="e">
        <f t="shared" ca="1" si="461"/>
        <v>#REF!</v>
      </c>
      <c r="Z232" s="108" t="e">
        <f t="shared" ca="1" si="461"/>
        <v>#REF!</v>
      </c>
      <c r="AA232" s="108" t="e">
        <f t="shared" ca="1" si="461"/>
        <v>#REF!</v>
      </c>
      <c r="AB232" s="108" t="e">
        <f t="shared" ca="1" si="461"/>
        <v>#REF!</v>
      </c>
      <c r="AC232" s="108" t="e">
        <f t="shared" ca="1" si="461"/>
        <v>#REF!</v>
      </c>
      <c r="AD232" s="108" t="e">
        <f t="shared" ca="1" si="461"/>
        <v>#REF!</v>
      </c>
      <c r="AE232" s="108" t="e">
        <f t="shared" ca="1" si="461"/>
        <v>#REF!</v>
      </c>
      <c r="AF232" s="108" t="e">
        <f t="shared" ca="1" si="461"/>
        <v>#REF!</v>
      </c>
      <c r="AG232" s="108" t="e">
        <f t="shared" ca="1" si="461"/>
        <v>#REF!</v>
      </c>
      <c r="AH232" s="108" t="e">
        <f t="shared" ca="1" si="461"/>
        <v>#REF!</v>
      </c>
      <c r="AI232" s="108" t="e">
        <f t="shared" ca="1" si="461"/>
        <v>#REF!</v>
      </c>
      <c r="AJ232" s="108" t="e">
        <f t="shared" ca="1" si="461"/>
        <v>#REF!</v>
      </c>
      <c r="AK232" s="108" t="e">
        <f t="shared" ca="1" si="461"/>
        <v>#REF!</v>
      </c>
      <c r="AL232" s="108" t="e">
        <f t="shared" ca="1" si="461"/>
        <v>#REF!</v>
      </c>
      <c r="AM232" s="108" t="e">
        <f t="shared" ca="1" si="465"/>
        <v>#REF!</v>
      </c>
      <c r="AN232" s="108" t="e">
        <f t="shared" ca="1" si="465"/>
        <v>#REF!</v>
      </c>
      <c r="AO232" s="108" t="e">
        <f t="shared" ca="1" si="465"/>
        <v>#REF!</v>
      </c>
      <c r="AP232" s="108" t="e">
        <f t="shared" ca="1" si="465"/>
        <v>#REF!</v>
      </c>
      <c r="AQ232" s="108" t="e">
        <f t="shared" ca="1" si="465"/>
        <v>#REF!</v>
      </c>
      <c r="AR232" s="108" t="e">
        <f t="shared" ca="1" si="465"/>
        <v>#REF!</v>
      </c>
      <c r="AS232" s="108" t="e">
        <f t="shared" ca="1" si="465"/>
        <v>#REF!</v>
      </c>
      <c r="AT232" s="108" t="e">
        <f t="shared" ca="1" si="465"/>
        <v>#REF!</v>
      </c>
      <c r="AU232" s="108" t="e">
        <f t="shared" ca="1" si="465"/>
        <v>#REF!</v>
      </c>
      <c r="AV232" s="108" t="e">
        <f t="shared" ca="1" si="465"/>
        <v>#REF!</v>
      </c>
      <c r="AW232" s="108" t="e">
        <f t="shared" ca="1" si="465"/>
        <v>#REF!</v>
      </c>
      <c r="AX232" s="108" t="e">
        <f t="shared" ca="1" si="465"/>
        <v>#REF!</v>
      </c>
      <c r="AY232" s="108" t="e">
        <f t="shared" ca="1" si="465"/>
        <v>#REF!</v>
      </c>
      <c r="AZ232" s="108" t="e">
        <f t="shared" ca="1" si="465"/>
        <v>#REF!</v>
      </c>
      <c r="BA232" s="108" t="e">
        <f t="shared" ca="1" si="465"/>
        <v>#REF!</v>
      </c>
      <c r="BB232" s="108" t="e">
        <f t="shared" ca="1" si="465"/>
        <v>#REF!</v>
      </c>
      <c r="BC232" s="108" t="e">
        <f t="shared" ca="1" si="463"/>
        <v>#REF!</v>
      </c>
      <c r="BD232" s="108" t="e">
        <f t="shared" ca="1" si="463"/>
        <v>#REF!</v>
      </c>
      <c r="BE232" s="108" t="e">
        <f t="shared" ca="1" si="463"/>
        <v>#REF!</v>
      </c>
      <c r="BF232" s="108" t="e">
        <f t="shared" ca="1" si="463"/>
        <v>#REF!</v>
      </c>
      <c r="BG232" s="108" t="e">
        <f t="shared" ca="1" si="463"/>
        <v>#REF!</v>
      </c>
      <c r="BH232" s="108" t="e">
        <f t="shared" ca="1" si="463"/>
        <v>#REF!</v>
      </c>
      <c r="BI232" s="108" t="e">
        <f t="shared" ca="1" si="463"/>
        <v>#REF!</v>
      </c>
      <c r="BL232" s="97" t="str">
        <f t="shared" ca="1" si="383"/>
        <v>-</v>
      </c>
      <c r="BM232" s="97" t="str">
        <f t="shared" ca="1" si="384"/>
        <v>-</v>
      </c>
      <c r="BN232" s="97" t="str">
        <f t="shared" ca="1" si="385"/>
        <v>-</v>
      </c>
      <c r="BO232" s="97" t="str">
        <f t="shared" ca="1" si="386"/>
        <v>-</v>
      </c>
      <c r="BP232" s="99" t="str">
        <f t="shared" ca="1" si="387"/>
        <v xml:space="preserve"> - </v>
      </c>
      <c r="BQ232" s="99" t="str">
        <f t="shared" ca="1" si="388"/>
        <v xml:space="preserve"> - </v>
      </c>
      <c r="BR232" s="97" t="str">
        <f t="shared" ca="1" si="389"/>
        <v>-</v>
      </c>
      <c r="BS232" s="97" t="str">
        <f t="shared" ca="1" si="390"/>
        <v>-</v>
      </c>
      <c r="BT232" s="97" t="str">
        <f t="shared" ca="1" si="391"/>
        <v>-</v>
      </c>
      <c r="BU232" s="97" t="str">
        <f t="shared" ca="1" si="392"/>
        <v>-</v>
      </c>
      <c r="BV232" s="97" t="str">
        <f t="shared" ca="1" si="393"/>
        <v>-</v>
      </c>
      <c r="BW232" s="97" t="str">
        <f t="shared" ca="1" si="394"/>
        <v>-</v>
      </c>
      <c r="BX232" s="99" t="str">
        <f t="shared" ca="1" si="395"/>
        <v xml:space="preserve"> - </v>
      </c>
      <c r="BY232" s="99" t="str">
        <f t="shared" ca="1" si="396"/>
        <v xml:space="preserve"> - </v>
      </c>
      <c r="BZ232" s="97" t="str">
        <f t="shared" ca="1" si="397"/>
        <v>-</v>
      </c>
      <c r="CA232" s="97" t="str">
        <f t="shared" ca="1" si="398"/>
        <v>-</v>
      </c>
      <c r="CB232" s="99" t="str">
        <f t="shared" ca="1" si="399"/>
        <v xml:space="preserve"> - </v>
      </c>
      <c r="CC232" s="99" t="str">
        <f t="shared" ca="1" si="400"/>
        <v xml:space="preserve"> - </v>
      </c>
      <c r="CD232" s="99" t="str">
        <f t="shared" ca="1" si="401"/>
        <v xml:space="preserve"> - </v>
      </c>
      <c r="CE232" s="99" t="str">
        <f t="shared" ca="1" si="402"/>
        <v xml:space="preserve"> - </v>
      </c>
      <c r="CF232" s="99" t="str">
        <f t="shared" ca="1" si="403"/>
        <v xml:space="preserve"> - </v>
      </c>
      <c r="CG232" s="99" t="str">
        <f t="shared" ca="1" si="404"/>
        <v xml:space="preserve"> - </v>
      </c>
      <c r="CH232" s="97" t="str">
        <f t="shared" ca="1" si="405"/>
        <v>-</v>
      </c>
      <c r="CI232" s="97" t="str">
        <f t="shared" ca="1" si="406"/>
        <v>-</v>
      </c>
      <c r="CJ232" s="97" t="str">
        <f t="shared" ca="1" si="407"/>
        <v>-</v>
      </c>
      <c r="CK232" s="97" t="str">
        <f t="shared" ca="1" si="408"/>
        <v>-</v>
      </c>
      <c r="CL232" s="97" t="str">
        <f t="shared" ca="1" si="409"/>
        <v>-</v>
      </c>
      <c r="CM232" s="97" t="str">
        <f t="shared" ca="1" si="410"/>
        <v>-</v>
      </c>
      <c r="CN232" s="97" t="str">
        <f t="shared" ca="1" si="411"/>
        <v>-</v>
      </c>
      <c r="CO232" s="97" t="str">
        <f t="shared" ca="1" si="412"/>
        <v>-</v>
      </c>
      <c r="CP232" s="97" t="str">
        <f t="shared" ca="1" si="413"/>
        <v>-</v>
      </c>
      <c r="CQ232" s="97" t="str">
        <f t="shared" ca="1" si="414"/>
        <v>-</v>
      </c>
      <c r="CR232" s="97" t="str">
        <f t="shared" ca="1" si="415"/>
        <v>-</v>
      </c>
      <c r="CS232" s="97" t="str">
        <f t="shared" ca="1" si="416"/>
        <v>-</v>
      </c>
      <c r="CT232" s="97" t="str">
        <f t="shared" ca="1" si="417"/>
        <v>-</v>
      </c>
      <c r="CU232" s="97" t="str">
        <f t="shared" ca="1" si="418"/>
        <v>-</v>
      </c>
      <c r="CV232" s="97" t="str">
        <f t="shared" ca="1" si="419"/>
        <v>-</v>
      </c>
      <c r="CW232" s="97" t="str">
        <f t="shared" ca="1" si="420"/>
        <v>-</v>
      </c>
      <c r="CX232" s="97" t="str">
        <f t="shared" ca="1" si="421"/>
        <v>-</v>
      </c>
      <c r="CY232" s="97" t="str">
        <f t="shared" ca="1" si="422"/>
        <v>-</v>
      </c>
      <c r="CZ232" s="97" t="str">
        <f t="shared" ca="1" si="423"/>
        <v>-</v>
      </c>
      <c r="DA232" s="97" t="str">
        <f t="shared" ca="1" si="424"/>
        <v>-</v>
      </c>
      <c r="DB232" s="97" t="str">
        <f t="shared" ca="1" si="425"/>
        <v>-</v>
      </c>
      <c r="DC232" s="97" t="str">
        <f t="shared" ca="1" si="426"/>
        <v>-</v>
      </c>
      <c r="DD232" s="97" t="str">
        <f t="shared" ca="1" si="427"/>
        <v>-</v>
      </c>
      <c r="DE232" s="97" t="str">
        <f t="shared" ca="1" si="428"/>
        <v>-</v>
      </c>
      <c r="DF232" s="97" t="str">
        <f t="shared" ca="1" si="429"/>
        <v>-</v>
      </c>
      <c r="DG232" s="97" t="str">
        <f t="shared" ca="1" si="430"/>
        <v>-</v>
      </c>
      <c r="DH232" s="97" t="str">
        <f t="shared" ca="1" si="431"/>
        <v>-</v>
      </c>
      <c r="DI232" s="97" t="str">
        <f t="shared" ca="1" si="432"/>
        <v>-</v>
      </c>
      <c r="DJ232" s="97" t="str">
        <f t="shared" ca="1" si="433"/>
        <v>-</v>
      </c>
      <c r="DK232" s="97" t="str">
        <f t="shared" ca="1" si="434"/>
        <v>-</v>
      </c>
      <c r="DL232" s="97" t="str">
        <f t="shared" ca="1" si="435"/>
        <v>-</v>
      </c>
      <c r="DM232" s="97" t="str">
        <f t="shared" ca="1" si="436"/>
        <v>-</v>
      </c>
      <c r="DN232" s="97">
        <v>52</v>
      </c>
      <c r="DT232" s="97" t="str">
        <f t="shared" ca="1" si="437"/>
        <v>-</v>
      </c>
      <c r="DU232" s="97" t="str">
        <f t="shared" ca="1" si="438"/>
        <v>-</v>
      </c>
      <c r="DV232" s="97" t="str">
        <f t="shared" ca="1" si="439"/>
        <v>-</v>
      </c>
      <c r="DW232" s="97" t="str">
        <f t="shared" ca="1" si="440"/>
        <v>-</v>
      </c>
      <c r="DX232" s="97" t="str">
        <f t="shared" ca="1" si="441"/>
        <v>-</v>
      </c>
      <c r="DY232" s="97" t="e">
        <f t="shared" ca="1" si="378"/>
        <v>#REF!</v>
      </c>
      <c r="DZ232" s="97" t="str">
        <f t="shared" si="379"/>
        <v>Major Retrofit</v>
      </c>
      <c r="EA232" s="97" t="e">
        <f t="shared" ca="1" si="442"/>
        <v>#REF!</v>
      </c>
      <c r="EB232" s="96">
        <v>47</v>
      </c>
      <c r="EC232" s="97">
        <f>Calculation!$W$378</f>
        <v>3</v>
      </c>
      <c r="ED232" s="97" t="str">
        <f t="shared" ca="1" si="443"/>
        <v>-</v>
      </c>
      <c r="EE232" s="97" t="str">
        <f t="shared" ca="1" si="444"/>
        <v>-</v>
      </c>
      <c r="EF232" s="97" t="str">
        <f t="shared" ca="1" si="445"/>
        <v>-</v>
      </c>
      <c r="EG232" s="97" t="str">
        <f t="shared" ca="1" si="446"/>
        <v>-</v>
      </c>
      <c r="EH232" s="97" t="str">
        <f t="shared" ca="1" si="447"/>
        <v>-</v>
      </c>
      <c r="EI232" s="97">
        <f t="shared" ca="1" si="448"/>
        <v>0</v>
      </c>
      <c r="EJ232" s="97">
        <f t="shared" ca="1" si="460"/>
        <v>0</v>
      </c>
      <c r="EK232" s="97" t="str">
        <f t="shared" ca="1" si="449"/>
        <v>00</v>
      </c>
      <c r="EL232" s="97" t="e">
        <f t="shared" ca="1" si="450"/>
        <v>#REF!</v>
      </c>
      <c r="EN232" s="97">
        <v>2.27E-5</v>
      </c>
      <c r="EP232" s="97">
        <v>227</v>
      </c>
      <c r="EQ232" s="97">
        <f t="array" aca="1" ref="EQ232" ca="1">MAX(IF($EI$6:$EI$365&lt;EQ231,$EI$6:$EI$365,""))</f>
        <v>0</v>
      </c>
      <c r="ER232" s="97">
        <f t="shared" ca="1" si="451"/>
        <v>0</v>
      </c>
      <c r="ES232" s="97" t="e">
        <f t="shared" ca="1" si="455"/>
        <v>#REF!</v>
      </c>
      <c r="ET232" s="97">
        <f t="shared" ca="1" si="452"/>
        <v>0</v>
      </c>
      <c r="EU232" s="97">
        <f t="shared" ca="1" si="453"/>
        <v>0</v>
      </c>
      <c r="EV232" s="97">
        <f t="shared" ca="1" si="380"/>
        <v>1</v>
      </c>
      <c r="EY232" s="97" t="e">
        <f ca="1">INDEX('MCA-INPUT'!$C$28:$F$42,MATCH(MCA!E232,'MCA-INPUT'!$B$28:$B$42,0),MATCH(MCA!B232,'MCA-INPUT'!$C$27:$F$27,0))</f>
        <v>#REF!</v>
      </c>
      <c r="FU232" s="109" t="e">
        <f t="shared" ca="1" si="381"/>
        <v>#REF!</v>
      </c>
      <c r="FV232" s="109" t="e">
        <f t="shared" ca="1" si="382"/>
        <v>#REF!</v>
      </c>
      <c r="FW232" s="110" t="e">
        <f t="shared" ca="1" si="464"/>
        <v>#REF!</v>
      </c>
      <c r="FX232" s="110"/>
      <c r="FY232" s="97" t="e">
        <f t="shared" ca="1" si="454"/>
        <v>#REF!</v>
      </c>
      <c r="FZ232" s="97" t="str">
        <f ca="1">IF(ISERROR(VLOOKUP(FY232,'MCA-INPUT'!$B$45:$F$54,1,FALSE)),"No","Yes")</f>
        <v>No</v>
      </c>
      <c r="GA232" s="109" t="e">
        <f ca="1"/>
        <v>#REF!</v>
      </c>
    </row>
    <row r="233" spans="1:183" x14ac:dyDescent="0.25">
      <c r="A233" s="96">
        <v>228</v>
      </c>
      <c r="B233" s="96" t="s">
        <v>1</v>
      </c>
      <c r="C233" s="106" t="e">
        <f t="shared" ca="1" si="466"/>
        <v>#REF!</v>
      </c>
      <c r="D233" s="107" t="e">
        <f t="shared" ca="1" si="466"/>
        <v>#REF!</v>
      </c>
      <c r="E233" s="96" t="e">
        <f t="shared" ca="1" si="466"/>
        <v>#REF!</v>
      </c>
      <c r="F233" s="96" t="s">
        <v>4</v>
      </c>
      <c r="G233" s="96" t="e">
        <f t="shared" ca="1" si="467"/>
        <v>#REF!</v>
      </c>
      <c r="H233" s="108" t="e">
        <f t="shared" ca="1" si="462"/>
        <v>#REF!</v>
      </c>
      <c r="I233" s="108" t="e">
        <f t="shared" ca="1" si="462"/>
        <v>#REF!</v>
      </c>
      <c r="J233" s="108" t="e">
        <f t="shared" ca="1" si="462"/>
        <v>#REF!</v>
      </c>
      <c r="K233" s="108" t="e">
        <f t="shared" ca="1" si="462"/>
        <v>#REF!</v>
      </c>
      <c r="L233" s="108" t="e">
        <f t="shared" ca="1" si="462"/>
        <v>#REF!</v>
      </c>
      <c r="M233" s="108" t="e">
        <f t="shared" ca="1" si="462"/>
        <v>#REF!</v>
      </c>
      <c r="N233" s="108" t="e">
        <f t="shared" ca="1" si="462"/>
        <v>#REF!</v>
      </c>
      <c r="O233" s="108" t="e">
        <f t="shared" ca="1" si="462"/>
        <v>#REF!</v>
      </c>
      <c r="P233" s="108" t="e">
        <f t="shared" ca="1" si="462"/>
        <v>#REF!</v>
      </c>
      <c r="Q233" s="108" t="e">
        <f t="shared" ca="1" si="462"/>
        <v>#REF!</v>
      </c>
      <c r="R233" s="108" t="e">
        <f t="shared" ca="1" si="462"/>
        <v>#REF!</v>
      </c>
      <c r="S233" s="108" t="e">
        <f t="shared" ca="1" si="462"/>
        <v>#REF!</v>
      </c>
      <c r="T233" s="108" t="e">
        <f t="shared" ca="1" si="462"/>
        <v>#REF!</v>
      </c>
      <c r="U233" s="108" t="e">
        <f t="shared" ca="1" si="462"/>
        <v>#REF!</v>
      </c>
      <c r="V233" s="108" t="e">
        <f t="shared" ca="1" si="462"/>
        <v>#REF!</v>
      </c>
      <c r="W233" s="108" t="e">
        <f t="shared" ca="1" si="462"/>
        <v>#REF!</v>
      </c>
      <c r="X233" s="108" t="e">
        <f t="shared" ca="1" si="461"/>
        <v>#REF!</v>
      </c>
      <c r="Y233" s="108" t="e">
        <f t="shared" ca="1" si="461"/>
        <v>#REF!</v>
      </c>
      <c r="Z233" s="108" t="e">
        <f t="shared" ca="1" si="461"/>
        <v>#REF!</v>
      </c>
      <c r="AA233" s="108" t="e">
        <f t="shared" ca="1" si="461"/>
        <v>#REF!</v>
      </c>
      <c r="AB233" s="108" t="e">
        <f t="shared" ca="1" si="461"/>
        <v>#REF!</v>
      </c>
      <c r="AC233" s="108" t="e">
        <f t="shared" ca="1" si="461"/>
        <v>#REF!</v>
      </c>
      <c r="AD233" s="108" t="e">
        <f t="shared" ca="1" si="461"/>
        <v>#REF!</v>
      </c>
      <c r="AE233" s="108" t="e">
        <f t="shared" ca="1" si="461"/>
        <v>#REF!</v>
      </c>
      <c r="AF233" s="108" t="e">
        <f t="shared" ca="1" si="461"/>
        <v>#REF!</v>
      </c>
      <c r="AG233" s="108" t="e">
        <f t="shared" ca="1" si="461"/>
        <v>#REF!</v>
      </c>
      <c r="AH233" s="108" t="e">
        <f t="shared" ca="1" si="461"/>
        <v>#REF!</v>
      </c>
      <c r="AI233" s="108" t="e">
        <f t="shared" ca="1" si="461"/>
        <v>#REF!</v>
      </c>
      <c r="AJ233" s="108" t="e">
        <f t="shared" ca="1" si="461"/>
        <v>#REF!</v>
      </c>
      <c r="AK233" s="108" t="e">
        <f t="shared" ca="1" si="461"/>
        <v>#REF!</v>
      </c>
      <c r="AL233" s="108" t="e">
        <f t="shared" ca="1" si="461"/>
        <v>#REF!</v>
      </c>
      <c r="AM233" s="108" t="e">
        <f t="shared" ca="1" si="465"/>
        <v>#REF!</v>
      </c>
      <c r="AN233" s="108" t="e">
        <f t="shared" ca="1" si="465"/>
        <v>#REF!</v>
      </c>
      <c r="AO233" s="108" t="e">
        <f t="shared" ca="1" si="465"/>
        <v>#REF!</v>
      </c>
      <c r="AP233" s="108" t="e">
        <f t="shared" ca="1" si="465"/>
        <v>#REF!</v>
      </c>
      <c r="AQ233" s="108" t="e">
        <f t="shared" ca="1" si="465"/>
        <v>#REF!</v>
      </c>
      <c r="AR233" s="108" t="e">
        <f t="shared" ca="1" si="465"/>
        <v>#REF!</v>
      </c>
      <c r="AS233" s="108" t="e">
        <f t="shared" ca="1" si="465"/>
        <v>#REF!</v>
      </c>
      <c r="AT233" s="108" t="e">
        <f t="shared" ca="1" si="465"/>
        <v>#REF!</v>
      </c>
      <c r="AU233" s="108" t="e">
        <f t="shared" ca="1" si="465"/>
        <v>#REF!</v>
      </c>
      <c r="AV233" s="108" t="e">
        <f t="shared" ca="1" si="465"/>
        <v>#REF!</v>
      </c>
      <c r="AW233" s="108" t="e">
        <f t="shared" ca="1" si="465"/>
        <v>#REF!</v>
      </c>
      <c r="AX233" s="108" t="e">
        <f t="shared" ca="1" si="465"/>
        <v>#REF!</v>
      </c>
      <c r="AY233" s="108" t="e">
        <f t="shared" ca="1" si="465"/>
        <v>#REF!</v>
      </c>
      <c r="AZ233" s="108" t="e">
        <f t="shared" ca="1" si="465"/>
        <v>#REF!</v>
      </c>
      <c r="BA233" s="108" t="e">
        <f t="shared" ca="1" si="465"/>
        <v>#REF!</v>
      </c>
      <c r="BB233" s="108" t="e">
        <f t="shared" ca="1" si="465"/>
        <v>#REF!</v>
      </c>
      <c r="BC233" s="108" t="e">
        <f t="shared" ca="1" si="463"/>
        <v>#REF!</v>
      </c>
      <c r="BD233" s="108" t="e">
        <f t="shared" ca="1" si="463"/>
        <v>#REF!</v>
      </c>
      <c r="BE233" s="108" t="e">
        <f t="shared" ca="1" si="463"/>
        <v>#REF!</v>
      </c>
      <c r="BF233" s="108" t="e">
        <f t="shared" ca="1" si="463"/>
        <v>#REF!</v>
      </c>
      <c r="BG233" s="108" t="e">
        <f t="shared" ca="1" si="463"/>
        <v>#REF!</v>
      </c>
      <c r="BH233" s="108" t="e">
        <f t="shared" ca="1" si="463"/>
        <v>#REF!</v>
      </c>
      <c r="BI233" s="108" t="e">
        <f t="shared" ca="1" si="463"/>
        <v>#REF!</v>
      </c>
      <c r="BL233" s="97" t="str">
        <f t="shared" ca="1" si="383"/>
        <v>-</v>
      </c>
      <c r="BM233" s="97" t="str">
        <f t="shared" ca="1" si="384"/>
        <v>-</v>
      </c>
      <c r="BN233" s="97" t="str">
        <f t="shared" ca="1" si="385"/>
        <v>-</v>
      </c>
      <c r="BO233" s="97" t="str">
        <f t="shared" ca="1" si="386"/>
        <v>-</v>
      </c>
      <c r="BP233" s="99" t="str">
        <f t="shared" ca="1" si="387"/>
        <v xml:space="preserve"> - </v>
      </c>
      <c r="BQ233" s="99" t="str">
        <f t="shared" ca="1" si="388"/>
        <v xml:space="preserve"> - </v>
      </c>
      <c r="BR233" s="97" t="str">
        <f t="shared" ca="1" si="389"/>
        <v>-</v>
      </c>
      <c r="BS233" s="97" t="str">
        <f t="shared" ca="1" si="390"/>
        <v>-</v>
      </c>
      <c r="BT233" s="97" t="str">
        <f t="shared" ca="1" si="391"/>
        <v>-</v>
      </c>
      <c r="BU233" s="97" t="str">
        <f t="shared" ca="1" si="392"/>
        <v>-</v>
      </c>
      <c r="BV233" s="97" t="str">
        <f t="shared" ca="1" si="393"/>
        <v>-</v>
      </c>
      <c r="BW233" s="97" t="str">
        <f t="shared" ca="1" si="394"/>
        <v>-</v>
      </c>
      <c r="BX233" s="99" t="str">
        <f t="shared" ca="1" si="395"/>
        <v xml:space="preserve"> - </v>
      </c>
      <c r="BY233" s="99" t="str">
        <f t="shared" ca="1" si="396"/>
        <v xml:space="preserve"> - </v>
      </c>
      <c r="BZ233" s="97" t="str">
        <f t="shared" ca="1" si="397"/>
        <v>-</v>
      </c>
      <c r="CA233" s="97" t="str">
        <f t="shared" ca="1" si="398"/>
        <v>-</v>
      </c>
      <c r="CB233" s="99" t="str">
        <f t="shared" ca="1" si="399"/>
        <v xml:space="preserve"> - </v>
      </c>
      <c r="CC233" s="99" t="str">
        <f t="shared" ca="1" si="400"/>
        <v xml:space="preserve"> - </v>
      </c>
      <c r="CD233" s="99" t="str">
        <f t="shared" ca="1" si="401"/>
        <v xml:space="preserve"> - </v>
      </c>
      <c r="CE233" s="99" t="str">
        <f t="shared" ca="1" si="402"/>
        <v xml:space="preserve"> - </v>
      </c>
      <c r="CF233" s="99" t="str">
        <f t="shared" ca="1" si="403"/>
        <v xml:space="preserve"> - </v>
      </c>
      <c r="CG233" s="99" t="str">
        <f t="shared" ca="1" si="404"/>
        <v xml:space="preserve"> - </v>
      </c>
      <c r="CH233" s="97" t="str">
        <f t="shared" ca="1" si="405"/>
        <v>-</v>
      </c>
      <c r="CI233" s="97" t="str">
        <f t="shared" ca="1" si="406"/>
        <v>-</v>
      </c>
      <c r="CJ233" s="97" t="str">
        <f t="shared" ca="1" si="407"/>
        <v>-</v>
      </c>
      <c r="CK233" s="97" t="str">
        <f t="shared" ca="1" si="408"/>
        <v>-</v>
      </c>
      <c r="CL233" s="97" t="str">
        <f t="shared" ca="1" si="409"/>
        <v>-</v>
      </c>
      <c r="CM233" s="97" t="str">
        <f t="shared" ca="1" si="410"/>
        <v>-</v>
      </c>
      <c r="CN233" s="97" t="str">
        <f t="shared" ca="1" si="411"/>
        <v>-</v>
      </c>
      <c r="CO233" s="97" t="str">
        <f t="shared" ca="1" si="412"/>
        <v>-</v>
      </c>
      <c r="CP233" s="97" t="str">
        <f t="shared" ca="1" si="413"/>
        <v>-</v>
      </c>
      <c r="CQ233" s="97" t="str">
        <f t="shared" ca="1" si="414"/>
        <v>-</v>
      </c>
      <c r="CR233" s="97" t="str">
        <f t="shared" ca="1" si="415"/>
        <v>-</v>
      </c>
      <c r="CS233" s="97" t="str">
        <f t="shared" ca="1" si="416"/>
        <v>-</v>
      </c>
      <c r="CT233" s="97" t="str">
        <f t="shared" ca="1" si="417"/>
        <v>-</v>
      </c>
      <c r="CU233" s="97" t="str">
        <f t="shared" ca="1" si="418"/>
        <v>-</v>
      </c>
      <c r="CV233" s="97" t="str">
        <f t="shared" ca="1" si="419"/>
        <v>-</v>
      </c>
      <c r="CW233" s="97" t="str">
        <f t="shared" ca="1" si="420"/>
        <v>-</v>
      </c>
      <c r="CX233" s="97" t="str">
        <f t="shared" ca="1" si="421"/>
        <v>-</v>
      </c>
      <c r="CY233" s="97" t="str">
        <f t="shared" ca="1" si="422"/>
        <v>-</v>
      </c>
      <c r="CZ233" s="97" t="str">
        <f t="shared" ca="1" si="423"/>
        <v>-</v>
      </c>
      <c r="DA233" s="97" t="str">
        <f t="shared" ca="1" si="424"/>
        <v>-</v>
      </c>
      <c r="DB233" s="97" t="str">
        <f t="shared" ca="1" si="425"/>
        <v>-</v>
      </c>
      <c r="DC233" s="97" t="str">
        <f t="shared" ca="1" si="426"/>
        <v>-</v>
      </c>
      <c r="DD233" s="97" t="str">
        <f t="shared" ca="1" si="427"/>
        <v>-</v>
      </c>
      <c r="DE233" s="97" t="str">
        <f t="shared" ca="1" si="428"/>
        <v>-</v>
      </c>
      <c r="DF233" s="97" t="str">
        <f t="shared" ca="1" si="429"/>
        <v>-</v>
      </c>
      <c r="DG233" s="97" t="str">
        <f t="shared" ca="1" si="430"/>
        <v>-</v>
      </c>
      <c r="DH233" s="97" t="str">
        <f t="shared" ca="1" si="431"/>
        <v>-</v>
      </c>
      <c r="DI233" s="97" t="str">
        <f t="shared" ca="1" si="432"/>
        <v>-</v>
      </c>
      <c r="DJ233" s="97" t="str">
        <f t="shared" ca="1" si="433"/>
        <v>-</v>
      </c>
      <c r="DK233" s="97" t="str">
        <f t="shared" ca="1" si="434"/>
        <v>-</v>
      </c>
      <c r="DL233" s="97" t="str">
        <f t="shared" ca="1" si="435"/>
        <v>-</v>
      </c>
      <c r="DM233" s="97" t="str">
        <f t="shared" ca="1" si="436"/>
        <v>-</v>
      </c>
      <c r="DN233" s="97">
        <v>53</v>
      </c>
      <c r="DT233" s="97" t="str">
        <f t="shared" ca="1" si="437"/>
        <v>-</v>
      </c>
      <c r="DU233" s="97" t="str">
        <f t="shared" ca="1" si="438"/>
        <v>-</v>
      </c>
      <c r="DV233" s="97" t="str">
        <f t="shared" ca="1" si="439"/>
        <v>-</v>
      </c>
      <c r="DW233" s="97" t="str">
        <f t="shared" ca="1" si="440"/>
        <v>-</v>
      </c>
      <c r="DX233" s="97" t="str">
        <f t="shared" ca="1" si="441"/>
        <v>-</v>
      </c>
      <c r="DY233" s="97" t="e">
        <f t="shared" ca="1" si="378"/>
        <v>#REF!</v>
      </c>
      <c r="DZ233" s="97" t="str">
        <f t="shared" si="379"/>
        <v>Major Retrofit</v>
      </c>
      <c r="EA233" s="97" t="e">
        <f t="shared" ca="1" si="442"/>
        <v>#REF!</v>
      </c>
      <c r="EB233" s="96">
        <v>48</v>
      </c>
      <c r="EC233" s="97">
        <f>Calculation!$W$378</f>
        <v>3</v>
      </c>
      <c r="ED233" s="97" t="str">
        <f t="shared" ca="1" si="443"/>
        <v>-</v>
      </c>
      <c r="EE233" s="97" t="str">
        <f t="shared" ca="1" si="444"/>
        <v>-</v>
      </c>
      <c r="EF233" s="97" t="str">
        <f t="shared" ca="1" si="445"/>
        <v>-</v>
      </c>
      <c r="EG233" s="97" t="str">
        <f t="shared" ca="1" si="446"/>
        <v>-</v>
      </c>
      <c r="EH233" s="97" t="str">
        <f t="shared" ca="1" si="447"/>
        <v>-</v>
      </c>
      <c r="EI233" s="97">
        <f t="shared" ca="1" si="448"/>
        <v>0</v>
      </c>
      <c r="EJ233" s="97">
        <f t="shared" ca="1" si="460"/>
        <v>0</v>
      </c>
      <c r="EK233" s="97" t="str">
        <f t="shared" ca="1" si="449"/>
        <v>00</v>
      </c>
      <c r="EL233" s="97" t="e">
        <f t="shared" ca="1" si="450"/>
        <v>#REF!</v>
      </c>
      <c r="EN233" s="97">
        <v>2.2799999999999999E-5</v>
      </c>
      <c r="EP233" s="97">
        <v>228</v>
      </c>
      <c r="EQ233" s="97">
        <f t="array" aca="1" ref="EQ233" ca="1">MAX(IF($EI$6:$EI$365&lt;EQ232,$EI$6:$EI$365,""))</f>
        <v>0</v>
      </c>
      <c r="ER233" s="97">
        <f t="shared" ca="1" si="451"/>
        <v>0</v>
      </c>
      <c r="ES233" s="97" t="e">
        <f t="shared" ca="1" si="455"/>
        <v>#REF!</v>
      </c>
      <c r="ET233" s="97">
        <f t="shared" ca="1" si="452"/>
        <v>0</v>
      </c>
      <c r="EU233" s="97">
        <f t="shared" ca="1" si="453"/>
        <v>0</v>
      </c>
      <c r="EV233" s="97">
        <f t="shared" ca="1" si="380"/>
        <v>1</v>
      </c>
      <c r="EY233" s="97" t="e">
        <f ca="1">INDEX('MCA-INPUT'!$C$28:$F$42,MATCH(MCA!E233,'MCA-INPUT'!$B$28:$B$42,0),MATCH(MCA!B233,'MCA-INPUT'!$C$27:$F$27,0))</f>
        <v>#REF!</v>
      </c>
      <c r="FU233" s="109" t="e">
        <f t="shared" ca="1" si="381"/>
        <v>#REF!</v>
      </c>
      <c r="FV233" s="109" t="e">
        <f t="shared" ca="1" si="382"/>
        <v>#REF!</v>
      </c>
      <c r="FW233" s="110" t="e">
        <f t="shared" ca="1" si="464"/>
        <v>#REF!</v>
      </c>
      <c r="FX233" s="110"/>
      <c r="FY233" s="97" t="e">
        <f t="shared" ca="1" si="454"/>
        <v>#REF!</v>
      </c>
      <c r="FZ233" s="97" t="str">
        <f ca="1">IF(ISERROR(VLOOKUP(FY233,'MCA-INPUT'!$B$45:$F$54,1,FALSE)),"No","Yes")</f>
        <v>No</v>
      </c>
      <c r="GA233" s="109" t="e">
        <f ca="1"/>
        <v>#REF!</v>
      </c>
    </row>
    <row r="234" spans="1:183" x14ac:dyDescent="0.25">
      <c r="A234" s="96">
        <v>229</v>
      </c>
      <c r="B234" s="96" t="s">
        <v>1</v>
      </c>
      <c r="C234" s="106" t="e">
        <f t="shared" ca="1" si="466"/>
        <v>#REF!</v>
      </c>
      <c r="D234" s="107" t="e">
        <f t="shared" ca="1" si="466"/>
        <v>#REF!</v>
      </c>
      <c r="E234" s="96" t="e">
        <f t="shared" ca="1" si="466"/>
        <v>#REF!</v>
      </c>
      <c r="F234" s="96" t="s">
        <v>4</v>
      </c>
      <c r="G234" s="96" t="e">
        <f t="shared" ca="1" si="467"/>
        <v>#REF!</v>
      </c>
      <c r="H234" s="108" t="e">
        <f t="shared" ca="1" si="462"/>
        <v>#REF!</v>
      </c>
      <c r="I234" s="108" t="e">
        <f t="shared" ca="1" si="462"/>
        <v>#REF!</v>
      </c>
      <c r="J234" s="108" t="e">
        <f t="shared" ca="1" si="462"/>
        <v>#REF!</v>
      </c>
      <c r="K234" s="108" t="e">
        <f t="shared" ca="1" si="462"/>
        <v>#REF!</v>
      </c>
      <c r="L234" s="108" t="e">
        <f t="shared" ca="1" si="462"/>
        <v>#REF!</v>
      </c>
      <c r="M234" s="108" t="e">
        <f t="shared" ca="1" si="462"/>
        <v>#REF!</v>
      </c>
      <c r="N234" s="108" t="e">
        <f t="shared" ca="1" si="462"/>
        <v>#REF!</v>
      </c>
      <c r="O234" s="108" t="e">
        <f t="shared" ca="1" si="462"/>
        <v>#REF!</v>
      </c>
      <c r="P234" s="108" t="e">
        <f t="shared" ca="1" si="462"/>
        <v>#REF!</v>
      </c>
      <c r="Q234" s="108" t="e">
        <f t="shared" ca="1" si="462"/>
        <v>#REF!</v>
      </c>
      <c r="R234" s="108" t="e">
        <f t="shared" ca="1" si="462"/>
        <v>#REF!</v>
      </c>
      <c r="S234" s="108" t="e">
        <f t="shared" ca="1" si="462"/>
        <v>#REF!</v>
      </c>
      <c r="T234" s="108" t="e">
        <f t="shared" ca="1" si="462"/>
        <v>#REF!</v>
      </c>
      <c r="U234" s="108" t="e">
        <f t="shared" ca="1" si="462"/>
        <v>#REF!</v>
      </c>
      <c r="V234" s="108" t="e">
        <f t="shared" ca="1" si="462"/>
        <v>#REF!</v>
      </c>
      <c r="W234" s="108" t="e">
        <f t="shared" ref="W234:AL249" ca="1" si="468">IF($D234=0,"-",(INDIRECT(CONCATENATE($C$1,"Projection_",$B234,"'!",W$2,$DN234)))*$EY234)</f>
        <v>#REF!</v>
      </c>
      <c r="X234" s="108" t="e">
        <f t="shared" ca="1" si="468"/>
        <v>#REF!</v>
      </c>
      <c r="Y234" s="108" t="e">
        <f t="shared" ca="1" si="468"/>
        <v>#REF!</v>
      </c>
      <c r="Z234" s="108" t="e">
        <f t="shared" ca="1" si="468"/>
        <v>#REF!</v>
      </c>
      <c r="AA234" s="108" t="e">
        <f t="shared" ca="1" si="468"/>
        <v>#REF!</v>
      </c>
      <c r="AB234" s="108" t="e">
        <f t="shared" ca="1" si="468"/>
        <v>#REF!</v>
      </c>
      <c r="AC234" s="108" t="e">
        <f t="shared" ca="1" si="468"/>
        <v>#REF!</v>
      </c>
      <c r="AD234" s="108" t="e">
        <f t="shared" ca="1" si="468"/>
        <v>#REF!</v>
      </c>
      <c r="AE234" s="108" t="e">
        <f t="shared" ca="1" si="468"/>
        <v>#REF!</v>
      </c>
      <c r="AF234" s="108" t="e">
        <f t="shared" ca="1" si="468"/>
        <v>#REF!</v>
      </c>
      <c r="AG234" s="108" t="e">
        <f t="shared" ca="1" si="468"/>
        <v>#REF!</v>
      </c>
      <c r="AH234" s="108" t="e">
        <f t="shared" ca="1" si="468"/>
        <v>#REF!</v>
      </c>
      <c r="AI234" s="108" t="e">
        <f t="shared" ca="1" si="468"/>
        <v>#REF!</v>
      </c>
      <c r="AJ234" s="108" t="e">
        <f t="shared" ca="1" si="468"/>
        <v>#REF!</v>
      </c>
      <c r="AK234" s="108" t="e">
        <f t="shared" ca="1" si="468"/>
        <v>#REF!</v>
      </c>
      <c r="AL234" s="108" t="e">
        <f t="shared" ca="1" si="468"/>
        <v>#REF!</v>
      </c>
      <c r="AM234" s="108" t="e">
        <f t="shared" ca="1" si="465"/>
        <v>#REF!</v>
      </c>
      <c r="AN234" s="108" t="e">
        <f t="shared" ca="1" si="465"/>
        <v>#REF!</v>
      </c>
      <c r="AO234" s="108" t="e">
        <f t="shared" ca="1" si="465"/>
        <v>#REF!</v>
      </c>
      <c r="AP234" s="108" t="e">
        <f t="shared" ca="1" si="465"/>
        <v>#REF!</v>
      </c>
      <c r="AQ234" s="108" t="e">
        <f t="shared" ca="1" si="465"/>
        <v>#REF!</v>
      </c>
      <c r="AR234" s="108" t="e">
        <f t="shared" ca="1" si="465"/>
        <v>#REF!</v>
      </c>
      <c r="AS234" s="108" t="e">
        <f t="shared" ca="1" si="465"/>
        <v>#REF!</v>
      </c>
      <c r="AT234" s="108" t="e">
        <f t="shared" ca="1" si="465"/>
        <v>#REF!</v>
      </c>
      <c r="AU234" s="108" t="e">
        <f t="shared" ca="1" si="465"/>
        <v>#REF!</v>
      </c>
      <c r="AV234" s="108" t="e">
        <f t="shared" ca="1" si="465"/>
        <v>#REF!</v>
      </c>
      <c r="AW234" s="108" t="e">
        <f t="shared" ca="1" si="465"/>
        <v>#REF!</v>
      </c>
      <c r="AX234" s="108" t="e">
        <f t="shared" ca="1" si="465"/>
        <v>#REF!</v>
      </c>
      <c r="AY234" s="108" t="e">
        <f t="shared" ca="1" si="465"/>
        <v>#REF!</v>
      </c>
      <c r="AZ234" s="108" t="e">
        <f t="shared" ca="1" si="465"/>
        <v>#REF!</v>
      </c>
      <c r="BA234" s="108" t="e">
        <f t="shared" ca="1" si="465"/>
        <v>#REF!</v>
      </c>
      <c r="BB234" s="108" t="e">
        <f t="shared" ca="1" si="465"/>
        <v>#REF!</v>
      </c>
      <c r="BC234" s="108" t="e">
        <f t="shared" ca="1" si="463"/>
        <v>#REF!</v>
      </c>
      <c r="BD234" s="108" t="e">
        <f t="shared" ca="1" si="463"/>
        <v>#REF!</v>
      </c>
      <c r="BE234" s="108" t="e">
        <f t="shared" ca="1" si="463"/>
        <v>#REF!</v>
      </c>
      <c r="BF234" s="108" t="e">
        <f t="shared" ca="1" si="463"/>
        <v>#REF!</v>
      </c>
      <c r="BG234" s="108" t="e">
        <f t="shared" ca="1" si="463"/>
        <v>#REF!</v>
      </c>
      <c r="BH234" s="108" t="e">
        <f t="shared" ca="1" si="463"/>
        <v>#REF!</v>
      </c>
      <c r="BI234" s="108" t="e">
        <f t="shared" ca="1" si="463"/>
        <v>#REF!</v>
      </c>
      <c r="BL234" s="97" t="str">
        <f t="shared" ca="1" si="383"/>
        <v>-</v>
      </c>
      <c r="BM234" s="97" t="str">
        <f t="shared" ca="1" si="384"/>
        <v>-</v>
      </c>
      <c r="BN234" s="97" t="str">
        <f t="shared" ca="1" si="385"/>
        <v>-</v>
      </c>
      <c r="BO234" s="97" t="str">
        <f t="shared" ca="1" si="386"/>
        <v>-</v>
      </c>
      <c r="BP234" s="99" t="str">
        <f t="shared" ca="1" si="387"/>
        <v xml:space="preserve"> - </v>
      </c>
      <c r="BQ234" s="99" t="str">
        <f t="shared" ca="1" si="388"/>
        <v xml:space="preserve"> - </v>
      </c>
      <c r="BR234" s="97" t="str">
        <f t="shared" ca="1" si="389"/>
        <v>-</v>
      </c>
      <c r="BS234" s="97" t="str">
        <f t="shared" ca="1" si="390"/>
        <v>-</v>
      </c>
      <c r="BT234" s="97" t="str">
        <f t="shared" ca="1" si="391"/>
        <v>-</v>
      </c>
      <c r="BU234" s="97" t="str">
        <f t="shared" ca="1" si="392"/>
        <v>-</v>
      </c>
      <c r="BV234" s="97" t="str">
        <f t="shared" ca="1" si="393"/>
        <v>-</v>
      </c>
      <c r="BW234" s="97" t="str">
        <f t="shared" ca="1" si="394"/>
        <v>-</v>
      </c>
      <c r="BX234" s="99" t="str">
        <f t="shared" ca="1" si="395"/>
        <v xml:space="preserve"> - </v>
      </c>
      <c r="BY234" s="99" t="str">
        <f t="shared" ca="1" si="396"/>
        <v xml:space="preserve"> - </v>
      </c>
      <c r="BZ234" s="97" t="str">
        <f t="shared" ca="1" si="397"/>
        <v>-</v>
      </c>
      <c r="CA234" s="97" t="str">
        <f t="shared" ca="1" si="398"/>
        <v>-</v>
      </c>
      <c r="CB234" s="99" t="str">
        <f t="shared" ca="1" si="399"/>
        <v xml:space="preserve"> - </v>
      </c>
      <c r="CC234" s="99" t="str">
        <f t="shared" ca="1" si="400"/>
        <v xml:space="preserve"> - </v>
      </c>
      <c r="CD234" s="99" t="str">
        <f t="shared" ca="1" si="401"/>
        <v xml:space="preserve"> - </v>
      </c>
      <c r="CE234" s="99" t="str">
        <f t="shared" ca="1" si="402"/>
        <v xml:space="preserve"> - </v>
      </c>
      <c r="CF234" s="99" t="str">
        <f t="shared" ca="1" si="403"/>
        <v xml:space="preserve"> - </v>
      </c>
      <c r="CG234" s="99" t="str">
        <f t="shared" ca="1" si="404"/>
        <v xml:space="preserve"> - </v>
      </c>
      <c r="CH234" s="97" t="str">
        <f t="shared" ca="1" si="405"/>
        <v>-</v>
      </c>
      <c r="CI234" s="97" t="str">
        <f t="shared" ca="1" si="406"/>
        <v>-</v>
      </c>
      <c r="CJ234" s="97" t="str">
        <f t="shared" ca="1" si="407"/>
        <v>-</v>
      </c>
      <c r="CK234" s="97" t="str">
        <f t="shared" ca="1" si="408"/>
        <v>-</v>
      </c>
      <c r="CL234" s="97" t="str">
        <f t="shared" ca="1" si="409"/>
        <v>-</v>
      </c>
      <c r="CM234" s="97" t="str">
        <f t="shared" ca="1" si="410"/>
        <v>-</v>
      </c>
      <c r="CN234" s="97" t="str">
        <f t="shared" ca="1" si="411"/>
        <v>-</v>
      </c>
      <c r="CO234" s="97" t="str">
        <f t="shared" ca="1" si="412"/>
        <v>-</v>
      </c>
      <c r="CP234" s="97" t="str">
        <f t="shared" ca="1" si="413"/>
        <v>-</v>
      </c>
      <c r="CQ234" s="97" t="str">
        <f t="shared" ca="1" si="414"/>
        <v>-</v>
      </c>
      <c r="CR234" s="97" t="str">
        <f t="shared" ca="1" si="415"/>
        <v>-</v>
      </c>
      <c r="CS234" s="97" t="str">
        <f t="shared" ca="1" si="416"/>
        <v>-</v>
      </c>
      <c r="CT234" s="97" t="str">
        <f t="shared" ca="1" si="417"/>
        <v>-</v>
      </c>
      <c r="CU234" s="97" t="str">
        <f t="shared" ca="1" si="418"/>
        <v>-</v>
      </c>
      <c r="CV234" s="97" t="str">
        <f t="shared" ca="1" si="419"/>
        <v>-</v>
      </c>
      <c r="CW234" s="97" t="str">
        <f t="shared" ca="1" si="420"/>
        <v>-</v>
      </c>
      <c r="CX234" s="97" t="str">
        <f t="shared" ca="1" si="421"/>
        <v>-</v>
      </c>
      <c r="CY234" s="97" t="str">
        <f t="shared" ca="1" si="422"/>
        <v>-</v>
      </c>
      <c r="CZ234" s="97" t="str">
        <f t="shared" ca="1" si="423"/>
        <v>-</v>
      </c>
      <c r="DA234" s="97" t="str">
        <f t="shared" ca="1" si="424"/>
        <v>-</v>
      </c>
      <c r="DB234" s="97" t="str">
        <f t="shared" ca="1" si="425"/>
        <v>-</v>
      </c>
      <c r="DC234" s="97" t="str">
        <f t="shared" ca="1" si="426"/>
        <v>-</v>
      </c>
      <c r="DD234" s="97" t="str">
        <f t="shared" ca="1" si="427"/>
        <v>-</v>
      </c>
      <c r="DE234" s="97" t="str">
        <f t="shared" ca="1" si="428"/>
        <v>-</v>
      </c>
      <c r="DF234" s="97" t="str">
        <f t="shared" ca="1" si="429"/>
        <v>-</v>
      </c>
      <c r="DG234" s="97" t="str">
        <f t="shared" ca="1" si="430"/>
        <v>-</v>
      </c>
      <c r="DH234" s="97" t="str">
        <f t="shared" ca="1" si="431"/>
        <v>-</v>
      </c>
      <c r="DI234" s="97" t="str">
        <f t="shared" ca="1" si="432"/>
        <v>-</v>
      </c>
      <c r="DJ234" s="97" t="str">
        <f t="shared" ca="1" si="433"/>
        <v>-</v>
      </c>
      <c r="DK234" s="97" t="str">
        <f t="shared" ca="1" si="434"/>
        <v>-</v>
      </c>
      <c r="DL234" s="97" t="str">
        <f t="shared" ca="1" si="435"/>
        <v>-</v>
      </c>
      <c r="DM234" s="97" t="str">
        <f t="shared" ca="1" si="436"/>
        <v>-</v>
      </c>
      <c r="DN234" s="97">
        <v>54</v>
      </c>
      <c r="DT234" s="97" t="str">
        <f t="shared" ca="1" si="437"/>
        <v>-</v>
      </c>
      <c r="DU234" s="97" t="str">
        <f t="shared" ca="1" si="438"/>
        <v>-</v>
      </c>
      <c r="DV234" s="97" t="str">
        <f t="shared" ca="1" si="439"/>
        <v>-</v>
      </c>
      <c r="DW234" s="97" t="str">
        <f t="shared" ca="1" si="440"/>
        <v>-</v>
      </c>
      <c r="DX234" s="97" t="str">
        <f t="shared" ca="1" si="441"/>
        <v>-</v>
      </c>
      <c r="DY234" s="97" t="e">
        <f t="shared" ca="1" si="378"/>
        <v>#REF!</v>
      </c>
      <c r="DZ234" s="97" t="str">
        <f t="shared" si="379"/>
        <v>Major Retrofit</v>
      </c>
      <c r="EA234" s="97" t="e">
        <f t="shared" ca="1" si="442"/>
        <v>#REF!</v>
      </c>
      <c r="EB234" s="96">
        <v>49</v>
      </c>
      <c r="EC234" s="97">
        <f>Calculation!$W$378</f>
        <v>3</v>
      </c>
      <c r="ED234" s="97" t="str">
        <f t="shared" ca="1" si="443"/>
        <v>-</v>
      </c>
      <c r="EE234" s="97" t="str">
        <f t="shared" ca="1" si="444"/>
        <v>-</v>
      </c>
      <c r="EF234" s="97" t="str">
        <f t="shared" ca="1" si="445"/>
        <v>-</v>
      </c>
      <c r="EG234" s="97" t="str">
        <f t="shared" ca="1" si="446"/>
        <v>-</v>
      </c>
      <c r="EH234" s="97" t="str">
        <f t="shared" ca="1" si="447"/>
        <v>-</v>
      </c>
      <c r="EI234" s="97">
        <f t="shared" ca="1" si="448"/>
        <v>0</v>
      </c>
      <c r="EJ234" s="97">
        <f t="shared" ca="1" si="460"/>
        <v>0</v>
      </c>
      <c r="EK234" s="97" t="str">
        <f t="shared" ca="1" si="449"/>
        <v>00</v>
      </c>
      <c r="EL234" s="97" t="e">
        <f t="shared" ca="1" si="450"/>
        <v>#REF!</v>
      </c>
      <c r="EN234" s="97">
        <v>2.2900000000000001E-5</v>
      </c>
      <c r="EP234" s="97">
        <v>229</v>
      </c>
      <c r="EQ234" s="97">
        <f t="array" aca="1" ref="EQ234" ca="1">MAX(IF($EI$6:$EI$365&lt;EQ233,$EI$6:$EI$365,""))</f>
        <v>0</v>
      </c>
      <c r="ER234" s="97">
        <f t="shared" ca="1" si="451"/>
        <v>0</v>
      </c>
      <c r="ES234" s="97" t="e">
        <f t="shared" ca="1" si="455"/>
        <v>#REF!</v>
      </c>
      <c r="ET234" s="97">
        <f t="shared" ca="1" si="452"/>
        <v>0</v>
      </c>
      <c r="EU234" s="97">
        <f t="shared" ca="1" si="453"/>
        <v>0</v>
      </c>
      <c r="EV234" s="97">
        <f t="shared" ca="1" si="380"/>
        <v>1</v>
      </c>
      <c r="EY234" s="97" t="e">
        <f ca="1">INDEX('MCA-INPUT'!$C$28:$F$42,MATCH(MCA!E234,'MCA-INPUT'!$B$28:$B$42,0),MATCH(MCA!B234,'MCA-INPUT'!$C$27:$F$27,0))</f>
        <v>#REF!</v>
      </c>
      <c r="FU234" s="109" t="e">
        <f t="shared" ca="1" si="381"/>
        <v>#REF!</v>
      </c>
      <c r="FV234" s="109" t="e">
        <f t="shared" ca="1" si="382"/>
        <v>#REF!</v>
      </c>
      <c r="FW234" s="110" t="e">
        <f t="shared" ca="1" si="464"/>
        <v>#REF!</v>
      </c>
      <c r="FX234" s="110"/>
      <c r="FY234" s="97" t="e">
        <f t="shared" ca="1" si="454"/>
        <v>#REF!</v>
      </c>
      <c r="FZ234" s="97" t="str">
        <f ca="1">IF(ISERROR(VLOOKUP(FY234,'MCA-INPUT'!$B$45:$F$54,1,FALSE)),"No","Yes")</f>
        <v>No</v>
      </c>
      <c r="GA234" s="109" t="e">
        <f ca="1"/>
        <v>#REF!</v>
      </c>
    </row>
    <row r="235" spans="1:183" x14ac:dyDescent="0.25">
      <c r="A235" s="96">
        <v>230</v>
      </c>
      <c r="B235" s="96" t="s">
        <v>1</v>
      </c>
      <c r="C235" s="106" t="e">
        <f t="shared" ca="1" si="466"/>
        <v>#REF!</v>
      </c>
      <c r="D235" s="107" t="e">
        <f t="shared" ca="1" si="466"/>
        <v>#REF!</v>
      </c>
      <c r="E235" s="96" t="e">
        <f t="shared" ca="1" si="466"/>
        <v>#REF!</v>
      </c>
      <c r="F235" s="96" t="s">
        <v>4</v>
      </c>
      <c r="G235" s="96" t="e">
        <f t="shared" ca="1" si="467"/>
        <v>#REF!</v>
      </c>
      <c r="H235" s="108" t="e">
        <f t="shared" ref="H235:W250" ca="1" si="469">IF($D235=0,"-",(INDIRECT(CONCATENATE($C$1,"Projection_",$B235,"'!",H$2,$DN235)))*$EY235)</f>
        <v>#REF!</v>
      </c>
      <c r="I235" s="108" t="e">
        <f t="shared" ca="1" si="469"/>
        <v>#REF!</v>
      </c>
      <c r="J235" s="108" t="e">
        <f t="shared" ca="1" si="469"/>
        <v>#REF!</v>
      </c>
      <c r="K235" s="108" t="e">
        <f t="shared" ca="1" si="469"/>
        <v>#REF!</v>
      </c>
      <c r="L235" s="108" t="e">
        <f t="shared" ca="1" si="469"/>
        <v>#REF!</v>
      </c>
      <c r="M235" s="108" t="e">
        <f t="shared" ca="1" si="469"/>
        <v>#REF!</v>
      </c>
      <c r="N235" s="108" t="e">
        <f t="shared" ca="1" si="469"/>
        <v>#REF!</v>
      </c>
      <c r="O235" s="108" t="e">
        <f t="shared" ca="1" si="469"/>
        <v>#REF!</v>
      </c>
      <c r="P235" s="108" t="e">
        <f t="shared" ca="1" si="469"/>
        <v>#REF!</v>
      </c>
      <c r="Q235" s="108" t="e">
        <f t="shared" ca="1" si="469"/>
        <v>#REF!</v>
      </c>
      <c r="R235" s="108" t="e">
        <f t="shared" ca="1" si="469"/>
        <v>#REF!</v>
      </c>
      <c r="S235" s="108" t="e">
        <f t="shared" ca="1" si="469"/>
        <v>#REF!</v>
      </c>
      <c r="T235" s="108" t="e">
        <f t="shared" ca="1" si="469"/>
        <v>#REF!</v>
      </c>
      <c r="U235" s="108" t="e">
        <f t="shared" ca="1" si="469"/>
        <v>#REF!</v>
      </c>
      <c r="V235" s="108" t="e">
        <f t="shared" ca="1" si="469"/>
        <v>#REF!</v>
      </c>
      <c r="W235" s="108" t="e">
        <f t="shared" ca="1" si="469"/>
        <v>#REF!</v>
      </c>
      <c r="X235" s="108" t="e">
        <f t="shared" ca="1" si="468"/>
        <v>#REF!</v>
      </c>
      <c r="Y235" s="108" t="e">
        <f t="shared" ca="1" si="468"/>
        <v>#REF!</v>
      </c>
      <c r="Z235" s="108" t="e">
        <f t="shared" ca="1" si="468"/>
        <v>#REF!</v>
      </c>
      <c r="AA235" s="108" t="e">
        <f t="shared" ca="1" si="468"/>
        <v>#REF!</v>
      </c>
      <c r="AB235" s="108" t="e">
        <f t="shared" ca="1" si="468"/>
        <v>#REF!</v>
      </c>
      <c r="AC235" s="108" t="e">
        <f t="shared" ca="1" si="468"/>
        <v>#REF!</v>
      </c>
      <c r="AD235" s="108" t="e">
        <f t="shared" ca="1" si="468"/>
        <v>#REF!</v>
      </c>
      <c r="AE235" s="108" t="e">
        <f t="shared" ca="1" si="468"/>
        <v>#REF!</v>
      </c>
      <c r="AF235" s="108" t="e">
        <f t="shared" ca="1" si="468"/>
        <v>#REF!</v>
      </c>
      <c r="AG235" s="108" t="e">
        <f t="shared" ca="1" si="468"/>
        <v>#REF!</v>
      </c>
      <c r="AH235" s="108" t="e">
        <f t="shared" ca="1" si="468"/>
        <v>#REF!</v>
      </c>
      <c r="AI235" s="108" t="e">
        <f t="shared" ca="1" si="468"/>
        <v>#REF!</v>
      </c>
      <c r="AJ235" s="108" t="e">
        <f t="shared" ca="1" si="468"/>
        <v>#REF!</v>
      </c>
      <c r="AK235" s="108" t="e">
        <f t="shared" ca="1" si="468"/>
        <v>#REF!</v>
      </c>
      <c r="AL235" s="108" t="e">
        <f t="shared" ca="1" si="468"/>
        <v>#REF!</v>
      </c>
      <c r="AM235" s="108" t="e">
        <f t="shared" ca="1" si="465"/>
        <v>#REF!</v>
      </c>
      <c r="AN235" s="108" t="e">
        <f t="shared" ca="1" si="465"/>
        <v>#REF!</v>
      </c>
      <c r="AO235" s="108" t="e">
        <f t="shared" ca="1" si="465"/>
        <v>#REF!</v>
      </c>
      <c r="AP235" s="108" t="e">
        <f t="shared" ca="1" si="465"/>
        <v>#REF!</v>
      </c>
      <c r="AQ235" s="108" t="e">
        <f t="shared" ca="1" si="465"/>
        <v>#REF!</v>
      </c>
      <c r="AR235" s="108" t="e">
        <f t="shared" ca="1" si="465"/>
        <v>#REF!</v>
      </c>
      <c r="AS235" s="108" t="e">
        <f t="shared" ca="1" si="465"/>
        <v>#REF!</v>
      </c>
      <c r="AT235" s="108" t="e">
        <f t="shared" ca="1" si="465"/>
        <v>#REF!</v>
      </c>
      <c r="AU235" s="108" t="e">
        <f t="shared" ca="1" si="465"/>
        <v>#REF!</v>
      </c>
      <c r="AV235" s="108" t="e">
        <f t="shared" ca="1" si="465"/>
        <v>#REF!</v>
      </c>
      <c r="AW235" s="108" t="e">
        <f t="shared" ca="1" si="465"/>
        <v>#REF!</v>
      </c>
      <c r="AX235" s="108" t="e">
        <f t="shared" ca="1" si="465"/>
        <v>#REF!</v>
      </c>
      <c r="AY235" s="108" t="e">
        <f t="shared" ca="1" si="465"/>
        <v>#REF!</v>
      </c>
      <c r="AZ235" s="108" t="e">
        <f t="shared" ca="1" si="465"/>
        <v>#REF!</v>
      </c>
      <c r="BA235" s="108" t="e">
        <f t="shared" ca="1" si="465"/>
        <v>#REF!</v>
      </c>
      <c r="BB235" s="108" t="e">
        <f t="shared" ca="1" si="465"/>
        <v>#REF!</v>
      </c>
      <c r="BC235" s="108" t="e">
        <f t="shared" ca="1" si="463"/>
        <v>#REF!</v>
      </c>
      <c r="BD235" s="108" t="e">
        <f t="shared" ca="1" si="463"/>
        <v>#REF!</v>
      </c>
      <c r="BE235" s="108" t="e">
        <f t="shared" ca="1" si="463"/>
        <v>#REF!</v>
      </c>
      <c r="BF235" s="108" t="e">
        <f t="shared" ca="1" si="463"/>
        <v>#REF!</v>
      </c>
      <c r="BG235" s="108" t="e">
        <f t="shared" ca="1" si="463"/>
        <v>#REF!</v>
      </c>
      <c r="BH235" s="108" t="e">
        <f t="shared" ca="1" si="463"/>
        <v>#REF!</v>
      </c>
      <c r="BI235" s="108" t="e">
        <f t="shared" ca="1" si="463"/>
        <v>#REF!</v>
      </c>
      <c r="BL235" s="97" t="str">
        <f t="shared" ca="1" si="383"/>
        <v>-</v>
      </c>
      <c r="BM235" s="97" t="str">
        <f t="shared" ca="1" si="384"/>
        <v>-</v>
      </c>
      <c r="BN235" s="97" t="str">
        <f t="shared" ca="1" si="385"/>
        <v>-</v>
      </c>
      <c r="BO235" s="97" t="str">
        <f t="shared" ca="1" si="386"/>
        <v>-</v>
      </c>
      <c r="BP235" s="99" t="str">
        <f t="shared" ca="1" si="387"/>
        <v xml:space="preserve"> - </v>
      </c>
      <c r="BQ235" s="99" t="str">
        <f t="shared" ca="1" si="388"/>
        <v xml:space="preserve"> - </v>
      </c>
      <c r="BR235" s="97" t="str">
        <f t="shared" ca="1" si="389"/>
        <v>-</v>
      </c>
      <c r="BS235" s="97" t="str">
        <f t="shared" ca="1" si="390"/>
        <v>-</v>
      </c>
      <c r="BT235" s="97" t="str">
        <f t="shared" ca="1" si="391"/>
        <v>-</v>
      </c>
      <c r="BU235" s="97" t="str">
        <f t="shared" ca="1" si="392"/>
        <v>-</v>
      </c>
      <c r="BV235" s="97" t="str">
        <f t="shared" ca="1" si="393"/>
        <v>-</v>
      </c>
      <c r="BW235" s="97" t="str">
        <f t="shared" ca="1" si="394"/>
        <v>-</v>
      </c>
      <c r="BX235" s="99" t="str">
        <f t="shared" ca="1" si="395"/>
        <v xml:space="preserve"> - </v>
      </c>
      <c r="BY235" s="99" t="str">
        <f t="shared" ca="1" si="396"/>
        <v xml:space="preserve"> - </v>
      </c>
      <c r="BZ235" s="97" t="str">
        <f t="shared" ca="1" si="397"/>
        <v>-</v>
      </c>
      <c r="CA235" s="97" t="str">
        <f t="shared" ca="1" si="398"/>
        <v>-</v>
      </c>
      <c r="CB235" s="99" t="str">
        <f t="shared" ca="1" si="399"/>
        <v xml:space="preserve"> - </v>
      </c>
      <c r="CC235" s="99" t="str">
        <f t="shared" ca="1" si="400"/>
        <v xml:space="preserve"> - </v>
      </c>
      <c r="CD235" s="99" t="str">
        <f t="shared" ca="1" si="401"/>
        <v xml:space="preserve"> - </v>
      </c>
      <c r="CE235" s="99" t="str">
        <f t="shared" ca="1" si="402"/>
        <v xml:space="preserve"> - </v>
      </c>
      <c r="CF235" s="99" t="str">
        <f t="shared" ca="1" si="403"/>
        <v xml:space="preserve"> - </v>
      </c>
      <c r="CG235" s="99" t="str">
        <f t="shared" ca="1" si="404"/>
        <v xml:space="preserve"> - </v>
      </c>
      <c r="CH235" s="97" t="str">
        <f t="shared" ca="1" si="405"/>
        <v>-</v>
      </c>
      <c r="CI235" s="97" t="str">
        <f t="shared" ca="1" si="406"/>
        <v>-</v>
      </c>
      <c r="CJ235" s="97" t="str">
        <f t="shared" ca="1" si="407"/>
        <v>-</v>
      </c>
      <c r="CK235" s="97" t="str">
        <f t="shared" ca="1" si="408"/>
        <v>-</v>
      </c>
      <c r="CL235" s="97" t="str">
        <f t="shared" ca="1" si="409"/>
        <v>-</v>
      </c>
      <c r="CM235" s="97" t="str">
        <f t="shared" ca="1" si="410"/>
        <v>-</v>
      </c>
      <c r="CN235" s="97" t="str">
        <f t="shared" ca="1" si="411"/>
        <v>-</v>
      </c>
      <c r="CO235" s="97" t="str">
        <f t="shared" ca="1" si="412"/>
        <v>-</v>
      </c>
      <c r="CP235" s="97" t="str">
        <f t="shared" ca="1" si="413"/>
        <v>-</v>
      </c>
      <c r="CQ235" s="97" t="str">
        <f t="shared" ca="1" si="414"/>
        <v>-</v>
      </c>
      <c r="CR235" s="97" t="str">
        <f t="shared" ca="1" si="415"/>
        <v>-</v>
      </c>
      <c r="CS235" s="97" t="str">
        <f t="shared" ca="1" si="416"/>
        <v>-</v>
      </c>
      <c r="CT235" s="97" t="str">
        <f t="shared" ca="1" si="417"/>
        <v>-</v>
      </c>
      <c r="CU235" s="97" t="str">
        <f t="shared" ca="1" si="418"/>
        <v>-</v>
      </c>
      <c r="CV235" s="97" t="str">
        <f t="shared" ca="1" si="419"/>
        <v>-</v>
      </c>
      <c r="CW235" s="97" t="str">
        <f t="shared" ca="1" si="420"/>
        <v>-</v>
      </c>
      <c r="CX235" s="97" t="str">
        <f t="shared" ca="1" si="421"/>
        <v>-</v>
      </c>
      <c r="CY235" s="97" t="str">
        <f t="shared" ca="1" si="422"/>
        <v>-</v>
      </c>
      <c r="CZ235" s="97" t="str">
        <f t="shared" ca="1" si="423"/>
        <v>-</v>
      </c>
      <c r="DA235" s="97" t="str">
        <f t="shared" ca="1" si="424"/>
        <v>-</v>
      </c>
      <c r="DB235" s="97" t="str">
        <f t="shared" ca="1" si="425"/>
        <v>-</v>
      </c>
      <c r="DC235" s="97" t="str">
        <f t="shared" ca="1" si="426"/>
        <v>-</v>
      </c>
      <c r="DD235" s="97" t="str">
        <f t="shared" ca="1" si="427"/>
        <v>-</v>
      </c>
      <c r="DE235" s="97" t="str">
        <f t="shared" ca="1" si="428"/>
        <v>-</v>
      </c>
      <c r="DF235" s="97" t="str">
        <f t="shared" ca="1" si="429"/>
        <v>-</v>
      </c>
      <c r="DG235" s="97" t="str">
        <f t="shared" ca="1" si="430"/>
        <v>-</v>
      </c>
      <c r="DH235" s="97" t="str">
        <f t="shared" ca="1" si="431"/>
        <v>-</v>
      </c>
      <c r="DI235" s="97" t="str">
        <f t="shared" ca="1" si="432"/>
        <v>-</v>
      </c>
      <c r="DJ235" s="97" t="str">
        <f t="shared" ca="1" si="433"/>
        <v>-</v>
      </c>
      <c r="DK235" s="97" t="str">
        <f t="shared" ca="1" si="434"/>
        <v>-</v>
      </c>
      <c r="DL235" s="97" t="str">
        <f t="shared" ca="1" si="435"/>
        <v>-</v>
      </c>
      <c r="DM235" s="97" t="str">
        <f t="shared" ca="1" si="436"/>
        <v>-</v>
      </c>
      <c r="DN235" s="97">
        <v>55</v>
      </c>
      <c r="DT235" s="97" t="str">
        <f t="shared" ca="1" si="437"/>
        <v>-</v>
      </c>
      <c r="DU235" s="97" t="str">
        <f t="shared" ca="1" si="438"/>
        <v>-</v>
      </c>
      <c r="DV235" s="97" t="str">
        <f t="shared" ca="1" si="439"/>
        <v>-</v>
      </c>
      <c r="DW235" s="97" t="str">
        <f t="shared" ca="1" si="440"/>
        <v>-</v>
      </c>
      <c r="DX235" s="97" t="str">
        <f t="shared" ca="1" si="441"/>
        <v>-</v>
      </c>
      <c r="DY235" s="97" t="e">
        <f t="shared" ca="1" si="378"/>
        <v>#REF!</v>
      </c>
      <c r="DZ235" s="97" t="str">
        <f t="shared" si="379"/>
        <v>Major Retrofit</v>
      </c>
      <c r="EA235" s="97" t="e">
        <f t="shared" ca="1" si="442"/>
        <v>#REF!</v>
      </c>
      <c r="EB235" s="96">
        <v>50</v>
      </c>
      <c r="EC235" s="97">
        <f>Calculation!$W$378</f>
        <v>3</v>
      </c>
      <c r="ED235" s="97" t="str">
        <f t="shared" ca="1" si="443"/>
        <v>-</v>
      </c>
      <c r="EE235" s="97" t="str">
        <f t="shared" ca="1" si="444"/>
        <v>-</v>
      </c>
      <c r="EF235" s="97" t="str">
        <f t="shared" ca="1" si="445"/>
        <v>-</v>
      </c>
      <c r="EG235" s="97" t="str">
        <f t="shared" ca="1" si="446"/>
        <v>-</v>
      </c>
      <c r="EH235" s="97" t="str">
        <f t="shared" ca="1" si="447"/>
        <v>-</v>
      </c>
      <c r="EI235" s="97">
        <f t="shared" ca="1" si="448"/>
        <v>0</v>
      </c>
      <c r="EJ235" s="97">
        <f t="shared" ca="1" si="460"/>
        <v>0</v>
      </c>
      <c r="EK235" s="97" t="str">
        <f t="shared" ca="1" si="449"/>
        <v>00</v>
      </c>
      <c r="EL235" s="97" t="e">
        <f t="shared" ca="1" si="450"/>
        <v>#REF!</v>
      </c>
      <c r="EN235" s="97">
        <v>2.3E-5</v>
      </c>
      <c r="EP235" s="97">
        <v>230</v>
      </c>
      <c r="EQ235" s="97">
        <f t="array" aca="1" ref="EQ235" ca="1">MAX(IF($EI$6:$EI$365&lt;EQ234,$EI$6:$EI$365,""))</f>
        <v>0</v>
      </c>
      <c r="ER235" s="97">
        <f t="shared" ca="1" si="451"/>
        <v>0</v>
      </c>
      <c r="ES235" s="97" t="e">
        <f t="shared" ca="1" si="455"/>
        <v>#REF!</v>
      </c>
      <c r="ET235" s="97">
        <f t="shared" ca="1" si="452"/>
        <v>0</v>
      </c>
      <c r="EU235" s="97">
        <f t="shared" ca="1" si="453"/>
        <v>0</v>
      </c>
      <c r="EV235" s="97">
        <f t="shared" ca="1" si="380"/>
        <v>1</v>
      </c>
      <c r="EY235" s="97" t="e">
        <f ca="1">INDEX('MCA-INPUT'!$C$28:$F$42,MATCH(MCA!E235,'MCA-INPUT'!$B$28:$B$42,0),MATCH(MCA!B235,'MCA-INPUT'!$C$27:$F$27,0))</f>
        <v>#REF!</v>
      </c>
      <c r="FU235" s="109" t="e">
        <f t="shared" ca="1" si="381"/>
        <v>#REF!</v>
      </c>
      <c r="FV235" s="109" t="e">
        <f t="shared" ca="1" si="382"/>
        <v>#REF!</v>
      </c>
      <c r="FW235" s="110" t="e">
        <f t="shared" ca="1" si="464"/>
        <v>#REF!</v>
      </c>
      <c r="FX235" s="110"/>
      <c r="FY235" s="97" t="e">
        <f t="shared" ca="1" si="454"/>
        <v>#REF!</v>
      </c>
      <c r="FZ235" s="97" t="str">
        <f ca="1">IF(ISERROR(VLOOKUP(FY235,'MCA-INPUT'!$B$45:$F$54,1,FALSE)),"No","Yes")</f>
        <v>No</v>
      </c>
      <c r="GA235" s="109" t="e">
        <f ca="1"/>
        <v>#REF!</v>
      </c>
    </row>
    <row r="236" spans="1:183" x14ac:dyDescent="0.25">
      <c r="A236" s="96">
        <v>231</v>
      </c>
      <c r="B236" s="96" t="s">
        <v>1</v>
      </c>
      <c r="C236" s="106" t="e">
        <f t="shared" ca="1" si="466"/>
        <v>#REF!</v>
      </c>
      <c r="D236" s="107" t="e">
        <f t="shared" ca="1" si="466"/>
        <v>#REF!</v>
      </c>
      <c r="E236" s="96" t="e">
        <f t="shared" ca="1" si="466"/>
        <v>#REF!</v>
      </c>
      <c r="F236" s="96" t="s">
        <v>4</v>
      </c>
      <c r="G236" s="96" t="e">
        <f t="shared" ca="1" si="467"/>
        <v>#REF!</v>
      </c>
      <c r="H236" s="108" t="e">
        <f t="shared" ca="1" si="469"/>
        <v>#REF!</v>
      </c>
      <c r="I236" s="108" t="e">
        <f t="shared" ca="1" si="469"/>
        <v>#REF!</v>
      </c>
      <c r="J236" s="108" t="e">
        <f t="shared" ca="1" si="469"/>
        <v>#REF!</v>
      </c>
      <c r="K236" s="108" t="e">
        <f t="shared" ca="1" si="469"/>
        <v>#REF!</v>
      </c>
      <c r="L236" s="108" t="e">
        <f t="shared" ca="1" si="469"/>
        <v>#REF!</v>
      </c>
      <c r="M236" s="108" t="e">
        <f t="shared" ca="1" si="469"/>
        <v>#REF!</v>
      </c>
      <c r="N236" s="108" t="e">
        <f t="shared" ca="1" si="469"/>
        <v>#REF!</v>
      </c>
      <c r="O236" s="108" t="e">
        <f t="shared" ca="1" si="469"/>
        <v>#REF!</v>
      </c>
      <c r="P236" s="108" t="e">
        <f t="shared" ca="1" si="469"/>
        <v>#REF!</v>
      </c>
      <c r="Q236" s="108" t="e">
        <f t="shared" ca="1" si="469"/>
        <v>#REF!</v>
      </c>
      <c r="R236" s="108" t="e">
        <f t="shared" ca="1" si="469"/>
        <v>#REF!</v>
      </c>
      <c r="S236" s="108" t="e">
        <f t="shared" ca="1" si="469"/>
        <v>#REF!</v>
      </c>
      <c r="T236" s="108" t="e">
        <f t="shared" ca="1" si="469"/>
        <v>#REF!</v>
      </c>
      <c r="U236" s="108" t="e">
        <f t="shared" ca="1" si="469"/>
        <v>#REF!</v>
      </c>
      <c r="V236" s="108" t="e">
        <f t="shared" ca="1" si="469"/>
        <v>#REF!</v>
      </c>
      <c r="W236" s="108" t="e">
        <f t="shared" ca="1" si="469"/>
        <v>#REF!</v>
      </c>
      <c r="X236" s="108" t="e">
        <f t="shared" ca="1" si="468"/>
        <v>#REF!</v>
      </c>
      <c r="Y236" s="108" t="e">
        <f t="shared" ca="1" si="468"/>
        <v>#REF!</v>
      </c>
      <c r="Z236" s="108" t="e">
        <f t="shared" ca="1" si="468"/>
        <v>#REF!</v>
      </c>
      <c r="AA236" s="108" t="e">
        <f t="shared" ca="1" si="468"/>
        <v>#REF!</v>
      </c>
      <c r="AB236" s="108" t="e">
        <f t="shared" ca="1" si="468"/>
        <v>#REF!</v>
      </c>
      <c r="AC236" s="108" t="e">
        <f t="shared" ca="1" si="468"/>
        <v>#REF!</v>
      </c>
      <c r="AD236" s="108" t="e">
        <f t="shared" ca="1" si="468"/>
        <v>#REF!</v>
      </c>
      <c r="AE236" s="108" t="e">
        <f t="shared" ca="1" si="468"/>
        <v>#REF!</v>
      </c>
      <c r="AF236" s="108" t="e">
        <f t="shared" ca="1" si="468"/>
        <v>#REF!</v>
      </c>
      <c r="AG236" s="108" t="e">
        <f t="shared" ca="1" si="468"/>
        <v>#REF!</v>
      </c>
      <c r="AH236" s="108" t="e">
        <f t="shared" ca="1" si="468"/>
        <v>#REF!</v>
      </c>
      <c r="AI236" s="108" t="e">
        <f t="shared" ca="1" si="468"/>
        <v>#REF!</v>
      </c>
      <c r="AJ236" s="108" t="e">
        <f t="shared" ca="1" si="468"/>
        <v>#REF!</v>
      </c>
      <c r="AK236" s="108" t="e">
        <f t="shared" ca="1" si="468"/>
        <v>#REF!</v>
      </c>
      <c r="AL236" s="108" t="e">
        <f t="shared" ca="1" si="468"/>
        <v>#REF!</v>
      </c>
      <c r="AM236" s="108" t="e">
        <f t="shared" ca="1" si="465"/>
        <v>#REF!</v>
      </c>
      <c r="AN236" s="108" t="e">
        <f t="shared" ca="1" si="465"/>
        <v>#REF!</v>
      </c>
      <c r="AO236" s="108" t="e">
        <f t="shared" ca="1" si="465"/>
        <v>#REF!</v>
      </c>
      <c r="AP236" s="108" t="e">
        <f t="shared" ca="1" si="465"/>
        <v>#REF!</v>
      </c>
      <c r="AQ236" s="108" t="e">
        <f t="shared" ca="1" si="465"/>
        <v>#REF!</v>
      </c>
      <c r="AR236" s="108" t="e">
        <f t="shared" ca="1" si="465"/>
        <v>#REF!</v>
      </c>
      <c r="AS236" s="108" t="e">
        <f t="shared" ca="1" si="465"/>
        <v>#REF!</v>
      </c>
      <c r="AT236" s="108" t="e">
        <f t="shared" ca="1" si="465"/>
        <v>#REF!</v>
      </c>
      <c r="AU236" s="108" t="e">
        <f t="shared" ca="1" si="465"/>
        <v>#REF!</v>
      </c>
      <c r="AV236" s="108" t="e">
        <f t="shared" ca="1" si="465"/>
        <v>#REF!</v>
      </c>
      <c r="AW236" s="108" t="e">
        <f t="shared" ca="1" si="465"/>
        <v>#REF!</v>
      </c>
      <c r="AX236" s="108" t="e">
        <f t="shared" ca="1" si="465"/>
        <v>#REF!</v>
      </c>
      <c r="AY236" s="108" t="e">
        <f t="shared" ca="1" si="465"/>
        <v>#REF!</v>
      </c>
      <c r="AZ236" s="108" t="e">
        <f t="shared" ca="1" si="465"/>
        <v>#REF!</v>
      </c>
      <c r="BA236" s="108" t="e">
        <f t="shared" ca="1" si="465"/>
        <v>#REF!</v>
      </c>
      <c r="BB236" s="108" t="e">
        <f t="shared" ca="1" si="465"/>
        <v>#REF!</v>
      </c>
      <c r="BC236" s="108" t="e">
        <f t="shared" ca="1" si="463"/>
        <v>#REF!</v>
      </c>
      <c r="BD236" s="108" t="e">
        <f t="shared" ca="1" si="463"/>
        <v>#REF!</v>
      </c>
      <c r="BE236" s="108" t="e">
        <f t="shared" ca="1" si="463"/>
        <v>#REF!</v>
      </c>
      <c r="BF236" s="108" t="e">
        <f t="shared" ca="1" si="463"/>
        <v>#REF!</v>
      </c>
      <c r="BG236" s="108" t="e">
        <f t="shared" ca="1" si="463"/>
        <v>#REF!</v>
      </c>
      <c r="BH236" s="108" t="e">
        <f t="shared" ca="1" si="463"/>
        <v>#REF!</v>
      </c>
      <c r="BI236" s="108" t="e">
        <f t="shared" ca="1" si="463"/>
        <v>#REF!</v>
      </c>
      <c r="BL236" s="97" t="str">
        <f t="shared" ca="1" si="383"/>
        <v>-</v>
      </c>
      <c r="BM236" s="97" t="str">
        <f t="shared" ca="1" si="384"/>
        <v>-</v>
      </c>
      <c r="BN236" s="97" t="str">
        <f t="shared" ca="1" si="385"/>
        <v>-</v>
      </c>
      <c r="BO236" s="97" t="str">
        <f t="shared" ca="1" si="386"/>
        <v>-</v>
      </c>
      <c r="BP236" s="99" t="str">
        <f t="shared" ca="1" si="387"/>
        <v xml:space="preserve"> - </v>
      </c>
      <c r="BQ236" s="99" t="str">
        <f t="shared" ca="1" si="388"/>
        <v xml:space="preserve"> - </v>
      </c>
      <c r="BR236" s="97" t="str">
        <f t="shared" ca="1" si="389"/>
        <v>-</v>
      </c>
      <c r="BS236" s="97" t="str">
        <f t="shared" ca="1" si="390"/>
        <v>-</v>
      </c>
      <c r="BT236" s="97" t="str">
        <f t="shared" ca="1" si="391"/>
        <v>-</v>
      </c>
      <c r="BU236" s="97" t="str">
        <f t="shared" ca="1" si="392"/>
        <v>-</v>
      </c>
      <c r="BV236" s="97" t="str">
        <f t="shared" ca="1" si="393"/>
        <v>-</v>
      </c>
      <c r="BW236" s="97" t="str">
        <f t="shared" ca="1" si="394"/>
        <v>-</v>
      </c>
      <c r="BX236" s="99" t="str">
        <f t="shared" ca="1" si="395"/>
        <v xml:space="preserve"> - </v>
      </c>
      <c r="BY236" s="99" t="str">
        <f t="shared" ca="1" si="396"/>
        <v xml:space="preserve"> - </v>
      </c>
      <c r="BZ236" s="97" t="str">
        <f t="shared" ca="1" si="397"/>
        <v>-</v>
      </c>
      <c r="CA236" s="97" t="str">
        <f t="shared" ca="1" si="398"/>
        <v>-</v>
      </c>
      <c r="CB236" s="99" t="str">
        <f t="shared" ca="1" si="399"/>
        <v xml:space="preserve"> - </v>
      </c>
      <c r="CC236" s="99" t="str">
        <f t="shared" ca="1" si="400"/>
        <v xml:space="preserve"> - </v>
      </c>
      <c r="CD236" s="99" t="str">
        <f t="shared" ca="1" si="401"/>
        <v xml:space="preserve"> - </v>
      </c>
      <c r="CE236" s="99" t="str">
        <f t="shared" ca="1" si="402"/>
        <v xml:space="preserve"> - </v>
      </c>
      <c r="CF236" s="99" t="str">
        <f t="shared" ca="1" si="403"/>
        <v xml:space="preserve"> - </v>
      </c>
      <c r="CG236" s="99" t="str">
        <f t="shared" ca="1" si="404"/>
        <v xml:space="preserve"> - </v>
      </c>
      <c r="CH236" s="97" t="str">
        <f t="shared" ca="1" si="405"/>
        <v>-</v>
      </c>
      <c r="CI236" s="97" t="str">
        <f t="shared" ca="1" si="406"/>
        <v>-</v>
      </c>
      <c r="CJ236" s="97" t="str">
        <f t="shared" ca="1" si="407"/>
        <v>-</v>
      </c>
      <c r="CK236" s="97" t="str">
        <f t="shared" ca="1" si="408"/>
        <v>-</v>
      </c>
      <c r="CL236" s="97" t="str">
        <f t="shared" ca="1" si="409"/>
        <v>-</v>
      </c>
      <c r="CM236" s="97" t="str">
        <f t="shared" ca="1" si="410"/>
        <v>-</v>
      </c>
      <c r="CN236" s="97" t="str">
        <f t="shared" ca="1" si="411"/>
        <v>-</v>
      </c>
      <c r="CO236" s="97" t="str">
        <f t="shared" ca="1" si="412"/>
        <v>-</v>
      </c>
      <c r="CP236" s="97" t="str">
        <f t="shared" ca="1" si="413"/>
        <v>-</v>
      </c>
      <c r="CQ236" s="97" t="str">
        <f t="shared" ca="1" si="414"/>
        <v>-</v>
      </c>
      <c r="CR236" s="97" t="str">
        <f t="shared" ca="1" si="415"/>
        <v>-</v>
      </c>
      <c r="CS236" s="97" t="str">
        <f t="shared" ca="1" si="416"/>
        <v>-</v>
      </c>
      <c r="CT236" s="97" t="str">
        <f t="shared" ca="1" si="417"/>
        <v>-</v>
      </c>
      <c r="CU236" s="97" t="str">
        <f t="shared" ca="1" si="418"/>
        <v>-</v>
      </c>
      <c r="CV236" s="97" t="str">
        <f t="shared" ca="1" si="419"/>
        <v>-</v>
      </c>
      <c r="CW236" s="97" t="str">
        <f t="shared" ca="1" si="420"/>
        <v>-</v>
      </c>
      <c r="CX236" s="97" t="str">
        <f t="shared" ca="1" si="421"/>
        <v>-</v>
      </c>
      <c r="CY236" s="97" t="str">
        <f t="shared" ca="1" si="422"/>
        <v>-</v>
      </c>
      <c r="CZ236" s="97" t="str">
        <f t="shared" ca="1" si="423"/>
        <v>-</v>
      </c>
      <c r="DA236" s="97" t="str">
        <f t="shared" ca="1" si="424"/>
        <v>-</v>
      </c>
      <c r="DB236" s="97" t="str">
        <f t="shared" ca="1" si="425"/>
        <v>-</v>
      </c>
      <c r="DC236" s="97" t="str">
        <f t="shared" ca="1" si="426"/>
        <v>-</v>
      </c>
      <c r="DD236" s="97" t="str">
        <f t="shared" ca="1" si="427"/>
        <v>-</v>
      </c>
      <c r="DE236" s="97" t="str">
        <f t="shared" ca="1" si="428"/>
        <v>-</v>
      </c>
      <c r="DF236" s="97" t="str">
        <f t="shared" ca="1" si="429"/>
        <v>-</v>
      </c>
      <c r="DG236" s="97" t="str">
        <f t="shared" ca="1" si="430"/>
        <v>-</v>
      </c>
      <c r="DH236" s="97" t="str">
        <f t="shared" ca="1" si="431"/>
        <v>-</v>
      </c>
      <c r="DI236" s="97" t="str">
        <f t="shared" ca="1" si="432"/>
        <v>-</v>
      </c>
      <c r="DJ236" s="97" t="str">
        <f t="shared" ca="1" si="433"/>
        <v>-</v>
      </c>
      <c r="DK236" s="97" t="str">
        <f t="shared" ca="1" si="434"/>
        <v>-</v>
      </c>
      <c r="DL236" s="97" t="str">
        <f t="shared" ca="1" si="435"/>
        <v>-</v>
      </c>
      <c r="DM236" s="97" t="str">
        <f t="shared" ca="1" si="436"/>
        <v>-</v>
      </c>
      <c r="DN236" s="97">
        <v>56</v>
      </c>
      <c r="DT236" s="97" t="str">
        <f t="shared" ca="1" si="437"/>
        <v>-</v>
      </c>
      <c r="DU236" s="97" t="str">
        <f t="shared" ca="1" si="438"/>
        <v>-</v>
      </c>
      <c r="DV236" s="97" t="str">
        <f t="shared" ca="1" si="439"/>
        <v>-</v>
      </c>
      <c r="DW236" s="97" t="str">
        <f t="shared" ca="1" si="440"/>
        <v>-</v>
      </c>
      <c r="DX236" s="97" t="str">
        <f t="shared" ca="1" si="441"/>
        <v>-</v>
      </c>
      <c r="DY236" s="97" t="e">
        <f t="shared" ca="1" si="378"/>
        <v>#REF!</v>
      </c>
      <c r="DZ236" s="97" t="str">
        <f t="shared" si="379"/>
        <v>Major Retrofit</v>
      </c>
      <c r="EA236" s="97" t="e">
        <f t="shared" ca="1" si="442"/>
        <v>#REF!</v>
      </c>
      <c r="EB236" s="96">
        <v>51</v>
      </c>
      <c r="EC236" s="97">
        <f>Calculation!$W$378</f>
        <v>3</v>
      </c>
      <c r="ED236" s="97" t="str">
        <f t="shared" ca="1" si="443"/>
        <v>-</v>
      </c>
      <c r="EE236" s="97" t="str">
        <f t="shared" ca="1" si="444"/>
        <v>-</v>
      </c>
      <c r="EF236" s="97" t="str">
        <f t="shared" ca="1" si="445"/>
        <v>-</v>
      </c>
      <c r="EG236" s="97" t="str">
        <f t="shared" ca="1" si="446"/>
        <v>-</v>
      </c>
      <c r="EH236" s="97" t="str">
        <f t="shared" ca="1" si="447"/>
        <v>-</v>
      </c>
      <c r="EI236" s="97">
        <f t="shared" ca="1" si="448"/>
        <v>0</v>
      </c>
      <c r="EJ236" s="97">
        <f t="shared" ca="1" si="460"/>
        <v>0</v>
      </c>
      <c r="EK236" s="97" t="str">
        <f t="shared" ca="1" si="449"/>
        <v>00</v>
      </c>
      <c r="EL236" s="97" t="e">
        <f t="shared" ca="1" si="450"/>
        <v>#REF!</v>
      </c>
      <c r="EN236" s="97">
        <v>2.3099999999999999E-5</v>
      </c>
      <c r="EP236" s="97">
        <v>231</v>
      </c>
      <c r="EQ236" s="97">
        <f t="array" aca="1" ref="EQ236" ca="1">MAX(IF($EI$6:$EI$365&lt;EQ235,$EI$6:$EI$365,""))</f>
        <v>0</v>
      </c>
      <c r="ER236" s="97">
        <f t="shared" ca="1" si="451"/>
        <v>0</v>
      </c>
      <c r="ES236" s="97" t="e">
        <f t="shared" ca="1" si="455"/>
        <v>#REF!</v>
      </c>
      <c r="ET236" s="97">
        <f t="shared" ca="1" si="452"/>
        <v>0</v>
      </c>
      <c r="EU236" s="97">
        <f t="shared" ca="1" si="453"/>
        <v>0</v>
      </c>
      <c r="EV236" s="97">
        <f t="shared" ca="1" si="380"/>
        <v>1</v>
      </c>
      <c r="EY236" s="97" t="e">
        <f ca="1">INDEX('MCA-INPUT'!$C$28:$F$42,MATCH(MCA!E236,'MCA-INPUT'!$B$28:$B$42,0),MATCH(MCA!B236,'MCA-INPUT'!$C$27:$F$27,0))</f>
        <v>#REF!</v>
      </c>
      <c r="FU236" s="109" t="e">
        <f t="shared" ca="1" si="381"/>
        <v>#REF!</v>
      </c>
      <c r="FV236" s="109" t="e">
        <f t="shared" ca="1" si="382"/>
        <v>#REF!</v>
      </c>
      <c r="FW236" s="110" t="e">
        <f t="shared" ca="1" si="464"/>
        <v>#REF!</v>
      </c>
      <c r="FX236" s="110"/>
      <c r="FY236" s="97" t="e">
        <f t="shared" ca="1" si="454"/>
        <v>#REF!</v>
      </c>
      <c r="FZ236" s="97" t="str">
        <f ca="1">IF(ISERROR(VLOOKUP(FY236,'MCA-INPUT'!$B$45:$F$54,1,FALSE)),"No","Yes")</f>
        <v>No</v>
      </c>
      <c r="GA236" s="109" t="e">
        <f ca="1"/>
        <v>#REF!</v>
      </c>
    </row>
    <row r="237" spans="1:183" x14ac:dyDescent="0.25">
      <c r="A237" s="96">
        <v>232</v>
      </c>
      <c r="B237" s="96" t="s">
        <v>1</v>
      </c>
      <c r="C237" s="106" t="e">
        <f t="shared" ca="1" si="466"/>
        <v>#REF!</v>
      </c>
      <c r="D237" s="107" t="e">
        <f t="shared" ca="1" si="466"/>
        <v>#REF!</v>
      </c>
      <c r="E237" s="96" t="e">
        <f t="shared" ca="1" si="466"/>
        <v>#REF!</v>
      </c>
      <c r="F237" s="96" t="s">
        <v>4</v>
      </c>
      <c r="G237" s="96" t="e">
        <f t="shared" ca="1" si="467"/>
        <v>#REF!</v>
      </c>
      <c r="H237" s="108" t="e">
        <f t="shared" ca="1" si="469"/>
        <v>#REF!</v>
      </c>
      <c r="I237" s="108" t="e">
        <f t="shared" ca="1" si="469"/>
        <v>#REF!</v>
      </c>
      <c r="J237" s="108" t="e">
        <f t="shared" ca="1" si="469"/>
        <v>#REF!</v>
      </c>
      <c r="K237" s="108" t="e">
        <f t="shared" ca="1" si="469"/>
        <v>#REF!</v>
      </c>
      <c r="L237" s="108" t="e">
        <f t="shared" ca="1" si="469"/>
        <v>#REF!</v>
      </c>
      <c r="M237" s="108" t="e">
        <f t="shared" ca="1" si="469"/>
        <v>#REF!</v>
      </c>
      <c r="N237" s="108" t="e">
        <f t="shared" ca="1" si="469"/>
        <v>#REF!</v>
      </c>
      <c r="O237" s="108" t="e">
        <f t="shared" ca="1" si="469"/>
        <v>#REF!</v>
      </c>
      <c r="P237" s="108" t="e">
        <f t="shared" ca="1" si="469"/>
        <v>#REF!</v>
      </c>
      <c r="Q237" s="108" t="e">
        <f t="shared" ca="1" si="469"/>
        <v>#REF!</v>
      </c>
      <c r="R237" s="108" t="e">
        <f t="shared" ca="1" si="469"/>
        <v>#REF!</v>
      </c>
      <c r="S237" s="108" t="e">
        <f t="shared" ca="1" si="469"/>
        <v>#REF!</v>
      </c>
      <c r="T237" s="108" t="e">
        <f t="shared" ca="1" si="469"/>
        <v>#REF!</v>
      </c>
      <c r="U237" s="108" t="e">
        <f t="shared" ca="1" si="469"/>
        <v>#REF!</v>
      </c>
      <c r="V237" s="108" t="e">
        <f t="shared" ca="1" si="469"/>
        <v>#REF!</v>
      </c>
      <c r="W237" s="108" t="e">
        <f t="shared" ca="1" si="469"/>
        <v>#REF!</v>
      </c>
      <c r="X237" s="108" t="e">
        <f t="shared" ca="1" si="468"/>
        <v>#REF!</v>
      </c>
      <c r="Y237" s="108" t="e">
        <f t="shared" ca="1" si="468"/>
        <v>#REF!</v>
      </c>
      <c r="Z237" s="108" t="e">
        <f t="shared" ca="1" si="468"/>
        <v>#REF!</v>
      </c>
      <c r="AA237" s="108" t="e">
        <f t="shared" ca="1" si="468"/>
        <v>#REF!</v>
      </c>
      <c r="AB237" s="108" t="e">
        <f t="shared" ca="1" si="468"/>
        <v>#REF!</v>
      </c>
      <c r="AC237" s="108" t="e">
        <f t="shared" ca="1" si="468"/>
        <v>#REF!</v>
      </c>
      <c r="AD237" s="108" t="e">
        <f t="shared" ca="1" si="468"/>
        <v>#REF!</v>
      </c>
      <c r="AE237" s="108" t="e">
        <f t="shared" ca="1" si="468"/>
        <v>#REF!</v>
      </c>
      <c r="AF237" s="108" t="e">
        <f t="shared" ca="1" si="468"/>
        <v>#REF!</v>
      </c>
      <c r="AG237" s="108" t="e">
        <f t="shared" ca="1" si="468"/>
        <v>#REF!</v>
      </c>
      <c r="AH237" s="108" t="e">
        <f t="shared" ca="1" si="468"/>
        <v>#REF!</v>
      </c>
      <c r="AI237" s="108" t="e">
        <f t="shared" ca="1" si="468"/>
        <v>#REF!</v>
      </c>
      <c r="AJ237" s="108" t="e">
        <f t="shared" ca="1" si="468"/>
        <v>#REF!</v>
      </c>
      <c r="AK237" s="108" t="e">
        <f t="shared" ca="1" si="468"/>
        <v>#REF!</v>
      </c>
      <c r="AL237" s="108" t="e">
        <f t="shared" ca="1" si="468"/>
        <v>#REF!</v>
      </c>
      <c r="AM237" s="108" t="e">
        <f t="shared" ca="1" si="465"/>
        <v>#REF!</v>
      </c>
      <c r="AN237" s="108" t="e">
        <f t="shared" ca="1" si="465"/>
        <v>#REF!</v>
      </c>
      <c r="AO237" s="108" t="e">
        <f t="shared" ca="1" si="465"/>
        <v>#REF!</v>
      </c>
      <c r="AP237" s="108" t="e">
        <f t="shared" ca="1" si="465"/>
        <v>#REF!</v>
      </c>
      <c r="AQ237" s="108" t="e">
        <f t="shared" ca="1" si="465"/>
        <v>#REF!</v>
      </c>
      <c r="AR237" s="108" t="e">
        <f t="shared" ca="1" si="465"/>
        <v>#REF!</v>
      </c>
      <c r="AS237" s="108" t="e">
        <f t="shared" ca="1" si="465"/>
        <v>#REF!</v>
      </c>
      <c r="AT237" s="108" t="e">
        <f t="shared" ca="1" si="465"/>
        <v>#REF!</v>
      </c>
      <c r="AU237" s="108" t="e">
        <f t="shared" ca="1" si="465"/>
        <v>#REF!</v>
      </c>
      <c r="AV237" s="108" t="e">
        <f t="shared" ca="1" si="465"/>
        <v>#REF!</v>
      </c>
      <c r="AW237" s="108" t="e">
        <f t="shared" ca="1" si="465"/>
        <v>#REF!</v>
      </c>
      <c r="AX237" s="108" t="e">
        <f t="shared" ca="1" si="465"/>
        <v>#REF!</v>
      </c>
      <c r="AY237" s="108" t="e">
        <f t="shared" ca="1" si="465"/>
        <v>#REF!</v>
      </c>
      <c r="AZ237" s="108" t="e">
        <f t="shared" ca="1" si="465"/>
        <v>#REF!</v>
      </c>
      <c r="BA237" s="108" t="e">
        <f t="shared" ca="1" si="465"/>
        <v>#REF!</v>
      </c>
      <c r="BB237" s="108" t="e">
        <f t="shared" ref="BB237:BI252" ca="1" si="470">IF($D237=0,"-",(INDIRECT(CONCATENATE($C$1,"Projection_",$B237,"'!",BB$2,$DN237)))*$EY237)</f>
        <v>#REF!</v>
      </c>
      <c r="BC237" s="108" t="e">
        <f t="shared" ca="1" si="470"/>
        <v>#REF!</v>
      </c>
      <c r="BD237" s="108" t="e">
        <f t="shared" ca="1" si="470"/>
        <v>#REF!</v>
      </c>
      <c r="BE237" s="108" t="e">
        <f t="shared" ca="1" si="470"/>
        <v>#REF!</v>
      </c>
      <c r="BF237" s="108" t="e">
        <f t="shared" ca="1" si="470"/>
        <v>#REF!</v>
      </c>
      <c r="BG237" s="108" t="e">
        <f t="shared" ca="1" si="470"/>
        <v>#REF!</v>
      </c>
      <c r="BH237" s="108" t="e">
        <f t="shared" ca="1" si="470"/>
        <v>#REF!</v>
      </c>
      <c r="BI237" s="108" t="e">
        <f t="shared" ca="1" si="470"/>
        <v>#REF!</v>
      </c>
      <c r="BL237" s="97" t="str">
        <f t="shared" ca="1" si="383"/>
        <v>-</v>
      </c>
      <c r="BM237" s="97" t="str">
        <f t="shared" ca="1" si="384"/>
        <v>-</v>
      </c>
      <c r="BN237" s="97" t="str">
        <f t="shared" ca="1" si="385"/>
        <v>-</v>
      </c>
      <c r="BO237" s="97" t="str">
        <f t="shared" ca="1" si="386"/>
        <v>-</v>
      </c>
      <c r="BP237" s="99" t="str">
        <f t="shared" ca="1" si="387"/>
        <v xml:space="preserve"> - </v>
      </c>
      <c r="BQ237" s="99" t="str">
        <f t="shared" ca="1" si="388"/>
        <v xml:space="preserve"> - </v>
      </c>
      <c r="BR237" s="97" t="str">
        <f t="shared" ca="1" si="389"/>
        <v>-</v>
      </c>
      <c r="BS237" s="97" t="str">
        <f t="shared" ca="1" si="390"/>
        <v>-</v>
      </c>
      <c r="BT237" s="97" t="str">
        <f t="shared" ca="1" si="391"/>
        <v>-</v>
      </c>
      <c r="BU237" s="97" t="str">
        <f t="shared" ca="1" si="392"/>
        <v>-</v>
      </c>
      <c r="BV237" s="97" t="str">
        <f t="shared" ca="1" si="393"/>
        <v>-</v>
      </c>
      <c r="BW237" s="97" t="str">
        <f t="shared" ca="1" si="394"/>
        <v>-</v>
      </c>
      <c r="BX237" s="99" t="str">
        <f t="shared" ca="1" si="395"/>
        <v xml:space="preserve"> - </v>
      </c>
      <c r="BY237" s="99" t="str">
        <f t="shared" ca="1" si="396"/>
        <v xml:space="preserve"> - </v>
      </c>
      <c r="BZ237" s="97" t="str">
        <f t="shared" ca="1" si="397"/>
        <v>-</v>
      </c>
      <c r="CA237" s="97" t="str">
        <f t="shared" ca="1" si="398"/>
        <v>-</v>
      </c>
      <c r="CB237" s="99" t="str">
        <f t="shared" ca="1" si="399"/>
        <v xml:space="preserve"> - </v>
      </c>
      <c r="CC237" s="99" t="str">
        <f t="shared" ca="1" si="400"/>
        <v xml:space="preserve"> - </v>
      </c>
      <c r="CD237" s="99" t="str">
        <f t="shared" ca="1" si="401"/>
        <v xml:space="preserve"> - </v>
      </c>
      <c r="CE237" s="99" t="str">
        <f t="shared" ca="1" si="402"/>
        <v xml:space="preserve"> - </v>
      </c>
      <c r="CF237" s="99" t="str">
        <f t="shared" ca="1" si="403"/>
        <v xml:space="preserve"> - </v>
      </c>
      <c r="CG237" s="99" t="str">
        <f t="shared" ca="1" si="404"/>
        <v xml:space="preserve"> - </v>
      </c>
      <c r="CH237" s="97" t="str">
        <f t="shared" ca="1" si="405"/>
        <v>-</v>
      </c>
      <c r="CI237" s="97" t="str">
        <f t="shared" ca="1" si="406"/>
        <v>-</v>
      </c>
      <c r="CJ237" s="97" t="str">
        <f t="shared" ca="1" si="407"/>
        <v>-</v>
      </c>
      <c r="CK237" s="97" t="str">
        <f t="shared" ca="1" si="408"/>
        <v>-</v>
      </c>
      <c r="CL237" s="97" t="str">
        <f t="shared" ca="1" si="409"/>
        <v>-</v>
      </c>
      <c r="CM237" s="97" t="str">
        <f t="shared" ca="1" si="410"/>
        <v>-</v>
      </c>
      <c r="CN237" s="97" t="str">
        <f t="shared" ca="1" si="411"/>
        <v>-</v>
      </c>
      <c r="CO237" s="97" t="str">
        <f t="shared" ca="1" si="412"/>
        <v>-</v>
      </c>
      <c r="CP237" s="97" t="str">
        <f t="shared" ca="1" si="413"/>
        <v>-</v>
      </c>
      <c r="CQ237" s="97" t="str">
        <f t="shared" ca="1" si="414"/>
        <v>-</v>
      </c>
      <c r="CR237" s="97" t="str">
        <f t="shared" ca="1" si="415"/>
        <v>-</v>
      </c>
      <c r="CS237" s="97" t="str">
        <f t="shared" ca="1" si="416"/>
        <v>-</v>
      </c>
      <c r="CT237" s="97" t="str">
        <f t="shared" ca="1" si="417"/>
        <v>-</v>
      </c>
      <c r="CU237" s="97" t="str">
        <f t="shared" ca="1" si="418"/>
        <v>-</v>
      </c>
      <c r="CV237" s="97" t="str">
        <f t="shared" ca="1" si="419"/>
        <v>-</v>
      </c>
      <c r="CW237" s="97" t="str">
        <f t="shared" ca="1" si="420"/>
        <v>-</v>
      </c>
      <c r="CX237" s="97" t="str">
        <f t="shared" ca="1" si="421"/>
        <v>-</v>
      </c>
      <c r="CY237" s="97" t="str">
        <f t="shared" ca="1" si="422"/>
        <v>-</v>
      </c>
      <c r="CZ237" s="97" t="str">
        <f t="shared" ca="1" si="423"/>
        <v>-</v>
      </c>
      <c r="DA237" s="97" t="str">
        <f t="shared" ca="1" si="424"/>
        <v>-</v>
      </c>
      <c r="DB237" s="97" t="str">
        <f t="shared" ca="1" si="425"/>
        <v>-</v>
      </c>
      <c r="DC237" s="97" t="str">
        <f t="shared" ca="1" si="426"/>
        <v>-</v>
      </c>
      <c r="DD237" s="97" t="str">
        <f t="shared" ca="1" si="427"/>
        <v>-</v>
      </c>
      <c r="DE237" s="97" t="str">
        <f t="shared" ca="1" si="428"/>
        <v>-</v>
      </c>
      <c r="DF237" s="97" t="str">
        <f t="shared" ca="1" si="429"/>
        <v>-</v>
      </c>
      <c r="DG237" s="97" t="str">
        <f t="shared" ca="1" si="430"/>
        <v>-</v>
      </c>
      <c r="DH237" s="97" t="str">
        <f t="shared" ca="1" si="431"/>
        <v>-</v>
      </c>
      <c r="DI237" s="97" t="str">
        <f t="shared" ca="1" si="432"/>
        <v>-</v>
      </c>
      <c r="DJ237" s="97" t="str">
        <f t="shared" ca="1" si="433"/>
        <v>-</v>
      </c>
      <c r="DK237" s="97" t="str">
        <f t="shared" ca="1" si="434"/>
        <v>-</v>
      </c>
      <c r="DL237" s="97" t="str">
        <f t="shared" ca="1" si="435"/>
        <v>-</v>
      </c>
      <c r="DM237" s="97" t="str">
        <f t="shared" ca="1" si="436"/>
        <v>-</v>
      </c>
      <c r="DN237" s="97">
        <v>57</v>
      </c>
      <c r="DT237" s="97" t="str">
        <f t="shared" ca="1" si="437"/>
        <v>-</v>
      </c>
      <c r="DU237" s="97" t="str">
        <f t="shared" ca="1" si="438"/>
        <v>-</v>
      </c>
      <c r="DV237" s="97" t="str">
        <f t="shared" ca="1" si="439"/>
        <v>-</v>
      </c>
      <c r="DW237" s="97" t="str">
        <f t="shared" ca="1" si="440"/>
        <v>-</v>
      </c>
      <c r="DX237" s="97" t="str">
        <f t="shared" ca="1" si="441"/>
        <v>-</v>
      </c>
      <c r="DY237" s="97" t="e">
        <f t="shared" ca="1" si="378"/>
        <v>#REF!</v>
      </c>
      <c r="DZ237" s="97" t="str">
        <f t="shared" si="379"/>
        <v>Major Retrofit</v>
      </c>
      <c r="EA237" s="97" t="e">
        <f t="shared" ca="1" si="442"/>
        <v>#REF!</v>
      </c>
      <c r="EB237" s="96">
        <v>52</v>
      </c>
      <c r="EC237" s="97">
        <f>Calculation!$W$378</f>
        <v>3</v>
      </c>
      <c r="ED237" s="97" t="str">
        <f t="shared" ca="1" si="443"/>
        <v>-</v>
      </c>
      <c r="EE237" s="97" t="str">
        <f t="shared" ca="1" si="444"/>
        <v>-</v>
      </c>
      <c r="EF237" s="97" t="str">
        <f t="shared" ca="1" si="445"/>
        <v>-</v>
      </c>
      <c r="EG237" s="97" t="str">
        <f t="shared" ca="1" si="446"/>
        <v>-</v>
      </c>
      <c r="EH237" s="97" t="str">
        <f t="shared" ca="1" si="447"/>
        <v>-</v>
      </c>
      <c r="EI237" s="97">
        <f t="shared" ca="1" si="448"/>
        <v>0</v>
      </c>
      <c r="EJ237" s="97">
        <f t="shared" ca="1" si="460"/>
        <v>0</v>
      </c>
      <c r="EK237" s="97" t="str">
        <f t="shared" ca="1" si="449"/>
        <v>00</v>
      </c>
      <c r="EL237" s="97" t="e">
        <f t="shared" ca="1" si="450"/>
        <v>#REF!</v>
      </c>
      <c r="EN237" s="97">
        <v>2.3200000000000001E-5</v>
      </c>
      <c r="EP237" s="97">
        <v>232</v>
      </c>
      <c r="EQ237" s="97">
        <f t="array" aca="1" ref="EQ237" ca="1">MAX(IF($EI$6:$EI$365&lt;EQ236,$EI$6:$EI$365,""))</f>
        <v>0</v>
      </c>
      <c r="ER237" s="97">
        <f t="shared" ca="1" si="451"/>
        <v>0</v>
      </c>
      <c r="ES237" s="97" t="e">
        <f t="shared" ca="1" si="455"/>
        <v>#REF!</v>
      </c>
      <c r="ET237" s="97">
        <f t="shared" ca="1" si="452"/>
        <v>0</v>
      </c>
      <c r="EU237" s="97">
        <f t="shared" ca="1" si="453"/>
        <v>0</v>
      </c>
      <c r="EV237" s="97">
        <f t="shared" ca="1" si="380"/>
        <v>1</v>
      </c>
      <c r="EY237" s="97" t="e">
        <f ca="1">INDEX('MCA-INPUT'!$C$28:$F$42,MATCH(MCA!E237,'MCA-INPUT'!$B$28:$B$42,0),MATCH(MCA!B237,'MCA-INPUT'!$C$27:$F$27,0))</f>
        <v>#REF!</v>
      </c>
      <c r="FU237" s="109" t="e">
        <f t="shared" ca="1" si="381"/>
        <v>#REF!</v>
      </c>
      <c r="FV237" s="109" t="e">
        <f t="shared" ca="1" si="382"/>
        <v>#REF!</v>
      </c>
      <c r="FW237" s="110" t="e">
        <f t="shared" ca="1" si="464"/>
        <v>#REF!</v>
      </c>
      <c r="FX237" s="110"/>
      <c r="FY237" s="97" t="e">
        <f t="shared" ca="1" si="454"/>
        <v>#REF!</v>
      </c>
      <c r="FZ237" s="97" t="str">
        <f ca="1">IF(ISERROR(VLOOKUP(FY237,'MCA-INPUT'!$B$45:$F$54,1,FALSE)),"No","Yes")</f>
        <v>No</v>
      </c>
      <c r="GA237" s="109" t="e">
        <f ca="1"/>
        <v>#REF!</v>
      </c>
    </row>
    <row r="238" spans="1:183" x14ac:dyDescent="0.25">
      <c r="A238" s="96">
        <v>233</v>
      </c>
      <c r="B238" s="96" t="s">
        <v>1</v>
      </c>
      <c r="C238" s="106" t="e">
        <f t="shared" ca="1" si="466"/>
        <v>#REF!</v>
      </c>
      <c r="D238" s="107" t="e">
        <f t="shared" ca="1" si="466"/>
        <v>#REF!</v>
      </c>
      <c r="E238" s="96" t="e">
        <f t="shared" ca="1" si="466"/>
        <v>#REF!</v>
      </c>
      <c r="F238" s="96" t="s">
        <v>4</v>
      </c>
      <c r="G238" s="96" t="e">
        <f t="shared" ca="1" si="467"/>
        <v>#REF!</v>
      </c>
      <c r="H238" s="108" t="e">
        <f t="shared" ca="1" si="469"/>
        <v>#REF!</v>
      </c>
      <c r="I238" s="108" t="e">
        <f t="shared" ca="1" si="469"/>
        <v>#REF!</v>
      </c>
      <c r="J238" s="108" t="e">
        <f t="shared" ca="1" si="469"/>
        <v>#REF!</v>
      </c>
      <c r="K238" s="108" t="e">
        <f t="shared" ca="1" si="469"/>
        <v>#REF!</v>
      </c>
      <c r="L238" s="108" t="e">
        <f t="shared" ca="1" si="469"/>
        <v>#REF!</v>
      </c>
      <c r="M238" s="108" t="e">
        <f t="shared" ca="1" si="469"/>
        <v>#REF!</v>
      </c>
      <c r="N238" s="108" t="e">
        <f t="shared" ca="1" si="469"/>
        <v>#REF!</v>
      </c>
      <c r="O238" s="108" t="e">
        <f t="shared" ca="1" si="469"/>
        <v>#REF!</v>
      </c>
      <c r="P238" s="108" t="e">
        <f t="shared" ca="1" si="469"/>
        <v>#REF!</v>
      </c>
      <c r="Q238" s="108" t="e">
        <f t="shared" ca="1" si="469"/>
        <v>#REF!</v>
      </c>
      <c r="R238" s="108" t="e">
        <f t="shared" ca="1" si="469"/>
        <v>#REF!</v>
      </c>
      <c r="S238" s="108" t="e">
        <f t="shared" ca="1" si="469"/>
        <v>#REF!</v>
      </c>
      <c r="T238" s="108" t="e">
        <f t="shared" ca="1" si="469"/>
        <v>#REF!</v>
      </c>
      <c r="U238" s="108" t="e">
        <f t="shared" ca="1" si="469"/>
        <v>#REF!</v>
      </c>
      <c r="V238" s="108" t="e">
        <f t="shared" ca="1" si="469"/>
        <v>#REF!</v>
      </c>
      <c r="W238" s="108" t="e">
        <f t="shared" ca="1" si="469"/>
        <v>#REF!</v>
      </c>
      <c r="X238" s="108" t="e">
        <f t="shared" ca="1" si="468"/>
        <v>#REF!</v>
      </c>
      <c r="Y238" s="108" t="e">
        <f t="shared" ca="1" si="468"/>
        <v>#REF!</v>
      </c>
      <c r="Z238" s="108" t="e">
        <f t="shared" ca="1" si="468"/>
        <v>#REF!</v>
      </c>
      <c r="AA238" s="108" t="e">
        <f t="shared" ca="1" si="468"/>
        <v>#REF!</v>
      </c>
      <c r="AB238" s="108" t="e">
        <f t="shared" ca="1" si="468"/>
        <v>#REF!</v>
      </c>
      <c r="AC238" s="108" t="e">
        <f t="shared" ca="1" si="468"/>
        <v>#REF!</v>
      </c>
      <c r="AD238" s="108" t="e">
        <f t="shared" ca="1" si="468"/>
        <v>#REF!</v>
      </c>
      <c r="AE238" s="108" t="e">
        <f t="shared" ca="1" si="468"/>
        <v>#REF!</v>
      </c>
      <c r="AF238" s="108" t="e">
        <f t="shared" ca="1" si="468"/>
        <v>#REF!</v>
      </c>
      <c r="AG238" s="108" t="e">
        <f t="shared" ca="1" si="468"/>
        <v>#REF!</v>
      </c>
      <c r="AH238" s="108" t="e">
        <f t="shared" ca="1" si="468"/>
        <v>#REF!</v>
      </c>
      <c r="AI238" s="108" t="e">
        <f t="shared" ca="1" si="468"/>
        <v>#REF!</v>
      </c>
      <c r="AJ238" s="108" t="e">
        <f t="shared" ca="1" si="468"/>
        <v>#REF!</v>
      </c>
      <c r="AK238" s="108" t="e">
        <f t="shared" ca="1" si="468"/>
        <v>#REF!</v>
      </c>
      <c r="AL238" s="108" t="e">
        <f t="shared" ca="1" si="468"/>
        <v>#REF!</v>
      </c>
      <c r="AM238" s="108" t="e">
        <f t="shared" ref="AM238:BB253" ca="1" si="471">IF($D238=0,"-",(INDIRECT(CONCATENATE($C$1,"Projection_",$B238,"'!",AM$2,$DN238)))*$EY238)</f>
        <v>#REF!</v>
      </c>
      <c r="AN238" s="108" t="e">
        <f t="shared" ca="1" si="471"/>
        <v>#REF!</v>
      </c>
      <c r="AO238" s="108" t="e">
        <f t="shared" ca="1" si="471"/>
        <v>#REF!</v>
      </c>
      <c r="AP238" s="108" t="e">
        <f t="shared" ca="1" si="471"/>
        <v>#REF!</v>
      </c>
      <c r="AQ238" s="108" t="e">
        <f t="shared" ca="1" si="471"/>
        <v>#REF!</v>
      </c>
      <c r="AR238" s="108" t="e">
        <f t="shared" ca="1" si="471"/>
        <v>#REF!</v>
      </c>
      <c r="AS238" s="108" t="e">
        <f t="shared" ca="1" si="471"/>
        <v>#REF!</v>
      </c>
      <c r="AT238" s="108" t="e">
        <f t="shared" ca="1" si="471"/>
        <v>#REF!</v>
      </c>
      <c r="AU238" s="108" t="e">
        <f t="shared" ca="1" si="471"/>
        <v>#REF!</v>
      </c>
      <c r="AV238" s="108" t="e">
        <f t="shared" ca="1" si="471"/>
        <v>#REF!</v>
      </c>
      <c r="AW238" s="108" t="e">
        <f t="shared" ca="1" si="471"/>
        <v>#REF!</v>
      </c>
      <c r="AX238" s="108" t="e">
        <f t="shared" ca="1" si="471"/>
        <v>#REF!</v>
      </c>
      <c r="AY238" s="108" t="e">
        <f t="shared" ca="1" si="471"/>
        <v>#REF!</v>
      </c>
      <c r="AZ238" s="108" t="e">
        <f t="shared" ca="1" si="471"/>
        <v>#REF!</v>
      </c>
      <c r="BA238" s="108" t="e">
        <f t="shared" ca="1" si="471"/>
        <v>#REF!</v>
      </c>
      <c r="BB238" s="108" t="e">
        <f t="shared" ca="1" si="471"/>
        <v>#REF!</v>
      </c>
      <c r="BC238" s="108" t="e">
        <f t="shared" ca="1" si="470"/>
        <v>#REF!</v>
      </c>
      <c r="BD238" s="108" t="e">
        <f t="shared" ca="1" si="470"/>
        <v>#REF!</v>
      </c>
      <c r="BE238" s="108" t="e">
        <f t="shared" ca="1" si="470"/>
        <v>#REF!</v>
      </c>
      <c r="BF238" s="108" t="e">
        <f t="shared" ca="1" si="470"/>
        <v>#REF!</v>
      </c>
      <c r="BG238" s="108" t="e">
        <f t="shared" ca="1" si="470"/>
        <v>#REF!</v>
      </c>
      <c r="BH238" s="108" t="e">
        <f t="shared" ca="1" si="470"/>
        <v>#REF!</v>
      </c>
      <c r="BI238" s="108" t="e">
        <f t="shared" ca="1" si="470"/>
        <v>#REF!</v>
      </c>
      <c r="BL238" s="97" t="str">
        <f t="shared" ca="1" si="383"/>
        <v>-</v>
      </c>
      <c r="BM238" s="97" t="str">
        <f t="shared" ca="1" si="384"/>
        <v>-</v>
      </c>
      <c r="BN238" s="97" t="str">
        <f t="shared" ca="1" si="385"/>
        <v>-</v>
      </c>
      <c r="BO238" s="97" t="str">
        <f t="shared" ca="1" si="386"/>
        <v>-</v>
      </c>
      <c r="BP238" s="99" t="str">
        <f t="shared" ca="1" si="387"/>
        <v xml:space="preserve"> - </v>
      </c>
      <c r="BQ238" s="99" t="str">
        <f t="shared" ca="1" si="388"/>
        <v xml:space="preserve"> - </v>
      </c>
      <c r="BR238" s="97" t="str">
        <f t="shared" ca="1" si="389"/>
        <v>-</v>
      </c>
      <c r="BS238" s="97" t="str">
        <f t="shared" ca="1" si="390"/>
        <v>-</v>
      </c>
      <c r="BT238" s="97" t="str">
        <f t="shared" ca="1" si="391"/>
        <v>-</v>
      </c>
      <c r="BU238" s="97" t="str">
        <f t="shared" ca="1" si="392"/>
        <v>-</v>
      </c>
      <c r="BV238" s="97" t="str">
        <f t="shared" ca="1" si="393"/>
        <v>-</v>
      </c>
      <c r="BW238" s="97" t="str">
        <f t="shared" ca="1" si="394"/>
        <v>-</v>
      </c>
      <c r="BX238" s="99" t="str">
        <f t="shared" ca="1" si="395"/>
        <v xml:space="preserve"> - </v>
      </c>
      <c r="BY238" s="99" t="str">
        <f t="shared" ca="1" si="396"/>
        <v xml:space="preserve"> - </v>
      </c>
      <c r="BZ238" s="97" t="str">
        <f t="shared" ca="1" si="397"/>
        <v>-</v>
      </c>
      <c r="CA238" s="97" t="str">
        <f t="shared" ca="1" si="398"/>
        <v>-</v>
      </c>
      <c r="CB238" s="99" t="str">
        <f t="shared" ca="1" si="399"/>
        <v xml:space="preserve"> - </v>
      </c>
      <c r="CC238" s="99" t="str">
        <f t="shared" ca="1" si="400"/>
        <v xml:space="preserve"> - </v>
      </c>
      <c r="CD238" s="99" t="str">
        <f t="shared" ca="1" si="401"/>
        <v xml:space="preserve"> - </v>
      </c>
      <c r="CE238" s="99" t="str">
        <f t="shared" ca="1" si="402"/>
        <v xml:space="preserve"> - </v>
      </c>
      <c r="CF238" s="99" t="str">
        <f t="shared" ca="1" si="403"/>
        <v xml:space="preserve"> - </v>
      </c>
      <c r="CG238" s="99" t="str">
        <f t="shared" ca="1" si="404"/>
        <v xml:space="preserve"> - </v>
      </c>
      <c r="CH238" s="97" t="str">
        <f t="shared" ca="1" si="405"/>
        <v>-</v>
      </c>
      <c r="CI238" s="97" t="str">
        <f t="shared" ca="1" si="406"/>
        <v>-</v>
      </c>
      <c r="CJ238" s="97" t="str">
        <f t="shared" ca="1" si="407"/>
        <v>-</v>
      </c>
      <c r="CK238" s="97" t="str">
        <f t="shared" ca="1" si="408"/>
        <v>-</v>
      </c>
      <c r="CL238" s="97" t="str">
        <f t="shared" ca="1" si="409"/>
        <v>-</v>
      </c>
      <c r="CM238" s="97" t="str">
        <f t="shared" ca="1" si="410"/>
        <v>-</v>
      </c>
      <c r="CN238" s="97" t="str">
        <f t="shared" ca="1" si="411"/>
        <v>-</v>
      </c>
      <c r="CO238" s="97" t="str">
        <f t="shared" ca="1" si="412"/>
        <v>-</v>
      </c>
      <c r="CP238" s="97" t="str">
        <f t="shared" ca="1" si="413"/>
        <v>-</v>
      </c>
      <c r="CQ238" s="97" t="str">
        <f t="shared" ca="1" si="414"/>
        <v>-</v>
      </c>
      <c r="CR238" s="97" t="str">
        <f t="shared" ca="1" si="415"/>
        <v>-</v>
      </c>
      <c r="CS238" s="97" t="str">
        <f t="shared" ca="1" si="416"/>
        <v>-</v>
      </c>
      <c r="CT238" s="97" t="str">
        <f t="shared" ca="1" si="417"/>
        <v>-</v>
      </c>
      <c r="CU238" s="97" t="str">
        <f t="shared" ca="1" si="418"/>
        <v>-</v>
      </c>
      <c r="CV238" s="97" t="str">
        <f t="shared" ca="1" si="419"/>
        <v>-</v>
      </c>
      <c r="CW238" s="97" t="str">
        <f t="shared" ca="1" si="420"/>
        <v>-</v>
      </c>
      <c r="CX238" s="97" t="str">
        <f t="shared" ca="1" si="421"/>
        <v>-</v>
      </c>
      <c r="CY238" s="97" t="str">
        <f t="shared" ca="1" si="422"/>
        <v>-</v>
      </c>
      <c r="CZ238" s="97" t="str">
        <f t="shared" ca="1" si="423"/>
        <v>-</v>
      </c>
      <c r="DA238" s="97" t="str">
        <f t="shared" ca="1" si="424"/>
        <v>-</v>
      </c>
      <c r="DB238" s="97" t="str">
        <f t="shared" ca="1" si="425"/>
        <v>-</v>
      </c>
      <c r="DC238" s="97" t="str">
        <f t="shared" ca="1" si="426"/>
        <v>-</v>
      </c>
      <c r="DD238" s="97" t="str">
        <f t="shared" ca="1" si="427"/>
        <v>-</v>
      </c>
      <c r="DE238" s="97" t="str">
        <f t="shared" ca="1" si="428"/>
        <v>-</v>
      </c>
      <c r="DF238" s="97" t="str">
        <f t="shared" ca="1" si="429"/>
        <v>-</v>
      </c>
      <c r="DG238" s="97" t="str">
        <f t="shared" ca="1" si="430"/>
        <v>-</v>
      </c>
      <c r="DH238" s="97" t="str">
        <f t="shared" ca="1" si="431"/>
        <v>-</v>
      </c>
      <c r="DI238" s="97" t="str">
        <f t="shared" ca="1" si="432"/>
        <v>-</v>
      </c>
      <c r="DJ238" s="97" t="str">
        <f t="shared" ca="1" si="433"/>
        <v>-</v>
      </c>
      <c r="DK238" s="97" t="str">
        <f t="shared" ca="1" si="434"/>
        <v>-</v>
      </c>
      <c r="DL238" s="97" t="str">
        <f t="shared" ca="1" si="435"/>
        <v>-</v>
      </c>
      <c r="DM238" s="97" t="str">
        <f t="shared" ca="1" si="436"/>
        <v>-</v>
      </c>
      <c r="DN238" s="97">
        <v>58</v>
      </c>
      <c r="DT238" s="97" t="str">
        <f t="shared" ca="1" si="437"/>
        <v>-</v>
      </c>
      <c r="DU238" s="97" t="str">
        <f t="shared" ca="1" si="438"/>
        <v>-</v>
      </c>
      <c r="DV238" s="97" t="str">
        <f t="shared" ca="1" si="439"/>
        <v>-</v>
      </c>
      <c r="DW238" s="97" t="str">
        <f t="shared" ca="1" si="440"/>
        <v>-</v>
      </c>
      <c r="DX238" s="97" t="str">
        <f t="shared" ca="1" si="441"/>
        <v>-</v>
      </c>
      <c r="DY238" s="97" t="e">
        <f t="shared" ca="1" si="378"/>
        <v>#REF!</v>
      </c>
      <c r="DZ238" s="97" t="str">
        <f t="shared" si="379"/>
        <v>Major Retrofit</v>
      </c>
      <c r="EA238" s="97" t="e">
        <f t="shared" ca="1" si="442"/>
        <v>#REF!</v>
      </c>
      <c r="EB238" s="96">
        <v>53</v>
      </c>
      <c r="EC238" s="97">
        <f>Calculation!$W$378</f>
        <v>3</v>
      </c>
      <c r="ED238" s="97" t="str">
        <f t="shared" ca="1" si="443"/>
        <v>-</v>
      </c>
      <c r="EE238" s="97" t="str">
        <f t="shared" ca="1" si="444"/>
        <v>-</v>
      </c>
      <c r="EF238" s="97" t="str">
        <f t="shared" ca="1" si="445"/>
        <v>-</v>
      </c>
      <c r="EG238" s="97" t="str">
        <f t="shared" ca="1" si="446"/>
        <v>-</v>
      </c>
      <c r="EH238" s="97" t="str">
        <f t="shared" ca="1" si="447"/>
        <v>-</v>
      </c>
      <c r="EI238" s="97">
        <f t="shared" ca="1" si="448"/>
        <v>0</v>
      </c>
      <c r="EJ238" s="97">
        <f t="shared" ca="1" si="460"/>
        <v>0</v>
      </c>
      <c r="EK238" s="97" t="str">
        <f t="shared" ca="1" si="449"/>
        <v>00</v>
      </c>
      <c r="EL238" s="97" t="e">
        <f t="shared" ca="1" si="450"/>
        <v>#REF!</v>
      </c>
      <c r="EN238" s="97">
        <v>2.3300000000000001E-5</v>
      </c>
      <c r="EP238" s="97">
        <v>233</v>
      </c>
      <c r="EQ238" s="97">
        <f t="array" aca="1" ref="EQ238" ca="1">MAX(IF($EI$6:$EI$365&lt;EQ237,$EI$6:$EI$365,""))</f>
        <v>0</v>
      </c>
      <c r="ER238" s="97">
        <f t="shared" ca="1" si="451"/>
        <v>0</v>
      </c>
      <c r="ES238" s="97" t="e">
        <f t="shared" ca="1" si="455"/>
        <v>#REF!</v>
      </c>
      <c r="ET238" s="97">
        <f t="shared" ca="1" si="452"/>
        <v>0</v>
      </c>
      <c r="EU238" s="97">
        <f t="shared" ca="1" si="453"/>
        <v>0</v>
      </c>
      <c r="EV238" s="97">
        <f t="shared" ca="1" si="380"/>
        <v>1</v>
      </c>
      <c r="EY238" s="97" t="e">
        <f ca="1">INDEX('MCA-INPUT'!$C$28:$F$42,MATCH(MCA!E238,'MCA-INPUT'!$B$28:$B$42,0),MATCH(MCA!B238,'MCA-INPUT'!$C$27:$F$27,0))</f>
        <v>#REF!</v>
      </c>
      <c r="FU238" s="109" t="e">
        <f t="shared" ca="1" si="381"/>
        <v>#REF!</v>
      </c>
      <c r="FV238" s="109" t="e">
        <f t="shared" ca="1" si="382"/>
        <v>#REF!</v>
      </c>
      <c r="FW238" s="110" t="e">
        <f t="shared" ca="1" si="464"/>
        <v>#REF!</v>
      </c>
      <c r="FX238" s="110"/>
      <c r="FY238" s="97" t="e">
        <f t="shared" ca="1" si="454"/>
        <v>#REF!</v>
      </c>
      <c r="FZ238" s="97" t="str">
        <f ca="1">IF(ISERROR(VLOOKUP(FY238,'MCA-INPUT'!$B$45:$F$54,1,FALSE)),"No","Yes")</f>
        <v>No</v>
      </c>
      <c r="GA238" s="109" t="e">
        <f ca="1"/>
        <v>#REF!</v>
      </c>
    </row>
    <row r="239" spans="1:183" x14ac:dyDescent="0.25">
      <c r="A239" s="96">
        <v>234</v>
      </c>
      <c r="B239" s="96" t="s">
        <v>1</v>
      </c>
      <c r="C239" s="106" t="e">
        <f t="shared" ca="1" si="466"/>
        <v>#REF!</v>
      </c>
      <c r="D239" s="107" t="e">
        <f t="shared" ca="1" si="466"/>
        <v>#REF!</v>
      </c>
      <c r="E239" s="96" t="e">
        <f t="shared" ca="1" si="466"/>
        <v>#REF!</v>
      </c>
      <c r="F239" s="96" t="s">
        <v>4</v>
      </c>
      <c r="G239" s="96" t="e">
        <f t="shared" ca="1" si="467"/>
        <v>#REF!</v>
      </c>
      <c r="H239" s="108" t="e">
        <f t="shared" ca="1" si="469"/>
        <v>#REF!</v>
      </c>
      <c r="I239" s="108" t="e">
        <f t="shared" ca="1" si="469"/>
        <v>#REF!</v>
      </c>
      <c r="J239" s="108" t="e">
        <f t="shared" ca="1" si="469"/>
        <v>#REF!</v>
      </c>
      <c r="K239" s="108" t="e">
        <f t="shared" ca="1" si="469"/>
        <v>#REF!</v>
      </c>
      <c r="L239" s="108" t="e">
        <f t="shared" ca="1" si="469"/>
        <v>#REF!</v>
      </c>
      <c r="M239" s="108" t="e">
        <f t="shared" ca="1" si="469"/>
        <v>#REF!</v>
      </c>
      <c r="N239" s="108" t="e">
        <f t="shared" ca="1" si="469"/>
        <v>#REF!</v>
      </c>
      <c r="O239" s="108" t="e">
        <f t="shared" ca="1" si="469"/>
        <v>#REF!</v>
      </c>
      <c r="P239" s="108" t="e">
        <f t="shared" ca="1" si="469"/>
        <v>#REF!</v>
      </c>
      <c r="Q239" s="108" t="e">
        <f t="shared" ca="1" si="469"/>
        <v>#REF!</v>
      </c>
      <c r="R239" s="108" t="e">
        <f t="shared" ca="1" si="469"/>
        <v>#REF!</v>
      </c>
      <c r="S239" s="108" t="e">
        <f t="shared" ca="1" si="469"/>
        <v>#REF!</v>
      </c>
      <c r="T239" s="108" t="e">
        <f t="shared" ca="1" si="469"/>
        <v>#REF!</v>
      </c>
      <c r="U239" s="108" t="e">
        <f t="shared" ca="1" si="469"/>
        <v>#REF!</v>
      </c>
      <c r="V239" s="108" t="e">
        <f t="shared" ca="1" si="469"/>
        <v>#REF!</v>
      </c>
      <c r="W239" s="108" t="e">
        <f t="shared" ca="1" si="469"/>
        <v>#REF!</v>
      </c>
      <c r="X239" s="108" t="e">
        <f t="shared" ca="1" si="468"/>
        <v>#REF!</v>
      </c>
      <c r="Y239" s="108" t="e">
        <f t="shared" ca="1" si="468"/>
        <v>#REF!</v>
      </c>
      <c r="Z239" s="108" t="e">
        <f t="shared" ca="1" si="468"/>
        <v>#REF!</v>
      </c>
      <c r="AA239" s="108" t="e">
        <f t="shared" ca="1" si="468"/>
        <v>#REF!</v>
      </c>
      <c r="AB239" s="108" t="e">
        <f t="shared" ca="1" si="468"/>
        <v>#REF!</v>
      </c>
      <c r="AC239" s="108" t="e">
        <f t="shared" ca="1" si="468"/>
        <v>#REF!</v>
      </c>
      <c r="AD239" s="108" t="e">
        <f t="shared" ca="1" si="468"/>
        <v>#REF!</v>
      </c>
      <c r="AE239" s="108" t="e">
        <f t="shared" ca="1" si="468"/>
        <v>#REF!</v>
      </c>
      <c r="AF239" s="108" t="e">
        <f t="shared" ca="1" si="468"/>
        <v>#REF!</v>
      </c>
      <c r="AG239" s="108" t="e">
        <f t="shared" ca="1" si="468"/>
        <v>#REF!</v>
      </c>
      <c r="AH239" s="108" t="e">
        <f t="shared" ca="1" si="468"/>
        <v>#REF!</v>
      </c>
      <c r="AI239" s="108" t="e">
        <f t="shared" ca="1" si="468"/>
        <v>#REF!</v>
      </c>
      <c r="AJ239" s="108" t="e">
        <f t="shared" ca="1" si="468"/>
        <v>#REF!</v>
      </c>
      <c r="AK239" s="108" t="e">
        <f t="shared" ca="1" si="468"/>
        <v>#REF!</v>
      </c>
      <c r="AL239" s="108" t="e">
        <f t="shared" ca="1" si="468"/>
        <v>#REF!</v>
      </c>
      <c r="AM239" s="108" t="e">
        <f t="shared" ca="1" si="471"/>
        <v>#REF!</v>
      </c>
      <c r="AN239" s="108" t="e">
        <f t="shared" ca="1" si="471"/>
        <v>#REF!</v>
      </c>
      <c r="AO239" s="108" t="e">
        <f t="shared" ca="1" si="471"/>
        <v>#REF!</v>
      </c>
      <c r="AP239" s="108" t="e">
        <f t="shared" ca="1" si="471"/>
        <v>#REF!</v>
      </c>
      <c r="AQ239" s="108" t="e">
        <f t="shared" ca="1" si="471"/>
        <v>#REF!</v>
      </c>
      <c r="AR239" s="108" t="e">
        <f t="shared" ca="1" si="471"/>
        <v>#REF!</v>
      </c>
      <c r="AS239" s="108" t="e">
        <f t="shared" ca="1" si="471"/>
        <v>#REF!</v>
      </c>
      <c r="AT239" s="108" t="e">
        <f t="shared" ca="1" si="471"/>
        <v>#REF!</v>
      </c>
      <c r="AU239" s="108" t="e">
        <f t="shared" ca="1" si="471"/>
        <v>#REF!</v>
      </c>
      <c r="AV239" s="108" t="e">
        <f t="shared" ca="1" si="471"/>
        <v>#REF!</v>
      </c>
      <c r="AW239" s="108" t="e">
        <f t="shared" ca="1" si="471"/>
        <v>#REF!</v>
      </c>
      <c r="AX239" s="108" t="e">
        <f t="shared" ca="1" si="471"/>
        <v>#REF!</v>
      </c>
      <c r="AY239" s="108" t="e">
        <f t="shared" ca="1" si="471"/>
        <v>#REF!</v>
      </c>
      <c r="AZ239" s="108" t="e">
        <f t="shared" ca="1" si="471"/>
        <v>#REF!</v>
      </c>
      <c r="BA239" s="108" t="e">
        <f t="shared" ca="1" si="471"/>
        <v>#REF!</v>
      </c>
      <c r="BB239" s="108" t="e">
        <f t="shared" ca="1" si="471"/>
        <v>#REF!</v>
      </c>
      <c r="BC239" s="108" t="e">
        <f t="shared" ca="1" si="470"/>
        <v>#REF!</v>
      </c>
      <c r="BD239" s="108" t="e">
        <f t="shared" ca="1" si="470"/>
        <v>#REF!</v>
      </c>
      <c r="BE239" s="108" t="e">
        <f t="shared" ca="1" si="470"/>
        <v>#REF!</v>
      </c>
      <c r="BF239" s="108" t="e">
        <f t="shared" ca="1" si="470"/>
        <v>#REF!</v>
      </c>
      <c r="BG239" s="108" t="e">
        <f t="shared" ca="1" si="470"/>
        <v>#REF!</v>
      </c>
      <c r="BH239" s="108" t="e">
        <f t="shared" ca="1" si="470"/>
        <v>#REF!</v>
      </c>
      <c r="BI239" s="108" t="e">
        <f t="shared" ca="1" si="470"/>
        <v>#REF!</v>
      </c>
      <c r="BL239" s="97" t="str">
        <f t="shared" ca="1" si="383"/>
        <v>-</v>
      </c>
      <c r="BM239" s="97" t="str">
        <f t="shared" ca="1" si="384"/>
        <v>-</v>
      </c>
      <c r="BN239" s="97" t="str">
        <f t="shared" ca="1" si="385"/>
        <v>-</v>
      </c>
      <c r="BO239" s="97" t="str">
        <f t="shared" ca="1" si="386"/>
        <v>-</v>
      </c>
      <c r="BP239" s="99" t="str">
        <f t="shared" ca="1" si="387"/>
        <v xml:space="preserve"> - </v>
      </c>
      <c r="BQ239" s="99" t="str">
        <f t="shared" ca="1" si="388"/>
        <v xml:space="preserve"> - </v>
      </c>
      <c r="BR239" s="97" t="str">
        <f t="shared" ca="1" si="389"/>
        <v>-</v>
      </c>
      <c r="BS239" s="97" t="str">
        <f t="shared" ca="1" si="390"/>
        <v>-</v>
      </c>
      <c r="BT239" s="97" t="str">
        <f t="shared" ca="1" si="391"/>
        <v>-</v>
      </c>
      <c r="BU239" s="97" t="str">
        <f t="shared" ca="1" si="392"/>
        <v>-</v>
      </c>
      <c r="BV239" s="97" t="str">
        <f t="shared" ca="1" si="393"/>
        <v>-</v>
      </c>
      <c r="BW239" s="97" t="str">
        <f t="shared" ca="1" si="394"/>
        <v>-</v>
      </c>
      <c r="BX239" s="99" t="str">
        <f t="shared" ca="1" si="395"/>
        <v xml:space="preserve"> - </v>
      </c>
      <c r="BY239" s="99" t="str">
        <f t="shared" ca="1" si="396"/>
        <v xml:space="preserve"> - </v>
      </c>
      <c r="BZ239" s="97" t="str">
        <f t="shared" ca="1" si="397"/>
        <v>-</v>
      </c>
      <c r="CA239" s="97" t="str">
        <f t="shared" ca="1" si="398"/>
        <v>-</v>
      </c>
      <c r="CB239" s="99" t="str">
        <f t="shared" ca="1" si="399"/>
        <v xml:space="preserve"> - </v>
      </c>
      <c r="CC239" s="99" t="str">
        <f t="shared" ca="1" si="400"/>
        <v xml:space="preserve"> - </v>
      </c>
      <c r="CD239" s="99" t="str">
        <f t="shared" ca="1" si="401"/>
        <v xml:space="preserve"> - </v>
      </c>
      <c r="CE239" s="99" t="str">
        <f t="shared" ca="1" si="402"/>
        <v xml:space="preserve"> - </v>
      </c>
      <c r="CF239" s="99" t="str">
        <f t="shared" ca="1" si="403"/>
        <v xml:space="preserve"> - </v>
      </c>
      <c r="CG239" s="99" t="str">
        <f t="shared" ca="1" si="404"/>
        <v xml:space="preserve"> - </v>
      </c>
      <c r="CH239" s="97" t="str">
        <f t="shared" ca="1" si="405"/>
        <v>-</v>
      </c>
      <c r="CI239" s="97" t="str">
        <f t="shared" ca="1" si="406"/>
        <v>-</v>
      </c>
      <c r="CJ239" s="97" t="str">
        <f t="shared" ca="1" si="407"/>
        <v>-</v>
      </c>
      <c r="CK239" s="97" t="str">
        <f t="shared" ca="1" si="408"/>
        <v>-</v>
      </c>
      <c r="CL239" s="97" t="str">
        <f t="shared" ca="1" si="409"/>
        <v>-</v>
      </c>
      <c r="CM239" s="97" t="str">
        <f t="shared" ca="1" si="410"/>
        <v>-</v>
      </c>
      <c r="CN239" s="97" t="str">
        <f t="shared" ca="1" si="411"/>
        <v>-</v>
      </c>
      <c r="CO239" s="97" t="str">
        <f t="shared" ca="1" si="412"/>
        <v>-</v>
      </c>
      <c r="CP239" s="97" t="str">
        <f t="shared" ca="1" si="413"/>
        <v>-</v>
      </c>
      <c r="CQ239" s="97" t="str">
        <f t="shared" ca="1" si="414"/>
        <v>-</v>
      </c>
      <c r="CR239" s="97" t="str">
        <f t="shared" ca="1" si="415"/>
        <v>-</v>
      </c>
      <c r="CS239" s="97" t="str">
        <f t="shared" ca="1" si="416"/>
        <v>-</v>
      </c>
      <c r="CT239" s="97" t="str">
        <f t="shared" ca="1" si="417"/>
        <v>-</v>
      </c>
      <c r="CU239" s="97" t="str">
        <f t="shared" ca="1" si="418"/>
        <v>-</v>
      </c>
      <c r="CV239" s="97" t="str">
        <f t="shared" ca="1" si="419"/>
        <v>-</v>
      </c>
      <c r="CW239" s="97" t="str">
        <f t="shared" ca="1" si="420"/>
        <v>-</v>
      </c>
      <c r="CX239" s="97" t="str">
        <f t="shared" ca="1" si="421"/>
        <v>-</v>
      </c>
      <c r="CY239" s="97" t="str">
        <f t="shared" ca="1" si="422"/>
        <v>-</v>
      </c>
      <c r="CZ239" s="97" t="str">
        <f t="shared" ca="1" si="423"/>
        <v>-</v>
      </c>
      <c r="DA239" s="97" t="str">
        <f t="shared" ca="1" si="424"/>
        <v>-</v>
      </c>
      <c r="DB239" s="97" t="str">
        <f t="shared" ca="1" si="425"/>
        <v>-</v>
      </c>
      <c r="DC239" s="97" t="str">
        <f t="shared" ca="1" si="426"/>
        <v>-</v>
      </c>
      <c r="DD239" s="97" t="str">
        <f t="shared" ca="1" si="427"/>
        <v>-</v>
      </c>
      <c r="DE239" s="97" t="str">
        <f t="shared" ca="1" si="428"/>
        <v>-</v>
      </c>
      <c r="DF239" s="97" t="str">
        <f t="shared" ca="1" si="429"/>
        <v>-</v>
      </c>
      <c r="DG239" s="97" t="str">
        <f t="shared" ca="1" si="430"/>
        <v>-</v>
      </c>
      <c r="DH239" s="97" t="str">
        <f t="shared" ca="1" si="431"/>
        <v>-</v>
      </c>
      <c r="DI239" s="97" t="str">
        <f t="shared" ca="1" si="432"/>
        <v>-</v>
      </c>
      <c r="DJ239" s="97" t="str">
        <f t="shared" ca="1" si="433"/>
        <v>-</v>
      </c>
      <c r="DK239" s="97" t="str">
        <f t="shared" ca="1" si="434"/>
        <v>-</v>
      </c>
      <c r="DL239" s="97" t="str">
        <f t="shared" ca="1" si="435"/>
        <v>-</v>
      </c>
      <c r="DM239" s="97" t="str">
        <f t="shared" ca="1" si="436"/>
        <v>-</v>
      </c>
      <c r="DN239" s="97">
        <v>59</v>
      </c>
      <c r="DT239" s="97" t="str">
        <f t="shared" ca="1" si="437"/>
        <v>-</v>
      </c>
      <c r="DU239" s="97" t="str">
        <f t="shared" ca="1" si="438"/>
        <v>-</v>
      </c>
      <c r="DV239" s="97" t="str">
        <f t="shared" ca="1" si="439"/>
        <v>-</v>
      </c>
      <c r="DW239" s="97" t="str">
        <f t="shared" ca="1" si="440"/>
        <v>-</v>
      </c>
      <c r="DX239" s="97" t="str">
        <f t="shared" ca="1" si="441"/>
        <v>-</v>
      </c>
      <c r="DY239" s="97" t="e">
        <f t="shared" ca="1" si="378"/>
        <v>#REF!</v>
      </c>
      <c r="DZ239" s="97" t="str">
        <f t="shared" si="379"/>
        <v>Major Retrofit</v>
      </c>
      <c r="EA239" s="97" t="e">
        <f t="shared" ca="1" si="442"/>
        <v>#REF!</v>
      </c>
      <c r="EB239" s="96">
        <v>54</v>
      </c>
      <c r="EC239" s="97">
        <f>Calculation!$W$378</f>
        <v>3</v>
      </c>
      <c r="ED239" s="97" t="str">
        <f t="shared" ca="1" si="443"/>
        <v>-</v>
      </c>
      <c r="EE239" s="97" t="str">
        <f t="shared" ca="1" si="444"/>
        <v>-</v>
      </c>
      <c r="EF239" s="97" t="str">
        <f t="shared" ca="1" si="445"/>
        <v>-</v>
      </c>
      <c r="EG239" s="97" t="str">
        <f t="shared" ca="1" si="446"/>
        <v>-</v>
      </c>
      <c r="EH239" s="97" t="str">
        <f t="shared" ca="1" si="447"/>
        <v>-</v>
      </c>
      <c r="EI239" s="97">
        <f t="shared" ca="1" si="448"/>
        <v>0</v>
      </c>
      <c r="EJ239" s="97">
        <f t="shared" ca="1" si="460"/>
        <v>0</v>
      </c>
      <c r="EK239" s="97" t="str">
        <f t="shared" ca="1" si="449"/>
        <v>00</v>
      </c>
      <c r="EL239" s="97" t="e">
        <f t="shared" ca="1" si="450"/>
        <v>#REF!</v>
      </c>
      <c r="EN239" s="97">
        <v>2.34E-5</v>
      </c>
      <c r="EP239" s="97">
        <v>234</v>
      </c>
      <c r="EQ239" s="97">
        <f t="array" aca="1" ref="EQ239" ca="1">MAX(IF($EI$6:$EI$365&lt;EQ238,$EI$6:$EI$365,""))</f>
        <v>0</v>
      </c>
      <c r="ER239" s="97">
        <f t="shared" ca="1" si="451"/>
        <v>0</v>
      </c>
      <c r="ES239" s="97" t="e">
        <f t="shared" ca="1" si="455"/>
        <v>#REF!</v>
      </c>
      <c r="ET239" s="97">
        <f t="shared" ca="1" si="452"/>
        <v>0</v>
      </c>
      <c r="EU239" s="97">
        <f t="shared" ca="1" si="453"/>
        <v>0</v>
      </c>
      <c r="EV239" s="97">
        <f t="shared" ca="1" si="380"/>
        <v>1</v>
      </c>
      <c r="EY239" s="97" t="e">
        <f ca="1">INDEX('MCA-INPUT'!$C$28:$F$42,MATCH(MCA!E239,'MCA-INPUT'!$B$28:$B$42,0),MATCH(MCA!B239,'MCA-INPUT'!$C$27:$F$27,0))</f>
        <v>#REF!</v>
      </c>
      <c r="FU239" s="109" t="e">
        <f t="shared" ca="1" si="381"/>
        <v>#REF!</v>
      </c>
      <c r="FV239" s="109" t="e">
        <f t="shared" ca="1" si="382"/>
        <v>#REF!</v>
      </c>
      <c r="FW239" s="110" t="e">
        <f t="shared" ca="1" si="464"/>
        <v>#REF!</v>
      </c>
      <c r="FX239" s="110"/>
      <c r="FY239" s="97" t="e">
        <f t="shared" ca="1" si="454"/>
        <v>#REF!</v>
      </c>
      <c r="FZ239" s="97" t="str">
        <f ca="1">IF(ISERROR(VLOOKUP(FY239,'MCA-INPUT'!$B$45:$F$54,1,FALSE)),"No","Yes")</f>
        <v>No</v>
      </c>
      <c r="GA239" s="109" t="e">
        <f ca="1"/>
        <v>#REF!</v>
      </c>
    </row>
    <row r="240" spans="1:183" x14ac:dyDescent="0.25">
      <c r="A240" s="96">
        <v>235</v>
      </c>
      <c r="B240" s="96" t="s">
        <v>1</v>
      </c>
      <c r="C240" s="106" t="e">
        <f t="shared" ca="1" si="466"/>
        <v>#REF!</v>
      </c>
      <c r="D240" s="107" t="e">
        <f t="shared" ca="1" si="466"/>
        <v>#REF!</v>
      </c>
      <c r="E240" s="96" t="e">
        <f t="shared" ca="1" si="466"/>
        <v>#REF!</v>
      </c>
      <c r="F240" s="96" t="s">
        <v>4</v>
      </c>
      <c r="G240" s="96" t="e">
        <f t="shared" ca="1" si="467"/>
        <v>#REF!</v>
      </c>
      <c r="H240" s="108" t="e">
        <f t="shared" ca="1" si="469"/>
        <v>#REF!</v>
      </c>
      <c r="I240" s="108" t="e">
        <f t="shared" ca="1" si="469"/>
        <v>#REF!</v>
      </c>
      <c r="J240" s="108" t="e">
        <f t="shared" ca="1" si="469"/>
        <v>#REF!</v>
      </c>
      <c r="K240" s="108" t="e">
        <f t="shared" ca="1" si="469"/>
        <v>#REF!</v>
      </c>
      <c r="L240" s="108" t="e">
        <f t="shared" ca="1" si="469"/>
        <v>#REF!</v>
      </c>
      <c r="M240" s="108" t="e">
        <f t="shared" ca="1" si="469"/>
        <v>#REF!</v>
      </c>
      <c r="N240" s="108" t="e">
        <f t="shared" ca="1" si="469"/>
        <v>#REF!</v>
      </c>
      <c r="O240" s="108" t="e">
        <f t="shared" ca="1" si="469"/>
        <v>#REF!</v>
      </c>
      <c r="P240" s="108" t="e">
        <f t="shared" ca="1" si="469"/>
        <v>#REF!</v>
      </c>
      <c r="Q240" s="108" t="e">
        <f t="shared" ca="1" si="469"/>
        <v>#REF!</v>
      </c>
      <c r="R240" s="108" t="e">
        <f t="shared" ca="1" si="469"/>
        <v>#REF!</v>
      </c>
      <c r="S240" s="108" t="e">
        <f t="shared" ca="1" si="469"/>
        <v>#REF!</v>
      </c>
      <c r="T240" s="108" t="e">
        <f t="shared" ca="1" si="469"/>
        <v>#REF!</v>
      </c>
      <c r="U240" s="108" t="e">
        <f t="shared" ca="1" si="469"/>
        <v>#REF!</v>
      </c>
      <c r="V240" s="108" t="e">
        <f t="shared" ca="1" si="469"/>
        <v>#REF!</v>
      </c>
      <c r="W240" s="108" t="e">
        <f t="shared" ca="1" si="469"/>
        <v>#REF!</v>
      </c>
      <c r="X240" s="108" t="e">
        <f t="shared" ca="1" si="468"/>
        <v>#REF!</v>
      </c>
      <c r="Y240" s="108" t="e">
        <f t="shared" ca="1" si="468"/>
        <v>#REF!</v>
      </c>
      <c r="Z240" s="108" t="e">
        <f t="shared" ca="1" si="468"/>
        <v>#REF!</v>
      </c>
      <c r="AA240" s="108" t="e">
        <f t="shared" ca="1" si="468"/>
        <v>#REF!</v>
      </c>
      <c r="AB240" s="108" t="e">
        <f t="shared" ca="1" si="468"/>
        <v>#REF!</v>
      </c>
      <c r="AC240" s="108" t="e">
        <f t="shared" ca="1" si="468"/>
        <v>#REF!</v>
      </c>
      <c r="AD240" s="108" t="e">
        <f t="shared" ca="1" si="468"/>
        <v>#REF!</v>
      </c>
      <c r="AE240" s="108" t="e">
        <f t="shared" ca="1" si="468"/>
        <v>#REF!</v>
      </c>
      <c r="AF240" s="108" t="e">
        <f t="shared" ca="1" si="468"/>
        <v>#REF!</v>
      </c>
      <c r="AG240" s="108" t="e">
        <f t="shared" ca="1" si="468"/>
        <v>#REF!</v>
      </c>
      <c r="AH240" s="108" t="e">
        <f t="shared" ca="1" si="468"/>
        <v>#REF!</v>
      </c>
      <c r="AI240" s="108" t="e">
        <f t="shared" ca="1" si="468"/>
        <v>#REF!</v>
      </c>
      <c r="AJ240" s="108" t="e">
        <f t="shared" ca="1" si="468"/>
        <v>#REF!</v>
      </c>
      <c r="AK240" s="108" t="e">
        <f t="shared" ca="1" si="468"/>
        <v>#REF!</v>
      </c>
      <c r="AL240" s="108" t="e">
        <f t="shared" ca="1" si="468"/>
        <v>#REF!</v>
      </c>
      <c r="AM240" s="108" t="e">
        <f t="shared" ca="1" si="471"/>
        <v>#REF!</v>
      </c>
      <c r="AN240" s="108" t="e">
        <f t="shared" ca="1" si="471"/>
        <v>#REF!</v>
      </c>
      <c r="AO240" s="108" t="e">
        <f t="shared" ca="1" si="471"/>
        <v>#REF!</v>
      </c>
      <c r="AP240" s="108" t="e">
        <f t="shared" ca="1" si="471"/>
        <v>#REF!</v>
      </c>
      <c r="AQ240" s="108" t="e">
        <f t="shared" ca="1" si="471"/>
        <v>#REF!</v>
      </c>
      <c r="AR240" s="108" t="e">
        <f t="shared" ca="1" si="471"/>
        <v>#REF!</v>
      </c>
      <c r="AS240" s="108" t="e">
        <f t="shared" ca="1" si="471"/>
        <v>#REF!</v>
      </c>
      <c r="AT240" s="108" t="e">
        <f t="shared" ca="1" si="471"/>
        <v>#REF!</v>
      </c>
      <c r="AU240" s="108" t="e">
        <f t="shared" ca="1" si="471"/>
        <v>#REF!</v>
      </c>
      <c r="AV240" s="108" t="e">
        <f t="shared" ca="1" si="471"/>
        <v>#REF!</v>
      </c>
      <c r="AW240" s="108" t="e">
        <f t="shared" ca="1" si="471"/>
        <v>#REF!</v>
      </c>
      <c r="AX240" s="108" t="e">
        <f t="shared" ca="1" si="471"/>
        <v>#REF!</v>
      </c>
      <c r="AY240" s="108" t="e">
        <f t="shared" ca="1" si="471"/>
        <v>#REF!</v>
      </c>
      <c r="AZ240" s="108" t="e">
        <f t="shared" ca="1" si="471"/>
        <v>#REF!</v>
      </c>
      <c r="BA240" s="108" t="e">
        <f t="shared" ca="1" si="471"/>
        <v>#REF!</v>
      </c>
      <c r="BB240" s="108" t="e">
        <f t="shared" ca="1" si="471"/>
        <v>#REF!</v>
      </c>
      <c r="BC240" s="108" t="e">
        <f t="shared" ca="1" si="470"/>
        <v>#REF!</v>
      </c>
      <c r="BD240" s="108" t="e">
        <f t="shared" ca="1" si="470"/>
        <v>#REF!</v>
      </c>
      <c r="BE240" s="108" t="e">
        <f t="shared" ca="1" si="470"/>
        <v>#REF!</v>
      </c>
      <c r="BF240" s="108" t="e">
        <f t="shared" ca="1" si="470"/>
        <v>#REF!</v>
      </c>
      <c r="BG240" s="108" t="e">
        <f t="shared" ca="1" si="470"/>
        <v>#REF!</v>
      </c>
      <c r="BH240" s="108" t="e">
        <f t="shared" ca="1" si="470"/>
        <v>#REF!</v>
      </c>
      <c r="BI240" s="108" t="e">
        <f t="shared" ca="1" si="470"/>
        <v>#REF!</v>
      </c>
      <c r="BL240" s="97" t="str">
        <f t="shared" ca="1" si="383"/>
        <v>-</v>
      </c>
      <c r="BM240" s="97" t="str">
        <f t="shared" ca="1" si="384"/>
        <v>-</v>
      </c>
      <c r="BN240" s="97" t="str">
        <f t="shared" ca="1" si="385"/>
        <v>-</v>
      </c>
      <c r="BO240" s="97" t="str">
        <f t="shared" ca="1" si="386"/>
        <v>-</v>
      </c>
      <c r="BP240" s="99" t="str">
        <f t="shared" ca="1" si="387"/>
        <v xml:space="preserve"> - </v>
      </c>
      <c r="BQ240" s="99" t="str">
        <f t="shared" ca="1" si="388"/>
        <v xml:space="preserve"> - </v>
      </c>
      <c r="BR240" s="97" t="str">
        <f t="shared" ca="1" si="389"/>
        <v>-</v>
      </c>
      <c r="BS240" s="97" t="str">
        <f t="shared" ca="1" si="390"/>
        <v>-</v>
      </c>
      <c r="BT240" s="97" t="str">
        <f t="shared" ca="1" si="391"/>
        <v>-</v>
      </c>
      <c r="BU240" s="97" t="str">
        <f t="shared" ca="1" si="392"/>
        <v>-</v>
      </c>
      <c r="BV240" s="97" t="str">
        <f t="shared" ca="1" si="393"/>
        <v>-</v>
      </c>
      <c r="BW240" s="97" t="str">
        <f t="shared" ca="1" si="394"/>
        <v>-</v>
      </c>
      <c r="BX240" s="99" t="str">
        <f t="shared" ca="1" si="395"/>
        <v xml:space="preserve"> - </v>
      </c>
      <c r="BY240" s="99" t="str">
        <f t="shared" ca="1" si="396"/>
        <v xml:space="preserve"> - </v>
      </c>
      <c r="BZ240" s="97" t="str">
        <f t="shared" ca="1" si="397"/>
        <v>-</v>
      </c>
      <c r="CA240" s="97" t="str">
        <f t="shared" ca="1" si="398"/>
        <v>-</v>
      </c>
      <c r="CB240" s="99" t="str">
        <f t="shared" ca="1" si="399"/>
        <v xml:space="preserve"> - </v>
      </c>
      <c r="CC240" s="99" t="str">
        <f t="shared" ca="1" si="400"/>
        <v xml:space="preserve"> - </v>
      </c>
      <c r="CD240" s="99" t="str">
        <f t="shared" ca="1" si="401"/>
        <v xml:space="preserve"> - </v>
      </c>
      <c r="CE240" s="99" t="str">
        <f t="shared" ca="1" si="402"/>
        <v xml:space="preserve"> - </v>
      </c>
      <c r="CF240" s="99" t="str">
        <f t="shared" ca="1" si="403"/>
        <v xml:space="preserve"> - </v>
      </c>
      <c r="CG240" s="99" t="str">
        <f t="shared" ca="1" si="404"/>
        <v xml:space="preserve"> - </v>
      </c>
      <c r="CH240" s="97" t="str">
        <f t="shared" ca="1" si="405"/>
        <v>-</v>
      </c>
      <c r="CI240" s="97" t="str">
        <f t="shared" ca="1" si="406"/>
        <v>-</v>
      </c>
      <c r="CJ240" s="97" t="str">
        <f t="shared" ca="1" si="407"/>
        <v>-</v>
      </c>
      <c r="CK240" s="97" t="str">
        <f t="shared" ca="1" si="408"/>
        <v>-</v>
      </c>
      <c r="CL240" s="97" t="str">
        <f t="shared" ca="1" si="409"/>
        <v>-</v>
      </c>
      <c r="CM240" s="97" t="str">
        <f t="shared" ca="1" si="410"/>
        <v>-</v>
      </c>
      <c r="CN240" s="97" t="str">
        <f t="shared" ca="1" si="411"/>
        <v>-</v>
      </c>
      <c r="CO240" s="97" t="str">
        <f t="shared" ca="1" si="412"/>
        <v>-</v>
      </c>
      <c r="CP240" s="97" t="str">
        <f t="shared" ca="1" si="413"/>
        <v>-</v>
      </c>
      <c r="CQ240" s="97" t="str">
        <f t="shared" ca="1" si="414"/>
        <v>-</v>
      </c>
      <c r="CR240" s="97" t="str">
        <f t="shared" ca="1" si="415"/>
        <v>-</v>
      </c>
      <c r="CS240" s="97" t="str">
        <f t="shared" ca="1" si="416"/>
        <v>-</v>
      </c>
      <c r="CT240" s="97" t="str">
        <f t="shared" ca="1" si="417"/>
        <v>-</v>
      </c>
      <c r="CU240" s="97" t="str">
        <f t="shared" ca="1" si="418"/>
        <v>-</v>
      </c>
      <c r="CV240" s="97" t="str">
        <f t="shared" ca="1" si="419"/>
        <v>-</v>
      </c>
      <c r="CW240" s="97" t="str">
        <f t="shared" ca="1" si="420"/>
        <v>-</v>
      </c>
      <c r="CX240" s="97" t="str">
        <f t="shared" ca="1" si="421"/>
        <v>-</v>
      </c>
      <c r="CY240" s="97" t="str">
        <f t="shared" ca="1" si="422"/>
        <v>-</v>
      </c>
      <c r="CZ240" s="97" t="str">
        <f t="shared" ca="1" si="423"/>
        <v>-</v>
      </c>
      <c r="DA240" s="97" t="str">
        <f t="shared" ca="1" si="424"/>
        <v>-</v>
      </c>
      <c r="DB240" s="97" t="str">
        <f t="shared" ca="1" si="425"/>
        <v>-</v>
      </c>
      <c r="DC240" s="97" t="str">
        <f t="shared" ca="1" si="426"/>
        <v>-</v>
      </c>
      <c r="DD240" s="97" t="str">
        <f t="shared" ca="1" si="427"/>
        <v>-</v>
      </c>
      <c r="DE240" s="97" t="str">
        <f t="shared" ca="1" si="428"/>
        <v>-</v>
      </c>
      <c r="DF240" s="97" t="str">
        <f t="shared" ca="1" si="429"/>
        <v>-</v>
      </c>
      <c r="DG240" s="97" t="str">
        <f t="shared" ca="1" si="430"/>
        <v>-</v>
      </c>
      <c r="DH240" s="97" t="str">
        <f t="shared" ca="1" si="431"/>
        <v>-</v>
      </c>
      <c r="DI240" s="97" t="str">
        <f t="shared" ca="1" si="432"/>
        <v>-</v>
      </c>
      <c r="DJ240" s="97" t="str">
        <f t="shared" ca="1" si="433"/>
        <v>-</v>
      </c>
      <c r="DK240" s="97" t="str">
        <f t="shared" ca="1" si="434"/>
        <v>-</v>
      </c>
      <c r="DL240" s="97" t="str">
        <f t="shared" ca="1" si="435"/>
        <v>-</v>
      </c>
      <c r="DM240" s="97" t="str">
        <f t="shared" ca="1" si="436"/>
        <v>-</v>
      </c>
      <c r="DN240" s="97">
        <v>60</v>
      </c>
      <c r="DT240" s="97" t="str">
        <f t="shared" ca="1" si="437"/>
        <v>-</v>
      </c>
      <c r="DU240" s="97" t="str">
        <f t="shared" ca="1" si="438"/>
        <v>-</v>
      </c>
      <c r="DV240" s="97" t="str">
        <f t="shared" ca="1" si="439"/>
        <v>-</v>
      </c>
      <c r="DW240" s="97" t="str">
        <f t="shared" ca="1" si="440"/>
        <v>-</v>
      </c>
      <c r="DX240" s="97" t="str">
        <f t="shared" ca="1" si="441"/>
        <v>-</v>
      </c>
      <c r="DY240" s="97" t="e">
        <f t="shared" ca="1" si="378"/>
        <v>#REF!</v>
      </c>
      <c r="DZ240" s="97" t="str">
        <f t="shared" si="379"/>
        <v>Major Retrofit</v>
      </c>
      <c r="EA240" s="97" t="e">
        <f t="shared" ca="1" si="442"/>
        <v>#REF!</v>
      </c>
      <c r="EB240" s="96">
        <v>55</v>
      </c>
      <c r="EC240" s="97">
        <f>Calculation!$W$378</f>
        <v>3</v>
      </c>
      <c r="ED240" s="97" t="str">
        <f t="shared" ca="1" si="443"/>
        <v>-</v>
      </c>
      <c r="EE240" s="97" t="str">
        <f t="shared" ca="1" si="444"/>
        <v>-</v>
      </c>
      <c r="EF240" s="97" t="str">
        <f t="shared" ca="1" si="445"/>
        <v>-</v>
      </c>
      <c r="EG240" s="97" t="str">
        <f t="shared" ca="1" si="446"/>
        <v>-</v>
      </c>
      <c r="EH240" s="97" t="str">
        <f t="shared" ca="1" si="447"/>
        <v>-</v>
      </c>
      <c r="EI240" s="97">
        <f t="shared" ca="1" si="448"/>
        <v>0</v>
      </c>
      <c r="EJ240" s="97">
        <f t="shared" ca="1" si="460"/>
        <v>0</v>
      </c>
      <c r="EK240" s="97" t="str">
        <f t="shared" ca="1" si="449"/>
        <v>00</v>
      </c>
      <c r="EL240" s="97" t="e">
        <f t="shared" ca="1" si="450"/>
        <v>#REF!</v>
      </c>
      <c r="EN240" s="97">
        <v>2.3499999999999999E-5</v>
      </c>
      <c r="EP240" s="97">
        <v>235</v>
      </c>
      <c r="EQ240" s="97">
        <f t="array" aca="1" ref="EQ240" ca="1">MAX(IF($EI$6:$EI$365&lt;EQ239,$EI$6:$EI$365,""))</f>
        <v>0</v>
      </c>
      <c r="ER240" s="97">
        <f t="shared" ca="1" si="451"/>
        <v>0</v>
      </c>
      <c r="ES240" s="97" t="e">
        <f t="shared" ca="1" si="455"/>
        <v>#REF!</v>
      </c>
      <c r="ET240" s="97">
        <f t="shared" ca="1" si="452"/>
        <v>0</v>
      </c>
      <c r="EU240" s="97">
        <f t="shared" ca="1" si="453"/>
        <v>0</v>
      </c>
      <c r="EV240" s="97">
        <f t="shared" ca="1" si="380"/>
        <v>1</v>
      </c>
      <c r="EY240" s="97" t="e">
        <f ca="1">INDEX('MCA-INPUT'!$C$28:$F$42,MATCH(MCA!E240,'MCA-INPUT'!$B$28:$B$42,0),MATCH(MCA!B240,'MCA-INPUT'!$C$27:$F$27,0))</f>
        <v>#REF!</v>
      </c>
      <c r="FU240" s="109" t="e">
        <f t="shared" ca="1" si="381"/>
        <v>#REF!</v>
      </c>
      <c r="FV240" s="109" t="e">
        <f t="shared" ca="1" si="382"/>
        <v>#REF!</v>
      </c>
      <c r="FW240" s="110" t="e">
        <f t="shared" ca="1" si="464"/>
        <v>#REF!</v>
      </c>
      <c r="FX240" s="110"/>
      <c r="FY240" s="97" t="e">
        <f t="shared" ca="1" si="454"/>
        <v>#REF!</v>
      </c>
      <c r="FZ240" s="97" t="str">
        <f ca="1">IF(ISERROR(VLOOKUP(FY240,'MCA-INPUT'!$B$45:$F$54,1,FALSE)),"No","Yes")</f>
        <v>No</v>
      </c>
      <c r="GA240" s="109" t="e">
        <f ca="1"/>
        <v>#REF!</v>
      </c>
    </row>
    <row r="241" spans="1:183" x14ac:dyDescent="0.25">
      <c r="A241" s="96">
        <v>236</v>
      </c>
      <c r="B241" s="96" t="s">
        <v>1</v>
      </c>
      <c r="C241" s="106" t="e">
        <f t="shared" ca="1" si="466"/>
        <v>#REF!</v>
      </c>
      <c r="D241" s="107" t="e">
        <f t="shared" ca="1" si="466"/>
        <v>#REF!</v>
      </c>
      <c r="E241" s="96" t="e">
        <f t="shared" ca="1" si="466"/>
        <v>#REF!</v>
      </c>
      <c r="F241" s="96" t="s">
        <v>4</v>
      </c>
      <c r="G241" s="96" t="e">
        <f t="shared" ca="1" si="467"/>
        <v>#REF!</v>
      </c>
      <c r="H241" s="108" t="e">
        <f t="shared" ca="1" si="469"/>
        <v>#REF!</v>
      </c>
      <c r="I241" s="108" t="e">
        <f t="shared" ca="1" si="469"/>
        <v>#REF!</v>
      </c>
      <c r="J241" s="108" t="e">
        <f t="shared" ca="1" si="469"/>
        <v>#REF!</v>
      </c>
      <c r="K241" s="108" t="e">
        <f t="shared" ca="1" si="469"/>
        <v>#REF!</v>
      </c>
      <c r="L241" s="108" t="e">
        <f t="shared" ca="1" si="469"/>
        <v>#REF!</v>
      </c>
      <c r="M241" s="108" t="e">
        <f t="shared" ca="1" si="469"/>
        <v>#REF!</v>
      </c>
      <c r="N241" s="108" t="e">
        <f t="shared" ca="1" si="469"/>
        <v>#REF!</v>
      </c>
      <c r="O241" s="108" t="e">
        <f t="shared" ca="1" si="469"/>
        <v>#REF!</v>
      </c>
      <c r="P241" s="108" t="e">
        <f t="shared" ca="1" si="469"/>
        <v>#REF!</v>
      </c>
      <c r="Q241" s="108" t="e">
        <f t="shared" ca="1" si="469"/>
        <v>#REF!</v>
      </c>
      <c r="R241" s="108" t="e">
        <f t="shared" ca="1" si="469"/>
        <v>#REF!</v>
      </c>
      <c r="S241" s="108" t="e">
        <f t="shared" ca="1" si="469"/>
        <v>#REF!</v>
      </c>
      <c r="T241" s="108" t="e">
        <f t="shared" ca="1" si="469"/>
        <v>#REF!</v>
      </c>
      <c r="U241" s="108" t="e">
        <f t="shared" ca="1" si="469"/>
        <v>#REF!</v>
      </c>
      <c r="V241" s="108" t="e">
        <f t="shared" ca="1" si="469"/>
        <v>#REF!</v>
      </c>
      <c r="W241" s="108" t="e">
        <f t="shared" ca="1" si="469"/>
        <v>#REF!</v>
      </c>
      <c r="X241" s="108" t="e">
        <f t="shared" ca="1" si="468"/>
        <v>#REF!</v>
      </c>
      <c r="Y241" s="108" t="e">
        <f t="shared" ca="1" si="468"/>
        <v>#REF!</v>
      </c>
      <c r="Z241" s="108" t="e">
        <f t="shared" ca="1" si="468"/>
        <v>#REF!</v>
      </c>
      <c r="AA241" s="108" t="e">
        <f t="shared" ca="1" si="468"/>
        <v>#REF!</v>
      </c>
      <c r="AB241" s="108" t="e">
        <f t="shared" ca="1" si="468"/>
        <v>#REF!</v>
      </c>
      <c r="AC241" s="108" t="e">
        <f t="shared" ca="1" si="468"/>
        <v>#REF!</v>
      </c>
      <c r="AD241" s="108" t="e">
        <f t="shared" ca="1" si="468"/>
        <v>#REF!</v>
      </c>
      <c r="AE241" s="108" t="e">
        <f t="shared" ca="1" si="468"/>
        <v>#REF!</v>
      </c>
      <c r="AF241" s="108" t="e">
        <f t="shared" ca="1" si="468"/>
        <v>#REF!</v>
      </c>
      <c r="AG241" s="108" t="e">
        <f t="shared" ca="1" si="468"/>
        <v>#REF!</v>
      </c>
      <c r="AH241" s="108" t="e">
        <f t="shared" ca="1" si="468"/>
        <v>#REF!</v>
      </c>
      <c r="AI241" s="108" t="e">
        <f t="shared" ca="1" si="468"/>
        <v>#REF!</v>
      </c>
      <c r="AJ241" s="108" t="e">
        <f t="shared" ca="1" si="468"/>
        <v>#REF!</v>
      </c>
      <c r="AK241" s="108" t="e">
        <f t="shared" ca="1" si="468"/>
        <v>#REF!</v>
      </c>
      <c r="AL241" s="108" t="e">
        <f t="shared" ca="1" si="468"/>
        <v>#REF!</v>
      </c>
      <c r="AM241" s="108" t="e">
        <f t="shared" ca="1" si="471"/>
        <v>#REF!</v>
      </c>
      <c r="AN241" s="108" t="e">
        <f t="shared" ca="1" si="471"/>
        <v>#REF!</v>
      </c>
      <c r="AO241" s="108" t="e">
        <f t="shared" ca="1" si="471"/>
        <v>#REF!</v>
      </c>
      <c r="AP241" s="108" t="e">
        <f t="shared" ca="1" si="471"/>
        <v>#REF!</v>
      </c>
      <c r="AQ241" s="108" t="e">
        <f t="shared" ca="1" si="471"/>
        <v>#REF!</v>
      </c>
      <c r="AR241" s="108" t="e">
        <f t="shared" ca="1" si="471"/>
        <v>#REF!</v>
      </c>
      <c r="AS241" s="108" t="e">
        <f t="shared" ca="1" si="471"/>
        <v>#REF!</v>
      </c>
      <c r="AT241" s="108" t="e">
        <f t="shared" ca="1" si="471"/>
        <v>#REF!</v>
      </c>
      <c r="AU241" s="108" t="e">
        <f t="shared" ca="1" si="471"/>
        <v>#REF!</v>
      </c>
      <c r="AV241" s="108" t="e">
        <f t="shared" ca="1" si="471"/>
        <v>#REF!</v>
      </c>
      <c r="AW241" s="108" t="e">
        <f t="shared" ca="1" si="471"/>
        <v>#REF!</v>
      </c>
      <c r="AX241" s="108" t="e">
        <f t="shared" ca="1" si="471"/>
        <v>#REF!</v>
      </c>
      <c r="AY241" s="108" t="e">
        <f t="shared" ca="1" si="471"/>
        <v>#REF!</v>
      </c>
      <c r="AZ241" s="108" t="e">
        <f t="shared" ca="1" si="471"/>
        <v>#REF!</v>
      </c>
      <c r="BA241" s="108" t="e">
        <f t="shared" ca="1" si="471"/>
        <v>#REF!</v>
      </c>
      <c r="BB241" s="108" t="e">
        <f t="shared" ca="1" si="471"/>
        <v>#REF!</v>
      </c>
      <c r="BC241" s="108" t="e">
        <f t="shared" ca="1" si="470"/>
        <v>#REF!</v>
      </c>
      <c r="BD241" s="108" t="e">
        <f t="shared" ca="1" si="470"/>
        <v>#REF!</v>
      </c>
      <c r="BE241" s="108" t="e">
        <f t="shared" ca="1" si="470"/>
        <v>#REF!</v>
      </c>
      <c r="BF241" s="108" t="e">
        <f t="shared" ca="1" si="470"/>
        <v>#REF!</v>
      </c>
      <c r="BG241" s="108" t="e">
        <f t="shared" ca="1" si="470"/>
        <v>#REF!</v>
      </c>
      <c r="BH241" s="108" t="e">
        <f t="shared" ca="1" si="470"/>
        <v>#REF!</v>
      </c>
      <c r="BI241" s="108" t="e">
        <f t="shared" ca="1" si="470"/>
        <v>#REF!</v>
      </c>
      <c r="BL241" s="97" t="str">
        <f t="shared" ca="1" si="383"/>
        <v>-</v>
      </c>
      <c r="BM241" s="97" t="str">
        <f t="shared" ca="1" si="384"/>
        <v>-</v>
      </c>
      <c r="BN241" s="97" t="str">
        <f t="shared" ca="1" si="385"/>
        <v>-</v>
      </c>
      <c r="BO241" s="97" t="str">
        <f t="shared" ca="1" si="386"/>
        <v>-</v>
      </c>
      <c r="BP241" s="99" t="str">
        <f t="shared" ca="1" si="387"/>
        <v xml:space="preserve"> - </v>
      </c>
      <c r="BQ241" s="99" t="str">
        <f t="shared" ca="1" si="388"/>
        <v xml:space="preserve"> - </v>
      </c>
      <c r="BR241" s="97" t="str">
        <f t="shared" ca="1" si="389"/>
        <v>-</v>
      </c>
      <c r="BS241" s="97" t="str">
        <f t="shared" ca="1" si="390"/>
        <v>-</v>
      </c>
      <c r="BT241" s="97" t="str">
        <f t="shared" ca="1" si="391"/>
        <v>-</v>
      </c>
      <c r="BU241" s="97" t="str">
        <f t="shared" ca="1" si="392"/>
        <v>-</v>
      </c>
      <c r="BV241" s="97" t="str">
        <f t="shared" ca="1" si="393"/>
        <v>-</v>
      </c>
      <c r="BW241" s="97" t="str">
        <f t="shared" ca="1" si="394"/>
        <v>-</v>
      </c>
      <c r="BX241" s="99" t="str">
        <f t="shared" ca="1" si="395"/>
        <v xml:space="preserve"> - </v>
      </c>
      <c r="BY241" s="99" t="str">
        <f t="shared" ca="1" si="396"/>
        <v xml:space="preserve"> - </v>
      </c>
      <c r="BZ241" s="97" t="str">
        <f t="shared" ca="1" si="397"/>
        <v>-</v>
      </c>
      <c r="CA241" s="97" t="str">
        <f t="shared" ca="1" si="398"/>
        <v>-</v>
      </c>
      <c r="CB241" s="99" t="str">
        <f t="shared" ca="1" si="399"/>
        <v xml:space="preserve"> - </v>
      </c>
      <c r="CC241" s="99" t="str">
        <f t="shared" ca="1" si="400"/>
        <v xml:space="preserve"> - </v>
      </c>
      <c r="CD241" s="99" t="str">
        <f t="shared" ca="1" si="401"/>
        <v xml:space="preserve"> - </v>
      </c>
      <c r="CE241" s="99" t="str">
        <f t="shared" ca="1" si="402"/>
        <v xml:space="preserve"> - </v>
      </c>
      <c r="CF241" s="99" t="str">
        <f t="shared" ca="1" si="403"/>
        <v xml:space="preserve"> - </v>
      </c>
      <c r="CG241" s="99" t="str">
        <f t="shared" ca="1" si="404"/>
        <v xml:space="preserve"> - </v>
      </c>
      <c r="CH241" s="97" t="str">
        <f t="shared" ca="1" si="405"/>
        <v>-</v>
      </c>
      <c r="CI241" s="97" t="str">
        <f t="shared" ca="1" si="406"/>
        <v>-</v>
      </c>
      <c r="CJ241" s="97" t="str">
        <f t="shared" ca="1" si="407"/>
        <v>-</v>
      </c>
      <c r="CK241" s="97" t="str">
        <f t="shared" ca="1" si="408"/>
        <v>-</v>
      </c>
      <c r="CL241" s="97" t="str">
        <f t="shared" ca="1" si="409"/>
        <v>-</v>
      </c>
      <c r="CM241" s="97" t="str">
        <f t="shared" ca="1" si="410"/>
        <v>-</v>
      </c>
      <c r="CN241" s="97" t="str">
        <f t="shared" ca="1" si="411"/>
        <v>-</v>
      </c>
      <c r="CO241" s="97" t="str">
        <f t="shared" ca="1" si="412"/>
        <v>-</v>
      </c>
      <c r="CP241" s="97" t="str">
        <f t="shared" ca="1" si="413"/>
        <v>-</v>
      </c>
      <c r="CQ241" s="97" t="str">
        <f t="shared" ca="1" si="414"/>
        <v>-</v>
      </c>
      <c r="CR241" s="97" t="str">
        <f t="shared" ca="1" si="415"/>
        <v>-</v>
      </c>
      <c r="CS241" s="97" t="str">
        <f t="shared" ca="1" si="416"/>
        <v>-</v>
      </c>
      <c r="CT241" s="97" t="str">
        <f t="shared" ca="1" si="417"/>
        <v>-</v>
      </c>
      <c r="CU241" s="97" t="str">
        <f t="shared" ca="1" si="418"/>
        <v>-</v>
      </c>
      <c r="CV241" s="97" t="str">
        <f t="shared" ca="1" si="419"/>
        <v>-</v>
      </c>
      <c r="CW241" s="97" t="str">
        <f t="shared" ca="1" si="420"/>
        <v>-</v>
      </c>
      <c r="CX241" s="97" t="str">
        <f t="shared" ca="1" si="421"/>
        <v>-</v>
      </c>
      <c r="CY241" s="97" t="str">
        <f t="shared" ca="1" si="422"/>
        <v>-</v>
      </c>
      <c r="CZ241" s="97" t="str">
        <f t="shared" ca="1" si="423"/>
        <v>-</v>
      </c>
      <c r="DA241" s="97" t="str">
        <f t="shared" ca="1" si="424"/>
        <v>-</v>
      </c>
      <c r="DB241" s="97" t="str">
        <f t="shared" ca="1" si="425"/>
        <v>-</v>
      </c>
      <c r="DC241" s="97" t="str">
        <f t="shared" ca="1" si="426"/>
        <v>-</v>
      </c>
      <c r="DD241" s="97" t="str">
        <f t="shared" ca="1" si="427"/>
        <v>-</v>
      </c>
      <c r="DE241" s="97" t="str">
        <f t="shared" ca="1" si="428"/>
        <v>-</v>
      </c>
      <c r="DF241" s="97" t="str">
        <f t="shared" ca="1" si="429"/>
        <v>-</v>
      </c>
      <c r="DG241" s="97" t="str">
        <f t="shared" ca="1" si="430"/>
        <v>-</v>
      </c>
      <c r="DH241" s="97" t="str">
        <f t="shared" ca="1" si="431"/>
        <v>-</v>
      </c>
      <c r="DI241" s="97" t="str">
        <f t="shared" ca="1" si="432"/>
        <v>-</v>
      </c>
      <c r="DJ241" s="97" t="str">
        <f t="shared" ca="1" si="433"/>
        <v>-</v>
      </c>
      <c r="DK241" s="97" t="str">
        <f t="shared" ca="1" si="434"/>
        <v>-</v>
      </c>
      <c r="DL241" s="97" t="str">
        <f t="shared" ca="1" si="435"/>
        <v>-</v>
      </c>
      <c r="DM241" s="97" t="str">
        <f t="shared" ca="1" si="436"/>
        <v>-</v>
      </c>
      <c r="DN241" s="97">
        <v>61</v>
      </c>
      <c r="DT241" s="97" t="str">
        <f t="shared" ca="1" si="437"/>
        <v>-</v>
      </c>
      <c r="DU241" s="97" t="str">
        <f t="shared" ca="1" si="438"/>
        <v>-</v>
      </c>
      <c r="DV241" s="97" t="str">
        <f t="shared" ca="1" si="439"/>
        <v>-</v>
      </c>
      <c r="DW241" s="97" t="str">
        <f t="shared" ca="1" si="440"/>
        <v>-</v>
      </c>
      <c r="DX241" s="97" t="str">
        <f t="shared" ca="1" si="441"/>
        <v>-</v>
      </c>
      <c r="DY241" s="97" t="e">
        <f t="shared" ca="1" si="378"/>
        <v>#REF!</v>
      </c>
      <c r="DZ241" s="97" t="str">
        <f t="shared" si="379"/>
        <v>Major Retrofit</v>
      </c>
      <c r="EA241" s="97" t="e">
        <f t="shared" ca="1" si="442"/>
        <v>#REF!</v>
      </c>
      <c r="EB241" s="96">
        <v>56</v>
      </c>
      <c r="EC241" s="97">
        <f>Calculation!$W$378</f>
        <v>3</v>
      </c>
      <c r="ED241" s="97" t="str">
        <f t="shared" ca="1" si="443"/>
        <v>-</v>
      </c>
      <c r="EE241" s="97" t="str">
        <f t="shared" ca="1" si="444"/>
        <v>-</v>
      </c>
      <c r="EF241" s="97" t="str">
        <f t="shared" ca="1" si="445"/>
        <v>-</v>
      </c>
      <c r="EG241" s="97" t="str">
        <f t="shared" ca="1" si="446"/>
        <v>-</v>
      </c>
      <c r="EH241" s="97" t="str">
        <f t="shared" ca="1" si="447"/>
        <v>-</v>
      </c>
      <c r="EI241" s="97">
        <f t="shared" ca="1" si="448"/>
        <v>0</v>
      </c>
      <c r="EJ241" s="97">
        <f t="shared" ca="1" si="460"/>
        <v>0</v>
      </c>
      <c r="EK241" s="97" t="str">
        <f t="shared" ca="1" si="449"/>
        <v>00</v>
      </c>
      <c r="EL241" s="97" t="e">
        <f t="shared" ca="1" si="450"/>
        <v>#REF!</v>
      </c>
      <c r="EN241" s="97">
        <v>2.3600000000000001E-5</v>
      </c>
      <c r="EP241" s="97">
        <v>236</v>
      </c>
      <c r="EQ241" s="97">
        <f t="array" aca="1" ref="EQ241" ca="1">MAX(IF($EI$6:$EI$365&lt;EQ240,$EI$6:$EI$365,""))</f>
        <v>0</v>
      </c>
      <c r="ER241" s="97">
        <f t="shared" ca="1" si="451"/>
        <v>0</v>
      </c>
      <c r="ES241" s="97" t="e">
        <f t="shared" ca="1" si="455"/>
        <v>#REF!</v>
      </c>
      <c r="ET241" s="97">
        <f t="shared" ca="1" si="452"/>
        <v>0</v>
      </c>
      <c r="EU241" s="97">
        <f t="shared" ca="1" si="453"/>
        <v>0</v>
      </c>
      <c r="EV241" s="97">
        <f t="shared" ca="1" si="380"/>
        <v>1</v>
      </c>
      <c r="EY241" s="97" t="e">
        <f ca="1">INDEX('MCA-INPUT'!$C$28:$F$42,MATCH(MCA!E241,'MCA-INPUT'!$B$28:$B$42,0),MATCH(MCA!B241,'MCA-INPUT'!$C$27:$F$27,0))</f>
        <v>#REF!</v>
      </c>
      <c r="FU241" s="109" t="e">
        <f t="shared" ca="1" si="381"/>
        <v>#REF!</v>
      </c>
      <c r="FV241" s="109" t="e">
        <f t="shared" ca="1" si="382"/>
        <v>#REF!</v>
      </c>
      <c r="FW241" s="110" t="e">
        <f t="shared" ca="1" si="464"/>
        <v>#REF!</v>
      </c>
      <c r="FX241" s="110"/>
      <c r="FY241" s="97" t="e">
        <f t="shared" ca="1" si="454"/>
        <v>#REF!</v>
      </c>
      <c r="FZ241" s="97" t="str">
        <f ca="1">IF(ISERROR(VLOOKUP(FY241,'MCA-INPUT'!$B$45:$F$54,1,FALSE)),"No","Yes")</f>
        <v>No</v>
      </c>
      <c r="GA241" s="109" t="e">
        <f ca="1"/>
        <v>#REF!</v>
      </c>
    </row>
    <row r="242" spans="1:183" x14ac:dyDescent="0.25">
      <c r="A242" s="96">
        <v>237</v>
      </c>
      <c r="B242" s="96" t="s">
        <v>1</v>
      </c>
      <c r="C242" s="106" t="e">
        <f t="shared" ca="1" si="466"/>
        <v>#REF!</v>
      </c>
      <c r="D242" s="107" t="e">
        <f t="shared" ca="1" si="466"/>
        <v>#REF!</v>
      </c>
      <c r="E242" s="96" t="e">
        <f t="shared" ca="1" si="466"/>
        <v>#REF!</v>
      </c>
      <c r="F242" s="96" t="s">
        <v>4</v>
      </c>
      <c r="G242" s="96" t="e">
        <f t="shared" ca="1" si="467"/>
        <v>#REF!</v>
      </c>
      <c r="H242" s="108" t="e">
        <f t="shared" ca="1" si="469"/>
        <v>#REF!</v>
      </c>
      <c r="I242" s="108" t="e">
        <f t="shared" ca="1" si="469"/>
        <v>#REF!</v>
      </c>
      <c r="J242" s="108" t="e">
        <f t="shared" ca="1" si="469"/>
        <v>#REF!</v>
      </c>
      <c r="K242" s="108" t="e">
        <f t="shared" ca="1" si="469"/>
        <v>#REF!</v>
      </c>
      <c r="L242" s="108" t="e">
        <f t="shared" ca="1" si="469"/>
        <v>#REF!</v>
      </c>
      <c r="M242" s="108" t="e">
        <f t="shared" ca="1" si="469"/>
        <v>#REF!</v>
      </c>
      <c r="N242" s="108" t="e">
        <f t="shared" ca="1" si="469"/>
        <v>#REF!</v>
      </c>
      <c r="O242" s="108" t="e">
        <f t="shared" ca="1" si="469"/>
        <v>#REF!</v>
      </c>
      <c r="P242" s="108" t="e">
        <f t="shared" ca="1" si="469"/>
        <v>#REF!</v>
      </c>
      <c r="Q242" s="108" t="e">
        <f t="shared" ca="1" si="469"/>
        <v>#REF!</v>
      </c>
      <c r="R242" s="108" t="e">
        <f t="shared" ca="1" si="469"/>
        <v>#REF!</v>
      </c>
      <c r="S242" s="108" t="e">
        <f t="shared" ca="1" si="469"/>
        <v>#REF!</v>
      </c>
      <c r="T242" s="108" t="e">
        <f t="shared" ca="1" si="469"/>
        <v>#REF!</v>
      </c>
      <c r="U242" s="108" t="e">
        <f t="shared" ca="1" si="469"/>
        <v>#REF!</v>
      </c>
      <c r="V242" s="108" t="e">
        <f t="shared" ca="1" si="469"/>
        <v>#REF!</v>
      </c>
      <c r="W242" s="108" t="e">
        <f t="shared" ca="1" si="469"/>
        <v>#REF!</v>
      </c>
      <c r="X242" s="108" t="e">
        <f t="shared" ca="1" si="468"/>
        <v>#REF!</v>
      </c>
      <c r="Y242" s="108" t="e">
        <f t="shared" ca="1" si="468"/>
        <v>#REF!</v>
      </c>
      <c r="Z242" s="108" t="e">
        <f t="shared" ca="1" si="468"/>
        <v>#REF!</v>
      </c>
      <c r="AA242" s="108" t="e">
        <f t="shared" ca="1" si="468"/>
        <v>#REF!</v>
      </c>
      <c r="AB242" s="108" t="e">
        <f t="shared" ca="1" si="468"/>
        <v>#REF!</v>
      </c>
      <c r="AC242" s="108" t="e">
        <f t="shared" ca="1" si="468"/>
        <v>#REF!</v>
      </c>
      <c r="AD242" s="108" t="e">
        <f t="shared" ca="1" si="468"/>
        <v>#REF!</v>
      </c>
      <c r="AE242" s="108" t="e">
        <f t="shared" ca="1" si="468"/>
        <v>#REF!</v>
      </c>
      <c r="AF242" s="108" t="e">
        <f t="shared" ca="1" si="468"/>
        <v>#REF!</v>
      </c>
      <c r="AG242" s="108" t="e">
        <f t="shared" ca="1" si="468"/>
        <v>#REF!</v>
      </c>
      <c r="AH242" s="108" t="e">
        <f t="shared" ca="1" si="468"/>
        <v>#REF!</v>
      </c>
      <c r="AI242" s="108" t="e">
        <f t="shared" ca="1" si="468"/>
        <v>#REF!</v>
      </c>
      <c r="AJ242" s="108" t="e">
        <f t="shared" ca="1" si="468"/>
        <v>#REF!</v>
      </c>
      <c r="AK242" s="108" t="e">
        <f t="shared" ca="1" si="468"/>
        <v>#REF!</v>
      </c>
      <c r="AL242" s="108" t="e">
        <f t="shared" ca="1" si="468"/>
        <v>#REF!</v>
      </c>
      <c r="AM242" s="108" t="e">
        <f t="shared" ca="1" si="471"/>
        <v>#REF!</v>
      </c>
      <c r="AN242" s="108" t="e">
        <f t="shared" ca="1" si="471"/>
        <v>#REF!</v>
      </c>
      <c r="AO242" s="108" t="e">
        <f t="shared" ca="1" si="471"/>
        <v>#REF!</v>
      </c>
      <c r="AP242" s="108" t="e">
        <f t="shared" ca="1" si="471"/>
        <v>#REF!</v>
      </c>
      <c r="AQ242" s="108" t="e">
        <f t="shared" ca="1" si="471"/>
        <v>#REF!</v>
      </c>
      <c r="AR242" s="108" t="e">
        <f t="shared" ca="1" si="471"/>
        <v>#REF!</v>
      </c>
      <c r="AS242" s="108" t="e">
        <f t="shared" ca="1" si="471"/>
        <v>#REF!</v>
      </c>
      <c r="AT242" s="108" t="e">
        <f t="shared" ca="1" si="471"/>
        <v>#REF!</v>
      </c>
      <c r="AU242" s="108" t="e">
        <f t="shared" ca="1" si="471"/>
        <v>#REF!</v>
      </c>
      <c r="AV242" s="108" t="e">
        <f t="shared" ca="1" si="471"/>
        <v>#REF!</v>
      </c>
      <c r="AW242" s="108" t="e">
        <f t="shared" ca="1" si="471"/>
        <v>#REF!</v>
      </c>
      <c r="AX242" s="108" t="e">
        <f t="shared" ca="1" si="471"/>
        <v>#REF!</v>
      </c>
      <c r="AY242" s="108" t="e">
        <f t="shared" ca="1" si="471"/>
        <v>#REF!</v>
      </c>
      <c r="AZ242" s="108" t="e">
        <f t="shared" ca="1" si="471"/>
        <v>#REF!</v>
      </c>
      <c r="BA242" s="108" t="e">
        <f t="shared" ca="1" si="471"/>
        <v>#REF!</v>
      </c>
      <c r="BB242" s="108" t="e">
        <f t="shared" ca="1" si="471"/>
        <v>#REF!</v>
      </c>
      <c r="BC242" s="108" t="e">
        <f t="shared" ca="1" si="470"/>
        <v>#REF!</v>
      </c>
      <c r="BD242" s="108" t="e">
        <f t="shared" ca="1" si="470"/>
        <v>#REF!</v>
      </c>
      <c r="BE242" s="108" t="e">
        <f t="shared" ca="1" si="470"/>
        <v>#REF!</v>
      </c>
      <c r="BF242" s="108" t="e">
        <f t="shared" ca="1" si="470"/>
        <v>#REF!</v>
      </c>
      <c r="BG242" s="108" t="e">
        <f t="shared" ca="1" si="470"/>
        <v>#REF!</v>
      </c>
      <c r="BH242" s="108" t="e">
        <f t="shared" ca="1" si="470"/>
        <v>#REF!</v>
      </c>
      <c r="BI242" s="108" t="e">
        <f t="shared" ca="1" si="470"/>
        <v>#REF!</v>
      </c>
      <c r="BL242" s="97" t="str">
        <f t="shared" ca="1" si="383"/>
        <v>-</v>
      </c>
      <c r="BM242" s="97" t="str">
        <f t="shared" ca="1" si="384"/>
        <v>-</v>
      </c>
      <c r="BN242" s="97" t="str">
        <f t="shared" ca="1" si="385"/>
        <v>-</v>
      </c>
      <c r="BO242" s="97" t="str">
        <f t="shared" ca="1" si="386"/>
        <v>-</v>
      </c>
      <c r="BP242" s="99" t="str">
        <f t="shared" ca="1" si="387"/>
        <v xml:space="preserve"> - </v>
      </c>
      <c r="BQ242" s="99" t="str">
        <f t="shared" ca="1" si="388"/>
        <v xml:space="preserve"> - </v>
      </c>
      <c r="BR242" s="97" t="str">
        <f t="shared" ca="1" si="389"/>
        <v>-</v>
      </c>
      <c r="BS242" s="97" t="str">
        <f t="shared" ca="1" si="390"/>
        <v>-</v>
      </c>
      <c r="BT242" s="97" t="str">
        <f t="shared" ca="1" si="391"/>
        <v>-</v>
      </c>
      <c r="BU242" s="97" t="str">
        <f t="shared" ca="1" si="392"/>
        <v>-</v>
      </c>
      <c r="BV242" s="97" t="str">
        <f t="shared" ca="1" si="393"/>
        <v>-</v>
      </c>
      <c r="BW242" s="97" t="str">
        <f t="shared" ca="1" si="394"/>
        <v>-</v>
      </c>
      <c r="BX242" s="99" t="str">
        <f t="shared" ca="1" si="395"/>
        <v xml:space="preserve"> - </v>
      </c>
      <c r="BY242" s="99" t="str">
        <f t="shared" ca="1" si="396"/>
        <v xml:space="preserve"> - </v>
      </c>
      <c r="BZ242" s="97" t="str">
        <f t="shared" ca="1" si="397"/>
        <v>-</v>
      </c>
      <c r="CA242" s="97" t="str">
        <f t="shared" ca="1" si="398"/>
        <v>-</v>
      </c>
      <c r="CB242" s="99" t="str">
        <f t="shared" ca="1" si="399"/>
        <v xml:space="preserve"> - </v>
      </c>
      <c r="CC242" s="99" t="str">
        <f t="shared" ca="1" si="400"/>
        <v xml:space="preserve"> - </v>
      </c>
      <c r="CD242" s="99" t="str">
        <f t="shared" ca="1" si="401"/>
        <v xml:space="preserve"> - </v>
      </c>
      <c r="CE242" s="99" t="str">
        <f t="shared" ca="1" si="402"/>
        <v xml:space="preserve"> - </v>
      </c>
      <c r="CF242" s="99" t="str">
        <f t="shared" ca="1" si="403"/>
        <v xml:space="preserve"> - </v>
      </c>
      <c r="CG242" s="99" t="str">
        <f t="shared" ca="1" si="404"/>
        <v xml:space="preserve"> - </v>
      </c>
      <c r="CH242" s="97" t="str">
        <f t="shared" ca="1" si="405"/>
        <v>-</v>
      </c>
      <c r="CI242" s="97" t="str">
        <f t="shared" ca="1" si="406"/>
        <v>-</v>
      </c>
      <c r="CJ242" s="97" t="str">
        <f t="shared" ca="1" si="407"/>
        <v>-</v>
      </c>
      <c r="CK242" s="97" t="str">
        <f t="shared" ca="1" si="408"/>
        <v>-</v>
      </c>
      <c r="CL242" s="97" t="str">
        <f t="shared" ca="1" si="409"/>
        <v>-</v>
      </c>
      <c r="CM242" s="97" t="str">
        <f t="shared" ca="1" si="410"/>
        <v>-</v>
      </c>
      <c r="CN242" s="97" t="str">
        <f t="shared" ca="1" si="411"/>
        <v>-</v>
      </c>
      <c r="CO242" s="97" t="str">
        <f t="shared" ca="1" si="412"/>
        <v>-</v>
      </c>
      <c r="CP242" s="97" t="str">
        <f t="shared" ca="1" si="413"/>
        <v>-</v>
      </c>
      <c r="CQ242" s="97" t="str">
        <f t="shared" ca="1" si="414"/>
        <v>-</v>
      </c>
      <c r="CR242" s="97" t="str">
        <f t="shared" ca="1" si="415"/>
        <v>-</v>
      </c>
      <c r="CS242" s="97" t="str">
        <f t="shared" ca="1" si="416"/>
        <v>-</v>
      </c>
      <c r="CT242" s="97" t="str">
        <f t="shared" ca="1" si="417"/>
        <v>-</v>
      </c>
      <c r="CU242" s="97" t="str">
        <f t="shared" ca="1" si="418"/>
        <v>-</v>
      </c>
      <c r="CV242" s="97" t="str">
        <f t="shared" ca="1" si="419"/>
        <v>-</v>
      </c>
      <c r="CW242" s="97" t="str">
        <f t="shared" ca="1" si="420"/>
        <v>-</v>
      </c>
      <c r="CX242" s="97" t="str">
        <f t="shared" ca="1" si="421"/>
        <v>-</v>
      </c>
      <c r="CY242" s="97" t="str">
        <f t="shared" ca="1" si="422"/>
        <v>-</v>
      </c>
      <c r="CZ242" s="97" t="str">
        <f t="shared" ca="1" si="423"/>
        <v>-</v>
      </c>
      <c r="DA242" s="97" t="str">
        <f t="shared" ca="1" si="424"/>
        <v>-</v>
      </c>
      <c r="DB242" s="97" t="str">
        <f t="shared" ca="1" si="425"/>
        <v>-</v>
      </c>
      <c r="DC242" s="97" t="str">
        <f t="shared" ca="1" si="426"/>
        <v>-</v>
      </c>
      <c r="DD242" s="97" t="str">
        <f t="shared" ca="1" si="427"/>
        <v>-</v>
      </c>
      <c r="DE242" s="97" t="str">
        <f t="shared" ca="1" si="428"/>
        <v>-</v>
      </c>
      <c r="DF242" s="97" t="str">
        <f t="shared" ca="1" si="429"/>
        <v>-</v>
      </c>
      <c r="DG242" s="97" t="str">
        <f t="shared" ca="1" si="430"/>
        <v>-</v>
      </c>
      <c r="DH242" s="97" t="str">
        <f t="shared" ca="1" si="431"/>
        <v>-</v>
      </c>
      <c r="DI242" s="97" t="str">
        <f t="shared" ca="1" si="432"/>
        <v>-</v>
      </c>
      <c r="DJ242" s="97" t="str">
        <f t="shared" ca="1" si="433"/>
        <v>-</v>
      </c>
      <c r="DK242" s="97" t="str">
        <f t="shared" ca="1" si="434"/>
        <v>-</v>
      </c>
      <c r="DL242" s="97" t="str">
        <f t="shared" ca="1" si="435"/>
        <v>-</v>
      </c>
      <c r="DM242" s="97" t="str">
        <f t="shared" ca="1" si="436"/>
        <v>-</v>
      </c>
      <c r="DN242" s="97">
        <v>62</v>
      </c>
      <c r="DT242" s="97" t="str">
        <f t="shared" ca="1" si="437"/>
        <v>-</v>
      </c>
      <c r="DU242" s="97" t="str">
        <f t="shared" ca="1" si="438"/>
        <v>-</v>
      </c>
      <c r="DV242" s="97" t="str">
        <f t="shared" ca="1" si="439"/>
        <v>-</v>
      </c>
      <c r="DW242" s="97" t="str">
        <f t="shared" ca="1" si="440"/>
        <v>-</v>
      </c>
      <c r="DX242" s="97" t="str">
        <f t="shared" ca="1" si="441"/>
        <v>-</v>
      </c>
      <c r="DY242" s="97" t="e">
        <f t="shared" ca="1" si="378"/>
        <v>#REF!</v>
      </c>
      <c r="DZ242" s="97" t="str">
        <f t="shared" si="379"/>
        <v>Major Retrofit</v>
      </c>
      <c r="EA242" s="97" t="e">
        <f t="shared" ca="1" si="442"/>
        <v>#REF!</v>
      </c>
      <c r="EB242" s="96">
        <v>57</v>
      </c>
      <c r="EC242" s="97">
        <f>Calculation!$W$378</f>
        <v>3</v>
      </c>
      <c r="ED242" s="97" t="str">
        <f t="shared" ca="1" si="443"/>
        <v>-</v>
      </c>
      <c r="EE242" s="97" t="str">
        <f t="shared" ca="1" si="444"/>
        <v>-</v>
      </c>
      <c r="EF242" s="97" t="str">
        <f t="shared" ca="1" si="445"/>
        <v>-</v>
      </c>
      <c r="EG242" s="97" t="str">
        <f t="shared" ca="1" si="446"/>
        <v>-</v>
      </c>
      <c r="EH242" s="97" t="str">
        <f t="shared" ca="1" si="447"/>
        <v>-</v>
      </c>
      <c r="EI242" s="97">
        <f t="shared" ca="1" si="448"/>
        <v>0</v>
      </c>
      <c r="EJ242" s="97">
        <f t="shared" ca="1" si="460"/>
        <v>0</v>
      </c>
      <c r="EK242" s="97" t="str">
        <f t="shared" ca="1" si="449"/>
        <v>00</v>
      </c>
      <c r="EL242" s="97" t="e">
        <f t="shared" ca="1" si="450"/>
        <v>#REF!</v>
      </c>
      <c r="EN242" s="97">
        <v>2.37E-5</v>
      </c>
      <c r="EP242" s="97">
        <v>237</v>
      </c>
      <c r="EQ242" s="97">
        <f t="array" aca="1" ref="EQ242" ca="1">MAX(IF($EI$6:$EI$365&lt;EQ241,$EI$6:$EI$365,""))</f>
        <v>0</v>
      </c>
      <c r="ER242" s="97">
        <f t="shared" ca="1" si="451"/>
        <v>0</v>
      </c>
      <c r="ES242" s="97" t="e">
        <f t="shared" ca="1" si="455"/>
        <v>#REF!</v>
      </c>
      <c r="ET242" s="97">
        <f t="shared" ca="1" si="452"/>
        <v>0</v>
      </c>
      <c r="EU242" s="97">
        <f t="shared" ca="1" si="453"/>
        <v>0</v>
      </c>
      <c r="EV242" s="97">
        <f t="shared" ca="1" si="380"/>
        <v>1</v>
      </c>
      <c r="EY242" s="97" t="e">
        <f ca="1">INDEX('MCA-INPUT'!$C$28:$F$42,MATCH(MCA!E242,'MCA-INPUT'!$B$28:$B$42,0),MATCH(MCA!B242,'MCA-INPUT'!$C$27:$F$27,0))</f>
        <v>#REF!</v>
      </c>
      <c r="FU242" s="109" t="e">
        <f t="shared" ca="1" si="381"/>
        <v>#REF!</v>
      </c>
      <c r="FV242" s="109" t="e">
        <f t="shared" ca="1" si="382"/>
        <v>#REF!</v>
      </c>
      <c r="FW242" s="110" t="e">
        <f t="shared" ca="1" si="464"/>
        <v>#REF!</v>
      </c>
      <c r="FX242" s="110"/>
      <c r="FY242" s="97" t="e">
        <f t="shared" ca="1" si="454"/>
        <v>#REF!</v>
      </c>
      <c r="FZ242" s="97" t="str">
        <f ca="1">IF(ISERROR(VLOOKUP(FY242,'MCA-INPUT'!$B$45:$F$54,1,FALSE)),"No","Yes")</f>
        <v>No</v>
      </c>
      <c r="GA242" s="109" t="e">
        <f ca="1"/>
        <v>#REF!</v>
      </c>
    </row>
    <row r="243" spans="1:183" x14ac:dyDescent="0.25">
      <c r="A243" s="96">
        <v>238</v>
      </c>
      <c r="B243" s="96" t="s">
        <v>1</v>
      </c>
      <c r="C243" s="106" t="e">
        <f t="shared" ca="1" si="466"/>
        <v>#REF!</v>
      </c>
      <c r="D243" s="107" t="e">
        <f t="shared" ca="1" si="466"/>
        <v>#REF!</v>
      </c>
      <c r="E243" s="96" t="e">
        <f t="shared" ca="1" si="466"/>
        <v>#REF!</v>
      </c>
      <c r="F243" s="96" t="s">
        <v>4</v>
      </c>
      <c r="G243" s="96" t="e">
        <f t="shared" ca="1" si="467"/>
        <v>#REF!</v>
      </c>
      <c r="H243" s="108" t="e">
        <f t="shared" ca="1" si="469"/>
        <v>#REF!</v>
      </c>
      <c r="I243" s="108" t="e">
        <f t="shared" ca="1" si="469"/>
        <v>#REF!</v>
      </c>
      <c r="J243" s="108" t="e">
        <f t="shared" ca="1" si="469"/>
        <v>#REF!</v>
      </c>
      <c r="K243" s="108" t="e">
        <f t="shared" ca="1" si="469"/>
        <v>#REF!</v>
      </c>
      <c r="L243" s="108" t="e">
        <f t="shared" ca="1" si="469"/>
        <v>#REF!</v>
      </c>
      <c r="M243" s="108" t="e">
        <f t="shared" ca="1" si="469"/>
        <v>#REF!</v>
      </c>
      <c r="N243" s="108" t="e">
        <f t="shared" ca="1" si="469"/>
        <v>#REF!</v>
      </c>
      <c r="O243" s="108" t="e">
        <f t="shared" ca="1" si="469"/>
        <v>#REF!</v>
      </c>
      <c r="P243" s="108" t="e">
        <f t="shared" ca="1" si="469"/>
        <v>#REF!</v>
      </c>
      <c r="Q243" s="108" t="e">
        <f t="shared" ca="1" si="469"/>
        <v>#REF!</v>
      </c>
      <c r="R243" s="108" t="e">
        <f t="shared" ca="1" si="469"/>
        <v>#REF!</v>
      </c>
      <c r="S243" s="108" t="e">
        <f t="shared" ca="1" si="469"/>
        <v>#REF!</v>
      </c>
      <c r="T243" s="108" t="e">
        <f t="shared" ca="1" si="469"/>
        <v>#REF!</v>
      </c>
      <c r="U243" s="108" t="e">
        <f t="shared" ca="1" si="469"/>
        <v>#REF!</v>
      </c>
      <c r="V243" s="108" t="e">
        <f t="shared" ca="1" si="469"/>
        <v>#REF!</v>
      </c>
      <c r="W243" s="108" t="e">
        <f t="shared" ca="1" si="469"/>
        <v>#REF!</v>
      </c>
      <c r="X243" s="108" t="e">
        <f t="shared" ca="1" si="468"/>
        <v>#REF!</v>
      </c>
      <c r="Y243" s="108" t="e">
        <f t="shared" ca="1" si="468"/>
        <v>#REF!</v>
      </c>
      <c r="Z243" s="108" t="e">
        <f t="shared" ca="1" si="468"/>
        <v>#REF!</v>
      </c>
      <c r="AA243" s="108" t="e">
        <f t="shared" ca="1" si="468"/>
        <v>#REF!</v>
      </c>
      <c r="AB243" s="108" t="e">
        <f t="shared" ca="1" si="468"/>
        <v>#REF!</v>
      </c>
      <c r="AC243" s="108" t="e">
        <f t="shared" ca="1" si="468"/>
        <v>#REF!</v>
      </c>
      <c r="AD243" s="108" t="e">
        <f t="shared" ca="1" si="468"/>
        <v>#REF!</v>
      </c>
      <c r="AE243" s="108" t="e">
        <f t="shared" ca="1" si="468"/>
        <v>#REF!</v>
      </c>
      <c r="AF243" s="108" t="e">
        <f t="shared" ca="1" si="468"/>
        <v>#REF!</v>
      </c>
      <c r="AG243" s="108" t="e">
        <f t="shared" ca="1" si="468"/>
        <v>#REF!</v>
      </c>
      <c r="AH243" s="108" t="e">
        <f t="shared" ca="1" si="468"/>
        <v>#REF!</v>
      </c>
      <c r="AI243" s="108" t="e">
        <f t="shared" ca="1" si="468"/>
        <v>#REF!</v>
      </c>
      <c r="AJ243" s="108" t="e">
        <f t="shared" ca="1" si="468"/>
        <v>#REF!</v>
      </c>
      <c r="AK243" s="108" t="e">
        <f t="shared" ca="1" si="468"/>
        <v>#REF!</v>
      </c>
      <c r="AL243" s="108" t="e">
        <f t="shared" ca="1" si="468"/>
        <v>#REF!</v>
      </c>
      <c r="AM243" s="108" t="e">
        <f t="shared" ca="1" si="471"/>
        <v>#REF!</v>
      </c>
      <c r="AN243" s="108" t="e">
        <f t="shared" ca="1" si="471"/>
        <v>#REF!</v>
      </c>
      <c r="AO243" s="108" t="e">
        <f t="shared" ca="1" si="471"/>
        <v>#REF!</v>
      </c>
      <c r="AP243" s="108" t="e">
        <f t="shared" ca="1" si="471"/>
        <v>#REF!</v>
      </c>
      <c r="AQ243" s="108" t="e">
        <f t="shared" ca="1" si="471"/>
        <v>#REF!</v>
      </c>
      <c r="AR243" s="108" t="e">
        <f t="shared" ca="1" si="471"/>
        <v>#REF!</v>
      </c>
      <c r="AS243" s="108" t="e">
        <f t="shared" ca="1" si="471"/>
        <v>#REF!</v>
      </c>
      <c r="AT243" s="108" t="e">
        <f t="shared" ca="1" si="471"/>
        <v>#REF!</v>
      </c>
      <c r="AU243" s="108" t="e">
        <f t="shared" ca="1" si="471"/>
        <v>#REF!</v>
      </c>
      <c r="AV243" s="108" t="e">
        <f t="shared" ca="1" si="471"/>
        <v>#REF!</v>
      </c>
      <c r="AW243" s="108" t="e">
        <f t="shared" ca="1" si="471"/>
        <v>#REF!</v>
      </c>
      <c r="AX243" s="108" t="e">
        <f t="shared" ca="1" si="471"/>
        <v>#REF!</v>
      </c>
      <c r="AY243" s="108" t="e">
        <f t="shared" ca="1" si="471"/>
        <v>#REF!</v>
      </c>
      <c r="AZ243" s="108" t="e">
        <f t="shared" ca="1" si="471"/>
        <v>#REF!</v>
      </c>
      <c r="BA243" s="108" t="e">
        <f t="shared" ca="1" si="471"/>
        <v>#REF!</v>
      </c>
      <c r="BB243" s="108" t="e">
        <f t="shared" ca="1" si="471"/>
        <v>#REF!</v>
      </c>
      <c r="BC243" s="108" t="e">
        <f t="shared" ca="1" si="470"/>
        <v>#REF!</v>
      </c>
      <c r="BD243" s="108" t="e">
        <f t="shared" ca="1" si="470"/>
        <v>#REF!</v>
      </c>
      <c r="BE243" s="108" t="e">
        <f t="shared" ca="1" si="470"/>
        <v>#REF!</v>
      </c>
      <c r="BF243" s="108" t="e">
        <f t="shared" ca="1" si="470"/>
        <v>#REF!</v>
      </c>
      <c r="BG243" s="108" t="e">
        <f t="shared" ca="1" si="470"/>
        <v>#REF!</v>
      </c>
      <c r="BH243" s="108" t="e">
        <f t="shared" ca="1" si="470"/>
        <v>#REF!</v>
      </c>
      <c r="BI243" s="108" t="e">
        <f t="shared" ca="1" si="470"/>
        <v>#REF!</v>
      </c>
      <c r="BL243" s="97" t="str">
        <f t="shared" ca="1" si="383"/>
        <v>-</v>
      </c>
      <c r="BM243" s="97" t="str">
        <f t="shared" ca="1" si="384"/>
        <v>-</v>
      </c>
      <c r="BN243" s="97" t="str">
        <f t="shared" ca="1" si="385"/>
        <v>-</v>
      </c>
      <c r="BO243" s="97" t="str">
        <f t="shared" ca="1" si="386"/>
        <v>-</v>
      </c>
      <c r="BP243" s="99" t="str">
        <f t="shared" ca="1" si="387"/>
        <v xml:space="preserve"> - </v>
      </c>
      <c r="BQ243" s="99" t="str">
        <f t="shared" ca="1" si="388"/>
        <v xml:space="preserve"> - </v>
      </c>
      <c r="BR243" s="97" t="str">
        <f t="shared" ca="1" si="389"/>
        <v>-</v>
      </c>
      <c r="BS243" s="97" t="str">
        <f t="shared" ca="1" si="390"/>
        <v>-</v>
      </c>
      <c r="BT243" s="97" t="str">
        <f t="shared" ca="1" si="391"/>
        <v>-</v>
      </c>
      <c r="BU243" s="97" t="str">
        <f t="shared" ca="1" si="392"/>
        <v>-</v>
      </c>
      <c r="BV243" s="97" t="str">
        <f t="shared" ca="1" si="393"/>
        <v>-</v>
      </c>
      <c r="BW243" s="97" t="str">
        <f t="shared" ca="1" si="394"/>
        <v>-</v>
      </c>
      <c r="BX243" s="99" t="str">
        <f t="shared" ca="1" si="395"/>
        <v xml:space="preserve"> - </v>
      </c>
      <c r="BY243" s="99" t="str">
        <f t="shared" ca="1" si="396"/>
        <v xml:space="preserve"> - </v>
      </c>
      <c r="BZ243" s="97" t="str">
        <f t="shared" ca="1" si="397"/>
        <v>-</v>
      </c>
      <c r="CA243" s="97" t="str">
        <f t="shared" ca="1" si="398"/>
        <v>-</v>
      </c>
      <c r="CB243" s="99" t="str">
        <f t="shared" ca="1" si="399"/>
        <v xml:space="preserve"> - </v>
      </c>
      <c r="CC243" s="99" t="str">
        <f t="shared" ca="1" si="400"/>
        <v xml:space="preserve"> - </v>
      </c>
      <c r="CD243" s="99" t="str">
        <f t="shared" ca="1" si="401"/>
        <v xml:space="preserve"> - </v>
      </c>
      <c r="CE243" s="99" t="str">
        <f t="shared" ca="1" si="402"/>
        <v xml:space="preserve"> - </v>
      </c>
      <c r="CF243" s="99" t="str">
        <f t="shared" ca="1" si="403"/>
        <v xml:space="preserve"> - </v>
      </c>
      <c r="CG243" s="99" t="str">
        <f t="shared" ca="1" si="404"/>
        <v xml:space="preserve"> - </v>
      </c>
      <c r="CH243" s="97" t="str">
        <f t="shared" ca="1" si="405"/>
        <v>-</v>
      </c>
      <c r="CI243" s="97" t="str">
        <f t="shared" ca="1" si="406"/>
        <v>-</v>
      </c>
      <c r="CJ243" s="97" t="str">
        <f t="shared" ca="1" si="407"/>
        <v>-</v>
      </c>
      <c r="CK243" s="97" t="str">
        <f t="shared" ca="1" si="408"/>
        <v>-</v>
      </c>
      <c r="CL243" s="97" t="str">
        <f t="shared" ca="1" si="409"/>
        <v>-</v>
      </c>
      <c r="CM243" s="97" t="str">
        <f t="shared" ca="1" si="410"/>
        <v>-</v>
      </c>
      <c r="CN243" s="97" t="str">
        <f t="shared" ca="1" si="411"/>
        <v>-</v>
      </c>
      <c r="CO243" s="97" t="str">
        <f t="shared" ca="1" si="412"/>
        <v>-</v>
      </c>
      <c r="CP243" s="97" t="str">
        <f t="shared" ca="1" si="413"/>
        <v>-</v>
      </c>
      <c r="CQ243" s="97" t="str">
        <f t="shared" ca="1" si="414"/>
        <v>-</v>
      </c>
      <c r="CR243" s="97" t="str">
        <f t="shared" ca="1" si="415"/>
        <v>-</v>
      </c>
      <c r="CS243" s="97" t="str">
        <f t="shared" ca="1" si="416"/>
        <v>-</v>
      </c>
      <c r="CT243" s="97" t="str">
        <f t="shared" ca="1" si="417"/>
        <v>-</v>
      </c>
      <c r="CU243" s="97" t="str">
        <f t="shared" ca="1" si="418"/>
        <v>-</v>
      </c>
      <c r="CV243" s="97" t="str">
        <f t="shared" ca="1" si="419"/>
        <v>-</v>
      </c>
      <c r="CW243" s="97" t="str">
        <f t="shared" ca="1" si="420"/>
        <v>-</v>
      </c>
      <c r="CX243" s="97" t="str">
        <f t="shared" ca="1" si="421"/>
        <v>-</v>
      </c>
      <c r="CY243" s="97" t="str">
        <f t="shared" ca="1" si="422"/>
        <v>-</v>
      </c>
      <c r="CZ243" s="97" t="str">
        <f t="shared" ca="1" si="423"/>
        <v>-</v>
      </c>
      <c r="DA243" s="97" t="str">
        <f t="shared" ca="1" si="424"/>
        <v>-</v>
      </c>
      <c r="DB243" s="97" t="str">
        <f t="shared" ca="1" si="425"/>
        <v>-</v>
      </c>
      <c r="DC243" s="97" t="str">
        <f t="shared" ca="1" si="426"/>
        <v>-</v>
      </c>
      <c r="DD243" s="97" t="str">
        <f t="shared" ca="1" si="427"/>
        <v>-</v>
      </c>
      <c r="DE243" s="97" t="str">
        <f t="shared" ca="1" si="428"/>
        <v>-</v>
      </c>
      <c r="DF243" s="97" t="str">
        <f t="shared" ca="1" si="429"/>
        <v>-</v>
      </c>
      <c r="DG243" s="97" t="str">
        <f t="shared" ca="1" si="430"/>
        <v>-</v>
      </c>
      <c r="DH243" s="97" t="str">
        <f t="shared" ca="1" si="431"/>
        <v>-</v>
      </c>
      <c r="DI243" s="97" t="str">
        <f t="shared" ca="1" si="432"/>
        <v>-</v>
      </c>
      <c r="DJ243" s="97" t="str">
        <f t="shared" ca="1" si="433"/>
        <v>-</v>
      </c>
      <c r="DK243" s="97" t="str">
        <f t="shared" ca="1" si="434"/>
        <v>-</v>
      </c>
      <c r="DL243" s="97" t="str">
        <f t="shared" ca="1" si="435"/>
        <v>-</v>
      </c>
      <c r="DM243" s="97" t="str">
        <f t="shared" ca="1" si="436"/>
        <v>-</v>
      </c>
      <c r="DN243" s="97">
        <v>63</v>
      </c>
      <c r="DT243" s="97" t="str">
        <f t="shared" ca="1" si="437"/>
        <v>-</v>
      </c>
      <c r="DU243" s="97" t="str">
        <f t="shared" ca="1" si="438"/>
        <v>-</v>
      </c>
      <c r="DV243" s="97" t="str">
        <f t="shared" ca="1" si="439"/>
        <v>-</v>
      </c>
      <c r="DW243" s="97" t="str">
        <f t="shared" ca="1" si="440"/>
        <v>-</v>
      </c>
      <c r="DX243" s="97" t="str">
        <f t="shared" ca="1" si="441"/>
        <v>-</v>
      </c>
      <c r="DY243" s="97" t="e">
        <f t="shared" ca="1" si="378"/>
        <v>#REF!</v>
      </c>
      <c r="DZ243" s="97" t="str">
        <f t="shared" si="379"/>
        <v>Major Retrofit</v>
      </c>
      <c r="EA243" s="97" t="e">
        <f t="shared" ca="1" si="442"/>
        <v>#REF!</v>
      </c>
      <c r="EB243" s="96">
        <v>58</v>
      </c>
      <c r="EC243" s="97">
        <f>Calculation!$W$378</f>
        <v>3</v>
      </c>
      <c r="ED243" s="97" t="str">
        <f t="shared" ca="1" si="443"/>
        <v>-</v>
      </c>
      <c r="EE243" s="97" t="str">
        <f t="shared" ca="1" si="444"/>
        <v>-</v>
      </c>
      <c r="EF243" s="97" t="str">
        <f t="shared" ca="1" si="445"/>
        <v>-</v>
      </c>
      <c r="EG243" s="97" t="str">
        <f t="shared" ca="1" si="446"/>
        <v>-</v>
      </c>
      <c r="EH243" s="97" t="str">
        <f t="shared" ca="1" si="447"/>
        <v>-</v>
      </c>
      <c r="EI243" s="97">
        <f t="shared" ca="1" si="448"/>
        <v>0</v>
      </c>
      <c r="EJ243" s="97">
        <f t="shared" ca="1" si="460"/>
        <v>0</v>
      </c>
      <c r="EK243" s="97" t="str">
        <f t="shared" ca="1" si="449"/>
        <v>00</v>
      </c>
      <c r="EL243" s="97" t="e">
        <f t="shared" ca="1" si="450"/>
        <v>#REF!</v>
      </c>
      <c r="EN243" s="97">
        <v>2.3799999999999999E-5</v>
      </c>
      <c r="EP243" s="97">
        <v>238</v>
      </c>
      <c r="EQ243" s="97">
        <f t="array" aca="1" ref="EQ243" ca="1">MAX(IF($EI$6:$EI$365&lt;EQ242,$EI$6:$EI$365,""))</f>
        <v>0</v>
      </c>
      <c r="ER243" s="97">
        <f t="shared" ca="1" si="451"/>
        <v>0</v>
      </c>
      <c r="ES243" s="97" t="e">
        <f t="shared" ca="1" si="455"/>
        <v>#REF!</v>
      </c>
      <c r="ET243" s="97">
        <f t="shared" ca="1" si="452"/>
        <v>0</v>
      </c>
      <c r="EU243" s="97">
        <f t="shared" ca="1" si="453"/>
        <v>0</v>
      </c>
      <c r="EV243" s="97">
        <f t="shared" ca="1" si="380"/>
        <v>1</v>
      </c>
      <c r="EY243" s="97" t="e">
        <f ca="1">INDEX('MCA-INPUT'!$C$28:$F$42,MATCH(MCA!E243,'MCA-INPUT'!$B$28:$B$42,0),MATCH(MCA!B243,'MCA-INPUT'!$C$27:$F$27,0))</f>
        <v>#REF!</v>
      </c>
      <c r="FU243" s="109" t="e">
        <f t="shared" ca="1" si="381"/>
        <v>#REF!</v>
      </c>
      <c r="FV243" s="109" t="e">
        <f t="shared" ca="1" si="382"/>
        <v>#REF!</v>
      </c>
      <c r="FW243" s="110" t="e">
        <f t="shared" ca="1" si="464"/>
        <v>#REF!</v>
      </c>
      <c r="FX243" s="110"/>
      <c r="FY243" s="97" t="e">
        <f t="shared" ca="1" si="454"/>
        <v>#REF!</v>
      </c>
      <c r="FZ243" s="97" t="str">
        <f ca="1">IF(ISERROR(VLOOKUP(FY243,'MCA-INPUT'!$B$45:$F$54,1,FALSE)),"No","Yes")</f>
        <v>No</v>
      </c>
      <c r="GA243" s="109" t="e">
        <f ca="1"/>
        <v>#REF!</v>
      </c>
    </row>
    <row r="244" spans="1:183" x14ac:dyDescent="0.25">
      <c r="A244" s="96">
        <v>239</v>
      </c>
      <c r="B244" s="96" t="s">
        <v>1</v>
      </c>
      <c r="C244" s="106" t="e">
        <f t="shared" ca="1" si="466"/>
        <v>#REF!</v>
      </c>
      <c r="D244" s="107" t="e">
        <f t="shared" ca="1" si="466"/>
        <v>#REF!</v>
      </c>
      <c r="E244" s="96" t="e">
        <f t="shared" ca="1" si="466"/>
        <v>#REF!</v>
      </c>
      <c r="F244" s="96" t="s">
        <v>4</v>
      </c>
      <c r="G244" s="96" t="e">
        <f t="shared" ca="1" si="467"/>
        <v>#REF!</v>
      </c>
      <c r="H244" s="108" t="e">
        <f t="shared" ca="1" si="469"/>
        <v>#REF!</v>
      </c>
      <c r="I244" s="108" t="e">
        <f t="shared" ca="1" si="469"/>
        <v>#REF!</v>
      </c>
      <c r="J244" s="108" t="e">
        <f t="shared" ca="1" si="469"/>
        <v>#REF!</v>
      </c>
      <c r="K244" s="108" t="e">
        <f t="shared" ca="1" si="469"/>
        <v>#REF!</v>
      </c>
      <c r="L244" s="108" t="e">
        <f t="shared" ca="1" si="469"/>
        <v>#REF!</v>
      </c>
      <c r="M244" s="108" t="e">
        <f t="shared" ca="1" si="469"/>
        <v>#REF!</v>
      </c>
      <c r="N244" s="108" t="e">
        <f t="shared" ca="1" si="469"/>
        <v>#REF!</v>
      </c>
      <c r="O244" s="108" t="e">
        <f t="shared" ca="1" si="469"/>
        <v>#REF!</v>
      </c>
      <c r="P244" s="108" t="e">
        <f t="shared" ca="1" si="469"/>
        <v>#REF!</v>
      </c>
      <c r="Q244" s="108" t="e">
        <f t="shared" ca="1" si="469"/>
        <v>#REF!</v>
      </c>
      <c r="R244" s="108" t="e">
        <f t="shared" ca="1" si="469"/>
        <v>#REF!</v>
      </c>
      <c r="S244" s="108" t="e">
        <f t="shared" ca="1" si="469"/>
        <v>#REF!</v>
      </c>
      <c r="T244" s="108" t="e">
        <f t="shared" ca="1" si="469"/>
        <v>#REF!</v>
      </c>
      <c r="U244" s="108" t="e">
        <f t="shared" ca="1" si="469"/>
        <v>#REF!</v>
      </c>
      <c r="V244" s="108" t="e">
        <f t="shared" ca="1" si="469"/>
        <v>#REF!</v>
      </c>
      <c r="W244" s="108" t="e">
        <f t="shared" ca="1" si="469"/>
        <v>#REF!</v>
      </c>
      <c r="X244" s="108" t="e">
        <f t="shared" ca="1" si="468"/>
        <v>#REF!</v>
      </c>
      <c r="Y244" s="108" t="e">
        <f t="shared" ca="1" si="468"/>
        <v>#REF!</v>
      </c>
      <c r="Z244" s="108" t="e">
        <f t="shared" ca="1" si="468"/>
        <v>#REF!</v>
      </c>
      <c r="AA244" s="108" t="e">
        <f t="shared" ca="1" si="468"/>
        <v>#REF!</v>
      </c>
      <c r="AB244" s="108" t="e">
        <f t="shared" ca="1" si="468"/>
        <v>#REF!</v>
      </c>
      <c r="AC244" s="108" t="e">
        <f t="shared" ca="1" si="468"/>
        <v>#REF!</v>
      </c>
      <c r="AD244" s="108" t="e">
        <f t="shared" ca="1" si="468"/>
        <v>#REF!</v>
      </c>
      <c r="AE244" s="108" t="e">
        <f t="shared" ca="1" si="468"/>
        <v>#REF!</v>
      </c>
      <c r="AF244" s="108" t="e">
        <f t="shared" ca="1" si="468"/>
        <v>#REF!</v>
      </c>
      <c r="AG244" s="108" t="e">
        <f t="shared" ca="1" si="468"/>
        <v>#REF!</v>
      </c>
      <c r="AH244" s="108" t="e">
        <f t="shared" ca="1" si="468"/>
        <v>#REF!</v>
      </c>
      <c r="AI244" s="108" t="e">
        <f t="shared" ca="1" si="468"/>
        <v>#REF!</v>
      </c>
      <c r="AJ244" s="108" t="e">
        <f t="shared" ca="1" si="468"/>
        <v>#REF!</v>
      </c>
      <c r="AK244" s="108" t="e">
        <f t="shared" ca="1" si="468"/>
        <v>#REF!</v>
      </c>
      <c r="AL244" s="108" t="e">
        <f t="shared" ca="1" si="468"/>
        <v>#REF!</v>
      </c>
      <c r="AM244" s="108" t="e">
        <f t="shared" ca="1" si="471"/>
        <v>#REF!</v>
      </c>
      <c r="AN244" s="108" t="e">
        <f t="shared" ca="1" si="471"/>
        <v>#REF!</v>
      </c>
      <c r="AO244" s="108" t="e">
        <f t="shared" ca="1" si="471"/>
        <v>#REF!</v>
      </c>
      <c r="AP244" s="108" t="e">
        <f t="shared" ca="1" si="471"/>
        <v>#REF!</v>
      </c>
      <c r="AQ244" s="108" t="e">
        <f t="shared" ca="1" si="471"/>
        <v>#REF!</v>
      </c>
      <c r="AR244" s="108" t="e">
        <f t="shared" ca="1" si="471"/>
        <v>#REF!</v>
      </c>
      <c r="AS244" s="108" t="e">
        <f t="shared" ca="1" si="471"/>
        <v>#REF!</v>
      </c>
      <c r="AT244" s="108" t="e">
        <f t="shared" ca="1" si="471"/>
        <v>#REF!</v>
      </c>
      <c r="AU244" s="108" t="e">
        <f t="shared" ca="1" si="471"/>
        <v>#REF!</v>
      </c>
      <c r="AV244" s="108" t="e">
        <f t="shared" ca="1" si="471"/>
        <v>#REF!</v>
      </c>
      <c r="AW244" s="108" t="e">
        <f t="shared" ca="1" si="471"/>
        <v>#REF!</v>
      </c>
      <c r="AX244" s="108" t="e">
        <f t="shared" ca="1" si="471"/>
        <v>#REF!</v>
      </c>
      <c r="AY244" s="108" t="e">
        <f t="shared" ca="1" si="471"/>
        <v>#REF!</v>
      </c>
      <c r="AZ244" s="108" t="e">
        <f t="shared" ca="1" si="471"/>
        <v>#REF!</v>
      </c>
      <c r="BA244" s="108" t="e">
        <f t="shared" ca="1" si="471"/>
        <v>#REF!</v>
      </c>
      <c r="BB244" s="108" t="e">
        <f t="shared" ca="1" si="471"/>
        <v>#REF!</v>
      </c>
      <c r="BC244" s="108" t="e">
        <f t="shared" ca="1" si="470"/>
        <v>#REF!</v>
      </c>
      <c r="BD244" s="108" t="e">
        <f t="shared" ca="1" si="470"/>
        <v>#REF!</v>
      </c>
      <c r="BE244" s="108" t="e">
        <f t="shared" ca="1" si="470"/>
        <v>#REF!</v>
      </c>
      <c r="BF244" s="108" t="e">
        <f t="shared" ca="1" si="470"/>
        <v>#REF!</v>
      </c>
      <c r="BG244" s="108" t="e">
        <f t="shared" ca="1" si="470"/>
        <v>#REF!</v>
      </c>
      <c r="BH244" s="108" t="e">
        <f t="shared" ca="1" si="470"/>
        <v>#REF!</v>
      </c>
      <c r="BI244" s="108" t="e">
        <f t="shared" ca="1" si="470"/>
        <v>#REF!</v>
      </c>
      <c r="BL244" s="97" t="str">
        <f t="shared" ca="1" si="383"/>
        <v>-</v>
      </c>
      <c r="BM244" s="97" t="str">
        <f t="shared" ca="1" si="384"/>
        <v>-</v>
      </c>
      <c r="BN244" s="97" t="str">
        <f t="shared" ca="1" si="385"/>
        <v>-</v>
      </c>
      <c r="BO244" s="97" t="str">
        <f t="shared" ca="1" si="386"/>
        <v>-</v>
      </c>
      <c r="BP244" s="99" t="str">
        <f t="shared" ca="1" si="387"/>
        <v xml:space="preserve"> - </v>
      </c>
      <c r="BQ244" s="99" t="str">
        <f t="shared" ca="1" si="388"/>
        <v xml:space="preserve"> - </v>
      </c>
      <c r="BR244" s="97" t="str">
        <f t="shared" ca="1" si="389"/>
        <v>-</v>
      </c>
      <c r="BS244" s="97" t="str">
        <f t="shared" ca="1" si="390"/>
        <v>-</v>
      </c>
      <c r="BT244" s="97" t="str">
        <f t="shared" ca="1" si="391"/>
        <v>-</v>
      </c>
      <c r="BU244" s="97" t="str">
        <f t="shared" ca="1" si="392"/>
        <v>-</v>
      </c>
      <c r="BV244" s="97" t="str">
        <f t="shared" ca="1" si="393"/>
        <v>-</v>
      </c>
      <c r="BW244" s="97" t="str">
        <f t="shared" ca="1" si="394"/>
        <v>-</v>
      </c>
      <c r="BX244" s="99" t="str">
        <f t="shared" ca="1" si="395"/>
        <v xml:space="preserve"> - </v>
      </c>
      <c r="BY244" s="99" t="str">
        <f t="shared" ca="1" si="396"/>
        <v xml:space="preserve"> - </v>
      </c>
      <c r="BZ244" s="97" t="str">
        <f t="shared" ca="1" si="397"/>
        <v>-</v>
      </c>
      <c r="CA244" s="97" t="str">
        <f t="shared" ca="1" si="398"/>
        <v>-</v>
      </c>
      <c r="CB244" s="99" t="str">
        <f t="shared" ca="1" si="399"/>
        <v xml:space="preserve"> - </v>
      </c>
      <c r="CC244" s="99" t="str">
        <f t="shared" ca="1" si="400"/>
        <v xml:space="preserve"> - </v>
      </c>
      <c r="CD244" s="99" t="str">
        <f t="shared" ca="1" si="401"/>
        <v xml:space="preserve"> - </v>
      </c>
      <c r="CE244" s="99" t="str">
        <f t="shared" ca="1" si="402"/>
        <v xml:space="preserve"> - </v>
      </c>
      <c r="CF244" s="99" t="str">
        <f t="shared" ca="1" si="403"/>
        <v xml:space="preserve"> - </v>
      </c>
      <c r="CG244" s="99" t="str">
        <f t="shared" ca="1" si="404"/>
        <v xml:space="preserve"> - </v>
      </c>
      <c r="CH244" s="97" t="str">
        <f t="shared" ca="1" si="405"/>
        <v>-</v>
      </c>
      <c r="CI244" s="97" t="str">
        <f t="shared" ca="1" si="406"/>
        <v>-</v>
      </c>
      <c r="CJ244" s="97" t="str">
        <f t="shared" ca="1" si="407"/>
        <v>-</v>
      </c>
      <c r="CK244" s="97" t="str">
        <f t="shared" ca="1" si="408"/>
        <v>-</v>
      </c>
      <c r="CL244" s="97" t="str">
        <f t="shared" ca="1" si="409"/>
        <v>-</v>
      </c>
      <c r="CM244" s="97" t="str">
        <f t="shared" ca="1" si="410"/>
        <v>-</v>
      </c>
      <c r="CN244" s="97" t="str">
        <f t="shared" ca="1" si="411"/>
        <v>-</v>
      </c>
      <c r="CO244" s="97" t="str">
        <f t="shared" ca="1" si="412"/>
        <v>-</v>
      </c>
      <c r="CP244" s="97" t="str">
        <f t="shared" ca="1" si="413"/>
        <v>-</v>
      </c>
      <c r="CQ244" s="97" t="str">
        <f t="shared" ca="1" si="414"/>
        <v>-</v>
      </c>
      <c r="CR244" s="97" t="str">
        <f t="shared" ca="1" si="415"/>
        <v>-</v>
      </c>
      <c r="CS244" s="97" t="str">
        <f t="shared" ca="1" si="416"/>
        <v>-</v>
      </c>
      <c r="CT244" s="97" t="str">
        <f t="shared" ca="1" si="417"/>
        <v>-</v>
      </c>
      <c r="CU244" s="97" t="str">
        <f t="shared" ca="1" si="418"/>
        <v>-</v>
      </c>
      <c r="CV244" s="97" t="str">
        <f t="shared" ca="1" si="419"/>
        <v>-</v>
      </c>
      <c r="CW244" s="97" t="str">
        <f t="shared" ca="1" si="420"/>
        <v>-</v>
      </c>
      <c r="CX244" s="97" t="str">
        <f t="shared" ca="1" si="421"/>
        <v>-</v>
      </c>
      <c r="CY244" s="97" t="str">
        <f t="shared" ca="1" si="422"/>
        <v>-</v>
      </c>
      <c r="CZ244" s="97" t="str">
        <f t="shared" ca="1" si="423"/>
        <v>-</v>
      </c>
      <c r="DA244" s="97" t="str">
        <f t="shared" ca="1" si="424"/>
        <v>-</v>
      </c>
      <c r="DB244" s="97" t="str">
        <f t="shared" ca="1" si="425"/>
        <v>-</v>
      </c>
      <c r="DC244" s="97" t="str">
        <f t="shared" ca="1" si="426"/>
        <v>-</v>
      </c>
      <c r="DD244" s="97" t="str">
        <f t="shared" ca="1" si="427"/>
        <v>-</v>
      </c>
      <c r="DE244" s="97" t="str">
        <f t="shared" ca="1" si="428"/>
        <v>-</v>
      </c>
      <c r="DF244" s="97" t="str">
        <f t="shared" ca="1" si="429"/>
        <v>-</v>
      </c>
      <c r="DG244" s="97" t="str">
        <f t="shared" ca="1" si="430"/>
        <v>-</v>
      </c>
      <c r="DH244" s="97" t="str">
        <f t="shared" ca="1" si="431"/>
        <v>-</v>
      </c>
      <c r="DI244" s="97" t="str">
        <f t="shared" ca="1" si="432"/>
        <v>-</v>
      </c>
      <c r="DJ244" s="97" t="str">
        <f t="shared" ca="1" si="433"/>
        <v>-</v>
      </c>
      <c r="DK244" s="97" t="str">
        <f t="shared" ca="1" si="434"/>
        <v>-</v>
      </c>
      <c r="DL244" s="97" t="str">
        <f t="shared" ca="1" si="435"/>
        <v>-</v>
      </c>
      <c r="DM244" s="97" t="str">
        <f t="shared" ca="1" si="436"/>
        <v>-</v>
      </c>
      <c r="DN244" s="97">
        <v>64</v>
      </c>
      <c r="DT244" s="97" t="str">
        <f t="shared" ca="1" si="437"/>
        <v>-</v>
      </c>
      <c r="DU244" s="97" t="str">
        <f t="shared" ca="1" si="438"/>
        <v>-</v>
      </c>
      <c r="DV244" s="97" t="str">
        <f t="shared" ca="1" si="439"/>
        <v>-</v>
      </c>
      <c r="DW244" s="97" t="str">
        <f t="shared" ca="1" si="440"/>
        <v>-</v>
      </c>
      <c r="DX244" s="97" t="str">
        <f t="shared" ca="1" si="441"/>
        <v>-</v>
      </c>
      <c r="DY244" s="97" t="e">
        <f t="shared" ca="1" si="378"/>
        <v>#REF!</v>
      </c>
      <c r="DZ244" s="97" t="str">
        <f t="shared" si="379"/>
        <v>Major Retrofit</v>
      </c>
      <c r="EA244" s="97" t="e">
        <f t="shared" ca="1" si="442"/>
        <v>#REF!</v>
      </c>
      <c r="EB244" s="96">
        <v>59</v>
      </c>
      <c r="EC244" s="97">
        <f>Calculation!$W$378</f>
        <v>3</v>
      </c>
      <c r="ED244" s="97" t="str">
        <f t="shared" ca="1" si="443"/>
        <v>-</v>
      </c>
      <c r="EE244" s="97" t="str">
        <f t="shared" ca="1" si="444"/>
        <v>-</v>
      </c>
      <c r="EF244" s="97" t="str">
        <f t="shared" ca="1" si="445"/>
        <v>-</v>
      </c>
      <c r="EG244" s="97" t="str">
        <f t="shared" ca="1" si="446"/>
        <v>-</v>
      </c>
      <c r="EH244" s="97" t="str">
        <f t="shared" ca="1" si="447"/>
        <v>-</v>
      </c>
      <c r="EI244" s="97">
        <f t="shared" ca="1" si="448"/>
        <v>0</v>
      </c>
      <c r="EJ244" s="97">
        <f t="shared" ca="1" si="460"/>
        <v>0</v>
      </c>
      <c r="EK244" s="97" t="str">
        <f t="shared" ca="1" si="449"/>
        <v>00</v>
      </c>
      <c r="EL244" s="97" t="e">
        <f t="shared" ca="1" si="450"/>
        <v>#REF!</v>
      </c>
      <c r="EN244" s="97">
        <v>2.3900000000000002E-5</v>
      </c>
      <c r="EP244" s="97">
        <v>239</v>
      </c>
      <c r="EQ244" s="97">
        <f t="array" aca="1" ref="EQ244" ca="1">MAX(IF($EI$6:$EI$365&lt;EQ243,$EI$6:$EI$365,""))</f>
        <v>0</v>
      </c>
      <c r="ER244" s="97">
        <f t="shared" ca="1" si="451"/>
        <v>0</v>
      </c>
      <c r="ES244" s="97" t="e">
        <f t="shared" ca="1" si="455"/>
        <v>#REF!</v>
      </c>
      <c r="ET244" s="97">
        <f t="shared" ca="1" si="452"/>
        <v>0</v>
      </c>
      <c r="EU244" s="97">
        <f t="shared" ca="1" si="453"/>
        <v>0</v>
      </c>
      <c r="EV244" s="97">
        <f t="shared" ca="1" si="380"/>
        <v>1</v>
      </c>
      <c r="EY244" s="97" t="e">
        <f ca="1">INDEX('MCA-INPUT'!$C$28:$F$42,MATCH(MCA!E244,'MCA-INPUT'!$B$28:$B$42,0),MATCH(MCA!B244,'MCA-INPUT'!$C$27:$F$27,0))</f>
        <v>#REF!</v>
      </c>
      <c r="FU244" s="109" t="e">
        <f t="shared" ca="1" si="381"/>
        <v>#REF!</v>
      </c>
      <c r="FV244" s="109" t="e">
        <f t="shared" ca="1" si="382"/>
        <v>#REF!</v>
      </c>
      <c r="FW244" s="110" t="e">
        <f t="shared" ca="1" si="464"/>
        <v>#REF!</v>
      </c>
      <c r="FX244" s="110"/>
      <c r="FY244" s="97" t="e">
        <f t="shared" ca="1" si="454"/>
        <v>#REF!</v>
      </c>
      <c r="FZ244" s="97" t="str">
        <f ca="1">IF(ISERROR(VLOOKUP(FY244,'MCA-INPUT'!$B$45:$F$54,1,FALSE)),"No","Yes")</f>
        <v>No</v>
      </c>
      <c r="GA244" s="109" t="e">
        <f ca="1"/>
        <v>#REF!</v>
      </c>
    </row>
    <row r="245" spans="1:183" x14ac:dyDescent="0.25">
      <c r="A245" s="96">
        <v>240</v>
      </c>
      <c r="B245" s="96" t="s">
        <v>1</v>
      </c>
      <c r="C245" s="106" t="e">
        <f t="shared" ca="1" si="466"/>
        <v>#REF!</v>
      </c>
      <c r="D245" s="107" t="e">
        <f t="shared" ca="1" si="466"/>
        <v>#REF!</v>
      </c>
      <c r="E245" s="96" t="e">
        <f t="shared" ca="1" si="466"/>
        <v>#REF!</v>
      </c>
      <c r="F245" s="96" t="s">
        <v>4</v>
      </c>
      <c r="G245" s="96" t="e">
        <f t="shared" ca="1" si="467"/>
        <v>#REF!</v>
      </c>
      <c r="H245" s="108" t="e">
        <f t="shared" ca="1" si="469"/>
        <v>#REF!</v>
      </c>
      <c r="I245" s="108" t="e">
        <f t="shared" ca="1" si="469"/>
        <v>#REF!</v>
      </c>
      <c r="J245" s="108" t="e">
        <f t="shared" ca="1" si="469"/>
        <v>#REF!</v>
      </c>
      <c r="K245" s="108" t="e">
        <f t="shared" ca="1" si="469"/>
        <v>#REF!</v>
      </c>
      <c r="L245" s="108" t="e">
        <f t="shared" ca="1" si="469"/>
        <v>#REF!</v>
      </c>
      <c r="M245" s="108" t="e">
        <f t="shared" ca="1" si="469"/>
        <v>#REF!</v>
      </c>
      <c r="N245" s="108" t="e">
        <f t="shared" ca="1" si="469"/>
        <v>#REF!</v>
      </c>
      <c r="O245" s="108" t="e">
        <f t="shared" ca="1" si="469"/>
        <v>#REF!</v>
      </c>
      <c r="P245" s="108" t="e">
        <f t="shared" ca="1" si="469"/>
        <v>#REF!</v>
      </c>
      <c r="Q245" s="108" t="e">
        <f t="shared" ca="1" si="469"/>
        <v>#REF!</v>
      </c>
      <c r="R245" s="108" t="e">
        <f t="shared" ca="1" si="469"/>
        <v>#REF!</v>
      </c>
      <c r="S245" s="108" t="e">
        <f t="shared" ca="1" si="469"/>
        <v>#REF!</v>
      </c>
      <c r="T245" s="108" t="e">
        <f t="shared" ca="1" si="469"/>
        <v>#REF!</v>
      </c>
      <c r="U245" s="108" t="e">
        <f t="shared" ca="1" si="469"/>
        <v>#REF!</v>
      </c>
      <c r="V245" s="108" t="e">
        <f t="shared" ca="1" si="469"/>
        <v>#REF!</v>
      </c>
      <c r="W245" s="108" t="e">
        <f t="shared" ca="1" si="469"/>
        <v>#REF!</v>
      </c>
      <c r="X245" s="108" t="e">
        <f t="shared" ca="1" si="468"/>
        <v>#REF!</v>
      </c>
      <c r="Y245" s="108" t="e">
        <f t="shared" ca="1" si="468"/>
        <v>#REF!</v>
      </c>
      <c r="Z245" s="108" t="e">
        <f t="shared" ca="1" si="468"/>
        <v>#REF!</v>
      </c>
      <c r="AA245" s="108" t="e">
        <f t="shared" ca="1" si="468"/>
        <v>#REF!</v>
      </c>
      <c r="AB245" s="108" t="e">
        <f t="shared" ca="1" si="468"/>
        <v>#REF!</v>
      </c>
      <c r="AC245" s="108" t="e">
        <f t="shared" ca="1" si="468"/>
        <v>#REF!</v>
      </c>
      <c r="AD245" s="108" t="e">
        <f t="shared" ca="1" si="468"/>
        <v>#REF!</v>
      </c>
      <c r="AE245" s="108" t="e">
        <f t="shared" ca="1" si="468"/>
        <v>#REF!</v>
      </c>
      <c r="AF245" s="108" t="e">
        <f t="shared" ca="1" si="468"/>
        <v>#REF!</v>
      </c>
      <c r="AG245" s="108" t="e">
        <f t="shared" ca="1" si="468"/>
        <v>#REF!</v>
      </c>
      <c r="AH245" s="108" t="e">
        <f t="shared" ca="1" si="468"/>
        <v>#REF!</v>
      </c>
      <c r="AI245" s="108" t="e">
        <f t="shared" ca="1" si="468"/>
        <v>#REF!</v>
      </c>
      <c r="AJ245" s="108" t="e">
        <f t="shared" ca="1" si="468"/>
        <v>#REF!</v>
      </c>
      <c r="AK245" s="108" t="e">
        <f t="shared" ca="1" si="468"/>
        <v>#REF!</v>
      </c>
      <c r="AL245" s="108" t="e">
        <f t="shared" ca="1" si="468"/>
        <v>#REF!</v>
      </c>
      <c r="AM245" s="108" t="e">
        <f t="shared" ca="1" si="471"/>
        <v>#REF!</v>
      </c>
      <c r="AN245" s="108" t="e">
        <f t="shared" ca="1" si="471"/>
        <v>#REF!</v>
      </c>
      <c r="AO245" s="108" t="e">
        <f t="shared" ca="1" si="471"/>
        <v>#REF!</v>
      </c>
      <c r="AP245" s="108" t="e">
        <f t="shared" ca="1" si="471"/>
        <v>#REF!</v>
      </c>
      <c r="AQ245" s="108" t="e">
        <f t="shared" ca="1" si="471"/>
        <v>#REF!</v>
      </c>
      <c r="AR245" s="108" t="e">
        <f t="shared" ca="1" si="471"/>
        <v>#REF!</v>
      </c>
      <c r="AS245" s="108" t="e">
        <f t="shared" ca="1" si="471"/>
        <v>#REF!</v>
      </c>
      <c r="AT245" s="108" t="e">
        <f t="shared" ca="1" si="471"/>
        <v>#REF!</v>
      </c>
      <c r="AU245" s="108" t="e">
        <f t="shared" ca="1" si="471"/>
        <v>#REF!</v>
      </c>
      <c r="AV245" s="108" t="e">
        <f t="shared" ca="1" si="471"/>
        <v>#REF!</v>
      </c>
      <c r="AW245" s="108" t="e">
        <f t="shared" ca="1" si="471"/>
        <v>#REF!</v>
      </c>
      <c r="AX245" s="108" t="e">
        <f t="shared" ca="1" si="471"/>
        <v>#REF!</v>
      </c>
      <c r="AY245" s="108" t="e">
        <f t="shared" ca="1" si="471"/>
        <v>#REF!</v>
      </c>
      <c r="AZ245" s="108" t="e">
        <f t="shared" ca="1" si="471"/>
        <v>#REF!</v>
      </c>
      <c r="BA245" s="108" t="e">
        <f t="shared" ca="1" si="471"/>
        <v>#REF!</v>
      </c>
      <c r="BB245" s="108" t="e">
        <f t="shared" ca="1" si="471"/>
        <v>#REF!</v>
      </c>
      <c r="BC245" s="108" t="e">
        <f t="shared" ca="1" si="470"/>
        <v>#REF!</v>
      </c>
      <c r="BD245" s="108" t="e">
        <f t="shared" ca="1" si="470"/>
        <v>#REF!</v>
      </c>
      <c r="BE245" s="108" t="e">
        <f t="shared" ca="1" si="470"/>
        <v>#REF!</v>
      </c>
      <c r="BF245" s="108" t="e">
        <f t="shared" ca="1" si="470"/>
        <v>#REF!</v>
      </c>
      <c r="BG245" s="108" t="e">
        <f t="shared" ca="1" si="470"/>
        <v>#REF!</v>
      </c>
      <c r="BH245" s="108" t="e">
        <f t="shared" ca="1" si="470"/>
        <v>#REF!</v>
      </c>
      <c r="BI245" s="108" t="e">
        <f t="shared" ca="1" si="470"/>
        <v>#REF!</v>
      </c>
      <c r="BL245" s="97" t="str">
        <f t="shared" ca="1" si="383"/>
        <v>-</v>
      </c>
      <c r="BM245" s="97" t="str">
        <f t="shared" ca="1" si="384"/>
        <v>-</v>
      </c>
      <c r="BN245" s="97" t="str">
        <f t="shared" ca="1" si="385"/>
        <v>-</v>
      </c>
      <c r="BO245" s="97" t="str">
        <f t="shared" ca="1" si="386"/>
        <v>-</v>
      </c>
      <c r="BP245" s="99" t="str">
        <f t="shared" ca="1" si="387"/>
        <v xml:space="preserve"> - </v>
      </c>
      <c r="BQ245" s="99" t="str">
        <f t="shared" ca="1" si="388"/>
        <v xml:space="preserve"> - </v>
      </c>
      <c r="BR245" s="97" t="str">
        <f t="shared" ca="1" si="389"/>
        <v>-</v>
      </c>
      <c r="BS245" s="97" t="str">
        <f t="shared" ca="1" si="390"/>
        <v>-</v>
      </c>
      <c r="BT245" s="97" t="str">
        <f t="shared" ca="1" si="391"/>
        <v>-</v>
      </c>
      <c r="BU245" s="97" t="str">
        <f t="shared" ca="1" si="392"/>
        <v>-</v>
      </c>
      <c r="BV245" s="97" t="str">
        <f t="shared" ca="1" si="393"/>
        <v>-</v>
      </c>
      <c r="BW245" s="97" t="str">
        <f t="shared" ca="1" si="394"/>
        <v>-</v>
      </c>
      <c r="BX245" s="99" t="str">
        <f t="shared" ca="1" si="395"/>
        <v xml:space="preserve"> - </v>
      </c>
      <c r="BY245" s="99" t="str">
        <f t="shared" ca="1" si="396"/>
        <v xml:space="preserve"> - </v>
      </c>
      <c r="BZ245" s="97" t="str">
        <f t="shared" ca="1" si="397"/>
        <v>-</v>
      </c>
      <c r="CA245" s="97" t="str">
        <f t="shared" ca="1" si="398"/>
        <v>-</v>
      </c>
      <c r="CB245" s="99" t="str">
        <f t="shared" ca="1" si="399"/>
        <v xml:space="preserve"> - </v>
      </c>
      <c r="CC245" s="99" t="str">
        <f t="shared" ca="1" si="400"/>
        <v xml:space="preserve"> - </v>
      </c>
      <c r="CD245" s="99" t="str">
        <f t="shared" ca="1" si="401"/>
        <v xml:space="preserve"> - </v>
      </c>
      <c r="CE245" s="99" t="str">
        <f t="shared" ca="1" si="402"/>
        <v xml:space="preserve"> - </v>
      </c>
      <c r="CF245" s="99" t="str">
        <f t="shared" ca="1" si="403"/>
        <v xml:space="preserve"> - </v>
      </c>
      <c r="CG245" s="99" t="str">
        <f t="shared" ca="1" si="404"/>
        <v xml:space="preserve"> - </v>
      </c>
      <c r="CH245" s="97" t="str">
        <f t="shared" ca="1" si="405"/>
        <v>-</v>
      </c>
      <c r="CI245" s="97" t="str">
        <f t="shared" ca="1" si="406"/>
        <v>-</v>
      </c>
      <c r="CJ245" s="97" t="str">
        <f t="shared" ca="1" si="407"/>
        <v>-</v>
      </c>
      <c r="CK245" s="97" t="str">
        <f t="shared" ca="1" si="408"/>
        <v>-</v>
      </c>
      <c r="CL245" s="97" t="str">
        <f t="shared" ca="1" si="409"/>
        <v>-</v>
      </c>
      <c r="CM245" s="97" t="str">
        <f t="shared" ca="1" si="410"/>
        <v>-</v>
      </c>
      <c r="CN245" s="97" t="str">
        <f t="shared" ca="1" si="411"/>
        <v>-</v>
      </c>
      <c r="CO245" s="97" t="str">
        <f t="shared" ca="1" si="412"/>
        <v>-</v>
      </c>
      <c r="CP245" s="97" t="str">
        <f t="shared" ca="1" si="413"/>
        <v>-</v>
      </c>
      <c r="CQ245" s="97" t="str">
        <f t="shared" ca="1" si="414"/>
        <v>-</v>
      </c>
      <c r="CR245" s="97" t="str">
        <f t="shared" ca="1" si="415"/>
        <v>-</v>
      </c>
      <c r="CS245" s="97" t="str">
        <f t="shared" ca="1" si="416"/>
        <v>-</v>
      </c>
      <c r="CT245" s="97" t="str">
        <f t="shared" ca="1" si="417"/>
        <v>-</v>
      </c>
      <c r="CU245" s="97" t="str">
        <f t="shared" ca="1" si="418"/>
        <v>-</v>
      </c>
      <c r="CV245" s="97" t="str">
        <f t="shared" ca="1" si="419"/>
        <v>-</v>
      </c>
      <c r="CW245" s="97" t="str">
        <f t="shared" ca="1" si="420"/>
        <v>-</v>
      </c>
      <c r="CX245" s="97" t="str">
        <f t="shared" ca="1" si="421"/>
        <v>-</v>
      </c>
      <c r="CY245" s="97" t="str">
        <f t="shared" ca="1" si="422"/>
        <v>-</v>
      </c>
      <c r="CZ245" s="97" t="str">
        <f t="shared" ca="1" si="423"/>
        <v>-</v>
      </c>
      <c r="DA245" s="97" t="str">
        <f t="shared" ca="1" si="424"/>
        <v>-</v>
      </c>
      <c r="DB245" s="97" t="str">
        <f t="shared" ca="1" si="425"/>
        <v>-</v>
      </c>
      <c r="DC245" s="97" t="str">
        <f t="shared" ca="1" si="426"/>
        <v>-</v>
      </c>
      <c r="DD245" s="97" t="str">
        <f t="shared" ca="1" si="427"/>
        <v>-</v>
      </c>
      <c r="DE245" s="97" t="str">
        <f t="shared" ca="1" si="428"/>
        <v>-</v>
      </c>
      <c r="DF245" s="97" t="str">
        <f t="shared" ca="1" si="429"/>
        <v>-</v>
      </c>
      <c r="DG245" s="97" t="str">
        <f t="shared" ca="1" si="430"/>
        <v>-</v>
      </c>
      <c r="DH245" s="97" t="str">
        <f t="shared" ca="1" si="431"/>
        <v>-</v>
      </c>
      <c r="DI245" s="97" t="str">
        <f t="shared" ca="1" si="432"/>
        <v>-</v>
      </c>
      <c r="DJ245" s="97" t="str">
        <f t="shared" ca="1" si="433"/>
        <v>-</v>
      </c>
      <c r="DK245" s="97" t="str">
        <f t="shared" ca="1" si="434"/>
        <v>-</v>
      </c>
      <c r="DL245" s="97" t="str">
        <f t="shared" ca="1" si="435"/>
        <v>-</v>
      </c>
      <c r="DM245" s="97" t="str">
        <f t="shared" ca="1" si="436"/>
        <v>-</v>
      </c>
      <c r="DN245" s="97">
        <v>65</v>
      </c>
      <c r="DT245" s="97" t="str">
        <f t="shared" ca="1" si="437"/>
        <v>-</v>
      </c>
      <c r="DU245" s="97" t="str">
        <f t="shared" ca="1" si="438"/>
        <v>-</v>
      </c>
      <c r="DV245" s="97" t="str">
        <f t="shared" ca="1" si="439"/>
        <v>-</v>
      </c>
      <c r="DW245" s="97" t="str">
        <f t="shared" ca="1" si="440"/>
        <v>-</v>
      </c>
      <c r="DX245" s="97" t="str">
        <f t="shared" ca="1" si="441"/>
        <v>-</v>
      </c>
      <c r="DY245" s="97" t="e">
        <f t="shared" ca="1" si="378"/>
        <v>#REF!</v>
      </c>
      <c r="DZ245" s="97" t="str">
        <f t="shared" si="379"/>
        <v>Major Retrofit</v>
      </c>
      <c r="EA245" s="97" t="e">
        <f t="shared" ca="1" si="442"/>
        <v>#REF!</v>
      </c>
      <c r="EB245" s="96">
        <v>60</v>
      </c>
      <c r="EC245" s="97">
        <f>Calculation!$W$378</f>
        <v>3</v>
      </c>
      <c r="ED245" s="97" t="str">
        <f t="shared" ca="1" si="443"/>
        <v>-</v>
      </c>
      <c r="EE245" s="97" t="str">
        <f t="shared" ca="1" si="444"/>
        <v>-</v>
      </c>
      <c r="EF245" s="97" t="str">
        <f t="shared" ca="1" si="445"/>
        <v>-</v>
      </c>
      <c r="EG245" s="97" t="str">
        <f t="shared" ca="1" si="446"/>
        <v>-</v>
      </c>
      <c r="EH245" s="97" t="str">
        <f t="shared" ca="1" si="447"/>
        <v>-</v>
      </c>
      <c r="EI245" s="97">
        <f t="shared" ca="1" si="448"/>
        <v>0</v>
      </c>
      <c r="EJ245" s="97">
        <f t="shared" ca="1" si="460"/>
        <v>0</v>
      </c>
      <c r="EK245" s="97" t="str">
        <f t="shared" ca="1" si="449"/>
        <v>00</v>
      </c>
      <c r="EL245" s="97" t="e">
        <f t="shared" ca="1" si="450"/>
        <v>#REF!</v>
      </c>
      <c r="EN245" s="97">
        <v>2.4000000000000001E-5</v>
      </c>
      <c r="EP245" s="97">
        <v>240</v>
      </c>
      <c r="EQ245" s="97">
        <f t="array" aca="1" ref="EQ245" ca="1">MAX(IF($EI$6:$EI$365&lt;EQ244,$EI$6:$EI$365,""))</f>
        <v>0</v>
      </c>
      <c r="ER245" s="97">
        <f t="shared" ca="1" si="451"/>
        <v>0</v>
      </c>
      <c r="ES245" s="97" t="e">
        <f t="shared" ca="1" si="455"/>
        <v>#REF!</v>
      </c>
      <c r="ET245" s="97">
        <f t="shared" ca="1" si="452"/>
        <v>0</v>
      </c>
      <c r="EU245" s="97">
        <f t="shared" ca="1" si="453"/>
        <v>0</v>
      </c>
      <c r="EV245" s="97">
        <f t="shared" ca="1" si="380"/>
        <v>1</v>
      </c>
      <c r="EY245" s="97" t="e">
        <f ca="1">INDEX('MCA-INPUT'!$C$28:$F$42,MATCH(MCA!E245,'MCA-INPUT'!$B$28:$B$42,0),MATCH(MCA!B245,'MCA-INPUT'!$C$27:$F$27,0))</f>
        <v>#REF!</v>
      </c>
      <c r="FU245" s="109" t="e">
        <f t="shared" ca="1" si="381"/>
        <v>#REF!</v>
      </c>
      <c r="FV245" s="109" t="e">
        <f t="shared" ca="1" si="382"/>
        <v>#REF!</v>
      </c>
      <c r="FW245" s="110" t="e">
        <f t="shared" ca="1" si="464"/>
        <v>#REF!</v>
      </c>
      <c r="FX245" s="110"/>
      <c r="FY245" s="97" t="e">
        <f t="shared" ca="1" si="454"/>
        <v>#REF!</v>
      </c>
      <c r="FZ245" s="97" t="str">
        <f ca="1">IF(ISERROR(VLOOKUP(FY245,'MCA-INPUT'!$B$45:$F$54,1,FALSE)),"No","Yes")</f>
        <v>No</v>
      </c>
      <c r="GA245" s="109" t="e">
        <f ca="1"/>
        <v>#REF!</v>
      </c>
    </row>
    <row r="246" spans="1:183" x14ac:dyDescent="0.25">
      <c r="A246" s="96">
        <v>241</v>
      </c>
      <c r="B246" s="96" t="s">
        <v>1</v>
      </c>
      <c r="C246" s="106" t="e">
        <f t="shared" ca="1" si="466"/>
        <v>#REF!</v>
      </c>
      <c r="D246" s="107" t="e">
        <f t="shared" ca="1" si="466"/>
        <v>#REF!</v>
      </c>
      <c r="E246" s="96" t="e">
        <f t="shared" ca="1" si="466"/>
        <v>#REF!</v>
      </c>
      <c r="F246" s="96" t="s">
        <v>4</v>
      </c>
      <c r="G246" s="96" t="e">
        <f t="shared" ca="1" si="467"/>
        <v>#REF!</v>
      </c>
      <c r="H246" s="108" t="e">
        <f t="shared" ca="1" si="469"/>
        <v>#REF!</v>
      </c>
      <c r="I246" s="108" t="e">
        <f t="shared" ca="1" si="469"/>
        <v>#REF!</v>
      </c>
      <c r="J246" s="108" t="e">
        <f t="shared" ca="1" si="469"/>
        <v>#REF!</v>
      </c>
      <c r="K246" s="108" t="e">
        <f t="shared" ca="1" si="469"/>
        <v>#REF!</v>
      </c>
      <c r="L246" s="108" t="e">
        <f t="shared" ca="1" si="469"/>
        <v>#REF!</v>
      </c>
      <c r="M246" s="108" t="e">
        <f t="shared" ca="1" si="469"/>
        <v>#REF!</v>
      </c>
      <c r="N246" s="108" t="e">
        <f t="shared" ca="1" si="469"/>
        <v>#REF!</v>
      </c>
      <c r="O246" s="108" t="e">
        <f t="shared" ca="1" si="469"/>
        <v>#REF!</v>
      </c>
      <c r="P246" s="108" t="e">
        <f t="shared" ca="1" si="469"/>
        <v>#REF!</v>
      </c>
      <c r="Q246" s="108" t="e">
        <f t="shared" ca="1" si="469"/>
        <v>#REF!</v>
      </c>
      <c r="R246" s="108" t="e">
        <f t="shared" ca="1" si="469"/>
        <v>#REF!</v>
      </c>
      <c r="S246" s="108" t="e">
        <f t="shared" ca="1" si="469"/>
        <v>#REF!</v>
      </c>
      <c r="T246" s="108" t="e">
        <f t="shared" ca="1" si="469"/>
        <v>#REF!</v>
      </c>
      <c r="U246" s="108" t="e">
        <f t="shared" ca="1" si="469"/>
        <v>#REF!</v>
      </c>
      <c r="V246" s="108" t="e">
        <f t="shared" ca="1" si="469"/>
        <v>#REF!</v>
      </c>
      <c r="W246" s="108" t="e">
        <f t="shared" ca="1" si="469"/>
        <v>#REF!</v>
      </c>
      <c r="X246" s="108" t="e">
        <f t="shared" ca="1" si="468"/>
        <v>#REF!</v>
      </c>
      <c r="Y246" s="108" t="e">
        <f t="shared" ca="1" si="468"/>
        <v>#REF!</v>
      </c>
      <c r="Z246" s="108" t="e">
        <f t="shared" ca="1" si="468"/>
        <v>#REF!</v>
      </c>
      <c r="AA246" s="108" t="e">
        <f t="shared" ca="1" si="468"/>
        <v>#REF!</v>
      </c>
      <c r="AB246" s="108" t="e">
        <f t="shared" ca="1" si="468"/>
        <v>#REF!</v>
      </c>
      <c r="AC246" s="108" t="e">
        <f t="shared" ca="1" si="468"/>
        <v>#REF!</v>
      </c>
      <c r="AD246" s="108" t="e">
        <f t="shared" ca="1" si="468"/>
        <v>#REF!</v>
      </c>
      <c r="AE246" s="108" t="e">
        <f t="shared" ca="1" si="468"/>
        <v>#REF!</v>
      </c>
      <c r="AF246" s="108" t="e">
        <f t="shared" ca="1" si="468"/>
        <v>#REF!</v>
      </c>
      <c r="AG246" s="108" t="e">
        <f t="shared" ca="1" si="468"/>
        <v>#REF!</v>
      </c>
      <c r="AH246" s="108" t="e">
        <f t="shared" ca="1" si="468"/>
        <v>#REF!</v>
      </c>
      <c r="AI246" s="108" t="e">
        <f t="shared" ca="1" si="468"/>
        <v>#REF!</v>
      </c>
      <c r="AJ246" s="108" t="e">
        <f t="shared" ca="1" si="468"/>
        <v>#REF!</v>
      </c>
      <c r="AK246" s="108" t="e">
        <f t="shared" ca="1" si="468"/>
        <v>#REF!</v>
      </c>
      <c r="AL246" s="108" t="e">
        <f t="shared" ca="1" si="468"/>
        <v>#REF!</v>
      </c>
      <c r="AM246" s="108" t="e">
        <f t="shared" ca="1" si="471"/>
        <v>#REF!</v>
      </c>
      <c r="AN246" s="108" t="e">
        <f t="shared" ca="1" si="471"/>
        <v>#REF!</v>
      </c>
      <c r="AO246" s="108" t="e">
        <f t="shared" ca="1" si="471"/>
        <v>#REF!</v>
      </c>
      <c r="AP246" s="108" t="e">
        <f t="shared" ca="1" si="471"/>
        <v>#REF!</v>
      </c>
      <c r="AQ246" s="108" t="e">
        <f t="shared" ca="1" si="471"/>
        <v>#REF!</v>
      </c>
      <c r="AR246" s="108" t="e">
        <f t="shared" ca="1" si="471"/>
        <v>#REF!</v>
      </c>
      <c r="AS246" s="108" t="e">
        <f t="shared" ca="1" si="471"/>
        <v>#REF!</v>
      </c>
      <c r="AT246" s="108" t="e">
        <f t="shared" ca="1" si="471"/>
        <v>#REF!</v>
      </c>
      <c r="AU246" s="108" t="e">
        <f t="shared" ca="1" si="471"/>
        <v>#REF!</v>
      </c>
      <c r="AV246" s="108" t="e">
        <f t="shared" ca="1" si="471"/>
        <v>#REF!</v>
      </c>
      <c r="AW246" s="108" t="e">
        <f t="shared" ca="1" si="471"/>
        <v>#REF!</v>
      </c>
      <c r="AX246" s="108" t="e">
        <f t="shared" ca="1" si="471"/>
        <v>#REF!</v>
      </c>
      <c r="AY246" s="108" t="e">
        <f t="shared" ca="1" si="471"/>
        <v>#REF!</v>
      </c>
      <c r="AZ246" s="108" t="e">
        <f t="shared" ca="1" si="471"/>
        <v>#REF!</v>
      </c>
      <c r="BA246" s="108" t="e">
        <f t="shared" ca="1" si="471"/>
        <v>#REF!</v>
      </c>
      <c r="BB246" s="108" t="e">
        <f t="shared" ca="1" si="471"/>
        <v>#REF!</v>
      </c>
      <c r="BC246" s="108" t="e">
        <f t="shared" ca="1" si="470"/>
        <v>#REF!</v>
      </c>
      <c r="BD246" s="108" t="e">
        <f t="shared" ca="1" si="470"/>
        <v>#REF!</v>
      </c>
      <c r="BE246" s="108" t="e">
        <f t="shared" ca="1" si="470"/>
        <v>#REF!</v>
      </c>
      <c r="BF246" s="108" t="e">
        <f t="shared" ca="1" si="470"/>
        <v>#REF!</v>
      </c>
      <c r="BG246" s="108" t="e">
        <f t="shared" ca="1" si="470"/>
        <v>#REF!</v>
      </c>
      <c r="BH246" s="108" t="e">
        <f t="shared" ca="1" si="470"/>
        <v>#REF!</v>
      </c>
      <c r="BI246" s="108" t="e">
        <f t="shared" ca="1" si="470"/>
        <v>#REF!</v>
      </c>
      <c r="BL246" s="97" t="str">
        <f t="shared" ca="1" si="383"/>
        <v>-</v>
      </c>
      <c r="BM246" s="97" t="str">
        <f t="shared" ca="1" si="384"/>
        <v>-</v>
      </c>
      <c r="BN246" s="97" t="str">
        <f t="shared" ca="1" si="385"/>
        <v>-</v>
      </c>
      <c r="BO246" s="97" t="str">
        <f t="shared" ca="1" si="386"/>
        <v>-</v>
      </c>
      <c r="BP246" s="99" t="str">
        <f t="shared" ca="1" si="387"/>
        <v xml:space="preserve"> - </v>
      </c>
      <c r="BQ246" s="99" t="str">
        <f t="shared" ca="1" si="388"/>
        <v xml:space="preserve"> - </v>
      </c>
      <c r="BR246" s="97" t="str">
        <f t="shared" ca="1" si="389"/>
        <v>-</v>
      </c>
      <c r="BS246" s="97" t="str">
        <f t="shared" ca="1" si="390"/>
        <v>-</v>
      </c>
      <c r="BT246" s="97" t="str">
        <f t="shared" ca="1" si="391"/>
        <v>-</v>
      </c>
      <c r="BU246" s="97" t="str">
        <f t="shared" ca="1" si="392"/>
        <v>-</v>
      </c>
      <c r="BV246" s="97" t="str">
        <f t="shared" ca="1" si="393"/>
        <v>-</v>
      </c>
      <c r="BW246" s="97" t="str">
        <f t="shared" ca="1" si="394"/>
        <v>-</v>
      </c>
      <c r="BX246" s="99" t="str">
        <f t="shared" ca="1" si="395"/>
        <v xml:space="preserve"> - </v>
      </c>
      <c r="BY246" s="99" t="str">
        <f t="shared" ca="1" si="396"/>
        <v xml:space="preserve"> - </v>
      </c>
      <c r="BZ246" s="97" t="str">
        <f t="shared" ca="1" si="397"/>
        <v>-</v>
      </c>
      <c r="CA246" s="97" t="str">
        <f t="shared" ca="1" si="398"/>
        <v>-</v>
      </c>
      <c r="CB246" s="99" t="str">
        <f t="shared" ca="1" si="399"/>
        <v xml:space="preserve"> - </v>
      </c>
      <c r="CC246" s="99" t="str">
        <f t="shared" ca="1" si="400"/>
        <v xml:space="preserve"> - </v>
      </c>
      <c r="CD246" s="99" t="str">
        <f t="shared" ca="1" si="401"/>
        <v xml:space="preserve"> - </v>
      </c>
      <c r="CE246" s="99" t="str">
        <f t="shared" ca="1" si="402"/>
        <v xml:space="preserve"> - </v>
      </c>
      <c r="CF246" s="99" t="str">
        <f t="shared" ca="1" si="403"/>
        <v xml:space="preserve"> - </v>
      </c>
      <c r="CG246" s="99" t="str">
        <f t="shared" ca="1" si="404"/>
        <v xml:space="preserve"> - </v>
      </c>
      <c r="CH246" s="97" t="str">
        <f t="shared" ca="1" si="405"/>
        <v>-</v>
      </c>
      <c r="CI246" s="97" t="str">
        <f t="shared" ca="1" si="406"/>
        <v>-</v>
      </c>
      <c r="CJ246" s="97" t="str">
        <f t="shared" ca="1" si="407"/>
        <v>-</v>
      </c>
      <c r="CK246" s="97" t="str">
        <f t="shared" ca="1" si="408"/>
        <v>-</v>
      </c>
      <c r="CL246" s="97" t="str">
        <f t="shared" ca="1" si="409"/>
        <v>-</v>
      </c>
      <c r="CM246" s="97" t="str">
        <f t="shared" ca="1" si="410"/>
        <v>-</v>
      </c>
      <c r="CN246" s="97" t="str">
        <f t="shared" ca="1" si="411"/>
        <v>-</v>
      </c>
      <c r="CO246" s="97" t="str">
        <f t="shared" ca="1" si="412"/>
        <v>-</v>
      </c>
      <c r="CP246" s="97" t="str">
        <f t="shared" ca="1" si="413"/>
        <v>-</v>
      </c>
      <c r="CQ246" s="97" t="str">
        <f t="shared" ca="1" si="414"/>
        <v>-</v>
      </c>
      <c r="CR246" s="97" t="str">
        <f t="shared" ca="1" si="415"/>
        <v>-</v>
      </c>
      <c r="CS246" s="97" t="str">
        <f t="shared" ca="1" si="416"/>
        <v>-</v>
      </c>
      <c r="CT246" s="97" t="str">
        <f t="shared" ca="1" si="417"/>
        <v>-</v>
      </c>
      <c r="CU246" s="97" t="str">
        <f t="shared" ca="1" si="418"/>
        <v>-</v>
      </c>
      <c r="CV246" s="97" t="str">
        <f t="shared" ca="1" si="419"/>
        <v>-</v>
      </c>
      <c r="CW246" s="97" t="str">
        <f t="shared" ca="1" si="420"/>
        <v>-</v>
      </c>
      <c r="CX246" s="97" t="str">
        <f t="shared" ca="1" si="421"/>
        <v>-</v>
      </c>
      <c r="CY246" s="97" t="str">
        <f t="shared" ca="1" si="422"/>
        <v>-</v>
      </c>
      <c r="CZ246" s="97" t="str">
        <f t="shared" ca="1" si="423"/>
        <v>-</v>
      </c>
      <c r="DA246" s="97" t="str">
        <f t="shared" ca="1" si="424"/>
        <v>-</v>
      </c>
      <c r="DB246" s="97" t="str">
        <f t="shared" ca="1" si="425"/>
        <v>-</v>
      </c>
      <c r="DC246" s="97" t="str">
        <f t="shared" ca="1" si="426"/>
        <v>-</v>
      </c>
      <c r="DD246" s="97" t="str">
        <f t="shared" ca="1" si="427"/>
        <v>-</v>
      </c>
      <c r="DE246" s="97" t="str">
        <f t="shared" ca="1" si="428"/>
        <v>-</v>
      </c>
      <c r="DF246" s="97" t="str">
        <f t="shared" ca="1" si="429"/>
        <v>-</v>
      </c>
      <c r="DG246" s="97" t="str">
        <f t="shared" ca="1" si="430"/>
        <v>-</v>
      </c>
      <c r="DH246" s="97" t="str">
        <f t="shared" ca="1" si="431"/>
        <v>-</v>
      </c>
      <c r="DI246" s="97" t="str">
        <f t="shared" ca="1" si="432"/>
        <v>-</v>
      </c>
      <c r="DJ246" s="97" t="str">
        <f t="shared" ca="1" si="433"/>
        <v>-</v>
      </c>
      <c r="DK246" s="97" t="str">
        <f t="shared" ca="1" si="434"/>
        <v>-</v>
      </c>
      <c r="DL246" s="97" t="str">
        <f t="shared" ca="1" si="435"/>
        <v>-</v>
      </c>
      <c r="DM246" s="97" t="str">
        <f t="shared" ca="1" si="436"/>
        <v>-</v>
      </c>
      <c r="DN246" s="97">
        <v>66</v>
      </c>
      <c r="DT246" s="97" t="str">
        <f t="shared" ca="1" si="437"/>
        <v>-</v>
      </c>
      <c r="DU246" s="97" t="str">
        <f t="shared" ca="1" si="438"/>
        <v>-</v>
      </c>
      <c r="DV246" s="97" t="str">
        <f t="shared" ca="1" si="439"/>
        <v>-</v>
      </c>
      <c r="DW246" s="97" t="str">
        <f t="shared" ca="1" si="440"/>
        <v>-</v>
      </c>
      <c r="DX246" s="97" t="str">
        <f t="shared" ca="1" si="441"/>
        <v>-</v>
      </c>
      <c r="DY246" s="97" t="e">
        <f t="shared" ca="1" si="378"/>
        <v>#REF!</v>
      </c>
      <c r="DZ246" s="97" t="str">
        <f t="shared" si="379"/>
        <v>Major Retrofit</v>
      </c>
      <c r="EA246" s="97" t="e">
        <f t="shared" ca="1" si="442"/>
        <v>#REF!</v>
      </c>
      <c r="EB246" s="96">
        <v>61</v>
      </c>
      <c r="EC246" s="97">
        <f>Calculation!$W$378</f>
        <v>3</v>
      </c>
      <c r="ED246" s="97" t="str">
        <f t="shared" ca="1" si="443"/>
        <v>-</v>
      </c>
      <c r="EE246" s="97" t="str">
        <f t="shared" ca="1" si="444"/>
        <v>-</v>
      </c>
      <c r="EF246" s="97" t="str">
        <f t="shared" ca="1" si="445"/>
        <v>-</v>
      </c>
      <c r="EG246" s="97" t="str">
        <f t="shared" ca="1" si="446"/>
        <v>-</v>
      </c>
      <c r="EH246" s="97" t="str">
        <f t="shared" ca="1" si="447"/>
        <v>-</v>
      </c>
      <c r="EI246" s="97">
        <f t="shared" ca="1" si="448"/>
        <v>0</v>
      </c>
      <c r="EJ246" s="97">
        <f t="shared" ca="1" si="460"/>
        <v>0</v>
      </c>
      <c r="EK246" s="97" t="str">
        <f t="shared" ca="1" si="449"/>
        <v>00</v>
      </c>
      <c r="EL246" s="97" t="e">
        <f t="shared" ca="1" si="450"/>
        <v>#REF!</v>
      </c>
      <c r="EN246" s="97">
        <v>2.41E-5</v>
      </c>
      <c r="EP246" s="97">
        <v>241</v>
      </c>
      <c r="EQ246" s="97">
        <f t="array" aca="1" ref="EQ246" ca="1">MAX(IF($EI$6:$EI$365&lt;EQ245,$EI$6:$EI$365,""))</f>
        <v>0</v>
      </c>
      <c r="ER246" s="97">
        <f t="shared" ca="1" si="451"/>
        <v>0</v>
      </c>
      <c r="ES246" s="97" t="e">
        <f t="shared" ca="1" si="455"/>
        <v>#REF!</v>
      </c>
      <c r="ET246" s="97">
        <f t="shared" ca="1" si="452"/>
        <v>0</v>
      </c>
      <c r="EU246" s="97">
        <f t="shared" ca="1" si="453"/>
        <v>0</v>
      </c>
      <c r="EV246" s="97">
        <f t="shared" ca="1" si="380"/>
        <v>1</v>
      </c>
      <c r="EY246" s="97" t="e">
        <f ca="1">INDEX('MCA-INPUT'!$C$28:$F$42,MATCH(MCA!E246,'MCA-INPUT'!$B$28:$B$42,0),MATCH(MCA!B246,'MCA-INPUT'!$C$27:$F$27,0))</f>
        <v>#REF!</v>
      </c>
      <c r="FU246" s="109" t="e">
        <f t="shared" ca="1" si="381"/>
        <v>#REF!</v>
      </c>
      <c r="FV246" s="109" t="e">
        <f t="shared" ca="1" si="382"/>
        <v>#REF!</v>
      </c>
      <c r="FW246" s="110" t="e">
        <f t="shared" ca="1" si="464"/>
        <v>#REF!</v>
      </c>
      <c r="FX246" s="110"/>
      <c r="FY246" s="97" t="e">
        <f t="shared" ca="1" si="454"/>
        <v>#REF!</v>
      </c>
      <c r="FZ246" s="97" t="str">
        <f ca="1">IF(ISERROR(VLOOKUP(FY246,'MCA-INPUT'!$B$45:$F$54,1,FALSE)),"No","Yes")</f>
        <v>No</v>
      </c>
      <c r="GA246" s="109" t="e">
        <f ca="1"/>
        <v>#REF!</v>
      </c>
    </row>
    <row r="247" spans="1:183" x14ac:dyDescent="0.25">
      <c r="A247" s="96">
        <v>242</v>
      </c>
      <c r="B247" s="96" t="s">
        <v>1</v>
      </c>
      <c r="C247" s="106" t="e">
        <f t="shared" ca="1" si="466"/>
        <v>#REF!</v>
      </c>
      <c r="D247" s="107" t="e">
        <f t="shared" ca="1" si="466"/>
        <v>#REF!</v>
      </c>
      <c r="E247" s="96" t="e">
        <f t="shared" ca="1" si="466"/>
        <v>#REF!</v>
      </c>
      <c r="F247" s="96" t="s">
        <v>4</v>
      </c>
      <c r="G247" s="96" t="e">
        <f t="shared" ca="1" si="467"/>
        <v>#REF!</v>
      </c>
      <c r="H247" s="108" t="e">
        <f t="shared" ca="1" si="469"/>
        <v>#REF!</v>
      </c>
      <c r="I247" s="108" t="e">
        <f t="shared" ca="1" si="469"/>
        <v>#REF!</v>
      </c>
      <c r="J247" s="108" t="e">
        <f t="shared" ca="1" si="469"/>
        <v>#REF!</v>
      </c>
      <c r="K247" s="108" t="e">
        <f t="shared" ca="1" si="469"/>
        <v>#REF!</v>
      </c>
      <c r="L247" s="108" t="e">
        <f t="shared" ca="1" si="469"/>
        <v>#REF!</v>
      </c>
      <c r="M247" s="108" t="e">
        <f t="shared" ca="1" si="469"/>
        <v>#REF!</v>
      </c>
      <c r="N247" s="108" t="e">
        <f t="shared" ca="1" si="469"/>
        <v>#REF!</v>
      </c>
      <c r="O247" s="108" t="e">
        <f t="shared" ca="1" si="469"/>
        <v>#REF!</v>
      </c>
      <c r="P247" s="108" t="e">
        <f t="shared" ca="1" si="469"/>
        <v>#REF!</v>
      </c>
      <c r="Q247" s="108" t="e">
        <f t="shared" ca="1" si="469"/>
        <v>#REF!</v>
      </c>
      <c r="R247" s="108" t="e">
        <f t="shared" ca="1" si="469"/>
        <v>#REF!</v>
      </c>
      <c r="S247" s="108" t="e">
        <f t="shared" ca="1" si="469"/>
        <v>#REF!</v>
      </c>
      <c r="T247" s="108" t="e">
        <f t="shared" ca="1" si="469"/>
        <v>#REF!</v>
      </c>
      <c r="U247" s="108" t="e">
        <f t="shared" ca="1" si="469"/>
        <v>#REF!</v>
      </c>
      <c r="V247" s="108" t="e">
        <f t="shared" ca="1" si="469"/>
        <v>#REF!</v>
      </c>
      <c r="W247" s="108" t="e">
        <f t="shared" ca="1" si="469"/>
        <v>#REF!</v>
      </c>
      <c r="X247" s="108" t="e">
        <f t="shared" ca="1" si="468"/>
        <v>#REF!</v>
      </c>
      <c r="Y247" s="108" t="e">
        <f t="shared" ca="1" si="468"/>
        <v>#REF!</v>
      </c>
      <c r="Z247" s="108" t="e">
        <f t="shared" ca="1" si="468"/>
        <v>#REF!</v>
      </c>
      <c r="AA247" s="108" t="e">
        <f t="shared" ca="1" si="468"/>
        <v>#REF!</v>
      </c>
      <c r="AB247" s="108" t="e">
        <f t="shared" ca="1" si="468"/>
        <v>#REF!</v>
      </c>
      <c r="AC247" s="108" t="e">
        <f t="shared" ca="1" si="468"/>
        <v>#REF!</v>
      </c>
      <c r="AD247" s="108" t="e">
        <f t="shared" ca="1" si="468"/>
        <v>#REF!</v>
      </c>
      <c r="AE247" s="108" t="e">
        <f t="shared" ca="1" si="468"/>
        <v>#REF!</v>
      </c>
      <c r="AF247" s="108" t="e">
        <f t="shared" ca="1" si="468"/>
        <v>#REF!</v>
      </c>
      <c r="AG247" s="108" t="e">
        <f t="shared" ca="1" si="468"/>
        <v>#REF!</v>
      </c>
      <c r="AH247" s="108" t="e">
        <f t="shared" ca="1" si="468"/>
        <v>#REF!</v>
      </c>
      <c r="AI247" s="108" t="e">
        <f t="shared" ca="1" si="468"/>
        <v>#REF!</v>
      </c>
      <c r="AJ247" s="108" t="e">
        <f t="shared" ca="1" si="468"/>
        <v>#REF!</v>
      </c>
      <c r="AK247" s="108" t="e">
        <f t="shared" ca="1" si="468"/>
        <v>#REF!</v>
      </c>
      <c r="AL247" s="108" t="e">
        <f t="shared" ca="1" si="468"/>
        <v>#REF!</v>
      </c>
      <c r="AM247" s="108" t="e">
        <f t="shared" ca="1" si="471"/>
        <v>#REF!</v>
      </c>
      <c r="AN247" s="108" t="e">
        <f t="shared" ca="1" si="471"/>
        <v>#REF!</v>
      </c>
      <c r="AO247" s="108" t="e">
        <f t="shared" ca="1" si="471"/>
        <v>#REF!</v>
      </c>
      <c r="AP247" s="108" t="e">
        <f t="shared" ca="1" si="471"/>
        <v>#REF!</v>
      </c>
      <c r="AQ247" s="108" t="e">
        <f t="shared" ca="1" si="471"/>
        <v>#REF!</v>
      </c>
      <c r="AR247" s="108" t="e">
        <f t="shared" ca="1" si="471"/>
        <v>#REF!</v>
      </c>
      <c r="AS247" s="108" t="e">
        <f t="shared" ca="1" si="471"/>
        <v>#REF!</v>
      </c>
      <c r="AT247" s="108" t="e">
        <f t="shared" ca="1" si="471"/>
        <v>#REF!</v>
      </c>
      <c r="AU247" s="108" t="e">
        <f t="shared" ca="1" si="471"/>
        <v>#REF!</v>
      </c>
      <c r="AV247" s="108" t="e">
        <f t="shared" ca="1" si="471"/>
        <v>#REF!</v>
      </c>
      <c r="AW247" s="108" t="e">
        <f t="shared" ca="1" si="471"/>
        <v>#REF!</v>
      </c>
      <c r="AX247" s="108" t="e">
        <f t="shared" ca="1" si="471"/>
        <v>#REF!</v>
      </c>
      <c r="AY247" s="108" t="e">
        <f t="shared" ca="1" si="471"/>
        <v>#REF!</v>
      </c>
      <c r="AZ247" s="108" t="e">
        <f t="shared" ca="1" si="471"/>
        <v>#REF!</v>
      </c>
      <c r="BA247" s="108" t="e">
        <f t="shared" ca="1" si="471"/>
        <v>#REF!</v>
      </c>
      <c r="BB247" s="108" t="e">
        <f t="shared" ca="1" si="471"/>
        <v>#REF!</v>
      </c>
      <c r="BC247" s="108" t="e">
        <f t="shared" ca="1" si="470"/>
        <v>#REF!</v>
      </c>
      <c r="BD247" s="108" t="e">
        <f t="shared" ca="1" si="470"/>
        <v>#REF!</v>
      </c>
      <c r="BE247" s="108" t="e">
        <f t="shared" ca="1" si="470"/>
        <v>#REF!</v>
      </c>
      <c r="BF247" s="108" t="e">
        <f t="shared" ca="1" si="470"/>
        <v>#REF!</v>
      </c>
      <c r="BG247" s="108" t="e">
        <f t="shared" ca="1" si="470"/>
        <v>#REF!</v>
      </c>
      <c r="BH247" s="108" t="e">
        <f t="shared" ca="1" si="470"/>
        <v>#REF!</v>
      </c>
      <c r="BI247" s="108" t="e">
        <f t="shared" ca="1" si="470"/>
        <v>#REF!</v>
      </c>
      <c r="BL247" s="97" t="str">
        <f t="shared" ca="1" si="383"/>
        <v>-</v>
      </c>
      <c r="BM247" s="97" t="str">
        <f t="shared" ca="1" si="384"/>
        <v>-</v>
      </c>
      <c r="BN247" s="97" t="str">
        <f t="shared" ca="1" si="385"/>
        <v>-</v>
      </c>
      <c r="BO247" s="97" t="str">
        <f t="shared" ca="1" si="386"/>
        <v>-</v>
      </c>
      <c r="BP247" s="99" t="str">
        <f t="shared" ca="1" si="387"/>
        <v xml:space="preserve"> - </v>
      </c>
      <c r="BQ247" s="99" t="str">
        <f t="shared" ca="1" si="388"/>
        <v xml:space="preserve"> - </v>
      </c>
      <c r="BR247" s="97" t="str">
        <f t="shared" ca="1" si="389"/>
        <v>-</v>
      </c>
      <c r="BS247" s="97" t="str">
        <f t="shared" ca="1" si="390"/>
        <v>-</v>
      </c>
      <c r="BT247" s="97" t="str">
        <f t="shared" ca="1" si="391"/>
        <v>-</v>
      </c>
      <c r="BU247" s="97" t="str">
        <f t="shared" ca="1" si="392"/>
        <v>-</v>
      </c>
      <c r="BV247" s="97" t="str">
        <f t="shared" ca="1" si="393"/>
        <v>-</v>
      </c>
      <c r="BW247" s="97" t="str">
        <f t="shared" ca="1" si="394"/>
        <v>-</v>
      </c>
      <c r="BX247" s="99" t="str">
        <f t="shared" ca="1" si="395"/>
        <v xml:space="preserve"> - </v>
      </c>
      <c r="BY247" s="99" t="str">
        <f t="shared" ca="1" si="396"/>
        <v xml:space="preserve"> - </v>
      </c>
      <c r="BZ247" s="97" t="str">
        <f t="shared" ca="1" si="397"/>
        <v>-</v>
      </c>
      <c r="CA247" s="97" t="str">
        <f t="shared" ca="1" si="398"/>
        <v>-</v>
      </c>
      <c r="CB247" s="99" t="str">
        <f t="shared" ca="1" si="399"/>
        <v xml:space="preserve"> - </v>
      </c>
      <c r="CC247" s="99" t="str">
        <f t="shared" ca="1" si="400"/>
        <v xml:space="preserve"> - </v>
      </c>
      <c r="CD247" s="99" t="str">
        <f t="shared" ca="1" si="401"/>
        <v xml:space="preserve"> - </v>
      </c>
      <c r="CE247" s="99" t="str">
        <f t="shared" ca="1" si="402"/>
        <v xml:space="preserve"> - </v>
      </c>
      <c r="CF247" s="99" t="str">
        <f t="shared" ca="1" si="403"/>
        <v xml:space="preserve"> - </v>
      </c>
      <c r="CG247" s="99" t="str">
        <f t="shared" ca="1" si="404"/>
        <v xml:space="preserve"> - </v>
      </c>
      <c r="CH247" s="97" t="str">
        <f t="shared" ca="1" si="405"/>
        <v>-</v>
      </c>
      <c r="CI247" s="97" t="str">
        <f t="shared" ca="1" si="406"/>
        <v>-</v>
      </c>
      <c r="CJ247" s="97" t="str">
        <f t="shared" ca="1" si="407"/>
        <v>-</v>
      </c>
      <c r="CK247" s="97" t="str">
        <f t="shared" ca="1" si="408"/>
        <v>-</v>
      </c>
      <c r="CL247" s="97" t="str">
        <f t="shared" ca="1" si="409"/>
        <v>-</v>
      </c>
      <c r="CM247" s="97" t="str">
        <f t="shared" ca="1" si="410"/>
        <v>-</v>
      </c>
      <c r="CN247" s="97" t="str">
        <f t="shared" ca="1" si="411"/>
        <v>-</v>
      </c>
      <c r="CO247" s="97" t="str">
        <f t="shared" ca="1" si="412"/>
        <v>-</v>
      </c>
      <c r="CP247" s="97" t="str">
        <f t="shared" ca="1" si="413"/>
        <v>-</v>
      </c>
      <c r="CQ247" s="97" t="str">
        <f t="shared" ca="1" si="414"/>
        <v>-</v>
      </c>
      <c r="CR247" s="97" t="str">
        <f t="shared" ca="1" si="415"/>
        <v>-</v>
      </c>
      <c r="CS247" s="97" t="str">
        <f t="shared" ca="1" si="416"/>
        <v>-</v>
      </c>
      <c r="CT247" s="97" t="str">
        <f t="shared" ca="1" si="417"/>
        <v>-</v>
      </c>
      <c r="CU247" s="97" t="str">
        <f t="shared" ca="1" si="418"/>
        <v>-</v>
      </c>
      <c r="CV247" s="97" t="str">
        <f t="shared" ca="1" si="419"/>
        <v>-</v>
      </c>
      <c r="CW247" s="97" t="str">
        <f t="shared" ca="1" si="420"/>
        <v>-</v>
      </c>
      <c r="CX247" s="97" t="str">
        <f t="shared" ca="1" si="421"/>
        <v>-</v>
      </c>
      <c r="CY247" s="97" t="str">
        <f t="shared" ca="1" si="422"/>
        <v>-</v>
      </c>
      <c r="CZ247" s="97" t="str">
        <f t="shared" ca="1" si="423"/>
        <v>-</v>
      </c>
      <c r="DA247" s="97" t="str">
        <f t="shared" ca="1" si="424"/>
        <v>-</v>
      </c>
      <c r="DB247" s="97" t="str">
        <f t="shared" ca="1" si="425"/>
        <v>-</v>
      </c>
      <c r="DC247" s="97" t="str">
        <f t="shared" ca="1" si="426"/>
        <v>-</v>
      </c>
      <c r="DD247" s="97" t="str">
        <f t="shared" ca="1" si="427"/>
        <v>-</v>
      </c>
      <c r="DE247" s="97" t="str">
        <f t="shared" ca="1" si="428"/>
        <v>-</v>
      </c>
      <c r="DF247" s="97" t="str">
        <f t="shared" ca="1" si="429"/>
        <v>-</v>
      </c>
      <c r="DG247" s="97" t="str">
        <f t="shared" ca="1" si="430"/>
        <v>-</v>
      </c>
      <c r="DH247" s="97" t="str">
        <f t="shared" ca="1" si="431"/>
        <v>-</v>
      </c>
      <c r="DI247" s="97" t="str">
        <f t="shared" ca="1" si="432"/>
        <v>-</v>
      </c>
      <c r="DJ247" s="97" t="str">
        <f t="shared" ca="1" si="433"/>
        <v>-</v>
      </c>
      <c r="DK247" s="97" t="str">
        <f t="shared" ca="1" si="434"/>
        <v>-</v>
      </c>
      <c r="DL247" s="97" t="str">
        <f t="shared" ca="1" si="435"/>
        <v>-</v>
      </c>
      <c r="DM247" s="97" t="str">
        <f t="shared" ca="1" si="436"/>
        <v>-</v>
      </c>
      <c r="DN247" s="97">
        <v>67</v>
      </c>
      <c r="DT247" s="97" t="str">
        <f t="shared" ca="1" si="437"/>
        <v>-</v>
      </c>
      <c r="DU247" s="97" t="str">
        <f t="shared" ca="1" si="438"/>
        <v>-</v>
      </c>
      <c r="DV247" s="97" t="str">
        <f t="shared" ca="1" si="439"/>
        <v>-</v>
      </c>
      <c r="DW247" s="97" t="str">
        <f t="shared" ca="1" si="440"/>
        <v>-</v>
      </c>
      <c r="DX247" s="97" t="str">
        <f t="shared" ca="1" si="441"/>
        <v>-</v>
      </c>
      <c r="DY247" s="97" t="e">
        <f t="shared" ca="1" si="378"/>
        <v>#REF!</v>
      </c>
      <c r="DZ247" s="97" t="str">
        <f t="shared" si="379"/>
        <v>Major Retrofit</v>
      </c>
      <c r="EA247" s="97" t="e">
        <f t="shared" ca="1" si="442"/>
        <v>#REF!</v>
      </c>
      <c r="EB247" s="96">
        <v>62</v>
      </c>
      <c r="EC247" s="97">
        <f>Calculation!$W$378</f>
        <v>3</v>
      </c>
      <c r="ED247" s="97" t="str">
        <f t="shared" ca="1" si="443"/>
        <v>-</v>
      </c>
      <c r="EE247" s="97" t="str">
        <f t="shared" ca="1" si="444"/>
        <v>-</v>
      </c>
      <c r="EF247" s="97" t="str">
        <f t="shared" ca="1" si="445"/>
        <v>-</v>
      </c>
      <c r="EG247" s="97" t="str">
        <f t="shared" ca="1" si="446"/>
        <v>-</v>
      </c>
      <c r="EH247" s="97" t="str">
        <f t="shared" ca="1" si="447"/>
        <v>-</v>
      </c>
      <c r="EI247" s="97">
        <f t="shared" ca="1" si="448"/>
        <v>0</v>
      </c>
      <c r="EJ247" s="97">
        <f t="shared" ca="1" si="460"/>
        <v>0</v>
      </c>
      <c r="EK247" s="97" t="str">
        <f t="shared" ca="1" si="449"/>
        <v>00</v>
      </c>
      <c r="EL247" s="97" t="e">
        <f t="shared" ca="1" si="450"/>
        <v>#REF!</v>
      </c>
      <c r="EN247" s="97">
        <v>2.4199999999999999E-5</v>
      </c>
      <c r="EP247" s="97">
        <v>242</v>
      </c>
      <c r="EQ247" s="97">
        <f t="array" aca="1" ref="EQ247" ca="1">MAX(IF($EI$6:$EI$365&lt;EQ246,$EI$6:$EI$365,""))</f>
        <v>0</v>
      </c>
      <c r="ER247" s="97">
        <f t="shared" ca="1" si="451"/>
        <v>0</v>
      </c>
      <c r="ES247" s="97" t="e">
        <f t="shared" ca="1" si="455"/>
        <v>#REF!</v>
      </c>
      <c r="ET247" s="97">
        <f t="shared" ca="1" si="452"/>
        <v>0</v>
      </c>
      <c r="EU247" s="97">
        <f t="shared" ca="1" si="453"/>
        <v>0</v>
      </c>
      <c r="EV247" s="97">
        <f t="shared" ca="1" si="380"/>
        <v>1</v>
      </c>
      <c r="EY247" s="97" t="e">
        <f ca="1">INDEX('MCA-INPUT'!$C$28:$F$42,MATCH(MCA!E247,'MCA-INPUT'!$B$28:$B$42,0),MATCH(MCA!B247,'MCA-INPUT'!$C$27:$F$27,0))</f>
        <v>#REF!</v>
      </c>
      <c r="FU247" s="109" t="e">
        <f t="shared" ca="1" si="381"/>
        <v>#REF!</v>
      </c>
      <c r="FV247" s="109" t="e">
        <f t="shared" ca="1" si="382"/>
        <v>#REF!</v>
      </c>
      <c r="FW247" s="110" t="e">
        <f t="shared" ca="1" si="464"/>
        <v>#REF!</v>
      </c>
      <c r="FX247" s="110"/>
      <c r="FY247" s="97" t="e">
        <f t="shared" ca="1" si="454"/>
        <v>#REF!</v>
      </c>
      <c r="FZ247" s="97" t="str">
        <f ca="1">IF(ISERROR(VLOOKUP(FY247,'MCA-INPUT'!$B$45:$F$54,1,FALSE)),"No","Yes")</f>
        <v>No</v>
      </c>
      <c r="GA247" s="109" t="e">
        <f ca="1"/>
        <v>#REF!</v>
      </c>
    </row>
    <row r="248" spans="1:183" x14ac:dyDescent="0.25">
      <c r="A248" s="96">
        <v>243</v>
      </c>
      <c r="B248" s="96" t="s">
        <v>1</v>
      </c>
      <c r="C248" s="106" t="e">
        <f t="shared" ca="1" si="466"/>
        <v>#REF!</v>
      </c>
      <c r="D248" s="107" t="e">
        <f t="shared" ca="1" si="466"/>
        <v>#REF!</v>
      </c>
      <c r="E248" s="96" t="e">
        <f t="shared" ca="1" si="466"/>
        <v>#REF!</v>
      </c>
      <c r="F248" s="96" t="s">
        <v>4</v>
      </c>
      <c r="G248" s="96" t="e">
        <f t="shared" ca="1" si="467"/>
        <v>#REF!</v>
      </c>
      <c r="H248" s="108" t="e">
        <f t="shared" ca="1" si="469"/>
        <v>#REF!</v>
      </c>
      <c r="I248" s="108" t="e">
        <f t="shared" ca="1" si="469"/>
        <v>#REF!</v>
      </c>
      <c r="J248" s="108" t="e">
        <f t="shared" ca="1" si="469"/>
        <v>#REF!</v>
      </c>
      <c r="K248" s="108" t="e">
        <f t="shared" ca="1" si="469"/>
        <v>#REF!</v>
      </c>
      <c r="L248" s="108" t="e">
        <f t="shared" ca="1" si="469"/>
        <v>#REF!</v>
      </c>
      <c r="M248" s="108" t="e">
        <f t="shared" ca="1" si="469"/>
        <v>#REF!</v>
      </c>
      <c r="N248" s="108" t="e">
        <f t="shared" ca="1" si="469"/>
        <v>#REF!</v>
      </c>
      <c r="O248" s="108" t="e">
        <f t="shared" ca="1" si="469"/>
        <v>#REF!</v>
      </c>
      <c r="P248" s="108" t="e">
        <f t="shared" ca="1" si="469"/>
        <v>#REF!</v>
      </c>
      <c r="Q248" s="108" t="e">
        <f t="shared" ca="1" si="469"/>
        <v>#REF!</v>
      </c>
      <c r="R248" s="108" t="e">
        <f t="shared" ca="1" si="469"/>
        <v>#REF!</v>
      </c>
      <c r="S248" s="108" t="e">
        <f t="shared" ca="1" si="469"/>
        <v>#REF!</v>
      </c>
      <c r="T248" s="108" t="e">
        <f t="shared" ca="1" si="469"/>
        <v>#REF!</v>
      </c>
      <c r="U248" s="108" t="e">
        <f t="shared" ca="1" si="469"/>
        <v>#REF!</v>
      </c>
      <c r="V248" s="108" t="e">
        <f t="shared" ca="1" si="469"/>
        <v>#REF!</v>
      </c>
      <c r="W248" s="108" t="e">
        <f t="shared" ca="1" si="469"/>
        <v>#REF!</v>
      </c>
      <c r="X248" s="108" t="e">
        <f t="shared" ca="1" si="468"/>
        <v>#REF!</v>
      </c>
      <c r="Y248" s="108" t="e">
        <f t="shared" ca="1" si="468"/>
        <v>#REF!</v>
      </c>
      <c r="Z248" s="108" t="e">
        <f t="shared" ca="1" si="468"/>
        <v>#REF!</v>
      </c>
      <c r="AA248" s="108" t="e">
        <f t="shared" ca="1" si="468"/>
        <v>#REF!</v>
      </c>
      <c r="AB248" s="108" t="e">
        <f t="shared" ca="1" si="468"/>
        <v>#REF!</v>
      </c>
      <c r="AC248" s="108" t="e">
        <f t="shared" ca="1" si="468"/>
        <v>#REF!</v>
      </c>
      <c r="AD248" s="108" t="e">
        <f t="shared" ca="1" si="468"/>
        <v>#REF!</v>
      </c>
      <c r="AE248" s="108" t="e">
        <f t="shared" ca="1" si="468"/>
        <v>#REF!</v>
      </c>
      <c r="AF248" s="108" t="e">
        <f t="shared" ca="1" si="468"/>
        <v>#REF!</v>
      </c>
      <c r="AG248" s="108" t="e">
        <f t="shared" ca="1" si="468"/>
        <v>#REF!</v>
      </c>
      <c r="AH248" s="108" t="e">
        <f t="shared" ca="1" si="468"/>
        <v>#REF!</v>
      </c>
      <c r="AI248" s="108" t="e">
        <f t="shared" ca="1" si="468"/>
        <v>#REF!</v>
      </c>
      <c r="AJ248" s="108" t="e">
        <f t="shared" ca="1" si="468"/>
        <v>#REF!</v>
      </c>
      <c r="AK248" s="108" t="e">
        <f t="shared" ca="1" si="468"/>
        <v>#REF!</v>
      </c>
      <c r="AL248" s="108" t="e">
        <f t="shared" ca="1" si="468"/>
        <v>#REF!</v>
      </c>
      <c r="AM248" s="108" t="e">
        <f t="shared" ca="1" si="471"/>
        <v>#REF!</v>
      </c>
      <c r="AN248" s="108" t="e">
        <f t="shared" ca="1" si="471"/>
        <v>#REF!</v>
      </c>
      <c r="AO248" s="108" t="e">
        <f t="shared" ca="1" si="471"/>
        <v>#REF!</v>
      </c>
      <c r="AP248" s="108" t="e">
        <f t="shared" ca="1" si="471"/>
        <v>#REF!</v>
      </c>
      <c r="AQ248" s="108" t="e">
        <f t="shared" ca="1" si="471"/>
        <v>#REF!</v>
      </c>
      <c r="AR248" s="108" t="e">
        <f t="shared" ca="1" si="471"/>
        <v>#REF!</v>
      </c>
      <c r="AS248" s="108" t="e">
        <f t="shared" ca="1" si="471"/>
        <v>#REF!</v>
      </c>
      <c r="AT248" s="108" t="e">
        <f t="shared" ca="1" si="471"/>
        <v>#REF!</v>
      </c>
      <c r="AU248" s="108" t="e">
        <f t="shared" ca="1" si="471"/>
        <v>#REF!</v>
      </c>
      <c r="AV248" s="108" t="e">
        <f t="shared" ca="1" si="471"/>
        <v>#REF!</v>
      </c>
      <c r="AW248" s="108" t="e">
        <f t="shared" ca="1" si="471"/>
        <v>#REF!</v>
      </c>
      <c r="AX248" s="108" t="e">
        <f t="shared" ca="1" si="471"/>
        <v>#REF!</v>
      </c>
      <c r="AY248" s="108" t="e">
        <f t="shared" ca="1" si="471"/>
        <v>#REF!</v>
      </c>
      <c r="AZ248" s="108" t="e">
        <f t="shared" ca="1" si="471"/>
        <v>#REF!</v>
      </c>
      <c r="BA248" s="108" t="e">
        <f t="shared" ca="1" si="471"/>
        <v>#REF!</v>
      </c>
      <c r="BB248" s="108" t="e">
        <f t="shared" ca="1" si="471"/>
        <v>#REF!</v>
      </c>
      <c r="BC248" s="108" t="e">
        <f t="shared" ca="1" si="470"/>
        <v>#REF!</v>
      </c>
      <c r="BD248" s="108" t="e">
        <f t="shared" ca="1" si="470"/>
        <v>#REF!</v>
      </c>
      <c r="BE248" s="108" t="e">
        <f t="shared" ca="1" si="470"/>
        <v>#REF!</v>
      </c>
      <c r="BF248" s="108" t="e">
        <f t="shared" ca="1" si="470"/>
        <v>#REF!</v>
      </c>
      <c r="BG248" s="108" t="e">
        <f t="shared" ca="1" si="470"/>
        <v>#REF!</v>
      </c>
      <c r="BH248" s="108" t="e">
        <f t="shared" ca="1" si="470"/>
        <v>#REF!</v>
      </c>
      <c r="BI248" s="108" t="e">
        <f t="shared" ca="1" si="470"/>
        <v>#REF!</v>
      </c>
      <c r="BL248" s="97" t="str">
        <f t="shared" ca="1" si="383"/>
        <v>-</v>
      </c>
      <c r="BM248" s="97" t="str">
        <f t="shared" ca="1" si="384"/>
        <v>-</v>
      </c>
      <c r="BN248" s="97" t="str">
        <f t="shared" ca="1" si="385"/>
        <v>-</v>
      </c>
      <c r="BO248" s="97" t="str">
        <f t="shared" ca="1" si="386"/>
        <v>-</v>
      </c>
      <c r="BP248" s="99" t="str">
        <f t="shared" ca="1" si="387"/>
        <v xml:space="preserve"> - </v>
      </c>
      <c r="BQ248" s="99" t="str">
        <f t="shared" ca="1" si="388"/>
        <v xml:space="preserve"> - </v>
      </c>
      <c r="BR248" s="97" t="str">
        <f t="shared" ca="1" si="389"/>
        <v>-</v>
      </c>
      <c r="BS248" s="97" t="str">
        <f t="shared" ca="1" si="390"/>
        <v>-</v>
      </c>
      <c r="BT248" s="97" t="str">
        <f t="shared" ca="1" si="391"/>
        <v>-</v>
      </c>
      <c r="BU248" s="97" t="str">
        <f t="shared" ca="1" si="392"/>
        <v>-</v>
      </c>
      <c r="BV248" s="97" t="str">
        <f t="shared" ca="1" si="393"/>
        <v>-</v>
      </c>
      <c r="BW248" s="97" t="str">
        <f t="shared" ca="1" si="394"/>
        <v>-</v>
      </c>
      <c r="BX248" s="99" t="str">
        <f t="shared" ca="1" si="395"/>
        <v xml:space="preserve"> - </v>
      </c>
      <c r="BY248" s="99" t="str">
        <f t="shared" ca="1" si="396"/>
        <v xml:space="preserve"> - </v>
      </c>
      <c r="BZ248" s="97" t="str">
        <f t="shared" ca="1" si="397"/>
        <v>-</v>
      </c>
      <c r="CA248" s="97" t="str">
        <f t="shared" ca="1" si="398"/>
        <v>-</v>
      </c>
      <c r="CB248" s="99" t="str">
        <f t="shared" ca="1" si="399"/>
        <v xml:space="preserve"> - </v>
      </c>
      <c r="CC248" s="99" t="str">
        <f t="shared" ca="1" si="400"/>
        <v xml:space="preserve"> - </v>
      </c>
      <c r="CD248" s="99" t="str">
        <f t="shared" ca="1" si="401"/>
        <v xml:space="preserve"> - </v>
      </c>
      <c r="CE248" s="99" t="str">
        <f t="shared" ca="1" si="402"/>
        <v xml:space="preserve"> - </v>
      </c>
      <c r="CF248" s="99" t="str">
        <f t="shared" ca="1" si="403"/>
        <v xml:space="preserve"> - </v>
      </c>
      <c r="CG248" s="99" t="str">
        <f t="shared" ca="1" si="404"/>
        <v xml:space="preserve"> - </v>
      </c>
      <c r="CH248" s="97" t="str">
        <f t="shared" ca="1" si="405"/>
        <v>-</v>
      </c>
      <c r="CI248" s="97" t="str">
        <f t="shared" ca="1" si="406"/>
        <v>-</v>
      </c>
      <c r="CJ248" s="97" t="str">
        <f t="shared" ca="1" si="407"/>
        <v>-</v>
      </c>
      <c r="CK248" s="97" t="str">
        <f t="shared" ca="1" si="408"/>
        <v>-</v>
      </c>
      <c r="CL248" s="97" t="str">
        <f t="shared" ca="1" si="409"/>
        <v>-</v>
      </c>
      <c r="CM248" s="97" t="str">
        <f t="shared" ca="1" si="410"/>
        <v>-</v>
      </c>
      <c r="CN248" s="97" t="str">
        <f t="shared" ca="1" si="411"/>
        <v>-</v>
      </c>
      <c r="CO248" s="97" t="str">
        <f t="shared" ca="1" si="412"/>
        <v>-</v>
      </c>
      <c r="CP248" s="97" t="str">
        <f t="shared" ca="1" si="413"/>
        <v>-</v>
      </c>
      <c r="CQ248" s="97" t="str">
        <f t="shared" ca="1" si="414"/>
        <v>-</v>
      </c>
      <c r="CR248" s="97" t="str">
        <f t="shared" ca="1" si="415"/>
        <v>-</v>
      </c>
      <c r="CS248" s="97" t="str">
        <f t="shared" ca="1" si="416"/>
        <v>-</v>
      </c>
      <c r="CT248" s="97" t="str">
        <f t="shared" ca="1" si="417"/>
        <v>-</v>
      </c>
      <c r="CU248" s="97" t="str">
        <f t="shared" ca="1" si="418"/>
        <v>-</v>
      </c>
      <c r="CV248" s="97" t="str">
        <f t="shared" ca="1" si="419"/>
        <v>-</v>
      </c>
      <c r="CW248" s="97" t="str">
        <f t="shared" ca="1" si="420"/>
        <v>-</v>
      </c>
      <c r="CX248" s="97" t="str">
        <f t="shared" ca="1" si="421"/>
        <v>-</v>
      </c>
      <c r="CY248" s="97" t="str">
        <f t="shared" ca="1" si="422"/>
        <v>-</v>
      </c>
      <c r="CZ248" s="97" t="str">
        <f t="shared" ca="1" si="423"/>
        <v>-</v>
      </c>
      <c r="DA248" s="97" t="str">
        <f t="shared" ca="1" si="424"/>
        <v>-</v>
      </c>
      <c r="DB248" s="97" t="str">
        <f t="shared" ca="1" si="425"/>
        <v>-</v>
      </c>
      <c r="DC248" s="97" t="str">
        <f t="shared" ca="1" si="426"/>
        <v>-</v>
      </c>
      <c r="DD248" s="97" t="str">
        <f t="shared" ca="1" si="427"/>
        <v>-</v>
      </c>
      <c r="DE248" s="97" t="str">
        <f t="shared" ca="1" si="428"/>
        <v>-</v>
      </c>
      <c r="DF248" s="97" t="str">
        <f t="shared" ca="1" si="429"/>
        <v>-</v>
      </c>
      <c r="DG248" s="97" t="str">
        <f t="shared" ca="1" si="430"/>
        <v>-</v>
      </c>
      <c r="DH248" s="97" t="str">
        <f t="shared" ca="1" si="431"/>
        <v>-</v>
      </c>
      <c r="DI248" s="97" t="str">
        <f t="shared" ca="1" si="432"/>
        <v>-</v>
      </c>
      <c r="DJ248" s="97" t="str">
        <f t="shared" ca="1" si="433"/>
        <v>-</v>
      </c>
      <c r="DK248" s="97" t="str">
        <f t="shared" ca="1" si="434"/>
        <v>-</v>
      </c>
      <c r="DL248" s="97" t="str">
        <f t="shared" ca="1" si="435"/>
        <v>-</v>
      </c>
      <c r="DM248" s="97" t="str">
        <f t="shared" ca="1" si="436"/>
        <v>-</v>
      </c>
      <c r="DN248" s="97">
        <v>68</v>
      </c>
      <c r="DT248" s="97" t="str">
        <f t="shared" ca="1" si="437"/>
        <v>-</v>
      </c>
      <c r="DU248" s="97" t="str">
        <f t="shared" ca="1" si="438"/>
        <v>-</v>
      </c>
      <c r="DV248" s="97" t="str">
        <f t="shared" ca="1" si="439"/>
        <v>-</v>
      </c>
      <c r="DW248" s="97" t="str">
        <f t="shared" ca="1" si="440"/>
        <v>-</v>
      </c>
      <c r="DX248" s="97" t="str">
        <f t="shared" ca="1" si="441"/>
        <v>-</v>
      </c>
      <c r="DY248" s="97" t="e">
        <f t="shared" ca="1" si="378"/>
        <v>#REF!</v>
      </c>
      <c r="DZ248" s="97" t="str">
        <f t="shared" si="379"/>
        <v>Major Retrofit</v>
      </c>
      <c r="EA248" s="97" t="e">
        <f t="shared" ca="1" si="442"/>
        <v>#REF!</v>
      </c>
      <c r="EB248" s="96">
        <v>63</v>
      </c>
      <c r="EC248" s="97">
        <f>Calculation!$W$378</f>
        <v>3</v>
      </c>
      <c r="ED248" s="97" t="str">
        <f t="shared" ca="1" si="443"/>
        <v>-</v>
      </c>
      <c r="EE248" s="97" t="str">
        <f t="shared" ca="1" si="444"/>
        <v>-</v>
      </c>
      <c r="EF248" s="97" t="str">
        <f t="shared" ca="1" si="445"/>
        <v>-</v>
      </c>
      <c r="EG248" s="97" t="str">
        <f t="shared" ca="1" si="446"/>
        <v>-</v>
      </c>
      <c r="EH248" s="97" t="str">
        <f t="shared" ca="1" si="447"/>
        <v>-</v>
      </c>
      <c r="EI248" s="97">
        <f t="shared" ca="1" si="448"/>
        <v>0</v>
      </c>
      <c r="EJ248" s="97">
        <f t="shared" ca="1" si="460"/>
        <v>0</v>
      </c>
      <c r="EK248" s="97" t="str">
        <f t="shared" ca="1" si="449"/>
        <v>00</v>
      </c>
      <c r="EL248" s="97" t="e">
        <f t="shared" ca="1" si="450"/>
        <v>#REF!</v>
      </c>
      <c r="EN248" s="97">
        <v>2.4300000000000001E-5</v>
      </c>
      <c r="EP248" s="97">
        <v>243</v>
      </c>
      <c r="EQ248" s="97">
        <f t="array" aca="1" ref="EQ248" ca="1">MAX(IF($EI$6:$EI$365&lt;EQ247,$EI$6:$EI$365,""))</f>
        <v>0</v>
      </c>
      <c r="ER248" s="97">
        <f t="shared" ca="1" si="451"/>
        <v>0</v>
      </c>
      <c r="ES248" s="97" t="e">
        <f t="shared" ca="1" si="455"/>
        <v>#REF!</v>
      </c>
      <c r="ET248" s="97">
        <f t="shared" ca="1" si="452"/>
        <v>0</v>
      </c>
      <c r="EU248" s="97">
        <f t="shared" ca="1" si="453"/>
        <v>0</v>
      </c>
      <c r="EV248" s="97">
        <f t="shared" ca="1" si="380"/>
        <v>1</v>
      </c>
      <c r="EY248" s="97" t="e">
        <f ca="1">INDEX('MCA-INPUT'!$C$28:$F$42,MATCH(MCA!E248,'MCA-INPUT'!$B$28:$B$42,0),MATCH(MCA!B248,'MCA-INPUT'!$C$27:$F$27,0))</f>
        <v>#REF!</v>
      </c>
      <c r="FU248" s="109" t="e">
        <f t="shared" ca="1" si="381"/>
        <v>#REF!</v>
      </c>
      <c r="FV248" s="109" t="e">
        <f t="shared" ca="1" si="382"/>
        <v>#REF!</v>
      </c>
      <c r="FW248" s="110" t="e">
        <f t="shared" ca="1" si="464"/>
        <v>#REF!</v>
      </c>
      <c r="FX248" s="110"/>
      <c r="FY248" s="97" t="e">
        <f t="shared" ca="1" si="454"/>
        <v>#REF!</v>
      </c>
      <c r="FZ248" s="97" t="str">
        <f ca="1">IF(ISERROR(VLOOKUP(FY248,'MCA-INPUT'!$B$45:$F$54,1,FALSE)),"No","Yes")</f>
        <v>No</v>
      </c>
      <c r="GA248" s="109" t="e">
        <f ca="1"/>
        <v>#REF!</v>
      </c>
    </row>
    <row r="249" spans="1:183" x14ac:dyDescent="0.25">
      <c r="A249" s="96">
        <v>244</v>
      </c>
      <c r="B249" s="96" t="s">
        <v>1</v>
      </c>
      <c r="C249" s="106" t="e">
        <f t="shared" ca="1" si="466"/>
        <v>#REF!</v>
      </c>
      <c r="D249" s="107" t="e">
        <f t="shared" ca="1" si="466"/>
        <v>#REF!</v>
      </c>
      <c r="E249" s="96" t="e">
        <f t="shared" ca="1" si="466"/>
        <v>#REF!</v>
      </c>
      <c r="F249" s="96" t="s">
        <v>4</v>
      </c>
      <c r="G249" s="96" t="e">
        <f t="shared" ca="1" si="467"/>
        <v>#REF!</v>
      </c>
      <c r="H249" s="108" t="e">
        <f t="shared" ca="1" si="469"/>
        <v>#REF!</v>
      </c>
      <c r="I249" s="108" t="e">
        <f t="shared" ca="1" si="469"/>
        <v>#REF!</v>
      </c>
      <c r="J249" s="108" t="e">
        <f t="shared" ca="1" si="469"/>
        <v>#REF!</v>
      </c>
      <c r="K249" s="108" t="e">
        <f t="shared" ca="1" si="469"/>
        <v>#REF!</v>
      </c>
      <c r="L249" s="108" t="e">
        <f t="shared" ca="1" si="469"/>
        <v>#REF!</v>
      </c>
      <c r="M249" s="108" t="e">
        <f t="shared" ca="1" si="469"/>
        <v>#REF!</v>
      </c>
      <c r="N249" s="108" t="e">
        <f t="shared" ca="1" si="469"/>
        <v>#REF!</v>
      </c>
      <c r="O249" s="108" t="e">
        <f t="shared" ca="1" si="469"/>
        <v>#REF!</v>
      </c>
      <c r="P249" s="108" t="e">
        <f t="shared" ca="1" si="469"/>
        <v>#REF!</v>
      </c>
      <c r="Q249" s="108" t="e">
        <f t="shared" ca="1" si="469"/>
        <v>#REF!</v>
      </c>
      <c r="R249" s="108" t="e">
        <f t="shared" ca="1" si="469"/>
        <v>#REF!</v>
      </c>
      <c r="S249" s="108" t="e">
        <f t="shared" ca="1" si="469"/>
        <v>#REF!</v>
      </c>
      <c r="T249" s="108" t="e">
        <f t="shared" ca="1" si="469"/>
        <v>#REF!</v>
      </c>
      <c r="U249" s="108" t="e">
        <f t="shared" ca="1" si="469"/>
        <v>#REF!</v>
      </c>
      <c r="V249" s="108" t="e">
        <f t="shared" ca="1" si="469"/>
        <v>#REF!</v>
      </c>
      <c r="W249" s="108" t="e">
        <f t="shared" ca="1" si="469"/>
        <v>#REF!</v>
      </c>
      <c r="X249" s="108" t="e">
        <f t="shared" ca="1" si="468"/>
        <v>#REF!</v>
      </c>
      <c r="Y249" s="108" t="e">
        <f t="shared" ca="1" si="468"/>
        <v>#REF!</v>
      </c>
      <c r="Z249" s="108" t="e">
        <f t="shared" ca="1" si="468"/>
        <v>#REF!</v>
      </c>
      <c r="AA249" s="108" t="e">
        <f t="shared" ca="1" si="468"/>
        <v>#REF!</v>
      </c>
      <c r="AB249" s="108" t="e">
        <f t="shared" ca="1" si="468"/>
        <v>#REF!</v>
      </c>
      <c r="AC249" s="108" t="e">
        <f t="shared" ca="1" si="468"/>
        <v>#REF!</v>
      </c>
      <c r="AD249" s="108" t="e">
        <f t="shared" ca="1" si="468"/>
        <v>#REF!</v>
      </c>
      <c r="AE249" s="108" t="e">
        <f t="shared" ca="1" si="468"/>
        <v>#REF!</v>
      </c>
      <c r="AF249" s="108" t="e">
        <f t="shared" ca="1" si="468"/>
        <v>#REF!</v>
      </c>
      <c r="AG249" s="108" t="e">
        <f t="shared" ca="1" si="468"/>
        <v>#REF!</v>
      </c>
      <c r="AH249" s="108" t="e">
        <f t="shared" ca="1" si="468"/>
        <v>#REF!</v>
      </c>
      <c r="AI249" s="108" t="e">
        <f t="shared" ca="1" si="468"/>
        <v>#REF!</v>
      </c>
      <c r="AJ249" s="108" t="e">
        <f t="shared" ca="1" si="468"/>
        <v>#REF!</v>
      </c>
      <c r="AK249" s="108" t="e">
        <f t="shared" ca="1" si="468"/>
        <v>#REF!</v>
      </c>
      <c r="AL249" s="108" t="e">
        <f t="shared" ca="1" si="468"/>
        <v>#REF!</v>
      </c>
      <c r="AM249" s="108" t="e">
        <f t="shared" ca="1" si="471"/>
        <v>#REF!</v>
      </c>
      <c r="AN249" s="108" t="e">
        <f t="shared" ca="1" si="471"/>
        <v>#REF!</v>
      </c>
      <c r="AO249" s="108" t="e">
        <f t="shared" ca="1" si="471"/>
        <v>#REF!</v>
      </c>
      <c r="AP249" s="108" t="e">
        <f t="shared" ca="1" si="471"/>
        <v>#REF!</v>
      </c>
      <c r="AQ249" s="108" t="e">
        <f t="shared" ca="1" si="471"/>
        <v>#REF!</v>
      </c>
      <c r="AR249" s="108" t="e">
        <f t="shared" ca="1" si="471"/>
        <v>#REF!</v>
      </c>
      <c r="AS249" s="108" t="e">
        <f t="shared" ca="1" si="471"/>
        <v>#REF!</v>
      </c>
      <c r="AT249" s="108" t="e">
        <f t="shared" ca="1" si="471"/>
        <v>#REF!</v>
      </c>
      <c r="AU249" s="108" t="e">
        <f t="shared" ca="1" si="471"/>
        <v>#REF!</v>
      </c>
      <c r="AV249" s="108" t="e">
        <f t="shared" ca="1" si="471"/>
        <v>#REF!</v>
      </c>
      <c r="AW249" s="108" t="e">
        <f t="shared" ca="1" si="471"/>
        <v>#REF!</v>
      </c>
      <c r="AX249" s="108" t="e">
        <f t="shared" ca="1" si="471"/>
        <v>#REF!</v>
      </c>
      <c r="AY249" s="108" t="e">
        <f t="shared" ca="1" si="471"/>
        <v>#REF!</v>
      </c>
      <c r="AZ249" s="108" t="e">
        <f t="shared" ca="1" si="471"/>
        <v>#REF!</v>
      </c>
      <c r="BA249" s="108" t="e">
        <f t="shared" ca="1" si="471"/>
        <v>#REF!</v>
      </c>
      <c r="BB249" s="108" t="e">
        <f t="shared" ca="1" si="471"/>
        <v>#REF!</v>
      </c>
      <c r="BC249" s="108" t="e">
        <f t="shared" ca="1" si="470"/>
        <v>#REF!</v>
      </c>
      <c r="BD249" s="108" t="e">
        <f t="shared" ca="1" si="470"/>
        <v>#REF!</v>
      </c>
      <c r="BE249" s="108" t="e">
        <f t="shared" ca="1" si="470"/>
        <v>#REF!</v>
      </c>
      <c r="BF249" s="108" t="e">
        <f t="shared" ca="1" si="470"/>
        <v>#REF!</v>
      </c>
      <c r="BG249" s="108" t="e">
        <f t="shared" ca="1" si="470"/>
        <v>#REF!</v>
      </c>
      <c r="BH249" s="108" t="e">
        <f t="shared" ca="1" si="470"/>
        <v>#REF!</v>
      </c>
      <c r="BI249" s="108" t="e">
        <f t="shared" ca="1" si="470"/>
        <v>#REF!</v>
      </c>
      <c r="BL249" s="97" t="str">
        <f t="shared" ca="1" si="383"/>
        <v>-</v>
      </c>
      <c r="BM249" s="97" t="str">
        <f t="shared" ca="1" si="384"/>
        <v>-</v>
      </c>
      <c r="BN249" s="97" t="str">
        <f t="shared" ca="1" si="385"/>
        <v>-</v>
      </c>
      <c r="BO249" s="97" t="str">
        <f t="shared" ca="1" si="386"/>
        <v>-</v>
      </c>
      <c r="BP249" s="99" t="str">
        <f t="shared" ca="1" si="387"/>
        <v xml:space="preserve"> - </v>
      </c>
      <c r="BQ249" s="99" t="str">
        <f t="shared" ca="1" si="388"/>
        <v xml:space="preserve"> - </v>
      </c>
      <c r="BR249" s="97" t="str">
        <f t="shared" ca="1" si="389"/>
        <v>-</v>
      </c>
      <c r="BS249" s="97" t="str">
        <f t="shared" ca="1" si="390"/>
        <v>-</v>
      </c>
      <c r="BT249" s="97" t="str">
        <f t="shared" ca="1" si="391"/>
        <v>-</v>
      </c>
      <c r="BU249" s="97" t="str">
        <f t="shared" ca="1" si="392"/>
        <v>-</v>
      </c>
      <c r="BV249" s="97" t="str">
        <f t="shared" ca="1" si="393"/>
        <v>-</v>
      </c>
      <c r="BW249" s="97" t="str">
        <f t="shared" ca="1" si="394"/>
        <v>-</v>
      </c>
      <c r="BX249" s="99" t="str">
        <f t="shared" ca="1" si="395"/>
        <v xml:space="preserve"> - </v>
      </c>
      <c r="BY249" s="99" t="str">
        <f t="shared" ca="1" si="396"/>
        <v xml:space="preserve"> - </v>
      </c>
      <c r="BZ249" s="97" t="str">
        <f t="shared" ca="1" si="397"/>
        <v>-</v>
      </c>
      <c r="CA249" s="97" t="str">
        <f t="shared" ca="1" si="398"/>
        <v>-</v>
      </c>
      <c r="CB249" s="99" t="str">
        <f t="shared" ca="1" si="399"/>
        <v xml:space="preserve"> - </v>
      </c>
      <c r="CC249" s="99" t="str">
        <f t="shared" ca="1" si="400"/>
        <v xml:space="preserve"> - </v>
      </c>
      <c r="CD249" s="99" t="str">
        <f t="shared" ca="1" si="401"/>
        <v xml:space="preserve"> - </v>
      </c>
      <c r="CE249" s="99" t="str">
        <f t="shared" ca="1" si="402"/>
        <v xml:space="preserve"> - </v>
      </c>
      <c r="CF249" s="99" t="str">
        <f t="shared" ca="1" si="403"/>
        <v xml:space="preserve"> - </v>
      </c>
      <c r="CG249" s="99" t="str">
        <f t="shared" ca="1" si="404"/>
        <v xml:space="preserve"> - </v>
      </c>
      <c r="CH249" s="97" t="str">
        <f t="shared" ca="1" si="405"/>
        <v>-</v>
      </c>
      <c r="CI249" s="97" t="str">
        <f t="shared" ca="1" si="406"/>
        <v>-</v>
      </c>
      <c r="CJ249" s="97" t="str">
        <f t="shared" ca="1" si="407"/>
        <v>-</v>
      </c>
      <c r="CK249" s="97" t="str">
        <f t="shared" ca="1" si="408"/>
        <v>-</v>
      </c>
      <c r="CL249" s="97" t="str">
        <f t="shared" ca="1" si="409"/>
        <v>-</v>
      </c>
      <c r="CM249" s="97" t="str">
        <f t="shared" ca="1" si="410"/>
        <v>-</v>
      </c>
      <c r="CN249" s="97" t="str">
        <f t="shared" ca="1" si="411"/>
        <v>-</v>
      </c>
      <c r="CO249" s="97" t="str">
        <f t="shared" ca="1" si="412"/>
        <v>-</v>
      </c>
      <c r="CP249" s="97" t="str">
        <f t="shared" ca="1" si="413"/>
        <v>-</v>
      </c>
      <c r="CQ249" s="97" t="str">
        <f t="shared" ca="1" si="414"/>
        <v>-</v>
      </c>
      <c r="CR249" s="97" t="str">
        <f t="shared" ca="1" si="415"/>
        <v>-</v>
      </c>
      <c r="CS249" s="97" t="str">
        <f t="shared" ca="1" si="416"/>
        <v>-</v>
      </c>
      <c r="CT249" s="97" t="str">
        <f t="shared" ca="1" si="417"/>
        <v>-</v>
      </c>
      <c r="CU249" s="97" t="str">
        <f t="shared" ca="1" si="418"/>
        <v>-</v>
      </c>
      <c r="CV249" s="97" t="str">
        <f t="shared" ca="1" si="419"/>
        <v>-</v>
      </c>
      <c r="CW249" s="97" t="str">
        <f t="shared" ca="1" si="420"/>
        <v>-</v>
      </c>
      <c r="CX249" s="97" t="str">
        <f t="shared" ca="1" si="421"/>
        <v>-</v>
      </c>
      <c r="CY249" s="97" t="str">
        <f t="shared" ca="1" si="422"/>
        <v>-</v>
      </c>
      <c r="CZ249" s="97" t="str">
        <f t="shared" ca="1" si="423"/>
        <v>-</v>
      </c>
      <c r="DA249" s="97" t="str">
        <f t="shared" ca="1" si="424"/>
        <v>-</v>
      </c>
      <c r="DB249" s="97" t="str">
        <f t="shared" ca="1" si="425"/>
        <v>-</v>
      </c>
      <c r="DC249" s="97" t="str">
        <f t="shared" ca="1" si="426"/>
        <v>-</v>
      </c>
      <c r="DD249" s="97" t="str">
        <f t="shared" ca="1" si="427"/>
        <v>-</v>
      </c>
      <c r="DE249" s="97" t="str">
        <f t="shared" ca="1" si="428"/>
        <v>-</v>
      </c>
      <c r="DF249" s="97" t="str">
        <f t="shared" ca="1" si="429"/>
        <v>-</v>
      </c>
      <c r="DG249" s="97" t="str">
        <f t="shared" ca="1" si="430"/>
        <v>-</v>
      </c>
      <c r="DH249" s="97" t="str">
        <f t="shared" ca="1" si="431"/>
        <v>-</v>
      </c>
      <c r="DI249" s="97" t="str">
        <f t="shared" ca="1" si="432"/>
        <v>-</v>
      </c>
      <c r="DJ249" s="97" t="str">
        <f t="shared" ca="1" si="433"/>
        <v>-</v>
      </c>
      <c r="DK249" s="97" t="str">
        <f t="shared" ca="1" si="434"/>
        <v>-</v>
      </c>
      <c r="DL249" s="97" t="str">
        <f t="shared" ca="1" si="435"/>
        <v>-</v>
      </c>
      <c r="DM249" s="97" t="str">
        <f t="shared" ca="1" si="436"/>
        <v>-</v>
      </c>
      <c r="DN249" s="97">
        <v>69</v>
      </c>
      <c r="DT249" s="97" t="str">
        <f t="shared" ca="1" si="437"/>
        <v>-</v>
      </c>
      <c r="DU249" s="97" t="str">
        <f t="shared" ca="1" si="438"/>
        <v>-</v>
      </c>
      <c r="DV249" s="97" t="str">
        <f t="shared" ca="1" si="439"/>
        <v>-</v>
      </c>
      <c r="DW249" s="97" t="str">
        <f t="shared" ca="1" si="440"/>
        <v>-</v>
      </c>
      <c r="DX249" s="97" t="str">
        <f t="shared" ca="1" si="441"/>
        <v>-</v>
      </c>
      <c r="DY249" s="97" t="e">
        <f t="shared" ca="1" si="378"/>
        <v>#REF!</v>
      </c>
      <c r="DZ249" s="97" t="str">
        <f t="shared" si="379"/>
        <v>Major Retrofit</v>
      </c>
      <c r="EA249" s="97" t="e">
        <f t="shared" ca="1" si="442"/>
        <v>#REF!</v>
      </c>
      <c r="EB249" s="96">
        <v>64</v>
      </c>
      <c r="EC249" s="97">
        <f>Calculation!$W$378</f>
        <v>3</v>
      </c>
      <c r="ED249" s="97" t="str">
        <f t="shared" ca="1" si="443"/>
        <v>-</v>
      </c>
      <c r="EE249" s="97" t="str">
        <f t="shared" ca="1" si="444"/>
        <v>-</v>
      </c>
      <c r="EF249" s="97" t="str">
        <f t="shared" ca="1" si="445"/>
        <v>-</v>
      </c>
      <c r="EG249" s="97" t="str">
        <f t="shared" ca="1" si="446"/>
        <v>-</v>
      </c>
      <c r="EH249" s="97" t="str">
        <f t="shared" ca="1" si="447"/>
        <v>-</v>
      </c>
      <c r="EI249" s="97">
        <f t="shared" ca="1" si="448"/>
        <v>0</v>
      </c>
      <c r="EJ249" s="97">
        <f t="shared" ca="1" si="460"/>
        <v>0</v>
      </c>
      <c r="EK249" s="97" t="str">
        <f t="shared" ca="1" si="449"/>
        <v>00</v>
      </c>
      <c r="EL249" s="97" t="e">
        <f t="shared" ca="1" si="450"/>
        <v>#REF!</v>
      </c>
      <c r="EN249" s="97">
        <v>2.44E-5</v>
      </c>
      <c r="EP249" s="97">
        <v>244</v>
      </c>
      <c r="EQ249" s="97">
        <f t="array" aca="1" ref="EQ249" ca="1">MAX(IF($EI$6:$EI$365&lt;EQ248,$EI$6:$EI$365,""))</f>
        <v>0</v>
      </c>
      <c r="ER249" s="97">
        <f t="shared" ca="1" si="451"/>
        <v>0</v>
      </c>
      <c r="ES249" s="97" t="e">
        <f t="shared" ca="1" si="455"/>
        <v>#REF!</v>
      </c>
      <c r="ET249" s="97">
        <f t="shared" ca="1" si="452"/>
        <v>0</v>
      </c>
      <c r="EU249" s="97">
        <f t="shared" ca="1" si="453"/>
        <v>0</v>
      </c>
      <c r="EV249" s="97">
        <f t="shared" ca="1" si="380"/>
        <v>1</v>
      </c>
      <c r="EY249" s="97" t="e">
        <f ca="1">INDEX('MCA-INPUT'!$C$28:$F$42,MATCH(MCA!E249,'MCA-INPUT'!$B$28:$B$42,0),MATCH(MCA!B249,'MCA-INPUT'!$C$27:$F$27,0))</f>
        <v>#REF!</v>
      </c>
      <c r="FU249" s="109" t="e">
        <f t="shared" ca="1" si="381"/>
        <v>#REF!</v>
      </c>
      <c r="FV249" s="109" t="e">
        <f t="shared" ca="1" si="382"/>
        <v>#REF!</v>
      </c>
      <c r="FW249" s="110" t="e">
        <f t="shared" ca="1" si="464"/>
        <v>#REF!</v>
      </c>
      <c r="FX249" s="110"/>
      <c r="FY249" s="97" t="e">
        <f t="shared" ca="1" si="454"/>
        <v>#REF!</v>
      </c>
      <c r="FZ249" s="97" t="str">
        <f ca="1">IF(ISERROR(VLOOKUP(FY249,'MCA-INPUT'!$B$45:$F$54,1,FALSE)),"No","Yes")</f>
        <v>No</v>
      </c>
      <c r="GA249" s="109" t="e">
        <f ca="1"/>
        <v>#REF!</v>
      </c>
    </row>
    <row r="250" spans="1:183" x14ac:dyDescent="0.25">
      <c r="A250" s="96">
        <v>245</v>
      </c>
      <c r="B250" s="96" t="s">
        <v>1</v>
      </c>
      <c r="C250" s="106" t="e">
        <f t="shared" ca="1" si="466"/>
        <v>#REF!</v>
      </c>
      <c r="D250" s="107" t="e">
        <f t="shared" ca="1" si="466"/>
        <v>#REF!</v>
      </c>
      <c r="E250" s="96" t="e">
        <f t="shared" ca="1" si="466"/>
        <v>#REF!</v>
      </c>
      <c r="F250" s="96" t="s">
        <v>4</v>
      </c>
      <c r="G250" s="96" t="e">
        <f t="shared" ca="1" si="467"/>
        <v>#REF!</v>
      </c>
      <c r="H250" s="108" t="e">
        <f t="shared" ca="1" si="469"/>
        <v>#REF!</v>
      </c>
      <c r="I250" s="108" t="e">
        <f t="shared" ca="1" si="469"/>
        <v>#REF!</v>
      </c>
      <c r="J250" s="108" t="e">
        <f t="shared" ca="1" si="469"/>
        <v>#REF!</v>
      </c>
      <c r="K250" s="108" t="e">
        <f t="shared" ca="1" si="469"/>
        <v>#REF!</v>
      </c>
      <c r="L250" s="108" t="e">
        <f t="shared" ca="1" si="469"/>
        <v>#REF!</v>
      </c>
      <c r="M250" s="108" t="e">
        <f t="shared" ca="1" si="469"/>
        <v>#REF!</v>
      </c>
      <c r="N250" s="108" t="e">
        <f t="shared" ca="1" si="469"/>
        <v>#REF!</v>
      </c>
      <c r="O250" s="108" t="e">
        <f t="shared" ca="1" si="469"/>
        <v>#REF!</v>
      </c>
      <c r="P250" s="108" t="e">
        <f t="shared" ca="1" si="469"/>
        <v>#REF!</v>
      </c>
      <c r="Q250" s="108" t="e">
        <f t="shared" ca="1" si="469"/>
        <v>#REF!</v>
      </c>
      <c r="R250" s="108" t="e">
        <f t="shared" ca="1" si="469"/>
        <v>#REF!</v>
      </c>
      <c r="S250" s="108" t="e">
        <f t="shared" ca="1" si="469"/>
        <v>#REF!</v>
      </c>
      <c r="T250" s="108" t="e">
        <f t="shared" ca="1" si="469"/>
        <v>#REF!</v>
      </c>
      <c r="U250" s="108" t="e">
        <f t="shared" ca="1" si="469"/>
        <v>#REF!</v>
      </c>
      <c r="V250" s="108" t="e">
        <f t="shared" ca="1" si="469"/>
        <v>#REF!</v>
      </c>
      <c r="W250" s="108" t="e">
        <f t="shared" ref="W250:AL265" ca="1" si="472">IF($D250=0,"-",(INDIRECT(CONCATENATE($C$1,"Projection_",$B250,"'!",W$2,$DN250)))*$EY250)</f>
        <v>#REF!</v>
      </c>
      <c r="X250" s="108" t="e">
        <f t="shared" ca="1" si="472"/>
        <v>#REF!</v>
      </c>
      <c r="Y250" s="108" t="e">
        <f t="shared" ca="1" si="472"/>
        <v>#REF!</v>
      </c>
      <c r="Z250" s="108" t="e">
        <f t="shared" ca="1" si="472"/>
        <v>#REF!</v>
      </c>
      <c r="AA250" s="108" t="e">
        <f t="shared" ca="1" si="472"/>
        <v>#REF!</v>
      </c>
      <c r="AB250" s="108" t="e">
        <f t="shared" ca="1" si="472"/>
        <v>#REF!</v>
      </c>
      <c r="AC250" s="108" t="e">
        <f t="shared" ca="1" si="472"/>
        <v>#REF!</v>
      </c>
      <c r="AD250" s="108" t="e">
        <f t="shared" ca="1" si="472"/>
        <v>#REF!</v>
      </c>
      <c r="AE250" s="108" t="e">
        <f t="shared" ca="1" si="472"/>
        <v>#REF!</v>
      </c>
      <c r="AF250" s="108" t="e">
        <f t="shared" ca="1" si="472"/>
        <v>#REF!</v>
      </c>
      <c r="AG250" s="108" t="e">
        <f t="shared" ca="1" si="472"/>
        <v>#REF!</v>
      </c>
      <c r="AH250" s="108" t="e">
        <f t="shared" ca="1" si="472"/>
        <v>#REF!</v>
      </c>
      <c r="AI250" s="108" t="e">
        <f t="shared" ca="1" si="472"/>
        <v>#REF!</v>
      </c>
      <c r="AJ250" s="108" t="e">
        <f t="shared" ca="1" si="472"/>
        <v>#REF!</v>
      </c>
      <c r="AK250" s="108" t="e">
        <f t="shared" ca="1" si="472"/>
        <v>#REF!</v>
      </c>
      <c r="AL250" s="108" t="e">
        <f t="shared" ca="1" si="472"/>
        <v>#REF!</v>
      </c>
      <c r="AM250" s="108" t="e">
        <f t="shared" ca="1" si="471"/>
        <v>#REF!</v>
      </c>
      <c r="AN250" s="108" t="e">
        <f t="shared" ca="1" si="471"/>
        <v>#REF!</v>
      </c>
      <c r="AO250" s="108" t="e">
        <f t="shared" ca="1" si="471"/>
        <v>#REF!</v>
      </c>
      <c r="AP250" s="108" t="e">
        <f t="shared" ca="1" si="471"/>
        <v>#REF!</v>
      </c>
      <c r="AQ250" s="108" t="e">
        <f t="shared" ca="1" si="471"/>
        <v>#REF!</v>
      </c>
      <c r="AR250" s="108" t="e">
        <f t="shared" ca="1" si="471"/>
        <v>#REF!</v>
      </c>
      <c r="AS250" s="108" t="e">
        <f t="shared" ca="1" si="471"/>
        <v>#REF!</v>
      </c>
      <c r="AT250" s="108" t="e">
        <f t="shared" ca="1" si="471"/>
        <v>#REF!</v>
      </c>
      <c r="AU250" s="108" t="e">
        <f t="shared" ca="1" si="471"/>
        <v>#REF!</v>
      </c>
      <c r="AV250" s="108" t="e">
        <f t="shared" ca="1" si="471"/>
        <v>#REF!</v>
      </c>
      <c r="AW250" s="108" t="e">
        <f t="shared" ca="1" si="471"/>
        <v>#REF!</v>
      </c>
      <c r="AX250" s="108" t="e">
        <f t="shared" ca="1" si="471"/>
        <v>#REF!</v>
      </c>
      <c r="AY250" s="108" t="e">
        <f t="shared" ca="1" si="471"/>
        <v>#REF!</v>
      </c>
      <c r="AZ250" s="108" t="e">
        <f t="shared" ca="1" si="471"/>
        <v>#REF!</v>
      </c>
      <c r="BA250" s="108" t="e">
        <f t="shared" ca="1" si="471"/>
        <v>#REF!</v>
      </c>
      <c r="BB250" s="108" t="e">
        <f t="shared" ca="1" si="471"/>
        <v>#REF!</v>
      </c>
      <c r="BC250" s="108" t="e">
        <f t="shared" ca="1" si="470"/>
        <v>#REF!</v>
      </c>
      <c r="BD250" s="108" t="e">
        <f t="shared" ca="1" si="470"/>
        <v>#REF!</v>
      </c>
      <c r="BE250" s="108" t="e">
        <f t="shared" ca="1" si="470"/>
        <v>#REF!</v>
      </c>
      <c r="BF250" s="108" t="e">
        <f t="shared" ca="1" si="470"/>
        <v>#REF!</v>
      </c>
      <c r="BG250" s="108" t="e">
        <f t="shared" ca="1" si="470"/>
        <v>#REF!</v>
      </c>
      <c r="BH250" s="108" t="e">
        <f t="shared" ca="1" si="470"/>
        <v>#REF!</v>
      </c>
      <c r="BI250" s="108" t="e">
        <f t="shared" ca="1" si="470"/>
        <v>#REF!</v>
      </c>
      <c r="BL250" s="97" t="str">
        <f t="shared" ca="1" si="383"/>
        <v>-</v>
      </c>
      <c r="BM250" s="97" t="str">
        <f t="shared" ca="1" si="384"/>
        <v>-</v>
      </c>
      <c r="BN250" s="97" t="str">
        <f t="shared" ca="1" si="385"/>
        <v>-</v>
      </c>
      <c r="BO250" s="97" t="str">
        <f t="shared" ca="1" si="386"/>
        <v>-</v>
      </c>
      <c r="BP250" s="99" t="str">
        <f t="shared" ca="1" si="387"/>
        <v xml:space="preserve"> - </v>
      </c>
      <c r="BQ250" s="99" t="str">
        <f t="shared" ca="1" si="388"/>
        <v xml:space="preserve"> - </v>
      </c>
      <c r="BR250" s="97" t="str">
        <f t="shared" ca="1" si="389"/>
        <v>-</v>
      </c>
      <c r="BS250" s="97" t="str">
        <f t="shared" ca="1" si="390"/>
        <v>-</v>
      </c>
      <c r="BT250" s="97" t="str">
        <f t="shared" ca="1" si="391"/>
        <v>-</v>
      </c>
      <c r="BU250" s="97" t="str">
        <f t="shared" ca="1" si="392"/>
        <v>-</v>
      </c>
      <c r="BV250" s="97" t="str">
        <f t="shared" ca="1" si="393"/>
        <v>-</v>
      </c>
      <c r="BW250" s="97" t="str">
        <f t="shared" ca="1" si="394"/>
        <v>-</v>
      </c>
      <c r="BX250" s="99" t="str">
        <f t="shared" ca="1" si="395"/>
        <v xml:space="preserve"> - </v>
      </c>
      <c r="BY250" s="99" t="str">
        <f t="shared" ca="1" si="396"/>
        <v xml:space="preserve"> - </v>
      </c>
      <c r="BZ250" s="97" t="str">
        <f t="shared" ca="1" si="397"/>
        <v>-</v>
      </c>
      <c r="CA250" s="97" t="str">
        <f t="shared" ca="1" si="398"/>
        <v>-</v>
      </c>
      <c r="CB250" s="99" t="str">
        <f t="shared" ca="1" si="399"/>
        <v xml:space="preserve"> - </v>
      </c>
      <c r="CC250" s="99" t="str">
        <f t="shared" ca="1" si="400"/>
        <v xml:space="preserve"> - </v>
      </c>
      <c r="CD250" s="99" t="str">
        <f t="shared" ca="1" si="401"/>
        <v xml:space="preserve"> - </v>
      </c>
      <c r="CE250" s="99" t="str">
        <f t="shared" ca="1" si="402"/>
        <v xml:space="preserve"> - </v>
      </c>
      <c r="CF250" s="99" t="str">
        <f t="shared" ca="1" si="403"/>
        <v xml:space="preserve"> - </v>
      </c>
      <c r="CG250" s="99" t="str">
        <f t="shared" ca="1" si="404"/>
        <v xml:space="preserve"> - </v>
      </c>
      <c r="CH250" s="97" t="str">
        <f t="shared" ca="1" si="405"/>
        <v>-</v>
      </c>
      <c r="CI250" s="97" t="str">
        <f t="shared" ca="1" si="406"/>
        <v>-</v>
      </c>
      <c r="CJ250" s="97" t="str">
        <f t="shared" ca="1" si="407"/>
        <v>-</v>
      </c>
      <c r="CK250" s="97" t="str">
        <f t="shared" ca="1" si="408"/>
        <v>-</v>
      </c>
      <c r="CL250" s="97" t="str">
        <f t="shared" ca="1" si="409"/>
        <v>-</v>
      </c>
      <c r="CM250" s="97" t="str">
        <f t="shared" ca="1" si="410"/>
        <v>-</v>
      </c>
      <c r="CN250" s="97" t="str">
        <f t="shared" ca="1" si="411"/>
        <v>-</v>
      </c>
      <c r="CO250" s="97" t="str">
        <f t="shared" ca="1" si="412"/>
        <v>-</v>
      </c>
      <c r="CP250" s="97" t="str">
        <f t="shared" ca="1" si="413"/>
        <v>-</v>
      </c>
      <c r="CQ250" s="97" t="str">
        <f t="shared" ca="1" si="414"/>
        <v>-</v>
      </c>
      <c r="CR250" s="97" t="str">
        <f t="shared" ca="1" si="415"/>
        <v>-</v>
      </c>
      <c r="CS250" s="97" t="str">
        <f t="shared" ca="1" si="416"/>
        <v>-</v>
      </c>
      <c r="CT250" s="97" t="str">
        <f t="shared" ca="1" si="417"/>
        <v>-</v>
      </c>
      <c r="CU250" s="97" t="str">
        <f t="shared" ca="1" si="418"/>
        <v>-</v>
      </c>
      <c r="CV250" s="97" t="str">
        <f t="shared" ca="1" si="419"/>
        <v>-</v>
      </c>
      <c r="CW250" s="97" t="str">
        <f t="shared" ca="1" si="420"/>
        <v>-</v>
      </c>
      <c r="CX250" s="97" t="str">
        <f t="shared" ca="1" si="421"/>
        <v>-</v>
      </c>
      <c r="CY250" s="97" t="str">
        <f t="shared" ca="1" si="422"/>
        <v>-</v>
      </c>
      <c r="CZ250" s="97" t="str">
        <f t="shared" ca="1" si="423"/>
        <v>-</v>
      </c>
      <c r="DA250" s="97" t="str">
        <f t="shared" ca="1" si="424"/>
        <v>-</v>
      </c>
      <c r="DB250" s="97" t="str">
        <f t="shared" ca="1" si="425"/>
        <v>-</v>
      </c>
      <c r="DC250" s="97" t="str">
        <f t="shared" ca="1" si="426"/>
        <v>-</v>
      </c>
      <c r="DD250" s="97" t="str">
        <f t="shared" ca="1" si="427"/>
        <v>-</v>
      </c>
      <c r="DE250" s="97" t="str">
        <f t="shared" ca="1" si="428"/>
        <v>-</v>
      </c>
      <c r="DF250" s="97" t="str">
        <f t="shared" ca="1" si="429"/>
        <v>-</v>
      </c>
      <c r="DG250" s="97" t="str">
        <f t="shared" ca="1" si="430"/>
        <v>-</v>
      </c>
      <c r="DH250" s="97" t="str">
        <f t="shared" ca="1" si="431"/>
        <v>-</v>
      </c>
      <c r="DI250" s="97" t="str">
        <f t="shared" ca="1" si="432"/>
        <v>-</v>
      </c>
      <c r="DJ250" s="97" t="str">
        <f t="shared" ca="1" si="433"/>
        <v>-</v>
      </c>
      <c r="DK250" s="97" t="str">
        <f t="shared" ca="1" si="434"/>
        <v>-</v>
      </c>
      <c r="DL250" s="97" t="str">
        <f t="shared" ca="1" si="435"/>
        <v>-</v>
      </c>
      <c r="DM250" s="97" t="str">
        <f t="shared" ca="1" si="436"/>
        <v>-</v>
      </c>
      <c r="DN250" s="97">
        <v>70</v>
      </c>
      <c r="DT250" s="97" t="str">
        <f t="shared" ca="1" si="437"/>
        <v>-</v>
      </c>
      <c r="DU250" s="97" t="str">
        <f t="shared" ca="1" si="438"/>
        <v>-</v>
      </c>
      <c r="DV250" s="97" t="str">
        <f t="shared" ca="1" si="439"/>
        <v>-</v>
      </c>
      <c r="DW250" s="97" t="str">
        <f t="shared" ca="1" si="440"/>
        <v>-</v>
      </c>
      <c r="DX250" s="97" t="str">
        <f t="shared" ca="1" si="441"/>
        <v>-</v>
      </c>
      <c r="DY250" s="97" t="e">
        <f t="shared" ca="1" si="378"/>
        <v>#REF!</v>
      </c>
      <c r="DZ250" s="97" t="str">
        <f t="shared" si="379"/>
        <v>Major Retrofit</v>
      </c>
      <c r="EA250" s="97" t="e">
        <f t="shared" ca="1" si="442"/>
        <v>#REF!</v>
      </c>
      <c r="EB250" s="96">
        <v>65</v>
      </c>
      <c r="EC250" s="97">
        <f>Calculation!$W$378</f>
        <v>3</v>
      </c>
      <c r="ED250" s="97" t="str">
        <f t="shared" ca="1" si="443"/>
        <v>-</v>
      </c>
      <c r="EE250" s="97" t="str">
        <f t="shared" ca="1" si="444"/>
        <v>-</v>
      </c>
      <c r="EF250" s="97" t="str">
        <f t="shared" ca="1" si="445"/>
        <v>-</v>
      </c>
      <c r="EG250" s="97" t="str">
        <f t="shared" ca="1" si="446"/>
        <v>-</v>
      </c>
      <c r="EH250" s="97" t="str">
        <f t="shared" ca="1" si="447"/>
        <v>-</v>
      </c>
      <c r="EI250" s="97">
        <f t="shared" ca="1" si="448"/>
        <v>0</v>
      </c>
      <c r="EJ250" s="97">
        <f t="shared" ca="1" si="460"/>
        <v>0</v>
      </c>
      <c r="EK250" s="97" t="str">
        <f t="shared" ca="1" si="449"/>
        <v>00</v>
      </c>
      <c r="EL250" s="97" t="e">
        <f t="shared" ca="1" si="450"/>
        <v>#REF!</v>
      </c>
      <c r="EN250" s="97">
        <v>2.4499999999999999E-5</v>
      </c>
      <c r="EP250" s="97">
        <v>245</v>
      </c>
      <c r="EQ250" s="97">
        <f t="array" aca="1" ref="EQ250" ca="1">MAX(IF($EI$6:$EI$365&lt;EQ249,$EI$6:$EI$365,""))</f>
        <v>0</v>
      </c>
      <c r="ER250" s="97">
        <f t="shared" ca="1" si="451"/>
        <v>0</v>
      </c>
      <c r="ES250" s="97" t="e">
        <f t="shared" ca="1" si="455"/>
        <v>#REF!</v>
      </c>
      <c r="ET250" s="97">
        <f t="shared" ca="1" si="452"/>
        <v>0</v>
      </c>
      <c r="EU250" s="97">
        <f t="shared" ca="1" si="453"/>
        <v>0</v>
      </c>
      <c r="EV250" s="97">
        <f t="shared" ca="1" si="380"/>
        <v>1</v>
      </c>
      <c r="EY250" s="97" t="e">
        <f ca="1">INDEX('MCA-INPUT'!$C$28:$F$42,MATCH(MCA!E250,'MCA-INPUT'!$B$28:$B$42,0),MATCH(MCA!B250,'MCA-INPUT'!$C$27:$F$27,0))</f>
        <v>#REF!</v>
      </c>
      <c r="FU250" s="109" t="e">
        <f t="shared" ca="1" si="381"/>
        <v>#REF!</v>
      </c>
      <c r="FV250" s="109" t="e">
        <f t="shared" ca="1" si="382"/>
        <v>#REF!</v>
      </c>
      <c r="FW250" s="110" t="e">
        <f t="shared" ca="1" si="464"/>
        <v>#REF!</v>
      </c>
      <c r="FX250" s="110"/>
      <c r="FY250" s="97" t="e">
        <f t="shared" ca="1" si="454"/>
        <v>#REF!</v>
      </c>
      <c r="FZ250" s="97" t="str">
        <f ca="1">IF(ISERROR(VLOOKUP(FY250,'MCA-INPUT'!$B$45:$F$54,1,FALSE)),"No","Yes")</f>
        <v>No</v>
      </c>
      <c r="GA250" s="109" t="e">
        <f ca="1"/>
        <v>#REF!</v>
      </c>
    </row>
    <row r="251" spans="1:183" x14ac:dyDescent="0.25">
      <c r="A251" s="96">
        <v>246</v>
      </c>
      <c r="B251" s="96" t="s">
        <v>1</v>
      </c>
      <c r="C251" s="106" t="e">
        <f t="shared" ca="1" si="466"/>
        <v>#REF!</v>
      </c>
      <c r="D251" s="107" t="e">
        <f t="shared" ca="1" si="466"/>
        <v>#REF!</v>
      </c>
      <c r="E251" s="96" t="e">
        <f t="shared" ca="1" si="466"/>
        <v>#REF!</v>
      </c>
      <c r="F251" s="96" t="s">
        <v>4</v>
      </c>
      <c r="G251" s="96" t="e">
        <f t="shared" ca="1" si="467"/>
        <v>#REF!</v>
      </c>
      <c r="H251" s="108" t="e">
        <f t="shared" ref="H251:W266" ca="1" si="473">IF($D251=0,"-",(INDIRECT(CONCATENATE($C$1,"Projection_",$B251,"'!",H$2,$DN251)))*$EY251)</f>
        <v>#REF!</v>
      </c>
      <c r="I251" s="108" t="e">
        <f t="shared" ca="1" si="473"/>
        <v>#REF!</v>
      </c>
      <c r="J251" s="108" t="e">
        <f t="shared" ca="1" si="473"/>
        <v>#REF!</v>
      </c>
      <c r="K251" s="108" t="e">
        <f t="shared" ca="1" si="473"/>
        <v>#REF!</v>
      </c>
      <c r="L251" s="108" t="e">
        <f t="shared" ca="1" si="473"/>
        <v>#REF!</v>
      </c>
      <c r="M251" s="108" t="e">
        <f t="shared" ca="1" si="473"/>
        <v>#REF!</v>
      </c>
      <c r="N251" s="108" t="e">
        <f t="shared" ca="1" si="473"/>
        <v>#REF!</v>
      </c>
      <c r="O251" s="108" t="e">
        <f t="shared" ca="1" si="473"/>
        <v>#REF!</v>
      </c>
      <c r="P251" s="108" t="e">
        <f t="shared" ca="1" si="473"/>
        <v>#REF!</v>
      </c>
      <c r="Q251" s="108" t="e">
        <f t="shared" ca="1" si="473"/>
        <v>#REF!</v>
      </c>
      <c r="R251" s="108" t="e">
        <f t="shared" ca="1" si="473"/>
        <v>#REF!</v>
      </c>
      <c r="S251" s="108" t="e">
        <f t="shared" ca="1" si="473"/>
        <v>#REF!</v>
      </c>
      <c r="T251" s="108" t="e">
        <f t="shared" ca="1" si="473"/>
        <v>#REF!</v>
      </c>
      <c r="U251" s="108" t="e">
        <f t="shared" ca="1" si="473"/>
        <v>#REF!</v>
      </c>
      <c r="V251" s="108" t="e">
        <f t="shared" ca="1" si="473"/>
        <v>#REF!</v>
      </c>
      <c r="W251" s="108" t="e">
        <f t="shared" ca="1" si="473"/>
        <v>#REF!</v>
      </c>
      <c r="X251" s="108" t="e">
        <f t="shared" ca="1" si="472"/>
        <v>#REF!</v>
      </c>
      <c r="Y251" s="108" t="e">
        <f t="shared" ca="1" si="472"/>
        <v>#REF!</v>
      </c>
      <c r="Z251" s="108" t="e">
        <f t="shared" ca="1" si="472"/>
        <v>#REF!</v>
      </c>
      <c r="AA251" s="108" t="e">
        <f t="shared" ca="1" si="472"/>
        <v>#REF!</v>
      </c>
      <c r="AB251" s="108" t="e">
        <f t="shared" ca="1" si="472"/>
        <v>#REF!</v>
      </c>
      <c r="AC251" s="108" t="e">
        <f t="shared" ca="1" si="472"/>
        <v>#REF!</v>
      </c>
      <c r="AD251" s="108" t="e">
        <f t="shared" ca="1" si="472"/>
        <v>#REF!</v>
      </c>
      <c r="AE251" s="108" t="e">
        <f t="shared" ca="1" si="472"/>
        <v>#REF!</v>
      </c>
      <c r="AF251" s="108" t="e">
        <f t="shared" ca="1" si="472"/>
        <v>#REF!</v>
      </c>
      <c r="AG251" s="108" t="e">
        <f t="shared" ca="1" si="472"/>
        <v>#REF!</v>
      </c>
      <c r="AH251" s="108" t="e">
        <f t="shared" ca="1" si="472"/>
        <v>#REF!</v>
      </c>
      <c r="AI251" s="108" t="e">
        <f t="shared" ca="1" si="472"/>
        <v>#REF!</v>
      </c>
      <c r="AJ251" s="108" t="e">
        <f t="shared" ca="1" si="472"/>
        <v>#REF!</v>
      </c>
      <c r="AK251" s="108" t="e">
        <f t="shared" ca="1" si="472"/>
        <v>#REF!</v>
      </c>
      <c r="AL251" s="108" t="e">
        <f t="shared" ca="1" si="472"/>
        <v>#REF!</v>
      </c>
      <c r="AM251" s="108" t="e">
        <f t="shared" ca="1" si="471"/>
        <v>#REF!</v>
      </c>
      <c r="AN251" s="108" t="e">
        <f t="shared" ca="1" si="471"/>
        <v>#REF!</v>
      </c>
      <c r="AO251" s="108" t="e">
        <f t="shared" ca="1" si="471"/>
        <v>#REF!</v>
      </c>
      <c r="AP251" s="108" t="e">
        <f t="shared" ca="1" si="471"/>
        <v>#REF!</v>
      </c>
      <c r="AQ251" s="108" t="e">
        <f t="shared" ca="1" si="471"/>
        <v>#REF!</v>
      </c>
      <c r="AR251" s="108" t="e">
        <f t="shared" ca="1" si="471"/>
        <v>#REF!</v>
      </c>
      <c r="AS251" s="108" t="e">
        <f t="shared" ca="1" si="471"/>
        <v>#REF!</v>
      </c>
      <c r="AT251" s="108" t="e">
        <f t="shared" ca="1" si="471"/>
        <v>#REF!</v>
      </c>
      <c r="AU251" s="108" t="e">
        <f t="shared" ca="1" si="471"/>
        <v>#REF!</v>
      </c>
      <c r="AV251" s="108" t="e">
        <f t="shared" ca="1" si="471"/>
        <v>#REF!</v>
      </c>
      <c r="AW251" s="108" t="e">
        <f t="shared" ca="1" si="471"/>
        <v>#REF!</v>
      </c>
      <c r="AX251" s="108" t="e">
        <f t="shared" ca="1" si="471"/>
        <v>#REF!</v>
      </c>
      <c r="AY251" s="108" t="e">
        <f t="shared" ca="1" si="471"/>
        <v>#REF!</v>
      </c>
      <c r="AZ251" s="108" t="e">
        <f t="shared" ca="1" si="471"/>
        <v>#REF!</v>
      </c>
      <c r="BA251" s="108" t="e">
        <f t="shared" ca="1" si="471"/>
        <v>#REF!</v>
      </c>
      <c r="BB251" s="108" t="e">
        <f t="shared" ca="1" si="471"/>
        <v>#REF!</v>
      </c>
      <c r="BC251" s="108" t="e">
        <f t="shared" ca="1" si="470"/>
        <v>#REF!</v>
      </c>
      <c r="BD251" s="108" t="e">
        <f t="shared" ca="1" si="470"/>
        <v>#REF!</v>
      </c>
      <c r="BE251" s="108" t="e">
        <f t="shared" ca="1" si="470"/>
        <v>#REF!</v>
      </c>
      <c r="BF251" s="108" t="e">
        <f t="shared" ca="1" si="470"/>
        <v>#REF!</v>
      </c>
      <c r="BG251" s="108" t="e">
        <f t="shared" ca="1" si="470"/>
        <v>#REF!</v>
      </c>
      <c r="BH251" s="108" t="e">
        <f t="shared" ca="1" si="470"/>
        <v>#REF!</v>
      </c>
      <c r="BI251" s="108" t="e">
        <f t="shared" ca="1" si="470"/>
        <v>#REF!</v>
      </c>
      <c r="BL251" s="97" t="str">
        <f t="shared" ca="1" si="383"/>
        <v>-</v>
      </c>
      <c r="BM251" s="97" t="str">
        <f t="shared" ca="1" si="384"/>
        <v>-</v>
      </c>
      <c r="BN251" s="97" t="str">
        <f t="shared" ca="1" si="385"/>
        <v>-</v>
      </c>
      <c r="BO251" s="97" t="str">
        <f t="shared" ca="1" si="386"/>
        <v>-</v>
      </c>
      <c r="BP251" s="99" t="str">
        <f t="shared" ca="1" si="387"/>
        <v xml:space="preserve"> - </v>
      </c>
      <c r="BQ251" s="99" t="str">
        <f t="shared" ca="1" si="388"/>
        <v xml:space="preserve"> - </v>
      </c>
      <c r="BR251" s="97" t="str">
        <f t="shared" ca="1" si="389"/>
        <v>-</v>
      </c>
      <c r="BS251" s="97" t="str">
        <f t="shared" ca="1" si="390"/>
        <v>-</v>
      </c>
      <c r="BT251" s="97" t="str">
        <f t="shared" ca="1" si="391"/>
        <v>-</v>
      </c>
      <c r="BU251" s="97" t="str">
        <f t="shared" ca="1" si="392"/>
        <v>-</v>
      </c>
      <c r="BV251" s="97" t="str">
        <f t="shared" ca="1" si="393"/>
        <v>-</v>
      </c>
      <c r="BW251" s="97" t="str">
        <f t="shared" ca="1" si="394"/>
        <v>-</v>
      </c>
      <c r="BX251" s="99" t="str">
        <f t="shared" ca="1" si="395"/>
        <v xml:space="preserve"> - </v>
      </c>
      <c r="BY251" s="99" t="str">
        <f t="shared" ca="1" si="396"/>
        <v xml:space="preserve"> - </v>
      </c>
      <c r="BZ251" s="97" t="str">
        <f t="shared" ca="1" si="397"/>
        <v>-</v>
      </c>
      <c r="CA251" s="97" t="str">
        <f t="shared" ca="1" si="398"/>
        <v>-</v>
      </c>
      <c r="CB251" s="99" t="str">
        <f t="shared" ca="1" si="399"/>
        <v xml:space="preserve"> - </v>
      </c>
      <c r="CC251" s="99" t="str">
        <f t="shared" ca="1" si="400"/>
        <v xml:space="preserve"> - </v>
      </c>
      <c r="CD251" s="99" t="str">
        <f t="shared" ca="1" si="401"/>
        <v xml:space="preserve"> - </v>
      </c>
      <c r="CE251" s="99" t="str">
        <f t="shared" ca="1" si="402"/>
        <v xml:space="preserve"> - </v>
      </c>
      <c r="CF251" s="99" t="str">
        <f t="shared" ca="1" si="403"/>
        <v xml:space="preserve"> - </v>
      </c>
      <c r="CG251" s="99" t="str">
        <f t="shared" ca="1" si="404"/>
        <v xml:space="preserve"> - </v>
      </c>
      <c r="CH251" s="97" t="str">
        <f t="shared" ca="1" si="405"/>
        <v>-</v>
      </c>
      <c r="CI251" s="97" t="str">
        <f t="shared" ca="1" si="406"/>
        <v>-</v>
      </c>
      <c r="CJ251" s="97" t="str">
        <f t="shared" ca="1" si="407"/>
        <v>-</v>
      </c>
      <c r="CK251" s="97" t="str">
        <f t="shared" ca="1" si="408"/>
        <v>-</v>
      </c>
      <c r="CL251" s="97" t="str">
        <f t="shared" ca="1" si="409"/>
        <v>-</v>
      </c>
      <c r="CM251" s="97" t="str">
        <f t="shared" ca="1" si="410"/>
        <v>-</v>
      </c>
      <c r="CN251" s="97" t="str">
        <f t="shared" ca="1" si="411"/>
        <v>-</v>
      </c>
      <c r="CO251" s="97" t="str">
        <f t="shared" ca="1" si="412"/>
        <v>-</v>
      </c>
      <c r="CP251" s="97" t="str">
        <f t="shared" ca="1" si="413"/>
        <v>-</v>
      </c>
      <c r="CQ251" s="97" t="str">
        <f t="shared" ca="1" si="414"/>
        <v>-</v>
      </c>
      <c r="CR251" s="97" t="str">
        <f t="shared" ca="1" si="415"/>
        <v>-</v>
      </c>
      <c r="CS251" s="97" t="str">
        <f t="shared" ca="1" si="416"/>
        <v>-</v>
      </c>
      <c r="CT251" s="97" t="str">
        <f t="shared" ca="1" si="417"/>
        <v>-</v>
      </c>
      <c r="CU251" s="97" t="str">
        <f t="shared" ca="1" si="418"/>
        <v>-</v>
      </c>
      <c r="CV251" s="97" t="str">
        <f t="shared" ca="1" si="419"/>
        <v>-</v>
      </c>
      <c r="CW251" s="97" t="str">
        <f t="shared" ca="1" si="420"/>
        <v>-</v>
      </c>
      <c r="CX251" s="97" t="str">
        <f t="shared" ca="1" si="421"/>
        <v>-</v>
      </c>
      <c r="CY251" s="97" t="str">
        <f t="shared" ca="1" si="422"/>
        <v>-</v>
      </c>
      <c r="CZ251" s="97" t="str">
        <f t="shared" ca="1" si="423"/>
        <v>-</v>
      </c>
      <c r="DA251" s="97" t="str">
        <f t="shared" ca="1" si="424"/>
        <v>-</v>
      </c>
      <c r="DB251" s="97" t="str">
        <f t="shared" ca="1" si="425"/>
        <v>-</v>
      </c>
      <c r="DC251" s="97" t="str">
        <f t="shared" ca="1" si="426"/>
        <v>-</v>
      </c>
      <c r="DD251" s="97" t="str">
        <f t="shared" ca="1" si="427"/>
        <v>-</v>
      </c>
      <c r="DE251" s="97" t="str">
        <f t="shared" ca="1" si="428"/>
        <v>-</v>
      </c>
      <c r="DF251" s="97" t="str">
        <f t="shared" ca="1" si="429"/>
        <v>-</v>
      </c>
      <c r="DG251" s="97" t="str">
        <f t="shared" ca="1" si="430"/>
        <v>-</v>
      </c>
      <c r="DH251" s="97" t="str">
        <f t="shared" ca="1" si="431"/>
        <v>-</v>
      </c>
      <c r="DI251" s="97" t="str">
        <f t="shared" ca="1" si="432"/>
        <v>-</v>
      </c>
      <c r="DJ251" s="97" t="str">
        <f t="shared" ca="1" si="433"/>
        <v>-</v>
      </c>
      <c r="DK251" s="97" t="str">
        <f t="shared" ca="1" si="434"/>
        <v>-</v>
      </c>
      <c r="DL251" s="97" t="str">
        <f t="shared" ca="1" si="435"/>
        <v>-</v>
      </c>
      <c r="DM251" s="97" t="str">
        <f t="shared" ca="1" si="436"/>
        <v>-</v>
      </c>
      <c r="DN251" s="97">
        <v>71</v>
      </c>
      <c r="DT251" s="97" t="str">
        <f t="shared" ca="1" si="437"/>
        <v>-</v>
      </c>
      <c r="DU251" s="97" t="str">
        <f t="shared" ca="1" si="438"/>
        <v>-</v>
      </c>
      <c r="DV251" s="97" t="str">
        <f t="shared" ca="1" si="439"/>
        <v>-</v>
      </c>
      <c r="DW251" s="97" t="str">
        <f t="shared" ca="1" si="440"/>
        <v>-</v>
      </c>
      <c r="DX251" s="97" t="str">
        <f t="shared" ca="1" si="441"/>
        <v>-</v>
      </c>
      <c r="DY251" s="97" t="e">
        <f t="shared" ca="1" si="378"/>
        <v>#REF!</v>
      </c>
      <c r="DZ251" s="97" t="str">
        <f t="shared" si="379"/>
        <v>Major Retrofit</v>
      </c>
      <c r="EA251" s="97" t="e">
        <f t="shared" ca="1" si="442"/>
        <v>#REF!</v>
      </c>
      <c r="EB251" s="96">
        <v>66</v>
      </c>
      <c r="EC251" s="97">
        <f>Calculation!$W$378</f>
        <v>3</v>
      </c>
      <c r="ED251" s="97" t="str">
        <f t="shared" ca="1" si="443"/>
        <v>-</v>
      </c>
      <c r="EE251" s="97" t="str">
        <f t="shared" ca="1" si="444"/>
        <v>-</v>
      </c>
      <c r="EF251" s="97" t="str">
        <f t="shared" ca="1" si="445"/>
        <v>-</v>
      </c>
      <c r="EG251" s="97" t="str">
        <f t="shared" ca="1" si="446"/>
        <v>-</v>
      </c>
      <c r="EH251" s="97" t="str">
        <f t="shared" ca="1" si="447"/>
        <v>-</v>
      </c>
      <c r="EI251" s="97">
        <f t="shared" ca="1" si="448"/>
        <v>0</v>
      </c>
      <c r="EJ251" s="97">
        <f t="shared" ca="1" si="460"/>
        <v>0</v>
      </c>
      <c r="EK251" s="97" t="str">
        <f t="shared" ca="1" si="449"/>
        <v>00</v>
      </c>
      <c r="EL251" s="97" t="e">
        <f t="shared" ca="1" si="450"/>
        <v>#REF!</v>
      </c>
      <c r="EN251" s="97">
        <v>2.4600000000000002E-5</v>
      </c>
      <c r="EP251" s="97">
        <v>246</v>
      </c>
      <c r="EQ251" s="97">
        <f t="array" aca="1" ref="EQ251" ca="1">MAX(IF($EI$6:$EI$365&lt;EQ250,$EI$6:$EI$365,""))</f>
        <v>0</v>
      </c>
      <c r="ER251" s="97">
        <f t="shared" ca="1" si="451"/>
        <v>0</v>
      </c>
      <c r="ES251" s="97" t="e">
        <f t="shared" ca="1" si="455"/>
        <v>#REF!</v>
      </c>
      <c r="ET251" s="97">
        <f t="shared" ca="1" si="452"/>
        <v>0</v>
      </c>
      <c r="EU251" s="97">
        <f t="shared" ca="1" si="453"/>
        <v>0</v>
      </c>
      <c r="EV251" s="97">
        <f t="shared" ca="1" si="380"/>
        <v>1</v>
      </c>
      <c r="EY251" s="97" t="e">
        <f ca="1">INDEX('MCA-INPUT'!$C$28:$F$42,MATCH(MCA!E251,'MCA-INPUT'!$B$28:$B$42,0),MATCH(MCA!B251,'MCA-INPUT'!$C$27:$F$27,0))</f>
        <v>#REF!</v>
      </c>
      <c r="FU251" s="109" t="e">
        <f t="shared" ca="1" si="381"/>
        <v>#REF!</v>
      </c>
      <c r="FV251" s="109" t="e">
        <f t="shared" ca="1" si="382"/>
        <v>#REF!</v>
      </c>
      <c r="FW251" s="110" t="e">
        <f t="shared" ca="1" si="464"/>
        <v>#REF!</v>
      </c>
      <c r="FX251" s="110"/>
      <c r="FY251" s="97" t="e">
        <f t="shared" ca="1" si="454"/>
        <v>#REF!</v>
      </c>
      <c r="FZ251" s="97" t="str">
        <f ca="1">IF(ISERROR(VLOOKUP(FY251,'MCA-INPUT'!$B$45:$F$54,1,FALSE)),"No","Yes")</f>
        <v>No</v>
      </c>
      <c r="GA251" s="109" t="e">
        <f ca="1"/>
        <v>#REF!</v>
      </c>
    </row>
    <row r="252" spans="1:183" x14ac:dyDescent="0.25">
      <c r="A252" s="96">
        <v>247</v>
      </c>
      <c r="B252" s="96" t="s">
        <v>1</v>
      </c>
      <c r="C252" s="106" t="e">
        <f t="shared" ca="1" si="466"/>
        <v>#REF!</v>
      </c>
      <c r="D252" s="107" t="e">
        <f t="shared" ca="1" si="466"/>
        <v>#REF!</v>
      </c>
      <c r="E252" s="96" t="e">
        <f t="shared" ca="1" si="466"/>
        <v>#REF!</v>
      </c>
      <c r="F252" s="96" t="s">
        <v>4</v>
      </c>
      <c r="G252" s="96" t="e">
        <f t="shared" ca="1" si="467"/>
        <v>#REF!</v>
      </c>
      <c r="H252" s="108" t="e">
        <f t="shared" ca="1" si="473"/>
        <v>#REF!</v>
      </c>
      <c r="I252" s="108" t="e">
        <f t="shared" ca="1" si="473"/>
        <v>#REF!</v>
      </c>
      <c r="J252" s="108" t="e">
        <f t="shared" ca="1" si="473"/>
        <v>#REF!</v>
      </c>
      <c r="K252" s="108" t="e">
        <f t="shared" ca="1" si="473"/>
        <v>#REF!</v>
      </c>
      <c r="L252" s="108" t="e">
        <f t="shared" ca="1" si="473"/>
        <v>#REF!</v>
      </c>
      <c r="M252" s="108" t="e">
        <f t="shared" ca="1" si="473"/>
        <v>#REF!</v>
      </c>
      <c r="N252" s="108" t="e">
        <f t="shared" ca="1" si="473"/>
        <v>#REF!</v>
      </c>
      <c r="O252" s="108" t="e">
        <f t="shared" ca="1" si="473"/>
        <v>#REF!</v>
      </c>
      <c r="P252" s="108" t="e">
        <f t="shared" ca="1" si="473"/>
        <v>#REF!</v>
      </c>
      <c r="Q252" s="108" t="e">
        <f t="shared" ca="1" si="473"/>
        <v>#REF!</v>
      </c>
      <c r="R252" s="108" t="e">
        <f t="shared" ca="1" si="473"/>
        <v>#REF!</v>
      </c>
      <c r="S252" s="108" t="e">
        <f t="shared" ca="1" si="473"/>
        <v>#REF!</v>
      </c>
      <c r="T252" s="108" t="e">
        <f t="shared" ca="1" si="473"/>
        <v>#REF!</v>
      </c>
      <c r="U252" s="108" t="e">
        <f t="shared" ca="1" si="473"/>
        <v>#REF!</v>
      </c>
      <c r="V252" s="108" t="e">
        <f t="shared" ca="1" si="473"/>
        <v>#REF!</v>
      </c>
      <c r="W252" s="108" t="e">
        <f t="shared" ca="1" si="473"/>
        <v>#REF!</v>
      </c>
      <c r="X252" s="108" t="e">
        <f t="shared" ca="1" si="472"/>
        <v>#REF!</v>
      </c>
      <c r="Y252" s="108" t="e">
        <f t="shared" ca="1" si="472"/>
        <v>#REF!</v>
      </c>
      <c r="Z252" s="108" t="e">
        <f t="shared" ca="1" si="472"/>
        <v>#REF!</v>
      </c>
      <c r="AA252" s="108" t="e">
        <f t="shared" ca="1" si="472"/>
        <v>#REF!</v>
      </c>
      <c r="AB252" s="108" t="e">
        <f t="shared" ca="1" si="472"/>
        <v>#REF!</v>
      </c>
      <c r="AC252" s="108" t="e">
        <f t="shared" ca="1" si="472"/>
        <v>#REF!</v>
      </c>
      <c r="AD252" s="108" t="e">
        <f t="shared" ca="1" si="472"/>
        <v>#REF!</v>
      </c>
      <c r="AE252" s="108" t="e">
        <f t="shared" ca="1" si="472"/>
        <v>#REF!</v>
      </c>
      <c r="AF252" s="108" t="e">
        <f t="shared" ca="1" si="472"/>
        <v>#REF!</v>
      </c>
      <c r="AG252" s="108" t="e">
        <f t="shared" ca="1" si="472"/>
        <v>#REF!</v>
      </c>
      <c r="AH252" s="108" t="e">
        <f t="shared" ca="1" si="472"/>
        <v>#REF!</v>
      </c>
      <c r="AI252" s="108" t="e">
        <f t="shared" ca="1" si="472"/>
        <v>#REF!</v>
      </c>
      <c r="AJ252" s="108" t="e">
        <f t="shared" ca="1" si="472"/>
        <v>#REF!</v>
      </c>
      <c r="AK252" s="108" t="e">
        <f t="shared" ca="1" si="472"/>
        <v>#REF!</v>
      </c>
      <c r="AL252" s="108" t="e">
        <f t="shared" ca="1" si="472"/>
        <v>#REF!</v>
      </c>
      <c r="AM252" s="108" t="e">
        <f t="shared" ca="1" si="471"/>
        <v>#REF!</v>
      </c>
      <c r="AN252" s="108" t="e">
        <f t="shared" ca="1" si="471"/>
        <v>#REF!</v>
      </c>
      <c r="AO252" s="108" t="e">
        <f t="shared" ca="1" si="471"/>
        <v>#REF!</v>
      </c>
      <c r="AP252" s="108" t="e">
        <f t="shared" ca="1" si="471"/>
        <v>#REF!</v>
      </c>
      <c r="AQ252" s="108" t="e">
        <f t="shared" ca="1" si="471"/>
        <v>#REF!</v>
      </c>
      <c r="AR252" s="108" t="e">
        <f t="shared" ca="1" si="471"/>
        <v>#REF!</v>
      </c>
      <c r="AS252" s="108" t="e">
        <f t="shared" ca="1" si="471"/>
        <v>#REF!</v>
      </c>
      <c r="AT252" s="108" t="e">
        <f t="shared" ca="1" si="471"/>
        <v>#REF!</v>
      </c>
      <c r="AU252" s="108" t="e">
        <f t="shared" ca="1" si="471"/>
        <v>#REF!</v>
      </c>
      <c r="AV252" s="108" t="e">
        <f t="shared" ca="1" si="471"/>
        <v>#REF!</v>
      </c>
      <c r="AW252" s="108" t="e">
        <f t="shared" ca="1" si="471"/>
        <v>#REF!</v>
      </c>
      <c r="AX252" s="108" t="e">
        <f t="shared" ca="1" si="471"/>
        <v>#REF!</v>
      </c>
      <c r="AY252" s="108" t="e">
        <f t="shared" ca="1" si="471"/>
        <v>#REF!</v>
      </c>
      <c r="AZ252" s="108" t="e">
        <f t="shared" ca="1" si="471"/>
        <v>#REF!</v>
      </c>
      <c r="BA252" s="108" t="e">
        <f t="shared" ca="1" si="471"/>
        <v>#REF!</v>
      </c>
      <c r="BB252" s="108" t="e">
        <f t="shared" ca="1" si="471"/>
        <v>#REF!</v>
      </c>
      <c r="BC252" s="108" t="e">
        <f t="shared" ca="1" si="470"/>
        <v>#REF!</v>
      </c>
      <c r="BD252" s="108" t="e">
        <f t="shared" ca="1" si="470"/>
        <v>#REF!</v>
      </c>
      <c r="BE252" s="108" t="e">
        <f t="shared" ca="1" si="470"/>
        <v>#REF!</v>
      </c>
      <c r="BF252" s="108" t="e">
        <f t="shared" ca="1" si="470"/>
        <v>#REF!</v>
      </c>
      <c r="BG252" s="108" t="e">
        <f t="shared" ca="1" si="470"/>
        <v>#REF!</v>
      </c>
      <c r="BH252" s="108" t="e">
        <f t="shared" ca="1" si="470"/>
        <v>#REF!</v>
      </c>
      <c r="BI252" s="108" t="e">
        <f t="shared" ca="1" si="470"/>
        <v>#REF!</v>
      </c>
      <c r="BL252" s="97" t="str">
        <f t="shared" ca="1" si="383"/>
        <v>-</v>
      </c>
      <c r="BM252" s="97" t="str">
        <f t="shared" ca="1" si="384"/>
        <v>-</v>
      </c>
      <c r="BN252" s="97" t="str">
        <f t="shared" ca="1" si="385"/>
        <v>-</v>
      </c>
      <c r="BO252" s="97" t="str">
        <f t="shared" ca="1" si="386"/>
        <v>-</v>
      </c>
      <c r="BP252" s="99" t="str">
        <f t="shared" ca="1" si="387"/>
        <v xml:space="preserve"> - </v>
      </c>
      <c r="BQ252" s="99" t="str">
        <f t="shared" ca="1" si="388"/>
        <v xml:space="preserve"> - </v>
      </c>
      <c r="BR252" s="97" t="str">
        <f t="shared" ca="1" si="389"/>
        <v>-</v>
      </c>
      <c r="BS252" s="97" t="str">
        <f t="shared" ca="1" si="390"/>
        <v>-</v>
      </c>
      <c r="BT252" s="97" t="str">
        <f t="shared" ca="1" si="391"/>
        <v>-</v>
      </c>
      <c r="BU252" s="97" t="str">
        <f t="shared" ca="1" si="392"/>
        <v>-</v>
      </c>
      <c r="BV252" s="97" t="str">
        <f t="shared" ca="1" si="393"/>
        <v>-</v>
      </c>
      <c r="BW252" s="97" t="str">
        <f t="shared" ca="1" si="394"/>
        <v>-</v>
      </c>
      <c r="BX252" s="99" t="str">
        <f t="shared" ca="1" si="395"/>
        <v xml:space="preserve"> - </v>
      </c>
      <c r="BY252" s="99" t="str">
        <f t="shared" ca="1" si="396"/>
        <v xml:space="preserve"> - </v>
      </c>
      <c r="BZ252" s="97" t="str">
        <f t="shared" ca="1" si="397"/>
        <v>-</v>
      </c>
      <c r="CA252" s="97" t="str">
        <f t="shared" ca="1" si="398"/>
        <v>-</v>
      </c>
      <c r="CB252" s="99" t="str">
        <f t="shared" ca="1" si="399"/>
        <v xml:space="preserve"> - </v>
      </c>
      <c r="CC252" s="99" t="str">
        <f t="shared" ca="1" si="400"/>
        <v xml:space="preserve"> - </v>
      </c>
      <c r="CD252" s="99" t="str">
        <f t="shared" ca="1" si="401"/>
        <v xml:space="preserve"> - </v>
      </c>
      <c r="CE252" s="99" t="str">
        <f t="shared" ca="1" si="402"/>
        <v xml:space="preserve"> - </v>
      </c>
      <c r="CF252" s="99" t="str">
        <f t="shared" ca="1" si="403"/>
        <v xml:space="preserve"> - </v>
      </c>
      <c r="CG252" s="99" t="str">
        <f t="shared" ca="1" si="404"/>
        <v xml:space="preserve"> - </v>
      </c>
      <c r="CH252" s="97" t="str">
        <f t="shared" ca="1" si="405"/>
        <v>-</v>
      </c>
      <c r="CI252" s="97" t="str">
        <f t="shared" ca="1" si="406"/>
        <v>-</v>
      </c>
      <c r="CJ252" s="97" t="str">
        <f t="shared" ca="1" si="407"/>
        <v>-</v>
      </c>
      <c r="CK252" s="97" t="str">
        <f t="shared" ca="1" si="408"/>
        <v>-</v>
      </c>
      <c r="CL252" s="97" t="str">
        <f t="shared" ca="1" si="409"/>
        <v>-</v>
      </c>
      <c r="CM252" s="97" t="str">
        <f t="shared" ca="1" si="410"/>
        <v>-</v>
      </c>
      <c r="CN252" s="97" t="str">
        <f t="shared" ca="1" si="411"/>
        <v>-</v>
      </c>
      <c r="CO252" s="97" t="str">
        <f t="shared" ca="1" si="412"/>
        <v>-</v>
      </c>
      <c r="CP252" s="97" t="str">
        <f t="shared" ca="1" si="413"/>
        <v>-</v>
      </c>
      <c r="CQ252" s="97" t="str">
        <f t="shared" ca="1" si="414"/>
        <v>-</v>
      </c>
      <c r="CR252" s="97" t="str">
        <f t="shared" ca="1" si="415"/>
        <v>-</v>
      </c>
      <c r="CS252" s="97" t="str">
        <f t="shared" ca="1" si="416"/>
        <v>-</v>
      </c>
      <c r="CT252" s="97" t="str">
        <f t="shared" ca="1" si="417"/>
        <v>-</v>
      </c>
      <c r="CU252" s="97" t="str">
        <f t="shared" ca="1" si="418"/>
        <v>-</v>
      </c>
      <c r="CV252" s="97" t="str">
        <f t="shared" ca="1" si="419"/>
        <v>-</v>
      </c>
      <c r="CW252" s="97" t="str">
        <f t="shared" ca="1" si="420"/>
        <v>-</v>
      </c>
      <c r="CX252" s="97" t="str">
        <f t="shared" ca="1" si="421"/>
        <v>-</v>
      </c>
      <c r="CY252" s="97" t="str">
        <f t="shared" ca="1" si="422"/>
        <v>-</v>
      </c>
      <c r="CZ252" s="97" t="str">
        <f t="shared" ca="1" si="423"/>
        <v>-</v>
      </c>
      <c r="DA252" s="97" t="str">
        <f t="shared" ca="1" si="424"/>
        <v>-</v>
      </c>
      <c r="DB252" s="97" t="str">
        <f t="shared" ca="1" si="425"/>
        <v>-</v>
      </c>
      <c r="DC252" s="97" t="str">
        <f t="shared" ca="1" si="426"/>
        <v>-</v>
      </c>
      <c r="DD252" s="97" t="str">
        <f t="shared" ca="1" si="427"/>
        <v>-</v>
      </c>
      <c r="DE252" s="97" t="str">
        <f t="shared" ca="1" si="428"/>
        <v>-</v>
      </c>
      <c r="DF252" s="97" t="str">
        <f t="shared" ca="1" si="429"/>
        <v>-</v>
      </c>
      <c r="DG252" s="97" t="str">
        <f t="shared" ca="1" si="430"/>
        <v>-</v>
      </c>
      <c r="DH252" s="97" t="str">
        <f t="shared" ca="1" si="431"/>
        <v>-</v>
      </c>
      <c r="DI252" s="97" t="str">
        <f t="shared" ca="1" si="432"/>
        <v>-</v>
      </c>
      <c r="DJ252" s="97" t="str">
        <f t="shared" ca="1" si="433"/>
        <v>-</v>
      </c>
      <c r="DK252" s="97" t="str">
        <f t="shared" ca="1" si="434"/>
        <v>-</v>
      </c>
      <c r="DL252" s="97" t="str">
        <f t="shared" ca="1" si="435"/>
        <v>-</v>
      </c>
      <c r="DM252" s="97" t="str">
        <f t="shared" ca="1" si="436"/>
        <v>-</v>
      </c>
      <c r="DN252" s="97">
        <v>72</v>
      </c>
      <c r="DT252" s="97" t="str">
        <f t="shared" ca="1" si="437"/>
        <v>-</v>
      </c>
      <c r="DU252" s="97" t="str">
        <f t="shared" ca="1" si="438"/>
        <v>-</v>
      </c>
      <c r="DV252" s="97" t="str">
        <f t="shared" ca="1" si="439"/>
        <v>-</v>
      </c>
      <c r="DW252" s="97" t="str">
        <f t="shared" ca="1" si="440"/>
        <v>-</v>
      </c>
      <c r="DX252" s="97" t="str">
        <f t="shared" ca="1" si="441"/>
        <v>-</v>
      </c>
      <c r="DY252" s="97" t="e">
        <f t="shared" ca="1" si="378"/>
        <v>#REF!</v>
      </c>
      <c r="DZ252" s="97" t="str">
        <f t="shared" si="379"/>
        <v>Major Retrofit</v>
      </c>
      <c r="EA252" s="97" t="e">
        <f t="shared" ca="1" si="442"/>
        <v>#REF!</v>
      </c>
      <c r="EB252" s="96">
        <v>67</v>
      </c>
      <c r="EC252" s="97">
        <f>Calculation!$W$378</f>
        <v>3</v>
      </c>
      <c r="ED252" s="97" t="str">
        <f t="shared" ca="1" si="443"/>
        <v>-</v>
      </c>
      <c r="EE252" s="97" t="str">
        <f t="shared" ca="1" si="444"/>
        <v>-</v>
      </c>
      <c r="EF252" s="97" t="str">
        <f t="shared" ca="1" si="445"/>
        <v>-</v>
      </c>
      <c r="EG252" s="97" t="str">
        <f t="shared" ca="1" si="446"/>
        <v>-</v>
      </c>
      <c r="EH252" s="97" t="str">
        <f t="shared" ca="1" si="447"/>
        <v>-</v>
      </c>
      <c r="EI252" s="97">
        <f t="shared" ca="1" si="448"/>
        <v>0</v>
      </c>
      <c r="EJ252" s="97">
        <f t="shared" ca="1" si="460"/>
        <v>0</v>
      </c>
      <c r="EK252" s="97" t="str">
        <f t="shared" ca="1" si="449"/>
        <v>00</v>
      </c>
      <c r="EL252" s="97" t="e">
        <f t="shared" ca="1" si="450"/>
        <v>#REF!</v>
      </c>
      <c r="EN252" s="97">
        <v>2.4700000000000001E-5</v>
      </c>
      <c r="EP252" s="97">
        <v>247</v>
      </c>
      <c r="EQ252" s="97">
        <f t="array" aca="1" ref="EQ252" ca="1">MAX(IF($EI$6:$EI$365&lt;EQ251,$EI$6:$EI$365,""))</f>
        <v>0</v>
      </c>
      <c r="ER252" s="97">
        <f t="shared" ca="1" si="451"/>
        <v>0</v>
      </c>
      <c r="ES252" s="97" t="e">
        <f t="shared" ca="1" si="455"/>
        <v>#REF!</v>
      </c>
      <c r="ET252" s="97">
        <f t="shared" ca="1" si="452"/>
        <v>0</v>
      </c>
      <c r="EU252" s="97">
        <f t="shared" ca="1" si="453"/>
        <v>0</v>
      </c>
      <c r="EV252" s="97">
        <f t="shared" ca="1" si="380"/>
        <v>1</v>
      </c>
      <c r="EY252" s="97" t="e">
        <f ca="1">INDEX('MCA-INPUT'!$C$28:$F$42,MATCH(MCA!E252,'MCA-INPUT'!$B$28:$B$42,0),MATCH(MCA!B252,'MCA-INPUT'!$C$27:$F$27,0))</f>
        <v>#REF!</v>
      </c>
      <c r="FU252" s="109" t="e">
        <f t="shared" ca="1" si="381"/>
        <v>#REF!</v>
      </c>
      <c r="FV252" s="109" t="e">
        <f t="shared" ca="1" si="382"/>
        <v>#REF!</v>
      </c>
      <c r="FW252" s="110" t="e">
        <f t="shared" ca="1" si="464"/>
        <v>#REF!</v>
      </c>
      <c r="FX252" s="110"/>
      <c r="FY252" s="97" t="e">
        <f t="shared" ca="1" si="454"/>
        <v>#REF!</v>
      </c>
      <c r="FZ252" s="97" t="str">
        <f ca="1">IF(ISERROR(VLOOKUP(FY252,'MCA-INPUT'!$B$45:$F$54,1,FALSE)),"No","Yes")</f>
        <v>No</v>
      </c>
      <c r="GA252" s="109" t="e">
        <f ca="1"/>
        <v>#REF!</v>
      </c>
    </row>
    <row r="253" spans="1:183" x14ac:dyDescent="0.25">
      <c r="A253" s="96">
        <v>248</v>
      </c>
      <c r="B253" s="96" t="s">
        <v>1</v>
      </c>
      <c r="C253" s="106" t="e">
        <f t="shared" ca="1" si="466"/>
        <v>#REF!</v>
      </c>
      <c r="D253" s="107" t="e">
        <f t="shared" ca="1" si="466"/>
        <v>#REF!</v>
      </c>
      <c r="E253" s="96" t="e">
        <f t="shared" ca="1" si="466"/>
        <v>#REF!</v>
      </c>
      <c r="F253" s="96" t="s">
        <v>4</v>
      </c>
      <c r="G253" s="96" t="e">
        <f t="shared" ca="1" si="467"/>
        <v>#REF!</v>
      </c>
      <c r="H253" s="108" t="e">
        <f t="shared" ca="1" si="473"/>
        <v>#REF!</v>
      </c>
      <c r="I253" s="108" t="e">
        <f t="shared" ca="1" si="473"/>
        <v>#REF!</v>
      </c>
      <c r="J253" s="108" t="e">
        <f t="shared" ca="1" si="473"/>
        <v>#REF!</v>
      </c>
      <c r="K253" s="108" t="e">
        <f t="shared" ca="1" si="473"/>
        <v>#REF!</v>
      </c>
      <c r="L253" s="108" t="e">
        <f t="shared" ca="1" si="473"/>
        <v>#REF!</v>
      </c>
      <c r="M253" s="108" t="e">
        <f t="shared" ca="1" si="473"/>
        <v>#REF!</v>
      </c>
      <c r="N253" s="108" t="e">
        <f t="shared" ca="1" si="473"/>
        <v>#REF!</v>
      </c>
      <c r="O253" s="108" t="e">
        <f t="shared" ca="1" si="473"/>
        <v>#REF!</v>
      </c>
      <c r="P253" s="108" t="e">
        <f t="shared" ca="1" si="473"/>
        <v>#REF!</v>
      </c>
      <c r="Q253" s="108" t="e">
        <f t="shared" ca="1" si="473"/>
        <v>#REF!</v>
      </c>
      <c r="R253" s="108" t="e">
        <f t="shared" ca="1" si="473"/>
        <v>#REF!</v>
      </c>
      <c r="S253" s="108" t="e">
        <f t="shared" ca="1" si="473"/>
        <v>#REF!</v>
      </c>
      <c r="T253" s="108" t="e">
        <f t="shared" ca="1" si="473"/>
        <v>#REF!</v>
      </c>
      <c r="U253" s="108" t="e">
        <f t="shared" ca="1" si="473"/>
        <v>#REF!</v>
      </c>
      <c r="V253" s="108" t="e">
        <f t="shared" ca="1" si="473"/>
        <v>#REF!</v>
      </c>
      <c r="W253" s="108" t="e">
        <f t="shared" ca="1" si="473"/>
        <v>#REF!</v>
      </c>
      <c r="X253" s="108" t="e">
        <f t="shared" ca="1" si="472"/>
        <v>#REF!</v>
      </c>
      <c r="Y253" s="108" t="e">
        <f t="shared" ca="1" si="472"/>
        <v>#REF!</v>
      </c>
      <c r="Z253" s="108" t="e">
        <f t="shared" ca="1" si="472"/>
        <v>#REF!</v>
      </c>
      <c r="AA253" s="108" t="e">
        <f t="shared" ca="1" si="472"/>
        <v>#REF!</v>
      </c>
      <c r="AB253" s="108" t="e">
        <f t="shared" ca="1" si="472"/>
        <v>#REF!</v>
      </c>
      <c r="AC253" s="108" t="e">
        <f t="shared" ca="1" si="472"/>
        <v>#REF!</v>
      </c>
      <c r="AD253" s="108" t="e">
        <f t="shared" ca="1" si="472"/>
        <v>#REF!</v>
      </c>
      <c r="AE253" s="108" t="e">
        <f t="shared" ca="1" si="472"/>
        <v>#REF!</v>
      </c>
      <c r="AF253" s="108" t="e">
        <f t="shared" ca="1" si="472"/>
        <v>#REF!</v>
      </c>
      <c r="AG253" s="108" t="e">
        <f t="shared" ca="1" si="472"/>
        <v>#REF!</v>
      </c>
      <c r="AH253" s="108" t="e">
        <f t="shared" ca="1" si="472"/>
        <v>#REF!</v>
      </c>
      <c r="AI253" s="108" t="e">
        <f t="shared" ca="1" si="472"/>
        <v>#REF!</v>
      </c>
      <c r="AJ253" s="108" t="e">
        <f t="shared" ca="1" si="472"/>
        <v>#REF!</v>
      </c>
      <c r="AK253" s="108" t="e">
        <f t="shared" ca="1" si="472"/>
        <v>#REF!</v>
      </c>
      <c r="AL253" s="108" t="e">
        <f t="shared" ca="1" si="472"/>
        <v>#REF!</v>
      </c>
      <c r="AM253" s="108" t="e">
        <f t="shared" ca="1" si="471"/>
        <v>#REF!</v>
      </c>
      <c r="AN253" s="108" t="e">
        <f t="shared" ca="1" si="471"/>
        <v>#REF!</v>
      </c>
      <c r="AO253" s="108" t="e">
        <f t="shared" ca="1" si="471"/>
        <v>#REF!</v>
      </c>
      <c r="AP253" s="108" t="e">
        <f t="shared" ca="1" si="471"/>
        <v>#REF!</v>
      </c>
      <c r="AQ253" s="108" t="e">
        <f t="shared" ca="1" si="471"/>
        <v>#REF!</v>
      </c>
      <c r="AR253" s="108" t="e">
        <f t="shared" ca="1" si="471"/>
        <v>#REF!</v>
      </c>
      <c r="AS253" s="108" t="e">
        <f t="shared" ca="1" si="471"/>
        <v>#REF!</v>
      </c>
      <c r="AT253" s="108" t="e">
        <f t="shared" ca="1" si="471"/>
        <v>#REF!</v>
      </c>
      <c r="AU253" s="108" t="e">
        <f t="shared" ca="1" si="471"/>
        <v>#REF!</v>
      </c>
      <c r="AV253" s="108" t="e">
        <f t="shared" ca="1" si="471"/>
        <v>#REF!</v>
      </c>
      <c r="AW253" s="108" t="e">
        <f t="shared" ca="1" si="471"/>
        <v>#REF!</v>
      </c>
      <c r="AX253" s="108" t="e">
        <f t="shared" ca="1" si="471"/>
        <v>#REF!</v>
      </c>
      <c r="AY253" s="108" t="e">
        <f t="shared" ca="1" si="471"/>
        <v>#REF!</v>
      </c>
      <c r="AZ253" s="108" t="e">
        <f t="shared" ca="1" si="471"/>
        <v>#REF!</v>
      </c>
      <c r="BA253" s="108" t="e">
        <f t="shared" ca="1" si="471"/>
        <v>#REF!</v>
      </c>
      <c r="BB253" s="108" t="e">
        <f t="shared" ref="BB253:BI268" ca="1" si="474">IF($D253=0,"-",(INDIRECT(CONCATENATE($C$1,"Projection_",$B253,"'!",BB$2,$DN253)))*$EY253)</f>
        <v>#REF!</v>
      </c>
      <c r="BC253" s="108" t="e">
        <f t="shared" ca="1" si="474"/>
        <v>#REF!</v>
      </c>
      <c r="BD253" s="108" t="e">
        <f t="shared" ca="1" si="474"/>
        <v>#REF!</v>
      </c>
      <c r="BE253" s="108" t="e">
        <f t="shared" ca="1" si="474"/>
        <v>#REF!</v>
      </c>
      <c r="BF253" s="108" t="e">
        <f t="shared" ca="1" si="474"/>
        <v>#REF!</v>
      </c>
      <c r="BG253" s="108" t="e">
        <f t="shared" ca="1" si="474"/>
        <v>#REF!</v>
      </c>
      <c r="BH253" s="108" t="e">
        <f t="shared" ca="1" si="474"/>
        <v>#REF!</v>
      </c>
      <c r="BI253" s="108" t="e">
        <f t="shared" ca="1" si="474"/>
        <v>#REF!</v>
      </c>
      <c r="BL253" s="97" t="str">
        <f t="shared" ca="1" si="383"/>
        <v>-</v>
      </c>
      <c r="BM253" s="97" t="str">
        <f t="shared" ca="1" si="384"/>
        <v>-</v>
      </c>
      <c r="BN253" s="97" t="str">
        <f t="shared" ca="1" si="385"/>
        <v>-</v>
      </c>
      <c r="BO253" s="97" t="str">
        <f t="shared" ca="1" si="386"/>
        <v>-</v>
      </c>
      <c r="BP253" s="99" t="str">
        <f t="shared" ca="1" si="387"/>
        <v xml:space="preserve"> - </v>
      </c>
      <c r="BQ253" s="99" t="str">
        <f t="shared" ca="1" si="388"/>
        <v xml:space="preserve"> - </v>
      </c>
      <c r="BR253" s="97" t="str">
        <f t="shared" ca="1" si="389"/>
        <v>-</v>
      </c>
      <c r="BS253" s="97" t="str">
        <f t="shared" ca="1" si="390"/>
        <v>-</v>
      </c>
      <c r="BT253" s="97" t="str">
        <f t="shared" ca="1" si="391"/>
        <v>-</v>
      </c>
      <c r="BU253" s="97" t="str">
        <f t="shared" ca="1" si="392"/>
        <v>-</v>
      </c>
      <c r="BV253" s="97" t="str">
        <f t="shared" ca="1" si="393"/>
        <v>-</v>
      </c>
      <c r="BW253" s="97" t="str">
        <f t="shared" ca="1" si="394"/>
        <v>-</v>
      </c>
      <c r="BX253" s="99" t="str">
        <f t="shared" ca="1" si="395"/>
        <v xml:space="preserve"> - </v>
      </c>
      <c r="BY253" s="99" t="str">
        <f t="shared" ca="1" si="396"/>
        <v xml:space="preserve"> - </v>
      </c>
      <c r="BZ253" s="97" t="str">
        <f t="shared" ca="1" si="397"/>
        <v>-</v>
      </c>
      <c r="CA253" s="97" t="str">
        <f t="shared" ca="1" si="398"/>
        <v>-</v>
      </c>
      <c r="CB253" s="99" t="str">
        <f t="shared" ca="1" si="399"/>
        <v xml:space="preserve"> - </v>
      </c>
      <c r="CC253" s="99" t="str">
        <f t="shared" ca="1" si="400"/>
        <v xml:space="preserve"> - </v>
      </c>
      <c r="CD253" s="99" t="str">
        <f t="shared" ca="1" si="401"/>
        <v xml:space="preserve"> - </v>
      </c>
      <c r="CE253" s="99" t="str">
        <f t="shared" ca="1" si="402"/>
        <v xml:space="preserve"> - </v>
      </c>
      <c r="CF253" s="99" t="str">
        <f t="shared" ca="1" si="403"/>
        <v xml:space="preserve"> - </v>
      </c>
      <c r="CG253" s="99" t="str">
        <f t="shared" ca="1" si="404"/>
        <v xml:space="preserve"> - </v>
      </c>
      <c r="CH253" s="97" t="str">
        <f t="shared" ca="1" si="405"/>
        <v>-</v>
      </c>
      <c r="CI253" s="97" t="str">
        <f t="shared" ca="1" si="406"/>
        <v>-</v>
      </c>
      <c r="CJ253" s="97" t="str">
        <f t="shared" ca="1" si="407"/>
        <v>-</v>
      </c>
      <c r="CK253" s="97" t="str">
        <f t="shared" ca="1" si="408"/>
        <v>-</v>
      </c>
      <c r="CL253" s="97" t="str">
        <f t="shared" ca="1" si="409"/>
        <v>-</v>
      </c>
      <c r="CM253" s="97" t="str">
        <f t="shared" ca="1" si="410"/>
        <v>-</v>
      </c>
      <c r="CN253" s="97" t="str">
        <f t="shared" ca="1" si="411"/>
        <v>-</v>
      </c>
      <c r="CO253" s="97" t="str">
        <f t="shared" ca="1" si="412"/>
        <v>-</v>
      </c>
      <c r="CP253" s="97" t="str">
        <f t="shared" ca="1" si="413"/>
        <v>-</v>
      </c>
      <c r="CQ253" s="97" t="str">
        <f t="shared" ca="1" si="414"/>
        <v>-</v>
      </c>
      <c r="CR253" s="97" t="str">
        <f t="shared" ca="1" si="415"/>
        <v>-</v>
      </c>
      <c r="CS253" s="97" t="str">
        <f t="shared" ca="1" si="416"/>
        <v>-</v>
      </c>
      <c r="CT253" s="97" t="str">
        <f t="shared" ca="1" si="417"/>
        <v>-</v>
      </c>
      <c r="CU253" s="97" t="str">
        <f t="shared" ca="1" si="418"/>
        <v>-</v>
      </c>
      <c r="CV253" s="97" t="str">
        <f t="shared" ca="1" si="419"/>
        <v>-</v>
      </c>
      <c r="CW253" s="97" t="str">
        <f t="shared" ca="1" si="420"/>
        <v>-</v>
      </c>
      <c r="CX253" s="97" t="str">
        <f t="shared" ca="1" si="421"/>
        <v>-</v>
      </c>
      <c r="CY253" s="97" t="str">
        <f t="shared" ca="1" si="422"/>
        <v>-</v>
      </c>
      <c r="CZ253" s="97" t="str">
        <f t="shared" ca="1" si="423"/>
        <v>-</v>
      </c>
      <c r="DA253" s="97" t="str">
        <f t="shared" ca="1" si="424"/>
        <v>-</v>
      </c>
      <c r="DB253" s="97" t="str">
        <f t="shared" ca="1" si="425"/>
        <v>-</v>
      </c>
      <c r="DC253" s="97" t="str">
        <f t="shared" ca="1" si="426"/>
        <v>-</v>
      </c>
      <c r="DD253" s="97" t="str">
        <f t="shared" ca="1" si="427"/>
        <v>-</v>
      </c>
      <c r="DE253" s="97" t="str">
        <f t="shared" ca="1" si="428"/>
        <v>-</v>
      </c>
      <c r="DF253" s="97" t="str">
        <f t="shared" ca="1" si="429"/>
        <v>-</v>
      </c>
      <c r="DG253" s="97" t="str">
        <f t="shared" ca="1" si="430"/>
        <v>-</v>
      </c>
      <c r="DH253" s="97" t="str">
        <f t="shared" ca="1" si="431"/>
        <v>-</v>
      </c>
      <c r="DI253" s="97" t="str">
        <f t="shared" ca="1" si="432"/>
        <v>-</v>
      </c>
      <c r="DJ253" s="97" t="str">
        <f t="shared" ca="1" si="433"/>
        <v>-</v>
      </c>
      <c r="DK253" s="97" t="str">
        <f t="shared" ca="1" si="434"/>
        <v>-</v>
      </c>
      <c r="DL253" s="97" t="str">
        <f t="shared" ca="1" si="435"/>
        <v>-</v>
      </c>
      <c r="DM253" s="97" t="str">
        <f t="shared" ca="1" si="436"/>
        <v>-</v>
      </c>
      <c r="DN253" s="97">
        <v>73</v>
      </c>
      <c r="DT253" s="97" t="str">
        <f t="shared" ca="1" si="437"/>
        <v>-</v>
      </c>
      <c r="DU253" s="97" t="str">
        <f t="shared" ca="1" si="438"/>
        <v>-</v>
      </c>
      <c r="DV253" s="97" t="str">
        <f t="shared" ca="1" si="439"/>
        <v>-</v>
      </c>
      <c r="DW253" s="97" t="str">
        <f t="shared" ca="1" si="440"/>
        <v>-</v>
      </c>
      <c r="DX253" s="97" t="str">
        <f t="shared" ca="1" si="441"/>
        <v>-</v>
      </c>
      <c r="DY253" s="97" t="e">
        <f t="shared" ca="1" si="378"/>
        <v>#REF!</v>
      </c>
      <c r="DZ253" s="97" t="str">
        <f t="shared" si="379"/>
        <v>Major Retrofit</v>
      </c>
      <c r="EA253" s="97" t="e">
        <f t="shared" ca="1" si="442"/>
        <v>#REF!</v>
      </c>
      <c r="EB253" s="96">
        <v>68</v>
      </c>
      <c r="EC253" s="97">
        <f>Calculation!$W$378</f>
        <v>3</v>
      </c>
      <c r="ED253" s="97" t="str">
        <f t="shared" ca="1" si="443"/>
        <v>-</v>
      </c>
      <c r="EE253" s="97" t="str">
        <f t="shared" ca="1" si="444"/>
        <v>-</v>
      </c>
      <c r="EF253" s="97" t="str">
        <f t="shared" ca="1" si="445"/>
        <v>-</v>
      </c>
      <c r="EG253" s="97" t="str">
        <f t="shared" ca="1" si="446"/>
        <v>-</v>
      </c>
      <c r="EH253" s="97" t="str">
        <f t="shared" ca="1" si="447"/>
        <v>-</v>
      </c>
      <c r="EI253" s="97">
        <f t="shared" ca="1" si="448"/>
        <v>0</v>
      </c>
      <c r="EJ253" s="97">
        <f t="shared" ca="1" si="460"/>
        <v>0</v>
      </c>
      <c r="EK253" s="97" t="str">
        <f t="shared" ca="1" si="449"/>
        <v>00</v>
      </c>
      <c r="EL253" s="97" t="e">
        <f t="shared" ca="1" si="450"/>
        <v>#REF!</v>
      </c>
      <c r="EN253" s="97">
        <v>2.48E-5</v>
      </c>
      <c r="EP253" s="97">
        <v>248</v>
      </c>
      <c r="EQ253" s="97">
        <f t="array" aca="1" ref="EQ253" ca="1">MAX(IF($EI$6:$EI$365&lt;EQ252,$EI$6:$EI$365,""))</f>
        <v>0</v>
      </c>
      <c r="ER253" s="97">
        <f t="shared" ca="1" si="451"/>
        <v>0</v>
      </c>
      <c r="ES253" s="97" t="e">
        <f t="shared" ca="1" si="455"/>
        <v>#REF!</v>
      </c>
      <c r="ET253" s="97">
        <f t="shared" ca="1" si="452"/>
        <v>0</v>
      </c>
      <c r="EU253" s="97">
        <f t="shared" ca="1" si="453"/>
        <v>0</v>
      </c>
      <c r="EV253" s="97">
        <f t="shared" ca="1" si="380"/>
        <v>1</v>
      </c>
      <c r="EY253" s="97" t="e">
        <f ca="1">INDEX('MCA-INPUT'!$C$28:$F$42,MATCH(MCA!E253,'MCA-INPUT'!$B$28:$B$42,0),MATCH(MCA!B253,'MCA-INPUT'!$C$27:$F$27,0))</f>
        <v>#REF!</v>
      </c>
      <c r="FU253" s="109" t="e">
        <f t="shared" ca="1" si="381"/>
        <v>#REF!</v>
      </c>
      <c r="FV253" s="109" t="e">
        <f t="shared" ca="1" si="382"/>
        <v>#REF!</v>
      </c>
      <c r="FW253" s="110" t="e">
        <f t="shared" ca="1" si="464"/>
        <v>#REF!</v>
      </c>
      <c r="FX253" s="110"/>
      <c r="FY253" s="97" t="e">
        <f t="shared" ca="1" si="454"/>
        <v>#REF!</v>
      </c>
      <c r="FZ253" s="97" t="str">
        <f ca="1">IF(ISERROR(VLOOKUP(FY253,'MCA-INPUT'!$B$45:$F$54,1,FALSE)),"No","Yes")</f>
        <v>No</v>
      </c>
      <c r="GA253" s="109" t="e">
        <f ca="1"/>
        <v>#REF!</v>
      </c>
    </row>
    <row r="254" spans="1:183" x14ac:dyDescent="0.25">
      <c r="A254" s="96">
        <v>249</v>
      </c>
      <c r="B254" s="96" t="s">
        <v>1</v>
      </c>
      <c r="C254" s="106" t="e">
        <f t="shared" ca="1" si="466"/>
        <v>#REF!</v>
      </c>
      <c r="D254" s="107" t="e">
        <f t="shared" ca="1" si="466"/>
        <v>#REF!</v>
      </c>
      <c r="E254" s="96" t="e">
        <f t="shared" ca="1" si="466"/>
        <v>#REF!</v>
      </c>
      <c r="F254" s="96" t="s">
        <v>4</v>
      </c>
      <c r="G254" s="96" t="e">
        <f t="shared" ca="1" si="467"/>
        <v>#REF!</v>
      </c>
      <c r="H254" s="108" t="e">
        <f t="shared" ca="1" si="473"/>
        <v>#REF!</v>
      </c>
      <c r="I254" s="108" t="e">
        <f t="shared" ca="1" si="473"/>
        <v>#REF!</v>
      </c>
      <c r="J254" s="108" t="e">
        <f t="shared" ca="1" si="473"/>
        <v>#REF!</v>
      </c>
      <c r="K254" s="108" t="e">
        <f t="shared" ca="1" si="473"/>
        <v>#REF!</v>
      </c>
      <c r="L254" s="108" t="e">
        <f t="shared" ca="1" si="473"/>
        <v>#REF!</v>
      </c>
      <c r="M254" s="108" t="e">
        <f t="shared" ca="1" si="473"/>
        <v>#REF!</v>
      </c>
      <c r="N254" s="108" t="e">
        <f t="shared" ca="1" si="473"/>
        <v>#REF!</v>
      </c>
      <c r="O254" s="108" t="e">
        <f t="shared" ca="1" si="473"/>
        <v>#REF!</v>
      </c>
      <c r="P254" s="108" t="e">
        <f t="shared" ca="1" si="473"/>
        <v>#REF!</v>
      </c>
      <c r="Q254" s="108" t="e">
        <f t="shared" ca="1" si="473"/>
        <v>#REF!</v>
      </c>
      <c r="R254" s="108" t="e">
        <f t="shared" ca="1" si="473"/>
        <v>#REF!</v>
      </c>
      <c r="S254" s="108" t="e">
        <f t="shared" ca="1" si="473"/>
        <v>#REF!</v>
      </c>
      <c r="T254" s="108" t="e">
        <f t="shared" ca="1" si="473"/>
        <v>#REF!</v>
      </c>
      <c r="U254" s="108" t="e">
        <f t="shared" ca="1" si="473"/>
        <v>#REF!</v>
      </c>
      <c r="V254" s="108" t="e">
        <f t="shared" ca="1" si="473"/>
        <v>#REF!</v>
      </c>
      <c r="W254" s="108" t="e">
        <f t="shared" ca="1" si="473"/>
        <v>#REF!</v>
      </c>
      <c r="X254" s="108" t="e">
        <f t="shared" ca="1" si="472"/>
        <v>#REF!</v>
      </c>
      <c r="Y254" s="108" t="e">
        <f t="shared" ca="1" si="472"/>
        <v>#REF!</v>
      </c>
      <c r="Z254" s="108" t="e">
        <f t="shared" ca="1" si="472"/>
        <v>#REF!</v>
      </c>
      <c r="AA254" s="108" t="e">
        <f t="shared" ca="1" si="472"/>
        <v>#REF!</v>
      </c>
      <c r="AB254" s="108" t="e">
        <f t="shared" ca="1" si="472"/>
        <v>#REF!</v>
      </c>
      <c r="AC254" s="108" t="e">
        <f t="shared" ca="1" si="472"/>
        <v>#REF!</v>
      </c>
      <c r="AD254" s="108" t="e">
        <f t="shared" ca="1" si="472"/>
        <v>#REF!</v>
      </c>
      <c r="AE254" s="108" t="e">
        <f t="shared" ca="1" si="472"/>
        <v>#REF!</v>
      </c>
      <c r="AF254" s="108" t="e">
        <f t="shared" ca="1" si="472"/>
        <v>#REF!</v>
      </c>
      <c r="AG254" s="108" t="e">
        <f t="shared" ca="1" si="472"/>
        <v>#REF!</v>
      </c>
      <c r="AH254" s="108" t="e">
        <f t="shared" ca="1" si="472"/>
        <v>#REF!</v>
      </c>
      <c r="AI254" s="108" t="e">
        <f t="shared" ca="1" si="472"/>
        <v>#REF!</v>
      </c>
      <c r="AJ254" s="108" t="e">
        <f t="shared" ca="1" si="472"/>
        <v>#REF!</v>
      </c>
      <c r="AK254" s="108" t="e">
        <f t="shared" ca="1" si="472"/>
        <v>#REF!</v>
      </c>
      <c r="AL254" s="108" t="e">
        <f t="shared" ca="1" si="472"/>
        <v>#REF!</v>
      </c>
      <c r="AM254" s="108" t="e">
        <f t="shared" ref="AM254:BB269" ca="1" si="475">IF($D254=0,"-",(INDIRECT(CONCATENATE($C$1,"Projection_",$B254,"'!",AM$2,$DN254)))*$EY254)</f>
        <v>#REF!</v>
      </c>
      <c r="AN254" s="108" t="e">
        <f t="shared" ca="1" si="475"/>
        <v>#REF!</v>
      </c>
      <c r="AO254" s="108" t="e">
        <f t="shared" ca="1" si="475"/>
        <v>#REF!</v>
      </c>
      <c r="AP254" s="108" t="e">
        <f t="shared" ca="1" si="475"/>
        <v>#REF!</v>
      </c>
      <c r="AQ254" s="108" t="e">
        <f t="shared" ca="1" si="475"/>
        <v>#REF!</v>
      </c>
      <c r="AR254" s="108" t="e">
        <f t="shared" ca="1" si="475"/>
        <v>#REF!</v>
      </c>
      <c r="AS254" s="108" t="e">
        <f t="shared" ca="1" si="475"/>
        <v>#REF!</v>
      </c>
      <c r="AT254" s="108" t="e">
        <f t="shared" ca="1" si="475"/>
        <v>#REF!</v>
      </c>
      <c r="AU254" s="108" t="e">
        <f t="shared" ca="1" si="475"/>
        <v>#REF!</v>
      </c>
      <c r="AV254" s="108" t="e">
        <f t="shared" ca="1" si="475"/>
        <v>#REF!</v>
      </c>
      <c r="AW254" s="108" t="e">
        <f t="shared" ca="1" si="475"/>
        <v>#REF!</v>
      </c>
      <c r="AX254" s="108" t="e">
        <f t="shared" ca="1" si="475"/>
        <v>#REF!</v>
      </c>
      <c r="AY254" s="108" t="e">
        <f t="shared" ca="1" si="475"/>
        <v>#REF!</v>
      </c>
      <c r="AZ254" s="108" t="e">
        <f t="shared" ca="1" si="475"/>
        <v>#REF!</v>
      </c>
      <c r="BA254" s="108" t="e">
        <f t="shared" ca="1" si="475"/>
        <v>#REF!</v>
      </c>
      <c r="BB254" s="108" t="e">
        <f t="shared" ca="1" si="475"/>
        <v>#REF!</v>
      </c>
      <c r="BC254" s="108" t="e">
        <f t="shared" ca="1" si="474"/>
        <v>#REF!</v>
      </c>
      <c r="BD254" s="108" t="e">
        <f t="shared" ca="1" si="474"/>
        <v>#REF!</v>
      </c>
      <c r="BE254" s="108" t="e">
        <f t="shared" ca="1" si="474"/>
        <v>#REF!</v>
      </c>
      <c r="BF254" s="108" t="e">
        <f t="shared" ca="1" si="474"/>
        <v>#REF!</v>
      </c>
      <c r="BG254" s="108" t="e">
        <f t="shared" ca="1" si="474"/>
        <v>#REF!</v>
      </c>
      <c r="BH254" s="108" t="e">
        <f t="shared" ca="1" si="474"/>
        <v>#REF!</v>
      </c>
      <c r="BI254" s="108" t="e">
        <f t="shared" ca="1" si="474"/>
        <v>#REF!</v>
      </c>
      <c r="BL254" s="97" t="str">
        <f t="shared" ca="1" si="383"/>
        <v>-</v>
      </c>
      <c r="BM254" s="97" t="str">
        <f t="shared" ca="1" si="384"/>
        <v>-</v>
      </c>
      <c r="BN254" s="97" t="str">
        <f t="shared" ca="1" si="385"/>
        <v>-</v>
      </c>
      <c r="BO254" s="97" t="str">
        <f t="shared" ca="1" si="386"/>
        <v>-</v>
      </c>
      <c r="BP254" s="99" t="str">
        <f t="shared" ca="1" si="387"/>
        <v xml:space="preserve"> - </v>
      </c>
      <c r="BQ254" s="99" t="str">
        <f t="shared" ca="1" si="388"/>
        <v xml:space="preserve"> - </v>
      </c>
      <c r="BR254" s="97" t="str">
        <f t="shared" ca="1" si="389"/>
        <v>-</v>
      </c>
      <c r="BS254" s="97" t="str">
        <f t="shared" ca="1" si="390"/>
        <v>-</v>
      </c>
      <c r="BT254" s="97" t="str">
        <f t="shared" ca="1" si="391"/>
        <v>-</v>
      </c>
      <c r="BU254" s="97" t="str">
        <f t="shared" ca="1" si="392"/>
        <v>-</v>
      </c>
      <c r="BV254" s="97" t="str">
        <f t="shared" ca="1" si="393"/>
        <v>-</v>
      </c>
      <c r="BW254" s="97" t="str">
        <f t="shared" ca="1" si="394"/>
        <v>-</v>
      </c>
      <c r="BX254" s="99" t="str">
        <f t="shared" ca="1" si="395"/>
        <v xml:space="preserve"> - </v>
      </c>
      <c r="BY254" s="99" t="str">
        <f t="shared" ca="1" si="396"/>
        <v xml:space="preserve"> - </v>
      </c>
      <c r="BZ254" s="97" t="str">
        <f t="shared" ca="1" si="397"/>
        <v>-</v>
      </c>
      <c r="CA254" s="97" t="str">
        <f t="shared" ca="1" si="398"/>
        <v>-</v>
      </c>
      <c r="CB254" s="99" t="str">
        <f t="shared" ca="1" si="399"/>
        <v xml:space="preserve"> - </v>
      </c>
      <c r="CC254" s="99" t="str">
        <f t="shared" ca="1" si="400"/>
        <v xml:space="preserve"> - </v>
      </c>
      <c r="CD254" s="99" t="str">
        <f t="shared" ca="1" si="401"/>
        <v xml:space="preserve"> - </v>
      </c>
      <c r="CE254" s="99" t="str">
        <f t="shared" ca="1" si="402"/>
        <v xml:space="preserve"> - </v>
      </c>
      <c r="CF254" s="99" t="str">
        <f t="shared" ca="1" si="403"/>
        <v xml:space="preserve"> - </v>
      </c>
      <c r="CG254" s="99" t="str">
        <f t="shared" ca="1" si="404"/>
        <v xml:space="preserve"> - </v>
      </c>
      <c r="CH254" s="97" t="str">
        <f t="shared" ca="1" si="405"/>
        <v>-</v>
      </c>
      <c r="CI254" s="97" t="str">
        <f t="shared" ca="1" si="406"/>
        <v>-</v>
      </c>
      <c r="CJ254" s="97" t="str">
        <f t="shared" ca="1" si="407"/>
        <v>-</v>
      </c>
      <c r="CK254" s="97" t="str">
        <f t="shared" ca="1" si="408"/>
        <v>-</v>
      </c>
      <c r="CL254" s="97" t="str">
        <f t="shared" ca="1" si="409"/>
        <v>-</v>
      </c>
      <c r="CM254" s="97" t="str">
        <f t="shared" ca="1" si="410"/>
        <v>-</v>
      </c>
      <c r="CN254" s="97" t="str">
        <f t="shared" ca="1" si="411"/>
        <v>-</v>
      </c>
      <c r="CO254" s="97" t="str">
        <f t="shared" ca="1" si="412"/>
        <v>-</v>
      </c>
      <c r="CP254" s="97" t="str">
        <f t="shared" ca="1" si="413"/>
        <v>-</v>
      </c>
      <c r="CQ254" s="97" t="str">
        <f t="shared" ca="1" si="414"/>
        <v>-</v>
      </c>
      <c r="CR254" s="97" t="str">
        <f t="shared" ca="1" si="415"/>
        <v>-</v>
      </c>
      <c r="CS254" s="97" t="str">
        <f t="shared" ca="1" si="416"/>
        <v>-</v>
      </c>
      <c r="CT254" s="97" t="str">
        <f t="shared" ca="1" si="417"/>
        <v>-</v>
      </c>
      <c r="CU254" s="97" t="str">
        <f t="shared" ca="1" si="418"/>
        <v>-</v>
      </c>
      <c r="CV254" s="97" t="str">
        <f t="shared" ca="1" si="419"/>
        <v>-</v>
      </c>
      <c r="CW254" s="97" t="str">
        <f t="shared" ca="1" si="420"/>
        <v>-</v>
      </c>
      <c r="CX254" s="97" t="str">
        <f t="shared" ca="1" si="421"/>
        <v>-</v>
      </c>
      <c r="CY254" s="97" t="str">
        <f t="shared" ca="1" si="422"/>
        <v>-</v>
      </c>
      <c r="CZ254" s="97" t="str">
        <f t="shared" ca="1" si="423"/>
        <v>-</v>
      </c>
      <c r="DA254" s="97" t="str">
        <f t="shared" ca="1" si="424"/>
        <v>-</v>
      </c>
      <c r="DB254" s="97" t="str">
        <f t="shared" ca="1" si="425"/>
        <v>-</v>
      </c>
      <c r="DC254" s="97" t="str">
        <f t="shared" ca="1" si="426"/>
        <v>-</v>
      </c>
      <c r="DD254" s="97" t="str">
        <f t="shared" ca="1" si="427"/>
        <v>-</v>
      </c>
      <c r="DE254" s="97" t="str">
        <f t="shared" ca="1" si="428"/>
        <v>-</v>
      </c>
      <c r="DF254" s="97" t="str">
        <f t="shared" ca="1" si="429"/>
        <v>-</v>
      </c>
      <c r="DG254" s="97" t="str">
        <f t="shared" ca="1" si="430"/>
        <v>-</v>
      </c>
      <c r="DH254" s="97" t="str">
        <f t="shared" ca="1" si="431"/>
        <v>-</v>
      </c>
      <c r="DI254" s="97" t="str">
        <f t="shared" ca="1" si="432"/>
        <v>-</v>
      </c>
      <c r="DJ254" s="97" t="str">
        <f t="shared" ca="1" si="433"/>
        <v>-</v>
      </c>
      <c r="DK254" s="97" t="str">
        <f t="shared" ca="1" si="434"/>
        <v>-</v>
      </c>
      <c r="DL254" s="97" t="str">
        <f t="shared" ca="1" si="435"/>
        <v>-</v>
      </c>
      <c r="DM254" s="97" t="str">
        <f t="shared" ca="1" si="436"/>
        <v>-</v>
      </c>
      <c r="DN254" s="97">
        <v>74</v>
      </c>
      <c r="DT254" s="97" t="str">
        <f t="shared" ca="1" si="437"/>
        <v>-</v>
      </c>
      <c r="DU254" s="97" t="str">
        <f t="shared" ca="1" si="438"/>
        <v>-</v>
      </c>
      <c r="DV254" s="97" t="str">
        <f t="shared" ca="1" si="439"/>
        <v>-</v>
      </c>
      <c r="DW254" s="97" t="str">
        <f t="shared" ca="1" si="440"/>
        <v>-</v>
      </c>
      <c r="DX254" s="97" t="str">
        <f t="shared" ca="1" si="441"/>
        <v>-</v>
      </c>
      <c r="DY254" s="97" t="e">
        <f t="shared" ca="1" si="378"/>
        <v>#REF!</v>
      </c>
      <c r="DZ254" s="97" t="str">
        <f t="shared" si="379"/>
        <v>Major Retrofit</v>
      </c>
      <c r="EA254" s="97" t="e">
        <f t="shared" ca="1" si="442"/>
        <v>#REF!</v>
      </c>
      <c r="EB254" s="96">
        <v>69</v>
      </c>
      <c r="EC254" s="97">
        <f>Calculation!$W$378</f>
        <v>3</v>
      </c>
      <c r="ED254" s="97" t="str">
        <f t="shared" ca="1" si="443"/>
        <v>-</v>
      </c>
      <c r="EE254" s="97" t="str">
        <f t="shared" ca="1" si="444"/>
        <v>-</v>
      </c>
      <c r="EF254" s="97" t="str">
        <f t="shared" ca="1" si="445"/>
        <v>-</v>
      </c>
      <c r="EG254" s="97" t="str">
        <f t="shared" ca="1" si="446"/>
        <v>-</v>
      </c>
      <c r="EH254" s="97" t="str">
        <f t="shared" ca="1" si="447"/>
        <v>-</v>
      </c>
      <c r="EI254" s="97">
        <f t="shared" ca="1" si="448"/>
        <v>0</v>
      </c>
      <c r="EJ254" s="97">
        <f t="shared" ca="1" si="460"/>
        <v>0</v>
      </c>
      <c r="EK254" s="97" t="str">
        <f t="shared" ca="1" si="449"/>
        <v>00</v>
      </c>
      <c r="EL254" s="97" t="e">
        <f t="shared" ca="1" si="450"/>
        <v>#REF!</v>
      </c>
      <c r="EN254" s="97">
        <v>2.4899999999999999E-5</v>
      </c>
      <c r="EP254" s="97">
        <v>249</v>
      </c>
      <c r="EQ254" s="97">
        <f t="array" aca="1" ref="EQ254" ca="1">MAX(IF($EI$6:$EI$365&lt;EQ253,$EI$6:$EI$365,""))</f>
        <v>0</v>
      </c>
      <c r="ER254" s="97">
        <f t="shared" ca="1" si="451"/>
        <v>0</v>
      </c>
      <c r="ES254" s="97" t="e">
        <f t="shared" ca="1" si="455"/>
        <v>#REF!</v>
      </c>
      <c r="ET254" s="97">
        <f t="shared" ca="1" si="452"/>
        <v>0</v>
      </c>
      <c r="EU254" s="97">
        <f t="shared" ca="1" si="453"/>
        <v>0</v>
      </c>
      <c r="EV254" s="97">
        <f t="shared" ca="1" si="380"/>
        <v>1</v>
      </c>
      <c r="EY254" s="97" t="e">
        <f ca="1">INDEX('MCA-INPUT'!$C$28:$F$42,MATCH(MCA!E254,'MCA-INPUT'!$B$28:$B$42,0),MATCH(MCA!B254,'MCA-INPUT'!$C$27:$F$27,0))</f>
        <v>#REF!</v>
      </c>
      <c r="FU254" s="109" t="e">
        <f t="shared" ca="1" si="381"/>
        <v>#REF!</v>
      </c>
      <c r="FV254" s="109" t="e">
        <f t="shared" ca="1" si="382"/>
        <v>#REF!</v>
      </c>
      <c r="FW254" s="110" t="e">
        <f t="shared" ca="1" si="464"/>
        <v>#REF!</v>
      </c>
      <c r="FX254" s="110"/>
      <c r="FY254" s="97" t="e">
        <f t="shared" ca="1" si="454"/>
        <v>#REF!</v>
      </c>
      <c r="FZ254" s="97" t="str">
        <f ca="1">IF(ISERROR(VLOOKUP(FY254,'MCA-INPUT'!$B$45:$F$54,1,FALSE)),"No","Yes")</f>
        <v>No</v>
      </c>
      <c r="GA254" s="109" t="e">
        <f ca="1"/>
        <v>#REF!</v>
      </c>
    </row>
    <row r="255" spans="1:183" x14ac:dyDescent="0.25">
      <c r="A255" s="96">
        <v>250</v>
      </c>
      <c r="B255" s="96" t="s">
        <v>1</v>
      </c>
      <c r="C255" s="106" t="e">
        <f t="shared" ca="1" si="466"/>
        <v>#REF!</v>
      </c>
      <c r="D255" s="107" t="e">
        <f t="shared" ca="1" si="466"/>
        <v>#REF!</v>
      </c>
      <c r="E255" s="96" t="e">
        <f t="shared" ca="1" si="466"/>
        <v>#REF!</v>
      </c>
      <c r="F255" s="96" t="s">
        <v>4</v>
      </c>
      <c r="G255" s="96" t="e">
        <f t="shared" ca="1" si="467"/>
        <v>#REF!</v>
      </c>
      <c r="H255" s="108" t="e">
        <f t="shared" ca="1" si="473"/>
        <v>#REF!</v>
      </c>
      <c r="I255" s="108" t="e">
        <f t="shared" ca="1" si="473"/>
        <v>#REF!</v>
      </c>
      <c r="J255" s="108" t="e">
        <f t="shared" ca="1" si="473"/>
        <v>#REF!</v>
      </c>
      <c r="K255" s="108" t="e">
        <f t="shared" ca="1" si="473"/>
        <v>#REF!</v>
      </c>
      <c r="L255" s="108" t="e">
        <f t="shared" ca="1" si="473"/>
        <v>#REF!</v>
      </c>
      <c r="M255" s="108" t="e">
        <f t="shared" ca="1" si="473"/>
        <v>#REF!</v>
      </c>
      <c r="N255" s="108" t="e">
        <f t="shared" ca="1" si="473"/>
        <v>#REF!</v>
      </c>
      <c r="O255" s="108" t="e">
        <f t="shared" ca="1" si="473"/>
        <v>#REF!</v>
      </c>
      <c r="P255" s="108" t="e">
        <f t="shared" ca="1" si="473"/>
        <v>#REF!</v>
      </c>
      <c r="Q255" s="108" t="e">
        <f t="shared" ca="1" si="473"/>
        <v>#REF!</v>
      </c>
      <c r="R255" s="108" t="e">
        <f t="shared" ca="1" si="473"/>
        <v>#REF!</v>
      </c>
      <c r="S255" s="108" t="e">
        <f t="shared" ca="1" si="473"/>
        <v>#REF!</v>
      </c>
      <c r="T255" s="108" t="e">
        <f t="shared" ca="1" si="473"/>
        <v>#REF!</v>
      </c>
      <c r="U255" s="108" t="e">
        <f t="shared" ca="1" si="473"/>
        <v>#REF!</v>
      </c>
      <c r="V255" s="108" t="e">
        <f t="shared" ca="1" si="473"/>
        <v>#REF!</v>
      </c>
      <c r="W255" s="108" t="e">
        <f t="shared" ca="1" si="473"/>
        <v>#REF!</v>
      </c>
      <c r="X255" s="108" t="e">
        <f t="shared" ca="1" si="472"/>
        <v>#REF!</v>
      </c>
      <c r="Y255" s="108" t="e">
        <f t="shared" ca="1" si="472"/>
        <v>#REF!</v>
      </c>
      <c r="Z255" s="108" t="e">
        <f t="shared" ca="1" si="472"/>
        <v>#REF!</v>
      </c>
      <c r="AA255" s="108" t="e">
        <f t="shared" ca="1" si="472"/>
        <v>#REF!</v>
      </c>
      <c r="AB255" s="108" t="e">
        <f t="shared" ca="1" si="472"/>
        <v>#REF!</v>
      </c>
      <c r="AC255" s="108" t="e">
        <f t="shared" ca="1" si="472"/>
        <v>#REF!</v>
      </c>
      <c r="AD255" s="108" t="e">
        <f t="shared" ca="1" si="472"/>
        <v>#REF!</v>
      </c>
      <c r="AE255" s="108" t="e">
        <f t="shared" ca="1" si="472"/>
        <v>#REF!</v>
      </c>
      <c r="AF255" s="108" t="e">
        <f t="shared" ca="1" si="472"/>
        <v>#REF!</v>
      </c>
      <c r="AG255" s="108" t="e">
        <f t="shared" ca="1" si="472"/>
        <v>#REF!</v>
      </c>
      <c r="AH255" s="108" t="e">
        <f t="shared" ca="1" si="472"/>
        <v>#REF!</v>
      </c>
      <c r="AI255" s="108" t="e">
        <f t="shared" ca="1" si="472"/>
        <v>#REF!</v>
      </c>
      <c r="AJ255" s="108" t="e">
        <f t="shared" ca="1" si="472"/>
        <v>#REF!</v>
      </c>
      <c r="AK255" s="108" t="e">
        <f t="shared" ca="1" si="472"/>
        <v>#REF!</v>
      </c>
      <c r="AL255" s="108" t="e">
        <f t="shared" ca="1" si="472"/>
        <v>#REF!</v>
      </c>
      <c r="AM255" s="108" t="e">
        <f t="shared" ca="1" si="475"/>
        <v>#REF!</v>
      </c>
      <c r="AN255" s="108" t="e">
        <f t="shared" ca="1" si="475"/>
        <v>#REF!</v>
      </c>
      <c r="AO255" s="108" t="e">
        <f t="shared" ca="1" si="475"/>
        <v>#REF!</v>
      </c>
      <c r="AP255" s="108" t="e">
        <f t="shared" ca="1" si="475"/>
        <v>#REF!</v>
      </c>
      <c r="AQ255" s="108" t="e">
        <f t="shared" ca="1" si="475"/>
        <v>#REF!</v>
      </c>
      <c r="AR255" s="108" t="e">
        <f t="shared" ca="1" si="475"/>
        <v>#REF!</v>
      </c>
      <c r="AS255" s="108" t="e">
        <f t="shared" ca="1" si="475"/>
        <v>#REF!</v>
      </c>
      <c r="AT255" s="108" t="e">
        <f t="shared" ca="1" si="475"/>
        <v>#REF!</v>
      </c>
      <c r="AU255" s="108" t="e">
        <f t="shared" ca="1" si="475"/>
        <v>#REF!</v>
      </c>
      <c r="AV255" s="108" t="e">
        <f t="shared" ca="1" si="475"/>
        <v>#REF!</v>
      </c>
      <c r="AW255" s="108" t="e">
        <f t="shared" ca="1" si="475"/>
        <v>#REF!</v>
      </c>
      <c r="AX255" s="108" t="e">
        <f t="shared" ca="1" si="475"/>
        <v>#REF!</v>
      </c>
      <c r="AY255" s="108" t="e">
        <f t="shared" ca="1" si="475"/>
        <v>#REF!</v>
      </c>
      <c r="AZ255" s="108" t="e">
        <f t="shared" ca="1" si="475"/>
        <v>#REF!</v>
      </c>
      <c r="BA255" s="108" t="e">
        <f t="shared" ca="1" si="475"/>
        <v>#REF!</v>
      </c>
      <c r="BB255" s="108" t="e">
        <f t="shared" ca="1" si="475"/>
        <v>#REF!</v>
      </c>
      <c r="BC255" s="108" t="e">
        <f t="shared" ca="1" si="474"/>
        <v>#REF!</v>
      </c>
      <c r="BD255" s="108" t="e">
        <f t="shared" ca="1" si="474"/>
        <v>#REF!</v>
      </c>
      <c r="BE255" s="108" t="e">
        <f t="shared" ca="1" si="474"/>
        <v>#REF!</v>
      </c>
      <c r="BF255" s="108" t="e">
        <f t="shared" ca="1" si="474"/>
        <v>#REF!</v>
      </c>
      <c r="BG255" s="108" t="e">
        <f t="shared" ca="1" si="474"/>
        <v>#REF!</v>
      </c>
      <c r="BH255" s="108" t="e">
        <f t="shared" ca="1" si="474"/>
        <v>#REF!</v>
      </c>
      <c r="BI255" s="108" t="e">
        <f t="shared" ca="1" si="474"/>
        <v>#REF!</v>
      </c>
      <c r="BL255" s="97" t="str">
        <f t="shared" ca="1" si="383"/>
        <v>-</v>
      </c>
      <c r="BM255" s="97" t="str">
        <f t="shared" ca="1" si="384"/>
        <v>-</v>
      </c>
      <c r="BN255" s="97" t="str">
        <f t="shared" ca="1" si="385"/>
        <v>-</v>
      </c>
      <c r="BO255" s="97" t="str">
        <f t="shared" ca="1" si="386"/>
        <v>-</v>
      </c>
      <c r="BP255" s="99" t="str">
        <f t="shared" ca="1" si="387"/>
        <v xml:space="preserve"> - </v>
      </c>
      <c r="BQ255" s="99" t="str">
        <f t="shared" ca="1" si="388"/>
        <v xml:space="preserve"> - </v>
      </c>
      <c r="BR255" s="97" t="str">
        <f t="shared" ca="1" si="389"/>
        <v>-</v>
      </c>
      <c r="BS255" s="97" t="str">
        <f t="shared" ca="1" si="390"/>
        <v>-</v>
      </c>
      <c r="BT255" s="97" t="str">
        <f t="shared" ca="1" si="391"/>
        <v>-</v>
      </c>
      <c r="BU255" s="97" t="str">
        <f t="shared" ca="1" si="392"/>
        <v>-</v>
      </c>
      <c r="BV255" s="97" t="str">
        <f t="shared" ca="1" si="393"/>
        <v>-</v>
      </c>
      <c r="BW255" s="97" t="str">
        <f t="shared" ca="1" si="394"/>
        <v>-</v>
      </c>
      <c r="BX255" s="99" t="str">
        <f t="shared" ca="1" si="395"/>
        <v xml:space="preserve"> - </v>
      </c>
      <c r="BY255" s="99" t="str">
        <f t="shared" ca="1" si="396"/>
        <v xml:space="preserve"> - </v>
      </c>
      <c r="BZ255" s="97" t="str">
        <f t="shared" ca="1" si="397"/>
        <v>-</v>
      </c>
      <c r="CA255" s="97" t="str">
        <f t="shared" ca="1" si="398"/>
        <v>-</v>
      </c>
      <c r="CB255" s="99" t="str">
        <f t="shared" ca="1" si="399"/>
        <v xml:space="preserve"> - </v>
      </c>
      <c r="CC255" s="99" t="str">
        <f t="shared" ca="1" si="400"/>
        <v xml:space="preserve"> - </v>
      </c>
      <c r="CD255" s="99" t="str">
        <f t="shared" ca="1" si="401"/>
        <v xml:space="preserve"> - </v>
      </c>
      <c r="CE255" s="99" t="str">
        <f t="shared" ca="1" si="402"/>
        <v xml:space="preserve"> - </v>
      </c>
      <c r="CF255" s="99" t="str">
        <f t="shared" ca="1" si="403"/>
        <v xml:space="preserve"> - </v>
      </c>
      <c r="CG255" s="99" t="str">
        <f t="shared" ca="1" si="404"/>
        <v xml:space="preserve"> - </v>
      </c>
      <c r="CH255" s="97" t="str">
        <f t="shared" ca="1" si="405"/>
        <v>-</v>
      </c>
      <c r="CI255" s="97" t="str">
        <f t="shared" ca="1" si="406"/>
        <v>-</v>
      </c>
      <c r="CJ255" s="97" t="str">
        <f t="shared" ca="1" si="407"/>
        <v>-</v>
      </c>
      <c r="CK255" s="97" t="str">
        <f t="shared" ca="1" si="408"/>
        <v>-</v>
      </c>
      <c r="CL255" s="97" t="str">
        <f t="shared" ca="1" si="409"/>
        <v>-</v>
      </c>
      <c r="CM255" s="97" t="str">
        <f t="shared" ca="1" si="410"/>
        <v>-</v>
      </c>
      <c r="CN255" s="97" t="str">
        <f t="shared" ca="1" si="411"/>
        <v>-</v>
      </c>
      <c r="CO255" s="97" t="str">
        <f t="shared" ca="1" si="412"/>
        <v>-</v>
      </c>
      <c r="CP255" s="97" t="str">
        <f t="shared" ca="1" si="413"/>
        <v>-</v>
      </c>
      <c r="CQ255" s="97" t="str">
        <f t="shared" ca="1" si="414"/>
        <v>-</v>
      </c>
      <c r="CR255" s="97" t="str">
        <f t="shared" ca="1" si="415"/>
        <v>-</v>
      </c>
      <c r="CS255" s="97" t="str">
        <f t="shared" ca="1" si="416"/>
        <v>-</v>
      </c>
      <c r="CT255" s="97" t="str">
        <f t="shared" ca="1" si="417"/>
        <v>-</v>
      </c>
      <c r="CU255" s="97" t="str">
        <f t="shared" ca="1" si="418"/>
        <v>-</v>
      </c>
      <c r="CV255" s="97" t="str">
        <f t="shared" ca="1" si="419"/>
        <v>-</v>
      </c>
      <c r="CW255" s="97" t="str">
        <f t="shared" ca="1" si="420"/>
        <v>-</v>
      </c>
      <c r="CX255" s="97" t="str">
        <f t="shared" ca="1" si="421"/>
        <v>-</v>
      </c>
      <c r="CY255" s="97" t="str">
        <f t="shared" ca="1" si="422"/>
        <v>-</v>
      </c>
      <c r="CZ255" s="97" t="str">
        <f t="shared" ca="1" si="423"/>
        <v>-</v>
      </c>
      <c r="DA255" s="97" t="str">
        <f t="shared" ca="1" si="424"/>
        <v>-</v>
      </c>
      <c r="DB255" s="97" t="str">
        <f t="shared" ca="1" si="425"/>
        <v>-</v>
      </c>
      <c r="DC255" s="97" t="str">
        <f t="shared" ca="1" si="426"/>
        <v>-</v>
      </c>
      <c r="DD255" s="97" t="str">
        <f t="shared" ca="1" si="427"/>
        <v>-</v>
      </c>
      <c r="DE255" s="97" t="str">
        <f t="shared" ca="1" si="428"/>
        <v>-</v>
      </c>
      <c r="DF255" s="97" t="str">
        <f t="shared" ca="1" si="429"/>
        <v>-</v>
      </c>
      <c r="DG255" s="97" t="str">
        <f t="shared" ca="1" si="430"/>
        <v>-</v>
      </c>
      <c r="DH255" s="97" t="str">
        <f t="shared" ca="1" si="431"/>
        <v>-</v>
      </c>
      <c r="DI255" s="97" t="str">
        <f t="shared" ca="1" si="432"/>
        <v>-</v>
      </c>
      <c r="DJ255" s="97" t="str">
        <f t="shared" ca="1" si="433"/>
        <v>-</v>
      </c>
      <c r="DK255" s="97" t="str">
        <f t="shared" ca="1" si="434"/>
        <v>-</v>
      </c>
      <c r="DL255" s="97" t="str">
        <f t="shared" ca="1" si="435"/>
        <v>-</v>
      </c>
      <c r="DM255" s="97" t="str">
        <f t="shared" ca="1" si="436"/>
        <v>-</v>
      </c>
      <c r="DN255" s="97">
        <v>75</v>
      </c>
      <c r="DT255" s="97" t="str">
        <f t="shared" ca="1" si="437"/>
        <v>-</v>
      </c>
      <c r="DU255" s="97" t="str">
        <f t="shared" ca="1" si="438"/>
        <v>-</v>
      </c>
      <c r="DV255" s="97" t="str">
        <f t="shared" ca="1" si="439"/>
        <v>-</v>
      </c>
      <c r="DW255" s="97" t="str">
        <f t="shared" ca="1" si="440"/>
        <v>-</v>
      </c>
      <c r="DX255" s="97" t="str">
        <f t="shared" ca="1" si="441"/>
        <v>-</v>
      </c>
      <c r="DY255" s="97" t="e">
        <f t="shared" ca="1" si="378"/>
        <v>#REF!</v>
      </c>
      <c r="DZ255" s="97" t="str">
        <f t="shared" si="379"/>
        <v>Major Retrofit</v>
      </c>
      <c r="EA255" s="97" t="e">
        <f t="shared" ca="1" si="442"/>
        <v>#REF!</v>
      </c>
      <c r="EB255" s="96">
        <v>70</v>
      </c>
      <c r="EC255" s="97">
        <f>Calculation!$W$378</f>
        <v>3</v>
      </c>
      <c r="ED255" s="97" t="str">
        <f t="shared" ca="1" si="443"/>
        <v>-</v>
      </c>
      <c r="EE255" s="97" t="str">
        <f t="shared" ca="1" si="444"/>
        <v>-</v>
      </c>
      <c r="EF255" s="97" t="str">
        <f t="shared" ca="1" si="445"/>
        <v>-</v>
      </c>
      <c r="EG255" s="97" t="str">
        <f t="shared" ca="1" si="446"/>
        <v>-</v>
      </c>
      <c r="EH255" s="97" t="str">
        <f t="shared" ca="1" si="447"/>
        <v>-</v>
      </c>
      <c r="EI255" s="97">
        <f t="shared" ca="1" si="448"/>
        <v>0</v>
      </c>
      <c r="EJ255" s="97">
        <f t="shared" ca="1" si="460"/>
        <v>0</v>
      </c>
      <c r="EK255" s="97" t="str">
        <f t="shared" ca="1" si="449"/>
        <v>00</v>
      </c>
      <c r="EL255" s="97" t="e">
        <f t="shared" ca="1" si="450"/>
        <v>#REF!</v>
      </c>
      <c r="EN255" s="97">
        <v>2.5000000000000001E-5</v>
      </c>
      <c r="EP255" s="97">
        <v>250</v>
      </c>
      <c r="EQ255" s="97">
        <f t="array" aca="1" ref="EQ255" ca="1">MAX(IF($EI$6:$EI$365&lt;EQ254,$EI$6:$EI$365,""))</f>
        <v>0</v>
      </c>
      <c r="ER255" s="97">
        <f t="shared" ca="1" si="451"/>
        <v>0</v>
      </c>
      <c r="ES255" s="97" t="e">
        <f t="shared" ca="1" si="455"/>
        <v>#REF!</v>
      </c>
      <c r="ET255" s="97">
        <f t="shared" ca="1" si="452"/>
        <v>0</v>
      </c>
      <c r="EU255" s="97">
        <f t="shared" ca="1" si="453"/>
        <v>0</v>
      </c>
      <c r="EV255" s="97">
        <f t="shared" ca="1" si="380"/>
        <v>1</v>
      </c>
      <c r="EY255" s="97" t="e">
        <f ca="1">INDEX('MCA-INPUT'!$C$28:$F$42,MATCH(MCA!E255,'MCA-INPUT'!$B$28:$B$42,0),MATCH(MCA!B255,'MCA-INPUT'!$C$27:$F$27,0))</f>
        <v>#REF!</v>
      </c>
      <c r="FU255" s="109" t="e">
        <f t="shared" ca="1" si="381"/>
        <v>#REF!</v>
      </c>
      <c r="FV255" s="109" t="e">
        <f t="shared" ca="1" si="382"/>
        <v>#REF!</v>
      </c>
      <c r="FW255" s="110" t="e">
        <f t="shared" ca="1" si="464"/>
        <v>#REF!</v>
      </c>
      <c r="FX255" s="110"/>
      <c r="FY255" s="97" t="e">
        <f t="shared" ca="1" si="454"/>
        <v>#REF!</v>
      </c>
      <c r="FZ255" s="97" t="str">
        <f ca="1">IF(ISERROR(VLOOKUP(FY255,'MCA-INPUT'!$B$45:$F$54,1,FALSE)),"No","Yes")</f>
        <v>No</v>
      </c>
      <c r="GA255" s="109" t="e">
        <f ca="1"/>
        <v>#REF!</v>
      </c>
    </row>
    <row r="256" spans="1:183" x14ac:dyDescent="0.25">
      <c r="A256" s="96">
        <v>251</v>
      </c>
      <c r="B256" s="96" t="s">
        <v>1</v>
      </c>
      <c r="C256" s="106" t="e">
        <f t="shared" ca="1" si="466"/>
        <v>#REF!</v>
      </c>
      <c r="D256" s="107" t="e">
        <f t="shared" ca="1" si="466"/>
        <v>#REF!</v>
      </c>
      <c r="E256" s="96" t="e">
        <f t="shared" ca="1" si="466"/>
        <v>#REF!</v>
      </c>
      <c r="F256" s="96" t="s">
        <v>4</v>
      </c>
      <c r="G256" s="96" t="e">
        <f t="shared" ca="1" si="467"/>
        <v>#REF!</v>
      </c>
      <c r="H256" s="108" t="e">
        <f t="shared" ca="1" si="473"/>
        <v>#REF!</v>
      </c>
      <c r="I256" s="108" t="e">
        <f t="shared" ca="1" si="473"/>
        <v>#REF!</v>
      </c>
      <c r="J256" s="108" t="e">
        <f t="shared" ca="1" si="473"/>
        <v>#REF!</v>
      </c>
      <c r="K256" s="108" t="e">
        <f t="shared" ca="1" si="473"/>
        <v>#REF!</v>
      </c>
      <c r="L256" s="108" t="e">
        <f t="shared" ca="1" si="473"/>
        <v>#REF!</v>
      </c>
      <c r="M256" s="108" t="e">
        <f t="shared" ca="1" si="473"/>
        <v>#REF!</v>
      </c>
      <c r="N256" s="108" t="e">
        <f t="shared" ca="1" si="473"/>
        <v>#REF!</v>
      </c>
      <c r="O256" s="108" t="e">
        <f t="shared" ca="1" si="473"/>
        <v>#REF!</v>
      </c>
      <c r="P256" s="108" t="e">
        <f t="shared" ca="1" si="473"/>
        <v>#REF!</v>
      </c>
      <c r="Q256" s="108" t="e">
        <f t="shared" ca="1" si="473"/>
        <v>#REF!</v>
      </c>
      <c r="R256" s="108" t="e">
        <f t="shared" ca="1" si="473"/>
        <v>#REF!</v>
      </c>
      <c r="S256" s="108" t="e">
        <f t="shared" ca="1" si="473"/>
        <v>#REF!</v>
      </c>
      <c r="T256" s="108" t="e">
        <f t="shared" ca="1" si="473"/>
        <v>#REF!</v>
      </c>
      <c r="U256" s="108" t="e">
        <f t="shared" ca="1" si="473"/>
        <v>#REF!</v>
      </c>
      <c r="V256" s="108" t="e">
        <f t="shared" ca="1" si="473"/>
        <v>#REF!</v>
      </c>
      <c r="W256" s="108" t="e">
        <f t="shared" ca="1" si="473"/>
        <v>#REF!</v>
      </c>
      <c r="X256" s="108" t="e">
        <f t="shared" ca="1" si="472"/>
        <v>#REF!</v>
      </c>
      <c r="Y256" s="108" t="e">
        <f t="shared" ca="1" si="472"/>
        <v>#REF!</v>
      </c>
      <c r="Z256" s="108" t="e">
        <f t="shared" ca="1" si="472"/>
        <v>#REF!</v>
      </c>
      <c r="AA256" s="108" t="e">
        <f t="shared" ca="1" si="472"/>
        <v>#REF!</v>
      </c>
      <c r="AB256" s="108" t="e">
        <f t="shared" ca="1" si="472"/>
        <v>#REF!</v>
      </c>
      <c r="AC256" s="108" t="e">
        <f t="shared" ca="1" si="472"/>
        <v>#REF!</v>
      </c>
      <c r="AD256" s="108" t="e">
        <f t="shared" ca="1" si="472"/>
        <v>#REF!</v>
      </c>
      <c r="AE256" s="108" t="e">
        <f t="shared" ca="1" si="472"/>
        <v>#REF!</v>
      </c>
      <c r="AF256" s="108" t="e">
        <f t="shared" ca="1" si="472"/>
        <v>#REF!</v>
      </c>
      <c r="AG256" s="108" t="e">
        <f t="shared" ca="1" si="472"/>
        <v>#REF!</v>
      </c>
      <c r="AH256" s="108" t="e">
        <f t="shared" ca="1" si="472"/>
        <v>#REF!</v>
      </c>
      <c r="AI256" s="108" t="e">
        <f t="shared" ca="1" si="472"/>
        <v>#REF!</v>
      </c>
      <c r="AJ256" s="108" t="e">
        <f t="shared" ca="1" si="472"/>
        <v>#REF!</v>
      </c>
      <c r="AK256" s="108" t="e">
        <f t="shared" ca="1" si="472"/>
        <v>#REF!</v>
      </c>
      <c r="AL256" s="108" t="e">
        <f t="shared" ca="1" si="472"/>
        <v>#REF!</v>
      </c>
      <c r="AM256" s="108" t="e">
        <f t="shared" ca="1" si="475"/>
        <v>#REF!</v>
      </c>
      <c r="AN256" s="108" t="e">
        <f t="shared" ca="1" si="475"/>
        <v>#REF!</v>
      </c>
      <c r="AO256" s="108" t="e">
        <f t="shared" ca="1" si="475"/>
        <v>#REF!</v>
      </c>
      <c r="AP256" s="108" t="e">
        <f t="shared" ca="1" si="475"/>
        <v>#REF!</v>
      </c>
      <c r="AQ256" s="108" t="e">
        <f t="shared" ca="1" si="475"/>
        <v>#REF!</v>
      </c>
      <c r="AR256" s="108" t="e">
        <f t="shared" ca="1" si="475"/>
        <v>#REF!</v>
      </c>
      <c r="AS256" s="108" t="e">
        <f t="shared" ca="1" si="475"/>
        <v>#REF!</v>
      </c>
      <c r="AT256" s="108" t="e">
        <f t="shared" ca="1" si="475"/>
        <v>#REF!</v>
      </c>
      <c r="AU256" s="108" t="e">
        <f t="shared" ca="1" si="475"/>
        <v>#REF!</v>
      </c>
      <c r="AV256" s="108" t="e">
        <f t="shared" ca="1" si="475"/>
        <v>#REF!</v>
      </c>
      <c r="AW256" s="108" t="e">
        <f t="shared" ca="1" si="475"/>
        <v>#REF!</v>
      </c>
      <c r="AX256" s="108" t="e">
        <f t="shared" ca="1" si="475"/>
        <v>#REF!</v>
      </c>
      <c r="AY256" s="108" t="e">
        <f t="shared" ca="1" si="475"/>
        <v>#REF!</v>
      </c>
      <c r="AZ256" s="108" t="e">
        <f t="shared" ca="1" si="475"/>
        <v>#REF!</v>
      </c>
      <c r="BA256" s="108" t="e">
        <f t="shared" ca="1" si="475"/>
        <v>#REF!</v>
      </c>
      <c r="BB256" s="108" t="e">
        <f t="shared" ca="1" si="475"/>
        <v>#REF!</v>
      </c>
      <c r="BC256" s="108" t="e">
        <f t="shared" ca="1" si="474"/>
        <v>#REF!</v>
      </c>
      <c r="BD256" s="108" t="e">
        <f t="shared" ca="1" si="474"/>
        <v>#REF!</v>
      </c>
      <c r="BE256" s="108" t="e">
        <f t="shared" ca="1" si="474"/>
        <v>#REF!</v>
      </c>
      <c r="BF256" s="108" t="e">
        <f t="shared" ca="1" si="474"/>
        <v>#REF!</v>
      </c>
      <c r="BG256" s="108" t="e">
        <f t="shared" ca="1" si="474"/>
        <v>#REF!</v>
      </c>
      <c r="BH256" s="108" t="e">
        <f t="shared" ca="1" si="474"/>
        <v>#REF!</v>
      </c>
      <c r="BI256" s="108" t="e">
        <f t="shared" ca="1" si="474"/>
        <v>#REF!</v>
      </c>
      <c r="BL256" s="97" t="str">
        <f t="shared" ca="1" si="383"/>
        <v>-</v>
      </c>
      <c r="BM256" s="97" t="str">
        <f t="shared" ca="1" si="384"/>
        <v>-</v>
      </c>
      <c r="BN256" s="97" t="str">
        <f t="shared" ca="1" si="385"/>
        <v>-</v>
      </c>
      <c r="BO256" s="97" t="str">
        <f t="shared" ca="1" si="386"/>
        <v>-</v>
      </c>
      <c r="BP256" s="99" t="str">
        <f t="shared" ca="1" si="387"/>
        <v xml:space="preserve"> - </v>
      </c>
      <c r="BQ256" s="99" t="str">
        <f t="shared" ca="1" si="388"/>
        <v xml:space="preserve"> - </v>
      </c>
      <c r="BR256" s="97" t="str">
        <f t="shared" ca="1" si="389"/>
        <v>-</v>
      </c>
      <c r="BS256" s="97" t="str">
        <f t="shared" ca="1" si="390"/>
        <v>-</v>
      </c>
      <c r="BT256" s="97" t="str">
        <f t="shared" ca="1" si="391"/>
        <v>-</v>
      </c>
      <c r="BU256" s="97" t="str">
        <f t="shared" ca="1" si="392"/>
        <v>-</v>
      </c>
      <c r="BV256" s="97" t="str">
        <f t="shared" ca="1" si="393"/>
        <v>-</v>
      </c>
      <c r="BW256" s="97" t="str">
        <f t="shared" ca="1" si="394"/>
        <v>-</v>
      </c>
      <c r="BX256" s="99" t="str">
        <f t="shared" ca="1" si="395"/>
        <v xml:space="preserve"> - </v>
      </c>
      <c r="BY256" s="99" t="str">
        <f t="shared" ca="1" si="396"/>
        <v xml:space="preserve"> - </v>
      </c>
      <c r="BZ256" s="97" t="str">
        <f t="shared" ca="1" si="397"/>
        <v>-</v>
      </c>
      <c r="CA256" s="97" t="str">
        <f t="shared" ca="1" si="398"/>
        <v>-</v>
      </c>
      <c r="CB256" s="99" t="str">
        <f t="shared" ca="1" si="399"/>
        <v xml:space="preserve"> - </v>
      </c>
      <c r="CC256" s="99" t="str">
        <f t="shared" ca="1" si="400"/>
        <v xml:space="preserve"> - </v>
      </c>
      <c r="CD256" s="99" t="str">
        <f t="shared" ca="1" si="401"/>
        <v xml:space="preserve"> - </v>
      </c>
      <c r="CE256" s="99" t="str">
        <f t="shared" ca="1" si="402"/>
        <v xml:space="preserve"> - </v>
      </c>
      <c r="CF256" s="99" t="str">
        <f t="shared" ca="1" si="403"/>
        <v xml:space="preserve"> - </v>
      </c>
      <c r="CG256" s="99" t="str">
        <f t="shared" ca="1" si="404"/>
        <v xml:space="preserve"> - </v>
      </c>
      <c r="CH256" s="97" t="str">
        <f t="shared" ca="1" si="405"/>
        <v>-</v>
      </c>
      <c r="CI256" s="97" t="str">
        <f t="shared" ca="1" si="406"/>
        <v>-</v>
      </c>
      <c r="CJ256" s="97" t="str">
        <f t="shared" ca="1" si="407"/>
        <v>-</v>
      </c>
      <c r="CK256" s="97" t="str">
        <f t="shared" ca="1" si="408"/>
        <v>-</v>
      </c>
      <c r="CL256" s="97" t="str">
        <f t="shared" ca="1" si="409"/>
        <v>-</v>
      </c>
      <c r="CM256" s="97" t="str">
        <f t="shared" ca="1" si="410"/>
        <v>-</v>
      </c>
      <c r="CN256" s="97" t="str">
        <f t="shared" ca="1" si="411"/>
        <v>-</v>
      </c>
      <c r="CO256" s="97" t="str">
        <f t="shared" ca="1" si="412"/>
        <v>-</v>
      </c>
      <c r="CP256" s="97" t="str">
        <f t="shared" ca="1" si="413"/>
        <v>-</v>
      </c>
      <c r="CQ256" s="97" t="str">
        <f t="shared" ca="1" si="414"/>
        <v>-</v>
      </c>
      <c r="CR256" s="97" t="str">
        <f t="shared" ca="1" si="415"/>
        <v>-</v>
      </c>
      <c r="CS256" s="97" t="str">
        <f t="shared" ca="1" si="416"/>
        <v>-</v>
      </c>
      <c r="CT256" s="97" t="str">
        <f t="shared" ca="1" si="417"/>
        <v>-</v>
      </c>
      <c r="CU256" s="97" t="str">
        <f t="shared" ca="1" si="418"/>
        <v>-</v>
      </c>
      <c r="CV256" s="97" t="str">
        <f t="shared" ca="1" si="419"/>
        <v>-</v>
      </c>
      <c r="CW256" s="97" t="str">
        <f t="shared" ca="1" si="420"/>
        <v>-</v>
      </c>
      <c r="CX256" s="97" t="str">
        <f t="shared" ca="1" si="421"/>
        <v>-</v>
      </c>
      <c r="CY256" s="97" t="str">
        <f t="shared" ca="1" si="422"/>
        <v>-</v>
      </c>
      <c r="CZ256" s="97" t="str">
        <f t="shared" ca="1" si="423"/>
        <v>-</v>
      </c>
      <c r="DA256" s="97" t="str">
        <f t="shared" ca="1" si="424"/>
        <v>-</v>
      </c>
      <c r="DB256" s="97" t="str">
        <f t="shared" ca="1" si="425"/>
        <v>-</v>
      </c>
      <c r="DC256" s="97" t="str">
        <f t="shared" ca="1" si="426"/>
        <v>-</v>
      </c>
      <c r="DD256" s="97" t="str">
        <f t="shared" ca="1" si="427"/>
        <v>-</v>
      </c>
      <c r="DE256" s="97" t="str">
        <f t="shared" ca="1" si="428"/>
        <v>-</v>
      </c>
      <c r="DF256" s="97" t="str">
        <f t="shared" ca="1" si="429"/>
        <v>-</v>
      </c>
      <c r="DG256" s="97" t="str">
        <f t="shared" ca="1" si="430"/>
        <v>-</v>
      </c>
      <c r="DH256" s="97" t="str">
        <f t="shared" ca="1" si="431"/>
        <v>-</v>
      </c>
      <c r="DI256" s="97" t="str">
        <f t="shared" ca="1" si="432"/>
        <v>-</v>
      </c>
      <c r="DJ256" s="97" t="str">
        <f t="shared" ca="1" si="433"/>
        <v>-</v>
      </c>
      <c r="DK256" s="97" t="str">
        <f t="shared" ca="1" si="434"/>
        <v>-</v>
      </c>
      <c r="DL256" s="97" t="str">
        <f t="shared" ca="1" si="435"/>
        <v>-</v>
      </c>
      <c r="DM256" s="97" t="str">
        <f t="shared" ca="1" si="436"/>
        <v>-</v>
      </c>
      <c r="DN256" s="97">
        <v>76</v>
      </c>
      <c r="DT256" s="97" t="str">
        <f t="shared" ca="1" si="437"/>
        <v>-</v>
      </c>
      <c r="DU256" s="97" t="str">
        <f t="shared" ca="1" si="438"/>
        <v>-</v>
      </c>
      <c r="DV256" s="97" t="str">
        <f t="shared" ca="1" si="439"/>
        <v>-</v>
      </c>
      <c r="DW256" s="97" t="str">
        <f t="shared" ca="1" si="440"/>
        <v>-</v>
      </c>
      <c r="DX256" s="97" t="str">
        <f t="shared" ca="1" si="441"/>
        <v>-</v>
      </c>
      <c r="DY256" s="97" t="e">
        <f t="shared" ca="1" si="378"/>
        <v>#REF!</v>
      </c>
      <c r="DZ256" s="97" t="str">
        <f t="shared" si="379"/>
        <v>Major Retrofit</v>
      </c>
      <c r="EA256" s="97" t="e">
        <f t="shared" ca="1" si="442"/>
        <v>#REF!</v>
      </c>
      <c r="EB256" s="96">
        <v>71</v>
      </c>
      <c r="EC256" s="97">
        <f>Calculation!$W$378</f>
        <v>3</v>
      </c>
      <c r="ED256" s="97" t="str">
        <f t="shared" ca="1" si="443"/>
        <v>-</v>
      </c>
      <c r="EE256" s="97" t="str">
        <f t="shared" ca="1" si="444"/>
        <v>-</v>
      </c>
      <c r="EF256" s="97" t="str">
        <f t="shared" ca="1" si="445"/>
        <v>-</v>
      </c>
      <c r="EG256" s="97" t="str">
        <f t="shared" ca="1" si="446"/>
        <v>-</v>
      </c>
      <c r="EH256" s="97" t="str">
        <f t="shared" ca="1" si="447"/>
        <v>-</v>
      </c>
      <c r="EI256" s="97">
        <f t="shared" ca="1" si="448"/>
        <v>0</v>
      </c>
      <c r="EJ256" s="97">
        <f t="shared" ca="1" si="460"/>
        <v>0</v>
      </c>
      <c r="EK256" s="97" t="str">
        <f t="shared" ca="1" si="449"/>
        <v>00</v>
      </c>
      <c r="EL256" s="97" t="e">
        <f t="shared" ca="1" si="450"/>
        <v>#REF!</v>
      </c>
      <c r="EN256" s="97">
        <v>2.51E-5</v>
      </c>
      <c r="EP256" s="97">
        <v>251</v>
      </c>
      <c r="EQ256" s="97">
        <f t="array" aca="1" ref="EQ256" ca="1">MAX(IF($EI$6:$EI$365&lt;EQ255,$EI$6:$EI$365,""))</f>
        <v>0</v>
      </c>
      <c r="ER256" s="97">
        <f t="shared" ca="1" si="451"/>
        <v>0</v>
      </c>
      <c r="ES256" s="97" t="e">
        <f t="shared" ca="1" si="455"/>
        <v>#REF!</v>
      </c>
      <c r="ET256" s="97">
        <f t="shared" ca="1" si="452"/>
        <v>0</v>
      </c>
      <c r="EU256" s="97">
        <f t="shared" ca="1" si="453"/>
        <v>0</v>
      </c>
      <c r="EV256" s="97">
        <f t="shared" ca="1" si="380"/>
        <v>1</v>
      </c>
      <c r="EY256" s="97" t="e">
        <f ca="1">INDEX('MCA-INPUT'!$C$28:$F$42,MATCH(MCA!E256,'MCA-INPUT'!$B$28:$B$42,0),MATCH(MCA!B256,'MCA-INPUT'!$C$27:$F$27,0))</f>
        <v>#REF!</v>
      </c>
      <c r="FU256" s="109" t="e">
        <f t="shared" ca="1" si="381"/>
        <v>#REF!</v>
      </c>
      <c r="FV256" s="109" t="e">
        <f t="shared" ca="1" si="382"/>
        <v>#REF!</v>
      </c>
      <c r="FW256" s="110" t="e">
        <f t="shared" ca="1" si="464"/>
        <v>#REF!</v>
      </c>
      <c r="FX256" s="110"/>
      <c r="FY256" s="97" t="e">
        <f t="shared" ca="1" si="454"/>
        <v>#REF!</v>
      </c>
      <c r="FZ256" s="97" t="str">
        <f ca="1">IF(ISERROR(VLOOKUP(FY256,'MCA-INPUT'!$B$45:$F$54,1,FALSE)),"No","Yes")</f>
        <v>No</v>
      </c>
      <c r="GA256" s="109" t="e">
        <f ca="1"/>
        <v>#REF!</v>
      </c>
    </row>
    <row r="257" spans="1:183" x14ac:dyDescent="0.25">
      <c r="A257" s="96">
        <v>252</v>
      </c>
      <c r="B257" s="96" t="s">
        <v>1</v>
      </c>
      <c r="C257" s="106" t="e">
        <f t="shared" ref="C257:E288" ca="1" si="476">INDIRECT(CONCATENATE($C$1,"Projection_",$B257,"'!",C$2,$DN257))</f>
        <v>#REF!</v>
      </c>
      <c r="D257" s="107" t="e">
        <f t="shared" ca="1" si="476"/>
        <v>#REF!</v>
      </c>
      <c r="E257" s="96" t="e">
        <f t="shared" ca="1" si="476"/>
        <v>#REF!</v>
      </c>
      <c r="F257" s="96" t="s">
        <v>4</v>
      </c>
      <c r="G257" s="96" t="e">
        <f t="shared" ca="1" si="467"/>
        <v>#REF!</v>
      </c>
      <c r="H257" s="108" t="e">
        <f t="shared" ca="1" si="473"/>
        <v>#REF!</v>
      </c>
      <c r="I257" s="108" t="e">
        <f t="shared" ca="1" si="473"/>
        <v>#REF!</v>
      </c>
      <c r="J257" s="108" t="e">
        <f t="shared" ca="1" si="473"/>
        <v>#REF!</v>
      </c>
      <c r="K257" s="108" t="e">
        <f t="shared" ca="1" si="473"/>
        <v>#REF!</v>
      </c>
      <c r="L257" s="108" t="e">
        <f t="shared" ca="1" si="473"/>
        <v>#REF!</v>
      </c>
      <c r="M257" s="108" t="e">
        <f t="shared" ca="1" si="473"/>
        <v>#REF!</v>
      </c>
      <c r="N257" s="108" t="e">
        <f t="shared" ca="1" si="473"/>
        <v>#REF!</v>
      </c>
      <c r="O257" s="108" t="e">
        <f t="shared" ca="1" si="473"/>
        <v>#REF!</v>
      </c>
      <c r="P257" s="108" t="e">
        <f t="shared" ca="1" si="473"/>
        <v>#REF!</v>
      </c>
      <c r="Q257" s="108" t="e">
        <f t="shared" ca="1" si="473"/>
        <v>#REF!</v>
      </c>
      <c r="R257" s="108" t="e">
        <f t="shared" ca="1" si="473"/>
        <v>#REF!</v>
      </c>
      <c r="S257" s="108" t="e">
        <f t="shared" ca="1" si="473"/>
        <v>#REF!</v>
      </c>
      <c r="T257" s="108" t="e">
        <f t="shared" ca="1" si="473"/>
        <v>#REF!</v>
      </c>
      <c r="U257" s="108" t="e">
        <f t="shared" ca="1" si="473"/>
        <v>#REF!</v>
      </c>
      <c r="V257" s="108" t="e">
        <f t="shared" ca="1" si="473"/>
        <v>#REF!</v>
      </c>
      <c r="W257" s="108" t="e">
        <f t="shared" ca="1" si="473"/>
        <v>#REF!</v>
      </c>
      <c r="X257" s="108" t="e">
        <f t="shared" ca="1" si="472"/>
        <v>#REF!</v>
      </c>
      <c r="Y257" s="108" t="e">
        <f t="shared" ca="1" si="472"/>
        <v>#REF!</v>
      </c>
      <c r="Z257" s="108" t="e">
        <f t="shared" ca="1" si="472"/>
        <v>#REF!</v>
      </c>
      <c r="AA257" s="108" t="e">
        <f t="shared" ca="1" si="472"/>
        <v>#REF!</v>
      </c>
      <c r="AB257" s="108" t="e">
        <f t="shared" ca="1" si="472"/>
        <v>#REF!</v>
      </c>
      <c r="AC257" s="108" t="e">
        <f t="shared" ca="1" si="472"/>
        <v>#REF!</v>
      </c>
      <c r="AD257" s="108" t="e">
        <f t="shared" ca="1" si="472"/>
        <v>#REF!</v>
      </c>
      <c r="AE257" s="108" t="e">
        <f t="shared" ca="1" si="472"/>
        <v>#REF!</v>
      </c>
      <c r="AF257" s="108" t="e">
        <f t="shared" ca="1" si="472"/>
        <v>#REF!</v>
      </c>
      <c r="AG257" s="108" t="e">
        <f t="shared" ca="1" si="472"/>
        <v>#REF!</v>
      </c>
      <c r="AH257" s="108" t="e">
        <f t="shared" ca="1" si="472"/>
        <v>#REF!</v>
      </c>
      <c r="AI257" s="108" t="e">
        <f t="shared" ca="1" si="472"/>
        <v>#REF!</v>
      </c>
      <c r="AJ257" s="108" t="e">
        <f t="shared" ca="1" si="472"/>
        <v>#REF!</v>
      </c>
      <c r="AK257" s="108" t="e">
        <f t="shared" ca="1" si="472"/>
        <v>#REF!</v>
      </c>
      <c r="AL257" s="108" t="e">
        <f t="shared" ca="1" si="472"/>
        <v>#REF!</v>
      </c>
      <c r="AM257" s="108" t="e">
        <f t="shared" ca="1" si="475"/>
        <v>#REF!</v>
      </c>
      <c r="AN257" s="108" t="e">
        <f t="shared" ca="1" si="475"/>
        <v>#REF!</v>
      </c>
      <c r="AO257" s="108" t="e">
        <f t="shared" ca="1" si="475"/>
        <v>#REF!</v>
      </c>
      <c r="AP257" s="108" t="e">
        <f t="shared" ca="1" si="475"/>
        <v>#REF!</v>
      </c>
      <c r="AQ257" s="108" t="e">
        <f t="shared" ca="1" si="475"/>
        <v>#REF!</v>
      </c>
      <c r="AR257" s="108" t="e">
        <f t="shared" ca="1" si="475"/>
        <v>#REF!</v>
      </c>
      <c r="AS257" s="108" t="e">
        <f t="shared" ca="1" si="475"/>
        <v>#REF!</v>
      </c>
      <c r="AT257" s="108" t="e">
        <f t="shared" ca="1" si="475"/>
        <v>#REF!</v>
      </c>
      <c r="AU257" s="108" t="e">
        <f t="shared" ca="1" si="475"/>
        <v>#REF!</v>
      </c>
      <c r="AV257" s="108" t="e">
        <f t="shared" ca="1" si="475"/>
        <v>#REF!</v>
      </c>
      <c r="AW257" s="108" t="e">
        <f t="shared" ca="1" si="475"/>
        <v>#REF!</v>
      </c>
      <c r="AX257" s="108" t="e">
        <f t="shared" ca="1" si="475"/>
        <v>#REF!</v>
      </c>
      <c r="AY257" s="108" t="e">
        <f t="shared" ca="1" si="475"/>
        <v>#REF!</v>
      </c>
      <c r="AZ257" s="108" t="e">
        <f t="shared" ca="1" si="475"/>
        <v>#REF!</v>
      </c>
      <c r="BA257" s="108" t="e">
        <f t="shared" ca="1" si="475"/>
        <v>#REF!</v>
      </c>
      <c r="BB257" s="108" t="e">
        <f t="shared" ca="1" si="475"/>
        <v>#REF!</v>
      </c>
      <c r="BC257" s="108" t="e">
        <f t="shared" ca="1" si="474"/>
        <v>#REF!</v>
      </c>
      <c r="BD257" s="108" t="e">
        <f t="shared" ca="1" si="474"/>
        <v>#REF!</v>
      </c>
      <c r="BE257" s="108" t="e">
        <f t="shared" ca="1" si="474"/>
        <v>#REF!</v>
      </c>
      <c r="BF257" s="108" t="e">
        <f t="shared" ca="1" si="474"/>
        <v>#REF!</v>
      </c>
      <c r="BG257" s="108" t="e">
        <f t="shared" ca="1" si="474"/>
        <v>#REF!</v>
      </c>
      <c r="BH257" s="108" t="e">
        <f t="shared" ca="1" si="474"/>
        <v>#REF!</v>
      </c>
      <c r="BI257" s="108" t="e">
        <f t="shared" ca="1" si="474"/>
        <v>#REF!</v>
      </c>
      <c r="BL257" s="97" t="str">
        <f t="shared" ca="1" si="383"/>
        <v>-</v>
      </c>
      <c r="BM257" s="97" t="str">
        <f t="shared" ca="1" si="384"/>
        <v>-</v>
      </c>
      <c r="BN257" s="97" t="str">
        <f t="shared" ca="1" si="385"/>
        <v>-</v>
      </c>
      <c r="BO257" s="97" t="str">
        <f t="shared" ca="1" si="386"/>
        <v>-</v>
      </c>
      <c r="BP257" s="99" t="str">
        <f t="shared" ca="1" si="387"/>
        <v xml:space="preserve"> - </v>
      </c>
      <c r="BQ257" s="99" t="str">
        <f t="shared" ca="1" si="388"/>
        <v xml:space="preserve"> - </v>
      </c>
      <c r="BR257" s="97" t="str">
        <f t="shared" ca="1" si="389"/>
        <v>-</v>
      </c>
      <c r="BS257" s="97" t="str">
        <f t="shared" ca="1" si="390"/>
        <v>-</v>
      </c>
      <c r="BT257" s="97" t="str">
        <f t="shared" ca="1" si="391"/>
        <v>-</v>
      </c>
      <c r="BU257" s="97" t="str">
        <f t="shared" ca="1" si="392"/>
        <v>-</v>
      </c>
      <c r="BV257" s="97" t="str">
        <f t="shared" ca="1" si="393"/>
        <v>-</v>
      </c>
      <c r="BW257" s="97" t="str">
        <f t="shared" ca="1" si="394"/>
        <v>-</v>
      </c>
      <c r="BX257" s="99" t="str">
        <f t="shared" ca="1" si="395"/>
        <v xml:space="preserve"> - </v>
      </c>
      <c r="BY257" s="99" t="str">
        <f t="shared" ca="1" si="396"/>
        <v xml:space="preserve"> - </v>
      </c>
      <c r="BZ257" s="97" t="str">
        <f t="shared" ca="1" si="397"/>
        <v>-</v>
      </c>
      <c r="CA257" s="97" t="str">
        <f t="shared" ca="1" si="398"/>
        <v>-</v>
      </c>
      <c r="CB257" s="99" t="str">
        <f t="shared" ca="1" si="399"/>
        <v xml:space="preserve"> - </v>
      </c>
      <c r="CC257" s="99" t="str">
        <f t="shared" ca="1" si="400"/>
        <v xml:space="preserve"> - </v>
      </c>
      <c r="CD257" s="99" t="str">
        <f t="shared" ca="1" si="401"/>
        <v xml:space="preserve"> - </v>
      </c>
      <c r="CE257" s="99" t="str">
        <f t="shared" ca="1" si="402"/>
        <v xml:space="preserve"> - </v>
      </c>
      <c r="CF257" s="99" t="str">
        <f t="shared" ca="1" si="403"/>
        <v xml:space="preserve"> - </v>
      </c>
      <c r="CG257" s="99" t="str">
        <f t="shared" ca="1" si="404"/>
        <v xml:space="preserve"> - </v>
      </c>
      <c r="CH257" s="97" t="str">
        <f t="shared" ca="1" si="405"/>
        <v>-</v>
      </c>
      <c r="CI257" s="97" t="str">
        <f t="shared" ca="1" si="406"/>
        <v>-</v>
      </c>
      <c r="CJ257" s="97" t="str">
        <f t="shared" ca="1" si="407"/>
        <v>-</v>
      </c>
      <c r="CK257" s="97" t="str">
        <f t="shared" ca="1" si="408"/>
        <v>-</v>
      </c>
      <c r="CL257" s="97" t="str">
        <f t="shared" ca="1" si="409"/>
        <v>-</v>
      </c>
      <c r="CM257" s="97" t="str">
        <f t="shared" ca="1" si="410"/>
        <v>-</v>
      </c>
      <c r="CN257" s="97" t="str">
        <f t="shared" ca="1" si="411"/>
        <v>-</v>
      </c>
      <c r="CO257" s="97" t="str">
        <f t="shared" ca="1" si="412"/>
        <v>-</v>
      </c>
      <c r="CP257" s="97" t="str">
        <f t="shared" ca="1" si="413"/>
        <v>-</v>
      </c>
      <c r="CQ257" s="97" t="str">
        <f t="shared" ca="1" si="414"/>
        <v>-</v>
      </c>
      <c r="CR257" s="97" t="str">
        <f t="shared" ca="1" si="415"/>
        <v>-</v>
      </c>
      <c r="CS257" s="97" t="str">
        <f t="shared" ca="1" si="416"/>
        <v>-</v>
      </c>
      <c r="CT257" s="97" t="str">
        <f t="shared" ca="1" si="417"/>
        <v>-</v>
      </c>
      <c r="CU257" s="97" t="str">
        <f t="shared" ca="1" si="418"/>
        <v>-</v>
      </c>
      <c r="CV257" s="97" t="str">
        <f t="shared" ca="1" si="419"/>
        <v>-</v>
      </c>
      <c r="CW257" s="97" t="str">
        <f t="shared" ca="1" si="420"/>
        <v>-</v>
      </c>
      <c r="CX257" s="97" t="str">
        <f t="shared" ca="1" si="421"/>
        <v>-</v>
      </c>
      <c r="CY257" s="97" t="str">
        <f t="shared" ca="1" si="422"/>
        <v>-</v>
      </c>
      <c r="CZ257" s="97" t="str">
        <f t="shared" ca="1" si="423"/>
        <v>-</v>
      </c>
      <c r="DA257" s="97" t="str">
        <f t="shared" ca="1" si="424"/>
        <v>-</v>
      </c>
      <c r="DB257" s="97" t="str">
        <f t="shared" ca="1" si="425"/>
        <v>-</v>
      </c>
      <c r="DC257" s="97" t="str">
        <f t="shared" ca="1" si="426"/>
        <v>-</v>
      </c>
      <c r="DD257" s="97" t="str">
        <f t="shared" ca="1" si="427"/>
        <v>-</v>
      </c>
      <c r="DE257" s="97" t="str">
        <f t="shared" ca="1" si="428"/>
        <v>-</v>
      </c>
      <c r="DF257" s="97" t="str">
        <f t="shared" ca="1" si="429"/>
        <v>-</v>
      </c>
      <c r="DG257" s="97" t="str">
        <f t="shared" ca="1" si="430"/>
        <v>-</v>
      </c>
      <c r="DH257" s="97" t="str">
        <f t="shared" ca="1" si="431"/>
        <v>-</v>
      </c>
      <c r="DI257" s="97" t="str">
        <f t="shared" ca="1" si="432"/>
        <v>-</v>
      </c>
      <c r="DJ257" s="97" t="str">
        <f t="shared" ca="1" si="433"/>
        <v>-</v>
      </c>
      <c r="DK257" s="97" t="str">
        <f t="shared" ca="1" si="434"/>
        <v>-</v>
      </c>
      <c r="DL257" s="97" t="str">
        <f t="shared" ca="1" si="435"/>
        <v>-</v>
      </c>
      <c r="DM257" s="97" t="str">
        <f t="shared" ca="1" si="436"/>
        <v>-</v>
      </c>
      <c r="DN257" s="97">
        <v>77</v>
      </c>
      <c r="DT257" s="97" t="str">
        <f t="shared" ca="1" si="437"/>
        <v>-</v>
      </c>
      <c r="DU257" s="97" t="str">
        <f t="shared" ca="1" si="438"/>
        <v>-</v>
      </c>
      <c r="DV257" s="97" t="str">
        <f t="shared" ca="1" si="439"/>
        <v>-</v>
      </c>
      <c r="DW257" s="97" t="str">
        <f t="shared" ca="1" si="440"/>
        <v>-</v>
      </c>
      <c r="DX257" s="97" t="str">
        <f t="shared" ca="1" si="441"/>
        <v>-</v>
      </c>
      <c r="DY257" s="97" t="e">
        <f t="shared" ca="1" si="378"/>
        <v>#REF!</v>
      </c>
      <c r="DZ257" s="97" t="str">
        <f t="shared" si="379"/>
        <v>Major Retrofit</v>
      </c>
      <c r="EA257" s="97" t="e">
        <f t="shared" ca="1" si="442"/>
        <v>#REF!</v>
      </c>
      <c r="EB257" s="96">
        <v>72</v>
      </c>
      <c r="EC257" s="97">
        <f>Calculation!$W$378</f>
        <v>3</v>
      </c>
      <c r="ED257" s="97" t="str">
        <f t="shared" ca="1" si="443"/>
        <v>-</v>
      </c>
      <c r="EE257" s="97" t="str">
        <f t="shared" ca="1" si="444"/>
        <v>-</v>
      </c>
      <c r="EF257" s="97" t="str">
        <f t="shared" ca="1" si="445"/>
        <v>-</v>
      </c>
      <c r="EG257" s="97" t="str">
        <f t="shared" ca="1" si="446"/>
        <v>-</v>
      </c>
      <c r="EH257" s="97" t="str">
        <f t="shared" ca="1" si="447"/>
        <v>-</v>
      </c>
      <c r="EI257" s="97">
        <f t="shared" ca="1" si="448"/>
        <v>0</v>
      </c>
      <c r="EJ257" s="97">
        <f t="shared" ca="1" si="460"/>
        <v>0</v>
      </c>
      <c r="EK257" s="97" t="str">
        <f t="shared" ca="1" si="449"/>
        <v>00</v>
      </c>
      <c r="EL257" s="97" t="e">
        <f t="shared" ca="1" si="450"/>
        <v>#REF!</v>
      </c>
      <c r="EN257" s="97">
        <v>2.5199999999999999E-5</v>
      </c>
      <c r="EP257" s="97">
        <v>252</v>
      </c>
      <c r="EQ257" s="97">
        <f t="array" aca="1" ref="EQ257" ca="1">MAX(IF($EI$6:$EI$365&lt;EQ256,$EI$6:$EI$365,""))</f>
        <v>0</v>
      </c>
      <c r="ER257" s="97">
        <f t="shared" ca="1" si="451"/>
        <v>0</v>
      </c>
      <c r="ES257" s="97" t="e">
        <f t="shared" ca="1" si="455"/>
        <v>#REF!</v>
      </c>
      <c r="ET257" s="97">
        <f t="shared" ca="1" si="452"/>
        <v>0</v>
      </c>
      <c r="EU257" s="97">
        <f t="shared" ca="1" si="453"/>
        <v>0</v>
      </c>
      <c r="EV257" s="97">
        <f t="shared" ca="1" si="380"/>
        <v>1</v>
      </c>
      <c r="EY257" s="97" t="e">
        <f ca="1">INDEX('MCA-INPUT'!$C$28:$F$42,MATCH(MCA!E257,'MCA-INPUT'!$B$28:$B$42,0),MATCH(MCA!B257,'MCA-INPUT'!$C$27:$F$27,0))</f>
        <v>#REF!</v>
      </c>
      <c r="FU257" s="109" t="e">
        <f t="shared" ca="1" si="381"/>
        <v>#REF!</v>
      </c>
      <c r="FV257" s="109" t="e">
        <f t="shared" ca="1" si="382"/>
        <v>#REF!</v>
      </c>
      <c r="FW257" s="110" t="e">
        <f t="shared" ca="1" si="464"/>
        <v>#REF!</v>
      </c>
      <c r="FX257" s="110"/>
      <c r="FY257" s="97" t="e">
        <f t="shared" ca="1" si="454"/>
        <v>#REF!</v>
      </c>
      <c r="FZ257" s="97" t="str">
        <f ca="1">IF(ISERROR(VLOOKUP(FY257,'MCA-INPUT'!$B$45:$F$54,1,FALSE)),"No","Yes")</f>
        <v>No</v>
      </c>
      <c r="GA257" s="109" t="e">
        <f ca="1"/>
        <v>#REF!</v>
      </c>
    </row>
    <row r="258" spans="1:183" x14ac:dyDescent="0.25">
      <c r="A258" s="96">
        <v>253</v>
      </c>
      <c r="B258" s="96" t="s">
        <v>1</v>
      </c>
      <c r="C258" s="106" t="e">
        <f t="shared" ca="1" si="476"/>
        <v>#REF!</v>
      </c>
      <c r="D258" s="107" t="e">
        <f t="shared" ca="1" si="476"/>
        <v>#REF!</v>
      </c>
      <c r="E258" s="96" t="e">
        <f t="shared" ca="1" si="476"/>
        <v>#REF!</v>
      </c>
      <c r="F258" s="96" t="s">
        <v>4</v>
      </c>
      <c r="G258" s="96" t="e">
        <f t="shared" ca="1" si="467"/>
        <v>#REF!</v>
      </c>
      <c r="H258" s="108" t="e">
        <f t="shared" ca="1" si="473"/>
        <v>#REF!</v>
      </c>
      <c r="I258" s="108" t="e">
        <f t="shared" ca="1" si="473"/>
        <v>#REF!</v>
      </c>
      <c r="J258" s="108" t="e">
        <f t="shared" ca="1" si="473"/>
        <v>#REF!</v>
      </c>
      <c r="K258" s="108" t="e">
        <f t="shared" ca="1" si="473"/>
        <v>#REF!</v>
      </c>
      <c r="L258" s="108" t="e">
        <f t="shared" ca="1" si="473"/>
        <v>#REF!</v>
      </c>
      <c r="M258" s="108" t="e">
        <f t="shared" ca="1" si="473"/>
        <v>#REF!</v>
      </c>
      <c r="N258" s="108" t="e">
        <f t="shared" ca="1" si="473"/>
        <v>#REF!</v>
      </c>
      <c r="O258" s="108" t="e">
        <f t="shared" ca="1" si="473"/>
        <v>#REF!</v>
      </c>
      <c r="P258" s="108" t="e">
        <f t="shared" ca="1" si="473"/>
        <v>#REF!</v>
      </c>
      <c r="Q258" s="108" t="e">
        <f t="shared" ca="1" si="473"/>
        <v>#REF!</v>
      </c>
      <c r="R258" s="108" t="e">
        <f t="shared" ca="1" si="473"/>
        <v>#REF!</v>
      </c>
      <c r="S258" s="108" t="e">
        <f t="shared" ca="1" si="473"/>
        <v>#REF!</v>
      </c>
      <c r="T258" s="108" t="e">
        <f t="shared" ca="1" si="473"/>
        <v>#REF!</v>
      </c>
      <c r="U258" s="108" t="e">
        <f t="shared" ca="1" si="473"/>
        <v>#REF!</v>
      </c>
      <c r="V258" s="108" t="e">
        <f t="shared" ca="1" si="473"/>
        <v>#REF!</v>
      </c>
      <c r="W258" s="108" t="e">
        <f t="shared" ca="1" si="473"/>
        <v>#REF!</v>
      </c>
      <c r="X258" s="108" t="e">
        <f t="shared" ca="1" si="472"/>
        <v>#REF!</v>
      </c>
      <c r="Y258" s="108" t="e">
        <f t="shared" ca="1" si="472"/>
        <v>#REF!</v>
      </c>
      <c r="Z258" s="108" t="e">
        <f t="shared" ca="1" si="472"/>
        <v>#REF!</v>
      </c>
      <c r="AA258" s="108" t="e">
        <f t="shared" ca="1" si="472"/>
        <v>#REF!</v>
      </c>
      <c r="AB258" s="108" t="e">
        <f t="shared" ca="1" si="472"/>
        <v>#REF!</v>
      </c>
      <c r="AC258" s="108" t="e">
        <f t="shared" ca="1" si="472"/>
        <v>#REF!</v>
      </c>
      <c r="AD258" s="108" t="e">
        <f t="shared" ca="1" si="472"/>
        <v>#REF!</v>
      </c>
      <c r="AE258" s="108" t="e">
        <f t="shared" ca="1" si="472"/>
        <v>#REF!</v>
      </c>
      <c r="AF258" s="108" t="e">
        <f t="shared" ca="1" si="472"/>
        <v>#REF!</v>
      </c>
      <c r="AG258" s="108" t="e">
        <f t="shared" ca="1" si="472"/>
        <v>#REF!</v>
      </c>
      <c r="AH258" s="108" t="e">
        <f t="shared" ca="1" si="472"/>
        <v>#REF!</v>
      </c>
      <c r="AI258" s="108" t="e">
        <f t="shared" ca="1" si="472"/>
        <v>#REF!</v>
      </c>
      <c r="AJ258" s="108" t="e">
        <f t="shared" ca="1" si="472"/>
        <v>#REF!</v>
      </c>
      <c r="AK258" s="108" t="e">
        <f t="shared" ca="1" si="472"/>
        <v>#REF!</v>
      </c>
      <c r="AL258" s="108" t="e">
        <f t="shared" ca="1" si="472"/>
        <v>#REF!</v>
      </c>
      <c r="AM258" s="108" t="e">
        <f t="shared" ca="1" si="475"/>
        <v>#REF!</v>
      </c>
      <c r="AN258" s="108" t="e">
        <f t="shared" ca="1" si="475"/>
        <v>#REF!</v>
      </c>
      <c r="AO258" s="108" t="e">
        <f t="shared" ca="1" si="475"/>
        <v>#REF!</v>
      </c>
      <c r="AP258" s="108" t="e">
        <f t="shared" ca="1" si="475"/>
        <v>#REF!</v>
      </c>
      <c r="AQ258" s="108" t="e">
        <f t="shared" ca="1" si="475"/>
        <v>#REF!</v>
      </c>
      <c r="AR258" s="108" t="e">
        <f t="shared" ca="1" si="475"/>
        <v>#REF!</v>
      </c>
      <c r="AS258" s="108" t="e">
        <f t="shared" ca="1" si="475"/>
        <v>#REF!</v>
      </c>
      <c r="AT258" s="108" t="e">
        <f t="shared" ca="1" si="475"/>
        <v>#REF!</v>
      </c>
      <c r="AU258" s="108" t="e">
        <f t="shared" ca="1" si="475"/>
        <v>#REF!</v>
      </c>
      <c r="AV258" s="108" t="e">
        <f t="shared" ca="1" si="475"/>
        <v>#REF!</v>
      </c>
      <c r="AW258" s="108" t="e">
        <f t="shared" ca="1" si="475"/>
        <v>#REF!</v>
      </c>
      <c r="AX258" s="108" t="e">
        <f t="shared" ca="1" si="475"/>
        <v>#REF!</v>
      </c>
      <c r="AY258" s="108" t="e">
        <f t="shared" ca="1" si="475"/>
        <v>#REF!</v>
      </c>
      <c r="AZ258" s="108" t="e">
        <f t="shared" ca="1" si="475"/>
        <v>#REF!</v>
      </c>
      <c r="BA258" s="108" t="e">
        <f t="shared" ca="1" si="475"/>
        <v>#REF!</v>
      </c>
      <c r="BB258" s="108" t="e">
        <f t="shared" ca="1" si="475"/>
        <v>#REF!</v>
      </c>
      <c r="BC258" s="108" t="e">
        <f t="shared" ca="1" si="474"/>
        <v>#REF!</v>
      </c>
      <c r="BD258" s="108" t="e">
        <f t="shared" ca="1" si="474"/>
        <v>#REF!</v>
      </c>
      <c r="BE258" s="108" t="e">
        <f t="shared" ca="1" si="474"/>
        <v>#REF!</v>
      </c>
      <c r="BF258" s="108" t="e">
        <f t="shared" ca="1" si="474"/>
        <v>#REF!</v>
      </c>
      <c r="BG258" s="108" t="e">
        <f t="shared" ca="1" si="474"/>
        <v>#REF!</v>
      </c>
      <c r="BH258" s="108" t="e">
        <f t="shared" ca="1" si="474"/>
        <v>#REF!</v>
      </c>
      <c r="BI258" s="108" t="e">
        <f t="shared" ca="1" si="474"/>
        <v>#REF!</v>
      </c>
      <c r="BL258" s="97" t="str">
        <f t="shared" ca="1" si="383"/>
        <v>-</v>
      </c>
      <c r="BM258" s="97" t="str">
        <f t="shared" ca="1" si="384"/>
        <v>-</v>
      </c>
      <c r="BN258" s="97" t="str">
        <f t="shared" ca="1" si="385"/>
        <v>-</v>
      </c>
      <c r="BO258" s="97" t="str">
        <f t="shared" ca="1" si="386"/>
        <v>-</v>
      </c>
      <c r="BP258" s="99" t="str">
        <f t="shared" ca="1" si="387"/>
        <v xml:space="preserve"> - </v>
      </c>
      <c r="BQ258" s="99" t="str">
        <f t="shared" ca="1" si="388"/>
        <v xml:space="preserve"> - </v>
      </c>
      <c r="BR258" s="97" t="str">
        <f t="shared" ca="1" si="389"/>
        <v>-</v>
      </c>
      <c r="BS258" s="97" t="str">
        <f t="shared" ca="1" si="390"/>
        <v>-</v>
      </c>
      <c r="BT258" s="97" t="str">
        <f t="shared" ca="1" si="391"/>
        <v>-</v>
      </c>
      <c r="BU258" s="97" t="str">
        <f t="shared" ca="1" si="392"/>
        <v>-</v>
      </c>
      <c r="BV258" s="97" t="str">
        <f t="shared" ca="1" si="393"/>
        <v>-</v>
      </c>
      <c r="BW258" s="97" t="str">
        <f t="shared" ca="1" si="394"/>
        <v>-</v>
      </c>
      <c r="BX258" s="99" t="str">
        <f t="shared" ca="1" si="395"/>
        <v xml:space="preserve"> - </v>
      </c>
      <c r="BY258" s="99" t="str">
        <f t="shared" ca="1" si="396"/>
        <v xml:space="preserve"> - </v>
      </c>
      <c r="BZ258" s="97" t="str">
        <f t="shared" ca="1" si="397"/>
        <v>-</v>
      </c>
      <c r="CA258" s="97" t="str">
        <f t="shared" ca="1" si="398"/>
        <v>-</v>
      </c>
      <c r="CB258" s="99" t="str">
        <f t="shared" ca="1" si="399"/>
        <v xml:space="preserve"> - </v>
      </c>
      <c r="CC258" s="99" t="str">
        <f t="shared" ca="1" si="400"/>
        <v xml:space="preserve"> - </v>
      </c>
      <c r="CD258" s="99" t="str">
        <f t="shared" ca="1" si="401"/>
        <v xml:space="preserve"> - </v>
      </c>
      <c r="CE258" s="99" t="str">
        <f t="shared" ca="1" si="402"/>
        <v xml:space="preserve"> - </v>
      </c>
      <c r="CF258" s="99" t="str">
        <f t="shared" ca="1" si="403"/>
        <v xml:space="preserve"> - </v>
      </c>
      <c r="CG258" s="99" t="str">
        <f t="shared" ca="1" si="404"/>
        <v xml:space="preserve"> - </v>
      </c>
      <c r="CH258" s="97" t="str">
        <f t="shared" ca="1" si="405"/>
        <v>-</v>
      </c>
      <c r="CI258" s="97" t="str">
        <f t="shared" ca="1" si="406"/>
        <v>-</v>
      </c>
      <c r="CJ258" s="97" t="str">
        <f t="shared" ca="1" si="407"/>
        <v>-</v>
      </c>
      <c r="CK258" s="97" t="str">
        <f t="shared" ca="1" si="408"/>
        <v>-</v>
      </c>
      <c r="CL258" s="97" t="str">
        <f t="shared" ca="1" si="409"/>
        <v>-</v>
      </c>
      <c r="CM258" s="97" t="str">
        <f t="shared" ca="1" si="410"/>
        <v>-</v>
      </c>
      <c r="CN258" s="97" t="str">
        <f t="shared" ca="1" si="411"/>
        <v>-</v>
      </c>
      <c r="CO258" s="97" t="str">
        <f t="shared" ca="1" si="412"/>
        <v>-</v>
      </c>
      <c r="CP258" s="97" t="str">
        <f t="shared" ca="1" si="413"/>
        <v>-</v>
      </c>
      <c r="CQ258" s="97" t="str">
        <f t="shared" ca="1" si="414"/>
        <v>-</v>
      </c>
      <c r="CR258" s="97" t="str">
        <f t="shared" ca="1" si="415"/>
        <v>-</v>
      </c>
      <c r="CS258" s="97" t="str">
        <f t="shared" ca="1" si="416"/>
        <v>-</v>
      </c>
      <c r="CT258" s="97" t="str">
        <f t="shared" ca="1" si="417"/>
        <v>-</v>
      </c>
      <c r="CU258" s="97" t="str">
        <f t="shared" ca="1" si="418"/>
        <v>-</v>
      </c>
      <c r="CV258" s="97" t="str">
        <f t="shared" ca="1" si="419"/>
        <v>-</v>
      </c>
      <c r="CW258" s="97" t="str">
        <f t="shared" ca="1" si="420"/>
        <v>-</v>
      </c>
      <c r="CX258" s="97" t="str">
        <f t="shared" ca="1" si="421"/>
        <v>-</v>
      </c>
      <c r="CY258" s="97" t="str">
        <f t="shared" ca="1" si="422"/>
        <v>-</v>
      </c>
      <c r="CZ258" s="97" t="str">
        <f t="shared" ca="1" si="423"/>
        <v>-</v>
      </c>
      <c r="DA258" s="97" t="str">
        <f t="shared" ca="1" si="424"/>
        <v>-</v>
      </c>
      <c r="DB258" s="97" t="str">
        <f t="shared" ca="1" si="425"/>
        <v>-</v>
      </c>
      <c r="DC258" s="97" t="str">
        <f t="shared" ca="1" si="426"/>
        <v>-</v>
      </c>
      <c r="DD258" s="97" t="str">
        <f t="shared" ca="1" si="427"/>
        <v>-</v>
      </c>
      <c r="DE258" s="97" t="str">
        <f t="shared" ca="1" si="428"/>
        <v>-</v>
      </c>
      <c r="DF258" s="97" t="str">
        <f t="shared" ca="1" si="429"/>
        <v>-</v>
      </c>
      <c r="DG258" s="97" t="str">
        <f t="shared" ca="1" si="430"/>
        <v>-</v>
      </c>
      <c r="DH258" s="97" t="str">
        <f t="shared" ca="1" si="431"/>
        <v>-</v>
      </c>
      <c r="DI258" s="97" t="str">
        <f t="shared" ca="1" si="432"/>
        <v>-</v>
      </c>
      <c r="DJ258" s="97" t="str">
        <f t="shared" ca="1" si="433"/>
        <v>-</v>
      </c>
      <c r="DK258" s="97" t="str">
        <f t="shared" ca="1" si="434"/>
        <v>-</v>
      </c>
      <c r="DL258" s="97" t="str">
        <f t="shared" ca="1" si="435"/>
        <v>-</v>
      </c>
      <c r="DM258" s="97" t="str">
        <f t="shared" ca="1" si="436"/>
        <v>-</v>
      </c>
      <c r="DN258" s="97">
        <v>78</v>
      </c>
      <c r="DT258" s="97" t="str">
        <f t="shared" ca="1" si="437"/>
        <v>-</v>
      </c>
      <c r="DU258" s="97" t="str">
        <f t="shared" ca="1" si="438"/>
        <v>-</v>
      </c>
      <c r="DV258" s="97" t="str">
        <f t="shared" ca="1" si="439"/>
        <v>-</v>
      </c>
      <c r="DW258" s="97" t="str">
        <f t="shared" ca="1" si="440"/>
        <v>-</v>
      </c>
      <c r="DX258" s="97" t="str">
        <f t="shared" ca="1" si="441"/>
        <v>-</v>
      </c>
      <c r="DY258" s="97" t="e">
        <f t="shared" ca="1" si="378"/>
        <v>#REF!</v>
      </c>
      <c r="DZ258" s="97" t="str">
        <f t="shared" si="379"/>
        <v>Major Retrofit</v>
      </c>
      <c r="EA258" s="97" t="e">
        <f t="shared" ca="1" si="442"/>
        <v>#REF!</v>
      </c>
      <c r="EB258" s="96">
        <v>73</v>
      </c>
      <c r="EC258" s="97">
        <f>Calculation!$W$378</f>
        <v>3</v>
      </c>
      <c r="ED258" s="97" t="str">
        <f t="shared" ca="1" si="443"/>
        <v>-</v>
      </c>
      <c r="EE258" s="97" t="str">
        <f t="shared" ca="1" si="444"/>
        <v>-</v>
      </c>
      <c r="EF258" s="97" t="str">
        <f t="shared" ca="1" si="445"/>
        <v>-</v>
      </c>
      <c r="EG258" s="97" t="str">
        <f t="shared" ca="1" si="446"/>
        <v>-</v>
      </c>
      <c r="EH258" s="97" t="str">
        <f t="shared" ca="1" si="447"/>
        <v>-</v>
      </c>
      <c r="EI258" s="97">
        <f t="shared" ca="1" si="448"/>
        <v>0</v>
      </c>
      <c r="EJ258" s="97">
        <f t="shared" ca="1" si="460"/>
        <v>0</v>
      </c>
      <c r="EK258" s="97" t="str">
        <f t="shared" ca="1" si="449"/>
        <v>00</v>
      </c>
      <c r="EL258" s="97" t="e">
        <f t="shared" ca="1" si="450"/>
        <v>#REF!</v>
      </c>
      <c r="EN258" s="97">
        <v>2.5299999999999998E-5</v>
      </c>
      <c r="EP258" s="97">
        <v>253</v>
      </c>
      <c r="EQ258" s="97">
        <f t="array" aca="1" ref="EQ258" ca="1">MAX(IF($EI$6:$EI$365&lt;EQ257,$EI$6:$EI$365,""))</f>
        <v>0</v>
      </c>
      <c r="ER258" s="97">
        <f t="shared" ca="1" si="451"/>
        <v>0</v>
      </c>
      <c r="ES258" s="97" t="e">
        <f t="shared" ca="1" si="455"/>
        <v>#REF!</v>
      </c>
      <c r="ET258" s="97">
        <f t="shared" ca="1" si="452"/>
        <v>0</v>
      </c>
      <c r="EU258" s="97">
        <f t="shared" ca="1" si="453"/>
        <v>0</v>
      </c>
      <c r="EV258" s="97">
        <f t="shared" ca="1" si="380"/>
        <v>1</v>
      </c>
      <c r="EY258" s="97" t="e">
        <f ca="1">INDEX('MCA-INPUT'!$C$28:$F$42,MATCH(MCA!E258,'MCA-INPUT'!$B$28:$B$42,0),MATCH(MCA!B258,'MCA-INPUT'!$C$27:$F$27,0))</f>
        <v>#REF!</v>
      </c>
      <c r="FU258" s="109" t="e">
        <f t="shared" ca="1" si="381"/>
        <v>#REF!</v>
      </c>
      <c r="FV258" s="109" t="e">
        <f t="shared" ca="1" si="382"/>
        <v>#REF!</v>
      </c>
      <c r="FW258" s="110" t="e">
        <f t="shared" ca="1" si="464"/>
        <v>#REF!</v>
      </c>
      <c r="FX258" s="110"/>
      <c r="FY258" s="97" t="e">
        <f t="shared" ca="1" si="454"/>
        <v>#REF!</v>
      </c>
      <c r="FZ258" s="97" t="str">
        <f ca="1">IF(ISERROR(VLOOKUP(FY258,'MCA-INPUT'!$B$45:$F$54,1,FALSE)),"No","Yes")</f>
        <v>No</v>
      </c>
      <c r="GA258" s="109" t="e">
        <f ca="1"/>
        <v>#REF!</v>
      </c>
    </row>
    <row r="259" spans="1:183" x14ac:dyDescent="0.25">
      <c r="A259" s="96">
        <v>254</v>
      </c>
      <c r="B259" s="96" t="s">
        <v>1</v>
      </c>
      <c r="C259" s="106" t="e">
        <f t="shared" ca="1" si="476"/>
        <v>#REF!</v>
      </c>
      <c r="D259" s="107" t="e">
        <f t="shared" ca="1" si="476"/>
        <v>#REF!</v>
      </c>
      <c r="E259" s="96" t="e">
        <f t="shared" ca="1" si="476"/>
        <v>#REF!</v>
      </c>
      <c r="F259" s="96" t="s">
        <v>4</v>
      </c>
      <c r="G259" s="96" t="e">
        <f t="shared" ca="1" si="467"/>
        <v>#REF!</v>
      </c>
      <c r="H259" s="108" t="e">
        <f t="shared" ca="1" si="473"/>
        <v>#REF!</v>
      </c>
      <c r="I259" s="108" t="e">
        <f t="shared" ca="1" si="473"/>
        <v>#REF!</v>
      </c>
      <c r="J259" s="108" t="e">
        <f t="shared" ca="1" si="473"/>
        <v>#REF!</v>
      </c>
      <c r="K259" s="108" t="e">
        <f t="shared" ca="1" si="473"/>
        <v>#REF!</v>
      </c>
      <c r="L259" s="108" t="e">
        <f t="shared" ca="1" si="473"/>
        <v>#REF!</v>
      </c>
      <c r="M259" s="108" t="e">
        <f t="shared" ca="1" si="473"/>
        <v>#REF!</v>
      </c>
      <c r="N259" s="108" t="e">
        <f t="shared" ca="1" si="473"/>
        <v>#REF!</v>
      </c>
      <c r="O259" s="108" t="e">
        <f t="shared" ca="1" si="473"/>
        <v>#REF!</v>
      </c>
      <c r="P259" s="108" t="e">
        <f t="shared" ca="1" si="473"/>
        <v>#REF!</v>
      </c>
      <c r="Q259" s="108" t="e">
        <f t="shared" ca="1" si="473"/>
        <v>#REF!</v>
      </c>
      <c r="R259" s="108" t="e">
        <f t="shared" ca="1" si="473"/>
        <v>#REF!</v>
      </c>
      <c r="S259" s="108" t="e">
        <f t="shared" ca="1" si="473"/>
        <v>#REF!</v>
      </c>
      <c r="T259" s="108" t="e">
        <f t="shared" ca="1" si="473"/>
        <v>#REF!</v>
      </c>
      <c r="U259" s="108" t="e">
        <f t="shared" ca="1" si="473"/>
        <v>#REF!</v>
      </c>
      <c r="V259" s="108" t="e">
        <f t="shared" ca="1" si="473"/>
        <v>#REF!</v>
      </c>
      <c r="W259" s="108" t="e">
        <f t="shared" ca="1" si="473"/>
        <v>#REF!</v>
      </c>
      <c r="X259" s="108" t="e">
        <f t="shared" ca="1" si="472"/>
        <v>#REF!</v>
      </c>
      <c r="Y259" s="108" t="e">
        <f t="shared" ca="1" si="472"/>
        <v>#REF!</v>
      </c>
      <c r="Z259" s="108" t="e">
        <f t="shared" ca="1" si="472"/>
        <v>#REF!</v>
      </c>
      <c r="AA259" s="108" t="e">
        <f t="shared" ca="1" si="472"/>
        <v>#REF!</v>
      </c>
      <c r="AB259" s="108" t="e">
        <f t="shared" ca="1" si="472"/>
        <v>#REF!</v>
      </c>
      <c r="AC259" s="108" t="e">
        <f t="shared" ca="1" si="472"/>
        <v>#REF!</v>
      </c>
      <c r="AD259" s="108" t="e">
        <f t="shared" ca="1" si="472"/>
        <v>#REF!</v>
      </c>
      <c r="AE259" s="108" t="e">
        <f t="shared" ca="1" si="472"/>
        <v>#REF!</v>
      </c>
      <c r="AF259" s="108" t="e">
        <f t="shared" ca="1" si="472"/>
        <v>#REF!</v>
      </c>
      <c r="AG259" s="108" t="e">
        <f t="shared" ca="1" si="472"/>
        <v>#REF!</v>
      </c>
      <c r="AH259" s="108" t="e">
        <f t="shared" ca="1" si="472"/>
        <v>#REF!</v>
      </c>
      <c r="AI259" s="108" t="e">
        <f t="shared" ca="1" si="472"/>
        <v>#REF!</v>
      </c>
      <c r="AJ259" s="108" t="e">
        <f t="shared" ca="1" si="472"/>
        <v>#REF!</v>
      </c>
      <c r="AK259" s="108" t="e">
        <f t="shared" ca="1" si="472"/>
        <v>#REF!</v>
      </c>
      <c r="AL259" s="108" t="e">
        <f t="shared" ca="1" si="472"/>
        <v>#REF!</v>
      </c>
      <c r="AM259" s="108" t="e">
        <f t="shared" ca="1" si="475"/>
        <v>#REF!</v>
      </c>
      <c r="AN259" s="108" t="e">
        <f t="shared" ca="1" si="475"/>
        <v>#REF!</v>
      </c>
      <c r="AO259" s="108" t="e">
        <f t="shared" ca="1" si="475"/>
        <v>#REF!</v>
      </c>
      <c r="AP259" s="108" t="e">
        <f t="shared" ca="1" si="475"/>
        <v>#REF!</v>
      </c>
      <c r="AQ259" s="108" t="e">
        <f t="shared" ca="1" si="475"/>
        <v>#REF!</v>
      </c>
      <c r="AR259" s="108" t="e">
        <f t="shared" ca="1" si="475"/>
        <v>#REF!</v>
      </c>
      <c r="AS259" s="108" t="e">
        <f t="shared" ca="1" si="475"/>
        <v>#REF!</v>
      </c>
      <c r="AT259" s="108" t="e">
        <f t="shared" ca="1" si="475"/>
        <v>#REF!</v>
      </c>
      <c r="AU259" s="108" t="e">
        <f t="shared" ca="1" si="475"/>
        <v>#REF!</v>
      </c>
      <c r="AV259" s="108" t="e">
        <f t="shared" ca="1" si="475"/>
        <v>#REF!</v>
      </c>
      <c r="AW259" s="108" t="e">
        <f t="shared" ca="1" si="475"/>
        <v>#REF!</v>
      </c>
      <c r="AX259" s="108" t="e">
        <f t="shared" ca="1" si="475"/>
        <v>#REF!</v>
      </c>
      <c r="AY259" s="108" t="e">
        <f t="shared" ca="1" si="475"/>
        <v>#REF!</v>
      </c>
      <c r="AZ259" s="108" t="e">
        <f t="shared" ca="1" si="475"/>
        <v>#REF!</v>
      </c>
      <c r="BA259" s="108" t="e">
        <f t="shared" ca="1" si="475"/>
        <v>#REF!</v>
      </c>
      <c r="BB259" s="108" t="e">
        <f t="shared" ca="1" si="475"/>
        <v>#REF!</v>
      </c>
      <c r="BC259" s="108" t="e">
        <f t="shared" ca="1" si="474"/>
        <v>#REF!</v>
      </c>
      <c r="BD259" s="108" t="e">
        <f t="shared" ca="1" si="474"/>
        <v>#REF!</v>
      </c>
      <c r="BE259" s="108" t="e">
        <f t="shared" ca="1" si="474"/>
        <v>#REF!</v>
      </c>
      <c r="BF259" s="108" t="e">
        <f t="shared" ca="1" si="474"/>
        <v>#REF!</v>
      </c>
      <c r="BG259" s="108" t="e">
        <f t="shared" ca="1" si="474"/>
        <v>#REF!</v>
      </c>
      <c r="BH259" s="108" t="e">
        <f t="shared" ca="1" si="474"/>
        <v>#REF!</v>
      </c>
      <c r="BI259" s="108" t="e">
        <f t="shared" ca="1" si="474"/>
        <v>#REF!</v>
      </c>
      <c r="BL259" s="97" t="str">
        <f t="shared" ca="1" si="383"/>
        <v>-</v>
      </c>
      <c r="BM259" s="97" t="str">
        <f t="shared" ca="1" si="384"/>
        <v>-</v>
      </c>
      <c r="BN259" s="97" t="str">
        <f t="shared" ca="1" si="385"/>
        <v>-</v>
      </c>
      <c r="BO259" s="97" t="str">
        <f t="shared" ca="1" si="386"/>
        <v>-</v>
      </c>
      <c r="BP259" s="99" t="str">
        <f t="shared" ca="1" si="387"/>
        <v xml:space="preserve"> - </v>
      </c>
      <c r="BQ259" s="99" t="str">
        <f t="shared" ca="1" si="388"/>
        <v xml:space="preserve"> - </v>
      </c>
      <c r="BR259" s="97" t="str">
        <f t="shared" ca="1" si="389"/>
        <v>-</v>
      </c>
      <c r="BS259" s="97" t="str">
        <f t="shared" ca="1" si="390"/>
        <v>-</v>
      </c>
      <c r="BT259" s="97" t="str">
        <f t="shared" ca="1" si="391"/>
        <v>-</v>
      </c>
      <c r="BU259" s="97" t="str">
        <f t="shared" ca="1" si="392"/>
        <v>-</v>
      </c>
      <c r="BV259" s="97" t="str">
        <f t="shared" ca="1" si="393"/>
        <v>-</v>
      </c>
      <c r="BW259" s="97" t="str">
        <f t="shared" ca="1" si="394"/>
        <v>-</v>
      </c>
      <c r="BX259" s="99" t="str">
        <f t="shared" ca="1" si="395"/>
        <v xml:space="preserve"> - </v>
      </c>
      <c r="BY259" s="99" t="str">
        <f t="shared" ca="1" si="396"/>
        <v xml:space="preserve"> - </v>
      </c>
      <c r="BZ259" s="97" t="str">
        <f t="shared" ca="1" si="397"/>
        <v>-</v>
      </c>
      <c r="CA259" s="97" t="str">
        <f t="shared" ca="1" si="398"/>
        <v>-</v>
      </c>
      <c r="CB259" s="99" t="str">
        <f t="shared" ca="1" si="399"/>
        <v xml:space="preserve"> - </v>
      </c>
      <c r="CC259" s="99" t="str">
        <f t="shared" ca="1" si="400"/>
        <v xml:space="preserve"> - </v>
      </c>
      <c r="CD259" s="99" t="str">
        <f t="shared" ca="1" si="401"/>
        <v xml:space="preserve"> - </v>
      </c>
      <c r="CE259" s="99" t="str">
        <f t="shared" ca="1" si="402"/>
        <v xml:space="preserve"> - </v>
      </c>
      <c r="CF259" s="99" t="str">
        <f t="shared" ca="1" si="403"/>
        <v xml:space="preserve"> - </v>
      </c>
      <c r="CG259" s="99" t="str">
        <f t="shared" ca="1" si="404"/>
        <v xml:space="preserve"> - </v>
      </c>
      <c r="CH259" s="97" t="str">
        <f t="shared" ca="1" si="405"/>
        <v>-</v>
      </c>
      <c r="CI259" s="97" t="str">
        <f t="shared" ca="1" si="406"/>
        <v>-</v>
      </c>
      <c r="CJ259" s="97" t="str">
        <f t="shared" ca="1" si="407"/>
        <v>-</v>
      </c>
      <c r="CK259" s="97" t="str">
        <f t="shared" ca="1" si="408"/>
        <v>-</v>
      </c>
      <c r="CL259" s="97" t="str">
        <f t="shared" ca="1" si="409"/>
        <v>-</v>
      </c>
      <c r="CM259" s="97" t="str">
        <f t="shared" ca="1" si="410"/>
        <v>-</v>
      </c>
      <c r="CN259" s="97" t="str">
        <f t="shared" ca="1" si="411"/>
        <v>-</v>
      </c>
      <c r="CO259" s="97" t="str">
        <f t="shared" ca="1" si="412"/>
        <v>-</v>
      </c>
      <c r="CP259" s="97" t="str">
        <f t="shared" ca="1" si="413"/>
        <v>-</v>
      </c>
      <c r="CQ259" s="97" t="str">
        <f t="shared" ca="1" si="414"/>
        <v>-</v>
      </c>
      <c r="CR259" s="97" t="str">
        <f t="shared" ca="1" si="415"/>
        <v>-</v>
      </c>
      <c r="CS259" s="97" t="str">
        <f t="shared" ca="1" si="416"/>
        <v>-</v>
      </c>
      <c r="CT259" s="97" t="str">
        <f t="shared" ca="1" si="417"/>
        <v>-</v>
      </c>
      <c r="CU259" s="97" t="str">
        <f t="shared" ca="1" si="418"/>
        <v>-</v>
      </c>
      <c r="CV259" s="97" t="str">
        <f t="shared" ca="1" si="419"/>
        <v>-</v>
      </c>
      <c r="CW259" s="97" t="str">
        <f t="shared" ca="1" si="420"/>
        <v>-</v>
      </c>
      <c r="CX259" s="97" t="str">
        <f t="shared" ca="1" si="421"/>
        <v>-</v>
      </c>
      <c r="CY259" s="97" t="str">
        <f t="shared" ca="1" si="422"/>
        <v>-</v>
      </c>
      <c r="CZ259" s="97" t="str">
        <f t="shared" ca="1" si="423"/>
        <v>-</v>
      </c>
      <c r="DA259" s="97" t="str">
        <f t="shared" ca="1" si="424"/>
        <v>-</v>
      </c>
      <c r="DB259" s="97" t="str">
        <f t="shared" ca="1" si="425"/>
        <v>-</v>
      </c>
      <c r="DC259" s="97" t="str">
        <f t="shared" ca="1" si="426"/>
        <v>-</v>
      </c>
      <c r="DD259" s="97" t="str">
        <f t="shared" ca="1" si="427"/>
        <v>-</v>
      </c>
      <c r="DE259" s="97" t="str">
        <f t="shared" ca="1" si="428"/>
        <v>-</v>
      </c>
      <c r="DF259" s="97" t="str">
        <f t="shared" ca="1" si="429"/>
        <v>-</v>
      </c>
      <c r="DG259" s="97" t="str">
        <f t="shared" ca="1" si="430"/>
        <v>-</v>
      </c>
      <c r="DH259" s="97" t="str">
        <f t="shared" ca="1" si="431"/>
        <v>-</v>
      </c>
      <c r="DI259" s="97" t="str">
        <f t="shared" ca="1" si="432"/>
        <v>-</v>
      </c>
      <c r="DJ259" s="97" t="str">
        <f t="shared" ca="1" si="433"/>
        <v>-</v>
      </c>
      <c r="DK259" s="97" t="str">
        <f t="shared" ca="1" si="434"/>
        <v>-</v>
      </c>
      <c r="DL259" s="97" t="str">
        <f t="shared" ca="1" si="435"/>
        <v>-</v>
      </c>
      <c r="DM259" s="97" t="str">
        <f t="shared" ca="1" si="436"/>
        <v>-</v>
      </c>
      <c r="DN259" s="97">
        <v>79</v>
      </c>
      <c r="DT259" s="97" t="str">
        <f t="shared" ca="1" si="437"/>
        <v>-</v>
      </c>
      <c r="DU259" s="97" t="str">
        <f t="shared" ca="1" si="438"/>
        <v>-</v>
      </c>
      <c r="DV259" s="97" t="str">
        <f t="shared" ca="1" si="439"/>
        <v>-</v>
      </c>
      <c r="DW259" s="97" t="str">
        <f t="shared" ca="1" si="440"/>
        <v>-</v>
      </c>
      <c r="DX259" s="97" t="str">
        <f t="shared" ca="1" si="441"/>
        <v>-</v>
      </c>
      <c r="DY259" s="97" t="e">
        <f t="shared" ca="1" si="378"/>
        <v>#REF!</v>
      </c>
      <c r="DZ259" s="97" t="str">
        <f t="shared" si="379"/>
        <v>Major Retrofit</v>
      </c>
      <c r="EA259" s="97" t="e">
        <f t="shared" ca="1" si="442"/>
        <v>#REF!</v>
      </c>
      <c r="EB259" s="96">
        <v>74</v>
      </c>
      <c r="EC259" s="97">
        <f>Calculation!$W$378</f>
        <v>3</v>
      </c>
      <c r="ED259" s="97" t="str">
        <f t="shared" ca="1" si="443"/>
        <v>-</v>
      </c>
      <c r="EE259" s="97" t="str">
        <f t="shared" ca="1" si="444"/>
        <v>-</v>
      </c>
      <c r="EF259" s="97" t="str">
        <f t="shared" ca="1" si="445"/>
        <v>-</v>
      </c>
      <c r="EG259" s="97" t="str">
        <f t="shared" ca="1" si="446"/>
        <v>-</v>
      </c>
      <c r="EH259" s="97" t="str">
        <f t="shared" ca="1" si="447"/>
        <v>-</v>
      </c>
      <c r="EI259" s="97">
        <f t="shared" ca="1" si="448"/>
        <v>0</v>
      </c>
      <c r="EJ259" s="97">
        <f t="shared" ca="1" si="460"/>
        <v>0</v>
      </c>
      <c r="EK259" s="97" t="str">
        <f t="shared" ca="1" si="449"/>
        <v>00</v>
      </c>
      <c r="EL259" s="97" t="e">
        <f t="shared" ca="1" si="450"/>
        <v>#REF!</v>
      </c>
      <c r="EN259" s="97">
        <v>2.5400000000000001E-5</v>
      </c>
      <c r="EP259" s="97">
        <v>254</v>
      </c>
      <c r="EQ259" s="97">
        <f t="array" aca="1" ref="EQ259" ca="1">MAX(IF($EI$6:$EI$365&lt;EQ258,$EI$6:$EI$365,""))</f>
        <v>0</v>
      </c>
      <c r="ER259" s="97">
        <f t="shared" ca="1" si="451"/>
        <v>0</v>
      </c>
      <c r="ES259" s="97" t="e">
        <f t="shared" ca="1" si="455"/>
        <v>#REF!</v>
      </c>
      <c r="ET259" s="97">
        <f t="shared" ca="1" si="452"/>
        <v>0</v>
      </c>
      <c r="EU259" s="97">
        <f t="shared" ca="1" si="453"/>
        <v>0</v>
      </c>
      <c r="EV259" s="97">
        <f t="shared" ca="1" si="380"/>
        <v>1</v>
      </c>
      <c r="EY259" s="97" t="e">
        <f ca="1">INDEX('MCA-INPUT'!$C$28:$F$42,MATCH(MCA!E259,'MCA-INPUT'!$B$28:$B$42,0),MATCH(MCA!B259,'MCA-INPUT'!$C$27:$F$27,0))</f>
        <v>#REF!</v>
      </c>
      <c r="FU259" s="109" t="e">
        <f t="shared" ca="1" si="381"/>
        <v>#REF!</v>
      </c>
      <c r="FV259" s="109" t="e">
        <f t="shared" ca="1" si="382"/>
        <v>#REF!</v>
      </c>
      <c r="FW259" s="110" t="e">
        <f t="shared" ca="1" si="464"/>
        <v>#REF!</v>
      </c>
      <c r="FX259" s="110"/>
      <c r="FY259" s="97" t="e">
        <f t="shared" ca="1" si="454"/>
        <v>#REF!</v>
      </c>
      <c r="FZ259" s="97" t="str">
        <f ca="1">IF(ISERROR(VLOOKUP(FY259,'MCA-INPUT'!$B$45:$F$54,1,FALSE)),"No","Yes")</f>
        <v>No</v>
      </c>
      <c r="GA259" s="109" t="e">
        <f ca="1"/>
        <v>#REF!</v>
      </c>
    </row>
    <row r="260" spans="1:183" x14ac:dyDescent="0.25">
      <c r="A260" s="96">
        <v>255</v>
      </c>
      <c r="B260" s="96" t="s">
        <v>1</v>
      </c>
      <c r="C260" s="106" t="e">
        <f t="shared" ca="1" si="476"/>
        <v>#REF!</v>
      </c>
      <c r="D260" s="107" t="e">
        <f t="shared" ca="1" si="476"/>
        <v>#REF!</v>
      </c>
      <c r="E260" s="96" t="e">
        <f t="shared" ca="1" si="476"/>
        <v>#REF!</v>
      </c>
      <c r="F260" s="96" t="s">
        <v>4</v>
      </c>
      <c r="G260" s="96" t="e">
        <f t="shared" ca="1" si="467"/>
        <v>#REF!</v>
      </c>
      <c r="H260" s="108" t="e">
        <f t="shared" ca="1" si="473"/>
        <v>#REF!</v>
      </c>
      <c r="I260" s="108" t="e">
        <f t="shared" ca="1" si="473"/>
        <v>#REF!</v>
      </c>
      <c r="J260" s="108" t="e">
        <f t="shared" ca="1" si="473"/>
        <v>#REF!</v>
      </c>
      <c r="K260" s="108" t="e">
        <f t="shared" ca="1" si="473"/>
        <v>#REF!</v>
      </c>
      <c r="L260" s="108" t="e">
        <f t="shared" ca="1" si="473"/>
        <v>#REF!</v>
      </c>
      <c r="M260" s="108" t="e">
        <f t="shared" ca="1" si="473"/>
        <v>#REF!</v>
      </c>
      <c r="N260" s="108" t="e">
        <f t="shared" ca="1" si="473"/>
        <v>#REF!</v>
      </c>
      <c r="O260" s="108" t="e">
        <f t="shared" ca="1" si="473"/>
        <v>#REF!</v>
      </c>
      <c r="P260" s="108" t="e">
        <f t="shared" ca="1" si="473"/>
        <v>#REF!</v>
      </c>
      <c r="Q260" s="108" t="e">
        <f t="shared" ca="1" si="473"/>
        <v>#REF!</v>
      </c>
      <c r="R260" s="108" t="e">
        <f t="shared" ca="1" si="473"/>
        <v>#REF!</v>
      </c>
      <c r="S260" s="108" t="e">
        <f t="shared" ca="1" si="473"/>
        <v>#REF!</v>
      </c>
      <c r="T260" s="108" t="e">
        <f t="shared" ca="1" si="473"/>
        <v>#REF!</v>
      </c>
      <c r="U260" s="108" t="e">
        <f t="shared" ca="1" si="473"/>
        <v>#REF!</v>
      </c>
      <c r="V260" s="108" t="e">
        <f t="shared" ca="1" si="473"/>
        <v>#REF!</v>
      </c>
      <c r="W260" s="108" t="e">
        <f t="shared" ca="1" si="473"/>
        <v>#REF!</v>
      </c>
      <c r="X260" s="108" t="e">
        <f t="shared" ca="1" si="472"/>
        <v>#REF!</v>
      </c>
      <c r="Y260" s="108" t="e">
        <f t="shared" ca="1" si="472"/>
        <v>#REF!</v>
      </c>
      <c r="Z260" s="108" t="e">
        <f t="shared" ca="1" si="472"/>
        <v>#REF!</v>
      </c>
      <c r="AA260" s="108" t="e">
        <f t="shared" ca="1" si="472"/>
        <v>#REF!</v>
      </c>
      <c r="AB260" s="108" t="e">
        <f t="shared" ca="1" si="472"/>
        <v>#REF!</v>
      </c>
      <c r="AC260" s="108" t="e">
        <f t="shared" ca="1" si="472"/>
        <v>#REF!</v>
      </c>
      <c r="AD260" s="108" t="e">
        <f t="shared" ca="1" si="472"/>
        <v>#REF!</v>
      </c>
      <c r="AE260" s="108" t="e">
        <f t="shared" ca="1" si="472"/>
        <v>#REF!</v>
      </c>
      <c r="AF260" s="108" t="e">
        <f t="shared" ca="1" si="472"/>
        <v>#REF!</v>
      </c>
      <c r="AG260" s="108" t="e">
        <f t="shared" ca="1" si="472"/>
        <v>#REF!</v>
      </c>
      <c r="AH260" s="108" t="e">
        <f t="shared" ca="1" si="472"/>
        <v>#REF!</v>
      </c>
      <c r="AI260" s="108" t="e">
        <f t="shared" ca="1" si="472"/>
        <v>#REF!</v>
      </c>
      <c r="AJ260" s="108" t="e">
        <f t="shared" ca="1" si="472"/>
        <v>#REF!</v>
      </c>
      <c r="AK260" s="108" t="e">
        <f t="shared" ca="1" si="472"/>
        <v>#REF!</v>
      </c>
      <c r="AL260" s="108" t="e">
        <f t="shared" ca="1" si="472"/>
        <v>#REF!</v>
      </c>
      <c r="AM260" s="108" t="e">
        <f t="shared" ca="1" si="475"/>
        <v>#REF!</v>
      </c>
      <c r="AN260" s="108" t="e">
        <f t="shared" ca="1" si="475"/>
        <v>#REF!</v>
      </c>
      <c r="AO260" s="108" t="e">
        <f t="shared" ca="1" si="475"/>
        <v>#REF!</v>
      </c>
      <c r="AP260" s="108" t="e">
        <f t="shared" ca="1" si="475"/>
        <v>#REF!</v>
      </c>
      <c r="AQ260" s="108" t="e">
        <f t="shared" ca="1" si="475"/>
        <v>#REF!</v>
      </c>
      <c r="AR260" s="108" t="e">
        <f t="shared" ca="1" si="475"/>
        <v>#REF!</v>
      </c>
      <c r="AS260" s="108" t="e">
        <f t="shared" ca="1" si="475"/>
        <v>#REF!</v>
      </c>
      <c r="AT260" s="108" t="e">
        <f t="shared" ca="1" si="475"/>
        <v>#REF!</v>
      </c>
      <c r="AU260" s="108" t="e">
        <f t="shared" ca="1" si="475"/>
        <v>#REF!</v>
      </c>
      <c r="AV260" s="108" t="e">
        <f t="shared" ca="1" si="475"/>
        <v>#REF!</v>
      </c>
      <c r="AW260" s="108" t="e">
        <f t="shared" ca="1" si="475"/>
        <v>#REF!</v>
      </c>
      <c r="AX260" s="108" t="e">
        <f t="shared" ca="1" si="475"/>
        <v>#REF!</v>
      </c>
      <c r="AY260" s="108" t="e">
        <f t="shared" ca="1" si="475"/>
        <v>#REF!</v>
      </c>
      <c r="AZ260" s="108" t="e">
        <f t="shared" ca="1" si="475"/>
        <v>#REF!</v>
      </c>
      <c r="BA260" s="108" t="e">
        <f t="shared" ca="1" si="475"/>
        <v>#REF!</v>
      </c>
      <c r="BB260" s="108" t="e">
        <f t="shared" ca="1" si="475"/>
        <v>#REF!</v>
      </c>
      <c r="BC260" s="108" t="e">
        <f t="shared" ca="1" si="474"/>
        <v>#REF!</v>
      </c>
      <c r="BD260" s="108" t="e">
        <f t="shared" ca="1" si="474"/>
        <v>#REF!</v>
      </c>
      <c r="BE260" s="108" t="e">
        <f t="shared" ca="1" si="474"/>
        <v>#REF!</v>
      </c>
      <c r="BF260" s="108" t="e">
        <f t="shared" ca="1" si="474"/>
        <v>#REF!</v>
      </c>
      <c r="BG260" s="108" t="e">
        <f t="shared" ca="1" si="474"/>
        <v>#REF!</v>
      </c>
      <c r="BH260" s="108" t="e">
        <f t="shared" ca="1" si="474"/>
        <v>#REF!</v>
      </c>
      <c r="BI260" s="108" t="e">
        <f t="shared" ca="1" si="474"/>
        <v>#REF!</v>
      </c>
      <c r="BL260" s="97" t="str">
        <f t="shared" ca="1" si="383"/>
        <v>-</v>
      </c>
      <c r="BM260" s="97" t="str">
        <f t="shared" ca="1" si="384"/>
        <v>-</v>
      </c>
      <c r="BN260" s="97" t="str">
        <f t="shared" ca="1" si="385"/>
        <v>-</v>
      </c>
      <c r="BO260" s="97" t="str">
        <f t="shared" ca="1" si="386"/>
        <v>-</v>
      </c>
      <c r="BP260" s="99" t="str">
        <f t="shared" ca="1" si="387"/>
        <v xml:space="preserve"> - </v>
      </c>
      <c r="BQ260" s="99" t="str">
        <f t="shared" ca="1" si="388"/>
        <v xml:space="preserve"> - </v>
      </c>
      <c r="BR260" s="97" t="str">
        <f t="shared" ca="1" si="389"/>
        <v>-</v>
      </c>
      <c r="BS260" s="97" t="str">
        <f t="shared" ca="1" si="390"/>
        <v>-</v>
      </c>
      <c r="BT260" s="97" t="str">
        <f t="shared" ca="1" si="391"/>
        <v>-</v>
      </c>
      <c r="BU260" s="97" t="str">
        <f t="shared" ca="1" si="392"/>
        <v>-</v>
      </c>
      <c r="BV260" s="97" t="str">
        <f t="shared" ca="1" si="393"/>
        <v>-</v>
      </c>
      <c r="BW260" s="97" t="str">
        <f t="shared" ca="1" si="394"/>
        <v>-</v>
      </c>
      <c r="BX260" s="99" t="str">
        <f t="shared" ca="1" si="395"/>
        <v xml:space="preserve"> - </v>
      </c>
      <c r="BY260" s="99" t="str">
        <f t="shared" ca="1" si="396"/>
        <v xml:space="preserve"> - </v>
      </c>
      <c r="BZ260" s="97" t="str">
        <f t="shared" ca="1" si="397"/>
        <v>-</v>
      </c>
      <c r="CA260" s="97" t="str">
        <f t="shared" ca="1" si="398"/>
        <v>-</v>
      </c>
      <c r="CB260" s="99" t="str">
        <f t="shared" ca="1" si="399"/>
        <v xml:space="preserve"> - </v>
      </c>
      <c r="CC260" s="99" t="str">
        <f t="shared" ca="1" si="400"/>
        <v xml:space="preserve"> - </v>
      </c>
      <c r="CD260" s="99" t="str">
        <f t="shared" ca="1" si="401"/>
        <v xml:space="preserve"> - </v>
      </c>
      <c r="CE260" s="99" t="str">
        <f t="shared" ca="1" si="402"/>
        <v xml:space="preserve"> - </v>
      </c>
      <c r="CF260" s="99" t="str">
        <f t="shared" ca="1" si="403"/>
        <v xml:space="preserve"> - </v>
      </c>
      <c r="CG260" s="99" t="str">
        <f t="shared" ca="1" si="404"/>
        <v xml:space="preserve"> - </v>
      </c>
      <c r="CH260" s="97" t="str">
        <f t="shared" ca="1" si="405"/>
        <v>-</v>
      </c>
      <c r="CI260" s="97" t="str">
        <f t="shared" ca="1" si="406"/>
        <v>-</v>
      </c>
      <c r="CJ260" s="97" t="str">
        <f t="shared" ca="1" si="407"/>
        <v>-</v>
      </c>
      <c r="CK260" s="97" t="str">
        <f t="shared" ca="1" si="408"/>
        <v>-</v>
      </c>
      <c r="CL260" s="97" t="str">
        <f t="shared" ca="1" si="409"/>
        <v>-</v>
      </c>
      <c r="CM260" s="97" t="str">
        <f t="shared" ca="1" si="410"/>
        <v>-</v>
      </c>
      <c r="CN260" s="97" t="str">
        <f t="shared" ca="1" si="411"/>
        <v>-</v>
      </c>
      <c r="CO260" s="97" t="str">
        <f t="shared" ca="1" si="412"/>
        <v>-</v>
      </c>
      <c r="CP260" s="97" t="str">
        <f t="shared" ca="1" si="413"/>
        <v>-</v>
      </c>
      <c r="CQ260" s="97" t="str">
        <f t="shared" ca="1" si="414"/>
        <v>-</v>
      </c>
      <c r="CR260" s="97" t="str">
        <f t="shared" ca="1" si="415"/>
        <v>-</v>
      </c>
      <c r="CS260" s="97" t="str">
        <f t="shared" ca="1" si="416"/>
        <v>-</v>
      </c>
      <c r="CT260" s="97" t="str">
        <f t="shared" ca="1" si="417"/>
        <v>-</v>
      </c>
      <c r="CU260" s="97" t="str">
        <f t="shared" ca="1" si="418"/>
        <v>-</v>
      </c>
      <c r="CV260" s="97" t="str">
        <f t="shared" ca="1" si="419"/>
        <v>-</v>
      </c>
      <c r="CW260" s="97" t="str">
        <f t="shared" ca="1" si="420"/>
        <v>-</v>
      </c>
      <c r="CX260" s="97" t="str">
        <f t="shared" ca="1" si="421"/>
        <v>-</v>
      </c>
      <c r="CY260" s="97" t="str">
        <f t="shared" ca="1" si="422"/>
        <v>-</v>
      </c>
      <c r="CZ260" s="97" t="str">
        <f t="shared" ca="1" si="423"/>
        <v>-</v>
      </c>
      <c r="DA260" s="97" t="str">
        <f t="shared" ca="1" si="424"/>
        <v>-</v>
      </c>
      <c r="DB260" s="97" t="str">
        <f t="shared" ca="1" si="425"/>
        <v>-</v>
      </c>
      <c r="DC260" s="97" t="str">
        <f t="shared" ca="1" si="426"/>
        <v>-</v>
      </c>
      <c r="DD260" s="97" t="str">
        <f t="shared" ca="1" si="427"/>
        <v>-</v>
      </c>
      <c r="DE260" s="97" t="str">
        <f t="shared" ca="1" si="428"/>
        <v>-</v>
      </c>
      <c r="DF260" s="97" t="str">
        <f t="shared" ca="1" si="429"/>
        <v>-</v>
      </c>
      <c r="DG260" s="97" t="str">
        <f t="shared" ca="1" si="430"/>
        <v>-</v>
      </c>
      <c r="DH260" s="97" t="str">
        <f t="shared" ca="1" si="431"/>
        <v>-</v>
      </c>
      <c r="DI260" s="97" t="str">
        <f t="shared" ca="1" si="432"/>
        <v>-</v>
      </c>
      <c r="DJ260" s="97" t="str">
        <f t="shared" ca="1" si="433"/>
        <v>-</v>
      </c>
      <c r="DK260" s="97" t="str">
        <f t="shared" ca="1" si="434"/>
        <v>-</v>
      </c>
      <c r="DL260" s="97" t="str">
        <f t="shared" ca="1" si="435"/>
        <v>-</v>
      </c>
      <c r="DM260" s="97" t="str">
        <f t="shared" ca="1" si="436"/>
        <v>-</v>
      </c>
      <c r="DN260" s="97">
        <v>80</v>
      </c>
      <c r="DT260" s="97" t="str">
        <f t="shared" ca="1" si="437"/>
        <v>-</v>
      </c>
      <c r="DU260" s="97" t="str">
        <f t="shared" ca="1" si="438"/>
        <v>-</v>
      </c>
      <c r="DV260" s="97" t="str">
        <f t="shared" ca="1" si="439"/>
        <v>-</v>
      </c>
      <c r="DW260" s="97" t="str">
        <f t="shared" ca="1" si="440"/>
        <v>-</v>
      </c>
      <c r="DX260" s="97" t="str">
        <f t="shared" ca="1" si="441"/>
        <v>-</v>
      </c>
      <c r="DY260" s="97" t="e">
        <f t="shared" ca="1" si="378"/>
        <v>#REF!</v>
      </c>
      <c r="DZ260" s="97" t="str">
        <f t="shared" si="379"/>
        <v>Major Retrofit</v>
      </c>
      <c r="EA260" s="97" t="e">
        <f t="shared" ca="1" si="442"/>
        <v>#REF!</v>
      </c>
      <c r="EB260" s="96">
        <v>75</v>
      </c>
      <c r="EC260" s="97">
        <f>Calculation!$W$378</f>
        <v>3</v>
      </c>
      <c r="ED260" s="97" t="str">
        <f t="shared" ca="1" si="443"/>
        <v>-</v>
      </c>
      <c r="EE260" s="97" t="str">
        <f t="shared" ca="1" si="444"/>
        <v>-</v>
      </c>
      <c r="EF260" s="97" t="str">
        <f t="shared" ca="1" si="445"/>
        <v>-</v>
      </c>
      <c r="EG260" s="97" t="str">
        <f t="shared" ca="1" si="446"/>
        <v>-</v>
      </c>
      <c r="EH260" s="97" t="str">
        <f t="shared" ca="1" si="447"/>
        <v>-</v>
      </c>
      <c r="EI260" s="97">
        <f t="shared" ca="1" si="448"/>
        <v>0</v>
      </c>
      <c r="EJ260" s="97">
        <f t="shared" ca="1" si="460"/>
        <v>0</v>
      </c>
      <c r="EK260" s="97" t="str">
        <f t="shared" ca="1" si="449"/>
        <v>00</v>
      </c>
      <c r="EL260" s="97" t="e">
        <f t="shared" ca="1" si="450"/>
        <v>#REF!</v>
      </c>
      <c r="EN260" s="97">
        <v>2.55E-5</v>
      </c>
      <c r="EP260" s="97">
        <v>255</v>
      </c>
      <c r="EQ260" s="97">
        <f t="array" aca="1" ref="EQ260" ca="1">MAX(IF($EI$6:$EI$365&lt;EQ259,$EI$6:$EI$365,""))</f>
        <v>0</v>
      </c>
      <c r="ER260" s="97">
        <f t="shared" ca="1" si="451"/>
        <v>0</v>
      </c>
      <c r="ES260" s="97" t="e">
        <f t="shared" ca="1" si="455"/>
        <v>#REF!</v>
      </c>
      <c r="ET260" s="97">
        <f t="shared" ca="1" si="452"/>
        <v>0</v>
      </c>
      <c r="EU260" s="97">
        <f t="shared" ca="1" si="453"/>
        <v>0</v>
      </c>
      <c r="EV260" s="97">
        <f t="shared" ca="1" si="380"/>
        <v>1</v>
      </c>
      <c r="EY260" s="97" t="e">
        <f ca="1">INDEX('MCA-INPUT'!$C$28:$F$42,MATCH(MCA!E260,'MCA-INPUT'!$B$28:$B$42,0),MATCH(MCA!B260,'MCA-INPUT'!$C$27:$F$27,0))</f>
        <v>#REF!</v>
      </c>
      <c r="FU260" s="109" t="e">
        <f t="shared" ca="1" si="381"/>
        <v>#REF!</v>
      </c>
      <c r="FV260" s="109" t="e">
        <f t="shared" ca="1" si="382"/>
        <v>#REF!</v>
      </c>
      <c r="FW260" s="110" t="e">
        <f t="shared" ca="1" si="464"/>
        <v>#REF!</v>
      </c>
      <c r="FX260" s="110"/>
      <c r="FY260" s="97" t="e">
        <f t="shared" ca="1" si="454"/>
        <v>#REF!</v>
      </c>
      <c r="FZ260" s="97" t="str">
        <f ca="1">IF(ISERROR(VLOOKUP(FY260,'MCA-INPUT'!$B$45:$F$54,1,FALSE)),"No","Yes")</f>
        <v>No</v>
      </c>
      <c r="GA260" s="109" t="e">
        <f ca="1"/>
        <v>#REF!</v>
      </c>
    </row>
    <row r="261" spans="1:183" x14ac:dyDescent="0.25">
      <c r="A261" s="96">
        <v>256</v>
      </c>
      <c r="B261" s="96" t="s">
        <v>1</v>
      </c>
      <c r="C261" s="106" t="e">
        <f t="shared" ca="1" si="476"/>
        <v>#REF!</v>
      </c>
      <c r="D261" s="107" t="e">
        <f t="shared" ca="1" si="476"/>
        <v>#REF!</v>
      </c>
      <c r="E261" s="96" t="e">
        <f t="shared" ca="1" si="476"/>
        <v>#REF!</v>
      </c>
      <c r="F261" s="96" t="s">
        <v>4</v>
      </c>
      <c r="G261" s="96" t="e">
        <f t="shared" ca="1" si="467"/>
        <v>#REF!</v>
      </c>
      <c r="H261" s="108" t="e">
        <f t="shared" ca="1" si="473"/>
        <v>#REF!</v>
      </c>
      <c r="I261" s="108" t="e">
        <f t="shared" ca="1" si="473"/>
        <v>#REF!</v>
      </c>
      <c r="J261" s="108" t="e">
        <f t="shared" ca="1" si="473"/>
        <v>#REF!</v>
      </c>
      <c r="K261" s="108" t="e">
        <f t="shared" ca="1" si="473"/>
        <v>#REF!</v>
      </c>
      <c r="L261" s="108" t="e">
        <f t="shared" ca="1" si="473"/>
        <v>#REF!</v>
      </c>
      <c r="M261" s="108" t="e">
        <f t="shared" ca="1" si="473"/>
        <v>#REF!</v>
      </c>
      <c r="N261" s="108" t="e">
        <f t="shared" ca="1" si="473"/>
        <v>#REF!</v>
      </c>
      <c r="O261" s="108" t="e">
        <f t="shared" ca="1" si="473"/>
        <v>#REF!</v>
      </c>
      <c r="P261" s="108" t="e">
        <f t="shared" ca="1" si="473"/>
        <v>#REF!</v>
      </c>
      <c r="Q261" s="108" t="e">
        <f t="shared" ca="1" si="473"/>
        <v>#REF!</v>
      </c>
      <c r="R261" s="108" t="e">
        <f t="shared" ca="1" si="473"/>
        <v>#REF!</v>
      </c>
      <c r="S261" s="108" t="e">
        <f t="shared" ca="1" si="473"/>
        <v>#REF!</v>
      </c>
      <c r="T261" s="108" t="e">
        <f t="shared" ca="1" si="473"/>
        <v>#REF!</v>
      </c>
      <c r="U261" s="108" t="e">
        <f t="shared" ca="1" si="473"/>
        <v>#REF!</v>
      </c>
      <c r="V261" s="108" t="e">
        <f t="shared" ca="1" si="473"/>
        <v>#REF!</v>
      </c>
      <c r="W261" s="108" t="e">
        <f t="shared" ca="1" si="473"/>
        <v>#REF!</v>
      </c>
      <c r="X261" s="108" t="e">
        <f t="shared" ca="1" si="472"/>
        <v>#REF!</v>
      </c>
      <c r="Y261" s="108" t="e">
        <f t="shared" ca="1" si="472"/>
        <v>#REF!</v>
      </c>
      <c r="Z261" s="108" t="e">
        <f t="shared" ca="1" si="472"/>
        <v>#REF!</v>
      </c>
      <c r="AA261" s="108" t="e">
        <f t="shared" ca="1" si="472"/>
        <v>#REF!</v>
      </c>
      <c r="AB261" s="108" t="e">
        <f t="shared" ca="1" si="472"/>
        <v>#REF!</v>
      </c>
      <c r="AC261" s="108" t="e">
        <f t="shared" ca="1" si="472"/>
        <v>#REF!</v>
      </c>
      <c r="AD261" s="108" t="e">
        <f t="shared" ca="1" si="472"/>
        <v>#REF!</v>
      </c>
      <c r="AE261" s="108" t="e">
        <f t="shared" ca="1" si="472"/>
        <v>#REF!</v>
      </c>
      <c r="AF261" s="108" t="e">
        <f t="shared" ca="1" si="472"/>
        <v>#REF!</v>
      </c>
      <c r="AG261" s="108" t="e">
        <f t="shared" ca="1" si="472"/>
        <v>#REF!</v>
      </c>
      <c r="AH261" s="108" t="e">
        <f t="shared" ca="1" si="472"/>
        <v>#REF!</v>
      </c>
      <c r="AI261" s="108" t="e">
        <f t="shared" ca="1" si="472"/>
        <v>#REF!</v>
      </c>
      <c r="AJ261" s="108" t="e">
        <f t="shared" ca="1" si="472"/>
        <v>#REF!</v>
      </c>
      <c r="AK261" s="108" t="e">
        <f t="shared" ca="1" si="472"/>
        <v>#REF!</v>
      </c>
      <c r="AL261" s="108" t="e">
        <f t="shared" ca="1" si="472"/>
        <v>#REF!</v>
      </c>
      <c r="AM261" s="108" t="e">
        <f t="shared" ca="1" si="475"/>
        <v>#REF!</v>
      </c>
      <c r="AN261" s="108" t="e">
        <f t="shared" ca="1" si="475"/>
        <v>#REF!</v>
      </c>
      <c r="AO261" s="108" t="e">
        <f t="shared" ca="1" si="475"/>
        <v>#REF!</v>
      </c>
      <c r="AP261" s="108" t="e">
        <f t="shared" ca="1" si="475"/>
        <v>#REF!</v>
      </c>
      <c r="AQ261" s="108" t="e">
        <f t="shared" ca="1" si="475"/>
        <v>#REF!</v>
      </c>
      <c r="AR261" s="108" t="e">
        <f t="shared" ca="1" si="475"/>
        <v>#REF!</v>
      </c>
      <c r="AS261" s="108" t="e">
        <f t="shared" ca="1" si="475"/>
        <v>#REF!</v>
      </c>
      <c r="AT261" s="108" t="e">
        <f t="shared" ca="1" si="475"/>
        <v>#REF!</v>
      </c>
      <c r="AU261" s="108" t="e">
        <f t="shared" ca="1" si="475"/>
        <v>#REF!</v>
      </c>
      <c r="AV261" s="108" t="e">
        <f t="shared" ca="1" si="475"/>
        <v>#REF!</v>
      </c>
      <c r="AW261" s="108" t="e">
        <f t="shared" ca="1" si="475"/>
        <v>#REF!</v>
      </c>
      <c r="AX261" s="108" t="e">
        <f t="shared" ca="1" si="475"/>
        <v>#REF!</v>
      </c>
      <c r="AY261" s="108" t="e">
        <f t="shared" ca="1" si="475"/>
        <v>#REF!</v>
      </c>
      <c r="AZ261" s="108" t="e">
        <f t="shared" ca="1" si="475"/>
        <v>#REF!</v>
      </c>
      <c r="BA261" s="108" t="e">
        <f t="shared" ca="1" si="475"/>
        <v>#REF!</v>
      </c>
      <c r="BB261" s="108" t="e">
        <f t="shared" ca="1" si="475"/>
        <v>#REF!</v>
      </c>
      <c r="BC261" s="108" t="e">
        <f t="shared" ca="1" si="474"/>
        <v>#REF!</v>
      </c>
      <c r="BD261" s="108" t="e">
        <f t="shared" ca="1" si="474"/>
        <v>#REF!</v>
      </c>
      <c r="BE261" s="108" t="e">
        <f t="shared" ca="1" si="474"/>
        <v>#REF!</v>
      </c>
      <c r="BF261" s="108" t="e">
        <f t="shared" ca="1" si="474"/>
        <v>#REF!</v>
      </c>
      <c r="BG261" s="108" t="e">
        <f t="shared" ca="1" si="474"/>
        <v>#REF!</v>
      </c>
      <c r="BH261" s="108" t="e">
        <f t="shared" ca="1" si="474"/>
        <v>#REF!</v>
      </c>
      <c r="BI261" s="108" t="e">
        <f t="shared" ca="1" si="474"/>
        <v>#REF!</v>
      </c>
      <c r="BL261" s="97" t="str">
        <f t="shared" ca="1" si="383"/>
        <v>-</v>
      </c>
      <c r="BM261" s="97" t="str">
        <f t="shared" ca="1" si="384"/>
        <v>-</v>
      </c>
      <c r="BN261" s="97" t="str">
        <f t="shared" ca="1" si="385"/>
        <v>-</v>
      </c>
      <c r="BO261" s="97" t="str">
        <f t="shared" ca="1" si="386"/>
        <v>-</v>
      </c>
      <c r="BP261" s="99" t="str">
        <f t="shared" ca="1" si="387"/>
        <v xml:space="preserve"> - </v>
      </c>
      <c r="BQ261" s="99" t="str">
        <f t="shared" ca="1" si="388"/>
        <v xml:space="preserve"> - </v>
      </c>
      <c r="BR261" s="97" t="str">
        <f t="shared" ca="1" si="389"/>
        <v>-</v>
      </c>
      <c r="BS261" s="97" t="str">
        <f t="shared" ca="1" si="390"/>
        <v>-</v>
      </c>
      <c r="BT261" s="97" t="str">
        <f t="shared" ca="1" si="391"/>
        <v>-</v>
      </c>
      <c r="BU261" s="97" t="str">
        <f t="shared" ca="1" si="392"/>
        <v>-</v>
      </c>
      <c r="BV261" s="97" t="str">
        <f t="shared" ca="1" si="393"/>
        <v>-</v>
      </c>
      <c r="BW261" s="97" t="str">
        <f t="shared" ca="1" si="394"/>
        <v>-</v>
      </c>
      <c r="BX261" s="99" t="str">
        <f t="shared" ca="1" si="395"/>
        <v xml:space="preserve"> - </v>
      </c>
      <c r="BY261" s="99" t="str">
        <f t="shared" ca="1" si="396"/>
        <v xml:space="preserve"> - </v>
      </c>
      <c r="BZ261" s="97" t="str">
        <f t="shared" ca="1" si="397"/>
        <v>-</v>
      </c>
      <c r="CA261" s="97" t="str">
        <f t="shared" ca="1" si="398"/>
        <v>-</v>
      </c>
      <c r="CB261" s="99" t="str">
        <f t="shared" ca="1" si="399"/>
        <v xml:space="preserve"> - </v>
      </c>
      <c r="CC261" s="99" t="str">
        <f t="shared" ca="1" si="400"/>
        <v xml:space="preserve"> - </v>
      </c>
      <c r="CD261" s="99" t="str">
        <f t="shared" ca="1" si="401"/>
        <v xml:space="preserve"> - </v>
      </c>
      <c r="CE261" s="99" t="str">
        <f t="shared" ca="1" si="402"/>
        <v xml:space="preserve"> - </v>
      </c>
      <c r="CF261" s="99" t="str">
        <f t="shared" ca="1" si="403"/>
        <v xml:space="preserve"> - </v>
      </c>
      <c r="CG261" s="99" t="str">
        <f t="shared" ca="1" si="404"/>
        <v xml:space="preserve"> - </v>
      </c>
      <c r="CH261" s="97" t="str">
        <f t="shared" ca="1" si="405"/>
        <v>-</v>
      </c>
      <c r="CI261" s="97" t="str">
        <f t="shared" ca="1" si="406"/>
        <v>-</v>
      </c>
      <c r="CJ261" s="97" t="str">
        <f t="shared" ca="1" si="407"/>
        <v>-</v>
      </c>
      <c r="CK261" s="97" t="str">
        <f t="shared" ca="1" si="408"/>
        <v>-</v>
      </c>
      <c r="CL261" s="97" t="str">
        <f t="shared" ca="1" si="409"/>
        <v>-</v>
      </c>
      <c r="CM261" s="97" t="str">
        <f t="shared" ca="1" si="410"/>
        <v>-</v>
      </c>
      <c r="CN261" s="97" t="str">
        <f t="shared" ca="1" si="411"/>
        <v>-</v>
      </c>
      <c r="CO261" s="97" t="str">
        <f t="shared" ca="1" si="412"/>
        <v>-</v>
      </c>
      <c r="CP261" s="97" t="str">
        <f t="shared" ca="1" si="413"/>
        <v>-</v>
      </c>
      <c r="CQ261" s="97" t="str">
        <f t="shared" ca="1" si="414"/>
        <v>-</v>
      </c>
      <c r="CR261" s="97" t="str">
        <f t="shared" ca="1" si="415"/>
        <v>-</v>
      </c>
      <c r="CS261" s="97" t="str">
        <f t="shared" ca="1" si="416"/>
        <v>-</v>
      </c>
      <c r="CT261" s="97" t="str">
        <f t="shared" ca="1" si="417"/>
        <v>-</v>
      </c>
      <c r="CU261" s="97" t="str">
        <f t="shared" ca="1" si="418"/>
        <v>-</v>
      </c>
      <c r="CV261" s="97" t="str">
        <f t="shared" ca="1" si="419"/>
        <v>-</v>
      </c>
      <c r="CW261" s="97" t="str">
        <f t="shared" ca="1" si="420"/>
        <v>-</v>
      </c>
      <c r="CX261" s="97" t="str">
        <f t="shared" ca="1" si="421"/>
        <v>-</v>
      </c>
      <c r="CY261" s="97" t="str">
        <f t="shared" ca="1" si="422"/>
        <v>-</v>
      </c>
      <c r="CZ261" s="97" t="str">
        <f t="shared" ca="1" si="423"/>
        <v>-</v>
      </c>
      <c r="DA261" s="97" t="str">
        <f t="shared" ca="1" si="424"/>
        <v>-</v>
      </c>
      <c r="DB261" s="97" t="str">
        <f t="shared" ca="1" si="425"/>
        <v>-</v>
      </c>
      <c r="DC261" s="97" t="str">
        <f t="shared" ca="1" si="426"/>
        <v>-</v>
      </c>
      <c r="DD261" s="97" t="str">
        <f t="shared" ca="1" si="427"/>
        <v>-</v>
      </c>
      <c r="DE261" s="97" t="str">
        <f t="shared" ca="1" si="428"/>
        <v>-</v>
      </c>
      <c r="DF261" s="97" t="str">
        <f t="shared" ca="1" si="429"/>
        <v>-</v>
      </c>
      <c r="DG261" s="97" t="str">
        <f t="shared" ca="1" si="430"/>
        <v>-</v>
      </c>
      <c r="DH261" s="97" t="str">
        <f t="shared" ca="1" si="431"/>
        <v>-</v>
      </c>
      <c r="DI261" s="97" t="str">
        <f t="shared" ca="1" si="432"/>
        <v>-</v>
      </c>
      <c r="DJ261" s="97" t="str">
        <f t="shared" ca="1" si="433"/>
        <v>-</v>
      </c>
      <c r="DK261" s="97" t="str">
        <f t="shared" ca="1" si="434"/>
        <v>-</v>
      </c>
      <c r="DL261" s="97" t="str">
        <f t="shared" ca="1" si="435"/>
        <v>-</v>
      </c>
      <c r="DM261" s="97" t="str">
        <f t="shared" ca="1" si="436"/>
        <v>-</v>
      </c>
      <c r="DN261" s="97">
        <v>81</v>
      </c>
      <c r="DT261" s="97" t="str">
        <f t="shared" ca="1" si="437"/>
        <v>-</v>
      </c>
      <c r="DU261" s="97" t="str">
        <f t="shared" ca="1" si="438"/>
        <v>-</v>
      </c>
      <c r="DV261" s="97" t="str">
        <f t="shared" ca="1" si="439"/>
        <v>-</v>
      </c>
      <c r="DW261" s="97" t="str">
        <f t="shared" ca="1" si="440"/>
        <v>-</v>
      </c>
      <c r="DX261" s="97" t="str">
        <f t="shared" ca="1" si="441"/>
        <v>-</v>
      </c>
      <c r="DY261" s="97" t="e">
        <f t="shared" ca="1" si="378"/>
        <v>#REF!</v>
      </c>
      <c r="DZ261" s="97" t="str">
        <f t="shared" si="379"/>
        <v>Major Retrofit</v>
      </c>
      <c r="EA261" s="97" t="e">
        <f t="shared" ca="1" si="442"/>
        <v>#REF!</v>
      </c>
      <c r="EB261" s="96">
        <v>76</v>
      </c>
      <c r="EC261" s="97">
        <f>Calculation!$W$378</f>
        <v>3</v>
      </c>
      <c r="ED261" s="97" t="str">
        <f t="shared" ca="1" si="443"/>
        <v>-</v>
      </c>
      <c r="EE261" s="97" t="str">
        <f t="shared" ca="1" si="444"/>
        <v>-</v>
      </c>
      <c r="EF261" s="97" t="str">
        <f t="shared" ca="1" si="445"/>
        <v>-</v>
      </c>
      <c r="EG261" s="97" t="str">
        <f t="shared" ca="1" si="446"/>
        <v>-</v>
      </c>
      <c r="EH261" s="97" t="str">
        <f t="shared" ca="1" si="447"/>
        <v>-</v>
      </c>
      <c r="EI261" s="97">
        <f t="shared" ca="1" si="448"/>
        <v>0</v>
      </c>
      <c r="EJ261" s="97">
        <f t="shared" ca="1" si="460"/>
        <v>0</v>
      </c>
      <c r="EK261" s="97" t="str">
        <f t="shared" ca="1" si="449"/>
        <v>00</v>
      </c>
      <c r="EL261" s="97" t="e">
        <f t="shared" ca="1" si="450"/>
        <v>#REF!</v>
      </c>
      <c r="EN261" s="97">
        <v>2.5599999999999999E-5</v>
      </c>
      <c r="EP261" s="97">
        <v>256</v>
      </c>
      <c r="EQ261" s="97">
        <f t="array" aca="1" ref="EQ261" ca="1">MAX(IF($EI$6:$EI$365&lt;EQ260,$EI$6:$EI$365,""))</f>
        <v>0</v>
      </c>
      <c r="ER261" s="97">
        <f t="shared" ca="1" si="451"/>
        <v>0</v>
      </c>
      <c r="ES261" s="97" t="e">
        <f t="shared" ca="1" si="455"/>
        <v>#REF!</v>
      </c>
      <c r="ET261" s="97">
        <f t="shared" ca="1" si="452"/>
        <v>0</v>
      </c>
      <c r="EU261" s="97">
        <f t="shared" ca="1" si="453"/>
        <v>0</v>
      </c>
      <c r="EV261" s="97">
        <f t="shared" ca="1" si="380"/>
        <v>1</v>
      </c>
      <c r="EY261" s="97" t="e">
        <f ca="1">INDEX('MCA-INPUT'!$C$28:$F$42,MATCH(MCA!E261,'MCA-INPUT'!$B$28:$B$42,0),MATCH(MCA!B261,'MCA-INPUT'!$C$27:$F$27,0))</f>
        <v>#REF!</v>
      </c>
      <c r="FU261" s="109" t="e">
        <f t="shared" ca="1" si="381"/>
        <v>#REF!</v>
      </c>
      <c r="FV261" s="109" t="e">
        <f t="shared" ca="1" si="382"/>
        <v>#REF!</v>
      </c>
      <c r="FW261" s="110" t="e">
        <f t="shared" ca="1" si="464"/>
        <v>#REF!</v>
      </c>
      <c r="FX261" s="110"/>
      <c r="FY261" s="97" t="e">
        <f t="shared" ca="1" si="454"/>
        <v>#REF!</v>
      </c>
      <c r="FZ261" s="97" t="str">
        <f ca="1">IF(ISERROR(VLOOKUP(FY261,'MCA-INPUT'!$B$45:$F$54,1,FALSE)),"No","Yes")</f>
        <v>No</v>
      </c>
      <c r="GA261" s="109" t="e">
        <f ca="1"/>
        <v>#REF!</v>
      </c>
    </row>
    <row r="262" spans="1:183" x14ac:dyDescent="0.25">
      <c r="A262" s="96">
        <v>257</v>
      </c>
      <c r="B262" s="96" t="s">
        <v>1</v>
      </c>
      <c r="C262" s="106" t="e">
        <f t="shared" ca="1" si="476"/>
        <v>#REF!</v>
      </c>
      <c r="D262" s="107" t="e">
        <f t="shared" ca="1" si="476"/>
        <v>#REF!</v>
      </c>
      <c r="E262" s="96" t="e">
        <f t="shared" ca="1" si="476"/>
        <v>#REF!</v>
      </c>
      <c r="F262" s="96" t="s">
        <v>4</v>
      </c>
      <c r="G262" s="96" t="e">
        <f t="shared" ca="1" si="467"/>
        <v>#REF!</v>
      </c>
      <c r="H262" s="108" t="e">
        <f t="shared" ca="1" si="473"/>
        <v>#REF!</v>
      </c>
      <c r="I262" s="108" t="e">
        <f t="shared" ca="1" si="473"/>
        <v>#REF!</v>
      </c>
      <c r="J262" s="108" t="e">
        <f t="shared" ca="1" si="473"/>
        <v>#REF!</v>
      </c>
      <c r="K262" s="108" t="e">
        <f t="shared" ca="1" si="473"/>
        <v>#REF!</v>
      </c>
      <c r="L262" s="108" t="e">
        <f t="shared" ca="1" si="473"/>
        <v>#REF!</v>
      </c>
      <c r="M262" s="108" t="e">
        <f t="shared" ca="1" si="473"/>
        <v>#REF!</v>
      </c>
      <c r="N262" s="108" t="e">
        <f t="shared" ca="1" si="473"/>
        <v>#REF!</v>
      </c>
      <c r="O262" s="108" t="e">
        <f t="shared" ca="1" si="473"/>
        <v>#REF!</v>
      </c>
      <c r="P262" s="108" t="e">
        <f t="shared" ca="1" si="473"/>
        <v>#REF!</v>
      </c>
      <c r="Q262" s="108" t="e">
        <f t="shared" ca="1" si="473"/>
        <v>#REF!</v>
      </c>
      <c r="R262" s="108" t="e">
        <f t="shared" ca="1" si="473"/>
        <v>#REF!</v>
      </c>
      <c r="S262" s="108" t="e">
        <f t="shared" ca="1" si="473"/>
        <v>#REF!</v>
      </c>
      <c r="T262" s="108" t="e">
        <f t="shared" ca="1" si="473"/>
        <v>#REF!</v>
      </c>
      <c r="U262" s="108" t="e">
        <f t="shared" ca="1" si="473"/>
        <v>#REF!</v>
      </c>
      <c r="V262" s="108" t="e">
        <f t="shared" ca="1" si="473"/>
        <v>#REF!</v>
      </c>
      <c r="W262" s="108" t="e">
        <f t="shared" ca="1" si="473"/>
        <v>#REF!</v>
      </c>
      <c r="X262" s="108" t="e">
        <f t="shared" ca="1" si="472"/>
        <v>#REF!</v>
      </c>
      <c r="Y262" s="108" t="e">
        <f t="shared" ca="1" si="472"/>
        <v>#REF!</v>
      </c>
      <c r="Z262" s="108" t="e">
        <f t="shared" ca="1" si="472"/>
        <v>#REF!</v>
      </c>
      <c r="AA262" s="108" t="e">
        <f t="shared" ca="1" si="472"/>
        <v>#REF!</v>
      </c>
      <c r="AB262" s="108" t="e">
        <f t="shared" ca="1" si="472"/>
        <v>#REF!</v>
      </c>
      <c r="AC262" s="108" t="e">
        <f t="shared" ca="1" si="472"/>
        <v>#REF!</v>
      </c>
      <c r="AD262" s="108" t="e">
        <f t="shared" ca="1" si="472"/>
        <v>#REF!</v>
      </c>
      <c r="AE262" s="108" t="e">
        <f t="shared" ca="1" si="472"/>
        <v>#REF!</v>
      </c>
      <c r="AF262" s="108" t="e">
        <f t="shared" ca="1" si="472"/>
        <v>#REF!</v>
      </c>
      <c r="AG262" s="108" t="e">
        <f t="shared" ca="1" si="472"/>
        <v>#REF!</v>
      </c>
      <c r="AH262" s="108" t="e">
        <f t="shared" ca="1" si="472"/>
        <v>#REF!</v>
      </c>
      <c r="AI262" s="108" t="e">
        <f t="shared" ca="1" si="472"/>
        <v>#REF!</v>
      </c>
      <c r="AJ262" s="108" t="e">
        <f t="shared" ca="1" si="472"/>
        <v>#REF!</v>
      </c>
      <c r="AK262" s="108" t="e">
        <f t="shared" ca="1" si="472"/>
        <v>#REF!</v>
      </c>
      <c r="AL262" s="108" t="e">
        <f t="shared" ca="1" si="472"/>
        <v>#REF!</v>
      </c>
      <c r="AM262" s="108" t="e">
        <f t="shared" ca="1" si="475"/>
        <v>#REF!</v>
      </c>
      <c r="AN262" s="108" t="e">
        <f t="shared" ca="1" si="475"/>
        <v>#REF!</v>
      </c>
      <c r="AO262" s="108" t="e">
        <f t="shared" ca="1" si="475"/>
        <v>#REF!</v>
      </c>
      <c r="AP262" s="108" t="e">
        <f t="shared" ca="1" si="475"/>
        <v>#REF!</v>
      </c>
      <c r="AQ262" s="108" t="e">
        <f t="shared" ca="1" si="475"/>
        <v>#REF!</v>
      </c>
      <c r="AR262" s="108" t="e">
        <f t="shared" ca="1" si="475"/>
        <v>#REF!</v>
      </c>
      <c r="AS262" s="108" t="e">
        <f t="shared" ca="1" si="475"/>
        <v>#REF!</v>
      </c>
      <c r="AT262" s="108" t="e">
        <f t="shared" ca="1" si="475"/>
        <v>#REF!</v>
      </c>
      <c r="AU262" s="108" t="e">
        <f t="shared" ca="1" si="475"/>
        <v>#REF!</v>
      </c>
      <c r="AV262" s="108" t="e">
        <f t="shared" ca="1" si="475"/>
        <v>#REF!</v>
      </c>
      <c r="AW262" s="108" t="e">
        <f t="shared" ca="1" si="475"/>
        <v>#REF!</v>
      </c>
      <c r="AX262" s="108" t="e">
        <f t="shared" ca="1" si="475"/>
        <v>#REF!</v>
      </c>
      <c r="AY262" s="108" t="e">
        <f t="shared" ca="1" si="475"/>
        <v>#REF!</v>
      </c>
      <c r="AZ262" s="108" t="e">
        <f t="shared" ca="1" si="475"/>
        <v>#REF!</v>
      </c>
      <c r="BA262" s="108" t="e">
        <f t="shared" ca="1" si="475"/>
        <v>#REF!</v>
      </c>
      <c r="BB262" s="108" t="e">
        <f t="shared" ca="1" si="475"/>
        <v>#REF!</v>
      </c>
      <c r="BC262" s="108" t="e">
        <f t="shared" ca="1" si="474"/>
        <v>#REF!</v>
      </c>
      <c r="BD262" s="108" t="e">
        <f t="shared" ca="1" si="474"/>
        <v>#REF!</v>
      </c>
      <c r="BE262" s="108" t="e">
        <f t="shared" ca="1" si="474"/>
        <v>#REF!</v>
      </c>
      <c r="BF262" s="108" t="e">
        <f t="shared" ca="1" si="474"/>
        <v>#REF!</v>
      </c>
      <c r="BG262" s="108" t="e">
        <f t="shared" ca="1" si="474"/>
        <v>#REF!</v>
      </c>
      <c r="BH262" s="108" t="e">
        <f t="shared" ca="1" si="474"/>
        <v>#REF!</v>
      </c>
      <c r="BI262" s="108" t="e">
        <f t="shared" ca="1" si="474"/>
        <v>#REF!</v>
      </c>
      <c r="BL262" s="97" t="str">
        <f t="shared" ca="1" si="383"/>
        <v>-</v>
      </c>
      <c r="BM262" s="97" t="str">
        <f t="shared" ca="1" si="384"/>
        <v>-</v>
      </c>
      <c r="BN262" s="97" t="str">
        <f t="shared" ca="1" si="385"/>
        <v>-</v>
      </c>
      <c r="BO262" s="97" t="str">
        <f t="shared" ca="1" si="386"/>
        <v>-</v>
      </c>
      <c r="BP262" s="99" t="str">
        <f t="shared" ca="1" si="387"/>
        <v xml:space="preserve"> - </v>
      </c>
      <c r="BQ262" s="99" t="str">
        <f t="shared" ca="1" si="388"/>
        <v xml:space="preserve"> - </v>
      </c>
      <c r="BR262" s="97" t="str">
        <f t="shared" ca="1" si="389"/>
        <v>-</v>
      </c>
      <c r="BS262" s="97" t="str">
        <f t="shared" ca="1" si="390"/>
        <v>-</v>
      </c>
      <c r="BT262" s="97" t="str">
        <f t="shared" ca="1" si="391"/>
        <v>-</v>
      </c>
      <c r="BU262" s="97" t="str">
        <f t="shared" ca="1" si="392"/>
        <v>-</v>
      </c>
      <c r="BV262" s="97" t="str">
        <f t="shared" ca="1" si="393"/>
        <v>-</v>
      </c>
      <c r="BW262" s="97" t="str">
        <f t="shared" ca="1" si="394"/>
        <v>-</v>
      </c>
      <c r="BX262" s="99" t="str">
        <f t="shared" ca="1" si="395"/>
        <v xml:space="preserve"> - </v>
      </c>
      <c r="BY262" s="99" t="str">
        <f t="shared" ca="1" si="396"/>
        <v xml:space="preserve"> - </v>
      </c>
      <c r="BZ262" s="97" t="str">
        <f t="shared" ca="1" si="397"/>
        <v>-</v>
      </c>
      <c r="CA262" s="97" t="str">
        <f t="shared" ca="1" si="398"/>
        <v>-</v>
      </c>
      <c r="CB262" s="99" t="str">
        <f t="shared" ca="1" si="399"/>
        <v xml:space="preserve"> - </v>
      </c>
      <c r="CC262" s="99" t="str">
        <f t="shared" ca="1" si="400"/>
        <v xml:space="preserve"> - </v>
      </c>
      <c r="CD262" s="99" t="str">
        <f t="shared" ca="1" si="401"/>
        <v xml:space="preserve"> - </v>
      </c>
      <c r="CE262" s="99" t="str">
        <f t="shared" ca="1" si="402"/>
        <v xml:space="preserve"> - </v>
      </c>
      <c r="CF262" s="99" t="str">
        <f t="shared" ca="1" si="403"/>
        <v xml:space="preserve"> - </v>
      </c>
      <c r="CG262" s="99" t="str">
        <f t="shared" ca="1" si="404"/>
        <v xml:space="preserve"> - </v>
      </c>
      <c r="CH262" s="97" t="str">
        <f t="shared" ca="1" si="405"/>
        <v>-</v>
      </c>
      <c r="CI262" s="97" t="str">
        <f t="shared" ca="1" si="406"/>
        <v>-</v>
      </c>
      <c r="CJ262" s="97" t="str">
        <f t="shared" ca="1" si="407"/>
        <v>-</v>
      </c>
      <c r="CK262" s="97" t="str">
        <f t="shared" ca="1" si="408"/>
        <v>-</v>
      </c>
      <c r="CL262" s="97" t="str">
        <f t="shared" ca="1" si="409"/>
        <v>-</v>
      </c>
      <c r="CM262" s="97" t="str">
        <f t="shared" ca="1" si="410"/>
        <v>-</v>
      </c>
      <c r="CN262" s="97" t="str">
        <f t="shared" ca="1" si="411"/>
        <v>-</v>
      </c>
      <c r="CO262" s="97" t="str">
        <f t="shared" ca="1" si="412"/>
        <v>-</v>
      </c>
      <c r="CP262" s="97" t="str">
        <f t="shared" ca="1" si="413"/>
        <v>-</v>
      </c>
      <c r="CQ262" s="97" t="str">
        <f t="shared" ca="1" si="414"/>
        <v>-</v>
      </c>
      <c r="CR262" s="97" t="str">
        <f t="shared" ca="1" si="415"/>
        <v>-</v>
      </c>
      <c r="CS262" s="97" t="str">
        <f t="shared" ca="1" si="416"/>
        <v>-</v>
      </c>
      <c r="CT262" s="97" t="str">
        <f t="shared" ca="1" si="417"/>
        <v>-</v>
      </c>
      <c r="CU262" s="97" t="str">
        <f t="shared" ca="1" si="418"/>
        <v>-</v>
      </c>
      <c r="CV262" s="97" t="str">
        <f t="shared" ca="1" si="419"/>
        <v>-</v>
      </c>
      <c r="CW262" s="97" t="str">
        <f t="shared" ca="1" si="420"/>
        <v>-</v>
      </c>
      <c r="CX262" s="97" t="str">
        <f t="shared" ca="1" si="421"/>
        <v>-</v>
      </c>
      <c r="CY262" s="97" t="str">
        <f t="shared" ca="1" si="422"/>
        <v>-</v>
      </c>
      <c r="CZ262" s="97" t="str">
        <f t="shared" ca="1" si="423"/>
        <v>-</v>
      </c>
      <c r="DA262" s="97" t="str">
        <f t="shared" ca="1" si="424"/>
        <v>-</v>
      </c>
      <c r="DB262" s="97" t="str">
        <f t="shared" ca="1" si="425"/>
        <v>-</v>
      </c>
      <c r="DC262" s="97" t="str">
        <f t="shared" ca="1" si="426"/>
        <v>-</v>
      </c>
      <c r="DD262" s="97" t="str">
        <f t="shared" ca="1" si="427"/>
        <v>-</v>
      </c>
      <c r="DE262" s="97" t="str">
        <f t="shared" ca="1" si="428"/>
        <v>-</v>
      </c>
      <c r="DF262" s="97" t="str">
        <f t="shared" ca="1" si="429"/>
        <v>-</v>
      </c>
      <c r="DG262" s="97" t="str">
        <f t="shared" ca="1" si="430"/>
        <v>-</v>
      </c>
      <c r="DH262" s="97" t="str">
        <f t="shared" ca="1" si="431"/>
        <v>-</v>
      </c>
      <c r="DI262" s="97" t="str">
        <f t="shared" ca="1" si="432"/>
        <v>-</v>
      </c>
      <c r="DJ262" s="97" t="str">
        <f t="shared" ca="1" si="433"/>
        <v>-</v>
      </c>
      <c r="DK262" s="97" t="str">
        <f t="shared" ca="1" si="434"/>
        <v>-</v>
      </c>
      <c r="DL262" s="97" t="str">
        <f t="shared" ca="1" si="435"/>
        <v>-</v>
      </c>
      <c r="DM262" s="97" t="str">
        <f t="shared" ca="1" si="436"/>
        <v>-</v>
      </c>
      <c r="DN262" s="97">
        <v>82</v>
      </c>
      <c r="DT262" s="97" t="str">
        <f t="shared" ca="1" si="437"/>
        <v>-</v>
      </c>
      <c r="DU262" s="97" t="str">
        <f t="shared" ca="1" si="438"/>
        <v>-</v>
      </c>
      <c r="DV262" s="97" t="str">
        <f t="shared" ca="1" si="439"/>
        <v>-</v>
      </c>
      <c r="DW262" s="97" t="str">
        <f t="shared" ca="1" si="440"/>
        <v>-</v>
      </c>
      <c r="DX262" s="97" t="str">
        <f t="shared" ca="1" si="441"/>
        <v>-</v>
      </c>
      <c r="DY262" s="97" t="e">
        <f t="shared" ref="DY262:DY325" ca="1" si="477">E262</f>
        <v>#REF!</v>
      </c>
      <c r="DZ262" s="97" t="str">
        <f t="shared" ref="DZ262:DZ325" si="478">B262</f>
        <v>Major Retrofit</v>
      </c>
      <c r="EA262" s="97" t="e">
        <f t="shared" ca="1" si="442"/>
        <v>#REF!</v>
      </c>
      <c r="EB262" s="96">
        <v>77</v>
      </c>
      <c r="EC262" s="97">
        <f>Calculation!$W$378</f>
        <v>3</v>
      </c>
      <c r="ED262" s="97" t="str">
        <f t="shared" ca="1" si="443"/>
        <v>-</v>
      </c>
      <c r="EE262" s="97" t="str">
        <f t="shared" ca="1" si="444"/>
        <v>-</v>
      </c>
      <c r="EF262" s="97" t="str">
        <f t="shared" ca="1" si="445"/>
        <v>-</v>
      </c>
      <c r="EG262" s="97" t="str">
        <f t="shared" ca="1" si="446"/>
        <v>-</v>
      </c>
      <c r="EH262" s="97" t="str">
        <f t="shared" ca="1" si="447"/>
        <v>-</v>
      </c>
      <c r="EI262" s="97">
        <f t="shared" ca="1" si="448"/>
        <v>0</v>
      </c>
      <c r="EJ262" s="97">
        <f t="shared" ca="1" si="460"/>
        <v>0</v>
      </c>
      <c r="EK262" s="97" t="str">
        <f t="shared" ca="1" si="449"/>
        <v>00</v>
      </c>
      <c r="EL262" s="97" t="e">
        <f t="shared" ca="1" si="450"/>
        <v>#REF!</v>
      </c>
      <c r="EN262" s="97">
        <v>2.5700000000000001E-5</v>
      </c>
      <c r="EP262" s="97">
        <v>257</v>
      </c>
      <c r="EQ262" s="97">
        <f t="array" aca="1" ref="EQ262" ca="1">MAX(IF($EI$6:$EI$365&lt;EQ261,$EI$6:$EI$365,""))</f>
        <v>0</v>
      </c>
      <c r="ER262" s="97">
        <f t="shared" ca="1" si="451"/>
        <v>0</v>
      </c>
      <c r="ES262" s="97" t="e">
        <f t="shared" ca="1" si="455"/>
        <v>#REF!</v>
      </c>
      <c r="ET262" s="97">
        <f t="shared" ca="1" si="452"/>
        <v>0</v>
      </c>
      <c r="EU262" s="97">
        <f t="shared" ca="1" si="453"/>
        <v>0</v>
      </c>
      <c r="EV262" s="97">
        <f t="shared" ref="EV262:EV325" ca="1" si="479">MATCH(ER262,$EJ$6:$EJ$365,0)</f>
        <v>1</v>
      </c>
      <c r="EY262" s="97" t="e">
        <f ca="1">INDEX('MCA-INPUT'!$C$28:$F$42,MATCH(MCA!E262,'MCA-INPUT'!$B$28:$B$42,0),MATCH(MCA!B262,'MCA-INPUT'!$C$27:$F$27,0))</f>
        <v>#REF!</v>
      </c>
      <c r="FU262" s="109" t="e">
        <f t="shared" ref="FU262:FU325" ca="1" si="480">$FU$5-AK262</f>
        <v>#REF!</v>
      </c>
      <c r="FV262" s="109" t="e">
        <f t="shared" ref="FV262:FV325" ca="1" si="481">$FV$5+AN262</f>
        <v>#REF!</v>
      </c>
      <c r="FW262" s="110" t="e">
        <f t="shared" ca="1" si="464"/>
        <v>#REF!</v>
      </c>
      <c r="FX262" s="110"/>
      <c r="FY262" s="97" t="e">
        <f t="shared" ca="1" si="454"/>
        <v>#REF!</v>
      </c>
      <c r="FZ262" s="97" t="str">
        <f ca="1">IF(ISERROR(VLOOKUP(FY262,'MCA-INPUT'!$B$45:$F$54,1,FALSE)),"No","Yes")</f>
        <v>No</v>
      </c>
      <c r="GA262" s="109" t="e">
        <f ca="1"/>
        <v>#REF!</v>
      </c>
    </row>
    <row r="263" spans="1:183" x14ac:dyDescent="0.25">
      <c r="A263" s="96">
        <v>258</v>
      </c>
      <c r="B263" s="96" t="s">
        <v>1</v>
      </c>
      <c r="C263" s="106" t="e">
        <f t="shared" ca="1" si="476"/>
        <v>#REF!</v>
      </c>
      <c r="D263" s="107" t="e">
        <f t="shared" ca="1" si="476"/>
        <v>#REF!</v>
      </c>
      <c r="E263" s="96" t="e">
        <f t="shared" ca="1" si="476"/>
        <v>#REF!</v>
      </c>
      <c r="F263" s="96" t="s">
        <v>4</v>
      </c>
      <c r="G263" s="96" t="e">
        <f t="shared" ca="1" si="467"/>
        <v>#REF!</v>
      </c>
      <c r="H263" s="108" t="e">
        <f t="shared" ca="1" si="473"/>
        <v>#REF!</v>
      </c>
      <c r="I263" s="108" t="e">
        <f t="shared" ca="1" si="473"/>
        <v>#REF!</v>
      </c>
      <c r="J263" s="108" t="e">
        <f t="shared" ca="1" si="473"/>
        <v>#REF!</v>
      </c>
      <c r="K263" s="108" t="e">
        <f t="shared" ca="1" si="473"/>
        <v>#REF!</v>
      </c>
      <c r="L263" s="108" t="e">
        <f t="shared" ca="1" si="473"/>
        <v>#REF!</v>
      </c>
      <c r="M263" s="108" t="e">
        <f t="shared" ca="1" si="473"/>
        <v>#REF!</v>
      </c>
      <c r="N263" s="108" t="e">
        <f t="shared" ca="1" si="473"/>
        <v>#REF!</v>
      </c>
      <c r="O263" s="108" t="e">
        <f t="shared" ca="1" si="473"/>
        <v>#REF!</v>
      </c>
      <c r="P263" s="108" t="e">
        <f t="shared" ca="1" si="473"/>
        <v>#REF!</v>
      </c>
      <c r="Q263" s="108" t="e">
        <f t="shared" ca="1" si="473"/>
        <v>#REF!</v>
      </c>
      <c r="R263" s="108" t="e">
        <f t="shared" ca="1" si="473"/>
        <v>#REF!</v>
      </c>
      <c r="S263" s="108" t="e">
        <f t="shared" ca="1" si="473"/>
        <v>#REF!</v>
      </c>
      <c r="T263" s="108" t="e">
        <f t="shared" ca="1" si="473"/>
        <v>#REF!</v>
      </c>
      <c r="U263" s="108" t="e">
        <f t="shared" ca="1" si="473"/>
        <v>#REF!</v>
      </c>
      <c r="V263" s="108" t="e">
        <f t="shared" ca="1" si="473"/>
        <v>#REF!</v>
      </c>
      <c r="W263" s="108" t="e">
        <f t="shared" ca="1" si="473"/>
        <v>#REF!</v>
      </c>
      <c r="X263" s="108" t="e">
        <f t="shared" ca="1" si="472"/>
        <v>#REF!</v>
      </c>
      <c r="Y263" s="108" t="e">
        <f t="shared" ca="1" si="472"/>
        <v>#REF!</v>
      </c>
      <c r="Z263" s="108" t="e">
        <f t="shared" ca="1" si="472"/>
        <v>#REF!</v>
      </c>
      <c r="AA263" s="108" t="e">
        <f t="shared" ca="1" si="472"/>
        <v>#REF!</v>
      </c>
      <c r="AB263" s="108" t="e">
        <f t="shared" ca="1" si="472"/>
        <v>#REF!</v>
      </c>
      <c r="AC263" s="108" t="e">
        <f t="shared" ca="1" si="472"/>
        <v>#REF!</v>
      </c>
      <c r="AD263" s="108" t="e">
        <f t="shared" ca="1" si="472"/>
        <v>#REF!</v>
      </c>
      <c r="AE263" s="108" t="e">
        <f t="shared" ca="1" si="472"/>
        <v>#REF!</v>
      </c>
      <c r="AF263" s="108" t="e">
        <f t="shared" ca="1" si="472"/>
        <v>#REF!</v>
      </c>
      <c r="AG263" s="108" t="e">
        <f t="shared" ca="1" si="472"/>
        <v>#REF!</v>
      </c>
      <c r="AH263" s="108" t="e">
        <f t="shared" ca="1" si="472"/>
        <v>#REF!</v>
      </c>
      <c r="AI263" s="108" t="e">
        <f t="shared" ca="1" si="472"/>
        <v>#REF!</v>
      </c>
      <c r="AJ263" s="108" t="e">
        <f t="shared" ca="1" si="472"/>
        <v>#REF!</v>
      </c>
      <c r="AK263" s="108" t="e">
        <f t="shared" ca="1" si="472"/>
        <v>#REF!</v>
      </c>
      <c r="AL263" s="108" t="e">
        <f t="shared" ca="1" si="472"/>
        <v>#REF!</v>
      </c>
      <c r="AM263" s="108" t="e">
        <f t="shared" ca="1" si="475"/>
        <v>#REF!</v>
      </c>
      <c r="AN263" s="108" t="e">
        <f t="shared" ca="1" si="475"/>
        <v>#REF!</v>
      </c>
      <c r="AO263" s="108" t="e">
        <f t="shared" ca="1" si="475"/>
        <v>#REF!</v>
      </c>
      <c r="AP263" s="108" t="e">
        <f t="shared" ca="1" si="475"/>
        <v>#REF!</v>
      </c>
      <c r="AQ263" s="108" t="e">
        <f t="shared" ca="1" si="475"/>
        <v>#REF!</v>
      </c>
      <c r="AR263" s="108" t="e">
        <f t="shared" ca="1" si="475"/>
        <v>#REF!</v>
      </c>
      <c r="AS263" s="108" t="e">
        <f t="shared" ca="1" si="475"/>
        <v>#REF!</v>
      </c>
      <c r="AT263" s="108" t="e">
        <f t="shared" ca="1" si="475"/>
        <v>#REF!</v>
      </c>
      <c r="AU263" s="108" t="e">
        <f t="shared" ca="1" si="475"/>
        <v>#REF!</v>
      </c>
      <c r="AV263" s="108" t="e">
        <f t="shared" ca="1" si="475"/>
        <v>#REF!</v>
      </c>
      <c r="AW263" s="108" t="e">
        <f t="shared" ca="1" si="475"/>
        <v>#REF!</v>
      </c>
      <c r="AX263" s="108" t="e">
        <f t="shared" ca="1" si="475"/>
        <v>#REF!</v>
      </c>
      <c r="AY263" s="108" t="e">
        <f t="shared" ca="1" si="475"/>
        <v>#REF!</v>
      </c>
      <c r="AZ263" s="108" t="e">
        <f t="shared" ca="1" si="475"/>
        <v>#REF!</v>
      </c>
      <c r="BA263" s="108" t="e">
        <f t="shared" ca="1" si="475"/>
        <v>#REF!</v>
      </c>
      <c r="BB263" s="108" t="e">
        <f t="shared" ca="1" si="475"/>
        <v>#REF!</v>
      </c>
      <c r="BC263" s="108" t="e">
        <f t="shared" ca="1" si="474"/>
        <v>#REF!</v>
      </c>
      <c r="BD263" s="108" t="e">
        <f t="shared" ca="1" si="474"/>
        <v>#REF!</v>
      </c>
      <c r="BE263" s="108" t="e">
        <f t="shared" ca="1" si="474"/>
        <v>#REF!</v>
      </c>
      <c r="BF263" s="108" t="e">
        <f t="shared" ca="1" si="474"/>
        <v>#REF!</v>
      </c>
      <c r="BG263" s="108" t="e">
        <f t="shared" ca="1" si="474"/>
        <v>#REF!</v>
      </c>
      <c r="BH263" s="108" t="e">
        <f t="shared" ca="1" si="474"/>
        <v>#REF!</v>
      </c>
      <c r="BI263" s="108" t="e">
        <f t="shared" ca="1" si="474"/>
        <v>#REF!</v>
      </c>
      <c r="BL263" s="97" t="str">
        <f t="shared" ref="BL263:BL326" ca="1" si="482">IFERROR(BL$366/H263*$EY263,"-")</f>
        <v>-</v>
      </c>
      <c r="BM263" s="97" t="str">
        <f t="shared" ref="BM263:BM326" ca="1" si="483">IFERROR(BM$366/I263*$EY263,"-")</f>
        <v>-</v>
      </c>
      <c r="BN263" s="97" t="str">
        <f t="shared" ref="BN263:BN326" ca="1" si="484">IFERROR(BN$366/J263*$EY263,"-")</f>
        <v>-</v>
      </c>
      <c r="BO263" s="97" t="str">
        <f t="shared" ref="BO263:BO326" ca="1" si="485">IFERROR(BO$366/K263*$EY263,"-")</f>
        <v>-</v>
      </c>
      <c r="BP263" s="99" t="str">
        <f t="shared" ref="BP263:BP326" ca="1" si="486">IFERROR(IF(IFERROR(IF(L263=0,1,BP$366/L263),"-")*EY263=0," - ",IFERROR(IF(L263=0,1,BP$366/L263),"-"))," - ")</f>
        <v xml:space="preserve"> - </v>
      </c>
      <c r="BQ263" s="99" t="str">
        <f t="shared" ref="BQ263:BQ326" ca="1" si="487">IFERROR(IF(IF(M263=0,1,BQ$366/M263)*EY263=0," - ",IF(M263=0,1,BQ$366/M263))," - ")</f>
        <v xml:space="preserve"> - </v>
      </c>
      <c r="BR263" s="97" t="str">
        <f t="shared" ref="BR263:BR326" ca="1" si="488">IFERROR(N263/BR$366*(1+$BR$1)*$EY263,"-")</f>
        <v>-</v>
      </c>
      <c r="BS263" s="97" t="str">
        <f t="shared" ref="BS263:BS326" ca="1" si="489">IFERROR(O263/BS$366*(1+$BR$1)*$EY263,"-")</f>
        <v>-</v>
      </c>
      <c r="BT263" s="97" t="str">
        <f t="shared" ref="BT263:BT326" ca="1" si="490">IFERROR(BT$366/P263*$EY263,"-")</f>
        <v>-</v>
      </c>
      <c r="BU263" s="97" t="str">
        <f t="shared" ref="BU263:BU326" ca="1" si="491">IFERROR(BU$366/Q263*$EY263,"-")</f>
        <v>-</v>
      </c>
      <c r="BV263" s="97" t="str">
        <f t="shared" ref="BV263:BV326" ca="1" si="492">IFERROR(BV$366/R263*$EY263,"-")</f>
        <v>-</v>
      </c>
      <c r="BW263" s="97" t="str">
        <f t="shared" ref="BW263:BW326" ca="1" si="493">IFERROR(BW$366/S263*$EY263,"-")</f>
        <v>-</v>
      </c>
      <c r="BX263" s="99" t="str">
        <f t="shared" ref="BX263:BX326" ca="1" si="494">IFERROR(IF((IF(T263=0,1,BX$366/T263)*EY263)=0," - ",IF(T263=0,1,BX$366/T263))," - ")</f>
        <v xml:space="preserve"> - </v>
      </c>
      <c r="BY263" s="99" t="str">
        <f t="shared" ref="BY263:BY326" ca="1" si="495">IFERROR(IF(EY263=0," - ",(IF(U263=0,1,BY$366/U263)))," - ")</f>
        <v xml:space="preserve"> - </v>
      </c>
      <c r="BZ263" s="97" t="str">
        <f t="shared" ref="BZ263:BZ326" ca="1" si="496">IFERROR(BZ$366/V263*$EY263,"-")</f>
        <v>-</v>
      </c>
      <c r="CA263" s="97" t="str">
        <f t="shared" ref="CA263:CA326" ca="1" si="497">IFERROR(CA$366/W263*$EY263,"-")</f>
        <v>-</v>
      </c>
      <c r="CB263" s="99" t="str">
        <f t="shared" ref="CB263:CB326" ca="1" si="498">IFERROR(IF(EY263=0," - ",IF(X263=0,1,CB$366/X263))," - ")</f>
        <v xml:space="preserve"> - </v>
      </c>
      <c r="CC263" s="99" t="str">
        <f t="shared" ref="CC263:CC326" ca="1" si="499">IFERROR(IF(EY263=0," - ",IF(Y263=0,1,CC$366/Y263))," - ")</f>
        <v xml:space="preserve"> - </v>
      </c>
      <c r="CD263" s="99" t="str">
        <f t="shared" ref="CD263:CD326" ca="1" si="500">IFERROR(IF(EY263=0," - ",IF(Z263=0,1,CD$366/Z263))," - ")</f>
        <v xml:space="preserve"> - </v>
      </c>
      <c r="CE263" s="99" t="str">
        <f t="shared" ref="CE263:CE326" ca="1" si="501">IFERROR(IF(EY263=0," - ",IF(AA263=0,1,CE$366/AA263))," - ")</f>
        <v xml:space="preserve"> - </v>
      </c>
      <c r="CF263" s="99" t="str">
        <f t="shared" ref="CF263:CF326" ca="1" si="502">IFERROR(IF(EY263=0," - ",IF(AB263=0,1,CF$366/AB263))," - ")</f>
        <v xml:space="preserve"> - </v>
      </c>
      <c r="CG263" s="99" t="str">
        <f t="shared" ref="CG263:CG326" ca="1" si="503">IFERROR(IF(EY263=0," - ",IF(AC263=0,1,CG$366/AC263))," - ")</f>
        <v xml:space="preserve"> - </v>
      </c>
      <c r="CH263" s="97" t="str">
        <f t="shared" ref="CH263:CH326" ca="1" si="504">IFERROR(AD263/CH$366*(1+$BR$1)*$EY263,"-")</f>
        <v>-</v>
      </c>
      <c r="CI263" s="97" t="str">
        <f t="shared" ref="CI263:CI326" ca="1" si="505">IFERROR(AE263/CI$366*(1+$BR$1)*$EY263,"-")</f>
        <v>-</v>
      </c>
      <c r="CJ263" s="97" t="str">
        <f t="shared" ref="CJ263:CJ326" ca="1" si="506">IFERROR(AF263/CJ$366*$EY263,"-")</f>
        <v>-</v>
      </c>
      <c r="CK263" s="97" t="str">
        <f t="shared" ref="CK263:CK326" ca="1" si="507">IFERROR(AG263/CK$366*$EY263,"-")</f>
        <v>-</v>
      </c>
      <c r="CL263" s="97" t="str">
        <f t="shared" ref="CL263:CL326" ca="1" si="508">IFERROR(AH263/CL$366*$EY263,"-")</f>
        <v>-</v>
      </c>
      <c r="CM263" s="97" t="str">
        <f t="shared" ref="CM263:CM326" ca="1" si="509">IFERROR(AI263/CM$366*$EY263,"-")</f>
        <v>-</v>
      </c>
      <c r="CN263" s="97" t="str">
        <f t="shared" ref="CN263:CN326" ca="1" si="510">IFERROR(AJ263/CN$366*$EY263,"-")</f>
        <v>-</v>
      </c>
      <c r="CO263" s="97" t="str">
        <f t="shared" ref="CO263:CO326" ca="1" si="511">IFERROR(AK263/CO$366*$EY263,"-")</f>
        <v>-</v>
      </c>
      <c r="CP263" s="97" t="str">
        <f t="shared" ref="CP263:CP326" ca="1" si="512">IFERROR(AL263/CP$366*$EY263,"-")</f>
        <v>-</v>
      </c>
      <c r="CQ263" s="97" t="str">
        <f t="shared" ref="CQ263:CQ326" ca="1" si="513">IFERROR(AM263/CQ$366*(1+$BR$1)*$EY263,"-")</f>
        <v>-</v>
      </c>
      <c r="CR263" s="97" t="str">
        <f t="shared" ref="CR263:CR326" ca="1" si="514">IFERROR(AN263/CR$366*(1+$BR$1)*$EY263,"-")</f>
        <v>-</v>
      </c>
      <c r="CS263" s="97" t="str">
        <f t="shared" ref="CS263:CS326" ca="1" si="515">IFERROR(AO263/CS$366*(1+$BR$1)*$EY263,"-")</f>
        <v>-</v>
      </c>
      <c r="CT263" s="97" t="str">
        <f t="shared" ref="CT263:CT326" ca="1" si="516">IFERROR(AP263/CT$366*$EY263,"-")</f>
        <v>-</v>
      </c>
      <c r="CU263" s="97" t="str">
        <f t="shared" ref="CU263:CU326" ca="1" si="517">IFERROR(AQ263/CU$366*$EY263,"-")</f>
        <v>-</v>
      </c>
      <c r="CV263" s="97" t="str">
        <f t="shared" ref="CV263:CV326" ca="1" si="518">IFERROR(AR263/CV$366*$EY263,"-")</f>
        <v>-</v>
      </c>
      <c r="CW263" s="97" t="str">
        <f t="shared" ref="CW263:CW326" ca="1" si="519">IFERROR(AS263/CW$366*$EY263,"-")</f>
        <v>-</v>
      </c>
      <c r="CX263" s="97" t="str">
        <f t="shared" ref="CX263:CX326" ca="1" si="520">IFERROR(AT263/CX$366*$EY263,"-")</f>
        <v>-</v>
      </c>
      <c r="CY263" s="97" t="str">
        <f t="shared" ref="CY263:CY326" ca="1" si="521">IFERROR(AU263/CY$366*$EY263,"-")</f>
        <v>-</v>
      </c>
      <c r="CZ263" s="97" t="str">
        <f t="shared" ref="CZ263:CZ326" ca="1" si="522">IFERROR(AV263/CZ$366*$EY263,"-")</f>
        <v>-</v>
      </c>
      <c r="DA263" s="97" t="str">
        <f t="shared" ref="DA263:DA326" ca="1" si="523">IFERROR(AW263/DA$366*$EY263,"-")</f>
        <v>-</v>
      </c>
      <c r="DB263" s="97" t="str">
        <f t="shared" ref="DB263:DB326" ca="1" si="524">IFERROR(AX263/DB$366*$EY263,"-")</f>
        <v>-</v>
      </c>
      <c r="DC263" s="97" t="str">
        <f t="shared" ref="DC263:DC326" ca="1" si="525">IFERROR(AY263/DC$366*$EY263,"-")</f>
        <v>-</v>
      </c>
      <c r="DD263" s="97" t="str">
        <f t="shared" ref="DD263:DD326" ca="1" si="526">IFERROR(AZ263/DD$366*$EY263,"-")</f>
        <v>-</v>
      </c>
      <c r="DE263" s="97" t="str">
        <f t="shared" ref="DE263:DE326" ca="1" si="527">IFERROR(BA263/DE$366*$EY263,"-")</f>
        <v>-</v>
      </c>
      <c r="DF263" s="97" t="str">
        <f t="shared" ref="DF263:DF326" ca="1" si="528">IFERROR(BB263/DF$366*$EY263,"-")</f>
        <v>-</v>
      </c>
      <c r="DG263" s="97" t="str">
        <f t="shared" ref="DG263:DG326" ca="1" si="529">IFERROR(BC263/DG$366*$EY263,"-")</f>
        <v>-</v>
      </c>
      <c r="DH263" s="97" t="str">
        <f t="shared" ref="DH263:DH326" ca="1" si="530">IFERROR(BD263/DH$366*$EY263,"-")</f>
        <v>-</v>
      </c>
      <c r="DI263" s="97" t="str">
        <f t="shared" ref="DI263:DI326" ca="1" si="531">IFERROR(BE263/DI$366*$EY263,"-")</f>
        <v>-</v>
      </c>
      <c r="DJ263" s="97" t="str">
        <f t="shared" ref="DJ263:DJ326" ca="1" si="532">IFERROR(BF263/DJ$366*$EY263,"-")</f>
        <v>-</v>
      </c>
      <c r="DK263" s="97" t="str">
        <f t="shared" ref="DK263:DK326" ca="1" si="533">IFERROR(BG263/DK$366*$EY263,"-")</f>
        <v>-</v>
      </c>
      <c r="DL263" s="97" t="str">
        <f t="shared" ref="DL263:DL326" ca="1" si="534">IFERROR(DL$366/BH263*$EY263,"-")</f>
        <v>-</v>
      </c>
      <c r="DM263" s="97" t="str">
        <f t="shared" ref="DM263:DM326" ca="1" si="535">IFERROR(DM$366/BI263*$EY263,"-")</f>
        <v>-</v>
      </c>
      <c r="DN263" s="97">
        <v>83</v>
      </c>
      <c r="DT263" s="97" t="str">
        <f t="shared" ref="DT263:DT326" ca="1" si="536">IF(INDEX(BL263:DM263,1,$DT$3)&lt;0,0,INDEX(BL263:DM263,1,$DT$3))</f>
        <v>-</v>
      </c>
      <c r="DU263" s="97" t="str">
        <f t="shared" ref="DU263:DU326" ca="1" si="537">IF(INDEX(BL263:DM263,1,$DU$3)&lt;0,0,INDEX(BL263:DM263,1,$DU$3))</f>
        <v>-</v>
      </c>
      <c r="DV263" s="97" t="str">
        <f t="shared" ref="DV263:DV326" ca="1" si="538">IF(INDEX(BL263:DM263,1,$DV$3)&lt;0,0,INDEX(BL263:DM263,1,$DV$3))</f>
        <v>-</v>
      </c>
      <c r="DW263" s="97" t="str">
        <f t="shared" ref="DW263:DW326" ca="1" si="539">IF(INDEX(BL263:DM263,1,$DW$3)&lt;0,0,INDEX(BL263:DM263,1,$DW$3))</f>
        <v>-</v>
      </c>
      <c r="DX263" s="97" t="str">
        <f t="shared" ref="DX263:DX326" ca="1" si="540">IF(INDEX(BL263:DM263,1,$DX$3)&lt;0,0,INDEX(BL263:DM263,1,$DX$3))</f>
        <v>-</v>
      </c>
      <c r="DY263" s="97" t="e">
        <f t="shared" ca="1" si="477"/>
        <v>#REF!</v>
      </c>
      <c r="DZ263" s="97" t="str">
        <f t="shared" si="478"/>
        <v>Major Retrofit</v>
      </c>
      <c r="EA263" s="97" t="e">
        <f t="shared" ref="EA263:EA326" ca="1" si="541">MID(E263,FIND("T",E263,1)+1,2)</f>
        <v>#REF!</v>
      </c>
      <c r="EB263" s="96">
        <v>78</v>
      </c>
      <c r="EC263" s="97">
        <f>Calculation!$W$378</f>
        <v>3</v>
      </c>
      <c r="ED263" s="97" t="str">
        <f t="shared" ref="ED263:ED326" ca="1" si="542">IFERROR(IF(DY263=$DY$4,1+$DY$3,1)*IF(DZ263=$DZ$4,1+$DZ$3,1)*DT263*$ED$4,"-")</f>
        <v>-</v>
      </c>
      <c r="EE263" s="97" t="str">
        <f t="shared" ref="EE263:EE326" ca="1" si="543">IFERROR(IF(DY263=$DY$4,1+$DY$3,1)*IF(DZ263=$DZ$4,1+$DZ$3,1)*DU263*$EE$4,"-")</f>
        <v>-</v>
      </c>
      <c r="EF263" s="97" t="str">
        <f t="shared" ref="EF263:EF326" ca="1" si="544">IFERROR(IF(DY263=$DY$4,1+$DY$3,1)*IF(DZ263=$DZ$4,1+$DZ$3,1)*DV263*$EF$4,"-")</f>
        <v>-</v>
      </c>
      <c r="EG263" s="97" t="str">
        <f t="shared" ref="EG263:EG326" ca="1" si="545">IFERROR(IF(DY263=$DY$4,1+$DY$3,1)*IF(DZ263=$DZ$4,1+$DZ$3,1)*DW263*$EG$4,"-")</f>
        <v>-</v>
      </c>
      <c r="EH263" s="97" t="str">
        <f t="shared" ref="EH263:EH326" ca="1" si="546">IFERROR(IF(DY263=$DY$4,1+$DY$3,1)*IF(DZ263=$DZ$4,1+$DZ$3,1)*DX263*$EH$4,"-")</f>
        <v>-</v>
      </c>
      <c r="EI263" s="97">
        <f t="shared" ref="EI263:EI326" ca="1" si="547">IF(FZ263="No",IFERROR(SUM(ED263:EH263),"-")+IF(ED263="-",0,EN263),0)</f>
        <v>0</v>
      </c>
      <c r="EJ263" s="97">
        <f t="shared" ca="1" si="460"/>
        <v>0</v>
      </c>
      <c r="EK263" s="97" t="str">
        <f t="shared" ref="EK263:EK326" ca="1" si="548">CONCATENATE(EI263,EJ263)</f>
        <v>00</v>
      </c>
      <c r="EL263" s="97" t="e">
        <f t="shared" ref="EL263:EL326" ca="1" si="549">CONCATENATE(EA263,"-",EB263,"-",EC263)</f>
        <v>#REF!</v>
      </c>
      <c r="EN263" s="97">
        <v>2.58E-5</v>
      </c>
      <c r="EP263" s="97">
        <v>258</v>
      </c>
      <c r="EQ263" s="97">
        <f t="array" aca="1" ref="EQ263" ca="1">MAX(IF($EI$6:$EI$365&lt;EQ262,$EI$6:$EI$365,""))</f>
        <v>0</v>
      </c>
      <c r="ER263" s="97">
        <f t="shared" ref="ER263:ER326" ca="1" si="550">VLOOKUP(EQ263,$EI$6:$EJ$365,2,0)</f>
        <v>0</v>
      </c>
      <c r="ES263" s="97" t="e">
        <f t="shared" ca="1" si="455"/>
        <v>#REF!</v>
      </c>
      <c r="ET263" s="97">
        <f t="shared" ref="ET263:ET326" ca="1" si="551">IF(ER263=0,0,INDEX($EB$6:$EB$365,EV263,1))</f>
        <v>0</v>
      </c>
      <c r="EU263" s="97">
        <f t="shared" ref="EU263:EU326" ca="1" si="552">IF(ER263=0,0,INDEX($EC$6:$EC$365,EV263,1))</f>
        <v>0</v>
      </c>
      <c r="EV263" s="97">
        <f t="shared" ca="1" si="479"/>
        <v>1</v>
      </c>
      <c r="EY263" s="97" t="e">
        <f ca="1">INDEX('MCA-INPUT'!$C$28:$F$42,MATCH(MCA!E263,'MCA-INPUT'!$B$28:$B$42,0),MATCH(MCA!B263,'MCA-INPUT'!$C$27:$F$27,0))</f>
        <v>#REF!</v>
      </c>
      <c r="FU263" s="109" t="e">
        <f t="shared" ca="1" si="480"/>
        <v>#REF!</v>
      </c>
      <c r="FV263" s="109" t="e">
        <f t="shared" ca="1" si="481"/>
        <v>#REF!</v>
      </c>
      <c r="FW263" s="110" t="e">
        <f t="shared" ca="1" si="464"/>
        <v>#REF!</v>
      </c>
      <c r="FX263" s="110"/>
      <c r="FY263" s="97" t="e">
        <f t="shared" ref="FY263:FY326" ca="1" si="553">CONCATENATE(E263," - ",C263," - ",B263)</f>
        <v>#REF!</v>
      </c>
      <c r="FZ263" s="97" t="str">
        <f ca="1">IF(ISERROR(VLOOKUP(FY263,'MCA-INPUT'!$B$45:$F$54,1,FALSE)),"No","Yes")</f>
        <v>No</v>
      </c>
      <c r="GA263" s="109" t="e">
        <f ca="1"/>
        <v>#REF!</v>
      </c>
    </row>
    <row r="264" spans="1:183" x14ac:dyDescent="0.25">
      <c r="A264" s="96">
        <v>259</v>
      </c>
      <c r="B264" s="96" t="s">
        <v>1</v>
      </c>
      <c r="C264" s="106" t="e">
        <f t="shared" ca="1" si="476"/>
        <v>#REF!</v>
      </c>
      <c r="D264" s="107" t="e">
        <f t="shared" ca="1" si="476"/>
        <v>#REF!</v>
      </c>
      <c r="E264" s="96" t="e">
        <f t="shared" ca="1" si="476"/>
        <v>#REF!</v>
      </c>
      <c r="F264" s="96" t="s">
        <v>4</v>
      </c>
      <c r="G264" s="96" t="e">
        <f t="shared" ca="1" si="467"/>
        <v>#REF!</v>
      </c>
      <c r="H264" s="108" t="e">
        <f t="shared" ca="1" si="473"/>
        <v>#REF!</v>
      </c>
      <c r="I264" s="108" t="e">
        <f t="shared" ca="1" si="473"/>
        <v>#REF!</v>
      </c>
      <c r="J264" s="108" t="e">
        <f t="shared" ca="1" si="473"/>
        <v>#REF!</v>
      </c>
      <c r="K264" s="108" t="e">
        <f t="shared" ca="1" si="473"/>
        <v>#REF!</v>
      </c>
      <c r="L264" s="108" t="e">
        <f t="shared" ca="1" si="473"/>
        <v>#REF!</v>
      </c>
      <c r="M264" s="108" t="e">
        <f t="shared" ca="1" si="473"/>
        <v>#REF!</v>
      </c>
      <c r="N264" s="108" t="e">
        <f t="shared" ca="1" si="473"/>
        <v>#REF!</v>
      </c>
      <c r="O264" s="108" t="e">
        <f t="shared" ca="1" si="473"/>
        <v>#REF!</v>
      </c>
      <c r="P264" s="108" t="e">
        <f t="shared" ca="1" si="473"/>
        <v>#REF!</v>
      </c>
      <c r="Q264" s="108" t="e">
        <f t="shared" ca="1" si="473"/>
        <v>#REF!</v>
      </c>
      <c r="R264" s="108" t="e">
        <f t="shared" ca="1" si="473"/>
        <v>#REF!</v>
      </c>
      <c r="S264" s="108" t="e">
        <f t="shared" ca="1" si="473"/>
        <v>#REF!</v>
      </c>
      <c r="T264" s="108" t="e">
        <f t="shared" ca="1" si="473"/>
        <v>#REF!</v>
      </c>
      <c r="U264" s="108" t="e">
        <f t="shared" ca="1" si="473"/>
        <v>#REF!</v>
      </c>
      <c r="V264" s="108" t="e">
        <f t="shared" ca="1" si="473"/>
        <v>#REF!</v>
      </c>
      <c r="W264" s="108" t="e">
        <f t="shared" ca="1" si="473"/>
        <v>#REF!</v>
      </c>
      <c r="X264" s="108" t="e">
        <f t="shared" ca="1" si="472"/>
        <v>#REF!</v>
      </c>
      <c r="Y264" s="108" t="e">
        <f t="shared" ca="1" si="472"/>
        <v>#REF!</v>
      </c>
      <c r="Z264" s="108" t="e">
        <f t="shared" ca="1" si="472"/>
        <v>#REF!</v>
      </c>
      <c r="AA264" s="108" t="e">
        <f t="shared" ca="1" si="472"/>
        <v>#REF!</v>
      </c>
      <c r="AB264" s="108" t="e">
        <f t="shared" ca="1" si="472"/>
        <v>#REF!</v>
      </c>
      <c r="AC264" s="108" t="e">
        <f t="shared" ca="1" si="472"/>
        <v>#REF!</v>
      </c>
      <c r="AD264" s="108" t="e">
        <f t="shared" ca="1" si="472"/>
        <v>#REF!</v>
      </c>
      <c r="AE264" s="108" t="e">
        <f t="shared" ca="1" si="472"/>
        <v>#REF!</v>
      </c>
      <c r="AF264" s="108" t="e">
        <f t="shared" ca="1" si="472"/>
        <v>#REF!</v>
      </c>
      <c r="AG264" s="108" t="e">
        <f t="shared" ca="1" si="472"/>
        <v>#REF!</v>
      </c>
      <c r="AH264" s="108" t="e">
        <f t="shared" ca="1" si="472"/>
        <v>#REF!</v>
      </c>
      <c r="AI264" s="108" t="e">
        <f t="shared" ca="1" si="472"/>
        <v>#REF!</v>
      </c>
      <c r="AJ264" s="108" t="e">
        <f t="shared" ca="1" si="472"/>
        <v>#REF!</v>
      </c>
      <c r="AK264" s="108" t="e">
        <f t="shared" ca="1" si="472"/>
        <v>#REF!</v>
      </c>
      <c r="AL264" s="108" t="e">
        <f t="shared" ca="1" si="472"/>
        <v>#REF!</v>
      </c>
      <c r="AM264" s="108" t="e">
        <f t="shared" ca="1" si="475"/>
        <v>#REF!</v>
      </c>
      <c r="AN264" s="108" t="e">
        <f t="shared" ca="1" si="475"/>
        <v>#REF!</v>
      </c>
      <c r="AO264" s="108" t="e">
        <f t="shared" ca="1" si="475"/>
        <v>#REF!</v>
      </c>
      <c r="AP264" s="108" t="e">
        <f t="shared" ca="1" si="475"/>
        <v>#REF!</v>
      </c>
      <c r="AQ264" s="108" t="e">
        <f t="shared" ca="1" si="475"/>
        <v>#REF!</v>
      </c>
      <c r="AR264" s="108" t="e">
        <f t="shared" ca="1" si="475"/>
        <v>#REF!</v>
      </c>
      <c r="AS264" s="108" t="e">
        <f t="shared" ca="1" si="475"/>
        <v>#REF!</v>
      </c>
      <c r="AT264" s="108" t="e">
        <f t="shared" ca="1" si="475"/>
        <v>#REF!</v>
      </c>
      <c r="AU264" s="108" t="e">
        <f t="shared" ca="1" si="475"/>
        <v>#REF!</v>
      </c>
      <c r="AV264" s="108" t="e">
        <f t="shared" ca="1" si="475"/>
        <v>#REF!</v>
      </c>
      <c r="AW264" s="108" t="e">
        <f t="shared" ca="1" si="475"/>
        <v>#REF!</v>
      </c>
      <c r="AX264" s="108" t="e">
        <f t="shared" ca="1" si="475"/>
        <v>#REF!</v>
      </c>
      <c r="AY264" s="108" t="e">
        <f t="shared" ca="1" si="475"/>
        <v>#REF!</v>
      </c>
      <c r="AZ264" s="108" t="e">
        <f t="shared" ca="1" si="475"/>
        <v>#REF!</v>
      </c>
      <c r="BA264" s="108" t="e">
        <f t="shared" ca="1" si="475"/>
        <v>#REF!</v>
      </c>
      <c r="BB264" s="108" t="e">
        <f t="shared" ca="1" si="475"/>
        <v>#REF!</v>
      </c>
      <c r="BC264" s="108" t="e">
        <f t="shared" ca="1" si="474"/>
        <v>#REF!</v>
      </c>
      <c r="BD264" s="108" t="e">
        <f t="shared" ca="1" si="474"/>
        <v>#REF!</v>
      </c>
      <c r="BE264" s="108" t="e">
        <f t="shared" ca="1" si="474"/>
        <v>#REF!</v>
      </c>
      <c r="BF264" s="108" t="e">
        <f t="shared" ca="1" si="474"/>
        <v>#REF!</v>
      </c>
      <c r="BG264" s="108" t="e">
        <f t="shared" ca="1" si="474"/>
        <v>#REF!</v>
      </c>
      <c r="BH264" s="108" t="e">
        <f t="shared" ca="1" si="474"/>
        <v>#REF!</v>
      </c>
      <c r="BI264" s="108" t="e">
        <f t="shared" ca="1" si="474"/>
        <v>#REF!</v>
      </c>
      <c r="BL264" s="97" t="str">
        <f t="shared" ca="1" si="482"/>
        <v>-</v>
      </c>
      <c r="BM264" s="97" t="str">
        <f t="shared" ca="1" si="483"/>
        <v>-</v>
      </c>
      <c r="BN264" s="97" t="str">
        <f t="shared" ca="1" si="484"/>
        <v>-</v>
      </c>
      <c r="BO264" s="97" t="str">
        <f t="shared" ca="1" si="485"/>
        <v>-</v>
      </c>
      <c r="BP264" s="99" t="str">
        <f t="shared" ca="1" si="486"/>
        <v xml:space="preserve"> - </v>
      </c>
      <c r="BQ264" s="99" t="str">
        <f t="shared" ca="1" si="487"/>
        <v xml:space="preserve"> - </v>
      </c>
      <c r="BR264" s="97" t="str">
        <f t="shared" ca="1" si="488"/>
        <v>-</v>
      </c>
      <c r="BS264" s="97" t="str">
        <f t="shared" ca="1" si="489"/>
        <v>-</v>
      </c>
      <c r="BT264" s="97" t="str">
        <f t="shared" ca="1" si="490"/>
        <v>-</v>
      </c>
      <c r="BU264" s="97" t="str">
        <f t="shared" ca="1" si="491"/>
        <v>-</v>
      </c>
      <c r="BV264" s="97" t="str">
        <f t="shared" ca="1" si="492"/>
        <v>-</v>
      </c>
      <c r="BW264" s="97" t="str">
        <f t="shared" ca="1" si="493"/>
        <v>-</v>
      </c>
      <c r="BX264" s="99" t="str">
        <f t="shared" ca="1" si="494"/>
        <v xml:space="preserve"> - </v>
      </c>
      <c r="BY264" s="99" t="str">
        <f t="shared" ca="1" si="495"/>
        <v xml:space="preserve"> - </v>
      </c>
      <c r="BZ264" s="97" t="str">
        <f t="shared" ca="1" si="496"/>
        <v>-</v>
      </c>
      <c r="CA264" s="97" t="str">
        <f t="shared" ca="1" si="497"/>
        <v>-</v>
      </c>
      <c r="CB264" s="99" t="str">
        <f t="shared" ca="1" si="498"/>
        <v xml:space="preserve"> - </v>
      </c>
      <c r="CC264" s="99" t="str">
        <f t="shared" ca="1" si="499"/>
        <v xml:space="preserve"> - </v>
      </c>
      <c r="CD264" s="99" t="str">
        <f t="shared" ca="1" si="500"/>
        <v xml:space="preserve"> - </v>
      </c>
      <c r="CE264" s="99" t="str">
        <f t="shared" ca="1" si="501"/>
        <v xml:space="preserve"> - </v>
      </c>
      <c r="CF264" s="99" t="str">
        <f t="shared" ca="1" si="502"/>
        <v xml:space="preserve"> - </v>
      </c>
      <c r="CG264" s="99" t="str">
        <f t="shared" ca="1" si="503"/>
        <v xml:space="preserve"> - </v>
      </c>
      <c r="CH264" s="97" t="str">
        <f t="shared" ca="1" si="504"/>
        <v>-</v>
      </c>
      <c r="CI264" s="97" t="str">
        <f t="shared" ca="1" si="505"/>
        <v>-</v>
      </c>
      <c r="CJ264" s="97" t="str">
        <f t="shared" ca="1" si="506"/>
        <v>-</v>
      </c>
      <c r="CK264" s="97" t="str">
        <f t="shared" ca="1" si="507"/>
        <v>-</v>
      </c>
      <c r="CL264" s="97" t="str">
        <f t="shared" ca="1" si="508"/>
        <v>-</v>
      </c>
      <c r="CM264" s="97" t="str">
        <f t="shared" ca="1" si="509"/>
        <v>-</v>
      </c>
      <c r="CN264" s="97" t="str">
        <f t="shared" ca="1" si="510"/>
        <v>-</v>
      </c>
      <c r="CO264" s="97" t="str">
        <f t="shared" ca="1" si="511"/>
        <v>-</v>
      </c>
      <c r="CP264" s="97" t="str">
        <f t="shared" ca="1" si="512"/>
        <v>-</v>
      </c>
      <c r="CQ264" s="97" t="str">
        <f t="shared" ca="1" si="513"/>
        <v>-</v>
      </c>
      <c r="CR264" s="97" t="str">
        <f t="shared" ca="1" si="514"/>
        <v>-</v>
      </c>
      <c r="CS264" s="97" t="str">
        <f t="shared" ca="1" si="515"/>
        <v>-</v>
      </c>
      <c r="CT264" s="97" t="str">
        <f t="shared" ca="1" si="516"/>
        <v>-</v>
      </c>
      <c r="CU264" s="97" t="str">
        <f t="shared" ca="1" si="517"/>
        <v>-</v>
      </c>
      <c r="CV264" s="97" t="str">
        <f t="shared" ca="1" si="518"/>
        <v>-</v>
      </c>
      <c r="CW264" s="97" t="str">
        <f t="shared" ca="1" si="519"/>
        <v>-</v>
      </c>
      <c r="CX264" s="97" t="str">
        <f t="shared" ca="1" si="520"/>
        <v>-</v>
      </c>
      <c r="CY264" s="97" t="str">
        <f t="shared" ca="1" si="521"/>
        <v>-</v>
      </c>
      <c r="CZ264" s="97" t="str">
        <f t="shared" ca="1" si="522"/>
        <v>-</v>
      </c>
      <c r="DA264" s="97" t="str">
        <f t="shared" ca="1" si="523"/>
        <v>-</v>
      </c>
      <c r="DB264" s="97" t="str">
        <f t="shared" ca="1" si="524"/>
        <v>-</v>
      </c>
      <c r="DC264" s="97" t="str">
        <f t="shared" ca="1" si="525"/>
        <v>-</v>
      </c>
      <c r="DD264" s="97" t="str">
        <f t="shared" ca="1" si="526"/>
        <v>-</v>
      </c>
      <c r="DE264" s="97" t="str">
        <f t="shared" ca="1" si="527"/>
        <v>-</v>
      </c>
      <c r="DF264" s="97" t="str">
        <f t="shared" ca="1" si="528"/>
        <v>-</v>
      </c>
      <c r="DG264" s="97" t="str">
        <f t="shared" ca="1" si="529"/>
        <v>-</v>
      </c>
      <c r="DH264" s="97" t="str">
        <f t="shared" ca="1" si="530"/>
        <v>-</v>
      </c>
      <c r="DI264" s="97" t="str">
        <f t="shared" ca="1" si="531"/>
        <v>-</v>
      </c>
      <c r="DJ264" s="97" t="str">
        <f t="shared" ca="1" si="532"/>
        <v>-</v>
      </c>
      <c r="DK264" s="97" t="str">
        <f t="shared" ca="1" si="533"/>
        <v>-</v>
      </c>
      <c r="DL264" s="97" t="str">
        <f t="shared" ca="1" si="534"/>
        <v>-</v>
      </c>
      <c r="DM264" s="97" t="str">
        <f t="shared" ca="1" si="535"/>
        <v>-</v>
      </c>
      <c r="DN264" s="97">
        <v>84</v>
      </c>
      <c r="DT264" s="97" t="str">
        <f t="shared" ca="1" si="536"/>
        <v>-</v>
      </c>
      <c r="DU264" s="97" t="str">
        <f t="shared" ca="1" si="537"/>
        <v>-</v>
      </c>
      <c r="DV264" s="97" t="str">
        <f t="shared" ca="1" si="538"/>
        <v>-</v>
      </c>
      <c r="DW264" s="97" t="str">
        <f t="shared" ca="1" si="539"/>
        <v>-</v>
      </c>
      <c r="DX264" s="97" t="str">
        <f t="shared" ca="1" si="540"/>
        <v>-</v>
      </c>
      <c r="DY264" s="97" t="e">
        <f t="shared" ca="1" si="477"/>
        <v>#REF!</v>
      </c>
      <c r="DZ264" s="97" t="str">
        <f t="shared" si="478"/>
        <v>Major Retrofit</v>
      </c>
      <c r="EA264" s="97" t="e">
        <f t="shared" ca="1" si="541"/>
        <v>#REF!</v>
      </c>
      <c r="EB264" s="96">
        <v>79</v>
      </c>
      <c r="EC264" s="97">
        <f>Calculation!$W$378</f>
        <v>3</v>
      </c>
      <c r="ED264" s="97" t="str">
        <f t="shared" ca="1" si="542"/>
        <v>-</v>
      </c>
      <c r="EE264" s="97" t="str">
        <f t="shared" ca="1" si="543"/>
        <v>-</v>
      </c>
      <c r="EF264" s="97" t="str">
        <f t="shared" ca="1" si="544"/>
        <v>-</v>
      </c>
      <c r="EG264" s="97" t="str">
        <f t="shared" ca="1" si="545"/>
        <v>-</v>
      </c>
      <c r="EH264" s="97" t="str">
        <f t="shared" ca="1" si="546"/>
        <v>-</v>
      </c>
      <c r="EI264" s="97">
        <f t="shared" ca="1" si="547"/>
        <v>0</v>
      </c>
      <c r="EJ264" s="97">
        <f t="shared" ca="1" si="460"/>
        <v>0</v>
      </c>
      <c r="EK264" s="97" t="str">
        <f t="shared" ca="1" si="548"/>
        <v>00</v>
      </c>
      <c r="EL264" s="97" t="e">
        <f t="shared" ca="1" si="549"/>
        <v>#REF!</v>
      </c>
      <c r="EN264" s="97">
        <v>2.5899999999999999E-5</v>
      </c>
      <c r="EP264" s="97">
        <v>259</v>
      </c>
      <c r="EQ264" s="97">
        <f t="array" aca="1" ref="EQ264" ca="1">MAX(IF($EI$6:$EI$365&lt;EQ263,$EI$6:$EI$365,""))</f>
        <v>0</v>
      </c>
      <c r="ER264" s="97">
        <f t="shared" ca="1" si="550"/>
        <v>0</v>
      </c>
      <c r="ES264" s="97" t="e">
        <f t="shared" ref="ES264:ES327" ca="1" si="554">INDEX($EA$6:$EA$365,EV264,1)</f>
        <v>#REF!</v>
      </c>
      <c r="ET264" s="97">
        <f t="shared" ca="1" si="551"/>
        <v>0</v>
      </c>
      <c r="EU264" s="97">
        <f t="shared" ca="1" si="552"/>
        <v>0</v>
      </c>
      <c r="EV264" s="97">
        <f t="shared" ca="1" si="479"/>
        <v>1</v>
      </c>
      <c r="EY264" s="97" t="e">
        <f ca="1">INDEX('MCA-INPUT'!$C$28:$F$42,MATCH(MCA!E264,'MCA-INPUT'!$B$28:$B$42,0),MATCH(MCA!B264,'MCA-INPUT'!$C$27:$F$27,0))</f>
        <v>#REF!</v>
      </c>
      <c r="FU264" s="109" t="e">
        <f t="shared" ca="1" si="480"/>
        <v>#REF!</v>
      </c>
      <c r="FV264" s="109" t="e">
        <f t="shared" ca="1" si="481"/>
        <v>#REF!</v>
      </c>
      <c r="FW264" s="110" t="e">
        <f t="shared" ca="1" si="464"/>
        <v>#REF!</v>
      </c>
      <c r="FX264" s="110"/>
      <c r="FY264" s="97" t="e">
        <f t="shared" ca="1" si="553"/>
        <v>#REF!</v>
      </c>
      <c r="FZ264" s="97" t="str">
        <f ca="1">IF(ISERROR(VLOOKUP(FY264,'MCA-INPUT'!$B$45:$F$54,1,FALSE)),"No","Yes")</f>
        <v>No</v>
      </c>
      <c r="GA264" s="109" t="e">
        <f ca="1"/>
        <v>#REF!</v>
      </c>
    </row>
    <row r="265" spans="1:183" x14ac:dyDescent="0.25">
      <c r="A265" s="96">
        <v>260</v>
      </c>
      <c r="B265" s="96" t="s">
        <v>1</v>
      </c>
      <c r="C265" s="106" t="e">
        <f t="shared" ca="1" si="476"/>
        <v>#REF!</v>
      </c>
      <c r="D265" s="107" t="e">
        <f t="shared" ca="1" si="476"/>
        <v>#REF!</v>
      </c>
      <c r="E265" s="96" t="e">
        <f t="shared" ca="1" si="476"/>
        <v>#REF!</v>
      </c>
      <c r="F265" s="96" t="s">
        <v>4</v>
      </c>
      <c r="G265" s="96" t="e">
        <f t="shared" ca="1" si="467"/>
        <v>#REF!</v>
      </c>
      <c r="H265" s="108" t="e">
        <f t="shared" ca="1" si="473"/>
        <v>#REF!</v>
      </c>
      <c r="I265" s="108" t="e">
        <f t="shared" ca="1" si="473"/>
        <v>#REF!</v>
      </c>
      <c r="J265" s="108" t="e">
        <f t="shared" ca="1" si="473"/>
        <v>#REF!</v>
      </c>
      <c r="K265" s="108" t="e">
        <f t="shared" ca="1" si="473"/>
        <v>#REF!</v>
      </c>
      <c r="L265" s="108" t="e">
        <f t="shared" ca="1" si="473"/>
        <v>#REF!</v>
      </c>
      <c r="M265" s="108" t="e">
        <f t="shared" ca="1" si="473"/>
        <v>#REF!</v>
      </c>
      <c r="N265" s="108" t="e">
        <f t="shared" ca="1" si="473"/>
        <v>#REF!</v>
      </c>
      <c r="O265" s="108" t="e">
        <f t="shared" ca="1" si="473"/>
        <v>#REF!</v>
      </c>
      <c r="P265" s="108" t="e">
        <f t="shared" ca="1" si="473"/>
        <v>#REF!</v>
      </c>
      <c r="Q265" s="108" t="e">
        <f t="shared" ca="1" si="473"/>
        <v>#REF!</v>
      </c>
      <c r="R265" s="108" t="e">
        <f t="shared" ca="1" si="473"/>
        <v>#REF!</v>
      </c>
      <c r="S265" s="108" t="e">
        <f t="shared" ca="1" si="473"/>
        <v>#REF!</v>
      </c>
      <c r="T265" s="108" t="e">
        <f t="shared" ca="1" si="473"/>
        <v>#REF!</v>
      </c>
      <c r="U265" s="108" t="e">
        <f t="shared" ca="1" si="473"/>
        <v>#REF!</v>
      </c>
      <c r="V265" s="108" t="e">
        <f t="shared" ca="1" si="473"/>
        <v>#REF!</v>
      </c>
      <c r="W265" s="108" t="e">
        <f t="shared" ca="1" si="473"/>
        <v>#REF!</v>
      </c>
      <c r="X265" s="108" t="e">
        <f t="shared" ca="1" si="472"/>
        <v>#REF!</v>
      </c>
      <c r="Y265" s="108" t="e">
        <f t="shared" ca="1" si="472"/>
        <v>#REF!</v>
      </c>
      <c r="Z265" s="108" t="e">
        <f t="shared" ca="1" si="472"/>
        <v>#REF!</v>
      </c>
      <c r="AA265" s="108" t="e">
        <f t="shared" ca="1" si="472"/>
        <v>#REF!</v>
      </c>
      <c r="AB265" s="108" t="e">
        <f t="shared" ca="1" si="472"/>
        <v>#REF!</v>
      </c>
      <c r="AC265" s="108" t="e">
        <f t="shared" ca="1" si="472"/>
        <v>#REF!</v>
      </c>
      <c r="AD265" s="108" t="e">
        <f t="shared" ca="1" si="472"/>
        <v>#REF!</v>
      </c>
      <c r="AE265" s="108" t="e">
        <f t="shared" ca="1" si="472"/>
        <v>#REF!</v>
      </c>
      <c r="AF265" s="108" t="e">
        <f t="shared" ca="1" si="472"/>
        <v>#REF!</v>
      </c>
      <c r="AG265" s="108" t="e">
        <f t="shared" ca="1" si="472"/>
        <v>#REF!</v>
      </c>
      <c r="AH265" s="108" t="e">
        <f t="shared" ca="1" si="472"/>
        <v>#REF!</v>
      </c>
      <c r="AI265" s="108" t="e">
        <f t="shared" ca="1" si="472"/>
        <v>#REF!</v>
      </c>
      <c r="AJ265" s="108" t="e">
        <f t="shared" ca="1" si="472"/>
        <v>#REF!</v>
      </c>
      <c r="AK265" s="108" t="e">
        <f t="shared" ca="1" si="472"/>
        <v>#REF!</v>
      </c>
      <c r="AL265" s="108" t="e">
        <f t="shared" ca="1" si="472"/>
        <v>#REF!</v>
      </c>
      <c r="AM265" s="108" t="e">
        <f t="shared" ca="1" si="475"/>
        <v>#REF!</v>
      </c>
      <c r="AN265" s="108" t="e">
        <f t="shared" ca="1" si="475"/>
        <v>#REF!</v>
      </c>
      <c r="AO265" s="108" t="e">
        <f t="shared" ca="1" si="475"/>
        <v>#REF!</v>
      </c>
      <c r="AP265" s="108" t="e">
        <f t="shared" ca="1" si="475"/>
        <v>#REF!</v>
      </c>
      <c r="AQ265" s="108" t="e">
        <f t="shared" ca="1" si="475"/>
        <v>#REF!</v>
      </c>
      <c r="AR265" s="108" t="e">
        <f t="shared" ca="1" si="475"/>
        <v>#REF!</v>
      </c>
      <c r="AS265" s="108" t="e">
        <f t="shared" ca="1" si="475"/>
        <v>#REF!</v>
      </c>
      <c r="AT265" s="108" t="e">
        <f t="shared" ca="1" si="475"/>
        <v>#REF!</v>
      </c>
      <c r="AU265" s="108" t="e">
        <f t="shared" ca="1" si="475"/>
        <v>#REF!</v>
      </c>
      <c r="AV265" s="108" t="e">
        <f t="shared" ca="1" si="475"/>
        <v>#REF!</v>
      </c>
      <c r="AW265" s="108" t="e">
        <f t="shared" ca="1" si="475"/>
        <v>#REF!</v>
      </c>
      <c r="AX265" s="108" t="e">
        <f t="shared" ca="1" si="475"/>
        <v>#REF!</v>
      </c>
      <c r="AY265" s="108" t="e">
        <f t="shared" ca="1" si="475"/>
        <v>#REF!</v>
      </c>
      <c r="AZ265" s="108" t="e">
        <f t="shared" ca="1" si="475"/>
        <v>#REF!</v>
      </c>
      <c r="BA265" s="108" t="e">
        <f t="shared" ca="1" si="475"/>
        <v>#REF!</v>
      </c>
      <c r="BB265" s="108" t="e">
        <f t="shared" ca="1" si="475"/>
        <v>#REF!</v>
      </c>
      <c r="BC265" s="108" t="e">
        <f t="shared" ca="1" si="474"/>
        <v>#REF!</v>
      </c>
      <c r="BD265" s="108" t="e">
        <f t="shared" ca="1" si="474"/>
        <v>#REF!</v>
      </c>
      <c r="BE265" s="108" t="e">
        <f t="shared" ca="1" si="474"/>
        <v>#REF!</v>
      </c>
      <c r="BF265" s="108" t="e">
        <f t="shared" ca="1" si="474"/>
        <v>#REF!</v>
      </c>
      <c r="BG265" s="108" t="e">
        <f t="shared" ca="1" si="474"/>
        <v>#REF!</v>
      </c>
      <c r="BH265" s="108" t="e">
        <f t="shared" ca="1" si="474"/>
        <v>#REF!</v>
      </c>
      <c r="BI265" s="108" t="e">
        <f t="shared" ca="1" si="474"/>
        <v>#REF!</v>
      </c>
      <c r="BL265" s="97" t="str">
        <f t="shared" ca="1" si="482"/>
        <v>-</v>
      </c>
      <c r="BM265" s="97" t="str">
        <f t="shared" ca="1" si="483"/>
        <v>-</v>
      </c>
      <c r="BN265" s="97" t="str">
        <f t="shared" ca="1" si="484"/>
        <v>-</v>
      </c>
      <c r="BO265" s="97" t="str">
        <f t="shared" ca="1" si="485"/>
        <v>-</v>
      </c>
      <c r="BP265" s="99" t="str">
        <f t="shared" ca="1" si="486"/>
        <v xml:space="preserve"> - </v>
      </c>
      <c r="BQ265" s="99" t="str">
        <f t="shared" ca="1" si="487"/>
        <v xml:space="preserve"> - </v>
      </c>
      <c r="BR265" s="97" t="str">
        <f t="shared" ca="1" si="488"/>
        <v>-</v>
      </c>
      <c r="BS265" s="97" t="str">
        <f t="shared" ca="1" si="489"/>
        <v>-</v>
      </c>
      <c r="BT265" s="97" t="str">
        <f t="shared" ca="1" si="490"/>
        <v>-</v>
      </c>
      <c r="BU265" s="97" t="str">
        <f t="shared" ca="1" si="491"/>
        <v>-</v>
      </c>
      <c r="BV265" s="97" t="str">
        <f t="shared" ca="1" si="492"/>
        <v>-</v>
      </c>
      <c r="BW265" s="97" t="str">
        <f t="shared" ca="1" si="493"/>
        <v>-</v>
      </c>
      <c r="BX265" s="99" t="str">
        <f t="shared" ca="1" si="494"/>
        <v xml:space="preserve"> - </v>
      </c>
      <c r="BY265" s="99" t="str">
        <f t="shared" ca="1" si="495"/>
        <v xml:space="preserve"> - </v>
      </c>
      <c r="BZ265" s="97" t="str">
        <f t="shared" ca="1" si="496"/>
        <v>-</v>
      </c>
      <c r="CA265" s="97" t="str">
        <f t="shared" ca="1" si="497"/>
        <v>-</v>
      </c>
      <c r="CB265" s="99" t="str">
        <f t="shared" ca="1" si="498"/>
        <v xml:space="preserve"> - </v>
      </c>
      <c r="CC265" s="99" t="str">
        <f t="shared" ca="1" si="499"/>
        <v xml:space="preserve"> - </v>
      </c>
      <c r="CD265" s="99" t="str">
        <f t="shared" ca="1" si="500"/>
        <v xml:space="preserve"> - </v>
      </c>
      <c r="CE265" s="99" t="str">
        <f t="shared" ca="1" si="501"/>
        <v xml:space="preserve"> - </v>
      </c>
      <c r="CF265" s="99" t="str">
        <f t="shared" ca="1" si="502"/>
        <v xml:space="preserve"> - </v>
      </c>
      <c r="CG265" s="99" t="str">
        <f t="shared" ca="1" si="503"/>
        <v xml:space="preserve"> - </v>
      </c>
      <c r="CH265" s="97" t="str">
        <f t="shared" ca="1" si="504"/>
        <v>-</v>
      </c>
      <c r="CI265" s="97" t="str">
        <f t="shared" ca="1" si="505"/>
        <v>-</v>
      </c>
      <c r="CJ265" s="97" t="str">
        <f t="shared" ca="1" si="506"/>
        <v>-</v>
      </c>
      <c r="CK265" s="97" t="str">
        <f t="shared" ca="1" si="507"/>
        <v>-</v>
      </c>
      <c r="CL265" s="97" t="str">
        <f t="shared" ca="1" si="508"/>
        <v>-</v>
      </c>
      <c r="CM265" s="97" t="str">
        <f t="shared" ca="1" si="509"/>
        <v>-</v>
      </c>
      <c r="CN265" s="97" t="str">
        <f t="shared" ca="1" si="510"/>
        <v>-</v>
      </c>
      <c r="CO265" s="97" t="str">
        <f t="shared" ca="1" si="511"/>
        <v>-</v>
      </c>
      <c r="CP265" s="97" t="str">
        <f t="shared" ca="1" si="512"/>
        <v>-</v>
      </c>
      <c r="CQ265" s="97" t="str">
        <f t="shared" ca="1" si="513"/>
        <v>-</v>
      </c>
      <c r="CR265" s="97" t="str">
        <f t="shared" ca="1" si="514"/>
        <v>-</v>
      </c>
      <c r="CS265" s="97" t="str">
        <f t="shared" ca="1" si="515"/>
        <v>-</v>
      </c>
      <c r="CT265" s="97" t="str">
        <f t="shared" ca="1" si="516"/>
        <v>-</v>
      </c>
      <c r="CU265" s="97" t="str">
        <f t="shared" ca="1" si="517"/>
        <v>-</v>
      </c>
      <c r="CV265" s="97" t="str">
        <f t="shared" ca="1" si="518"/>
        <v>-</v>
      </c>
      <c r="CW265" s="97" t="str">
        <f t="shared" ca="1" si="519"/>
        <v>-</v>
      </c>
      <c r="CX265" s="97" t="str">
        <f t="shared" ca="1" si="520"/>
        <v>-</v>
      </c>
      <c r="CY265" s="97" t="str">
        <f t="shared" ca="1" si="521"/>
        <v>-</v>
      </c>
      <c r="CZ265" s="97" t="str">
        <f t="shared" ca="1" si="522"/>
        <v>-</v>
      </c>
      <c r="DA265" s="97" t="str">
        <f t="shared" ca="1" si="523"/>
        <v>-</v>
      </c>
      <c r="DB265" s="97" t="str">
        <f t="shared" ca="1" si="524"/>
        <v>-</v>
      </c>
      <c r="DC265" s="97" t="str">
        <f t="shared" ca="1" si="525"/>
        <v>-</v>
      </c>
      <c r="DD265" s="97" t="str">
        <f t="shared" ca="1" si="526"/>
        <v>-</v>
      </c>
      <c r="DE265" s="97" t="str">
        <f t="shared" ca="1" si="527"/>
        <v>-</v>
      </c>
      <c r="DF265" s="97" t="str">
        <f t="shared" ca="1" si="528"/>
        <v>-</v>
      </c>
      <c r="DG265" s="97" t="str">
        <f t="shared" ca="1" si="529"/>
        <v>-</v>
      </c>
      <c r="DH265" s="97" t="str">
        <f t="shared" ca="1" si="530"/>
        <v>-</v>
      </c>
      <c r="DI265" s="97" t="str">
        <f t="shared" ca="1" si="531"/>
        <v>-</v>
      </c>
      <c r="DJ265" s="97" t="str">
        <f t="shared" ca="1" si="532"/>
        <v>-</v>
      </c>
      <c r="DK265" s="97" t="str">
        <f t="shared" ca="1" si="533"/>
        <v>-</v>
      </c>
      <c r="DL265" s="97" t="str">
        <f t="shared" ca="1" si="534"/>
        <v>-</v>
      </c>
      <c r="DM265" s="97" t="str">
        <f t="shared" ca="1" si="535"/>
        <v>-</v>
      </c>
      <c r="DN265" s="97">
        <v>85</v>
      </c>
      <c r="DT265" s="97" t="str">
        <f t="shared" ca="1" si="536"/>
        <v>-</v>
      </c>
      <c r="DU265" s="97" t="str">
        <f t="shared" ca="1" si="537"/>
        <v>-</v>
      </c>
      <c r="DV265" s="97" t="str">
        <f t="shared" ca="1" si="538"/>
        <v>-</v>
      </c>
      <c r="DW265" s="97" t="str">
        <f t="shared" ca="1" si="539"/>
        <v>-</v>
      </c>
      <c r="DX265" s="97" t="str">
        <f t="shared" ca="1" si="540"/>
        <v>-</v>
      </c>
      <c r="DY265" s="97" t="e">
        <f t="shared" ca="1" si="477"/>
        <v>#REF!</v>
      </c>
      <c r="DZ265" s="97" t="str">
        <f t="shared" si="478"/>
        <v>Major Retrofit</v>
      </c>
      <c r="EA265" s="97" t="e">
        <f t="shared" ca="1" si="541"/>
        <v>#REF!</v>
      </c>
      <c r="EB265" s="96">
        <v>80</v>
      </c>
      <c r="EC265" s="97">
        <f>Calculation!$W$378</f>
        <v>3</v>
      </c>
      <c r="ED265" s="97" t="str">
        <f t="shared" ca="1" si="542"/>
        <v>-</v>
      </c>
      <c r="EE265" s="97" t="str">
        <f t="shared" ca="1" si="543"/>
        <v>-</v>
      </c>
      <c r="EF265" s="97" t="str">
        <f t="shared" ca="1" si="544"/>
        <v>-</v>
      </c>
      <c r="EG265" s="97" t="str">
        <f t="shared" ca="1" si="545"/>
        <v>-</v>
      </c>
      <c r="EH265" s="97" t="str">
        <f t="shared" ca="1" si="546"/>
        <v>-</v>
      </c>
      <c r="EI265" s="97">
        <f t="shared" ca="1" si="547"/>
        <v>0</v>
      </c>
      <c r="EJ265" s="97">
        <f t="shared" ca="1" si="460"/>
        <v>0</v>
      </c>
      <c r="EK265" s="97" t="str">
        <f t="shared" ca="1" si="548"/>
        <v>00</v>
      </c>
      <c r="EL265" s="97" t="e">
        <f t="shared" ca="1" si="549"/>
        <v>#REF!</v>
      </c>
      <c r="EN265" s="97">
        <v>2.5999999999999998E-5</v>
      </c>
      <c r="EP265" s="97">
        <v>260</v>
      </c>
      <c r="EQ265" s="97">
        <f t="array" aca="1" ref="EQ265" ca="1">MAX(IF($EI$6:$EI$365&lt;EQ264,$EI$6:$EI$365,""))</f>
        <v>0</v>
      </c>
      <c r="ER265" s="97">
        <f t="shared" ca="1" si="550"/>
        <v>0</v>
      </c>
      <c r="ES265" s="97" t="e">
        <f t="shared" ca="1" si="554"/>
        <v>#REF!</v>
      </c>
      <c r="ET265" s="97">
        <f t="shared" ca="1" si="551"/>
        <v>0</v>
      </c>
      <c r="EU265" s="97">
        <f t="shared" ca="1" si="552"/>
        <v>0</v>
      </c>
      <c r="EV265" s="97">
        <f t="shared" ca="1" si="479"/>
        <v>1</v>
      </c>
      <c r="EY265" s="97" t="e">
        <f ca="1">INDEX('MCA-INPUT'!$C$28:$F$42,MATCH(MCA!E265,'MCA-INPUT'!$B$28:$B$42,0),MATCH(MCA!B265,'MCA-INPUT'!$C$27:$F$27,0))</f>
        <v>#REF!</v>
      </c>
      <c r="FU265" s="109" t="e">
        <f t="shared" ca="1" si="480"/>
        <v>#REF!</v>
      </c>
      <c r="FV265" s="109" t="e">
        <f t="shared" ca="1" si="481"/>
        <v>#REF!</v>
      </c>
      <c r="FW265" s="110" t="e">
        <f t="shared" ca="1" si="464"/>
        <v>#REF!</v>
      </c>
      <c r="FX265" s="110"/>
      <c r="FY265" s="97" t="e">
        <f t="shared" ca="1" si="553"/>
        <v>#REF!</v>
      </c>
      <c r="FZ265" s="97" t="str">
        <f ca="1">IF(ISERROR(VLOOKUP(FY265,'MCA-INPUT'!$B$45:$F$54,1,FALSE)),"No","Yes")</f>
        <v>No</v>
      </c>
      <c r="GA265" s="109" t="e">
        <f ca="1"/>
        <v>#REF!</v>
      </c>
    </row>
    <row r="266" spans="1:183" x14ac:dyDescent="0.25">
      <c r="A266" s="96">
        <v>261</v>
      </c>
      <c r="B266" s="96" t="s">
        <v>1</v>
      </c>
      <c r="C266" s="106" t="e">
        <f t="shared" ca="1" si="476"/>
        <v>#REF!</v>
      </c>
      <c r="D266" s="107" t="e">
        <f t="shared" ca="1" si="476"/>
        <v>#REF!</v>
      </c>
      <c r="E266" s="96" t="e">
        <f t="shared" ca="1" si="476"/>
        <v>#REF!</v>
      </c>
      <c r="F266" s="96" t="s">
        <v>4</v>
      </c>
      <c r="G266" s="96" t="e">
        <f t="shared" ca="1" si="467"/>
        <v>#REF!</v>
      </c>
      <c r="H266" s="108" t="e">
        <f t="shared" ca="1" si="473"/>
        <v>#REF!</v>
      </c>
      <c r="I266" s="108" t="e">
        <f t="shared" ca="1" si="473"/>
        <v>#REF!</v>
      </c>
      <c r="J266" s="108" t="e">
        <f t="shared" ca="1" si="473"/>
        <v>#REF!</v>
      </c>
      <c r="K266" s="108" t="e">
        <f t="shared" ca="1" si="473"/>
        <v>#REF!</v>
      </c>
      <c r="L266" s="108" t="e">
        <f t="shared" ca="1" si="473"/>
        <v>#REF!</v>
      </c>
      <c r="M266" s="108" t="e">
        <f t="shared" ca="1" si="473"/>
        <v>#REF!</v>
      </c>
      <c r="N266" s="108" t="e">
        <f t="shared" ca="1" si="473"/>
        <v>#REF!</v>
      </c>
      <c r="O266" s="108" t="e">
        <f t="shared" ca="1" si="473"/>
        <v>#REF!</v>
      </c>
      <c r="P266" s="108" t="e">
        <f t="shared" ca="1" si="473"/>
        <v>#REF!</v>
      </c>
      <c r="Q266" s="108" t="e">
        <f t="shared" ca="1" si="473"/>
        <v>#REF!</v>
      </c>
      <c r="R266" s="108" t="e">
        <f t="shared" ca="1" si="473"/>
        <v>#REF!</v>
      </c>
      <c r="S266" s="108" t="e">
        <f t="shared" ca="1" si="473"/>
        <v>#REF!</v>
      </c>
      <c r="T266" s="108" t="e">
        <f t="shared" ca="1" si="473"/>
        <v>#REF!</v>
      </c>
      <c r="U266" s="108" t="e">
        <f t="shared" ca="1" si="473"/>
        <v>#REF!</v>
      </c>
      <c r="V266" s="108" t="e">
        <f t="shared" ca="1" si="473"/>
        <v>#REF!</v>
      </c>
      <c r="W266" s="108" t="e">
        <f t="shared" ref="W266:AL281" ca="1" si="555">IF($D266=0,"-",(INDIRECT(CONCATENATE($C$1,"Projection_",$B266,"'!",W$2,$DN266)))*$EY266)</f>
        <v>#REF!</v>
      </c>
      <c r="X266" s="108" t="e">
        <f t="shared" ca="1" si="555"/>
        <v>#REF!</v>
      </c>
      <c r="Y266" s="108" t="e">
        <f t="shared" ca="1" si="555"/>
        <v>#REF!</v>
      </c>
      <c r="Z266" s="108" t="e">
        <f t="shared" ca="1" si="555"/>
        <v>#REF!</v>
      </c>
      <c r="AA266" s="108" t="e">
        <f t="shared" ca="1" si="555"/>
        <v>#REF!</v>
      </c>
      <c r="AB266" s="108" t="e">
        <f t="shared" ca="1" si="555"/>
        <v>#REF!</v>
      </c>
      <c r="AC266" s="108" t="e">
        <f t="shared" ca="1" si="555"/>
        <v>#REF!</v>
      </c>
      <c r="AD266" s="108" t="e">
        <f t="shared" ca="1" si="555"/>
        <v>#REF!</v>
      </c>
      <c r="AE266" s="108" t="e">
        <f t="shared" ca="1" si="555"/>
        <v>#REF!</v>
      </c>
      <c r="AF266" s="108" t="e">
        <f t="shared" ca="1" si="555"/>
        <v>#REF!</v>
      </c>
      <c r="AG266" s="108" t="e">
        <f t="shared" ca="1" si="555"/>
        <v>#REF!</v>
      </c>
      <c r="AH266" s="108" t="e">
        <f t="shared" ca="1" si="555"/>
        <v>#REF!</v>
      </c>
      <c r="AI266" s="108" t="e">
        <f t="shared" ca="1" si="555"/>
        <v>#REF!</v>
      </c>
      <c r="AJ266" s="108" t="e">
        <f t="shared" ca="1" si="555"/>
        <v>#REF!</v>
      </c>
      <c r="AK266" s="108" t="e">
        <f t="shared" ca="1" si="555"/>
        <v>#REF!</v>
      </c>
      <c r="AL266" s="108" t="e">
        <f t="shared" ca="1" si="555"/>
        <v>#REF!</v>
      </c>
      <c r="AM266" s="108" t="e">
        <f t="shared" ca="1" si="475"/>
        <v>#REF!</v>
      </c>
      <c r="AN266" s="108" t="e">
        <f t="shared" ca="1" si="475"/>
        <v>#REF!</v>
      </c>
      <c r="AO266" s="108" t="e">
        <f t="shared" ca="1" si="475"/>
        <v>#REF!</v>
      </c>
      <c r="AP266" s="108" t="e">
        <f t="shared" ca="1" si="475"/>
        <v>#REF!</v>
      </c>
      <c r="AQ266" s="108" t="e">
        <f t="shared" ca="1" si="475"/>
        <v>#REF!</v>
      </c>
      <c r="AR266" s="108" t="e">
        <f t="shared" ca="1" si="475"/>
        <v>#REF!</v>
      </c>
      <c r="AS266" s="108" t="e">
        <f t="shared" ca="1" si="475"/>
        <v>#REF!</v>
      </c>
      <c r="AT266" s="108" t="e">
        <f t="shared" ca="1" si="475"/>
        <v>#REF!</v>
      </c>
      <c r="AU266" s="108" t="e">
        <f t="shared" ca="1" si="475"/>
        <v>#REF!</v>
      </c>
      <c r="AV266" s="108" t="e">
        <f t="shared" ca="1" si="475"/>
        <v>#REF!</v>
      </c>
      <c r="AW266" s="108" t="e">
        <f t="shared" ca="1" si="475"/>
        <v>#REF!</v>
      </c>
      <c r="AX266" s="108" t="e">
        <f t="shared" ca="1" si="475"/>
        <v>#REF!</v>
      </c>
      <c r="AY266" s="108" t="e">
        <f t="shared" ca="1" si="475"/>
        <v>#REF!</v>
      </c>
      <c r="AZ266" s="108" t="e">
        <f t="shared" ca="1" si="475"/>
        <v>#REF!</v>
      </c>
      <c r="BA266" s="108" t="e">
        <f t="shared" ca="1" si="475"/>
        <v>#REF!</v>
      </c>
      <c r="BB266" s="108" t="e">
        <f t="shared" ca="1" si="475"/>
        <v>#REF!</v>
      </c>
      <c r="BC266" s="108" t="e">
        <f t="shared" ca="1" si="474"/>
        <v>#REF!</v>
      </c>
      <c r="BD266" s="108" t="e">
        <f t="shared" ca="1" si="474"/>
        <v>#REF!</v>
      </c>
      <c r="BE266" s="108" t="e">
        <f t="shared" ca="1" si="474"/>
        <v>#REF!</v>
      </c>
      <c r="BF266" s="108" t="e">
        <f t="shared" ca="1" si="474"/>
        <v>#REF!</v>
      </c>
      <c r="BG266" s="108" t="e">
        <f t="shared" ca="1" si="474"/>
        <v>#REF!</v>
      </c>
      <c r="BH266" s="108" t="e">
        <f t="shared" ca="1" si="474"/>
        <v>#REF!</v>
      </c>
      <c r="BI266" s="108" t="e">
        <f t="shared" ca="1" si="474"/>
        <v>#REF!</v>
      </c>
      <c r="BL266" s="97" t="str">
        <f t="shared" ca="1" si="482"/>
        <v>-</v>
      </c>
      <c r="BM266" s="97" t="str">
        <f t="shared" ca="1" si="483"/>
        <v>-</v>
      </c>
      <c r="BN266" s="97" t="str">
        <f t="shared" ca="1" si="484"/>
        <v>-</v>
      </c>
      <c r="BO266" s="97" t="str">
        <f t="shared" ca="1" si="485"/>
        <v>-</v>
      </c>
      <c r="BP266" s="99" t="str">
        <f t="shared" ca="1" si="486"/>
        <v xml:space="preserve"> - </v>
      </c>
      <c r="BQ266" s="99" t="str">
        <f t="shared" ca="1" si="487"/>
        <v xml:space="preserve"> - </v>
      </c>
      <c r="BR266" s="97" t="str">
        <f t="shared" ca="1" si="488"/>
        <v>-</v>
      </c>
      <c r="BS266" s="97" t="str">
        <f t="shared" ca="1" si="489"/>
        <v>-</v>
      </c>
      <c r="BT266" s="97" t="str">
        <f t="shared" ca="1" si="490"/>
        <v>-</v>
      </c>
      <c r="BU266" s="97" t="str">
        <f t="shared" ca="1" si="491"/>
        <v>-</v>
      </c>
      <c r="BV266" s="97" t="str">
        <f t="shared" ca="1" si="492"/>
        <v>-</v>
      </c>
      <c r="BW266" s="97" t="str">
        <f t="shared" ca="1" si="493"/>
        <v>-</v>
      </c>
      <c r="BX266" s="99" t="str">
        <f t="shared" ca="1" si="494"/>
        <v xml:space="preserve"> - </v>
      </c>
      <c r="BY266" s="99" t="str">
        <f t="shared" ca="1" si="495"/>
        <v xml:space="preserve"> - </v>
      </c>
      <c r="BZ266" s="97" t="str">
        <f t="shared" ca="1" si="496"/>
        <v>-</v>
      </c>
      <c r="CA266" s="97" t="str">
        <f t="shared" ca="1" si="497"/>
        <v>-</v>
      </c>
      <c r="CB266" s="99" t="str">
        <f t="shared" ca="1" si="498"/>
        <v xml:space="preserve"> - </v>
      </c>
      <c r="CC266" s="99" t="str">
        <f t="shared" ca="1" si="499"/>
        <v xml:space="preserve"> - </v>
      </c>
      <c r="CD266" s="99" t="str">
        <f t="shared" ca="1" si="500"/>
        <v xml:space="preserve"> - </v>
      </c>
      <c r="CE266" s="99" t="str">
        <f t="shared" ca="1" si="501"/>
        <v xml:space="preserve"> - </v>
      </c>
      <c r="CF266" s="99" t="str">
        <f t="shared" ca="1" si="502"/>
        <v xml:space="preserve"> - </v>
      </c>
      <c r="CG266" s="99" t="str">
        <f t="shared" ca="1" si="503"/>
        <v xml:space="preserve"> - </v>
      </c>
      <c r="CH266" s="97" t="str">
        <f t="shared" ca="1" si="504"/>
        <v>-</v>
      </c>
      <c r="CI266" s="97" t="str">
        <f t="shared" ca="1" si="505"/>
        <v>-</v>
      </c>
      <c r="CJ266" s="97" t="str">
        <f t="shared" ca="1" si="506"/>
        <v>-</v>
      </c>
      <c r="CK266" s="97" t="str">
        <f t="shared" ca="1" si="507"/>
        <v>-</v>
      </c>
      <c r="CL266" s="97" t="str">
        <f t="shared" ca="1" si="508"/>
        <v>-</v>
      </c>
      <c r="CM266" s="97" t="str">
        <f t="shared" ca="1" si="509"/>
        <v>-</v>
      </c>
      <c r="CN266" s="97" t="str">
        <f t="shared" ca="1" si="510"/>
        <v>-</v>
      </c>
      <c r="CO266" s="97" t="str">
        <f t="shared" ca="1" si="511"/>
        <v>-</v>
      </c>
      <c r="CP266" s="97" t="str">
        <f t="shared" ca="1" si="512"/>
        <v>-</v>
      </c>
      <c r="CQ266" s="97" t="str">
        <f t="shared" ca="1" si="513"/>
        <v>-</v>
      </c>
      <c r="CR266" s="97" t="str">
        <f t="shared" ca="1" si="514"/>
        <v>-</v>
      </c>
      <c r="CS266" s="97" t="str">
        <f t="shared" ca="1" si="515"/>
        <v>-</v>
      </c>
      <c r="CT266" s="97" t="str">
        <f t="shared" ca="1" si="516"/>
        <v>-</v>
      </c>
      <c r="CU266" s="97" t="str">
        <f t="shared" ca="1" si="517"/>
        <v>-</v>
      </c>
      <c r="CV266" s="97" t="str">
        <f t="shared" ca="1" si="518"/>
        <v>-</v>
      </c>
      <c r="CW266" s="97" t="str">
        <f t="shared" ca="1" si="519"/>
        <v>-</v>
      </c>
      <c r="CX266" s="97" t="str">
        <f t="shared" ca="1" si="520"/>
        <v>-</v>
      </c>
      <c r="CY266" s="97" t="str">
        <f t="shared" ca="1" si="521"/>
        <v>-</v>
      </c>
      <c r="CZ266" s="97" t="str">
        <f t="shared" ca="1" si="522"/>
        <v>-</v>
      </c>
      <c r="DA266" s="97" t="str">
        <f t="shared" ca="1" si="523"/>
        <v>-</v>
      </c>
      <c r="DB266" s="97" t="str">
        <f t="shared" ca="1" si="524"/>
        <v>-</v>
      </c>
      <c r="DC266" s="97" t="str">
        <f t="shared" ca="1" si="525"/>
        <v>-</v>
      </c>
      <c r="DD266" s="97" t="str">
        <f t="shared" ca="1" si="526"/>
        <v>-</v>
      </c>
      <c r="DE266" s="97" t="str">
        <f t="shared" ca="1" si="527"/>
        <v>-</v>
      </c>
      <c r="DF266" s="97" t="str">
        <f t="shared" ca="1" si="528"/>
        <v>-</v>
      </c>
      <c r="DG266" s="97" t="str">
        <f t="shared" ca="1" si="529"/>
        <v>-</v>
      </c>
      <c r="DH266" s="97" t="str">
        <f t="shared" ca="1" si="530"/>
        <v>-</v>
      </c>
      <c r="DI266" s="97" t="str">
        <f t="shared" ca="1" si="531"/>
        <v>-</v>
      </c>
      <c r="DJ266" s="97" t="str">
        <f t="shared" ca="1" si="532"/>
        <v>-</v>
      </c>
      <c r="DK266" s="97" t="str">
        <f t="shared" ca="1" si="533"/>
        <v>-</v>
      </c>
      <c r="DL266" s="97" t="str">
        <f t="shared" ca="1" si="534"/>
        <v>-</v>
      </c>
      <c r="DM266" s="97" t="str">
        <f t="shared" ca="1" si="535"/>
        <v>-</v>
      </c>
      <c r="DN266" s="97">
        <v>86</v>
      </c>
      <c r="DT266" s="97" t="str">
        <f t="shared" ca="1" si="536"/>
        <v>-</v>
      </c>
      <c r="DU266" s="97" t="str">
        <f t="shared" ca="1" si="537"/>
        <v>-</v>
      </c>
      <c r="DV266" s="97" t="str">
        <f t="shared" ca="1" si="538"/>
        <v>-</v>
      </c>
      <c r="DW266" s="97" t="str">
        <f t="shared" ca="1" si="539"/>
        <v>-</v>
      </c>
      <c r="DX266" s="97" t="str">
        <f t="shared" ca="1" si="540"/>
        <v>-</v>
      </c>
      <c r="DY266" s="97" t="e">
        <f t="shared" ca="1" si="477"/>
        <v>#REF!</v>
      </c>
      <c r="DZ266" s="97" t="str">
        <f t="shared" si="478"/>
        <v>Major Retrofit</v>
      </c>
      <c r="EA266" s="97" t="e">
        <f t="shared" ca="1" si="541"/>
        <v>#REF!</v>
      </c>
      <c r="EB266" s="96">
        <v>81</v>
      </c>
      <c r="EC266" s="97">
        <f>Calculation!$W$378</f>
        <v>3</v>
      </c>
      <c r="ED266" s="97" t="str">
        <f t="shared" ca="1" si="542"/>
        <v>-</v>
      </c>
      <c r="EE266" s="97" t="str">
        <f t="shared" ca="1" si="543"/>
        <v>-</v>
      </c>
      <c r="EF266" s="97" t="str">
        <f t="shared" ca="1" si="544"/>
        <v>-</v>
      </c>
      <c r="EG266" s="97" t="str">
        <f t="shared" ca="1" si="545"/>
        <v>-</v>
      </c>
      <c r="EH266" s="97" t="str">
        <f t="shared" ca="1" si="546"/>
        <v>-</v>
      </c>
      <c r="EI266" s="97">
        <f t="shared" ca="1" si="547"/>
        <v>0</v>
      </c>
      <c r="EJ266" s="97">
        <f t="shared" ca="1" si="460"/>
        <v>0</v>
      </c>
      <c r="EK266" s="97" t="str">
        <f t="shared" ca="1" si="548"/>
        <v>00</v>
      </c>
      <c r="EL266" s="97" t="e">
        <f t="shared" ca="1" si="549"/>
        <v>#REF!</v>
      </c>
      <c r="EN266" s="97">
        <v>2.6100000000000001E-5</v>
      </c>
      <c r="EP266" s="97">
        <v>261</v>
      </c>
      <c r="EQ266" s="97">
        <f t="array" aca="1" ref="EQ266" ca="1">MAX(IF($EI$6:$EI$365&lt;EQ265,$EI$6:$EI$365,""))</f>
        <v>0</v>
      </c>
      <c r="ER266" s="97">
        <f t="shared" ca="1" si="550"/>
        <v>0</v>
      </c>
      <c r="ES266" s="97" t="e">
        <f t="shared" ca="1" si="554"/>
        <v>#REF!</v>
      </c>
      <c r="ET266" s="97">
        <f t="shared" ca="1" si="551"/>
        <v>0</v>
      </c>
      <c r="EU266" s="97">
        <f t="shared" ca="1" si="552"/>
        <v>0</v>
      </c>
      <c r="EV266" s="97">
        <f t="shared" ca="1" si="479"/>
        <v>1</v>
      </c>
      <c r="EY266" s="97" t="e">
        <f ca="1">INDEX('MCA-INPUT'!$C$28:$F$42,MATCH(MCA!E266,'MCA-INPUT'!$B$28:$B$42,0),MATCH(MCA!B266,'MCA-INPUT'!$C$27:$F$27,0))</f>
        <v>#REF!</v>
      </c>
      <c r="FU266" s="109" t="e">
        <f t="shared" ca="1" si="480"/>
        <v>#REF!</v>
      </c>
      <c r="FV266" s="109" t="e">
        <f t="shared" ca="1" si="481"/>
        <v>#REF!</v>
      </c>
      <c r="FW266" s="110" t="e">
        <f t="shared" ca="1" si="464"/>
        <v>#REF!</v>
      </c>
      <c r="FX266" s="110"/>
      <c r="FY266" s="97" t="e">
        <f t="shared" ca="1" si="553"/>
        <v>#REF!</v>
      </c>
      <c r="FZ266" s="97" t="str">
        <f ca="1">IF(ISERROR(VLOOKUP(FY266,'MCA-INPUT'!$B$45:$F$54,1,FALSE)),"No","Yes")</f>
        <v>No</v>
      </c>
      <c r="GA266" s="109" t="e">
        <f ca="1"/>
        <v>#REF!</v>
      </c>
    </row>
    <row r="267" spans="1:183" x14ac:dyDescent="0.25">
      <c r="A267" s="96">
        <v>262</v>
      </c>
      <c r="B267" s="96" t="s">
        <v>1</v>
      </c>
      <c r="C267" s="106" t="e">
        <f t="shared" ca="1" si="476"/>
        <v>#REF!</v>
      </c>
      <c r="D267" s="107" t="e">
        <f t="shared" ca="1" si="476"/>
        <v>#REF!</v>
      </c>
      <c r="E267" s="96" t="e">
        <f t="shared" ca="1" si="476"/>
        <v>#REF!</v>
      </c>
      <c r="F267" s="96" t="s">
        <v>4</v>
      </c>
      <c r="G267" s="96" t="e">
        <f t="shared" ca="1" si="467"/>
        <v>#REF!</v>
      </c>
      <c r="H267" s="108" t="e">
        <f t="shared" ref="H267:W282" ca="1" si="556">IF($D267=0,"-",(INDIRECT(CONCATENATE($C$1,"Projection_",$B267,"'!",H$2,$DN267)))*$EY267)</f>
        <v>#REF!</v>
      </c>
      <c r="I267" s="108" t="e">
        <f t="shared" ca="1" si="556"/>
        <v>#REF!</v>
      </c>
      <c r="J267" s="108" t="e">
        <f t="shared" ca="1" si="556"/>
        <v>#REF!</v>
      </c>
      <c r="K267" s="108" t="e">
        <f t="shared" ca="1" si="556"/>
        <v>#REF!</v>
      </c>
      <c r="L267" s="108" t="e">
        <f t="shared" ca="1" si="556"/>
        <v>#REF!</v>
      </c>
      <c r="M267" s="108" t="e">
        <f t="shared" ca="1" si="556"/>
        <v>#REF!</v>
      </c>
      <c r="N267" s="108" t="e">
        <f t="shared" ca="1" si="556"/>
        <v>#REF!</v>
      </c>
      <c r="O267" s="108" t="e">
        <f t="shared" ca="1" si="556"/>
        <v>#REF!</v>
      </c>
      <c r="P267" s="108" t="e">
        <f t="shared" ca="1" si="556"/>
        <v>#REF!</v>
      </c>
      <c r="Q267" s="108" t="e">
        <f t="shared" ca="1" si="556"/>
        <v>#REF!</v>
      </c>
      <c r="R267" s="108" t="e">
        <f t="shared" ca="1" si="556"/>
        <v>#REF!</v>
      </c>
      <c r="S267" s="108" t="e">
        <f t="shared" ca="1" si="556"/>
        <v>#REF!</v>
      </c>
      <c r="T267" s="108" t="e">
        <f t="shared" ca="1" si="556"/>
        <v>#REF!</v>
      </c>
      <c r="U267" s="108" t="e">
        <f t="shared" ca="1" si="556"/>
        <v>#REF!</v>
      </c>
      <c r="V267" s="108" t="e">
        <f t="shared" ca="1" si="556"/>
        <v>#REF!</v>
      </c>
      <c r="W267" s="108" t="e">
        <f t="shared" ca="1" si="556"/>
        <v>#REF!</v>
      </c>
      <c r="X267" s="108" t="e">
        <f t="shared" ca="1" si="555"/>
        <v>#REF!</v>
      </c>
      <c r="Y267" s="108" t="e">
        <f t="shared" ca="1" si="555"/>
        <v>#REF!</v>
      </c>
      <c r="Z267" s="108" t="e">
        <f t="shared" ca="1" si="555"/>
        <v>#REF!</v>
      </c>
      <c r="AA267" s="108" t="e">
        <f t="shared" ca="1" si="555"/>
        <v>#REF!</v>
      </c>
      <c r="AB267" s="108" t="e">
        <f t="shared" ca="1" si="555"/>
        <v>#REF!</v>
      </c>
      <c r="AC267" s="108" t="e">
        <f t="shared" ca="1" si="555"/>
        <v>#REF!</v>
      </c>
      <c r="AD267" s="108" t="e">
        <f t="shared" ca="1" si="555"/>
        <v>#REF!</v>
      </c>
      <c r="AE267" s="108" t="e">
        <f t="shared" ca="1" si="555"/>
        <v>#REF!</v>
      </c>
      <c r="AF267" s="108" t="e">
        <f t="shared" ca="1" si="555"/>
        <v>#REF!</v>
      </c>
      <c r="AG267" s="108" t="e">
        <f t="shared" ca="1" si="555"/>
        <v>#REF!</v>
      </c>
      <c r="AH267" s="108" t="e">
        <f t="shared" ca="1" si="555"/>
        <v>#REF!</v>
      </c>
      <c r="AI267" s="108" t="e">
        <f t="shared" ca="1" si="555"/>
        <v>#REF!</v>
      </c>
      <c r="AJ267" s="108" t="e">
        <f t="shared" ca="1" si="555"/>
        <v>#REF!</v>
      </c>
      <c r="AK267" s="108" t="e">
        <f t="shared" ca="1" si="555"/>
        <v>#REF!</v>
      </c>
      <c r="AL267" s="108" t="e">
        <f t="shared" ca="1" si="555"/>
        <v>#REF!</v>
      </c>
      <c r="AM267" s="108" t="e">
        <f t="shared" ca="1" si="475"/>
        <v>#REF!</v>
      </c>
      <c r="AN267" s="108" t="e">
        <f t="shared" ca="1" si="475"/>
        <v>#REF!</v>
      </c>
      <c r="AO267" s="108" t="e">
        <f t="shared" ca="1" si="475"/>
        <v>#REF!</v>
      </c>
      <c r="AP267" s="108" t="e">
        <f t="shared" ca="1" si="475"/>
        <v>#REF!</v>
      </c>
      <c r="AQ267" s="108" t="e">
        <f t="shared" ca="1" si="475"/>
        <v>#REF!</v>
      </c>
      <c r="AR267" s="108" t="e">
        <f t="shared" ca="1" si="475"/>
        <v>#REF!</v>
      </c>
      <c r="AS267" s="108" t="e">
        <f t="shared" ca="1" si="475"/>
        <v>#REF!</v>
      </c>
      <c r="AT267" s="108" t="e">
        <f t="shared" ca="1" si="475"/>
        <v>#REF!</v>
      </c>
      <c r="AU267" s="108" t="e">
        <f t="shared" ca="1" si="475"/>
        <v>#REF!</v>
      </c>
      <c r="AV267" s="108" t="e">
        <f t="shared" ca="1" si="475"/>
        <v>#REF!</v>
      </c>
      <c r="AW267" s="108" t="e">
        <f t="shared" ca="1" si="475"/>
        <v>#REF!</v>
      </c>
      <c r="AX267" s="108" t="e">
        <f t="shared" ca="1" si="475"/>
        <v>#REF!</v>
      </c>
      <c r="AY267" s="108" t="e">
        <f t="shared" ca="1" si="475"/>
        <v>#REF!</v>
      </c>
      <c r="AZ267" s="108" t="e">
        <f t="shared" ca="1" si="475"/>
        <v>#REF!</v>
      </c>
      <c r="BA267" s="108" t="e">
        <f t="shared" ca="1" si="475"/>
        <v>#REF!</v>
      </c>
      <c r="BB267" s="108" t="e">
        <f t="shared" ca="1" si="475"/>
        <v>#REF!</v>
      </c>
      <c r="BC267" s="108" t="e">
        <f t="shared" ca="1" si="474"/>
        <v>#REF!</v>
      </c>
      <c r="BD267" s="108" t="e">
        <f t="shared" ca="1" si="474"/>
        <v>#REF!</v>
      </c>
      <c r="BE267" s="108" t="e">
        <f t="shared" ca="1" si="474"/>
        <v>#REF!</v>
      </c>
      <c r="BF267" s="108" t="e">
        <f t="shared" ca="1" si="474"/>
        <v>#REF!</v>
      </c>
      <c r="BG267" s="108" t="e">
        <f t="shared" ca="1" si="474"/>
        <v>#REF!</v>
      </c>
      <c r="BH267" s="108" t="e">
        <f t="shared" ca="1" si="474"/>
        <v>#REF!</v>
      </c>
      <c r="BI267" s="108" t="e">
        <f t="shared" ca="1" si="474"/>
        <v>#REF!</v>
      </c>
      <c r="BL267" s="97" t="str">
        <f t="shared" ca="1" si="482"/>
        <v>-</v>
      </c>
      <c r="BM267" s="97" t="str">
        <f t="shared" ca="1" si="483"/>
        <v>-</v>
      </c>
      <c r="BN267" s="97" t="str">
        <f t="shared" ca="1" si="484"/>
        <v>-</v>
      </c>
      <c r="BO267" s="97" t="str">
        <f t="shared" ca="1" si="485"/>
        <v>-</v>
      </c>
      <c r="BP267" s="99" t="str">
        <f t="shared" ca="1" si="486"/>
        <v xml:space="preserve"> - </v>
      </c>
      <c r="BQ267" s="99" t="str">
        <f t="shared" ca="1" si="487"/>
        <v xml:space="preserve"> - </v>
      </c>
      <c r="BR267" s="97" t="str">
        <f t="shared" ca="1" si="488"/>
        <v>-</v>
      </c>
      <c r="BS267" s="97" t="str">
        <f t="shared" ca="1" si="489"/>
        <v>-</v>
      </c>
      <c r="BT267" s="97" t="str">
        <f t="shared" ca="1" si="490"/>
        <v>-</v>
      </c>
      <c r="BU267" s="97" t="str">
        <f t="shared" ca="1" si="491"/>
        <v>-</v>
      </c>
      <c r="BV267" s="97" t="str">
        <f t="shared" ca="1" si="492"/>
        <v>-</v>
      </c>
      <c r="BW267" s="97" t="str">
        <f t="shared" ca="1" si="493"/>
        <v>-</v>
      </c>
      <c r="BX267" s="99" t="str">
        <f t="shared" ca="1" si="494"/>
        <v xml:space="preserve"> - </v>
      </c>
      <c r="BY267" s="99" t="str">
        <f t="shared" ca="1" si="495"/>
        <v xml:space="preserve"> - </v>
      </c>
      <c r="BZ267" s="97" t="str">
        <f t="shared" ca="1" si="496"/>
        <v>-</v>
      </c>
      <c r="CA267" s="97" t="str">
        <f t="shared" ca="1" si="497"/>
        <v>-</v>
      </c>
      <c r="CB267" s="99" t="str">
        <f t="shared" ca="1" si="498"/>
        <v xml:space="preserve"> - </v>
      </c>
      <c r="CC267" s="99" t="str">
        <f t="shared" ca="1" si="499"/>
        <v xml:space="preserve"> - </v>
      </c>
      <c r="CD267" s="99" t="str">
        <f t="shared" ca="1" si="500"/>
        <v xml:space="preserve"> - </v>
      </c>
      <c r="CE267" s="99" t="str">
        <f t="shared" ca="1" si="501"/>
        <v xml:space="preserve"> - </v>
      </c>
      <c r="CF267" s="99" t="str">
        <f t="shared" ca="1" si="502"/>
        <v xml:space="preserve"> - </v>
      </c>
      <c r="CG267" s="99" t="str">
        <f t="shared" ca="1" si="503"/>
        <v xml:space="preserve"> - </v>
      </c>
      <c r="CH267" s="97" t="str">
        <f t="shared" ca="1" si="504"/>
        <v>-</v>
      </c>
      <c r="CI267" s="97" t="str">
        <f t="shared" ca="1" si="505"/>
        <v>-</v>
      </c>
      <c r="CJ267" s="97" t="str">
        <f t="shared" ca="1" si="506"/>
        <v>-</v>
      </c>
      <c r="CK267" s="97" t="str">
        <f t="shared" ca="1" si="507"/>
        <v>-</v>
      </c>
      <c r="CL267" s="97" t="str">
        <f t="shared" ca="1" si="508"/>
        <v>-</v>
      </c>
      <c r="CM267" s="97" t="str">
        <f t="shared" ca="1" si="509"/>
        <v>-</v>
      </c>
      <c r="CN267" s="97" t="str">
        <f t="shared" ca="1" si="510"/>
        <v>-</v>
      </c>
      <c r="CO267" s="97" t="str">
        <f t="shared" ca="1" si="511"/>
        <v>-</v>
      </c>
      <c r="CP267" s="97" t="str">
        <f t="shared" ca="1" si="512"/>
        <v>-</v>
      </c>
      <c r="CQ267" s="97" t="str">
        <f t="shared" ca="1" si="513"/>
        <v>-</v>
      </c>
      <c r="CR267" s="97" t="str">
        <f t="shared" ca="1" si="514"/>
        <v>-</v>
      </c>
      <c r="CS267" s="97" t="str">
        <f t="shared" ca="1" si="515"/>
        <v>-</v>
      </c>
      <c r="CT267" s="97" t="str">
        <f t="shared" ca="1" si="516"/>
        <v>-</v>
      </c>
      <c r="CU267" s="97" t="str">
        <f t="shared" ca="1" si="517"/>
        <v>-</v>
      </c>
      <c r="CV267" s="97" t="str">
        <f t="shared" ca="1" si="518"/>
        <v>-</v>
      </c>
      <c r="CW267" s="97" t="str">
        <f t="shared" ca="1" si="519"/>
        <v>-</v>
      </c>
      <c r="CX267" s="97" t="str">
        <f t="shared" ca="1" si="520"/>
        <v>-</v>
      </c>
      <c r="CY267" s="97" t="str">
        <f t="shared" ca="1" si="521"/>
        <v>-</v>
      </c>
      <c r="CZ267" s="97" t="str">
        <f t="shared" ca="1" si="522"/>
        <v>-</v>
      </c>
      <c r="DA267" s="97" t="str">
        <f t="shared" ca="1" si="523"/>
        <v>-</v>
      </c>
      <c r="DB267" s="97" t="str">
        <f t="shared" ca="1" si="524"/>
        <v>-</v>
      </c>
      <c r="DC267" s="97" t="str">
        <f t="shared" ca="1" si="525"/>
        <v>-</v>
      </c>
      <c r="DD267" s="97" t="str">
        <f t="shared" ca="1" si="526"/>
        <v>-</v>
      </c>
      <c r="DE267" s="97" t="str">
        <f t="shared" ca="1" si="527"/>
        <v>-</v>
      </c>
      <c r="DF267" s="97" t="str">
        <f t="shared" ca="1" si="528"/>
        <v>-</v>
      </c>
      <c r="DG267" s="97" t="str">
        <f t="shared" ca="1" si="529"/>
        <v>-</v>
      </c>
      <c r="DH267" s="97" t="str">
        <f t="shared" ca="1" si="530"/>
        <v>-</v>
      </c>
      <c r="DI267" s="97" t="str">
        <f t="shared" ca="1" si="531"/>
        <v>-</v>
      </c>
      <c r="DJ267" s="97" t="str">
        <f t="shared" ca="1" si="532"/>
        <v>-</v>
      </c>
      <c r="DK267" s="97" t="str">
        <f t="shared" ca="1" si="533"/>
        <v>-</v>
      </c>
      <c r="DL267" s="97" t="str">
        <f t="shared" ca="1" si="534"/>
        <v>-</v>
      </c>
      <c r="DM267" s="97" t="str">
        <f t="shared" ca="1" si="535"/>
        <v>-</v>
      </c>
      <c r="DN267" s="97">
        <v>87</v>
      </c>
      <c r="DT267" s="97" t="str">
        <f t="shared" ca="1" si="536"/>
        <v>-</v>
      </c>
      <c r="DU267" s="97" t="str">
        <f t="shared" ca="1" si="537"/>
        <v>-</v>
      </c>
      <c r="DV267" s="97" t="str">
        <f t="shared" ca="1" si="538"/>
        <v>-</v>
      </c>
      <c r="DW267" s="97" t="str">
        <f t="shared" ca="1" si="539"/>
        <v>-</v>
      </c>
      <c r="DX267" s="97" t="str">
        <f t="shared" ca="1" si="540"/>
        <v>-</v>
      </c>
      <c r="DY267" s="97" t="e">
        <f t="shared" ca="1" si="477"/>
        <v>#REF!</v>
      </c>
      <c r="DZ267" s="97" t="str">
        <f t="shared" si="478"/>
        <v>Major Retrofit</v>
      </c>
      <c r="EA267" s="97" t="e">
        <f t="shared" ca="1" si="541"/>
        <v>#REF!</v>
      </c>
      <c r="EB267" s="96">
        <v>82</v>
      </c>
      <c r="EC267" s="97">
        <f>Calculation!$W$378</f>
        <v>3</v>
      </c>
      <c r="ED267" s="97" t="str">
        <f t="shared" ca="1" si="542"/>
        <v>-</v>
      </c>
      <c r="EE267" s="97" t="str">
        <f t="shared" ca="1" si="543"/>
        <v>-</v>
      </c>
      <c r="EF267" s="97" t="str">
        <f t="shared" ca="1" si="544"/>
        <v>-</v>
      </c>
      <c r="EG267" s="97" t="str">
        <f t="shared" ca="1" si="545"/>
        <v>-</v>
      </c>
      <c r="EH267" s="97" t="str">
        <f t="shared" ca="1" si="546"/>
        <v>-</v>
      </c>
      <c r="EI267" s="97">
        <f t="shared" ca="1" si="547"/>
        <v>0</v>
      </c>
      <c r="EJ267" s="97">
        <f t="shared" ca="1" si="460"/>
        <v>0</v>
      </c>
      <c r="EK267" s="97" t="str">
        <f t="shared" ca="1" si="548"/>
        <v>00</v>
      </c>
      <c r="EL267" s="97" t="e">
        <f t="shared" ca="1" si="549"/>
        <v>#REF!</v>
      </c>
      <c r="EN267" s="97">
        <v>2.62E-5</v>
      </c>
      <c r="EP267" s="97">
        <v>262</v>
      </c>
      <c r="EQ267" s="97">
        <f t="array" aca="1" ref="EQ267" ca="1">MAX(IF($EI$6:$EI$365&lt;EQ266,$EI$6:$EI$365,""))</f>
        <v>0</v>
      </c>
      <c r="ER267" s="97">
        <f t="shared" ca="1" si="550"/>
        <v>0</v>
      </c>
      <c r="ES267" s="97" t="e">
        <f t="shared" ca="1" si="554"/>
        <v>#REF!</v>
      </c>
      <c r="ET267" s="97">
        <f t="shared" ca="1" si="551"/>
        <v>0</v>
      </c>
      <c r="EU267" s="97">
        <f t="shared" ca="1" si="552"/>
        <v>0</v>
      </c>
      <c r="EV267" s="97">
        <f t="shared" ca="1" si="479"/>
        <v>1</v>
      </c>
      <c r="EY267" s="97" t="e">
        <f ca="1">INDEX('MCA-INPUT'!$C$28:$F$42,MATCH(MCA!E267,'MCA-INPUT'!$B$28:$B$42,0),MATCH(MCA!B267,'MCA-INPUT'!$C$27:$F$27,0))</f>
        <v>#REF!</v>
      </c>
      <c r="FU267" s="109" t="e">
        <f t="shared" ca="1" si="480"/>
        <v>#REF!</v>
      </c>
      <c r="FV267" s="109" t="e">
        <f t="shared" ca="1" si="481"/>
        <v>#REF!</v>
      </c>
      <c r="FW267" s="110" t="e">
        <f t="shared" ca="1" si="464"/>
        <v>#REF!</v>
      </c>
      <c r="FX267" s="110"/>
      <c r="FY267" s="97" t="e">
        <f t="shared" ca="1" si="553"/>
        <v>#REF!</v>
      </c>
      <c r="FZ267" s="97" t="str">
        <f ca="1">IF(ISERROR(VLOOKUP(FY267,'MCA-INPUT'!$B$45:$F$54,1,FALSE)),"No","Yes")</f>
        <v>No</v>
      </c>
      <c r="GA267" s="109" t="e">
        <f ca="1"/>
        <v>#REF!</v>
      </c>
    </row>
    <row r="268" spans="1:183" x14ac:dyDescent="0.25">
      <c r="A268" s="96">
        <v>263</v>
      </c>
      <c r="B268" s="96" t="s">
        <v>1</v>
      </c>
      <c r="C268" s="106" t="e">
        <f t="shared" ca="1" si="476"/>
        <v>#REF!</v>
      </c>
      <c r="D268" s="107" t="e">
        <f t="shared" ca="1" si="476"/>
        <v>#REF!</v>
      </c>
      <c r="E268" s="96" t="e">
        <f t="shared" ca="1" si="476"/>
        <v>#REF!</v>
      </c>
      <c r="F268" s="96" t="s">
        <v>4</v>
      </c>
      <c r="G268" s="96" t="e">
        <f t="shared" ca="1" si="467"/>
        <v>#REF!</v>
      </c>
      <c r="H268" s="108" t="e">
        <f t="shared" ca="1" si="556"/>
        <v>#REF!</v>
      </c>
      <c r="I268" s="108" t="e">
        <f t="shared" ca="1" si="556"/>
        <v>#REF!</v>
      </c>
      <c r="J268" s="108" t="e">
        <f t="shared" ca="1" si="556"/>
        <v>#REF!</v>
      </c>
      <c r="K268" s="108" t="e">
        <f t="shared" ca="1" si="556"/>
        <v>#REF!</v>
      </c>
      <c r="L268" s="108" t="e">
        <f t="shared" ca="1" si="556"/>
        <v>#REF!</v>
      </c>
      <c r="M268" s="108" t="e">
        <f t="shared" ca="1" si="556"/>
        <v>#REF!</v>
      </c>
      <c r="N268" s="108" t="e">
        <f t="shared" ca="1" si="556"/>
        <v>#REF!</v>
      </c>
      <c r="O268" s="108" t="e">
        <f t="shared" ca="1" si="556"/>
        <v>#REF!</v>
      </c>
      <c r="P268" s="108" t="e">
        <f t="shared" ca="1" si="556"/>
        <v>#REF!</v>
      </c>
      <c r="Q268" s="108" t="e">
        <f t="shared" ca="1" si="556"/>
        <v>#REF!</v>
      </c>
      <c r="R268" s="108" t="e">
        <f t="shared" ca="1" si="556"/>
        <v>#REF!</v>
      </c>
      <c r="S268" s="108" t="e">
        <f t="shared" ca="1" si="556"/>
        <v>#REF!</v>
      </c>
      <c r="T268" s="108" t="e">
        <f t="shared" ca="1" si="556"/>
        <v>#REF!</v>
      </c>
      <c r="U268" s="108" t="e">
        <f t="shared" ca="1" si="556"/>
        <v>#REF!</v>
      </c>
      <c r="V268" s="108" t="e">
        <f t="shared" ca="1" si="556"/>
        <v>#REF!</v>
      </c>
      <c r="W268" s="108" t="e">
        <f t="shared" ca="1" si="556"/>
        <v>#REF!</v>
      </c>
      <c r="X268" s="108" t="e">
        <f t="shared" ca="1" si="555"/>
        <v>#REF!</v>
      </c>
      <c r="Y268" s="108" t="e">
        <f t="shared" ca="1" si="555"/>
        <v>#REF!</v>
      </c>
      <c r="Z268" s="108" t="e">
        <f t="shared" ca="1" si="555"/>
        <v>#REF!</v>
      </c>
      <c r="AA268" s="108" t="e">
        <f t="shared" ca="1" si="555"/>
        <v>#REF!</v>
      </c>
      <c r="AB268" s="108" t="e">
        <f t="shared" ca="1" si="555"/>
        <v>#REF!</v>
      </c>
      <c r="AC268" s="108" t="e">
        <f t="shared" ca="1" si="555"/>
        <v>#REF!</v>
      </c>
      <c r="AD268" s="108" t="e">
        <f t="shared" ca="1" si="555"/>
        <v>#REF!</v>
      </c>
      <c r="AE268" s="108" t="e">
        <f t="shared" ca="1" si="555"/>
        <v>#REF!</v>
      </c>
      <c r="AF268" s="108" t="e">
        <f t="shared" ca="1" si="555"/>
        <v>#REF!</v>
      </c>
      <c r="AG268" s="108" t="e">
        <f t="shared" ca="1" si="555"/>
        <v>#REF!</v>
      </c>
      <c r="AH268" s="108" t="e">
        <f t="shared" ca="1" si="555"/>
        <v>#REF!</v>
      </c>
      <c r="AI268" s="108" t="e">
        <f t="shared" ca="1" si="555"/>
        <v>#REF!</v>
      </c>
      <c r="AJ268" s="108" t="e">
        <f t="shared" ca="1" si="555"/>
        <v>#REF!</v>
      </c>
      <c r="AK268" s="108" t="e">
        <f t="shared" ca="1" si="555"/>
        <v>#REF!</v>
      </c>
      <c r="AL268" s="108" t="e">
        <f t="shared" ca="1" si="555"/>
        <v>#REF!</v>
      </c>
      <c r="AM268" s="108" t="e">
        <f t="shared" ca="1" si="475"/>
        <v>#REF!</v>
      </c>
      <c r="AN268" s="108" t="e">
        <f t="shared" ca="1" si="475"/>
        <v>#REF!</v>
      </c>
      <c r="AO268" s="108" t="e">
        <f t="shared" ca="1" si="475"/>
        <v>#REF!</v>
      </c>
      <c r="AP268" s="108" t="e">
        <f t="shared" ca="1" si="475"/>
        <v>#REF!</v>
      </c>
      <c r="AQ268" s="108" t="e">
        <f t="shared" ca="1" si="475"/>
        <v>#REF!</v>
      </c>
      <c r="AR268" s="108" t="e">
        <f t="shared" ca="1" si="475"/>
        <v>#REF!</v>
      </c>
      <c r="AS268" s="108" t="e">
        <f t="shared" ca="1" si="475"/>
        <v>#REF!</v>
      </c>
      <c r="AT268" s="108" t="e">
        <f t="shared" ca="1" si="475"/>
        <v>#REF!</v>
      </c>
      <c r="AU268" s="108" t="e">
        <f t="shared" ca="1" si="475"/>
        <v>#REF!</v>
      </c>
      <c r="AV268" s="108" t="e">
        <f t="shared" ca="1" si="475"/>
        <v>#REF!</v>
      </c>
      <c r="AW268" s="108" t="e">
        <f t="shared" ca="1" si="475"/>
        <v>#REF!</v>
      </c>
      <c r="AX268" s="108" t="e">
        <f t="shared" ca="1" si="475"/>
        <v>#REF!</v>
      </c>
      <c r="AY268" s="108" t="e">
        <f t="shared" ca="1" si="475"/>
        <v>#REF!</v>
      </c>
      <c r="AZ268" s="108" t="e">
        <f t="shared" ca="1" si="475"/>
        <v>#REF!</v>
      </c>
      <c r="BA268" s="108" t="e">
        <f t="shared" ca="1" si="475"/>
        <v>#REF!</v>
      </c>
      <c r="BB268" s="108" t="e">
        <f t="shared" ca="1" si="475"/>
        <v>#REF!</v>
      </c>
      <c r="BC268" s="108" t="e">
        <f t="shared" ca="1" si="474"/>
        <v>#REF!</v>
      </c>
      <c r="BD268" s="108" t="e">
        <f t="shared" ca="1" si="474"/>
        <v>#REF!</v>
      </c>
      <c r="BE268" s="108" t="e">
        <f t="shared" ca="1" si="474"/>
        <v>#REF!</v>
      </c>
      <c r="BF268" s="108" t="e">
        <f t="shared" ca="1" si="474"/>
        <v>#REF!</v>
      </c>
      <c r="BG268" s="108" t="e">
        <f t="shared" ca="1" si="474"/>
        <v>#REF!</v>
      </c>
      <c r="BH268" s="108" t="e">
        <f t="shared" ca="1" si="474"/>
        <v>#REF!</v>
      </c>
      <c r="BI268" s="108" t="e">
        <f t="shared" ca="1" si="474"/>
        <v>#REF!</v>
      </c>
      <c r="BL268" s="97" t="str">
        <f t="shared" ca="1" si="482"/>
        <v>-</v>
      </c>
      <c r="BM268" s="97" t="str">
        <f t="shared" ca="1" si="483"/>
        <v>-</v>
      </c>
      <c r="BN268" s="97" t="str">
        <f t="shared" ca="1" si="484"/>
        <v>-</v>
      </c>
      <c r="BO268" s="97" t="str">
        <f t="shared" ca="1" si="485"/>
        <v>-</v>
      </c>
      <c r="BP268" s="99" t="str">
        <f t="shared" ca="1" si="486"/>
        <v xml:space="preserve"> - </v>
      </c>
      <c r="BQ268" s="99" t="str">
        <f t="shared" ca="1" si="487"/>
        <v xml:space="preserve"> - </v>
      </c>
      <c r="BR268" s="97" t="str">
        <f t="shared" ca="1" si="488"/>
        <v>-</v>
      </c>
      <c r="BS268" s="97" t="str">
        <f t="shared" ca="1" si="489"/>
        <v>-</v>
      </c>
      <c r="BT268" s="97" t="str">
        <f t="shared" ca="1" si="490"/>
        <v>-</v>
      </c>
      <c r="BU268" s="97" t="str">
        <f t="shared" ca="1" si="491"/>
        <v>-</v>
      </c>
      <c r="BV268" s="97" t="str">
        <f t="shared" ca="1" si="492"/>
        <v>-</v>
      </c>
      <c r="BW268" s="97" t="str">
        <f t="shared" ca="1" si="493"/>
        <v>-</v>
      </c>
      <c r="BX268" s="99" t="str">
        <f t="shared" ca="1" si="494"/>
        <v xml:space="preserve"> - </v>
      </c>
      <c r="BY268" s="99" t="str">
        <f t="shared" ca="1" si="495"/>
        <v xml:space="preserve"> - </v>
      </c>
      <c r="BZ268" s="97" t="str">
        <f t="shared" ca="1" si="496"/>
        <v>-</v>
      </c>
      <c r="CA268" s="97" t="str">
        <f t="shared" ca="1" si="497"/>
        <v>-</v>
      </c>
      <c r="CB268" s="99" t="str">
        <f t="shared" ca="1" si="498"/>
        <v xml:space="preserve"> - </v>
      </c>
      <c r="CC268" s="99" t="str">
        <f t="shared" ca="1" si="499"/>
        <v xml:space="preserve"> - </v>
      </c>
      <c r="CD268" s="99" t="str">
        <f t="shared" ca="1" si="500"/>
        <v xml:space="preserve"> - </v>
      </c>
      <c r="CE268" s="99" t="str">
        <f t="shared" ca="1" si="501"/>
        <v xml:space="preserve"> - </v>
      </c>
      <c r="CF268" s="99" t="str">
        <f t="shared" ca="1" si="502"/>
        <v xml:space="preserve"> - </v>
      </c>
      <c r="CG268" s="99" t="str">
        <f t="shared" ca="1" si="503"/>
        <v xml:space="preserve"> - </v>
      </c>
      <c r="CH268" s="97" t="str">
        <f t="shared" ca="1" si="504"/>
        <v>-</v>
      </c>
      <c r="CI268" s="97" t="str">
        <f t="shared" ca="1" si="505"/>
        <v>-</v>
      </c>
      <c r="CJ268" s="97" t="str">
        <f t="shared" ca="1" si="506"/>
        <v>-</v>
      </c>
      <c r="CK268" s="97" t="str">
        <f t="shared" ca="1" si="507"/>
        <v>-</v>
      </c>
      <c r="CL268" s="97" t="str">
        <f t="shared" ca="1" si="508"/>
        <v>-</v>
      </c>
      <c r="CM268" s="97" t="str">
        <f t="shared" ca="1" si="509"/>
        <v>-</v>
      </c>
      <c r="CN268" s="97" t="str">
        <f t="shared" ca="1" si="510"/>
        <v>-</v>
      </c>
      <c r="CO268" s="97" t="str">
        <f t="shared" ca="1" si="511"/>
        <v>-</v>
      </c>
      <c r="CP268" s="97" t="str">
        <f t="shared" ca="1" si="512"/>
        <v>-</v>
      </c>
      <c r="CQ268" s="97" t="str">
        <f t="shared" ca="1" si="513"/>
        <v>-</v>
      </c>
      <c r="CR268" s="97" t="str">
        <f t="shared" ca="1" si="514"/>
        <v>-</v>
      </c>
      <c r="CS268" s="97" t="str">
        <f t="shared" ca="1" si="515"/>
        <v>-</v>
      </c>
      <c r="CT268" s="97" t="str">
        <f t="shared" ca="1" si="516"/>
        <v>-</v>
      </c>
      <c r="CU268" s="97" t="str">
        <f t="shared" ca="1" si="517"/>
        <v>-</v>
      </c>
      <c r="CV268" s="97" t="str">
        <f t="shared" ca="1" si="518"/>
        <v>-</v>
      </c>
      <c r="CW268" s="97" t="str">
        <f t="shared" ca="1" si="519"/>
        <v>-</v>
      </c>
      <c r="CX268" s="97" t="str">
        <f t="shared" ca="1" si="520"/>
        <v>-</v>
      </c>
      <c r="CY268" s="97" t="str">
        <f t="shared" ca="1" si="521"/>
        <v>-</v>
      </c>
      <c r="CZ268" s="97" t="str">
        <f t="shared" ca="1" si="522"/>
        <v>-</v>
      </c>
      <c r="DA268" s="97" t="str">
        <f t="shared" ca="1" si="523"/>
        <v>-</v>
      </c>
      <c r="DB268" s="97" t="str">
        <f t="shared" ca="1" si="524"/>
        <v>-</v>
      </c>
      <c r="DC268" s="97" t="str">
        <f t="shared" ca="1" si="525"/>
        <v>-</v>
      </c>
      <c r="DD268" s="97" t="str">
        <f t="shared" ca="1" si="526"/>
        <v>-</v>
      </c>
      <c r="DE268" s="97" t="str">
        <f t="shared" ca="1" si="527"/>
        <v>-</v>
      </c>
      <c r="DF268" s="97" t="str">
        <f t="shared" ca="1" si="528"/>
        <v>-</v>
      </c>
      <c r="DG268" s="97" t="str">
        <f t="shared" ca="1" si="529"/>
        <v>-</v>
      </c>
      <c r="DH268" s="97" t="str">
        <f t="shared" ca="1" si="530"/>
        <v>-</v>
      </c>
      <c r="DI268" s="97" t="str">
        <f t="shared" ca="1" si="531"/>
        <v>-</v>
      </c>
      <c r="DJ268" s="97" t="str">
        <f t="shared" ca="1" si="532"/>
        <v>-</v>
      </c>
      <c r="DK268" s="97" t="str">
        <f t="shared" ca="1" si="533"/>
        <v>-</v>
      </c>
      <c r="DL268" s="97" t="str">
        <f t="shared" ca="1" si="534"/>
        <v>-</v>
      </c>
      <c r="DM268" s="97" t="str">
        <f t="shared" ca="1" si="535"/>
        <v>-</v>
      </c>
      <c r="DN268" s="97">
        <v>88</v>
      </c>
      <c r="DT268" s="97" t="str">
        <f t="shared" ca="1" si="536"/>
        <v>-</v>
      </c>
      <c r="DU268" s="97" t="str">
        <f t="shared" ca="1" si="537"/>
        <v>-</v>
      </c>
      <c r="DV268" s="97" t="str">
        <f t="shared" ca="1" si="538"/>
        <v>-</v>
      </c>
      <c r="DW268" s="97" t="str">
        <f t="shared" ca="1" si="539"/>
        <v>-</v>
      </c>
      <c r="DX268" s="97" t="str">
        <f t="shared" ca="1" si="540"/>
        <v>-</v>
      </c>
      <c r="DY268" s="97" t="e">
        <f t="shared" ca="1" si="477"/>
        <v>#REF!</v>
      </c>
      <c r="DZ268" s="97" t="str">
        <f t="shared" si="478"/>
        <v>Major Retrofit</v>
      </c>
      <c r="EA268" s="97" t="e">
        <f t="shared" ca="1" si="541"/>
        <v>#REF!</v>
      </c>
      <c r="EB268" s="96">
        <v>83</v>
      </c>
      <c r="EC268" s="97">
        <f>Calculation!$W$378</f>
        <v>3</v>
      </c>
      <c r="ED268" s="97" t="str">
        <f t="shared" ca="1" si="542"/>
        <v>-</v>
      </c>
      <c r="EE268" s="97" t="str">
        <f t="shared" ca="1" si="543"/>
        <v>-</v>
      </c>
      <c r="EF268" s="97" t="str">
        <f t="shared" ca="1" si="544"/>
        <v>-</v>
      </c>
      <c r="EG268" s="97" t="str">
        <f t="shared" ca="1" si="545"/>
        <v>-</v>
      </c>
      <c r="EH268" s="97" t="str">
        <f t="shared" ca="1" si="546"/>
        <v>-</v>
      </c>
      <c r="EI268" s="97">
        <f t="shared" ca="1" si="547"/>
        <v>0</v>
      </c>
      <c r="EJ268" s="97">
        <f t="shared" ca="1" si="460"/>
        <v>0</v>
      </c>
      <c r="EK268" s="97" t="str">
        <f t="shared" ca="1" si="548"/>
        <v>00</v>
      </c>
      <c r="EL268" s="97" t="e">
        <f t="shared" ca="1" si="549"/>
        <v>#REF!</v>
      </c>
      <c r="EN268" s="97">
        <v>2.6299999999999999E-5</v>
      </c>
      <c r="EP268" s="97">
        <v>263</v>
      </c>
      <c r="EQ268" s="97">
        <f t="array" aca="1" ref="EQ268" ca="1">MAX(IF($EI$6:$EI$365&lt;EQ267,$EI$6:$EI$365,""))</f>
        <v>0</v>
      </c>
      <c r="ER268" s="97">
        <f t="shared" ca="1" si="550"/>
        <v>0</v>
      </c>
      <c r="ES268" s="97" t="e">
        <f t="shared" ca="1" si="554"/>
        <v>#REF!</v>
      </c>
      <c r="ET268" s="97">
        <f t="shared" ca="1" si="551"/>
        <v>0</v>
      </c>
      <c r="EU268" s="97">
        <f t="shared" ca="1" si="552"/>
        <v>0</v>
      </c>
      <c r="EV268" s="97">
        <f t="shared" ca="1" si="479"/>
        <v>1</v>
      </c>
      <c r="EY268" s="97" t="e">
        <f ca="1">INDEX('MCA-INPUT'!$C$28:$F$42,MATCH(MCA!E268,'MCA-INPUT'!$B$28:$B$42,0),MATCH(MCA!B268,'MCA-INPUT'!$C$27:$F$27,0))</f>
        <v>#REF!</v>
      </c>
      <c r="FU268" s="109" t="e">
        <f t="shared" ca="1" si="480"/>
        <v>#REF!</v>
      </c>
      <c r="FV268" s="109" t="e">
        <f t="shared" ca="1" si="481"/>
        <v>#REF!</v>
      </c>
      <c r="FW268" s="110" t="e">
        <f t="shared" ca="1" si="464"/>
        <v>#REF!</v>
      </c>
      <c r="FX268" s="110"/>
      <c r="FY268" s="97" t="e">
        <f t="shared" ca="1" si="553"/>
        <v>#REF!</v>
      </c>
      <c r="FZ268" s="97" t="str">
        <f ca="1">IF(ISERROR(VLOOKUP(FY268,'MCA-INPUT'!$B$45:$F$54,1,FALSE)),"No","Yes")</f>
        <v>No</v>
      </c>
      <c r="GA268" s="109" t="e">
        <f ca="1"/>
        <v>#REF!</v>
      </c>
    </row>
    <row r="269" spans="1:183" x14ac:dyDescent="0.25">
      <c r="A269" s="96">
        <v>264</v>
      </c>
      <c r="B269" s="96" t="s">
        <v>1</v>
      </c>
      <c r="C269" s="106" t="e">
        <f t="shared" ca="1" si="476"/>
        <v>#REF!</v>
      </c>
      <c r="D269" s="107" t="e">
        <f t="shared" ca="1" si="476"/>
        <v>#REF!</v>
      </c>
      <c r="E269" s="96" t="e">
        <f t="shared" ca="1" si="476"/>
        <v>#REF!</v>
      </c>
      <c r="F269" s="96" t="s">
        <v>4</v>
      </c>
      <c r="G269" s="96" t="e">
        <f t="shared" ca="1" si="467"/>
        <v>#REF!</v>
      </c>
      <c r="H269" s="108" t="e">
        <f t="shared" ca="1" si="556"/>
        <v>#REF!</v>
      </c>
      <c r="I269" s="108" t="e">
        <f t="shared" ca="1" si="556"/>
        <v>#REF!</v>
      </c>
      <c r="J269" s="108" t="e">
        <f t="shared" ca="1" si="556"/>
        <v>#REF!</v>
      </c>
      <c r="K269" s="108" t="e">
        <f t="shared" ca="1" si="556"/>
        <v>#REF!</v>
      </c>
      <c r="L269" s="108" t="e">
        <f t="shared" ca="1" si="556"/>
        <v>#REF!</v>
      </c>
      <c r="M269" s="108" t="e">
        <f t="shared" ca="1" si="556"/>
        <v>#REF!</v>
      </c>
      <c r="N269" s="108" t="e">
        <f t="shared" ca="1" si="556"/>
        <v>#REF!</v>
      </c>
      <c r="O269" s="108" t="e">
        <f t="shared" ca="1" si="556"/>
        <v>#REF!</v>
      </c>
      <c r="P269" s="108" t="e">
        <f t="shared" ca="1" si="556"/>
        <v>#REF!</v>
      </c>
      <c r="Q269" s="108" t="e">
        <f t="shared" ca="1" si="556"/>
        <v>#REF!</v>
      </c>
      <c r="R269" s="108" t="e">
        <f t="shared" ca="1" si="556"/>
        <v>#REF!</v>
      </c>
      <c r="S269" s="108" t="e">
        <f t="shared" ca="1" si="556"/>
        <v>#REF!</v>
      </c>
      <c r="T269" s="108" t="e">
        <f t="shared" ca="1" si="556"/>
        <v>#REF!</v>
      </c>
      <c r="U269" s="108" t="e">
        <f t="shared" ca="1" si="556"/>
        <v>#REF!</v>
      </c>
      <c r="V269" s="108" t="e">
        <f t="shared" ca="1" si="556"/>
        <v>#REF!</v>
      </c>
      <c r="W269" s="108" t="e">
        <f t="shared" ca="1" si="556"/>
        <v>#REF!</v>
      </c>
      <c r="X269" s="108" t="e">
        <f t="shared" ca="1" si="555"/>
        <v>#REF!</v>
      </c>
      <c r="Y269" s="108" t="e">
        <f t="shared" ca="1" si="555"/>
        <v>#REF!</v>
      </c>
      <c r="Z269" s="108" t="e">
        <f t="shared" ca="1" si="555"/>
        <v>#REF!</v>
      </c>
      <c r="AA269" s="108" t="e">
        <f t="shared" ca="1" si="555"/>
        <v>#REF!</v>
      </c>
      <c r="AB269" s="108" t="e">
        <f t="shared" ca="1" si="555"/>
        <v>#REF!</v>
      </c>
      <c r="AC269" s="108" t="e">
        <f t="shared" ca="1" si="555"/>
        <v>#REF!</v>
      </c>
      <c r="AD269" s="108" t="e">
        <f t="shared" ca="1" si="555"/>
        <v>#REF!</v>
      </c>
      <c r="AE269" s="108" t="e">
        <f t="shared" ca="1" si="555"/>
        <v>#REF!</v>
      </c>
      <c r="AF269" s="108" t="e">
        <f t="shared" ca="1" si="555"/>
        <v>#REF!</v>
      </c>
      <c r="AG269" s="108" t="e">
        <f t="shared" ca="1" si="555"/>
        <v>#REF!</v>
      </c>
      <c r="AH269" s="108" t="e">
        <f t="shared" ca="1" si="555"/>
        <v>#REF!</v>
      </c>
      <c r="AI269" s="108" t="e">
        <f t="shared" ca="1" si="555"/>
        <v>#REF!</v>
      </c>
      <c r="AJ269" s="108" t="e">
        <f t="shared" ca="1" si="555"/>
        <v>#REF!</v>
      </c>
      <c r="AK269" s="108" t="e">
        <f t="shared" ca="1" si="555"/>
        <v>#REF!</v>
      </c>
      <c r="AL269" s="108" t="e">
        <f t="shared" ca="1" si="555"/>
        <v>#REF!</v>
      </c>
      <c r="AM269" s="108" t="e">
        <f t="shared" ca="1" si="475"/>
        <v>#REF!</v>
      </c>
      <c r="AN269" s="108" t="e">
        <f t="shared" ca="1" si="475"/>
        <v>#REF!</v>
      </c>
      <c r="AO269" s="108" t="e">
        <f t="shared" ca="1" si="475"/>
        <v>#REF!</v>
      </c>
      <c r="AP269" s="108" t="e">
        <f t="shared" ca="1" si="475"/>
        <v>#REF!</v>
      </c>
      <c r="AQ269" s="108" t="e">
        <f t="shared" ca="1" si="475"/>
        <v>#REF!</v>
      </c>
      <c r="AR269" s="108" t="e">
        <f t="shared" ca="1" si="475"/>
        <v>#REF!</v>
      </c>
      <c r="AS269" s="108" t="e">
        <f t="shared" ca="1" si="475"/>
        <v>#REF!</v>
      </c>
      <c r="AT269" s="108" t="e">
        <f t="shared" ca="1" si="475"/>
        <v>#REF!</v>
      </c>
      <c r="AU269" s="108" t="e">
        <f t="shared" ca="1" si="475"/>
        <v>#REF!</v>
      </c>
      <c r="AV269" s="108" t="e">
        <f t="shared" ca="1" si="475"/>
        <v>#REF!</v>
      </c>
      <c r="AW269" s="108" t="e">
        <f t="shared" ca="1" si="475"/>
        <v>#REF!</v>
      </c>
      <c r="AX269" s="108" t="e">
        <f t="shared" ca="1" si="475"/>
        <v>#REF!</v>
      </c>
      <c r="AY269" s="108" t="e">
        <f t="shared" ca="1" si="475"/>
        <v>#REF!</v>
      </c>
      <c r="AZ269" s="108" t="e">
        <f t="shared" ca="1" si="475"/>
        <v>#REF!</v>
      </c>
      <c r="BA269" s="108" t="e">
        <f t="shared" ca="1" si="475"/>
        <v>#REF!</v>
      </c>
      <c r="BB269" s="108" t="e">
        <f t="shared" ref="BB269:BI284" ca="1" si="557">IF($D269=0,"-",(INDIRECT(CONCATENATE($C$1,"Projection_",$B269,"'!",BB$2,$DN269)))*$EY269)</f>
        <v>#REF!</v>
      </c>
      <c r="BC269" s="108" t="e">
        <f t="shared" ca="1" si="557"/>
        <v>#REF!</v>
      </c>
      <c r="BD269" s="108" t="e">
        <f t="shared" ca="1" si="557"/>
        <v>#REF!</v>
      </c>
      <c r="BE269" s="108" t="e">
        <f t="shared" ca="1" si="557"/>
        <v>#REF!</v>
      </c>
      <c r="BF269" s="108" t="e">
        <f t="shared" ca="1" si="557"/>
        <v>#REF!</v>
      </c>
      <c r="BG269" s="108" t="e">
        <f t="shared" ca="1" si="557"/>
        <v>#REF!</v>
      </c>
      <c r="BH269" s="108" t="e">
        <f t="shared" ca="1" si="557"/>
        <v>#REF!</v>
      </c>
      <c r="BI269" s="108" t="e">
        <f t="shared" ca="1" si="557"/>
        <v>#REF!</v>
      </c>
      <c r="BL269" s="97" t="str">
        <f t="shared" ca="1" si="482"/>
        <v>-</v>
      </c>
      <c r="BM269" s="97" t="str">
        <f t="shared" ca="1" si="483"/>
        <v>-</v>
      </c>
      <c r="BN269" s="97" t="str">
        <f t="shared" ca="1" si="484"/>
        <v>-</v>
      </c>
      <c r="BO269" s="97" t="str">
        <f t="shared" ca="1" si="485"/>
        <v>-</v>
      </c>
      <c r="BP269" s="99" t="str">
        <f t="shared" ca="1" si="486"/>
        <v xml:space="preserve"> - </v>
      </c>
      <c r="BQ269" s="99" t="str">
        <f t="shared" ca="1" si="487"/>
        <v xml:space="preserve"> - </v>
      </c>
      <c r="BR269" s="97" t="str">
        <f t="shared" ca="1" si="488"/>
        <v>-</v>
      </c>
      <c r="BS269" s="97" t="str">
        <f t="shared" ca="1" si="489"/>
        <v>-</v>
      </c>
      <c r="BT269" s="97" t="str">
        <f t="shared" ca="1" si="490"/>
        <v>-</v>
      </c>
      <c r="BU269" s="97" t="str">
        <f t="shared" ca="1" si="491"/>
        <v>-</v>
      </c>
      <c r="BV269" s="97" t="str">
        <f t="shared" ca="1" si="492"/>
        <v>-</v>
      </c>
      <c r="BW269" s="97" t="str">
        <f t="shared" ca="1" si="493"/>
        <v>-</v>
      </c>
      <c r="BX269" s="99" t="str">
        <f t="shared" ca="1" si="494"/>
        <v xml:space="preserve"> - </v>
      </c>
      <c r="BY269" s="99" t="str">
        <f t="shared" ca="1" si="495"/>
        <v xml:space="preserve"> - </v>
      </c>
      <c r="BZ269" s="97" t="str">
        <f t="shared" ca="1" si="496"/>
        <v>-</v>
      </c>
      <c r="CA269" s="97" t="str">
        <f t="shared" ca="1" si="497"/>
        <v>-</v>
      </c>
      <c r="CB269" s="99" t="str">
        <f t="shared" ca="1" si="498"/>
        <v xml:space="preserve"> - </v>
      </c>
      <c r="CC269" s="99" t="str">
        <f t="shared" ca="1" si="499"/>
        <v xml:space="preserve"> - </v>
      </c>
      <c r="CD269" s="99" t="str">
        <f t="shared" ca="1" si="500"/>
        <v xml:space="preserve"> - </v>
      </c>
      <c r="CE269" s="99" t="str">
        <f t="shared" ca="1" si="501"/>
        <v xml:space="preserve"> - </v>
      </c>
      <c r="CF269" s="99" t="str">
        <f t="shared" ca="1" si="502"/>
        <v xml:space="preserve"> - </v>
      </c>
      <c r="CG269" s="99" t="str">
        <f t="shared" ca="1" si="503"/>
        <v xml:space="preserve"> - </v>
      </c>
      <c r="CH269" s="97" t="str">
        <f t="shared" ca="1" si="504"/>
        <v>-</v>
      </c>
      <c r="CI269" s="97" t="str">
        <f t="shared" ca="1" si="505"/>
        <v>-</v>
      </c>
      <c r="CJ269" s="97" t="str">
        <f t="shared" ca="1" si="506"/>
        <v>-</v>
      </c>
      <c r="CK269" s="97" t="str">
        <f t="shared" ca="1" si="507"/>
        <v>-</v>
      </c>
      <c r="CL269" s="97" t="str">
        <f t="shared" ca="1" si="508"/>
        <v>-</v>
      </c>
      <c r="CM269" s="97" t="str">
        <f t="shared" ca="1" si="509"/>
        <v>-</v>
      </c>
      <c r="CN269" s="97" t="str">
        <f t="shared" ca="1" si="510"/>
        <v>-</v>
      </c>
      <c r="CO269" s="97" t="str">
        <f t="shared" ca="1" si="511"/>
        <v>-</v>
      </c>
      <c r="CP269" s="97" t="str">
        <f t="shared" ca="1" si="512"/>
        <v>-</v>
      </c>
      <c r="CQ269" s="97" t="str">
        <f t="shared" ca="1" si="513"/>
        <v>-</v>
      </c>
      <c r="CR269" s="97" t="str">
        <f t="shared" ca="1" si="514"/>
        <v>-</v>
      </c>
      <c r="CS269" s="97" t="str">
        <f t="shared" ca="1" si="515"/>
        <v>-</v>
      </c>
      <c r="CT269" s="97" t="str">
        <f t="shared" ca="1" si="516"/>
        <v>-</v>
      </c>
      <c r="CU269" s="97" t="str">
        <f t="shared" ca="1" si="517"/>
        <v>-</v>
      </c>
      <c r="CV269" s="97" t="str">
        <f t="shared" ca="1" si="518"/>
        <v>-</v>
      </c>
      <c r="CW269" s="97" t="str">
        <f t="shared" ca="1" si="519"/>
        <v>-</v>
      </c>
      <c r="CX269" s="97" t="str">
        <f t="shared" ca="1" si="520"/>
        <v>-</v>
      </c>
      <c r="CY269" s="97" t="str">
        <f t="shared" ca="1" si="521"/>
        <v>-</v>
      </c>
      <c r="CZ269" s="97" t="str">
        <f t="shared" ca="1" si="522"/>
        <v>-</v>
      </c>
      <c r="DA269" s="97" t="str">
        <f t="shared" ca="1" si="523"/>
        <v>-</v>
      </c>
      <c r="DB269" s="97" t="str">
        <f t="shared" ca="1" si="524"/>
        <v>-</v>
      </c>
      <c r="DC269" s="97" t="str">
        <f t="shared" ca="1" si="525"/>
        <v>-</v>
      </c>
      <c r="DD269" s="97" t="str">
        <f t="shared" ca="1" si="526"/>
        <v>-</v>
      </c>
      <c r="DE269" s="97" t="str">
        <f t="shared" ca="1" si="527"/>
        <v>-</v>
      </c>
      <c r="DF269" s="97" t="str">
        <f t="shared" ca="1" si="528"/>
        <v>-</v>
      </c>
      <c r="DG269" s="97" t="str">
        <f t="shared" ca="1" si="529"/>
        <v>-</v>
      </c>
      <c r="DH269" s="97" t="str">
        <f t="shared" ca="1" si="530"/>
        <v>-</v>
      </c>
      <c r="DI269" s="97" t="str">
        <f t="shared" ca="1" si="531"/>
        <v>-</v>
      </c>
      <c r="DJ269" s="97" t="str">
        <f t="shared" ca="1" si="532"/>
        <v>-</v>
      </c>
      <c r="DK269" s="97" t="str">
        <f t="shared" ca="1" si="533"/>
        <v>-</v>
      </c>
      <c r="DL269" s="97" t="str">
        <f t="shared" ca="1" si="534"/>
        <v>-</v>
      </c>
      <c r="DM269" s="97" t="str">
        <f t="shared" ca="1" si="535"/>
        <v>-</v>
      </c>
      <c r="DN269" s="97">
        <v>89</v>
      </c>
      <c r="DT269" s="97" t="str">
        <f t="shared" ca="1" si="536"/>
        <v>-</v>
      </c>
      <c r="DU269" s="97" t="str">
        <f t="shared" ca="1" si="537"/>
        <v>-</v>
      </c>
      <c r="DV269" s="97" t="str">
        <f t="shared" ca="1" si="538"/>
        <v>-</v>
      </c>
      <c r="DW269" s="97" t="str">
        <f t="shared" ca="1" si="539"/>
        <v>-</v>
      </c>
      <c r="DX269" s="97" t="str">
        <f t="shared" ca="1" si="540"/>
        <v>-</v>
      </c>
      <c r="DY269" s="97" t="e">
        <f t="shared" ca="1" si="477"/>
        <v>#REF!</v>
      </c>
      <c r="DZ269" s="97" t="str">
        <f t="shared" si="478"/>
        <v>Major Retrofit</v>
      </c>
      <c r="EA269" s="97" t="e">
        <f t="shared" ca="1" si="541"/>
        <v>#REF!</v>
      </c>
      <c r="EB269" s="96">
        <v>84</v>
      </c>
      <c r="EC269" s="97">
        <f>Calculation!$W$378</f>
        <v>3</v>
      </c>
      <c r="ED269" s="97" t="str">
        <f t="shared" ca="1" si="542"/>
        <v>-</v>
      </c>
      <c r="EE269" s="97" t="str">
        <f t="shared" ca="1" si="543"/>
        <v>-</v>
      </c>
      <c r="EF269" s="97" t="str">
        <f t="shared" ca="1" si="544"/>
        <v>-</v>
      </c>
      <c r="EG269" s="97" t="str">
        <f t="shared" ca="1" si="545"/>
        <v>-</v>
      </c>
      <c r="EH269" s="97" t="str">
        <f t="shared" ca="1" si="546"/>
        <v>-</v>
      </c>
      <c r="EI269" s="97">
        <f t="shared" ca="1" si="547"/>
        <v>0</v>
      </c>
      <c r="EJ269" s="97">
        <f t="shared" ca="1" si="460"/>
        <v>0</v>
      </c>
      <c r="EK269" s="97" t="str">
        <f t="shared" ca="1" si="548"/>
        <v>00</v>
      </c>
      <c r="EL269" s="97" t="e">
        <f t="shared" ca="1" si="549"/>
        <v>#REF!</v>
      </c>
      <c r="EN269" s="97">
        <v>2.6400000000000001E-5</v>
      </c>
      <c r="EP269" s="97">
        <v>264</v>
      </c>
      <c r="EQ269" s="97">
        <f t="array" aca="1" ref="EQ269" ca="1">MAX(IF($EI$6:$EI$365&lt;EQ268,$EI$6:$EI$365,""))</f>
        <v>0</v>
      </c>
      <c r="ER269" s="97">
        <f t="shared" ca="1" si="550"/>
        <v>0</v>
      </c>
      <c r="ES269" s="97" t="e">
        <f t="shared" ca="1" si="554"/>
        <v>#REF!</v>
      </c>
      <c r="ET269" s="97">
        <f t="shared" ca="1" si="551"/>
        <v>0</v>
      </c>
      <c r="EU269" s="97">
        <f t="shared" ca="1" si="552"/>
        <v>0</v>
      </c>
      <c r="EV269" s="97">
        <f t="shared" ca="1" si="479"/>
        <v>1</v>
      </c>
      <c r="EY269" s="97" t="e">
        <f ca="1">INDEX('MCA-INPUT'!$C$28:$F$42,MATCH(MCA!E269,'MCA-INPUT'!$B$28:$B$42,0),MATCH(MCA!B269,'MCA-INPUT'!$C$27:$F$27,0))</f>
        <v>#REF!</v>
      </c>
      <c r="FU269" s="109" t="e">
        <f t="shared" ca="1" si="480"/>
        <v>#REF!</v>
      </c>
      <c r="FV269" s="109" t="e">
        <f t="shared" ca="1" si="481"/>
        <v>#REF!</v>
      </c>
      <c r="FW269" s="110" t="e">
        <f t="shared" ca="1" si="464"/>
        <v>#REF!</v>
      </c>
      <c r="FX269" s="110"/>
      <c r="FY269" s="97" t="e">
        <f t="shared" ca="1" si="553"/>
        <v>#REF!</v>
      </c>
      <c r="FZ269" s="97" t="str">
        <f ca="1">IF(ISERROR(VLOOKUP(FY269,'MCA-INPUT'!$B$45:$F$54,1,FALSE)),"No","Yes")</f>
        <v>No</v>
      </c>
      <c r="GA269" s="109" t="e">
        <f ca="1"/>
        <v>#REF!</v>
      </c>
    </row>
    <row r="270" spans="1:183" x14ac:dyDescent="0.25">
      <c r="A270" s="96">
        <v>265</v>
      </c>
      <c r="B270" s="96" t="s">
        <v>1</v>
      </c>
      <c r="C270" s="106" t="e">
        <f t="shared" ca="1" si="476"/>
        <v>#REF!</v>
      </c>
      <c r="D270" s="107" t="e">
        <f t="shared" ca="1" si="476"/>
        <v>#REF!</v>
      </c>
      <c r="E270" s="96" t="e">
        <f t="shared" ca="1" si="476"/>
        <v>#REF!</v>
      </c>
      <c r="F270" s="96" t="s">
        <v>4</v>
      </c>
      <c r="G270" s="96" t="e">
        <f t="shared" ca="1" si="467"/>
        <v>#REF!</v>
      </c>
      <c r="H270" s="108" t="e">
        <f t="shared" ca="1" si="556"/>
        <v>#REF!</v>
      </c>
      <c r="I270" s="108" t="e">
        <f t="shared" ca="1" si="556"/>
        <v>#REF!</v>
      </c>
      <c r="J270" s="108" t="e">
        <f t="shared" ca="1" si="556"/>
        <v>#REF!</v>
      </c>
      <c r="K270" s="108" t="e">
        <f t="shared" ca="1" si="556"/>
        <v>#REF!</v>
      </c>
      <c r="L270" s="108" t="e">
        <f t="shared" ca="1" si="556"/>
        <v>#REF!</v>
      </c>
      <c r="M270" s="108" t="e">
        <f t="shared" ca="1" si="556"/>
        <v>#REF!</v>
      </c>
      <c r="N270" s="108" t="e">
        <f t="shared" ca="1" si="556"/>
        <v>#REF!</v>
      </c>
      <c r="O270" s="108" t="e">
        <f t="shared" ca="1" si="556"/>
        <v>#REF!</v>
      </c>
      <c r="P270" s="108" t="e">
        <f t="shared" ca="1" si="556"/>
        <v>#REF!</v>
      </c>
      <c r="Q270" s="108" t="e">
        <f t="shared" ca="1" si="556"/>
        <v>#REF!</v>
      </c>
      <c r="R270" s="108" t="e">
        <f t="shared" ca="1" si="556"/>
        <v>#REF!</v>
      </c>
      <c r="S270" s="108" t="e">
        <f t="shared" ca="1" si="556"/>
        <v>#REF!</v>
      </c>
      <c r="T270" s="108" t="e">
        <f t="shared" ca="1" si="556"/>
        <v>#REF!</v>
      </c>
      <c r="U270" s="108" t="e">
        <f t="shared" ca="1" si="556"/>
        <v>#REF!</v>
      </c>
      <c r="V270" s="108" t="e">
        <f t="shared" ca="1" si="556"/>
        <v>#REF!</v>
      </c>
      <c r="W270" s="108" t="e">
        <f t="shared" ca="1" si="556"/>
        <v>#REF!</v>
      </c>
      <c r="X270" s="108" t="e">
        <f t="shared" ca="1" si="555"/>
        <v>#REF!</v>
      </c>
      <c r="Y270" s="108" t="e">
        <f t="shared" ca="1" si="555"/>
        <v>#REF!</v>
      </c>
      <c r="Z270" s="108" t="e">
        <f t="shared" ca="1" si="555"/>
        <v>#REF!</v>
      </c>
      <c r="AA270" s="108" t="e">
        <f t="shared" ca="1" si="555"/>
        <v>#REF!</v>
      </c>
      <c r="AB270" s="108" t="e">
        <f t="shared" ca="1" si="555"/>
        <v>#REF!</v>
      </c>
      <c r="AC270" s="108" t="e">
        <f t="shared" ca="1" si="555"/>
        <v>#REF!</v>
      </c>
      <c r="AD270" s="108" t="e">
        <f t="shared" ca="1" si="555"/>
        <v>#REF!</v>
      </c>
      <c r="AE270" s="108" t="e">
        <f t="shared" ca="1" si="555"/>
        <v>#REF!</v>
      </c>
      <c r="AF270" s="108" t="e">
        <f t="shared" ca="1" si="555"/>
        <v>#REF!</v>
      </c>
      <c r="AG270" s="108" t="e">
        <f t="shared" ca="1" si="555"/>
        <v>#REF!</v>
      </c>
      <c r="AH270" s="108" t="e">
        <f t="shared" ca="1" si="555"/>
        <v>#REF!</v>
      </c>
      <c r="AI270" s="108" t="e">
        <f t="shared" ca="1" si="555"/>
        <v>#REF!</v>
      </c>
      <c r="AJ270" s="108" t="e">
        <f t="shared" ca="1" si="555"/>
        <v>#REF!</v>
      </c>
      <c r="AK270" s="108" t="e">
        <f t="shared" ca="1" si="555"/>
        <v>#REF!</v>
      </c>
      <c r="AL270" s="108" t="e">
        <f t="shared" ca="1" si="555"/>
        <v>#REF!</v>
      </c>
      <c r="AM270" s="108" t="e">
        <f t="shared" ref="AM270:BB285" ca="1" si="558">IF($D270=0,"-",(INDIRECT(CONCATENATE($C$1,"Projection_",$B270,"'!",AM$2,$DN270)))*$EY270)</f>
        <v>#REF!</v>
      </c>
      <c r="AN270" s="108" t="e">
        <f t="shared" ca="1" si="558"/>
        <v>#REF!</v>
      </c>
      <c r="AO270" s="108" t="e">
        <f t="shared" ca="1" si="558"/>
        <v>#REF!</v>
      </c>
      <c r="AP270" s="108" t="e">
        <f t="shared" ca="1" si="558"/>
        <v>#REF!</v>
      </c>
      <c r="AQ270" s="108" t="e">
        <f t="shared" ca="1" si="558"/>
        <v>#REF!</v>
      </c>
      <c r="AR270" s="108" t="e">
        <f t="shared" ca="1" si="558"/>
        <v>#REF!</v>
      </c>
      <c r="AS270" s="108" t="e">
        <f t="shared" ca="1" si="558"/>
        <v>#REF!</v>
      </c>
      <c r="AT270" s="108" t="e">
        <f t="shared" ca="1" si="558"/>
        <v>#REF!</v>
      </c>
      <c r="AU270" s="108" t="e">
        <f t="shared" ca="1" si="558"/>
        <v>#REF!</v>
      </c>
      <c r="AV270" s="108" t="e">
        <f t="shared" ca="1" si="558"/>
        <v>#REF!</v>
      </c>
      <c r="AW270" s="108" t="e">
        <f t="shared" ca="1" si="558"/>
        <v>#REF!</v>
      </c>
      <c r="AX270" s="108" t="e">
        <f t="shared" ca="1" si="558"/>
        <v>#REF!</v>
      </c>
      <c r="AY270" s="108" t="e">
        <f t="shared" ca="1" si="558"/>
        <v>#REF!</v>
      </c>
      <c r="AZ270" s="108" t="e">
        <f t="shared" ca="1" si="558"/>
        <v>#REF!</v>
      </c>
      <c r="BA270" s="108" t="e">
        <f t="shared" ca="1" si="558"/>
        <v>#REF!</v>
      </c>
      <c r="BB270" s="108" t="e">
        <f t="shared" ca="1" si="558"/>
        <v>#REF!</v>
      </c>
      <c r="BC270" s="108" t="e">
        <f t="shared" ca="1" si="557"/>
        <v>#REF!</v>
      </c>
      <c r="BD270" s="108" t="e">
        <f t="shared" ca="1" si="557"/>
        <v>#REF!</v>
      </c>
      <c r="BE270" s="108" t="e">
        <f t="shared" ca="1" si="557"/>
        <v>#REF!</v>
      </c>
      <c r="BF270" s="108" t="e">
        <f t="shared" ca="1" si="557"/>
        <v>#REF!</v>
      </c>
      <c r="BG270" s="108" t="e">
        <f t="shared" ca="1" si="557"/>
        <v>#REF!</v>
      </c>
      <c r="BH270" s="108" t="e">
        <f t="shared" ca="1" si="557"/>
        <v>#REF!</v>
      </c>
      <c r="BI270" s="108" t="e">
        <f t="shared" ca="1" si="557"/>
        <v>#REF!</v>
      </c>
      <c r="BL270" s="97" t="str">
        <f t="shared" ca="1" si="482"/>
        <v>-</v>
      </c>
      <c r="BM270" s="97" t="str">
        <f t="shared" ca="1" si="483"/>
        <v>-</v>
      </c>
      <c r="BN270" s="97" t="str">
        <f t="shared" ca="1" si="484"/>
        <v>-</v>
      </c>
      <c r="BO270" s="97" t="str">
        <f t="shared" ca="1" si="485"/>
        <v>-</v>
      </c>
      <c r="BP270" s="99" t="str">
        <f t="shared" ca="1" si="486"/>
        <v xml:space="preserve"> - </v>
      </c>
      <c r="BQ270" s="99" t="str">
        <f t="shared" ca="1" si="487"/>
        <v xml:space="preserve"> - </v>
      </c>
      <c r="BR270" s="97" t="str">
        <f t="shared" ca="1" si="488"/>
        <v>-</v>
      </c>
      <c r="BS270" s="97" t="str">
        <f t="shared" ca="1" si="489"/>
        <v>-</v>
      </c>
      <c r="BT270" s="97" t="str">
        <f t="shared" ca="1" si="490"/>
        <v>-</v>
      </c>
      <c r="BU270" s="97" t="str">
        <f t="shared" ca="1" si="491"/>
        <v>-</v>
      </c>
      <c r="BV270" s="97" t="str">
        <f t="shared" ca="1" si="492"/>
        <v>-</v>
      </c>
      <c r="BW270" s="97" t="str">
        <f t="shared" ca="1" si="493"/>
        <v>-</v>
      </c>
      <c r="BX270" s="99" t="str">
        <f t="shared" ca="1" si="494"/>
        <v xml:space="preserve"> - </v>
      </c>
      <c r="BY270" s="99" t="str">
        <f t="shared" ca="1" si="495"/>
        <v xml:space="preserve"> - </v>
      </c>
      <c r="BZ270" s="97" t="str">
        <f t="shared" ca="1" si="496"/>
        <v>-</v>
      </c>
      <c r="CA270" s="97" t="str">
        <f t="shared" ca="1" si="497"/>
        <v>-</v>
      </c>
      <c r="CB270" s="99" t="str">
        <f t="shared" ca="1" si="498"/>
        <v xml:space="preserve"> - </v>
      </c>
      <c r="CC270" s="99" t="str">
        <f t="shared" ca="1" si="499"/>
        <v xml:space="preserve"> - </v>
      </c>
      <c r="CD270" s="99" t="str">
        <f t="shared" ca="1" si="500"/>
        <v xml:space="preserve"> - </v>
      </c>
      <c r="CE270" s="99" t="str">
        <f t="shared" ca="1" si="501"/>
        <v xml:space="preserve"> - </v>
      </c>
      <c r="CF270" s="99" t="str">
        <f t="shared" ca="1" si="502"/>
        <v xml:space="preserve"> - </v>
      </c>
      <c r="CG270" s="99" t="str">
        <f t="shared" ca="1" si="503"/>
        <v xml:space="preserve"> - </v>
      </c>
      <c r="CH270" s="97" t="str">
        <f t="shared" ca="1" si="504"/>
        <v>-</v>
      </c>
      <c r="CI270" s="97" t="str">
        <f t="shared" ca="1" si="505"/>
        <v>-</v>
      </c>
      <c r="CJ270" s="97" t="str">
        <f t="shared" ca="1" si="506"/>
        <v>-</v>
      </c>
      <c r="CK270" s="97" t="str">
        <f t="shared" ca="1" si="507"/>
        <v>-</v>
      </c>
      <c r="CL270" s="97" t="str">
        <f t="shared" ca="1" si="508"/>
        <v>-</v>
      </c>
      <c r="CM270" s="97" t="str">
        <f t="shared" ca="1" si="509"/>
        <v>-</v>
      </c>
      <c r="CN270" s="97" t="str">
        <f t="shared" ca="1" si="510"/>
        <v>-</v>
      </c>
      <c r="CO270" s="97" t="str">
        <f t="shared" ca="1" si="511"/>
        <v>-</v>
      </c>
      <c r="CP270" s="97" t="str">
        <f t="shared" ca="1" si="512"/>
        <v>-</v>
      </c>
      <c r="CQ270" s="97" t="str">
        <f t="shared" ca="1" si="513"/>
        <v>-</v>
      </c>
      <c r="CR270" s="97" t="str">
        <f t="shared" ca="1" si="514"/>
        <v>-</v>
      </c>
      <c r="CS270" s="97" t="str">
        <f t="shared" ca="1" si="515"/>
        <v>-</v>
      </c>
      <c r="CT270" s="97" t="str">
        <f t="shared" ca="1" si="516"/>
        <v>-</v>
      </c>
      <c r="CU270" s="97" t="str">
        <f t="shared" ca="1" si="517"/>
        <v>-</v>
      </c>
      <c r="CV270" s="97" t="str">
        <f t="shared" ca="1" si="518"/>
        <v>-</v>
      </c>
      <c r="CW270" s="97" t="str">
        <f t="shared" ca="1" si="519"/>
        <v>-</v>
      </c>
      <c r="CX270" s="97" t="str">
        <f t="shared" ca="1" si="520"/>
        <v>-</v>
      </c>
      <c r="CY270" s="97" t="str">
        <f t="shared" ca="1" si="521"/>
        <v>-</v>
      </c>
      <c r="CZ270" s="97" t="str">
        <f t="shared" ca="1" si="522"/>
        <v>-</v>
      </c>
      <c r="DA270" s="97" t="str">
        <f t="shared" ca="1" si="523"/>
        <v>-</v>
      </c>
      <c r="DB270" s="97" t="str">
        <f t="shared" ca="1" si="524"/>
        <v>-</v>
      </c>
      <c r="DC270" s="97" t="str">
        <f t="shared" ca="1" si="525"/>
        <v>-</v>
      </c>
      <c r="DD270" s="97" t="str">
        <f t="shared" ca="1" si="526"/>
        <v>-</v>
      </c>
      <c r="DE270" s="97" t="str">
        <f t="shared" ca="1" si="527"/>
        <v>-</v>
      </c>
      <c r="DF270" s="97" t="str">
        <f t="shared" ca="1" si="528"/>
        <v>-</v>
      </c>
      <c r="DG270" s="97" t="str">
        <f t="shared" ca="1" si="529"/>
        <v>-</v>
      </c>
      <c r="DH270" s="97" t="str">
        <f t="shared" ca="1" si="530"/>
        <v>-</v>
      </c>
      <c r="DI270" s="97" t="str">
        <f t="shared" ca="1" si="531"/>
        <v>-</v>
      </c>
      <c r="DJ270" s="97" t="str">
        <f t="shared" ca="1" si="532"/>
        <v>-</v>
      </c>
      <c r="DK270" s="97" t="str">
        <f t="shared" ca="1" si="533"/>
        <v>-</v>
      </c>
      <c r="DL270" s="97" t="str">
        <f t="shared" ca="1" si="534"/>
        <v>-</v>
      </c>
      <c r="DM270" s="97" t="str">
        <f t="shared" ca="1" si="535"/>
        <v>-</v>
      </c>
      <c r="DN270" s="97">
        <v>90</v>
      </c>
      <c r="DT270" s="97" t="str">
        <f t="shared" ca="1" si="536"/>
        <v>-</v>
      </c>
      <c r="DU270" s="97" t="str">
        <f t="shared" ca="1" si="537"/>
        <v>-</v>
      </c>
      <c r="DV270" s="97" t="str">
        <f t="shared" ca="1" si="538"/>
        <v>-</v>
      </c>
      <c r="DW270" s="97" t="str">
        <f t="shared" ca="1" si="539"/>
        <v>-</v>
      </c>
      <c r="DX270" s="97" t="str">
        <f t="shared" ca="1" si="540"/>
        <v>-</v>
      </c>
      <c r="DY270" s="97" t="e">
        <f t="shared" ca="1" si="477"/>
        <v>#REF!</v>
      </c>
      <c r="DZ270" s="97" t="str">
        <f t="shared" si="478"/>
        <v>Major Retrofit</v>
      </c>
      <c r="EA270" s="97" t="e">
        <f t="shared" ca="1" si="541"/>
        <v>#REF!</v>
      </c>
      <c r="EB270" s="96">
        <v>85</v>
      </c>
      <c r="EC270" s="97">
        <f>Calculation!$W$378</f>
        <v>3</v>
      </c>
      <c r="ED270" s="97" t="str">
        <f t="shared" ca="1" si="542"/>
        <v>-</v>
      </c>
      <c r="EE270" s="97" t="str">
        <f t="shared" ca="1" si="543"/>
        <v>-</v>
      </c>
      <c r="EF270" s="97" t="str">
        <f t="shared" ca="1" si="544"/>
        <v>-</v>
      </c>
      <c r="EG270" s="97" t="str">
        <f t="shared" ca="1" si="545"/>
        <v>-</v>
      </c>
      <c r="EH270" s="97" t="str">
        <f t="shared" ca="1" si="546"/>
        <v>-</v>
      </c>
      <c r="EI270" s="97">
        <f t="shared" ca="1" si="547"/>
        <v>0</v>
      </c>
      <c r="EJ270" s="97">
        <f t="shared" ca="1" si="460"/>
        <v>0</v>
      </c>
      <c r="EK270" s="97" t="str">
        <f t="shared" ca="1" si="548"/>
        <v>00</v>
      </c>
      <c r="EL270" s="97" t="e">
        <f t="shared" ca="1" si="549"/>
        <v>#REF!</v>
      </c>
      <c r="EN270" s="97">
        <v>2.65E-5</v>
      </c>
      <c r="EP270" s="97">
        <v>265</v>
      </c>
      <c r="EQ270" s="97">
        <f t="array" aca="1" ref="EQ270" ca="1">MAX(IF($EI$6:$EI$365&lt;EQ269,$EI$6:$EI$365,""))</f>
        <v>0</v>
      </c>
      <c r="ER270" s="97">
        <f t="shared" ca="1" si="550"/>
        <v>0</v>
      </c>
      <c r="ES270" s="97" t="e">
        <f t="shared" ca="1" si="554"/>
        <v>#REF!</v>
      </c>
      <c r="ET270" s="97">
        <f t="shared" ca="1" si="551"/>
        <v>0</v>
      </c>
      <c r="EU270" s="97">
        <f t="shared" ca="1" si="552"/>
        <v>0</v>
      </c>
      <c r="EV270" s="97">
        <f t="shared" ca="1" si="479"/>
        <v>1</v>
      </c>
      <c r="EY270" s="97" t="e">
        <f ca="1">INDEX('MCA-INPUT'!$C$28:$F$42,MATCH(MCA!E270,'MCA-INPUT'!$B$28:$B$42,0),MATCH(MCA!B270,'MCA-INPUT'!$C$27:$F$27,0))</f>
        <v>#REF!</v>
      </c>
      <c r="FU270" s="109" t="e">
        <f t="shared" ca="1" si="480"/>
        <v>#REF!</v>
      </c>
      <c r="FV270" s="109" t="e">
        <f t="shared" ca="1" si="481"/>
        <v>#REF!</v>
      </c>
      <c r="FW270" s="110" t="e">
        <f t="shared" ca="1" si="464"/>
        <v>#REF!</v>
      </c>
      <c r="FX270" s="110"/>
      <c r="FY270" s="97" t="e">
        <f t="shared" ca="1" si="553"/>
        <v>#REF!</v>
      </c>
      <c r="FZ270" s="97" t="str">
        <f ca="1">IF(ISERROR(VLOOKUP(FY270,'MCA-INPUT'!$B$45:$F$54,1,FALSE)),"No","Yes")</f>
        <v>No</v>
      </c>
      <c r="GA270" s="109" t="e">
        <f ca="1"/>
        <v>#REF!</v>
      </c>
    </row>
    <row r="271" spans="1:183" x14ac:dyDescent="0.25">
      <c r="A271" s="96">
        <v>266</v>
      </c>
      <c r="B271" s="96" t="s">
        <v>1</v>
      </c>
      <c r="C271" s="106" t="e">
        <f t="shared" ca="1" si="476"/>
        <v>#REF!</v>
      </c>
      <c r="D271" s="107" t="e">
        <f t="shared" ca="1" si="476"/>
        <v>#REF!</v>
      </c>
      <c r="E271" s="96" t="e">
        <f t="shared" ca="1" si="476"/>
        <v>#REF!</v>
      </c>
      <c r="F271" s="96" t="s">
        <v>4</v>
      </c>
      <c r="G271" s="96" t="e">
        <f t="shared" ca="1" si="467"/>
        <v>#REF!</v>
      </c>
      <c r="H271" s="108" t="e">
        <f t="shared" ca="1" si="556"/>
        <v>#REF!</v>
      </c>
      <c r="I271" s="108" t="e">
        <f t="shared" ca="1" si="556"/>
        <v>#REF!</v>
      </c>
      <c r="J271" s="108" t="e">
        <f t="shared" ca="1" si="556"/>
        <v>#REF!</v>
      </c>
      <c r="K271" s="108" t="e">
        <f t="shared" ca="1" si="556"/>
        <v>#REF!</v>
      </c>
      <c r="L271" s="108" t="e">
        <f t="shared" ca="1" si="556"/>
        <v>#REF!</v>
      </c>
      <c r="M271" s="108" t="e">
        <f t="shared" ca="1" si="556"/>
        <v>#REF!</v>
      </c>
      <c r="N271" s="108" t="e">
        <f t="shared" ca="1" si="556"/>
        <v>#REF!</v>
      </c>
      <c r="O271" s="108" t="e">
        <f t="shared" ca="1" si="556"/>
        <v>#REF!</v>
      </c>
      <c r="P271" s="108" t="e">
        <f t="shared" ca="1" si="556"/>
        <v>#REF!</v>
      </c>
      <c r="Q271" s="108" t="e">
        <f t="shared" ca="1" si="556"/>
        <v>#REF!</v>
      </c>
      <c r="R271" s="108" t="e">
        <f t="shared" ca="1" si="556"/>
        <v>#REF!</v>
      </c>
      <c r="S271" s="108" t="e">
        <f t="shared" ca="1" si="556"/>
        <v>#REF!</v>
      </c>
      <c r="T271" s="108" t="e">
        <f t="shared" ca="1" si="556"/>
        <v>#REF!</v>
      </c>
      <c r="U271" s="108" t="e">
        <f t="shared" ca="1" si="556"/>
        <v>#REF!</v>
      </c>
      <c r="V271" s="108" t="e">
        <f t="shared" ca="1" si="556"/>
        <v>#REF!</v>
      </c>
      <c r="W271" s="108" t="e">
        <f t="shared" ca="1" si="556"/>
        <v>#REF!</v>
      </c>
      <c r="X271" s="108" t="e">
        <f t="shared" ca="1" si="555"/>
        <v>#REF!</v>
      </c>
      <c r="Y271" s="108" t="e">
        <f t="shared" ca="1" si="555"/>
        <v>#REF!</v>
      </c>
      <c r="Z271" s="108" t="e">
        <f t="shared" ca="1" si="555"/>
        <v>#REF!</v>
      </c>
      <c r="AA271" s="108" t="e">
        <f t="shared" ca="1" si="555"/>
        <v>#REF!</v>
      </c>
      <c r="AB271" s="108" t="e">
        <f t="shared" ca="1" si="555"/>
        <v>#REF!</v>
      </c>
      <c r="AC271" s="108" t="e">
        <f t="shared" ca="1" si="555"/>
        <v>#REF!</v>
      </c>
      <c r="AD271" s="108" t="e">
        <f t="shared" ca="1" si="555"/>
        <v>#REF!</v>
      </c>
      <c r="AE271" s="108" t="e">
        <f t="shared" ca="1" si="555"/>
        <v>#REF!</v>
      </c>
      <c r="AF271" s="108" t="e">
        <f t="shared" ca="1" si="555"/>
        <v>#REF!</v>
      </c>
      <c r="AG271" s="108" t="e">
        <f t="shared" ca="1" si="555"/>
        <v>#REF!</v>
      </c>
      <c r="AH271" s="108" t="e">
        <f t="shared" ca="1" si="555"/>
        <v>#REF!</v>
      </c>
      <c r="AI271" s="108" t="e">
        <f t="shared" ca="1" si="555"/>
        <v>#REF!</v>
      </c>
      <c r="AJ271" s="108" t="e">
        <f t="shared" ca="1" si="555"/>
        <v>#REF!</v>
      </c>
      <c r="AK271" s="108" t="e">
        <f t="shared" ca="1" si="555"/>
        <v>#REF!</v>
      </c>
      <c r="AL271" s="108" t="e">
        <f t="shared" ca="1" si="555"/>
        <v>#REF!</v>
      </c>
      <c r="AM271" s="108" t="e">
        <f t="shared" ca="1" si="558"/>
        <v>#REF!</v>
      </c>
      <c r="AN271" s="108" t="e">
        <f t="shared" ca="1" si="558"/>
        <v>#REF!</v>
      </c>
      <c r="AO271" s="108" t="e">
        <f t="shared" ca="1" si="558"/>
        <v>#REF!</v>
      </c>
      <c r="AP271" s="108" t="e">
        <f t="shared" ca="1" si="558"/>
        <v>#REF!</v>
      </c>
      <c r="AQ271" s="108" t="e">
        <f t="shared" ca="1" si="558"/>
        <v>#REF!</v>
      </c>
      <c r="AR271" s="108" t="e">
        <f t="shared" ca="1" si="558"/>
        <v>#REF!</v>
      </c>
      <c r="AS271" s="108" t="e">
        <f t="shared" ca="1" si="558"/>
        <v>#REF!</v>
      </c>
      <c r="AT271" s="108" t="e">
        <f t="shared" ca="1" si="558"/>
        <v>#REF!</v>
      </c>
      <c r="AU271" s="108" t="e">
        <f t="shared" ca="1" si="558"/>
        <v>#REF!</v>
      </c>
      <c r="AV271" s="108" t="e">
        <f t="shared" ca="1" si="558"/>
        <v>#REF!</v>
      </c>
      <c r="AW271" s="108" t="e">
        <f t="shared" ca="1" si="558"/>
        <v>#REF!</v>
      </c>
      <c r="AX271" s="108" t="e">
        <f t="shared" ca="1" si="558"/>
        <v>#REF!</v>
      </c>
      <c r="AY271" s="108" t="e">
        <f t="shared" ca="1" si="558"/>
        <v>#REF!</v>
      </c>
      <c r="AZ271" s="108" t="e">
        <f t="shared" ca="1" si="558"/>
        <v>#REF!</v>
      </c>
      <c r="BA271" s="108" t="e">
        <f t="shared" ca="1" si="558"/>
        <v>#REF!</v>
      </c>
      <c r="BB271" s="108" t="e">
        <f t="shared" ca="1" si="558"/>
        <v>#REF!</v>
      </c>
      <c r="BC271" s="108" t="e">
        <f t="shared" ca="1" si="557"/>
        <v>#REF!</v>
      </c>
      <c r="BD271" s="108" t="e">
        <f t="shared" ca="1" si="557"/>
        <v>#REF!</v>
      </c>
      <c r="BE271" s="108" t="e">
        <f t="shared" ca="1" si="557"/>
        <v>#REF!</v>
      </c>
      <c r="BF271" s="108" t="e">
        <f t="shared" ca="1" si="557"/>
        <v>#REF!</v>
      </c>
      <c r="BG271" s="108" t="e">
        <f t="shared" ca="1" si="557"/>
        <v>#REF!</v>
      </c>
      <c r="BH271" s="108" t="e">
        <f t="shared" ca="1" si="557"/>
        <v>#REF!</v>
      </c>
      <c r="BI271" s="108" t="e">
        <f t="shared" ca="1" si="557"/>
        <v>#REF!</v>
      </c>
      <c r="BL271" s="97" t="str">
        <f t="shared" ca="1" si="482"/>
        <v>-</v>
      </c>
      <c r="BM271" s="97" t="str">
        <f t="shared" ca="1" si="483"/>
        <v>-</v>
      </c>
      <c r="BN271" s="97" t="str">
        <f t="shared" ca="1" si="484"/>
        <v>-</v>
      </c>
      <c r="BO271" s="97" t="str">
        <f t="shared" ca="1" si="485"/>
        <v>-</v>
      </c>
      <c r="BP271" s="99" t="str">
        <f t="shared" ca="1" si="486"/>
        <v xml:space="preserve"> - </v>
      </c>
      <c r="BQ271" s="99" t="str">
        <f t="shared" ca="1" si="487"/>
        <v xml:space="preserve"> - </v>
      </c>
      <c r="BR271" s="97" t="str">
        <f t="shared" ca="1" si="488"/>
        <v>-</v>
      </c>
      <c r="BS271" s="97" t="str">
        <f t="shared" ca="1" si="489"/>
        <v>-</v>
      </c>
      <c r="BT271" s="97" t="str">
        <f t="shared" ca="1" si="490"/>
        <v>-</v>
      </c>
      <c r="BU271" s="97" t="str">
        <f t="shared" ca="1" si="491"/>
        <v>-</v>
      </c>
      <c r="BV271" s="97" t="str">
        <f t="shared" ca="1" si="492"/>
        <v>-</v>
      </c>
      <c r="BW271" s="97" t="str">
        <f t="shared" ca="1" si="493"/>
        <v>-</v>
      </c>
      <c r="BX271" s="99" t="str">
        <f t="shared" ca="1" si="494"/>
        <v xml:space="preserve"> - </v>
      </c>
      <c r="BY271" s="99" t="str">
        <f t="shared" ca="1" si="495"/>
        <v xml:space="preserve"> - </v>
      </c>
      <c r="BZ271" s="97" t="str">
        <f t="shared" ca="1" si="496"/>
        <v>-</v>
      </c>
      <c r="CA271" s="97" t="str">
        <f t="shared" ca="1" si="497"/>
        <v>-</v>
      </c>
      <c r="CB271" s="99" t="str">
        <f t="shared" ca="1" si="498"/>
        <v xml:space="preserve"> - </v>
      </c>
      <c r="CC271" s="99" t="str">
        <f t="shared" ca="1" si="499"/>
        <v xml:space="preserve"> - </v>
      </c>
      <c r="CD271" s="99" t="str">
        <f t="shared" ca="1" si="500"/>
        <v xml:space="preserve"> - </v>
      </c>
      <c r="CE271" s="99" t="str">
        <f t="shared" ca="1" si="501"/>
        <v xml:space="preserve"> - </v>
      </c>
      <c r="CF271" s="99" t="str">
        <f t="shared" ca="1" si="502"/>
        <v xml:space="preserve"> - </v>
      </c>
      <c r="CG271" s="99" t="str">
        <f t="shared" ca="1" si="503"/>
        <v xml:space="preserve"> - </v>
      </c>
      <c r="CH271" s="97" t="str">
        <f t="shared" ca="1" si="504"/>
        <v>-</v>
      </c>
      <c r="CI271" s="97" t="str">
        <f t="shared" ca="1" si="505"/>
        <v>-</v>
      </c>
      <c r="CJ271" s="97" t="str">
        <f t="shared" ca="1" si="506"/>
        <v>-</v>
      </c>
      <c r="CK271" s="97" t="str">
        <f t="shared" ca="1" si="507"/>
        <v>-</v>
      </c>
      <c r="CL271" s="97" t="str">
        <f t="shared" ca="1" si="508"/>
        <v>-</v>
      </c>
      <c r="CM271" s="97" t="str">
        <f t="shared" ca="1" si="509"/>
        <v>-</v>
      </c>
      <c r="CN271" s="97" t="str">
        <f t="shared" ca="1" si="510"/>
        <v>-</v>
      </c>
      <c r="CO271" s="97" t="str">
        <f t="shared" ca="1" si="511"/>
        <v>-</v>
      </c>
      <c r="CP271" s="97" t="str">
        <f t="shared" ca="1" si="512"/>
        <v>-</v>
      </c>
      <c r="CQ271" s="97" t="str">
        <f t="shared" ca="1" si="513"/>
        <v>-</v>
      </c>
      <c r="CR271" s="97" t="str">
        <f t="shared" ca="1" si="514"/>
        <v>-</v>
      </c>
      <c r="CS271" s="97" t="str">
        <f t="shared" ca="1" si="515"/>
        <v>-</v>
      </c>
      <c r="CT271" s="97" t="str">
        <f t="shared" ca="1" si="516"/>
        <v>-</v>
      </c>
      <c r="CU271" s="97" t="str">
        <f t="shared" ca="1" si="517"/>
        <v>-</v>
      </c>
      <c r="CV271" s="97" t="str">
        <f t="shared" ca="1" si="518"/>
        <v>-</v>
      </c>
      <c r="CW271" s="97" t="str">
        <f t="shared" ca="1" si="519"/>
        <v>-</v>
      </c>
      <c r="CX271" s="97" t="str">
        <f t="shared" ca="1" si="520"/>
        <v>-</v>
      </c>
      <c r="CY271" s="97" t="str">
        <f t="shared" ca="1" si="521"/>
        <v>-</v>
      </c>
      <c r="CZ271" s="97" t="str">
        <f t="shared" ca="1" si="522"/>
        <v>-</v>
      </c>
      <c r="DA271" s="97" t="str">
        <f t="shared" ca="1" si="523"/>
        <v>-</v>
      </c>
      <c r="DB271" s="97" t="str">
        <f t="shared" ca="1" si="524"/>
        <v>-</v>
      </c>
      <c r="DC271" s="97" t="str">
        <f t="shared" ca="1" si="525"/>
        <v>-</v>
      </c>
      <c r="DD271" s="97" t="str">
        <f t="shared" ca="1" si="526"/>
        <v>-</v>
      </c>
      <c r="DE271" s="97" t="str">
        <f t="shared" ca="1" si="527"/>
        <v>-</v>
      </c>
      <c r="DF271" s="97" t="str">
        <f t="shared" ca="1" si="528"/>
        <v>-</v>
      </c>
      <c r="DG271" s="97" t="str">
        <f t="shared" ca="1" si="529"/>
        <v>-</v>
      </c>
      <c r="DH271" s="97" t="str">
        <f t="shared" ca="1" si="530"/>
        <v>-</v>
      </c>
      <c r="DI271" s="97" t="str">
        <f t="shared" ca="1" si="531"/>
        <v>-</v>
      </c>
      <c r="DJ271" s="97" t="str">
        <f t="shared" ca="1" si="532"/>
        <v>-</v>
      </c>
      <c r="DK271" s="97" t="str">
        <f t="shared" ca="1" si="533"/>
        <v>-</v>
      </c>
      <c r="DL271" s="97" t="str">
        <f t="shared" ca="1" si="534"/>
        <v>-</v>
      </c>
      <c r="DM271" s="97" t="str">
        <f t="shared" ca="1" si="535"/>
        <v>-</v>
      </c>
      <c r="DN271" s="97">
        <v>91</v>
      </c>
      <c r="DT271" s="97" t="str">
        <f t="shared" ca="1" si="536"/>
        <v>-</v>
      </c>
      <c r="DU271" s="97" t="str">
        <f t="shared" ca="1" si="537"/>
        <v>-</v>
      </c>
      <c r="DV271" s="97" t="str">
        <f t="shared" ca="1" si="538"/>
        <v>-</v>
      </c>
      <c r="DW271" s="97" t="str">
        <f t="shared" ca="1" si="539"/>
        <v>-</v>
      </c>
      <c r="DX271" s="97" t="str">
        <f t="shared" ca="1" si="540"/>
        <v>-</v>
      </c>
      <c r="DY271" s="97" t="e">
        <f t="shared" ca="1" si="477"/>
        <v>#REF!</v>
      </c>
      <c r="DZ271" s="97" t="str">
        <f t="shared" si="478"/>
        <v>Major Retrofit</v>
      </c>
      <c r="EA271" s="97" t="e">
        <f t="shared" ca="1" si="541"/>
        <v>#REF!</v>
      </c>
      <c r="EB271" s="96">
        <v>86</v>
      </c>
      <c r="EC271" s="97">
        <f>Calculation!$W$378</f>
        <v>3</v>
      </c>
      <c r="ED271" s="97" t="str">
        <f t="shared" ca="1" si="542"/>
        <v>-</v>
      </c>
      <c r="EE271" s="97" t="str">
        <f t="shared" ca="1" si="543"/>
        <v>-</v>
      </c>
      <c r="EF271" s="97" t="str">
        <f t="shared" ca="1" si="544"/>
        <v>-</v>
      </c>
      <c r="EG271" s="97" t="str">
        <f t="shared" ca="1" si="545"/>
        <v>-</v>
      </c>
      <c r="EH271" s="97" t="str">
        <f t="shared" ca="1" si="546"/>
        <v>-</v>
      </c>
      <c r="EI271" s="97">
        <f t="shared" ca="1" si="547"/>
        <v>0</v>
      </c>
      <c r="EJ271" s="97">
        <f t="shared" ca="1" si="460"/>
        <v>0</v>
      </c>
      <c r="EK271" s="97" t="str">
        <f t="shared" ca="1" si="548"/>
        <v>00</v>
      </c>
      <c r="EL271" s="97" t="e">
        <f t="shared" ca="1" si="549"/>
        <v>#REF!</v>
      </c>
      <c r="EN271" s="97">
        <v>2.6599999999999999E-5</v>
      </c>
      <c r="EP271" s="97">
        <v>266</v>
      </c>
      <c r="EQ271" s="97">
        <f t="array" aca="1" ref="EQ271" ca="1">MAX(IF($EI$6:$EI$365&lt;EQ270,$EI$6:$EI$365,""))</f>
        <v>0</v>
      </c>
      <c r="ER271" s="97">
        <f t="shared" ca="1" si="550"/>
        <v>0</v>
      </c>
      <c r="ES271" s="97" t="e">
        <f t="shared" ca="1" si="554"/>
        <v>#REF!</v>
      </c>
      <c r="ET271" s="97">
        <f t="shared" ca="1" si="551"/>
        <v>0</v>
      </c>
      <c r="EU271" s="97">
        <f t="shared" ca="1" si="552"/>
        <v>0</v>
      </c>
      <c r="EV271" s="97">
        <f t="shared" ca="1" si="479"/>
        <v>1</v>
      </c>
      <c r="EY271" s="97" t="e">
        <f ca="1">INDEX('MCA-INPUT'!$C$28:$F$42,MATCH(MCA!E271,'MCA-INPUT'!$B$28:$B$42,0),MATCH(MCA!B271,'MCA-INPUT'!$C$27:$F$27,0))</f>
        <v>#REF!</v>
      </c>
      <c r="FU271" s="109" t="e">
        <f t="shared" ca="1" si="480"/>
        <v>#REF!</v>
      </c>
      <c r="FV271" s="109" t="e">
        <f t="shared" ca="1" si="481"/>
        <v>#REF!</v>
      </c>
      <c r="FW271" s="110" t="e">
        <f t="shared" ca="1" si="464"/>
        <v>#REF!</v>
      </c>
      <c r="FX271" s="110"/>
      <c r="FY271" s="97" t="e">
        <f t="shared" ca="1" si="553"/>
        <v>#REF!</v>
      </c>
      <c r="FZ271" s="97" t="str">
        <f ca="1">IF(ISERROR(VLOOKUP(FY271,'MCA-INPUT'!$B$45:$F$54,1,FALSE)),"No","Yes")</f>
        <v>No</v>
      </c>
      <c r="GA271" s="109" t="e">
        <f ca="1"/>
        <v>#REF!</v>
      </c>
    </row>
    <row r="272" spans="1:183" x14ac:dyDescent="0.25">
      <c r="A272" s="96">
        <v>267</v>
      </c>
      <c r="B272" s="96" t="s">
        <v>1</v>
      </c>
      <c r="C272" s="106" t="e">
        <f t="shared" ca="1" si="476"/>
        <v>#REF!</v>
      </c>
      <c r="D272" s="107" t="e">
        <f t="shared" ca="1" si="476"/>
        <v>#REF!</v>
      </c>
      <c r="E272" s="96" t="e">
        <f t="shared" ca="1" si="476"/>
        <v>#REF!</v>
      </c>
      <c r="F272" s="96" t="s">
        <v>4</v>
      </c>
      <c r="G272" s="96" t="e">
        <f t="shared" ca="1" si="467"/>
        <v>#REF!</v>
      </c>
      <c r="H272" s="108" t="e">
        <f t="shared" ca="1" si="556"/>
        <v>#REF!</v>
      </c>
      <c r="I272" s="108" t="e">
        <f t="shared" ca="1" si="556"/>
        <v>#REF!</v>
      </c>
      <c r="J272" s="108" t="e">
        <f t="shared" ca="1" si="556"/>
        <v>#REF!</v>
      </c>
      <c r="K272" s="108" t="e">
        <f t="shared" ca="1" si="556"/>
        <v>#REF!</v>
      </c>
      <c r="L272" s="108" t="e">
        <f t="shared" ca="1" si="556"/>
        <v>#REF!</v>
      </c>
      <c r="M272" s="108" t="e">
        <f t="shared" ca="1" si="556"/>
        <v>#REF!</v>
      </c>
      <c r="N272" s="108" t="e">
        <f t="shared" ca="1" si="556"/>
        <v>#REF!</v>
      </c>
      <c r="O272" s="108" t="e">
        <f t="shared" ca="1" si="556"/>
        <v>#REF!</v>
      </c>
      <c r="P272" s="108" t="e">
        <f t="shared" ca="1" si="556"/>
        <v>#REF!</v>
      </c>
      <c r="Q272" s="108" t="e">
        <f t="shared" ca="1" si="556"/>
        <v>#REF!</v>
      </c>
      <c r="R272" s="108" t="e">
        <f t="shared" ca="1" si="556"/>
        <v>#REF!</v>
      </c>
      <c r="S272" s="108" t="e">
        <f t="shared" ca="1" si="556"/>
        <v>#REF!</v>
      </c>
      <c r="T272" s="108" t="e">
        <f t="shared" ca="1" si="556"/>
        <v>#REF!</v>
      </c>
      <c r="U272" s="108" t="e">
        <f t="shared" ca="1" si="556"/>
        <v>#REF!</v>
      </c>
      <c r="V272" s="108" t="e">
        <f t="shared" ca="1" si="556"/>
        <v>#REF!</v>
      </c>
      <c r="W272" s="108" t="e">
        <f t="shared" ca="1" si="556"/>
        <v>#REF!</v>
      </c>
      <c r="X272" s="108" t="e">
        <f t="shared" ca="1" si="555"/>
        <v>#REF!</v>
      </c>
      <c r="Y272" s="108" t="e">
        <f t="shared" ca="1" si="555"/>
        <v>#REF!</v>
      </c>
      <c r="Z272" s="108" t="e">
        <f t="shared" ca="1" si="555"/>
        <v>#REF!</v>
      </c>
      <c r="AA272" s="108" t="e">
        <f t="shared" ca="1" si="555"/>
        <v>#REF!</v>
      </c>
      <c r="AB272" s="108" t="e">
        <f t="shared" ca="1" si="555"/>
        <v>#REF!</v>
      </c>
      <c r="AC272" s="108" t="e">
        <f t="shared" ca="1" si="555"/>
        <v>#REF!</v>
      </c>
      <c r="AD272" s="108" t="e">
        <f t="shared" ca="1" si="555"/>
        <v>#REF!</v>
      </c>
      <c r="AE272" s="108" t="e">
        <f t="shared" ca="1" si="555"/>
        <v>#REF!</v>
      </c>
      <c r="AF272" s="108" t="e">
        <f t="shared" ca="1" si="555"/>
        <v>#REF!</v>
      </c>
      <c r="AG272" s="108" t="e">
        <f t="shared" ca="1" si="555"/>
        <v>#REF!</v>
      </c>
      <c r="AH272" s="108" t="e">
        <f t="shared" ca="1" si="555"/>
        <v>#REF!</v>
      </c>
      <c r="AI272" s="108" t="e">
        <f t="shared" ca="1" si="555"/>
        <v>#REF!</v>
      </c>
      <c r="AJ272" s="108" t="e">
        <f t="shared" ca="1" si="555"/>
        <v>#REF!</v>
      </c>
      <c r="AK272" s="108" t="e">
        <f t="shared" ca="1" si="555"/>
        <v>#REF!</v>
      </c>
      <c r="AL272" s="108" t="e">
        <f t="shared" ca="1" si="555"/>
        <v>#REF!</v>
      </c>
      <c r="AM272" s="108" t="e">
        <f t="shared" ca="1" si="558"/>
        <v>#REF!</v>
      </c>
      <c r="AN272" s="108" t="e">
        <f t="shared" ca="1" si="558"/>
        <v>#REF!</v>
      </c>
      <c r="AO272" s="108" t="e">
        <f t="shared" ca="1" si="558"/>
        <v>#REF!</v>
      </c>
      <c r="AP272" s="108" t="e">
        <f t="shared" ca="1" si="558"/>
        <v>#REF!</v>
      </c>
      <c r="AQ272" s="108" t="e">
        <f t="shared" ca="1" si="558"/>
        <v>#REF!</v>
      </c>
      <c r="AR272" s="108" t="e">
        <f t="shared" ca="1" si="558"/>
        <v>#REF!</v>
      </c>
      <c r="AS272" s="108" t="e">
        <f t="shared" ca="1" si="558"/>
        <v>#REF!</v>
      </c>
      <c r="AT272" s="108" t="e">
        <f t="shared" ca="1" si="558"/>
        <v>#REF!</v>
      </c>
      <c r="AU272" s="108" t="e">
        <f t="shared" ca="1" si="558"/>
        <v>#REF!</v>
      </c>
      <c r="AV272" s="108" t="e">
        <f t="shared" ca="1" si="558"/>
        <v>#REF!</v>
      </c>
      <c r="AW272" s="108" t="e">
        <f t="shared" ca="1" si="558"/>
        <v>#REF!</v>
      </c>
      <c r="AX272" s="108" t="e">
        <f t="shared" ca="1" si="558"/>
        <v>#REF!</v>
      </c>
      <c r="AY272" s="108" t="e">
        <f t="shared" ca="1" si="558"/>
        <v>#REF!</v>
      </c>
      <c r="AZ272" s="108" t="e">
        <f t="shared" ca="1" si="558"/>
        <v>#REF!</v>
      </c>
      <c r="BA272" s="108" t="e">
        <f t="shared" ca="1" si="558"/>
        <v>#REF!</v>
      </c>
      <c r="BB272" s="108" t="e">
        <f t="shared" ca="1" si="558"/>
        <v>#REF!</v>
      </c>
      <c r="BC272" s="108" t="e">
        <f t="shared" ca="1" si="557"/>
        <v>#REF!</v>
      </c>
      <c r="BD272" s="108" t="e">
        <f t="shared" ca="1" si="557"/>
        <v>#REF!</v>
      </c>
      <c r="BE272" s="108" t="e">
        <f t="shared" ca="1" si="557"/>
        <v>#REF!</v>
      </c>
      <c r="BF272" s="108" t="e">
        <f t="shared" ca="1" si="557"/>
        <v>#REF!</v>
      </c>
      <c r="BG272" s="108" t="e">
        <f t="shared" ca="1" si="557"/>
        <v>#REF!</v>
      </c>
      <c r="BH272" s="108" t="e">
        <f t="shared" ca="1" si="557"/>
        <v>#REF!</v>
      </c>
      <c r="BI272" s="108" t="e">
        <f t="shared" ca="1" si="557"/>
        <v>#REF!</v>
      </c>
      <c r="BL272" s="97" t="str">
        <f t="shared" ca="1" si="482"/>
        <v>-</v>
      </c>
      <c r="BM272" s="97" t="str">
        <f t="shared" ca="1" si="483"/>
        <v>-</v>
      </c>
      <c r="BN272" s="97" t="str">
        <f t="shared" ca="1" si="484"/>
        <v>-</v>
      </c>
      <c r="BO272" s="97" t="str">
        <f t="shared" ca="1" si="485"/>
        <v>-</v>
      </c>
      <c r="BP272" s="99" t="str">
        <f t="shared" ca="1" si="486"/>
        <v xml:space="preserve"> - </v>
      </c>
      <c r="BQ272" s="99" t="str">
        <f t="shared" ca="1" si="487"/>
        <v xml:space="preserve"> - </v>
      </c>
      <c r="BR272" s="97" t="str">
        <f t="shared" ca="1" si="488"/>
        <v>-</v>
      </c>
      <c r="BS272" s="97" t="str">
        <f t="shared" ca="1" si="489"/>
        <v>-</v>
      </c>
      <c r="BT272" s="97" t="str">
        <f t="shared" ca="1" si="490"/>
        <v>-</v>
      </c>
      <c r="BU272" s="97" t="str">
        <f t="shared" ca="1" si="491"/>
        <v>-</v>
      </c>
      <c r="BV272" s="97" t="str">
        <f t="shared" ca="1" si="492"/>
        <v>-</v>
      </c>
      <c r="BW272" s="97" t="str">
        <f t="shared" ca="1" si="493"/>
        <v>-</v>
      </c>
      <c r="BX272" s="99" t="str">
        <f t="shared" ca="1" si="494"/>
        <v xml:space="preserve"> - </v>
      </c>
      <c r="BY272" s="99" t="str">
        <f t="shared" ca="1" si="495"/>
        <v xml:space="preserve"> - </v>
      </c>
      <c r="BZ272" s="97" t="str">
        <f t="shared" ca="1" si="496"/>
        <v>-</v>
      </c>
      <c r="CA272" s="97" t="str">
        <f t="shared" ca="1" si="497"/>
        <v>-</v>
      </c>
      <c r="CB272" s="99" t="str">
        <f t="shared" ca="1" si="498"/>
        <v xml:space="preserve"> - </v>
      </c>
      <c r="CC272" s="99" t="str">
        <f t="shared" ca="1" si="499"/>
        <v xml:space="preserve"> - </v>
      </c>
      <c r="CD272" s="99" t="str">
        <f t="shared" ca="1" si="500"/>
        <v xml:space="preserve"> - </v>
      </c>
      <c r="CE272" s="99" t="str">
        <f t="shared" ca="1" si="501"/>
        <v xml:space="preserve"> - </v>
      </c>
      <c r="CF272" s="99" t="str">
        <f t="shared" ca="1" si="502"/>
        <v xml:space="preserve"> - </v>
      </c>
      <c r="CG272" s="99" t="str">
        <f t="shared" ca="1" si="503"/>
        <v xml:space="preserve"> - </v>
      </c>
      <c r="CH272" s="97" t="str">
        <f t="shared" ca="1" si="504"/>
        <v>-</v>
      </c>
      <c r="CI272" s="97" t="str">
        <f t="shared" ca="1" si="505"/>
        <v>-</v>
      </c>
      <c r="CJ272" s="97" t="str">
        <f t="shared" ca="1" si="506"/>
        <v>-</v>
      </c>
      <c r="CK272" s="97" t="str">
        <f t="shared" ca="1" si="507"/>
        <v>-</v>
      </c>
      <c r="CL272" s="97" t="str">
        <f t="shared" ca="1" si="508"/>
        <v>-</v>
      </c>
      <c r="CM272" s="97" t="str">
        <f t="shared" ca="1" si="509"/>
        <v>-</v>
      </c>
      <c r="CN272" s="97" t="str">
        <f t="shared" ca="1" si="510"/>
        <v>-</v>
      </c>
      <c r="CO272" s="97" t="str">
        <f t="shared" ca="1" si="511"/>
        <v>-</v>
      </c>
      <c r="CP272" s="97" t="str">
        <f t="shared" ca="1" si="512"/>
        <v>-</v>
      </c>
      <c r="CQ272" s="97" t="str">
        <f t="shared" ca="1" si="513"/>
        <v>-</v>
      </c>
      <c r="CR272" s="97" t="str">
        <f t="shared" ca="1" si="514"/>
        <v>-</v>
      </c>
      <c r="CS272" s="97" t="str">
        <f t="shared" ca="1" si="515"/>
        <v>-</v>
      </c>
      <c r="CT272" s="97" t="str">
        <f t="shared" ca="1" si="516"/>
        <v>-</v>
      </c>
      <c r="CU272" s="97" t="str">
        <f t="shared" ca="1" si="517"/>
        <v>-</v>
      </c>
      <c r="CV272" s="97" t="str">
        <f t="shared" ca="1" si="518"/>
        <v>-</v>
      </c>
      <c r="CW272" s="97" t="str">
        <f t="shared" ca="1" si="519"/>
        <v>-</v>
      </c>
      <c r="CX272" s="97" t="str">
        <f t="shared" ca="1" si="520"/>
        <v>-</v>
      </c>
      <c r="CY272" s="97" t="str">
        <f t="shared" ca="1" si="521"/>
        <v>-</v>
      </c>
      <c r="CZ272" s="97" t="str">
        <f t="shared" ca="1" si="522"/>
        <v>-</v>
      </c>
      <c r="DA272" s="97" t="str">
        <f t="shared" ca="1" si="523"/>
        <v>-</v>
      </c>
      <c r="DB272" s="97" t="str">
        <f t="shared" ca="1" si="524"/>
        <v>-</v>
      </c>
      <c r="DC272" s="97" t="str">
        <f t="shared" ca="1" si="525"/>
        <v>-</v>
      </c>
      <c r="DD272" s="97" t="str">
        <f t="shared" ca="1" si="526"/>
        <v>-</v>
      </c>
      <c r="DE272" s="97" t="str">
        <f t="shared" ca="1" si="527"/>
        <v>-</v>
      </c>
      <c r="DF272" s="97" t="str">
        <f t="shared" ca="1" si="528"/>
        <v>-</v>
      </c>
      <c r="DG272" s="97" t="str">
        <f t="shared" ca="1" si="529"/>
        <v>-</v>
      </c>
      <c r="DH272" s="97" t="str">
        <f t="shared" ca="1" si="530"/>
        <v>-</v>
      </c>
      <c r="DI272" s="97" t="str">
        <f t="shared" ca="1" si="531"/>
        <v>-</v>
      </c>
      <c r="DJ272" s="97" t="str">
        <f t="shared" ca="1" si="532"/>
        <v>-</v>
      </c>
      <c r="DK272" s="97" t="str">
        <f t="shared" ca="1" si="533"/>
        <v>-</v>
      </c>
      <c r="DL272" s="97" t="str">
        <f t="shared" ca="1" si="534"/>
        <v>-</v>
      </c>
      <c r="DM272" s="97" t="str">
        <f t="shared" ca="1" si="535"/>
        <v>-</v>
      </c>
      <c r="DN272" s="97">
        <v>92</v>
      </c>
      <c r="DT272" s="97" t="str">
        <f t="shared" ca="1" si="536"/>
        <v>-</v>
      </c>
      <c r="DU272" s="97" t="str">
        <f t="shared" ca="1" si="537"/>
        <v>-</v>
      </c>
      <c r="DV272" s="97" t="str">
        <f t="shared" ca="1" si="538"/>
        <v>-</v>
      </c>
      <c r="DW272" s="97" t="str">
        <f t="shared" ca="1" si="539"/>
        <v>-</v>
      </c>
      <c r="DX272" s="97" t="str">
        <f t="shared" ca="1" si="540"/>
        <v>-</v>
      </c>
      <c r="DY272" s="97" t="e">
        <f t="shared" ca="1" si="477"/>
        <v>#REF!</v>
      </c>
      <c r="DZ272" s="97" t="str">
        <f t="shared" si="478"/>
        <v>Major Retrofit</v>
      </c>
      <c r="EA272" s="97" t="e">
        <f t="shared" ca="1" si="541"/>
        <v>#REF!</v>
      </c>
      <c r="EB272" s="96">
        <v>87</v>
      </c>
      <c r="EC272" s="97">
        <f>Calculation!$W$378</f>
        <v>3</v>
      </c>
      <c r="ED272" s="97" t="str">
        <f t="shared" ca="1" si="542"/>
        <v>-</v>
      </c>
      <c r="EE272" s="97" t="str">
        <f t="shared" ca="1" si="543"/>
        <v>-</v>
      </c>
      <c r="EF272" s="97" t="str">
        <f t="shared" ca="1" si="544"/>
        <v>-</v>
      </c>
      <c r="EG272" s="97" t="str">
        <f t="shared" ca="1" si="545"/>
        <v>-</v>
      </c>
      <c r="EH272" s="97" t="str">
        <f t="shared" ca="1" si="546"/>
        <v>-</v>
      </c>
      <c r="EI272" s="97">
        <f t="shared" ca="1" si="547"/>
        <v>0</v>
      </c>
      <c r="EJ272" s="97">
        <f t="shared" ca="1" si="460"/>
        <v>0</v>
      </c>
      <c r="EK272" s="97" t="str">
        <f t="shared" ca="1" si="548"/>
        <v>00</v>
      </c>
      <c r="EL272" s="97" t="e">
        <f t="shared" ca="1" si="549"/>
        <v>#REF!</v>
      </c>
      <c r="EN272" s="97">
        <v>2.6699999999999998E-5</v>
      </c>
      <c r="EP272" s="97">
        <v>267</v>
      </c>
      <c r="EQ272" s="97">
        <f t="array" aca="1" ref="EQ272" ca="1">MAX(IF($EI$6:$EI$365&lt;EQ271,$EI$6:$EI$365,""))</f>
        <v>0</v>
      </c>
      <c r="ER272" s="97">
        <f t="shared" ca="1" si="550"/>
        <v>0</v>
      </c>
      <c r="ES272" s="97" t="e">
        <f t="shared" ca="1" si="554"/>
        <v>#REF!</v>
      </c>
      <c r="ET272" s="97">
        <f t="shared" ca="1" si="551"/>
        <v>0</v>
      </c>
      <c r="EU272" s="97">
        <f t="shared" ca="1" si="552"/>
        <v>0</v>
      </c>
      <c r="EV272" s="97">
        <f t="shared" ca="1" si="479"/>
        <v>1</v>
      </c>
      <c r="EY272" s="97" t="e">
        <f ca="1">INDEX('MCA-INPUT'!$C$28:$F$42,MATCH(MCA!E272,'MCA-INPUT'!$B$28:$B$42,0),MATCH(MCA!B272,'MCA-INPUT'!$C$27:$F$27,0))</f>
        <v>#REF!</v>
      </c>
      <c r="FU272" s="109" t="e">
        <f t="shared" ca="1" si="480"/>
        <v>#REF!</v>
      </c>
      <c r="FV272" s="109" t="e">
        <f t="shared" ca="1" si="481"/>
        <v>#REF!</v>
      </c>
      <c r="FW272" s="110" t="e">
        <f t="shared" ca="1" si="464"/>
        <v>#REF!</v>
      </c>
      <c r="FX272" s="110"/>
      <c r="FY272" s="97" t="e">
        <f t="shared" ca="1" si="553"/>
        <v>#REF!</v>
      </c>
      <c r="FZ272" s="97" t="str">
        <f ca="1">IF(ISERROR(VLOOKUP(FY272,'MCA-INPUT'!$B$45:$F$54,1,FALSE)),"No","Yes")</f>
        <v>No</v>
      </c>
      <c r="GA272" s="109" t="e">
        <f ca="1"/>
        <v>#REF!</v>
      </c>
    </row>
    <row r="273" spans="1:183" x14ac:dyDescent="0.25">
      <c r="A273" s="96">
        <v>268</v>
      </c>
      <c r="B273" s="96" t="s">
        <v>1</v>
      </c>
      <c r="C273" s="106" t="e">
        <f t="shared" ca="1" si="476"/>
        <v>#REF!</v>
      </c>
      <c r="D273" s="107" t="e">
        <f t="shared" ca="1" si="476"/>
        <v>#REF!</v>
      </c>
      <c r="E273" s="96" t="e">
        <f t="shared" ca="1" si="476"/>
        <v>#REF!</v>
      </c>
      <c r="F273" s="96" t="s">
        <v>4</v>
      </c>
      <c r="G273" s="96" t="e">
        <f t="shared" ca="1" si="467"/>
        <v>#REF!</v>
      </c>
      <c r="H273" s="108" t="e">
        <f t="shared" ca="1" si="556"/>
        <v>#REF!</v>
      </c>
      <c r="I273" s="108" t="e">
        <f t="shared" ca="1" si="556"/>
        <v>#REF!</v>
      </c>
      <c r="J273" s="108" t="e">
        <f t="shared" ca="1" si="556"/>
        <v>#REF!</v>
      </c>
      <c r="K273" s="108" t="e">
        <f t="shared" ca="1" si="556"/>
        <v>#REF!</v>
      </c>
      <c r="L273" s="108" t="e">
        <f t="shared" ca="1" si="556"/>
        <v>#REF!</v>
      </c>
      <c r="M273" s="108" t="e">
        <f t="shared" ca="1" si="556"/>
        <v>#REF!</v>
      </c>
      <c r="N273" s="108" t="e">
        <f t="shared" ca="1" si="556"/>
        <v>#REF!</v>
      </c>
      <c r="O273" s="108" t="e">
        <f t="shared" ca="1" si="556"/>
        <v>#REF!</v>
      </c>
      <c r="P273" s="108" t="e">
        <f t="shared" ca="1" si="556"/>
        <v>#REF!</v>
      </c>
      <c r="Q273" s="108" t="e">
        <f t="shared" ca="1" si="556"/>
        <v>#REF!</v>
      </c>
      <c r="R273" s="108" t="e">
        <f t="shared" ca="1" si="556"/>
        <v>#REF!</v>
      </c>
      <c r="S273" s="108" t="e">
        <f t="shared" ca="1" si="556"/>
        <v>#REF!</v>
      </c>
      <c r="T273" s="108" t="e">
        <f t="shared" ca="1" si="556"/>
        <v>#REF!</v>
      </c>
      <c r="U273" s="108" t="e">
        <f t="shared" ca="1" si="556"/>
        <v>#REF!</v>
      </c>
      <c r="V273" s="108" t="e">
        <f t="shared" ca="1" si="556"/>
        <v>#REF!</v>
      </c>
      <c r="W273" s="108" t="e">
        <f t="shared" ca="1" si="556"/>
        <v>#REF!</v>
      </c>
      <c r="X273" s="108" t="e">
        <f t="shared" ca="1" si="555"/>
        <v>#REF!</v>
      </c>
      <c r="Y273" s="108" t="e">
        <f t="shared" ca="1" si="555"/>
        <v>#REF!</v>
      </c>
      <c r="Z273" s="108" t="e">
        <f t="shared" ca="1" si="555"/>
        <v>#REF!</v>
      </c>
      <c r="AA273" s="108" t="e">
        <f t="shared" ca="1" si="555"/>
        <v>#REF!</v>
      </c>
      <c r="AB273" s="108" t="e">
        <f t="shared" ca="1" si="555"/>
        <v>#REF!</v>
      </c>
      <c r="AC273" s="108" t="e">
        <f t="shared" ca="1" si="555"/>
        <v>#REF!</v>
      </c>
      <c r="AD273" s="108" t="e">
        <f t="shared" ca="1" si="555"/>
        <v>#REF!</v>
      </c>
      <c r="AE273" s="108" t="e">
        <f t="shared" ca="1" si="555"/>
        <v>#REF!</v>
      </c>
      <c r="AF273" s="108" t="e">
        <f t="shared" ca="1" si="555"/>
        <v>#REF!</v>
      </c>
      <c r="AG273" s="108" t="e">
        <f t="shared" ca="1" si="555"/>
        <v>#REF!</v>
      </c>
      <c r="AH273" s="108" t="e">
        <f t="shared" ca="1" si="555"/>
        <v>#REF!</v>
      </c>
      <c r="AI273" s="108" t="e">
        <f t="shared" ca="1" si="555"/>
        <v>#REF!</v>
      </c>
      <c r="AJ273" s="108" t="e">
        <f t="shared" ca="1" si="555"/>
        <v>#REF!</v>
      </c>
      <c r="AK273" s="108" t="e">
        <f t="shared" ca="1" si="555"/>
        <v>#REF!</v>
      </c>
      <c r="AL273" s="108" t="e">
        <f t="shared" ca="1" si="555"/>
        <v>#REF!</v>
      </c>
      <c r="AM273" s="108" t="e">
        <f t="shared" ca="1" si="558"/>
        <v>#REF!</v>
      </c>
      <c r="AN273" s="108" t="e">
        <f t="shared" ca="1" si="558"/>
        <v>#REF!</v>
      </c>
      <c r="AO273" s="108" t="e">
        <f t="shared" ca="1" si="558"/>
        <v>#REF!</v>
      </c>
      <c r="AP273" s="108" t="e">
        <f t="shared" ca="1" si="558"/>
        <v>#REF!</v>
      </c>
      <c r="AQ273" s="108" t="e">
        <f t="shared" ca="1" si="558"/>
        <v>#REF!</v>
      </c>
      <c r="AR273" s="108" t="e">
        <f t="shared" ca="1" si="558"/>
        <v>#REF!</v>
      </c>
      <c r="AS273" s="108" t="e">
        <f t="shared" ca="1" si="558"/>
        <v>#REF!</v>
      </c>
      <c r="AT273" s="108" t="e">
        <f t="shared" ca="1" si="558"/>
        <v>#REF!</v>
      </c>
      <c r="AU273" s="108" t="e">
        <f t="shared" ca="1" si="558"/>
        <v>#REF!</v>
      </c>
      <c r="AV273" s="108" t="e">
        <f t="shared" ca="1" si="558"/>
        <v>#REF!</v>
      </c>
      <c r="AW273" s="108" t="e">
        <f t="shared" ca="1" si="558"/>
        <v>#REF!</v>
      </c>
      <c r="AX273" s="108" t="e">
        <f t="shared" ca="1" si="558"/>
        <v>#REF!</v>
      </c>
      <c r="AY273" s="108" t="e">
        <f t="shared" ca="1" si="558"/>
        <v>#REF!</v>
      </c>
      <c r="AZ273" s="108" t="e">
        <f t="shared" ca="1" si="558"/>
        <v>#REF!</v>
      </c>
      <c r="BA273" s="108" t="e">
        <f t="shared" ca="1" si="558"/>
        <v>#REF!</v>
      </c>
      <c r="BB273" s="108" t="e">
        <f t="shared" ca="1" si="558"/>
        <v>#REF!</v>
      </c>
      <c r="BC273" s="108" t="e">
        <f t="shared" ca="1" si="557"/>
        <v>#REF!</v>
      </c>
      <c r="BD273" s="108" t="e">
        <f t="shared" ca="1" si="557"/>
        <v>#REF!</v>
      </c>
      <c r="BE273" s="108" t="e">
        <f t="shared" ca="1" si="557"/>
        <v>#REF!</v>
      </c>
      <c r="BF273" s="108" t="e">
        <f t="shared" ca="1" si="557"/>
        <v>#REF!</v>
      </c>
      <c r="BG273" s="108" t="e">
        <f t="shared" ca="1" si="557"/>
        <v>#REF!</v>
      </c>
      <c r="BH273" s="108" t="e">
        <f t="shared" ca="1" si="557"/>
        <v>#REF!</v>
      </c>
      <c r="BI273" s="108" t="e">
        <f t="shared" ca="1" si="557"/>
        <v>#REF!</v>
      </c>
      <c r="BL273" s="97" t="str">
        <f t="shared" ca="1" si="482"/>
        <v>-</v>
      </c>
      <c r="BM273" s="97" t="str">
        <f t="shared" ca="1" si="483"/>
        <v>-</v>
      </c>
      <c r="BN273" s="97" t="str">
        <f t="shared" ca="1" si="484"/>
        <v>-</v>
      </c>
      <c r="BO273" s="97" t="str">
        <f t="shared" ca="1" si="485"/>
        <v>-</v>
      </c>
      <c r="BP273" s="99" t="str">
        <f t="shared" ca="1" si="486"/>
        <v xml:space="preserve"> - </v>
      </c>
      <c r="BQ273" s="99" t="str">
        <f t="shared" ca="1" si="487"/>
        <v xml:space="preserve"> - </v>
      </c>
      <c r="BR273" s="97" t="str">
        <f t="shared" ca="1" si="488"/>
        <v>-</v>
      </c>
      <c r="BS273" s="97" t="str">
        <f t="shared" ca="1" si="489"/>
        <v>-</v>
      </c>
      <c r="BT273" s="97" t="str">
        <f t="shared" ca="1" si="490"/>
        <v>-</v>
      </c>
      <c r="BU273" s="97" t="str">
        <f t="shared" ca="1" si="491"/>
        <v>-</v>
      </c>
      <c r="BV273" s="97" t="str">
        <f t="shared" ca="1" si="492"/>
        <v>-</v>
      </c>
      <c r="BW273" s="97" t="str">
        <f t="shared" ca="1" si="493"/>
        <v>-</v>
      </c>
      <c r="BX273" s="99" t="str">
        <f t="shared" ca="1" si="494"/>
        <v xml:space="preserve"> - </v>
      </c>
      <c r="BY273" s="99" t="str">
        <f t="shared" ca="1" si="495"/>
        <v xml:space="preserve"> - </v>
      </c>
      <c r="BZ273" s="97" t="str">
        <f t="shared" ca="1" si="496"/>
        <v>-</v>
      </c>
      <c r="CA273" s="97" t="str">
        <f t="shared" ca="1" si="497"/>
        <v>-</v>
      </c>
      <c r="CB273" s="99" t="str">
        <f t="shared" ca="1" si="498"/>
        <v xml:space="preserve"> - </v>
      </c>
      <c r="CC273" s="99" t="str">
        <f t="shared" ca="1" si="499"/>
        <v xml:space="preserve"> - </v>
      </c>
      <c r="CD273" s="99" t="str">
        <f t="shared" ca="1" si="500"/>
        <v xml:space="preserve"> - </v>
      </c>
      <c r="CE273" s="99" t="str">
        <f t="shared" ca="1" si="501"/>
        <v xml:space="preserve"> - </v>
      </c>
      <c r="CF273" s="99" t="str">
        <f t="shared" ca="1" si="502"/>
        <v xml:space="preserve"> - </v>
      </c>
      <c r="CG273" s="99" t="str">
        <f t="shared" ca="1" si="503"/>
        <v xml:space="preserve"> - </v>
      </c>
      <c r="CH273" s="97" t="str">
        <f t="shared" ca="1" si="504"/>
        <v>-</v>
      </c>
      <c r="CI273" s="97" t="str">
        <f t="shared" ca="1" si="505"/>
        <v>-</v>
      </c>
      <c r="CJ273" s="97" t="str">
        <f t="shared" ca="1" si="506"/>
        <v>-</v>
      </c>
      <c r="CK273" s="97" t="str">
        <f t="shared" ca="1" si="507"/>
        <v>-</v>
      </c>
      <c r="CL273" s="97" t="str">
        <f t="shared" ca="1" si="508"/>
        <v>-</v>
      </c>
      <c r="CM273" s="97" t="str">
        <f t="shared" ca="1" si="509"/>
        <v>-</v>
      </c>
      <c r="CN273" s="97" t="str">
        <f t="shared" ca="1" si="510"/>
        <v>-</v>
      </c>
      <c r="CO273" s="97" t="str">
        <f t="shared" ca="1" si="511"/>
        <v>-</v>
      </c>
      <c r="CP273" s="97" t="str">
        <f t="shared" ca="1" si="512"/>
        <v>-</v>
      </c>
      <c r="CQ273" s="97" t="str">
        <f t="shared" ca="1" si="513"/>
        <v>-</v>
      </c>
      <c r="CR273" s="97" t="str">
        <f t="shared" ca="1" si="514"/>
        <v>-</v>
      </c>
      <c r="CS273" s="97" t="str">
        <f t="shared" ca="1" si="515"/>
        <v>-</v>
      </c>
      <c r="CT273" s="97" t="str">
        <f t="shared" ca="1" si="516"/>
        <v>-</v>
      </c>
      <c r="CU273" s="97" t="str">
        <f t="shared" ca="1" si="517"/>
        <v>-</v>
      </c>
      <c r="CV273" s="97" t="str">
        <f t="shared" ca="1" si="518"/>
        <v>-</v>
      </c>
      <c r="CW273" s="97" t="str">
        <f t="shared" ca="1" si="519"/>
        <v>-</v>
      </c>
      <c r="CX273" s="97" t="str">
        <f t="shared" ca="1" si="520"/>
        <v>-</v>
      </c>
      <c r="CY273" s="97" t="str">
        <f t="shared" ca="1" si="521"/>
        <v>-</v>
      </c>
      <c r="CZ273" s="97" t="str">
        <f t="shared" ca="1" si="522"/>
        <v>-</v>
      </c>
      <c r="DA273" s="97" t="str">
        <f t="shared" ca="1" si="523"/>
        <v>-</v>
      </c>
      <c r="DB273" s="97" t="str">
        <f t="shared" ca="1" si="524"/>
        <v>-</v>
      </c>
      <c r="DC273" s="97" t="str">
        <f t="shared" ca="1" si="525"/>
        <v>-</v>
      </c>
      <c r="DD273" s="97" t="str">
        <f t="shared" ca="1" si="526"/>
        <v>-</v>
      </c>
      <c r="DE273" s="97" t="str">
        <f t="shared" ca="1" si="527"/>
        <v>-</v>
      </c>
      <c r="DF273" s="97" t="str">
        <f t="shared" ca="1" si="528"/>
        <v>-</v>
      </c>
      <c r="DG273" s="97" t="str">
        <f t="shared" ca="1" si="529"/>
        <v>-</v>
      </c>
      <c r="DH273" s="97" t="str">
        <f t="shared" ca="1" si="530"/>
        <v>-</v>
      </c>
      <c r="DI273" s="97" t="str">
        <f t="shared" ca="1" si="531"/>
        <v>-</v>
      </c>
      <c r="DJ273" s="97" t="str">
        <f t="shared" ca="1" si="532"/>
        <v>-</v>
      </c>
      <c r="DK273" s="97" t="str">
        <f t="shared" ca="1" si="533"/>
        <v>-</v>
      </c>
      <c r="DL273" s="97" t="str">
        <f t="shared" ca="1" si="534"/>
        <v>-</v>
      </c>
      <c r="DM273" s="97" t="str">
        <f t="shared" ca="1" si="535"/>
        <v>-</v>
      </c>
      <c r="DN273" s="97">
        <v>93</v>
      </c>
      <c r="DT273" s="97" t="str">
        <f t="shared" ca="1" si="536"/>
        <v>-</v>
      </c>
      <c r="DU273" s="97" t="str">
        <f t="shared" ca="1" si="537"/>
        <v>-</v>
      </c>
      <c r="DV273" s="97" t="str">
        <f t="shared" ca="1" si="538"/>
        <v>-</v>
      </c>
      <c r="DW273" s="97" t="str">
        <f t="shared" ca="1" si="539"/>
        <v>-</v>
      </c>
      <c r="DX273" s="97" t="str">
        <f t="shared" ca="1" si="540"/>
        <v>-</v>
      </c>
      <c r="DY273" s="97" t="e">
        <f t="shared" ca="1" si="477"/>
        <v>#REF!</v>
      </c>
      <c r="DZ273" s="97" t="str">
        <f t="shared" si="478"/>
        <v>Major Retrofit</v>
      </c>
      <c r="EA273" s="97" t="e">
        <f t="shared" ca="1" si="541"/>
        <v>#REF!</v>
      </c>
      <c r="EB273" s="96">
        <v>88</v>
      </c>
      <c r="EC273" s="97">
        <f>Calculation!$W$378</f>
        <v>3</v>
      </c>
      <c r="ED273" s="97" t="str">
        <f t="shared" ca="1" si="542"/>
        <v>-</v>
      </c>
      <c r="EE273" s="97" t="str">
        <f t="shared" ca="1" si="543"/>
        <v>-</v>
      </c>
      <c r="EF273" s="97" t="str">
        <f t="shared" ca="1" si="544"/>
        <v>-</v>
      </c>
      <c r="EG273" s="97" t="str">
        <f t="shared" ca="1" si="545"/>
        <v>-</v>
      </c>
      <c r="EH273" s="97" t="str">
        <f t="shared" ca="1" si="546"/>
        <v>-</v>
      </c>
      <c r="EI273" s="97">
        <f t="shared" ca="1" si="547"/>
        <v>0</v>
      </c>
      <c r="EJ273" s="97">
        <f t="shared" ca="1" si="460"/>
        <v>0</v>
      </c>
      <c r="EK273" s="97" t="str">
        <f t="shared" ca="1" si="548"/>
        <v>00</v>
      </c>
      <c r="EL273" s="97" t="e">
        <f t="shared" ca="1" si="549"/>
        <v>#REF!</v>
      </c>
      <c r="EN273" s="97">
        <v>2.6800000000000001E-5</v>
      </c>
      <c r="EP273" s="97">
        <v>268</v>
      </c>
      <c r="EQ273" s="97">
        <f t="array" aca="1" ref="EQ273" ca="1">MAX(IF($EI$6:$EI$365&lt;EQ272,$EI$6:$EI$365,""))</f>
        <v>0</v>
      </c>
      <c r="ER273" s="97">
        <f t="shared" ca="1" si="550"/>
        <v>0</v>
      </c>
      <c r="ES273" s="97" t="e">
        <f t="shared" ca="1" si="554"/>
        <v>#REF!</v>
      </c>
      <c r="ET273" s="97">
        <f t="shared" ca="1" si="551"/>
        <v>0</v>
      </c>
      <c r="EU273" s="97">
        <f t="shared" ca="1" si="552"/>
        <v>0</v>
      </c>
      <c r="EV273" s="97">
        <f t="shared" ca="1" si="479"/>
        <v>1</v>
      </c>
      <c r="EY273" s="97" t="e">
        <f ca="1">INDEX('MCA-INPUT'!$C$28:$F$42,MATCH(MCA!E273,'MCA-INPUT'!$B$28:$B$42,0),MATCH(MCA!B273,'MCA-INPUT'!$C$27:$F$27,0))</f>
        <v>#REF!</v>
      </c>
      <c r="FU273" s="109" t="e">
        <f t="shared" ca="1" si="480"/>
        <v>#REF!</v>
      </c>
      <c r="FV273" s="109" t="e">
        <f t="shared" ca="1" si="481"/>
        <v>#REF!</v>
      </c>
      <c r="FW273" s="110" t="e">
        <f t="shared" ca="1" si="464"/>
        <v>#REF!</v>
      </c>
      <c r="FX273" s="110"/>
      <c r="FY273" s="97" t="e">
        <f t="shared" ca="1" si="553"/>
        <v>#REF!</v>
      </c>
      <c r="FZ273" s="97" t="str">
        <f ca="1">IF(ISERROR(VLOOKUP(FY273,'MCA-INPUT'!$B$45:$F$54,1,FALSE)),"No","Yes")</f>
        <v>No</v>
      </c>
      <c r="GA273" s="109" t="e">
        <f ca="1"/>
        <v>#REF!</v>
      </c>
    </row>
    <row r="274" spans="1:183" x14ac:dyDescent="0.25">
      <c r="A274" s="96">
        <v>269</v>
      </c>
      <c r="B274" s="96" t="s">
        <v>1</v>
      </c>
      <c r="C274" s="106" t="e">
        <f t="shared" ca="1" si="476"/>
        <v>#REF!</v>
      </c>
      <c r="D274" s="107" t="e">
        <f t="shared" ca="1" si="476"/>
        <v>#REF!</v>
      </c>
      <c r="E274" s="96" t="e">
        <f t="shared" ca="1" si="476"/>
        <v>#REF!</v>
      </c>
      <c r="F274" s="96" t="s">
        <v>4</v>
      </c>
      <c r="G274" s="96" t="e">
        <f t="shared" ca="1" si="467"/>
        <v>#REF!</v>
      </c>
      <c r="H274" s="108" t="e">
        <f t="shared" ca="1" si="556"/>
        <v>#REF!</v>
      </c>
      <c r="I274" s="108" t="e">
        <f t="shared" ca="1" si="556"/>
        <v>#REF!</v>
      </c>
      <c r="J274" s="108" t="e">
        <f t="shared" ca="1" si="556"/>
        <v>#REF!</v>
      </c>
      <c r="K274" s="108" t="e">
        <f t="shared" ca="1" si="556"/>
        <v>#REF!</v>
      </c>
      <c r="L274" s="108" t="e">
        <f t="shared" ca="1" si="556"/>
        <v>#REF!</v>
      </c>
      <c r="M274" s="108" t="e">
        <f t="shared" ca="1" si="556"/>
        <v>#REF!</v>
      </c>
      <c r="N274" s="108" t="e">
        <f t="shared" ca="1" si="556"/>
        <v>#REF!</v>
      </c>
      <c r="O274" s="108" t="e">
        <f t="shared" ca="1" si="556"/>
        <v>#REF!</v>
      </c>
      <c r="P274" s="108" t="e">
        <f t="shared" ca="1" si="556"/>
        <v>#REF!</v>
      </c>
      <c r="Q274" s="108" t="e">
        <f t="shared" ca="1" si="556"/>
        <v>#REF!</v>
      </c>
      <c r="R274" s="108" t="e">
        <f t="shared" ca="1" si="556"/>
        <v>#REF!</v>
      </c>
      <c r="S274" s="108" t="e">
        <f t="shared" ca="1" si="556"/>
        <v>#REF!</v>
      </c>
      <c r="T274" s="108" t="e">
        <f t="shared" ca="1" si="556"/>
        <v>#REF!</v>
      </c>
      <c r="U274" s="108" t="e">
        <f t="shared" ca="1" si="556"/>
        <v>#REF!</v>
      </c>
      <c r="V274" s="108" t="e">
        <f t="shared" ca="1" si="556"/>
        <v>#REF!</v>
      </c>
      <c r="W274" s="108" t="e">
        <f t="shared" ca="1" si="556"/>
        <v>#REF!</v>
      </c>
      <c r="X274" s="108" t="e">
        <f t="shared" ca="1" si="555"/>
        <v>#REF!</v>
      </c>
      <c r="Y274" s="108" t="e">
        <f t="shared" ca="1" si="555"/>
        <v>#REF!</v>
      </c>
      <c r="Z274" s="108" t="e">
        <f t="shared" ca="1" si="555"/>
        <v>#REF!</v>
      </c>
      <c r="AA274" s="108" t="e">
        <f t="shared" ca="1" si="555"/>
        <v>#REF!</v>
      </c>
      <c r="AB274" s="108" t="e">
        <f t="shared" ca="1" si="555"/>
        <v>#REF!</v>
      </c>
      <c r="AC274" s="108" t="e">
        <f t="shared" ca="1" si="555"/>
        <v>#REF!</v>
      </c>
      <c r="AD274" s="108" t="e">
        <f t="shared" ca="1" si="555"/>
        <v>#REF!</v>
      </c>
      <c r="AE274" s="108" t="e">
        <f t="shared" ca="1" si="555"/>
        <v>#REF!</v>
      </c>
      <c r="AF274" s="108" t="e">
        <f t="shared" ca="1" si="555"/>
        <v>#REF!</v>
      </c>
      <c r="AG274" s="108" t="e">
        <f t="shared" ca="1" si="555"/>
        <v>#REF!</v>
      </c>
      <c r="AH274" s="108" t="e">
        <f t="shared" ca="1" si="555"/>
        <v>#REF!</v>
      </c>
      <c r="AI274" s="108" t="e">
        <f t="shared" ca="1" si="555"/>
        <v>#REF!</v>
      </c>
      <c r="AJ274" s="108" t="e">
        <f t="shared" ca="1" si="555"/>
        <v>#REF!</v>
      </c>
      <c r="AK274" s="108" t="e">
        <f t="shared" ca="1" si="555"/>
        <v>#REF!</v>
      </c>
      <c r="AL274" s="108" t="e">
        <f t="shared" ca="1" si="555"/>
        <v>#REF!</v>
      </c>
      <c r="AM274" s="108" t="e">
        <f t="shared" ca="1" si="558"/>
        <v>#REF!</v>
      </c>
      <c r="AN274" s="108" t="e">
        <f t="shared" ca="1" si="558"/>
        <v>#REF!</v>
      </c>
      <c r="AO274" s="108" t="e">
        <f t="shared" ca="1" si="558"/>
        <v>#REF!</v>
      </c>
      <c r="AP274" s="108" t="e">
        <f t="shared" ca="1" si="558"/>
        <v>#REF!</v>
      </c>
      <c r="AQ274" s="108" t="e">
        <f t="shared" ca="1" si="558"/>
        <v>#REF!</v>
      </c>
      <c r="AR274" s="108" t="e">
        <f t="shared" ca="1" si="558"/>
        <v>#REF!</v>
      </c>
      <c r="AS274" s="108" t="e">
        <f t="shared" ca="1" si="558"/>
        <v>#REF!</v>
      </c>
      <c r="AT274" s="108" t="e">
        <f t="shared" ca="1" si="558"/>
        <v>#REF!</v>
      </c>
      <c r="AU274" s="108" t="e">
        <f t="shared" ca="1" si="558"/>
        <v>#REF!</v>
      </c>
      <c r="AV274" s="108" t="e">
        <f t="shared" ca="1" si="558"/>
        <v>#REF!</v>
      </c>
      <c r="AW274" s="108" t="e">
        <f t="shared" ca="1" si="558"/>
        <v>#REF!</v>
      </c>
      <c r="AX274" s="108" t="e">
        <f t="shared" ca="1" si="558"/>
        <v>#REF!</v>
      </c>
      <c r="AY274" s="108" t="e">
        <f t="shared" ca="1" si="558"/>
        <v>#REF!</v>
      </c>
      <c r="AZ274" s="108" t="e">
        <f t="shared" ca="1" si="558"/>
        <v>#REF!</v>
      </c>
      <c r="BA274" s="108" t="e">
        <f t="shared" ca="1" si="558"/>
        <v>#REF!</v>
      </c>
      <c r="BB274" s="108" t="e">
        <f t="shared" ca="1" si="558"/>
        <v>#REF!</v>
      </c>
      <c r="BC274" s="108" t="e">
        <f t="shared" ca="1" si="557"/>
        <v>#REF!</v>
      </c>
      <c r="BD274" s="108" t="e">
        <f t="shared" ca="1" si="557"/>
        <v>#REF!</v>
      </c>
      <c r="BE274" s="108" t="e">
        <f t="shared" ca="1" si="557"/>
        <v>#REF!</v>
      </c>
      <c r="BF274" s="108" t="e">
        <f t="shared" ca="1" si="557"/>
        <v>#REF!</v>
      </c>
      <c r="BG274" s="108" t="e">
        <f t="shared" ca="1" si="557"/>
        <v>#REF!</v>
      </c>
      <c r="BH274" s="108" t="e">
        <f t="shared" ca="1" si="557"/>
        <v>#REF!</v>
      </c>
      <c r="BI274" s="108" t="e">
        <f t="shared" ca="1" si="557"/>
        <v>#REF!</v>
      </c>
      <c r="BL274" s="97" t="str">
        <f t="shared" ca="1" si="482"/>
        <v>-</v>
      </c>
      <c r="BM274" s="97" t="str">
        <f t="shared" ca="1" si="483"/>
        <v>-</v>
      </c>
      <c r="BN274" s="97" t="str">
        <f t="shared" ca="1" si="484"/>
        <v>-</v>
      </c>
      <c r="BO274" s="97" t="str">
        <f t="shared" ca="1" si="485"/>
        <v>-</v>
      </c>
      <c r="BP274" s="99" t="str">
        <f t="shared" ca="1" si="486"/>
        <v xml:space="preserve"> - </v>
      </c>
      <c r="BQ274" s="99" t="str">
        <f t="shared" ca="1" si="487"/>
        <v xml:space="preserve"> - </v>
      </c>
      <c r="BR274" s="97" t="str">
        <f t="shared" ca="1" si="488"/>
        <v>-</v>
      </c>
      <c r="BS274" s="97" t="str">
        <f t="shared" ca="1" si="489"/>
        <v>-</v>
      </c>
      <c r="BT274" s="97" t="str">
        <f t="shared" ca="1" si="490"/>
        <v>-</v>
      </c>
      <c r="BU274" s="97" t="str">
        <f t="shared" ca="1" si="491"/>
        <v>-</v>
      </c>
      <c r="BV274" s="97" t="str">
        <f t="shared" ca="1" si="492"/>
        <v>-</v>
      </c>
      <c r="BW274" s="97" t="str">
        <f t="shared" ca="1" si="493"/>
        <v>-</v>
      </c>
      <c r="BX274" s="99" t="str">
        <f t="shared" ca="1" si="494"/>
        <v xml:space="preserve"> - </v>
      </c>
      <c r="BY274" s="99" t="str">
        <f t="shared" ca="1" si="495"/>
        <v xml:space="preserve"> - </v>
      </c>
      <c r="BZ274" s="97" t="str">
        <f t="shared" ca="1" si="496"/>
        <v>-</v>
      </c>
      <c r="CA274" s="97" t="str">
        <f t="shared" ca="1" si="497"/>
        <v>-</v>
      </c>
      <c r="CB274" s="99" t="str">
        <f t="shared" ca="1" si="498"/>
        <v xml:space="preserve"> - </v>
      </c>
      <c r="CC274" s="99" t="str">
        <f t="shared" ca="1" si="499"/>
        <v xml:space="preserve"> - </v>
      </c>
      <c r="CD274" s="99" t="str">
        <f t="shared" ca="1" si="500"/>
        <v xml:space="preserve"> - </v>
      </c>
      <c r="CE274" s="99" t="str">
        <f t="shared" ca="1" si="501"/>
        <v xml:space="preserve"> - </v>
      </c>
      <c r="CF274" s="99" t="str">
        <f t="shared" ca="1" si="502"/>
        <v xml:space="preserve"> - </v>
      </c>
      <c r="CG274" s="99" t="str">
        <f t="shared" ca="1" si="503"/>
        <v xml:space="preserve"> - </v>
      </c>
      <c r="CH274" s="97" t="str">
        <f t="shared" ca="1" si="504"/>
        <v>-</v>
      </c>
      <c r="CI274" s="97" t="str">
        <f t="shared" ca="1" si="505"/>
        <v>-</v>
      </c>
      <c r="CJ274" s="97" t="str">
        <f t="shared" ca="1" si="506"/>
        <v>-</v>
      </c>
      <c r="CK274" s="97" t="str">
        <f t="shared" ca="1" si="507"/>
        <v>-</v>
      </c>
      <c r="CL274" s="97" t="str">
        <f t="shared" ca="1" si="508"/>
        <v>-</v>
      </c>
      <c r="CM274" s="97" t="str">
        <f t="shared" ca="1" si="509"/>
        <v>-</v>
      </c>
      <c r="CN274" s="97" t="str">
        <f t="shared" ca="1" si="510"/>
        <v>-</v>
      </c>
      <c r="CO274" s="97" t="str">
        <f t="shared" ca="1" si="511"/>
        <v>-</v>
      </c>
      <c r="CP274" s="97" t="str">
        <f t="shared" ca="1" si="512"/>
        <v>-</v>
      </c>
      <c r="CQ274" s="97" t="str">
        <f t="shared" ca="1" si="513"/>
        <v>-</v>
      </c>
      <c r="CR274" s="97" t="str">
        <f t="shared" ca="1" si="514"/>
        <v>-</v>
      </c>
      <c r="CS274" s="97" t="str">
        <f t="shared" ca="1" si="515"/>
        <v>-</v>
      </c>
      <c r="CT274" s="97" t="str">
        <f t="shared" ca="1" si="516"/>
        <v>-</v>
      </c>
      <c r="CU274" s="97" t="str">
        <f t="shared" ca="1" si="517"/>
        <v>-</v>
      </c>
      <c r="CV274" s="97" t="str">
        <f t="shared" ca="1" si="518"/>
        <v>-</v>
      </c>
      <c r="CW274" s="97" t="str">
        <f t="shared" ca="1" si="519"/>
        <v>-</v>
      </c>
      <c r="CX274" s="97" t="str">
        <f t="shared" ca="1" si="520"/>
        <v>-</v>
      </c>
      <c r="CY274" s="97" t="str">
        <f t="shared" ca="1" si="521"/>
        <v>-</v>
      </c>
      <c r="CZ274" s="97" t="str">
        <f t="shared" ca="1" si="522"/>
        <v>-</v>
      </c>
      <c r="DA274" s="97" t="str">
        <f t="shared" ca="1" si="523"/>
        <v>-</v>
      </c>
      <c r="DB274" s="97" t="str">
        <f t="shared" ca="1" si="524"/>
        <v>-</v>
      </c>
      <c r="DC274" s="97" t="str">
        <f t="shared" ca="1" si="525"/>
        <v>-</v>
      </c>
      <c r="DD274" s="97" t="str">
        <f t="shared" ca="1" si="526"/>
        <v>-</v>
      </c>
      <c r="DE274" s="97" t="str">
        <f t="shared" ca="1" si="527"/>
        <v>-</v>
      </c>
      <c r="DF274" s="97" t="str">
        <f t="shared" ca="1" si="528"/>
        <v>-</v>
      </c>
      <c r="DG274" s="97" t="str">
        <f t="shared" ca="1" si="529"/>
        <v>-</v>
      </c>
      <c r="DH274" s="97" t="str">
        <f t="shared" ca="1" si="530"/>
        <v>-</v>
      </c>
      <c r="DI274" s="97" t="str">
        <f t="shared" ca="1" si="531"/>
        <v>-</v>
      </c>
      <c r="DJ274" s="97" t="str">
        <f t="shared" ca="1" si="532"/>
        <v>-</v>
      </c>
      <c r="DK274" s="97" t="str">
        <f t="shared" ca="1" si="533"/>
        <v>-</v>
      </c>
      <c r="DL274" s="97" t="str">
        <f t="shared" ca="1" si="534"/>
        <v>-</v>
      </c>
      <c r="DM274" s="97" t="str">
        <f t="shared" ca="1" si="535"/>
        <v>-</v>
      </c>
      <c r="DN274" s="97">
        <v>94</v>
      </c>
      <c r="DT274" s="97" t="str">
        <f t="shared" ca="1" si="536"/>
        <v>-</v>
      </c>
      <c r="DU274" s="97" t="str">
        <f t="shared" ca="1" si="537"/>
        <v>-</v>
      </c>
      <c r="DV274" s="97" t="str">
        <f t="shared" ca="1" si="538"/>
        <v>-</v>
      </c>
      <c r="DW274" s="97" t="str">
        <f t="shared" ca="1" si="539"/>
        <v>-</v>
      </c>
      <c r="DX274" s="97" t="str">
        <f t="shared" ca="1" si="540"/>
        <v>-</v>
      </c>
      <c r="DY274" s="97" t="e">
        <f t="shared" ca="1" si="477"/>
        <v>#REF!</v>
      </c>
      <c r="DZ274" s="97" t="str">
        <f t="shared" si="478"/>
        <v>Major Retrofit</v>
      </c>
      <c r="EA274" s="97" t="e">
        <f t="shared" ca="1" si="541"/>
        <v>#REF!</v>
      </c>
      <c r="EB274" s="96">
        <v>89</v>
      </c>
      <c r="EC274" s="97">
        <f>Calculation!$W$378</f>
        <v>3</v>
      </c>
      <c r="ED274" s="97" t="str">
        <f t="shared" ca="1" si="542"/>
        <v>-</v>
      </c>
      <c r="EE274" s="97" t="str">
        <f t="shared" ca="1" si="543"/>
        <v>-</v>
      </c>
      <c r="EF274" s="97" t="str">
        <f t="shared" ca="1" si="544"/>
        <v>-</v>
      </c>
      <c r="EG274" s="97" t="str">
        <f t="shared" ca="1" si="545"/>
        <v>-</v>
      </c>
      <c r="EH274" s="97" t="str">
        <f t="shared" ca="1" si="546"/>
        <v>-</v>
      </c>
      <c r="EI274" s="97">
        <f t="shared" ca="1" si="547"/>
        <v>0</v>
      </c>
      <c r="EJ274" s="97">
        <f t="shared" ca="1" si="460"/>
        <v>0</v>
      </c>
      <c r="EK274" s="97" t="str">
        <f t="shared" ca="1" si="548"/>
        <v>00</v>
      </c>
      <c r="EL274" s="97" t="e">
        <f t="shared" ca="1" si="549"/>
        <v>#REF!</v>
      </c>
      <c r="EN274" s="97">
        <v>2.69E-5</v>
      </c>
      <c r="EP274" s="97">
        <v>269</v>
      </c>
      <c r="EQ274" s="97">
        <f t="array" aca="1" ref="EQ274" ca="1">MAX(IF($EI$6:$EI$365&lt;EQ273,$EI$6:$EI$365,""))</f>
        <v>0</v>
      </c>
      <c r="ER274" s="97">
        <f t="shared" ca="1" si="550"/>
        <v>0</v>
      </c>
      <c r="ES274" s="97" t="e">
        <f t="shared" ca="1" si="554"/>
        <v>#REF!</v>
      </c>
      <c r="ET274" s="97">
        <f t="shared" ca="1" si="551"/>
        <v>0</v>
      </c>
      <c r="EU274" s="97">
        <f t="shared" ca="1" si="552"/>
        <v>0</v>
      </c>
      <c r="EV274" s="97">
        <f t="shared" ca="1" si="479"/>
        <v>1</v>
      </c>
      <c r="EY274" s="97" t="e">
        <f ca="1">INDEX('MCA-INPUT'!$C$28:$F$42,MATCH(MCA!E274,'MCA-INPUT'!$B$28:$B$42,0),MATCH(MCA!B274,'MCA-INPUT'!$C$27:$F$27,0))</f>
        <v>#REF!</v>
      </c>
      <c r="FU274" s="109" t="e">
        <f t="shared" ca="1" si="480"/>
        <v>#REF!</v>
      </c>
      <c r="FV274" s="109" t="e">
        <f t="shared" ca="1" si="481"/>
        <v>#REF!</v>
      </c>
      <c r="FW274" s="110" t="e">
        <f t="shared" ca="1" si="464"/>
        <v>#REF!</v>
      </c>
      <c r="FX274" s="110"/>
      <c r="FY274" s="97" t="e">
        <f t="shared" ca="1" si="553"/>
        <v>#REF!</v>
      </c>
      <c r="FZ274" s="97" t="str">
        <f ca="1">IF(ISERROR(VLOOKUP(FY274,'MCA-INPUT'!$B$45:$F$54,1,FALSE)),"No","Yes")</f>
        <v>No</v>
      </c>
      <c r="GA274" s="109" t="e">
        <f ca="1"/>
        <v>#REF!</v>
      </c>
    </row>
    <row r="275" spans="1:183" x14ac:dyDescent="0.25">
      <c r="A275" s="96">
        <v>270</v>
      </c>
      <c r="B275" s="96" t="s">
        <v>1</v>
      </c>
      <c r="C275" s="106" t="e">
        <f t="shared" ca="1" si="476"/>
        <v>#REF!</v>
      </c>
      <c r="D275" s="107" t="e">
        <f t="shared" ca="1" si="476"/>
        <v>#REF!</v>
      </c>
      <c r="E275" s="96" t="e">
        <f t="shared" ca="1" si="476"/>
        <v>#REF!</v>
      </c>
      <c r="F275" s="96" t="s">
        <v>4</v>
      </c>
      <c r="G275" s="96" t="e">
        <f t="shared" ca="1" si="467"/>
        <v>#REF!</v>
      </c>
      <c r="H275" s="108" t="e">
        <f t="shared" ca="1" si="556"/>
        <v>#REF!</v>
      </c>
      <c r="I275" s="108" t="e">
        <f t="shared" ca="1" si="556"/>
        <v>#REF!</v>
      </c>
      <c r="J275" s="108" t="e">
        <f t="shared" ca="1" si="556"/>
        <v>#REF!</v>
      </c>
      <c r="K275" s="108" t="e">
        <f t="shared" ca="1" si="556"/>
        <v>#REF!</v>
      </c>
      <c r="L275" s="108" t="e">
        <f t="shared" ca="1" si="556"/>
        <v>#REF!</v>
      </c>
      <c r="M275" s="108" t="e">
        <f t="shared" ca="1" si="556"/>
        <v>#REF!</v>
      </c>
      <c r="N275" s="108" t="e">
        <f t="shared" ca="1" si="556"/>
        <v>#REF!</v>
      </c>
      <c r="O275" s="108" t="e">
        <f t="shared" ca="1" si="556"/>
        <v>#REF!</v>
      </c>
      <c r="P275" s="108" t="e">
        <f t="shared" ca="1" si="556"/>
        <v>#REF!</v>
      </c>
      <c r="Q275" s="108" t="e">
        <f t="shared" ca="1" si="556"/>
        <v>#REF!</v>
      </c>
      <c r="R275" s="108" t="e">
        <f t="shared" ca="1" si="556"/>
        <v>#REF!</v>
      </c>
      <c r="S275" s="108" t="e">
        <f t="shared" ca="1" si="556"/>
        <v>#REF!</v>
      </c>
      <c r="T275" s="108" t="e">
        <f t="shared" ca="1" si="556"/>
        <v>#REF!</v>
      </c>
      <c r="U275" s="108" t="e">
        <f t="shared" ca="1" si="556"/>
        <v>#REF!</v>
      </c>
      <c r="V275" s="108" t="e">
        <f t="shared" ca="1" si="556"/>
        <v>#REF!</v>
      </c>
      <c r="W275" s="108" t="e">
        <f t="shared" ca="1" si="556"/>
        <v>#REF!</v>
      </c>
      <c r="X275" s="108" t="e">
        <f t="shared" ca="1" si="555"/>
        <v>#REF!</v>
      </c>
      <c r="Y275" s="108" t="e">
        <f t="shared" ca="1" si="555"/>
        <v>#REF!</v>
      </c>
      <c r="Z275" s="108" t="e">
        <f t="shared" ca="1" si="555"/>
        <v>#REF!</v>
      </c>
      <c r="AA275" s="108" t="e">
        <f t="shared" ca="1" si="555"/>
        <v>#REF!</v>
      </c>
      <c r="AB275" s="108" t="e">
        <f t="shared" ca="1" si="555"/>
        <v>#REF!</v>
      </c>
      <c r="AC275" s="108" t="e">
        <f t="shared" ca="1" si="555"/>
        <v>#REF!</v>
      </c>
      <c r="AD275" s="108" t="e">
        <f t="shared" ca="1" si="555"/>
        <v>#REF!</v>
      </c>
      <c r="AE275" s="108" t="e">
        <f t="shared" ca="1" si="555"/>
        <v>#REF!</v>
      </c>
      <c r="AF275" s="108" t="e">
        <f t="shared" ca="1" si="555"/>
        <v>#REF!</v>
      </c>
      <c r="AG275" s="108" t="e">
        <f t="shared" ca="1" si="555"/>
        <v>#REF!</v>
      </c>
      <c r="AH275" s="108" t="e">
        <f t="shared" ca="1" si="555"/>
        <v>#REF!</v>
      </c>
      <c r="AI275" s="108" t="e">
        <f t="shared" ca="1" si="555"/>
        <v>#REF!</v>
      </c>
      <c r="AJ275" s="108" t="e">
        <f t="shared" ca="1" si="555"/>
        <v>#REF!</v>
      </c>
      <c r="AK275" s="108" t="e">
        <f t="shared" ca="1" si="555"/>
        <v>#REF!</v>
      </c>
      <c r="AL275" s="108" t="e">
        <f t="shared" ca="1" si="555"/>
        <v>#REF!</v>
      </c>
      <c r="AM275" s="108" t="e">
        <f t="shared" ca="1" si="558"/>
        <v>#REF!</v>
      </c>
      <c r="AN275" s="108" t="e">
        <f t="shared" ca="1" si="558"/>
        <v>#REF!</v>
      </c>
      <c r="AO275" s="108" t="e">
        <f t="shared" ca="1" si="558"/>
        <v>#REF!</v>
      </c>
      <c r="AP275" s="108" t="e">
        <f t="shared" ca="1" si="558"/>
        <v>#REF!</v>
      </c>
      <c r="AQ275" s="108" t="e">
        <f t="shared" ca="1" si="558"/>
        <v>#REF!</v>
      </c>
      <c r="AR275" s="108" t="e">
        <f t="shared" ca="1" si="558"/>
        <v>#REF!</v>
      </c>
      <c r="AS275" s="108" t="e">
        <f t="shared" ca="1" si="558"/>
        <v>#REF!</v>
      </c>
      <c r="AT275" s="108" t="e">
        <f t="shared" ca="1" si="558"/>
        <v>#REF!</v>
      </c>
      <c r="AU275" s="108" t="e">
        <f t="shared" ca="1" si="558"/>
        <v>#REF!</v>
      </c>
      <c r="AV275" s="108" t="e">
        <f t="shared" ca="1" si="558"/>
        <v>#REF!</v>
      </c>
      <c r="AW275" s="108" t="e">
        <f t="shared" ca="1" si="558"/>
        <v>#REF!</v>
      </c>
      <c r="AX275" s="108" t="e">
        <f t="shared" ca="1" si="558"/>
        <v>#REF!</v>
      </c>
      <c r="AY275" s="108" t="e">
        <f t="shared" ca="1" si="558"/>
        <v>#REF!</v>
      </c>
      <c r="AZ275" s="108" t="e">
        <f t="shared" ca="1" si="558"/>
        <v>#REF!</v>
      </c>
      <c r="BA275" s="108" t="e">
        <f t="shared" ca="1" si="558"/>
        <v>#REF!</v>
      </c>
      <c r="BB275" s="108" t="e">
        <f t="shared" ca="1" si="558"/>
        <v>#REF!</v>
      </c>
      <c r="BC275" s="108" t="e">
        <f t="shared" ca="1" si="557"/>
        <v>#REF!</v>
      </c>
      <c r="BD275" s="108" t="e">
        <f t="shared" ca="1" si="557"/>
        <v>#REF!</v>
      </c>
      <c r="BE275" s="108" t="e">
        <f t="shared" ca="1" si="557"/>
        <v>#REF!</v>
      </c>
      <c r="BF275" s="108" t="e">
        <f t="shared" ca="1" si="557"/>
        <v>#REF!</v>
      </c>
      <c r="BG275" s="108" t="e">
        <f t="shared" ca="1" si="557"/>
        <v>#REF!</v>
      </c>
      <c r="BH275" s="108" t="e">
        <f t="shared" ca="1" si="557"/>
        <v>#REF!</v>
      </c>
      <c r="BI275" s="108" t="e">
        <f t="shared" ca="1" si="557"/>
        <v>#REF!</v>
      </c>
      <c r="BL275" s="97" t="str">
        <f t="shared" ca="1" si="482"/>
        <v>-</v>
      </c>
      <c r="BM275" s="97" t="str">
        <f t="shared" ca="1" si="483"/>
        <v>-</v>
      </c>
      <c r="BN275" s="97" t="str">
        <f t="shared" ca="1" si="484"/>
        <v>-</v>
      </c>
      <c r="BO275" s="97" t="str">
        <f t="shared" ca="1" si="485"/>
        <v>-</v>
      </c>
      <c r="BP275" s="99" t="str">
        <f t="shared" ca="1" si="486"/>
        <v xml:space="preserve"> - </v>
      </c>
      <c r="BQ275" s="99" t="str">
        <f t="shared" ca="1" si="487"/>
        <v xml:space="preserve"> - </v>
      </c>
      <c r="BR275" s="97" t="str">
        <f t="shared" ca="1" si="488"/>
        <v>-</v>
      </c>
      <c r="BS275" s="97" t="str">
        <f t="shared" ca="1" si="489"/>
        <v>-</v>
      </c>
      <c r="BT275" s="97" t="str">
        <f t="shared" ca="1" si="490"/>
        <v>-</v>
      </c>
      <c r="BU275" s="97" t="str">
        <f t="shared" ca="1" si="491"/>
        <v>-</v>
      </c>
      <c r="BV275" s="97" t="str">
        <f t="shared" ca="1" si="492"/>
        <v>-</v>
      </c>
      <c r="BW275" s="97" t="str">
        <f t="shared" ca="1" si="493"/>
        <v>-</v>
      </c>
      <c r="BX275" s="99" t="str">
        <f t="shared" ca="1" si="494"/>
        <v xml:space="preserve"> - </v>
      </c>
      <c r="BY275" s="99" t="str">
        <f t="shared" ca="1" si="495"/>
        <v xml:space="preserve"> - </v>
      </c>
      <c r="BZ275" s="97" t="str">
        <f t="shared" ca="1" si="496"/>
        <v>-</v>
      </c>
      <c r="CA275" s="97" t="str">
        <f t="shared" ca="1" si="497"/>
        <v>-</v>
      </c>
      <c r="CB275" s="99" t="str">
        <f t="shared" ca="1" si="498"/>
        <v xml:space="preserve"> - </v>
      </c>
      <c r="CC275" s="99" t="str">
        <f t="shared" ca="1" si="499"/>
        <v xml:space="preserve"> - </v>
      </c>
      <c r="CD275" s="99" t="str">
        <f t="shared" ca="1" si="500"/>
        <v xml:space="preserve"> - </v>
      </c>
      <c r="CE275" s="99" t="str">
        <f t="shared" ca="1" si="501"/>
        <v xml:space="preserve"> - </v>
      </c>
      <c r="CF275" s="99" t="str">
        <f t="shared" ca="1" si="502"/>
        <v xml:space="preserve"> - </v>
      </c>
      <c r="CG275" s="99" t="str">
        <f t="shared" ca="1" si="503"/>
        <v xml:space="preserve"> - </v>
      </c>
      <c r="CH275" s="97" t="str">
        <f t="shared" ca="1" si="504"/>
        <v>-</v>
      </c>
      <c r="CI275" s="97" t="str">
        <f t="shared" ca="1" si="505"/>
        <v>-</v>
      </c>
      <c r="CJ275" s="97" t="str">
        <f t="shared" ca="1" si="506"/>
        <v>-</v>
      </c>
      <c r="CK275" s="97" t="str">
        <f t="shared" ca="1" si="507"/>
        <v>-</v>
      </c>
      <c r="CL275" s="97" t="str">
        <f t="shared" ca="1" si="508"/>
        <v>-</v>
      </c>
      <c r="CM275" s="97" t="str">
        <f t="shared" ca="1" si="509"/>
        <v>-</v>
      </c>
      <c r="CN275" s="97" t="str">
        <f t="shared" ca="1" si="510"/>
        <v>-</v>
      </c>
      <c r="CO275" s="97" t="str">
        <f t="shared" ca="1" si="511"/>
        <v>-</v>
      </c>
      <c r="CP275" s="97" t="str">
        <f t="shared" ca="1" si="512"/>
        <v>-</v>
      </c>
      <c r="CQ275" s="97" t="str">
        <f t="shared" ca="1" si="513"/>
        <v>-</v>
      </c>
      <c r="CR275" s="97" t="str">
        <f t="shared" ca="1" si="514"/>
        <v>-</v>
      </c>
      <c r="CS275" s="97" t="str">
        <f t="shared" ca="1" si="515"/>
        <v>-</v>
      </c>
      <c r="CT275" s="97" t="str">
        <f t="shared" ca="1" si="516"/>
        <v>-</v>
      </c>
      <c r="CU275" s="97" t="str">
        <f t="shared" ca="1" si="517"/>
        <v>-</v>
      </c>
      <c r="CV275" s="97" t="str">
        <f t="shared" ca="1" si="518"/>
        <v>-</v>
      </c>
      <c r="CW275" s="97" t="str">
        <f t="shared" ca="1" si="519"/>
        <v>-</v>
      </c>
      <c r="CX275" s="97" t="str">
        <f t="shared" ca="1" si="520"/>
        <v>-</v>
      </c>
      <c r="CY275" s="97" t="str">
        <f t="shared" ca="1" si="521"/>
        <v>-</v>
      </c>
      <c r="CZ275" s="97" t="str">
        <f t="shared" ca="1" si="522"/>
        <v>-</v>
      </c>
      <c r="DA275" s="97" t="str">
        <f t="shared" ca="1" si="523"/>
        <v>-</v>
      </c>
      <c r="DB275" s="97" t="str">
        <f t="shared" ca="1" si="524"/>
        <v>-</v>
      </c>
      <c r="DC275" s="97" t="str">
        <f t="shared" ca="1" si="525"/>
        <v>-</v>
      </c>
      <c r="DD275" s="97" t="str">
        <f t="shared" ca="1" si="526"/>
        <v>-</v>
      </c>
      <c r="DE275" s="97" t="str">
        <f t="shared" ca="1" si="527"/>
        <v>-</v>
      </c>
      <c r="DF275" s="97" t="str">
        <f t="shared" ca="1" si="528"/>
        <v>-</v>
      </c>
      <c r="DG275" s="97" t="str">
        <f t="shared" ca="1" si="529"/>
        <v>-</v>
      </c>
      <c r="DH275" s="97" t="str">
        <f t="shared" ca="1" si="530"/>
        <v>-</v>
      </c>
      <c r="DI275" s="97" t="str">
        <f t="shared" ca="1" si="531"/>
        <v>-</v>
      </c>
      <c r="DJ275" s="97" t="str">
        <f t="shared" ca="1" si="532"/>
        <v>-</v>
      </c>
      <c r="DK275" s="97" t="str">
        <f t="shared" ca="1" si="533"/>
        <v>-</v>
      </c>
      <c r="DL275" s="97" t="str">
        <f t="shared" ca="1" si="534"/>
        <v>-</v>
      </c>
      <c r="DM275" s="97" t="str">
        <f t="shared" ca="1" si="535"/>
        <v>-</v>
      </c>
      <c r="DN275" s="97">
        <v>95</v>
      </c>
      <c r="DT275" s="97" t="str">
        <f t="shared" ca="1" si="536"/>
        <v>-</v>
      </c>
      <c r="DU275" s="97" t="str">
        <f t="shared" ca="1" si="537"/>
        <v>-</v>
      </c>
      <c r="DV275" s="97" t="str">
        <f t="shared" ca="1" si="538"/>
        <v>-</v>
      </c>
      <c r="DW275" s="97" t="str">
        <f t="shared" ca="1" si="539"/>
        <v>-</v>
      </c>
      <c r="DX275" s="97" t="str">
        <f t="shared" ca="1" si="540"/>
        <v>-</v>
      </c>
      <c r="DY275" s="97" t="e">
        <f t="shared" ca="1" si="477"/>
        <v>#REF!</v>
      </c>
      <c r="DZ275" s="97" t="str">
        <f t="shared" si="478"/>
        <v>Major Retrofit</v>
      </c>
      <c r="EA275" s="97" t="e">
        <f t="shared" ca="1" si="541"/>
        <v>#REF!</v>
      </c>
      <c r="EB275" s="96">
        <v>90</v>
      </c>
      <c r="EC275" s="97">
        <f>Calculation!$W$378</f>
        <v>3</v>
      </c>
      <c r="ED275" s="97" t="str">
        <f t="shared" ca="1" si="542"/>
        <v>-</v>
      </c>
      <c r="EE275" s="97" t="str">
        <f t="shared" ca="1" si="543"/>
        <v>-</v>
      </c>
      <c r="EF275" s="97" t="str">
        <f t="shared" ca="1" si="544"/>
        <v>-</v>
      </c>
      <c r="EG275" s="97" t="str">
        <f t="shared" ca="1" si="545"/>
        <v>-</v>
      </c>
      <c r="EH275" s="97" t="str">
        <f t="shared" ca="1" si="546"/>
        <v>-</v>
      </c>
      <c r="EI275" s="97">
        <f t="shared" ca="1" si="547"/>
        <v>0</v>
      </c>
      <c r="EJ275" s="97">
        <f t="shared" ca="1" si="460"/>
        <v>0</v>
      </c>
      <c r="EK275" s="97" t="str">
        <f t="shared" ca="1" si="548"/>
        <v>00</v>
      </c>
      <c r="EL275" s="97" t="e">
        <f t="shared" ca="1" si="549"/>
        <v>#REF!</v>
      </c>
      <c r="EN275" s="97">
        <v>2.6999999999999999E-5</v>
      </c>
      <c r="EP275" s="97">
        <v>270</v>
      </c>
      <c r="EQ275" s="97">
        <f t="array" aca="1" ref="EQ275" ca="1">MAX(IF($EI$6:$EI$365&lt;EQ274,$EI$6:$EI$365,""))</f>
        <v>0</v>
      </c>
      <c r="ER275" s="97">
        <f t="shared" ca="1" si="550"/>
        <v>0</v>
      </c>
      <c r="ES275" s="97" t="e">
        <f t="shared" ca="1" si="554"/>
        <v>#REF!</v>
      </c>
      <c r="ET275" s="97">
        <f t="shared" ca="1" si="551"/>
        <v>0</v>
      </c>
      <c r="EU275" s="97">
        <f t="shared" ca="1" si="552"/>
        <v>0</v>
      </c>
      <c r="EV275" s="97">
        <f t="shared" ca="1" si="479"/>
        <v>1</v>
      </c>
      <c r="EY275" s="97" t="e">
        <f ca="1">INDEX('MCA-INPUT'!$C$28:$F$42,MATCH(MCA!E275,'MCA-INPUT'!$B$28:$B$42,0),MATCH(MCA!B275,'MCA-INPUT'!$C$27:$F$27,0))</f>
        <v>#REF!</v>
      </c>
      <c r="FU275" s="109" t="e">
        <f t="shared" ca="1" si="480"/>
        <v>#REF!</v>
      </c>
      <c r="FV275" s="109" t="e">
        <f t="shared" ca="1" si="481"/>
        <v>#REF!</v>
      </c>
      <c r="FW275" s="110" t="e">
        <f t="shared" ca="1" si="464"/>
        <v>#REF!</v>
      </c>
      <c r="FX275" s="110"/>
      <c r="FY275" s="97" t="e">
        <f t="shared" ca="1" si="553"/>
        <v>#REF!</v>
      </c>
      <c r="FZ275" s="97" t="str">
        <f ca="1">IF(ISERROR(VLOOKUP(FY275,'MCA-INPUT'!$B$45:$F$54,1,FALSE)),"No","Yes")</f>
        <v>No</v>
      </c>
      <c r="GA275" s="109" t="e">
        <f ca="1"/>
        <v>#REF!</v>
      </c>
    </row>
    <row r="276" spans="1:183" x14ac:dyDescent="0.25">
      <c r="A276" s="96">
        <v>271</v>
      </c>
      <c r="B276" s="96" t="s">
        <v>0</v>
      </c>
      <c r="C276" s="106" t="e">
        <f t="shared" ca="1" si="476"/>
        <v>#REF!</v>
      </c>
      <c r="D276" s="107" t="e">
        <f t="shared" ca="1" si="476"/>
        <v>#REF!</v>
      </c>
      <c r="E276" s="96" t="e">
        <f t="shared" ca="1" si="476"/>
        <v>#REF!</v>
      </c>
      <c r="F276" s="96" t="s">
        <v>4</v>
      </c>
      <c r="G276" s="96" t="e">
        <f t="shared" ca="1" si="467"/>
        <v>#REF!</v>
      </c>
      <c r="H276" s="108" t="e">
        <f t="shared" ca="1" si="556"/>
        <v>#REF!</v>
      </c>
      <c r="I276" s="108" t="e">
        <f t="shared" ca="1" si="556"/>
        <v>#REF!</v>
      </c>
      <c r="J276" s="108" t="e">
        <f t="shared" ca="1" si="556"/>
        <v>#REF!</v>
      </c>
      <c r="K276" s="108" t="e">
        <f t="shared" ca="1" si="556"/>
        <v>#REF!</v>
      </c>
      <c r="L276" s="108" t="e">
        <f t="shared" ca="1" si="556"/>
        <v>#REF!</v>
      </c>
      <c r="M276" s="108" t="e">
        <f t="shared" ca="1" si="556"/>
        <v>#REF!</v>
      </c>
      <c r="N276" s="108" t="e">
        <f t="shared" ca="1" si="556"/>
        <v>#REF!</v>
      </c>
      <c r="O276" s="108" t="e">
        <f t="shared" ca="1" si="556"/>
        <v>#REF!</v>
      </c>
      <c r="P276" s="108" t="e">
        <f t="shared" ca="1" si="556"/>
        <v>#REF!</v>
      </c>
      <c r="Q276" s="108" t="e">
        <f t="shared" ca="1" si="556"/>
        <v>#REF!</v>
      </c>
      <c r="R276" s="108" t="e">
        <f t="shared" ca="1" si="556"/>
        <v>#REF!</v>
      </c>
      <c r="S276" s="108" t="e">
        <f t="shared" ca="1" si="556"/>
        <v>#REF!</v>
      </c>
      <c r="T276" s="108" t="e">
        <f t="shared" ca="1" si="556"/>
        <v>#REF!</v>
      </c>
      <c r="U276" s="108" t="e">
        <f t="shared" ca="1" si="556"/>
        <v>#REF!</v>
      </c>
      <c r="V276" s="108" t="e">
        <f t="shared" ca="1" si="556"/>
        <v>#REF!</v>
      </c>
      <c r="W276" s="108" t="e">
        <f t="shared" ca="1" si="556"/>
        <v>#REF!</v>
      </c>
      <c r="X276" s="108" t="e">
        <f t="shared" ca="1" si="555"/>
        <v>#REF!</v>
      </c>
      <c r="Y276" s="108" t="e">
        <f t="shared" ca="1" si="555"/>
        <v>#REF!</v>
      </c>
      <c r="Z276" s="108" t="e">
        <f t="shared" ca="1" si="555"/>
        <v>#REF!</v>
      </c>
      <c r="AA276" s="108" t="e">
        <f t="shared" ca="1" si="555"/>
        <v>#REF!</v>
      </c>
      <c r="AB276" s="108" t="e">
        <f t="shared" ca="1" si="555"/>
        <v>#REF!</v>
      </c>
      <c r="AC276" s="108" t="e">
        <f t="shared" ca="1" si="555"/>
        <v>#REF!</v>
      </c>
      <c r="AD276" s="108" t="e">
        <f t="shared" ca="1" si="555"/>
        <v>#REF!</v>
      </c>
      <c r="AE276" s="108" t="e">
        <f t="shared" ca="1" si="555"/>
        <v>#REF!</v>
      </c>
      <c r="AF276" s="108" t="e">
        <f t="shared" ca="1" si="555"/>
        <v>#REF!</v>
      </c>
      <c r="AG276" s="108" t="e">
        <f t="shared" ca="1" si="555"/>
        <v>#REF!</v>
      </c>
      <c r="AH276" s="108" t="e">
        <f t="shared" ca="1" si="555"/>
        <v>#REF!</v>
      </c>
      <c r="AI276" s="108" t="e">
        <f t="shared" ca="1" si="555"/>
        <v>#REF!</v>
      </c>
      <c r="AJ276" s="108" t="e">
        <f t="shared" ca="1" si="555"/>
        <v>#REF!</v>
      </c>
      <c r="AK276" s="108" t="e">
        <f t="shared" ca="1" si="555"/>
        <v>#REF!</v>
      </c>
      <c r="AL276" s="108" t="e">
        <f t="shared" ca="1" si="555"/>
        <v>#REF!</v>
      </c>
      <c r="AM276" s="108" t="e">
        <f t="shared" ca="1" si="558"/>
        <v>#REF!</v>
      </c>
      <c r="AN276" s="108" t="e">
        <f t="shared" ca="1" si="558"/>
        <v>#REF!</v>
      </c>
      <c r="AO276" s="108" t="e">
        <f t="shared" ca="1" si="558"/>
        <v>#REF!</v>
      </c>
      <c r="AP276" s="108" t="e">
        <f t="shared" ca="1" si="558"/>
        <v>#REF!</v>
      </c>
      <c r="AQ276" s="108" t="e">
        <f t="shared" ca="1" si="558"/>
        <v>#REF!</v>
      </c>
      <c r="AR276" s="108" t="e">
        <f t="shared" ca="1" si="558"/>
        <v>#REF!</v>
      </c>
      <c r="AS276" s="108" t="e">
        <f t="shared" ca="1" si="558"/>
        <v>#REF!</v>
      </c>
      <c r="AT276" s="108" t="e">
        <f t="shared" ca="1" si="558"/>
        <v>#REF!</v>
      </c>
      <c r="AU276" s="108" t="e">
        <f t="shared" ca="1" si="558"/>
        <v>#REF!</v>
      </c>
      <c r="AV276" s="108" t="e">
        <f t="shared" ca="1" si="558"/>
        <v>#REF!</v>
      </c>
      <c r="AW276" s="108" t="e">
        <f t="shared" ca="1" si="558"/>
        <v>#REF!</v>
      </c>
      <c r="AX276" s="108" t="e">
        <f t="shared" ca="1" si="558"/>
        <v>#REF!</v>
      </c>
      <c r="AY276" s="108" t="e">
        <f t="shared" ca="1" si="558"/>
        <v>#REF!</v>
      </c>
      <c r="AZ276" s="108" t="e">
        <f t="shared" ca="1" si="558"/>
        <v>#REF!</v>
      </c>
      <c r="BA276" s="108" t="e">
        <f t="shared" ca="1" si="558"/>
        <v>#REF!</v>
      </c>
      <c r="BB276" s="108" t="e">
        <f t="shared" ca="1" si="558"/>
        <v>#REF!</v>
      </c>
      <c r="BC276" s="108" t="e">
        <f t="shared" ca="1" si="557"/>
        <v>#REF!</v>
      </c>
      <c r="BD276" s="108" t="e">
        <f t="shared" ca="1" si="557"/>
        <v>#REF!</v>
      </c>
      <c r="BE276" s="108" t="e">
        <f t="shared" ca="1" si="557"/>
        <v>#REF!</v>
      </c>
      <c r="BF276" s="108" t="e">
        <f t="shared" ca="1" si="557"/>
        <v>#REF!</v>
      </c>
      <c r="BG276" s="108" t="e">
        <f t="shared" ca="1" si="557"/>
        <v>#REF!</v>
      </c>
      <c r="BH276" s="108" t="e">
        <f t="shared" ca="1" si="557"/>
        <v>#REF!</v>
      </c>
      <c r="BI276" s="108" t="e">
        <f t="shared" ca="1" si="557"/>
        <v>#REF!</v>
      </c>
      <c r="BL276" s="97" t="str">
        <f t="shared" ca="1" si="482"/>
        <v>-</v>
      </c>
      <c r="BM276" s="97" t="str">
        <f t="shared" ca="1" si="483"/>
        <v>-</v>
      </c>
      <c r="BN276" s="97" t="str">
        <f t="shared" ca="1" si="484"/>
        <v>-</v>
      </c>
      <c r="BO276" s="97" t="str">
        <f t="shared" ca="1" si="485"/>
        <v>-</v>
      </c>
      <c r="BP276" s="99" t="str">
        <f t="shared" ca="1" si="486"/>
        <v xml:space="preserve"> - </v>
      </c>
      <c r="BQ276" s="99" t="str">
        <f t="shared" ca="1" si="487"/>
        <v xml:space="preserve"> - </v>
      </c>
      <c r="BR276" s="97" t="str">
        <f t="shared" ca="1" si="488"/>
        <v>-</v>
      </c>
      <c r="BS276" s="97" t="str">
        <f t="shared" ca="1" si="489"/>
        <v>-</v>
      </c>
      <c r="BT276" s="97" t="str">
        <f t="shared" ca="1" si="490"/>
        <v>-</v>
      </c>
      <c r="BU276" s="97" t="str">
        <f t="shared" ca="1" si="491"/>
        <v>-</v>
      </c>
      <c r="BV276" s="97" t="str">
        <f t="shared" ca="1" si="492"/>
        <v>-</v>
      </c>
      <c r="BW276" s="97" t="str">
        <f t="shared" ca="1" si="493"/>
        <v>-</v>
      </c>
      <c r="BX276" s="99" t="str">
        <f t="shared" ca="1" si="494"/>
        <v xml:space="preserve"> - </v>
      </c>
      <c r="BY276" s="99" t="str">
        <f t="shared" ca="1" si="495"/>
        <v xml:space="preserve"> - </v>
      </c>
      <c r="BZ276" s="97" t="str">
        <f t="shared" ca="1" si="496"/>
        <v>-</v>
      </c>
      <c r="CA276" s="97" t="str">
        <f t="shared" ca="1" si="497"/>
        <v>-</v>
      </c>
      <c r="CB276" s="99" t="str">
        <f t="shared" ca="1" si="498"/>
        <v xml:space="preserve"> - </v>
      </c>
      <c r="CC276" s="99" t="str">
        <f t="shared" ca="1" si="499"/>
        <v xml:space="preserve"> - </v>
      </c>
      <c r="CD276" s="99" t="str">
        <f t="shared" ca="1" si="500"/>
        <v xml:space="preserve"> - </v>
      </c>
      <c r="CE276" s="99" t="str">
        <f t="shared" ca="1" si="501"/>
        <v xml:space="preserve"> - </v>
      </c>
      <c r="CF276" s="99" t="str">
        <f t="shared" ca="1" si="502"/>
        <v xml:space="preserve"> - </v>
      </c>
      <c r="CG276" s="99" t="str">
        <f t="shared" ca="1" si="503"/>
        <v xml:space="preserve"> - </v>
      </c>
      <c r="CH276" s="97" t="str">
        <f t="shared" ca="1" si="504"/>
        <v>-</v>
      </c>
      <c r="CI276" s="97" t="str">
        <f t="shared" ca="1" si="505"/>
        <v>-</v>
      </c>
      <c r="CJ276" s="97" t="str">
        <f t="shared" ca="1" si="506"/>
        <v>-</v>
      </c>
      <c r="CK276" s="97" t="str">
        <f t="shared" ca="1" si="507"/>
        <v>-</v>
      </c>
      <c r="CL276" s="97" t="str">
        <f t="shared" ca="1" si="508"/>
        <v>-</v>
      </c>
      <c r="CM276" s="97" t="str">
        <f t="shared" ca="1" si="509"/>
        <v>-</v>
      </c>
      <c r="CN276" s="97" t="str">
        <f t="shared" ca="1" si="510"/>
        <v>-</v>
      </c>
      <c r="CO276" s="97" t="str">
        <f t="shared" ca="1" si="511"/>
        <v>-</v>
      </c>
      <c r="CP276" s="97" t="str">
        <f t="shared" ca="1" si="512"/>
        <v>-</v>
      </c>
      <c r="CQ276" s="97" t="str">
        <f t="shared" ca="1" si="513"/>
        <v>-</v>
      </c>
      <c r="CR276" s="97" t="str">
        <f t="shared" ca="1" si="514"/>
        <v>-</v>
      </c>
      <c r="CS276" s="97" t="str">
        <f t="shared" ca="1" si="515"/>
        <v>-</v>
      </c>
      <c r="CT276" s="97" t="str">
        <f t="shared" ca="1" si="516"/>
        <v>-</v>
      </c>
      <c r="CU276" s="97" t="str">
        <f t="shared" ca="1" si="517"/>
        <v>-</v>
      </c>
      <c r="CV276" s="97" t="str">
        <f t="shared" ca="1" si="518"/>
        <v>-</v>
      </c>
      <c r="CW276" s="97" t="str">
        <f t="shared" ca="1" si="519"/>
        <v>-</v>
      </c>
      <c r="CX276" s="97" t="str">
        <f t="shared" ca="1" si="520"/>
        <v>-</v>
      </c>
      <c r="CY276" s="97" t="str">
        <f t="shared" ca="1" si="521"/>
        <v>-</v>
      </c>
      <c r="CZ276" s="97" t="str">
        <f t="shared" ca="1" si="522"/>
        <v>-</v>
      </c>
      <c r="DA276" s="97" t="str">
        <f t="shared" ca="1" si="523"/>
        <v>-</v>
      </c>
      <c r="DB276" s="97" t="str">
        <f t="shared" ca="1" si="524"/>
        <v>-</v>
      </c>
      <c r="DC276" s="97" t="str">
        <f t="shared" ca="1" si="525"/>
        <v>-</v>
      </c>
      <c r="DD276" s="97" t="str">
        <f t="shared" ca="1" si="526"/>
        <v>-</v>
      </c>
      <c r="DE276" s="97" t="str">
        <f t="shared" ca="1" si="527"/>
        <v>-</v>
      </c>
      <c r="DF276" s="97" t="str">
        <f t="shared" ca="1" si="528"/>
        <v>-</v>
      </c>
      <c r="DG276" s="97" t="str">
        <f t="shared" ca="1" si="529"/>
        <v>-</v>
      </c>
      <c r="DH276" s="97" t="str">
        <f t="shared" ca="1" si="530"/>
        <v>-</v>
      </c>
      <c r="DI276" s="97" t="str">
        <f t="shared" ca="1" si="531"/>
        <v>-</v>
      </c>
      <c r="DJ276" s="97" t="str">
        <f t="shared" ca="1" si="532"/>
        <v>-</v>
      </c>
      <c r="DK276" s="97" t="str">
        <f t="shared" ca="1" si="533"/>
        <v>-</v>
      </c>
      <c r="DL276" s="97" t="str">
        <f t="shared" ca="1" si="534"/>
        <v>-</v>
      </c>
      <c r="DM276" s="97" t="str">
        <f t="shared" ca="1" si="535"/>
        <v>-</v>
      </c>
      <c r="DN276" s="97">
        <v>6</v>
      </c>
      <c r="DT276" s="97" t="str">
        <f t="shared" ca="1" si="536"/>
        <v>-</v>
      </c>
      <c r="DU276" s="97" t="str">
        <f t="shared" ca="1" si="537"/>
        <v>-</v>
      </c>
      <c r="DV276" s="97" t="str">
        <f t="shared" ca="1" si="538"/>
        <v>-</v>
      </c>
      <c r="DW276" s="97" t="str">
        <f t="shared" ca="1" si="539"/>
        <v>-</v>
      </c>
      <c r="DX276" s="97" t="str">
        <f t="shared" ca="1" si="540"/>
        <v>-</v>
      </c>
      <c r="DY276" s="97" t="e">
        <f t="shared" ca="1" si="477"/>
        <v>#REF!</v>
      </c>
      <c r="DZ276" s="97" t="str">
        <f t="shared" si="478"/>
        <v>Deep retrofit</v>
      </c>
      <c r="EA276" s="97" t="e">
        <f t="shared" ca="1" si="541"/>
        <v>#REF!</v>
      </c>
      <c r="EB276" s="96">
        <v>1</v>
      </c>
      <c r="EC276" s="97">
        <f>Calculation!$W$379</f>
        <v>4</v>
      </c>
      <c r="ED276" s="97" t="str">
        <f t="shared" ca="1" si="542"/>
        <v>-</v>
      </c>
      <c r="EE276" s="97" t="str">
        <f t="shared" ca="1" si="543"/>
        <v>-</v>
      </c>
      <c r="EF276" s="97" t="str">
        <f t="shared" ca="1" si="544"/>
        <v>-</v>
      </c>
      <c r="EG276" s="97" t="str">
        <f t="shared" ca="1" si="545"/>
        <v>-</v>
      </c>
      <c r="EH276" s="97" t="str">
        <f t="shared" ca="1" si="546"/>
        <v>-</v>
      </c>
      <c r="EI276" s="97">
        <f t="shared" ca="1" si="547"/>
        <v>0</v>
      </c>
      <c r="EJ276" s="97">
        <f t="shared" ca="1" si="460"/>
        <v>0</v>
      </c>
      <c r="EK276" s="97" t="str">
        <f t="shared" ca="1" si="548"/>
        <v>00</v>
      </c>
      <c r="EL276" s="97" t="e">
        <f t="shared" ca="1" si="549"/>
        <v>#REF!</v>
      </c>
      <c r="EN276" s="97">
        <v>2.7100000000000001E-5</v>
      </c>
      <c r="EP276" s="97">
        <v>271</v>
      </c>
      <c r="EQ276" s="97">
        <f t="array" aca="1" ref="EQ276" ca="1">MAX(IF($EI$6:$EI$365&lt;EQ275,$EI$6:$EI$365,""))</f>
        <v>0</v>
      </c>
      <c r="ER276" s="97">
        <f t="shared" ca="1" si="550"/>
        <v>0</v>
      </c>
      <c r="ES276" s="97" t="e">
        <f t="shared" ca="1" si="554"/>
        <v>#REF!</v>
      </c>
      <c r="ET276" s="97">
        <f t="shared" ca="1" si="551"/>
        <v>0</v>
      </c>
      <c r="EU276" s="97">
        <f t="shared" ca="1" si="552"/>
        <v>0</v>
      </c>
      <c r="EV276" s="97">
        <f t="shared" ca="1" si="479"/>
        <v>1</v>
      </c>
      <c r="EY276" s="97" t="e">
        <f ca="1">INDEX('MCA-INPUT'!$C$28:$F$42,MATCH(MCA!E276,'MCA-INPUT'!$B$28:$B$42,0),MATCH(MCA!B276,'MCA-INPUT'!$C$27:$F$27,0))</f>
        <v>#REF!</v>
      </c>
      <c r="FU276" s="109" t="e">
        <f t="shared" ca="1" si="480"/>
        <v>#REF!</v>
      </c>
      <c r="FV276" s="109" t="e">
        <f t="shared" ca="1" si="481"/>
        <v>#REF!</v>
      </c>
      <c r="FW276" s="110" t="e">
        <f t="shared" ca="1" si="464"/>
        <v>#REF!</v>
      </c>
      <c r="FX276" s="110"/>
      <c r="FY276" s="97" t="e">
        <f t="shared" ca="1" si="553"/>
        <v>#REF!</v>
      </c>
      <c r="FZ276" s="97" t="str">
        <f ca="1">IF(ISERROR(VLOOKUP(FY276,'MCA-INPUT'!$B$45:$F$54,1,FALSE)),"No","Yes")</f>
        <v>No</v>
      </c>
      <c r="GA276" s="109" t="e">
        <f ca="1"/>
        <v>#REF!</v>
      </c>
    </row>
    <row r="277" spans="1:183" x14ac:dyDescent="0.25">
      <c r="A277" s="96">
        <v>272</v>
      </c>
      <c r="B277" s="96" t="s">
        <v>0</v>
      </c>
      <c r="C277" s="106" t="e">
        <f t="shared" ca="1" si="476"/>
        <v>#REF!</v>
      </c>
      <c r="D277" s="107" t="e">
        <f t="shared" ca="1" si="476"/>
        <v>#REF!</v>
      </c>
      <c r="E277" s="96" t="e">
        <f t="shared" ca="1" si="476"/>
        <v>#REF!</v>
      </c>
      <c r="F277" s="96" t="s">
        <v>4</v>
      </c>
      <c r="G277" s="96" t="e">
        <f t="shared" ca="1" si="467"/>
        <v>#REF!</v>
      </c>
      <c r="H277" s="108" t="e">
        <f t="shared" ca="1" si="556"/>
        <v>#REF!</v>
      </c>
      <c r="I277" s="108" t="e">
        <f t="shared" ca="1" si="556"/>
        <v>#REF!</v>
      </c>
      <c r="J277" s="108" t="e">
        <f t="shared" ca="1" si="556"/>
        <v>#REF!</v>
      </c>
      <c r="K277" s="108" t="e">
        <f t="shared" ca="1" si="556"/>
        <v>#REF!</v>
      </c>
      <c r="L277" s="108" t="e">
        <f t="shared" ca="1" si="556"/>
        <v>#REF!</v>
      </c>
      <c r="M277" s="108" t="e">
        <f t="shared" ca="1" si="556"/>
        <v>#REF!</v>
      </c>
      <c r="N277" s="108" t="e">
        <f t="shared" ca="1" si="556"/>
        <v>#REF!</v>
      </c>
      <c r="O277" s="108" t="e">
        <f t="shared" ca="1" si="556"/>
        <v>#REF!</v>
      </c>
      <c r="P277" s="108" t="e">
        <f t="shared" ca="1" si="556"/>
        <v>#REF!</v>
      </c>
      <c r="Q277" s="108" t="e">
        <f t="shared" ca="1" si="556"/>
        <v>#REF!</v>
      </c>
      <c r="R277" s="108" t="e">
        <f t="shared" ca="1" si="556"/>
        <v>#REF!</v>
      </c>
      <c r="S277" s="108" t="e">
        <f t="shared" ca="1" si="556"/>
        <v>#REF!</v>
      </c>
      <c r="T277" s="108" t="e">
        <f t="shared" ca="1" si="556"/>
        <v>#REF!</v>
      </c>
      <c r="U277" s="108" t="e">
        <f t="shared" ca="1" si="556"/>
        <v>#REF!</v>
      </c>
      <c r="V277" s="108" t="e">
        <f t="shared" ca="1" si="556"/>
        <v>#REF!</v>
      </c>
      <c r="W277" s="108" t="e">
        <f t="shared" ca="1" si="556"/>
        <v>#REF!</v>
      </c>
      <c r="X277" s="108" t="e">
        <f t="shared" ca="1" si="555"/>
        <v>#REF!</v>
      </c>
      <c r="Y277" s="108" t="e">
        <f t="shared" ca="1" si="555"/>
        <v>#REF!</v>
      </c>
      <c r="Z277" s="108" t="e">
        <f t="shared" ca="1" si="555"/>
        <v>#REF!</v>
      </c>
      <c r="AA277" s="108" t="e">
        <f t="shared" ca="1" si="555"/>
        <v>#REF!</v>
      </c>
      <c r="AB277" s="108" t="e">
        <f t="shared" ca="1" si="555"/>
        <v>#REF!</v>
      </c>
      <c r="AC277" s="108" t="e">
        <f t="shared" ca="1" si="555"/>
        <v>#REF!</v>
      </c>
      <c r="AD277" s="108" t="e">
        <f t="shared" ca="1" si="555"/>
        <v>#REF!</v>
      </c>
      <c r="AE277" s="108" t="e">
        <f t="shared" ca="1" si="555"/>
        <v>#REF!</v>
      </c>
      <c r="AF277" s="108" t="e">
        <f t="shared" ca="1" si="555"/>
        <v>#REF!</v>
      </c>
      <c r="AG277" s="108" t="e">
        <f t="shared" ca="1" si="555"/>
        <v>#REF!</v>
      </c>
      <c r="AH277" s="108" t="e">
        <f t="shared" ca="1" si="555"/>
        <v>#REF!</v>
      </c>
      <c r="AI277" s="108" t="e">
        <f t="shared" ca="1" si="555"/>
        <v>#REF!</v>
      </c>
      <c r="AJ277" s="108" t="e">
        <f t="shared" ca="1" si="555"/>
        <v>#REF!</v>
      </c>
      <c r="AK277" s="108" t="e">
        <f t="shared" ca="1" si="555"/>
        <v>#REF!</v>
      </c>
      <c r="AL277" s="108" t="e">
        <f t="shared" ca="1" si="555"/>
        <v>#REF!</v>
      </c>
      <c r="AM277" s="108" t="e">
        <f t="shared" ca="1" si="558"/>
        <v>#REF!</v>
      </c>
      <c r="AN277" s="108" t="e">
        <f t="shared" ca="1" si="558"/>
        <v>#REF!</v>
      </c>
      <c r="AO277" s="108" t="e">
        <f t="shared" ca="1" si="558"/>
        <v>#REF!</v>
      </c>
      <c r="AP277" s="108" t="e">
        <f t="shared" ca="1" si="558"/>
        <v>#REF!</v>
      </c>
      <c r="AQ277" s="108" t="e">
        <f t="shared" ca="1" si="558"/>
        <v>#REF!</v>
      </c>
      <c r="AR277" s="108" t="e">
        <f t="shared" ca="1" si="558"/>
        <v>#REF!</v>
      </c>
      <c r="AS277" s="108" t="e">
        <f t="shared" ca="1" si="558"/>
        <v>#REF!</v>
      </c>
      <c r="AT277" s="108" t="e">
        <f t="shared" ca="1" si="558"/>
        <v>#REF!</v>
      </c>
      <c r="AU277" s="108" t="e">
        <f t="shared" ca="1" si="558"/>
        <v>#REF!</v>
      </c>
      <c r="AV277" s="108" t="e">
        <f t="shared" ca="1" si="558"/>
        <v>#REF!</v>
      </c>
      <c r="AW277" s="108" t="e">
        <f t="shared" ca="1" si="558"/>
        <v>#REF!</v>
      </c>
      <c r="AX277" s="108" t="e">
        <f t="shared" ca="1" si="558"/>
        <v>#REF!</v>
      </c>
      <c r="AY277" s="108" t="e">
        <f t="shared" ca="1" si="558"/>
        <v>#REF!</v>
      </c>
      <c r="AZ277" s="108" t="e">
        <f t="shared" ca="1" si="558"/>
        <v>#REF!</v>
      </c>
      <c r="BA277" s="108" t="e">
        <f t="shared" ca="1" si="558"/>
        <v>#REF!</v>
      </c>
      <c r="BB277" s="108" t="e">
        <f t="shared" ca="1" si="558"/>
        <v>#REF!</v>
      </c>
      <c r="BC277" s="108" t="e">
        <f t="shared" ca="1" si="557"/>
        <v>#REF!</v>
      </c>
      <c r="BD277" s="108" t="e">
        <f t="shared" ca="1" si="557"/>
        <v>#REF!</v>
      </c>
      <c r="BE277" s="108" t="e">
        <f t="shared" ca="1" si="557"/>
        <v>#REF!</v>
      </c>
      <c r="BF277" s="108" t="e">
        <f t="shared" ca="1" si="557"/>
        <v>#REF!</v>
      </c>
      <c r="BG277" s="108" t="e">
        <f t="shared" ca="1" si="557"/>
        <v>#REF!</v>
      </c>
      <c r="BH277" s="108" t="e">
        <f t="shared" ca="1" si="557"/>
        <v>#REF!</v>
      </c>
      <c r="BI277" s="108" t="e">
        <f t="shared" ca="1" si="557"/>
        <v>#REF!</v>
      </c>
      <c r="BL277" s="97" t="str">
        <f t="shared" ca="1" si="482"/>
        <v>-</v>
      </c>
      <c r="BM277" s="97" t="str">
        <f t="shared" ca="1" si="483"/>
        <v>-</v>
      </c>
      <c r="BN277" s="97" t="str">
        <f t="shared" ca="1" si="484"/>
        <v>-</v>
      </c>
      <c r="BO277" s="97" t="str">
        <f t="shared" ca="1" si="485"/>
        <v>-</v>
      </c>
      <c r="BP277" s="99" t="str">
        <f ca="1">IFERROR(IF(IFERROR(IF(L277=0,1,BP$366/L277),"-")*EY277=0," - ",IFERROR(IF(L277=0,1,BP$366/L277),"-"))," - ")</f>
        <v xml:space="preserve"> - </v>
      </c>
      <c r="BQ277" s="99" t="str">
        <f t="shared" ca="1" si="487"/>
        <v xml:space="preserve"> - </v>
      </c>
      <c r="BR277" s="97" t="str">
        <f t="shared" ca="1" si="488"/>
        <v>-</v>
      </c>
      <c r="BS277" s="97" t="str">
        <f t="shared" ca="1" si="489"/>
        <v>-</v>
      </c>
      <c r="BT277" s="97" t="str">
        <f t="shared" ca="1" si="490"/>
        <v>-</v>
      </c>
      <c r="BU277" s="97" t="str">
        <f t="shared" ca="1" si="491"/>
        <v>-</v>
      </c>
      <c r="BV277" s="97" t="str">
        <f t="shared" ca="1" si="492"/>
        <v>-</v>
      </c>
      <c r="BW277" s="97" t="str">
        <f t="shared" ca="1" si="493"/>
        <v>-</v>
      </c>
      <c r="BX277" s="99" t="str">
        <f t="shared" ca="1" si="494"/>
        <v xml:space="preserve"> - </v>
      </c>
      <c r="BY277" s="99" t="str">
        <f t="shared" ca="1" si="495"/>
        <v xml:space="preserve"> - </v>
      </c>
      <c r="BZ277" s="97" t="str">
        <f t="shared" ca="1" si="496"/>
        <v>-</v>
      </c>
      <c r="CA277" s="97" t="str">
        <f t="shared" ca="1" si="497"/>
        <v>-</v>
      </c>
      <c r="CB277" s="99" t="str">
        <f t="shared" ca="1" si="498"/>
        <v xml:space="preserve"> - </v>
      </c>
      <c r="CC277" s="99" t="str">
        <f t="shared" ca="1" si="499"/>
        <v xml:space="preserve"> - </v>
      </c>
      <c r="CD277" s="99" t="str">
        <f t="shared" ca="1" si="500"/>
        <v xml:space="preserve"> - </v>
      </c>
      <c r="CE277" s="99" t="str">
        <f t="shared" ca="1" si="501"/>
        <v xml:space="preserve"> - </v>
      </c>
      <c r="CF277" s="99" t="str">
        <f t="shared" ca="1" si="502"/>
        <v xml:space="preserve"> - </v>
      </c>
      <c r="CG277" s="99" t="str">
        <f t="shared" ca="1" si="503"/>
        <v xml:space="preserve"> - </v>
      </c>
      <c r="CH277" s="97" t="str">
        <f t="shared" ca="1" si="504"/>
        <v>-</v>
      </c>
      <c r="CI277" s="97" t="str">
        <f t="shared" ca="1" si="505"/>
        <v>-</v>
      </c>
      <c r="CJ277" s="97" t="str">
        <f t="shared" ca="1" si="506"/>
        <v>-</v>
      </c>
      <c r="CK277" s="97" t="str">
        <f t="shared" ca="1" si="507"/>
        <v>-</v>
      </c>
      <c r="CL277" s="97" t="str">
        <f t="shared" ca="1" si="508"/>
        <v>-</v>
      </c>
      <c r="CM277" s="97" t="str">
        <f t="shared" ca="1" si="509"/>
        <v>-</v>
      </c>
      <c r="CN277" s="97" t="str">
        <f t="shared" ca="1" si="510"/>
        <v>-</v>
      </c>
      <c r="CO277" s="97" t="str">
        <f t="shared" ca="1" si="511"/>
        <v>-</v>
      </c>
      <c r="CP277" s="97" t="str">
        <f t="shared" ca="1" si="512"/>
        <v>-</v>
      </c>
      <c r="CQ277" s="97" t="str">
        <f t="shared" ca="1" si="513"/>
        <v>-</v>
      </c>
      <c r="CR277" s="97" t="str">
        <f t="shared" ca="1" si="514"/>
        <v>-</v>
      </c>
      <c r="CS277" s="97" t="str">
        <f t="shared" ca="1" si="515"/>
        <v>-</v>
      </c>
      <c r="CT277" s="97" t="str">
        <f t="shared" ca="1" si="516"/>
        <v>-</v>
      </c>
      <c r="CU277" s="97" t="str">
        <f t="shared" ca="1" si="517"/>
        <v>-</v>
      </c>
      <c r="CV277" s="97" t="str">
        <f t="shared" ca="1" si="518"/>
        <v>-</v>
      </c>
      <c r="CW277" s="97" t="str">
        <f t="shared" ca="1" si="519"/>
        <v>-</v>
      </c>
      <c r="CX277" s="97" t="str">
        <f t="shared" ca="1" si="520"/>
        <v>-</v>
      </c>
      <c r="CY277" s="97" t="str">
        <f t="shared" ca="1" si="521"/>
        <v>-</v>
      </c>
      <c r="CZ277" s="97" t="str">
        <f t="shared" ca="1" si="522"/>
        <v>-</v>
      </c>
      <c r="DA277" s="97" t="str">
        <f t="shared" ca="1" si="523"/>
        <v>-</v>
      </c>
      <c r="DB277" s="97" t="str">
        <f t="shared" ca="1" si="524"/>
        <v>-</v>
      </c>
      <c r="DC277" s="97" t="str">
        <f t="shared" ca="1" si="525"/>
        <v>-</v>
      </c>
      <c r="DD277" s="97" t="str">
        <f t="shared" ca="1" si="526"/>
        <v>-</v>
      </c>
      <c r="DE277" s="97" t="str">
        <f t="shared" ca="1" si="527"/>
        <v>-</v>
      </c>
      <c r="DF277" s="97" t="str">
        <f t="shared" ca="1" si="528"/>
        <v>-</v>
      </c>
      <c r="DG277" s="97" t="str">
        <f t="shared" ca="1" si="529"/>
        <v>-</v>
      </c>
      <c r="DH277" s="97" t="str">
        <f t="shared" ca="1" si="530"/>
        <v>-</v>
      </c>
      <c r="DI277" s="97" t="str">
        <f t="shared" ca="1" si="531"/>
        <v>-</v>
      </c>
      <c r="DJ277" s="97" t="str">
        <f t="shared" ca="1" si="532"/>
        <v>-</v>
      </c>
      <c r="DK277" s="97" t="str">
        <f t="shared" ca="1" si="533"/>
        <v>-</v>
      </c>
      <c r="DL277" s="97" t="str">
        <f t="shared" ca="1" si="534"/>
        <v>-</v>
      </c>
      <c r="DM277" s="97" t="str">
        <f t="shared" ca="1" si="535"/>
        <v>-</v>
      </c>
      <c r="DN277" s="97">
        <v>7</v>
      </c>
      <c r="DT277" s="97" t="str">
        <f t="shared" ca="1" si="536"/>
        <v>-</v>
      </c>
      <c r="DU277" s="97" t="str">
        <f t="shared" ca="1" si="537"/>
        <v>-</v>
      </c>
      <c r="DV277" s="97" t="str">
        <f t="shared" ca="1" si="538"/>
        <v>-</v>
      </c>
      <c r="DW277" s="97" t="str">
        <f t="shared" ca="1" si="539"/>
        <v>-</v>
      </c>
      <c r="DX277" s="97" t="str">
        <f t="shared" ca="1" si="540"/>
        <v>-</v>
      </c>
      <c r="DY277" s="97" t="e">
        <f t="shared" ca="1" si="477"/>
        <v>#REF!</v>
      </c>
      <c r="DZ277" s="97" t="str">
        <f t="shared" si="478"/>
        <v>Deep retrofit</v>
      </c>
      <c r="EA277" s="97" t="e">
        <f t="shared" ca="1" si="541"/>
        <v>#REF!</v>
      </c>
      <c r="EB277" s="96">
        <v>2</v>
      </c>
      <c r="EC277" s="97">
        <f>Calculation!$W$379</f>
        <v>4</v>
      </c>
      <c r="ED277" s="97" t="str">
        <f t="shared" ca="1" si="542"/>
        <v>-</v>
      </c>
      <c r="EE277" s="97" t="str">
        <f t="shared" ca="1" si="543"/>
        <v>-</v>
      </c>
      <c r="EF277" s="97" t="str">
        <f t="shared" ca="1" si="544"/>
        <v>-</v>
      </c>
      <c r="EG277" s="97" t="str">
        <f t="shared" ca="1" si="545"/>
        <v>-</v>
      </c>
      <c r="EH277" s="97" t="str">
        <f t="shared" ca="1" si="546"/>
        <v>-</v>
      </c>
      <c r="EI277" s="97">
        <f t="shared" ca="1" si="547"/>
        <v>0</v>
      </c>
      <c r="EJ277" s="97">
        <f t="shared" ca="1" si="460"/>
        <v>0</v>
      </c>
      <c r="EK277" s="97" t="str">
        <f t="shared" ca="1" si="548"/>
        <v>00</v>
      </c>
      <c r="EL277" s="97" t="e">
        <f t="shared" ca="1" si="549"/>
        <v>#REF!</v>
      </c>
      <c r="EN277" s="97">
        <v>2.72E-5</v>
      </c>
      <c r="EP277" s="97">
        <v>272</v>
      </c>
      <c r="EQ277" s="97">
        <f t="array" aca="1" ref="EQ277" ca="1">MAX(IF($EI$6:$EI$365&lt;EQ276,$EI$6:$EI$365,""))</f>
        <v>0</v>
      </c>
      <c r="ER277" s="97">
        <f t="shared" ca="1" si="550"/>
        <v>0</v>
      </c>
      <c r="ES277" s="97" t="e">
        <f t="shared" ca="1" si="554"/>
        <v>#REF!</v>
      </c>
      <c r="ET277" s="97">
        <f t="shared" ca="1" si="551"/>
        <v>0</v>
      </c>
      <c r="EU277" s="97">
        <f t="shared" ca="1" si="552"/>
        <v>0</v>
      </c>
      <c r="EV277" s="97">
        <f t="shared" ca="1" si="479"/>
        <v>1</v>
      </c>
      <c r="EY277" s="97" t="e">
        <f ca="1">INDEX('MCA-INPUT'!$C$28:$F$42,MATCH(MCA!E277,'MCA-INPUT'!$B$28:$B$42,0),MATCH(MCA!B277,'MCA-INPUT'!$C$27:$F$27,0))</f>
        <v>#REF!</v>
      </c>
      <c r="FU277" s="109" t="e">
        <f t="shared" ca="1" si="480"/>
        <v>#REF!</v>
      </c>
      <c r="FV277" s="109" t="e">
        <f t="shared" ca="1" si="481"/>
        <v>#REF!</v>
      </c>
      <c r="FW277" s="110" t="e">
        <f t="shared" ca="1" si="464"/>
        <v>#REF!</v>
      </c>
      <c r="FX277" s="110"/>
      <c r="FY277" s="97" t="e">
        <f t="shared" ca="1" si="553"/>
        <v>#REF!</v>
      </c>
      <c r="FZ277" s="97" t="str">
        <f ca="1">IF(ISERROR(VLOOKUP(FY277,'MCA-INPUT'!$B$45:$F$54,1,FALSE)),"No","Yes")</f>
        <v>No</v>
      </c>
      <c r="GA277" s="109" t="e">
        <f ca="1"/>
        <v>#REF!</v>
      </c>
    </row>
    <row r="278" spans="1:183" x14ac:dyDescent="0.25">
      <c r="A278" s="96">
        <v>273</v>
      </c>
      <c r="B278" s="96" t="s">
        <v>0</v>
      </c>
      <c r="C278" s="106" t="e">
        <f t="shared" ca="1" si="476"/>
        <v>#REF!</v>
      </c>
      <c r="D278" s="107" t="e">
        <f t="shared" ca="1" si="476"/>
        <v>#REF!</v>
      </c>
      <c r="E278" s="96" t="e">
        <f t="shared" ca="1" si="476"/>
        <v>#REF!</v>
      </c>
      <c r="F278" s="96" t="s">
        <v>4</v>
      </c>
      <c r="G278" s="96" t="e">
        <f t="shared" ca="1" si="467"/>
        <v>#REF!</v>
      </c>
      <c r="H278" s="108" t="e">
        <f t="shared" ca="1" si="556"/>
        <v>#REF!</v>
      </c>
      <c r="I278" s="108" t="e">
        <f t="shared" ca="1" si="556"/>
        <v>#REF!</v>
      </c>
      <c r="J278" s="108" t="e">
        <f t="shared" ca="1" si="556"/>
        <v>#REF!</v>
      </c>
      <c r="K278" s="108" t="e">
        <f t="shared" ca="1" si="556"/>
        <v>#REF!</v>
      </c>
      <c r="L278" s="108" t="e">
        <f t="shared" ca="1" si="556"/>
        <v>#REF!</v>
      </c>
      <c r="M278" s="108" t="e">
        <f t="shared" ca="1" si="556"/>
        <v>#REF!</v>
      </c>
      <c r="N278" s="108" t="e">
        <f t="shared" ca="1" si="556"/>
        <v>#REF!</v>
      </c>
      <c r="O278" s="108" t="e">
        <f t="shared" ca="1" si="556"/>
        <v>#REF!</v>
      </c>
      <c r="P278" s="108" t="e">
        <f t="shared" ca="1" si="556"/>
        <v>#REF!</v>
      </c>
      <c r="Q278" s="108" t="e">
        <f t="shared" ca="1" si="556"/>
        <v>#REF!</v>
      </c>
      <c r="R278" s="108" t="e">
        <f t="shared" ca="1" si="556"/>
        <v>#REF!</v>
      </c>
      <c r="S278" s="108" t="e">
        <f t="shared" ca="1" si="556"/>
        <v>#REF!</v>
      </c>
      <c r="T278" s="108" t="e">
        <f t="shared" ca="1" si="556"/>
        <v>#REF!</v>
      </c>
      <c r="U278" s="108" t="e">
        <f t="shared" ca="1" si="556"/>
        <v>#REF!</v>
      </c>
      <c r="V278" s="108" t="e">
        <f t="shared" ca="1" si="556"/>
        <v>#REF!</v>
      </c>
      <c r="W278" s="108" t="e">
        <f t="shared" ca="1" si="556"/>
        <v>#REF!</v>
      </c>
      <c r="X278" s="108" t="e">
        <f t="shared" ca="1" si="555"/>
        <v>#REF!</v>
      </c>
      <c r="Y278" s="108" t="e">
        <f t="shared" ca="1" si="555"/>
        <v>#REF!</v>
      </c>
      <c r="Z278" s="108" t="e">
        <f t="shared" ca="1" si="555"/>
        <v>#REF!</v>
      </c>
      <c r="AA278" s="108" t="e">
        <f t="shared" ca="1" si="555"/>
        <v>#REF!</v>
      </c>
      <c r="AB278" s="108" t="e">
        <f t="shared" ca="1" si="555"/>
        <v>#REF!</v>
      </c>
      <c r="AC278" s="108" t="e">
        <f t="shared" ca="1" si="555"/>
        <v>#REF!</v>
      </c>
      <c r="AD278" s="108" t="e">
        <f t="shared" ca="1" si="555"/>
        <v>#REF!</v>
      </c>
      <c r="AE278" s="108" t="e">
        <f t="shared" ca="1" si="555"/>
        <v>#REF!</v>
      </c>
      <c r="AF278" s="108" t="e">
        <f t="shared" ca="1" si="555"/>
        <v>#REF!</v>
      </c>
      <c r="AG278" s="108" t="e">
        <f t="shared" ca="1" si="555"/>
        <v>#REF!</v>
      </c>
      <c r="AH278" s="108" t="e">
        <f t="shared" ca="1" si="555"/>
        <v>#REF!</v>
      </c>
      <c r="AI278" s="108" t="e">
        <f t="shared" ca="1" si="555"/>
        <v>#REF!</v>
      </c>
      <c r="AJ278" s="108" t="e">
        <f t="shared" ca="1" si="555"/>
        <v>#REF!</v>
      </c>
      <c r="AK278" s="108" t="e">
        <f t="shared" ca="1" si="555"/>
        <v>#REF!</v>
      </c>
      <c r="AL278" s="108" t="e">
        <f t="shared" ca="1" si="555"/>
        <v>#REF!</v>
      </c>
      <c r="AM278" s="108" t="e">
        <f t="shared" ca="1" si="558"/>
        <v>#REF!</v>
      </c>
      <c r="AN278" s="108" t="e">
        <f t="shared" ca="1" si="558"/>
        <v>#REF!</v>
      </c>
      <c r="AO278" s="108" t="e">
        <f t="shared" ca="1" si="558"/>
        <v>#REF!</v>
      </c>
      <c r="AP278" s="108" t="e">
        <f t="shared" ca="1" si="558"/>
        <v>#REF!</v>
      </c>
      <c r="AQ278" s="108" t="e">
        <f t="shared" ca="1" si="558"/>
        <v>#REF!</v>
      </c>
      <c r="AR278" s="108" t="e">
        <f t="shared" ca="1" si="558"/>
        <v>#REF!</v>
      </c>
      <c r="AS278" s="108" t="e">
        <f t="shared" ca="1" si="558"/>
        <v>#REF!</v>
      </c>
      <c r="AT278" s="108" t="e">
        <f t="shared" ca="1" si="558"/>
        <v>#REF!</v>
      </c>
      <c r="AU278" s="108" t="e">
        <f t="shared" ca="1" si="558"/>
        <v>#REF!</v>
      </c>
      <c r="AV278" s="108" t="e">
        <f t="shared" ca="1" si="558"/>
        <v>#REF!</v>
      </c>
      <c r="AW278" s="108" t="e">
        <f t="shared" ca="1" si="558"/>
        <v>#REF!</v>
      </c>
      <c r="AX278" s="108" t="e">
        <f t="shared" ca="1" si="558"/>
        <v>#REF!</v>
      </c>
      <c r="AY278" s="108" t="e">
        <f t="shared" ca="1" si="558"/>
        <v>#REF!</v>
      </c>
      <c r="AZ278" s="108" t="e">
        <f t="shared" ca="1" si="558"/>
        <v>#REF!</v>
      </c>
      <c r="BA278" s="108" t="e">
        <f t="shared" ca="1" si="558"/>
        <v>#REF!</v>
      </c>
      <c r="BB278" s="108" t="e">
        <f t="shared" ca="1" si="558"/>
        <v>#REF!</v>
      </c>
      <c r="BC278" s="108" t="e">
        <f t="shared" ca="1" si="557"/>
        <v>#REF!</v>
      </c>
      <c r="BD278" s="108" t="e">
        <f t="shared" ca="1" si="557"/>
        <v>#REF!</v>
      </c>
      <c r="BE278" s="108" t="e">
        <f t="shared" ca="1" si="557"/>
        <v>#REF!</v>
      </c>
      <c r="BF278" s="108" t="e">
        <f t="shared" ca="1" si="557"/>
        <v>#REF!</v>
      </c>
      <c r="BG278" s="108" t="e">
        <f t="shared" ca="1" si="557"/>
        <v>#REF!</v>
      </c>
      <c r="BH278" s="108" t="e">
        <f t="shared" ca="1" si="557"/>
        <v>#REF!</v>
      </c>
      <c r="BI278" s="108" t="e">
        <f t="shared" ca="1" si="557"/>
        <v>#REF!</v>
      </c>
      <c r="BL278" s="97" t="str">
        <f t="shared" ca="1" si="482"/>
        <v>-</v>
      </c>
      <c r="BM278" s="97" t="str">
        <f t="shared" ca="1" si="483"/>
        <v>-</v>
      </c>
      <c r="BN278" s="97" t="str">
        <f t="shared" ca="1" si="484"/>
        <v>-</v>
      </c>
      <c r="BO278" s="97" t="str">
        <f t="shared" ca="1" si="485"/>
        <v>-</v>
      </c>
      <c r="BP278" s="99" t="str">
        <f t="shared" ca="1" si="486"/>
        <v xml:space="preserve"> - </v>
      </c>
      <c r="BQ278" s="99" t="str">
        <f t="shared" ca="1" si="487"/>
        <v xml:space="preserve"> - </v>
      </c>
      <c r="BR278" s="97" t="str">
        <f t="shared" ca="1" si="488"/>
        <v>-</v>
      </c>
      <c r="BS278" s="97" t="str">
        <f t="shared" ca="1" si="489"/>
        <v>-</v>
      </c>
      <c r="BT278" s="97" t="str">
        <f t="shared" ca="1" si="490"/>
        <v>-</v>
      </c>
      <c r="BU278" s="97" t="str">
        <f t="shared" ca="1" si="491"/>
        <v>-</v>
      </c>
      <c r="BV278" s="97" t="str">
        <f t="shared" ca="1" si="492"/>
        <v>-</v>
      </c>
      <c r="BW278" s="97" t="str">
        <f t="shared" ca="1" si="493"/>
        <v>-</v>
      </c>
      <c r="BX278" s="99" t="str">
        <f t="shared" ca="1" si="494"/>
        <v xml:space="preserve"> - </v>
      </c>
      <c r="BY278" s="99" t="str">
        <f t="shared" ca="1" si="495"/>
        <v xml:space="preserve"> - </v>
      </c>
      <c r="BZ278" s="97" t="str">
        <f t="shared" ca="1" si="496"/>
        <v>-</v>
      </c>
      <c r="CA278" s="97" t="str">
        <f t="shared" ca="1" si="497"/>
        <v>-</v>
      </c>
      <c r="CB278" s="99" t="str">
        <f t="shared" ca="1" si="498"/>
        <v xml:space="preserve"> - </v>
      </c>
      <c r="CC278" s="99" t="str">
        <f t="shared" ca="1" si="499"/>
        <v xml:space="preserve"> - </v>
      </c>
      <c r="CD278" s="99" t="str">
        <f t="shared" ca="1" si="500"/>
        <v xml:space="preserve"> - </v>
      </c>
      <c r="CE278" s="99" t="str">
        <f t="shared" ca="1" si="501"/>
        <v xml:space="preserve"> - </v>
      </c>
      <c r="CF278" s="99" t="str">
        <f t="shared" ca="1" si="502"/>
        <v xml:space="preserve"> - </v>
      </c>
      <c r="CG278" s="99" t="str">
        <f t="shared" ca="1" si="503"/>
        <v xml:space="preserve"> - </v>
      </c>
      <c r="CH278" s="97" t="str">
        <f t="shared" ca="1" si="504"/>
        <v>-</v>
      </c>
      <c r="CI278" s="97" t="str">
        <f t="shared" ca="1" si="505"/>
        <v>-</v>
      </c>
      <c r="CJ278" s="97" t="str">
        <f t="shared" ca="1" si="506"/>
        <v>-</v>
      </c>
      <c r="CK278" s="97" t="str">
        <f t="shared" ca="1" si="507"/>
        <v>-</v>
      </c>
      <c r="CL278" s="97" t="str">
        <f t="shared" ca="1" si="508"/>
        <v>-</v>
      </c>
      <c r="CM278" s="97" t="str">
        <f t="shared" ca="1" si="509"/>
        <v>-</v>
      </c>
      <c r="CN278" s="97" t="str">
        <f t="shared" ca="1" si="510"/>
        <v>-</v>
      </c>
      <c r="CO278" s="97" t="str">
        <f t="shared" ca="1" si="511"/>
        <v>-</v>
      </c>
      <c r="CP278" s="97" t="str">
        <f t="shared" ca="1" si="512"/>
        <v>-</v>
      </c>
      <c r="CQ278" s="97" t="str">
        <f t="shared" ca="1" si="513"/>
        <v>-</v>
      </c>
      <c r="CR278" s="97" t="str">
        <f t="shared" ca="1" si="514"/>
        <v>-</v>
      </c>
      <c r="CS278" s="97" t="str">
        <f t="shared" ca="1" si="515"/>
        <v>-</v>
      </c>
      <c r="CT278" s="97" t="str">
        <f t="shared" ca="1" si="516"/>
        <v>-</v>
      </c>
      <c r="CU278" s="97" t="str">
        <f t="shared" ca="1" si="517"/>
        <v>-</v>
      </c>
      <c r="CV278" s="97" t="str">
        <f t="shared" ca="1" si="518"/>
        <v>-</v>
      </c>
      <c r="CW278" s="97" t="str">
        <f t="shared" ca="1" si="519"/>
        <v>-</v>
      </c>
      <c r="CX278" s="97" t="str">
        <f t="shared" ca="1" si="520"/>
        <v>-</v>
      </c>
      <c r="CY278" s="97" t="str">
        <f t="shared" ca="1" si="521"/>
        <v>-</v>
      </c>
      <c r="CZ278" s="97" t="str">
        <f t="shared" ca="1" si="522"/>
        <v>-</v>
      </c>
      <c r="DA278" s="97" t="str">
        <f t="shared" ca="1" si="523"/>
        <v>-</v>
      </c>
      <c r="DB278" s="97" t="str">
        <f t="shared" ca="1" si="524"/>
        <v>-</v>
      </c>
      <c r="DC278" s="97" t="str">
        <f t="shared" ca="1" si="525"/>
        <v>-</v>
      </c>
      <c r="DD278" s="97" t="str">
        <f t="shared" ca="1" si="526"/>
        <v>-</v>
      </c>
      <c r="DE278" s="97" t="str">
        <f t="shared" ca="1" si="527"/>
        <v>-</v>
      </c>
      <c r="DF278" s="97" t="str">
        <f t="shared" ca="1" si="528"/>
        <v>-</v>
      </c>
      <c r="DG278" s="97" t="str">
        <f t="shared" ca="1" si="529"/>
        <v>-</v>
      </c>
      <c r="DH278" s="97" t="str">
        <f t="shared" ca="1" si="530"/>
        <v>-</v>
      </c>
      <c r="DI278" s="97" t="str">
        <f t="shared" ca="1" si="531"/>
        <v>-</v>
      </c>
      <c r="DJ278" s="97" t="str">
        <f t="shared" ca="1" si="532"/>
        <v>-</v>
      </c>
      <c r="DK278" s="97" t="str">
        <f t="shared" ca="1" si="533"/>
        <v>-</v>
      </c>
      <c r="DL278" s="97" t="str">
        <f t="shared" ca="1" si="534"/>
        <v>-</v>
      </c>
      <c r="DM278" s="97" t="str">
        <f t="shared" ca="1" si="535"/>
        <v>-</v>
      </c>
      <c r="DN278" s="97">
        <v>8</v>
      </c>
      <c r="DT278" s="97" t="str">
        <f t="shared" ca="1" si="536"/>
        <v>-</v>
      </c>
      <c r="DU278" s="97" t="str">
        <f t="shared" ca="1" si="537"/>
        <v>-</v>
      </c>
      <c r="DV278" s="97" t="str">
        <f t="shared" ca="1" si="538"/>
        <v>-</v>
      </c>
      <c r="DW278" s="97" t="str">
        <f t="shared" ca="1" si="539"/>
        <v>-</v>
      </c>
      <c r="DX278" s="97" t="str">
        <f t="shared" ca="1" si="540"/>
        <v>-</v>
      </c>
      <c r="DY278" s="97" t="e">
        <f t="shared" ca="1" si="477"/>
        <v>#REF!</v>
      </c>
      <c r="DZ278" s="97" t="str">
        <f t="shared" si="478"/>
        <v>Deep retrofit</v>
      </c>
      <c r="EA278" s="97" t="e">
        <f t="shared" ca="1" si="541"/>
        <v>#REF!</v>
      </c>
      <c r="EB278" s="96">
        <v>3</v>
      </c>
      <c r="EC278" s="97">
        <f>Calculation!$W$379</f>
        <v>4</v>
      </c>
      <c r="ED278" s="97" t="str">
        <f t="shared" ca="1" si="542"/>
        <v>-</v>
      </c>
      <c r="EE278" s="97" t="str">
        <f t="shared" ca="1" si="543"/>
        <v>-</v>
      </c>
      <c r="EF278" s="97" t="str">
        <f t="shared" ca="1" si="544"/>
        <v>-</v>
      </c>
      <c r="EG278" s="97" t="str">
        <f t="shared" ca="1" si="545"/>
        <v>-</v>
      </c>
      <c r="EH278" s="97" t="str">
        <f t="shared" ca="1" si="546"/>
        <v>-</v>
      </c>
      <c r="EI278" s="97">
        <f t="shared" ca="1" si="547"/>
        <v>0</v>
      </c>
      <c r="EJ278" s="97">
        <f t="shared" ref="EJ278:EJ341" ca="1" si="559">IF(EH278="-",0,IF(EI278=0,0,CONCATENATE(E278," - ",C278," - ",B278)))</f>
        <v>0</v>
      </c>
      <c r="EK278" s="97" t="str">
        <f t="shared" ca="1" si="548"/>
        <v>00</v>
      </c>
      <c r="EL278" s="97" t="e">
        <f t="shared" ca="1" si="549"/>
        <v>#REF!</v>
      </c>
      <c r="EN278" s="97">
        <v>2.73E-5</v>
      </c>
      <c r="EP278" s="97">
        <v>273</v>
      </c>
      <c r="EQ278" s="97">
        <f t="array" aca="1" ref="EQ278" ca="1">MAX(IF($EI$6:$EI$365&lt;EQ277,$EI$6:$EI$365,""))</f>
        <v>0</v>
      </c>
      <c r="ER278" s="97">
        <f t="shared" ca="1" si="550"/>
        <v>0</v>
      </c>
      <c r="ES278" s="97" t="e">
        <f t="shared" ca="1" si="554"/>
        <v>#REF!</v>
      </c>
      <c r="ET278" s="97">
        <f t="shared" ca="1" si="551"/>
        <v>0</v>
      </c>
      <c r="EU278" s="97">
        <f t="shared" ca="1" si="552"/>
        <v>0</v>
      </c>
      <c r="EV278" s="97">
        <f t="shared" ca="1" si="479"/>
        <v>1</v>
      </c>
      <c r="EY278" s="97" t="e">
        <f ca="1">INDEX('MCA-INPUT'!$C$28:$F$42,MATCH(MCA!E278,'MCA-INPUT'!$B$28:$B$42,0),MATCH(MCA!B278,'MCA-INPUT'!$C$27:$F$27,0))</f>
        <v>#REF!</v>
      </c>
      <c r="FU278" s="109" t="e">
        <f t="shared" ca="1" si="480"/>
        <v>#REF!</v>
      </c>
      <c r="FV278" s="109" t="e">
        <f t="shared" ca="1" si="481"/>
        <v>#REF!</v>
      </c>
      <c r="FW278" s="110" t="e">
        <f t="shared" ca="1" si="464"/>
        <v>#REF!</v>
      </c>
      <c r="FX278" s="110"/>
      <c r="FY278" s="97" t="e">
        <f t="shared" ca="1" si="553"/>
        <v>#REF!</v>
      </c>
      <c r="FZ278" s="97" t="str">
        <f ca="1">IF(ISERROR(VLOOKUP(FY278,'MCA-INPUT'!$B$45:$F$54,1,FALSE)),"No","Yes")</f>
        <v>No</v>
      </c>
      <c r="GA278" s="109" t="e">
        <f ca="1"/>
        <v>#REF!</v>
      </c>
    </row>
    <row r="279" spans="1:183" x14ac:dyDescent="0.25">
      <c r="A279" s="96">
        <v>274</v>
      </c>
      <c r="B279" s="96" t="s">
        <v>0</v>
      </c>
      <c r="C279" s="106" t="e">
        <f t="shared" ca="1" si="476"/>
        <v>#REF!</v>
      </c>
      <c r="D279" s="107" t="e">
        <f t="shared" ca="1" si="476"/>
        <v>#REF!</v>
      </c>
      <c r="E279" s="96" t="e">
        <f t="shared" ca="1" si="476"/>
        <v>#REF!</v>
      </c>
      <c r="F279" s="96" t="s">
        <v>4</v>
      </c>
      <c r="G279" s="96" t="e">
        <f t="shared" ca="1" si="467"/>
        <v>#REF!</v>
      </c>
      <c r="H279" s="108" t="e">
        <f t="shared" ca="1" si="556"/>
        <v>#REF!</v>
      </c>
      <c r="I279" s="108" t="e">
        <f t="shared" ca="1" si="556"/>
        <v>#REF!</v>
      </c>
      <c r="J279" s="108" t="e">
        <f t="shared" ca="1" si="556"/>
        <v>#REF!</v>
      </c>
      <c r="K279" s="108" t="e">
        <f t="shared" ca="1" si="556"/>
        <v>#REF!</v>
      </c>
      <c r="L279" s="108" t="e">
        <f t="shared" ca="1" si="556"/>
        <v>#REF!</v>
      </c>
      <c r="M279" s="108" t="e">
        <f t="shared" ca="1" si="556"/>
        <v>#REF!</v>
      </c>
      <c r="N279" s="108" t="e">
        <f t="shared" ca="1" si="556"/>
        <v>#REF!</v>
      </c>
      <c r="O279" s="108" t="e">
        <f t="shared" ca="1" si="556"/>
        <v>#REF!</v>
      </c>
      <c r="P279" s="108" t="e">
        <f t="shared" ca="1" si="556"/>
        <v>#REF!</v>
      </c>
      <c r="Q279" s="108" t="e">
        <f t="shared" ca="1" si="556"/>
        <v>#REF!</v>
      </c>
      <c r="R279" s="108" t="e">
        <f t="shared" ca="1" si="556"/>
        <v>#REF!</v>
      </c>
      <c r="S279" s="108" t="e">
        <f t="shared" ca="1" si="556"/>
        <v>#REF!</v>
      </c>
      <c r="T279" s="108" t="e">
        <f t="shared" ca="1" si="556"/>
        <v>#REF!</v>
      </c>
      <c r="U279" s="108" t="e">
        <f t="shared" ca="1" si="556"/>
        <v>#REF!</v>
      </c>
      <c r="V279" s="108" t="e">
        <f t="shared" ca="1" si="556"/>
        <v>#REF!</v>
      </c>
      <c r="W279" s="108" t="e">
        <f t="shared" ca="1" si="556"/>
        <v>#REF!</v>
      </c>
      <c r="X279" s="108" t="e">
        <f t="shared" ca="1" si="555"/>
        <v>#REF!</v>
      </c>
      <c r="Y279" s="108" t="e">
        <f t="shared" ca="1" si="555"/>
        <v>#REF!</v>
      </c>
      <c r="Z279" s="108" t="e">
        <f t="shared" ca="1" si="555"/>
        <v>#REF!</v>
      </c>
      <c r="AA279" s="108" t="e">
        <f t="shared" ca="1" si="555"/>
        <v>#REF!</v>
      </c>
      <c r="AB279" s="108" t="e">
        <f t="shared" ca="1" si="555"/>
        <v>#REF!</v>
      </c>
      <c r="AC279" s="108" t="e">
        <f t="shared" ca="1" si="555"/>
        <v>#REF!</v>
      </c>
      <c r="AD279" s="108" t="e">
        <f t="shared" ca="1" si="555"/>
        <v>#REF!</v>
      </c>
      <c r="AE279" s="108" t="e">
        <f t="shared" ca="1" si="555"/>
        <v>#REF!</v>
      </c>
      <c r="AF279" s="108" t="e">
        <f t="shared" ca="1" si="555"/>
        <v>#REF!</v>
      </c>
      <c r="AG279" s="108" t="e">
        <f t="shared" ca="1" si="555"/>
        <v>#REF!</v>
      </c>
      <c r="AH279" s="108" t="e">
        <f t="shared" ca="1" si="555"/>
        <v>#REF!</v>
      </c>
      <c r="AI279" s="108" t="e">
        <f t="shared" ca="1" si="555"/>
        <v>#REF!</v>
      </c>
      <c r="AJ279" s="108" t="e">
        <f t="shared" ca="1" si="555"/>
        <v>#REF!</v>
      </c>
      <c r="AK279" s="108" t="e">
        <f t="shared" ca="1" si="555"/>
        <v>#REF!</v>
      </c>
      <c r="AL279" s="108" t="e">
        <f t="shared" ca="1" si="555"/>
        <v>#REF!</v>
      </c>
      <c r="AM279" s="108" t="e">
        <f t="shared" ca="1" si="558"/>
        <v>#REF!</v>
      </c>
      <c r="AN279" s="108" t="e">
        <f t="shared" ca="1" si="558"/>
        <v>#REF!</v>
      </c>
      <c r="AO279" s="108" t="e">
        <f t="shared" ca="1" si="558"/>
        <v>#REF!</v>
      </c>
      <c r="AP279" s="108" t="e">
        <f t="shared" ca="1" si="558"/>
        <v>#REF!</v>
      </c>
      <c r="AQ279" s="108" t="e">
        <f t="shared" ca="1" si="558"/>
        <v>#REF!</v>
      </c>
      <c r="AR279" s="108" t="e">
        <f t="shared" ca="1" si="558"/>
        <v>#REF!</v>
      </c>
      <c r="AS279" s="108" t="e">
        <f t="shared" ca="1" si="558"/>
        <v>#REF!</v>
      </c>
      <c r="AT279" s="108" t="e">
        <f t="shared" ca="1" si="558"/>
        <v>#REF!</v>
      </c>
      <c r="AU279" s="108" t="e">
        <f t="shared" ca="1" si="558"/>
        <v>#REF!</v>
      </c>
      <c r="AV279" s="108" t="e">
        <f t="shared" ca="1" si="558"/>
        <v>#REF!</v>
      </c>
      <c r="AW279" s="108" t="e">
        <f t="shared" ca="1" si="558"/>
        <v>#REF!</v>
      </c>
      <c r="AX279" s="108" t="e">
        <f t="shared" ca="1" si="558"/>
        <v>#REF!</v>
      </c>
      <c r="AY279" s="108" t="e">
        <f t="shared" ca="1" si="558"/>
        <v>#REF!</v>
      </c>
      <c r="AZ279" s="108" t="e">
        <f t="shared" ca="1" si="558"/>
        <v>#REF!</v>
      </c>
      <c r="BA279" s="108" t="e">
        <f t="shared" ca="1" si="558"/>
        <v>#REF!</v>
      </c>
      <c r="BB279" s="108" t="e">
        <f t="shared" ca="1" si="558"/>
        <v>#REF!</v>
      </c>
      <c r="BC279" s="108" t="e">
        <f t="shared" ca="1" si="557"/>
        <v>#REF!</v>
      </c>
      <c r="BD279" s="108" t="e">
        <f t="shared" ca="1" si="557"/>
        <v>#REF!</v>
      </c>
      <c r="BE279" s="108" t="e">
        <f t="shared" ca="1" si="557"/>
        <v>#REF!</v>
      </c>
      <c r="BF279" s="108" t="e">
        <f t="shared" ca="1" si="557"/>
        <v>#REF!</v>
      </c>
      <c r="BG279" s="108" t="e">
        <f t="shared" ca="1" si="557"/>
        <v>#REF!</v>
      </c>
      <c r="BH279" s="108" t="e">
        <f t="shared" ca="1" si="557"/>
        <v>#REF!</v>
      </c>
      <c r="BI279" s="108" t="e">
        <f t="shared" ca="1" si="557"/>
        <v>#REF!</v>
      </c>
      <c r="BL279" s="97" t="str">
        <f t="shared" ca="1" si="482"/>
        <v>-</v>
      </c>
      <c r="BM279" s="97" t="str">
        <f t="shared" ca="1" si="483"/>
        <v>-</v>
      </c>
      <c r="BN279" s="97" t="str">
        <f t="shared" ca="1" si="484"/>
        <v>-</v>
      </c>
      <c r="BO279" s="97" t="str">
        <f t="shared" ca="1" si="485"/>
        <v>-</v>
      </c>
      <c r="BP279" s="99" t="str">
        <f t="shared" ca="1" si="486"/>
        <v xml:space="preserve"> - </v>
      </c>
      <c r="BQ279" s="99" t="str">
        <f t="shared" ca="1" si="487"/>
        <v xml:space="preserve"> - </v>
      </c>
      <c r="BR279" s="97" t="str">
        <f t="shared" ca="1" si="488"/>
        <v>-</v>
      </c>
      <c r="BS279" s="97" t="str">
        <f t="shared" ca="1" si="489"/>
        <v>-</v>
      </c>
      <c r="BT279" s="97" t="str">
        <f t="shared" ca="1" si="490"/>
        <v>-</v>
      </c>
      <c r="BU279" s="97" t="str">
        <f t="shared" ca="1" si="491"/>
        <v>-</v>
      </c>
      <c r="BV279" s="97" t="str">
        <f t="shared" ca="1" si="492"/>
        <v>-</v>
      </c>
      <c r="BW279" s="97" t="str">
        <f t="shared" ca="1" si="493"/>
        <v>-</v>
      </c>
      <c r="BX279" s="99" t="str">
        <f t="shared" ca="1" si="494"/>
        <v xml:space="preserve"> - </v>
      </c>
      <c r="BY279" s="99" t="str">
        <f t="shared" ca="1" si="495"/>
        <v xml:space="preserve"> - </v>
      </c>
      <c r="BZ279" s="97" t="str">
        <f t="shared" ca="1" si="496"/>
        <v>-</v>
      </c>
      <c r="CA279" s="97" t="str">
        <f t="shared" ca="1" si="497"/>
        <v>-</v>
      </c>
      <c r="CB279" s="99" t="str">
        <f t="shared" ca="1" si="498"/>
        <v xml:space="preserve"> - </v>
      </c>
      <c r="CC279" s="99" t="str">
        <f t="shared" ca="1" si="499"/>
        <v xml:space="preserve"> - </v>
      </c>
      <c r="CD279" s="99" t="str">
        <f t="shared" ca="1" si="500"/>
        <v xml:space="preserve"> - </v>
      </c>
      <c r="CE279" s="99" t="str">
        <f t="shared" ca="1" si="501"/>
        <v xml:space="preserve"> - </v>
      </c>
      <c r="CF279" s="99" t="str">
        <f t="shared" ca="1" si="502"/>
        <v xml:space="preserve"> - </v>
      </c>
      <c r="CG279" s="99" t="str">
        <f t="shared" ca="1" si="503"/>
        <v xml:space="preserve"> - </v>
      </c>
      <c r="CH279" s="97" t="str">
        <f t="shared" ca="1" si="504"/>
        <v>-</v>
      </c>
      <c r="CI279" s="97" t="str">
        <f t="shared" ca="1" si="505"/>
        <v>-</v>
      </c>
      <c r="CJ279" s="97" t="str">
        <f t="shared" ca="1" si="506"/>
        <v>-</v>
      </c>
      <c r="CK279" s="97" t="str">
        <f t="shared" ca="1" si="507"/>
        <v>-</v>
      </c>
      <c r="CL279" s="97" t="str">
        <f t="shared" ca="1" si="508"/>
        <v>-</v>
      </c>
      <c r="CM279" s="97" t="str">
        <f t="shared" ca="1" si="509"/>
        <v>-</v>
      </c>
      <c r="CN279" s="97" t="str">
        <f t="shared" ca="1" si="510"/>
        <v>-</v>
      </c>
      <c r="CO279" s="97" t="str">
        <f t="shared" ca="1" si="511"/>
        <v>-</v>
      </c>
      <c r="CP279" s="97" t="str">
        <f t="shared" ca="1" si="512"/>
        <v>-</v>
      </c>
      <c r="CQ279" s="97" t="str">
        <f t="shared" ca="1" si="513"/>
        <v>-</v>
      </c>
      <c r="CR279" s="97" t="str">
        <f t="shared" ca="1" si="514"/>
        <v>-</v>
      </c>
      <c r="CS279" s="97" t="str">
        <f t="shared" ca="1" si="515"/>
        <v>-</v>
      </c>
      <c r="CT279" s="97" t="str">
        <f t="shared" ca="1" si="516"/>
        <v>-</v>
      </c>
      <c r="CU279" s="97" t="str">
        <f t="shared" ca="1" si="517"/>
        <v>-</v>
      </c>
      <c r="CV279" s="97" t="str">
        <f t="shared" ca="1" si="518"/>
        <v>-</v>
      </c>
      <c r="CW279" s="97" t="str">
        <f t="shared" ca="1" si="519"/>
        <v>-</v>
      </c>
      <c r="CX279" s="97" t="str">
        <f t="shared" ca="1" si="520"/>
        <v>-</v>
      </c>
      <c r="CY279" s="97" t="str">
        <f t="shared" ca="1" si="521"/>
        <v>-</v>
      </c>
      <c r="CZ279" s="97" t="str">
        <f t="shared" ca="1" si="522"/>
        <v>-</v>
      </c>
      <c r="DA279" s="97" t="str">
        <f t="shared" ca="1" si="523"/>
        <v>-</v>
      </c>
      <c r="DB279" s="97" t="str">
        <f t="shared" ca="1" si="524"/>
        <v>-</v>
      </c>
      <c r="DC279" s="97" t="str">
        <f t="shared" ca="1" si="525"/>
        <v>-</v>
      </c>
      <c r="DD279" s="97" t="str">
        <f t="shared" ca="1" si="526"/>
        <v>-</v>
      </c>
      <c r="DE279" s="97" t="str">
        <f t="shared" ca="1" si="527"/>
        <v>-</v>
      </c>
      <c r="DF279" s="97" t="str">
        <f t="shared" ca="1" si="528"/>
        <v>-</v>
      </c>
      <c r="DG279" s="97" t="str">
        <f t="shared" ca="1" si="529"/>
        <v>-</v>
      </c>
      <c r="DH279" s="97" t="str">
        <f t="shared" ca="1" si="530"/>
        <v>-</v>
      </c>
      <c r="DI279" s="97" t="str">
        <f t="shared" ca="1" si="531"/>
        <v>-</v>
      </c>
      <c r="DJ279" s="97" t="str">
        <f t="shared" ca="1" si="532"/>
        <v>-</v>
      </c>
      <c r="DK279" s="97" t="str">
        <f t="shared" ca="1" si="533"/>
        <v>-</v>
      </c>
      <c r="DL279" s="97" t="str">
        <f t="shared" ca="1" si="534"/>
        <v>-</v>
      </c>
      <c r="DM279" s="97" t="str">
        <f t="shared" ca="1" si="535"/>
        <v>-</v>
      </c>
      <c r="DN279" s="97">
        <v>9</v>
      </c>
      <c r="DT279" s="97" t="str">
        <f t="shared" ca="1" si="536"/>
        <v>-</v>
      </c>
      <c r="DU279" s="97" t="str">
        <f t="shared" ca="1" si="537"/>
        <v>-</v>
      </c>
      <c r="DV279" s="97" t="str">
        <f t="shared" ca="1" si="538"/>
        <v>-</v>
      </c>
      <c r="DW279" s="97" t="str">
        <f t="shared" ca="1" si="539"/>
        <v>-</v>
      </c>
      <c r="DX279" s="97" t="str">
        <f t="shared" ca="1" si="540"/>
        <v>-</v>
      </c>
      <c r="DY279" s="97" t="e">
        <f t="shared" ca="1" si="477"/>
        <v>#REF!</v>
      </c>
      <c r="DZ279" s="97" t="str">
        <f t="shared" si="478"/>
        <v>Deep retrofit</v>
      </c>
      <c r="EA279" s="97" t="e">
        <f t="shared" ca="1" si="541"/>
        <v>#REF!</v>
      </c>
      <c r="EB279" s="96">
        <v>4</v>
      </c>
      <c r="EC279" s="97">
        <f>Calculation!$W$379</f>
        <v>4</v>
      </c>
      <c r="ED279" s="97" t="str">
        <f t="shared" ca="1" si="542"/>
        <v>-</v>
      </c>
      <c r="EE279" s="97" t="str">
        <f t="shared" ca="1" si="543"/>
        <v>-</v>
      </c>
      <c r="EF279" s="97" t="str">
        <f t="shared" ca="1" si="544"/>
        <v>-</v>
      </c>
      <c r="EG279" s="97" t="str">
        <f t="shared" ca="1" si="545"/>
        <v>-</v>
      </c>
      <c r="EH279" s="97" t="str">
        <f t="shared" ca="1" si="546"/>
        <v>-</v>
      </c>
      <c r="EI279" s="97">
        <f t="shared" ca="1" si="547"/>
        <v>0</v>
      </c>
      <c r="EJ279" s="97">
        <f t="shared" ca="1" si="559"/>
        <v>0</v>
      </c>
      <c r="EK279" s="97" t="str">
        <f t="shared" ca="1" si="548"/>
        <v>00</v>
      </c>
      <c r="EL279" s="97" t="e">
        <f t="shared" ca="1" si="549"/>
        <v>#REF!</v>
      </c>
      <c r="EN279" s="97">
        <v>2.7399999999999999E-5</v>
      </c>
      <c r="EP279" s="97">
        <v>274</v>
      </c>
      <c r="EQ279" s="97">
        <f t="array" aca="1" ref="EQ279" ca="1">MAX(IF($EI$6:$EI$365&lt;EQ278,$EI$6:$EI$365,""))</f>
        <v>0</v>
      </c>
      <c r="ER279" s="97">
        <f t="shared" ca="1" si="550"/>
        <v>0</v>
      </c>
      <c r="ES279" s="97" t="e">
        <f t="shared" ca="1" si="554"/>
        <v>#REF!</v>
      </c>
      <c r="ET279" s="97">
        <f t="shared" ca="1" si="551"/>
        <v>0</v>
      </c>
      <c r="EU279" s="97">
        <f t="shared" ca="1" si="552"/>
        <v>0</v>
      </c>
      <c r="EV279" s="97">
        <f t="shared" ca="1" si="479"/>
        <v>1</v>
      </c>
      <c r="EY279" s="97" t="e">
        <f ca="1">INDEX('MCA-INPUT'!$C$28:$F$42,MATCH(MCA!E279,'MCA-INPUT'!$B$28:$B$42,0),MATCH(MCA!B279,'MCA-INPUT'!$C$27:$F$27,0))</f>
        <v>#REF!</v>
      </c>
      <c r="FU279" s="109" t="e">
        <f t="shared" ca="1" si="480"/>
        <v>#REF!</v>
      </c>
      <c r="FV279" s="109" t="e">
        <f t="shared" ca="1" si="481"/>
        <v>#REF!</v>
      </c>
      <c r="FW279" s="110" t="e">
        <f t="shared" ca="1" si="464"/>
        <v>#REF!</v>
      </c>
      <c r="FX279" s="110"/>
      <c r="FY279" s="97" t="e">
        <f t="shared" ca="1" si="553"/>
        <v>#REF!</v>
      </c>
      <c r="FZ279" s="97" t="str">
        <f ca="1">IF(ISERROR(VLOOKUP(FY279,'MCA-INPUT'!$B$45:$F$54,1,FALSE)),"No","Yes")</f>
        <v>No</v>
      </c>
      <c r="GA279" s="109" t="e">
        <f ca="1"/>
        <v>#REF!</v>
      </c>
    </row>
    <row r="280" spans="1:183" x14ac:dyDescent="0.25">
      <c r="A280" s="96">
        <v>275</v>
      </c>
      <c r="B280" s="96" t="s">
        <v>0</v>
      </c>
      <c r="C280" s="106" t="e">
        <f t="shared" ca="1" si="476"/>
        <v>#REF!</v>
      </c>
      <c r="D280" s="107" t="e">
        <f t="shared" ca="1" si="476"/>
        <v>#REF!</v>
      </c>
      <c r="E280" s="96" t="e">
        <f t="shared" ca="1" si="476"/>
        <v>#REF!</v>
      </c>
      <c r="F280" s="96" t="s">
        <v>4</v>
      </c>
      <c r="G280" s="96" t="e">
        <f t="shared" ca="1" si="467"/>
        <v>#REF!</v>
      </c>
      <c r="H280" s="108" t="e">
        <f t="shared" ca="1" si="556"/>
        <v>#REF!</v>
      </c>
      <c r="I280" s="108" t="e">
        <f t="shared" ca="1" si="556"/>
        <v>#REF!</v>
      </c>
      <c r="J280" s="108" t="e">
        <f t="shared" ca="1" si="556"/>
        <v>#REF!</v>
      </c>
      <c r="K280" s="108" t="e">
        <f t="shared" ca="1" si="556"/>
        <v>#REF!</v>
      </c>
      <c r="L280" s="108" t="e">
        <f t="shared" ca="1" si="556"/>
        <v>#REF!</v>
      </c>
      <c r="M280" s="108" t="e">
        <f t="shared" ca="1" si="556"/>
        <v>#REF!</v>
      </c>
      <c r="N280" s="108" t="e">
        <f t="shared" ca="1" si="556"/>
        <v>#REF!</v>
      </c>
      <c r="O280" s="108" t="e">
        <f t="shared" ca="1" si="556"/>
        <v>#REF!</v>
      </c>
      <c r="P280" s="108" t="e">
        <f t="shared" ca="1" si="556"/>
        <v>#REF!</v>
      </c>
      <c r="Q280" s="108" t="e">
        <f t="shared" ca="1" si="556"/>
        <v>#REF!</v>
      </c>
      <c r="R280" s="108" t="e">
        <f t="shared" ca="1" si="556"/>
        <v>#REF!</v>
      </c>
      <c r="S280" s="108" t="e">
        <f t="shared" ca="1" si="556"/>
        <v>#REF!</v>
      </c>
      <c r="T280" s="108" t="e">
        <f t="shared" ca="1" si="556"/>
        <v>#REF!</v>
      </c>
      <c r="U280" s="108" t="e">
        <f t="shared" ca="1" si="556"/>
        <v>#REF!</v>
      </c>
      <c r="V280" s="108" t="e">
        <f t="shared" ca="1" si="556"/>
        <v>#REF!</v>
      </c>
      <c r="W280" s="108" t="e">
        <f t="shared" ca="1" si="556"/>
        <v>#REF!</v>
      </c>
      <c r="X280" s="108" t="e">
        <f t="shared" ca="1" si="555"/>
        <v>#REF!</v>
      </c>
      <c r="Y280" s="108" t="e">
        <f t="shared" ca="1" si="555"/>
        <v>#REF!</v>
      </c>
      <c r="Z280" s="108" t="e">
        <f t="shared" ca="1" si="555"/>
        <v>#REF!</v>
      </c>
      <c r="AA280" s="108" t="e">
        <f t="shared" ca="1" si="555"/>
        <v>#REF!</v>
      </c>
      <c r="AB280" s="108" t="e">
        <f t="shared" ca="1" si="555"/>
        <v>#REF!</v>
      </c>
      <c r="AC280" s="108" t="e">
        <f t="shared" ca="1" si="555"/>
        <v>#REF!</v>
      </c>
      <c r="AD280" s="108" t="e">
        <f t="shared" ca="1" si="555"/>
        <v>#REF!</v>
      </c>
      <c r="AE280" s="108" t="e">
        <f t="shared" ca="1" si="555"/>
        <v>#REF!</v>
      </c>
      <c r="AF280" s="108" t="e">
        <f t="shared" ca="1" si="555"/>
        <v>#REF!</v>
      </c>
      <c r="AG280" s="108" t="e">
        <f t="shared" ca="1" si="555"/>
        <v>#REF!</v>
      </c>
      <c r="AH280" s="108" t="e">
        <f t="shared" ca="1" si="555"/>
        <v>#REF!</v>
      </c>
      <c r="AI280" s="108" t="e">
        <f t="shared" ca="1" si="555"/>
        <v>#REF!</v>
      </c>
      <c r="AJ280" s="108" t="e">
        <f t="shared" ca="1" si="555"/>
        <v>#REF!</v>
      </c>
      <c r="AK280" s="108" t="e">
        <f t="shared" ca="1" si="555"/>
        <v>#REF!</v>
      </c>
      <c r="AL280" s="108" t="e">
        <f t="shared" ca="1" si="555"/>
        <v>#REF!</v>
      </c>
      <c r="AM280" s="108" t="e">
        <f t="shared" ca="1" si="558"/>
        <v>#REF!</v>
      </c>
      <c r="AN280" s="108" t="e">
        <f t="shared" ca="1" si="558"/>
        <v>#REF!</v>
      </c>
      <c r="AO280" s="108" t="e">
        <f t="shared" ca="1" si="558"/>
        <v>#REF!</v>
      </c>
      <c r="AP280" s="108" t="e">
        <f t="shared" ca="1" si="558"/>
        <v>#REF!</v>
      </c>
      <c r="AQ280" s="108" t="e">
        <f t="shared" ca="1" si="558"/>
        <v>#REF!</v>
      </c>
      <c r="AR280" s="108" t="e">
        <f t="shared" ca="1" si="558"/>
        <v>#REF!</v>
      </c>
      <c r="AS280" s="108" t="e">
        <f t="shared" ca="1" si="558"/>
        <v>#REF!</v>
      </c>
      <c r="AT280" s="108" t="e">
        <f t="shared" ca="1" si="558"/>
        <v>#REF!</v>
      </c>
      <c r="AU280" s="108" t="e">
        <f t="shared" ca="1" si="558"/>
        <v>#REF!</v>
      </c>
      <c r="AV280" s="108" t="e">
        <f t="shared" ca="1" si="558"/>
        <v>#REF!</v>
      </c>
      <c r="AW280" s="108" t="e">
        <f t="shared" ca="1" si="558"/>
        <v>#REF!</v>
      </c>
      <c r="AX280" s="108" t="e">
        <f t="shared" ca="1" si="558"/>
        <v>#REF!</v>
      </c>
      <c r="AY280" s="108" t="e">
        <f t="shared" ca="1" si="558"/>
        <v>#REF!</v>
      </c>
      <c r="AZ280" s="108" t="e">
        <f t="shared" ca="1" si="558"/>
        <v>#REF!</v>
      </c>
      <c r="BA280" s="108" t="e">
        <f t="shared" ca="1" si="558"/>
        <v>#REF!</v>
      </c>
      <c r="BB280" s="108" t="e">
        <f t="shared" ca="1" si="558"/>
        <v>#REF!</v>
      </c>
      <c r="BC280" s="108" t="e">
        <f t="shared" ca="1" si="557"/>
        <v>#REF!</v>
      </c>
      <c r="BD280" s="108" t="e">
        <f t="shared" ca="1" si="557"/>
        <v>#REF!</v>
      </c>
      <c r="BE280" s="108" t="e">
        <f t="shared" ca="1" si="557"/>
        <v>#REF!</v>
      </c>
      <c r="BF280" s="108" t="e">
        <f t="shared" ca="1" si="557"/>
        <v>#REF!</v>
      </c>
      <c r="BG280" s="108" t="e">
        <f t="shared" ca="1" si="557"/>
        <v>#REF!</v>
      </c>
      <c r="BH280" s="108" t="e">
        <f t="shared" ca="1" si="557"/>
        <v>#REF!</v>
      </c>
      <c r="BI280" s="108" t="e">
        <f t="shared" ca="1" si="557"/>
        <v>#REF!</v>
      </c>
      <c r="BL280" s="97" t="str">
        <f t="shared" ca="1" si="482"/>
        <v>-</v>
      </c>
      <c r="BM280" s="97" t="str">
        <f t="shared" ca="1" si="483"/>
        <v>-</v>
      </c>
      <c r="BN280" s="97" t="str">
        <f t="shared" ca="1" si="484"/>
        <v>-</v>
      </c>
      <c r="BO280" s="97" t="str">
        <f t="shared" ca="1" si="485"/>
        <v>-</v>
      </c>
      <c r="BP280" s="99" t="str">
        <f t="shared" ca="1" si="486"/>
        <v xml:space="preserve"> - </v>
      </c>
      <c r="BQ280" s="99" t="str">
        <f t="shared" ca="1" si="487"/>
        <v xml:space="preserve"> - </v>
      </c>
      <c r="BR280" s="97" t="str">
        <f t="shared" ca="1" si="488"/>
        <v>-</v>
      </c>
      <c r="BS280" s="97" t="str">
        <f t="shared" ca="1" si="489"/>
        <v>-</v>
      </c>
      <c r="BT280" s="97" t="str">
        <f t="shared" ca="1" si="490"/>
        <v>-</v>
      </c>
      <c r="BU280" s="97" t="str">
        <f t="shared" ca="1" si="491"/>
        <v>-</v>
      </c>
      <c r="BV280" s="97" t="str">
        <f t="shared" ca="1" si="492"/>
        <v>-</v>
      </c>
      <c r="BW280" s="97" t="str">
        <f t="shared" ca="1" si="493"/>
        <v>-</v>
      </c>
      <c r="BX280" s="99" t="str">
        <f t="shared" ca="1" si="494"/>
        <v xml:space="preserve"> - </v>
      </c>
      <c r="BY280" s="99" t="str">
        <f t="shared" ca="1" si="495"/>
        <v xml:space="preserve"> - </v>
      </c>
      <c r="BZ280" s="97" t="str">
        <f t="shared" ca="1" si="496"/>
        <v>-</v>
      </c>
      <c r="CA280" s="97" t="str">
        <f t="shared" ca="1" si="497"/>
        <v>-</v>
      </c>
      <c r="CB280" s="99" t="str">
        <f t="shared" ca="1" si="498"/>
        <v xml:space="preserve"> - </v>
      </c>
      <c r="CC280" s="99" t="str">
        <f t="shared" ca="1" si="499"/>
        <v xml:space="preserve"> - </v>
      </c>
      <c r="CD280" s="99" t="str">
        <f t="shared" ca="1" si="500"/>
        <v xml:space="preserve"> - </v>
      </c>
      <c r="CE280" s="99" t="str">
        <f t="shared" ca="1" si="501"/>
        <v xml:space="preserve"> - </v>
      </c>
      <c r="CF280" s="99" t="str">
        <f t="shared" ca="1" si="502"/>
        <v xml:space="preserve"> - </v>
      </c>
      <c r="CG280" s="99" t="str">
        <f t="shared" ca="1" si="503"/>
        <v xml:space="preserve"> - </v>
      </c>
      <c r="CH280" s="97" t="str">
        <f t="shared" ca="1" si="504"/>
        <v>-</v>
      </c>
      <c r="CI280" s="97" t="str">
        <f t="shared" ca="1" si="505"/>
        <v>-</v>
      </c>
      <c r="CJ280" s="97" t="str">
        <f t="shared" ca="1" si="506"/>
        <v>-</v>
      </c>
      <c r="CK280" s="97" t="str">
        <f t="shared" ca="1" si="507"/>
        <v>-</v>
      </c>
      <c r="CL280" s="97" t="str">
        <f t="shared" ca="1" si="508"/>
        <v>-</v>
      </c>
      <c r="CM280" s="97" t="str">
        <f t="shared" ca="1" si="509"/>
        <v>-</v>
      </c>
      <c r="CN280" s="97" t="str">
        <f t="shared" ca="1" si="510"/>
        <v>-</v>
      </c>
      <c r="CO280" s="97" t="str">
        <f t="shared" ca="1" si="511"/>
        <v>-</v>
      </c>
      <c r="CP280" s="97" t="str">
        <f t="shared" ca="1" si="512"/>
        <v>-</v>
      </c>
      <c r="CQ280" s="97" t="str">
        <f t="shared" ca="1" si="513"/>
        <v>-</v>
      </c>
      <c r="CR280" s="97" t="str">
        <f t="shared" ca="1" si="514"/>
        <v>-</v>
      </c>
      <c r="CS280" s="97" t="str">
        <f t="shared" ca="1" si="515"/>
        <v>-</v>
      </c>
      <c r="CT280" s="97" t="str">
        <f t="shared" ca="1" si="516"/>
        <v>-</v>
      </c>
      <c r="CU280" s="97" t="str">
        <f t="shared" ca="1" si="517"/>
        <v>-</v>
      </c>
      <c r="CV280" s="97" t="str">
        <f t="shared" ca="1" si="518"/>
        <v>-</v>
      </c>
      <c r="CW280" s="97" t="str">
        <f t="shared" ca="1" si="519"/>
        <v>-</v>
      </c>
      <c r="CX280" s="97" t="str">
        <f t="shared" ca="1" si="520"/>
        <v>-</v>
      </c>
      <c r="CY280" s="97" t="str">
        <f t="shared" ca="1" si="521"/>
        <v>-</v>
      </c>
      <c r="CZ280" s="97" t="str">
        <f t="shared" ca="1" si="522"/>
        <v>-</v>
      </c>
      <c r="DA280" s="97" t="str">
        <f t="shared" ca="1" si="523"/>
        <v>-</v>
      </c>
      <c r="DB280" s="97" t="str">
        <f t="shared" ca="1" si="524"/>
        <v>-</v>
      </c>
      <c r="DC280" s="97" t="str">
        <f t="shared" ca="1" si="525"/>
        <v>-</v>
      </c>
      <c r="DD280" s="97" t="str">
        <f t="shared" ca="1" si="526"/>
        <v>-</v>
      </c>
      <c r="DE280" s="97" t="str">
        <f t="shared" ca="1" si="527"/>
        <v>-</v>
      </c>
      <c r="DF280" s="97" t="str">
        <f t="shared" ca="1" si="528"/>
        <v>-</v>
      </c>
      <c r="DG280" s="97" t="str">
        <f t="shared" ca="1" si="529"/>
        <v>-</v>
      </c>
      <c r="DH280" s="97" t="str">
        <f t="shared" ca="1" si="530"/>
        <v>-</v>
      </c>
      <c r="DI280" s="97" t="str">
        <f t="shared" ca="1" si="531"/>
        <v>-</v>
      </c>
      <c r="DJ280" s="97" t="str">
        <f t="shared" ca="1" si="532"/>
        <v>-</v>
      </c>
      <c r="DK280" s="97" t="str">
        <f t="shared" ca="1" si="533"/>
        <v>-</v>
      </c>
      <c r="DL280" s="97" t="str">
        <f t="shared" ca="1" si="534"/>
        <v>-</v>
      </c>
      <c r="DM280" s="97" t="str">
        <f t="shared" ca="1" si="535"/>
        <v>-</v>
      </c>
      <c r="DN280" s="97">
        <v>10</v>
      </c>
      <c r="DT280" s="97" t="str">
        <f t="shared" ca="1" si="536"/>
        <v>-</v>
      </c>
      <c r="DU280" s="97" t="str">
        <f t="shared" ca="1" si="537"/>
        <v>-</v>
      </c>
      <c r="DV280" s="97" t="str">
        <f t="shared" ca="1" si="538"/>
        <v>-</v>
      </c>
      <c r="DW280" s="97" t="str">
        <f t="shared" ca="1" si="539"/>
        <v>-</v>
      </c>
      <c r="DX280" s="97" t="str">
        <f t="shared" ca="1" si="540"/>
        <v>-</v>
      </c>
      <c r="DY280" s="97" t="e">
        <f t="shared" ca="1" si="477"/>
        <v>#REF!</v>
      </c>
      <c r="DZ280" s="97" t="str">
        <f t="shared" si="478"/>
        <v>Deep retrofit</v>
      </c>
      <c r="EA280" s="97" t="e">
        <f t="shared" ca="1" si="541"/>
        <v>#REF!</v>
      </c>
      <c r="EB280" s="96">
        <v>5</v>
      </c>
      <c r="EC280" s="97">
        <f>Calculation!$W$379</f>
        <v>4</v>
      </c>
      <c r="ED280" s="97" t="str">
        <f t="shared" ca="1" si="542"/>
        <v>-</v>
      </c>
      <c r="EE280" s="97" t="str">
        <f t="shared" ca="1" si="543"/>
        <v>-</v>
      </c>
      <c r="EF280" s="97" t="str">
        <f t="shared" ca="1" si="544"/>
        <v>-</v>
      </c>
      <c r="EG280" s="97" t="str">
        <f t="shared" ca="1" si="545"/>
        <v>-</v>
      </c>
      <c r="EH280" s="97" t="str">
        <f t="shared" ca="1" si="546"/>
        <v>-</v>
      </c>
      <c r="EI280" s="97">
        <f t="shared" ca="1" si="547"/>
        <v>0</v>
      </c>
      <c r="EJ280" s="97">
        <f t="shared" ca="1" si="559"/>
        <v>0</v>
      </c>
      <c r="EK280" s="97" t="str">
        <f t="shared" ca="1" si="548"/>
        <v>00</v>
      </c>
      <c r="EL280" s="97" t="e">
        <f t="shared" ca="1" si="549"/>
        <v>#REF!</v>
      </c>
      <c r="EN280" s="97">
        <v>2.7500000000000001E-5</v>
      </c>
      <c r="EP280" s="97">
        <v>275</v>
      </c>
      <c r="EQ280" s="97">
        <f t="array" aca="1" ref="EQ280" ca="1">MAX(IF($EI$6:$EI$365&lt;EQ279,$EI$6:$EI$365,""))</f>
        <v>0</v>
      </c>
      <c r="ER280" s="97">
        <f t="shared" ca="1" si="550"/>
        <v>0</v>
      </c>
      <c r="ES280" s="97" t="e">
        <f t="shared" ca="1" si="554"/>
        <v>#REF!</v>
      </c>
      <c r="ET280" s="97">
        <f t="shared" ca="1" si="551"/>
        <v>0</v>
      </c>
      <c r="EU280" s="97">
        <f t="shared" ca="1" si="552"/>
        <v>0</v>
      </c>
      <c r="EV280" s="97">
        <f t="shared" ca="1" si="479"/>
        <v>1</v>
      </c>
      <c r="EY280" s="97" t="e">
        <f ca="1">INDEX('MCA-INPUT'!$C$28:$F$42,MATCH(MCA!E280,'MCA-INPUT'!$B$28:$B$42,0),MATCH(MCA!B280,'MCA-INPUT'!$C$27:$F$27,0))</f>
        <v>#REF!</v>
      </c>
      <c r="FU280" s="109" t="e">
        <f t="shared" ca="1" si="480"/>
        <v>#REF!</v>
      </c>
      <c r="FV280" s="109" t="e">
        <f t="shared" ca="1" si="481"/>
        <v>#REF!</v>
      </c>
      <c r="FW280" s="110" t="e">
        <f t="shared" ca="1" si="464"/>
        <v>#REF!</v>
      </c>
      <c r="FX280" s="110"/>
      <c r="FY280" s="97" t="e">
        <f t="shared" ca="1" si="553"/>
        <v>#REF!</v>
      </c>
      <c r="FZ280" s="97" t="str">
        <f ca="1">IF(ISERROR(VLOOKUP(FY280,'MCA-INPUT'!$B$45:$F$54,1,FALSE)),"No","Yes")</f>
        <v>No</v>
      </c>
      <c r="GA280" s="109" t="e">
        <f ca="1"/>
        <v>#REF!</v>
      </c>
    </row>
    <row r="281" spans="1:183" x14ac:dyDescent="0.25">
      <c r="A281" s="96">
        <v>276</v>
      </c>
      <c r="B281" s="96" t="s">
        <v>0</v>
      </c>
      <c r="C281" s="106" t="e">
        <f t="shared" ca="1" si="476"/>
        <v>#REF!</v>
      </c>
      <c r="D281" s="107" t="e">
        <f t="shared" ca="1" si="476"/>
        <v>#REF!</v>
      </c>
      <c r="E281" s="96" t="e">
        <f t="shared" ca="1" si="476"/>
        <v>#REF!</v>
      </c>
      <c r="F281" s="96" t="s">
        <v>4</v>
      </c>
      <c r="G281" s="96" t="e">
        <f t="shared" ca="1" si="467"/>
        <v>#REF!</v>
      </c>
      <c r="H281" s="108" t="e">
        <f t="shared" ca="1" si="556"/>
        <v>#REF!</v>
      </c>
      <c r="I281" s="108" t="e">
        <f t="shared" ca="1" si="556"/>
        <v>#REF!</v>
      </c>
      <c r="J281" s="108" t="e">
        <f t="shared" ca="1" si="556"/>
        <v>#REF!</v>
      </c>
      <c r="K281" s="108" t="e">
        <f t="shared" ca="1" si="556"/>
        <v>#REF!</v>
      </c>
      <c r="L281" s="108" t="e">
        <f t="shared" ca="1" si="556"/>
        <v>#REF!</v>
      </c>
      <c r="M281" s="108" t="e">
        <f t="shared" ca="1" si="556"/>
        <v>#REF!</v>
      </c>
      <c r="N281" s="108" t="e">
        <f t="shared" ca="1" si="556"/>
        <v>#REF!</v>
      </c>
      <c r="O281" s="108" t="e">
        <f t="shared" ca="1" si="556"/>
        <v>#REF!</v>
      </c>
      <c r="P281" s="108" t="e">
        <f t="shared" ca="1" si="556"/>
        <v>#REF!</v>
      </c>
      <c r="Q281" s="108" t="e">
        <f t="shared" ca="1" si="556"/>
        <v>#REF!</v>
      </c>
      <c r="R281" s="108" t="e">
        <f t="shared" ca="1" si="556"/>
        <v>#REF!</v>
      </c>
      <c r="S281" s="108" t="e">
        <f t="shared" ca="1" si="556"/>
        <v>#REF!</v>
      </c>
      <c r="T281" s="108" t="e">
        <f t="shared" ca="1" si="556"/>
        <v>#REF!</v>
      </c>
      <c r="U281" s="108" t="e">
        <f t="shared" ca="1" si="556"/>
        <v>#REF!</v>
      </c>
      <c r="V281" s="108" t="e">
        <f t="shared" ca="1" si="556"/>
        <v>#REF!</v>
      </c>
      <c r="W281" s="108" t="e">
        <f t="shared" ca="1" si="556"/>
        <v>#REF!</v>
      </c>
      <c r="X281" s="108" t="e">
        <f t="shared" ca="1" si="555"/>
        <v>#REF!</v>
      </c>
      <c r="Y281" s="108" t="e">
        <f t="shared" ca="1" si="555"/>
        <v>#REF!</v>
      </c>
      <c r="Z281" s="108" t="e">
        <f t="shared" ca="1" si="555"/>
        <v>#REF!</v>
      </c>
      <c r="AA281" s="108" t="e">
        <f t="shared" ca="1" si="555"/>
        <v>#REF!</v>
      </c>
      <c r="AB281" s="108" t="e">
        <f t="shared" ca="1" si="555"/>
        <v>#REF!</v>
      </c>
      <c r="AC281" s="108" t="e">
        <f t="shared" ca="1" si="555"/>
        <v>#REF!</v>
      </c>
      <c r="AD281" s="108" t="e">
        <f t="shared" ca="1" si="555"/>
        <v>#REF!</v>
      </c>
      <c r="AE281" s="108" t="e">
        <f t="shared" ca="1" si="555"/>
        <v>#REF!</v>
      </c>
      <c r="AF281" s="108" t="e">
        <f t="shared" ca="1" si="555"/>
        <v>#REF!</v>
      </c>
      <c r="AG281" s="108" t="e">
        <f t="shared" ca="1" si="555"/>
        <v>#REF!</v>
      </c>
      <c r="AH281" s="108" t="e">
        <f t="shared" ca="1" si="555"/>
        <v>#REF!</v>
      </c>
      <c r="AI281" s="108" t="e">
        <f t="shared" ca="1" si="555"/>
        <v>#REF!</v>
      </c>
      <c r="AJ281" s="108" t="e">
        <f t="shared" ca="1" si="555"/>
        <v>#REF!</v>
      </c>
      <c r="AK281" s="108" t="e">
        <f t="shared" ca="1" si="555"/>
        <v>#REF!</v>
      </c>
      <c r="AL281" s="108" t="e">
        <f t="shared" ca="1" si="555"/>
        <v>#REF!</v>
      </c>
      <c r="AM281" s="108" t="e">
        <f t="shared" ca="1" si="558"/>
        <v>#REF!</v>
      </c>
      <c r="AN281" s="108" t="e">
        <f t="shared" ca="1" si="558"/>
        <v>#REF!</v>
      </c>
      <c r="AO281" s="108" t="e">
        <f t="shared" ca="1" si="558"/>
        <v>#REF!</v>
      </c>
      <c r="AP281" s="108" t="e">
        <f t="shared" ca="1" si="558"/>
        <v>#REF!</v>
      </c>
      <c r="AQ281" s="108" t="e">
        <f t="shared" ca="1" si="558"/>
        <v>#REF!</v>
      </c>
      <c r="AR281" s="108" t="e">
        <f t="shared" ca="1" si="558"/>
        <v>#REF!</v>
      </c>
      <c r="AS281" s="108" t="e">
        <f t="shared" ca="1" si="558"/>
        <v>#REF!</v>
      </c>
      <c r="AT281" s="108" t="e">
        <f t="shared" ca="1" si="558"/>
        <v>#REF!</v>
      </c>
      <c r="AU281" s="108" t="e">
        <f t="shared" ca="1" si="558"/>
        <v>#REF!</v>
      </c>
      <c r="AV281" s="108" t="e">
        <f t="shared" ca="1" si="558"/>
        <v>#REF!</v>
      </c>
      <c r="AW281" s="108" t="e">
        <f t="shared" ca="1" si="558"/>
        <v>#REF!</v>
      </c>
      <c r="AX281" s="108" t="e">
        <f t="shared" ca="1" si="558"/>
        <v>#REF!</v>
      </c>
      <c r="AY281" s="108" t="e">
        <f t="shared" ca="1" si="558"/>
        <v>#REF!</v>
      </c>
      <c r="AZ281" s="108" t="e">
        <f t="shared" ca="1" si="558"/>
        <v>#REF!</v>
      </c>
      <c r="BA281" s="108" t="e">
        <f t="shared" ca="1" si="558"/>
        <v>#REF!</v>
      </c>
      <c r="BB281" s="108" t="e">
        <f t="shared" ca="1" si="558"/>
        <v>#REF!</v>
      </c>
      <c r="BC281" s="108" t="e">
        <f t="shared" ca="1" si="557"/>
        <v>#REF!</v>
      </c>
      <c r="BD281" s="108" t="e">
        <f t="shared" ca="1" si="557"/>
        <v>#REF!</v>
      </c>
      <c r="BE281" s="108" t="e">
        <f t="shared" ca="1" si="557"/>
        <v>#REF!</v>
      </c>
      <c r="BF281" s="108" t="e">
        <f t="shared" ca="1" si="557"/>
        <v>#REF!</v>
      </c>
      <c r="BG281" s="108" t="e">
        <f t="shared" ca="1" si="557"/>
        <v>#REF!</v>
      </c>
      <c r="BH281" s="108" t="e">
        <f t="shared" ca="1" si="557"/>
        <v>#REF!</v>
      </c>
      <c r="BI281" s="108" t="e">
        <f t="shared" ca="1" si="557"/>
        <v>#REF!</v>
      </c>
      <c r="BL281" s="97" t="str">
        <f t="shared" ca="1" si="482"/>
        <v>-</v>
      </c>
      <c r="BM281" s="97" t="str">
        <f t="shared" ca="1" si="483"/>
        <v>-</v>
      </c>
      <c r="BN281" s="97" t="str">
        <f t="shared" ca="1" si="484"/>
        <v>-</v>
      </c>
      <c r="BO281" s="97" t="str">
        <f t="shared" ca="1" si="485"/>
        <v>-</v>
      </c>
      <c r="BP281" s="99" t="str">
        <f t="shared" ca="1" si="486"/>
        <v xml:space="preserve"> - </v>
      </c>
      <c r="BQ281" s="99" t="str">
        <f t="shared" ca="1" si="487"/>
        <v xml:space="preserve"> - </v>
      </c>
      <c r="BR281" s="97" t="str">
        <f t="shared" ca="1" si="488"/>
        <v>-</v>
      </c>
      <c r="BS281" s="97" t="str">
        <f t="shared" ca="1" si="489"/>
        <v>-</v>
      </c>
      <c r="BT281" s="97" t="str">
        <f t="shared" ca="1" si="490"/>
        <v>-</v>
      </c>
      <c r="BU281" s="97" t="str">
        <f t="shared" ca="1" si="491"/>
        <v>-</v>
      </c>
      <c r="BV281" s="97" t="str">
        <f t="shared" ca="1" si="492"/>
        <v>-</v>
      </c>
      <c r="BW281" s="97" t="str">
        <f t="shared" ca="1" si="493"/>
        <v>-</v>
      </c>
      <c r="BX281" s="99" t="str">
        <f t="shared" ca="1" si="494"/>
        <v xml:space="preserve"> - </v>
      </c>
      <c r="BY281" s="99" t="str">
        <f t="shared" ca="1" si="495"/>
        <v xml:space="preserve"> - </v>
      </c>
      <c r="BZ281" s="97" t="str">
        <f t="shared" ca="1" si="496"/>
        <v>-</v>
      </c>
      <c r="CA281" s="97" t="str">
        <f t="shared" ca="1" si="497"/>
        <v>-</v>
      </c>
      <c r="CB281" s="99" t="str">
        <f t="shared" ca="1" si="498"/>
        <v xml:space="preserve"> - </v>
      </c>
      <c r="CC281" s="99" t="str">
        <f t="shared" ca="1" si="499"/>
        <v xml:space="preserve"> - </v>
      </c>
      <c r="CD281" s="99" t="str">
        <f t="shared" ca="1" si="500"/>
        <v xml:space="preserve"> - </v>
      </c>
      <c r="CE281" s="99" t="str">
        <f t="shared" ca="1" si="501"/>
        <v xml:space="preserve"> - </v>
      </c>
      <c r="CF281" s="99" t="str">
        <f t="shared" ca="1" si="502"/>
        <v xml:space="preserve"> - </v>
      </c>
      <c r="CG281" s="99" t="str">
        <f t="shared" ca="1" si="503"/>
        <v xml:space="preserve"> - </v>
      </c>
      <c r="CH281" s="97" t="str">
        <f t="shared" ca="1" si="504"/>
        <v>-</v>
      </c>
      <c r="CI281" s="97" t="str">
        <f t="shared" ca="1" si="505"/>
        <v>-</v>
      </c>
      <c r="CJ281" s="97" t="str">
        <f t="shared" ca="1" si="506"/>
        <v>-</v>
      </c>
      <c r="CK281" s="97" t="str">
        <f t="shared" ca="1" si="507"/>
        <v>-</v>
      </c>
      <c r="CL281" s="97" t="str">
        <f t="shared" ca="1" si="508"/>
        <v>-</v>
      </c>
      <c r="CM281" s="97" t="str">
        <f t="shared" ca="1" si="509"/>
        <v>-</v>
      </c>
      <c r="CN281" s="97" t="str">
        <f t="shared" ca="1" si="510"/>
        <v>-</v>
      </c>
      <c r="CO281" s="97" t="str">
        <f t="shared" ca="1" si="511"/>
        <v>-</v>
      </c>
      <c r="CP281" s="97" t="str">
        <f t="shared" ca="1" si="512"/>
        <v>-</v>
      </c>
      <c r="CQ281" s="97" t="str">
        <f t="shared" ca="1" si="513"/>
        <v>-</v>
      </c>
      <c r="CR281" s="97" t="str">
        <f t="shared" ca="1" si="514"/>
        <v>-</v>
      </c>
      <c r="CS281" s="97" t="str">
        <f t="shared" ca="1" si="515"/>
        <v>-</v>
      </c>
      <c r="CT281" s="97" t="str">
        <f t="shared" ca="1" si="516"/>
        <v>-</v>
      </c>
      <c r="CU281" s="97" t="str">
        <f t="shared" ca="1" si="517"/>
        <v>-</v>
      </c>
      <c r="CV281" s="97" t="str">
        <f t="shared" ca="1" si="518"/>
        <v>-</v>
      </c>
      <c r="CW281" s="97" t="str">
        <f t="shared" ca="1" si="519"/>
        <v>-</v>
      </c>
      <c r="CX281" s="97" t="str">
        <f t="shared" ca="1" si="520"/>
        <v>-</v>
      </c>
      <c r="CY281" s="97" t="str">
        <f t="shared" ca="1" si="521"/>
        <v>-</v>
      </c>
      <c r="CZ281" s="97" t="str">
        <f t="shared" ca="1" si="522"/>
        <v>-</v>
      </c>
      <c r="DA281" s="97" t="str">
        <f t="shared" ca="1" si="523"/>
        <v>-</v>
      </c>
      <c r="DB281" s="97" t="str">
        <f t="shared" ca="1" si="524"/>
        <v>-</v>
      </c>
      <c r="DC281" s="97" t="str">
        <f t="shared" ca="1" si="525"/>
        <v>-</v>
      </c>
      <c r="DD281" s="97" t="str">
        <f t="shared" ca="1" si="526"/>
        <v>-</v>
      </c>
      <c r="DE281" s="97" t="str">
        <f t="shared" ca="1" si="527"/>
        <v>-</v>
      </c>
      <c r="DF281" s="97" t="str">
        <f t="shared" ca="1" si="528"/>
        <v>-</v>
      </c>
      <c r="DG281" s="97" t="str">
        <f t="shared" ca="1" si="529"/>
        <v>-</v>
      </c>
      <c r="DH281" s="97" t="str">
        <f t="shared" ca="1" si="530"/>
        <v>-</v>
      </c>
      <c r="DI281" s="97" t="str">
        <f t="shared" ca="1" si="531"/>
        <v>-</v>
      </c>
      <c r="DJ281" s="97" t="str">
        <f t="shared" ca="1" si="532"/>
        <v>-</v>
      </c>
      <c r="DK281" s="97" t="str">
        <f t="shared" ca="1" si="533"/>
        <v>-</v>
      </c>
      <c r="DL281" s="97" t="str">
        <f t="shared" ca="1" si="534"/>
        <v>-</v>
      </c>
      <c r="DM281" s="97" t="str">
        <f t="shared" ca="1" si="535"/>
        <v>-</v>
      </c>
      <c r="DN281" s="97">
        <v>11</v>
      </c>
      <c r="DT281" s="97" t="str">
        <f t="shared" ca="1" si="536"/>
        <v>-</v>
      </c>
      <c r="DU281" s="97" t="str">
        <f t="shared" ca="1" si="537"/>
        <v>-</v>
      </c>
      <c r="DV281" s="97" t="str">
        <f t="shared" ca="1" si="538"/>
        <v>-</v>
      </c>
      <c r="DW281" s="97" t="str">
        <f t="shared" ca="1" si="539"/>
        <v>-</v>
      </c>
      <c r="DX281" s="97" t="str">
        <f t="shared" ca="1" si="540"/>
        <v>-</v>
      </c>
      <c r="DY281" s="97" t="e">
        <f t="shared" ca="1" si="477"/>
        <v>#REF!</v>
      </c>
      <c r="DZ281" s="97" t="str">
        <f t="shared" si="478"/>
        <v>Deep retrofit</v>
      </c>
      <c r="EA281" s="97" t="e">
        <f t="shared" ca="1" si="541"/>
        <v>#REF!</v>
      </c>
      <c r="EB281" s="96">
        <v>6</v>
      </c>
      <c r="EC281" s="97">
        <f>Calculation!$W$379</f>
        <v>4</v>
      </c>
      <c r="ED281" s="97" t="str">
        <f t="shared" ca="1" si="542"/>
        <v>-</v>
      </c>
      <c r="EE281" s="97" t="str">
        <f t="shared" ca="1" si="543"/>
        <v>-</v>
      </c>
      <c r="EF281" s="97" t="str">
        <f t="shared" ca="1" si="544"/>
        <v>-</v>
      </c>
      <c r="EG281" s="97" t="str">
        <f t="shared" ca="1" si="545"/>
        <v>-</v>
      </c>
      <c r="EH281" s="97" t="str">
        <f t="shared" ca="1" si="546"/>
        <v>-</v>
      </c>
      <c r="EI281" s="97">
        <f t="shared" ca="1" si="547"/>
        <v>0</v>
      </c>
      <c r="EJ281" s="97">
        <f t="shared" ca="1" si="559"/>
        <v>0</v>
      </c>
      <c r="EK281" s="97" t="str">
        <f t="shared" ca="1" si="548"/>
        <v>00</v>
      </c>
      <c r="EL281" s="97" t="e">
        <f t="shared" ca="1" si="549"/>
        <v>#REF!</v>
      </c>
      <c r="EN281" s="97">
        <v>2.76E-5</v>
      </c>
      <c r="EP281" s="97">
        <v>276</v>
      </c>
      <c r="EQ281" s="97">
        <f t="array" aca="1" ref="EQ281" ca="1">MAX(IF($EI$6:$EI$365&lt;EQ280,$EI$6:$EI$365,""))</f>
        <v>0</v>
      </c>
      <c r="ER281" s="97">
        <f t="shared" ca="1" si="550"/>
        <v>0</v>
      </c>
      <c r="ES281" s="97" t="e">
        <f t="shared" ca="1" si="554"/>
        <v>#REF!</v>
      </c>
      <c r="ET281" s="97">
        <f t="shared" ca="1" si="551"/>
        <v>0</v>
      </c>
      <c r="EU281" s="97">
        <f t="shared" ca="1" si="552"/>
        <v>0</v>
      </c>
      <c r="EV281" s="97">
        <f t="shared" ca="1" si="479"/>
        <v>1</v>
      </c>
      <c r="EY281" s="97" t="e">
        <f ca="1">INDEX('MCA-INPUT'!$C$28:$F$42,MATCH(MCA!E281,'MCA-INPUT'!$B$28:$B$42,0),MATCH(MCA!B281,'MCA-INPUT'!$C$27:$F$27,0))</f>
        <v>#REF!</v>
      </c>
      <c r="FU281" s="109" t="e">
        <f t="shared" ca="1" si="480"/>
        <v>#REF!</v>
      </c>
      <c r="FV281" s="109" t="e">
        <f t="shared" ca="1" si="481"/>
        <v>#REF!</v>
      </c>
      <c r="FW281" s="110" t="e">
        <f t="shared" ca="1" si="464"/>
        <v>#REF!</v>
      </c>
      <c r="FX281" s="110"/>
      <c r="FY281" s="97" t="e">
        <f t="shared" ca="1" si="553"/>
        <v>#REF!</v>
      </c>
      <c r="FZ281" s="97" t="str">
        <f ca="1">IF(ISERROR(VLOOKUP(FY281,'MCA-INPUT'!$B$45:$F$54,1,FALSE)),"No","Yes")</f>
        <v>No</v>
      </c>
      <c r="GA281" s="109" t="e">
        <f ca="1"/>
        <v>#REF!</v>
      </c>
    </row>
    <row r="282" spans="1:183" x14ac:dyDescent="0.25">
      <c r="A282" s="96">
        <v>277</v>
      </c>
      <c r="B282" s="96" t="s">
        <v>0</v>
      </c>
      <c r="C282" s="106" t="e">
        <f t="shared" ca="1" si="476"/>
        <v>#REF!</v>
      </c>
      <c r="D282" s="107" t="e">
        <f t="shared" ca="1" si="476"/>
        <v>#REF!</v>
      </c>
      <c r="E282" s="96" t="e">
        <f t="shared" ca="1" si="476"/>
        <v>#REF!</v>
      </c>
      <c r="F282" s="96" t="s">
        <v>4</v>
      </c>
      <c r="G282" s="96" t="e">
        <f t="shared" ca="1" si="467"/>
        <v>#REF!</v>
      </c>
      <c r="H282" s="108" t="e">
        <f t="shared" ca="1" si="556"/>
        <v>#REF!</v>
      </c>
      <c r="I282" s="108" t="e">
        <f t="shared" ca="1" si="556"/>
        <v>#REF!</v>
      </c>
      <c r="J282" s="108" t="e">
        <f t="shared" ca="1" si="556"/>
        <v>#REF!</v>
      </c>
      <c r="K282" s="108" t="e">
        <f t="shared" ca="1" si="556"/>
        <v>#REF!</v>
      </c>
      <c r="L282" s="108" t="e">
        <f t="shared" ca="1" si="556"/>
        <v>#REF!</v>
      </c>
      <c r="M282" s="108" t="e">
        <f t="shared" ca="1" si="556"/>
        <v>#REF!</v>
      </c>
      <c r="N282" s="108" t="e">
        <f t="shared" ca="1" si="556"/>
        <v>#REF!</v>
      </c>
      <c r="O282" s="108" t="e">
        <f t="shared" ca="1" si="556"/>
        <v>#REF!</v>
      </c>
      <c r="P282" s="108" t="e">
        <f t="shared" ca="1" si="556"/>
        <v>#REF!</v>
      </c>
      <c r="Q282" s="108" t="e">
        <f t="shared" ca="1" si="556"/>
        <v>#REF!</v>
      </c>
      <c r="R282" s="108" t="e">
        <f t="shared" ca="1" si="556"/>
        <v>#REF!</v>
      </c>
      <c r="S282" s="108" t="e">
        <f t="shared" ca="1" si="556"/>
        <v>#REF!</v>
      </c>
      <c r="T282" s="108" t="e">
        <f t="shared" ca="1" si="556"/>
        <v>#REF!</v>
      </c>
      <c r="U282" s="108" t="e">
        <f t="shared" ca="1" si="556"/>
        <v>#REF!</v>
      </c>
      <c r="V282" s="108" t="e">
        <f t="shared" ca="1" si="556"/>
        <v>#REF!</v>
      </c>
      <c r="W282" s="108" t="e">
        <f t="shared" ref="W282:AL297" ca="1" si="560">IF($D282=0,"-",(INDIRECT(CONCATENATE($C$1,"Projection_",$B282,"'!",W$2,$DN282)))*$EY282)</f>
        <v>#REF!</v>
      </c>
      <c r="X282" s="108" t="e">
        <f t="shared" ca="1" si="560"/>
        <v>#REF!</v>
      </c>
      <c r="Y282" s="108" t="e">
        <f t="shared" ca="1" si="560"/>
        <v>#REF!</v>
      </c>
      <c r="Z282" s="108" t="e">
        <f t="shared" ca="1" si="560"/>
        <v>#REF!</v>
      </c>
      <c r="AA282" s="108" t="e">
        <f t="shared" ca="1" si="560"/>
        <v>#REF!</v>
      </c>
      <c r="AB282" s="108" t="e">
        <f t="shared" ca="1" si="560"/>
        <v>#REF!</v>
      </c>
      <c r="AC282" s="108" t="e">
        <f t="shared" ca="1" si="560"/>
        <v>#REF!</v>
      </c>
      <c r="AD282" s="108" t="e">
        <f t="shared" ca="1" si="560"/>
        <v>#REF!</v>
      </c>
      <c r="AE282" s="108" t="e">
        <f t="shared" ca="1" si="560"/>
        <v>#REF!</v>
      </c>
      <c r="AF282" s="108" t="e">
        <f t="shared" ca="1" si="560"/>
        <v>#REF!</v>
      </c>
      <c r="AG282" s="108" t="e">
        <f t="shared" ca="1" si="560"/>
        <v>#REF!</v>
      </c>
      <c r="AH282" s="108" t="e">
        <f t="shared" ca="1" si="560"/>
        <v>#REF!</v>
      </c>
      <c r="AI282" s="108" t="e">
        <f t="shared" ca="1" si="560"/>
        <v>#REF!</v>
      </c>
      <c r="AJ282" s="108" t="e">
        <f t="shared" ca="1" si="560"/>
        <v>#REF!</v>
      </c>
      <c r="AK282" s="108" t="e">
        <f t="shared" ca="1" si="560"/>
        <v>#REF!</v>
      </c>
      <c r="AL282" s="108" t="e">
        <f t="shared" ca="1" si="560"/>
        <v>#REF!</v>
      </c>
      <c r="AM282" s="108" t="e">
        <f t="shared" ca="1" si="558"/>
        <v>#REF!</v>
      </c>
      <c r="AN282" s="108" t="e">
        <f t="shared" ca="1" si="558"/>
        <v>#REF!</v>
      </c>
      <c r="AO282" s="108" t="e">
        <f t="shared" ca="1" si="558"/>
        <v>#REF!</v>
      </c>
      <c r="AP282" s="108" t="e">
        <f t="shared" ca="1" si="558"/>
        <v>#REF!</v>
      </c>
      <c r="AQ282" s="108" t="e">
        <f t="shared" ca="1" si="558"/>
        <v>#REF!</v>
      </c>
      <c r="AR282" s="108" t="e">
        <f t="shared" ca="1" si="558"/>
        <v>#REF!</v>
      </c>
      <c r="AS282" s="108" t="e">
        <f t="shared" ca="1" si="558"/>
        <v>#REF!</v>
      </c>
      <c r="AT282" s="108" t="e">
        <f t="shared" ca="1" si="558"/>
        <v>#REF!</v>
      </c>
      <c r="AU282" s="108" t="e">
        <f t="shared" ca="1" si="558"/>
        <v>#REF!</v>
      </c>
      <c r="AV282" s="108" t="e">
        <f t="shared" ca="1" si="558"/>
        <v>#REF!</v>
      </c>
      <c r="AW282" s="108" t="e">
        <f t="shared" ca="1" si="558"/>
        <v>#REF!</v>
      </c>
      <c r="AX282" s="108" t="e">
        <f t="shared" ca="1" si="558"/>
        <v>#REF!</v>
      </c>
      <c r="AY282" s="108" t="e">
        <f t="shared" ca="1" si="558"/>
        <v>#REF!</v>
      </c>
      <c r="AZ282" s="108" t="e">
        <f t="shared" ca="1" si="558"/>
        <v>#REF!</v>
      </c>
      <c r="BA282" s="108" t="e">
        <f t="shared" ca="1" si="558"/>
        <v>#REF!</v>
      </c>
      <c r="BB282" s="108" t="e">
        <f t="shared" ca="1" si="558"/>
        <v>#REF!</v>
      </c>
      <c r="BC282" s="108" t="e">
        <f t="shared" ca="1" si="557"/>
        <v>#REF!</v>
      </c>
      <c r="BD282" s="108" t="e">
        <f t="shared" ca="1" si="557"/>
        <v>#REF!</v>
      </c>
      <c r="BE282" s="108" t="e">
        <f t="shared" ca="1" si="557"/>
        <v>#REF!</v>
      </c>
      <c r="BF282" s="108" t="e">
        <f t="shared" ca="1" si="557"/>
        <v>#REF!</v>
      </c>
      <c r="BG282" s="108" t="e">
        <f t="shared" ca="1" si="557"/>
        <v>#REF!</v>
      </c>
      <c r="BH282" s="108" t="e">
        <f t="shared" ca="1" si="557"/>
        <v>#REF!</v>
      </c>
      <c r="BI282" s="108" t="e">
        <f t="shared" ca="1" si="557"/>
        <v>#REF!</v>
      </c>
      <c r="BL282" s="97" t="str">
        <f t="shared" ca="1" si="482"/>
        <v>-</v>
      </c>
      <c r="BM282" s="97" t="str">
        <f t="shared" ca="1" si="483"/>
        <v>-</v>
      </c>
      <c r="BN282" s="97" t="str">
        <f t="shared" ca="1" si="484"/>
        <v>-</v>
      </c>
      <c r="BO282" s="97" t="str">
        <f t="shared" ca="1" si="485"/>
        <v>-</v>
      </c>
      <c r="BP282" s="99" t="str">
        <f t="shared" ca="1" si="486"/>
        <v xml:space="preserve"> - </v>
      </c>
      <c r="BQ282" s="99" t="str">
        <f t="shared" ca="1" si="487"/>
        <v xml:space="preserve"> - </v>
      </c>
      <c r="BR282" s="97" t="str">
        <f t="shared" ca="1" si="488"/>
        <v>-</v>
      </c>
      <c r="BS282" s="97" t="str">
        <f t="shared" ca="1" si="489"/>
        <v>-</v>
      </c>
      <c r="BT282" s="97" t="str">
        <f t="shared" ca="1" si="490"/>
        <v>-</v>
      </c>
      <c r="BU282" s="97" t="str">
        <f t="shared" ca="1" si="491"/>
        <v>-</v>
      </c>
      <c r="BV282" s="97" t="str">
        <f t="shared" ca="1" si="492"/>
        <v>-</v>
      </c>
      <c r="BW282" s="97" t="str">
        <f t="shared" ca="1" si="493"/>
        <v>-</v>
      </c>
      <c r="BX282" s="99" t="str">
        <f t="shared" ca="1" si="494"/>
        <v xml:space="preserve"> - </v>
      </c>
      <c r="BY282" s="99" t="str">
        <f t="shared" ca="1" si="495"/>
        <v xml:space="preserve"> - </v>
      </c>
      <c r="BZ282" s="97" t="str">
        <f t="shared" ca="1" si="496"/>
        <v>-</v>
      </c>
      <c r="CA282" s="97" t="str">
        <f t="shared" ca="1" si="497"/>
        <v>-</v>
      </c>
      <c r="CB282" s="99" t="str">
        <f t="shared" ca="1" si="498"/>
        <v xml:space="preserve"> - </v>
      </c>
      <c r="CC282" s="99" t="str">
        <f t="shared" ca="1" si="499"/>
        <v xml:space="preserve"> - </v>
      </c>
      <c r="CD282" s="99" t="str">
        <f t="shared" ca="1" si="500"/>
        <v xml:space="preserve"> - </v>
      </c>
      <c r="CE282" s="99" t="str">
        <f t="shared" ca="1" si="501"/>
        <v xml:space="preserve"> - </v>
      </c>
      <c r="CF282" s="99" t="str">
        <f t="shared" ca="1" si="502"/>
        <v xml:space="preserve"> - </v>
      </c>
      <c r="CG282" s="99" t="str">
        <f t="shared" ca="1" si="503"/>
        <v xml:space="preserve"> - </v>
      </c>
      <c r="CH282" s="97" t="str">
        <f t="shared" ca="1" si="504"/>
        <v>-</v>
      </c>
      <c r="CI282" s="97" t="str">
        <f t="shared" ca="1" si="505"/>
        <v>-</v>
      </c>
      <c r="CJ282" s="97" t="str">
        <f t="shared" ca="1" si="506"/>
        <v>-</v>
      </c>
      <c r="CK282" s="97" t="str">
        <f t="shared" ca="1" si="507"/>
        <v>-</v>
      </c>
      <c r="CL282" s="97" t="str">
        <f t="shared" ca="1" si="508"/>
        <v>-</v>
      </c>
      <c r="CM282" s="97" t="str">
        <f t="shared" ca="1" si="509"/>
        <v>-</v>
      </c>
      <c r="CN282" s="97" t="str">
        <f t="shared" ca="1" si="510"/>
        <v>-</v>
      </c>
      <c r="CO282" s="97" t="str">
        <f t="shared" ca="1" si="511"/>
        <v>-</v>
      </c>
      <c r="CP282" s="97" t="str">
        <f t="shared" ca="1" si="512"/>
        <v>-</v>
      </c>
      <c r="CQ282" s="97" t="str">
        <f t="shared" ca="1" si="513"/>
        <v>-</v>
      </c>
      <c r="CR282" s="97" t="str">
        <f t="shared" ca="1" si="514"/>
        <v>-</v>
      </c>
      <c r="CS282" s="97" t="str">
        <f t="shared" ca="1" si="515"/>
        <v>-</v>
      </c>
      <c r="CT282" s="97" t="str">
        <f t="shared" ca="1" si="516"/>
        <v>-</v>
      </c>
      <c r="CU282" s="97" t="str">
        <f t="shared" ca="1" si="517"/>
        <v>-</v>
      </c>
      <c r="CV282" s="97" t="str">
        <f t="shared" ca="1" si="518"/>
        <v>-</v>
      </c>
      <c r="CW282" s="97" t="str">
        <f t="shared" ca="1" si="519"/>
        <v>-</v>
      </c>
      <c r="CX282" s="97" t="str">
        <f t="shared" ca="1" si="520"/>
        <v>-</v>
      </c>
      <c r="CY282" s="97" t="str">
        <f t="shared" ca="1" si="521"/>
        <v>-</v>
      </c>
      <c r="CZ282" s="97" t="str">
        <f t="shared" ca="1" si="522"/>
        <v>-</v>
      </c>
      <c r="DA282" s="97" t="str">
        <f t="shared" ca="1" si="523"/>
        <v>-</v>
      </c>
      <c r="DB282" s="97" t="str">
        <f t="shared" ca="1" si="524"/>
        <v>-</v>
      </c>
      <c r="DC282" s="97" t="str">
        <f t="shared" ca="1" si="525"/>
        <v>-</v>
      </c>
      <c r="DD282" s="97" t="str">
        <f t="shared" ca="1" si="526"/>
        <v>-</v>
      </c>
      <c r="DE282" s="97" t="str">
        <f t="shared" ca="1" si="527"/>
        <v>-</v>
      </c>
      <c r="DF282" s="97" t="str">
        <f t="shared" ca="1" si="528"/>
        <v>-</v>
      </c>
      <c r="DG282" s="97" t="str">
        <f t="shared" ca="1" si="529"/>
        <v>-</v>
      </c>
      <c r="DH282" s="97" t="str">
        <f t="shared" ca="1" si="530"/>
        <v>-</v>
      </c>
      <c r="DI282" s="97" t="str">
        <f t="shared" ca="1" si="531"/>
        <v>-</v>
      </c>
      <c r="DJ282" s="97" t="str">
        <f t="shared" ca="1" si="532"/>
        <v>-</v>
      </c>
      <c r="DK282" s="97" t="str">
        <f t="shared" ca="1" si="533"/>
        <v>-</v>
      </c>
      <c r="DL282" s="97" t="str">
        <f t="shared" ca="1" si="534"/>
        <v>-</v>
      </c>
      <c r="DM282" s="97" t="str">
        <f t="shared" ca="1" si="535"/>
        <v>-</v>
      </c>
      <c r="DN282" s="97">
        <v>12</v>
      </c>
      <c r="DT282" s="97" t="str">
        <f t="shared" ca="1" si="536"/>
        <v>-</v>
      </c>
      <c r="DU282" s="97" t="str">
        <f t="shared" ca="1" si="537"/>
        <v>-</v>
      </c>
      <c r="DV282" s="97" t="str">
        <f t="shared" ca="1" si="538"/>
        <v>-</v>
      </c>
      <c r="DW282" s="97" t="str">
        <f t="shared" ca="1" si="539"/>
        <v>-</v>
      </c>
      <c r="DX282" s="97" t="str">
        <f t="shared" ca="1" si="540"/>
        <v>-</v>
      </c>
      <c r="DY282" s="97" t="e">
        <f t="shared" ca="1" si="477"/>
        <v>#REF!</v>
      </c>
      <c r="DZ282" s="97" t="str">
        <f t="shared" si="478"/>
        <v>Deep retrofit</v>
      </c>
      <c r="EA282" s="97" t="e">
        <f t="shared" ca="1" si="541"/>
        <v>#REF!</v>
      </c>
      <c r="EB282" s="96">
        <v>7</v>
      </c>
      <c r="EC282" s="97">
        <f>Calculation!$W$379</f>
        <v>4</v>
      </c>
      <c r="ED282" s="97" t="str">
        <f t="shared" ca="1" si="542"/>
        <v>-</v>
      </c>
      <c r="EE282" s="97" t="str">
        <f t="shared" ca="1" si="543"/>
        <v>-</v>
      </c>
      <c r="EF282" s="97" t="str">
        <f t="shared" ca="1" si="544"/>
        <v>-</v>
      </c>
      <c r="EG282" s="97" t="str">
        <f t="shared" ca="1" si="545"/>
        <v>-</v>
      </c>
      <c r="EH282" s="97" t="str">
        <f t="shared" ca="1" si="546"/>
        <v>-</v>
      </c>
      <c r="EI282" s="97">
        <f t="shared" ca="1" si="547"/>
        <v>0</v>
      </c>
      <c r="EJ282" s="97">
        <f t="shared" ca="1" si="559"/>
        <v>0</v>
      </c>
      <c r="EK282" s="97" t="str">
        <f t="shared" ca="1" si="548"/>
        <v>00</v>
      </c>
      <c r="EL282" s="97" t="e">
        <f t="shared" ca="1" si="549"/>
        <v>#REF!</v>
      </c>
      <c r="EN282" s="97">
        <v>2.7699999999999999E-5</v>
      </c>
      <c r="EP282" s="97">
        <v>277</v>
      </c>
      <c r="EQ282" s="97">
        <f t="array" aca="1" ref="EQ282" ca="1">MAX(IF($EI$6:$EI$365&lt;EQ281,$EI$6:$EI$365,""))</f>
        <v>0</v>
      </c>
      <c r="ER282" s="97">
        <f t="shared" ca="1" si="550"/>
        <v>0</v>
      </c>
      <c r="ES282" s="97" t="e">
        <f t="shared" ca="1" si="554"/>
        <v>#REF!</v>
      </c>
      <c r="ET282" s="97">
        <f t="shared" ca="1" si="551"/>
        <v>0</v>
      </c>
      <c r="EU282" s="97">
        <f t="shared" ca="1" si="552"/>
        <v>0</v>
      </c>
      <c r="EV282" s="97">
        <f t="shared" ca="1" si="479"/>
        <v>1</v>
      </c>
      <c r="EY282" s="97" t="e">
        <f ca="1">INDEX('MCA-INPUT'!$C$28:$F$42,MATCH(MCA!E282,'MCA-INPUT'!$B$28:$B$42,0),MATCH(MCA!B282,'MCA-INPUT'!$C$27:$F$27,0))</f>
        <v>#REF!</v>
      </c>
      <c r="FU282" s="109" t="e">
        <f t="shared" ca="1" si="480"/>
        <v>#REF!</v>
      </c>
      <c r="FV282" s="109" t="e">
        <f t="shared" ca="1" si="481"/>
        <v>#REF!</v>
      </c>
      <c r="FW282" s="110" t="e">
        <f t="shared" ca="1" si="464"/>
        <v>#REF!</v>
      </c>
      <c r="FX282" s="110"/>
      <c r="FY282" s="97" t="e">
        <f t="shared" ca="1" si="553"/>
        <v>#REF!</v>
      </c>
      <c r="FZ282" s="97" t="str">
        <f ca="1">IF(ISERROR(VLOOKUP(FY282,'MCA-INPUT'!$B$45:$F$54,1,FALSE)),"No","Yes")</f>
        <v>No</v>
      </c>
      <c r="GA282" s="109" t="e">
        <f ca="1"/>
        <v>#REF!</v>
      </c>
    </row>
    <row r="283" spans="1:183" x14ac:dyDescent="0.25">
      <c r="A283" s="96">
        <v>278</v>
      </c>
      <c r="B283" s="96" t="s">
        <v>0</v>
      </c>
      <c r="C283" s="106" t="e">
        <f t="shared" ca="1" si="476"/>
        <v>#REF!</v>
      </c>
      <c r="D283" s="107" t="e">
        <f t="shared" ca="1" si="476"/>
        <v>#REF!</v>
      </c>
      <c r="E283" s="96" t="e">
        <f t="shared" ca="1" si="476"/>
        <v>#REF!</v>
      </c>
      <c r="F283" s="96" t="s">
        <v>4</v>
      </c>
      <c r="G283" s="96" t="e">
        <f t="shared" ca="1" si="467"/>
        <v>#REF!</v>
      </c>
      <c r="H283" s="108" t="e">
        <f t="shared" ref="H283:W298" ca="1" si="561">IF($D283=0,"-",(INDIRECT(CONCATENATE($C$1,"Projection_",$B283,"'!",H$2,$DN283)))*$EY283)</f>
        <v>#REF!</v>
      </c>
      <c r="I283" s="108" t="e">
        <f t="shared" ca="1" si="561"/>
        <v>#REF!</v>
      </c>
      <c r="J283" s="108" t="e">
        <f t="shared" ca="1" si="561"/>
        <v>#REF!</v>
      </c>
      <c r="K283" s="108" t="e">
        <f t="shared" ca="1" si="561"/>
        <v>#REF!</v>
      </c>
      <c r="L283" s="108" t="e">
        <f t="shared" ca="1" si="561"/>
        <v>#REF!</v>
      </c>
      <c r="M283" s="108" t="e">
        <f t="shared" ca="1" si="561"/>
        <v>#REF!</v>
      </c>
      <c r="N283" s="108" t="e">
        <f t="shared" ca="1" si="561"/>
        <v>#REF!</v>
      </c>
      <c r="O283" s="108" t="e">
        <f t="shared" ca="1" si="561"/>
        <v>#REF!</v>
      </c>
      <c r="P283" s="108" t="e">
        <f t="shared" ca="1" si="561"/>
        <v>#REF!</v>
      </c>
      <c r="Q283" s="108" t="e">
        <f t="shared" ca="1" si="561"/>
        <v>#REF!</v>
      </c>
      <c r="R283" s="108" t="e">
        <f t="shared" ca="1" si="561"/>
        <v>#REF!</v>
      </c>
      <c r="S283" s="108" t="e">
        <f t="shared" ca="1" si="561"/>
        <v>#REF!</v>
      </c>
      <c r="T283" s="108" t="e">
        <f t="shared" ca="1" si="561"/>
        <v>#REF!</v>
      </c>
      <c r="U283" s="108" t="e">
        <f t="shared" ca="1" si="561"/>
        <v>#REF!</v>
      </c>
      <c r="V283" s="108" t="e">
        <f t="shared" ca="1" si="561"/>
        <v>#REF!</v>
      </c>
      <c r="W283" s="108" t="e">
        <f t="shared" ca="1" si="561"/>
        <v>#REF!</v>
      </c>
      <c r="X283" s="108" t="e">
        <f t="shared" ca="1" si="560"/>
        <v>#REF!</v>
      </c>
      <c r="Y283" s="108" t="e">
        <f t="shared" ca="1" si="560"/>
        <v>#REF!</v>
      </c>
      <c r="Z283" s="108" t="e">
        <f t="shared" ca="1" si="560"/>
        <v>#REF!</v>
      </c>
      <c r="AA283" s="108" t="e">
        <f t="shared" ca="1" si="560"/>
        <v>#REF!</v>
      </c>
      <c r="AB283" s="108" t="e">
        <f t="shared" ca="1" si="560"/>
        <v>#REF!</v>
      </c>
      <c r="AC283" s="108" t="e">
        <f t="shared" ca="1" si="560"/>
        <v>#REF!</v>
      </c>
      <c r="AD283" s="108" t="e">
        <f t="shared" ca="1" si="560"/>
        <v>#REF!</v>
      </c>
      <c r="AE283" s="108" t="e">
        <f t="shared" ca="1" si="560"/>
        <v>#REF!</v>
      </c>
      <c r="AF283" s="108" t="e">
        <f t="shared" ca="1" si="560"/>
        <v>#REF!</v>
      </c>
      <c r="AG283" s="108" t="e">
        <f t="shared" ca="1" si="560"/>
        <v>#REF!</v>
      </c>
      <c r="AH283" s="108" t="e">
        <f t="shared" ca="1" si="560"/>
        <v>#REF!</v>
      </c>
      <c r="AI283" s="108" t="e">
        <f t="shared" ca="1" si="560"/>
        <v>#REF!</v>
      </c>
      <c r="AJ283" s="108" t="e">
        <f t="shared" ca="1" si="560"/>
        <v>#REF!</v>
      </c>
      <c r="AK283" s="108" t="e">
        <f t="shared" ca="1" si="560"/>
        <v>#REF!</v>
      </c>
      <c r="AL283" s="108" t="e">
        <f t="shared" ca="1" si="560"/>
        <v>#REF!</v>
      </c>
      <c r="AM283" s="108" t="e">
        <f t="shared" ca="1" si="558"/>
        <v>#REF!</v>
      </c>
      <c r="AN283" s="108" t="e">
        <f t="shared" ca="1" si="558"/>
        <v>#REF!</v>
      </c>
      <c r="AO283" s="108" t="e">
        <f t="shared" ca="1" si="558"/>
        <v>#REF!</v>
      </c>
      <c r="AP283" s="108" t="e">
        <f t="shared" ca="1" si="558"/>
        <v>#REF!</v>
      </c>
      <c r="AQ283" s="108" t="e">
        <f t="shared" ca="1" si="558"/>
        <v>#REF!</v>
      </c>
      <c r="AR283" s="108" t="e">
        <f t="shared" ca="1" si="558"/>
        <v>#REF!</v>
      </c>
      <c r="AS283" s="108" t="e">
        <f t="shared" ca="1" si="558"/>
        <v>#REF!</v>
      </c>
      <c r="AT283" s="108" t="e">
        <f t="shared" ca="1" si="558"/>
        <v>#REF!</v>
      </c>
      <c r="AU283" s="108" t="e">
        <f t="shared" ca="1" si="558"/>
        <v>#REF!</v>
      </c>
      <c r="AV283" s="108" t="e">
        <f t="shared" ca="1" si="558"/>
        <v>#REF!</v>
      </c>
      <c r="AW283" s="108" t="e">
        <f t="shared" ca="1" si="558"/>
        <v>#REF!</v>
      </c>
      <c r="AX283" s="108" t="e">
        <f t="shared" ca="1" si="558"/>
        <v>#REF!</v>
      </c>
      <c r="AY283" s="108" t="e">
        <f t="shared" ca="1" si="558"/>
        <v>#REF!</v>
      </c>
      <c r="AZ283" s="108" t="e">
        <f t="shared" ca="1" si="558"/>
        <v>#REF!</v>
      </c>
      <c r="BA283" s="108" t="e">
        <f t="shared" ca="1" si="558"/>
        <v>#REF!</v>
      </c>
      <c r="BB283" s="108" t="e">
        <f t="shared" ca="1" si="558"/>
        <v>#REF!</v>
      </c>
      <c r="BC283" s="108" t="e">
        <f t="shared" ca="1" si="557"/>
        <v>#REF!</v>
      </c>
      <c r="BD283" s="108" t="e">
        <f t="shared" ca="1" si="557"/>
        <v>#REF!</v>
      </c>
      <c r="BE283" s="108" t="e">
        <f t="shared" ca="1" si="557"/>
        <v>#REF!</v>
      </c>
      <c r="BF283" s="108" t="e">
        <f t="shared" ca="1" si="557"/>
        <v>#REF!</v>
      </c>
      <c r="BG283" s="108" t="e">
        <f t="shared" ca="1" si="557"/>
        <v>#REF!</v>
      </c>
      <c r="BH283" s="108" t="e">
        <f t="shared" ca="1" si="557"/>
        <v>#REF!</v>
      </c>
      <c r="BI283" s="108" t="e">
        <f t="shared" ca="1" si="557"/>
        <v>#REF!</v>
      </c>
      <c r="BL283" s="97" t="str">
        <f t="shared" ca="1" si="482"/>
        <v>-</v>
      </c>
      <c r="BM283" s="97" t="str">
        <f t="shared" ca="1" si="483"/>
        <v>-</v>
      </c>
      <c r="BN283" s="97" t="str">
        <f t="shared" ca="1" si="484"/>
        <v>-</v>
      </c>
      <c r="BO283" s="97" t="str">
        <f t="shared" ca="1" si="485"/>
        <v>-</v>
      </c>
      <c r="BP283" s="99" t="str">
        <f t="shared" ca="1" si="486"/>
        <v xml:space="preserve"> - </v>
      </c>
      <c r="BQ283" s="99" t="str">
        <f t="shared" ca="1" si="487"/>
        <v xml:space="preserve"> - </v>
      </c>
      <c r="BR283" s="97" t="str">
        <f t="shared" ca="1" si="488"/>
        <v>-</v>
      </c>
      <c r="BS283" s="97" t="str">
        <f t="shared" ca="1" si="489"/>
        <v>-</v>
      </c>
      <c r="BT283" s="97" t="str">
        <f t="shared" ca="1" si="490"/>
        <v>-</v>
      </c>
      <c r="BU283" s="97" t="str">
        <f t="shared" ca="1" si="491"/>
        <v>-</v>
      </c>
      <c r="BV283" s="97" t="str">
        <f t="shared" ca="1" si="492"/>
        <v>-</v>
      </c>
      <c r="BW283" s="97" t="str">
        <f t="shared" ca="1" si="493"/>
        <v>-</v>
      </c>
      <c r="BX283" s="99" t="str">
        <f t="shared" ca="1" si="494"/>
        <v xml:space="preserve"> - </v>
      </c>
      <c r="BY283" s="99" t="str">
        <f t="shared" ca="1" si="495"/>
        <v xml:space="preserve"> - </v>
      </c>
      <c r="BZ283" s="97" t="str">
        <f t="shared" ca="1" si="496"/>
        <v>-</v>
      </c>
      <c r="CA283" s="97" t="str">
        <f t="shared" ca="1" si="497"/>
        <v>-</v>
      </c>
      <c r="CB283" s="99" t="str">
        <f t="shared" ca="1" si="498"/>
        <v xml:space="preserve"> - </v>
      </c>
      <c r="CC283" s="99" t="str">
        <f t="shared" ca="1" si="499"/>
        <v xml:space="preserve"> - </v>
      </c>
      <c r="CD283" s="99" t="str">
        <f t="shared" ca="1" si="500"/>
        <v xml:space="preserve"> - </v>
      </c>
      <c r="CE283" s="99" t="str">
        <f t="shared" ca="1" si="501"/>
        <v xml:space="preserve"> - </v>
      </c>
      <c r="CF283" s="99" t="str">
        <f t="shared" ca="1" si="502"/>
        <v xml:space="preserve"> - </v>
      </c>
      <c r="CG283" s="99" t="str">
        <f t="shared" ca="1" si="503"/>
        <v xml:space="preserve"> - </v>
      </c>
      <c r="CH283" s="97" t="str">
        <f t="shared" ca="1" si="504"/>
        <v>-</v>
      </c>
      <c r="CI283" s="97" t="str">
        <f t="shared" ca="1" si="505"/>
        <v>-</v>
      </c>
      <c r="CJ283" s="97" t="str">
        <f t="shared" ca="1" si="506"/>
        <v>-</v>
      </c>
      <c r="CK283" s="97" t="str">
        <f t="shared" ca="1" si="507"/>
        <v>-</v>
      </c>
      <c r="CL283" s="97" t="str">
        <f t="shared" ca="1" si="508"/>
        <v>-</v>
      </c>
      <c r="CM283" s="97" t="str">
        <f t="shared" ca="1" si="509"/>
        <v>-</v>
      </c>
      <c r="CN283" s="97" t="str">
        <f t="shared" ca="1" si="510"/>
        <v>-</v>
      </c>
      <c r="CO283" s="97" t="str">
        <f t="shared" ca="1" si="511"/>
        <v>-</v>
      </c>
      <c r="CP283" s="97" t="str">
        <f t="shared" ca="1" si="512"/>
        <v>-</v>
      </c>
      <c r="CQ283" s="97" t="str">
        <f t="shared" ca="1" si="513"/>
        <v>-</v>
      </c>
      <c r="CR283" s="97" t="str">
        <f t="shared" ca="1" si="514"/>
        <v>-</v>
      </c>
      <c r="CS283" s="97" t="str">
        <f t="shared" ca="1" si="515"/>
        <v>-</v>
      </c>
      <c r="CT283" s="97" t="str">
        <f t="shared" ca="1" si="516"/>
        <v>-</v>
      </c>
      <c r="CU283" s="97" t="str">
        <f t="shared" ca="1" si="517"/>
        <v>-</v>
      </c>
      <c r="CV283" s="97" t="str">
        <f t="shared" ca="1" si="518"/>
        <v>-</v>
      </c>
      <c r="CW283" s="97" t="str">
        <f t="shared" ca="1" si="519"/>
        <v>-</v>
      </c>
      <c r="CX283" s="97" t="str">
        <f t="shared" ca="1" si="520"/>
        <v>-</v>
      </c>
      <c r="CY283" s="97" t="str">
        <f t="shared" ca="1" si="521"/>
        <v>-</v>
      </c>
      <c r="CZ283" s="97" t="str">
        <f t="shared" ca="1" si="522"/>
        <v>-</v>
      </c>
      <c r="DA283" s="97" t="str">
        <f t="shared" ca="1" si="523"/>
        <v>-</v>
      </c>
      <c r="DB283" s="97" t="str">
        <f t="shared" ca="1" si="524"/>
        <v>-</v>
      </c>
      <c r="DC283" s="97" t="str">
        <f t="shared" ca="1" si="525"/>
        <v>-</v>
      </c>
      <c r="DD283" s="97" t="str">
        <f t="shared" ca="1" si="526"/>
        <v>-</v>
      </c>
      <c r="DE283" s="97" t="str">
        <f t="shared" ca="1" si="527"/>
        <v>-</v>
      </c>
      <c r="DF283" s="97" t="str">
        <f t="shared" ca="1" si="528"/>
        <v>-</v>
      </c>
      <c r="DG283" s="97" t="str">
        <f t="shared" ca="1" si="529"/>
        <v>-</v>
      </c>
      <c r="DH283" s="97" t="str">
        <f t="shared" ca="1" si="530"/>
        <v>-</v>
      </c>
      <c r="DI283" s="97" t="str">
        <f t="shared" ca="1" si="531"/>
        <v>-</v>
      </c>
      <c r="DJ283" s="97" t="str">
        <f t="shared" ca="1" si="532"/>
        <v>-</v>
      </c>
      <c r="DK283" s="97" t="str">
        <f t="shared" ca="1" si="533"/>
        <v>-</v>
      </c>
      <c r="DL283" s="97" t="str">
        <f t="shared" ca="1" si="534"/>
        <v>-</v>
      </c>
      <c r="DM283" s="97" t="str">
        <f t="shared" ca="1" si="535"/>
        <v>-</v>
      </c>
      <c r="DN283" s="97">
        <v>13</v>
      </c>
      <c r="DT283" s="97" t="str">
        <f t="shared" ca="1" si="536"/>
        <v>-</v>
      </c>
      <c r="DU283" s="97" t="str">
        <f t="shared" ca="1" si="537"/>
        <v>-</v>
      </c>
      <c r="DV283" s="97" t="str">
        <f t="shared" ca="1" si="538"/>
        <v>-</v>
      </c>
      <c r="DW283" s="97" t="str">
        <f t="shared" ca="1" si="539"/>
        <v>-</v>
      </c>
      <c r="DX283" s="97" t="str">
        <f t="shared" ca="1" si="540"/>
        <v>-</v>
      </c>
      <c r="DY283" s="97" t="e">
        <f t="shared" ca="1" si="477"/>
        <v>#REF!</v>
      </c>
      <c r="DZ283" s="97" t="str">
        <f t="shared" si="478"/>
        <v>Deep retrofit</v>
      </c>
      <c r="EA283" s="97" t="e">
        <f t="shared" ca="1" si="541"/>
        <v>#REF!</v>
      </c>
      <c r="EB283" s="96">
        <v>8</v>
      </c>
      <c r="EC283" s="97">
        <f>Calculation!$W$379</f>
        <v>4</v>
      </c>
      <c r="ED283" s="97" t="str">
        <f t="shared" ca="1" si="542"/>
        <v>-</v>
      </c>
      <c r="EE283" s="97" t="str">
        <f t="shared" ca="1" si="543"/>
        <v>-</v>
      </c>
      <c r="EF283" s="97" t="str">
        <f t="shared" ca="1" si="544"/>
        <v>-</v>
      </c>
      <c r="EG283" s="97" t="str">
        <f t="shared" ca="1" si="545"/>
        <v>-</v>
      </c>
      <c r="EH283" s="97" t="str">
        <f t="shared" ca="1" si="546"/>
        <v>-</v>
      </c>
      <c r="EI283" s="97">
        <f t="shared" ca="1" si="547"/>
        <v>0</v>
      </c>
      <c r="EJ283" s="97">
        <f t="shared" ca="1" si="559"/>
        <v>0</v>
      </c>
      <c r="EK283" s="97" t="str">
        <f t="shared" ca="1" si="548"/>
        <v>00</v>
      </c>
      <c r="EL283" s="97" t="e">
        <f t="shared" ca="1" si="549"/>
        <v>#REF!</v>
      </c>
      <c r="EN283" s="97">
        <v>2.7800000000000001E-5</v>
      </c>
      <c r="EP283" s="97">
        <v>278</v>
      </c>
      <c r="EQ283" s="97">
        <f t="array" aca="1" ref="EQ283" ca="1">MAX(IF($EI$6:$EI$365&lt;EQ282,$EI$6:$EI$365,""))</f>
        <v>0</v>
      </c>
      <c r="ER283" s="97">
        <f t="shared" ca="1" si="550"/>
        <v>0</v>
      </c>
      <c r="ES283" s="97" t="e">
        <f t="shared" ca="1" si="554"/>
        <v>#REF!</v>
      </c>
      <c r="ET283" s="97">
        <f t="shared" ca="1" si="551"/>
        <v>0</v>
      </c>
      <c r="EU283" s="97">
        <f t="shared" ca="1" si="552"/>
        <v>0</v>
      </c>
      <c r="EV283" s="97">
        <f t="shared" ca="1" si="479"/>
        <v>1</v>
      </c>
      <c r="EY283" s="97" t="e">
        <f ca="1">INDEX('MCA-INPUT'!$C$28:$F$42,MATCH(MCA!E283,'MCA-INPUT'!$B$28:$B$42,0),MATCH(MCA!B283,'MCA-INPUT'!$C$27:$F$27,0))</f>
        <v>#REF!</v>
      </c>
      <c r="FU283" s="109" t="e">
        <f t="shared" ca="1" si="480"/>
        <v>#REF!</v>
      </c>
      <c r="FV283" s="109" t="e">
        <f t="shared" ca="1" si="481"/>
        <v>#REF!</v>
      </c>
      <c r="FW283" s="110" t="e">
        <f t="shared" ca="1" si="464"/>
        <v>#REF!</v>
      </c>
      <c r="FX283" s="110"/>
      <c r="FY283" s="97" t="e">
        <f t="shared" ca="1" si="553"/>
        <v>#REF!</v>
      </c>
      <c r="FZ283" s="97" t="str">
        <f ca="1">IF(ISERROR(VLOOKUP(FY283,'MCA-INPUT'!$B$45:$F$54,1,FALSE)),"No","Yes")</f>
        <v>No</v>
      </c>
      <c r="GA283" s="109" t="e">
        <f ca="1"/>
        <v>#REF!</v>
      </c>
    </row>
    <row r="284" spans="1:183" x14ac:dyDescent="0.25">
      <c r="A284" s="96">
        <v>279</v>
      </c>
      <c r="B284" s="96" t="s">
        <v>0</v>
      </c>
      <c r="C284" s="106" t="e">
        <f t="shared" ca="1" si="476"/>
        <v>#REF!</v>
      </c>
      <c r="D284" s="107" t="e">
        <f t="shared" ca="1" si="476"/>
        <v>#REF!</v>
      </c>
      <c r="E284" s="96" t="e">
        <f t="shared" ca="1" si="476"/>
        <v>#REF!</v>
      </c>
      <c r="F284" s="96" t="s">
        <v>4</v>
      </c>
      <c r="G284" s="96" t="e">
        <f t="shared" ca="1" si="467"/>
        <v>#REF!</v>
      </c>
      <c r="H284" s="108" t="e">
        <f t="shared" ca="1" si="561"/>
        <v>#REF!</v>
      </c>
      <c r="I284" s="108" t="e">
        <f t="shared" ca="1" si="561"/>
        <v>#REF!</v>
      </c>
      <c r="J284" s="108" t="e">
        <f t="shared" ca="1" si="561"/>
        <v>#REF!</v>
      </c>
      <c r="K284" s="108" t="e">
        <f t="shared" ca="1" si="561"/>
        <v>#REF!</v>
      </c>
      <c r="L284" s="108" t="e">
        <f t="shared" ca="1" si="561"/>
        <v>#REF!</v>
      </c>
      <c r="M284" s="108" t="e">
        <f t="shared" ca="1" si="561"/>
        <v>#REF!</v>
      </c>
      <c r="N284" s="108" t="e">
        <f t="shared" ca="1" si="561"/>
        <v>#REF!</v>
      </c>
      <c r="O284" s="108" t="e">
        <f t="shared" ca="1" si="561"/>
        <v>#REF!</v>
      </c>
      <c r="P284" s="108" t="e">
        <f t="shared" ca="1" si="561"/>
        <v>#REF!</v>
      </c>
      <c r="Q284" s="108" t="e">
        <f t="shared" ca="1" si="561"/>
        <v>#REF!</v>
      </c>
      <c r="R284" s="108" t="e">
        <f t="shared" ca="1" si="561"/>
        <v>#REF!</v>
      </c>
      <c r="S284" s="108" t="e">
        <f t="shared" ca="1" si="561"/>
        <v>#REF!</v>
      </c>
      <c r="T284" s="108" t="e">
        <f t="shared" ca="1" si="561"/>
        <v>#REF!</v>
      </c>
      <c r="U284" s="108" t="e">
        <f t="shared" ca="1" si="561"/>
        <v>#REF!</v>
      </c>
      <c r="V284" s="108" t="e">
        <f t="shared" ca="1" si="561"/>
        <v>#REF!</v>
      </c>
      <c r="W284" s="108" t="e">
        <f t="shared" ca="1" si="561"/>
        <v>#REF!</v>
      </c>
      <c r="X284" s="108" t="e">
        <f t="shared" ca="1" si="560"/>
        <v>#REF!</v>
      </c>
      <c r="Y284" s="108" t="e">
        <f t="shared" ca="1" si="560"/>
        <v>#REF!</v>
      </c>
      <c r="Z284" s="108" t="e">
        <f t="shared" ca="1" si="560"/>
        <v>#REF!</v>
      </c>
      <c r="AA284" s="108" t="e">
        <f t="shared" ca="1" si="560"/>
        <v>#REF!</v>
      </c>
      <c r="AB284" s="108" t="e">
        <f t="shared" ca="1" si="560"/>
        <v>#REF!</v>
      </c>
      <c r="AC284" s="108" t="e">
        <f t="shared" ca="1" si="560"/>
        <v>#REF!</v>
      </c>
      <c r="AD284" s="108" t="e">
        <f t="shared" ca="1" si="560"/>
        <v>#REF!</v>
      </c>
      <c r="AE284" s="108" t="e">
        <f t="shared" ca="1" si="560"/>
        <v>#REF!</v>
      </c>
      <c r="AF284" s="108" t="e">
        <f t="shared" ca="1" si="560"/>
        <v>#REF!</v>
      </c>
      <c r="AG284" s="108" t="e">
        <f t="shared" ca="1" si="560"/>
        <v>#REF!</v>
      </c>
      <c r="AH284" s="108" t="e">
        <f t="shared" ca="1" si="560"/>
        <v>#REF!</v>
      </c>
      <c r="AI284" s="108" t="e">
        <f t="shared" ca="1" si="560"/>
        <v>#REF!</v>
      </c>
      <c r="AJ284" s="108" t="e">
        <f t="shared" ca="1" si="560"/>
        <v>#REF!</v>
      </c>
      <c r="AK284" s="108" t="e">
        <f t="shared" ca="1" si="560"/>
        <v>#REF!</v>
      </c>
      <c r="AL284" s="108" t="e">
        <f t="shared" ca="1" si="560"/>
        <v>#REF!</v>
      </c>
      <c r="AM284" s="108" t="e">
        <f t="shared" ca="1" si="558"/>
        <v>#REF!</v>
      </c>
      <c r="AN284" s="108" t="e">
        <f t="shared" ca="1" si="558"/>
        <v>#REF!</v>
      </c>
      <c r="AO284" s="108" t="e">
        <f t="shared" ca="1" si="558"/>
        <v>#REF!</v>
      </c>
      <c r="AP284" s="108" t="e">
        <f t="shared" ca="1" si="558"/>
        <v>#REF!</v>
      </c>
      <c r="AQ284" s="108" t="e">
        <f t="shared" ca="1" si="558"/>
        <v>#REF!</v>
      </c>
      <c r="AR284" s="108" t="e">
        <f t="shared" ca="1" si="558"/>
        <v>#REF!</v>
      </c>
      <c r="AS284" s="108" t="e">
        <f t="shared" ca="1" si="558"/>
        <v>#REF!</v>
      </c>
      <c r="AT284" s="108" t="e">
        <f t="shared" ca="1" si="558"/>
        <v>#REF!</v>
      </c>
      <c r="AU284" s="108" t="e">
        <f t="shared" ca="1" si="558"/>
        <v>#REF!</v>
      </c>
      <c r="AV284" s="108" t="e">
        <f t="shared" ca="1" si="558"/>
        <v>#REF!</v>
      </c>
      <c r="AW284" s="108" t="e">
        <f t="shared" ca="1" si="558"/>
        <v>#REF!</v>
      </c>
      <c r="AX284" s="108" t="e">
        <f t="shared" ca="1" si="558"/>
        <v>#REF!</v>
      </c>
      <c r="AY284" s="108" t="e">
        <f t="shared" ca="1" si="558"/>
        <v>#REF!</v>
      </c>
      <c r="AZ284" s="108" t="e">
        <f t="shared" ca="1" si="558"/>
        <v>#REF!</v>
      </c>
      <c r="BA284" s="108" t="e">
        <f t="shared" ca="1" si="558"/>
        <v>#REF!</v>
      </c>
      <c r="BB284" s="108" t="e">
        <f t="shared" ca="1" si="558"/>
        <v>#REF!</v>
      </c>
      <c r="BC284" s="108" t="e">
        <f t="shared" ca="1" si="557"/>
        <v>#REF!</v>
      </c>
      <c r="BD284" s="108" t="e">
        <f t="shared" ca="1" si="557"/>
        <v>#REF!</v>
      </c>
      <c r="BE284" s="108" t="e">
        <f t="shared" ca="1" si="557"/>
        <v>#REF!</v>
      </c>
      <c r="BF284" s="108" t="e">
        <f t="shared" ca="1" si="557"/>
        <v>#REF!</v>
      </c>
      <c r="BG284" s="108" t="e">
        <f t="shared" ca="1" si="557"/>
        <v>#REF!</v>
      </c>
      <c r="BH284" s="108" t="e">
        <f t="shared" ca="1" si="557"/>
        <v>#REF!</v>
      </c>
      <c r="BI284" s="108" t="e">
        <f t="shared" ca="1" si="557"/>
        <v>#REF!</v>
      </c>
      <c r="BL284" s="97" t="str">
        <f t="shared" ca="1" si="482"/>
        <v>-</v>
      </c>
      <c r="BM284" s="97" t="str">
        <f t="shared" ca="1" si="483"/>
        <v>-</v>
      </c>
      <c r="BN284" s="97" t="str">
        <f t="shared" ca="1" si="484"/>
        <v>-</v>
      </c>
      <c r="BO284" s="97" t="str">
        <f t="shared" ca="1" si="485"/>
        <v>-</v>
      </c>
      <c r="BP284" s="99" t="str">
        <f t="shared" ca="1" si="486"/>
        <v xml:space="preserve"> - </v>
      </c>
      <c r="BQ284" s="99" t="str">
        <f t="shared" ca="1" si="487"/>
        <v xml:space="preserve"> - </v>
      </c>
      <c r="BR284" s="97" t="str">
        <f t="shared" ca="1" si="488"/>
        <v>-</v>
      </c>
      <c r="BS284" s="97" t="str">
        <f t="shared" ca="1" si="489"/>
        <v>-</v>
      </c>
      <c r="BT284" s="97" t="str">
        <f t="shared" ca="1" si="490"/>
        <v>-</v>
      </c>
      <c r="BU284" s="97" t="str">
        <f t="shared" ca="1" si="491"/>
        <v>-</v>
      </c>
      <c r="BV284" s="97" t="str">
        <f t="shared" ca="1" si="492"/>
        <v>-</v>
      </c>
      <c r="BW284" s="97" t="str">
        <f t="shared" ca="1" si="493"/>
        <v>-</v>
      </c>
      <c r="BX284" s="99" t="str">
        <f t="shared" ca="1" si="494"/>
        <v xml:space="preserve"> - </v>
      </c>
      <c r="BY284" s="99" t="str">
        <f t="shared" ca="1" si="495"/>
        <v xml:space="preserve"> - </v>
      </c>
      <c r="BZ284" s="97" t="str">
        <f t="shared" ca="1" si="496"/>
        <v>-</v>
      </c>
      <c r="CA284" s="97" t="str">
        <f t="shared" ca="1" si="497"/>
        <v>-</v>
      </c>
      <c r="CB284" s="99" t="str">
        <f t="shared" ca="1" si="498"/>
        <v xml:space="preserve"> - </v>
      </c>
      <c r="CC284" s="99" t="str">
        <f t="shared" ca="1" si="499"/>
        <v xml:space="preserve"> - </v>
      </c>
      <c r="CD284" s="99" t="str">
        <f t="shared" ca="1" si="500"/>
        <v xml:space="preserve"> - </v>
      </c>
      <c r="CE284" s="99" t="str">
        <f t="shared" ca="1" si="501"/>
        <v xml:space="preserve"> - </v>
      </c>
      <c r="CF284" s="99" t="str">
        <f t="shared" ca="1" si="502"/>
        <v xml:space="preserve"> - </v>
      </c>
      <c r="CG284" s="99" t="str">
        <f t="shared" ca="1" si="503"/>
        <v xml:space="preserve"> - </v>
      </c>
      <c r="CH284" s="97" t="str">
        <f t="shared" ca="1" si="504"/>
        <v>-</v>
      </c>
      <c r="CI284" s="97" t="str">
        <f t="shared" ca="1" si="505"/>
        <v>-</v>
      </c>
      <c r="CJ284" s="97" t="str">
        <f t="shared" ca="1" si="506"/>
        <v>-</v>
      </c>
      <c r="CK284" s="97" t="str">
        <f t="shared" ca="1" si="507"/>
        <v>-</v>
      </c>
      <c r="CL284" s="97" t="str">
        <f t="shared" ca="1" si="508"/>
        <v>-</v>
      </c>
      <c r="CM284" s="97" t="str">
        <f t="shared" ca="1" si="509"/>
        <v>-</v>
      </c>
      <c r="CN284" s="97" t="str">
        <f t="shared" ca="1" si="510"/>
        <v>-</v>
      </c>
      <c r="CO284" s="97" t="str">
        <f t="shared" ca="1" si="511"/>
        <v>-</v>
      </c>
      <c r="CP284" s="97" t="str">
        <f t="shared" ca="1" si="512"/>
        <v>-</v>
      </c>
      <c r="CQ284" s="97" t="str">
        <f t="shared" ca="1" si="513"/>
        <v>-</v>
      </c>
      <c r="CR284" s="97" t="str">
        <f t="shared" ca="1" si="514"/>
        <v>-</v>
      </c>
      <c r="CS284" s="97" t="str">
        <f t="shared" ca="1" si="515"/>
        <v>-</v>
      </c>
      <c r="CT284" s="97" t="str">
        <f t="shared" ca="1" si="516"/>
        <v>-</v>
      </c>
      <c r="CU284" s="97" t="str">
        <f t="shared" ca="1" si="517"/>
        <v>-</v>
      </c>
      <c r="CV284" s="97" t="str">
        <f t="shared" ca="1" si="518"/>
        <v>-</v>
      </c>
      <c r="CW284" s="97" t="str">
        <f t="shared" ca="1" si="519"/>
        <v>-</v>
      </c>
      <c r="CX284" s="97" t="str">
        <f t="shared" ca="1" si="520"/>
        <v>-</v>
      </c>
      <c r="CY284" s="97" t="str">
        <f t="shared" ca="1" si="521"/>
        <v>-</v>
      </c>
      <c r="CZ284" s="97" t="str">
        <f t="shared" ca="1" si="522"/>
        <v>-</v>
      </c>
      <c r="DA284" s="97" t="str">
        <f t="shared" ca="1" si="523"/>
        <v>-</v>
      </c>
      <c r="DB284" s="97" t="str">
        <f t="shared" ca="1" si="524"/>
        <v>-</v>
      </c>
      <c r="DC284" s="97" t="str">
        <f t="shared" ca="1" si="525"/>
        <v>-</v>
      </c>
      <c r="DD284" s="97" t="str">
        <f t="shared" ca="1" si="526"/>
        <v>-</v>
      </c>
      <c r="DE284" s="97" t="str">
        <f t="shared" ca="1" si="527"/>
        <v>-</v>
      </c>
      <c r="DF284" s="97" t="str">
        <f t="shared" ca="1" si="528"/>
        <v>-</v>
      </c>
      <c r="DG284" s="97" t="str">
        <f t="shared" ca="1" si="529"/>
        <v>-</v>
      </c>
      <c r="DH284" s="97" t="str">
        <f t="shared" ca="1" si="530"/>
        <v>-</v>
      </c>
      <c r="DI284" s="97" t="str">
        <f t="shared" ca="1" si="531"/>
        <v>-</v>
      </c>
      <c r="DJ284" s="97" t="str">
        <f t="shared" ca="1" si="532"/>
        <v>-</v>
      </c>
      <c r="DK284" s="97" t="str">
        <f t="shared" ca="1" si="533"/>
        <v>-</v>
      </c>
      <c r="DL284" s="97" t="str">
        <f t="shared" ca="1" si="534"/>
        <v>-</v>
      </c>
      <c r="DM284" s="97" t="str">
        <f t="shared" ca="1" si="535"/>
        <v>-</v>
      </c>
      <c r="DN284" s="97">
        <v>14</v>
      </c>
      <c r="DT284" s="97" t="str">
        <f t="shared" ca="1" si="536"/>
        <v>-</v>
      </c>
      <c r="DU284" s="97" t="str">
        <f t="shared" ca="1" si="537"/>
        <v>-</v>
      </c>
      <c r="DV284" s="97" t="str">
        <f t="shared" ca="1" si="538"/>
        <v>-</v>
      </c>
      <c r="DW284" s="97" t="str">
        <f t="shared" ca="1" si="539"/>
        <v>-</v>
      </c>
      <c r="DX284" s="97" t="str">
        <f t="shared" ca="1" si="540"/>
        <v>-</v>
      </c>
      <c r="DY284" s="97" t="e">
        <f t="shared" ca="1" si="477"/>
        <v>#REF!</v>
      </c>
      <c r="DZ284" s="97" t="str">
        <f t="shared" si="478"/>
        <v>Deep retrofit</v>
      </c>
      <c r="EA284" s="97" t="e">
        <f t="shared" ca="1" si="541"/>
        <v>#REF!</v>
      </c>
      <c r="EB284" s="96">
        <v>9</v>
      </c>
      <c r="EC284" s="97">
        <f>Calculation!$W$379</f>
        <v>4</v>
      </c>
      <c r="ED284" s="97" t="str">
        <f t="shared" ca="1" si="542"/>
        <v>-</v>
      </c>
      <c r="EE284" s="97" t="str">
        <f t="shared" ca="1" si="543"/>
        <v>-</v>
      </c>
      <c r="EF284" s="97" t="str">
        <f t="shared" ca="1" si="544"/>
        <v>-</v>
      </c>
      <c r="EG284" s="97" t="str">
        <f t="shared" ca="1" si="545"/>
        <v>-</v>
      </c>
      <c r="EH284" s="97" t="str">
        <f t="shared" ca="1" si="546"/>
        <v>-</v>
      </c>
      <c r="EI284" s="97">
        <f t="shared" ca="1" si="547"/>
        <v>0</v>
      </c>
      <c r="EJ284" s="97">
        <f t="shared" ca="1" si="559"/>
        <v>0</v>
      </c>
      <c r="EK284" s="97" t="str">
        <f t="shared" ca="1" si="548"/>
        <v>00</v>
      </c>
      <c r="EL284" s="97" t="e">
        <f t="shared" ca="1" si="549"/>
        <v>#REF!</v>
      </c>
      <c r="EN284" s="97">
        <v>2.7900000000000001E-5</v>
      </c>
      <c r="EP284" s="97">
        <v>279</v>
      </c>
      <c r="EQ284" s="97">
        <f t="array" aca="1" ref="EQ284" ca="1">MAX(IF($EI$6:$EI$365&lt;EQ283,$EI$6:$EI$365,""))</f>
        <v>0</v>
      </c>
      <c r="ER284" s="97">
        <f t="shared" ca="1" si="550"/>
        <v>0</v>
      </c>
      <c r="ES284" s="97" t="e">
        <f t="shared" ca="1" si="554"/>
        <v>#REF!</v>
      </c>
      <c r="ET284" s="97">
        <f t="shared" ca="1" si="551"/>
        <v>0</v>
      </c>
      <c r="EU284" s="97">
        <f t="shared" ca="1" si="552"/>
        <v>0</v>
      </c>
      <c r="EV284" s="97">
        <f t="shared" ca="1" si="479"/>
        <v>1</v>
      </c>
      <c r="EY284" s="97" t="e">
        <f ca="1">INDEX('MCA-INPUT'!$C$28:$F$42,MATCH(MCA!E284,'MCA-INPUT'!$B$28:$B$42,0),MATCH(MCA!B284,'MCA-INPUT'!$C$27:$F$27,0))</f>
        <v>#REF!</v>
      </c>
      <c r="FU284" s="109" t="e">
        <f t="shared" ca="1" si="480"/>
        <v>#REF!</v>
      </c>
      <c r="FV284" s="109" t="e">
        <f t="shared" ca="1" si="481"/>
        <v>#REF!</v>
      </c>
      <c r="FW284" s="110" t="e">
        <f t="shared" ca="1" si="464"/>
        <v>#REF!</v>
      </c>
      <c r="FX284" s="110"/>
      <c r="FY284" s="97" t="e">
        <f t="shared" ca="1" si="553"/>
        <v>#REF!</v>
      </c>
      <c r="FZ284" s="97" t="str">
        <f ca="1">IF(ISERROR(VLOOKUP(FY284,'MCA-INPUT'!$B$45:$F$54,1,FALSE)),"No","Yes")</f>
        <v>No</v>
      </c>
      <c r="GA284" s="109" t="e">
        <f ca="1"/>
        <v>#REF!</v>
      </c>
    </row>
    <row r="285" spans="1:183" x14ac:dyDescent="0.25">
      <c r="A285" s="96">
        <v>280</v>
      </c>
      <c r="B285" s="96" t="s">
        <v>0</v>
      </c>
      <c r="C285" s="106" t="e">
        <f t="shared" ca="1" si="476"/>
        <v>#REF!</v>
      </c>
      <c r="D285" s="107" t="e">
        <f t="shared" ca="1" si="476"/>
        <v>#REF!</v>
      </c>
      <c r="E285" s="96" t="e">
        <f t="shared" ca="1" si="476"/>
        <v>#REF!</v>
      </c>
      <c r="F285" s="96" t="s">
        <v>4</v>
      </c>
      <c r="G285" s="96" t="e">
        <f t="shared" ca="1" si="467"/>
        <v>#REF!</v>
      </c>
      <c r="H285" s="108" t="e">
        <f t="shared" ca="1" si="561"/>
        <v>#REF!</v>
      </c>
      <c r="I285" s="108" t="e">
        <f t="shared" ca="1" si="561"/>
        <v>#REF!</v>
      </c>
      <c r="J285" s="108" t="e">
        <f t="shared" ca="1" si="561"/>
        <v>#REF!</v>
      </c>
      <c r="K285" s="108" t="e">
        <f t="shared" ca="1" si="561"/>
        <v>#REF!</v>
      </c>
      <c r="L285" s="108" t="e">
        <f t="shared" ca="1" si="561"/>
        <v>#REF!</v>
      </c>
      <c r="M285" s="108" t="e">
        <f t="shared" ca="1" si="561"/>
        <v>#REF!</v>
      </c>
      <c r="N285" s="108" t="e">
        <f t="shared" ca="1" si="561"/>
        <v>#REF!</v>
      </c>
      <c r="O285" s="108" t="e">
        <f t="shared" ca="1" si="561"/>
        <v>#REF!</v>
      </c>
      <c r="P285" s="108" t="e">
        <f t="shared" ca="1" si="561"/>
        <v>#REF!</v>
      </c>
      <c r="Q285" s="108" t="e">
        <f t="shared" ca="1" si="561"/>
        <v>#REF!</v>
      </c>
      <c r="R285" s="108" t="e">
        <f t="shared" ca="1" si="561"/>
        <v>#REF!</v>
      </c>
      <c r="S285" s="108" t="e">
        <f t="shared" ca="1" si="561"/>
        <v>#REF!</v>
      </c>
      <c r="T285" s="108" t="e">
        <f t="shared" ca="1" si="561"/>
        <v>#REF!</v>
      </c>
      <c r="U285" s="108" t="e">
        <f t="shared" ca="1" si="561"/>
        <v>#REF!</v>
      </c>
      <c r="V285" s="108" t="e">
        <f t="shared" ca="1" si="561"/>
        <v>#REF!</v>
      </c>
      <c r="W285" s="108" t="e">
        <f t="shared" ca="1" si="561"/>
        <v>#REF!</v>
      </c>
      <c r="X285" s="108" t="e">
        <f t="shared" ca="1" si="560"/>
        <v>#REF!</v>
      </c>
      <c r="Y285" s="108" t="e">
        <f t="shared" ca="1" si="560"/>
        <v>#REF!</v>
      </c>
      <c r="Z285" s="108" t="e">
        <f t="shared" ca="1" si="560"/>
        <v>#REF!</v>
      </c>
      <c r="AA285" s="108" t="e">
        <f t="shared" ca="1" si="560"/>
        <v>#REF!</v>
      </c>
      <c r="AB285" s="108" t="e">
        <f t="shared" ca="1" si="560"/>
        <v>#REF!</v>
      </c>
      <c r="AC285" s="108" t="e">
        <f t="shared" ca="1" si="560"/>
        <v>#REF!</v>
      </c>
      <c r="AD285" s="108" t="e">
        <f t="shared" ca="1" si="560"/>
        <v>#REF!</v>
      </c>
      <c r="AE285" s="108" t="e">
        <f t="shared" ca="1" si="560"/>
        <v>#REF!</v>
      </c>
      <c r="AF285" s="108" t="e">
        <f t="shared" ca="1" si="560"/>
        <v>#REF!</v>
      </c>
      <c r="AG285" s="108" t="e">
        <f t="shared" ca="1" si="560"/>
        <v>#REF!</v>
      </c>
      <c r="AH285" s="108" t="e">
        <f t="shared" ca="1" si="560"/>
        <v>#REF!</v>
      </c>
      <c r="AI285" s="108" t="e">
        <f t="shared" ca="1" si="560"/>
        <v>#REF!</v>
      </c>
      <c r="AJ285" s="108" t="e">
        <f t="shared" ca="1" si="560"/>
        <v>#REF!</v>
      </c>
      <c r="AK285" s="108" t="e">
        <f t="shared" ca="1" si="560"/>
        <v>#REF!</v>
      </c>
      <c r="AL285" s="108" t="e">
        <f t="shared" ca="1" si="560"/>
        <v>#REF!</v>
      </c>
      <c r="AM285" s="108" t="e">
        <f t="shared" ca="1" si="558"/>
        <v>#REF!</v>
      </c>
      <c r="AN285" s="108" t="e">
        <f t="shared" ca="1" si="558"/>
        <v>#REF!</v>
      </c>
      <c r="AO285" s="108" t="e">
        <f t="shared" ca="1" si="558"/>
        <v>#REF!</v>
      </c>
      <c r="AP285" s="108" t="e">
        <f t="shared" ca="1" si="558"/>
        <v>#REF!</v>
      </c>
      <c r="AQ285" s="108" t="e">
        <f t="shared" ca="1" si="558"/>
        <v>#REF!</v>
      </c>
      <c r="AR285" s="108" t="e">
        <f t="shared" ca="1" si="558"/>
        <v>#REF!</v>
      </c>
      <c r="AS285" s="108" t="e">
        <f t="shared" ca="1" si="558"/>
        <v>#REF!</v>
      </c>
      <c r="AT285" s="108" t="e">
        <f t="shared" ca="1" si="558"/>
        <v>#REF!</v>
      </c>
      <c r="AU285" s="108" t="e">
        <f t="shared" ca="1" si="558"/>
        <v>#REF!</v>
      </c>
      <c r="AV285" s="108" t="e">
        <f t="shared" ca="1" si="558"/>
        <v>#REF!</v>
      </c>
      <c r="AW285" s="108" t="e">
        <f t="shared" ca="1" si="558"/>
        <v>#REF!</v>
      </c>
      <c r="AX285" s="108" t="e">
        <f t="shared" ca="1" si="558"/>
        <v>#REF!</v>
      </c>
      <c r="AY285" s="108" t="e">
        <f t="shared" ca="1" si="558"/>
        <v>#REF!</v>
      </c>
      <c r="AZ285" s="108" t="e">
        <f t="shared" ca="1" si="558"/>
        <v>#REF!</v>
      </c>
      <c r="BA285" s="108" t="e">
        <f t="shared" ca="1" si="558"/>
        <v>#REF!</v>
      </c>
      <c r="BB285" s="108" t="e">
        <f t="shared" ref="BB285:BI300" ca="1" si="562">IF($D285=0,"-",(INDIRECT(CONCATENATE($C$1,"Projection_",$B285,"'!",BB$2,$DN285)))*$EY285)</f>
        <v>#REF!</v>
      </c>
      <c r="BC285" s="108" t="e">
        <f t="shared" ca="1" si="562"/>
        <v>#REF!</v>
      </c>
      <c r="BD285" s="108" t="e">
        <f t="shared" ca="1" si="562"/>
        <v>#REF!</v>
      </c>
      <c r="BE285" s="108" t="e">
        <f t="shared" ca="1" si="562"/>
        <v>#REF!</v>
      </c>
      <c r="BF285" s="108" t="e">
        <f t="shared" ca="1" si="562"/>
        <v>#REF!</v>
      </c>
      <c r="BG285" s="108" t="e">
        <f t="shared" ca="1" si="562"/>
        <v>#REF!</v>
      </c>
      <c r="BH285" s="108" t="e">
        <f t="shared" ca="1" si="562"/>
        <v>#REF!</v>
      </c>
      <c r="BI285" s="108" t="e">
        <f t="shared" ca="1" si="562"/>
        <v>#REF!</v>
      </c>
      <c r="BL285" s="97" t="str">
        <f t="shared" ca="1" si="482"/>
        <v>-</v>
      </c>
      <c r="BM285" s="97" t="str">
        <f t="shared" ca="1" si="483"/>
        <v>-</v>
      </c>
      <c r="BN285" s="97" t="str">
        <f t="shared" ca="1" si="484"/>
        <v>-</v>
      </c>
      <c r="BO285" s="97" t="str">
        <f t="shared" ca="1" si="485"/>
        <v>-</v>
      </c>
      <c r="BP285" s="99" t="str">
        <f t="shared" ca="1" si="486"/>
        <v xml:space="preserve"> - </v>
      </c>
      <c r="BQ285" s="99" t="str">
        <f t="shared" ca="1" si="487"/>
        <v xml:space="preserve"> - </v>
      </c>
      <c r="BR285" s="97" t="str">
        <f t="shared" ca="1" si="488"/>
        <v>-</v>
      </c>
      <c r="BS285" s="97" t="str">
        <f t="shared" ca="1" si="489"/>
        <v>-</v>
      </c>
      <c r="BT285" s="97" t="str">
        <f t="shared" ca="1" si="490"/>
        <v>-</v>
      </c>
      <c r="BU285" s="97" t="str">
        <f t="shared" ca="1" si="491"/>
        <v>-</v>
      </c>
      <c r="BV285" s="97" t="str">
        <f t="shared" ca="1" si="492"/>
        <v>-</v>
      </c>
      <c r="BW285" s="97" t="str">
        <f t="shared" ca="1" si="493"/>
        <v>-</v>
      </c>
      <c r="BX285" s="99" t="str">
        <f t="shared" ca="1" si="494"/>
        <v xml:space="preserve"> - </v>
      </c>
      <c r="BY285" s="99" t="str">
        <f t="shared" ca="1" si="495"/>
        <v xml:space="preserve"> - </v>
      </c>
      <c r="BZ285" s="97" t="str">
        <f t="shared" ca="1" si="496"/>
        <v>-</v>
      </c>
      <c r="CA285" s="97" t="str">
        <f t="shared" ca="1" si="497"/>
        <v>-</v>
      </c>
      <c r="CB285" s="99" t="str">
        <f t="shared" ca="1" si="498"/>
        <v xml:space="preserve"> - </v>
      </c>
      <c r="CC285" s="99" t="str">
        <f t="shared" ca="1" si="499"/>
        <v xml:space="preserve"> - </v>
      </c>
      <c r="CD285" s="99" t="str">
        <f t="shared" ca="1" si="500"/>
        <v xml:space="preserve"> - </v>
      </c>
      <c r="CE285" s="99" t="str">
        <f t="shared" ca="1" si="501"/>
        <v xml:space="preserve"> - </v>
      </c>
      <c r="CF285" s="99" t="str">
        <f t="shared" ca="1" si="502"/>
        <v xml:space="preserve"> - </v>
      </c>
      <c r="CG285" s="99" t="str">
        <f t="shared" ca="1" si="503"/>
        <v xml:space="preserve"> - </v>
      </c>
      <c r="CH285" s="97" t="str">
        <f t="shared" ca="1" si="504"/>
        <v>-</v>
      </c>
      <c r="CI285" s="97" t="str">
        <f t="shared" ca="1" si="505"/>
        <v>-</v>
      </c>
      <c r="CJ285" s="97" t="str">
        <f t="shared" ca="1" si="506"/>
        <v>-</v>
      </c>
      <c r="CK285" s="97" t="str">
        <f t="shared" ca="1" si="507"/>
        <v>-</v>
      </c>
      <c r="CL285" s="97" t="str">
        <f t="shared" ca="1" si="508"/>
        <v>-</v>
      </c>
      <c r="CM285" s="97" t="str">
        <f t="shared" ca="1" si="509"/>
        <v>-</v>
      </c>
      <c r="CN285" s="97" t="str">
        <f t="shared" ca="1" si="510"/>
        <v>-</v>
      </c>
      <c r="CO285" s="97" t="str">
        <f t="shared" ca="1" si="511"/>
        <v>-</v>
      </c>
      <c r="CP285" s="97" t="str">
        <f t="shared" ca="1" si="512"/>
        <v>-</v>
      </c>
      <c r="CQ285" s="97" t="str">
        <f t="shared" ca="1" si="513"/>
        <v>-</v>
      </c>
      <c r="CR285" s="97" t="str">
        <f t="shared" ca="1" si="514"/>
        <v>-</v>
      </c>
      <c r="CS285" s="97" t="str">
        <f t="shared" ca="1" si="515"/>
        <v>-</v>
      </c>
      <c r="CT285" s="97" t="str">
        <f t="shared" ca="1" si="516"/>
        <v>-</v>
      </c>
      <c r="CU285" s="97" t="str">
        <f t="shared" ca="1" si="517"/>
        <v>-</v>
      </c>
      <c r="CV285" s="97" t="str">
        <f t="shared" ca="1" si="518"/>
        <v>-</v>
      </c>
      <c r="CW285" s="97" t="str">
        <f t="shared" ca="1" si="519"/>
        <v>-</v>
      </c>
      <c r="CX285" s="97" t="str">
        <f t="shared" ca="1" si="520"/>
        <v>-</v>
      </c>
      <c r="CY285" s="97" t="str">
        <f t="shared" ca="1" si="521"/>
        <v>-</v>
      </c>
      <c r="CZ285" s="97" t="str">
        <f t="shared" ca="1" si="522"/>
        <v>-</v>
      </c>
      <c r="DA285" s="97" t="str">
        <f t="shared" ca="1" si="523"/>
        <v>-</v>
      </c>
      <c r="DB285" s="97" t="str">
        <f t="shared" ca="1" si="524"/>
        <v>-</v>
      </c>
      <c r="DC285" s="97" t="str">
        <f t="shared" ca="1" si="525"/>
        <v>-</v>
      </c>
      <c r="DD285" s="97" t="str">
        <f t="shared" ca="1" si="526"/>
        <v>-</v>
      </c>
      <c r="DE285" s="97" t="str">
        <f t="shared" ca="1" si="527"/>
        <v>-</v>
      </c>
      <c r="DF285" s="97" t="str">
        <f t="shared" ca="1" si="528"/>
        <v>-</v>
      </c>
      <c r="DG285" s="97" t="str">
        <f t="shared" ca="1" si="529"/>
        <v>-</v>
      </c>
      <c r="DH285" s="97" t="str">
        <f t="shared" ca="1" si="530"/>
        <v>-</v>
      </c>
      <c r="DI285" s="97" t="str">
        <f t="shared" ca="1" si="531"/>
        <v>-</v>
      </c>
      <c r="DJ285" s="97" t="str">
        <f t="shared" ca="1" si="532"/>
        <v>-</v>
      </c>
      <c r="DK285" s="97" t="str">
        <f t="shared" ca="1" si="533"/>
        <v>-</v>
      </c>
      <c r="DL285" s="97" t="str">
        <f t="shared" ca="1" si="534"/>
        <v>-</v>
      </c>
      <c r="DM285" s="97" t="str">
        <f t="shared" ca="1" si="535"/>
        <v>-</v>
      </c>
      <c r="DN285" s="97">
        <v>15</v>
      </c>
      <c r="DT285" s="97" t="str">
        <f t="shared" ca="1" si="536"/>
        <v>-</v>
      </c>
      <c r="DU285" s="97" t="str">
        <f t="shared" ca="1" si="537"/>
        <v>-</v>
      </c>
      <c r="DV285" s="97" t="str">
        <f t="shared" ca="1" si="538"/>
        <v>-</v>
      </c>
      <c r="DW285" s="97" t="str">
        <f t="shared" ca="1" si="539"/>
        <v>-</v>
      </c>
      <c r="DX285" s="97" t="str">
        <f t="shared" ca="1" si="540"/>
        <v>-</v>
      </c>
      <c r="DY285" s="97" t="e">
        <f t="shared" ca="1" si="477"/>
        <v>#REF!</v>
      </c>
      <c r="DZ285" s="97" t="str">
        <f t="shared" si="478"/>
        <v>Deep retrofit</v>
      </c>
      <c r="EA285" s="97" t="e">
        <f t="shared" ca="1" si="541"/>
        <v>#REF!</v>
      </c>
      <c r="EB285" s="96">
        <v>10</v>
      </c>
      <c r="EC285" s="97">
        <f>Calculation!$W$379</f>
        <v>4</v>
      </c>
      <c r="ED285" s="97" t="str">
        <f t="shared" ca="1" si="542"/>
        <v>-</v>
      </c>
      <c r="EE285" s="97" t="str">
        <f t="shared" ca="1" si="543"/>
        <v>-</v>
      </c>
      <c r="EF285" s="97" t="str">
        <f t="shared" ca="1" si="544"/>
        <v>-</v>
      </c>
      <c r="EG285" s="97" t="str">
        <f t="shared" ca="1" si="545"/>
        <v>-</v>
      </c>
      <c r="EH285" s="97" t="str">
        <f t="shared" ca="1" si="546"/>
        <v>-</v>
      </c>
      <c r="EI285" s="97">
        <f t="shared" ca="1" si="547"/>
        <v>0</v>
      </c>
      <c r="EJ285" s="97">
        <f t="shared" ca="1" si="559"/>
        <v>0</v>
      </c>
      <c r="EK285" s="97" t="str">
        <f t="shared" ca="1" si="548"/>
        <v>00</v>
      </c>
      <c r="EL285" s="97" t="e">
        <f t="shared" ca="1" si="549"/>
        <v>#REF!</v>
      </c>
      <c r="EN285" s="97">
        <v>2.8E-5</v>
      </c>
      <c r="EP285" s="97">
        <v>280</v>
      </c>
      <c r="EQ285" s="97">
        <f t="array" aca="1" ref="EQ285" ca="1">MAX(IF($EI$6:$EI$365&lt;EQ284,$EI$6:$EI$365,""))</f>
        <v>0</v>
      </c>
      <c r="ER285" s="97">
        <f t="shared" ca="1" si="550"/>
        <v>0</v>
      </c>
      <c r="ES285" s="97" t="e">
        <f t="shared" ca="1" si="554"/>
        <v>#REF!</v>
      </c>
      <c r="ET285" s="97">
        <f t="shared" ca="1" si="551"/>
        <v>0</v>
      </c>
      <c r="EU285" s="97">
        <f t="shared" ca="1" si="552"/>
        <v>0</v>
      </c>
      <c r="EV285" s="97">
        <f t="shared" ca="1" si="479"/>
        <v>1</v>
      </c>
      <c r="EY285" s="97" t="e">
        <f ca="1">INDEX('MCA-INPUT'!$C$28:$F$42,MATCH(MCA!E285,'MCA-INPUT'!$B$28:$B$42,0),MATCH(MCA!B285,'MCA-INPUT'!$C$27:$F$27,0))</f>
        <v>#REF!</v>
      </c>
      <c r="FU285" s="109" t="e">
        <f t="shared" ca="1" si="480"/>
        <v>#REF!</v>
      </c>
      <c r="FV285" s="109" t="e">
        <f t="shared" ca="1" si="481"/>
        <v>#REF!</v>
      </c>
      <c r="FW285" s="110" t="e">
        <f t="shared" ref="FW285:FW348" ca="1" si="563">FV285/FU285</f>
        <v>#REF!</v>
      </c>
      <c r="FX285" s="110"/>
      <c r="FY285" s="97" t="e">
        <f t="shared" ca="1" si="553"/>
        <v>#REF!</v>
      </c>
      <c r="FZ285" s="97" t="str">
        <f ca="1">IF(ISERROR(VLOOKUP(FY285,'MCA-INPUT'!$B$45:$F$54,1,FALSE)),"No","Yes")</f>
        <v>No</v>
      </c>
      <c r="GA285" s="109" t="e">
        <f ca="1"/>
        <v>#REF!</v>
      </c>
    </row>
    <row r="286" spans="1:183" x14ac:dyDescent="0.25">
      <c r="A286" s="96">
        <v>281</v>
      </c>
      <c r="B286" s="96" t="s">
        <v>0</v>
      </c>
      <c r="C286" s="106" t="e">
        <f t="shared" ca="1" si="476"/>
        <v>#REF!</v>
      </c>
      <c r="D286" s="107" t="e">
        <f t="shared" ca="1" si="476"/>
        <v>#REF!</v>
      </c>
      <c r="E286" s="96" t="e">
        <f t="shared" ca="1" si="476"/>
        <v>#REF!</v>
      </c>
      <c r="F286" s="96" t="s">
        <v>4</v>
      </c>
      <c r="G286" s="96" t="e">
        <f t="shared" ca="1" si="467"/>
        <v>#REF!</v>
      </c>
      <c r="H286" s="108" t="e">
        <f t="shared" ca="1" si="561"/>
        <v>#REF!</v>
      </c>
      <c r="I286" s="108" t="e">
        <f t="shared" ca="1" si="561"/>
        <v>#REF!</v>
      </c>
      <c r="J286" s="108" t="e">
        <f t="shared" ca="1" si="561"/>
        <v>#REF!</v>
      </c>
      <c r="K286" s="108" t="e">
        <f t="shared" ca="1" si="561"/>
        <v>#REF!</v>
      </c>
      <c r="L286" s="108" t="e">
        <f t="shared" ca="1" si="561"/>
        <v>#REF!</v>
      </c>
      <c r="M286" s="108" t="e">
        <f t="shared" ca="1" si="561"/>
        <v>#REF!</v>
      </c>
      <c r="N286" s="108" t="e">
        <f t="shared" ca="1" si="561"/>
        <v>#REF!</v>
      </c>
      <c r="O286" s="108" t="e">
        <f t="shared" ca="1" si="561"/>
        <v>#REF!</v>
      </c>
      <c r="P286" s="108" t="e">
        <f t="shared" ca="1" si="561"/>
        <v>#REF!</v>
      </c>
      <c r="Q286" s="108" t="e">
        <f t="shared" ca="1" si="561"/>
        <v>#REF!</v>
      </c>
      <c r="R286" s="108" t="e">
        <f t="shared" ca="1" si="561"/>
        <v>#REF!</v>
      </c>
      <c r="S286" s="108" t="e">
        <f t="shared" ca="1" si="561"/>
        <v>#REF!</v>
      </c>
      <c r="T286" s="108" t="e">
        <f t="shared" ca="1" si="561"/>
        <v>#REF!</v>
      </c>
      <c r="U286" s="108" t="e">
        <f t="shared" ca="1" si="561"/>
        <v>#REF!</v>
      </c>
      <c r="V286" s="108" t="e">
        <f t="shared" ca="1" si="561"/>
        <v>#REF!</v>
      </c>
      <c r="W286" s="108" t="e">
        <f t="shared" ca="1" si="561"/>
        <v>#REF!</v>
      </c>
      <c r="X286" s="108" t="e">
        <f t="shared" ca="1" si="560"/>
        <v>#REF!</v>
      </c>
      <c r="Y286" s="108" t="e">
        <f t="shared" ca="1" si="560"/>
        <v>#REF!</v>
      </c>
      <c r="Z286" s="108" t="e">
        <f t="shared" ca="1" si="560"/>
        <v>#REF!</v>
      </c>
      <c r="AA286" s="108" t="e">
        <f t="shared" ca="1" si="560"/>
        <v>#REF!</v>
      </c>
      <c r="AB286" s="108" t="e">
        <f t="shared" ca="1" si="560"/>
        <v>#REF!</v>
      </c>
      <c r="AC286" s="108" t="e">
        <f t="shared" ca="1" si="560"/>
        <v>#REF!</v>
      </c>
      <c r="AD286" s="108" t="e">
        <f t="shared" ca="1" si="560"/>
        <v>#REF!</v>
      </c>
      <c r="AE286" s="108" t="e">
        <f t="shared" ca="1" si="560"/>
        <v>#REF!</v>
      </c>
      <c r="AF286" s="108" t="e">
        <f t="shared" ca="1" si="560"/>
        <v>#REF!</v>
      </c>
      <c r="AG286" s="108" t="e">
        <f t="shared" ca="1" si="560"/>
        <v>#REF!</v>
      </c>
      <c r="AH286" s="108" t="e">
        <f t="shared" ca="1" si="560"/>
        <v>#REF!</v>
      </c>
      <c r="AI286" s="108" t="e">
        <f t="shared" ca="1" si="560"/>
        <v>#REF!</v>
      </c>
      <c r="AJ286" s="108" t="e">
        <f t="shared" ca="1" si="560"/>
        <v>#REF!</v>
      </c>
      <c r="AK286" s="108" t="e">
        <f t="shared" ca="1" si="560"/>
        <v>#REF!</v>
      </c>
      <c r="AL286" s="108" t="e">
        <f t="shared" ca="1" si="560"/>
        <v>#REF!</v>
      </c>
      <c r="AM286" s="108" t="e">
        <f t="shared" ref="AM286:BB301" ca="1" si="564">IF($D286=0,"-",(INDIRECT(CONCATENATE($C$1,"Projection_",$B286,"'!",AM$2,$DN286)))*$EY286)</f>
        <v>#REF!</v>
      </c>
      <c r="AN286" s="108" t="e">
        <f t="shared" ca="1" si="564"/>
        <v>#REF!</v>
      </c>
      <c r="AO286" s="108" t="e">
        <f t="shared" ca="1" si="564"/>
        <v>#REF!</v>
      </c>
      <c r="AP286" s="108" t="e">
        <f t="shared" ca="1" si="564"/>
        <v>#REF!</v>
      </c>
      <c r="AQ286" s="108" t="e">
        <f t="shared" ca="1" si="564"/>
        <v>#REF!</v>
      </c>
      <c r="AR286" s="108" t="e">
        <f t="shared" ca="1" si="564"/>
        <v>#REF!</v>
      </c>
      <c r="AS286" s="108" t="e">
        <f t="shared" ca="1" si="564"/>
        <v>#REF!</v>
      </c>
      <c r="AT286" s="108" t="e">
        <f t="shared" ca="1" si="564"/>
        <v>#REF!</v>
      </c>
      <c r="AU286" s="108" t="e">
        <f t="shared" ca="1" si="564"/>
        <v>#REF!</v>
      </c>
      <c r="AV286" s="108" t="e">
        <f t="shared" ca="1" si="564"/>
        <v>#REF!</v>
      </c>
      <c r="AW286" s="108" t="e">
        <f t="shared" ca="1" si="564"/>
        <v>#REF!</v>
      </c>
      <c r="AX286" s="108" t="e">
        <f t="shared" ca="1" si="564"/>
        <v>#REF!</v>
      </c>
      <c r="AY286" s="108" t="e">
        <f t="shared" ca="1" si="564"/>
        <v>#REF!</v>
      </c>
      <c r="AZ286" s="108" t="e">
        <f t="shared" ca="1" si="564"/>
        <v>#REF!</v>
      </c>
      <c r="BA286" s="108" t="e">
        <f t="shared" ca="1" si="564"/>
        <v>#REF!</v>
      </c>
      <c r="BB286" s="108" t="e">
        <f t="shared" ca="1" si="564"/>
        <v>#REF!</v>
      </c>
      <c r="BC286" s="108" t="e">
        <f t="shared" ca="1" si="562"/>
        <v>#REF!</v>
      </c>
      <c r="BD286" s="108" t="e">
        <f t="shared" ca="1" si="562"/>
        <v>#REF!</v>
      </c>
      <c r="BE286" s="108" t="e">
        <f t="shared" ca="1" si="562"/>
        <v>#REF!</v>
      </c>
      <c r="BF286" s="108" t="e">
        <f t="shared" ca="1" si="562"/>
        <v>#REF!</v>
      </c>
      <c r="BG286" s="108" t="e">
        <f t="shared" ca="1" si="562"/>
        <v>#REF!</v>
      </c>
      <c r="BH286" s="108" t="e">
        <f t="shared" ca="1" si="562"/>
        <v>#REF!</v>
      </c>
      <c r="BI286" s="108" t="e">
        <f t="shared" ca="1" si="562"/>
        <v>#REF!</v>
      </c>
      <c r="BL286" s="97" t="str">
        <f t="shared" ca="1" si="482"/>
        <v>-</v>
      </c>
      <c r="BM286" s="97" t="str">
        <f t="shared" ca="1" si="483"/>
        <v>-</v>
      </c>
      <c r="BN286" s="97" t="str">
        <f t="shared" ca="1" si="484"/>
        <v>-</v>
      </c>
      <c r="BO286" s="97" t="str">
        <f t="shared" ca="1" si="485"/>
        <v>-</v>
      </c>
      <c r="BP286" s="99" t="str">
        <f t="shared" ca="1" si="486"/>
        <v xml:space="preserve"> - </v>
      </c>
      <c r="BQ286" s="99" t="str">
        <f t="shared" ca="1" si="487"/>
        <v xml:space="preserve"> - </v>
      </c>
      <c r="BR286" s="97" t="str">
        <f t="shared" ca="1" si="488"/>
        <v>-</v>
      </c>
      <c r="BS286" s="97" t="str">
        <f t="shared" ca="1" si="489"/>
        <v>-</v>
      </c>
      <c r="BT286" s="97" t="str">
        <f t="shared" ca="1" si="490"/>
        <v>-</v>
      </c>
      <c r="BU286" s="97" t="str">
        <f t="shared" ca="1" si="491"/>
        <v>-</v>
      </c>
      <c r="BV286" s="97" t="str">
        <f t="shared" ca="1" si="492"/>
        <v>-</v>
      </c>
      <c r="BW286" s="97" t="str">
        <f t="shared" ca="1" si="493"/>
        <v>-</v>
      </c>
      <c r="BX286" s="99" t="str">
        <f t="shared" ca="1" si="494"/>
        <v xml:space="preserve"> - </v>
      </c>
      <c r="BY286" s="99" t="str">
        <f t="shared" ca="1" si="495"/>
        <v xml:space="preserve"> - </v>
      </c>
      <c r="BZ286" s="97" t="str">
        <f t="shared" ca="1" si="496"/>
        <v>-</v>
      </c>
      <c r="CA286" s="97" t="str">
        <f t="shared" ca="1" si="497"/>
        <v>-</v>
      </c>
      <c r="CB286" s="99" t="str">
        <f t="shared" ca="1" si="498"/>
        <v xml:space="preserve"> - </v>
      </c>
      <c r="CC286" s="99" t="str">
        <f t="shared" ca="1" si="499"/>
        <v xml:space="preserve"> - </v>
      </c>
      <c r="CD286" s="99" t="str">
        <f t="shared" ca="1" si="500"/>
        <v xml:space="preserve"> - </v>
      </c>
      <c r="CE286" s="99" t="str">
        <f t="shared" ca="1" si="501"/>
        <v xml:space="preserve"> - </v>
      </c>
      <c r="CF286" s="99" t="str">
        <f t="shared" ca="1" si="502"/>
        <v xml:space="preserve"> - </v>
      </c>
      <c r="CG286" s="99" t="str">
        <f t="shared" ca="1" si="503"/>
        <v xml:space="preserve"> - </v>
      </c>
      <c r="CH286" s="97" t="str">
        <f t="shared" ca="1" si="504"/>
        <v>-</v>
      </c>
      <c r="CI286" s="97" t="str">
        <f t="shared" ca="1" si="505"/>
        <v>-</v>
      </c>
      <c r="CJ286" s="97" t="str">
        <f t="shared" ca="1" si="506"/>
        <v>-</v>
      </c>
      <c r="CK286" s="97" t="str">
        <f t="shared" ca="1" si="507"/>
        <v>-</v>
      </c>
      <c r="CL286" s="97" t="str">
        <f t="shared" ca="1" si="508"/>
        <v>-</v>
      </c>
      <c r="CM286" s="97" t="str">
        <f t="shared" ca="1" si="509"/>
        <v>-</v>
      </c>
      <c r="CN286" s="97" t="str">
        <f t="shared" ca="1" si="510"/>
        <v>-</v>
      </c>
      <c r="CO286" s="97" t="str">
        <f t="shared" ca="1" si="511"/>
        <v>-</v>
      </c>
      <c r="CP286" s="97" t="str">
        <f t="shared" ca="1" si="512"/>
        <v>-</v>
      </c>
      <c r="CQ286" s="97" t="str">
        <f t="shared" ca="1" si="513"/>
        <v>-</v>
      </c>
      <c r="CR286" s="97" t="str">
        <f t="shared" ca="1" si="514"/>
        <v>-</v>
      </c>
      <c r="CS286" s="97" t="str">
        <f t="shared" ca="1" si="515"/>
        <v>-</v>
      </c>
      <c r="CT286" s="97" t="str">
        <f t="shared" ca="1" si="516"/>
        <v>-</v>
      </c>
      <c r="CU286" s="97" t="str">
        <f t="shared" ca="1" si="517"/>
        <v>-</v>
      </c>
      <c r="CV286" s="97" t="str">
        <f t="shared" ca="1" si="518"/>
        <v>-</v>
      </c>
      <c r="CW286" s="97" t="str">
        <f t="shared" ca="1" si="519"/>
        <v>-</v>
      </c>
      <c r="CX286" s="97" t="str">
        <f t="shared" ca="1" si="520"/>
        <v>-</v>
      </c>
      <c r="CY286" s="97" t="str">
        <f t="shared" ca="1" si="521"/>
        <v>-</v>
      </c>
      <c r="CZ286" s="97" t="str">
        <f t="shared" ca="1" si="522"/>
        <v>-</v>
      </c>
      <c r="DA286" s="97" t="str">
        <f t="shared" ca="1" si="523"/>
        <v>-</v>
      </c>
      <c r="DB286" s="97" t="str">
        <f t="shared" ca="1" si="524"/>
        <v>-</v>
      </c>
      <c r="DC286" s="97" t="str">
        <f t="shared" ca="1" si="525"/>
        <v>-</v>
      </c>
      <c r="DD286" s="97" t="str">
        <f t="shared" ca="1" si="526"/>
        <v>-</v>
      </c>
      <c r="DE286" s="97" t="str">
        <f t="shared" ca="1" si="527"/>
        <v>-</v>
      </c>
      <c r="DF286" s="97" t="str">
        <f t="shared" ca="1" si="528"/>
        <v>-</v>
      </c>
      <c r="DG286" s="97" t="str">
        <f t="shared" ca="1" si="529"/>
        <v>-</v>
      </c>
      <c r="DH286" s="97" t="str">
        <f t="shared" ca="1" si="530"/>
        <v>-</v>
      </c>
      <c r="DI286" s="97" t="str">
        <f t="shared" ca="1" si="531"/>
        <v>-</v>
      </c>
      <c r="DJ286" s="97" t="str">
        <f t="shared" ca="1" si="532"/>
        <v>-</v>
      </c>
      <c r="DK286" s="97" t="str">
        <f t="shared" ca="1" si="533"/>
        <v>-</v>
      </c>
      <c r="DL286" s="97" t="str">
        <f t="shared" ca="1" si="534"/>
        <v>-</v>
      </c>
      <c r="DM286" s="97" t="str">
        <f t="shared" ca="1" si="535"/>
        <v>-</v>
      </c>
      <c r="DN286" s="97">
        <v>16</v>
      </c>
      <c r="DT286" s="97" t="str">
        <f t="shared" ca="1" si="536"/>
        <v>-</v>
      </c>
      <c r="DU286" s="97" t="str">
        <f t="shared" ca="1" si="537"/>
        <v>-</v>
      </c>
      <c r="DV286" s="97" t="str">
        <f t="shared" ca="1" si="538"/>
        <v>-</v>
      </c>
      <c r="DW286" s="97" t="str">
        <f t="shared" ca="1" si="539"/>
        <v>-</v>
      </c>
      <c r="DX286" s="97" t="str">
        <f t="shared" ca="1" si="540"/>
        <v>-</v>
      </c>
      <c r="DY286" s="97" t="e">
        <f t="shared" ca="1" si="477"/>
        <v>#REF!</v>
      </c>
      <c r="DZ286" s="97" t="str">
        <f t="shared" si="478"/>
        <v>Deep retrofit</v>
      </c>
      <c r="EA286" s="97" t="e">
        <f t="shared" ca="1" si="541"/>
        <v>#REF!</v>
      </c>
      <c r="EB286" s="96">
        <v>11</v>
      </c>
      <c r="EC286" s="97">
        <f>Calculation!$W$379</f>
        <v>4</v>
      </c>
      <c r="ED286" s="97" t="str">
        <f t="shared" ca="1" si="542"/>
        <v>-</v>
      </c>
      <c r="EE286" s="97" t="str">
        <f t="shared" ca="1" si="543"/>
        <v>-</v>
      </c>
      <c r="EF286" s="97" t="str">
        <f t="shared" ca="1" si="544"/>
        <v>-</v>
      </c>
      <c r="EG286" s="97" t="str">
        <f t="shared" ca="1" si="545"/>
        <v>-</v>
      </c>
      <c r="EH286" s="97" t="str">
        <f t="shared" ca="1" si="546"/>
        <v>-</v>
      </c>
      <c r="EI286" s="97">
        <f t="shared" ca="1" si="547"/>
        <v>0</v>
      </c>
      <c r="EJ286" s="97">
        <f t="shared" ca="1" si="559"/>
        <v>0</v>
      </c>
      <c r="EK286" s="97" t="str">
        <f t="shared" ca="1" si="548"/>
        <v>00</v>
      </c>
      <c r="EL286" s="97" t="e">
        <f t="shared" ca="1" si="549"/>
        <v>#REF!</v>
      </c>
      <c r="EN286" s="97">
        <v>2.8099999999999999E-5</v>
      </c>
      <c r="EP286" s="97">
        <v>281</v>
      </c>
      <c r="EQ286" s="97">
        <f t="array" aca="1" ref="EQ286" ca="1">MAX(IF($EI$6:$EI$365&lt;EQ285,$EI$6:$EI$365,""))</f>
        <v>0</v>
      </c>
      <c r="ER286" s="97">
        <f t="shared" ca="1" si="550"/>
        <v>0</v>
      </c>
      <c r="ES286" s="97" t="e">
        <f t="shared" ca="1" si="554"/>
        <v>#REF!</v>
      </c>
      <c r="ET286" s="97">
        <f t="shared" ca="1" si="551"/>
        <v>0</v>
      </c>
      <c r="EU286" s="97">
        <f t="shared" ca="1" si="552"/>
        <v>0</v>
      </c>
      <c r="EV286" s="97">
        <f t="shared" ca="1" si="479"/>
        <v>1</v>
      </c>
      <c r="EY286" s="97" t="e">
        <f ca="1">INDEX('MCA-INPUT'!$C$28:$F$42,MATCH(MCA!E286,'MCA-INPUT'!$B$28:$B$42,0),MATCH(MCA!B286,'MCA-INPUT'!$C$27:$F$27,0))</f>
        <v>#REF!</v>
      </c>
      <c r="FU286" s="109" t="e">
        <f t="shared" ca="1" si="480"/>
        <v>#REF!</v>
      </c>
      <c r="FV286" s="109" t="e">
        <f t="shared" ca="1" si="481"/>
        <v>#REF!</v>
      </c>
      <c r="FW286" s="110" t="e">
        <f t="shared" ca="1" si="563"/>
        <v>#REF!</v>
      </c>
      <c r="FX286" s="110"/>
      <c r="FY286" s="97" t="e">
        <f t="shared" ca="1" si="553"/>
        <v>#REF!</v>
      </c>
      <c r="FZ286" s="97" t="str">
        <f ca="1">IF(ISERROR(VLOOKUP(FY286,'MCA-INPUT'!$B$45:$F$54,1,FALSE)),"No","Yes")</f>
        <v>No</v>
      </c>
      <c r="GA286" s="109" t="e">
        <f ca="1"/>
        <v>#REF!</v>
      </c>
    </row>
    <row r="287" spans="1:183" x14ac:dyDescent="0.25">
      <c r="A287" s="96">
        <v>282</v>
      </c>
      <c r="B287" s="96" t="s">
        <v>0</v>
      </c>
      <c r="C287" s="106" t="e">
        <f t="shared" ca="1" si="476"/>
        <v>#REF!</v>
      </c>
      <c r="D287" s="107" t="e">
        <f t="shared" ca="1" si="476"/>
        <v>#REF!</v>
      </c>
      <c r="E287" s="96" t="e">
        <f t="shared" ca="1" si="476"/>
        <v>#REF!</v>
      </c>
      <c r="F287" s="96" t="s">
        <v>4</v>
      </c>
      <c r="G287" s="96" t="e">
        <f t="shared" ca="1" si="467"/>
        <v>#REF!</v>
      </c>
      <c r="H287" s="108" t="e">
        <f t="shared" ca="1" si="561"/>
        <v>#REF!</v>
      </c>
      <c r="I287" s="108" t="e">
        <f t="shared" ca="1" si="561"/>
        <v>#REF!</v>
      </c>
      <c r="J287" s="108" t="e">
        <f t="shared" ca="1" si="561"/>
        <v>#REF!</v>
      </c>
      <c r="K287" s="108" t="e">
        <f t="shared" ca="1" si="561"/>
        <v>#REF!</v>
      </c>
      <c r="L287" s="108" t="e">
        <f t="shared" ca="1" si="561"/>
        <v>#REF!</v>
      </c>
      <c r="M287" s="108" t="e">
        <f t="shared" ca="1" si="561"/>
        <v>#REF!</v>
      </c>
      <c r="N287" s="108" t="e">
        <f t="shared" ca="1" si="561"/>
        <v>#REF!</v>
      </c>
      <c r="O287" s="108" t="e">
        <f t="shared" ca="1" si="561"/>
        <v>#REF!</v>
      </c>
      <c r="P287" s="108" t="e">
        <f t="shared" ca="1" si="561"/>
        <v>#REF!</v>
      </c>
      <c r="Q287" s="108" t="e">
        <f t="shared" ca="1" si="561"/>
        <v>#REF!</v>
      </c>
      <c r="R287" s="108" t="e">
        <f t="shared" ca="1" si="561"/>
        <v>#REF!</v>
      </c>
      <c r="S287" s="108" t="e">
        <f t="shared" ca="1" si="561"/>
        <v>#REF!</v>
      </c>
      <c r="T287" s="108" t="e">
        <f t="shared" ca="1" si="561"/>
        <v>#REF!</v>
      </c>
      <c r="U287" s="108" t="e">
        <f t="shared" ca="1" si="561"/>
        <v>#REF!</v>
      </c>
      <c r="V287" s="108" t="e">
        <f t="shared" ca="1" si="561"/>
        <v>#REF!</v>
      </c>
      <c r="W287" s="108" t="e">
        <f t="shared" ca="1" si="561"/>
        <v>#REF!</v>
      </c>
      <c r="X287" s="108" t="e">
        <f t="shared" ca="1" si="560"/>
        <v>#REF!</v>
      </c>
      <c r="Y287" s="108" t="e">
        <f t="shared" ca="1" si="560"/>
        <v>#REF!</v>
      </c>
      <c r="Z287" s="108" t="e">
        <f t="shared" ca="1" si="560"/>
        <v>#REF!</v>
      </c>
      <c r="AA287" s="108" t="e">
        <f t="shared" ca="1" si="560"/>
        <v>#REF!</v>
      </c>
      <c r="AB287" s="108" t="e">
        <f t="shared" ca="1" si="560"/>
        <v>#REF!</v>
      </c>
      <c r="AC287" s="108" t="e">
        <f t="shared" ca="1" si="560"/>
        <v>#REF!</v>
      </c>
      <c r="AD287" s="108" t="e">
        <f t="shared" ca="1" si="560"/>
        <v>#REF!</v>
      </c>
      <c r="AE287" s="108" t="e">
        <f t="shared" ca="1" si="560"/>
        <v>#REF!</v>
      </c>
      <c r="AF287" s="108" t="e">
        <f t="shared" ca="1" si="560"/>
        <v>#REF!</v>
      </c>
      <c r="AG287" s="108" t="e">
        <f t="shared" ca="1" si="560"/>
        <v>#REF!</v>
      </c>
      <c r="AH287" s="108" t="e">
        <f t="shared" ca="1" si="560"/>
        <v>#REF!</v>
      </c>
      <c r="AI287" s="108" t="e">
        <f t="shared" ca="1" si="560"/>
        <v>#REF!</v>
      </c>
      <c r="AJ287" s="108" t="e">
        <f t="shared" ca="1" si="560"/>
        <v>#REF!</v>
      </c>
      <c r="AK287" s="108" t="e">
        <f t="shared" ca="1" si="560"/>
        <v>#REF!</v>
      </c>
      <c r="AL287" s="108" t="e">
        <f t="shared" ca="1" si="560"/>
        <v>#REF!</v>
      </c>
      <c r="AM287" s="108" t="e">
        <f t="shared" ca="1" si="564"/>
        <v>#REF!</v>
      </c>
      <c r="AN287" s="108" t="e">
        <f t="shared" ca="1" si="564"/>
        <v>#REF!</v>
      </c>
      <c r="AO287" s="108" t="e">
        <f t="shared" ca="1" si="564"/>
        <v>#REF!</v>
      </c>
      <c r="AP287" s="108" t="e">
        <f t="shared" ca="1" si="564"/>
        <v>#REF!</v>
      </c>
      <c r="AQ287" s="108" t="e">
        <f t="shared" ca="1" si="564"/>
        <v>#REF!</v>
      </c>
      <c r="AR287" s="108" t="e">
        <f t="shared" ca="1" si="564"/>
        <v>#REF!</v>
      </c>
      <c r="AS287" s="108" t="e">
        <f t="shared" ca="1" si="564"/>
        <v>#REF!</v>
      </c>
      <c r="AT287" s="108" t="e">
        <f t="shared" ca="1" si="564"/>
        <v>#REF!</v>
      </c>
      <c r="AU287" s="108" t="e">
        <f t="shared" ca="1" si="564"/>
        <v>#REF!</v>
      </c>
      <c r="AV287" s="108" t="e">
        <f t="shared" ca="1" si="564"/>
        <v>#REF!</v>
      </c>
      <c r="AW287" s="108" t="e">
        <f t="shared" ca="1" si="564"/>
        <v>#REF!</v>
      </c>
      <c r="AX287" s="108" t="e">
        <f t="shared" ca="1" si="564"/>
        <v>#REF!</v>
      </c>
      <c r="AY287" s="108" t="e">
        <f t="shared" ca="1" si="564"/>
        <v>#REF!</v>
      </c>
      <c r="AZ287" s="108" t="e">
        <f t="shared" ca="1" si="564"/>
        <v>#REF!</v>
      </c>
      <c r="BA287" s="108" t="e">
        <f t="shared" ca="1" si="564"/>
        <v>#REF!</v>
      </c>
      <c r="BB287" s="108" t="e">
        <f t="shared" ca="1" si="564"/>
        <v>#REF!</v>
      </c>
      <c r="BC287" s="108" t="e">
        <f t="shared" ca="1" si="562"/>
        <v>#REF!</v>
      </c>
      <c r="BD287" s="108" t="e">
        <f t="shared" ca="1" si="562"/>
        <v>#REF!</v>
      </c>
      <c r="BE287" s="108" t="e">
        <f t="shared" ca="1" si="562"/>
        <v>#REF!</v>
      </c>
      <c r="BF287" s="108" t="e">
        <f t="shared" ca="1" si="562"/>
        <v>#REF!</v>
      </c>
      <c r="BG287" s="108" t="e">
        <f t="shared" ca="1" si="562"/>
        <v>#REF!</v>
      </c>
      <c r="BH287" s="108" t="e">
        <f t="shared" ca="1" si="562"/>
        <v>#REF!</v>
      </c>
      <c r="BI287" s="108" t="e">
        <f t="shared" ca="1" si="562"/>
        <v>#REF!</v>
      </c>
      <c r="BL287" s="97" t="str">
        <f t="shared" ca="1" si="482"/>
        <v>-</v>
      </c>
      <c r="BM287" s="97" t="str">
        <f t="shared" ca="1" si="483"/>
        <v>-</v>
      </c>
      <c r="BN287" s="97" t="str">
        <f t="shared" ca="1" si="484"/>
        <v>-</v>
      </c>
      <c r="BO287" s="97" t="str">
        <f t="shared" ca="1" si="485"/>
        <v>-</v>
      </c>
      <c r="BP287" s="99" t="str">
        <f t="shared" ca="1" si="486"/>
        <v xml:space="preserve"> - </v>
      </c>
      <c r="BQ287" s="99" t="str">
        <f t="shared" ca="1" si="487"/>
        <v xml:space="preserve"> - </v>
      </c>
      <c r="BR287" s="97" t="str">
        <f t="shared" ca="1" si="488"/>
        <v>-</v>
      </c>
      <c r="BS287" s="97" t="str">
        <f t="shared" ca="1" si="489"/>
        <v>-</v>
      </c>
      <c r="BT287" s="97" t="str">
        <f t="shared" ca="1" si="490"/>
        <v>-</v>
      </c>
      <c r="BU287" s="97" t="str">
        <f t="shared" ca="1" si="491"/>
        <v>-</v>
      </c>
      <c r="BV287" s="97" t="str">
        <f t="shared" ca="1" si="492"/>
        <v>-</v>
      </c>
      <c r="BW287" s="97" t="str">
        <f t="shared" ca="1" si="493"/>
        <v>-</v>
      </c>
      <c r="BX287" s="99" t="str">
        <f t="shared" ca="1" si="494"/>
        <v xml:space="preserve"> - </v>
      </c>
      <c r="BY287" s="99" t="str">
        <f t="shared" ca="1" si="495"/>
        <v xml:space="preserve"> - </v>
      </c>
      <c r="BZ287" s="97" t="str">
        <f t="shared" ca="1" si="496"/>
        <v>-</v>
      </c>
      <c r="CA287" s="97" t="str">
        <f t="shared" ca="1" si="497"/>
        <v>-</v>
      </c>
      <c r="CB287" s="99" t="str">
        <f t="shared" ca="1" si="498"/>
        <v xml:space="preserve"> - </v>
      </c>
      <c r="CC287" s="99" t="str">
        <f t="shared" ca="1" si="499"/>
        <v xml:space="preserve"> - </v>
      </c>
      <c r="CD287" s="99" t="str">
        <f t="shared" ca="1" si="500"/>
        <v xml:space="preserve"> - </v>
      </c>
      <c r="CE287" s="99" t="str">
        <f t="shared" ca="1" si="501"/>
        <v xml:space="preserve"> - </v>
      </c>
      <c r="CF287" s="99" t="str">
        <f t="shared" ca="1" si="502"/>
        <v xml:space="preserve"> - </v>
      </c>
      <c r="CG287" s="99" t="str">
        <f t="shared" ca="1" si="503"/>
        <v xml:space="preserve"> - </v>
      </c>
      <c r="CH287" s="97" t="str">
        <f t="shared" ca="1" si="504"/>
        <v>-</v>
      </c>
      <c r="CI287" s="97" t="str">
        <f t="shared" ca="1" si="505"/>
        <v>-</v>
      </c>
      <c r="CJ287" s="97" t="str">
        <f t="shared" ca="1" si="506"/>
        <v>-</v>
      </c>
      <c r="CK287" s="97" t="str">
        <f t="shared" ca="1" si="507"/>
        <v>-</v>
      </c>
      <c r="CL287" s="97" t="str">
        <f t="shared" ca="1" si="508"/>
        <v>-</v>
      </c>
      <c r="CM287" s="97" t="str">
        <f t="shared" ca="1" si="509"/>
        <v>-</v>
      </c>
      <c r="CN287" s="97" t="str">
        <f t="shared" ca="1" si="510"/>
        <v>-</v>
      </c>
      <c r="CO287" s="97" t="str">
        <f t="shared" ca="1" si="511"/>
        <v>-</v>
      </c>
      <c r="CP287" s="97" t="str">
        <f t="shared" ca="1" si="512"/>
        <v>-</v>
      </c>
      <c r="CQ287" s="97" t="str">
        <f t="shared" ca="1" si="513"/>
        <v>-</v>
      </c>
      <c r="CR287" s="97" t="str">
        <f t="shared" ca="1" si="514"/>
        <v>-</v>
      </c>
      <c r="CS287" s="97" t="str">
        <f t="shared" ca="1" si="515"/>
        <v>-</v>
      </c>
      <c r="CT287" s="97" t="str">
        <f t="shared" ca="1" si="516"/>
        <v>-</v>
      </c>
      <c r="CU287" s="97" t="str">
        <f t="shared" ca="1" si="517"/>
        <v>-</v>
      </c>
      <c r="CV287" s="97" t="str">
        <f t="shared" ca="1" si="518"/>
        <v>-</v>
      </c>
      <c r="CW287" s="97" t="str">
        <f t="shared" ca="1" si="519"/>
        <v>-</v>
      </c>
      <c r="CX287" s="97" t="str">
        <f t="shared" ca="1" si="520"/>
        <v>-</v>
      </c>
      <c r="CY287" s="97" t="str">
        <f t="shared" ca="1" si="521"/>
        <v>-</v>
      </c>
      <c r="CZ287" s="97" t="str">
        <f t="shared" ca="1" si="522"/>
        <v>-</v>
      </c>
      <c r="DA287" s="97" t="str">
        <f t="shared" ca="1" si="523"/>
        <v>-</v>
      </c>
      <c r="DB287" s="97" t="str">
        <f t="shared" ca="1" si="524"/>
        <v>-</v>
      </c>
      <c r="DC287" s="97" t="str">
        <f t="shared" ca="1" si="525"/>
        <v>-</v>
      </c>
      <c r="DD287" s="97" t="str">
        <f t="shared" ca="1" si="526"/>
        <v>-</v>
      </c>
      <c r="DE287" s="97" t="str">
        <f t="shared" ca="1" si="527"/>
        <v>-</v>
      </c>
      <c r="DF287" s="97" t="str">
        <f t="shared" ca="1" si="528"/>
        <v>-</v>
      </c>
      <c r="DG287" s="97" t="str">
        <f t="shared" ca="1" si="529"/>
        <v>-</v>
      </c>
      <c r="DH287" s="97" t="str">
        <f t="shared" ca="1" si="530"/>
        <v>-</v>
      </c>
      <c r="DI287" s="97" t="str">
        <f t="shared" ca="1" si="531"/>
        <v>-</v>
      </c>
      <c r="DJ287" s="97" t="str">
        <f t="shared" ca="1" si="532"/>
        <v>-</v>
      </c>
      <c r="DK287" s="97" t="str">
        <f t="shared" ca="1" si="533"/>
        <v>-</v>
      </c>
      <c r="DL287" s="97" t="str">
        <f t="shared" ca="1" si="534"/>
        <v>-</v>
      </c>
      <c r="DM287" s="97" t="str">
        <f t="shared" ca="1" si="535"/>
        <v>-</v>
      </c>
      <c r="DN287" s="97">
        <v>17</v>
      </c>
      <c r="DT287" s="97" t="str">
        <f t="shared" ca="1" si="536"/>
        <v>-</v>
      </c>
      <c r="DU287" s="97" t="str">
        <f t="shared" ca="1" si="537"/>
        <v>-</v>
      </c>
      <c r="DV287" s="97" t="str">
        <f t="shared" ca="1" si="538"/>
        <v>-</v>
      </c>
      <c r="DW287" s="97" t="str">
        <f t="shared" ca="1" si="539"/>
        <v>-</v>
      </c>
      <c r="DX287" s="97" t="str">
        <f t="shared" ca="1" si="540"/>
        <v>-</v>
      </c>
      <c r="DY287" s="97" t="e">
        <f t="shared" ca="1" si="477"/>
        <v>#REF!</v>
      </c>
      <c r="DZ287" s="97" t="str">
        <f t="shared" si="478"/>
        <v>Deep retrofit</v>
      </c>
      <c r="EA287" s="97" t="e">
        <f t="shared" ca="1" si="541"/>
        <v>#REF!</v>
      </c>
      <c r="EB287" s="96">
        <v>12</v>
      </c>
      <c r="EC287" s="97">
        <f>Calculation!$W$379</f>
        <v>4</v>
      </c>
      <c r="ED287" s="97" t="str">
        <f t="shared" ca="1" si="542"/>
        <v>-</v>
      </c>
      <c r="EE287" s="97" t="str">
        <f t="shared" ca="1" si="543"/>
        <v>-</v>
      </c>
      <c r="EF287" s="97" t="str">
        <f t="shared" ca="1" si="544"/>
        <v>-</v>
      </c>
      <c r="EG287" s="97" t="str">
        <f t="shared" ca="1" si="545"/>
        <v>-</v>
      </c>
      <c r="EH287" s="97" t="str">
        <f t="shared" ca="1" si="546"/>
        <v>-</v>
      </c>
      <c r="EI287" s="97">
        <f t="shared" ca="1" si="547"/>
        <v>0</v>
      </c>
      <c r="EJ287" s="97">
        <f t="shared" ca="1" si="559"/>
        <v>0</v>
      </c>
      <c r="EK287" s="97" t="str">
        <f t="shared" ca="1" si="548"/>
        <v>00</v>
      </c>
      <c r="EL287" s="97" t="e">
        <f t="shared" ca="1" si="549"/>
        <v>#REF!</v>
      </c>
      <c r="EN287" s="97">
        <v>2.8200000000000001E-5</v>
      </c>
      <c r="EP287" s="97">
        <v>282</v>
      </c>
      <c r="EQ287" s="97">
        <f t="array" aca="1" ref="EQ287" ca="1">MAX(IF($EI$6:$EI$365&lt;EQ286,$EI$6:$EI$365,""))</f>
        <v>0</v>
      </c>
      <c r="ER287" s="97">
        <f t="shared" ca="1" si="550"/>
        <v>0</v>
      </c>
      <c r="ES287" s="97" t="e">
        <f t="shared" ca="1" si="554"/>
        <v>#REF!</v>
      </c>
      <c r="ET287" s="97">
        <f t="shared" ca="1" si="551"/>
        <v>0</v>
      </c>
      <c r="EU287" s="97">
        <f t="shared" ca="1" si="552"/>
        <v>0</v>
      </c>
      <c r="EV287" s="97">
        <f t="shared" ca="1" si="479"/>
        <v>1</v>
      </c>
      <c r="EY287" s="97" t="e">
        <f ca="1">INDEX('MCA-INPUT'!$C$28:$F$42,MATCH(MCA!E287,'MCA-INPUT'!$B$28:$B$42,0),MATCH(MCA!B287,'MCA-INPUT'!$C$27:$F$27,0))</f>
        <v>#REF!</v>
      </c>
      <c r="FU287" s="109" t="e">
        <f t="shared" ca="1" si="480"/>
        <v>#REF!</v>
      </c>
      <c r="FV287" s="109" t="e">
        <f t="shared" ca="1" si="481"/>
        <v>#REF!</v>
      </c>
      <c r="FW287" s="110" t="e">
        <f t="shared" ca="1" si="563"/>
        <v>#REF!</v>
      </c>
      <c r="FX287" s="110"/>
      <c r="FY287" s="97" t="e">
        <f t="shared" ca="1" si="553"/>
        <v>#REF!</v>
      </c>
      <c r="FZ287" s="97" t="str">
        <f ca="1">IF(ISERROR(VLOOKUP(FY287,'MCA-INPUT'!$B$45:$F$54,1,FALSE)),"No","Yes")</f>
        <v>No</v>
      </c>
      <c r="GA287" s="109" t="e">
        <f ca="1"/>
        <v>#REF!</v>
      </c>
    </row>
    <row r="288" spans="1:183" x14ac:dyDescent="0.25">
      <c r="A288" s="96">
        <v>283</v>
      </c>
      <c r="B288" s="96" t="s">
        <v>0</v>
      </c>
      <c r="C288" s="106" t="e">
        <f t="shared" ca="1" si="476"/>
        <v>#REF!</v>
      </c>
      <c r="D288" s="107" t="e">
        <f t="shared" ca="1" si="476"/>
        <v>#REF!</v>
      </c>
      <c r="E288" s="96" t="e">
        <f t="shared" ca="1" si="476"/>
        <v>#REF!</v>
      </c>
      <c r="F288" s="96" t="s">
        <v>4</v>
      </c>
      <c r="G288" s="96" t="e">
        <f t="shared" ca="1" si="467"/>
        <v>#REF!</v>
      </c>
      <c r="H288" s="108" t="e">
        <f t="shared" ca="1" si="561"/>
        <v>#REF!</v>
      </c>
      <c r="I288" s="108" t="e">
        <f t="shared" ca="1" si="561"/>
        <v>#REF!</v>
      </c>
      <c r="J288" s="108" t="e">
        <f t="shared" ca="1" si="561"/>
        <v>#REF!</v>
      </c>
      <c r="K288" s="108" t="e">
        <f t="shared" ca="1" si="561"/>
        <v>#REF!</v>
      </c>
      <c r="L288" s="108" t="e">
        <f t="shared" ca="1" si="561"/>
        <v>#REF!</v>
      </c>
      <c r="M288" s="108" t="e">
        <f t="shared" ca="1" si="561"/>
        <v>#REF!</v>
      </c>
      <c r="N288" s="108" t="e">
        <f t="shared" ca="1" si="561"/>
        <v>#REF!</v>
      </c>
      <c r="O288" s="108" t="e">
        <f t="shared" ca="1" si="561"/>
        <v>#REF!</v>
      </c>
      <c r="P288" s="108" t="e">
        <f t="shared" ca="1" si="561"/>
        <v>#REF!</v>
      </c>
      <c r="Q288" s="108" t="e">
        <f t="shared" ca="1" si="561"/>
        <v>#REF!</v>
      </c>
      <c r="R288" s="108" t="e">
        <f t="shared" ca="1" si="561"/>
        <v>#REF!</v>
      </c>
      <c r="S288" s="108" t="e">
        <f t="shared" ca="1" si="561"/>
        <v>#REF!</v>
      </c>
      <c r="T288" s="108" t="e">
        <f t="shared" ca="1" si="561"/>
        <v>#REF!</v>
      </c>
      <c r="U288" s="108" t="e">
        <f t="shared" ca="1" si="561"/>
        <v>#REF!</v>
      </c>
      <c r="V288" s="108" t="e">
        <f t="shared" ca="1" si="561"/>
        <v>#REF!</v>
      </c>
      <c r="W288" s="108" t="e">
        <f t="shared" ca="1" si="561"/>
        <v>#REF!</v>
      </c>
      <c r="X288" s="108" t="e">
        <f t="shared" ca="1" si="560"/>
        <v>#REF!</v>
      </c>
      <c r="Y288" s="108" t="e">
        <f t="shared" ca="1" si="560"/>
        <v>#REF!</v>
      </c>
      <c r="Z288" s="108" t="e">
        <f t="shared" ca="1" si="560"/>
        <v>#REF!</v>
      </c>
      <c r="AA288" s="108" t="e">
        <f t="shared" ca="1" si="560"/>
        <v>#REF!</v>
      </c>
      <c r="AB288" s="108" t="e">
        <f t="shared" ca="1" si="560"/>
        <v>#REF!</v>
      </c>
      <c r="AC288" s="108" t="e">
        <f t="shared" ca="1" si="560"/>
        <v>#REF!</v>
      </c>
      <c r="AD288" s="108" t="e">
        <f t="shared" ca="1" si="560"/>
        <v>#REF!</v>
      </c>
      <c r="AE288" s="108" t="e">
        <f t="shared" ca="1" si="560"/>
        <v>#REF!</v>
      </c>
      <c r="AF288" s="108" t="e">
        <f t="shared" ca="1" si="560"/>
        <v>#REF!</v>
      </c>
      <c r="AG288" s="108" t="e">
        <f t="shared" ca="1" si="560"/>
        <v>#REF!</v>
      </c>
      <c r="AH288" s="108" t="e">
        <f t="shared" ca="1" si="560"/>
        <v>#REF!</v>
      </c>
      <c r="AI288" s="108" t="e">
        <f t="shared" ca="1" si="560"/>
        <v>#REF!</v>
      </c>
      <c r="AJ288" s="108" t="e">
        <f t="shared" ca="1" si="560"/>
        <v>#REF!</v>
      </c>
      <c r="AK288" s="108" t="e">
        <f t="shared" ca="1" si="560"/>
        <v>#REF!</v>
      </c>
      <c r="AL288" s="108" t="e">
        <f t="shared" ca="1" si="560"/>
        <v>#REF!</v>
      </c>
      <c r="AM288" s="108" t="e">
        <f t="shared" ca="1" si="564"/>
        <v>#REF!</v>
      </c>
      <c r="AN288" s="108" t="e">
        <f t="shared" ca="1" si="564"/>
        <v>#REF!</v>
      </c>
      <c r="AO288" s="108" t="e">
        <f t="shared" ca="1" si="564"/>
        <v>#REF!</v>
      </c>
      <c r="AP288" s="108" t="e">
        <f t="shared" ca="1" si="564"/>
        <v>#REF!</v>
      </c>
      <c r="AQ288" s="108" t="e">
        <f t="shared" ca="1" si="564"/>
        <v>#REF!</v>
      </c>
      <c r="AR288" s="108" t="e">
        <f t="shared" ca="1" si="564"/>
        <v>#REF!</v>
      </c>
      <c r="AS288" s="108" t="e">
        <f t="shared" ca="1" si="564"/>
        <v>#REF!</v>
      </c>
      <c r="AT288" s="108" t="e">
        <f t="shared" ca="1" si="564"/>
        <v>#REF!</v>
      </c>
      <c r="AU288" s="108" t="e">
        <f t="shared" ca="1" si="564"/>
        <v>#REF!</v>
      </c>
      <c r="AV288" s="108" t="e">
        <f t="shared" ca="1" si="564"/>
        <v>#REF!</v>
      </c>
      <c r="AW288" s="108" t="e">
        <f t="shared" ca="1" si="564"/>
        <v>#REF!</v>
      </c>
      <c r="AX288" s="108" t="e">
        <f t="shared" ca="1" si="564"/>
        <v>#REF!</v>
      </c>
      <c r="AY288" s="108" t="e">
        <f t="shared" ca="1" si="564"/>
        <v>#REF!</v>
      </c>
      <c r="AZ288" s="108" t="e">
        <f t="shared" ca="1" si="564"/>
        <v>#REF!</v>
      </c>
      <c r="BA288" s="108" t="e">
        <f t="shared" ca="1" si="564"/>
        <v>#REF!</v>
      </c>
      <c r="BB288" s="108" t="e">
        <f t="shared" ca="1" si="564"/>
        <v>#REF!</v>
      </c>
      <c r="BC288" s="108" t="e">
        <f t="shared" ca="1" si="562"/>
        <v>#REF!</v>
      </c>
      <c r="BD288" s="108" t="e">
        <f t="shared" ca="1" si="562"/>
        <v>#REF!</v>
      </c>
      <c r="BE288" s="108" t="e">
        <f t="shared" ca="1" si="562"/>
        <v>#REF!</v>
      </c>
      <c r="BF288" s="108" t="e">
        <f t="shared" ca="1" si="562"/>
        <v>#REF!</v>
      </c>
      <c r="BG288" s="108" t="e">
        <f t="shared" ca="1" si="562"/>
        <v>#REF!</v>
      </c>
      <c r="BH288" s="108" t="e">
        <f t="shared" ca="1" si="562"/>
        <v>#REF!</v>
      </c>
      <c r="BI288" s="108" t="e">
        <f t="shared" ca="1" si="562"/>
        <v>#REF!</v>
      </c>
      <c r="BL288" s="97" t="str">
        <f t="shared" ca="1" si="482"/>
        <v>-</v>
      </c>
      <c r="BM288" s="97" t="str">
        <f t="shared" ca="1" si="483"/>
        <v>-</v>
      </c>
      <c r="BN288" s="97" t="str">
        <f t="shared" ca="1" si="484"/>
        <v>-</v>
      </c>
      <c r="BO288" s="97" t="str">
        <f t="shared" ca="1" si="485"/>
        <v>-</v>
      </c>
      <c r="BP288" s="99" t="str">
        <f t="shared" ca="1" si="486"/>
        <v xml:space="preserve"> - </v>
      </c>
      <c r="BQ288" s="99" t="str">
        <f t="shared" ca="1" si="487"/>
        <v xml:space="preserve"> - </v>
      </c>
      <c r="BR288" s="97" t="str">
        <f t="shared" ca="1" si="488"/>
        <v>-</v>
      </c>
      <c r="BS288" s="97" t="str">
        <f t="shared" ca="1" si="489"/>
        <v>-</v>
      </c>
      <c r="BT288" s="97" t="str">
        <f t="shared" ca="1" si="490"/>
        <v>-</v>
      </c>
      <c r="BU288" s="97" t="str">
        <f t="shared" ca="1" si="491"/>
        <v>-</v>
      </c>
      <c r="BV288" s="97" t="str">
        <f t="shared" ca="1" si="492"/>
        <v>-</v>
      </c>
      <c r="BW288" s="97" t="str">
        <f t="shared" ca="1" si="493"/>
        <v>-</v>
      </c>
      <c r="BX288" s="99" t="str">
        <f t="shared" ca="1" si="494"/>
        <v xml:space="preserve"> - </v>
      </c>
      <c r="BY288" s="99" t="str">
        <f t="shared" ca="1" si="495"/>
        <v xml:space="preserve"> - </v>
      </c>
      <c r="BZ288" s="97" t="str">
        <f t="shared" ca="1" si="496"/>
        <v>-</v>
      </c>
      <c r="CA288" s="97" t="str">
        <f t="shared" ca="1" si="497"/>
        <v>-</v>
      </c>
      <c r="CB288" s="99" t="str">
        <f t="shared" ca="1" si="498"/>
        <v xml:space="preserve"> - </v>
      </c>
      <c r="CC288" s="99" t="str">
        <f t="shared" ca="1" si="499"/>
        <v xml:space="preserve"> - </v>
      </c>
      <c r="CD288" s="99" t="str">
        <f t="shared" ca="1" si="500"/>
        <v xml:space="preserve"> - </v>
      </c>
      <c r="CE288" s="99" t="str">
        <f t="shared" ca="1" si="501"/>
        <v xml:space="preserve"> - </v>
      </c>
      <c r="CF288" s="99" t="str">
        <f t="shared" ca="1" si="502"/>
        <v xml:space="preserve"> - </v>
      </c>
      <c r="CG288" s="99" t="str">
        <f t="shared" ca="1" si="503"/>
        <v xml:space="preserve"> - </v>
      </c>
      <c r="CH288" s="97" t="str">
        <f t="shared" ca="1" si="504"/>
        <v>-</v>
      </c>
      <c r="CI288" s="97" t="str">
        <f t="shared" ca="1" si="505"/>
        <v>-</v>
      </c>
      <c r="CJ288" s="97" t="str">
        <f t="shared" ca="1" si="506"/>
        <v>-</v>
      </c>
      <c r="CK288" s="97" t="str">
        <f t="shared" ca="1" si="507"/>
        <v>-</v>
      </c>
      <c r="CL288" s="97" t="str">
        <f t="shared" ca="1" si="508"/>
        <v>-</v>
      </c>
      <c r="CM288" s="97" t="str">
        <f t="shared" ca="1" si="509"/>
        <v>-</v>
      </c>
      <c r="CN288" s="97" t="str">
        <f t="shared" ca="1" si="510"/>
        <v>-</v>
      </c>
      <c r="CO288" s="97" t="str">
        <f t="shared" ca="1" si="511"/>
        <v>-</v>
      </c>
      <c r="CP288" s="97" t="str">
        <f t="shared" ca="1" si="512"/>
        <v>-</v>
      </c>
      <c r="CQ288" s="97" t="str">
        <f t="shared" ca="1" si="513"/>
        <v>-</v>
      </c>
      <c r="CR288" s="97" t="str">
        <f t="shared" ca="1" si="514"/>
        <v>-</v>
      </c>
      <c r="CS288" s="97" t="str">
        <f t="shared" ca="1" si="515"/>
        <v>-</v>
      </c>
      <c r="CT288" s="97" t="str">
        <f t="shared" ca="1" si="516"/>
        <v>-</v>
      </c>
      <c r="CU288" s="97" t="str">
        <f t="shared" ca="1" si="517"/>
        <v>-</v>
      </c>
      <c r="CV288" s="97" t="str">
        <f t="shared" ca="1" si="518"/>
        <v>-</v>
      </c>
      <c r="CW288" s="97" t="str">
        <f t="shared" ca="1" si="519"/>
        <v>-</v>
      </c>
      <c r="CX288" s="97" t="str">
        <f t="shared" ca="1" si="520"/>
        <v>-</v>
      </c>
      <c r="CY288" s="97" t="str">
        <f t="shared" ca="1" si="521"/>
        <v>-</v>
      </c>
      <c r="CZ288" s="97" t="str">
        <f t="shared" ca="1" si="522"/>
        <v>-</v>
      </c>
      <c r="DA288" s="97" t="str">
        <f t="shared" ca="1" si="523"/>
        <v>-</v>
      </c>
      <c r="DB288" s="97" t="str">
        <f t="shared" ca="1" si="524"/>
        <v>-</v>
      </c>
      <c r="DC288" s="97" t="str">
        <f t="shared" ca="1" si="525"/>
        <v>-</v>
      </c>
      <c r="DD288" s="97" t="str">
        <f t="shared" ca="1" si="526"/>
        <v>-</v>
      </c>
      <c r="DE288" s="97" t="str">
        <f t="shared" ca="1" si="527"/>
        <v>-</v>
      </c>
      <c r="DF288" s="97" t="str">
        <f t="shared" ca="1" si="528"/>
        <v>-</v>
      </c>
      <c r="DG288" s="97" t="str">
        <f t="shared" ca="1" si="529"/>
        <v>-</v>
      </c>
      <c r="DH288" s="97" t="str">
        <f t="shared" ca="1" si="530"/>
        <v>-</v>
      </c>
      <c r="DI288" s="97" t="str">
        <f t="shared" ca="1" si="531"/>
        <v>-</v>
      </c>
      <c r="DJ288" s="97" t="str">
        <f t="shared" ca="1" si="532"/>
        <v>-</v>
      </c>
      <c r="DK288" s="97" t="str">
        <f t="shared" ca="1" si="533"/>
        <v>-</v>
      </c>
      <c r="DL288" s="97" t="str">
        <f t="shared" ca="1" si="534"/>
        <v>-</v>
      </c>
      <c r="DM288" s="97" t="str">
        <f t="shared" ca="1" si="535"/>
        <v>-</v>
      </c>
      <c r="DN288" s="97">
        <v>18</v>
      </c>
      <c r="DT288" s="97" t="str">
        <f t="shared" ca="1" si="536"/>
        <v>-</v>
      </c>
      <c r="DU288" s="97" t="str">
        <f t="shared" ca="1" si="537"/>
        <v>-</v>
      </c>
      <c r="DV288" s="97" t="str">
        <f t="shared" ca="1" si="538"/>
        <v>-</v>
      </c>
      <c r="DW288" s="97" t="str">
        <f t="shared" ca="1" si="539"/>
        <v>-</v>
      </c>
      <c r="DX288" s="97" t="str">
        <f t="shared" ca="1" si="540"/>
        <v>-</v>
      </c>
      <c r="DY288" s="97" t="e">
        <f t="shared" ca="1" si="477"/>
        <v>#REF!</v>
      </c>
      <c r="DZ288" s="97" t="str">
        <f t="shared" si="478"/>
        <v>Deep retrofit</v>
      </c>
      <c r="EA288" s="97" t="e">
        <f t="shared" ca="1" si="541"/>
        <v>#REF!</v>
      </c>
      <c r="EB288" s="96">
        <v>13</v>
      </c>
      <c r="EC288" s="97">
        <f>Calculation!$W$379</f>
        <v>4</v>
      </c>
      <c r="ED288" s="97" t="str">
        <f t="shared" ca="1" si="542"/>
        <v>-</v>
      </c>
      <c r="EE288" s="97" t="str">
        <f t="shared" ca="1" si="543"/>
        <v>-</v>
      </c>
      <c r="EF288" s="97" t="str">
        <f t="shared" ca="1" si="544"/>
        <v>-</v>
      </c>
      <c r="EG288" s="97" t="str">
        <f t="shared" ca="1" si="545"/>
        <v>-</v>
      </c>
      <c r="EH288" s="97" t="str">
        <f t="shared" ca="1" si="546"/>
        <v>-</v>
      </c>
      <c r="EI288" s="97">
        <f t="shared" ca="1" si="547"/>
        <v>0</v>
      </c>
      <c r="EJ288" s="97">
        <f t="shared" ca="1" si="559"/>
        <v>0</v>
      </c>
      <c r="EK288" s="97" t="str">
        <f t="shared" ca="1" si="548"/>
        <v>00</v>
      </c>
      <c r="EL288" s="97" t="e">
        <f t="shared" ca="1" si="549"/>
        <v>#REF!</v>
      </c>
      <c r="EN288" s="97">
        <v>2.83E-5</v>
      </c>
      <c r="EP288" s="97">
        <v>283</v>
      </c>
      <c r="EQ288" s="97">
        <f t="array" aca="1" ref="EQ288" ca="1">MAX(IF($EI$6:$EI$365&lt;EQ287,$EI$6:$EI$365,""))</f>
        <v>0</v>
      </c>
      <c r="ER288" s="97">
        <f t="shared" ca="1" si="550"/>
        <v>0</v>
      </c>
      <c r="ES288" s="97" t="e">
        <f t="shared" ca="1" si="554"/>
        <v>#REF!</v>
      </c>
      <c r="ET288" s="97">
        <f t="shared" ca="1" si="551"/>
        <v>0</v>
      </c>
      <c r="EU288" s="97">
        <f t="shared" ca="1" si="552"/>
        <v>0</v>
      </c>
      <c r="EV288" s="97">
        <f t="shared" ca="1" si="479"/>
        <v>1</v>
      </c>
      <c r="EY288" s="97" t="e">
        <f ca="1">INDEX('MCA-INPUT'!$C$28:$F$42,MATCH(MCA!E288,'MCA-INPUT'!$B$28:$B$42,0),MATCH(MCA!B288,'MCA-INPUT'!$C$27:$F$27,0))</f>
        <v>#REF!</v>
      </c>
      <c r="FU288" s="109" t="e">
        <f t="shared" ca="1" si="480"/>
        <v>#REF!</v>
      </c>
      <c r="FV288" s="109" t="e">
        <f t="shared" ca="1" si="481"/>
        <v>#REF!</v>
      </c>
      <c r="FW288" s="110" t="e">
        <f t="shared" ca="1" si="563"/>
        <v>#REF!</v>
      </c>
      <c r="FX288" s="110"/>
      <c r="FY288" s="97" t="e">
        <f t="shared" ca="1" si="553"/>
        <v>#REF!</v>
      </c>
      <c r="FZ288" s="97" t="str">
        <f ca="1">IF(ISERROR(VLOOKUP(FY288,'MCA-INPUT'!$B$45:$F$54,1,FALSE)),"No","Yes")</f>
        <v>No</v>
      </c>
      <c r="GA288" s="109" t="e">
        <f ca="1"/>
        <v>#REF!</v>
      </c>
    </row>
    <row r="289" spans="1:183" x14ac:dyDescent="0.25">
      <c r="A289" s="96">
        <v>284</v>
      </c>
      <c r="B289" s="96" t="s">
        <v>0</v>
      </c>
      <c r="C289" s="106" t="e">
        <f t="shared" ref="C289:E320" ca="1" si="565">INDIRECT(CONCATENATE($C$1,"Projection_",$B289,"'!",C$2,$DN289))</f>
        <v>#REF!</v>
      </c>
      <c r="D289" s="107" t="e">
        <f t="shared" ca="1" si="565"/>
        <v>#REF!</v>
      </c>
      <c r="E289" s="96" t="e">
        <f t="shared" ca="1" si="565"/>
        <v>#REF!</v>
      </c>
      <c r="F289" s="96" t="s">
        <v>4</v>
      </c>
      <c r="G289" s="96" t="e">
        <f t="shared" ref="G289:G352" ca="1" si="566">F289&amp;E289</f>
        <v>#REF!</v>
      </c>
      <c r="H289" s="108" t="e">
        <f t="shared" ca="1" si="561"/>
        <v>#REF!</v>
      </c>
      <c r="I289" s="108" t="e">
        <f t="shared" ca="1" si="561"/>
        <v>#REF!</v>
      </c>
      <c r="J289" s="108" t="e">
        <f t="shared" ca="1" si="561"/>
        <v>#REF!</v>
      </c>
      <c r="K289" s="108" t="e">
        <f t="shared" ca="1" si="561"/>
        <v>#REF!</v>
      </c>
      <c r="L289" s="108" t="e">
        <f t="shared" ca="1" si="561"/>
        <v>#REF!</v>
      </c>
      <c r="M289" s="108" t="e">
        <f t="shared" ca="1" si="561"/>
        <v>#REF!</v>
      </c>
      <c r="N289" s="108" t="e">
        <f t="shared" ca="1" si="561"/>
        <v>#REF!</v>
      </c>
      <c r="O289" s="108" t="e">
        <f t="shared" ca="1" si="561"/>
        <v>#REF!</v>
      </c>
      <c r="P289" s="108" t="e">
        <f t="shared" ca="1" si="561"/>
        <v>#REF!</v>
      </c>
      <c r="Q289" s="108" t="e">
        <f t="shared" ca="1" si="561"/>
        <v>#REF!</v>
      </c>
      <c r="R289" s="108" t="e">
        <f t="shared" ca="1" si="561"/>
        <v>#REF!</v>
      </c>
      <c r="S289" s="108" t="e">
        <f t="shared" ca="1" si="561"/>
        <v>#REF!</v>
      </c>
      <c r="T289" s="108" t="e">
        <f t="shared" ca="1" si="561"/>
        <v>#REF!</v>
      </c>
      <c r="U289" s="108" t="e">
        <f t="shared" ca="1" si="561"/>
        <v>#REF!</v>
      </c>
      <c r="V289" s="108" t="e">
        <f t="shared" ca="1" si="561"/>
        <v>#REF!</v>
      </c>
      <c r="W289" s="108" t="e">
        <f t="shared" ca="1" si="561"/>
        <v>#REF!</v>
      </c>
      <c r="X289" s="108" t="e">
        <f t="shared" ca="1" si="560"/>
        <v>#REF!</v>
      </c>
      <c r="Y289" s="108" t="e">
        <f t="shared" ca="1" si="560"/>
        <v>#REF!</v>
      </c>
      <c r="Z289" s="108" t="e">
        <f t="shared" ca="1" si="560"/>
        <v>#REF!</v>
      </c>
      <c r="AA289" s="108" t="e">
        <f t="shared" ca="1" si="560"/>
        <v>#REF!</v>
      </c>
      <c r="AB289" s="108" t="e">
        <f t="shared" ca="1" si="560"/>
        <v>#REF!</v>
      </c>
      <c r="AC289" s="108" t="e">
        <f t="shared" ca="1" si="560"/>
        <v>#REF!</v>
      </c>
      <c r="AD289" s="108" t="e">
        <f t="shared" ca="1" si="560"/>
        <v>#REF!</v>
      </c>
      <c r="AE289" s="108" t="e">
        <f t="shared" ca="1" si="560"/>
        <v>#REF!</v>
      </c>
      <c r="AF289" s="108" t="e">
        <f t="shared" ca="1" si="560"/>
        <v>#REF!</v>
      </c>
      <c r="AG289" s="108" t="e">
        <f t="shared" ca="1" si="560"/>
        <v>#REF!</v>
      </c>
      <c r="AH289" s="108" t="e">
        <f t="shared" ca="1" si="560"/>
        <v>#REF!</v>
      </c>
      <c r="AI289" s="108" t="e">
        <f t="shared" ca="1" si="560"/>
        <v>#REF!</v>
      </c>
      <c r="AJ289" s="108" t="e">
        <f t="shared" ca="1" si="560"/>
        <v>#REF!</v>
      </c>
      <c r="AK289" s="108" t="e">
        <f t="shared" ca="1" si="560"/>
        <v>#REF!</v>
      </c>
      <c r="AL289" s="108" t="e">
        <f t="shared" ca="1" si="560"/>
        <v>#REF!</v>
      </c>
      <c r="AM289" s="108" t="e">
        <f t="shared" ca="1" si="564"/>
        <v>#REF!</v>
      </c>
      <c r="AN289" s="108" t="e">
        <f t="shared" ca="1" si="564"/>
        <v>#REF!</v>
      </c>
      <c r="AO289" s="108" t="e">
        <f t="shared" ca="1" si="564"/>
        <v>#REF!</v>
      </c>
      <c r="AP289" s="108" t="e">
        <f t="shared" ca="1" si="564"/>
        <v>#REF!</v>
      </c>
      <c r="AQ289" s="108" t="e">
        <f t="shared" ca="1" si="564"/>
        <v>#REF!</v>
      </c>
      <c r="AR289" s="108" t="e">
        <f t="shared" ca="1" si="564"/>
        <v>#REF!</v>
      </c>
      <c r="AS289" s="108" t="e">
        <f t="shared" ca="1" si="564"/>
        <v>#REF!</v>
      </c>
      <c r="AT289" s="108" t="e">
        <f t="shared" ca="1" si="564"/>
        <v>#REF!</v>
      </c>
      <c r="AU289" s="108" t="e">
        <f t="shared" ca="1" si="564"/>
        <v>#REF!</v>
      </c>
      <c r="AV289" s="108" t="e">
        <f t="shared" ca="1" si="564"/>
        <v>#REF!</v>
      </c>
      <c r="AW289" s="108" t="e">
        <f t="shared" ca="1" si="564"/>
        <v>#REF!</v>
      </c>
      <c r="AX289" s="108" t="e">
        <f t="shared" ca="1" si="564"/>
        <v>#REF!</v>
      </c>
      <c r="AY289" s="108" t="e">
        <f t="shared" ca="1" si="564"/>
        <v>#REF!</v>
      </c>
      <c r="AZ289" s="108" t="e">
        <f t="shared" ca="1" si="564"/>
        <v>#REF!</v>
      </c>
      <c r="BA289" s="108" t="e">
        <f t="shared" ca="1" si="564"/>
        <v>#REF!</v>
      </c>
      <c r="BB289" s="108" t="e">
        <f t="shared" ca="1" si="564"/>
        <v>#REF!</v>
      </c>
      <c r="BC289" s="108" t="e">
        <f t="shared" ca="1" si="562"/>
        <v>#REF!</v>
      </c>
      <c r="BD289" s="108" t="e">
        <f t="shared" ca="1" si="562"/>
        <v>#REF!</v>
      </c>
      <c r="BE289" s="108" t="e">
        <f t="shared" ca="1" si="562"/>
        <v>#REF!</v>
      </c>
      <c r="BF289" s="108" t="e">
        <f t="shared" ca="1" si="562"/>
        <v>#REF!</v>
      </c>
      <c r="BG289" s="108" t="e">
        <f t="shared" ca="1" si="562"/>
        <v>#REF!</v>
      </c>
      <c r="BH289" s="108" t="e">
        <f t="shared" ca="1" si="562"/>
        <v>#REF!</v>
      </c>
      <c r="BI289" s="108" t="e">
        <f t="shared" ca="1" si="562"/>
        <v>#REF!</v>
      </c>
      <c r="BL289" s="97" t="str">
        <f t="shared" ca="1" si="482"/>
        <v>-</v>
      </c>
      <c r="BM289" s="97" t="str">
        <f t="shared" ca="1" si="483"/>
        <v>-</v>
      </c>
      <c r="BN289" s="97" t="str">
        <f t="shared" ca="1" si="484"/>
        <v>-</v>
      </c>
      <c r="BO289" s="97" t="str">
        <f t="shared" ca="1" si="485"/>
        <v>-</v>
      </c>
      <c r="BP289" s="99" t="str">
        <f t="shared" ca="1" si="486"/>
        <v xml:space="preserve"> - </v>
      </c>
      <c r="BQ289" s="99" t="str">
        <f t="shared" ca="1" si="487"/>
        <v xml:space="preserve"> - </v>
      </c>
      <c r="BR289" s="97" t="str">
        <f t="shared" ca="1" si="488"/>
        <v>-</v>
      </c>
      <c r="BS289" s="97" t="str">
        <f t="shared" ca="1" si="489"/>
        <v>-</v>
      </c>
      <c r="BT289" s="97" t="str">
        <f t="shared" ca="1" si="490"/>
        <v>-</v>
      </c>
      <c r="BU289" s="97" t="str">
        <f t="shared" ca="1" si="491"/>
        <v>-</v>
      </c>
      <c r="BV289" s="97" t="str">
        <f t="shared" ca="1" si="492"/>
        <v>-</v>
      </c>
      <c r="BW289" s="97" t="str">
        <f t="shared" ca="1" si="493"/>
        <v>-</v>
      </c>
      <c r="BX289" s="99" t="str">
        <f t="shared" ca="1" si="494"/>
        <v xml:space="preserve"> - </v>
      </c>
      <c r="BY289" s="99" t="str">
        <f t="shared" ca="1" si="495"/>
        <v xml:space="preserve"> - </v>
      </c>
      <c r="BZ289" s="97" t="str">
        <f t="shared" ca="1" si="496"/>
        <v>-</v>
      </c>
      <c r="CA289" s="97" t="str">
        <f t="shared" ca="1" si="497"/>
        <v>-</v>
      </c>
      <c r="CB289" s="99" t="str">
        <f t="shared" ca="1" si="498"/>
        <v xml:space="preserve"> - </v>
      </c>
      <c r="CC289" s="99" t="str">
        <f t="shared" ca="1" si="499"/>
        <v xml:space="preserve"> - </v>
      </c>
      <c r="CD289" s="99" t="str">
        <f t="shared" ca="1" si="500"/>
        <v xml:space="preserve"> - </v>
      </c>
      <c r="CE289" s="99" t="str">
        <f t="shared" ca="1" si="501"/>
        <v xml:space="preserve"> - </v>
      </c>
      <c r="CF289" s="99" t="str">
        <f t="shared" ca="1" si="502"/>
        <v xml:space="preserve"> - </v>
      </c>
      <c r="CG289" s="99" t="str">
        <f t="shared" ca="1" si="503"/>
        <v xml:space="preserve"> - </v>
      </c>
      <c r="CH289" s="97" t="str">
        <f t="shared" ca="1" si="504"/>
        <v>-</v>
      </c>
      <c r="CI289" s="97" t="str">
        <f t="shared" ca="1" si="505"/>
        <v>-</v>
      </c>
      <c r="CJ289" s="97" t="str">
        <f t="shared" ca="1" si="506"/>
        <v>-</v>
      </c>
      <c r="CK289" s="97" t="str">
        <f t="shared" ca="1" si="507"/>
        <v>-</v>
      </c>
      <c r="CL289" s="97" t="str">
        <f t="shared" ca="1" si="508"/>
        <v>-</v>
      </c>
      <c r="CM289" s="97" t="str">
        <f t="shared" ca="1" si="509"/>
        <v>-</v>
      </c>
      <c r="CN289" s="97" t="str">
        <f t="shared" ca="1" si="510"/>
        <v>-</v>
      </c>
      <c r="CO289" s="97" t="str">
        <f t="shared" ca="1" si="511"/>
        <v>-</v>
      </c>
      <c r="CP289" s="97" t="str">
        <f t="shared" ca="1" si="512"/>
        <v>-</v>
      </c>
      <c r="CQ289" s="97" t="str">
        <f t="shared" ca="1" si="513"/>
        <v>-</v>
      </c>
      <c r="CR289" s="97" t="str">
        <f t="shared" ca="1" si="514"/>
        <v>-</v>
      </c>
      <c r="CS289" s="97" t="str">
        <f t="shared" ca="1" si="515"/>
        <v>-</v>
      </c>
      <c r="CT289" s="97" t="str">
        <f t="shared" ca="1" si="516"/>
        <v>-</v>
      </c>
      <c r="CU289" s="97" t="str">
        <f t="shared" ca="1" si="517"/>
        <v>-</v>
      </c>
      <c r="CV289" s="97" t="str">
        <f t="shared" ca="1" si="518"/>
        <v>-</v>
      </c>
      <c r="CW289" s="97" t="str">
        <f t="shared" ca="1" si="519"/>
        <v>-</v>
      </c>
      <c r="CX289" s="97" t="str">
        <f t="shared" ca="1" si="520"/>
        <v>-</v>
      </c>
      <c r="CY289" s="97" t="str">
        <f t="shared" ca="1" si="521"/>
        <v>-</v>
      </c>
      <c r="CZ289" s="97" t="str">
        <f t="shared" ca="1" si="522"/>
        <v>-</v>
      </c>
      <c r="DA289" s="97" t="str">
        <f t="shared" ca="1" si="523"/>
        <v>-</v>
      </c>
      <c r="DB289" s="97" t="str">
        <f t="shared" ca="1" si="524"/>
        <v>-</v>
      </c>
      <c r="DC289" s="97" t="str">
        <f t="shared" ca="1" si="525"/>
        <v>-</v>
      </c>
      <c r="DD289" s="97" t="str">
        <f t="shared" ca="1" si="526"/>
        <v>-</v>
      </c>
      <c r="DE289" s="97" t="str">
        <f t="shared" ca="1" si="527"/>
        <v>-</v>
      </c>
      <c r="DF289" s="97" t="str">
        <f t="shared" ca="1" si="528"/>
        <v>-</v>
      </c>
      <c r="DG289" s="97" t="str">
        <f t="shared" ca="1" si="529"/>
        <v>-</v>
      </c>
      <c r="DH289" s="97" t="str">
        <f t="shared" ca="1" si="530"/>
        <v>-</v>
      </c>
      <c r="DI289" s="97" t="str">
        <f t="shared" ca="1" si="531"/>
        <v>-</v>
      </c>
      <c r="DJ289" s="97" t="str">
        <f t="shared" ca="1" si="532"/>
        <v>-</v>
      </c>
      <c r="DK289" s="97" t="str">
        <f t="shared" ca="1" si="533"/>
        <v>-</v>
      </c>
      <c r="DL289" s="97" t="str">
        <f t="shared" ca="1" si="534"/>
        <v>-</v>
      </c>
      <c r="DM289" s="97" t="str">
        <f t="shared" ca="1" si="535"/>
        <v>-</v>
      </c>
      <c r="DN289" s="97">
        <v>19</v>
      </c>
      <c r="DT289" s="97" t="str">
        <f t="shared" ca="1" si="536"/>
        <v>-</v>
      </c>
      <c r="DU289" s="97" t="str">
        <f t="shared" ca="1" si="537"/>
        <v>-</v>
      </c>
      <c r="DV289" s="97" t="str">
        <f t="shared" ca="1" si="538"/>
        <v>-</v>
      </c>
      <c r="DW289" s="97" t="str">
        <f t="shared" ca="1" si="539"/>
        <v>-</v>
      </c>
      <c r="DX289" s="97" t="str">
        <f t="shared" ca="1" si="540"/>
        <v>-</v>
      </c>
      <c r="DY289" s="97" t="e">
        <f t="shared" ca="1" si="477"/>
        <v>#REF!</v>
      </c>
      <c r="DZ289" s="97" t="str">
        <f t="shared" si="478"/>
        <v>Deep retrofit</v>
      </c>
      <c r="EA289" s="97" t="e">
        <f t="shared" ca="1" si="541"/>
        <v>#REF!</v>
      </c>
      <c r="EB289" s="96">
        <v>14</v>
      </c>
      <c r="EC289" s="97">
        <f>Calculation!$W$379</f>
        <v>4</v>
      </c>
      <c r="ED289" s="97" t="str">
        <f t="shared" ca="1" si="542"/>
        <v>-</v>
      </c>
      <c r="EE289" s="97" t="str">
        <f t="shared" ca="1" si="543"/>
        <v>-</v>
      </c>
      <c r="EF289" s="97" t="str">
        <f t="shared" ca="1" si="544"/>
        <v>-</v>
      </c>
      <c r="EG289" s="97" t="str">
        <f t="shared" ca="1" si="545"/>
        <v>-</v>
      </c>
      <c r="EH289" s="97" t="str">
        <f t="shared" ca="1" si="546"/>
        <v>-</v>
      </c>
      <c r="EI289" s="97">
        <f t="shared" ca="1" si="547"/>
        <v>0</v>
      </c>
      <c r="EJ289" s="97">
        <f t="shared" ca="1" si="559"/>
        <v>0</v>
      </c>
      <c r="EK289" s="97" t="str">
        <f t="shared" ca="1" si="548"/>
        <v>00</v>
      </c>
      <c r="EL289" s="97" t="e">
        <f t="shared" ca="1" si="549"/>
        <v>#REF!</v>
      </c>
      <c r="EN289" s="97">
        <v>2.8399999999999999E-5</v>
      </c>
      <c r="EP289" s="97">
        <v>284</v>
      </c>
      <c r="EQ289" s="97">
        <f t="array" aca="1" ref="EQ289" ca="1">MAX(IF($EI$6:$EI$365&lt;EQ288,$EI$6:$EI$365,""))</f>
        <v>0</v>
      </c>
      <c r="ER289" s="97">
        <f t="shared" ca="1" si="550"/>
        <v>0</v>
      </c>
      <c r="ES289" s="97" t="e">
        <f t="shared" ca="1" si="554"/>
        <v>#REF!</v>
      </c>
      <c r="ET289" s="97">
        <f t="shared" ca="1" si="551"/>
        <v>0</v>
      </c>
      <c r="EU289" s="97">
        <f t="shared" ca="1" si="552"/>
        <v>0</v>
      </c>
      <c r="EV289" s="97">
        <f t="shared" ca="1" si="479"/>
        <v>1</v>
      </c>
      <c r="EY289" s="97" t="e">
        <f ca="1">INDEX('MCA-INPUT'!$C$28:$F$42,MATCH(MCA!E289,'MCA-INPUT'!$B$28:$B$42,0),MATCH(MCA!B289,'MCA-INPUT'!$C$27:$F$27,0))</f>
        <v>#REF!</v>
      </c>
      <c r="FU289" s="109" t="e">
        <f t="shared" ca="1" si="480"/>
        <v>#REF!</v>
      </c>
      <c r="FV289" s="109" t="e">
        <f t="shared" ca="1" si="481"/>
        <v>#REF!</v>
      </c>
      <c r="FW289" s="110" t="e">
        <f t="shared" ca="1" si="563"/>
        <v>#REF!</v>
      </c>
      <c r="FX289" s="110"/>
      <c r="FY289" s="97" t="e">
        <f t="shared" ca="1" si="553"/>
        <v>#REF!</v>
      </c>
      <c r="FZ289" s="97" t="str">
        <f ca="1">IF(ISERROR(VLOOKUP(FY289,'MCA-INPUT'!$B$45:$F$54,1,FALSE)),"No","Yes")</f>
        <v>No</v>
      </c>
      <c r="GA289" s="109" t="e">
        <f ca="1"/>
        <v>#REF!</v>
      </c>
    </row>
    <row r="290" spans="1:183" x14ac:dyDescent="0.25">
      <c r="A290" s="96">
        <v>285</v>
      </c>
      <c r="B290" s="96" t="s">
        <v>0</v>
      </c>
      <c r="C290" s="106" t="e">
        <f t="shared" ca="1" si="565"/>
        <v>#REF!</v>
      </c>
      <c r="D290" s="107" t="e">
        <f t="shared" ca="1" si="565"/>
        <v>#REF!</v>
      </c>
      <c r="E290" s="96" t="e">
        <f t="shared" ca="1" si="565"/>
        <v>#REF!</v>
      </c>
      <c r="F290" s="96" t="s">
        <v>4</v>
      </c>
      <c r="G290" s="96" t="e">
        <f t="shared" ca="1" si="566"/>
        <v>#REF!</v>
      </c>
      <c r="H290" s="108" t="e">
        <f t="shared" ca="1" si="561"/>
        <v>#REF!</v>
      </c>
      <c r="I290" s="108" t="e">
        <f t="shared" ca="1" si="561"/>
        <v>#REF!</v>
      </c>
      <c r="J290" s="108" t="e">
        <f t="shared" ca="1" si="561"/>
        <v>#REF!</v>
      </c>
      <c r="K290" s="108" t="e">
        <f t="shared" ca="1" si="561"/>
        <v>#REF!</v>
      </c>
      <c r="L290" s="108" t="e">
        <f t="shared" ca="1" si="561"/>
        <v>#REF!</v>
      </c>
      <c r="M290" s="108" t="e">
        <f t="shared" ca="1" si="561"/>
        <v>#REF!</v>
      </c>
      <c r="N290" s="108" t="e">
        <f t="shared" ca="1" si="561"/>
        <v>#REF!</v>
      </c>
      <c r="O290" s="108" t="e">
        <f t="shared" ca="1" si="561"/>
        <v>#REF!</v>
      </c>
      <c r="P290" s="108" t="e">
        <f t="shared" ca="1" si="561"/>
        <v>#REF!</v>
      </c>
      <c r="Q290" s="108" t="e">
        <f t="shared" ca="1" si="561"/>
        <v>#REF!</v>
      </c>
      <c r="R290" s="108" t="e">
        <f t="shared" ca="1" si="561"/>
        <v>#REF!</v>
      </c>
      <c r="S290" s="108" t="e">
        <f t="shared" ca="1" si="561"/>
        <v>#REF!</v>
      </c>
      <c r="T290" s="108" t="e">
        <f t="shared" ca="1" si="561"/>
        <v>#REF!</v>
      </c>
      <c r="U290" s="108" t="e">
        <f t="shared" ca="1" si="561"/>
        <v>#REF!</v>
      </c>
      <c r="V290" s="108" t="e">
        <f t="shared" ca="1" si="561"/>
        <v>#REF!</v>
      </c>
      <c r="W290" s="108" t="e">
        <f t="shared" ca="1" si="561"/>
        <v>#REF!</v>
      </c>
      <c r="X290" s="108" t="e">
        <f t="shared" ca="1" si="560"/>
        <v>#REF!</v>
      </c>
      <c r="Y290" s="108" t="e">
        <f t="shared" ca="1" si="560"/>
        <v>#REF!</v>
      </c>
      <c r="Z290" s="108" t="e">
        <f t="shared" ca="1" si="560"/>
        <v>#REF!</v>
      </c>
      <c r="AA290" s="108" t="e">
        <f t="shared" ca="1" si="560"/>
        <v>#REF!</v>
      </c>
      <c r="AB290" s="108" t="e">
        <f t="shared" ca="1" si="560"/>
        <v>#REF!</v>
      </c>
      <c r="AC290" s="108" t="e">
        <f t="shared" ca="1" si="560"/>
        <v>#REF!</v>
      </c>
      <c r="AD290" s="108" t="e">
        <f t="shared" ca="1" si="560"/>
        <v>#REF!</v>
      </c>
      <c r="AE290" s="108" t="e">
        <f t="shared" ca="1" si="560"/>
        <v>#REF!</v>
      </c>
      <c r="AF290" s="108" t="e">
        <f t="shared" ca="1" si="560"/>
        <v>#REF!</v>
      </c>
      <c r="AG290" s="108" t="e">
        <f t="shared" ca="1" si="560"/>
        <v>#REF!</v>
      </c>
      <c r="AH290" s="108" t="e">
        <f t="shared" ca="1" si="560"/>
        <v>#REF!</v>
      </c>
      <c r="AI290" s="108" t="e">
        <f t="shared" ca="1" si="560"/>
        <v>#REF!</v>
      </c>
      <c r="AJ290" s="108" t="e">
        <f t="shared" ca="1" si="560"/>
        <v>#REF!</v>
      </c>
      <c r="AK290" s="108" t="e">
        <f t="shared" ca="1" si="560"/>
        <v>#REF!</v>
      </c>
      <c r="AL290" s="108" t="e">
        <f t="shared" ca="1" si="560"/>
        <v>#REF!</v>
      </c>
      <c r="AM290" s="108" t="e">
        <f t="shared" ca="1" si="564"/>
        <v>#REF!</v>
      </c>
      <c r="AN290" s="108" t="e">
        <f t="shared" ca="1" si="564"/>
        <v>#REF!</v>
      </c>
      <c r="AO290" s="108" t="e">
        <f t="shared" ca="1" si="564"/>
        <v>#REF!</v>
      </c>
      <c r="AP290" s="108" t="e">
        <f t="shared" ca="1" si="564"/>
        <v>#REF!</v>
      </c>
      <c r="AQ290" s="108" t="e">
        <f t="shared" ca="1" si="564"/>
        <v>#REF!</v>
      </c>
      <c r="AR290" s="108" t="e">
        <f t="shared" ca="1" si="564"/>
        <v>#REF!</v>
      </c>
      <c r="AS290" s="108" t="e">
        <f t="shared" ca="1" si="564"/>
        <v>#REF!</v>
      </c>
      <c r="AT290" s="108" t="e">
        <f t="shared" ca="1" si="564"/>
        <v>#REF!</v>
      </c>
      <c r="AU290" s="108" t="e">
        <f t="shared" ca="1" si="564"/>
        <v>#REF!</v>
      </c>
      <c r="AV290" s="108" t="e">
        <f t="shared" ca="1" si="564"/>
        <v>#REF!</v>
      </c>
      <c r="AW290" s="108" t="e">
        <f t="shared" ca="1" si="564"/>
        <v>#REF!</v>
      </c>
      <c r="AX290" s="108" t="e">
        <f t="shared" ca="1" si="564"/>
        <v>#REF!</v>
      </c>
      <c r="AY290" s="108" t="e">
        <f t="shared" ca="1" si="564"/>
        <v>#REF!</v>
      </c>
      <c r="AZ290" s="108" t="e">
        <f t="shared" ca="1" si="564"/>
        <v>#REF!</v>
      </c>
      <c r="BA290" s="108" t="e">
        <f t="shared" ca="1" si="564"/>
        <v>#REF!</v>
      </c>
      <c r="BB290" s="108" t="e">
        <f t="shared" ca="1" si="564"/>
        <v>#REF!</v>
      </c>
      <c r="BC290" s="108" t="e">
        <f t="shared" ca="1" si="562"/>
        <v>#REF!</v>
      </c>
      <c r="BD290" s="108" t="e">
        <f t="shared" ca="1" si="562"/>
        <v>#REF!</v>
      </c>
      <c r="BE290" s="108" t="e">
        <f t="shared" ca="1" si="562"/>
        <v>#REF!</v>
      </c>
      <c r="BF290" s="108" t="e">
        <f t="shared" ca="1" si="562"/>
        <v>#REF!</v>
      </c>
      <c r="BG290" s="108" t="e">
        <f t="shared" ca="1" si="562"/>
        <v>#REF!</v>
      </c>
      <c r="BH290" s="108" t="e">
        <f t="shared" ca="1" si="562"/>
        <v>#REF!</v>
      </c>
      <c r="BI290" s="108" t="e">
        <f t="shared" ca="1" si="562"/>
        <v>#REF!</v>
      </c>
      <c r="BL290" s="97" t="str">
        <f t="shared" ca="1" si="482"/>
        <v>-</v>
      </c>
      <c r="BM290" s="97" t="str">
        <f t="shared" ca="1" si="483"/>
        <v>-</v>
      </c>
      <c r="BN290" s="97" t="str">
        <f t="shared" ca="1" si="484"/>
        <v>-</v>
      </c>
      <c r="BO290" s="97" t="str">
        <f t="shared" ca="1" si="485"/>
        <v>-</v>
      </c>
      <c r="BP290" s="99" t="str">
        <f t="shared" ca="1" si="486"/>
        <v xml:space="preserve"> - </v>
      </c>
      <c r="BQ290" s="99" t="str">
        <f t="shared" ca="1" si="487"/>
        <v xml:space="preserve"> - </v>
      </c>
      <c r="BR290" s="97" t="str">
        <f t="shared" ca="1" si="488"/>
        <v>-</v>
      </c>
      <c r="BS290" s="97" t="str">
        <f t="shared" ca="1" si="489"/>
        <v>-</v>
      </c>
      <c r="BT290" s="97" t="str">
        <f t="shared" ca="1" si="490"/>
        <v>-</v>
      </c>
      <c r="BU290" s="97" t="str">
        <f t="shared" ca="1" si="491"/>
        <v>-</v>
      </c>
      <c r="BV290" s="97" t="str">
        <f t="shared" ca="1" si="492"/>
        <v>-</v>
      </c>
      <c r="BW290" s="97" t="str">
        <f t="shared" ca="1" si="493"/>
        <v>-</v>
      </c>
      <c r="BX290" s="99" t="str">
        <f t="shared" ca="1" si="494"/>
        <v xml:space="preserve"> - </v>
      </c>
      <c r="BY290" s="99" t="str">
        <f t="shared" ca="1" si="495"/>
        <v xml:space="preserve"> - </v>
      </c>
      <c r="BZ290" s="97" t="str">
        <f t="shared" ca="1" si="496"/>
        <v>-</v>
      </c>
      <c r="CA290" s="97" t="str">
        <f t="shared" ca="1" si="497"/>
        <v>-</v>
      </c>
      <c r="CB290" s="99" t="str">
        <f t="shared" ca="1" si="498"/>
        <v xml:space="preserve"> - </v>
      </c>
      <c r="CC290" s="99" t="str">
        <f t="shared" ca="1" si="499"/>
        <v xml:space="preserve"> - </v>
      </c>
      <c r="CD290" s="99" t="str">
        <f t="shared" ca="1" si="500"/>
        <v xml:space="preserve"> - </v>
      </c>
      <c r="CE290" s="99" t="str">
        <f t="shared" ca="1" si="501"/>
        <v xml:space="preserve"> - </v>
      </c>
      <c r="CF290" s="99" t="str">
        <f t="shared" ca="1" si="502"/>
        <v xml:space="preserve"> - </v>
      </c>
      <c r="CG290" s="99" t="str">
        <f t="shared" ca="1" si="503"/>
        <v xml:space="preserve"> - </v>
      </c>
      <c r="CH290" s="97" t="str">
        <f t="shared" ca="1" si="504"/>
        <v>-</v>
      </c>
      <c r="CI290" s="97" t="str">
        <f t="shared" ca="1" si="505"/>
        <v>-</v>
      </c>
      <c r="CJ290" s="97" t="str">
        <f t="shared" ca="1" si="506"/>
        <v>-</v>
      </c>
      <c r="CK290" s="97" t="str">
        <f t="shared" ca="1" si="507"/>
        <v>-</v>
      </c>
      <c r="CL290" s="97" t="str">
        <f t="shared" ca="1" si="508"/>
        <v>-</v>
      </c>
      <c r="CM290" s="97" t="str">
        <f t="shared" ca="1" si="509"/>
        <v>-</v>
      </c>
      <c r="CN290" s="97" t="str">
        <f t="shared" ca="1" si="510"/>
        <v>-</v>
      </c>
      <c r="CO290" s="97" t="str">
        <f t="shared" ca="1" si="511"/>
        <v>-</v>
      </c>
      <c r="CP290" s="97" t="str">
        <f t="shared" ca="1" si="512"/>
        <v>-</v>
      </c>
      <c r="CQ290" s="97" t="str">
        <f t="shared" ca="1" si="513"/>
        <v>-</v>
      </c>
      <c r="CR290" s="97" t="str">
        <f t="shared" ca="1" si="514"/>
        <v>-</v>
      </c>
      <c r="CS290" s="97" t="str">
        <f t="shared" ca="1" si="515"/>
        <v>-</v>
      </c>
      <c r="CT290" s="97" t="str">
        <f t="shared" ca="1" si="516"/>
        <v>-</v>
      </c>
      <c r="CU290" s="97" t="str">
        <f t="shared" ca="1" si="517"/>
        <v>-</v>
      </c>
      <c r="CV290" s="97" t="str">
        <f t="shared" ca="1" si="518"/>
        <v>-</v>
      </c>
      <c r="CW290" s="97" t="str">
        <f t="shared" ca="1" si="519"/>
        <v>-</v>
      </c>
      <c r="CX290" s="97" t="str">
        <f t="shared" ca="1" si="520"/>
        <v>-</v>
      </c>
      <c r="CY290" s="97" t="str">
        <f t="shared" ca="1" si="521"/>
        <v>-</v>
      </c>
      <c r="CZ290" s="97" t="str">
        <f t="shared" ca="1" si="522"/>
        <v>-</v>
      </c>
      <c r="DA290" s="97" t="str">
        <f t="shared" ca="1" si="523"/>
        <v>-</v>
      </c>
      <c r="DB290" s="97" t="str">
        <f t="shared" ca="1" si="524"/>
        <v>-</v>
      </c>
      <c r="DC290" s="97" t="str">
        <f t="shared" ca="1" si="525"/>
        <v>-</v>
      </c>
      <c r="DD290" s="97" t="str">
        <f t="shared" ca="1" si="526"/>
        <v>-</v>
      </c>
      <c r="DE290" s="97" t="str">
        <f t="shared" ca="1" si="527"/>
        <v>-</v>
      </c>
      <c r="DF290" s="97" t="str">
        <f ca="1">IFERROR(BB290/DF$366*$EY290,"-")</f>
        <v>-</v>
      </c>
      <c r="DG290" s="97" t="str">
        <f t="shared" ca="1" si="529"/>
        <v>-</v>
      </c>
      <c r="DH290" s="97" t="str">
        <f t="shared" ca="1" si="530"/>
        <v>-</v>
      </c>
      <c r="DI290" s="97" t="str">
        <f t="shared" ca="1" si="531"/>
        <v>-</v>
      </c>
      <c r="DJ290" s="97" t="str">
        <f t="shared" ca="1" si="532"/>
        <v>-</v>
      </c>
      <c r="DK290" s="97" t="str">
        <f t="shared" ca="1" si="533"/>
        <v>-</v>
      </c>
      <c r="DL290" s="97" t="str">
        <f t="shared" ca="1" si="534"/>
        <v>-</v>
      </c>
      <c r="DM290" s="97" t="str">
        <f t="shared" ca="1" si="535"/>
        <v>-</v>
      </c>
      <c r="DN290" s="97">
        <v>20</v>
      </c>
      <c r="DT290" s="97" t="str">
        <f t="shared" ca="1" si="536"/>
        <v>-</v>
      </c>
      <c r="DU290" s="97" t="str">
        <f t="shared" ca="1" si="537"/>
        <v>-</v>
      </c>
      <c r="DV290" s="97" t="str">
        <f t="shared" ca="1" si="538"/>
        <v>-</v>
      </c>
      <c r="DW290" s="97" t="str">
        <f t="shared" ca="1" si="539"/>
        <v>-</v>
      </c>
      <c r="DX290" s="97" t="str">
        <f t="shared" ca="1" si="540"/>
        <v>-</v>
      </c>
      <c r="DY290" s="97" t="e">
        <f t="shared" ca="1" si="477"/>
        <v>#REF!</v>
      </c>
      <c r="DZ290" s="97" t="str">
        <f t="shared" si="478"/>
        <v>Deep retrofit</v>
      </c>
      <c r="EA290" s="97" t="e">
        <f t="shared" ca="1" si="541"/>
        <v>#REF!</v>
      </c>
      <c r="EB290" s="96">
        <v>15</v>
      </c>
      <c r="EC290" s="97">
        <f>Calculation!$W$379</f>
        <v>4</v>
      </c>
      <c r="ED290" s="97" t="str">
        <f t="shared" ca="1" si="542"/>
        <v>-</v>
      </c>
      <c r="EE290" s="97" t="str">
        <f t="shared" ca="1" si="543"/>
        <v>-</v>
      </c>
      <c r="EF290" s="97" t="str">
        <f t="shared" ca="1" si="544"/>
        <v>-</v>
      </c>
      <c r="EG290" s="97" t="str">
        <f t="shared" ca="1" si="545"/>
        <v>-</v>
      </c>
      <c r="EH290" s="97" t="str">
        <f t="shared" ca="1" si="546"/>
        <v>-</v>
      </c>
      <c r="EI290" s="97">
        <f t="shared" ca="1" si="547"/>
        <v>0</v>
      </c>
      <c r="EJ290" s="97">
        <f t="shared" ca="1" si="559"/>
        <v>0</v>
      </c>
      <c r="EK290" s="97" t="str">
        <f t="shared" ca="1" si="548"/>
        <v>00</v>
      </c>
      <c r="EL290" s="97" t="e">
        <f t="shared" ca="1" si="549"/>
        <v>#REF!</v>
      </c>
      <c r="EN290" s="97">
        <v>2.8500000000000002E-5</v>
      </c>
      <c r="EP290" s="97">
        <v>285</v>
      </c>
      <c r="EQ290" s="97">
        <f t="array" aca="1" ref="EQ290" ca="1">MAX(IF($EI$6:$EI$365&lt;EQ289,$EI$6:$EI$365,""))</f>
        <v>0</v>
      </c>
      <c r="ER290" s="97">
        <f t="shared" ca="1" si="550"/>
        <v>0</v>
      </c>
      <c r="ES290" s="97" t="e">
        <f t="shared" ca="1" si="554"/>
        <v>#REF!</v>
      </c>
      <c r="ET290" s="97">
        <f t="shared" ca="1" si="551"/>
        <v>0</v>
      </c>
      <c r="EU290" s="97">
        <f t="shared" ca="1" si="552"/>
        <v>0</v>
      </c>
      <c r="EV290" s="97">
        <f t="shared" ca="1" si="479"/>
        <v>1</v>
      </c>
      <c r="EY290" s="97" t="e">
        <f ca="1">INDEX('MCA-INPUT'!$C$28:$F$42,MATCH(MCA!E290,'MCA-INPUT'!$B$28:$B$42,0),MATCH(MCA!B290,'MCA-INPUT'!$C$27:$F$27,0))</f>
        <v>#REF!</v>
      </c>
      <c r="FU290" s="109" t="e">
        <f t="shared" ca="1" si="480"/>
        <v>#REF!</v>
      </c>
      <c r="FV290" s="109" t="e">
        <f t="shared" ca="1" si="481"/>
        <v>#REF!</v>
      </c>
      <c r="FW290" s="110" t="e">
        <f t="shared" ca="1" si="563"/>
        <v>#REF!</v>
      </c>
      <c r="FX290" s="110"/>
      <c r="FY290" s="97" t="e">
        <f t="shared" ca="1" si="553"/>
        <v>#REF!</v>
      </c>
      <c r="FZ290" s="97" t="str">
        <f ca="1">IF(ISERROR(VLOOKUP(FY290,'MCA-INPUT'!$B$45:$F$54,1,FALSE)),"No","Yes")</f>
        <v>No</v>
      </c>
      <c r="GA290" s="109" t="e">
        <f ca="1"/>
        <v>#REF!</v>
      </c>
    </row>
    <row r="291" spans="1:183" x14ac:dyDescent="0.25">
      <c r="A291" s="96">
        <v>286</v>
      </c>
      <c r="B291" s="96" t="s">
        <v>0</v>
      </c>
      <c r="C291" s="106" t="e">
        <f t="shared" ca="1" si="565"/>
        <v>#REF!</v>
      </c>
      <c r="D291" s="107" t="e">
        <f t="shared" ca="1" si="565"/>
        <v>#REF!</v>
      </c>
      <c r="E291" s="96" t="e">
        <f t="shared" ca="1" si="565"/>
        <v>#REF!</v>
      </c>
      <c r="F291" s="96" t="s">
        <v>4</v>
      </c>
      <c r="G291" s="96" t="e">
        <f t="shared" ca="1" si="566"/>
        <v>#REF!</v>
      </c>
      <c r="H291" s="108" t="e">
        <f t="shared" ca="1" si="561"/>
        <v>#REF!</v>
      </c>
      <c r="I291" s="108" t="e">
        <f t="shared" ca="1" si="561"/>
        <v>#REF!</v>
      </c>
      <c r="J291" s="108" t="e">
        <f t="shared" ca="1" si="561"/>
        <v>#REF!</v>
      </c>
      <c r="K291" s="108" t="e">
        <f t="shared" ca="1" si="561"/>
        <v>#REF!</v>
      </c>
      <c r="L291" s="108" t="e">
        <f t="shared" ca="1" si="561"/>
        <v>#REF!</v>
      </c>
      <c r="M291" s="108" t="e">
        <f t="shared" ca="1" si="561"/>
        <v>#REF!</v>
      </c>
      <c r="N291" s="108" t="e">
        <f t="shared" ca="1" si="561"/>
        <v>#REF!</v>
      </c>
      <c r="O291" s="108" t="e">
        <f t="shared" ca="1" si="561"/>
        <v>#REF!</v>
      </c>
      <c r="P291" s="108" t="e">
        <f t="shared" ca="1" si="561"/>
        <v>#REF!</v>
      </c>
      <c r="Q291" s="108" t="e">
        <f t="shared" ca="1" si="561"/>
        <v>#REF!</v>
      </c>
      <c r="R291" s="108" t="e">
        <f t="shared" ca="1" si="561"/>
        <v>#REF!</v>
      </c>
      <c r="S291" s="108" t="e">
        <f t="shared" ca="1" si="561"/>
        <v>#REF!</v>
      </c>
      <c r="T291" s="108" t="e">
        <f t="shared" ca="1" si="561"/>
        <v>#REF!</v>
      </c>
      <c r="U291" s="108" t="e">
        <f t="shared" ca="1" si="561"/>
        <v>#REF!</v>
      </c>
      <c r="V291" s="108" t="e">
        <f t="shared" ca="1" si="561"/>
        <v>#REF!</v>
      </c>
      <c r="W291" s="108" t="e">
        <f t="shared" ca="1" si="561"/>
        <v>#REF!</v>
      </c>
      <c r="X291" s="108" t="e">
        <f t="shared" ca="1" si="560"/>
        <v>#REF!</v>
      </c>
      <c r="Y291" s="108" t="e">
        <f t="shared" ca="1" si="560"/>
        <v>#REF!</v>
      </c>
      <c r="Z291" s="108" t="e">
        <f t="shared" ca="1" si="560"/>
        <v>#REF!</v>
      </c>
      <c r="AA291" s="108" t="e">
        <f t="shared" ca="1" si="560"/>
        <v>#REF!</v>
      </c>
      <c r="AB291" s="108" t="e">
        <f t="shared" ca="1" si="560"/>
        <v>#REF!</v>
      </c>
      <c r="AC291" s="108" t="e">
        <f t="shared" ca="1" si="560"/>
        <v>#REF!</v>
      </c>
      <c r="AD291" s="108" t="e">
        <f t="shared" ca="1" si="560"/>
        <v>#REF!</v>
      </c>
      <c r="AE291" s="108" t="e">
        <f t="shared" ca="1" si="560"/>
        <v>#REF!</v>
      </c>
      <c r="AF291" s="108" t="e">
        <f t="shared" ca="1" si="560"/>
        <v>#REF!</v>
      </c>
      <c r="AG291" s="108" t="e">
        <f t="shared" ca="1" si="560"/>
        <v>#REF!</v>
      </c>
      <c r="AH291" s="108" t="e">
        <f t="shared" ca="1" si="560"/>
        <v>#REF!</v>
      </c>
      <c r="AI291" s="108" t="e">
        <f t="shared" ca="1" si="560"/>
        <v>#REF!</v>
      </c>
      <c r="AJ291" s="108" t="e">
        <f t="shared" ca="1" si="560"/>
        <v>#REF!</v>
      </c>
      <c r="AK291" s="108" t="e">
        <f t="shared" ca="1" si="560"/>
        <v>#REF!</v>
      </c>
      <c r="AL291" s="108" t="e">
        <f t="shared" ca="1" si="560"/>
        <v>#REF!</v>
      </c>
      <c r="AM291" s="108" t="e">
        <f t="shared" ca="1" si="564"/>
        <v>#REF!</v>
      </c>
      <c r="AN291" s="108" t="e">
        <f t="shared" ca="1" si="564"/>
        <v>#REF!</v>
      </c>
      <c r="AO291" s="108" t="e">
        <f t="shared" ca="1" si="564"/>
        <v>#REF!</v>
      </c>
      <c r="AP291" s="108" t="e">
        <f t="shared" ca="1" si="564"/>
        <v>#REF!</v>
      </c>
      <c r="AQ291" s="108" t="e">
        <f t="shared" ca="1" si="564"/>
        <v>#REF!</v>
      </c>
      <c r="AR291" s="108" t="e">
        <f t="shared" ca="1" si="564"/>
        <v>#REF!</v>
      </c>
      <c r="AS291" s="108" t="e">
        <f t="shared" ca="1" si="564"/>
        <v>#REF!</v>
      </c>
      <c r="AT291" s="108" t="e">
        <f t="shared" ca="1" si="564"/>
        <v>#REF!</v>
      </c>
      <c r="AU291" s="108" t="e">
        <f t="shared" ca="1" si="564"/>
        <v>#REF!</v>
      </c>
      <c r="AV291" s="108" t="e">
        <f t="shared" ca="1" si="564"/>
        <v>#REF!</v>
      </c>
      <c r="AW291" s="108" t="e">
        <f t="shared" ca="1" si="564"/>
        <v>#REF!</v>
      </c>
      <c r="AX291" s="108" t="e">
        <f t="shared" ca="1" si="564"/>
        <v>#REF!</v>
      </c>
      <c r="AY291" s="108" t="e">
        <f t="shared" ca="1" si="564"/>
        <v>#REF!</v>
      </c>
      <c r="AZ291" s="108" t="e">
        <f t="shared" ca="1" si="564"/>
        <v>#REF!</v>
      </c>
      <c r="BA291" s="108" t="e">
        <f t="shared" ca="1" si="564"/>
        <v>#REF!</v>
      </c>
      <c r="BB291" s="108" t="e">
        <f t="shared" ca="1" si="564"/>
        <v>#REF!</v>
      </c>
      <c r="BC291" s="108" t="e">
        <f t="shared" ca="1" si="562"/>
        <v>#REF!</v>
      </c>
      <c r="BD291" s="108" t="e">
        <f t="shared" ca="1" si="562"/>
        <v>#REF!</v>
      </c>
      <c r="BE291" s="108" t="e">
        <f t="shared" ca="1" si="562"/>
        <v>#REF!</v>
      </c>
      <c r="BF291" s="108" t="e">
        <f t="shared" ca="1" si="562"/>
        <v>#REF!</v>
      </c>
      <c r="BG291" s="108" t="e">
        <f t="shared" ca="1" si="562"/>
        <v>#REF!</v>
      </c>
      <c r="BH291" s="108" t="e">
        <f t="shared" ca="1" si="562"/>
        <v>#REF!</v>
      </c>
      <c r="BI291" s="108" t="e">
        <f t="shared" ca="1" si="562"/>
        <v>#REF!</v>
      </c>
      <c r="BL291" s="97" t="str">
        <f t="shared" ca="1" si="482"/>
        <v>-</v>
      </c>
      <c r="BM291" s="97" t="str">
        <f t="shared" ca="1" si="483"/>
        <v>-</v>
      </c>
      <c r="BN291" s="97" t="str">
        <f t="shared" ca="1" si="484"/>
        <v>-</v>
      </c>
      <c r="BO291" s="97" t="str">
        <f t="shared" ca="1" si="485"/>
        <v>-</v>
      </c>
      <c r="BP291" s="99" t="str">
        <f t="shared" ca="1" si="486"/>
        <v xml:space="preserve"> - </v>
      </c>
      <c r="BQ291" s="99" t="str">
        <f t="shared" ca="1" si="487"/>
        <v xml:space="preserve"> - </v>
      </c>
      <c r="BR291" s="97" t="str">
        <f t="shared" ca="1" si="488"/>
        <v>-</v>
      </c>
      <c r="BS291" s="97" t="str">
        <f t="shared" ca="1" si="489"/>
        <v>-</v>
      </c>
      <c r="BT291" s="97" t="str">
        <f t="shared" ca="1" si="490"/>
        <v>-</v>
      </c>
      <c r="BU291" s="97" t="str">
        <f t="shared" ca="1" si="491"/>
        <v>-</v>
      </c>
      <c r="BV291" s="97" t="str">
        <f t="shared" ca="1" si="492"/>
        <v>-</v>
      </c>
      <c r="BW291" s="97" t="str">
        <f t="shared" ca="1" si="493"/>
        <v>-</v>
      </c>
      <c r="BX291" s="99" t="str">
        <f t="shared" ca="1" si="494"/>
        <v xml:space="preserve"> - </v>
      </c>
      <c r="BY291" s="99" t="str">
        <f t="shared" ca="1" si="495"/>
        <v xml:space="preserve"> - </v>
      </c>
      <c r="BZ291" s="97" t="str">
        <f t="shared" ca="1" si="496"/>
        <v>-</v>
      </c>
      <c r="CA291" s="97" t="str">
        <f t="shared" ca="1" si="497"/>
        <v>-</v>
      </c>
      <c r="CB291" s="99" t="str">
        <f t="shared" ca="1" si="498"/>
        <v xml:space="preserve"> - </v>
      </c>
      <c r="CC291" s="99" t="str">
        <f t="shared" ca="1" si="499"/>
        <v xml:space="preserve"> - </v>
      </c>
      <c r="CD291" s="99" t="str">
        <f t="shared" ca="1" si="500"/>
        <v xml:space="preserve"> - </v>
      </c>
      <c r="CE291" s="99" t="str">
        <f t="shared" ca="1" si="501"/>
        <v xml:space="preserve"> - </v>
      </c>
      <c r="CF291" s="99" t="str">
        <f t="shared" ca="1" si="502"/>
        <v xml:space="preserve"> - </v>
      </c>
      <c r="CG291" s="99" t="str">
        <f t="shared" ca="1" si="503"/>
        <v xml:space="preserve"> - </v>
      </c>
      <c r="CH291" s="97" t="str">
        <f t="shared" ca="1" si="504"/>
        <v>-</v>
      </c>
      <c r="CI291" s="97" t="str">
        <f t="shared" ca="1" si="505"/>
        <v>-</v>
      </c>
      <c r="CJ291" s="97" t="str">
        <f t="shared" ca="1" si="506"/>
        <v>-</v>
      </c>
      <c r="CK291" s="97" t="str">
        <f t="shared" ca="1" si="507"/>
        <v>-</v>
      </c>
      <c r="CL291" s="97" t="str">
        <f t="shared" ca="1" si="508"/>
        <v>-</v>
      </c>
      <c r="CM291" s="97" t="str">
        <f t="shared" ca="1" si="509"/>
        <v>-</v>
      </c>
      <c r="CN291" s="97" t="str">
        <f t="shared" ca="1" si="510"/>
        <v>-</v>
      </c>
      <c r="CO291" s="97" t="str">
        <f t="shared" ca="1" si="511"/>
        <v>-</v>
      </c>
      <c r="CP291" s="97" t="str">
        <f t="shared" ca="1" si="512"/>
        <v>-</v>
      </c>
      <c r="CQ291" s="97" t="str">
        <f t="shared" ca="1" si="513"/>
        <v>-</v>
      </c>
      <c r="CR291" s="97" t="str">
        <f t="shared" ca="1" si="514"/>
        <v>-</v>
      </c>
      <c r="CS291" s="97" t="str">
        <f t="shared" ca="1" si="515"/>
        <v>-</v>
      </c>
      <c r="CT291" s="97" t="str">
        <f t="shared" ca="1" si="516"/>
        <v>-</v>
      </c>
      <c r="CU291" s="97" t="str">
        <f t="shared" ca="1" si="517"/>
        <v>-</v>
      </c>
      <c r="CV291" s="97" t="str">
        <f t="shared" ca="1" si="518"/>
        <v>-</v>
      </c>
      <c r="CW291" s="97" t="str">
        <f t="shared" ca="1" si="519"/>
        <v>-</v>
      </c>
      <c r="CX291" s="97" t="str">
        <f t="shared" ca="1" si="520"/>
        <v>-</v>
      </c>
      <c r="CY291" s="97" t="str">
        <f t="shared" ca="1" si="521"/>
        <v>-</v>
      </c>
      <c r="CZ291" s="97" t="str">
        <f t="shared" ca="1" si="522"/>
        <v>-</v>
      </c>
      <c r="DA291" s="97" t="str">
        <f t="shared" ca="1" si="523"/>
        <v>-</v>
      </c>
      <c r="DB291" s="97" t="str">
        <f t="shared" ca="1" si="524"/>
        <v>-</v>
      </c>
      <c r="DC291" s="97" t="str">
        <f t="shared" ca="1" si="525"/>
        <v>-</v>
      </c>
      <c r="DD291" s="97" t="str">
        <f t="shared" ca="1" si="526"/>
        <v>-</v>
      </c>
      <c r="DE291" s="97" t="str">
        <f t="shared" ca="1" si="527"/>
        <v>-</v>
      </c>
      <c r="DF291" s="97" t="str">
        <f t="shared" ca="1" si="528"/>
        <v>-</v>
      </c>
      <c r="DG291" s="97" t="str">
        <f t="shared" ca="1" si="529"/>
        <v>-</v>
      </c>
      <c r="DH291" s="97" t="str">
        <f t="shared" ca="1" si="530"/>
        <v>-</v>
      </c>
      <c r="DI291" s="97" t="str">
        <f t="shared" ca="1" si="531"/>
        <v>-</v>
      </c>
      <c r="DJ291" s="97" t="str">
        <f t="shared" ca="1" si="532"/>
        <v>-</v>
      </c>
      <c r="DK291" s="97" t="str">
        <f t="shared" ca="1" si="533"/>
        <v>-</v>
      </c>
      <c r="DL291" s="97" t="str">
        <f t="shared" ca="1" si="534"/>
        <v>-</v>
      </c>
      <c r="DM291" s="97" t="str">
        <f t="shared" ca="1" si="535"/>
        <v>-</v>
      </c>
      <c r="DN291" s="97">
        <v>21</v>
      </c>
      <c r="DT291" s="97" t="str">
        <f t="shared" ca="1" si="536"/>
        <v>-</v>
      </c>
      <c r="DU291" s="97" t="str">
        <f t="shared" ca="1" si="537"/>
        <v>-</v>
      </c>
      <c r="DV291" s="97" t="str">
        <f t="shared" ca="1" si="538"/>
        <v>-</v>
      </c>
      <c r="DW291" s="97" t="str">
        <f t="shared" ca="1" si="539"/>
        <v>-</v>
      </c>
      <c r="DX291" s="97" t="str">
        <f t="shared" ca="1" si="540"/>
        <v>-</v>
      </c>
      <c r="DY291" s="97" t="e">
        <f t="shared" ca="1" si="477"/>
        <v>#REF!</v>
      </c>
      <c r="DZ291" s="97" t="str">
        <f t="shared" si="478"/>
        <v>Deep retrofit</v>
      </c>
      <c r="EA291" s="97" t="e">
        <f t="shared" ca="1" si="541"/>
        <v>#REF!</v>
      </c>
      <c r="EB291" s="96">
        <v>16</v>
      </c>
      <c r="EC291" s="97">
        <f>Calculation!$W$379</f>
        <v>4</v>
      </c>
      <c r="ED291" s="97" t="str">
        <f t="shared" ca="1" si="542"/>
        <v>-</v>
      </c>
      <c r="EE291" s="97" t="str">
        <f t="shared" ca="1" si="543"/>
        <v>-</v>
      </c>
      <c r="EF291" s="97" t="str">
        <f t="shared" ca="1" si="544"/>
        <v>-</v>
      </c>
      <c r="EG291" s="97" t="str">
        <f t="shared" ca="1" si="545"/>
        <v>-</v>
      </c>
      <c r="EH291" s="97" t="str">
        <f t="shared" ca="1" si="546"/>
        <v>-</v>
      </c>
      <c r="EI291" s="97">
        <f t="shared" ca="1" si="547"/>
        <v>0</v>
      </c>
      <c r="EJ291" s="97">
        <f t="shared" ca="1" si="559"/>
        <v>0</v>
      </c>
      <c r="EK291" s="97" t="str">
        <f t="shared" ca="1" si="548"/>
        <v>00</v>
      </c>
      <c r="EL291" s="97" t="e">
        <f t="shared" ca="1" si="549"/>
        <v>#REF!</v>
      </c>
      <c r="EN291" s="97">
        <v>2.8600000000000001E-5</v>
      </c>
      <c r="EP291" s="97">
        <v>286</v>
      </c>
      <c r="EQ291" s="97">
        <f t="array" aca="1" ref="EQ291" ca="1">MAX(IF($EI$6:$EI$365&lt;EQ290,$EI$6:$EI$365,""))</f>
        <v>0</v>
      </c>
      <c r="ER291" s="97">
        <f t="shared" ca="1" si="550"/>
        <v>0</v>
      </c>
      <c r="ES291" s="97" t="e">
        <f t="shared" ca="1" si="554"/>
        <v>#REF!</v>
      </c>
      <c r="ET291" s="97">
        <f t="shared" ca="1" si="551"/>
        <v>0</v>
      </c>
      <c r="EU291" s="97">
        <f t="shared" ca="1" si="552"/>
        <v>0</v>
      </c>
      <c r="EV291" s="97">
        <f t="shared" ca="1" si="479"/>
        <v>1</v>
      </c>
      <c r="EY291" s="97" t="e">
        <f ca="1">INDEX('MCA-INPUT'!$C$28:$F$42,MATCH(MCA!E291,'MCA-INPUT'!$B$28:$B$42,0),MATCH(MCA!B291,'MCA-INPUT'!$C$27:$F$27,0))</f>
        <v>#REF!</v>
      </c>
      <c r="FU291" s="109" t="e">
        <f t="shared" ca="1" si="480"/>
        <v>#REF!</v>
      </c>
      <c r="FV291" s="109" t="e">
        <f t="shared" ca="1" si="481"/>
        <v>#REF!</v>
      </c>
      <c r="FW291" s="110" t="e">
        <f t="shared" ca="1" si="563"/>
        <v>#REF!</v>
      </c>
      <c r="FX291" s="110"/>
      <c r="FY291" s="97" t="e">
        <f t="shared" ca="1" si="553"/>
        <v>#REF!</v>
      </c>
      <c r="FZ291" s="97" t="str">
        <f ca="1">IF(ISERROR(VLOOKUP(FY291,'MCA-INPUT'!$B$45:$F$54,1,FALSE)),"No","Yes")</f>
        <v>No</v>
      </c>
      <c r="GA291" s="109" t="e">
        <f ca="1"/>
        <v>#REF!</v>
      </c>
    </row>
    <row r="292" spans="1:183" x14ac:dyDescent="0.25">
      <c r="A292" s="96">
        <v>287</v>
      </c>
      <c r="B292" s="96" t="s">
        <v>0</v>
      </c>
      <c r="C292" s="106" t="e">
        <f t="shared" ca="1" si="565"/>
        <v>#REF!</v>
      </c>
      <c r="D292" s="107" t="e">
        <f t="shared" ca="1" si="565"/>
        <v>#REF!</v>
      </c>
      <c r="E292" s="96" t="e">
        <f t="shared" ca="1" si="565"/>
        <v>#REF!</v>
      </c>
      <c r="F292" s="96" t="s">
        <v>4</v>
      </c>
      <c r="G292" s="96" t="e">
        <f t="shared" ca="1" si="566"/>
        <v>#REF!</v>
      </c>
      <c r="H292" s="108" t="e">
        <f t="shared" ca="1" si="561"/>
        <v>#REF!</v>
      </c>
      <c r="I292" s="108" t="e">
        <f t="shared" ca="1" si="561"/>
        <v>#REF!</v>
      </c>
      <c r="J292" s="108" t="e">
        <f t="shared" ca="1" si="561"/>
        <v>#REF!</v>
      </c>
      <c r="K292" s="108" t="e">
        <f t="shared" ca="1" si="561"/>
        <v>#REF!</v>
      </c>
      <c r="L292" s="108" t="e">
        <f t="shared" ca="1" si="561"/>
        <v>#REF!</v>
      </c>
      <c r="M292" s="108" t="e">
        <f t="shared" ca="1" si="561"/>
        <v>#REF!</v>
      </c>
      <c r="N292" s="108" t="e">
        <f t="shared" ca="1" si="561"/>
        <v>#REF!</v>
      </c>
      <c r="O292" s="108" t="e">
        <f t="shared" ca="1" si="561"/>
        <v>#REF!</v>
      </c>
      <c r="P292" s="108" t="e">
        <f t="shared" ca="1" si="561"/>
        <v>#REF!</v>
      </c>
      <c r="Q292" s="108" t="e">
        <f t="shared" ca="1" si="561"/>
        <v>#REF!</v>
      </c>
      <c r="R292" s="108" t="e">
        <f t="shared" ca="1" si="561"/>
        <v>#REF!</v>
      </c>
      <c r="S292" s="108" t="e">
        <f t="shared" ca="1" si="561"/>
        <v>#REF!</v>
      </c>
      <c r="T292" s="108" t="e">
        <f t="shared" ca="1" si="561"/>
        <v>#REF!</v>
      </c>
      <c r="U292" s="108" t="e">
        <f t="shared" ca="1" si="561"/>
        <v>#REF!</v>
      </c>
      <c r="V292" s="108" t="e">
        <f t="shared" ca="1" si="561"/>
        <v>#REF!</v>
      </c>
      <c r="W292" s="108" t="e">
        <f t="shared" ca="1" si="561"/>
        <v>#REF!</v>
      </c>
      <c r="X292" s="108" t="e">
        <f t="shared" ca="1" si="560"/>
        <v>#REF!</v>
      </c>
      <c r="Y292" s="108" t="e">
        <f t="shared" ca="1" si="560"/>
        <v>#REF!</v>
      </c>
      <c r="Z292" s="108" t="e">
        <f t="shared" ca="1" si="560"/>
        <v>#REF!</v>
      </c>
      <c r="AA292" s="108" t="e">
        <f t="shared" ca="1" si="560"/>
        <v>#REF!</v>
      </c>
      <c r="AB292" s="108" t="e">
        <f t="shared" ca="1" si="560"/>
        <v>#REF!</v>
      </c>
      <c r="AC292" s="108" t="e">
        <f t="shared" ca="1" si="560"/>
        <v>#REF!</v>
      </c>
      <c r="AD292" s="108" t="e">
        <f t="shared" ca="1" si="560"/>
        <v>#REF!</v>
      </c>
      <c r="AE292" s="108" t="e">
        <f t="shared" ca="1" si="560"/>
        <v>#REF!</v>
      </c>
      <c r="AF292" s="108" t="e">
        <f t="shared" ca="1" si="560"/>
        <v>#REF!</v>
      </c>
      <c r="AG292" s="108" t="e">
        <f t="shared" ca="1" si="560"/>
        <v>#REF!</v>
      </c>
      <c r="AH292" s="108" t="e">
        <f t="shared" ca="1" si="560"/>
        <v>#REF!</v>
      </c>
      <c r="AI292" s="108" t="e">
        <f t="shared" ca="1" si="560"/>
        <v>#REF!</v>
      </c>
      <c r="AJ292" s="108" t="e">
        <f t="shared" ca="1" si="560"/>
        <v>#REF!</v>
      </c>
      <c r="AK292" s="108" t="e">
        <f t="shared" ca="1" si="560"/>
        <v>#REF!</v>
      </c>
      <c r="AL292" s="108" t="e">
        <f t="shared" ca="1" si="560"/>
        <v>#REF!</v>
      </c>
      <c r="AM292" s="108" t="e">
        <f t="shared" ca="1" si="564"/>
        <v>#REF!</v>
      </c>
      <c r="AN292" s="108" t="e">
        <f t="shared" ca="1" si="564"/>
        <v>#REF!</v>
      </c>
      <c r="AO292" s="108" t="e">
        <f t="shared" ca="1" si="564"/>
        <v>#REF!</v>
      </c>
      <c r="AP292" s="108" t="e">
        <f t="shared" ca="1" si="564"/>
        <v>#REF!</v>
      </c>
      <c r="AQ292" s="108" t="e">
        <f t="shared" ca="1" si="564"/>
        <v>#REF!</v>
      </c>
      <c r="AR292" s="108" t="e">
        <f t="shared" ca="1" si="564"/>
        <v>#REF!</v>
      </c>
      <c r="AS292" s="108" t="e">
        <f t="shared" ca="1" si="564"/>
        <v>#REF!</v>
      </c>
      <c r="AT292" s="108" t="e">
        <f t="shared" ca="1" si="564"/>
        <v>#REF!</v>
      </c>
      <c r="AU292" s="108" t="e">
        <f t="shared" ca="1" si="564"/>
        <v>#REF!</v>
      </c>
      <c r="AV292" s="108" t="e">
        <f t="shared" ca="1" si="564"/>
        <v>#REF!</v>
      </c>
      <c r="AW292" s="108" t="e">
        <f t="shared" ca="1" si="564"/>
        <v>#REF!</v>
      </c>
      <c r="AX292" s="108" t="e">
        <f t="shared" ca="1" si="564"/>
        <v>#REF!</v>
      </c>
      <c r="AY292" s="108" t="e">
        <f t="shared" ca="1" si="564"/>
        <v>#REF!</v>
      </c>
      <c r="AZ292" s="108" t="e">
        <f t="shared" ca="1" si="564"/>
        <v>#REF!</v>
      </c>
      <c r="BA292" s="108" t="e">
        <f t="shared" ca="1" si="564"/>
        <v>#REF!</v>
      </c>
      <c r="BB292" s="108" t="e">
        <f t="shared" ca="1" si="564"/>
        <v>#REF!</v>
      </c>
      <c r="BC292" s="108" t="e">
        <f t="shared" ca="1" si="562"/>
        <v>#REF!</v>
      </c>
      <c r="BD292" s="108" t="e">
        <f t="shared" ca="1" si="562"/>
        <v>#REF!</v>
      </c>
      <c r="BE292" s="108" t="e">
        <f t="shared" ca="1" si="562"/>
        <v>#REF!</v>
      </c>
      <c r="BF292" s="108" t="e">
        <f t="shared" ca="1" si="562"/>
        <v>#REF!</v>
      </c>
      <c r="BG292" s="108" t="e">
        <f t="shared" ca="1" si="562"/>
        <v>#REF!</v>
      </c>
      <c r="BH292" s="108" t="e">
        <f t="shared" ca="1" si="562"/>
        <v>#REF!</v>
      </c>
      <c r="BI292" s="108" t="e">
        <f t="shared" ca="1" si="562"/>
        <v>#REF!</v>
      </c>
      <c r="BL292" s="97" t="str">
        <f t="shared" ca="1" si="482"/>
        <v>-</v>
      </c>
      <c r="BM292" s="97" t="str">
        <f t="shared" ca="1" si="483"/>
        <v>-</v>
      </c>
      <c r="BN292" s="97" t="str">
        <f t="shared" ca="1" si="484"/>
        <v>-</v>
      </c>
      <c r="BO292" s="97" t="str">
        <f t="shared" ca="1" si="485"/>
        <v>-</v>
      </c>
      <c r="BP292" s="99" t="str">
        <f t="shared" ca="1" si="486"/>
        <v xml:space="preserve"> - </v>
      </c>
      <c r="BQ292" s="99" t="str">
        <f t="shared" ca="1" si="487"/>
        <v xml:space="preserve"> - </v>
      </c>
      <c r="BR292" s="97" t="str">
        <f t="shared" ca="1" si="488"/>
        <v>-</v>
      </c>
      <c r="BS292" s="97" t="str">
        <f t="shared" ca="1" si="489"/>
        <v>-</v>
      </c>
      <c r="BT292" s="97" t="str">
        <f t="shared" ca="1" si="490"/>
        <v>-</v>
      </c>
      <c r="BU292" s="97" t="str">
        <f t="shared" ca="1" si="491"/>
        <v>-</v>
      </c>
      <c r="BV292" s="97" t="str">
        <f t="shared" ca="1" si="492"/>
        <v>-</v>
      </c>
      <c r="BW292" s="97" t="str">
        <f t="shared" ca="1" si="493"/>
        <v>-</v>
      </c>
      <c r="BX292" s="99" t="str">
        <f t="shared" ca="1" si="494"/>
        <v xml:space="preserve"> - </v>
      </c>
      <c r="BY292" s="99" t="str">
        <f t="shared" ca="1" si="495"/>
        <v xml:space="preserve"> - </v>
      </c>
      <c r="BZ292" s="97" t="str">
        <f t="shared" ca="1" si="496"/>
        <v>-</v>
      </c>
      <c r="CA292" s="97" t="str">
        <f t="shared" ca="1" si="497"/>
        <v>-</v>
      </c>
      <c r="CB292" s="99" t="str">
        <f t="shared" ca="1" si="498"/>
        <v xml:space="preserve"> - </v>
      </c>
      <c r="CC292" s="99" t="str">
        <f t="shared" ca="1" si="499"/>
        <v xml:space="preserve"> - </v>
      </c>
      <c r="CD292" s="99" t="str">
        <f t="shared" ca="1" si="500"/>
        <v xml:space="preserve"> - </v>
      </c>
      <c r="CE292" s="99" t="str">
        <f t="shared" ca="1" si="501"/>
        <v xml:space="preserve"> - </v>
      </c>
      <c r="CF292" s="99" t="str">
        <f t="shared" ca="1" si="502"/>
        <v xml:space="preserve"> - </v>
      </c>
      <c r="CG292" s="99" t="str">
        <f t="shared" ca="1" si="503"/>
        <v xml:space="preserve"> - </v>
      </c>
      <c r="CH292" s="97" t="str">
        <f t="shared" ca="1" si="504"/>
        <v>-</v>
      </c>
      <c r="CI292" s="97" t="str">
        <f t="shared" ca="1" si="505"/>
        <v>-</v>
      </c>
      <c r="CJ292" s="97" t="str">
        <f t="shared" ca="1" si="506"/>
        <v>-</v>
      </c>
      <c r="CK292" s="97" t="str">
        <f t="shared" ca="1" si="507"/>
        <v>-</v>
      </c>
      <c r="CL292" s="97" t="str">
        <f t="shared" ca="1" si="508"/>
        <v>-</v>
      </c>
      <c r="CM292" s="97" t="str">
        <f t="shared" ca="1" si="509"/>
        <v>-</v>
      </c>
      <c r="CN292" s="97" t="str">
        <f t="shared" ca="1" si="510"/>
        <v>-</v>
      </c>
      <c r="CO292" s="97" t="str">
        <f t="shared" ca="1" si="511"/>
        <v>-</v>
      </c>
      <c r="CP292" s="97" t="str">
        <f t="shared" ca="1" si="512"/>
        <v>-</v>
      </c>
      <c r="CQ292" s="97" t="str">
        <f t="shared" ca="1" si="513"/>
        <v>-</v>
      </c>
      <c r="CR292" s="97" t="str">
        <f t="shared" ca="1" si="514"/>
        <v>-</v>
      </c>
      <c r="CS292" s="97" t="str">
        <f t="shared" ca="1" si="515"/>
        <v>-</v>
      </c>
      <c r="CT292" s="97" t="str">
        <f t="shared" ca="1" si="516"/>
        <v>-</v>
      </c>
      <c r="CU292" s="97" t="str">
        <f t="shared" ca="1" si="517"/>
        <v>-</v>
      </c>
      <c r="CV292" s="97" t="str">
        <f t="shared" ca="1" si="518"/>
        <v>-</v>
      </c>
      <c r="CW292" s="97" t="str">
        <f t="shared" ca="1" si="519"/>
        <v>-</v>
      </c>
      <c r="CX292" s="97" t="str">
        <f t="shared" ca="1" si="520"/>
        <v>-</v>
      </c>
      <c r="CY292" s="97" t="str">
        <f t="shared" ca="1" si="521"/>
        <v>-</v>
      </c>
      <c r="CZ292" s="97" t="str">
        <f t="shared" ca="1" si="522"/>
        <v>-</v>
      </c>
      <c r="DA292" s="97" t="str">
        <f t="shared" ca="1" si="523"/>
        <v>-</v>
      </c>
      <c r="DB292" s="97" t="str">
        <f t="shared" ca="1" si="524"/>
        <v>-</v>
      </c>
      <c r="DC292" s="97" t="str">
        <f t="shared" ca="1" si="525"/>
        <v>-</v>
      </c>
      <c r="DD292" s="97" t="str">
        <f t="shared" ca="1" si="526"/>
        <v>-</v>
      </c>
      <c r="DE292" s="97" t="str">
        <f t="shared" ca="1" si="527"/>
        <v>-</v>
      </c>
      <c r="DF292" s="97" t="str">
        <f t="shared" ca="1" si="528"/>
        <v>-</v>
      </c>
      <c r="DG292" s="97" t="str">
        <f t="shared" ca="1" si="529"/>
        <v>-</v>
      </c>
      <c r="DH292" s="97" t="str">
        <f t="shared" ca="1" si="530"/>
        <v>-</v>
      </c>
      <c r="DI292" s="97" t="str">
        <f t="shared" ca="1" si="531"/>
        <v>-</v>
      </c>
      <c r="DJ292" s="97" t="str">
        <f t="shared" ca="1" si="532"/>
        <v>-</v>
      </c>
      <c r="DK292" s="97" t="str">
        <f t="shared" ca="1" si="533"/>
        <v>-</v>
      </c>
      <c r="DL292" s="97" t="str">
        <f t="shared" ca="1" si="534"/>
        <v>-</v>
      </c>
      <c r="DM292" s="97" t="str">
        <f t="shared" ca="1" si="535"/>
        <v>-</v>
      </c>
      <c r="DN292" s="97">
        <v>22</v>
      </c>
      <c r="DT292" s="97" t="str">
        <f t="shared" ca="1" si="536"/>
        <v>-</v>
      </c>
      <c r="DU292" s="97" t="str">
        <f t="shared" ca="1" si="537"/>
        <v>-</v>
      </c>
      <c r="DV292" s="97" t="str">
        <f t="shared" ca="1" si="538"/>
        <v>-</v>
      </c>
      <c r="DW292" s="97" t="str">
        <f t="shared" ca="1" si="539"/>
        <v>-</v>
      </c>
      <c r="DX292" s="97" t="str">
        <f t="shared" ca="1" si="540"/>
        <v>-</v>
      </c>
      <c r="DY292" s="97" t="e">
        <f t="shared" ca="1" si="477"/>
        <v>#REF!</v>
      </c>
      <c r="DZ292" s="97" t="str">
        <f t="shared" si="478"/>
        <v>Deep retrofit</v>
      </c>
      <c r="EA292" s="97" t="e">
        <f t="shared" ca="1" si="541"/>
        <v>#REF!</v>
      </c>
      <c r="EB292" s="96">
        <v>17</v>
      </c>
      <c r="EC292" s="97">
        <f>Calculation!$W$379</f>
        <v>4</v>
      </c>
      <c r="ED292" s="97" t="str">
        <f t="shared" ca="1" si="542"/>
        <v>-</v>
      </c>
      <c r="EE292" s="97" t="str">
        <f t="shared" ca="1" si="543"/>
        <v>-</v>
      </c>
      <c r="EF292" s="97" t="str">
        <f t="shared" ca="1" si="544"/>
        <v>-</v>
      </c>
      <c r="EG292" s="97" t="str">
        <f t="shared" ca="1" si="545"/>
        <v>-</v>
      </c>
      <c r="EH292" s="97" t="str">
        <f t="shared" ca="1" si="546"/>
        <v>-</v>
      </c>
      <c r="EI292" s="97">
        <f t="shared" ca="1" si="547"/>
        <v>0</v>
      </c>
      <c r="EJ292" s="97">
        <f t="shared" ca="1" si="559"/>
        <v>0</v>
      </c>
      <c r="EK292" s="97" t="str">
        <f t="shared" ca="1" si="548"/>
        <v>00</v>
      </c>
      <c r="EL292" s="97" t="e">
        <f t="shared" ca="1" si="549"/>
        <v>#REF!</v>
      </c>
      <c r="EN292" s="97">
        <v>2.87E-5</v>
      </c>
      <c r="EP292" s="97">
        <v>287</v>
      </c>
      <c r="EQ292" s="97">
        <f t="array" aca="1" ref="EQ292" ca="1">MAX(IF($EI$6:$EI$365&lt;EQ291,$EI$6:$EI$365,""))</f>
        <v>0</v>
      </c>
      <c r="ER292" s="97">
        <f t="shared" ca="1" si="550"/>
        <v>0</v>
      </c>
      <c r="ES292" s="97" t="e">
        <f t="shared" ca="1" si="554"/>
        <v>#REF!</v>
      </c>
      <c r="ET292" s="97">
        <f t="shared" ca="1" si="551"/>
        <v>0</v>
      </c>
      <c r="EU292" s="97">
        <f t="shared" ca="1" si="552"/>
        <v>0</v>
      </c>
      <c r="EV292" s="97">
        <f t="shared" ca="1" si="479"/>
        <v>1</v>
      </c>
      <c r="EY292" s="97" t="e">
        <f ca="1">INDEX('MCA-INPUT'!$C$28:$F$42,MATCH(MCA!E292,'MCA-INPUT'!$B$28:$B$42,0),MATCH(MCA!B292,'MCA-INPUT'!$C$27:$F$27,0))</f>
        <v>#REF!</v>
      </c>
      <c r="FU292" s="109" t="e">
        <f t="shared" ca="1" si="480"/>
        <v>#REF!</v>
      </c>
      <c r="FV292" s="109" t="e">
        <f t="shared" ca="1" si="481"/>
        <v>#REF!</v>
      </c>
      <c r="FW292" s="110" t="e">
        <f t="shared" ca="1" si="563"/>
        <v>#REF!</v>
      </c>
      <c r="FX292" s="110"/>
      <c r="FY292" s="97" t="e">
        <f t="shared" ca="1" si="553"/>
        <v>#REF!</v>
      </c>
      <c r="FZ292" s="97" t="str">
        <f ca="1">IF(ISERROR(VLOOKUP(FY292,'MCA-INPUT'!$B$45:$F$54,1,FALSE)),"No","Yes")</f>
        <v>No</v>
      </c>
      <c r="GA292" s="109" t="e">
        <f ca="1"/>
        <v>#REF!</v>
      </c>
    </row>
    <row r="293" spans="1:183" x14ac:dyDescent="0.25">
      <c r="A293" s="96">
        <v>288</v>
      </c>
      <c r="B293" s="96" t="s">
        <v>0</v>
      </c>
      <c r="C293" s="106" t="e">
        <f t="shared" ca="1" si="565"/>
        <v>#REF!</v>
      </c>
      <c r="D293" s="107" t="e">
        <f t="shared" ca="1" si="565"/>
        <v>#REF!</v>
      </c>
      <c r="E293" s="96" t="e">
        <f t="shared" ca="1" si="565"/>
        <v>#REF!</v>
      </c>
      <c r="F293" s="96" t="s">
        <v>4</v>
      </c>
      <c r="G293" s="96" t="e">
        <f t="shared" ca="1" si="566"/>
        <v>#REF!</v>
      </c>
      <c r="H293" s="108" t="e">
        <f t="shared" ca="1" si="561"/>
        <v>#REF!</v>
      </c>
      <c r="I293" s="108" t="e">
        <f t="shared" ca="1" si="561"/>
        <v>#REF!</v>
      </c>
      <c r="J293" s="108" t="e">
        <f t="shared" ca="1" si="561"/>
        <v>#REF!</v>
      </c>
      <c r="K293" s="108" t="e">
        <f t="shared" ca="1" si="561"/>
        <v>#REF!</v>
      </c>
      <c r="L293" s="108" t="e">
        <f t="shared" ca="1" si="561"/>
        <v>#REF!</v>
      </c>
      <c r="M293" s="108" t="e">
        <f t="shared" ca="1" si="561"/>
        <v>#REF!</v>
      </c>
      <c r="N293" s="108" t="e">
        <f t="shared" ca="1" si="561"/>
        <v>#REF!</v>
      </c>
      <c r="O293" s="108" t="e">
        <f t="shared" ca="1" si="561"/>
        <v>#REF!</v>
      </c>
      <c r="P293" s="108" t="e">
        <f t="shared" ca="1" si="561"/>
        <v>#REF!</v>
      </c>
      <c r="Q293" s="108" t="e">
        <f t="shared" ca="1" si="561"/>
        <v>#REF!</v>
      </c>
      <c r="R293" s="108" t="e">
        <f t="shared" ca="1" si="561"/>
        <v>#REF!</v>
      </c>
      <c r="S293" s="108" t="e">
        <f t="shared" ca="1" si="561"/>
        <v>#REF!</v>
      </c>
      <c r="T293" s="108" t="e">
        <f t="shared" ca="1" si="561"/>
        <v>#REF!</v>
      </c>
      <c r="U293" s="108" t="e">
        <f t="shared" ca="1" si="561"/>
        <v>#REF!</v>
      </c>
      <c r="V293" s="108" t="e">
        <f t="shared" ca="1" si="561"/>
        <v>#REF!</v>
      </c>
      <c r="W293" s="108" t="e">
        <f t="shared" ca="1" si="561"/>
        <v>#REF!</v>
      </c>
      <c r="X293" s="108" t="e">
        <f t="shared" ca="1" si="560"/>
        <v>#REF!</v>
      </c>
      <c r="Y293" s="108" t="e">
        <f t="shared" ca="1" si="560"/>
        <v>#REF!</v>
      </c>
      <c r="Z293" s="108" t="e">
        <f t="shared" ca="1" si="560"/>
        <v>#REF!</v>
      </c>
      <c r="AA293" s="108" t="e">
        <f t="shared" ca="1" si="560"/>
        <v>#REF!</v>
      </c>
      <c r="AB293" s="108" t="e">
        <f t="shared" ca="1" si="560"/>
        <v>#REF!</v>
      </c>
      <c r="AC293" s="108" t="e">
        <f t="shared" ca="1" si="560"/>
        <v>#REF!</v>
      </c>
      <c r="AD293" s="108" t="e">
        <f t="shared" ca="1" si="560"/>
        <v>#REF!</v>
      </c>
      <c r="AE293" s="108" t="e">
        <f t="shared" ca="1" si="560"/>
        <v>#REF!</v>
      </c>
      <c r="AF293" s="108" t="e">
        <f t="shared" ca="1" si="560"/>
        <v>#REF!</v>
      </c>
      <c r="AG293" s="108" t="e">
        <f t="shared" ca="1" si="560"/>
        <v>#REF!</v>
      </c>
      <c r="AH293" s="108" t="e">
        <f t="shared" ca="1" si="560"/>
        <v>#REF!</v>
      </c>
      <c r="AI293" s="108" t="e">
        <f t="shared" ca="1" si="560"/>
        <v>#REF!</v>
      </c>
      <c r="AJ293" s="108" t="e">
        <f t="shared" ca="1" si="560"/>
        <v>#REF!</v>
      </c>
      <c r="AK293" s="108" t="e">
        <f t="shared" ca="1" si="560"/>
        <v>#REF!</v>
      </c>
      <c r="AL293" s="108" t="e">
        <f t="shared" ca="1" si="560"/>
        <v>#REF!</v>
      </c>
      <c r="AM293" s="108" t="e">
        <f t="shared" ca="1" si="564"/>
        <v>#REF!</v>
      </c>
      <c r="AN293" s="108" t="e">
        <f t="shared" ca="1" si="564"/>
        <v>#REF!</v>
      </c>
      <c r="AO293" s="108" t="e">
        <f t="shared" ca="1" si="564"/>
        <v>#REF!</v>
      </c>
      <c r="AP293" s="108" t="e">
        <f t="shared" ca="1" si="564"/>
        <v>#REF!</v>
      </c>
      <c r="AQ293" s="108" t="e">
        <f t="shared" ca="1" si="564"/>
        <v>#REF!</v>
      </c>
      <c r="AR293" s="108" t="e">
        <f t="shared" ca="1" si="564"/>
        <v>#REF!</v>
      </c>
      <c r="AS293" s="108" t="e">
        <f t="shared" ca="1" si="564"/>
        <v>#REF!</v>
      </c>
      <c r="AT293" s="108" t="e">
        <f t="shared" ca="1" si="564"/>
        <v>#REF!</v>
      </c>
      <c r="AU293" s="108" t="e">
        <f t="shared" ca="1" si="564"/>
        <v>#REF!</v>
      </c>
      <c r="AV293" s="108" t="e">
        <f t="shared" ca="1" si="564"/>
        <v>#REF!</v>
      </c>
      <c r="AW293" s="108" t="e">
        <f t="shared" ca="1" si="564"/>
        <v>#REF!</v>
      </c>
      <c r="AX293" s="108" t="e">
        <f t="shared" ca="1" si="564"/>
        <v>#REF!</v>
      </c>
      <c r="AY293" s="108" t="e">
        <f t="shared" ca="1" si="564"/>
        <v>#REF!</v>
      </c>
      <c r="AZ293" s="108" t="e">
        <f t="shared" ca="1" si="564"/>
        <v>#REF!</v>
      </c>
      <c r="BA293" s="108" t="e">
        <f t="shared" ca="1" si="564"/>
        <v>#REF!</v>
      </c>
      <c r="BB293" s="108" t="e">
        <f t="shared" ca="1" si="564"/>
        <v>#REF!</v>
      </c>
      <c r="BC293" s="108" t="e">
        <f t="shared" ca="1" si="562"/>
        <v>#REF!</v>
      </c>
      <c r="BD293" s="108" t="e">
        <f t="shared" ca="1" si="562"/>
        <v>#REF!</v>
      </c>
      <c r="BE293" s="108" t="e">
        <f t="shared" ca="1" si="562"/>
        <v>#REF!</v>
      </c>
      <c r="BF293" s="108" t="e">
        <f t="shared" ca="1" si="562"/>
        <v>#REF!</v>
      </c>
      <c r="BG293" s="108" t="e">
        <f t="shared" ca="1" si="562"/>
        <v>#REF!</v>
      </c>
      <c r="BH293" s="108" t="e">
        <f t="shared" ca="1" si="562"/>
        <v>#REF!</v>
      </c>
      <c r="BI293" s="108" t="e">
        <f t="shared" ca="1" si="562"/>
        <v>#REF!</v>
      </c>
      <c r="BL293" s="97" t="str">
        <f t="shared" ca="1" si="482"/>
        <v>-</v>
      </c>
      <c r="BM293" s="97" t="str">
        <f t="shared" ca="1" si="483"/>
        <v>-</v>
      </c>
      <c r="BN293" s="97" t="str">
        <f t="shared" ca="1" si="484"/>
        <v>-</v>
      </c>
      <c r="BO293" s="97" t="str">
        <f t="shared" ca="1" si="485"/>
        <v>-</v>
      </c>
      <c r="BP293" s="99" t="str">
        <f t="shared" ca="1" si="486"/>
        <v xml:space="preserve"> - </v>
      </c>
      <c r="BQ293" s="99" t="str">
        <f t="shared" ca="1" si="487"/>
        <v xml:space="preserve"> - </v>
      </c>
      <c r="BR293" s="97" t="str">
        <f t="shared" ca="1" si="488"/>
        <v>-</v>
      </c>
      <c r="BS293" s="97" t="str">
        <f t="shared" ca="1" si="489"/>
        <v>-</v>
      </c>
      <c r="BT293" s="97" t="str">
        <f t="shared" ca="1" si="490"/>
        <v>-</v>
      </c>
      <c r="BU293" s="97" t="str">
        <f t="shared" ca="1" si="491"/>
        <v>-</v>
      </c>
      <c r="BV293" s="97" t="str">
        <f t="shared" ca="1" si="492"/>
        <v>-</v>
      </c>
      <c r="BW293" s="97" t="str">
        <f t="shared" ca="1" si="493"/>
        <v>-</v>
      </c>
      <c r="BX293" s="99" t="str">
        <f t="shared" ca="1" si="494"/>
        <v xml:space="preserve"> - </v>
      </c>
      <c r="BY293" s="99" t="str">
        <f t="shared" ca="1" si="495"/>
        <v xml:space="preserve"> - </v>
      </c>
      <c r="BZ293" s="97" t="str">
        <f t="shared" ca="1" si="496"/>
        <v>-</v>
      </c>
      <c r="CA293" s="97" t="str">
        <f t="shared" ca="1" si="497"/>
        <v>-</v>
      </c>
      <c r="CB293" s="99" t="str">
        <f t="shared" ca="1" si="498"/>
        <v xml:space="preserve"> - </v>
      </c>
      <c r="CC293" s="99" t="str">
        <f t="shared" ca="1" si="499"/>
        <v xml:space="preserve"> - </v>
      </c>
      <c r="CD293" s="99" t="str">
        <f t="shared" ca="1" si="500"/>
        <v xml:space="preserve"> - </v>
      </c>
      <c r="CE293" s="99" t="str">
        <f t="shared" ca="1" si="501"/>
        <v xml:space="preserve"> - </v>
      </c>
      <c r="CF293" s="99" t="str">
        <f t="shared" ca="1" si="502"/>
        <v xml:space="preserve"> - </v>
      </c>
      <c r="CG293" s="99" t="str">
        <f t="shared" ca="1" si="503"/>
        <v xml:space="preserve"> - </v>
      </c>
      <c r="CH293" s="97" t="str">
        <f t="shared" ca="1" si="504"/>
        <v>-</v>
      </c>
      <c r="CI293" s="97" t="str">
        <f t="shared" ca="1" si="505"/>
        <v>-</v>
      </c>
      <c r="CJ293" s="97" t="str">
        <f t="shared" ca="1" si="506"/>
        <v>-</v>
      </c>
      <c r="CK293" s="97" t="str">
        <f t="shared" ca="1" si="507"/>
        <v>-</v>
      </c>
      <c r="CL293" s="97" t="str">
        <f t="shared" ca="1" si="508"/>
        <v>-</v>
      </c>
      <c r="CM293" s="97" t="str">
        <f t="shared" ca="1" si="509"/>
        <v>-</v>
      </c>
      <c r="CN293" s="97" t="str">
        <f t="shared" ca="1" si="510"/>
        <v>-</v>
      </c>
      <c r="CO293" s="97" t="str">
        <f t="shared" ca="1" si="511"/>
        <v>-</v>
      </c>
      <c r="CP293" s="97" t="str">
        <f t="shared" ca="1" si="512"/>
        <v>-</v>
      </c>
      <c r="CQ293" s="97" t="str">
        <f t="shared" ca="1" si="513"/>
        <v>-</v>
      </c>
      <c r="CR293" s="97" t="str">
        <f t="shared" ca="1" si="514"/>
        <v>-</v>
      </c>
      <c r="CS293" s="97" t="str">
        <f t="shared" ca="1" si="515"/>
        <v>-</v>
      </c>
      <c r="CT293" s="97" t="str">
        <f t="shared" ca="1" si="516"/>
        <v>-</v>
      </c>
      <c r="CU293" s="97" t="str">
        <f t="shared" ca="1" si="517"/>
        <v>-</v>
      </c>
      <c r="CV293" s="97" t="str">
        <f t="shared" ca="1" si="518"/>
        <v>-</v>
      </c>
      <c r="CW293" s="97" t="str">
        <f t="shared" ca="1" si="519"/>
        <v>-</v>
      </c>
      <c r="CX293" s="97" t="str">
        <f t="shared" ca="1" si="520"/>
        <v>-</v>
      </c>
      <c r="CY293" s="97" t="str">
        <f t="shared" ca="1" si="521"/>
        <v>-</v>
      </c>
      <c r="CZ293" s="97" t="str">
        <f t="shared" ca="1" si="522"/>
        <v>-</v>
      </c>
      <c r="DA293" s="97" t="str">
        <f t="shared" ca="1" si="523"/>
        <v>-</v>
      </c>
      <c r="DB293" s="97" t="str">
        <f t="shared" ca="1" si="524"/>
        <v>-</v>
      </c>
      <c r="DC293" s="97" t="str">
        <f t="shared" ca="1" si="525"/>
        <v>-</v>
      </c>
      <c r="DD293" s="97" t="str">
        <f t="shared" ca="1" si="526"/>
        <v>-</v>
      </c>
      <c r="DE293" s="97" t="str">
        <f t="shared" ca="1" si="527"/>
        <v>-</v>
      </c>
      <c r="DF293" s="97" t="str">
        <f t="shared" ca="1" si="528"/>
        <v>-</v>
      </c>
      <c r="DG293" s="97" t="str">
        <f t="shared" ca="1" si="529"/>
        <v>-</v>
      </c>
      <c r="DH293" s="97" t="str">
        <f t="shared" ca="1" si="530"/>
        <v>-</v>
      </c>
      <c r="DI293" s="97" t="str">
        <f t="shared" ca="1" si="531"/>
        <v>-</v>
      </c>
      <c r="DJ293" s="97" t="str">
        <f t="shared" ca="1" si="532"/>
        <v>-</v>
      </c>
      <c r="DK293" s="97" t="str">
        <f t="shared" ca="1" si="533"/>
        <v>-</v>
      </c>
      <c r="DL293" s="97" t="str">
        <f t="shared" ca="1" si="534"/>
        <v>-</v>
      </c>
      <c r="DM293" s="97" t="str">
        <f t="shared" ca="1" si="535"/>
        <v>-</v>
      </c>
      <c r="DN293" s="97">
        <v>23</v>
      </c>
      <c r="DT293" s="97" t="str">
        <f t="shared" ca="1" si="536"/>
        <v>-</v>
      </c>
      <c r="DU293" s="97" t="str">
        <f t="shared" ca="1" si="537"/>
        <v>-</v>
      </c>
      <c r="DV293" s="97" t="str">
        <f t="shared" ca="1" si="538"/>
        <v>-</v>
      </c>
      <c r="DW293" s="97" t="str">
        <f t="shared" ca="1" si="539"/>
        <v>-</v>
      </c>
      <c r="DX293" s="97" t="str">
        <f t="shared" ca="1" si="540"/>
        <v>-</v>
      </c>
      <c r="DY293" s="97" t="e">
        <f t="shared" ca="1" si="477"/>
        <v>#REF!</v>
      </c>
      <c r="DZ293" s="97" t="str">
        <f t="shared" si="478"/>
        <v>Deep retrofit</v>
      </c>
      <c r="EA293" s="97" t="e">
        <f t="shared" ca="1" si="541"/>
        <v>#REF!</v>
      </c>
      <c r="EB293" s="96">
        <v>18</v>
      </c>
      <c r="EC293" s="97">
        <f>Calculation!$W$379</f>
        <v>4</v>
      </c>
      <c r="ED293" s="97" t="str">
        <f t="shared" ca="1" si="542"/>
        <v>-</v>
      </c>
      <c r="EE293" s="97" t="str">
        <f t="shared" ca="1" si="543"/>
        <v>-</v>
      </c>
      <c r="EF293" s="97" t="str">
        <f t="shared" ca="1" si="544"/>
        <v>-</v>
      </c>
      <c r="EG293" s="97" t="str">
        <f t="shared" ca="1" si="545"/>
        <v>-</v>
      </c>
      <c r="EH293" s="97" t="str">
        <f t="shared" ca="1" si="546"/>
        <v>-</v>
      </c>
      <c r="EI293" s="97">
        <f t="shared" ca="1" si="547"/>
        <v>0</v>
      </c>
      <c r="EJ293" s="97">
        <f t="shared" ca="1" si="559"/>
        <v>0</v>
      </c>
      <c r="EK293" s="97" t="str">
        <f t="shared" ca="1" si="548"/>
        <v>00</v>
      </c>
      <c r="EL293" s="97" t="e">
        <f t="shared" ca="1" si="549"/>
        <v>#REF!</v>
      </c>
      <c r="EN293" s="97">
        <v>2.8799999999999999E-5</v>
      </c>
      <c r="EP293" s="97">
        <v>288</v>
      </c>
      <c r="EQ293" s="97">
        <f t="array" aca="1" ref="EQ293" ca="1">MAX(IF($EI$6:$EI$365&lt;EQ292,$EI$6:$EI$365,""))</f>
        <v>0</v>
      </c>
      <c r="ER293" s="97">
        <f t="shared" ca="1" si="550"/>
        <v>0</v>
      </c>
      <c r="ES293" s="97" t="e">
        <f t="shared" ca="1" si="554"/>
        <v>#REF!</v>
      </c>
      <c r="ET293" s="97">
        <f t="shared" ca="1" si="551"/>
        <v>0</v>
      </c>
      <c r="EU293" s="97">
        <f t="shared" ca="1" si="552"/>
        <v>0</v>
      </c>
      <c r="EV293" s="97">
        <f t="shared" ca="1" si="479"/>
        <v>1</v>
      </c>
      <c r="EY293" s="97" t="e">
        <f ca="1">INDEX('MCA-INPUT'!$C$28:$F$42,MATCH(MCA!E293,'MCA-INPUT'!$B$28:$B$42,0),MATCH(MCA!B293,'MCA-INPUT'!$C$27:$F$27,0))</f>
        <v>#REF!</v>
      </c>
      <c r="FU293" s="109" t="e">
        <f t="shared" ca="1" si="480"/>
        <v>#REF!</v>
      </c>
      <c r="FV293" s="109" t="e">
        <f t="shared" ca="1" si="481"/>
        <v>#REF!</v>
      </c>
      <c r="FW293" s="110" t="e">
        <f t="shared" ca="1" si="563"/>
        <v>#REF!</v>
      </c>
      <c r="FX293" s="110"/>
      <c r="FY293" s="97" t="e">
        <f t="shared" ca="1" si="553"/>
        <v>#REF!</v>
      </c>
      <c r="FZ293" s="97" t="str">
        <f ca="1">IF(ISERROR(VLOOKUP(FY293,'MCA-INPUT'!$B$45:$F$54,1,FALSE)),"No","Yes")</f>
        <v>No</v>
      </c>
      <c r="GA293" s="109" t="e">
        <f ca="1"/>
        <v>#REF!</v>
      </c>
    </row>
    <row r="294" spans="1:183" x14ac:dyDescent="0.25">
      <c r="A294" s="96">
        <v>289</v>
      </c>
      <c r="B294" s="96" t="s">
        <v>0</v>
      </c>
      <c r="C294" s="106" t="e">
        <f t="shared" ca="1" si="565"/>
        <v>#REF!</v>
      </c>
      <c r="D294" s="107" t="e">
        <f t="shared" ca="1" si="565"/>
        <v>#REF!</v>
      </c>
      <c r="E294" s="96" t="e">
        <f t="shared" ca="1" si="565"/>
        <v>#REF!</v>
      </c>
      <c r="F294" s="96" t="s">
        <v>4</v>
      </c>
      <c r="G294" s="96" t="e">
        <f t="shared" ca="1" si="566"/>
        <v>#REF!</v>
      </c>
      <c r="H294" s="108" t="e">
        <f t="shared" ca="1" si="561"/>
        <v>#REF!</v>
      </c>
      <c r="I294" s="108" t="e">
        <f t="shared" ca="1" si="561"/>
        <v>#REF!</v>
      </c>
      <c r="J294" s="108" t="e">
        <f t="shared" ca="1" si="561"/>
        <v>#REF!</v>
      </c>
      <c r="K294" s="108" t="e">
        <f t="shared" ca="1" si="561"/>
        <v>#REF!</v>
      </c>
      <c r="L294" s="108" t="e">
        <f t="shared" ca="1" si="561"/>
        <v>#REF!</v>
      </c>
      <c r="M294" s="108" t="e">
        <f t="shared" ca="1" si="561"/>
        <v>#REF!</v>
      </c>
      <c r="N294" s="108" t="e">
        <f t="shared" ca="1" si="561"/>
        <v>#REF!</v>
      </c>
      <c r="O294" s="108" t="e">
        <f t="shared" ca="1" si="561"/>
        <v>#REF!</v>
      </c>
      <c r="P294" s="108" t="e">
        <f t="shared" ca="1" si="561"/>
        <v>#REF!</v>
      </c>
      <c r="Q294" s="108" t="e">
        <f t="shared" ca="1" si="561"/>
        <v>#REF!</v>
      </c>
      <c r="R294" s="108" t="e">
        <f t="shared" ca="1" si="561"/>
        <v>#REF!</v>
      </c>
      <c r="S294" s="108" t="e">
        <f t="shared" ca="1" si="561"/>
        <v>#REF!</v>
      </c>
      <c r="T294" s="108" t="e">
        <f t="shared" ca="1" si="561"/>
        <v>#REF!</v>
      </c>
      <c r="U294" s="108" t="e">
        <f t="shared" ca="1" si="561"/>
        <v>#REF!</v>
      </c>
      <c r="V294" s="108" t="e">
        <f t="shared" ca="1" si="561"/>
        <v>#REF!</v>
      </c>
      <c r="W294" s="108" t="e">
        <f t="shared" ca="1" si="561"/>
        <v>#REF!</v>
      </c>
      <c r="X294" s="108" t="e">
        <f t="shared" ca="1" si="560"/>
        <v>#REF!</v>
      </c>
      <c r="Y294" s="108" t="e">
        <f t="shared" ca="1" si="560"/>
        <v>#REF!</v>
      </c>
      <c r="Z294" s="108" t="e">
        <f t="shared" ca="1" si="560"/>
        <v>#REF!</v>
      </c>
      <c r="AA294" s="108" t="e">
        <f t="shared" ca="1" si="560"/>
        <v>#REF!</v>
      </c>
      <c r="AB294" s="108" t="e">
        <f t="shared" ca="1" si="560"/>
        <v>#REF!</v>
      </c>
      <c r="AC294" s="108" t="e">
        <f t="shared" ca="1" si="560"/>
        <v>#REF!</v>
      </c>
      <c r="AD294" s="108" t="e">
        <f t="shared" ca="1" si="560"/>
        <v>#REF!</v>
      </c>
      <c r="AE294" s="108" t="e">
        <f t="shared" ca="1" si="560"/>
        <v>#REF!</v>
      </c>
      <c r="AF294" s="108" t="e">
        <f t="shared" ca="1" si="560"/>
        <v>#REF!</v>
      </c>
      <c r="AG294" s="108" t="e">
        <f t="shared" ca="1" si="560"/>
        <v>#REF!</v>
      </c>
      <c r="AH294" s="108" t="e">
        <f t="shared" ca="1" si="560"/>
        <v>#REF!</v>
      </c>
      <c r="AI294" s="108" t="e">
        <f t="shared" ca="1" si="560"/>
        <v>#REF!</v>
      </c>
      <c r="AJ294" s="108" t="e">
        <f t="shared" ca="1" si="560"/>
        <v>#REF!</v>
      </c>
      <c r="AK294" s="108" t="e">
        <f t="shared" ca="1" si="560"/>
        <v>#REF!</v>
      </c>
      <c r="AL294" s="108" t="e">
        <f t="shared" ca="1" si="560"/>
        <v>#REF!</v>
      </c>
      <c r="AM294" s="108" t="e">
        <f t="shared" ca="1" si="564"/>
        <v>#REF!</v>
      </c>
      <c r="AN294" s="108" t="e">
        <f t="shared" ca="1" si="564"/>
        <v>#REF!</v>
      </c>
      <c r="AO294" s="108" t="e">
        <f t="shared" ca="1" si="564"/>
        <v>#REF!</v>
      </c>
      <c r="AP294" s="108" t="e">
        <f t="shared" ca="1" si="564"/>
        <v>#REF!</v>
      </c>
      <c r="AQ294" s="108" t="e">
        <f t="shared" ca="1" si="564"/>
        <v>#REF!</v>
      </c>
      <c r="AR294" s="108" t="e">
        <f t="shared" ca="1" si="564"/>
        <v>#REF!</v>
      </c>
      <c r="AS294" s="108" t="e">
        <f t="shared" ca="1" si="564"/>
        <v>#REF!</v>
      </c>
      <c r="AT294" s="108" t="e">
        <f t="shared" ca="1" si="564"/>
        <v>#REF!</v>
      </c>
      <c r="AU294" s="108" t="e">
        <f t="shared" ca="1" si="564"/>
        <v>#REF!</v>
      </c>
      <c r="AV294" s="108" t="e">
        <f t="shared" ca="1" si="564"/>
        <v>#REF!</v>
      </c>
      <c r="AW294" s="108" t="e">
        <f t="shared" ca="1" si="564"/>
        <v>#REF!</v>
      </c>
      <c r="AX294" s="108" t="e">
        <f t="shared" ca="1" si="564"/>
        <v>#REF!</v>
      </c>
      <c r="AY294" s="108" t="e">
        <f t="shared" ca="1" si="564"/>
        <v>#REF!</v>
      </c>
      <c r="AZ294" s="108" t="e">
        <f t="shared" ca="1" si="564"/>
        <v>#REF!</v>
      </c>
      <c r="BA294" s="108" t="e">
        <f t="shared" ca="1" si="564"/>
        <v>#REF!</v>
      </c>
      <c r="BB294" s="108" t="e">
        <f t="shared" ca="1" si="564"/>
        <v>#REF!</v>
      </c>
      <c r="BC294" s="108" t="e">
        <f t="shared" ca="1" si="562"/>
        <v>#REF!</v>
      </c>
      <c r="BD294" s="108" t="e">
        <f t="shared" ca="1" si="562"/>
        <v>#REF!</v>
      </c>
      <c r="BE294" s="108" t="e">
        <f t="shared" ca="1" si="562"/>
        <v>#REF!</v>
      </c>
      <c r="BF294" s="108" t="e">
        <f t="shared" ca="1" si="562"/>
        <v>#REF!</v>
      </c>
      <c r="BG294" s="108" t="e">
        <f t="shared" ca="1" si="562"/>
        <v>#REF!</v>
      </c>
      <c r="BH294" s="108" t="e">
        <f t="shared" ca="1" si="562"/>
        <v>#REF!</v>
      </c>
      <c r="BI294" s="108" t="e">
        <f t="shared" ca="1" si="562"/>
        <v>#REF!</v>
      </c>
      <c r="BL294" s="97" t="str">
        <f t="shared" ca="1" si="482"/>
        <v>-</v>
      </c>
      <c r="BM294" s="97" t="str">
        <f t="shared" ca="1" si="483"/>
        <v>-</v>
      </c>
      <c r="BN294" s="97" t="str">
        <f t="shared" ca="1" si="484"/>
        <v>-</v>
      </c>
      <c r="BO294" s="97" t="str">
        <f t="shared" ca="1" si="485"/>
        <v>-</v>
      </c>
      <c r="BP294" s="99" t="str">
        <f t="shared" ca="1" si="486"/>
        <v xml:space="preserve"> - </v>
      </c>
      <c r="BQ294" s="99" t="str">
        <f t="shared" ca="1" si="487"/>
        <v xml:space="preserve"> - </v>
      </c>
      <c r="BR294" s="97" t="str">
        <f t="shared" ca="1" si="488"/>
        <v>-</v>
      </c>
      <c r="BS294" s="97" t="str">
        <f t="shared" ca="1" si="489"/>
        <v>-</v>
      </c>
      <c r="BT294" s="97" t="str">
        <f t="shared" ca="1" si="490"/>
        <v>-</v>
      </c>
      <c r="BU294" s="97" t="str">
        <f t="shared" ca="1" si="491"/>
        <v>-</v>
      </c>
      <c r="BV294" s="97" t="str">
        <f t="shared" ca="1" si="492"/>
        <v>-</v>
      </c>
      <c r="BW294" s="97" t="str">
        <f t="shared" ca="1" si="493"/>
        <v>-</v>
      </c>
      <c r="BX294" s="99" t="str">
        <f t="shared" ca="1" si="494"/>
        <v xml:space="preserve"> - </v>
      </c>
      <c r="BY294" s="99" t="str">
        <f t="shared" ca="1" si="495"/>
        <v xml:space="preserve"> - </v>
      </c>
      <c r="BZ294" s="97" t="str">
        <f t="shared" ca="1" si="496"/>
        <v>-</v>
      </c>
      <c r="CA294" s="97" t="str">
        <f t="shared" ca="1" si="497"/>
        <v>-</v>
      </c>
      <c r="CB294" s="99" t="str">
        <f t="shared" ca="1" si="498"/>
        <v xml:space="preserve"> - </v>
      </c>
      <c r="CC294" s="99" t="str">
        <f t="shared" ca="1" si="499"/>
        <v xml:space="preserve"> - </v>
      </c>
      <c r="CD294" s="99" t="str">
        <f t="shared" ca="1" si="500"/>
        <v xml:space="preserve"> - </v>
      </c>
      <c r="CE294" s="99" t="str">
        <f t="shared" ca="1" si="501"/>
        <v xml:space="preserve"> - </v>
      </c>
      <c r="CF294" s="99" t="str">
        <f t="shared" ca="1" si="502"/>
        <v xml:space="preserve"> - </v>
      </c>
      <c r="CG294" s="99" t="str">
        <f t="shared" ca="1" si="503"/>
        <v xml:space="preserve"> - </v>
      </c>
      <c r="CH294" s="97" t="str">
        <f t="shared" ca="1" si="504"/>
        <v>-</v>
      </c>
      <c r="CI294" s="97" t="str">
        <f t="shared" ca="1" si="505"/>
        <v>-</v>
      </c>
      <c r="CJ294" s="97" t="str">
        <f t="shared" ca="1" si="506"/>
        <v>-</v>
      </c>
      <c r="CK294" s="97" t="str">
        <f t="shared" ca="1" si="507"/>
        <v>-</v>
      </c>
      <c r="CL294" s="97" t="str">
        <f t="shared" ca="1" si="508"/>
        <v>-</v>
      </c>
      <c r="CM294" s="97" t="str">
        <f t="shared" ca="1" si="509"/>
        <v>-</v>
      </c>
      <c r="CN294" s="97" t="str">
        <f t="shared" ca="1" si="510"/>
        <v>-</v>
      </c>
      <c r="CO294" s="97" t="str">
        <f t="shared" ca="1" si="511"/>
        <v>-</v>
      </c>
      <c r="CP294" s="97" t="str">
        <f t="shared" ca="1" si="512"/>
        <v>-</v>
      </c>
      <c r="CQ294" s="97" t="str">
        <f t="shared" ca="1" si="513"/>
        <v>-</v>
      </c>
      <c r="CR294" s="97" t="str">
        <f t="shared" ca="1" si="514"/>
        <v>-</v>
      </c>
      <c r="CS294" s="97" t="str">
        <f t="shared" ca="1" si="515"/>
        <v>-</v>
      </c>
      <c r="CT294" s="97" t="str">
        <f t="shared" ca="1" si="516"/>
        <v>-</v>
      </c>
      <c r="CU294" s="97" t="str">
        <f t="shared" ca="1" si="517"/>
        <v>-</v>
      </c>
      <c r="CV294" s="97" t="str">
        <f t="shared" ca="1" si="518"/>
        <v>-</v>
      </c>
      <c r="CW294" s="97" t="str">
        <f t="shared" ca="1" si="519"/>
        <v>-</v>
      </c>
      <c r="CX294" s="97" t="str">
        <f t="shared" ca="1" si="520"/>
        <v>-</v>
      </c>
      <c r="CY294" s="97" t="str">
        <f t="shared" ca="1" si="521"/>
        <v>-</v>
      </c>
      <c r="CZ294" s="97" t="str">
        <f t="shared" ca="1" si="522"/>
        <v>-</v>
      </c>
      <c r="DA294" s="97" t="str">
        <f t="shared" ca="1" si="523"/>
        <v>-</v>
      </c>
      <c r="DB294" s="97" t="str">
        <f t="shared" ca="1" si="524"/>
        <v>-</v>
      </c>
      <c r="DC294" s="97" t="str">
        <f t="shared" ca="1" si="525"/>
        <v>-</v>
      </c>
      <c r="DD294" s="97" t="str">
        <f t="shared" ca="1" si="526"/>
        <v>-</v>
      </c>
      <c r="DE294" s="97" t="str">
        <f t="shared" ca="1" si="527"/>
        <v>-</v>
      </c>
      <c r="DF294" s="97" t="str">
        <f t="shared" ca="1" si="528"/>
        <v>-</v>
      </c>
      <c r="DG294" s="97" t="str">
        <f t="shared" ca="1" si="529"/>
        <v>-</v>
      </c>
      <c r="DH294" s="97" t="str">
        <f t="shared" ca="1" si="530"/>
        <v>-</v>
      </c>
      <c r="DI294" s="97" t="str">
        <f t="shared" ca="1" si="531"/>
        <v>-</v>
      </c>
      <c r="DJ294" s="97" t="str">
        <f t="shared" ca="1" si="532"/>
        <v>-</v>
      </c>
      <c r="DK294" s="97" t="str">
        <f t="shared" ca="1" si="533"/>
        <v>-</v>
      </c>
      <c r="DL294" s="97" t="str">
        <f t="shared" ca="1" si="534"/>
        <v>-</v>
      </c>
      <c r="DM294" s="97" t="str">
        <f t="shared" ca="1" si="535"/>
        <v>-</v>
      </c>
      <c r="DN294" s="97">
        <v>24</v>
      </c>
      <c r="DT294" s="97" t="str">
        <f t="shared" ca="1" si="536"/>
        <v>-</v>
      </c>
      <c r="DU294" s="97" t="str">
        <f t="shared" ca="1" si="537"/>
        <v>-</v>
      </c>
      <c r="DV294" s="97" t="str">
        <f t="shared" ca="1" si="538"/>
        <v>-</v>
      </c>
      <c r="DW294" s="97" t="str">
        <f t="shared" ca="1" si="539"/>
        <v>-</v>
      </c>
      <c r="DX294" s="97" t="str">
        <f t="shared" ca="1" si="540"/>
        <v>-</v>
      </c>
      <c r="DY294" s="97" t="e">
        <f t="shared" ca="1" si="477"/>
        <v>#REF!</v>
      </c>
      <c r="DZ294" s="97" t="str">
        <f t="shared" si="478"/>
        <v>Deep retrofit</v>
      </c>
      <c r="EA294" s="97" t="e">
        <f t="shared" ca="1" si="541"/>
        <v>#REF!</v>
      </c>
      <c r="EB294" s="96">
        <v>19</v>
      </c>
      <c r="EC294" s="97">
        <f>Calculation!$W$379</f>
        <v>4</v>
      </c>
      <c r="ED294" s="97" t="str">
        <f t="shared" ca="1" si="542"/>
        <v>-</v>
      </c>
      <c r="EE294" s="97" t="str">
        <f t="shared" ca="1" si="543"/>
        <v>-</v>
      </c>
      <c r="EF294" s="97" t="str">
        <f t="shared" ca="1" si="544"/>
        <v>-</v>
      </c>
      <c r="EG294" s="97" t="str">
        <f t="shared" ca="1" si="545"/>
        <v>-</v>
      </c>
      <c r="EH294" s="97" t="str">
        <f t="shared" ca="1" si="546"/>
        <v>-</v>
      </c>
      <c r="EI294" s="97">
        <f t="shared" ca="1" si="547"/>
        <v>0</v>
      </c>
      <c r="EJ294" s="97">
        <f t="shared" ca="1" si="559"/>
        <v>0</v>
      </c>
      <c r="EK294" s="97" t="str">
        <f t="shared" ca="1" si="548"/>
        <v>00</v>
      </c>
      <c r="EL294" s="97" t="e">
        <f t="shared" ca="1" si="549"/>
        <v>#REF!</v>
      </c>
      <c r="EN294" s="97">
        <v>2.8900000000000001E-5</v>
      </c>
      <c r="EP294" s="97">
        <v>289</v>
      </c>
      <c r="EQ294" s="97">
        <f t="array" aca="1" ref="EQ294" ca="1">MAX(IF($EI$6:$EI$365&lt;EQ293,$EI$6:$EI$365,""))</f>
        <v>0</v>
      </c>
      <c r="ER294" s="97">
        <f t="shared" ca="1" si="550"/>
        <v>0</v>
      </c>
      <c r="ES294" s="97" t="e">
        <f t="shared" ca="1" si="554"/>
        <v>#REF!</v>
      </c>
      <c r="ET294" s="97">
        <f t="shared" ca="1" si="551"/>
        <v>0</v>
      </c>
      <c r="EU294" s="97">
        <f t="shared" ca="1" si="552"/>
        <v>0</v>
      </c>
      <c r="EV294" s="97">
        <f t="shared" ca="1" si="479"/>
        <v>1</v>
      </c>
      <c r="EY294" s="97" t="e">
        <f ca="1">INDEX('MCA-INPUT'!$C$28:$F$42,MATCH(MCA!E294,'MCA-INPUT'!$B$28:$B$42,0),MATCH(MCA!B294,'MCA-INPUT'!$C$27:$F$27,0))</f>
        <v>#REF!</v>
      </c>
      <c r="FU294" s="109" t="e">
        <f t="shared" ca="1" si="480"/>
        <v>#REF!</v>
      </c>
      <c r="FV294" s="109" t="e">
        <f t="shared" ca="1" si="481"/>
        <v>#REF!</v>
      </c>
      <c r="FW294" s="110" t="e">
        <f t="shared" ca="1" si="563"/>
        <v>#REF!</v>
      </c>
      <c r="FX294" s="110"/>
      <c r="FY294" s="97" t="e">
        <f t="shared" ca="1" si="553"/>
        <v>#REF!</v>
      </c>
      <c r="FZ294" s="97" t="str">
        <f ca="1">IF(ISERROR(VLOOKUP(FY294,'MCA-INPUT'!$B$45:$F$54,1,FALSE)),"No","Yes")</f>
        <v>No</v>
      </c>
      <c r="GA294" s="109" t="e">
        <f ca="1"/>
        <v>#REF!</v>
      </c>
    </row>
    <row r="295" spans="1:183" x14ac:dyDescent="0.25">
      <c r="A295" s="96">
        <v>290</v>
      </c>
      <c r="B295" s="96" t="s">
        <v>0</v>
      </c>
      <c r="C295" s="106" t="e">
        <f t="shared" ca="1" si="565"/>
        <v>#REF!</v>
      </c>
      <c r="D295" s="107" t="e">
        <f t="shared" ca="1" si="565"/>
        <v>#REF!</v>
      </c>
      <c r="E295" s="96" t="e">
        <f t="shared" ca="1" si="565"/>
        <v>#REF!</v>
      </c>
      <c r="F295" s="96" t="s">
        <v>4</v>
      </c>
      <c r="G295" s="96" t="e">
        <f t="shared" ca="1" si="566"/>
        <v>#REF!</v>
      </c>
      <c r="H295" s="108" t="e">
        <f t="shared" ca="1" si="561"/>
        <v>#REF!</v>
      </c>
      <c r="I295" s="108" t="e">
        <f t="shared" ca="1" si="561"/>
        <v>#REF!</v>
      </c>
      <c r="J295" s="108" t="e">
        <f t="shared" ca="1" si="561"/>
        <v>#REF!</v>
      </c>
      <c r="K295" s="108" t="e">
        <f t="shared" ca="1" si="561"/>
        <v>#REF!</v>
      </c>
      <c r="L295" s="108" t="e">
        <f t="shared" ca="1" si="561"/>
        <v>#REF!</v>
      </c>
      <c r="M295" s="108" t="e">
        <f t="shared" ca="1" si="561"/>
        <v>#REF!</v>
      </c>
      <c r="N295" s="108" t="e">
        <f t="shared" ca="1" si="561"/>
        <v>#REF!</v>
      </c>
      <c r="O295" s="108" t="e">
        <f t="shared" ca="1" si="561"/>
        <v>#REF!</v>
      </c>
      <c r="P295" s="108" t="e">
        <f t="shared" ca="1" si="561"/>
        <v>#REF!</v>
      </c>
      <c r="Q295" s="108" t="e">
        <f t="shared" ca="1" si="561"/>
        <v>#REF!</v>
      </c>
      <c r="R295" s="108" t="e">
        <f t="shared" ca="1" si="561"/>
        <v>#REF!</v>
      </c>
      <c r="S295" s="108" t="e">
        <f t="shared" ca="1" si="561"/>
        <v>#REF!</v>
      </c>
      <c r="T295" s="108" t="e">
        <f t="shared" ca="1" si="561"/>
        <v>#REF!</v>
      </c>
      <c r="U295" s="108" t="e">
        <f t="shared" ca="1" si="561"/>
        <v>#REF!</v>
      </c>
      <c r="V295" s="108" t="e">
        <f t="shared" ca="1" si="561"/>
        <v>#REF!</v>
      </c>
      <c r="W295" s="108" t="e">
        <f t="shared" ca="1" si="561"/>
        <v>#REF!</v>
      </c>
      <c r="X295" s="108" t="e">
        <f t="shared" ca="1" si="560"/>
        <v>#REF!</v>
      </c>
      <c r="Y295" s="108" t="e">
        <f t="shared" ca="1" si="560"/>
        <v>#REF!</v>
      </c>
      <c r="Z295" s="108" t="e">
        <f t="shared" ca="1" si="560"/>
        <v>#REF!</v>
      </c>
      <c r="AA295" s="108" t="e">
        <f t="shared" ca="1" si="560"/>
        <v>#REF!</v>
      </c>
      <c r="AB295" s="108" t="e">
        <f t="shared" ca="1" si="560"/>
        <v>#REF!</v>
      </c>
      <c r="AC295" s="108" t="e">
        <f t="shared" ca="1" si="560"/>
        <v>#REF!</v>
      </c>
      <c r="AD295" s="108" t="e">
        <f t="shared" ca="1" si="560"/>
        <v>#REF!</v>
      </c>
      <c r="AE295" s="108" t="e">
        <f t="shared" ca="1" si="560"/>
        <v>#REF!</v>
      </c>
      <c r="AF295" s="108" t="e">
        <f t="shared" ca="1" si="560"/>
        <v>#REF!</v>
      </c>
      <c r="AG295" s="108" t="e">
        <f t="shared" ca="1" si="560"/>
        <v>#REF!</v>
      </c>
      <c r="AH295" s="108" t="e">
        <f t="shared" ca="1" si="560"/>
        <v>#REF!</v>
      </c>
      <c r="AI295" s="108" t="e">
        <f t="shared" ca="1" si="560"/>
        <v>#REF!</v>
      </c>
      <c r="AJ295" s="108" t="e">
        <f t="shared" ca="1" si="560"/>
        <v>#REF!</v>
      </c>
      <c r="AK295" s="108" t="e">
        <f t="shared" ca="1" si="560"/>
        <v>#REF!</v>
      </c>
      <c r="AL295" s="108" t="e">
        <f t="shared" ca="1" si="560"/>
        <v>#REF!</v>
      </c>
      <c r="AM295" s="108" t="e">
        <f t="shared" ca="1" si="564"/>
        <v>#REF!</v>
      </c>
      <c r="AN295" s="108" t="e">
        <f t="shared" ca="1" si="564"/>
        <v>#REF!</v>
      </c>
      <c r="AO295" s="108" t="e">
        <f t="shared" ca="1" si="564"/>
        <v>#REF!</v>
      </c>
      <c r="AP295" s="108" t="e">
        <f t="shared" ca="1" si="564"/>
        <v>#REF!</v>
      </c>
      <c r="AQ295" s="108" t="e">
        <f t="shared" ca="1" si="564"/>
        <v>#REF!</v>
      </c>
      <c r="AR295" s="108" t="e">
        <f t="shared" ca="1" si="564"/>
        <v>#REF!</v>
      </c>
      <c r="AS295" s="108" t="e">
        <f t="shared" ca="1" si="564"/>
        <v>#REF!</v>
      </c>
      <c r="AT295" s="108" t="e">
        <f t="shared" ca="1" si="564"/>
        <v>#REF!</v>
      </c>
      <c r="AU295" s="108" t="e">
        <f t="shared" ca="1" si="564"/>
        <v>#REF!</v>
      </c>
      <c r="AV295" s="108" t="e">
        <f t="shared" ca="1" si="564"/>
        <v>#REF!</v>
      </c>
      <c r="AW295" s="108" t="e">
        <f t="shared" ca="1" si="564"/>
        <v>#REF!</v>
      </c>
      <c r="AX295" s="108" t="e">
        <f t="shared" ca="1" si="564"/>
        <v>#REF!</v>
      </c>
      <c r="AY295" s="108" t="e">
        <f t="shared" ca="1" si="564"/>
        <v>#REF!</v>
      </c>
      <c r="AZ295" s="108" t="e">
        <f t="shared" ca="1" si="564"/>
        <v>#REF!</v>
      </c>
      <c r="BA295" s="108" t="e">
        <f t="shared" ca="1" si="564"/>
        <v>#REF!</v>
      </c>
      <c r="BB295" s="108" t="e">
        <f t="shared" ca="1" si="564"/>
        <v>#REF!</v>
      </c>
      <c r="BC295" s="108" t="e">
        <f t="shared" ca="1" si="562"/>
        <v>#REF!</v>
      </c>
      <c r="BD295" s="108" t="e">
        <f t="shared" ca="1" si="562"/>
        <v>#REF!</v>
      </c>
      <c r="BE295" s="108" t="e">
        <f t="shared" ca="1" si="562"/>
        <v>#REF!</v>
      </c>
      <c r="BF295" s="108" t="e">
        <f t="shared" ca="1" si="562"/>
        <v>#REF!</v>
      </c>
      <c r="BG295" s="108" t="e">
        <f t="shared" ca="1" si="562"/>
        <v>#REF!</v>
      </c>
      <c r="BH295" s="108" t="e">
        <f t="shared" ca="1" si="562"/>
        <v>#REF!</v>
      </c>
      <c r="BI295" s="108" t="e">
        <f t="shared" ca="1" si="562"/>
        <v>#REF!</v>
      </c>
      <c r="BL295" s="97" t="str">
        <f t="shared" ca="1" si="482"/>
        <v>-</v>
      </c>
      <c r="BM295" s="97" t="str">
        <f t="shared" ca="1" si="483"/>
        <v>-</v>
      </c>
      <c r="BN295" s="97" t="str">
        <f t="shared" ca="1" si="484"/>
        <v>-</v>
      </c>
      <c r="BO295" s="97" t="str">
        <f t="shared" ca="1" si="485"/>
        <v>-</v>
      </c>
      <c r="BP295" s="99" t="str">
        <f t="shared" ca="1" si="486"/>
        <v xml:space="preserve"> - </v>
      </c>
      <c r="BQ295" s="99" t="str">
        <f t="shared" ca="1" si="487"/>
        <v xml:space="preserve"> - </v>
      </c>
      <c r="BR295" s="97" t="str">
        <f t="shared" ca="1" si="488"/>
        <v>-</v>
      </c>
      <c r="BS295" s="97" t="str">
        <f t="shared" ca="1" si="489"/>
        <v>-</v>
      </c>
      <c r="BT295" s="97" t="str">
        <f t="shared" ca="1" si="490"/>
        <v>-</v>
      </c>
      <c r="BU295" s="97" t="str">
        <f t="shared" ca="1" si="491"/>
        <v>-</v>
      </c>
      <c r="BV295" s="97" t="str">
        <f t="shared" ca="1" si="492"/>
        <v>-</v>
      </c>
      <c r="BW295" s="97" t="str">
        <f t="shared" ca="1" si="493"/>
        <v>-</v>
      </c>
      <c r="BX295" s="99" t="str">
        <f t="shared" ca="1" si="494"/>
        <v xml:space="preserve"> - </v>
      </c>
      <c r="BY295" s="99" t="str">
        <f t="shared" ca="1" si="495"/>
        <v xml:space="preserve"> - </v>
      </c>
      <c r="BZ295" s="97" t="str">
        <f t="shared" ca="1" si="496"/>
        <v>-</v>
      </c>
      <c r="CA295" s="97" t="str">
        <f t="shared" ca="1" si="497"/>
        <v>-</v>
      </c>
      <c r="CB295" s="99" t="str">
        <f t="shared" ca="1" si="498"/>
        <v xml:space="preserve"> - </v>
      </c>
      <c r="CC295" s="99" t="str">
        <f t="shared" ca="1" si="499"/>
        <v xml:space="preserve"> - </v>
      </c>
      <c r="CD295" s="99" t="str">
        <f t="shared" ca="1" si="500"/>
        <v xml:space="preserve"> - </v>
      </c>
      <c r="CE295" s="99" t="str">
        <f t="shared" ca="1" si="501"/>
        <v xml:space="preserve"> - </v>
      </c>
      <c r="CF295" s="99" t="str">
        <f t="shared" ca="1" si="502"/>
        <v xml:space="preserve"> - </v>
      </c>
      <c r="CG295" s="99" t="str">
        <f t="shared" ca="1" si="503"/>
        <v xml:space="preserve"> - </v>
      </c>
      <c r="CH295" s="97" t="str">
        <f t="shared" ca="1" si="504"/>
        <v>-</v>
      </c>
      <c r="CI295" s="97" t="str">
        <f t="shared" ca="1" si="505"/>
        <v>-</v>
      </c>
      <c r="CJ295" s="97" t="str">
        <f t="shared" ca="1" si="506"/>
        <v>-</v>
      </c>
      <c r="CK295" s="97" t="str">
        <f t="shared" ca="1" si="507"/>
        <v>-</v>
      </c>
      <c r="CL295" s="97" t="str">
        <f t="shared" ca="1" si="508"/>
        <v>-</v>
      </c>
      <c r="CM295" s="97" t="str">
        <f t="shared" ca="1" si="509"/>
        <v>-</v>
      </c>
      <c r="CN295" s="97" t="str">
        <f t="shared" ca="1" si="510"/>
        <v>-</v>
      </c>
      <c r="CO295" s="97" t="str">
        <f t="shared" ca="1" si="511"/>
        <v>-</v>
      </c>
      <c r="CP295" s="97" t="str">
        <f t="shared" ca="1" si="512"/>
        <v>-</v>
      </c>
      <c r="CQ295" s="97" t="str">
        <f t="shared" ca="1" si="513"/>
        <v>-</v>
      </c>
      <c r="CR295" s="97" t="str">
        <f t="shared" ca="1" si="514"/>
        <v>-</v>
      </c>
      <c r="CS295" s="97" t="str">
        <f t="shared" ca="1" si="515"/>
        <v>-</v>
      </c>
      <c r="CT295" s="97" t="str">
        <f t="shared" ca="1" si="516"/>
        <v>-</v>
      </c>
      <c r="CU295" s="97" t="str">
        <f t="shared" ca="1" si="517"/>
        <v>-</v>
      </c>
      <c r="CV295" s="97" t="str">
        <f t="shared" ca="1" si="518"/>
        <v>-</v>
      </c>
      <c r="CW295" s="97" t="str">
        <f t="shared" ca="1" si="519"/>
        <v>-</v>
      </c>
      <c r="CX295" s="97" t="str">
        <f t="shared" ca="1" si="520"/>
        <v>-</v>
      </c>
      <c r="CY295" s="97" t="str">
        <f t="shared" ca="1" si="521"/>
        <v>-</v>
      </c>
      <c r="CZ295" s="97" t="str">
        <f t="shared" ca="1" si="522"/>
        <v>-</v>
      </c>
      <c r="DA295" s="97" t="str">
        <f t="shared" ca="1" si="523"/>
        <v>-</v>
      </c>
      <c r="DB295" s="97" t="str">
        <f t="shared" ca="1" si="524"/>
        <v>-</v>
      </c>
      <c r="DC295" s="97" t="str">
        <f t="shared" ca="1" si="525"/>
        <v>-</v>
      </c>
      <c r="DD295" s="97" t="str">
        <f t="shared" ca="1" si="526"/>
        <v>-</v>
      </c>
      <c r="DE295" s="97" t="str">
        <f t="shared" ca="1" si="527"/>
        <v>-</v>
      </c>
      <c r="DF295" s="97" t="str">
        <f t="shared" ca="1" si="528"/>
        <v>-</v>
      </c>
      <c r="DG295" s="97" t="str">
        <f t="shared" ca="1" si="529"/>
        <v>-</v>
      </c>
      <c r="DH295" s="97" t="str">
        <f t="shared" ca="1" si="530"/>
        <v>-</v>
      </c>
      <c r="DI295" s="97" t="str">
        <f t="shared" ca="1" si="531"/>
        <v>-</v>
      </c>
      <c r="DJ295" s="97" t="str">
        <f t="shared" ca="1" si="532"/>
        <v>-</v>
      </c>
      <c r="DK295" s="97" t="str">
        <f t="shared" ca="1" si="533"/>
        <v>-</v>
      </c>
      <c r="DL295" s="97" t="str">
        <f t="shared" ca="1" si="534"/>
        <v>-</v>
      </c>
      <c r="DM295" s="97" t="str">
        <f t="shared" ca="1" si="535"/>
        <v>-</v>
      </c>
      <c r="DN295" s="97">
        <v>25</v>
      </c>
      <c r="DT295" s="97" t="str">
        <f t="shared" ca="1" si="536"/>
        <v>-</v>
      </c>
      <c r="DU295" s="97" t="str">
        <f t="shared" ca="1" si="537"/>
        <v>-</v>
      </c>
      <c r="DV295" s="97" t="str">
        <f t="shared" ca="1" si="538"/>
        <v>-</v>
      </c>
      <c r="DW295" s="97" t="str">
        <f t="shared" ca="1" si="539"/>
        <v>-</v>
      </c>
      <c r="DX295" s="97" t="str">
        <f t="shared" ca="1" si="540"/>
        <v>-</v>
      </c>
      <c r="DY295" s="97" t="e">
        <f t="shared" ca="1" si="477"/>
        <v>#REF!</v>
      </c>
      <c r="DZ295" s="97" t="str">
        <f t="shared" si="478"/>
        <v>Deep retrofit</v>
      </c>
      <c r="EA295" s="97" t="e">
        <f t="shared" ca="1" si="541"/>
        <v>#REF!</v>
      </c>
      <c r="EB295" s="96">
        <v>20</v>
      </c>
      <c r="EC295" s="97">
        <f>Calculation!$W$379</f>
        <v>4</v>
      </c>
      <c r="ED295" s="97" t="str">
        <f t="shared" ca="1" si="542"/>
        <v>-</v>
      </c>
      <c r="EE295" s="97" t="str">
        <f t="shared" ca="1" si="543"/>
        <v>-</v>
      </c>
      <c r="EF295" s="97" t="str">
        <f t="shared" ca="1" si="544"/>
        <v>-</v>
      </c>
      <c r="EG295" s="97" t="str">
        <f t="shared" ca="1" si="545"/>
        <v>-</v>
      </c>
      <c r="EH295" s="97" t="str">
        <f t="shared" ca="1" si="546"/>
        <v>-</v>
      </c>
      <c r="EI295" s="97">
        <f t="shared" ca="1" si="547"/>
        <v>0</v>
      </c>
      <c r="EJ295" s="97">
        <f t="shared" ca="1" si="559"/>
        <v>0</v>
      </c>
      <c r="EK295" s="97" t="str">
        <f t="shared" ca="1" si="548"/>
        <v>00</v>
      </c>
      <c r="EL295" s="97" t="e">
        <f t="shared" ca="1" si="549"/>
        <v>#REF!</v>
      </c>
      <c r="EN295" s="97">
        <v>2.9E-5</v>
      </c>
      <c r="EP295" s="97">
        <v>290</v>
      </c>
      <c r="EQ295" s="97">
        <f t="array" aca="1" ref="EQ295" ca="1">MAX(IF($EI$6:$EI$365&lt;EQ294,$EI$6:$EI$365,""))</f>
        <v>0</v>
      </c>
      <c r="ER295" s="97">
        <f t="shared" ca="1" si="550"/>
        <v>0</v>
      </c>
      <c r="ES295" s="97" t="e">
        <f t="shared" ca="1" si="554"/>
        <v>#REF!</v>
      </c>
      <c r="ET295" s="97">
        <f t="shared" ca="1" si="551"/>
        <v>0</v>
      </c>
      <c r="EU295" s="97">
        <f t="shared" ca="1" si="552"/>
        <v>0</v>
      </c>
      <c r="EV295" s="97">
        <f t="shared" ca="1" si="479"/>
        <v>1</v>
      </c>
      <c r="EY295" s="97" t="e">
        <f ca="1">INDEX('MCA-INPUT'!$C$28:$F$42,MATCH(MCA!E295,'MCA-INPUT'!$B$28:$B$42,0),MATCH(MCA!B295,'MCA-INPUT'!$C$27:$F$27,0))</f>
        <v>#REF!</v>
      </c>
      <c r="FU295" s="109" t="e">
        <f t="shared" ca="1" si="480"/>
        <v>#REF!</v>
      </c>
      <c r="FV295" s="109" t="e">
        <f t="shared" ca="1" si="481"/>
        <v>#REF!</v>
      </c>
      <c r="FW295" s="110" t="e">
        <f t="shared" ca="1" si="563"/>
        <v>#REF!</v>
      </c>
      <c r="FX295" s="110"/>
      <c r="FY295" s="97" t="e">
        <f t="shared" ca="1" si="553"/>
        <v>#REF!</v>
      </c>
      <c r="FZ295" s="97" t="str">
        <f ca="1">IF(ISERROR(VLOOKUP(FY295,'MCA-INPUT'!$B$45:$F$54,1,FALSE)),"No","Yes")</f>
        <v>No</v>
      </c>
      <c r="GA295" s="109" t="e">
        <f ca="1"/>
        <v>#REF!</v>
      </c>
    </row>
    <row r="296" spans="1:183" x14ac:dyDescent="0.25">
      <c r="A296" s="96">
        <v>291</v>
      </c>
      <c r="B296" s="96" t="s">
        <v>0</v>
      </c>
      <c r="C296" s="106" t="e">
        <f t="shared" ca="1" si="565"/>
        <v>#REF!</v>
      </c>
      <c r="D296" s="107" t="e">
        <f t="shared" ca="1" si="565"/>
        <v>#REF!</v>
      </c>
      <c r="E296" s="96" t="e">
        <f t="shared" ca="1" si="565"/>
        <v>#REF!</v>
      </c>
      <c r="F296" s="96" t="s">
        <v>4</v>
      </c>
      <c r="G296" s="96" t="e">
        <f t="shared" ca="1" si="566"/>
        <v>#REF!</v>
      </c>
      <c r="H296" s="108" t="e">
        <f t="shared" ca="1" si="561"/>
        <v>#REF!</v>
      </c>
      <c r="I296" s="108" t="e">
        <f t="shared" ca="1" si="561"/>
        <v>#REF!</v>
      </c>
      <c r="J296" s="108" t="e">
        <f t="shared" ca="1" si="561"/>
        <v>#REF!</v>
      </c>
      <c r="K296" s="108" t="e">
        <f t="shared" ca="1" si="561"/>
        <v>#REF!</v>
      </c>
      <c r="L296" s="108" t="e">
        <f t="shared" ca="1" si="561"/>
        <v>#REF!</v>
      </c>
      <c r="M296" s="108" t="e">
        <f t="shared" ca="1" si="561"/>
        <v>#REF!</v>
      </c>
      <c r="N296" s="108" t="e">
        <f t="shared" ca="1" si="561"/>
        <v>#REF!</v>
      </c>
      <c r="O296" s="108" t="e">
        <f t="shared" ca="1" si="561"/>
        <v>#REF!</v>
      </c>
      <c r="P296" s="108" t="e">
        <f t="shared" ca="1" si="561"/>
        <v>#REF!</v>
      </c>
      <c r="Q296" s="108" t="e">
        <f t="shared" ca="1" si="561"/>
        <v>#REF!</v>
      </c>
      <c r="R296" s="108" t="e">
        <f t="shared" ca="1" si="561"/>
        <v>#REF!</v>
      </c>
      <c r="S296" s="108" t="e">
        <f t="shared" ca="1" si="561"/>
        <v>#REF!</v>
      </c>
      <c r="T296" s="108" t="e">
        <f t="shared" ca="1" si="561"/>
        <v>#REF!</v>
      </c>
      <c r="U296" s="108" t="e">
        <f t="shared" ca="1" si="561"/>
        <v>#REF!</v>
      </c>
      <c r="V296" s="108" t="e">
        <f t="shared" ca="1" si="561"/>
        <v>#REF!</v>
      </c>
      <c r="W296" s="108" t="e">
        <f t="shared" ca="1" si="561"/>
        <v>#REF!</v>
      </c>
      <c r="X296" s="108" t="e">
        <f t="shared" ca="1" si="560"/>
        <v>#REF!</v>
      </c>
      <c r="Y296" s="108" t="e">
        <f t="shared" ca="1" si="560"/>
        <v>#REF!</v>
      </c>
      <c r="Z296" s="108" t="e">
        <f t="shared" ca="1" si="560"/>
        <v>#REF!</v>
      </c>
      <c r="AA296" s="108" t="e">
        <f t="shared" ca="1" si="560"/>
        <v>#REF!</v>
      </c>
      <c r="AB296" s="108" t="e">
        <f t="shared" ca="1" si="560"/>
        <v>#REF!</v>
      </c>
      <c r="AC296" s="108" t="e">
        <f t="shared" ca="1" si="560"/>
        <v>#REF!</v>
      </c>
      <c r="AD296" s="108" t="e">
        <f t="shared" ca="1" si="560"/>
        <v>#REF!</v>
      </c>
      <c r="AE296" s="108" t="e">
        <f t="shared" ca="1" si="560"/>
        <v>#REF!</v>
      </c>
      <c r="AF296" s="108" t="e">
        <f t="shared" ca="1" si="560"/>
        <v>#REF!</v>
      </c>
      <c r="AG296" s="108" t="e">
        <f t="shared" ca="1" si="560"/>
        <v>#REF!</v>
      </c>
      <c r="AH296" s="108" t="e">
        <f t="shared" ca="1" si="560"/>
        <v>#REF!</v>
      </c>
      <c r="AI296" s="108" t="e">
        <f t="shared" ca="1" si="560"/>
        <v>#REF!</v>
      </c>
      <c r="AJ296" s="108" t="e">
        <f t="shared" ca="1" si="560"/>
        <v>#REF!</v>
      </c>
      <c r="AK296" s="108" t="e">
        <f t="shared" ca="1" si="560"/>
        <v>#REF!</v>
      </c>
      <c r="AL296" s="108" t="e">
        <f t="shared" ca="1" si="560"/>
        <v>#REF!</v>
      </c>
      <c r="AM296" s="108" t="e">
        <f t="shared" ca="1" si="564"/>
        <v>#REF!</v>
      </c>
      <c r="AN296" s="108" t="e">
        <f t="shared" ca="1" si="564"/>
        <v>#REF!</v>
      </c>
      <c r="AO296" s="108" t="e">
        <f t="shared" ca="1" si="564"/>
        <v>#REF!</v>
      </c>
      <c r="AP296" s="108" t="e">
        <f t="shared" ca="1" si="564"/>
        <v>#REF!</v>
      </c>
      <c r="AQ296" s="108" t="e">
        <f t="shared" ca="1" si="564"/>
        <v>#REF!</v>
      </c>
      <c r="AR296" s="108" t="e">
        <f t="shared" ca="1" si="564"/>
        <v>#REF!</v>
      </c>
      <c r="AS296" s="108" t="e">
        <f t="shared" ca="1" si="564"/>
        <v>#REF!</v>
      </c>
      <c r="AT296" s="108" t="e">
        <f t="shared" ca="1" si="564"/>
        <v>#REF!</v>
      </c>
      <c r="AU296" s="108" t="e">
        <f t="shared" ca="1" si="564"/>
        <v>#REF!</v>
      </c>
      <c r="AV296" s="108" t="e">
        <f t="shared" ca="1" si="564"/>
        <v>#REF!</v>
      </c>
      <c r="AW296" s="108" t="e">
        <f t="shared" ca="1" si="564"/>
        <v>#REF!</v>
      </c>
      <c r="AX296" s="108" t="e">
        <f t="shared" ca="1" si="564"/>
        <v>#REF!</v>
      </c>
      <c r="AY296" s="108" t="e">
        <f t="shared" ca="1" si="564"/>
        <v>#REF!</v>
      </c>
      <c r="AZ296" s="108" t="e">
        <f t="shared" ca="1" si="564"/>
        <v>#REF!</v>
      </c>
      <c r="BA296" s="108" t="e">
        <f t="shared" ca="1" si="564"/>
        <v>#REF!</v>
      </c>
      <c r="BB296" s="108" t="e">
        <f t="shared" ca="1" si="564"/>
        <v>#REF!</v>
      </c>
      <c r="BC296" s="108" t="e">
        <f t="shared" ca="1" si="562"/>
        <v>#REF!</v>
      </c>
      <c r="BD296" s="108" t="e">
        <f t="shared" ca="1" si="562"/>
        <v>#REF!</v>
      </c>
      <c r="BE296" s="108" t="e">
        <f t="shared" ca="1" si="562"/>
        <v>#REF!</v>
      </c>
      <c r="BF296" s="108" t="e">
        <f t="shared" ca="1" si="562"/>
        <v>#REF!</v>
      </c>
      <c r="BG296" s="108" t="e">
        <f t="shared" ca="1" si="562"/>
        <v>#REF!</v>
      </c>
      <c r="BH296" s="108" t="e">
        <f t="shared" ca="1" si="562"/>
        <v>#REF!</v>
      </c>
      <c r="BI296" s="108" t="e">
        <f t="shared" ca="1" si="562"/>
        <v>#REF!</v>
      </c>
      <c r="BL296" s="97" t="str">
        <f t="shared" ca="1" si="482"/>
        <v>-</v>
      </c>
      <c r="BM296" s="97" t="str">
        <f t="shared" ca="1" si="483"/>
        <v>-</v>
      </c>
      <c r="BN296" s="97" t="str">
        <f t="shared" ca="1" si="484"/>
        <v>-</v>
      </c>
      <c r="BO296" s="97" t="str">
        <f t="shared" ca="1" si="485"/>
        <v>-</v>
      </c>
      <c r="BP296" s="99" t="str">
        <f t="shared" ca="1" si="486"/>
        <v xml:space="preserve"> - </v>
      </c>
      <c r="BQ296" s="99" t="str">
        <f t="shared" ca="1" si="487"/>
        <v xml:space="preserve"> - </v>
      </c>
      <c r="BR296" s="97" t="str">
        <f t="shared" ca="1" si="488"/>
        <v>-</v>
      </c>
      <c r="BS296" s="97" t="str">
        <f t="shared" ca="1" si="489"/>
        <v>-</v>
      </c>
      <c r="BT296" s="97" t="str">
        <f t="shared" ca="1" si="490"/>
        <v>-</v>
      </c>
      <c r="BU296" s="97" t="str">
        <f t="shared" ca="1" si="491"/>
        <v>-</v>
      </c>
      <c r="BV296" s="97" t="str">
        <f t="shared" ca="1" si="492"/>
        <v>-</v>
      </c>
      <c r="BW296" s="97" t="str">
        <f t="shared" ca="1" si="493"/>
        <v>-</v>
      </c>
      <c r="BX296" s="99" t="str">
        <f t="shared" ca="1" si="494"/>
        <v xml:space="preserve"> - </v>
      </c>
      <c r="BY296" s="99" t="str">
        <f t="shared" ca="1" si="495"/>
        <v xml:space="preserve"> - </v>
      </c>
      <c r="BZ296" s="97" t="str">
        <f t="shared" ca="1" si="496"/>
        <v>-</v>
      </c>
      <c r="CA296" s="97" t="str">
        <f t="shared" ca="1" si="497"/>
        <v>-</v>
      </c>
      <c r="CB296" s="99" t="str">
        <f t="shared" ca="1" si="498"/>
        <v xml:space="preserve"> - </v>
      </c>
      <c r="CC296" s="99" t="str">
        <f t="shared" ca="1" si="499"/>
        <v xml:space="preserve"> - </v>
      </c>
      <c r="CD296" s="99" t="str">
        <f t="shared" ca="1" si="500"/>
        <v xml:space="preserve"> - </v>
      </c>
      <c r="CE296" s="99" t="str">
        <f t="shared" ca="1" si="501"/>
        <v xml:space="preserve"> - </v>
      </c>
      <c r="CF296" s="99" t="str">
        <f t="shared" ca="1" si="502"/>
        <v xml:space="preserve"> - </v>
      </c>
      <c r="CG296" s="99" t="str">
        <f t="shared" ca="1" si="503"/>
        <v xml:space="preserve"> - </v>
      </c>
      <c r="CH296" s="97" t="str">
        <f t="shared" ca="1" si="504"/>
        <v>-</v>
      </c>
      <c r="CI296" s="97" t="str">
        <f t="shared" ca="1" si="505"/>
        <v>-</v>
      </c>
      <c r="CJ296" s="97" t="str">
        <f t="shared" ca="1" si="506"/>
        <v>-</v>
      </c>
      <c r="CK296" s="97" t="str">
        <f t="shared" ca="1" si="507"/>
        <v>-</v>
      </c>
      <c r="CL296" s="97" t="str">
        <f t="shared" ca="1" si="508"/>
        <v>-</v>
      </c>
      <c r="CM296" s="97" t="str">
        <f t="shared" ca="1" si="509"/>
        <v>-</v>
      </c>
      <c r="CN296" s="97" t="str">
        <f t="shared" ca="1" si="510"/>
        <v>-</v>
      </c>
      <c r="CO296" s="97" t="str">
        <f t="shared" ca="1" si="511"/>
        <v>-</v>
      </c>
      <c r="CP296" s="97" t="str">
        <f t="shared" ca="1" si="512"/>
        <v>-</v>
      </c>
      <c r="CQ296" s="97" t="str">
        <f t="shared" ca="1" si="513"/>
        <v>-</v>
      </c>
      <c r="CR296" s="97" t="str">
        <f t="shared" ca="1" si="514"/>
        <v>-</v>
      </c>
      <c r="CS296" s="97" t="str">
        <f t="shared" ca="1" si="515"/>
        <v>-</v>
      </c>
      <c r="CT296" s="97" t="str">
        <f t="shared" ca="1" si="516"/>
        <v>-</v>
      </c>
      <c r="CU296" s="97" t="str">
        <f t="shared" ca="1" si="517"/>
        <v>-</v>
      </c>
      <c r="CV296" s="97" t="str">
        <f t="shared" ca="1" si="518"/>
        <v>-</v>
      </c>
      <c r="CW296" s="97" t="str">
        <f t="shared" ca="1" si="519"/>
        <v>-</v>
      </c>
      <c r="CX296" s="97" t="str">
        <f t="shared" ca="1" si="520"/>
        <v>-</v>
      </c>
      <c r="CY296" s="97" t="str">
        <f t="shared" ca="1" si="521"/>
        <v>-</v>
      </c>
      <c r="CZ296" s="97" t="str">
        <f t="shared" ca="1" si="522"/>
        <v>-</v>
      </c>
      <c r="DA296" s="97" t="str">
        <f t="shared" ca="1" si="523"/>
        <v>-</v>
      </c>
      <c r="DB296" s="97" t="str">
        <f t="shared" ca="1" si="524"/>
        <v>-</v>
      </c>
      <c r="DC296" s="97" t="str">
        <f t="shared" ca="1" si="525"/>
        <v>-</v>
      </c>
      <c r="DD296" s="97" t="str">
        <f t="shared" ca="1" si="526"/>
        <v>-</v>
      </c>
      <c r="DE296" s="97" t="str">
        <f t="shared" ca="1" si="527"/>
        <v>-</v>
      </c>
      <c r="DF296" s="97" t="str">
        <f t="shared" ca="1" si="528"/>
        <v>-</v>
      </c>
      <c r="DG296" s="97" t="str">
        <f t="shared" ca="1" si="529"/>
        <v>-</v>
      </c>
      <c r="DH296" s="97" t="str">
        <f t="shared" ca="1" si="530"/>
        <v>-</v>
      </c>
      <c r="DI296" s="97" t="str">
        <f t="shared" ca="1" si="531"/>
        <v>-</v>
      </c>
      <c r="DJ296" s="97" t="str">
        <f t="shared" ca="1" si="532"/>
        <v>-</v>
      </c>
      <c r="DK296" s="97" t="str">
        <f t="shared" ca="1" si="533"/>
        <v>-</v>
      </c>
      <c r="DL296" s="97" t="str">
        <f t="shared" ca="1" si="534"/>
        <v>-</v>
      </c>
      <c r="DM296" s="97" t="str">
        <f t="shared" ca="1" si="535"/>
        <v>-</v>
      </c>
      <c r="DN296" s="97">
        <v>26</v>
      </c>
      <c r="DT296" s="97" t="str">
        <f t="shared" ca="1" si="536"/>
        <v>-</v>
      </c>
      <c r="DU296" s="97" t="str">
        <f t="shared" ca="1" si="537"/>
        <v>-</v>
      </c>
      <c r="DV296" s="97" t="str">
        <f t="shared" ca="1" si="538"/>
        <v>-</v>
      </c>
      <c r="DW296" s="97" t="str">
        <f t="shared" ca="1" si="539"/>
        <v>-</v>
      </c>
      <c r="DX296" s="97" t="str">
        <f t="shared" ca="1" si="540"/>
        <v>-</v>
      </c>
      <c r="DY296" s="97" t="e">
        <f t="shared" ca="1" si="477"/>
        <v>#REF!</v>
      </c>
      <c r="DZ296" s="97" t="str">
        <f t="shared" si="478"/>
        <v>Deep retrofit</v>
      </c>
      <c r="EA296" s="97" t="e">
        <f t="shared" ca="1" si="541"/>
        <v>#REF!</v>
      </c>
      <c r="EB296" s="96">
        <v>21</v>
      </c>
      <c r="EC296" s="97">
        <f>Calculation!$W$379</f>
        <v>4</v>
      </c>
      <c r="ED296" s="97" t="str">
        <f t="shared" ca="1" si="542"/>
        <v>-</v>
      </c>
      <c r="EE296" s="97" t="str">
        <f t="shared" ca="1" si="543"/>
        <v>-</v>
      </c>
      <c r="EF296" s="97" t="str">
        <f t="shared" ca="1" si="544"/>
        <v>-</v>
      </c>
      <c r="EG296" s="97" t="str">
        <f t="shared" ca="1" si="545"/>
        <v>-</v>
      </c>
      <c r="EH296" s="97" t="str">
        <f t="shared" ca="1" si="546"/>
        <v>-</v>
      </c>
      <c r="EI296" s="97">
        <f t="shared" ca="1" si="547"/>
        <v>0</v>
      </c>
      <c r="EJ296" s="97">
        <f t="shared" ca="1" si="559"/>
        <v>0</v>
      </c>
      <c r="EK296" s="97" t="str">
        <f t="shared" ca="1" si="548"/>
        <v>00</v>
      </c>
      <c r="EL296" s="97" t="e">
        <f t="shared" ca="1" si="549"/>
        <v>#REF!</v>
      </c>
      <c r="EN296" s="97">
        <v>2.9099999999999999E-5</v>
      </c>
      <c r="EP296" s="97">
        <v>291</v>
      </c>
      <c r="EQ296" s="97">
        <f t="array" aca="1" ref="EQ296" ca="1">MAX(IF($EI$6:$EI$365&lt;EQ295,$EI$6:$EI$365,""))</f>
        <v>0</v>
      </c>
      <c r="ER296" s="97">
        <f t="shared" ca="1" si="550"/>
        <v>0</v>
      </c>
      <c r="ES296" s="97" t="e">
        <f t="shared" ca="1" si="554"/>
        <v>#REF!</v>
      </c>
      <c r="ET296" s="97">
        <f t="shared" ca="1" si="551"/>
        <v>0</v>
      </c>
      <c r="EU296" s="97">
        <f t="shared" ca="1" si="552"/>
        <v>0</v>
      </c>
      <c r="EV296" s="97">
        <f t="shared" ca="1" si="479"/>
        <v>1</v>
      </c>
      <c r="EY296" s="97" t="e">
        <f ca="1">INDEX('MCA-INPUT'!$C$28:$F$42,MATCH(MCA!E296,'MCA-INPUT'!$B$28:$B$42,0),MATCH(MCA!B296,'MCA-INPUT'!$C$27:$F$27,0))</f>
        <v>#REF!</v>
      </c>
      <c r="FU296" s="109" t="e">
        <f t="shared" ca="1" si="480"/>
        <v>#REF!</v>
      </c>
      <c r="FV296" s="109" t="e">
        <f t="shared" ca="1" si="481"/>
        <v>#REF!</v>
      </c>
      <c r="FW296" s="110" t="e">
        <f t="shared" ca="1" si="563"/>
        <v>#REF!</v>
      </c>
      <c r="FX296" s="110"/>
      <c r="FY296" s="97" t="e">
        <f t="shared" ca="1" si="553"/>
        <v>#REF!</v>
      </c>
      <c r="FZ296" s="97" t="str">
        <f ca="1">IF(ISERROR(VLOOKUP(FY296,'MCA-INPUT'!$B$45:$F$54,1,FALSE)),"No","Yes")</f>
        <v>No</v>
      </c>
      <c r="GA296" s="109" t="e">
        <f ca="1"/>
        <v>#REF!</v>
      </c>
    </row>
    <row r="297" spans="1:183" x14ac:dyDescent="0.25">
      <c r="A297" s="96">
        <v>292</v>
      </c>
      <c r="B297" s="96" t="s">
        <v>0</v>
      </c>
      <c r="C297" s="106" t="e">
        <f t="shared" ca="1" si="565"/>
        <v>#REF!</v>
      </c>
      <c r="D297" s="107" t="e">
        <f t="shared" ca="1" si="565"/>
        <v>#REF!</v>
      </c>
      <c r="E297" s="96" t="e">
        <f t="shared" ca="1" si="565"/>
        <v>#REF!</v>
      </c>
      <c r="F297" s="96" t="s">
        <v>4</v>
      </c>
      <c r="G297" s="96" t="e">
        <f t="shared" ca="1" si="566"/>
        <v>#REF!</v>
      </c>
      <c r="H297" s="108" t="e">
        <f t="shared" ca="1" si="561"/>
        <v>#REF!</v>
      </c>
      <c r="I297" s="108" t="e">
        <f t="shared" ca="1" si="561"/>
        <v>#REF!</v>
      </c>
      <c r="J297" s="108" t="e">
        <f t="shared" ca="1" si="561"/>
        <v>#REF!</v>
      </c>
      <c r="K297" s="108" t="e">
        <f t="shared" ca="1" si="561"/>
        <v>#REF!</v>
      </c>
      <c r="L297" s="108" t="e">
        <f t="shared" ca="1" si="561"/>
        <v>#REF!</v>
      </c>
      <c r="M297" s="108" t="e">
        <f t="shared" ca="1" si="561"/>
        <v>#REF!</v>
      </c>
      <c r="N297" s="108" t="e">
        <f t="shared" ca="1" si="561"/>
        <v>#REF!</v>
      </c>
      <c r="O297" s="108" t="e">
        <f t="shared" ca="1" si="561"/>
        <v>#REF!</v>
      </c>
      <c r="P297" s="108" t="e">
        <f t="shared" ca="1" si="561"/>
        <v>#REF!</v>
      </c>
      <c r="Q297" s="108" t="e">
        <f t="shared" ca="1" si="561"/>
        <v>#REF!</v>
      </c>
      <c r="R297" s="108" t="e">
        <f t="shared" ca="1" si="561"/>
        <v>#REF!</v>
      </c>
      <c r="S297" s="108" t="e">
        <f t="shared" ca="1" si="561"/>
        <v>#REF!</v>
      </c>
      <c r="T297" s="108" t="e">
        <f t="shared" ca="1" si="561"/>
        <v>#REF!</v>
      </c>
      <c r="U297" s="108" t="e">
        <f t="shared" ca="1" si="561"/>
        <v>#REF!</v>
      </c>
      <c r="V297" s="108" t="e">
        <f t="shared" ca="1" si="561"/>
        <v>#REF!</v>
      </c>
      <c r="W297" s="108" t="e">
        <f t="shared" ca="1" si="561"/>
        <v>#REF!</v>
      </c>
      <c r="X297" s="108" t="e">
        <f t="shared" ca="1" si="560"/>
        <v>#REF!</v>
      </c>
      <c r="Y297" s="108" t="e">
        <f t="shared" ca="1" si="560"/>
        <v>#REF!</v>
      </c>
      <c r="Z297" s="108" t="e">
        <f t="shared" ca="1" si="560"/>
        <v>#REF!</v>
      </c>
      <c r="AA297" s="108" t="e">
        <f t="shared" ca="1" si="560"/>
        <v>#REF!</v>
      </c>
      <c r="AB297" s="108" t="e">
        <f t="shared" ca="1" si="560"/>
        <v>#REF!</v>
      </c>
      <c r="AC297" s="108" t="e">
        <f t="shared" ca="1" si="560"/>
        <v>#REF!</v>
      </c>
      <c r="AD297" s="108" t="e">
        <f t="shared" ca="1" si="560"/>
        <v>#REF!</v>
      </c>
      <c r="AE297" s="108" t="e">
        <f t="shared" ca="1" si="560"/>
        <v>#REF!</v>
      </c>
      <c r="AF297" s="108" t="e">
        <f t="shared" ca="1" si="560"/>
        <v>#REF!</v>
      </c>
      <c r="AG297" s="108" t="e">
        <f t="shared" ca="1" si="560"/>
        <v>#REF!</v>
      </c>
      <c r="AH297" s="108" t="e">
        <f t="shared" ca="1" si="560"/>
        <v>#REF!</v>
      </c>
      <c r="AI297" s="108" t="e">
        <f t="shared" ca="1" si="560"/>
        <v>#REF!</v>
      </c>
      <c r="AJ297" s="108" t="e">
        <f t="shared" ca="1" si="560"/>
        <v>#REF!</v>
      </c>
      <c r="AK297" s="108" t="e">
        <f t="shared" ca="1" si="560"/>
        <v>#REF!</v>
      </c>
      <c r="AL297" s="108" t="e">
        <f t="shared" ca="1" si="560"/>
        <v>#REF!</v>
      </c>
      <c r="AM297" s="108" t="e">
        <f t="shared" ca="1" si="564"/>
        <v>#REF!</v>
      </c>
      <c r="AN297" s="108" t="e">
        <f t="shared" ca="1" si="564"/>
        <v>#REF!</v>
      </c>
      <c r="AO297" s="108" t="e">
        <f t="shared" ca="1" si="564"/>
        <v>#REF!</v>
      </c>
      <c r="AP297" s="108" t="e">
        <f t="shared" ca="1" si="564"/>
        <v>#REF!</v>
      </c>
      <c r="AQ297" s="108" t="e">
        <f t="shared" ca="1" si="564"/>
        <v>#REF!</v>
      </c>
      <c r="AR297" s="108" t="e">
        <f t="shared" ca="1" si="564"/>
        <v>#REF!</v>
      </c>
      <c r="AS297" s="108" t="e">
        <f t="shared" ca="1" si="564"/>
        <v>#REF!</v>
      </c>
      <c r="AT297" s="108" t="e">
        <f t="shared" ca="1" si="564"/>
        <v>#REF!</v>
      </c>
      <c r="AU297" s="108" t="e">
        <f t="shared" ca="1" si="564"/>
        <v>#REF!</v>
      </c>
      <c r="AV297" s="108" t="e">
        <f t="shared" ca="1" si="564"/>
        <v>#REF!</v>
      </c>
      <c r="AW297" s="108" t="e">
        <f t="shared" ca="1" si="564"/>
        <v>#REF!</v>
      </c>
      <c r="AX297" s="108" t="e">
        <f t="shared" ca="1" si="564"/>
        <v>#REF!</v>
      </c>
      <c r="AY297" s="108" t="e">
        <f t="shared" ca="1" si="564"/>
        <v>#REF!</v>
      </c>
      <c r="AZ297" s="108" t="e">
        <f t="shared" ca="1" si="564"/>
        <v>#REF!</v>
      </c>
      <c r="BA297" s="108" t="e">
        <f t="shared" ca="1" si="564"/>
        <v>#REF!</v>
      </c>
      <c r="BB297" s="108" t="e">
        <f t="shared" ca="1" si="564"/>
        <v>#REF!</v>
      </c>
      <c r="BC297" s="108" t="e">
        <f t="shared" ca="1" si="562"/>
        <v>#REF!</v>
      </c>
      <c r="BD297" s="108" t="e">
        <f t="shared" ca="1" si="562"/>
        <v>#REF!</v>
      </c>
      <c r="BE297" s="108" t="e">
        <f t="shared" ca="1" si="562"/>
        <v>#REF!</v>
      </c>
      <c r="BF297" s="108" t="e">
        <f t="shared" ca="1" si="562"/>
        <v>#REF!</v>
      </c>
      <c r="BG297" s="108" t="e">
        <f t="shared" ca="1" si="562"/>
        <v>#REF!</v>
      </c>
      <c r="BH297" s="108" t="e">
        <f t="shared" ca="1" si="562"/>
        <v>#REF!</v>
      </c>
      <c r="BI297" s="108" t="e">
        <f t="shared" ca="1" si="562"/>
        <v>#REF!</v>
      </c>
      <c r="BL297" s="97" t="str">
        <f t="shared" ca="1" si="482"/>
        <v>-</v>
      </c>
      <c r="BM297" s="97" t="str">
        <f t="shared" ca="1" si="483"/>
        <v>-</v>
      </c>
      <c r="BN297" s="97" t="str">
        <f t="shared" ca="1" si="484"/>
        <v>-</v>
      </c>
      <c r="BO297" s="97" t="str">
        <f t="shared" ca="1" si="485"/>
        <v>-</v>
      </c>
      <c r="BP297" s="99" t="str">
        <f t="shared" ca="1" si="486"/>
        <v xml:space="preserve"> - </v>
      </c>
      <c r="BQ297" s="99" t="str">
        <f t="shared" ca="1" si="487"/>
        <v xml:space="preserve"> - </v>
      </c>
      <c r="BR297" s="97" t="str">
        <f t="shared" ca="1" si="488"/>
        <v>-</v>
      </c>
      <c r="BS297" s="97" t="str">
        <f t="shared" ca="1" si="489"/>
        <v>-</v>
      </c>
      <c r="BT297" s="97" t="str">
        <f t="shared" ca="1" si="490"/>
        <v>-</v>
      </c>
      <c r="BU297" s="97" t="str">
        <f t="shared" ca="1" si="491"/>
        <v>-</v>
      </c>
      <c r="BV297" s="97" t="str">
        <f t="shared" ca="1" si="492"/>
        <v>-</v>
      </c>
      <c r="BW297" s="97" t="str">
        <f t="shared" ca="1" si="493"/>
        <v>-</v>
      </c>
      <c r="BX297" s="99" t="str">
        <f t="shared" ca="1" si="494"/>
        <v xml:space="preserve"> - </v>
      </c>
      <c r="BY297" s="99" t="str">
        <f t="shared" ca="1" si="495"/>
        <v xml:space="preserve"> - </v>
      </c>
      <c r="BZ297" s="97" t="str">
        <f t="shared" ca="1" si="496"/>
        <v>-</v>
      </c>
      <c r="CA297" s="97" t="str">
        <f t="shared" ca="1" si="497"/>
        <v>-</v>
      </c>
      <c r="CB297" s="99" t="str">
        <f t="shared" ca="1" si="498"/>
        <v xml:space="preserve"> - </v>
      </c>
      <c r="CC297" s="99" t="str">
        <f t="shared" ca="1" si="499"/>
        <v xml:space="preserve"> - </v>
      </c>
      <c r="CD297" s="99" t="str">
        <f t="shared" ca="1" si="500"/>
        <v xml:space="preserve"> - </v>
      </c>
      <c r="CE297" s="99" t="str">
        <f t="shared" ca="1" si="501"/>
        <v xml:space="preserve"> - </v>
      </c>
      <c r="CF297" s="99" t="str">
        <f t="shared" ca="1" si="502"/>
        <v xml:space="preserve"> - </v>
      </c>
      <c r="CG297" s="99" t="str">
        <f t="shared" ca="1" si="503"/>
        <v xml:space="preserve"> - </v>
      </c>
      <c r="CH297" s="97" t="str">
        <f t="shared" ca="1" si="504"/>
        <v>-</v>
      </c>
      <c r="CI297" s="97" t="str">
        <f t="shared" ca="1" si="505"/>
        <v>-</v>
      </c>
      <c r="CJ297" s="97" t="str">
        <f t="shared" ca="1" si="506"/>
        <v>-</v>
      </c>
      <c r="CK297" s="97" t="str">
        <f t="shared" ca="1" si="507"/>
        <v>-</v>
      </c>
      <c r="CL297" s="97" t="str">
        <f t="shared" ca="1" si="508"/>
        <v>-</v>
      </c>
      <c r="CM297" s="97" t="str">
        <f t="shared" ca="1" si="509"/>
        <v>-</v>
      </c>
      <c r="CN297" s="97" t="str">
        <f t="shared" ca="1" si="510"/>
        <v>-</v>
      </c>
      <c r="CO297" s="97" t="str">
        <f t="shared" ca="1" si="511"/>
        <v>-</v>
      </c>
      <c r="CP297" s="97" t="str">
        <f t="shared" ca="1" si="512"/>
        <v>-</v>
      </c>
      <c r="CQ297" s="97" t="str">
        <f t="shared" ca="1" si="513"/>
        <v>-</v>
      </c>
      <c r="CR297" s="97" t="str">
        <f t="shared" ca="1" si="514"/>
        <v>-</v>
      </c>
      <c r="CS297" s="97" t="str">
        <f t="shared" ca="1" si="515"/>
        <v>-</v>
      </c>
      <c r="CT297" s="97" t="str">
        <f t="shared" ca="1" si="516"/>
        <v>-</v>
      </c>
      <c r="CU297" s="97" t="str">
        <f t="shared" ca="1" si="517"/>
        <v>-</v>
      </c>
      <c r="CV297" s="97" t="str">
        <f t="shared" ca="1" si="518"/>
        <v>-</v>
      </c>
      <c r="CW297" s="97" t="str">
        <f t="shared" ca="1" si="519"/>
        <v>-</v>
      </c>
      <c r="CX297" s="97" t="str">
        <f t="shared" ca="1" si="520"/>
        <v>-</v>
      </c>
      <c r="CY297" s="97" t="str">
        <f t="shared" ca="1" si="521"/>
        <v>-</v>
      </c>
      <c r="CZ297" s="97" t="str">
        <f t="shared" ca="1" si="522"/>
        <v>-</v>
      </c>
      <c r="DA297" s="97" t="str">
        <f t="shared" ca="1" si="523"/>
        <v>-</v>
      </c>
      <c r="DB297" s="97" t="str">
        <f t="shared" ca="1" si="524"/>
        <v>-</v>
      </c>
      <c r="DC297" s="97" t="str">
        <f t="shared" ca="1" si="525"/>
        <v>-</v>
      </c>
      <c r="DD297" s="97" t="str">
        <f t="shared" ca="1" si="526"/>
        <v>-</v>
      </c>
      <c r="DE297" s="97" t="str">
        <f t="shared" ca="1" si="527"/>
        <v>-</v>
      </c>
      <c r="DF297" s="97" t="str">
        <f t="shared" ca="1" si="528"/>
        <v>-</v>
      </c>
      <c r="DG297" s="97" t="str">
        <f t="shared" ca="1" si="529"/>
        <v>-</v>
      </c>
      <c r="DH297" s="97" t="str">
        <f t="shared" ca="1" si="530"/>
        <v>-</v>
      </c>
      <c r="DI297" s="97" t="str">
        <f t="shared" ca="1" si="531"/>
        <v>-</v>
      </c>
      <c r="DJ297" s="97" t="str">
        <f t="shared" ca="1" si="532"/>
        <v>-</v>
      </c>
      <c r="DK297" s="97" t="str">
        <f t="shared" ca="1" si="533"/>
        <v>-</v>
      </c>
      <c r="DL297" s="97" t="str">
        <f t="shared" ca="1" si="534"/>
        <v>-</v>
      </c>
      <c r="DM297" s="97" t="str">
        <f t="shared" ca="1" si="535"/>
        <v>-</v>
      </c>
      <c r="DN297" s="97">
        <v>27</v>
      </c>
      <c r="DT297" s="97" t="str">
        <f t="shared" ca="1" si="536"/>
        <v>-</v>
      </c>
      <c r="DU297" s="97" t="str">
        <f t="shared" ca="1" si="537"/>
        <v>-</v>
      </c>
      <c r="DV297" s="97" t="str">
        <f t="shared" ca="1" si="538"/>
        <v>-</v>
      </c>
      <c r="DW297" s="97" t="str">
        <f t="shared" ca="1" si="539"/>
        <v>-</v>
      </c>
      <c r="DX297" s="97" t="str">
        <f t="shared" ca="1" si="540"/>
        <v>-</v>
      </c>
      <c r="DY297" s="97" t="e">
        <f t="shared" ca="1" si="477"/>
        <v>#REF!</v>
      </c>
      <c r="DZ297" s="97" t="str">
        <f t="shared" si="478"/>
        <v>Deep retrofit</v>
      </c>
      <c r="EA297" s="97" t="e">
        <f t="shared" ca="1" si="541"/>
        <v>#REF!</v>
      </c>
      <c r="EB297" s="96">
        <v>22</v>
      </c>
      <c r="EC297" s="97">
        <f>Calculation!$W$379</f>
        <v>4</v>
      </c>
      <c r="ED297" s="97" t="str">
        <f t="shared" ca="1" si="542"/>
        <v>-</v>
      </c>
      <c r="EE297" s="97" t="str">
        <f t="shared" ca="1" si="543"/>
        <v>-</v>
      </c>
      <c r="EF297" s="97" t="str">
        <f t="shared" ca="1" si="544"/>
        <v>-</v>
      </c>
      <c r="EG297" s="97" t="str">
        <f t="shared" ca="1" si="545"/>
        <v>-</v>
      </c>
      <c r="EH297" s="97" t="str">
        <f t="shared" ca="1" si="546"/>
        <v>-</v>
      </c>
      <c r="EI297" s="97">
        <f t="shared" ca="1" si="547"/>
        <v>0</v>
      </c>
      <c r="EJ297" s="97">
        <f t="shared" ca="1" si="559"/>
        <v>0</v>
      </c>
      <c r="EK297" s="97" t="str">
        <f t="shared" ca="1" si="548"/>
        <v>00</v>
      </c>
      <c r="EL297" s="97" t="e">
        <f t="shared" ca="1" si="549"/>
        <v>#REF!</v>
      </c>
      <c r="EN297" s="97">
        <v>2.9200000000000002E-5</v>
      </c>
      <c r="EP297" s="97">
        <v>292</v>
      </c>
      <c r="EQ297" s="97">
        <f t="array" aca="1" ref="EQ297" ca="1">MAX(IF($EI$6:$EI$365&lt;EQ296,$EI$6:$EI$365,""))</f>
        <v>0</v>
      </c>
      <c r="ER297" s="97">
        <f t="shared" ca="1" si="550"/>
        <v>0</v>
      </c>
      <c r="ES297" s="97" t="e">
        <f t="shared" ca="1" si="554"/>
        <v>#REF!</v>
      </c>
      <c r="ET297" s="97">
        <f t="shared" ca="1" si="551"/>
        <v>0</v>
      </c>
      <c r="EU297" s="97">
        <f t="shared" ca="1" si="552"/>
        <v>0</v>
      </c>
      <c r="EV297" s="97">
        <f t="shared" ca="1" si="479"/>
        <v>1</v>
      </c>
      <c r="EY297" s="97" t="e">
        <f ca="1">INDEX('MCA-INPUT'!$C$28:$F$42,MATCH(MCA!E297,'MCA-INPUT'!$B$28:$B$42,0),MATCH(MCA!B297,'MCA-INPUT'!$C$27:$F$27,0))</f>
        <v>#REF!</v>
      </c>
      <c r="FU297" s="109" t="e">
        <f t="shared" ca="1" si="480"/>
        <v>#REF!</v>
      </c>
      <c r="FV297" s="109" t="e">
        <f t="shared" ca="1" si="481"/>
        <v>#REF!</v>
      </c>
      <c r="FW297" s="110" t="e">
        <f t="shared" ca="1" si="563"/>
        <v>#REF!</v>
      </c>
      <c r="FX297" s="110"/>
      <c r="FY297" s="97" t="e">
        <f t="shared" ca="1" si="553"/>
        <v>#REF!</v>
      </c>
      <c r="FZ297" s="97" t="str">
        <f ca="1">IF(ISERROR(VLOOKUP(FY297,'MCA-INPUT'!$B$45:$F$54,1,FALSE)),"No","Yes")</f>
        <v>No</v>
      </c>
      <c r="GA297" s="109" t="e">
        <f ca="1"/>
        <v>#REF!</v>
      </c>
    </row>
    <row r="298" spans="1:183" x14ac:dyDescent="0.25">
      <c r="A298" s="96">
        <v>293</v>
      </c>
      <c r="B298" s="96" t="s">
        <v>0</v>
      </c>
      <c r="C298" s="106" t="e">
        <f t="shared" ca="1" si="565"/>
        <v>#REF!</v>
      </c>
      <c r="D298" s="107" t="e">
        <f t="shared" ca="1" si="565"/>
        <v>#REF!</v>
      </c>
      <c r="E298" s="96" t="e">
        <f t="shared" ca="1" si="565"/>
        <v>#REF!</v>
      </c>
      <c r="F298" s="96" t="s">
        <v>4</v>
      </c>
      <c r="G298" s="96" t="e">
        <f t="shared" ca="1" si="566"/>
        <v>#REF!</v>
      </c>
      <c r="H298" s="108" t="e">
        <f t="shared" ca="1" si="561"/>
        <v>#REF!</v>
      </c>
      <c r="I298" s="108" t="e">
        <f t="shared" ca="1" si="561"/>
        <v>#REF!</v>
      </c>
      <c r="J298" s="108" t="e">
        <f t="shared" ca="1" si="561"/>
        <v>#REF!</v>
      </c>
      <c r="K298" s="108" t="e">
        <f t="shared" ca="1" si="561"/>
        <v>#REF!</v>
      </c>
      <c r="L298" s="108" t="e">
        <f t="shared" ca="1" si="561"/>
        <v>#REF!</v>
      </c>
      <c r="M298" s="108" t="e">
        <f t="shared" ca="1" si="561"/>
        <v>#REF!</v>
      </c>
      <c r="N298" s="108" t="e">
        <f t="shared" ca="1" si="561"/>
        <v>#REF!</v>
      </c>
      <c r="O298" s="108" t="e">
        <f t="shared" ca="1" si="561"/>
        <v>#REF!</v>
      </c>
      <c r="P298" s="108" t="e">
        <f t="shared" ca="1" si="561"/>
        <v>#REF!</v>
      </c>
      <c r="Q298" s="108" t="e">
        <f t="shared" ca="1" si="561"/>
        <v>#REF!</v>
      </c>
      <c r="R298" s="108" t="e">
        <f t="shared" ca="1" si="561"/>
        <v>#REF!</v>
      </c>
      <c r="S298" s="108" t="e">
        <f t="shared" ca="1" si="561"/>
        <v>#REF!</v>
      </c>
      <c r="T298" s="108" t="e">
        <f t="shared" ca="1" si="561"/>
        <v>#REF!</v>
      </c>
      <c r="U298" s="108" t="e">
        <f t="shared" ca="1" si="561"/>
        <v>#REF!</v>
      </c>
      <c r="V298" s="108" t="e">
        <f t="shared" ca="1" si="561"/>
        <v>#REF!</v>
      </c>
      <c r="W298" s="108" t="e">
        <f t="shared" ref="W298:AL313" ca="1" si="567">IF($D298=0,"-",(INDIRECT(CONCATENATE($C$1,"Projection_",$B298,"'!",W$2,$DN298)))*$EY298)</f>
        <v>#REF!</v>
      </c>
      <c r="X298" s="108" t="e">
        <f t="shared" ca="1" si="567"/>
        <v>#REF!</v>
      </c>
      <c r="Y298" s="108" t="e">
        <f t="shared" ca="1" si="567"/>
        <v>#REF!</v>
      </c>
      <c r="Z298" s="108" t="e">
        <f t="shared" ca="1" si="567"/>
        <v>#REF!</v>
      </c>
      <c r="AA298" s="108" t="e">
        <f t="shared" ca="1" si="567"/>
        <v>#REF!</v>
      </c>
      <c r="AB298" s="108" t="e">
        <f t="shared" ca="1" si="567"/>
        <v>#REF!</v>
      </c>
      <c r="AC298" s="108" t="e">
        <f t="shared" ca="1" si="567"/>
        <v>#REF!</v>
      </c>
      <c r="AD298" s="108" t="e">
        <f t="shared" ca="1" si="567"/>
        <v>#REF!</v>
      </c>
      <c r="AE298" s="108" t="e">
        <f t="shared" ca="1" si="567"/>
        <v>#REF!</v>
      </c>
      <c r="AF298" s="108" t="e">
        <f t="shared" ca="1" si="567"/>
        <v>#REF!</v>
      </c>
      <c r="AG298" s="108" t="e">
        <f t="shared" ca="1" si="567"/>
        <v>#REF!</v>
      </c>
      <c r="AH298" s="108" t="e">
        <f t="shared" ca="1" si="567"/>
        <v>#REF!</v>
      </c>
      <c r="AI298" s="108" t="e">
        <f t="shared" ca="1" si="567"/>
        <v>#REF!</v>
      </c>
      <c r="AJ298" s="108" t="e">
        <f t="shared" ca="1" si="567"/>
        <v>#REF!</v>
      </c>
      <c r="AK298" s="108" t="e">
        <f t="shared" ca="1" si="567"/>
        <v>#REF!</v>
      </c>
      <c r="AL298" s="108" t="e">
        <f t="shared" ca="1" si="567"/>
        <v>#REF!</v>
      </c>
      <c r="AM298" s="108" t="e">
        <f t="shared" ca="1" si="564"/>
        <v>#REF!</v>
      </c>
      <c r="AN298" s="108" t="e">
        <f t="shared" ca="1" si="564"/>
        <v>#REF!</v>
      </c>
      <c r="AO298" s="108" t="e">
        <f t="shared" ca="1" si="564"/>
        <v>#REF!</v>
      </c>
      <c r="AP298" s="108" t="e">
        <f t="shared" ca="1" si="564"/>
        <v>#REF!</v>
      </c>
      <c r="AQ298" s="108" t="e">
        <f t="shared" ca="1" si="564"/>
        <v>#REF!</v>
      </c>
      <c r="AR298" s="108" t="e">
        <f t="shared" ca="1" si="564"/>
        <v>#REF!</v>
      </c>
      <c r="AS298" s="108" t="e">
        <f t="shared" ca="1" si="564"/>
        <v>#REF!</v>
      </c>
      <c r="AT298" s="108" t="e">
        <f t="shared" ca="1" si="564"/>
        <v>#REF!</v>
      </c>
      <c r="AU298" s="108" t="e">
        <f t="shared" ca="1" si="564"/>
        <v>#REF!</v>
      </c>
      <c r="AV298" s="108" t="e">
        <f t="shared" ca="1" si="564"/>
        <v>#REF!</v>
      </c>
      <c r="AW298" s="108" t="e">
        <f t="shared" ca="1" si="564"/>
        <v>#REF!</v>
      </c>
      <c r="AX298" s="108" t="e">
        <f t="shared" ca="1" si="564"/>
        <v>#REF!</v>
      </c>
      <c r="AY298" s="108" t="e">
        <f t="shared" ca="1" si="564"/>
        <v>#REF!</v>
      </c>
      <c r="AZ298" s="108" t="e">
        <f t="shared" ca="1" si="564"/>
        <v>#REF!</v>
      </c>
      <c r="BA298" s="108" t="e">
        <f t="shared" ca="1" si="564"/>
        <v>#REF!</v>
      </c>
      <c r="BB298" s="108" t="e">
        <f t="shared" ca="1" si="564"/>
        <v>#REF!</v>
      </c>
      <c r="BC298" s="108" t="e">
        <f t="shared" ca="1" si="562"/>
        <v>#REF!</v>
      </c>
      <c r="BD298" s="108" t="e">
        <f t="shared" ca="1" si="562"/>
        <v>#REF!</v>
      </c>
      <c r="BE298" s="108" t="e">
        <f t="shared" ca="1" si="562"/>
        <v>#REF!</v>
      </c>
      <c r="BF298" s="108" t="e">
        <f t="shared" ca="1" si="562"/>
        <v>#REF!</v>
      </c>
      <c r="BG298" s="108" t="e">
        <f t="shared" ca="1" si="562"/>
        <v>#REF!</v>
      </c>
      <c r="BH298" s="108" t="e">
        <f t="shared" ca="1" si="562"/>
        <v>#REF!</v>
      </c>
      <c r="BI298" s="108" t="e">
        <f t="shared" ca="1" si="562"/>
        <v>#REF!</v>
      </c>
      <c r="BL298" s="97" t="str">
        <f t="shared" ca="1" si="482"/>
        <v>-</v>
      </c>
      <c r="BM298" s="97" t="str">
        <f t="shared" ca="1" si="483"/>
        <v>-</v>
      </c>
      <c r="BN298" s="97" t="str">
        <f t="shared" ca="1" si="484"/>
        <v>-</v>
      </c>
      <c r="BO298" s="97" t="str">
        <f t="shared" ca="1" si="485"/>
        <v>-</v>
      </c>
      <c r="BP298" s="99" t="str">
        <f t="shared" ca="1" si="486"/>
        <v xml:space="preserve"> - </v>
      </c>
      <c r="BQ298" s="99" t="str">
        <f t="shared" ca="1" si="487"/>
        <v xml:space="preserve"> - </v>
      </c>
      <c r="BR298" s="97" t="str">
        <f t="shared" ca="1" si="488"/>
        <v>-</v>
      </c>
      <c r="BS298" s="97" t="str">
        <f t="shared" ca="1" si="489"/>
        <v>-</v>
      </c>
      <c r="BT298" s="97" t="str">
        <f t="shared" ca="1" si="490"/>
        <v>-</v>
      </c>
      <c r="BU298" s="97" t="str">
        <f t="shared" ca="1" si="491"/>
        <v>-</v>
      </c>
      <c r="BV298" s="97" t="str">
        <f t="shared" ca="1" si="492"/>
        <v>-</v>
      </c>
      <c r="BW298" s="97" t="str">
        <f t="shared" ca="1" si="493"/>
        <v>-</v>
      </c>
      <c r="BX298" s="99" t="str">
        <f t="shared" ca="1" si="494"/>
        <v xml:space="preserve"> - </v>
      </c>
      <c r="BY298" s="99" t="str">
        <f t="shared" ca="1" si="495"/>
        <v xml:space="preserve"> - </v>
      </c>
      <c r="BZ298" s="97" t="str">
        <f t="shared" ca="1" si="496"/>
        <v>-</v>
      </c>
      <c r="CA298" s="97" t="str">
        <f t="shared" ca="1" si="497"/>
        <v>-</v>
      </c>
      <c r="CB298" s="99" t="str">
        <f t="shared" ca="1" si="498"/>
        <v xml:space="preserve"> - </v>
      </c>
      <c r="CC298" s="99" t="str">
        <f t="shared" ca="1" si="499"/>
        <v xml:space="preserve"> - </v>
      </c>
      <c r="CD298" s="99" t="str">
        <f t="shared" ca="1" si="500"/>
        <v xml:space="preserve"> - </v>
      </c>
      <c r="CE298" s="99" t="str">
        <f t="shared" ca="1" si="501"/>
        <v xml:space="preserve"> - </v>
      </c>
      <c r="CF298" s="99" t="str">
        <f t="shared" ca="1" si="502"/>
        <v xml:space="preserve"> - </v>
      </c>
      <c r="CG298" s="99" t="str">
        <f t="shared" ca="1" si="503"/>
        <v xml:space="preserve"> - </v>
      </c>
      <c r="CH298" s="97" t="str">
        <f t="shared" ca="1" si="504"/>
        <v>-</v>
      </c>
      <c r="CI298" s="97" t="str">
        <f t="shared" ca="1" si="505"/>
        <v>-</v>
      </c>
      <c r="CJ298" s="97" t="str">
        <f t="shared" ca="1" si="506"/>
        <v>-</v>
      </c>
      <c r="CK298" s="97" t="str">
        <f t="shared" ca="1" si="507"/>
        <v>-</v>
      </c>
      <c r="CL298" s="97" t="str">
        <f t="shared" ca="1" si="508"/>
        <v>-</v>
      </c>
      <c r="CM298" s="97" t="str">
        <f t="shared" ca="1" si="509"/>
        <v>-</v>
      </c>
      <c r="CN298" s="97" t="str">
        <f t="shared" ca="1" si="510"/>
        <v>-</v>
      </c>
      <c r="CO298" s="97" t="str">
        <f t="shared" ca="1" si="511"/>
        <v>-</v>
      </c>
      <c r="CP298" s="97" t="str">
        <f t="shared" ca="1" si="512"/>
        <v>-</v>
      </c>
      <c r="CQ298" s="97" t="str">
        <f t="shared" ca="1" si="513"/>
        <v>-</v>
      </c>
      <c r="CR298" s="97" t="str">
        <f t="shared" ca="1" si="514"/>
        <v>-</v>
      </c>
      <c r="CS298" s="97" t="str">
        <f t="shared" ca="1" si="515"/>
        <v>-</v>
      </c>
      <c r="CT298" s="97" t="str">
        <f t="shared" ca="1" si="516"/>
        <v>-</v>
      </c>
      <c r="CU298" s="97" t="str">
        <f t="shared" ca="1" si="517"/>
        <v>-</v>
      </c>
      <c r="CV298" s="97" t="str">
        <f t="shared" ca="1" si="518"/>
        <v>-</v>
      </c>
      <c r="CW298" s="97" t="str">
        <f t="shared" ca="1" si="519"/>
        <v>-</v>
      </c>
      <c r="CX298" s="97" t="str">
        <f t="shared" ca="1" si="520"/>
        <v>-</v>
      </c>
      <c r="CY298" s="97" t="str">
        <f t="shared" ca="1" si="521"/>
        <v>-</v>
      </c>
      <c r="CZ298" s="97" t="str">
        <f t="shared" ca="1" si="522"/>
        <v>-</v>
      </c>
      <c r="DA298" s="97" t="str">
        <f t="shared" ca="1" si="523"/>
        <v>-</v>
      </c>
      <c r="DB298" s="97" t="str">
        <f t="shared" ca="1" si="524"/>
        <v>-</v>
      </c>
      <c r="DC298" s="97" t="str">
        <f t="shared" ca="1" si="525"/>
        <v>-</v>
      </c>
      <c r="DD298" s="97" t="str">
        <f t="shared" ca="1" si="526"/>
        <v>-</v>
      </c>
      <c r="DE298" s="97" t="str">
        <f t="shared" ca="1" si="527"/>
        <v>-</v>
      </c>
      <c r="DF298" s="97" t="str">
        <f t="shared" ca="1" si="528"/>
        <v>-</v>
      </c>
      <c r="DG298" s="97" t="str">
        <f t="shared" ca="1" si="529"/>
        <v>-</v>
      </c>
      <c r="DH298" s="97" t="str">
        <f t="shared" ca="1" si="530"/>
        <v>-</v>
      </c>
      <c r="DI298" s="97" t="str">
        <f t="shared" ca="1" si="531"/>
        <v>-</v>
      </c>
      <c r="DJ298" s="97" t="str">
        <f t="shared" ca="1" si="532"/>
        <v>-</v>
      </c>
      <c r="DK298" s="97" t="str">
        <f t="shared" ca="1" si="533"/>
        <v>-</v>
      </c>
      <c r="DL298" s="97" t="str">
        <f t="shared" ca="1" si="534"/>
        <v>-</v>
      </c>
      <c r="DM298" s="97" t="str">
        <f t="shared" ca="1" si="535"/>
        <v>-</v>
      </c>
      <c r="DN298" s="97">
        <v>28</v>
      </c>
      <c r="DT298" s="97" t="str">
        <f t="shared" ca="1" si="536"/>
        <v>-</v>
      </c>
      <c r="DU298" s="97" t="str">
        <f t="shared" ca="1" si="537"/>
        <v>-</v>
      </c>
      <c r="DV298" s="97" t="str">
        <f t="shared" ca="1" si="538"/>
        <v>-</v>
      </c>
      <c r="DW298" s="97" t="str">
        <f t="shared" ca="1" si="539"/>
        <v>-</v>
      </c>
      <c r="DX298" s="97" t="str">
        <f t="shared" ca="1" si="540"/>
        <v>-</v>
      </c>
      <c r="DY298" s="97" t="e">
        <f t="shared" ca="1" si="477"/>
        <v>#REF!</v>
      </c>
      <c r="DZ298" s="97" t="str">
        <f t="shared" si="478"/>
        <v>Deep retrofit</v>
      </c>
      <c r="EA298" s="97" t="e">
        <f t="shared" ca="1" si="541"/>
        <v>#REF!</v>
      </c>
      <c r="EB298" s="96">
        <v>23</v>
      </c>
      <c r="EC298" s="97">
        <f>Calculation!$W$379</f>
        <v>4</v>
      </c>
      <c r="ED298" s="97" t="str">
        <f t="shared" ca="1" si="542"/>
        <v>-</v>
      </c>
      <c r="EE298" s="97" t="str">
        <f t="shared" ca="1" si="543"/>
        <v>-</v>
      </c>
      <c r="EF298" s="97" t="str">
        <f t="shared" ca="1" si="544"/>
        <v>-</v>
      </c>
      <c r="EG298" s="97" t="str">
        <f t="shared" ca="1" si="545"/>
        <v>-</v>
      </c>
      <c r="EH298" s="97" t="str">
        <f t="shared" ca="1" si="546"/>
        <v>-</v>
      </c>
      <c r="EI298" s="97">
        <f t="shared" ca="1" si="547"/>
        <v>0</v>
      </c>
      <c r="EJ298" s="97">
        <f t="shared" ca="1" si="559"/>
        <v>0</v>
      </c>
      <c r="EK298" s="97" t="str">
        <f t="shared" ca="1" si="548"/>
        <v>00</v>
      </c>
      <c r="EL298" s="97" t="e">
        <f t="shared" ca="1" si="549"/>
        <v>#REF!</v>
      </c>
      <c r="EN298" s="97">
        <v>2.9300000000000001E-5</v>
      </c>
      <c r="EP298" s="97">
        <v>293</v>
      </c>
      <c r="EQ298" s="97">
        <f t="array" aca="1" ref="EQ298" ca="1">MAX(IF($EI$6:$EI$365&lt;EQ297,$EI$6:$EI$365,""))</f>
        <v>0</v>
      </c>
      <c r="ER298" s="97">
        <f t="shared" ca="1" si="550"/>
        <v>0</v>
      </c>
      <c r="ES298" s="97" t="e">
        <f t="shared" ca="1" si="554"/>
        <v>#REF!</v>
      </c>
      <c r="ET298" s="97">
        <f t="shared" ca="1" si="551"/>
        <v>0</v>
      </c>
      <c r="EU298" s="97">
        <f t="shared" ca="1" si="552"/>
        <v>0</v>
      </c>
      <c r="EV298" s="97">
        <f t="shared" ca="1" si="479"/>
        <v>1</v>
      </c>
      <c r="EY298" s="97" t="e">
        <f ca="1">INDEX('MCA-INPUT'!$C$28:$F$42,MATCH(MCA!E298,'MCA-INPUT'!$B$28:$B$42,0),MATCH(MCA!B298,'MCA-INPUT'!$C$27:$F$27,0))</f>
        <v>#REF!</v>
      </c>
      <c r="FU298" s="109" t="e">
        <f t="shared" ca="1" si="480"/>
        <v>#REF!</v>
      </c>
      <c r="FV298" s="109" t="e">
        <f t="shared" ca="1" si="481"/>
        <v>#REF!</v>
      </c>
      <c r="FW298" s="110" t="e">
        <f t="shared" ca="1" si="563"/>
        <v>#REF!</v>
      </c>
      <c r="FX298" s="110"/>
      <c r="FY298" s="97" t="e">
        <f t="shared" ca="1" si="553"/>
        <v>#REF!</v>
      </c>
      <c r="FZ298" s="97" t="str">
        <f ca="1">IF(ISERROR(VLOOKUP(FY298,'MCA-INPUT'!$B$45:$F$54,1,FALSE)),"No","Yes")</f>
        <v>No</v>
      </c>
      <c r="GA298" s="109" t="e">
        <f ca="1"/>
        <v>#REF!</v>
      </c>
    </row>
    <row r="299" spans="1:183" x14ac:dyDescent="0.25">
      <c r="A299" s="96">
        <v>294</v>
      </c>
      <c r="B299" s="96" t="s">
        <v>0</v>
      </c>
      <c r="C299" s="106" t="e">
        <f t="shared" ca="1" si="565"/>
        <v>#REF!</v>
      </c>
      <c r="D299" s="107" t="e">
        <f t="shared" ca="1" si="565"/>
        <v>#REF!</v>
      </c>
      <c r="E299" s="96" t="e">
        <f t="shared" ca="1" si="565"/>
        <v>#REF!</v>
      </c>
      <c r="F299" s="96" t="s">
        <v>4</v>
      </c>
      <c r="G299" s="96" t="e">
        <f t="shared" ca="1" si="566"/>
        <v>#REF!</v>
      </c>
      <c r="H299" s="108" t="e">
        <f t="shared" ref="H299:W314" ca="1" si="568">IF($D299=0,"-",(INDIRECT(CONCATENATE($C$1,"Projection_",$B299,"'!",H$2,$DN299)))*$EY299)</f>
        <v>#REF!</v>
      </c>
      <c r="I299" s="108" t="e">
        <f t="shared" ca="1" si="568"/>
        <v>#REF!</v>
      </c>
      <c r="J299" s="108" t="e">
        <f t="shared" ca="1" si="568"/>
        <v>#REF!</v>
      </c>
      <c r="K299" s="108" t="e">
        <f t="shared" ca="1" si="568"/>
        <v>#REF!</v>
      </c>
      <c r="L299" s="108" t="e">
        <f t="shared" ca="1" si="568"/>
        <v>#REF!</v>
      </c>
      <c r="M299" s="108" t="e">
        <f t="shared" ca="1" si="568"/>
        <v>#REF!</v>
      </c>
      <c r="N299" s="108" t="e">
        <f t="shared" ca="1" si="568"/>
        <v>#REF!</v>
      </c>
      <c r="O299" s="108" t="e">
        <f t="shared" ca="1" si="568"/>
        <v>#REF!</v>
      </c>
      <c r="P299" s="108" t="e">
        <f t="shared" ca="1" si="568"/>
        <v>#REF!</v>
      </c>
      <c r="Q299" s="108" t="e">
        <f t="shared" ca="1" si="568"/>
        <v>#REF!</v>
      </c>
      <c r="R299" s="108" t="e">
        <f t="shared" ca="1" si="568"/>
        <v>#REF!</v>
      </c>
      <c r="S299" s="108" t="e">
        <f t="shared" ca="1" si="568"/>
        <v>#REF!</v>
      </c>
      <c r="T299" s="108" t="e">
        <f t="shared" ca="1" si="568"/>
        <v>#REF!</v>
      </c>
      <c r="U299" s="108" t="e">
        <f t="shared" ca="1" si="568"/>
        <v>#REF!</v>
      </c>
      <c r="V299" s="108" t="e">
        <f t="shared" ca="1" si="568"/>
        <v>#REF!</v>
      </c>
      <c r="W299" s="108" t="e">
        <f t="shared" ca="1" si="568"/>
        <v>#REF!</v>
      </c>
      <c r="X299" s="108" t="e">
        <f t="shared" ca="1" si="567"/>
        <v>#REF!</v>
      </c>
      <c r="Y299" s="108" t="e">
        <f t="shared" ca="1" si="567"/>
        <v>#REF!</v>
      </c>
      <c r="Z299" s="108" t="e">
        <f t="shared" ca="1" si="567"/>
        <v>#REF!</v>
      </c>
      <c r="AA299" s="108" t="e">
        <f t="shared" ca="1" si="567"/>
        <v>#REF!</v>
      </c>
      <c r="AB299" s="108" t="e">
        <f t="shared" ca="1" si="567"/>
        <v>#REF!</v>
      </c>
      <c r="AC299" s="108" t="e">
        <f t="shared" ca="1" si="567"/>
        <v>#REF!</v>
      </c>
      <c r="AD299" s="108" t="e">
        <f t="shared" ca="1" si="567"/>
        <v>#REF!</v>
      </c>
      <c r="AE299" s="108" t="e">
        <f t="shared" ca="1" si="567"/>
        <v>#REF!</v>
      </c>
      <c r="AF299" s="108" t="e">
        <f t="shared" ca="1" si="567"/>
        <v>#REF!</v>
      </c>
      <c r="AG299" s="108" t="e">
        <f t="shared" ca="1" si="567"/>
        <v>#REF!</v>
      </c>
      <c r="AH299" s="108" t="e">
        <f t="shared" ca="1" si="567"/>
        <v>#REF!</v>
      </c>
      <c r="AI299" s="108" t="e">
        <f t="shared" ca="1" si="567"/>
        <v>#REF!</v>
      </c>
      <c r="AJ299" s="108" t="e">
        <f t="shared" ca="1" si="567"/>
        <v>#REF!</v>
      </c>
      <c r="AK299" s="108" t="e">
        <f t="shared" ca="1" si="567"/>
        <v>#REF!</v>
      </c>
      <c r="AL299" s="108" t="e">
        <f t="shared" ca="1" si="567"/>
        <v>#REF!</v>
      </c>
      <c r="AM299" s="108" t="e">
        <f t="shared" ca="1" si="564"/>
        <v>#REF!</v>
      </c>
      <c r="AN299" s="108" t="e">
        <f t="shared" ca="1" si="564"/>
        <v>#REF!</v>
      </c>
      <c r="AO299" s="108" t="e">
        <f t="shared" ca="1" si="564"/>
        <v>#REF!</v>
      </c>
      <c r="AP299" s="108" t="e">
        <f t="shared" ca="1" si="564"/>
        <v>#REF!</v>
      </c>
      <c r="AQ299" s="108" t="e">
        <f t="shared" ca="1" si="564"/>
        <v>#REF!</v>
      </c>
      <c r="AR299" s="108" t="e">
        <f t="shared" ca="1" si="564"/>
        <v>#REF!</v>
      </c>
      <c r="AS299" s="108" t="e">
        <f t="shared" ca="1" si="564"/>
        <v>#REF!</v>
      </c>
      <c r="AT299" s="108" t="e">
        <f t="shared" ca="1" si="564"/>
        <v>#REF!</v>
      </c>
      <c r="AU299" s="108" t="e">
        <f t="shared" ca="1" si="564"/>
        <v>#REF!</v>
      </c>
      <c r="AV299" s="108" t="e">
        <f t="shared" ca="1" si="564"/>
        <v>#REF!</v>
      </c>
      <c r="AW299" s="108" t="e">
        <f t="shared" ca="1" si="564"/>
        <v>#REF!</v>
      </c>
      <c r="AX299" s="108" t="e">
        <f t="shared" ca="1" si="564"/>
        <v>#REF!</v>
      </c>
      <c r="AY299" s="108" t="e">
        <f t="shared" ca="1" si="564"/>
        <v>#REF!</v>
      </c>
      <c r="AZ299" s="108" t="e">
        <f t="shared" ca="1" si="564"/>
        <v>#REF!</v>
      </c>
      <c r="BA299" s="108" t="e">
        <f t="shared" ca="1" si="564"/>
        <v>#REF!</v>
      </c>
      <c r="BB299" s="108" t="e">
        <f t="shared" ca="1" si="564"/>
        <v>#REF!</v>
      </c>
      <c r="BC299" s="108" t="e">
        <f t="shared" ca="1" si="562"/>
        <v>#REF!</v>
      </c>
      <c r="BD299" s="108" t="e">
        <f t="shared" ca="1" si="562"/>
        <v>#REF!</v>
      </c>
      <c r="BE299" s="108" t="e">
        <f t="shared" ca="1" si="562"/>
        <v>#REF!</v>
      </c>
      <c r="BF299" s="108" t="e">
        <f t="shared" ca="1" si="562"/>
        <v>#REF!</v>
      </c>
      <c r="BG299" s="108" t="e">
        <f t="shared" ca="1" si="562"/>
        <v>#REF!</v>
      </c>
      <c r="BH299" s="108" t="e">
        <f t="shared" ca="1" si="562"/>
        <v>#REF!</v>
      </c>
      <c r="BI299" s="108" t="e">
        <f t="shared" ca="1" si="562"/>
        <v>#REF!</v>
      </c>
      <c r="BL299" s="97" t="str">
        <f t="shared" ca="1" si="482"/>
        <v>-</v>
      </c>
      <c r="BM299" s="97" t="str">
        <f t="shared" ca="1" si="483"/>
        <v>-</v>
      </c>
      <c r="BN299" s="97" t="str">
        <f t="shared" ca="1" si="484"/>
        <v>-</v>
      </c>
      <c r="BO299" s="97" t="str">
        <f t="shared" ca="1" si="485"/>
        <v>-</v>
      </c>
      <c r="BP299" s="99" t="str">
        <f t="shared" ca="1" si="486"/>
        <v xml:space="preserve"> - </v>
      </c>
      <c r="BQ299" s="99" t="str">
        <f t="shared" ca="1" si="487"/>
        <v xml:space="preserve"> - </v>
      </c>
      <c r="BR299" s="97" t="str">
        <f t="shared" ca="1" si="488"/>
        <v>-</v>
      </c>
      <c r="BS299" s="97" t="str">
        <f t="shared" ca="1" si="489"/>
        <v>-</v>
      </c>
      <c r="BT299" s="97" t="str">
        <f t="shared" ca="1" si="490"/>
        <v>-</v>
      </c>
      <c r="BU299" s="97" t="str">
        <f t="shared" ca="1" si="491"/>
        <v>-</v>
      </c>
      <c r="BV299" s="97" t="str">
        <f t="shared" ca="1" si="492"/>
        <v>-</v>
      </c>
      <c r="BW299" s="97" t="str">
        <f t="shared" ca="1" si="493"/>
        <v>-</v>
      </c>
      <c r="BX299" s="99" t="str">
        <f t="shared" ca="1" si="494"/>
        <v xml:space="preserve"> - </v>
      </c>
      <c r="BY299" s="99" t="str">
        <f t="shared" ca="1" si="495"/>
        <v xml:space="preserve"> - </v>
      </c>
      <c r="BZ299" s="97" t="str">
        <f t="shared" ca="1" si="496"/>
        <v>-</v>
      </c>
      <c r="CA299" s="97" t="str">
        <f t="shared" ca="1" si="497"/>
        <v>-</v>
      </c>
      <c r="CB299" s="99" t="str">
        <f t="shared" ca="1" si="498"/>
        <v xml:space="preserve"> - </v>
      </c>
      <c r="CC299" s="99" t="str">
        <f t="shared" ca="1" si="499"/>
        <v xml:space="preserve"> - </v>
      </c>
      <c r="CD299" s="99" t="str">
        <f t="shared" ca="1" si="500"/>
        <v xml:space="preserve"> - </v>
      </c>
      <c r="CE299" s="99" t="str">
        <f t="shared" ca="1" si="501"/>
        <v xml:space="preserve"> - </v>
      </c>
      <c r="CF299" s="99" t="str">
        <f t="shared" ca="1" si="502"/>
        <v xml:space="preserve"> - </v>
      </c>
      <c r="CG299" s="99" t="str">
        <f t="shared" ca="1" si="503"/>
        <v xml:space="preserve"> - </v>
      </c>
      <c r="CH299" s="97" t="str">
        <f t="shared" ca="1" si="504"/>
        <v>-</v>
      </c>
      <c r="CI299" s="97" t="str">
        <f t="shared" ca="1" si="505"/>
        <v>-</v>
      </c>
      <c r="CJ299" s="97" t="str">
        <f t="shared" ca="1" si="506"/>
        <v>-</v>
      </c>
      <c r="CK299" s="97" t="str">
        <f t="shared" ca="1" si="507"/>
        <v>-</v>
      </c>
      <c r="CL299" s="97" t="str">
        <f t="shared" ca="1" si="508"/>
        <v>-</v>
      </c>
      <c r="CM299" s="97" t="str">
        <f t="shared" ca="1" si="509"/>
        <v>-</v>
      </c>
      <c r="CN299" s="97" t="str">
        <f t="shared" ca="1" si="510"/>
        <v>-</v>
      </c>
      <c r="CO299" s="97" t="str">
        <f t="shared" ca="1" si="511"/>
        <v>-</v>
      </c>
      <c r="CP299" s="97" t="str">
        <f t="shared" ca="1" si="512"/>
        <v>-</v>
      </c>
      <c r="CQ299" s="97" t="str">
        <f t="shared" ca="1" si="513"/>
        <v>-</v>
      </c>
      <c r="CR299" s="97" t="str">
        <f t="shared" ca="1" si="514"/>
        <v>-</v>
      </c>
      <c r="CS299" s="97" t="str">
        <f t="shared" ca="1" si="515"/>
        <v>-</v>
      </c>
      <c r="CT299" s="97" t="str">
        <f t="shared" ca="1" si="516"/>
        <v>-</v>
      </c>
      <c r="CU299" s="97" t="str">
        <f t="shared" ca="1" si="517"/>
        <v>-</v>
      </c>
      <c r="CV299" s="97" t="str">
        <f t="shared" ca="1" si="518"/>
        <v>-</v>
      </c>
      <c r="CW299" s="97" t="str">
        <f t="shared" ca="1" si="519"/>
        <v>-</v>
      </c>
      <c r="CX299" s="97" t="str">
        <f t="shared" ca="1" si="520"/>
        <v>-</v>
      </c>
      <c r="CY299" s="97" t="str">
        <f t="shared" ca="1" si="521"/>
        <v>-</v>
      </c>
      <c r="CZ299" s="97" t="str">
        <f t="shared" ca="1" si="522"/>
        <v>-</v>
      </c>
      <c r="DA299" s="97" t="str">
        <f t="shared" ca="1" si="523"/>
        <v>-</v>
      </c>
      <c r="DB299" s="97" t="str">
        <f t="shared" ca="1" si="524"/>
        <v>-</v>
      </c>
      <c r="DC299" s="97" t="str">
        <f t="shared" ca="1" si="525"/>
        <v>-</v>
      </c>
      <c r="DD299" s="97" t="str">
        <f t="shared" ca="1" si="526"/>
        <v>-</v>
      </c>
      <c r="DE299" s="97" t="str">
        <f t="shared" ca="1" si="527"/>
        <v>-</v>
      </c>
      <c r="DF299" s="97" t="str">
        <f t="shared" ca="1" si="528"/>
        <v>-</v>
      </c>
      <c r="DG299" s="97" t="str">
        <f t="shared" ca="1" si="529"/>
        <v>-</v>
      </c>
      <c r="DH299" s="97" t="str">
        <f t="shared" ca="1" si="530"/>
        <v>-</v>
      </c>
      <c r="DI299" s="97" t="str">
        <f t="shared" ca="1" si="531"/>
        <v>-</v>
      </c>
      <c r="DJ299" s="97" t="str">
        <f t="shared" ca="1" si="532"/>
        <v>-</v>
      </c>
      <c r="DK299" s="97" t="str">
        <f t="shared" ca="1" si="533"/>
        <v>-</v>
      </c>
      <c r="DL299" s="97" t="str">
        <f t="shared" ca="1" si="534"/>
        <v>-</v>
      </c>
      <c r="DM299" s="97" t="str">
        <f t="shared" ca="1" si="535"/>
        <v>-</v>
      </c>
      <c r="DN299" s="97">
        <v>29</v>
      </c>
      <c r="DT299" s="97" t="str">
        <f t="shared" ca="1" si="536"/>
        <v>-</v>
      </c>
      <c r="DU299" s="97" t="str">
        <f t="shared" ca="1" si="537"/>
        <v>-</v>
      </c>
      <c r="DV299" s="97" t="str">
        <f t="shared" ca="1" si="538"/>
        <v>-</v>
      </c>
      <c r="DW299" s="97" t="str">
        <f t="shared" ca="1" si="539"/>
        <v>-</v>
      </c>
      <c r="DX299" s="97" t="str">
        <f t="shared" ca="1" si="540"/>
        <v>-</v>
      </c>
      <c r="DY299" s="97" t="e">
        <f t="shared" ca="1" si="477"/>
        <v>#REF!</v>
      </c>
      <c r="DZ299" s="97" t="str">
        <f t="shared" si="478"/>
        <v>Deep retrofit</v>
      </c>
      <c r="EA299" s="97" t="e">
        <f t="shared" ca="1" si="541"/>
        <v>#REF!</v>
      </c>
      <c r="EB299" s="96">
        <v>24</v>
      </c>
      <c r="EC299" s="97">
        <f>Calculation!$W$379</f>
        <v>4</v>
      </c>
      <c r="ED299" s="97" t="str">
        <f t="shared" ca="1" si="542"/>
        <v>-</v>
      </c>
      <c r="EE299" s="97" t="str">
        <f t="shared" ca="1" si="543"/>
        <v>-</v>
      </c>
      <c r="EF299" s="97" t="str">
        <f t="shared" ca="1" si="544"/>
        <v>-</v>
      </c>
      <c r="EG299" s="97" t="str">
        <f t="shared" ca="1" si="545"/>
        <v>-</v>
      </c>
      <c r="EH299" s="97" t="str">
        <f t="shared" ca="1" si="546"/>
        <v>-</v>
      </c>
      <c r="EI299" s="97">
        <f t="shared" ca="1" si="547"/>
        <v>0</v>
      </c>
      <c r="EJ299" s="97">
        <f t="shared" ca="1" si="559"/>
        <v>0</v>
      </c>
      <c r="EK299" s="97" t="str">
        <f t="shared" ca="1" si="548"/>
        <v>00</v>
      </c>
      <c r="EL299" s="97" t="e">
        <f t="shared" ca="1" si="549"/>
        <v>#REF!</v>
      </c>
      <c r="EN299" s="97">
        <v>2.94E-5</v>
      </c>
      <c r="EP299" s="97">
        <v>294</v>
      </c>
      <c r="EQ299" s="97">
        <f t="array" aca="1" ref="EQ299" ca="1">MAX(IF($EI$6:$EI$365&lt;EQ298,$EI$6:$EI$365,""))</f>
        <v>0</v>
      </c>
      <c r="ER299" s="97">
        <f t="shared" ca="1" si="550"/>
        <v>0</v>
      </c>
      <c r="ES299" s="97" t="e">
        <f t="shared" ca="1" si="554"/>
        <v>#REF!</v>
      </c>
      <c r="ET299" s="97">
        <f t="shared" ca="1" si="551"/>
        <v>0</v>
      </c>
      <c r="EU299" s="97">
        <f t="shared" ca="1" si="552"/>
        <v>0</v>
      </c>
      <c r="EV299" s="97">
        <f t="shared" ca="1" si="479"/>
        <v>1</v>
      </c>
      <c r="EY299" s="97" t="e">
        <f ca="1">INDEX('MCA-INPUT'!$C$28:$F$42,MATCH(MCA!E299,'MCA-INPUT'!$B$28:$B$42,0),MATCH(MCA!B299,'MCA-INPUT'!$C$27:$F$27,0))</f>
        <v>#REF!</v>
      </c>
      <c r="FU299" s="109" t="e">
        <f t="shared" ca="1" si="480"/>
        <v>#REF!</v>
      </c>
      <c r="FV299" s="109" t="e">
        <f t="shared" ca="1" si="481"/>
        <v>#REF!</v>
      </c>
      <c r="FW299" s="110" t="e">
        <f t="shared" ca="1" si="563"/>
        <v>#REF!</v>
      </c>
      <c r="FX299" s="110"/>
      <c r="FY299" s="97" t="e">
        <f t="shared" ca="1" si="553"/>
        <v>#REF!</v>
      </c>
      <c r="FZ299" s="97" t="str">
        <f ca="1">IF(ISERROR(VLOOKUP(FY299,'MCA-INPUT'!$B$45:$F$54,1,FALSE)),"No","Yes")</f>
        <v>No</v>
      </c>
      <c r="GA299" s="109" t="e">
        <f ca="1"/>
        <v>#REF!</v>
      </c>
    </row>
    <row r="300" spans="1:183" x14ac:dyDescent="0.25">
      <c r="A300" s="96">
        <v>295</v>
      </c>
      <c r="B300" s="96" t="s">
        <v>0</v>
      </c>
      <c r="C300" s="106" t="e">
        <f t="shared" ca="1" si="565"/>
        <v>#REF!</v>
      </c>
      <c r="D300" s="107" t="e">
        <f t="shared" ca="1" si="565"/>
        <v>#REF!</v>
      </c>
      <c r="E300" s="96" t="e">
        <f t="shared" ca="1" si="565"/>
        <v>#REF!</v>
      </c>
      <c r="F300" s="96" t="s">
        <v>4</v>
      </c>
      <c r="G300" s="96" t="e">
        <f t="shared" ca="1" si="566"/>
        <v>#REF!</v>
      </c>
      <c r="H300" s="108" t="e">
        <f t="shared" ca="1" si="568"/>
        <v>#REF!</v>
      </c>
      <c r="I300" s="108" t="e">
        <f t="shared" ca="1" si="568"/>
        <v>#REF!</v>
      </c>
      <c r="J300" s="108" t="e">
        <f t="shared" ca="1" si="568"/>
        <v>#REF!</v>
      </c>
      <c r="K300" s="108" t="e">
        <f t="shared" ca="1" si="568"/>
        <v>#REF!</v>
      </c>
      <c r="L300" s="108" t="e">
        <f t="shared" ca="1" si="568"/>
        <v>#REF!</v>
      </c>
      <c r="M300" s="108" t="e">
        <f t="shared" ca="1" si="568"/>
        <v>#REF!</v>
      </c>
      <c r="N300" s="108" t="e">
        <f t="shared" ca="1" si="568"/>
        <v>#REF!</v>
      </c>
      <c r="O300" s="108" t="e">
        <f t="shared" ca="1" si="568"/>
        <v>#REF!</v>
      </c>
      <c r="P300" s="108" t="e">
        <f t="shared" ca="1" si="568"/>
        <v>#REF!</v>
      </c>
      <c r="Q300" s="108" t="e">
        <f t="shared" ca="1" si="568"/>
        <v>#REF!</v>
      </c>
      <c r="R300" s="108" t="e">
        <f t="shared" ca="1" si="568"/>
        <v>#REF!</v>
      </c>
      <c r="S300" s="108" t="e">
        <f t="shared" ca="1" si="568"/>
        <v>#REF!</v>
      </c>
      <c r="T300" s="108" t="e">
        <f t="shared" ca="1" si="568"/>
        <v>#REF!</v>
      </c>
      <c r="U300" s="108" t="e">
        <f t="shared" ca="1" si="568"/>
        <v>#REF!</v>
      </c>
      <c r="V300" s="108" t="e">
        <f t="shared" ca="1" si="568"/>
        <v>#REF!</v>
      </c>
      <c r="W300" s="108" t="e">
        <f t="shared" ca="1" si="568"/>
        <v>#REF!</v>
      </c>
      <c r="X300" s="108" t="e">
        <f t="shared" ca="1" si="567"/>
        <v>#REF!</v>
      </c>
      <c r="Y300" s="108" t="e">
        <f t="shared" ca="1" si="567"/>
        <v>#REF!</v>
      </c>
      <c r="Z300" s="108" t="e">
        <f t="shared" ca="1" si="567"/>
        <v>#REF!</v>
      </c>
      <c r="AA300" s="108" t="e">
        <f t="shared" ca="1" si="567"/>
        <v>#REF!</v>
      </c>
      <c r="AB300" s="108" t="e">
        <f t="shared" ca="1" si="567"/>
        <v>#REF!</v>
      </c>
      <c r="AC300" s="108" t="e">
        <f t="shared" ca="1" si="567"/>
        <v>#REF!</v>
      </c>
      <c r="AD300" s="108" t="e">
        <f t="shared" ca="1" si="567"/>
        <v>#REF!</v>
      </c>
      <c r="AE300" s="108" t="e">
        <f t="shared" ca="1" si="567"/>
        <v>#REF!</v>
      </c>
      <c r="AF300" s="108" t="e">
        <f t="shared" ca="1" si="567"/>
        <v>#REF!</v>
      </c>
      <c r="AG300" s="108" t="e">
        <f t="shared" ca="1" si="567"/>
        <v>#REF!</v>
      </c>
      <c r="AH300" s="108" t="e">
        <f t="shared" ca="1" si="567"/>
        <v>#REF!</v>
      </c>
      <c r="AI300" s="108" t="e">
        <f t="shared" ca="1" si="567"/>
        <v>#REF!</v>
      </c>
      <c r="AJ300" s="108" t="e">
        <f t="shared" ca="1" si="567"/>
        <v>#REF!</v>
      </c>
      <c r="AK300" s="108" t="e">
        <f t="shared" ca="1" si="567"/>
        <v>#REF!</v>
      </c>
      <c r="AL300" s="108" t="e">
        <f t="shared" ca="1" si="567"/>
        <v>#REF!</v>
      </c>
      <c r="AM300" s="108" t="e">
        <f t="shared" ca="1" si="564"/>
        <v>#REF!</v>
      </c>
      <c r="AN300" s="108" t="e">
        <f t="shared" ca="1" si="564"/>
        <v>#REF!</v>
      </c>
      <c r="AO300" s="108" t="e">
        <f t="shared" ca="1" si="564"/>
        <v>#REF!</v>
      </c>
      <c r="AP300" s="108" t="e">
        <f t="shared" ca="1" si="564"/>
        <v>#REF!</v>
      </c>
      <c r="AQ300" s="108" t="e">
        <f t="shared" ca="1" si="564"/>
        <v>#REF!</v>
      </c>
      <c r="AR300" s="108" t="e">
        <f t="shared" ca="1" si="564"/>
        <v>#REF!</v>
      </c>
      <c r="AS300" s="108" t="e">
        <f t="shared" ca="1" si="564"/>
        <v>#REF!</v>
      </c>
      <c r="AT300" s="108" t="e">
        <f t="shared" ca="1" si="564"/>
        <v>#REF!</v>
      </c>
      <c r="AU300" s="108" t="e">
        <f t="shared" ca="1" si="564"/>
        <v>#REF!</v>
      </c>
      <c r="AV300" s="108" t="e">
        <f t="shared" ca="1" si="564"/>
        <v>#REF!</v>
      </c>
      <c r="AW300" s="108" t="e">
        <f t="shared" ca="1" si="564"/>
        <v>#REF!</v>
      </c>
      <c r="AX300" s="108" t="e">
        <f t="shared" ca="1" si="564"/>
        <v>#REF!</v>
      </c>
      <c r="AY300" s="108" t="e">
        <f t="shared" ca="1" si="564"/>
        <v>#REF!</v>
      </c>
      <c r="AZ300" s="108" t="e">
        <f t="shared" ca="1" si="564"/>
        <v>#REF!</v>
      </c>
      <c r="BA300" s="108" t="e">
        <f t="shared" ca="1" si="564"/>
        <v>#REF!</v>
      </c>
      <c r="BB300" s="108" t="e">
        <f t="shared" ca="1" si="564"/>
        <v>#REF!</v>
      </c>
      <c r="BC300" s="108" t="e">
        <f t="shared" ca="1" si="562"/>
        <v>#REF!</v>
      </c>
      <c r="BD300" s="108" t="e">
        <f t="shared" ca="1" si="562"/>
        <v>#REF!</v>
      </c>
      <c r="BE300" s="108" t="e">
        <f t="shared" ca="1" si="562"/>
        <v>#REF!</v>
      </c>
      <c r="BF300" s="108" t="e">
        <f t="shared" ca="1" si="562"/>
        <v>#REF!</v>
      </c>
      <c r="BG300" s="108" t="e">
        <f t="shared" ca="1" si="562"/>
        <v>#REF!</v>
      </c>
      <c r="BH300" s="108" t="e">
        <f t="shared" ca="1" si="562"/>
        <v>#REF!</v>
      </c>
      <c r="BI300" s="108" t="e">
        <f t="shared" ca="1" si="562"/>
        <v>#REF!</v>
      </c>
      <c r="BL300" s="97" t="str">
        <f t="shared" ca="1" si="482"/>
        <v>-</v>
      </c>
      <c r="BM300" s="97" t="str">
        <f t="shared" ca="1" si="483"/>
        <v>-</v>
      </c>
      <c r="BN300" s="97" t="str">
        <f t="shared" ca="1" si="484"/>
        <v>-</v>
      </c>
      <c r="BO300" s="97" t="str">
        <f t="shared" ca="1" si="485"/>
        <v>-</v>
      </c>
      <c r="BP300" s="99" t="str">
        <f t="shared" ca="1" si="486"/>
        <v xml:space="preserve"> - </v>
      </c>
      <c r="BQ300" s="99" t="str">
        <f t="shared" ca="1" si="487"/>
        <v xml:space="preserve"> - </v>
      </c>
      <c r="BR300" s="97" t="str">
        <f t="shared" ca="1" si="488"/>
        <v>-</v>
      </c>
      <c r="BS300" s="97" t="str">
        <f t="shared" ca="1" si="489"/>
        <v>-</v>
      </c>
      <c r="BT300" s="97" t="str">
        <f t="shared" ca="1" si="490"/>
        <v>-</v>
      </c>
      <c r="BU300" s="97" t="str">
        <f t="shared" ca="1" si="491"/>
        <v>-</v>
      </c>
      <c r="BV300" s="97" t="str">
        <f t="shared" ca="1" si="492"/>
        <v>-</v>
      </c>
      <c r="BW300" s="97" t="str">
        <f t="shared" ca="1" si="493"/>
        <v>-</v>
      </c>
      <c r="BX300" s="99" t="str">
        <f t="shared" ca="1" si="494"/>
        <v xml:space="preserve"> - </v>
      </c>
      <c r="BY300" s="99" t="str">
        <f t="shared" ca="1" si="495"/>
        <v xml:space="preserve"> - </v>
      </c>
      <c r="BZ300" s="97" t="str">
        <f t="shared" ca="1" si="496"/>
        <v>-</v>
      </c>
      <c r="CA300" s="97" t="str">
        <f t="shared" ca="1" si="497"/>
        <v>-</v>
      </c>
      <c r="CB300" s="99" t="str">
        <f t="shared" ca="1" si="498"/>
        <v xml:space="preserve"> - </v>
      </c>
      <c r="CC300" s="99" t="str">
        <f t="shared" ca="1" si="499"/>
        <v xml:space="preserve"> - </v>
      </c>
      <c r="CD300" s="99" t="str">
        <f t="shared" ca="1" si="500"/>
        <v xml:space="preserve"> - </v>
      </c>
      <c r="CE300" s="99" t="str">
        <f t="shared" ca="1" si="501"/>
        <v xml:space="preserve"> - </v>
      </c>
      <c r="CF300" s="99" t="str">
        <f t="shared" ca="1" si="502"/>
        <v xml:space="preserve"> - </v>
      </c>
      <c r="CG300" s="99" t="str">
        <f t="shared" ca="1" si="503"/>
        <v xml:space="preserve"> - </v>
      </c>
      <c r="CH300" s="97" t="str">
        <f t="shared" ca="1" si="504"/>
        <v>-</v>
      </c>
      <c r="CI300" s="97" t="str">
        <f t="shared" ca="1" si="505"/>
        <v>-</v>
      </c>
      <c r="CJ300" s="97" t="str">
        <f t="shared" ca="1" si="506"/>
        <v>-</v>
      </c>
      <c r="CK300" s="97" t="str">
        <f t="shared" ca="1" si="507"/>
        <v>-</v>
      </c>
      <c r="CL300" s="97" t="str">
        <f t="shared" ca="1" si="508"/>
        <v>-</v>
      </c>
      <c r="CM300" s="97" t="str">
        <f t="shared" ca="1" si="509"/>
        <v>-</v>
      </c>
      <c r="CN300" s="97" t="str">
        <f t="shared" ca="1" si="510"/>
        <v>-</v>
      </c>
      <c r="CO300" s="97" t="str">
        <f t="shared" ca="1" si="511"/>
        <v>-</v>
      </c>
      <c r="CP300" s="97" t="str">
        <f t="shared" ca="1" si="512"/>
        <v>-</v>
      </c>
      <c r="CQ300" s="97" t="str">
        <f t="shared" ca="1" si="513"/>
        <v>-</v>
      </c>
      <c r="CR300" s="97" t="str">
        <f t="shared" ca="1" si="514"/>
        <v>-</v>
      </c>
      <c r="CS300" s="97" t="str">
        <f t="shared" ca="1" si="515"/>
        <v>-</v>
      </c>
      <c r="CT300" s="97" t="str">
        <f t="shared" ca="1" si="516"/>
        <v>-</v>
      </c>
      <c r="CU300" s="97" t="str">
        <f t="shared" ca="1" si="517"/>
        <v>-</v>
      </c>
      <c r="CV300" s="97" t="str">
        <f t="shared" ca="1" si="518"/>
        <v>-</v>
      </c>
      <c r="CW300" s="97" t="str">
        <f t="shared" ca="1" si="519"/>
        <v>-</v>
      </c>
      <c r="CX300" s="97" t="str">
        <f t="shared" ca="1" si="520"/>
        <v>-</v>
      </c>
      <c r="CY300" s="97" t="str">
        <f t="shared" ca="1" si="521"/>
        <v>-</v>
      </c>
      <c r="CZ300" s="97" t="str">
        <f t="shared" ca="1" si="522"/>
        <v>-</v>
      </c>
      <c r="DA300" s="97" t="str">
        <f t="shared" ca="1" si="523"/>
        <v>-</v>
      </c>
      <c r="DB300" s="97" t="str">
        <f t="shared" ca="1" si="524"/>
        <v>-</v>
      </c>
      <c r="DC300" s="97" t="str">
        <f t="shared" ca="1" si="525"/>
        <v>-</v>
      </c>
      <c r="DD300" s="97" t="str">
        <f t="shared" ca="1" si="526"/>
        <v>-</v>
      </c>
      <c r="DE300" s="97" t="str">
        <f t="shared" ca="1" si="527"/>
        <v>-</v>
      </c>
      <c r="DF300" s="97" t="str">
        <f t="shared" ca="1" si="528"/>
        <v>-</v>
      </c>
      <c r="DG300" s="97" t="str">
        <f t="shared" ca="1" si="529"/>
        <v>-</v>
      </c>
      <c r="DH300" s="97" t="str">
        <f t="shared" ca="1" si="530"/>
        <v>-</v>
      </c>
      <c r="DI300" s="97" t="str">
        <f t="shared" ca="1" si="531"/>
        <v>-</v>
      </c>
      <c r="DJ300" s="97" t="str">
        <f t="shared" ca="1" si="532"/>
        <v>-</v>
      </c>
      <c r="DK300" s="97" t="str">
        <f t="shared" ca="1" si="533"/>
        <v>-</v>
      </c>
      <c r="DL300" s="97" t="str">
        <f t="shared" ca="1" si="534"/>
        <v>-</v>
      </c>
      <c r="DM300" s="97" t="str">
        <f t="shared" ca="1" si="535"/>
        <v>-</v>
      </c>
      <c r="DN300" s="97">
        <v>30</v>
      </c>
      <c r="DT300" s="97" t="str">
        <f t="shared" ca="1" si="536"/>
        <v>-</v>
      </c>
      <c r="DU300" s="97" t="str">
        <f t="shared" ca="1" si="537"/>
        <v>-</v>
      </c>
      <c r="DV300" s="97" t="str">
        <f t="shared" ca="1" si="538"/>
        <v>-</v>
      </c>
      <c r="DW300" s="97" t="str">
        <f t="shared" ca="1" si="539"/>
        <v>-</v>
      </c>
      <c r="DX300" s="97" t="str">
        <f t="shared" ca="1" si="540"/>
        <v>-</v>
      </c>
      <c r="DY300" s="97" t="e">
        <f t="shared" ca="1" si="477"/>
        <v>#REF!</v>
      </c>
      <c r="DZ300" s="97" t="str">
        <f t="shared" si="478"/>
        <v>Deep retrofit</v>
      </c>
      <c r="EA300" s="97" t="e">
        <f t="shared" ca="1" si="541"/>
        <v>#REF!</v>
      </c>
      <c r="EB300" s="96">
        <v>25</v>
      </c>
      <c r="EC300" s="97">
        <f>Calculation!$W$379</f>
        <v>4</v>
      </c>
      <c r="ED300" s="97" t="str">
        <f t="shared" ca="1" si="542"/>
        <v>-</v>
      </c>
      <c r="EE300" s="97" t="str">
        <f t="shared" ca="1" si="543"/>
        <v>-</v>
      </c>
      <c r="EF300" s="97" t="str">
        <f t="shared" ca="1" si="544"/>
        <v>-</v>
      </c>
      <c r="EG300" s="97" t="str">
        <f t="shared" ca="1" si="545"/>
        <v>-</v>
      </c>
      <c r="EH300" s="97" t="str">
        <f t="shared" ca="1" si="546"/>
        <v>-</v>
      </c>
      <c r="EI300" s="97">
        <f t="shared" ca="1" si="547"/>
        <v>0</v>
      </c>
      <c r="EJ300" s="97">
        <f t="shared" ca="1" si="559"/>
        <v>0</v>
      </c>
      <c r="EK300" s="97" t="str">
        <f t="shared" ca="1" si="548"/>
        <v>00</v>
      </c>
      <c r="EL300" s="97" t="e">
        <f t="shared" ca="1" si="549"/>
        <v>#REF!</v>
      </c>
      <c r="EN300" s="97">
        <v>2.9499999999999999E-5</v>
      </c>
      <c r="EP300" s="97">
        <v>295</v>
      </c>
      <c r="EQ300" s="97">
        <f t="array" aca="1" ref="EQ300" ca="1">MAX(IF($EI$6:$EI$365&lt;EQ299,$EI$6:$EI$365,""))</f>
        <v>0</v>
      </c>
      <c r="ER300" s="97">
        <f t="shared" ca="1" si="550"/>
        <v>0</v>
      </c>
      <c r="ES300" s="97" t="e">
        <f t="shared" ca="1" si="554"/>
        <v>#REF!</v>
      </c>
      <c r="ET300" s="97">
        <f t="shared" ca="1" si="551"/>
        <v>0</v>
      </c>
      <c r="EU300" s="97">
        <f t="shared" ca="1" si="552"/>
        <v>0</v>
      </c>
      <c r="EV300" s="97">
        <f t="shared" ca="1" si="479"/>
        <v>1</v>
      </c>
      <c r="EY300" s="97" t="e">
        <f ca="1">INDEX('MCA-INPUT'!$C$28:$F$42,MATCH(MCA!E300,'MCA-INPUT'!$B$28:$B$42,0),MATCH(MCA!B300,'MCA-INPUT'!$C$27:$F$27,0))</f>
        <v>#REF!</v>
      </c>
      <c r="FU300" s="109" t="e">
        <f t="shared" ca="1" si="480"/>
        <v>#REF!</v>
      </c>
      <c r="FV300" s="109" t="e">
        <f t="shared" ca="1" si="481"/>
        <v>#REF!</v>
      </c>
      <c r="FW300" s="110" t="e">
        <f t="shared" ca="1" si="563"/>
        <v>#REF!</v>
      </c>
      <c r="FX300" s="110"/>
      <c r="FY300" s="97" t="e">
        <f t="shared" ca="1" si="553"/>
        <v>#REF!</v>
      </c>
      <c r="FZ300" s="97" t="str">
        <f ca="1">IF(ISERROR(VLOOKUP(FY300,'MCA-INPUT'!$B$45:$F$54,1,FALSE)),"No","Yes")</f>
        <v>No</v>
      </c>
      <c r="GA300" s="109" t="e">
        <f ca="1"/>
        <v>#REF!</v>
      </c>
    </row>
    <row r="301" spans="1:183" x14ac:dyDescent="0.25">
      <c r="A301" s="96">
        <v>296</v>
      </c>
      <c r="B301" s="96" t="s">
        <v>0</v>
      </c>
      <c r="C301" s="106" t="e">
        <f t="shared" ca="1" si="565"/>
        <v>#REF!</v>
      </c>
      <c r="D301" s="107" t="e">
        <f t="shared" ca="1" si="565"/>
        <v>#REF!</v>
      </c>
      <c r="E301" s="96" t="e">
        <f t="shared" ca="1" si="565"/>
        <v>#REF!</v>
      </c>
      <c r="F301" s="96" t="s">
        <v>4</v>
      </c>
      <c r="G301" s="96" t="e">
        <f t="shared" ca="1" si="566"/>
        <v>#REF!</v>
      </c>
      <c r="H301" s="108" t="e">
        <f t="shared" ca="1" si="568"/>
        <v>#REF!</v>
      </c>
      <c r="I301" s="108" t="e">
        <f t="shared" ca="1" si="568"/>
        <v>#REF!</v>
      </c>
      <c r="J301" s="108" t="e">
        <f t="shared" ca="1" si="568"/>
        <v>#REF!</v>
      </c>
      <c r="K301" s="108" t="e">
        <f t="shared" ca="1" si="568"/>
        <v>#REF!</v>
      </c>
      <c r="L301" s="108" t="e">
        <f t="shared" ca="1" si="568"/>
        <v>#REF!</v>
      </c>
      <c r="M301" s="108" t="e">
        <f t="shared" ca="1" si="568"/>
        <v>#REF!</v>
      </c>
      <c r="N301" s="108" t="e">
        <f t="shared" ca="1" si="568"/>
        <v>#REF!</v>
      </c>
      <c r="O301" s="108" t="e">
        <f t="shared" ca="1" si="568"/>
        <v>#REF!</v>
      </c>
      <c r="P301" s="108" t="e">
        <f t="shared" ca="1" si="568"/>
        <v>#REF!</v>
      </c>
      <c r="Q301" s="108" t="e">
        <f t="shared" ca="1" si="568"/>
        <v>#REF!</v>
      </c>
      <c r="R301" s="108" t="e">
        <f t="shared" ca="1" si="568"/>
        <v>#REF!</v>
      </c>
      <c r="S301" s="108" t="e">
        <f t="shared" ca="1" si="568"/>
        <v>#REF!</v>
      </c>
      <c r="T301" s="108" t="e">
        <f t="shared" ca="1" si="568"/>
        <v>#REF!</v>
      </c>
      <c r="U301" s="108" t="e">
        <f t="shared" ca="1" si="568"/>
        <v>#REF!</v>
      </c>
      <c r="V301" s="108" t="e">
        <f t="shared" ca="1" si="568"/>
        <v>#REF!</v>
      </c>
      <c r="W301" s="108" t="e">
        <f t="shared" ca="1" si="568"/>
        <v>#REF!</v>
      </c>
      <c r="X301" s="108" t="e">
        <f t="shared" ca="1" si="567"/>
        <v>#REF!</v>
      </c>
      <c r="Y301" s="108" t="e">
        <f t="shared" ca="1" si="567"/>
        <v>#REF!</v>
      </c>
      <c r="Z301" s="108" t="e">
        <f t="shared" ca="1" si="567"/>
        <v>#REF!</v>
      </c>
      <c r="AA301" s="108" t="e">
        <f t="shared" ca="1" si="567"/>
        <v>#REF!</v>
      </c>
      <c r="AB301" s="108" t="e">
        <f t="shared" ca="1" si="567"/>
        <v>#REF!</v>
      </c>
      <c r="AC301" s="108" t="e">
        <f t="shared" ca="1" si="567"/>
        <v>#REF!</v>
      </c>
      <c r="AD301" s="108" t="e">
        <f t="shared" ca="1" si="567"/>
        <v>#REF!</v>
      </c>
      <c r="AE301" s="108" t="e">
        <f t="shared" ca="1" si="567"/>
        <v>#REF!</v>
      </c>
      <c r="AF301" s="108" t="e">
        <f t="shared" ca="1" si="567"/>
        <v>#REF!</v>
      </c>
      <c r="AG301" s="108" t="e">
        <f t="shared" ca="1" si="567"/>
        <v>#REF!</v>
      </c>
      <c r="AH301" s="108" t="e">
        <f t="shared" ca="1" si="567"/>
        <v>#REF!</v>
      </c>
      <c r="AI301" s="108" t="e">
        <f t="shared" ca="1" si="567"/>
        <v>#REF!</v>
      </c>
      <c r="AJ301" s="108" t="e">
        <f t="shared" ca="1" si="567"/>
        <v>#REF!</v>
      </c>
      <c r="AK301" s="108" t="e">
        <f t="shared" ca="1" si="567"/>
        <v>#REF!</v>
      </c>
      <c r="AL301" s="108" t="e">
        <f t="shared" ca="1" si="567"/>
        <v>#REF!</v>
      </c>
      <c r="AM301" s="108" t="e">
        <f t="shared" ca="1" si="564"/>
        <v>#REF!</v>
      </c>
      <c r="AN301" s="108" t="e">
        <f t="shared" ca="1" si="564"/>
        <v>#REF!</v>
      </c>
      <c r="AO301" s="108" t="e">
        <f t="shared" ca="1" si="564"/>
        <v>#REF!</v>
      </c>
      <c r="AP301" s="108" t="e">
        <f t="shared" ca="1" si="564"/>
        <v>#REF!</v>
      </c>
      <c r="AQ301" s="108" t="e">
        <f t="shared" ca="1" si="564"/>
        <v>#REF!</v>
      </c>
      <c r="AR301" s="108" t="e">
        <f t="shared" ca="1" si="564"/>
        <v>#REF!</v>
      </c>
      <c r="AS301" s="108" t="e">
        <f t="shared" ca="1" si="564"/>
        <v>#REF!</v>
      </c>
      <c r="AT301" s="108" t="e">
        <f t="shared" ca="1" si="564"/>
        <v>#REF!</v>
      </c>
      <c r="AU301" s="108" t="e">
        <f t="shared" ca="1" si="564"/>
        <v>#REF!</v>
      </c>
      <c r="AV301" s="108" t="e">
        <f t="shared" ca="1" si="564"/>
        <v>#REF!</v>
      </c>
      <c r="AW301" s="108" t="e">
        <f t="shared" ca="1" si="564"/>
        <v>#REF!</v>
      </c>
      <c r="AX301" s="108" t="e">
        <f t="shared" ca="1" si="564"/>
        <v>#REF!</v>
      </c>
      <c r="AY301" s="108" t="e">
        <f t="shared" ca="1" si="564"/>
        <v>#REF!</v>
      </c>
      <c r="AZ301" s="108" t="e">
        <f t="shared" ca="1" si="564"/>
        <v>#REF!</v>
      </c>
      <c r="BA301" s="108" t="e">
        <f t="shared" ca="1" si="564"/>
        <v>#REF!</v>
      </c>
      <c r="BB301" s="108" t="e">
        <f t="shared" ref="BB301:BI316" ca="1" si="569">IF($D301=0,"-",(INDIRECT(CONCATENATE($C$1,"Projection_",$B301,"'!",BB$2,$DN301)))*$EY301)</f>
        <v>#REF!</v>
      </c>
      <c r="BC301" s="108" t="e">
        <f t="shared" ca="1" si="569"/>
        <v>#REF!</v>
      </c>
      <c r="BD301" s="108" t="e">
        <f t="shared" ca="1" si="569"/>
        <v>#REF!</v>
      </c>
      <c r="BE301" s="108" t="e">
        <f t="shared" ca="1" si="569"/>
        <v>#REF!</v>
      </c>
      <c r="BF301" s="108" t="e">
        <f t="shared" ca="1" si="569"/>
        <v>#REF!</v>
      </c>
      <c r="BG301" s="108" t="e">
        <f t="shared" ca="1" si="569"/>
        <v>#REF!</v>
      </c>
      <c r="BH301" s="108" t="e">
        <f t="shared" ca="1" si="569"/>
        <v>#REF!</v>
      </c>
      <c r="BI301" s="108" t="e">
        <f t="shared" ca="1" si="569"/>
        <v>#REF!</v>
      </c>
      <c r="BL301" s="97" t="str">
        <f t="shared" ca="1" si="482"/>
        <v>-</v>
      </c>
      <c r="BM301" s="97" t="str">
        <f t="shared" ca="1" si="483"/>
        <v>-</v>
      </c>
      <c r="BN301" s="97" t="str">
        <f t="shared" ca="1" si="484"/>
        <v>-</v>
      </c>
      <c r="BO301" s="97" t="str">
        <f t="shared" ca="1" si="485"/>
        <v>-</v>
      </c>
      <c r="BP301" s="99" t="str">
        <f t="shared" ca="1" si="486"/>
        <v xml:space="preserve"> - </v>
      </c>
      <c r="BQ301" s="99" t="str">
        <f t="shared" ca="1" si="487"/>
        <v xml:space="preserve"> - </v>
      </c>
      <c r="BR301" s="97" t="str">
        <f t="shared" ca="1" si="488"/>
        <v>-</v>
      </c>
      <c r="BS301" s="97" t="str">
        <f t="shared" ca="1" si="489"/>
        <v>-</v>
      </c>
      <c r="BT301" s="97" t="str">
        <f t="shared" ca="1" si="490"/>
        <v>-</v>
      </c>
      <c r="BU301" s="97" t="str">
        <f t="shared" ca="1" si="491"/>
        <v>-</v>
      </c>
      <c r="BV301" s="97" t="str">
        <f t="shared" ca="1" si="492"/>
        <v>-</v>
      </c>
      <c r="BW301" s="97" t="str">
        <f t="shared" ca="1" si="493"/>
        <v>-</v>
      </c>
      <c r="BX301" s="99" t="str">
        <f t="shared" ca="1" si="494"/>
        <v xml:space="preserve"> - </v>
      </c>
      <c r="BY301" s="99" t="str">
        <f t="shared" ca="1" si="495"/>
        <v xml:space="preserve"> - </v>
      </c>
      <c r="BZ301" s="97" t="str">
        <f t="shared" ca="1" si="496"/>
        <v>-</v>
      </c>
      <c r="CA301" s="97" t="str">
        <f t="shared" ca="1" si="497"/>
        <v>-</v>
      </c>
      <c r="CB301" s="99" t="str">
        <f t="shared" ca="1" si="498"/>
        <v xml:space="preserve"> - </v>
      </c>
      <c r="CC301" s="99" t="str">
        <f t="shared" ca="1" si="499"/>
        <v xml:space="preserve"> - </v>
      </c>
      <c r="CD301" s="99" t="str">
        <f t="shared" ca="1" si="500"/>
        <v xml:space="preserve"> - </v>
      </c>
      <c r="CE301" s="99" t="str">
        <f t="shared" ca="1" si="501"/>
        <v xml:space="preserve"> - </v>
      </c>
      <c r="CF301" s="99" t="str">
        <f t="shared" ca="1" si="502"/>
        <v xml:space="preserve"> - </v>
      </c>
      <c r="CG301" s="99" t="str">
        <f t="shared" ca="1" si="503"/>
        <v xml:space="preserve"> - </v>
      </c>
      <c r="CH301" s="97" t="str">
        <f t="shared" ca="1" si="504"/>
        <v>-</v>
      </c>
      <c r="CI301" s="97" t="str">
        <f t="shared" ca="1" si="505"/>
        <v>-</v>
      </c>
      <c r="CJ301" s="97" t="str">
        <f t="shared" ca="1" si="506"/>
        <v>-</v>
      </c>
      <c r="CK301" s="97" t="str">
        <f t="shared" ca="1" si="507"/>
        <v>-</v>
      </c>
      <c r="CL301" s="97" t="str">
        <f t="shared" ca="1" si="508"/>
        <v>-</v>
      </c>
      <c r="CM301" s="97" t="str">
        <f t="shared" ca="1" si="509"/>
        <v>-</v>
      </c>
      <c r="CN301" s="97" t="str">
        <f t="shared" ca="1" si="510"/>
        <v>-</v>
      </c>
      <c r="CO301" s="97" t="str">
        <f t="shared" ca="1" si="511"/>
        <v>-</v>
      </c>
      <c r="CP301" s="97" t="str">
        <f t="shared" ca="1" si="512"/>
        <v>-</v>
      </c>
      <c r="CQ301" s="97" t="str">
        <f t="shared" ca="1" si="513"/>
        <v>-</v>
      </c>
      <c r="CR301" s="97" t="str">
        <f t="shared" ca="1" si="514"/>
        <v>-</v>
      </c>
      <c r="CS301" s="97" t="str">
        <f t="shared" ca="1" si="515"/>
        <v>-</v>
      </c>
      <c r="CT301" s="97" t="str">
        <f t="shared" ca="1" si="516"/>
        <v>-</v>
      </c>
      <c r="CU301" s="97" t="str">
        <f t="shared" ca="1" si="517"/>
        <v>-</v>
      </c>
      <c r="CV301" s="97" t="str">
        <f t="shared" ca="1" si="518"/>
        <v>-</v>
      </c>
      <c r="CW301" s="97" t="str">
        <f t="shared" ca="1" si="519"/>
        <v>-</v>
      </c>
      <c r="CX301" s="97" t="str">
        <f t="shared" ca="1" si="520"/>
        <v>-</v>
      </c>
      <c r="CY301" s="97" t="str">
        <f t="shared" ca="1" si="521"/>
        <v>-</v>
      </c>
      <c r="CZ301" s="97" t="str">
        <f t="shared" ca="1" si="522"/>
        <v>-</v>
      </c>
      <c r="DA301" s="97" t="str">
        <f t="shared" ca="1" si="523"/>
        <v>-</v>
      </c>
      <c r="DB301" s="97" t="str">
        <f t="shared" ca="1" si="524"/>
        <v>-</v>
      </c>
      <c r="DC301" s="97" t="str">
        <f t="shared" ca="1" si="525"/>
        <v>-</v>
      </c>
      <c r="DD301" s="97" t="str">
        <f t="shared" ca="1" si="526"/>
        <v>-</v>
      </c>
      <c r="DE301" s="97" t="str">
        <f t="shared" ca="1" si="527"/>
        <v>-</v>
      </c>
      <c r="DF301" s="97" t="str">
        <f t="shared" ca="1" si="528"/>
        <v>-</v>
      </c>
      <c r="DG301" s="97" t="str">
        <f t="shared" ca="1" si="529"/>
        <v>-</v>
      </c>
      <c r="DH301" s="97" t="str">
        <f t="shared" ca="1" si="530"/>
        <v>-</v>
      </c>
      <c r="DI301" s="97" t="str">
        <f t="shared" ca="1" si="531"/>
        <v>-</v>
      </c>
      <c r="DJ301" s="97" t="str">
        <f t="shared" ca="1" si="532"/>
        <v>-</v>
      </c>
      <c r="DK301" s="97" t="str">
        <f t="shared" ca="1" si="533"/>
        <v>-</v>
      </c>
      <c r="DL301" s="97" t="str">
        <f t="shared" ca="1" si="534"/>
        <v>-</v>
      </c>
      <c r="DM301" s="97" t="str">
        <f t="shared" ca="1" si="535"/>
        <v>-</v>
      </c>
      <c r="DN301" s="97">
        <v>31</v>
      </c>
      <c r="DT301" s="97" t="str">
        <f t="shared" ca="1" si="536"/>
        <v>-</v>
      </c>
      <c r="DU301" s="97" t="str">
        <f t="shared" ca="1" si="537"/>
        <v>-</v>
      </c>
      <c r="DV301" s="97" t="str">
        <f t="shared" ca="1" si="538"/>
        <v>-</v>
      </c>
      <c r="DW301" s="97" t="str">
        <f t="shared" ca="1" si="539"/>
        <v>-</v>
      </c>
      <c r="DX301" s="97" t="str">
        <f t="shared" ca="1" si="540"/>
        <v>-</v>
      </c>
      <c r="DY301" s="97" t="e">
        <f t="shared" ca="1" si="477"/>
        <v>#REF!</v>
      </c>
      <c r="DZ301" s="97" t="str">
        <f t="shared" si="478"/>
        <v>Deep retrofit</v>
      </c>
      <c r="EA301" s="97" t="e">
        <f t="shared" ca="1" si="541"/>
        <v>#REF!</v>
      </c>
      <c r="EB301" s="96">
        <v>26</v>
      </c>
      <c r="EC301" s="97">
        <f>Calculation!$W$379</f>
        <v>4</v>
      </c>
      <c r="ED301" s="97" t="str">
        <f t="shared" ca="1" si="542"/>
        <v>-</v>
      </c>
      <c r="EE301" s="97" t="str">
        <f t="shared" ca="1" si="543"/>
        <v>-</v>
      </c>
      <c r="EF301" s="97" t="str">
        <f t="shared" ca="1" si="544"/>
        <v>-</v>
      </c>
      <c r="EG301" s="97" t="str">
        <f t="shared" ca="1" si="545"/>
        <v>-</v>
      </c>
      <c r="EH301" s="97" t="str">
        <f t="shared" ca="1" si="546"/>
        <v>-</v>
      </c>
      <c r="EI301" s="97">
        <f t="shared" ca="1" si="547"/>
        <v>0</v>
      </c>
      <c r="EJ301" s="97">
        <f t="shared" ca="1" si="559"/>
        <v>0</v>
      </c>
      <c r="EK301" s="97" t="str">
        <f t="shared" ca="1" si="548"/>
        <v>00</v>
      </c>
      <c r="EL301" s="97" t="e">
        <f t="shared" ca="1" si="549"/>
        <v>#REF!</v>
      </c>
      <c r="EN301" s="97">
        <v>2.9600000000000001E-5</v>
      </c>
      <c r="EP301" s="97">
        <v>296</v>
      </c>
      <c r="EQ301" s="97">
        <f t="array" aca="1" ref="EQ301" ca="1">MAX(IF($EI$6:$EI$365&lt;EQ300,$EI$6:$EI$365,""))</f>
        <v>0</v>
      </c>
      <c r="ER301" s="97">
        <f t="shared" ca="1" si="550"/>
        <v>0</v>
      </c>
      <c r="ES301" s="97" t="e">
        <f t="shared" ca="1" si="554"/>
        <v>#REF!</v>
      </c>
      <c r="ET301" s="97">
        <f t="shared" ca="1" si="551"/>
        <v>0</v>
      </c>
      <c r="EU301" s="97">
        <f t="shared" ca="1" si="552"/>
        <v>0</v>
      </c>
      <c r="EV301" s="97">
        <f t="shared" ca="1" si="479"/>
        <v>1</v>
      </c>
      <c r="EY301" s="97" t="e">
        <f ca="1">INDEX('MCA-INPUT'!$C$28:$F$42,MATCH(MCA!E301,'MCA-INPUT'!$B$28:$B$42,0),MATCH(MCA!B301,'MCA-INPUT'!$C$27:$F$27,0))</f>
        <v>#REF!</v>
      </c>
      <c r="FU301" s="109" t="e">
        <f t="shared" ca="1" si="480"/>
        <v>#REF!</v>
      </c>
      <c r="FV301" s="109" t="e">
        <f t="shared" ca="1" si="481"/>
        <v>#REF!</v>
      </c>
      <c r="FW301" s="110" t="e">
        <f t="shared" ca="1" si="563"/>
        <v>#REF!</v>
      </c>
      <c r="FX301" s="110"/>
      <c r="FY301" s="97" t="e">
        <f t="shared" ca="1" si="553"/>
        <v>#REF!</v>
      </c>
      <c r="FZ301" s="97" t="str">
        <f ca="1">IF(ISERROR(VLOOKUP(FY301,'MCA-INPUT'!$B$45:$F$54,1,FALSE)),"No","Yes")</f>
        <v>No</v>
      </c>
      <c r="GA301" s="109" t="e">
        <f ca="1"/>
        <v>#REF!</v>
      </c>
    </row>
    <row r="302" spans="1:183" x14ac:dyDescent="0.25">
      <c r="A302" s="96">
        <v>297</v>
      </c>
      <c r="B302" s="96" t="s">
        <v>0</v>
      </c>
      <c r="C302" s="106" t="e">
        <f t="shared" ca="1" si="565"/>
        <v>#REF!</v>
      </c>
      <c r="D302" s="107" t="e">
        <f t="shared" ca="1" si="565"/>
        <v>#REF!</v>
      </c>
      <c r="E302" s="96" t="e">
        <f t="shared" ca="1" si="565"/>
        <v>#REF!</v>
      </c>
      <c r="F302" s="96" t="s">
        <v>4</v>
      </c>
      <c r="G302" s="96" t="e">
        <f t="shared" ca="1" si="566"/>
        <v>#REF!</v>
      </c>
      <c r="H302" s="108" t="e">
        <f t="shared" ca="1" si="568"/>
        <v>#REF!</v>
      </c>
      <c r="I302" s="108" t="e">
        <f t="shared" ca="1" si="568"/>
        <v>#REF!</v>
      </c>
      <c r="J302" s="108" t="e">
        <f t="shared" ca="1" si="568"/>
        <v>#REF!</v>
      </c>
      <c r="K302" s="108" t="e">
        <f t="shared" ca="1" si="568"/>
        <v>#REF!</v>
      </c>
      <c r="L302" s="108" t="e">
        <f t="shared" ca="1" si="568"/>
        <v>#REF!</v>
      </c>
      <c r="M302" s="108" t="e">
        <f t="shared" ca="1" si="568"/>
        <v>#REF!</v>
      </c>
      <c r="N302" s="108" t="e">
        <f t="shared" ca="1" si="568"/>
        <v>#REF!</v>
      </c>
      <c r="O302" s="108" t="e">
        <f t="shared" ca="1" si="568"/>
        <v>#REF!</v>
      </c>
      <c r="P302" s="108" t="e">
        <f t="shared" ca="1" si="568"/>
        <v>#REF!</v>
      </c>
      <c r="Q302" s="108" t="e">
        <f t="shared" ca="1" si="568"/>
        <v>#REF!</v>
      </c>
      <c r="R302" s="108" t="e">
        <f t="shared" ca="1" si="568"/>
        <v>#REF!</v>
      </c>
      <c r="S302" s="108" t="e">
        <f t="shared" ca="1" si="568"/>
        <v>#REF!</v>
      </c>
      <c r="T302" s="108" t="e">
        <f t="shared" ca="1" si="568"/>
        <v>#REF!</v>
      </c>
      <c r="U302" s="108" t="e">
        <f t="shared" ca="1" si="568"/>
        <v>#REF!</v>
      </c>
      <c r="V302" s="108" t="e">
        <f t="shared" ca="1" si="568"/>
        <v>#REF!</v>
      </c>
      <c r="W302" s="108" t="e">
        <f t="shared" ca="1" si="568"/>
        <v>#REF!</v>
      </c>
      <c r="X302" s="108" t="e">
        <f t="shared" ca="1" si="567"/>
        <v>#REF!</v>
      </c>
      <c r="Y302" s="108" t="e">
        <f t="shared" ca="1" si="567"/>
        <v>#REF!</v>
      </c>
      <c r="Z302" s="108" t="e">
        <f t="shared" ca="1" si="567"/>
        <v>#REF!</v>
      </c>
      <c r="AA302" s="108" t="e">
        <f t="shared" ca="1" si="567"/>
        <v>#REF!</v>
      </c>
      <c r="AB302" s="108" t="e">
        <f t="shared" ca="1" si="567"/>
        <v>#REF!</v>
      </c>
      <c r="AC302" s="108" t="e">
        <f t="shared" ca="1" si="567"/>
        <v>#REF!</v>
      </c>
      <c r="AD302" s="108" t="e">
        <f t="shared" ca="1" si="567"/>
        <v>#REF!</v>
      </c>
      <c r="AE302" s="108" t="e">
        <f t="shared" ca="1" si="567"/>
        <v>#REF!</v>
      </c>
      <c r="AF302" s="108" t="e">
        <f t="shared" ca="1" si="567"/>
        <v>#REF!</v>
      </c>
      <c r="AG302" s="108" t="e">
        <f t="shared" ca="1" si="567"/>
        <v>#REF!</v>
      </c>
      <c r="AH302" s="108" t="e">
        <f t="shared" ca="1" si="567"/>
        <v>#REF!</v>
      </c>
      <c r="AI302" s="108" t="e">
        <f t="shared" ca="1" si="567"/>
        <v>#REF!</v>
      </c>
      <c r="AJ302" s="108" t="e">
        <f t="shared" ca="1" si="567"/>
        <v>#REF!</v>
      </c>
      <c r="AK302" s="108" t="e">
        <f t="shared" ca="1" si="567"/>
        <v>#REF!</v>
      </c>
      <c r="AL302" s="108" t="e">
        <f t="shared" ca="1" si="567"/>
        <v>#REF!</v>
      </c>
      <c r="AM302" s="108" t="e">
        <f t="shared" ref="AM302:BB317" ca="1" si="570">IF($D302=0,"-",(INDIRECT(CONCATENATE($C$1,"Projection_",$B302,"'!",AM$2,$DN302)))*$EY302)</f>
        <v>#REF!</v>
      </c>
      <c r="AN302" s="108" t="e">
        <f t="shared" ca="1" si="570"/>
        <v>#REF!</v>
      </c>
      <c r="AO302" s="108" t="e">
        <f t="shared" ca="1" si="570"/>
        <v>#REF!</v>
      </c>
      <c r="AP302" s="108" t="e">
        <f t="shared" ca="1" si="570"/>
        <v>#REF!</v>
      </c>
      <c r="AQ302" s="108" t="e">
        <f t="shared" ca="1" si="570"/>
        <v>#REF!</v>
      </c>
      <c r="AR302" s="108" t="e">
        <f t="shared" ca="1" si="570"/>
        <v>#REF!</v>
      </c>
      <c r="AS302" s="108" t="e">
        <f t="shared" ca="1" si="570"/>
        <v>#REF!</v>
      </c>
      <c r="AT302" s="108" t="e">
        <f t="shared" ca="1" si="570"/>
        <v>#REF!</v>
      </c>
      <c r="AU302" s="108" t="e">
        <f t="shared" ca="1" si="570"/>
        <v>#REF!</v>
      </c>
      <c r="AV302" s="108" t="e">
        <f t="shared" ca="1" si="570"/>
        <v>#REF!</v>
      </c>
      <c r="AW302" s="108" t="e">
        <f t="shared" ca="1" si="570"/>
        <v>#REF!</v>
      </c>
      <c r="AX302" s="108" t="e">
        <f t="shared" ca="1" si="570"/>
        <v>#REF!</v>
      </c>
      <c r="AY302" s="108" t="e">
        <f t="shared" ca="1" si="570"/>
        <v>#REF!</v>
      </c>
      <c r="AZ302" s="108" t="e">
        <f t="shared" ca="1" si="570"/>
        <v>#REF!</v>
      </c>
      <c r="BA302" s="108" t="e">
        <f t="shared" ca="1" si="570"/>
        <v>#REF!</v>
      </c>
      <c r="BB302" s="108" t="e">
        <f t="shared" ca="1" si="570"/>
        <v>#REF!</v>
      </c>
      <c r="BC302" s="108" t="e">
        <f t="shared" ca="1" si="569"/>
        <v>#REF!</v>
      </c>
      <c r="BD302" s="108" t="e">
        <f t="shared" ca="1" si="569"/>
        <v>#REF!</v>
      </c>
      <c r="BE302" s="108" t="e">
        <f t="shared" ca="1" si="569"/>
        <v>#REF!</v>
      </c>
      <c r="BF302" s="108" t="e">
        <f t="shared" ca="1" si="569"/>
        <v>#REF!</v>
      </c>
      <c r="BG302" s="108" t="e">
        <f t="shared" ca="1" si="569"/>
        <v>#REF!</v>
      </c>
      <c r="BH302" s="108" t="e">
        <f t="shared" ca="1" si="569"/>
        <v>#REF!</v>
      </c>
      <c r="BI302" s="108" t="e">
        <f t="shared" ca="1" si="569"/>
        <v>#REF!</v>
      </c>
      <c r="BL302" s="97" t="str">
        <f t="shared" ca="1" si="482"/>
        <v>-</v>
      </c>
      <c r="BM302" s="97" t="str">
        <f t="shared" ca="1" si="483"/>
        <v>-</v>
      </c>
      <c r="BN302" s="97" t="str">
        <f t="shared" ca="1" si="484"/>
        <v>-</v>
      </c>
      <c r="BO302" s="97" t="str">
        <f t="shared" ca="1" si="485"/>
        <v>-</v>
      </c>
      <c r="BP302" s="99" t="str">
        <f t="shared" ca="1" si="486"/>
        <v xml:space="preserve"> - </v>
      </c>
      <c r="BQ302" s="99" t="str">
        <f t="shared" ca="1" si="487"/>
        <v xml:space="preserve"> - </v>
      </c>
      <c r="BR302" s="97" t="str">
        <f t="shared" ca="1" si="488"/>
        <v>-</v>
      </c>
      <c r="BS302" s="97" t="str">
        <f t="shared" ca="1" si="489"/>
        <v>-</v>
      </c>
      <c r="BT302" s="97" t="str">
        <f t="shared" ca="1" si="490"/>
        <v>-</v>
      </c>
      <c r="BU302" s="97" t="str">
        <f t="shared" ca="1" si="491"/>
        <v>-</v>
      </c>
      <c r="BV302" s="97" t="str">
        <f t="shared" ca="1" si="492"/>
        <v>-</v>
      </c>
      <c r="BW302" s="97" t="str">
        <f t="shared" ca="1" si="493"/>
        <v>-</v>
      </c>
      <c r="BX302" s="99" t="str">
        <f t="shared" ca="1" si="494"/>
        <v xml:space="preserve"> - </v>
      </c>
      <c r="BY302" s="99" t="str">
        <f t="shared" ca="1" si="495"/>
        <v xml:space="preserve"> - </v>
      </c>
      <c r="BZ302" s="97" t="str">
        <f t="shared" ca="1" si="496"/>
        <v>-</v>
      </c>
      <c r="CA302" s="97" t="str">
        <f t="shared" ca="1" si="497"/>
        <v>-</v>
      </c>
      <c r="CB302" s="99" t="str">
        <f t="shared" ca="1" si="498"/>
        <v xml:space="preserve"> - </v>
      </c>
      <c r="CC302" s="99" t="str">
        <f t="shared" ca="1" si="499"/>
        <v xml:space="preserve"> - </v>
      </c>
      <c r="CD302" s="99" t="str">
        <f t="shared" ca="1" si="500"/>
        <v xml:space="preserve"> - </v>
      </c>
      <c r="CE302" s="99" t="str">
        <f t="shared" ca="1" si="501"/>
        <v xml:space="preserve"> - </v>
      </c>
      <c r="CF302" s="99" t="str">
        <f t="shared" ca="1" si="502"/>
        <v xml:space="preserve"> - </v>
      </c>
      <c r="CG302" s="99" t="str">
        <f t="shared" ca="1" si="503"/>
        <v xml:space="preserve"> - </v>
      </c>
      <c r="CH302" s="97" t="str">
        <f t="shared" ca="1" si="504"/>
        <v>-</v>
      </c>
      <c r="CI302" s="97" t="str">
        <f t="shared" ca="1" si="505"/>
        <v>-</v>
      </c>
      <c r="CJ302" s="97" t="str">
        <f t="shared" ca="1" si="506"/>
        <v>-</v>
      </c>
      <c r="CK302" s="97" t="str">
        <f t="shared" ca="1" si="507"/>
        <v>-</v>
      </c>
      <c r="CL302" s="97" t="str">
        <f t="shared" ca="1" si="508"/>
        <v>-</v>
      </c>
      <c r="CM302" s="97" t="str">
        <f t="shared" ca="1" si="509"/>
        <v>-</v>
      </c>
      <c r="CN302" s="97" t="str">
        <f t="shared" ca="1" si="510"/>
        <v>-</v>
      </c>
      <c r="CO302" s="97" t="str">
        <f t="shared" ca="1" si="511"/>
        <v>-</v>
      </c>
      <c r="CP302" s="97" t="str">
        <f t="shared" ca="1" si="512"/>
        <v>-</v>
      </c>
      <c r="CQ302" s="97" t="str">
        <f t="shared" ca="1" si="513"/>
        <v>-</v>
      </c>
      <c r="CR302" s="97" t="str">
        <f t="shared" ca="1" si="514"/>
        <v>-</v>
      </c>
      <c r="CS302" s="97" t="str">
        <f t="shared" ca="1" si="515"/>
        <v>-</v>
      </c>
      <c r="CT302" s="97" t="str">
        <f t="shared" ca="1" si="516"/>
        <v>-</v>
      </c>
      <c r="CU302" s="97" t="str">
        <f t="shared" ca="1" si="517"/>
        <v>-</v>
      </c>
      <c r="CV302" s="97" t="str">
        <f t="shared" ca="1" si="518"/>
        <v>-</v>
      </c>
      <c r="CW302" s="97" t="str">
        <f t="shared" ca="1" si="519"/>
        <v>-</v>
      </c>
      <c r="CX302" s="97" t="str">
        <f t="shared" ca="1" si="520"/>
        <v>-</v>
      </c>
      <c r="CY302" s="97" t="str">
        <f t="shared" ca="1" si="521"/>
        <v>-</v>
      </c>
      <c r="CZ302" s="97" t="str">
        <f t="shared" ca="1" si="522"/>
        <v>-</v>
      </c>
      <c r="DA302" s="97" t="str">
        <f t="shared" ca="1" si="523"/>
        <v>-</v>
      </c>
      <c r="DB302" s="97" t="str">
        <f t="shared" ca="1" si="524"/>
        <v>-</v>
      </c>
      <c r="DC302" s="97" t="str">
        <f t="shared" ca="1" si="525"/>
        <v>-</v>
      </c>
      <c r="DD302" s="97" t="str">
        <f t="shared" ca="1" si="526"/>
        <v>-</v>
      </c>
      <c r="DE302" s="97" t="str">
        <f t="shared" ca="1" si="527"/>
        <v>-</v>
      </c>
      <c r="DF302" s="97" t="str">
        <f t="shared" ca="1" si="528"/>
        <v>-</v>
      </c>
      <c r="DG302" s="97" t="str">
        <f t="shared" ca="1" si="529"/>
        <v>-</v>
      </c>
      <c r="DH302" s="97" t="str">
        <f t="shared" ca="1" si="530"/>
        <v>-</v>
      </c>
      <c r="DI302" s="97" t="str">
        <f t="shared" ca="1" si="531"/>
        <v>-</v>
      </c>
      <c r="DJ302" s="97" t="str">
        <f t="shared" ca="1" si="532"/>
        <v>-</v>
      </c>
      <c r="DK302" s="97" t="str">
        <f t="shared" ca="1" si="533"/>
        <v>-</v>
      </c>
      <c r="DL302" s="97" t="str">
        <f t="shared" ca="1" si="534"/>
        <v>-</v>
      </c>
      <c r="DM302" s="97" t="str">
        <f t="shared" ca="1" si="535"/>
        <v>-</v>
      </c>
      <c r="DN302" s="97">
        <v>32</v>
      </c>
      <c r="DT302" s="97" t="str">
        <f t="shared" ca="1" si="536"/>
        <v>-</v>
      </c>
      <c r="DU302" s="97" t="str">
        <f t="shared" ca="1" si="537"/>
        <v>-</v>
      </c>
      <c r="DV302" s="97" t="str">
        <f t="shared" ca="1" si="538"/>
        <v>-</v>
      </c>
      <c r="DW302" s="97" t="str">
        <f t="shared" ca="1" si="539"/>
        <v>-</v>
      </c>
      <c r="DX302" s="97" t="str">
        <f t="shared" ca="1" si="540"/>
        <v>-</v>
      </c>
      <c r="DY302" s="97" t="e">
        <f t="shared" ca="1" si="477"/>
        <v>#REF!</v>
      </c>
      <c r="DZ302" s="97" t="str">
        <f t="shared" si="478"/>
        <v>Deep retrofit</v>
      </c>
      <c r="EA302" s="97" t="e">
        <f t="shared" ca="1" si="541"/>
        <v>#REF!</v>
      </c>
      <c r="EB302" s="96">
        <v>27</v>
      </c>
      <c r="EC302" s="97">
        <f>Calculation!$W$379</f>
        <v>4</v>
      </c>
      <c r="ED302" s="97" t="str">
        <f t="shared" ca="1" si="542"/>
        <v>-</v>
      </c>
      <c r="EE302" s="97" t="str">
        <f t="shared" ca="1" si="543"/>
        <v>-</v>
      </c>
      <c r="EF302" s="97" t="str">
        <f t="shared" ca="1" si="544"/>
        <v>-</v>
      </c>
      <c r="EG302" s="97" t="str">
        <f t="shared" ca="1" si="545"/>
        <v>-</v>
      </c>
      <c r="EH302" s="97" t="str">
        <f t="shared" ca="1" si="546"/>
        <v>-</v>
      </c>
      <c r="EI302" s="97">
        <f t="shared" ca="1" si="547"/>
        <v>0</v>
      </c>
      <c r="EJ302" s="97">
        <f t="shared" ca="1" si="559"/>
        <v>0</v>
      </c>
      <c r="EK302" s="97" t="str">
        <f t="shared" ca="1" si="548"/>
        <v>00</v>
      </c>
      <c r="EL302" s="97" t="e">
        <f t="shared" ca="1" si="549"/>
        <v>#REF!</v>
      </c>
      <c r="EN302" s="97">
        <v>2.97E-5</v>
      </c>
      <c r="EP302" s="97">
        <v>297</v>
      </c>
      <c r="EQ302" s="97">
        <f t="array" aca="1" ref="EQ302" ca="1">MAX(IF($EI$6:$EI$365&lt;EQ301,$EI$6:$EI$365,""))</f>
        <v>0</v>
      </c>
      <c r="ER302" s="97">
        <f t="shared" ca="1" si="550"/>
        <v>0</v>
      </c>
      <c r="ES302" s="97" t="e">
        <f t="shared" ca="1" si="554"/>
        <v>#REF!</v>
      </c>
      <c r="ET302" s="97">
        <f t="shared" ca="1" si="551"/>
        <v>0</v>
      </c>
      <c r="EU302" s="97">
        <f t="shared" ca="1" si="552"/>
        <v>0</v>
      </c>
      <c r="EV302" s="97">
        <f t="shared" ca="1" si="479"/>
        <v>1</v>
      </c>
      <c r="EY302" s="97" t="e">
        <f ca="1">INDEX('MCA-INPUT'!$C$28:$F$42,MATCH(MCA!E302,'MCA-INPUT'!$B$28:$B$42,0),MATCH(MCA!B302,'MCA-INPUT'!$C$27:$F$27,0))</f>
        <v>#REF!</v>
      </c>
      <c r="FU302" s="109" t="e">
        <f t="shared" ca="1" si="480"/>
        <v>#REF!</v>
      </c>
      <c r="FV302" s="109" t="e">
        <f t="shared" ca="1" si="481"/>
        <v>#REF!</v>
      </c>
      <c r="FW302" s="110" t="e">
        <f t="shared" ca="1" si="563"/>
        <v>#REF!</v>
      </c>
      <c r="FX302" s="110"/>
      <c r="FY302" s="97" t="e">
        <f t="shared" ca="1" si="553"/>
        <v>#REF!</v>
      </c>
      <c r="FZ302" s="97" t="str">
        <f ca="1">IF(ISERROR(VLOOKUP(FY302,'MCA-INPUT'!$B$45:$F$54,1,FALSE)),"No","Yes")</f>
        <v>No</v>
      </c>
      <c r="GA302" s="109" t="e">
        <f ca="1"/>
        <v>#REF!</v>
      </c>
    </row>
    <row r="303" spans="1:183" x14ac:dyDescent="0.25">
      <c r="A303" s="96">
        <v>298</v>
      </c>
      <c r="B303" s="96" t="s">
        <v>0</v>
      </c>
      <c r="C303" s="106" t="e">
        <f t="shared" ca="1" si="565"/>
        <v>#REF!</v>
      </c>
      <c r="D303" s="107" t="e">
        <f t="shared" ca="1" si="565"/>
        <v>#REF!</v>
      </c>
      <c r="E303" s="96" t="e">
        <f t="shared" ca="1" si="565"/>
        <v>#REF!</v>
      </c>
      <c r="F303" s="96" t="s">
        <v>4</v>
      </c>
      <c r="G303" s="96" t="e">
        <f t="shared" ca="1" si="566"/>
        <v>#REF!</v>
      </c>
      <c r="H303" s="108" t="e">
        <f t="shared" ca="1" si="568"/>
        <v>#REF!</v>
      </c>
      <c r="I303" s="108" t="e">
        <f t="shared" ca="1" si="568"/>
        <v>#REF!</v>
      </c>
      <c r="J303" s="108" t="e">
        <f t="shared" ca="1" si="568"/>
        <v>#REF!</v>
      </c>
      <c r="K303" s="108" t="e">
        <f t="shared" ca="1" si="568"/>
        <v>#REF!</v>
      </c>
      <c r="L303" s="108" t="e">
        <f t="shared" ca="1" si="568"/>
        <v>#REF!</v>
      </c>
      <c r="M303" s="108" t="e">
        <f t="shared" ca="1" si="568"/>
        <v>#REF!</v>
      </c>
      <c r="N303" s="108" t="e">
        <f t="shared" ca="1" si="568"/>
        <v>#REF!</v>
      </c>
      <c r="O303" s="108" t="e">
        <f t="shared" ca="1" si="568"/>
        <v>#REF!</v>
      </c>
      <c r="P303" s="108" t="e">
        <f t="shared" ca="1" si="568"/>
        <v>#REF!</v>
      </c>
      <c r="Q303" s="108" t="e">
        <f t="shared" ca="1" si="568"/>
        <v>#REF!</v>
      </c>
      <c r="R303" s="108" t="e">
        <f t="shared" ca="1" si="568"/>
        <v>#REF!</v>
      </c>
      <c r="S303" s="108" t="e">
        <f t="shared" ca="1" si="568"/>
        <v>#REF!</v>
      </c>
      <c r="T303" s="108" t="e">
        <f t="shared" ca="1" si="568"/>
        <v>#REF!</v>
      </c>
      <c r="U303" s="108" t="e">
        <f t="shared" ca="1" si="568"/>
        <v>#REF!</v>
      </c>
      <c r="V303" s="108" t="e">
        <f t="shared" ca="1" si="568"/>
        <v>#REF!</v>
      </c>
      <c r="W303" s="108" t="e">
        <f t="shared" ca="1" si="568"/>
        <v>#REF!</v>
      </c>
      <c r="X303" s="108" t="e">
        <f t="shared" ca="1" si="567"/>
        <v>#REF!</v>
      </c>
      <c r="Y303" s="108" t="e">
        <f t="shared" ca="1" si="567"/>
        <v>#REF!</v>
      </c>
      <c r="Z303" s="108" t="e">
        <f t="shared" ca="1" si="567"/>
        <v>#REF!</v>
      </c>
      <c r="AA303" s="108" t="e">
        <f t="shared" ca="1" si="567"/>
        <v>#REF!</v>
      </c>
      <c r="AB303" s="108" t="e">
        <f t="shared" ca="1" si="567"/>
        <v>#REF!</v>
      </c>
      <c r="AC303" s="108" t="e">
        <f t="shared" ca="1" si="567"/>
        <v>#REF!</v>
      </c>
      <c r="AD303" s="108" t="e">
        <f t="shared" ca="1" si="567"/>
        <v>#REF!</v>
      </c>
      <c r="AE303" s="108" t="e">
        <f t="shared" ca="1" si="567"/>
        <v>#REF!</v>
      </c>
      <c r="AF303" s="108" t="e">
        <f t="shared" ca="1" si="567"/>
        <v>#REF!</v>
      </c>
      <c r="AG303" s="108" t="e">
        <f t="shared" ca="1" si="567"/>
        <v>#REF!</v>
      </c>
      <c r="AH303" s="108" t="e">
        <f t="shared" ca="1" si="567"/>
        <v>#REF!</v>
      </c>
      <c r="AI303" s="108" t="e">
        <f t="shared" ca="1" si="567"/>
        <v>#REF!</v>
      </c>
      <c r="AJ303" s="108" t="e">
        <f t="shared" ca="1" si="567"/>
        <v>#REF!</v>
      </c>
      <c r="AK303" s="108" t="e">
        <f t="shared" ca="1" si="567"/>
        <v>#REF!</v>
      </c>
      <c r="AL303" s="108" t="e">
        <f t="shared" ca="1" si="567"/>
        <v>#REF!</v>
      </c>
      <c r="AM303" s="108" t="e">
        <f t="shared" ca="1" si="570"/>
        <v>#REF!</v>
      </c>
      <c r="AN303" s="108" t="e">
        <f t="shared" ca="1" si="570"/>
        <v>#REF!</v>
      </c>
      <c r="AO303" s="108" t="e">
        <f t="shared" ca="1" si="570"/>
        <v>#REF!</v>
      </c>
      <c r="AP303" s="108" t="e">
        <f t="shared" ca="1" si="570"/>
        <v>#REF!</v>
      </c>
      <c r="AQ303" s="108" t="e">
        <f t="shared" ca="1" si="570"/>
        <v>#REF!</v>
      </c>
      <c r="AR303" s="108" t="e">
        <f t="shared" ca="1" si="570"/>
        <v>#REF!</v>
      </c>
      <c r="AS303" s="108" t="e">
        <f t="shared" ca="1" si="570"/>
        <v>#REF!</v>
      </c>
      <c r="AT303" s="108" t="e">
        <f t="shared" ca="1" si="570"/>
        <v>#REF!</v>
      </c>
      <c r="AU303" s="108" t="e">
        <f t="shared" ca="1" si="570"/>
        <v>#REF!</v>
      </c>
      <c r="AV303" s="108" t="e">
        <f t="shared" ca="1" si="570"/>
        <v>#REF!</v>
      </c>
      <c r="AW303" s="108" t="e">
        <f t="shared" ca="1" si="570"/>
        <v>#REF!</v>
      </c>
      <c r="AX303" s="108" t="e">
        <f t="shared" ca="1" si="570"/>
        <v>#REF!</v>
      </c>
      <c r="AY303" s="108" t="e">
        <f t="shared" ca="1" si="570"/>
        <v>#REF!</v>
      </c>
      <c r="AZ303" s="108" t="e">
        <f t="shared" ca="1" si="570"/>
        <v>#REF!</v>
      </c>
      <c r="BA303" s="108" t="e">
        <f t="shared" ca="1" si="570"/>
        <v>#REF!</v>
      </c>
      <c r="BB303" s="108" t="e">
        <f t="shared" ca="1" si="570"/>
        <v>#REF!</v>
      </c>
      <c r="BC303" s="108" t="e">
        <f t="shared" ca="1" si="569"/>
        <v>#REF!</v>
      </c>
      <c r="BD303" s="108" t="e">
        <f t="shared" ca="1" si="569"/>
        <v>#REF!</v>
      </c>
      <c r="BE303" s="108" t="e">
        <f t="shared" ca="1" si="569"/>
        <v>#REF!</v>
      </c>
      <c r="BF303" s="108" t="e">
        <f t="shared" ca="1" si="569"/>
        <v>#REF!</v>
      </c>
      <c r="BG303" s="108" t="e">
        <f t="shared" ca="1" si="569"/>
        <v>#REF!</v>
      </c>
      <c r="BH303" s="108" t="e">
        <f t="shared" ca="1" si="569"/>
        <v>#REF!</v>
      </c>
      <c r="BI303" s="108" t="e">
        <f t="shared" ca="1" si="569"/>
        <v>#REF!</v>
      </c>
      <c r="BL303" s="97" t="str">
        <f t="shared" ca="1" si="482"/>
        <v>-</v>
      </c>
      <c r="BM303" s="97" t="str">
        <f t="shared" ca="1" si="483"/>
        <v>-</v>
      </c>
      <c r="BN303" s="97" t="str">
        <f t="shared" ca="1" si="484"/>
        <v>-</v>
      </c>
      <c r="BO303" s="97" t="str">
        <f t="shared" ca="1" si="485"/>
        <v>-</v>
      </c>
      <c r="BP303" s="99" t="str">
        <f t="shared" ca="1" si="486"/>
        <v xml:space="preserve"> - </v>
      </c>
      <c r="BQ303" s="99" t="str">
        <f t="shared" ca="1" si="487"/>
        <v xml:space="preserve"> - </v>
      </c>
      <c r="BR303" s="97" t="str">
        <f t="shared" ca="1" si="488"/>
        <v>-</v>
      </c>
      <c r="BS303" s="97" t="str">
        <f t="shared" ca="1" si="489"/>
        <v>-</v>
      </c>
      <c r="BT303" s="97" t="str">
        <f t="shared" ca="1" si="490"/>
        <v>-</v>
      </c>
      <c r="BU303" s="97" t="str">
        <f t="shared" ca="1" si="491"/>
        <v>-</v>
      </c>
      <c r="BV303" s="97" t="str">
        <f t="shared" ca="1" si="492"/>
        <v>-</v>
      </c>
      <c r="BW303" s="97" t="str">
        <f t="shared" ca="1" si="493"/>
        <v>-</v>
      </c>
      <c r="BX303" s="99" t="str">
        <f t="shared" ca="1" si="494"/>
        <v xml:space="preserve"> - </v>
      </c>
      <c r="BY303" s="99" t="str">
        <f t="shared" ca="1" si="495"/>
        <v xml:space="preserve"> - </v>
      </c>
      <c r="BZ303" s="97" t="str">
        <f t="shared" ca="1" si="496"/>
        <v>-</v>
      </c>
      <c r="CA303" s="97" t="str">
        <f t="shared" ca="1" si="497"/>
        <v>-</v>
      </c>
      <c r="CB303" s="99" t="str">
        <f t="shared" ca="1" si="498"/>
        <v xml:space="preserve"> - </v>
      </c>
      <c r="CC303" s="99" t="str">
        <f t="shared" ca="1" si="499"/>
        <v xml:space="preserve"> - </v>
      </c>
      <c r="CD303" s="99" t="str">
        <f t="shared" ca="1" si="500"/>
        <v xml:space="preserve"> - </v>
      </c>
      <c r="CE303" s="99" t="str">
        <f t="shared" ca="1" si="501"/>
        <v xml:space="preserve"> - </v>
      </c>
      <c r="CF303" s="99" t="str">
        <f t="shared" ca="1" si="502"/>
        <v xml:space="preserve"> - </v>
      </c>
      <c r="CG303" s="99" t="str">
        <f t="shared" ca="1" si="503"/>
        <v xml:space="preserve"> - </v>
      </c>
      <c r="CH303" s="97" t="str">
        <f t="shared" ca="1" si="504"/>
        <v>-</v>
      </c>
      <c r="CI303" s="97" t="str">
        <f t="shared" ca="1" si="505"/>
        <v>-</v>
      </c>
      <c r="CJ303" s="97" t="str">
        <f t="shared" ca="1" si="506"/>
        <v>-</v>
      </c>
      <c r="CK303" s="97" t="str">
        <f t="shared" ca="1" si="507"/>
        <v>-</v>
      </c>
      <c r="CL303" s="97" t="str">
        <f t="shared" ca="1" si="508"/>
        <v>-</v>
      </c>
      <c r="CM303" s="97" t="str">
        <f t="shared" ca="1" si="509"/>
        <v>-</v>
      </c>
      <c r="CN303" s="97" t="str">
        <f t="shared" ca="1" si="510"/>
        <v>-</v>
      </c>
      <c r="CO303" s="97" t="str">
        <f t="shared" ca="1" si="511"/>
        <v>-</v>
      </c>
      <c r="CP303" s="97" t="str">
        <f t="shared" ca="1" si="512"/>
        <v>-</v>
      </c>
      <c r="CQ303" s="97" t="str">
        <f t="shared" ca="1" si="513"/>
        <v>-</v>
      </c>
      <c r="CR303" s="97" t="str">
        <f t="shared" ca="1" si="514"/>
        <v>-</v>
      </c>
      <c r="CS303" s="97" t="str">
        <f t="shared" ca="1" si="515"/>
        <v>-</v>
      </c>
      <c r="CT303" s="97" t="str">
        <f t="shared" ca="1" si="516"/>
        <v>-</v>
      </c>
      <c r="CU303" s="97" t="str">
        <f t="shared" ca="1" si="517"/>
        <v>-</v>
      </c>
      <c r="CV303" s="97" t="str">
        <f t="shared" ca="1" si="518"/>
        <v>-</v>
      </c>
      <c r="CW303" s="97" t="str">
        <f t="shared" ca="1" si="519"/>
        <v>-</v>
      </c>
      <c r="CX303" s="97" t="str">
        <f t="shared" ca="1" si="520"/>
        <v>-</v>
      </c>
      <c r="CY303" s="97" t="str">
        <f t="shared" ca="1" si="521"/>
        <v>-</v>
      </c>
      <c r="CZ303" s="97" t="str">
        <f t="shared" ca="1" si="522"/>
        <v>-</v>
      </c>
      <c r="DA303" s="97" t="str">
        <f t="shared" ca="1" si="523"/>
        <v>-</v>
      </c>
      <c r="DB303" s="97" t="str">
        <f t="shared" ca="1" si="524"/>
        <v>-</v>
      </c>
      <c r="DC303" s="97" t="str">
        <f t="shared" ca="1" si="525"/>
        <v>-</v>
      </c>
      <c r="DD303" s="97" t="str">
        <f t="shared" ca="1" si="526"/>
        <v>-</v>
      </c>
      <c r="DE303" s="97" t="str">
        <f t="shared" ca="1" si="527"/>
        <v>-</v>
      </c>
      <c r="DF303" s="97" t="str">
        <f t="shared" ca="1" si="528"/>
        <v>-</v>
      </c>
      <c r="DG303" s="97" t="str">
        <f t="shared" ca="1" si="529"/>
        <v>-</v>
      </c>
      <c r="DH303" s="97" t="str">
        <f t="shared" ca="1" si="530"/>
        <v>-</v>
      </c>
      <c r="DI303" s="97" t="str">
        <f t="shared" ca="1" si="531"/>
        <v>-</v>
      </c>
      <c r="DJ303" s="97" t="str">
        <f t="shared" ca="1" si="532"/>
        <v>-</v>
      </c>
      <c r="DK303" s="97" t="str">
        <f t="shared" ca="1" si="533"/>
        <v>-</v>
      </c>
      <c r="DL303" s="97" t="str">
        <f t="shared" ca="1" si="534"/>
        <v>-</v>
      </c>
      <c r="DM303" s="97" t="str">
        <f t="shared" ca="1" si="535"/>
        <v>-</v>
      </c>
      <c r="DN303" s="97">
        <v>33</v>
      </c>
      <c r="DT303" s="97" t="str">
        <f t="shared" ca="1" si="536"/>
        <v>-</v>
      </c>
      <c r="DU303" s="97" t="str">
        <f t="shared" ca="1" si="537"/>
        <v>-</v>
      </c>
      <c r="DV303" s="97" t="str">
        <f t="shared" ca="1" si="538"/>
        <v>-</v>
      </c>
      <c r="DW303" s="97" t="str">
        <f t="shared" ca="1" si="539"/>
        <v>-</v>
      </c>
      <c r="DX303" s="97" t="str">
        <f t="shared" ca="1" si="540"/>
        <v>-</v>
      </c>
      <c r="DY303" s="97" t="e">
        <f t="shared" ca="1" si="477"/>
        <v>#REF!</v>
      </c>
      <c r="DZ303" s="97" t="str">
        <f t="shared" si="478"/>
        <v>Deep retrofit</v>
      </c>
      <c r="EA303" s="97" t="e">
        <f t="shared" ca="1" si="541"/>
        <v>#REF!</v>
      </c>
      <c r="EB303" s="96">
        <v>28</v>
      </c>
      <c r="EC303" s="97">
        <f>Calculation!$W$379</f>
        <v>4</v>
      </c>
      <c r="ED303" s="97" t="str">
        <f t="shared" ca="1" si="542"/>
        <v>-</v>
      </c>
      <c r="EE303" s="97" t="str">
        <f t="shared" ca="1" si="543"/>
        <v>-</v>
      </c>
      <c r="EF303" s="97" t="str">
        <f t="shared" ca="1" si="544"/>
        <v>-</v>
      </c>
      <c r="EG303" s="97" t="str">
        <f t="shared" ca="1" si="545"/>
        <v>-</v>
      </c>
      <c r="EH303" s="97" t="str">
        <f t="shared" ca="1" si="546"/>
        <v>-</v>
      </c>
      <c r="EI303" s="97">
        <f t="shared" ca="1" si="547"/>
        <v>0</v>
      </c>
      <c r="EJ303" s="97">
        <f t="shared" ca="1" si="559"/>
        <v>0</v>
      </c>
      <c r="EK303" s="97" t="str">
        <f t="shared" ca="1" si="548"/>
        <v>00</v>
      </c>
      <c r="EL303" s="97" t="e">
        <f t="shared" ca="1" si="549"/>
        <v>#REF!</v>
      </c>
      <c r="EN303" s="97">
        <v>2.9799999999999999E-5</v>
      </c>
      <c r="EP303" s="97">
        <v>298</v>
      </c>
      <c r="EQ303" s="97">
        <f t="array" aca="1" ref="EQ303" ca="1">MAX(IF($EI$6:$EI$365&lt;EQ302,$EI$6:$EI$365,""))</f>
        <v>0</v>
      </c>
      <c r="ER303" s="97">
        <f t="shared" ca="1" si="550"/>
        <v>0</v>
      </c>
      <c r="ES303" s="97" t="e">
        <f t="shared" ca="1" si="554"/>
        <v>#REF!</v>
      </c>
      <c r="ET303" s="97">
        <f t="shared" ca="1" si="551"/>
        <v>0</v>
      </c>
      <c r="EU303" s="97">
        <f t="shared" ca="1" si="552"/>
        <v>0</v>
      </c>
      <c r="EV303" s="97">
        <f t="shared" ca="1" si="479"/>
        <v>1</v>
      </c>
      <c r="EY303" s="97" t="e">
        <f ca="1">INDEX('MCA-INPUT'!$C$28:$F$42,MATCH(MCA!E303,'MCA-INPUT'!$B$28:$B$42,0),MATCH(MCA!B303,'MCA-INPUT'!$C$27:$F$27,0))</f>
        <v>#REF!</v>
      </c>
      <c r="FU303" s="109" t="e">
        <f t="shared" ca="1" si="480"/>
        <v>#REF!</v>
      </c>
      <c r="FV303" s="109" t="e">
        <f t="shared" ca="1" si="481"/>
        <v>#REF!</v>
      </c>
      <c r="FW303" s="110" t="e">
        <f t="shared" ca="1" si="563"/>
        <v>#REF!</v>
      </c>
      <c r="FX303" s="110"/>
      <c r="FY303" s="97" t="e">
        <f t="shared" ca="1" si="553"/>
        <v>#REF!</v>
      </c>
      <c r="FZ303" s="97" t="str">
        <f ca="1">IF(ISERROR(VLOOKUP(FY303,'MCA-INPUT'!$B$45:$F$54,1,FALSE)),"No","Yes")</f>
        <v>No</v>
      </c>
      <c r="GA303" s="109" t="e">
        <f ca="1"/>
        <v>#REF!</v>
      </c>
    </row>
    <row r="304" spans="1:183" x14ac:dyDescent="0.25">
      <c r="A304" s="96">
        <v>299</v>
      </c>
      <c r="B304" s="96" t="s">
        <v>0</v>
      </c>
      <c r="C304" s="106" t="e">
        <f t="shared" ca="1" si="565"/>
        <v>#REF!</v>
      </c>
      <c r="D304" s="107" t="e">
        <f t="shared" ca="1" si="565"/>
        <v>#REF!</v>
      </c>
      <c r="E304" s="96" t="e">
        <f t="shared" ca="1" si="565"/>
        <v>#REF!</v>
      </c>
      <c r="F304" s="96" t="s">
        <v>4</v>
      </c>
      <c r="G304" s="96" t="e">
        <f t="shared" ca="1" si="566"/>
        <v>#REF!</v>
      </c>
      <c r="H304" s="108" t="e">
        <f t="shared" ca="1" si="568"/>
        <v>#REF!</v>
      </c>
      <c r="I304" s="108" t="e">
        <f t="shared" ca="1" si="568"/>
        <v>#REF!</v>
      </c>
      <c r="J304" s="108" t="e">
        <f t="shared" ca="1" si="568"/>
        <v>#REF!</v>
      </c>
      <c r="K304" s="108" t="e">
        <f t="shared" ca="1" si="568"/>
        <v>#REF!</v>
      </c>
      <c r="L304" s="108" t="e">
        <f t="shared" ca="1" si="568"/>
        <v>#REF!</v>
      </c>
      <c r="M304" s="108" t="e">
        <f t="shared" ca="1" si="568"/>
        <v>#REF!</v>
      </c>
      <c r="N304" s="108" t="e">
        <f t="shared" ca="1" si="568"/>
        <v>#REF!</v>
      </c>
      <c r="O304" s="108" t="e">
        <f t="shared" ca="1" si="568"/>
        <v>#REF!</v>
      </c>
      <c r="P304" s="108" t="e">
        <f t="shared" ca="1" si="568"/>
        <v>#REF!</v>
      </c>
      <c r="Q304" s="108" t="e">
        <f t="shared" ca="1" si="568"/>
        <v>#REF!</v>
      </c>
      <c r="R304" s="108" t="e">
        <f t="shared" ca="1" si="568"/>
        <v>#REF!</v>
      </c>
      <c r="S304" s="108" t="e">
        <f t="shared" ca="1" si="568"/>
        <v>#REF!</v>
      </c>
      <c r="T304" s="108" t="e">
        <f t="shared" ca="1" si="568"/>
        <v>#REF!</v>
      </c>
      <c r="U304" s="108" t="e">
        <f t="shared" ca="1" si="568"/>
        <v>#REF!</v>
      </c>
      <c r="V304" s="108" t="e">
        <f t="shared" ca="1" si="568"/>
        <v>#REF!</v>
      </c>
      <c r="W304" s="108" t="e">
        <f t="shared" ca="1" si="568"/>
        <v>#REF!</v>
      </c>
      <c r="X304" s="108" t="e">
        <f t="shared" ca="1" si="567"/>
        <v>#REF!</v>
      </c>
      <c r="Y304" s="108" t="e">
        <f t="shared" ca="1" si="567"/>
        <v>#REF!</v>
      </c>
      <c r="Z304" s="108" t="e">
        <f t="shared" ca="1" si="567"/>
        <v>#REF!</v>
      </c>
      <c r="AA304" s="108" t="e">
        <f t="shared" ca="1" si="567"/>
        <v>#REF!</v>
      </c>
      <c r="AB304" s="108" t="e">
        <f t="shared" ca="1" si="567"/>
        <v>#REF!</v>
      </c>
      <c r="AC304" s="108" t="e">
        <f t="shared" ca="1" si="567"/>
        <v>#REF!</v>
      </c>
      <c r="AD304" s="108" t="e">
        <f t="shared" ca="1" si="567"/>
        <v>#REF!</v>
      </c>
      <c r="AE304" s="108" t="e">
        <f t="shared" ca="1" si="567"/>
        <v>#REF!</v>
      </c>
      <c r="AF304" s="108" t="e">
        <f t="shared" ca="1" si="567"/>
        <v>#REF!</v>
      </c>
      <c r="AG304" s="108" t="e">
        <f t="shared" ca="1" si="567"/>
        <v>#REF!</v>
      </c>
      <c r="AH304" s="108" t="e">
        <f t="shared" ca="1" si="567"/>
        <v>#REF!</v>
      </c>
      <c r="AI304" s="108" t="e">
        <f t="shared" ca="1" si="567"/>
        <v>#REF!</v>
      </c>
      <c r="AJ304" s="108" t="e">
        <f t="shared" ca="1" si="567"/>
        <v>#REF!</v>
      </c>
      <c r="AK304" s="108" t="e">
        <f t="shared" ca="1" si="567"/>
        <v>#REF!</v>
      </c>
      <c r="AL304" s="108" t="e">
        <f t="shared" ca="1" si="567"/>
        <v>#REF!</v>
      </c>
      <c r="AM304" s="108" t="e">
        <f t="shared" ca="1" si="570"/>
        <v>#REF!</v>
      </c>
      <c r="AN304" s="108" t="e">
        <f t="shared" ca="1" si="570"/>
        <v>#REF!</v>
      </c>
      <c r="AO304" s="108" t="e">
        <f t="shared" ca="1" si="570"/>
        <v>#REF!</v>
      </c>
      <c r="AP304" s="108" t="e">
        <f t="shared" ca="1" si="570"/>
        <v>#REF!</v>
      </c>
      <c r="AQ304" s="108" t="e">
        <f t="shared" ca="1" si="570"/>
        <v>#REF!</v>
      </c>
      <c r="AR304" s="108" t="e">
        <f t="shared" ca="1" si="570"/>
        <v>#REF!</v>
      </c>
      <c r="AS304" s="108" t="e">
        <f t="shared" ca="1" si="570"/>
        <v>#REF!</v>
      </c>
      <c r="AT304" s="108" t="e">
        <f t="shared" ca="1" si="570"/>
        <v>#REF!</v>
      </c>
      <c r="AU304" s="108" t="e">
        <f t="shared" ca="1" si="570"/>
        <v>#REF!</v>
      </c>
      <c r="AV304" s="108" t="e">
        <f t="shared" ca="1" si="570"/>
        <v>#REF!</v>
      </c>
      <c r="AW304" s="108" t="e">
        <f t="shared" ca="1" si="570"/>
        <v>#REF!</v>
      </c>
      <c r="AX304" s="108" t="e">
        <f t="shared" ca="1" si="570"/>
        <v>#REF!</v>
      </c>
      <c r="AY304" s="108" t="e">
        <f t="shared" ca="1" si="570"/>
        <v>#REF!</v>
      </c>
      <c r="AZ304" s="108" t="e">
        <f t="shared" ca="1" si="570"/>
        <v>#REF!</v>
      </c>
      <c r="BA304" s="108" t="e">
        <f t="shared" ca="1" si="570"/>
        <v>#REF!</v>
      </c>
      <c r="BB304" s="108" t="e">
        <f t="shared" ca="1" si="570"/>
        <v>#REF!</v>
      </c>
      <c r="BC304" s="108" t="e">
        <f t="shared" ca="1" si="569"/>
        <v>#REF!</v>
      </c>
      <c r="BD304" s="108" t="e">
        <f t="shared" ca="1" si="569"/>
        <v>#REF!</v>
      </c>
      <c r="BE304" s="108" t="e">
        <f t="shared" ca="1" si="569"/>
        <v>#REF!</v>
      </c>
      <c r="BF304" s="108" t="e">
        <f t="shared" ca="1" si="569"/>
        <v>#REF!</v>
      </c>
      <c r="BG304" s="108" t="e">
        <f t="shared" ca="1" si="569"/>
        <v>#REF!</v>
      </c>
      <c r="BH304" s="108" t="e">
        <f t="shared" ca="1" si="569"/>
        <v>#REF!</v>
      </c>
      <c r="BI304" s="108" t="e">
        <f t="shared" ca="1" si="569"/>
        <v>#REF!</v>
      </c>
      <c r="BL304" s="97" t="str">
        <f t="shared" ca="1" si="482"/>
        <v>-</v>
      </c>
      <c r="BM304" s="97" t="str">
        <f t="shared" ca="1" si="483"/>
        <v>-</v>
      </c>
      <c r="BN304" s="97" t="str">
        <f t="shared" ca="1" si="484"/>
        <v>-</v>
      </c>
      <c r="BO304" s="97" t="str">
        <f t="shared" ca="1" si="485"/>
        <v>-</v>
      </c>
      <c r="BP304" s="99" t="str">
        <f t="shared" ca="1" si="486"/>
        <v xml:space="preserve"> - </v>
      </c>
      <c r="BQ304" s="99" t="str">
        <f t="shared" ca="1" si="487"/>
        <v xml:space="preserve"> - </v>
      </c>
      <c r="BR304" s="97" t="str">
        <f t="shared" ca="1" si="488"/>
        <v>-</v>
      </c>
      <c r="BS304" s="97" t="str">
        <f t="shared" ca="1" si="489"/>
        <v>-</v>
      </c>
      <c r="BT304" s="97" t="str">
        <f t="shared" ca="1" si="490"/>
        <v>-</v>
      </c>
      <c r="BU304" s="97" t="str">
        <f t="shared" ca="1" si="491"/>
        <v>-</v>
      </c>
      <c r="BV304" s="97" t="str">
        <f t="shared" ca="1" si="492"/>
        <v>-</v>
      </c>
      <c r="BW304" s="97" t="str">
        <f t="shared" ca="1" si="493"/>
        <v>-</v>
      </c>
      <c r="BX304" s="99" t="str">
        <f t="shared" ca="1" si="494"/>
        <v xml:space="preserve"> - </v>
      </c>
      <c r="BY304" s="99" t="str">
        <f t="shared" ca="1" si="495"/>
        <v xml:space="preserve"> - </v>
      </c>
      <c r="BZ304" s="97" t="str">
        <f t="shared" ca="1" si="496"/>
        <v>-</v>
      </c>
      <c r="CA304" s="97" t="str">
        <f t="shared" ca="1" si="497"/>
        <v>-</v>
      </c>
      <c r="CB304" s="99" t="str">
        <f t="shared" ca="1" si="498"/>
        <v xml:space="preserve"> - </v>
      </c>
      <c r="CC304" s="99" t="str">
        <f t="shared" ca="1" si="499"/>
        <v xml:space="preserve"> - </v>
      </c>
      <c r="CD304" s="99" t="str">
        <f t="shared" ca="1" si="500"/>
        <v xml:space="preserve"> - </v>
      </c>
      <c r="CE304" s="99" t="str">
        <f t="shared" ca="1" si="501"/>
        <v xml:space="preserve"> - </v>
      </c>
      <c r="CF304" s="99" t="str">
        <f t="shared" ca="1" si="502"/>
        <v xml:space="preserve"> - </v>
      </c>
      <c r="CG304" s="99" t="str">
        <f t="shared" ca="1" si="503"/>
        <v xml:space="preserve"> - </v>
      </c>
      <c r="CH304" s="97" t="str">
        <f t="shared" ca="1" si="504"/>
        <v>-</v>
      </c>
      <c r="CI304" s="97" t="str">
        <f t="shared" ca="1" si="505"/>
        <v>-</v>
      </c>
      <c r="CJ304" s="97" t="str">
        <f t="shared" ca="1" si="506"/>
        <v>-</v>
      </c>
      <c r="CK304" s="97" t="str">
        <f t="shared" ca="1" si="507"/>
        <v>-</v>
      </c>
      <c r="CL304" s="97" t="str">
        <f t="shared" ca="1" si="508"/>
        <v>-</v>
      </c>
      <c r="CM304" s="97" t="str">
        <f t="shared" ca="1" si="509"/>
        <v>-</v>
      </c>
      <c r="CN304" s="97" t="str">
        <f t="shared" ca="1" si="510"/>
        <v>-</v>
      </c>
      <c r="CO304" s="97" t="str">
        <f t="shared" ca="1" si="511"/>
        <v>-</v>
      </c>
      <c r="CP304" s="97" t="str">
        <f t="shared" ca="1" si="512"/>
        <v>-</v>
      </c>
      <c r="CQ304" s="97" t="str">
        <f t="shared" ca="1" si="513"/>
        <v>-</v>
      </c>
      <c r="CR304" s="97" t="str">
        <f t="shared" ca="1" si="514"/>
        <v>-</v>
      </c>
      <c r="CS304" s="97" t="str">
        <f t="shared" ca="1" si="515"/>
        <v>-</v>
      </c>
      <c r="CT304" s="97" t="str">
        <f t="shared" ca="1" si="516"/>
        <v>-</v>
      </c>
      <c r="CU304" s="97" t="str">
        <f t="shared" ca="1" si="517"/>
        <v>-</v>
      </c>
      <c r="CV304" s="97" t="str">
        <f t="shared" ca="1" si="518"/>
        <v>-</v>
      </c>
      <c r="CW304" s="97" t="str">
        <f t="shared" ca="1" si="519"/>
        <v>-</v>
      </c>
      <c r="CX304" s="97" t="str">
        <f t="shared" ca="1" si="520"/>
        <v>-</v>
      </c>
      <c r="CY304" s="97" t="str">
        <f t="shared" ca="1" si="521"/>
        <v>-</v>
      </c>
      <c r="CZ304" s="97" t="str">
        <f t="shared" ca="1" si="522"/>
        <v>-</v>
      </c>
      <c r="DA304" s="97" t="str">
        <f t="shared" ca="1" si="523"/>
        <v>-</v>
      </c>
      <c r="DB304" s="97" t="str">
        <f t="shared" ca="1" si="524"/>
        <v>-</v>
      </c>
      <c r="DC304" s="97" t="str">
        <f t="shared" ca="1" si="525"/>
        <v>-</v>
      </c>
      <c r="DD304" s="97" t="str">
        <f t="shared" ca="1" si="526"/>
        <v>-</v>
      </c>
      <c r="DE304" s="97" t="str">
        <f t="shared" ca="1" si="527"/>
        <v>-</v>
      </c>
      <c r="DF304" s="97" t="str">
        <f t="shared" ca="1" si="528"/>
        <v>-</v>
      </c>
      <c r="DG304" s="97" t="str">
        <f t="shared" ca="1" si="529"/>
        <v>-</v>
      </c>
      <c r="DH304" s="97" t="str">
        <f t="shared" ca="1" si="530"/>
        <v>-</v>
      </c>
      <c r="DI304" s="97" t="str">
        <f t="shared" ca="1" si="531"/>
        <v>-</v>
      </c>
      <c r="DJ304" s="97" t="str">
        <f t="shared" ca="1" si="532"/>
        <v>-</v>
      </c>
      <c r="DK304" s="97" t="str">
        <f t="shared" ca="1" si="533"/>
        <v>-</v>
      </c>
      <c r="DL304" s="97" t="str">
        <f t="shared" ca="1" si="534"/>
        <v>-</v>
      </c>
      <c r="DM304" s="97" t="str">
        <f t="shared" ca="1" si="535"/>
        <v>-</v>
      </c>
      <c r="DN304" s="97">
        <v>34</v>
      </c>
      <c r="DT304" s="97" t="str">
        <f t="shared" ca="1" si="536"/>
        <v>-</v>
      </c>
      <c r="DU304" s="97" t="str">
        <f t="shared" ca="1" si="537"/>
        <v>-</v>
      </c>
      <c r="DV304" s="97" t="str">
        <f t="shared" ca="1" si="538"/>
        <v>-</v>
      </c>
      <c r="DW304" s="97" t="str">
        <f t="shared" ca="1" si="539"/>
        <v>-</v>
      </c>
      <c r="DX304" s="97" t="str">
        <f t="shared" ca="1" si="540"/>
        <v>-</v>
      </c>
      <c r="DY304" s="97" t="e">
        <f t="shared" ca="1" si="477"/>
        <v>#REF!</v>
      </c>
      <c r="DZ304" s="97" t="str">
        <f t="shared" si="478"/>
        <v>Deep retrofit</v>
      </c>
      <c r="EA304" s="97" t="e">
        <f t="shared" ca="1" si="541"/>
        <v>#REF!</v>
      </c>
      <c r="EB304" s="96">
        <v>29</v>
      </c>
      <c r="EC304" s="97">
        <f>Calculation!$W$379</f>
        <v>4</v>
      </c>
      <c r="ED304" s="97" t="str">
        <f t="shared" ca="1" si="542"/>
        <v>-</v>
      </c>
      <c r="EE304" s="97" t="str">
        <f t="shared" ca="1" si="543"/>
        <v>-</v>
      </c>
      <c r="EF304" s="97" t="str">
        <f t="shared" ca="1" si="544"/>
        <v>-</v>
      </c>
      <c r="EG304" s="97" t="str">
        <f t="shared" ca="1" si="545"/>
        <v>-</v>
      </c>
      <c r="EH304" s="97" t="str">
        <f t="shared" ca="1" si="546"/>
        <v>-</v>
      </c>
      <c r="EI304" s="97">
        <f t="shared" ca="1" si="547"/>
        <v>0</v>
      </c>
      <c r="EJ304" s="97">
        <f t="shared" ca="1" si="559"/>
        <v>0</v>
      </c>
      <c r="EK304" s="97" t="str">
        <f t="shared" ca="1" si="548"/>
        <v>00</v>
      </c>
      <c r="EL304" s="97" t="e">
        <f t="shared" ca="1" si="549"/>
        <v>#REF!</v>
      </c>
      <c r="EN304" s="97">
        <v>2.9899999999999998E-5</v>
      </c>
      <c r="EP304" s="97">
        <v>299</v>
      </c>
      <c r="EQ304" s="97">
        <f t="array" aca="1" ref="EQ304" ca="1">MAX(IF($EI$6:$EI$365&lt;EQ303,$EI$6:$EI$365,""))</f>
        <v>0</v>
      </c>
      <c r="ER304" s="97">
        <f t="shared" ca="1" si="550"/>
        <v>0</v>
      </c>
      <c r="ES304" s="97" t="e">
        <f t="shared" ca="1" si="554"/>
        <v>#REF!</v>
      </c>
      <c r="ET304" s="97">
        <f t="shared" ca="1" si="551"/>
        <v>0</v>
      </c>
      <c r="EU304" s="97">
        <f t="shared" ca="1" si="552"/>
        <v>0</v>
      </c>
      <c r="EV304" s="97">
        <f t="shared" ca="1" si="479"/>
        <v>1</v>
      </c>
      <c r="EY304" s="97" t="e">
        <f ca="1">INDEX('MCA-INPUT'!$C$28:$F$42,MATCH(MCA!E304,'MCA-INPUT'!$B$28:$B$42,0),MATCH(MCA!B304,'MCA-INPUT'!$C$27:$F$27,0))</f>
        <v>#REF!</v>
      </c>
      <c r="FU304" s="109" t="e">
        <f t="shared" ca="1" si="480"/>
        <v>#REF!</v>
      </c>
      <c r="FV304" s="109" t="e">
        <f t="shared" ca="1" si="481"/>
        <v>#REF!</v>
      </c>
      <c r="FW304" s="110" t="e">
        <f t="shared" ca="1" si="563"/>
        <v>#REF!</v>
      </c>
      <c r="FX304" s="110"/>
      <c r="FY304" s="97" t="e">
        <f t="shared" ca="1" si="553"/>
        <v>#REF!</v>
      </c>
      <c r="FZ304" s="97" t="str">
        <f ca="1">IF(ISERROR(VLOOKUP(FY304,'MCA-INPUT'!$B$45:$F$54,1,FALSE)),"No","Yes")</f>
        <v>No</v>
      </c>
      <c r="GA304" s="109" t="e">
        <f ca="1"/>
        <v>#REF!</v>
      </c>
    </row>
    <row r="305" spans="1:183" x14ac:dyDescent="0.25">
      <c r="A305" s="96">
        <v>300</v>
      </c>
      <c r="B305" s="96" t="s">
        <v>0</v>
      </c>
      <c r="C305" s="106" t="e">
        <f t="shared" ca="1" si="565"/>
        <v>#REF!</v>
      </c>
      <c r="D305" s="107" t="e">
        <f t="shared" ca="1" si="565"/>
        <v>#REF!</v>
      </c>
      <c r="E305" s="96" t="e">
        <f t="shared" ca="1" si="565"/>
        <v>#REF!</v>
      </c>
      <c r="F305" s="96" t="s">
        <v>4</v>
      </c>
      <c r="G305" s="96" t="e">
        <f t="shared" ca="1" si="566"/>
        <v>#REF!</v>
      </c>
      <c r="H305" s="108" t="e">
        <f t="shared" ca="1" si="568"/>
        <v>#REF!</v>
      </c>
      <c r="I305" s="108" t="e">
        <f t="shared" ca="1" si="568"/>
        <v>#REF!</v>
      </c>
      <c r="J305" s="108" t="e">
        <f t="shared" ca="1" si="568"/>
        <v>#REF!</v>
      </c>
      <c r="K305" s="108" t="e">
        <f t="shared" ca="1" si="568"/>
        <v>#REF!</v>
      </c>
      <c r="L305" s="108" t="e">
        <f t="shared" ca="1" si="568"/>
        <v>#REF!</v>
      </c>
      <c r="M305" s="108" t="e">
        <f t="shared" ca="1" si="568"/>
        <v>#REF!</v>
      </c>
      <c r="N305" s="108" t="e">
        <f t="shared" ca="1" si="568"/>
        <v>#REF!</v>
      </c>
      <c r="O305" s="108" t="e">
        <f t="shared" ca="1" si="568"/>
        <v>#REF!</v>
      </c>
      <c r="P305" s="108" t="e">
        <f t="shared" ca="1" si="568"/>
        <v>#REF!</v>
      </c>
      <c r="Q305" s="108" t="e">
        <f t="shared" ca="1" si="568"/>
        <v>#REF!</v>
      </c>
      <c r="R305" s="108" t="e">
        <f t="shared" ca="1" si="568"/>
        <v>#REF!</v>
      </c>
      <c r="S305" s="108" t="e">
        <f t="shared" ca="1" si="568"/>
        <v>#REF!</v>
      </c>
      <c r="T305" s="108" t="e">
        <f t="shared" ca="1" si="568"/>
        <v>#REF!</v>
      </c>
      <c r="U305" s="108" t="e">
        <f t="shared" ca="1" si="568"/>
        <v>#REF!</v>
      </c>
      <c r="V305" s="108" t="e">
        <f t="shared" ca="1" si="568"/>
        <v>#REF!</v>
      </c>
      <c r="W305" s="108" t="e">
        <f t="shared" ca="1" si="568"/>
        <v>#REF!</v>
      </c>
      <c r="X305" s="108" t="e">
        <f t="shared" ca="1" si="567"/>
        <v>#REF!</v>
      </c>
      <c r="Y305" s="108" t="e">
        <f t="shared" ca="1" si="567"/>
        <v>#REF!</v>
      </c>
      <c r="Z305" s="108" t="e">
        <f t="shared" ca="1" si="567"/>
        <v>#REF!</v>
      </c>
      <c r="AA305" s="108" t="e">
        <f t="shared" ca="1" si="567"/>
        <v>#REF!</v>
      </c>
      <c r="AB305" s="108" t="e">
        <f t="shared" ca="1" si="567"/>
        <v>#REF!</v>
      </c>
      <c r="AC305" s="108" t="e">
        <f t="shared" ca="1" si="567"/>
        <v>#REF!</v>
      </c>
      <c r="AD305" s="108" t="e">
        <f t="shared" ca="1" si="567"/>
        <v>#REF!</v>
      </c>
      <c r="AE305" s="108" t="e">
        <f t="shared" ca="1" si="567"/>
        <v>#REF!</v>
      </c>
      <c r="AF305" s="108" t="e">
        <f t="shared" ca="1" si="567"/>
        <v>#REF!</v>
      </c>
      <c r="AG305" s="108" t="e">
        <f t="shared" ca="1" si="567"/>
        <v>#REF!</v>
      </c>
      <c r="AH305" s="108" t="e">
        <f t="shared" ca="1" si="567"/>
        <v>#REF!</v>
      </c>
      <c r="AI305" s="108" t="e">
        <f t="shared" ca="1" si="567"/>
        <v>#REF!</v>
      </c>
      <c r="AJ305" s="108" t="e">
        <f t="shared" ca="1" si="567"/>
        <v>#REF!</v>
      </c>
      <c r="AK305" s="108" t="e">
        <f t="shared" ca="1" si="567"/>
        <v>#REF!</v>
      </c>
      <c r="AL305" s="108" t="e">
        <f t="shared" ca="1" si="567"/>
        <v>#REF!</v>
      </c>
      <c r="AM305" s="108" t="e">
        <f t="shared" ca="1" si="570"/>
        <v>#REF!</v>
      </c>
      <c r="AN305" s="108" t="e">
        <f t="shared" ca="1" si="570"/>
        <v>#REF!</v>
      </c>
      <c r="AO305" s="108" t="e">
        <f t="shared" ca="1" si="570"/>
        <v>#REF!</v>
      </c>
      <c r="AP305" s="108" t="e">
        <f t="shared" ca="1" si="570"/>
        <v>#REF!</v>
      </c>
      <c r="AQ305" s="108" t="e">
        <f t="shared" ca="1" si="570"/>
        <v>#REF!</v>
      </c>
      <c r="AR305" s="108" t="e">
        <f t="shared" ca="1" si="570"/>
        <v>#REF!</v>
      </c>
      <c r="AS305" s="108" t="e">
        <f t="shared" ca="1" si="570"/>
        <v>#REF!</v>
      </c>
      <c r="AT305" s="108" t="e">
        <f t="shared" ca="1" si="570"/>
        <v>#REF!</v>
      </c>
      <c r="AU305" s="108" t="e">
        <f t="shared" ca="1" si="570"/>
        <v>#REF!</v>
      </c>
      <c r="AV305" s="108" t="e">
        <f t="shared" ca="1" si="570"/>
        <v>#REF!</v>
      </c>
      <c r="AW305" s="108" t="e">
        <f t="shared" ca="1" si="570"/>
        <v>#REF!</v>
      </c>
      <c r="AX305" s="108" t="e">
        <f t="shared" ca="1" si="570"/>
        <v>#REF!</v>
      </c>
      <c r="AY305" s="108" t="e">
        <f t="shared" ca="1" si="570"/>
        <v>#REF!</v>
      </c>
      <c r="AZ305" s="108" t="e">
        <f t="shared" ca="1" si="570"/>
        <v>#REF!</v>
      </c>
      <c r="BA305" s="108" t="e">
        <f t="shared" ca="1" si="570"/>
        <v>#REF!</v>
      </c>
      <c r="BB305" s="108" t="e">
        <f t="shared" ca="1" si="570"/>
        <v>#REF!</v>
      </c>
      <c r="BC305" s="108" t="e">
        <f t="shared" ca="1" si="569"/>
        <v>#REF!</v>
      </c>
      <c r="BD305" s="108" t="e">
        <f t="shared" ca="1" si="569"/>
        <v>#REF!</v>
      </c>
      <c r="BE305" s="108" t="e">
        <f t="shared" ca="1" si="569"/>
        <v>#REF!</v>
      </c>
      <c r="BF305" s="108" t="e">
        <f t="shared" ca="1" si="569"/>
        <v>#REF!</v>
      </c>
      <c r="BG305" s="108" t="e">
        <f t="shared" ca="1" si="569"/>
        <v>#REF!</v>
      </c>
      <c r="BH305" s="108" t="e">
        <f t="shared" ca="1" si="569"/>
        <v>#REF!</v>
      </c>
      <c r="BI305" s="108" t="e">
        <f t="shared" ca="1" si="569"/>
        <v>#REF!</v>
      </c>
      <c r="BL305" s="97" t="str">
        <f t="shared" ca="1" si="482"/>
        <v>-</v>
      </c>
      <c r="BM305" s="97" t="str">
        <f t="shared" ca="1" si="483"/>
        <v>-</v>
      </c>
      <c r="BN305" s="97" t="str">
        <f t="shared" ca="1" si="484"/>
        <v>-</v>
      </c>
      <c r="BO305" s="97" t="str">
        <f t="shared" ca="1" si="485"/>
        <v>-</v>
      </c>
      <c r="BP305" s="99" t="str">
        <f t="shared" ca="1" si="486"/>
        <v xml:space="preserve"> - </v>
      </c>
      <c r="BQ305" s="99" t="str">
        <f t="shared" ca="1" si="487"/>
        <v xml:space="preserve"> - </v>
      </c>
      <c r="BR305" s="97" t="str">
        <f t="shared" ca="1" si="488"/>
        <v>-</v>
      </c>
      <c r="BS305" s="97" t="str">
        <f t="shared" ca="1" si="489"/>
        <v>-</v>
      </c>
      <c r="BT305" s="97" t="str">
        <f t="shared" ca="1" si="490"/>
        <v>-</v>
      </c>
      <c r="BU305" s="97" t="str">
        <f t="shared" ca="1" si="491"/>
        <v>-</v>
      </c>
      <c r="BV305" s="97" t="str">
        <f t="shared" ca="1" si="492"/>
        <v>-</v>
      </c>
      <c r="BW305" s="97" t="str">
        <f t="shared" ca="1" si="493"/>
        <v>-</v>
      </c>
      <c r="BX305" s="99" t="str">
        <f t="shared" ca="1" si="494"/>
        <v xml:space="preserve"> - </v>
      </c>
      <c r="BY305" s="99" t="str">
        <f t="shared" ca="1" si="495"/>
        <v xml:space="preserve"> - </v>
      </c>
      <c r="BZ305" s="97" t="str">
        <f t="shared" ca="1" si="496"/>
        <v>-</v>
      </c>
      <c r="CA305" s="97" t="str">
        <f t="shared" ca="1" si="497"/>
        <v>-</v>
      </c>
      <c r="CB305" s="99" t="str">
        <f t="shared" ca="1" si="498"/>
        <v xml:space="preserve"> - </v>
      </c>
      <c r="CC305" s="99" t="str">
        <f t="shared" ca="1" si="499"/>
        <v xml:space="preserve"> - </v>
      </c>
      <c r="CD305" s="99" t="str">
        <f t="shared" ca="1" si="500"/>
        <v xml:space="preserve"> - </v>
      </c>
      <c r="CE305" s="99" t="str">
        <f t="shared" ca="1" si="501"/>
        <v xml:space="preserve"> - </v>
      </c>
      <c r="CF305" s="99" t="str">
        <f t="shared" ca="1" si="502"/>
        <v xml:space="preserve"> - </v>
      </c>
      <c r="CG305" s="99" t="str">
        <f t="shared" ca="1" si="503"/>
        <v xml:space="preserve"> - </v>
      </c>
      <c r="CH305" s="97" t="str">
        <f t="shared" ca="1" si="504"/>
        <v>-</v>
      </c>
      <c r="CI305" s="97" t="str">
        <f t="shared" ca="1" si="505"/>
        <v>-</v>
      </c>
      <c r="CJ305" s="97" t="str">
        <f t="shared" ca="1" si="506"/>
        <v>-</v>
      </c>
      <c r="CK305" s="97" t="str">
        <f t="shared" ca="1" si="507"/>
        <v>-</v>
      </c>
      <c r="CL305" s="97" t="str">
        <f t="shared" ca="1" si="508"/>
        <v>-</v>
      </c>
      <c r="CM305" s="97" t="str">
        <f t="shared" ca="1" si="509"/>
        <v>-</v>
      </c>
      <c r="CN305" s="97" t="str">
        <f t="shared" ca="1" si="510"/>
        <v>-</v>
      </c>
      <c r="CO305" s="97" t="str">
        <f t="shared" ca="1" si="511"/>
        <v>-</v>
      </c>
      <c r="CP305" s="97" t="str">
        <f t="shared" ca="1" si="512"/>
        <v>-</v>
      </c>
      <c r="CQ305" s="97" t="str">
        <f t="shared" ca="1" si="513"/>
        <v>-</v>
      </c>
      <c r="CR305" s="97" t="str">
        <f t="shared" ca="1" si="514"/>
        <v>-</v>
      </c>
      <c r="CS305" s="97" t="str">
        <f t="shared" ca="1" si="515"/>
        <v>-</v>
      </c>
      <c r="CT305" s="97" t="str">
        <f t="shared" ca="1" si="516"/>
        <v>-</v>
      </c>
      <c r="CU305" s="97" t="str">
        <f t="shared" ca="1" si="517"/>
        <v>-</v>
      </c>
      <c r="CV305" s="97" t="str">
        <f t="shared" ca="1" si="518"/>
        <v>-</v>
      </c>
      <c r="CW305" s="97" t="str">
        <f t="shared" ca="1" si="519"/>
        <v>-</v>
      </c>
      <c r="CX305" s="97" t="str">
        <f t="shared" ca="1" si="520"/>
        <v>-</v>
      </c>
      <c r="CY305" s="97" t="str">
        <f t="shared" ca="1" si="521"/>
        <v>-</v>
      </c>
      <c r="CZ305" s="97" t="str">
        <f t="shared" ca="1" si="522"/>
        <v>-</v>
      </c>
      <c r="DA305" s="97" t="str">
        <f t="shared" ca="1" si="523"/>
        <v>-</v>
      </c>
      <c r="DB305" s="97" t="str">
        <f t="shared" ca="1" si="524"/>
        <v>-</v>
      </c>
      <c r="DC305" s="97" t="str">
        <f t="shared" ca="1" si="525"/>
        <v>-</v>
      </c>
      <c r="DD305" s="97" t="str">
        <f t="shared" ca="1" si="526"/>
        <v>-</v>
      </c>
      <c r="DE305" s="97" t="str">
        <f t="shared" ca="1" si="527"/>
        <v>-</v>
      </c>
      <c r="DF305" s="97" t="str">
        <f t="shared" ca="1" si="528"/>
        <v>-</v>
      </c>
      <c r="DG305" s="97" t="str">
        <f t="shared" ca="1" si="529"/>
        <v>-</v>
      </c>
      <c r="DH305" s="97" t="str">
        <f t="shared" ca="1" si="530"/>
        <v>-</v>
      </c>
      <c r="DI305" s="97" t="str">
        <f t="shared" ca="1" si="531"/>
        <v>-</v>
      </c>
      <c r="DJ305" s="97" t="str">
        <f t="shared" ca="1" si="532"/>
        <v>-</v>
      </c>
      <c r="DK305" s="97" t="str">
        <f t="shared" ca="1" si="533"/>
        <v>-</v>
      </c>
      <c r="DL305" s="97" t="str">
        <f t="shared" ca="1" si="534"/>
        <v>-</v>
      </c>
      <c r="DM305" s="97" t="str">
        <f t="shared" ca="1" si="535"/>
        <v>-</v>
      </c>
      <c r="DN305" s="97">
        <v>35</v>
      </c>
      <c r="DT305" s="97" t="str">
        <f t="shared" ca="1" si="536"/>
        <v>-</v>
      </c>
      <c r="DU305" s="97" t="str">
        <f t="shared" ca="1" si="537"/>
        <v>-</v>
      </c>
      <c r="DV305" s="97" t="str">
        <f t="shared" ca="1" si="538"/>
        <v>-</v>
      </c>
      <c r="DW305" s="97" t="str">
        <f t="shared" ca="1" si="539"/>
        <v>-</v>
      </c>
      <c r="DX305" s="97" t="str">
        <f t="shared" ca="1" si="540"/>
        <v>-</v>
      </c>
      <c r="DY305" s="97" t="e">
        <f t="shared" ca="1" si="477"/>
        <v>#REF!</v>
      </c>
      <c r="DZ305" s="97" t="str">
        <f t="shared" si="478"/>
        <v>Deep retrofit</v>
      </c>
      <c r="EA305" s="97" t="e">
        <f t="shared" ca="1" si="541"/>
        <v>#REF!</v>
      </c>
      <c r="EB305" s="96">
        <v>30</v>
      </c>
      <c r="EC305" s="97">
        <f>Calculation!$W$379</f>
        <v>4</v>
      </c>
      <c r="ED305" s="97" t="str">
        <f t="shared" ca="1" si="542"/>
        <v>-</v>
      </c>
      <c r="EE305" s="97" t="str">
        <f t="shared" ca="1" si="543"/>
        <v>-</v>
      </c>
      <c r="EF305" s="97" t="str">
        <f t="shared" ca="1" si="544"/>
        <v>-</v>
      </c>
      <c r="EG305" s="97" t="str">
        <f t="shared" ca="1" si="545"/>
        <v>-</v>
      </c>
      <c r="EH305" s="97" t="str">
        <f t="shared" ca="1" si="546"/>
        <v>-</v>
      </c>
      <c r="EI305" s="97">
        <f t="shared" ca="1" si="547"/>
        <v>0</v>
      </c>
      <c r="EJ305" s="97">
        <f t="shared" ca="1" si="559"/>
        <v>0</v>
      </c>
      <c r="EK305" s="97" t="str">
        <f t="shared" ca="1" si="548"/>
        <v>00</v>
      </c>
      <c r="EL305" s="97" t="e">
        <f t="shared" ca="1" si="549"/>
        <v>#REF!</v>
      </c>
      <c r="EN305" s="97">
        <v>3.0000000000000001E-5</v>
      </c>
      <c r="EP305" s="97">
        <v>300</v>
      </c>
      <c r="EQ305" s="97">
        <f t="array" aca="1" ref="EQ305" ca="1">MAX(IF($EI$6:$EI$365&lt;EQ304,$EI$6:$EI$365,""))</f>
        <v>0</v>
      </c>
      <c r="ER305" s="97">
        <f t="shared" ca="1" si="550"/>
        <v>0</v>
      </c>
      <c r="ES305" s="97" t="e">
        <f t="shared" ca="1" si="554"/>
        <v>#REF!</v>
      </c>
      <c r="ET305" s="97">
        <f t="shared" ca="1" si="551"/>
        <v>0</v>
      </c>
      <c r="EU305" s="97">
        <f t="shared" ca="1" si="552"/>
        <v>0</v>
      </c>
      <c r="EV305" s="97">
        <f t="shared" ca="1" si="479"/>
        <v>1</v>
      </c>
      <c r="EY305" s="97" t="e">
        <f ca="1">INDEX('MCA-INPUT'!$C$28:$F$42,MATCH(MCA!E305,'MCA-INPUT'!$B$28:$B$42,0),MATCH(MCA!B305,'MCA-INPUT'!$C$27:$F$27,0))</f>
        <v>#REF!</v>
      </c>
      <c r="FU305" s="109" t="e">
        <f t="shared" ca="1" si="480"/>
        <v>#REF!</v>
      </c>
      <c r="FV305" s="109" t="e">
        <f t="shared" ca="1" si="481"/>
        <v>#REF!</v>
      </c>
      <c r="FW305" s="110" t="e">
        <f t="shared" ca="1" si="563"/>
        <v>#REF!</v>
      </c>
      <c r="FX305" s="110"/>
      <c r="FY305" s="97" t="e">
        <f t="shared" ca="1" si="553"/>
        <v>#REF!</v>
      </c>
      <c r="FZ305" s="97" t="str">
        <f ca="1">IF(ISERROR(VLOOKUP(FY305,'MCA-INPUT'!$B$45:$F$54,1,FALSE)),"No","Yes")</f>
        <v>No</v>
      </c>
      <c r="GA305" s="109" t="e">
        <f ca="1"/>
        <v>#REF!</v>
      </c>
    </row>
    <row r="306" spans="1:183" x14ac:dyDescent="0.25">
      <c r="A306" s="96">
        <v>301</v>
      </c>
      <c r="B306" s="96" t="s">
        <v>0</v>
      </c>
      <c r="C306" s="106" t="e">
        <f t="shared" ca="1" si="565"/>
        <v>#REF!</v>
      </c>
      <c r="D306" s="107" t="e">
        <f t="shared" ca="1" si="565"/>
        <v>#REF!</v>
      </c>
      <c r="E306" s="96" t="e">
        <f t="shared" ca="1" si="565"/>
        <v>#REF!</v>
      </c>
      <c r="F306" s="96" t="s">
        <v>4</v>
      </c>
      <c r="G306" s="96" t="e">
        <f t="shared" ca="1" si="566"/>
        <v>#REF!</v>
      </c>
      <c r="H306" s="108" t="e">
        <f t="shared" ca="1" si="568"/>
        <v>#REF!</v>
      </c>
      <c r="I306" s="108" t="e">
        <f t="shared" ca="1" si="568"/>
        <v>#REF!</v>
      </c>
      <c r="J306" s="108" t="e">
        <f t="shared" ca="1" si="568"/>
        <v>#REF!</v>
      </c>
      <c r="K306" s="108" t="e">
        <f t="shared" ca="1" si="568"/>
        <v>#REF!</v>
      </c>
      <c r="L306" s="108" t="e">
        <f t="shared" ca="1" si="568"/>
        <v>#REF!</v>
      </c>
      <c r="M306" s="108" t="e">
        <f t="shared" ca="1" si="568"/>
        <v>#REF!</v>
      </c>
      <c r="N306" s="108" t="e">
        <f t="shared" ca="1" si="568"/>
        <v>#REF!</v>
      </c>
      <c r="O306" s="108" t="e">
        <f t="shared" ca="1" si="568"/>
        <v>#REF!</v>
      </c>
      <c r="P306" s="108" t="e">
        <f t="shared" ca="1" si="568"/>
        <v>#REF!</v>
      </c>
      <c r="Q306" s="108" t="e">
        <f t="shared" ca="1" si="568"/>
        <v>#REF!</v>
      </c>
      <c r="R306" s="108" t="e">
        <f t="shared" ca="1" si="568"/>
        <v>#REF!</v>
      </c>
      <c r="S306" s="108" t="e">
        <f t="shared" ca="1" si="568"/>
        <v>#REF!</v>
      </c>
      <c r="T306" s="108" t="e">
        <f t="shared" ca="1" si="568"/>
        <v>#REF!</v>
      </c>
      <c r="U306" s="108" t="e">
        <f t="shared" ca="1" si="568"/>
        <v>#REF!</v>
      </c>
      <c r="V306" s="108" t="e">
        <f t="shared" ca="1" si="568"/>
        <v>#REF!</v>
      </c>
      <c r="W306" s="108" t="e">
        <f t="shared" ca="1" si="568"/>
        <v>#REF!</v>
      </c>
      <c r="X306" s="108" t="e">
        <f t="shared" ca="1" si="567"/>
        <v>#REF!</v>
      </c>
      <c r="Y306" s="108" t="e">
        <f t="shared" ca="1" si="567"/>
        <v>#REF!</v>
      </c>
      <c r="Z306" s="108" t="e">
        <f t="shared" ca="1" si="567"/>
        <v>#REF!</v>
      </c>
      <c r="AA306" s="108" t="e">
        <f t="shared" ca="1" si="567"/>
        <v>#REF!</v>
      </c>
      <c r="AB306" s="108" t="e">
        <f t="shared" ca="1" si="567"/>
        <v>#REF!</v>
      </c>
      <c r="AC306" s="108" t="e">
        <f t="shared" ca="1" si="567"/>
        <v>#REF!</v>
      </c>
      <c r="AD306" s="108" t="e">
        <f t="shared" ca="1" si="567"/>
        <v>#REF!</v>
      </c>
      <c r="AE306" s="108" t="e">
        <f t="shared" ca="1" si="567"/>
        <v>#REF!</v>
      </c>
      <c r="AF306" s="108" t="e">
        <f t="shared" ca="1" si="567"/>
        <v>#REF!</v>
      </c>
      <c r="AG306" s="108" t="e">
        <f t="shared" ca="1" si="567"/>
        <v>#REF!</v>
      </c>
      <c r="AH306" s="108" t="e">
        <f t="shared" ca="1" si="567"/>
        <v>#REF!</v>
      </c>
      <c r="AI306" s="108" t="e">
        <f t="shared" ca="1" si="567"/>
        <v>#REF!</v>
      </c>
      <c r="AJ306" s="108" t="e">
        <f t="shared" ca="1" si="567"/>
        <v>#REF!</v>
      </c>
      <c r="AK306" s="108" t="e">
        <f t="shared" ca="1" si="567"/>
        <v>#REF!</v>
      </c>
      <c r="AL306" s="108" t="e">
        <f t="shared" ca="1" si="567"/>
        <v>#REF!</v>
      </c>
      <c r="AM306" s="108" t="e">
        <f t="shared" ca="1" si="570"/>
        <v>#REF!</v>
      </c>
      <c r="AN306" s="108" t="e">
        <f t="shared" ca="1" si="570"/>
        <v>#REF!</v>
      </c>
      <c r="AO306" s="108" t="e">
        <f t="shared" ca="1" si="570"/>
        <v>#REF!</v>
      </c>
      <c r="AP306" s="108" t="e">
        <f t="shared" ca="1" si="570"/>
        <v>#REF!</v>
      </c>
      <c r="AQ306" s="108" t="e">
        <f t="shared" ca="1" si="570"/>
        <v>#REF!</v>
      </c>
      <c r="AR306" s="108" t="e">
        <f t="shared" ca="1" si="570"/>
        <v>#REF!</v>
      </c>
      <c r="AS306" s="108" t="e">
        <f t="shared" ca="1" si="570"/>
        <v>#REF!</v>
      </c>
      <c r="AT306" s="108" t="e">
        <f t="shared" ca="1" si="570"/>
        <v>#REF!</v>
      </c>
      <c r="AU306" s="108" t="e">
        <f t="shared" ca="1" si="570"/>
        <v>#REF!</v>
      </c>
      <c r="AV306" s="108" t="e">
        <f t="shared" ca="1" si="570"/>
        <v>#REF!</v>
      </c>
      <c r="AW306" s="108" t="e">
        <f t="shared" ca="1" si="570"/>
        <v>#REF!</v>
      </c>
      <c r="AX306" s="108" t="e">
        <f t="shared" ca="1" si="570"/>
        <v>#REF!</v>
      </c>
      <c r="AY306" s="108" t="e">
        <f t="shared" ca="1" si="570"/>
        <v>#REF!</v>
      </c>
      <c r="AZ306" s="108" t="e">
        <f t="shared" ca="1" si="570"/>
        <v>#REF!</v>
      </c>
      <c r="BA306" s="108" t="e">
        <f t="shared" ca="1" si="570"/>
        <v>#REF!</v>
      </c>
      <c r="BB306" s="108" t="e">
        <f t="shared" ca="1" si="570"/>
        <v>#REF!</v>
      </c>
      <c r="BC306" s="108" t="e">
        <f t="shared" ca="1" si="569"/>
        <v>#REF!</v>
      </c>
      <c r="BD306" s="108" t="e">
        <f t="shared" ca="1" si="569"/>
        <v>#REF!</v>
      </c>
      <c r="BE306" s="108" t="e">
        <f t="shared" ca="1" si="569"/>
        <v>#REF!</v>
      </c>
      <c r="BF306" s="108" t="e">
        <f t="shared" ca="1" si="569"/>
        <v>#REF!</v>
      </c>
      <c r="BG306" s="108" t="e">
        <f t="shared" ca="1" si="569"/>
        <v>#REF!</v>
      </c>
      <c r="BH306" s="108" t="e">
        <f t="shared" ca="1" si="569"/>
        <v>#REF!</v>
      </c>
      <c r="BI306" s="108" t="e">
        <f t="shared" ca="1" si="569"/>
        <v>#REF!</v>
      </c>
      <c r="BL306" s="97" t="str">
        <f t="shared" ca="1" si="482"/>
        <v>-</v>
      </c>
      <c r="BM306" s="97" t="str">
        <f t="shared" ca="1" si="483"/>
        <v>-</v>
      </c>
      <c r="BN306" s="97" t="str">
        <f t="shared" ca="1" si="484"/>
        <v>-</v>
      </c>
      <c r="BO306" s="97" t="str">
        <f t="shared" ca="1" si="485"/>
        <v>-</v>
      </c>
      <c r="BP306" s="99" t="str">
        <f t="shared" ca="1" si="486"/>
        <v xml:space="preserve"> - </v>
      </c>
      <c r="BQ306" s="99" t="str">
        <f t="shared" ca="1" si="487"/>
        <v xml:space="preserve"> - </v>
      </c>
      <c r="BR306" s="97" t="str">
        <f t="shared" ca="1" si="488"/>
        <v>-</v>
      </c>
      <c r="BS306" s="97" t="str">
        <f t="shared" ca="1" si="489"/>
        <v>-</v>
      </c>
      <c r="BT306" s="97" t="str">
        <f t="shared" ca="1" si="490"/>
        <v>-</v>
      </c>
      <c r="BU306" s="97" t="str">
        <f t="shared" ca="1" si="491"/>
        <v>-</v>
      </c>
      <c r="BV306" s="97" t="str">
        <f t="shared" ca="1" si="492"/>
        <v>-</v>
      </c>
      <c r="BW306" s="97" t="str">
        <f t="shared" ca="1" si="493"/>
        <v>-</v>
      </c>
      <c r="BX306" s="99" t="str">
        <f t="shared" ca="1" si="494"/>
        <v xml:space="preserve"> - </v>
      </c>
      <c r="BY306" s="99" t="str">
        <f t="shared" ca="1" si="495"/>
        <v xml:space="preserve"> - </v>
      </c>
      <c r="BZ306" s="97" t="str">
        <f t="shared" ca="1" si="496"/>
        <v>-</v>
      </c>
      <c r="CA306" s="97" t="str">
        <f t="shared" ca="1" si="497"/>
        <v>-</v>
      </c>
      <c r="CB306" s="99" t="str">
        <f t="shared" ca="1" si="498"/>
        <v xml:space="preserve"> - </v>
      </c>
      <c r="CC306" s="99" t="str">
        <f t="shared" ca="1" si="499"/>
        <v xml:space="preserve"> - </v>
      </c>
      <c r="CD306" s="99" t="str">
        <f t="shared" ca="1" si="500"/>
        <v xml:space="preserve"> - </v>
      </c>
      <c r="CE306" s="99" t="str">
        <f t="shared" ca="1" si="501"/>
        <v xml:space="preserve"> - </v>
      </c>
      <c r="CF306" s="99" t="str">
        <f t="shared" ca="1" si="502"/>
        <v xml:space="preserve"> - </v>
      </c>
      <c r="CG306" s="99" t="str">
        <f t="shared" ca="1" si="503"/>
        <v xml:space="preserve"> - </v>
      </c>
      <c r="CH306" s="97" t="str">
        <f t="shared" ca="1" si="504"/>
        <v>-</v>
      </c>
      <c r="CI306" s="97" t="str">
        <f t="shared" ca="1" si="505"/>
        <v>-</v>
      </c>
      <c r="CJ306" s="97" t="str">
        <f t="shared" ca="1" si="506"/>
        <v>-</v>
      </c>
      <c r="CK306" s="97" t="str">
        <f t="shared" ca="1" si="507"/>
        <v>-</v>
      </c>
      <c r="CL306" s="97" t="str">
        <f t="shared" ca="1" si="508"/>
        <v>-</v>
      </c>
      <c r="CM306" s="97" t="str">
        <f t="shared" ca="1" si="509"/>
        <v>-</v>
      </c>
      <c r="CN306" s="97" t="str">
        <f t="shared" ca="1" si="510"/>
        <v>-</v>
      </c>
      <c r="CO306" s="97" t="str">
        <f t="shared" ca="1" si="511"/>
        <v>-</v>
      </c>
      <c r="CP306" s="97" t="str">
        <f t="shared" ca="1" si="512"/>
        <v>-</v>
      </c>
      <c r="CQ306" s="97" t="str">
        <f t="shared" ca="1" si="513"/>
        <v>-</v>
      </c>
      <c r="CR306" s="97" t="str">
        <f t="shared" ca="1" si="514"/>
        <v>-</v>
      </c>
      <c r="CS306" s="97" t="str">
        <f t="shared" ca="1" si="515"/>
        <v>-</v>
      </c>
      <c r="CT306" s="97" t="str">
        <f t="shared" ca="1" si="516"/>
        <v>-</v>
      </c>
      <c r="CU306" s="97" t="str">
        <f t="shared" ca="1" si="517"/>
        <v>-</v>
      </c>
      <c r="CV306" s="97" t="str">
        <f t="shared" ca="1" si="518"/>
        <v>-</v>
      </c>
      <c r="CW306" s="97" t="str">
        <f t="shared" ca="1" si="519"/>
        <v>-</v>
      </c>
      <c r="CX306" s="97" t="str">
        <f t="shared" ca="1" si="520"/>
        <v>-</v>
      </c>
      <c r="CY306" s="97" t="str">
        <f t="shared" ca="1" si="521"/>
        <v>-</v>
      </c>
      <c r="CZ306" s="97" t="str">
        <f t="shared" ca="1" si="522"/>
        <v>-</v>
      </c>
      <c r="DA306" s="97" t="str">
        <f t="shared" ca="1" si="523"/>
        <v>-</v>
      </c>
      <c r="DB306" s="97" t="str">
        <f t="shared" ca="1" si="524"/>
        <v>-</v>
      </c>
      <c r="DC306" s="97" t="str">
        <f t="shared" ca="1" si="525"/>
        <v>-</v>
      </c>
      <c r="DD306" s="97" t="str">
        <f t="shared" ca="1" si="526"/>
        <v>-</v>
      </c>
      <c r="DE306" s="97" t="str">
        <f t="shared" ca="1" si="527"/>
        <v>-</v>
      </c>
      <c r="DF306" s="97" t="str">
        <f t="shared" ca="1" si="528"/>
        <v>-</v>
      </c>
      <c r="DG306" s="97" t="str">
        <f t="shared" ca="1" si="529"/>
        <v>-</v>
      </c>
      <c r="DH306" s="97" t="str">
        <f t="shared" ca="1" si="530"/>
        <v>-</v>
      </c>
      <c r="DI306" s="97" t="str">
        <f t="shared" ca="1" si="531"/>
        <v>-</v>
      </c>
      <c r="DJ306" s="97" t="str">
        <f t="shared" ca="1" si="532"/>
        <v>-</v>
      </c>
      <c r="DK306" s="97" t="str">
        <f t="shared" ca="1" si="533"/>
        <v>-</v>
      </c>
      <c r="DL306" s="97" t="str">
        <f t="shared" ca="1" si="534"/>
        <v>-</v>
      </c>
      <c r="DM306" s="97" t="str">
        <f t="shared" ca="1" si="535"/>
        <v>-</v>
      </c>
      <c r="DN306" s="97">
        <v>36</v>
      </c>
      <c r="DT306" s="97" t="str">
        <f t="shared" ca="1" si="536"/>
        <v>-</v>
      </c>
      <c r="DU306" s="97" t="str">
        <f t="shared" ca="1" si="537"/>
        <v>-</v>
      </c>
      <c r="DV306" s="97" t="str">
        <f t="shared" ca="1" si="538"/>
        <v>-</v>
      </c>
      <c r="DW306" s="97" t="str">
        <f t="shared" ca="1" si="539"/>
        <v>-</v>
      </c>
      <c r="DX306" s="97" t="str">
        <f t="shared" ca="1" si="540"/>
        <v>-</v>
      </c>
      <c r="DY306" s="97" t="e">
        <f t="shared" ca="1" si="477"/>
        <v>#REF!</v>
      </c>
      <c r="DZ306" s="97" t="str">
        <f t="shared" si="478"/>
        <v>Deep retrofit</v>
      </c>
      <c r="EA306" s="97" t="e">
        <f t="shared" ca="1" si="541"/>
        <v>#REF!</v>
      </c>
      <c r="EB306" s="96">
        <v>31</v>
      </c>
      <c r="EC306" s="97">
        <f>Calculation!$W$379</f>
        <v>4</v>
      </c>
      <c r="ED306" s="97" t="str">
        <f t="shared" ca="1" si="542"/>
        <v>-</v>
      </c>
      <c r="EE306" s="97" t="str">
        <f t="shared" ca="1" si="543"/>
        <v>-</v>
      </c>
      <c r="EF306" s="97" t="str">
        <f t="shared" ca="1" si="544"/>
        <v>-</v>
      </c>
      <c r="EG306" s="97" t="str">
        <f t="shared" ca="1" si="545"/>
        <v>-</v>
      </c>
      <c r="EH306" s="97" t="str">
        <f t="shared" ca="1" si="546"/>
        <v>-</v>
      </c>
      <c r="EI306" s="97">
        <f t="shared" ca="1" si="547"/>
        <v>0</v>
      </c>
      <c r="EJ306" s="97">
        <f t="shared" ca="1" si="559"/>
        <v>0</v>
      </c>
      <c r="EK306" s="97" t="str">
        <f t="shared" ca="1" si="548"/>
        <v>00</v>
      </c>
      <c r="EL306" s="97" t="e">
        <f t="shared" ca="1" si="549"/>
        <v>#REF!</v>
      </c>
      <c r="EN306" s="97">
        <v>3.01E-5</v>
      </c>
      <c r="EP306" s="97">
        <v>301</v>
      </c>
      <c r="EQ306" s="97">
        <f t="array" aca="1" ref="EQ306" ca="1">MAX(IF($EI$6:$EI$365&lt;EQ305,$EI$6:$EI$365,""))</f>
        <v>0</v>
      </c>
      <c r="ER306" s="97">
        <f t="shared" ca="1" si="550"/>
        <v>0</v>
      </c>
      <c r="ES306" s="97" t="e">
        <f t="shared" ca="1" si="554"/>
        <v>#REF!</v>
      </c>
      <c r="ET306" s="97">
        <f t="shared" ca="1" si="551"/>
        <v>0</v>
      </c>
      <c r="EU306" s="97">
        <f t="shared" ca="1" si="552"/>
        <v>0</v>
      </c>
      <c r="EV306" s="97">
        <f t="shared" ca="1" si="479"/>
        <v>1</v>
      </c>
      <c r="EY306" s="97" t="e">
        <f ca="1">INDEX('MCA-INPUT'!$C$28:$F$42,MATCH(MCA!E306,'MCA-INPUT'!$B$28:$B$42,0),MATCH(MCA!B306,'MCA-INPUT'!$C$27:$F$27,0))</f>
        <v>#REF!</v>
      </c>
      <c r="FU306" s="109" t="e">
        <f t="shared" ca="1" si="480"/>
        <v>#REF!</v>
      </c>
      <c r="FV306" s="109" t="e">
        <f t="shared" ca="1" si="481"/>
        <v>#REF!</v>
      </c>
      <c r="FW306" s="110" t="e">
        <f t="shared" ca="1" si="563"/>
        <v>#REF!</v>
      </c>
      <c r="FX306" s="110"/>
      <c r="FY306" s="97" t="e">
        <f t="shared" ca="1" si="553"/>
        <v>#REF!</v>
      </c>
      <c r="FZ306" s="97" t="str">
        <f ca="1">IF(ISERROR(VLOOKUP(FY306,'MCA-INPUT'!$B$45:$F$54,1,FALSE)),"No","Yes")</f>
        <v>No</v>
      </c>
      <c r="GA306" s="109" t="e">
        <f ca="1"/>
        <v>#REF!</v>
      </c>
    </row>
    <row r="307" spans="1:183" x14ac:dyDescent="0.25">
      <c r="A307" s="96">
        <v>302</v>
      </c>
      <c r="B307" s="96" t="s">
        <v>0</v>
      </c>
      <c r="C307" s="106" t="e">
        <f t="shared" ca="1" si="565"/>
        <v>#REF!</v>
      </c>
      <c r="D307" s="107" t="e">
        <f t="shared" ca="1" si="565"/>
        <v>#REF!</v>
      </c>
      <c r="E307" s="96" t="e">
        <f t="shared" ca="1" si="565"/>
        <v>#REF!</v>
      </c>
      <c r="F307" s="96" t="s">
        <v>4</v>
      </c>
      <c r="G307" s="96" t="e">
        <f t="shared" ca="1" si="566"/>
        <v>#REF!</v>
      </c>
      <c r="H307" s="108" t="e">
        <f t="shared" ca="1" si="568"/>
        <v>#REF!</v>
      </c>
      <c r="I307" s="108" t="e">
        <f t="shared" ca="1" si="568"/>
        <v>#REF!</v>
      </c>
      <c r="J307" s="108" t="e">
        <f t="shared" ca="1" si="568"/>
        <v>#REF!</v>
      </c>
      <c r="K307" s="108" t="e">
        <f t="shared" ca="1" si="568"/>
        <v>#REF!</v>
      </c>
      <c r="L307" s="108" t="e">
        <f t="shared" ca="1" si="568"/>
        <v>#REF!</v>
      </c>
      <c r="M307" s="108" t="e">
        <f t="shared" ca="1" si="568"/>
        <v>#REF!</v>
      </c>
      <c r="N307" s="108" t="e">
        <f t="shared" ca="1" si="568"/>
        <v>#REF!</v>
      </c>
      <c r="O307" s="108" t="e">
        <f t="shared" ca="1" si="568"/>
        <v>#REF!</v>
      </c>
      <c r="P307" s="108" t="e">
        <f t="shared" ca="1" si="568"/>
        <v>#REF!</v>
      </c>
      <c r="Q307" s="108" t="e">
        <f t="shared" ca="1" si="568"/>
        <v>#REF!</v>
      </c>
      <c r="R307" s="108" t="e">
        <f t="shared" ca="1" si="568"/>
        <v>#REF!</v>
      </c>
      <c r="S307" s="108" t="e">
        <f t="shared" ca="1" si="568"/>
        <v>#REF!</v>
      </c>
      <c r="T307" s="108" t="e">
        <f t="shared" ca="1" si="568"/>
        <v>#REF!</v>
      </c>
      <c r="U307" s="108" t="e">
        <f t="shared" ca="1" si="568"/>
        <v>#REF!</v>
      </c>
      <c r="V307" s="108" t="e">
        <f t="shared" ca="1" si="568"/>
        <v>#REF!</v>
      </c>
      <c r="W307" s="108" t="e">
        <f t="shared" ca="1" si="568"/>
        <v>#REF!</v>
      </c>
      <c r="X307" s="108" t="e">
        <f t="shared" ca="1" si="567"/>
        <v>#REF!</v>
      </c>
      <c r="Y307" s="108" t="e">
        <f t="shared" ca="1" si="567"/>
        <v>#REF!</v>
      </c>
      <c r="Z307" s="108" t="e">
        <f t="shared" ca="1" si="567"/>
        <v>#REF!</v>
      </c>
      <c r="AA307" s="108" t="e">
        <f t="shared" ca="1" si="567"/>
        <v>#REF!</v>
      </c>
      <c r="AB307" s="108" t="e">
        <f t="shared" ca="1" si="567"/>
        <v>#REF!</v>
      </c>
      <c r="AC307" s="108" t="e">
        <f t="shared" ca="1" si="567"/>
        <v>#REF!</v>
      </c>
      <c r="AD307" s="108" t="e">
        <f t="shared" ca="1" si="567"/>
        <v>#REF!</v>
      </c>
      <c r="AE307" s="108" t="e">
        <f t="shared" ca="1" si="567"/>
        <v>#REF!</v>
      </c>
      <c r="AF307" s="108" t="e">
        <f t="shared" ca="1" si="567"/>
        <v>#REF!</v>
      </c>
      <c r="AG307" s="108" t="e">
        <f t="shared" ca="1" si="567"/>
        <v>#REF!</v>
      </c>
      <c r="AH307" s="108" t="e">
        <f t="shared" ca="1" si="567"/>
        <v>#REF!</v>
      </c>
      <c r="AI307" s="108" t="e">
        <f t="shared" ca="1" si="567"/>
        <v>#REF!</v>
      </c>
      <c r="AJ307" s="108" t="e">
        <f t="shared" ca="1" si="567"/>
        <v>#REF!</v>
      </c>
      <c r="AK307" s="108" t="e">
        <f t="shared" ca="1" si="567"/>
        <v>#REF!</v>
      </c>
      <c r="AL307" s="108" t="e">
        <f t="shared" ca="1" si="567"/>
        <v>#REF!</v>
      </c>
      <c r="AM307" s="108" t="e">
        <f t="shared" ca="1" si="570"/>
        <v>#REF!</v>
      </c>
      <c r="AN307" s="108" t="e">
        <f t="shared" ca="1" si="570"/>
        <v>#REF!</v>
      </c>
      <c r="AO307" s="108" t="e">
        <f t="shared" ca="1" si="570"/>
        <v>#REF!</v>
      </c>
      <c r="AP307" s="108" t="e">
        <f t="shared" ca="1" si="570"/>
        <v>#REF!</v>
      </c>
      <c r="AQ307" s="108" t="e">
        <f t="shared" ca="1" si="570"/>
        <v>#REF!</v>
      </c>
      <c r="AR307" s="108" t="e">
        <f t="shared" ca="1" si="570"/>
        <v>#REF!</v>
      </c>
      <c r="AS307" s="108" t="e">
        <f t="shared" ca="1" si="570"/>
        <v>#REF!</v>
      </c>
      <c r="AT307" s="108" t="e">
        <f t="shared" ca="1" si="570"/>
        <v>#REF!</v>
      </c>
      <c r="AU307" s="108" t="e">
        <f t="shared" ca="1" si="570"/>
        <v>#REF!</v>
      </c>
      <c r="AV307" s="108" t="e">
        <f t="shared" ca="1" si="570"/>
        <v>#REF!</v>
      </c>
      <c r="AW307" s="108" t="e">
        <f t="shared" ca="1" si="570"/>
        <v>#REF!</v>
      </c>
      <c r="AX307" s="108" t="e">
        <f t="shared" ca="1" si="570"/>
        <v>#REF!</v>
      </c>
      <c r="AY307" s="108" t="e">
        <f t="shared" ca="1" si="570"/>
        <v>#REF!</v>
      </c>
      <c r="AZ307" s="108" t="e">
        <f t="shared" ca="1" si="570"/>
        <v>#REF!</v>
      </c>
      <c r="BA307" s="108" t="e">
        <f t="shared" ca="1" si="570"/>
        <v>#REF!</v>
      </c>
      <c r="BB307" s="108" t="e">
        <f t="shared" ca="1" si="570"/>
        <v>#REF!</v>
      </c>
      <c r="BC307" s="108" t="e">
        <f t="shared" ca="1" si="569"/>
        <v>#REF!</v>
      </c>
      <c r="BD307" s="108" t="e">
        <f t="shared" ca="1" si="569"/>
        <v>#REF!</v>
      </c>
      <c r="BE307" s="108" t="e">
        <f t="shared" ca="1" si="569"/>
        <v>#REF!</v>
      </c>
      <c r="BF307" s="108" t="e">
        <f t="shared" ca="1" si="569"/>
        <v>#REF!</v>
      </c>
      <c r="BG307" s="108" t="e">
        <f t="shared" ca="1" si="569"/>
        <v>#REF!</v>
      </c>
      <c r="BH307" s="108" t="e">
        <f t="shared" ca="1" si="569"/>
        <v>#REF!</v>
      </c>
      <c r="BI307" s="108" t="e">
        <f t="shared" ca="1" si="569"/>
        <v>#REF!</v>
      </c>
      <c r="BL307" s="97" t="str">
        <f t="shared" ca="1" si="482"/>
        <v>-</v>
      </c>
      <c r="BM307" s="97" t="str">
        <f t="shared" ca="1" si="483"/>
        <v>-</v>
      </c>
      <c r="BN307" s="97" t="str">
        <f t="shared" ca="1" si="484"/>
        <v>-</v>
      </c>
      <c r="BO307" s="97" t="str">
        <f t="shared" ca="1" si="485"/>
        <v>-</v>
      </c>
      <c r="BP307" s="99" t="str">
        <f t="shared" ca="1" si="486"/>
        <v xml:space="preserve"> - </v>
      </c>
      <c r="BQ307" s="99" t="str">
        <f t="shared" ca="1" si="487"/>
        <v xml:space="preserve"> - </v>
      </c>
      <c r="BR307" s="97" t="str">
        <f t="shared" ca="1" si="488"/>
        <v>-</v>
      </c>
      <c r="BS307" s="97" t="str">
        <f t="shared" ca="1" si="489"/>
        <v>-</v>
      </c>
      <c r="BT307" s="97" t="str">
        <f t="shared" ca="1" si="490"/>
        <v>-</v>
      </c>
      <c r="BU307" s="97" t="str">
        <f t="shared" ca="1" si="491"/>
        <v>-</v>
      </c>
      <c r="BV307" s="97" t="str">
        <f t="shared" ca="1" si="492"/>
        <v>-</v>
      </c>
      <c r="BW307" s="97" t="str">
        <f t="shared" ca="1" si="493"/>
        <v>-</v>
      </c>
      <c r="BX307" s="99" t="str">
        <f t="shared" ca="1" si="494"/>
        <v xml:space="preserve"> - </v>
      </c>
      <c r="BY307" s="99" t="str">
        <f t="shared" ca="1" si="495"/>
        <v xml:space="preserve"> - </v>
      </c>
      <c r="BZ307" s="97" t="str">
        <f t="shared" ca="1" si="496"/>
        <v>-</v>
      </c>
      <c r="CA307" s="97" t="str">
        <f t="shared" ca="1" si="497"/>
        <v>-</v>
      </c>
      <c r="CB307" s="99" t="str">
        <f t="shared" ca="1" si="498"/>
        <v xml:space="preserve"> - </v>
      </c>
      <c r="CC307" s="99" t="str">
        <f t="shared" ca="1" si="499"/>
        <v xml:space="preserve"> - </v>
      </c>
      <c r="CD307" s="99" t="str">
        <f t="shared" ca="1" si="500"/>
        <v xml:space="preserve"> - </v>
      </c>
      <c r="CE307" s="99" t="str">
        <f t="shared" ca="1" si="501"/>
        <v xml:space="preserve"> - </v>
      </c>
      <c r="CF307" s="99" t="str">
        <f t="shared" ca="1" si="502"/>
        <v xml:space="preserve"> - </v>
      </c>
      <c r="CG307" s="99" t="str">
        <f t="shared" ca="1" si="503"/>
        <v xml:space="preserve"> - </v>
      </c>
      <c r="CH307" s="97" t="str">
        <f t="shared" ca="1" si="504"/>
        <v>-</v>
      </c>
      <c r="CI307" s="97" t="str">
        <f t="shared" ca="1" si="505"/>
        <v>-</v>
      </c>
      <c r="CJ307" s="97" t="str">
        <f t="shared" ca="1" si="506"/>
        <v>-</v>
      </c>
      <c r="CK307" s="97" t="str">
        <f t="shared" ca="1" si="507"/>
        <v>-</v>
      </c>
      <c r="CL307" s="97" t="str">
        <f t="shared" ca="1" si="508"/>
        <v>-</v>
      </c>
      <c r="CM307" s="97" t="str">
        <f t="shared" ca="1" si="509"/>
        <v>-</v>
      </c>
      <c r="CN307" s="97" t="str">
        <f t="shared" ca="1" si="510"/>
        <v>-</v>
      </c>
      <c r="CO307" s="97" t="str">
        <f t="shared" ca="1" si="511"/>
        <v>-</v>
      </c>
      <c r="CP307" s="97" t="str">
        <f t="shared" ca="1" si="512"/>
        <v>-</v>
      </c>
      <c r="CQ307" s="97" t="str">
        <f t="shared" ca="1" si="513"/>
        <v>-</v>
      </c>
      <c r="CR307" s="97" t="str">
        <f t="shared" ca="1" si="514"/>
        <v>-</v>
      </c>
      <c r="CS307" s="97" t="str">
        <f t="shared" ca="1" si="515"/>
        <v>-</v>
      </c>
      <c r="CT307" s="97" t="str">
        <f t="shared" ca="1" si="516"/>
        <v>-</v>
      </c>
      <c r="CU307" s="97" t="str">
        <f t="shared" ca="1" si="517"/>
        <v>-</v>
      </c>
      <c r="CV307" s="97" t="str">
        <f t="shared" ca="1" si="518"/>
        <v>-</v>
      </c>
      <c r="CW307" s="97" t="str">
        <f t="shared" ca="1" si="519"/>
        <v>-</v>
      </c>
      <c r="CX307" s="97" t="str">
        <f t="shared" ca="1" si="520"/>
        <v>-</v>
      </c>
      <c r="CY307" s="97" t="str">
        <f t="shared" ca="1" si="521"/>
        <v>-</v>
      </c>
      <c r="CZ307" s="97" t="str">
        <f t="shared" ca="1" si="522"/>
        <v>-</v>
      </c>
      <c r="DA307" s="97" t="str">
        <f t="shared" ca="1" si="523"/>
        <v>-</v>
      </c>
      <c r="DB307" s="97" t="str">
        <f t="shared" ca="1" si="524"/>
        <v>-</v>
      </c>
      <c r="DC307" s="97" t="str">
        <f t="shared" ca="1" si="525"/>
        <v>-</v>
      </c>
      <c r="DD307" s="97" t="str">
        <f t="shared" ca="1" si="526"/>
        <v>-</v>
      </c>
      <c r="DE307" s="97" t="str">
        <f t="shared" ca="1" si="527"/>
        <v>-</v>
      </c>
      <c r="DF307" s="97" t="str">
        <f t="shared" ca="1" si="528"/>
        <v>-</v>
      </c>
      <c r="DG307" s="97" t="str">
        <f t="shared" ca="1" si="529"/>
        <v>-</v>
      </c>
      <c r="DH307" s="97" t="str">
        <f t="shared" ca="1" si="530"/>
        <v>-</v>
      </c>
      <c r="DI307" s="97" t="str">
        <f t="shared" ca="1" si="531"/>
        <v>-</v>
      </c>
      <c r="DJ307" s="97" t="str">
        <f t="shared" ca="1" si="532"/>
        <v>-</v>
      </c>
      <c r="DK307" s="97" t="str">
        <f t="shared" ca="1" si="533"/>
        <v>-</v>
      </c>
      <c r="DL307" s="97" t="str">
        <f t="shared" ca="1" si="534"/>
        <v>-</v>
      </c>
      <c r="DM307" s="97" t="str">
        <f t="shared" ca="1" si="535"/>
        <v>-</v>
      </c>
      <c r="DN307" s="97">
        <v>37</v>
      </c>
      <c r="DT307" s="97" t="str">
        <f t="shared" ca="1" si="536"/>
        <v>-</v>
      </c>
      <c r="DU307" s="97" t="str">
        <f t="shared" ca="1" si="537"/>
        <v>-</v>
      </c>
      <c r="DV307" s="97" t="str">
        <f t="shared" ca="1" si="538"/>
        <v>-</v>
      </c>
      <c r="DW307" s="97" t="str">
        <f t="shared" ca="1" si="539"/>
        <v>-</v>
      </c>
      <c r="DX307" s="97" t="str">
        <f t="shared" ca="1" si="540"/>
        <v>-</v>
      </c>
      <c r="DY307" s="97" t="e">
        <f t="shared" ca="1" si="477"/>
        <v>#REF!</v>
      </c>
      <c r="DZ307" s="97" t="str">
        <f t="shared" si="478"/>
        <v>Deep retrofit</v>
      </c>
      <c r="EA307" s="97" t="e">
        <f t="shared" ca="1" si="541"/>
        <v>#REF!</v>
      </c>
      <c r="EB307" s="96">
        <v>32</v>
      </c>
      <c r="EC307" s="97">
        <f>Calculation!$W$379</f>
        <v>4</v>
      </c>
      <c r="ED307" s="97" t="str">
        <f t="shared" ca="1" si="542"/>
        <v>-</v>
      </c>
      <c r="EE307" s="97" t="str">
        <f t="shared" ca="1" si="543"/>
        <v>-</v>
      </c>
      <c r="EF307" s="97" t="str">
        <f t="shared" ca="1" si="544"/>
        <v>-</v>
      </c>
      <c r="EG307" s="97" t="str">
        <f t="shared" ca="1" si="545"/>
        <v>-</v>
      </c>
      <c r="EH307" s="97" t="str">
        <f t="shared" ca="1" si="546"/>
        <v>-</v>
      </c>
      <c r="EI307" s="97">
        <f t="shared" ca="1" si="547"/>
        <v>0</v>
      </c>
      <c r="EJ307" s="97">
        <f t="shared" ca="1" si="559"/>
        <v>0</v>
      </c>
      <c r="EK307" s="97" t="str">
        <f t="shared" ca="1" si="548"/>
        <v>00</v>
      </c>
      <c r="EL307" s="97" t="e">
        <f t="shared" ca="1" si="549"/>
        <v>#REF!</v>
      </c>
      <c r="EN307" s="97">
        <v>3.0199999999999999E-5</v>
      </c>
      <c r="EP307" s="97">
        <v>302</v>
      </c>
      <c r="EQ307" s="97">
        <f t="array" aca="1" ref="EQ307" ca="1">MAX(IF($EI$6:$EI$365&lt;EQ306,$EI$6:$EI$365,""))</f>
        <v>0</v>
      </c>
      <c r="ER307" s="97">
        <f t="shared" ca="1" si="550"/>
        <v>0</v>
      </c>
      <c r="ES307" s="97" t="e">
        <f t="shared" ca="1" si="554"/>
        <v>#REF!</v>
      </c>
      <c r="ET307" s="97">
        <f t="shared" ca="1" si="551"/>
        <v>0</v>
      </c>
      <c r="EU307" s="97">
        <f t="shared" ca="1" si="552"/>
        <v>0</v>
      </c>
      <c r="EV307" s="97">
        <f t="shared" ca="1" si="479"/>
        <v>1</v>
      </c>
      <c r="EY307" s="97" t="e">
        <f ca="1">INDEX('MCA-INPUT'!$C$28:$F$42,MATCH(MCA!E307,'MCA-INPUT'!$B$28:$B$42,0),MATCH(MCA!B307,'MCA-INPUT'!$C$27:$F$27,0))</f>
        <v>#REF!</v>
      </c>
      <c r="FU307" s="109" t="e">
        <f t="shared" ca="1" si="480"/>
        <v>#REF!</v>
      </c>
      <c r="FV307" s="109" t="e">
        <f t="shared" ca="1" si="481"/>
        <v>#REF!</v>
      </c>
      <c r="FW307" s="110" t="e">
        <f t="shared" ca="1" si="563"/>
        <v>#REF!</v>
      </c>
      <c r="FX307" s="110"/>
      <c r="FY307" s="97" t="e">
        <f t="shared" ca="1" si="553"/>
        <v>#REF!</v>
      </c>
      <c r="FZ307" s="97" t="str">
        <f ca="1">IF(ISERROR(VLOOKUP(FY307,'MCA-INPUT'!$B$45:$F$54,1,FALSE)),"No","Yes")</f>
        <v>No</v>
      </c>
      <c r="GA307" s="109" t="e">
        <f ca="1"/>
        <v>#REF!</v>
      </c>
    </row>
    <row r="308" spans="1:183" x14ac:dyDescent="0.25">
      <c r="A308" s="96">
        <v>303</v>
      </c>
      <c r="B308" s="96" t="s">
        <v>0</v>
      </c>
      <c r="C308" s="106" t="e">
        <f t="shared" ca="1" si="565"/>
        <v>#REF!</v>
      </c>
      <c r="D308" s="107" t="e">
        <f t="shared" ca="1" si="565"/>
        <v>#REF!</v>
      </c>
      <c r="E308" s="96" t="e">
        <f t="shared" ca="1" si="565"/>
        <v>#REF!</v>
      </c>
      <c r="F308" s="96" t="s">
        <v>4</v>
      </c>
      <c r="G308" s="96" t="e">
        <f t="shared" ca="1" si="566"/>
        <v>#REF!</v>
      </c>
      <c r="H308" s="108" t="e">
        <f t="shared" ca="1" si="568"/>
        <v>#REF!</v>
      </c>
      <c r="I308" s="108" t="e">
        <f t="shared" ca="1" si="568"/>
        <v>#REF!</v>
      </c>
      <c r="J308" s="108" t="e">
        <f t="shared" ca="1" si="568"/>
        <v>#REF!</v>
      </c>
      <c r="K308" s="108" t="e">
        <f t="shared" ca="1" si="568"/>
        <v>#REF!</v>
      </c>
      <c r="L308" s="108" t="e">
        <f t="shared" ca="1" si="568"/>
        <v>#REF!</v>
      </c>
      <c r="M308" s="108" t="e">
        <f t="shared" ca="1" si="568"/>
        <v>#REF!</v>
      </c>
      <c r="N308" s="108" t="e">
        <f t="shared" ca="1" si="568"/>
        <v>#REF!</v>
      </c>
      <c r="O308" s="108" t="e">
        <f t="shared" ca="1" si="568"/>
        <v>#REF!</v>
      </c>
      <c r="P308" s="108" t="e">
        <f t="shared" ca="1" si="568"/>
        <v>#REF!</v>
      </c>
      <c r="Q308" s="108" t="e">
        <f t="shared" ca="1" si="568"/>
        <v>#REF!</v>
      </c>
      <c r="R308" s="108" t="e">
        <f t="shared" ca="1" si="568"/>
        <v>#REF!</v>
      </c>
      <c r="S308" s="108" t="e">
        <f t="shared" ca="1" si="568"/>
        <v>#REF!</v>
      </c>
      <c r="T308" s="108" t="e">
        <f t="shared" ca="1" si="568"/>
        <v>#REF!</v>
      </c>
      <c r="U308" s="108" t="e">
        <f t="shared" ca="1" si="568"/>
        <v>#REF!</v>
      </c>
      <c r="V308" s="108" t="e">
        <f t="shared" ca="1" si="568"/>
        <v>#REF!</v>
      </c>
      <c r="W308" s="108" t="e">
        <f t="shared" ca="1" si="568"/>
        <v>#REF!</v>
      </c>
      <c r="X308" s="108" t="e">
        <f t="shared" ca="1" si="567"/>
        <v>#REF!</v>
      </c>
      <c r="Y308" s="108" t="e">
        <f t="shared" ca="1" si="567"/>
        <v>#REF!</v>
      </c>
      <c r="Z308" s="108" t="e">
        <f t="shared" ca="1" si="567"/>
        <v>#REF!</v>
      </c>
      <c r="AA308" s="108" t="e">
        <f t="shared" ca="1" si="567"/>
        <v>#REF!</v>
      </c>
      <c r="AB308" s="108" t="e">
        <f t="shared" ca="1" si="567"/>
        <v>#REF!</v>
      </c>
      <c r="AC308" s="108" t="e">
        <f t="shared" ca="1" si="567"/>
        <v>#REF!</v>
      </c>
      <c r="AD308" s="108" t="e">
        <f t="shared" ca="1" si="567"/>
        <v>#REF!</v>
      </c>
      <c r="AE308" s="108" t="e">
        <f t="shared" ca="1" si="567"/>
        <v>#REF!</v>
      </c>
      <c r="AF308" s="108" t="e">
        <f t="shared" ca="1" si="567"/>
        <v>#REF!</v>
      </c>
      <c r="AG308" s="108" t="e">
        <f t="shared" ca="1" si="567"/>
        <v>#REF!</v>
      </c>
      <c r="AH308" s="108" t="e">
        <f t="shared" ca="1" si="567"/>
        <v>#REF!</v>
      </c>
      <c r="AI308" s="108" t="e">
        <f t="shared" ca="1" si="567"/>
        <v>#REF!</v>
      </c>
      <c r="AJ308" s="108" t="e">
        <f t="shared" ca="1" si="567"/>
        <v>#REF!</v>
      </c>
      <c r="AK308" s="108" t="e">
        <f t="shared" ca="1" si="567"/>
        <v>#REF!</v>
      </c>
      <c r="AL308" s="108" t="e">
        <f t="shared" ca="1" si="567"/>
        <v>#REF!</v>
      </c>
      <c r="AM308" s="108" t="e">
        <f t="shared" ca="1" si="570"/>
        <v>#REF!</v>
      </c>
      <c r="AN308" s="108" t="e">
        <f t="shared" ca="1" si="570"/>
        <v>#REF!</v>
      </c>
      <c r="AO308" s="108" t="e">
        <f t="shared" ca="1" si="570"/>
        <v>#REF!</v>
      </c>
      <c r="AP308" s="108" t="e">
        <f t="shared" ca="1" si="570"/>
        <v>#REF!</v>
      </c>
      <c r="AQ308" s="108" t="e">
        <f t="shared" ca="1" si="570"/>
        <v>#REF!</v>
      </c>
      <c r="AR308" s="108" t="e">
        <f t="shared" ca="1" si="570"/>
        <v>#REF!</v>
      </c>
      <c r="AS308" s="108" t="e">
        <f t="shared" ca="1" si="570"/>
        <v>#REF!</v>
      </c>
      <c r="AT308" s="108" t="e">
        <f t="shared" ca="1" si="570"/>
        <v>#REF!</v>
      </c>
      <c r="AU308" s="108" t="e">
        <f t="shared" ca="1" si="570"/>
        <v>#REF!</v>
      </c>
      <c r="AV308" s="108" t="e">
        <f t="shared" ca="1" si="570"/>
        <v>#REF!</v>
      </c>
      <c r="AW308" s="108" t="e">
        <f t="shared" ca="1" si="570"/>
        <v>#REF!</v>
      </c>
      <c r="AX308" s="108" t="e">
        <f t="shared" ca="1" si="570"/>
        <v>#REF!</v>
      </c>
      <c r="AY308" s="108" t="e">
        <f t="shared" ca="1" si="570"/>
        <v>#REF!</v>
      </c>
      <c r="AZ308" s="108" t="e">
        <f t="shared" ca="1" si="570"/>
        <v>#REF!</v>
      </c>
      <c r="BA308" s="108" t="e">
        <f t="shared" ca="1" si="570"/>
        <v>#REF!</v>
      </c>
      <c r="BB308" s="108" t="e">
        <f t="shared" ca="1" si="570"/>
        <v>#REF!</v>
      </c>
      <c r="BC308" s="108" t="e">
        <f t="shared" ca="1" si="569"/>
        <v>#REF!</v>
      </c>
      <c r="BD308" s="108" t="e">
        <f t="shared" ca="1" si="569"/>
        <v>#REF!</v>
      </c>
      <c r="BE308" s="108" t="e">
        <f t="shared" ca="1" si="569"/>
        <v>#REF!</v>
      </c>
      <c r="BF308" s="108" t="e">
        <f t="shared" ca="1" si="569"/>
        <v>#REF!</v>
      </c>
      <c r="BG308" s="108" t="e">
        <f t="shared" ca="1" si="569"/>
        <v>#REF!</v>
      </c>
      <c r="BH308" s="108" t="e">
        <f t="shared" ca="1" si="569"/>
        <v>#REF!</v>
      </c>
      <c r="BI308" s="108" t="e">
        <f t="shared" ca="1" si="569"/>
        <v>#REF!</v>
      </c>
      <c r="BL308" s="97" t="str">
        <f t="shared" ca="1" si="482"/>
        <v>-</v>
      </c>
      <c r="BM308" s="97" t="str">
        <f t="shared" ca="1" si="483"/>
        <v>-</v>
      </c>
      <c r="BN308" s="97" t="str">
        <f t="shared" ca="1" si="484"/>
        <v>-</v>
      </c>
      <c r="BO308" s="97" t="str">
        <f t="shared" ca="1" si="485"/>
        <v>-</v>
      </c>
      <c r="BP308" s="99" t="str">
        <f t="shared" ca="1" si="486"/>
        <v xml:space="preserve"> - </v>
      </c>
      <c r="BQ308" s="99" t="str">
        <f t="shared" ca="1" si="487"/>
        <v xml:space="preserve"> - </v>
      </c>
      <c r="BR308" s="97" t="str">
        <f t="shared" ca="1" si="488"/>
        <v>-</v>
      </c>
      <c r="BS308" s="97" t="str">
        <f t="shared" ca="1" si="489"/>
        <v>-</v>
      </c>
      <c r="BT308" s="97" t="str">
        <f t="shared" ca="1" si="490"/>
        <v>-</v>
      </c>
      <c r="BU308" s="97" t="str">
        <f t="shared" ca="1" si="491"/>
        <v>-</v>
      </c>
      <c r="BV308" s="97" t="str">
        <f t="shared" ca="1" si="492"/>
        <v>-</v>
      </c>
      <c r="BW308" s="97" t="str">
        <f t="shared" ca="1" si="493"/>
        <v>-</v>
      </c>
      <c r="BX308" s="99" t="str">
        <f t="shared" ca="1" si="494"/>
        <v xml:space="preserve"> - </v>
      </c>
      <c r="BY308" s="99" t="str">
        <f t="shared" ca="1" si="495"/>
        <v xml:space="preserve"> - </v>
      </c>
      <c r="BZ308" s="97" t="str">
        <f t="shared" ca="1" si="496"/>
        <v>-</v>
      </c>
      <c r="CA308" s="97" t="str">
        <f t="shared" ca="1" si="497"/>
        <v>-</v>
      </c>
      <c r="CB308" s="99" t="str">
        <f t="shared" ca="1" si="498"/>
        <v xml:space="preserve"> - </v>
      </c>
      <c r="CC308" s="99" t="str">
        <f t="shared" ca="1" si="499"/>
        <v xml:space="preserve"> - </v>
      </c>
      <c r="CD308" s="99" t="str">
        <f t="shared" ca="1" si="500"/>
        <v xml:space="preserve"> - </v>
      </c>
      <c r="CE308" s="99" t="str">
        <f t="shared" ca="1" si="501"/>
        <v xml:space="preserve"> - </v>
      </c>
      <c r="CF308" s="99" t="str">
        <f t="shared" ca="1" si="502"/>
        <v xml:space="preserve"> - </v>
      </c>
      <c r="CG308" s="99" t="str">
        <f t="shared" ca="1" si="503"/>
        <v xml:space="preserve"> - </v>
      </c>
      <c r="CH308" s="97" t="str">
        <f t="shared" ca="1" si="504"/>
        <v>-</v>
      </c>
      <c r="CI308" s="97" t="str">
        <f t="shared" ca="1" si="505"/>
        <v>-</v>
      </c>
      <c r="CJ308" s="97" t="str">
        <f t="shared" ca="1" si="506"/>
        <v>-</v>
      </c>
      <c r="CK308" s="97" t="str">
        <f t="shared" ca="1" si="507"/>
        <v>-</v>
      </c>
      <c r="CL308" s="97" t="str">
        <f t="shared" ca="1" si="508"/>
        <v>-</v>
      </c>
      <c r="CM308" s="97" t="str">
        <f t="shared" ca="1" si="509"/>
        <v>-</v>
      </c>
      <c r="CN308" s="97" t="str">
        <f t="shared" ca="1" si="510"/>
        <v>-</v>
      </c>
      <c r="CO308" s="97" t="str">
        <f t="shared" ca="1" si="511"/>
        <v>-</v>
      </c>
      <c r="CP308" s="97" t="str">
        <f t="shared" ca="1" si="512"/>
        <v>-</v>
      </c>
      <c r="CQ308" s="97" t="str">
        <f t="shared" ca="1" si="513"/>
        <v>-</v>
      </c>
      <c r="CR308" s="97" t="str">
        <f t="shared" ca="1" si="514"/>
        <v>-</v>
      </c>
      <c r="CS308" s="97" t="str">
        <f t="shared" ca="1" si="515"/>
        <v>-</v>
      </c>
      <c r="CT308" s="97" t="str">
        <f t="shared" ca="1" si="516"/>
        <v>-</v>
      </c>
      <c r="CU308" s="97" t="str">
        <f t="shared" ca="1" si="517"/>
        <v>-</v>
      </c>
      <c r="CV308" s="97" t="str">
        <f t="shared" ca="1" si="518"/>
        <v>-</v>
      </c>
      <c r="CW308" s="97" t="str">
        <f t="shared" ca="1" si="519"/>
        <v>-</v>
      </c>
      <c r="CX308" s="97" t="str">
        <f t="shared" ca="1" si="520"/>
        <v>-</v>
      </c>
      <c r="CY308" s="97" t="str">
        <f t="shared" ca="1" si="521"/>
        <v>-</v>
      </c>
      <c r="CZ308" s="97" t="str">
        <f t="shared" ca="1" si="522"/>
        <v>-</v>
      </c>
      <c r="DA308" s="97" t="str">
        <f t="shared" ca="1" si="523"/>
        <v>-</v>
      </c>
      <c r="DB308" s="97" t="str">
        <f t="shared" ca="1" si="524"/>
        <v>-</v>
      </c>
      <c r="DC308" s="97" t="str">
        <f t="shared" ca="1" si="525"/>
        <v>-</v>
      </c>
      <c r="DD308" s="97" t="str">
        <f t="shared" ca="1" si="526"/>
        <v>-</v>
      </c>
      <c r="DE308" s="97" t="str">
        <f t="shared" ca="1" si="527"/>
        <v>-</v>
      </c>
      <c r="DF308" s="97" t="str">
        <f t="shared" ca="1" si="528"/>
        <v>-</v>
      </c>
      <c r="DG308" s="97" t="str">
        <f t="shared" ca="1" si="529"/>
        <v>-</v>
      </c>
      <c r="DH308" s="97" t="str">
        <f t="shared" ca="1" si="530"/>
        <v>-</v>
      </c>
      <c r="DI308" s="97" t="str">
        <f t="shared" ca="1" si="531"/>
        <v>-</v>
      </c>
      <c r="DJ308" s="97" t="str">
        <f t="shared" ca="1" si="532"/>
        <v>-</v>
      </c>
      <c r="DK308" s="97" t="str">
        <f t="shared" ca="1" si="533"/>
        <v>-</v>
      </c>
      <c r="DL308" s="97" t="str">
        <f t="shared" ca="1" si="534"/>
        <v>-</v>
      </c>
      <c r="DM308" s="97" t="str">
        <f t="shared" ca="1" si="535"/>
        <v>-</v>
      </c>
      <c r="DN308" s="97">
        <v>38</v>
      </c>
      <c r="DT308" s="97" t="str">
        <f t="shared" ca="1" si="536"/>
        <v>-</v>
      </c>
      <c r="DU308" s="97" t="str">
        <f t="shared" ca="1" si="537"/>
        <v>-</v>
      </c>
      <c r="DV308" s="97" t="str">
        <f t="shared" ca="1" si="538"/>
        <v>-</v>
      </c>
      <c r="DW308" s="97" t="str">
        <f t="shared" ca="1" si="539"/>
        <v>-</v>
      </c>
      <c r="DX308" s="97" t="str">
        <f t="shared" ca="1" si="540"/>
        <v>-</v>
      </c>
      <c r="DY308" s="97" t="e">
        <f t="shared" ca="1" si="477"/>
        <v>#REF!</v>
      </c>
      <c r="DZ308" s="97" t="str">
        <f t="shared" si="478"/>
        <v>Deep retrofit</v>
      </c>
      <c r="EA308" s="97" t="e">
        <f t="shared" ca="1" si="541"/>
        <v>#REF!</v>
      </c>
      <c r="EB308" s="96">
        <v>33</v>
      </c>
      <c r="EC308" s="97">
        <f>Calculation!$W$379</f>
        <v>4</v>
      </c>
      <c r="ED308" s="97" t="str">
        <f t="shared" ca="1" si="542"/>
        <v>-</v>
      </c>
      <c r="EE308" s="97" t="str">
        <f t="shared" ca="1" si="543"/>
        <v>-</v>
      </c>
      <c r="EF308" s="97" t="str">
        <f t="shared" ca="1" si="544"/>
        <v>-</v>
      </c>
      <c r="EG308" s="97" t="str">
        <f t="shared" ca="1" si="545"/>
        <v>-</v>
      </c>
      <c r="EH308" s="97" t="str">
        <f t="shared" ca="1" si="546"/>
        <v>-</v>
      </c>
      <c r="EI308" s="97">
        <f t="shared" ca="1" si="547"/>
        <v>0</v>
      </c>
      <c r="EJ308" s="97">
        <f t="shared" ca="1" si="559"/>
        <v>0</v>
      </c>
      <c r="EK308" s="97" t="str">
        <f t="shared" ca="1" si="548"/>
        <v>00</v>
      </c>
      <c r="EL308" s="97" t="e">
        <f t="shared" ca="1" si="549"/>
        <v>#REF!</v>
      </c>
      <c r="EN308" s="97">
        <v>3.0300000000000001E-5</v>
      </c>
      <c r="EP308" s="97">
        <v>303</v>
      </c>
      <c r="EQ308" s="97">
        <f t="array" aca="1" ref="EQ308" ca="1">MAX(IF($EI$6:$EI$365&lt;EQ307,$EI$6:$EI$365,""))</f>
        <v>0</v>
      </c>
      <c r="ER308" s="97">
        <f t="shared" ca="1" si="550"/>
        <v>0</v>
      </c>
      <c r="ES308" s="97" t="e">
        <f t="shared" ca="1" si="554"/>
        <v>#REF!</v>
      </c>
      <c r="ET308" s="97">
        <f t="shared" ca="1" si="551"/>
        <v>0</v>
      </c>
      <c r="EU308" s="97">
        <f t="shared" ca="1" si="552"/>
        <v>0</v>
      </c>
      <c r="EV308" s="97">
        <f t="shared" ca="1" si="479"/>
        <v>1</v>
      </c>
      <c r="EY308" s="97" t="e">
        <f ca="1">INDEX('MCA-INPUT'!$C$28:$F$42,MATCH(MCA!E308,'MCA-INPUT'!$B$28:$B$42,0),MATCH(MCA!B308,'MCA-INPUT'!$C$27:$F$27,0))</f>
        <v>#REF!</v>
      </c>
      <c r="FU308" s="109" t="e">
        <f t="shared" ca="1" si="480"/>
        <v>#REF!</v>
      </c>
      <c r="FV308" s="109" t="e">
        <f t="shared" ca="1" si="481"/>
        <v>#REF!</v>
      </c>
      <c r="FW308" s="110" t="e">
        <f t="shared" ca="1" si="563"/>
        <v>#REF!</v>
      </c>
      <c r="FX308" s="110"/>
      <c r="FY308" s="97" t="e">
        <f t="shared" ca="1" si="553"/>
        <v>#REF!</v>
      </c>
      <c r="FZ308" s="97" t="str">
        <f ca="1">IF(ISERROR(VLOOKUP(FY308,'MCA-INPUT'!$B$45:$F$54,1,FALSE)),"No","Yes")</f>
        <v>No</v>
      </c>
      <c r="GA308" s="109" t="e">
        <f ca="1"/>
        <v>#REF!</v>
      </c>
    </row>
    <row r="309" spans="1:183" x14ac:dyDescent="0.25">
      <c r="A309" s="96">
        <v>304</v>
      </c>
      <c r="B309" s="96" t="s">
        <v>0</v>
      </c>
      <c r="C309" s="106" t="e">
        <f t="shared" ca="1" si="565"/>
        <v>#REF!</v>
      </c>
      <c r="D309" s="107" t="e">
        <f t="shared" ca="1" si="565"/>
        <v>#REF!</v>
      </c>
      <c r="E309" s="96" t="e">
        <f t="shared" ca="1" si="565"/>
        <v>#REF!</v>
      </c>
      <c r="F309" s="96" t="s">
        <v>4</v>
      </c>
      <c r="G309" s="96" t="e">
        <f t="shared" ca="1" si="566"/>
        <v>#REF!</v>
      </c>
      <c r="H309" s="108" t="e">
        <f t="shared" ca="1" si="568"/>
        <v>#REF!</v>
      </c>
      <c r="I309" s="108" t="e">
        <f t="shared" ca="1" si="568"/>
        <v>#REF!</v>
      </c>
      <c r="J309" s="108" t="e">
        <f t="shared" ca="1" si="568"/>
        <v>#REF!</v>
      </c>
      <c r="K309" s="108" t="e">
        <f t="shared" ca="1" si="568"/>
        <v>#REF!</v>
      </c>
      <c r="L309" s="108" t="e">
        <f t="shared" ca="1" si="568"/>
        <v>#REF!</v>
      </c>
      <c r="M309" s="108" t="e">
        <f t="shared" ca="1" si="568"/>
        <v>#REF!</v>
      </c>
      <c r="N309" s="108" t="e">
        <f t="shared" ca="1" si="568"/>
        <v>#REF!</v>
      </c>
      <c r="O309" s="108" t="e">
        <f t="shared" ca="1" si="568"/>
        <v>#REF!</v>
      </c>
      <c r="P309" s="108" t="e">
        <f t="shared" ca="1" si="568"/>
        <v>#REF!</v>
      </c>
      <c r="Q309" s="108" t="e">
        <f t="shared" ca="1" si="568"/>
        <v>#REF!</v>
      </c>
      <c r="R309" s="108" t="e">
        <f t="shared" ca="1" si="568"/>
        <v>#REF!</v>
      </c>
      <c r="S309" s="108" t="e">
        <f t="shared" ca="1" si="568"/>
        <v>#REF!</v>
      </c>
      <c r="T309" s="108" t="e">
        <f t="shared" ca="1" si="568"/>
        <v>#REF!</v>
      </c>
      <c r="U309" s="108" t="e">
        <f t="shared" ca="1" si="568"/>
        <v>#REF!</v>
      </c>
      <c r="V309" s="108" t="e">
        <f t="shared" ca="1" si="568"/>
        <v>#REF!</v>
      </c>
      <c r="W309" s="108" t="e">
        <f t="shared" ca="1" si="568"/>
        <v>#REF!</v>
      </c>
      <c r="X309" s="108" t="e">
        <f t="shared" ca="1" si="567"/>
        <v>#REF!</v>
      </c>
      <c r="Y309" s="108" t="e">
        <f t="shared" ca="1" si="567"/>
        <v>#REF!</v>
      </c>
      <c r="Z309" s="108" t="e">
        <f t="shared" ca="1" si="567"/>
        <v>#REF!</v>
      </c>
      <c r="AA309" s="108" t="e">
        <f t="shared" ca="1" si="567"/>
        <v>#REF!</v>
      </c>
      <c r="AB309" s="108" t="e">
        <f t="shared" ca="1" si="567"/>
        <v>#REF!</v>
      </c>
      <c r="AC309" s="108" t="e">
        <f t="shared" ca="1" si="567"/>
        <v>#REF!</v>
      </c>
      <c r="AD309" s="108" t="e">
        <f t="shared" ca="1" si="567"/>
        <v>#REF!</v>
      </c>
      <c r="AE309" s="108" t="e">
        <f t="shared" ca="1" si="567"/>
        <v>#REF!</v>
      </c>
      <c r="AF309" s="108" t="e">
        <f t="shared" ca="1" si="567"/>
        <v>#REF!</v>
      </c>
      <c r="AG309" s="108" t="e">
        <f t="shared" ca="1" si="567"/>
        <v>#REF!</v>
      </c>
      <c r="AH309" s="108" t="e">
        <f t="shared" ca="1" si="567"/>
        <v>#REF!</v>
      </c>
      <c r="AI309" s="108" t="e">
        <f t="shared" ca="1" si="567"/>
        <v>#REF!</v>
      </c>
      <c r="AJ309" s="108" t="e">
        <f t="shared" ca="1" si="567"/>
        <v>#REF!</v>
      </c>
      <c r="AK309" s="108" t="e">
        <f t="shared" ca="1" si="567"/>
        <v>#REF!</v>
      </c>
      <c r="AL309" s="108" t="e">
        <f t="shared" ca="1" si="567"/>
        <v>#REF!</v>
      </c>
      <c r="AM309" s="108" t="e">
        <f t="shared" ca="1" si="570"/>
        <v>#REF!</v>
      </c>
      <c r="AN309" s="108" t="e">
        <f t="shared" ca="1" si="570"/>
        <v>#REF!</v>
      </c>
      <c r="AO309" s="108" t="e">
        <f t="shared" ca="1" si="570"/>
        <v>#REF!</v>
      </c>
      <c r="AP309" s="108" t="e">
        <f t="shared" ca="1" si="570"/>
        <v>#REF!</v>
      </c>
      <c r="AQ309" s="108" t="e">
        <f t="shared" ca="1" si="570"/>
        <v>#REF!</v>
      </c>
      <c r="AR309" s="108" t="e">
        <f t="shared" ca="1" si="570"/>
        <v>#REF!</v>
      </c>
      <c r="AS309" s="108" t="e">
        <f t="shared" ca="1" si="570"/>
        <v>#REF!</v>
      </c>
      <c r="AT309" s="108" t="e">
        <f t="shared" ca="1" si="570"/>
        <v>#REF!</v>
      </c>
      <c r="AU309" s="108" t="e">
        <f t="shared" ca="1" si="570"/>
        <v>#REF!</v>
      </c>
      <c r="AV309" s="108" t="e">
        <f t="shared" ca="1" si="570"/>
        <v>#REF!</v>
      </c>
      <c r="AW309" s="108" t="e">
        <f t="shared" ca="1" si="570"/>
        <v>#REF!</v>
      </c>
      <c r="AX309" s="108" t="e">
        <f t="shared" ca="1" si="570"/>
        <v>#REF!</v>
      </c>
      <c r="AY309" s="108" t="e">
        <f t="shared" ca="1" si="570"/>
        <v>#REF!</v>
      </c>
      <c r="AZ309" s="108" t="e">
        <f t="shared" ca="1" si="570"/>
        <v>#REF!</v>
      </c>
      <c r="BA309" s="108" t="e">
        <f t="shared" ca="1" si="570"/>
        <v>#REF!</v>
      </c>
      <c r="BB309" s="108" t="e">
        <f t="shared" ca="1" si="570"/>
        <v>#REF!</v>
      </c>
      <c r="BC309" s="108" t="e">
        <f t="shared" ca="1" si="569"/>
        <v>#REF!</v>
      </c>
      <c r="BD309" s="108" t="e">
        <f t="shared" ca="1" si="569"/>
        <v>#REF!</v>
      </c>
      <c r="BE309" s="108" t="e">
        <f t="shared" ca="1" si="569"/>
        <v>#REF!</v>
      </c>
      <c r="BF309" s="108" t="e">
        <f t="shared" ca="1" si="569"/>
        <v>#REF!</v>
      </c>
      <c r="BG309" s="108" t="e">
        <f t="shared" ca="1" si="569"/>
        <v>#REF!</v>
      </c>
      <c r="BH309" s="108" t="e">
        <f t="shared" ca="1" si="569"/>
        <v>#REF!</v>
      </c>
      <c r="BI309" s="108" t="e">
        <f t="shared" ca="1" si="569"/>
        <v>#REF!</v>
      </c>
      <c r="BL309" s="97" t="str">
        <f t="shared" ca="1" si="482"/>
        <v>-</v>
      </c>
      <c r="BM309" s="97" t="str">
        <f t="shared" ca="1" si="483"/>
        <v>-</v>
      </c>
      <c r="BN309" s="97" t="str">
        <f t="shared" ca="1" si="484"/>
        <v>-</v>
      </c>
      <c r="BO309" s="97" t="str">
        <f t="shared" ca="1" si="485"/>
        <v>-</v>
      </c>
      <c r="BP309" s="99" t="str">
        <f t="shared" ca="1" si="486"/>
        <v xml:space="preserve"> - </v>
      </c>
      <c r="BQ309" s="99" t="str">
        <f t="shared" ca="1" si="487"/>
        <v xml:space="preserve"> - </v>
      </c>
      <c r="BR309" s="97" t="str">
        <f t="shared" ca="1" si="488"/>
        <v>-</v>
      </c>
      <c r="BS309" s="97" t="str">
        <f t="shared" ca="1" si="489"/>
        <v>-</v>
      </c>
      <c r="BT309" s="97" t="str">
        <f t="shared" ca="1" si="490"/>
        <v>-</v>
      </c>
      <c r="BU309" s="97" t="str">
        <f t="shared" ca="1" si="491"/>
        <v>-</v>
      </c>
      <c r="BV309" s="97" t="str">
        <f t="shared" ca="1" si="492"/>
        <v>-</v>
      </c>
      <c r="BW309" s="97" t="str">
        <f t="shared" ca="1" si="493"/>
        <v>-</v>
      </c>
      <c r="BX309" s="99" t="str">
        <f t="shared" ca="1" si="494"/>
        <v xml:space="preserve"> - </v>
      </c>
      <c r="BY309" s="99" t="str">
        <f t="shared" ca="1" si="495"/>
        <v xml:space="preserve"> - </v>
      </c>
      <c r="BZ309" s="97" t="str">
        <f t="shared" ca="1" si="496"/>
        <v>-</v>
      </c>
      <c r="CA309" s="97" t="str">
        <f t="shared" ca="1" si="497"/>
        <v>-</v>
      </c>
      <c r="CB309" s="99" t="str">
        <f t="shared" ca="1" si="498"/>
        <v xml:space="preserve"> - </v>
      </c>
      <c r="CC309" s="99" t="str">
        <f t="shared" ca="1" si="499"/>
        <v xml:space="preserve"> - </v>
      </c>
      <c r="CD309" s="99" t="str">
        <f t="shared" ca="1" si="500"/>
        <v xml:space="preserve"> - </v>
      </c>
      <c r="CE309" s="99" t="str">
        <f t="shared" ca="1" si="501"/>
        <v xml:space="preserve"> - </v>
      </c>
      <c r="CF309" s="99" t="str">
        <f t="shared" ca="1" si="502"/>
        <v xml:space="preserve"> - </v>
      </c>
      <c r="CG309" s="99" t="str">
        <f t="shared" ca="1" si="503"/>
        <v xml:space="preserve"> - </v>
      </c>
      <c r="CH309" s="97" t="str">
        <f t="shared" ca="1" si="504"/>
        <v>-</v>
      </c>
      <c r="CI309" s="97" t="str">
        <f t="shared" ca="1" si="505"/>
        <v>-</v>
      </c>
      <c r="CJ309" s="97" t="str">
        <f t="shared" ca="1" si="506"/>
        <v>-</v>
      </c>
      <c r="CK309" s="97" t="str">
        <f t="shared" ca="1" si="507"/>
        <v>-</v>
      </c>
      <c r="CL309" s="97" t="str">
        <f t="shared" ca="1" si="508"/>
        <v>-</v>
      </c>
      <c r="CM309" s="97" t="str">
        <f t="shared" ca="1" si="509"/>
        <v>-</v>
      </c>
      <c r="CN309" s="97" t="str">
        <f t="shared" ca="1" si="510"/>
        <v>-</v>
      </c>
      <c r="CO309" s="97" t="str">
        <f t="shared" ca="1" si="511"/>
        <v>-</v>
      </c>
      <c r="CP309" s="97" t="str">
        <f t="shared" ca="1" si="512"/>
        <v>-</v>
      </c>
      <c r="CQ309" s="97" t="str">
        <f t="shared" ca="1" si="513"/>
        <v>-</v>
      </c>
      <c r="CR309" s="97" t="str">
        <f t="shared" ca="1" si="514"/>
        <v>-</v>
      </c>
      <c r="CS309" s="97" t="str">
        <f t="shared" ca="1" si="515"/>
        <v>-</v>
      </c>
      <c r="CT309" s="97" t="str">
        <f t="shared" ca="1" si="516"/>
        <v>-</v>
      </c>
      <c r="CU309" s="97" t="str">
        <f t="shared" ca="1" si="517"/>
        <v>-</v>
      </c>
      <c r="CV309" s="97" t="str">
        <f t="shared" ca="1" si="518"/>
        <v>-</v>
      </c>
      <c r="CW309" s="97" t="str">
        <f t="shared" ca="1" si="519"/>
        <v>-</v>
      </c>
      <c r="CX309" s="97" t="str">
        <f t="shared" ca="1" si="520"/>
        <v>-</v>
      </c>
      <c r="CY309" s="97" t="str">
        <f t="shared" ca="1" si="521"/>
        <v>-</v>
      </c>
      <c r="CZ309" s="97" t="str">
        <f t="shared" ca="1" si="522"/>
        <v>-</v>
      </c>
      <c r="DA309" s="97" t="str">
        <f t="shared" ca="1" si="523"/>
        <v>-</v>
      </c>
      <c r="DB309" s="97" t="str">
        <f t="shared" ca="1" si="524"/>
        <v>-</v>
      </c>
      <c r="DC309" s="97" t="str">
        <f t="shared" ca="1" si="525"/>
        <v>-</v>
      </c>
      <c r="DD309" s="97" t="str">
        <f t="shared" ca="1" si="526"/>
        <v>-</v>
      </c>
      <c r="DE309" s="97" t="str">
        <f t="shared" ca="1" si="527"/>
        <v>-</v>
      </c>
      <c r="DF309" s="97" t="str">
        <f t="shared" ca="1" si="528"/>
        <v>-</v>
      </c>
      <c r="DG309" s="97" t="str">
        <f t="shared" ca="1" si="529"/>
        <v>-</v>
      </c>
      <c r="DH309" s="97" t="str">
        <f t="shared" ca="1" si="530"/>
        <v>-</v>
      </c>
      <c r="DI309" s="97" t="str">
        <f t="shared" ca="1" si="531"/>
        <v>-</v>
      </c>
      <c r="DJ309" s="97" t="str">
        <f t="shared" ca="1" si="532"/>
        <v>-</v>
      </c>
      <c r="DK309" s="97" t="str">
        <f t="shared" ca="1" si="533"/>
        <v>-</v>
      </c>
      <c r="DL309" s="97" t="str">
        <f t="shared" ca="1" si="534"/>
        <v>-</v>
      </c>
      <c r="DM309" s="97" t="str">
        <f t="shared" ca="1" si="535"/>
        <v>-</v>
      </c>
      <c r="DN309" s="97">
        <v>39</v>
      </c>
      <c r="DT309" s="97" t="str">
        <f t="shared" ca="1" si="536"/>
        <v>-</v>
      </c>
      <c r="DU309" s="97" t="str">
        <f t="shared" ca="1" si="537"/>
        <v>-</v>
      </c>
      <c r="DV309" s="97" t="str">
        <f t="shared" ca="1" si="538"/>
        <v>-</v>
      </c>
      <c r="DW309" s="97" t="str">
        <f t="shared" ca="1" si="539"/>
        <v>-</v>
      </c>
      <c r="DX309" s="97" t="str">
        <f t="shared" ca="1" si="540"/>
        <v>-</v>
      </c>
      <c r="DY309" s="97" t="e">
        <f t="shared" ca="1" si="477"/>
        <v>#REF!</v>
      </c>
      <c r="DZ309" s="97" t="str">
        <f t="shared" si="478"/>
        <v>Deep retrofit</v>
      </c>
      <c r="EA309" s="97" t="e">
        <f t="shared" ca="1" si="541"/>
        <v>#REF!</v>
      </c>
      <c r="EB309" s="96">
        <v>34</v>
      </c>
      <c r="EC309" s="97">
        <f>Calculation!$W$379</f>
        <v>4</v>
      </c>
      <c r="ED309" s="97" t="str">
        <f t="shared" ca="1" si="542"/>
        <v>-</v>
      </c>
      <c r="EE309" s="97" t="str">
        <f t="shared" ca="1" si="543"/>
        <v>-</v>
      </c>
      <c r="EF309" s="97" t="str">
        <f t="shared" ca="1" si="544"/>
        <v>-</v>
      </c>
      <c r="EG309" s="97" t="str">
        <f t="shared" ca="1" si="545"/>
        <v>-</v>
      </c>
      <c r="EH309" s="97" t="str">
        <f t="shared" ca="1" si="546"/>
        <v>-</v>
      </c>
      <c r="EI309" s="97">
        <f t="shared" ca="1" si="547"/>
        <v>0</v>
      </c>
      <c r="EJ309" s="97">
        <f t="shared" ca="1" si="559"/>
        <v>0</v>
      </c>
      <c r="EK309" s="97" t="str">
        <f t="shared" ca="1" si="548"/>
        <v>00</v>
      </c>
      <c r="EL309" s="97" t="e">
        <f t="shared" ca="1" si="549"/>
        <v>#REF!</v>
      </c>
      <c r="EN309" s="97">
        <v>3.04E-5</v>
      </c>
      <c r="EP309" s="97">
        <v>304</v>
      </c>
      <c r="EQ309" s="97">
        <f t="array" aca="1" ref="EQ309" ca="1">MAX(IF($EI$6:$EI$365&lt;EQ308,$EI$6:$EI$365,""))</f>
        <v>0</v>
      </c>
      <c r="ER309" s="97">
        <f t="shared" ca="1" si="550"/>
        <v>0</v>
      </c>
      <c r="ES309" s="97" t="e">
        <f t="shared" ca="1" si="554"/>
        <v>#REF!</v>
      </c>
      <c r="ET309" s="97">
        <f t="shared" ca="1" si="551"/>
        <v>0</v>
      </c>
      <c r="EU309" s="97">
        <f t="shared" ca="1" si="552"/>
        <v>0</v>
      </c>
      <c r="EV309" s="97">
        <f t="shared" ca="1" si="479"/>
        <v>1</v>
      </c>
      <c r="EY309" s="97" t="e">
        <f ca="1">INDEX('MCA-INPUT'!$C$28:$F$42,MATCH(MCA!E309,'MCA-INPUT'!$B$28:$B$42,0),MATCH(MCA!B309,'MCA-INPUT'!$C$27:$F$27,0))</f>
        <v>#REF!</v>
      </c>
      <c r="FU309" s="109" t="e">
        <f t="shared" ca="1" si="480"/>
        <v>#REF!</v>
      </c>
      <c r="FV309" s="109" t="e">
        <f t="shared" ca="1" si="481"/>
        <v>#REF!</v>
      </c>
      <c r="FW309" s="110" t="e">
        <f t="shared" ca="1" si="563"/>
        <v>#REF!</v>
      </c>
      <c r="FX309" s="110"/>
      <c r="FY309" s="97" t="e">
        <f t="shared" ca="1" si="553"/>
        <v>#REF!</v>
      </c>
      <c r="FZ309" s="97" t="str">
        <f ca="1">IF(ISERROR(VLOOKUP(FY309,'MCA-INPUT'!$B$45:$F$54,1,FALSE)),"No","Yes")</f>
        <v>No</v>
      </c>
      <c r="GA309" s="109" t="e">
        <f ca="1"/>
        <v>#REF!</v>
      </c>
    </row>
    <row r="310" spans="1:183" x14ac:dyDescent="0.25">
      <c r="A310" s="96">
        <v>305</v>
      </c>
      <c r="B310" s="96" t="s">
        <v>0</v>
      </c>
      <c r="C310" s="106" t="e">
        <f t="shared" ca="1" si="565"/>
        <v>#REF!</v>
      </c>
      <c r="D310" s="107" t="e">
        <f t="shared" ca="1" si="565"/>
        <v>#REF!</v>
      </c>
      <c r="E310" s="96" t="e">
        <f t="shared" ca="1" si="565"/>
        <v>#REF!</v>
      </c>
      <c r="F310" s="96" t="s">
        <v>4</v>
      </c>
      <c r="G310" s="96" t="e">
        <f t="shared" ca="1" si="566"/>
        <v>#REF!</v>
      </c>
      <c r="H310" s="108" t="e">
        <f t="shared" ca="1" si="568"/>
        <v>#REF!</v>
      </c>
      <c r="I310" s="108" t="e">
        <f t="shared" ca="1" si="568"/>
        <v>#REF!</v>
      </c>
      <c r="J310" s="108" t="e">
        <f t="shared" ca="1" si="568"/>
        <v>#REF!</v>
      </c>
      <c r="K310" s="108" t="e">
        <f t="shared" ca="1" si="568"/>
        <v>#REF!</v>
      </c>
      <c r="L310" s="108" t="e">
        <f t="shared" ca="1" si="568"/>
        <v>#REF!</v>
      </c>
      <c r="M310" s="108" t="e">
        <f t="shared" ca="1" si="568"/>
        <v>#REF!</v>
      </c>
      <c r="N310" s="108" t="e">
        <f t="shared" ca="1" si="568"/>
        <v>#REF!</v>
      </c>
      <c r="O310" s="108" t="e">
        <f t="shared" ca="1" si="568"/>
        <v>#REF!</v>
      </c>
      <c r="P310" s="108" t="e">
        <f t="shared" ca="1" si="568"/>
        <v>#REF!</v>
      </c>
      <c r="Q310" s="108" t="e">
        <f t="shared" ca="1" si="568"/>
        <v>#REF!</v>
      </c>
      <c r="R310" s="108" t="e">
        <f t="shared" ca="1" si="568"/>
        <v>#REF!</v>
      </c>
      <c r="S310" s="108" t="e">
        <f t="shared" ca="1" si="568"/>
        <v>#REF!</v>
      </c>
      <c r="T310" s="108" t="e">
        <f t="shared" ca="1" si="568"/>
        <v>#REF!</v>
      </c>
      <c r="U310" s="108" t="e">
        <f t="shared" ca="1" si="568"/>
        <v>#REF!</v>
      </c>
      <c r="V310" s="108" t="e">
        <f t="shared" ca="1" si="568"/>
        <v>#REF!</v>
      </c>
      <c r="W310" s="108" t="e">
        <f t="shared" ca="1" si="568"/>
        <v>#REF!</v>
      </c>
      <c r="X310" s="108" t="e">
        <f t="shared" ca="1" si="567"/>
        <v>#REF!</v>
      </c>
      <c r="Y310" s="108" t="e">
        <f t="shared" ca="1" si="567"/>
        <v>#REF!</v>
      </c>
      <c r="Z310" s="108" t="e">
        <f t="shared" ca="1" si="567"/>
        <v>#REF!</v>
      </c>
      <c r="AA310" s="108" t="e">
        <f t="shared" ca="1" si="567"/>
        <v>#REF!</v>
      </c>
      <c r="AB310" s="108" t="e">
        <f t="shared" ca="1" si="567"/>
        <v>#REF!</v>
      </c>
      <c r="AC310" s="108" t="e">
        <f t="shared" ca="1" si="567"/>
        <v>#REF!</v>
      </c>
      <c r="AD310" s="108" t="e">
        <f t="shared" ca="1" si="567"/>
        <v>#REF!</v>
      </c>
      <c r="AE310" s="108" t="e">
        <f t="shared" ca="1" si="567"/>
        <v>#REF!</v>
      </c>
      <c r="AF310" s="108" t="e">
        <f t="shared" ca="1" si="567"/>
        <v>#REF!</v>
      </c>
      <c r="AG310" s="108" t="e">
        <f t="shared" ca="1" si="567"/>
        <v>#REF!</v>
      </c>
      <c r="AH310" s="108" t="e">
        <f t="shared" ca="1" si="567"/>
        <v>#REF!</v>
      </c>
      <c r="AI310" s="108" t="e">
        <f t="shared" ca="1" si="567"/>
        <v>#REF!</v>
      </c>
      <c r="AJ310" s="108" t="e">
        <f t="shared" ca="1" si="567"/>
        <v>#REF!</v>
      </c>
      <c r="AK310" s="108" t="e">
        <f t="shared" ca="1" si="567"/>
        <v>#REF!</v>
      </c>
      <c r="AL310" s="108" t="e">
        <f t="shared" ca="1" si="567"/>
        <v>#REF!</v>
      </c>
      <c r="AM310" s="108" t="e">
        <f t="shared" ca="1" si="570"/>
        <v>#REF!</v>
      </c>
      <c r="AN310" s="108" t="e">
        <f t="shared" ca="1" si="570"/>
        <v>#REF!</v>
      </c>
      <c r="AO310" s="108" t="e">
        <f t="shared" ca="1" si="570"/>
        <v>#REF!</v>
      </c>
      <c r="AP310" s="108" t="e">
        <f t="shared" ca="1" si="570"/>
        <v>#REF!</v>
      </c>
      <c r="AQ310" s="108" t="e">
        <f t="shared" ca="1" si="570"/>
        <v>#REF!</v>
      </c>
      <c r="AR310" s="108" t="e">
        <f t="shared" ca="1" si="570"/>
        <v>#REF!</v>
      </c>
      <c r="AS310" s="108" t="e">
        <f t="shared" ca="1" si="570"/>
        <v>#REF!</v>
      </c>
      <c r="AT310" s="108" t="e">
        <f t="shared" ca="1" si="570"/>
        <v>#REF!</v>
      </c>
      <c r="AU310" s="108" t="e">
        <f t="shared" ca="1" si="570"/>
        <v>#REF!</v>
      </c>
      <c r="AV310" s="108" t="e">
        <f t="shared" ca="1" si="570"/>
        <v>#REF!</v>
      </c>
      <c r="AW310" s="108" t="e">
        <f t="shared" ca="1" si="570"/>
        <v>#REF!</v>
      </c>
      <c r="AX310" s="108" t="e">
        <f t="shared" ca="1" si="570"/>
        <v>#REF!</v>
      </c>
      <c r="AY310" s="108" t="e">
        <f t="shared" ca="1" si="570"/>
        <v>#REF!</v>
      </c>
      <c r="AZ310" s="108" t="e">
        <f t="shared" ca="1" si="570"/>
        <v>#REF!</v>
      </c>
      <c r="BA310" s="108" t="e">
        <f t="shared" ca="1" si="570"/>
        <v>#REF!</v>
      </c>
      <c r="BB310" s="108" t="e">
        <f t="shared" ca="1" si="570"/>
        <v>#REF!</v>
      </c>
      <c r="BC310" s="108" t="e">
        <f t="shared" ca="1" si="569"/>
        <v>#REF!</v>
      </c>
      <c r="BD310" s="108" t="e">
        <f t="shared" ca="1" si="569"/>
        <v>#REF!</v>
      </c>
      <c r="BE310" s="108" t="e">
        <f t="shared" ca="1" si="569"/>
        <v>#REF!</v>
      </c>
      <c r="BF310" s="108" t="e">
        <f t="shared" ca="1" si="569"/>
        <v>#REF!</v>
      </c>
      <c r="BG310" s="108" t="e">
        <f t="shared" ca="1" si="569"/>
        <v>#REF!</v>
      </c>
      <c r="BH310" s="108" t="e">
        <f t="shared" ca="1" si="569"/>
        <v>#REF!</v>
      </c>
      <c r="BI310" s="108" t="e">
        <f t="shared" ca="1" si="569"/>
        <v>#REF!</v>
      </c>
      <c r="BL310" s="97" t="str">
        <f t="shared" ca="1" si="482"/>
        <v>-</v>
      </c>
      <c r="BM310" s="97" t="str">
        <f t="shared" ca="1" si="483"/>
        <v>-</v>
      </c>
      <c r="BN310" s="97" t="str">
        <f t="shared" ca="1" si="484"/>
        <v>-</v>
      </c>
      <c r="BO310" s="97" t="str">
        <f t="shared" ca="1" si="485"/>
        <v>-</v>
      </c>
      <c r="BP310" s="99" t="str">
        <f t="shared" ca="1" si="486"/>
        <v xml:space="preserve"> - </v>
      </c>
      <c r="BQ310" s="99" t="str">
        <f t="shared" ca="1" si="487"/>
        <v xml:space="preserve"> - </v>
      </c>
      <c r="BR310" s="97" t="str">
        <f t="shared" ca="1" si="488"/>
        <v>-</v>
      </c>
      <c r="BS310" s="97" t="str">
        <f t="shared" ca="1" si="489"/>
        <v>-</v>
      </c>
      <c r="BT310" s="97" t="str">
        <f t="shared" ca="1" si="490"/>
        <v>-</v>
      </c>
      <c r="BU310" s="97" t="str">
        <f t="shared" ca="1" si="491"/>
        <v>-</v>
      </c>
      <c r="BV310" s="97" t="str">
        <f t="shared" ca="1" si="492"/>
        <v>-</v>
      </c>
      <c r="BW310" s="97" t="str">
        <f t="shared" ca="1" si="493"/>
        <v>-</v>
      </c>
      <c r="BX310" s="99" t="str">
        <f t="shared" ca="1" si="494"/>
        <v xml:space="preserve"> - </v>
      </c>
      <c r="BY310" s="99" t="str">
        <f t="shared" ca="1" si="495"/>
        <v xml:space="preserve"> - </v>
      </c>
      <c r="BZ310" s="97" t="str">
        <f t="shared" ca="1" si="496"/>
        <v>-</v>
      </c>
      <c r="CA310" s="97" t="str">
        <f t="shared" ca="1" si="497"/>
        <v>-</v>
      </c>
      <c r="CB310" s="99" t="str">
        <f t="shared" ca="1" si="498"/>
        <v xml:space="preserve"> - </v>
      </c>
      <c r="CC310" s="99" t="str">
        <f t="shared" ca="1" si="499"/>
        <v xml:space="preserve"> - </v>
      </c>
      <c r="CD310" s="99" t="str">
        <f t="shared" ca="1" si="500"/>
        <v xml:space="preserve"> - </v>
      </c>
      <c r="CE310" s="99" t="str">
        <f t="shared" ca="1" si="501"/>
        <v xml:space="preserve"> - </v>
      </c>
      <c r="CF310" s="99" t="str">
        <f t="shared" ca="1" si="502"/>
        <v xml:space="preserve"> - </v>
      </c>
      <c r="CG310" s="99" t="str">
        <f t="shared" ca="1" si="503"/>
        <v xml:space="preserve"> - </v>
      </c>
      <c r="CH310" s="97" t="str">
        <f t="shared" ca="1" si="504"/>
        <v>-</v>
      </c>
      <c r="CI310" s="97" t="str">
        <f t="shared" ca="1" si="505"/>
        <v>-</v>
      </c>
      <c r="CJ310" s="97" t="str">
        <f t="shared" ca="1" si="506"/>
        <v>-</v>
      </c>
      <c r="CK310" s="97" t="str">
        <f t="shared" ca="1" si="507"/>
        <v>-</v>
      </c>
      <c r="CL310" s="97" t="str">
        <f t="shared" ca="1" si="508"/>
        <v>-</v>
      </c>
      <c r="CM310" s="97" t="str">
        <f t="shared" ca="1" si="509"/>
        <v>-</v>
      </c>
      <c r="CN310" s="97" t="str">
        <f t="shared" ca="1" si="510"/>
        <v>-</v>
      </c>
      <c r="CO310" s="97" t="str">
        <f t="shared" ca="1" si="511"/>
        <v>-</v>
      </c>
      <c r="CP310" s="97" t="str">
        <f t="shared" ca="1" si="512"/>
        <v>-</v>
      </c>
      <c r="CQ310" s="97" t="str">
        <f t="shared" ca="1" si="513"/>
        <v>-</v>
      </c>
      <c r="CR310" s="97" t="str">
        <f t="shared" ca="1" si="514"/>
        <v>-</v>
      </c>
      <c r="CS310" s="97" t="str">
        <f t="shared" ca="1" si="515"/>
        <v>-</v>
      </c>
      <c r="CT310" s="97" t="str">
        <f t="shared" ca="1" si="516"/>
        <v>-</v>
      </c>
      <c r="CU310" s="97" t="str">
        <f t="shared" ca="1" si="517"/>
        <v>-</v>
      </c>
      <c r="CV310" s="97" t="str">
        <f t="shared" ca="1" si="518"/>
        <v>-</v>
      </c>
      <c r="CW310" s="97" t="str">
        <f t="shared" ca="1" si="519"/>
        <v>-</v>
      </c>
      <c r="CX310" s="97" t="str">
        <f t="shared" ca="1" si="520"/>
        <v>-</v>
      </c>
      <c r="CY310" s="97" t="str">
        <f t="shared" ca="1" si="521"/>
        <v>-</v>
      </c>
      <c r="CZ310" s="97" t="str">
        <f t="shared" ca="1" si="522"/>
        <v>-</v>
      </c>
      <c r="DA310" s="97" t="str">
        <f t="shared" ca="1" si="523"/>
        <v>-</v>
      </c>
      <c r="DB310" s="97" t="str">
        <f t="shared" ca="1" si="524"/>
        <v>-</v>
      </c>
      <c r="DC310" s="97" t="str">
        <f t="shared" ca="1" si="525"/>
        <v>-</v>
      </c>
      <c r="DD310" s="97" t="str">
        <f t="shared" ca="1" si="526"/>
        <v>-</v>
      </c>
      <c r="DE310" s="97" t="str">
        <f t="shared" ca="1" si="527"/>
        <v>-</v>
      </c>
      <c r="DF310" s="97" t="str">
        <f t="shared" ca="1" si="528"/>
        <v>-</v>
      </c>
      <c r="DG310" s="97" t="str">
        <f t="shared" ca="1" si="529"/>
        <v>-</v>
      </c>
      <c r="DH310" s="97" t="str">
        <f t="shared" ca="1" si="530"/>
        <v>-</v>
      </c>
      <c r="DI310" s="97" t="str">
        <f t="shared" ca="1" si="531"/>
        <v>-</v>
      </c>
      <c r="DJ310" s="97" t="str">
        <f t="shared" ca="1" si="532"/>
        <v>-</v>
      </c>
      <c r="DK310" s="97" t="str">
        <f t="shared" ca="1" si="533"/>
        <v>-</v>
      </c>
      <c r="DL310" s="97" t="str">
        <f t="shared" ca="1" si="534"/>
        <v>-</v>
      </c>
      <c r="DM310" s="97" t="str">
        <f t="shared" ca="1" si="535"/>
        <v>-</v>
      </c>
      <c r="DN310" s="97">
        <v>40</v>
      </c>
      <c r="DT310" s="97" t="str">
        <f t="shared" ca="1" si="536"/>
        <v>-</v>
      </c>
      <c r="DU310" s="97" t="str">
        <f t="shared" ca="1" si="537"/>
        <v>-</v>
      </c>
      <c r="DV310" s="97" t="str">
        <f t="shared" ca="1" si="538"/>
        <v>-</v>
      </c>
      <c r="DW310" s="97" t="str">
        <f t="shared" ca="1" si="539"/>
        <v>-</v>
      </c>
      <c r="DX310" s="97" t="str">
        <f t="shared" ca="1" si="540"/>
        <v>-</v>
      </c>
      <c r="DY310" s="97" t="e">
        <f t="shared" ca="1" si="477"/>
        <v>#REF!</v>
      </c>
      <c r="DZ310" s="97" t="str">
        <f t="shared" si="478"/>
        <v>Deep retrofit</v>
      </c>
      <c r="EA310" s="97" t="e">
        <f t="shared" ca="1" si="541"/>
        <v>#REF!</v>
      </c>
      <c r="EB310" s="96">
        <v>35</v>
      </c>
      <c r="EC310" s="97">
        <f>Calculation!$W$379</f>
        <v>4</v>
      </c>
      <c r="ED310" s="97" t="str">
        <f t="shared" ca="1" si="542"/>
        <v>-</v>
      </c>
      <c r="EE310" s="97" t="str">
        <f t="shared" ca="1" si="543"/>
        <v>-</v>
      </c>
      <c r="EF310" s="97" t="str">
        <f t="shared" ca="1" si="544"/>
        <v>-</v>
      </c>
      <c r="EG310" s="97" t="str">
        <f t="shared" ca="1" si="545"/>
        <v>-</v>
      </c>
      <c r="EH310" s="97" t="str">
        <f t="shared" ca="1" si="546"/>
        <v>-</v>
      </c>
      <c r="EI310" s="97">
        <f t="shared" ca="1" si="547"/>
        <v>0</v>
      </c>
      <c r="EJ310" s="97">
        <f t="shared" ca="1" si="559"/>
        <v>0</v>
      </c>
      <c r="EK310" s="97" t="str">
        <f t="shared" ca="1" si="548"/>
        <v>00</v>
      </c>
      <c r="EL310" s="97" t="e">
        <f t="shared" ca="1" si="549"/>
        <v>#REF!</v>
      </c>
      <c r="EN310" s="97">
        <v>3.0499999999999999E-5</v>
      </c>
      <c r="EP310" s="97">
        <v>305</v>
      </c>
      <c r="EQ310" s="97">
        <f t="array" aca="1" ref="EQ310" ca="1">MAX(IF($EI$6:$EI$365&lt;EQ309,$EI$6:$EI$365,""))</f>
        <v>0</v>
      </c>
      <c r="ER310" s="97">
        <f t="shared" ca="1" si="550"/>
        <v>0</v>
      </c>
      <c r="ES310" s="97" t="e">
        <f t="shared" ca="1" si="554"/>
        <v>#REF!</v>
      </c>
      <c r="ET310" s="97">
        <f t="shared" ca="1" si="551"/>
        <v>0</v>
      </c>
      <c r="EU310" s="97">
        <f t="shared" ca="1" si="552"/>
        <v>0</v>
      </c>
      <c r="EV310" s="97">
        <f t="shared" ca="1" si="479"/>
        <v>1</v>
      </c>
      <c r="EY310" s="97" t="e">
        <f ca="1">INDEX('MCA-INPUT'!$C$28:$F$42,MATCH(MCA!E310,'MCA-INPUT'!$B$28:$B$42,0),MATCH(MCA!B310,'MCA-INPUT'!$C$27:$F$27,0))</f>
        <v>#REF!</v>
      </c>
      <c r="FU310" s="109" t="e">
        <f t="shared" ca="1" si="480"/>
        <v>#REF!</v>
      </c>
      <c r="FV310" s="109" t="e">
        <f t="shared" ca="1" si="481"/>
        <v>#REF!</v>
      </c>
      <c r="FW310" s="110" t="e">
        <f t="shared" ca="1" si="563"/>
        <v>#REF!</v>
      </c>
      <c r="FX310" s="110"/>
      <c r="FY310" s="97" t="e">
        <f t="shared" ca="1" si="553"/>
        <v>#REF!</v>
      </c>
      <c r="FZ310" s="97" t="str">
        <f ca="1">IF(ISERROR(VLOOKUP(FY310,'MCA-INPUT'!$B$45:$F$54,1,FALSE)),"No","Yes")</f>
        <v>No</v>
      </c>
      <c r="GA310" s="109" t="e">
        <f ca="1"/>
        <v>#REF!</v>
      </c>
    </row>
    <row r="311" spans="1:183" x14ac:dyDescent="0.25">
      <c r="A311" s="96">
        <v>306</v>
      </c>
      <c r="B311" s="96" t="s">
        <v>0</v>
      </c>
      <c r="C311" s="106" t="e">
        <f t="shared" ca="1" si="565"/>
        <v>#REF!</v>
      </c>
      <c r="D311" s="107" t="e">
        <f t="shared" ca="1" si="565"/>
        <v>#REF!</v>
      </c>
      <c r="E311" s="96" t="e">
        <f t="shared" ca="1" si="565"/>
        <v>#REF!</v>
      </c>
      <c r="F311" s="96" t="s">
        <v>4</v>
      </c>
      <c r="G311" s="96" t="e">
        <f t="shared" ca="1" si="566"/>
        <v>#REF!</v>
      </c>
      <c r="H311" s="108" t="e">
        <f t="shared" ca="1" si="568"/>
        <v>#REF!</v>
      </c>
      <c r="I311" s="108" t="e">
        <f t="shared" ca="1" si="568"/>
        <v>#REF!</v>
      </c>
      <c r="J311" s="108" t="e">
        <f t="shared" ca="1" si="568"/>
        <v>#REF!</v>
      </c>
      <c r="K311" s="108" t="e">
        <f t="shared" ca="1" si="568"/>
        <v>#REF!</v>
      </c>
      <c r="L311" s="108" t="e">
        <f t="shared" ca="1" si="568"/>
        <v>#REF!</v>
      </c>
      <c r="M311" s="108" t="e">
        <f t="shared" ca="1" si="568"/>
        <v>#REF!</v>
      </c>
      <c r="N311" s="108" t="e">
        <f t="shared" ca="1" si="568"/>
        <v>#REF!</v>
      </c>
      <c r="O311" s="108" t="e">
        <f t="shared" ca="1" si="568"/>
        <v>#REF!</v>
      </c>
      <c r="P311" s="108" t="e">
        <f t="shared" ca="1" si="568"/>
        <v>#REF!</v>
      </c>
      <c r="Q311" s="108" t="e">
        <f t="shared" ca="1" si="568"/>
        <v>#REF!</v>
      </c>
      <c r="R311" s="108" t="e">
        <f t="shared" ca="1" si="568"/>
        <v>#REF!</v>
      </c>
      <c r="S311" s="108" t="e">
        <f t="shared" ca="1" si="568"/>
        <v>#REF!</v>
      </c>
      <c r="T311" s="108" t="e">
        <f t="shared" ca="1" si="568"/>
        <v>#REF!</v>
      </c>
      <c r="U311" s="108" t="e">
        <f t="shared" ca="1" si="568"/>
        <v>#REF!</v>
      </c>
      <c r="V311" s="108" t="e">
        <f t="shared" ca="1" si="568"/>
        <v>#REF!</v>
      </c>
      <c r="W311" s="108" t="e">
        <f t="shared" ca="1" si="568"/>
        <v>#REF!</v>
      </c>
      <c r="X311" s="108" t="e">
        <f t="shared" ca="1" si="567"/>
        <v>#REF!</v>
      </c>
      <c r="Y311" s="108" t="e">
        <f t="shared" ca="1" si="567"/>
        <v>#REF!</v>
      </c>
      <c r="Z311" s="108" t="e">
        <f t="shared" ca="1" si="567"/>
        <v>#REF!</v>
      </c>
      <c r="AA311" s="108" t="e">
        <f t="shared" ca="1" si="567"/>
        <v>#REF!</v>
      </c>
      <c r="AB311" s="108" t="e">
        <f t="shared" ca="1" si="567"/>
        <v>#REF!</v>
      </c>
      <c r="AC311" s="108" t="e">
        <f t="shared" ca="1" si="567"/>
        <v>#REF!</v>
      </c>
      <c r="AD311" s="108" t="e">
        <f t="shared" ca="1" si="567"/>
        <v>#REF!</v>
      </c>
      <c r="AE311" s="108" t="e">
        <f t="shared" ca="1" si="567"/>
        <v>#REF!</v>
      </c>
      <c r="AF311" s="108" t="e">
        <f t="shared" ca="1" si="567"/>
        <v>#REF!</v>
      </c>
      <c r="AG311" s="108" t="e">
        <f t="shared" ca="1" si="567"/>
        <v>#REF!</v>
      </c>
      <c r="AH311" s="108" t="e">
        <f t="shared" ca="1" si="567"/>
        <v>#REF!</v>
      </c>
      <c r="AI311" s="108" t="e">
        <f t="shared" ca="1" si="567"/>
        <v>#REF!</v>
      </c>
      <c r="AJ311" s="108" t="e">
        <f t="shared" ca="1" si="567"/>
        <v>#REF!</v>
      </c>
      <c r="AK311" s="108" t="e">
        <f t="shared" ca="1" si="567"/>
        <v>#REF!</v>
      </c>
      <c r="AL311" s="108" t="e">
        <f t="shared" ca="1" si="567"/>
        <v>#REF!</v>
      </c>
      <c r="AM311" s="108" t="e">
        <f t="shared" ca="1" si="570"/>
        <v>#REF!</v>
      </c>
      <c r="AN311" s="108" t="e">
        <f t="shared" ca="1" si="570"/>
        <v>#REF!</v>
      </c>
      <c r="AO311" s="108" t="e">
        <f t="shared" ca="1" si="570"/>
        <v>#REF!</v>
      </c>
      <c r="AP311" s="108" t="e">
        <f t="shared" ca="1" si="570"/>
        <v>#REF!</v>
      </c>
      <c r="AQ311" s="108" t="e">
        <f t="shared" ca="1" si="570"/>
        <v>#REF!</v>
      </c>
      <c r="AR311" s="108" t="e">
        <f t="shared" ca="1" si="570"/>
        <v>#REF!</v>
      </c>
      <c r="AS311" s="108" t="e">
        <f t="shared" ca="1" si="570"/>
        <v>#REF!</v>
      </c>
      <c r="AT311" s="108" t="e">
        <f t="shared" ca="1" si="570"/>
        <v>#REF!</v>
      </c>
      <c r="AU311" s="108" t="e">
        <f t="shared" ca="1" si="570"/>
        <v>#REF!</v>
      </c>
      <c r="AV311" s="108" t="e">
        <f t="shared" ca="1" si="570"/>
        <v>#REF!</v>
      </c>
      <c r="AW311" s="108" t="e">
        <f t="shared" ca="1" si="570"/>
        <v>#REF!</v>
      </c>
      <c r="AX311" s="108" t="e">
        <f t="shared" ca="1" si="570"/>
        <v>#REF!</v>
      </c>
      <c r="AY311" s="108" t="e">
        <f t="shared" ca="1" si="570"/>
        <v>#REF!</v>
      </c>
      <c r="AZ311" s="108" t="e">
        <f t="shared" ca="1" si="570"/>
        <v>#REF!</v>
      </c>
      <c r="BA311" s="108" t="e">
        <f t="shared" ca="1" si="570"/>
        <v>#REF!</v>
      </c>
      <c r="BB311" s="108" t="e">
        <f t="shared" ca="1" si="570"/>
        <v>#REF!</v>
      </c>
      <c r="BC311" s="108" t="e">
        <f t="shared" ca="1" si="569"/>
        <v>#REF!</v>
      </c>
      <c r="BD311" s="108" t="e">
        <f t="shared" ca="1" si="569"/>
        <v>#REF!</v>
      </c>
      <c r="BE311" s="108" t="e">
        <f t="shared" ca="1" si="569"/>
        <v>#REF!</v>
      </c>
      <c r="BF311" s="108" t="e">
        <f t="shared" ca="1" si="569"/>
        <v>#REF!</v>
      </c>
      <c r="BG311" s="108" t="e">
        <f t="shared" ca="1" si="569"/>
        <v>#REF!</v>
      </c>
      <c r="BH311" s="108" t="e">
        <f t="shared" ca="1" si="569"/>
        <v>#REF!</v>
      </c>
      <c r="BI311" s="108" t="e">
        <f t="shared" ca="1" si="569"/>
        <v>#REF!</v>
      </c>
      <c r="BL311" s="97" t="str">
        <f t="shared" ca="1" si="482"/>
        <v>-</v>
      </c>
      <c r="BM311" s="97" t="str">
        <f t="shared" ca="1" si="483"/>
        <v>-</v>
      </c>
      <c r="BN311" s="97" t="str">
        <f t="shared" ca="1" si="484"/>
        <v>-</v>
      </c>
      <c r="BO311" s="97" t="str">
        <f t="shared" ca="1" si="485"/>
        <v>-</v>
      </c>
      <c r="BP311" s="99" t="str">
        <f t="shared" ca="1" si="486"/>
        <v xml:space="preserve"> - </v>
      </c>
      <c r="BQ311" s="99" t="str">
        <f t="shared" ca="1" si="487"/>
        <v xml:space="preserve"> - </v>
      </c>
      <c r="BR311" s="97" t="str">
        <f t="shared" ca="1" si="488"/>
        <v>-</v>
      </c>
      <c r="BS311" s="97" t="str">
        <f t="shared" ca="1" si="489"/>
        <v>-</v>
      </c>
      <c r="BT311" s="97" t="str">
        <f t="shared" ca="1" si="490"/>
        <v>-</v>
      </c>
      <c r="BU311" s="97" t="str">
        <f t="shared" ca="1" si="491"/>
        <v>-</v>
      </c>
      <c r="BV311" s="97" t="str">
        <f t="shared" ca="1" si="492"/>
        <v>-</v>
      </c>
      <c r="BW311" s="97" t="str">
        <f t="shared" ca="1" si="493"/>
        <v>-</v>
      </c>
      <c r="BX311" s="99" t="str">
        <f t="shared" ca="1" si="494"/>
        <v xml:space="preserve"> - </v>
      </c>
      <c r="BY311" s="99" t="str">
        <f t="shared" ca="1" si="495"/>
        <v xml:space="preserve"> - </v>
      </c>
      <c r="BZ311" s="97" t="str">
        <f t="shared" ca="1" si="496"/>
        <v>-</v>
      </c>
      <c r="CA311" s="97" t="str">
        <f t="shared" ca="1" si="497"/>
        <v>-</v>
      </c>
      <c r="CB311" s="99" t="str">
        <f t="shared" ca="1" si="498"/>
        <v xml:space="preserve"> - </v>
      </c>
      <c r="CC311" s="99" t="str">
        <f t="shared" ca="1" si="499"/>
        <v xml:space="preserve"> - </v>
      </c>
      <c r="CD311" s="99" t="str">
        <f t="shared" ca="1" si="500"/>
        <v xml:space="preserve"> - </v>
      </c>
      <c r="CE311" s="99" t="str">
        <f t="shared" ca="1" si="501"/>
        <v xml:space="preserve"> - </v>
      </c>
      <c r="CF311" s="99" t="str">
        <f t="shared" ca="1" si="502"/>
        <v xml:space="preserve"> - </v>
      </c>
      <c r="CG311" s="99" t="str">
        <f t="shared" ca="1" si="503"/>
        <v xml:space="preserve"> - </v>
      </c>
      <c r="CH311" s="97" t="str">
        <f t="shared" ca="1" si="504"/>
        <v>-</v>
      </c>
      <c r="CI311" s="97" t="str">
        <f t="shared" ca="1" si="505"/>
        <v>-</v>
      </c>
      <c r="CJ311" s="97" t="str">
        <f t="shared" ca="1" si="506"/>
        <v>-</v>
      </c>
      <c r="CK311" s="97" t="str">
        <f t="shared" ca="1" si="507"/>
        <v>-</v>
      </c>
      <c r="CL311" s="97" t="str">
        <f t="shared" ca="1" si="508"/>
        <v>-</v>
      </c>
      <c r="CM311" s="97" t="str">
        <f t="shared" ca="1" si="509"/>
        <v>-</v>
      </c>
      <c r="CN311" s="97" t="str">
        <f t="shared" ca="1" si="510"/>
        <v>-</v>
      </c>
      <c r="CO311" s="97" t="str">
        <f t="shared" ca="1" si="511"/>
        <v>-</v>
      </c>
      <c r="CP311" s="97" t="str">
        <f t="shared" ca="1" si="512"/>
        <v>-</v>
      </c>
      <c r="CQ311" s="97" t="str">
        <f t="shared" ca="1" si="513"/>
        <v>-</v>
      </c>
      <c r="CR311" s="97" t="str">
        <f t="shared" ca="1" si="514"/>
        <v>-</v>
      </c>
      <c r="CS311" s="97" t="str">
        <f t="shared" ca="1" si="515"/>
        <v>-</v>
      </c>
      <c r="CT311" s="97" t="str">
        <f t="shared" ca="1" si="516"/>
        <v>-</v>
      </c>
      <c r="CU311" s="97" t="str">
        <f t="shared" ca="1" si="517"/>
        <v>-</v>
      </c>
      <c r="CV311" s="97" t="str">
        <f t="shared" ca="1" si="518"/>
        <v>-</v>
      </c>
      <c r="CW311" s="97" t="str">
        <f t="shared" ca="1" si="519"/>
        <v>-</v>
      </c>
      <c r="CX311" s="97" t="str">
        <f t="shared" ca="1" si="520"/>
        <v>-</v>
      </c>
      <c r="CY311" s="97" t="str">
        <f t="shared" ca="1" si="521"/>
        <v>-</v>
      </c>
      <c r="CZ311" s="97" t="str">
        <f t="shared" ca="1" si="522"/>
        <v>-</v>
      </c>
      <c r="DA311" s="97" t="str">
        <f t="shared" ca="1" si="523"/>
        <v>-</v>
      </c>
      <c r="DB311" s="97" t="str">
        <f t="shared" ca="1" si="524"/>
        <v>-</v>
      </c>
      <c r="DC311" s="97" t="str">
        <f t="shared" ca="1" si="525"/>
        <v>-</v>
      </c>
      <c r="DD311" s="97" t="str">
        <f t="shared" ca="1" si="526"/>
        <v>-</v>
      </c>
      <c r="DE311" s="97" t="str">
        <f t="shared" ca="1" si="527"/>
        <v>-</v>
      </c>
      <c r="DF311" s="97" t="str">
        <f t="shared" ca="1" si="528"/>
        <v>-</v>
      </c>
      <c r="DG311" s="97" t="str">
        <f t="shared" ca="1" si="529"/>
        <v>-</v>
      </c>
      <c r="DH311" s="97" t="str">
        <f t="shared" ca="1" si="530"/>
        <v>-</v>
      </c>
      <c r="DI311" s="97" t="str">
        <f t="shared" ca="1" si="531"/>
        <v>-</v>
      </c>
      <c r="DJ311" s="97" t="str">
        <f t="shared" ca="1" si="532"/>
        <v>-</v>
      </c>
      <c r="DK311" s="97" t="str">
        <f t="shared" ca="1" si="533"/>
        <v>-</v>
      </c>
      <c r="DL311" s="97" t="str">
        <f t="shared" ca="1" si="534"/>
        <v>-</v>
      </c>
      <c r="DM311" s="97" t="str">
        <f t="shared" ca="1" si="535"/>
        <v>-</v>
      </c>
      <c r="DN311" s="97">
        <v>41</v>
      </c>
      <c r="DT311" s="97" t="str">
        <f t="shared" ca="1" si="536"/>
        <v>-</v>
      </c>
      <c r="DU311" s="97" t="str">
        <f t="shared" ca="1" si="537"/>
        <v>-</v>
      </c>
      <c r="DV311" s="97" t="str">
        <f t="shared" ca="1" si="538"/>
        <v>-</v>
      </c>
      <c r="DW311" s="97" t="str">
        <f t="shared" ca="1" si="539"/>
        <v>-</v>
      </c>
      <c r="DX311" s="97" t="str">
        <f t="shared" ca="1" si="540"/>
        <v>-</v>
      </c>
      <c r="DY311" s="97" t="e">
        <f t="shared" ca="1" si="477"/>
        <v>#REF!</v>
      </c>
      <c r="DZ311" s="97" t="str">
        <f t="shared" si="478"/>
        <v>Deep retrofit</v>
      </c>
      <c r="EA311" s="97" t="e">
        <f t="shared" ca="1" si="541"/>
        <v>#REF!</v>
      </c>
      <c r="EB311" s="96">
        <v>36</v>
      </c>
      <c r="EC311" s="97">
        <f>Calculation!$W$379</f>
        <v>4</v>
      </c>
      <c r="ED311" s="97" t="str">
        <f t="shared" ca="1" si="542"/>
        <v>-</v>
      </c>
      <c r="EE311" s="97" t="str">
        <f t="shared" ca="1" si="543"/>
        <v>-</v>
      </c>
      <c r="EF311" s="97" t="str">
        <f t="shared" ca="1" si="544"/>
        <v>-</v>
      </c>
      <c r="EG311" s="97" t="str">
        <f t="shared" ca="1" si="545"/>
        <v>-</v>
      </c>
      <c r="EH311" s="97" t="str">
        <f t="shared" ca="1" si="546"/>
        <v>-</v>
      </c>
      <c r="EI311" s="97">
        <f t="shared" ca="1" si="547"/>
        <v>0</v>
      </c>
      <c r="EJ311" s="97">
        <f t="shared" ca="1" si="559"/>
        <v>0</v>
      </c>
      <c r="EK311" s="97" t="str">
        <f t="shared" ca="1" si="548"/>
        <v>00</v>
      </c>
      <c r="EL311" s="97" t="e">
        <f t="shared" ca="1" si="549"/>
        <v>#REF!</v>
      </c>
      <c r="EN311" s="97">
        <v>3.0599999999999998E-5</v>
      </c>
      <c r="EP311" s="97">
        <v>306</v>
      </c>
      <c r="EQ311" s="97">
        <f t="array" aca="1" ref="EQ311" ca="1">MAX(IF($EI$6:$EI$365&lt;EQ310,$EI$6:$EI$365,""))</f>
        <v>0</v>
      </c>
      <c r="ER311" s="97">
        <f t="shared" ca="1" si="550"/>
        <v>0</v>
      </c>
      <c r="ES311" s="97" t="e">
        <f t="shared" ca="1" si="554"/>
        <v>#REF!</v>
      </c>
      <c r="ET311" s="97">
        <f t="shared" ca="1" si="551"/>
        <v>0</v>
      </c>
      <c r="EU311" s="97">
        <f t="shared" ca="1" si="552"/>
        <v>0</v>
      </c>
      <c r="EV311" s="97">
        <f t="shared" ca="1" si="479"/>
        <v>1</v>
      </c>
      <c r="EY311" s="97" t="e">
        <f ca="1">INDEX('MCA-INPUT'!$C$28:$F$42,MATCH(MCA!E311,'MCA-INPUT'!$B$28:$B$42,0),MATCH(MCA!B311,'MCA-INPUT'!$C$27:$F$27,0))</f>
        <v>#REF!</v>
      </c>
      <c r="FU311" s="109" t="e">
        <f t="shared" ca="1" si="480"/>
        <v>#REF!</v>
      </c>
      <c r="FV311" s="109" t="e">
        <f t="shared" ca="1" si="481"/>
        <v>#REF!</v>
      </c>
      <c r="FW311" s="110" t="e">
        <f t="shared" ca="1" si="563"/>
        <v>#REF!</v>
      </c>
      <c r="FX311" s="110"/>
      <c r="FY311" s="97" t="e">
        <f t="shared" ca="1" si="553"/>
        <v>#REF!</v>
      </c>
      <c r="FZ311" s="97" t="str">
        <f ca="1">IF(ISERROR(VLOOKUP(FY311,'MCA-INPUT'!$B$45:$F$54,1,FALSE)),"No","Yes")</f>
        <v>No</v>
      </c>
      <c r="GA311" s="109" t="e">
        <f ca="1"/>
        <v>#REF!</v>
      </c>
    </row>
    <row r="312" spans="1:183" x14ac:dyDescent="0.25">
      <c r="A312" s="96">
        <v>307</v>
      </c>
      <c r="B312" s="96" t="s">
        <v>0</v>
      </c>
      <c r="C312" s="106" t="e">
        <f t="shared" ca="1" si="565"/>
        <v>#REF!</v>
      </c>
      <c r="D312" s="107" t="e">
        <f t="shared" ca="1" si="565"/>
        <v>#REF!</v>
      </c>
      <c r="E312" s="96" t="e">
        <f t="shared" ca="1" si="565"/>
        <v>#REF!</v>
      </c>
      <c r="F312" s="96" t="s">
        <v>4</v>
      </c>
      <c r="G312" s="96" t="e">
        <f t="shared" ca="1" si="566"/>
        <v>#REF!</v>
      </c>
      <c r="H312" s="108" t="e">
        <f t="shared" ca="1" si="568"/>
        <v>#REF!</v>
      </c>
      <c r="I312" s="108" t="e">
        <f t="shared" ca="1" si="568"/>
        <v>#REF!</v>
      </c>
      <c r="J312" s="108" t="e">
        <f t="shared" ca="1" si="568"/>
        <v>#REF!</v>
      </c>
      <c r="K312" s="108" t="e">
        <f t="shared" ca="1" si="568"/>
        <v>#REF!</v>
      </c>
      <c r="L312" s="108" t="e">
        <f t="shared" ca="1" si="568"/>
        <v>#REF!</v>
      </c>
      <c r="M312" s="108" t="e">
        <f t="shared" ca="1" si="568"/>
        <v>#REF!</v>
      </c>
      <c r="N312" s="108" t="e">
        <f t="shared" ca="1" si="568"/>
        <v>#REF!</v>
      </c>
      <c r="O312" s="108" t="e">
        <f t="shared" ca="1" si="568"/>
        <v>#REF!</v>
      </c>
      <c r="P312" s="108" t="e">
        <f t="shared" ca="1" si="568"/>
        <v>#REF!</v>
      </c>
      <c r="Q312" s="108" t="e">
        <f t="shared" ca="1" si="568"/>
        <v>#REF!</v>
      </c>
      <c r="R312" s="108" t="e">
        <f t="shared" ca="1" si="568"/>
        <v>#REF!</v>
      </c>
      <c r="S312" s="108" t="e">
        <f t="shared" ca="1" si="568"/>
        <v>#REF!</v>
      </c>
      <c r="T312" s="108" t="e">
        <f t="shared" ca="1" si="568"/>
        <v>#REF!</v>
      </c>
      <c r="U312" s="108" t="e">
        <f t="shared" ca="1" si="568"/>
        <v>#REF!</v>
      </c>
      <c r="V312" s="108" t="e">
        <f t="shared" ca="1" si="568"/>
        <v>#REF!</v>
      </c>
      <c r="W312" s="108" t="e">
        <f t="shared" ca="1" si="568"/>
        <v>#REF!</v>
      </c>
      <c r="X312" s="108" t="e">
        <f t="shared" ca="1" si="567"/>
        <v>#REF!</v>
      </c>
      <c r="Y312" s="108" t="e">
        <f t="shared" ca="1" si="567"/>
        <v>#REF!</v>
      </c>
      <c r="Z312" s="108" t="e">
        <f t="shared" ca="1" si="567"/>
        <v>#REF!</v>
      </c>
      <c r="AA312" s="108" t="e">
        <f t="shared" ca="1" si="567"/>
        <v>#REF!</v>
      </c>
      <c r="AB312" s="108" t="e">
        <f t="shared" ca="1" si="567"/>
        <v>#REF!</v>
      </c>
      <c r="AC312" s="108" t="e">
        <f t="shared" ca="1" si="567"/>
        <v>#REF!</v>
      </c>
      <c r="AD312" s="108" t="e">
        <f t="shared" ca="1" si="567"/>
        <v>#REF!</v>
      </c>
      <c r="AE312" s="108" t="e">
        <f t="shared" ca="1" si="567"/>
        <v>#REF!</v>
      </c>
      <c r="AF312" s="108" t="e">
        <f t="shared" ca="1" si="567"/>
        <v>#REF!</v>
      </c>
      <c r="AG312" s="108" t="e">
        <f t="shared" ca="1" si="567"/>
        <v>#REF!</v>
      </c>
      <c r="AH312" s="108" t="e">
        <f t="shared" ca="1" si="567"/>
        <v>#REF!</v>
      </c>
      <c r="AI312" s="108" t="e">
        <f t="shared" ca="1" si="567"/>
        <v>#REF!</v>
      </c>
      <c r="AJ312" s="108" t="e">
        <f t="shared" ca="1" si="567"/>
        <v>#REF!</v>
      </c>
      <c r="AK312" s="108" t="e">
        <f t="shared" ca="1" si="567"/>
        <v>#REF!</v>
      </c>
      <c r="AL312" s="108" t="e">
        <f t="shared" ca="1" si="567"/>
        <v>#REF!</v>
      </c>
      <c r="AM312" s="108" t="e">
        <f t="shared" ca="1" si="570"/>
        <v>#REF!</v>
      </c>
      <c r="AN312" s="108" t="e">
        <f t="shared" ca="1" si="570"/>
        <v>#REF!</v>
      </c>
      <c r="AO312" s="108" t="e">
        <f t="shared" ca="1" si="570"/>
        <v>#REF!</v>
      </c>
      <c r="AP312" s="108" t="e">
        <f t="shared" ca="1" si="570"/>
        <v>#REF!</v>
      </c>
      <c r="AQ312" s="108" t="e">
        <f t="shared" ca="1" si="570"/>
        <v>#REF!</v>
      </c>
      <c r="AR312" s="108" t="e">
        <f t="shared" ca="1" si="570"/>
        <v>#REF!</v>
      </c>
      <c r="AS312" s="108" t="e">
        <f t="shared" ca="1" si="570"/>
        <v>#REF!</v>
      </c>
      <c r="AT312" s="108" t="e">
        <f t="shared" ca="1" si="570"/>
        <v>#REF!</v>
      </c>
      <c r="AU312" s="108" t="e">
        <f t="shared" ca="1" si="570"/>
        <v>#REF!</v>
      </c>
      <c r="AV312" s="108" t="e">
        <f t="shared" ca="1" si="570"/>
        <v>#REF!</v>
      </c>
      <c r="AW312" s="108" t="e">
        <f t="shared" ca="1" si="570"/>
        <v>#REF!</v>
      </c>
      <c r="AX312" s="108" t="e">
        <f t="shared" ca="1" si="570"/>
        <v>#REF!</v>
      </c>
      <c r="AY312" s="108" t="e">
        <f t="shared" ca="1" si="570"/>
        <v>#REF!</v>
      </c>
      <c r="AZ312" s="108" t="e">
        <f t="shared" ca="1" si="570"/>
        <v>#REF!</v>
      </c>
      <c r="BA312" s="108" t="e">
        <f t="shared" ca="1" si="570"/>
        <v>#REF!</v>
      </c>
      <c r="BB312" s="108" t="e">
        <f t="shared" ca="1" si="570"/>
        <v>#REF!</v>
      </c>
      <c r="BC312" s="108" t="e">
        <f t="shared" ca="1" si="569"/>
        <v>#REF!</v>
      </c>
      <c r="BD312" s="108" t="e">
        <f t="shared" ca="1" si="569"/>
        <v>#REF!</v>
      </c>
      <c r="BE312" s="108" t="e">
        <f t="shared" ca="1" si="569"/>
        <v>#REF!</v>
      </c>
      <c r="BF312" s="108" t="e">
        <f t="shared" ca="1" si="569"/>
        <v>#REF!</v>
      </c>
      <c r="BG312" s="108" t="e">
        <f t="shared" ca="1" si="569"/>
        <v>#REF!</v>
      </c>
      <c r="BH312" s="108" t="e">
        <f t="shared" ca="1" si="569"/>
        <v>#REF!</v>
      </c>
      <c r="BI312" s="108" t="e">
        <f t="shared" ca="1" si="569"/>
        <v>#REF!</v>
      </c>
      <c r="BL312" s="97" t="str">
        <f t="shared" ca="1" si="482"/>
        <v>-</v>
      </c>
      <c r="BM312" s="97" t="str">
        <f t="shared" ca="1" si="483"/>
        <v>-</v>
      </c>
      <c r="BN312" s="97" t="str">
        <f t="shared" ca="1" si="484"/>
        <v>-</v>
      </c>
      <c r="BO312" s="97" t="str">
        <f t="shared" ca="1" si="485"/>
        <v>-</v>
      </c>
      <c r="BP312" s="99" t="str">
        <f t="shared" ca="1" si="486"/>
        <v xml:space="preserve"> - </v>
      </c>
      <c r="BQ312" s="99" t="str">
        <f t="shared" ca="1" si="487"/>
        <v xml:space="preserve"> - </v>
      </c>
      <c r="BR312" s="97" t="str">
        <f t="shared" ca="1" si="488"/>
        <v>-</v>
      </c>
      <c r="BS312" s="97" t="str">
        <f t="shared" ca="1" si="489"/>
        <v>-</v>
      </c>
      <c r="BT312" s="97" t="str">
        <f t="shared" ca="1" si="490"/>
        <v>-</v>
      </c>
      <c r="BU312" s="97" t="str">
        <f t="shared" ca="1" si="491"/>
        <v>-</v>
      </c>
      <c r="BV312" s="97" t="str">
        <f t="shared" ca="1" si="492"/>
        <v>-</v>
      </c>
      <c r="BW312" s="97" t="str">
        <f t="shared" ca="1" si="493"/>
        <v>-</v>
      </c>
      <c r="BX312" s="99" t="str">
        <f t="shared" ca="1" si="494"/>
        <v xml:space="preserve"> - </v>
      </c>
      <c r="BY312" s="99" t="str">
        <f t="shared" ca="1" si="495"/>
        <v xml:space="preserve"> - </v>
      </c>
      <c r="BZ312" s="97" t="str">
        <f t="shared" ca="1" si="496"/>
        <v>-</v>
      </c>
      <c r="CA312" s="97" t="str">
        <f t="shared" ca="1" si="497"/>
        <v>-</v>
      </c>
      <c r="CB312" s="99" t="str">
        <f t="shared" ca="1" si="498"/>
        <v xml:space="preserve"> - </v>
      </c>
      <c r="CC312" s="99" t="str">
        <f t="shared" ca="1" si="499"/>
        <v xml:space="preserve"> - </v>
      </c>
      <c r="CD312" s="99" t="str">
        <f t="shared" ca="1" si="500"/>
        <v xml:space="preserve"> - </v>
      </c>
      <c r="CE312" s="99" t="str">
        <f t="shared" ca="1" si="501"/>
        <v xml:space="preserve"> - </v>
      </c>
      <c r="CF312" s="99" t="str">
        <f t="shared" ca="1" si="502"/>
        <v xml:space="preserve"> - </v>
      </c>
      <c r="CG312" s="99" t="str">
        <f t="shared" ca="1" si="503"/>
        <v xml:space="preserve"> - </v>
      </c>
      <c r="CH312" s="97" t="str">
        <f t="shared" ca="1" si="504"/>
        <v>-</v>
      </c>
      <c r="CI312" s="97" t="str">
        <f t="shared" ca="1" si="505"/>
        <v>-</v>
      </c>
      <c r="CJ312" s="97" t="str">
        <f t="shared" ca="1" si="506"/>
        <v>-</v>
      </c>
      <c r="CK312" s="97" t="str">
        <f t="shared" ca="1" si="507"/>
        <v>-</v>
      </c>
      <c r="CL312" s="97" t="str">
        <f t="shared" ca="1" si="508"/>
        <v>-</v>
      </c>
      <c r="CM312" s="97" t="str">
        <f t="shared" ca="1" si="509"/>
        <v>-</v>
      </c>
      <c r="CN312" s="97" t="str">
        <f t="shared" ca="1" si="510"/>
        <v>-</v>
      </c>
      <c r="CO312" s="97" t="str">
        <f t="shared" ca="1" si="511"/>
        <v>-</v>
      </c>
      <c r="CP312" s="97" t="str">
        <f t="shared" ca="1" si="512"/>
        <v>-</v>
      </c>
      <c r="CQ312" s="97" t="str">
        <f t="shared" ca="1" si="513"/>
        <v>-</v>
      </c>
      <c r="CR312" s="97" t="str">
        <f t="shared" ca="1" si="514"/>
        <v>-</v>
      </c>
      <c r="CS312" s="97" t="str">
        <f t="shared" ca="1" si="515"/>
        <v>-</v>
      </c>
      <c r="CT312" s="97" t="str">
        <f t="shared" ca="1" si="516"/>
        <v>-</v>
      </c>
      <c r="CU312" s="97" t="str">
        <f t="shared" ca="1" si="517"/>
        <v>-</v>
      </c>
      <c r="CV312" s="97" t="str">
        <f t="shared" ca="1" si="518"/>
        <v>-</v>
      </c>
      <c r="CW312" s="97" t="str">
        <f t="shared" ca="1" si="519"/>
        <v>-</v>
      </c>
      <c r="CX312" s="97" t="str">
        <f t="shared" ca="1" si="520"/>
        <v>-</v>
      </c>
      <c r="CY312" s="97" t="str">
        <f t="shared" ca="1" si="521"/>
        <v>-</v>
      </c>
      <c r="CZ312" s="97" t="str">
        <f t="shared" ca="1" si="522"/>
        <v>-</v>
      </c>
      <c r="DA312" s="97" t="str">
        <f t="shared" ca="1" si="523"/>
        <v>-</v>
      </c>
      <c r="DB312" s="97" t="str">
        <f t="shared" ca="1" si="524"/>
        <v>-</v>
      </c>
      <c r="DC312" s="97" t="str">
        <f t="shared" ca="1" si="525"/>
        <v>-</v>
      </c>
      <c r="DD312" s="97" t="str">
        <f t="shared" ca="1" si="526"/>
        <v>-</v>
      </c>
      <c r="DE312" s="97" t="str">
        <f t="shared" ca="1" si="527"/>
        <v>-</v>
      </c>
      <c r="DF312" s="97" t="str">
        <f t="shared" ca="1" si="528"/>
        <v>-</v>
      </c>
      <c r="DG312" s="97" t="str">
        <f t="shared" ca="1" si="529"/>
        <v>-</v>
      </c>
      <c r="DH312" s="97" t="str">
        <f t="shared" ca="1" si="530"/>
        <v>-</v>
      </c>
      <c r="DI312" s="97" t="str">
        <f t="shared" ca="1" si="531"/>
        <v>-</v>
      </c>
      <c r="DJ312" s="97" t="str">
        <f t="shared" ca="1" si="532"/>
        <v>-</v>
      </c>
      <c r="DK312" s="97" t="str">
        <f t="shared" ca="1" si="533"/>
        <v>-</v>
      </c>
      <c r="DL312" s="97" t="str">
        <f t="shared" ca="1" si="534"/>
        <v>-</v>
      </c>
      <c r="DM312" s="97" t="str">
        <f t="shared" ca="1" si="535"/>
        <v>-</v>
      </c>
      <c r="DN312" s="97">
        <v>42</v>
      </c>
      <c r="DT312" s="97" t="str">
        <f t="shared" ca="1" si="536"/>
        <v>-</v>
      </c>
      <c r="DU312" s="97" t="str">
        <f t="shared" ca="1" si="537"/>
        <v>-</v>
      </c>
      <c r="DV312" s="97" t="str">
        <f t="shared" ca="1" si="538"/>
        <v>-</v>
      </c>
      <c r="DW312" s="97" t="str">
        <f t="shared" ca="1" si="539"/>
        <v>-</v>
      </c>
      <c r="DX312" s="97" t="str">
        <f t="shared" ca="1" si="540"/>
        <v>-</v>
      </c>
      <c r="DY312" s="97" t="e">
        <f t="shared" ca="1" si="477"/>
        <v>#REF!</v>
      </c>
      <c r="DZ312" s="97" t="str">
        <f t="shared" si="478"/>
        <v>Deep retrofit</v>
      </c>
      <c r="EA312" s="97" t="e">
        <f t="shared" ca="1" si="541"/>
        <v>#REF!</v>
      </c>
      <c r="EB312" s="96">
        <v>37</v>
      </c>
      <c r="EC312" s="97">
        <f>Calculation!$W$379</f>
        <v>4</v>
      </c>
      <c r="ED312" s="97" t="str">
        <f t="shared" ca="1" si="542"/>
        <v>-</v>
      </c>
      <c r="EE312" s="97" t="str">
        <f t="shared" ca="1" si="543"/>
        <v>-</v>
      </c>
      <c r="EF312" s="97" t="str">
        <f t="shared" ca="1" si="544"/>
        <v>-</v>
      </c>
      <c r="EG312" s="97" t="str">
        <f t="shared" ca="1" si="545"/>
        <v>-</v>
      </c>
      <c r="EH312" s="97" t="str">
        <f t="shared" ca="1" si="546"/>
        <v>-</v>
      </c>
      <c r="EI312" s="97">
        <f t="shared" ca="1" si="547"/>
        <v>0</v>
      </c>
      <c r="EJ312" s="97">
        <f t="shared" ca="1" si="559"/>
        <v>0</v>
      </c>
      <c r="EK312" s="97" t="str">
        <f t="shared" ca="1" si="548"/>
        <v>00</v>
      </c>
      <c r="EL312" s="97" t="e">
        <f t="shared" ca="1" si="549"/>
        <v>#REF!</v>
      </c>
      <c r="EN312" s="97">
        <v>3.0700000000000001E-5</v>
      </c>
      <c r="EP312" s="97">
        <v>307</v>
      </c>
      <c r="EQ312" s="97">
        <f t="array" aca="1" ref="EQ312" ca="1">MAX(IF($EI$6:$EI$365&lt;EQ311,$EI$6:$EI$365,""))</f>
        <v>0</v>
      </c>
      <c r="ER312" s="97">
        <f t="shared" ca="1" si="550"/>
        <v>0</v>
      </c>
      <c r="ES312" s="97" t="e">
        <f t="shared" ca="1" si="554"/>
        <v>#REF!</v>
      </c>
      <c r="ET312" s="97">
        <f t="shared" ca="1" si="551"/>
        <v>0</v>
      </c>
      <c r="EU312" s="97">
        <f t="shared" ca="1" si="552"/>
        <v>0</v>
      </c>
      <c r="EV312" s="97">
        <f t="shared" ca="1" si="479"/>
        <v>1</v>
      </c>
      <c r="EY312" s="97" t="e">
        <f ca="1">INDEX('MCA-INPUT'!$C$28:$F$42,MATCH(MCA!E312,'MCA-INPUT'!$B$28:$B$42,0),MATCH(MCA!B312,'MCA-INPUT'!$C$27:$F$27,0))</f>
        <v>#REF!</v>
      </c>
      <c r="FU312" s="109" t="e">
        <f t="shared" ca="1" si="480"/>
        <v>#REF!</v>
      </c>
      <c r="FV312" s="109" t="e">
        <f t="shared" ca="1" si="481"/>
        <v>#REF!</v>
      </c>
      <c r="FW312" s="110" t="e">
        <f t="shared" ca="1" si="563"/>
        <v>#REF!</v>
      </c>
      <c r="FX312" s="110"/>
      <c r="FY312" s="97" t="e">
        <f t="shared" ca="1" si="553"/>
        <v>#REF!</v>
      </c>
      <c r="FZ312" s="97" t="str">
        <f ca="1">IF(ISERROR(VLOOKUP(FY312,'MCA-INPUT'!$B$45:$F$54,1,FALSE)),"No","Yes")</f>
        <v>No</v>
      </c>
      <c r="GA312" s="109" t="e">
        <f ca="1"/>
        <v>#REF!</v>
      </c>
    </row>
    <row r="313" spans="1:183" x14ac:dyDescent="0.25">
      <c r="A313" s="96">
        <v>308</v>
      </c>
      <c r="B313" s="96" t="s">
        <v>0</v>
      </c>
      <c r="C313" s="106" t="e">
        <f t="shared" ca="1" si="565"/>
        <v>#REF!</v>
      </c>
      <c r="D313" s="107" t="e">
        <f t="shared" ca="1" si="565"/>
        <v>#REF!</v>
      </c>
      <c r="E313" s="96" t="e">
        <f t="shared" ca="1" si="565"/>
        <v>#REF!</v>
      </c>
      <c r="F313" s="96" t="s">
        <v>4</v>
      </c>
      <c r="G313" s="96" t="e">
        <f t="shared" ca="1" si="566"/>
        <v>#REF!</v>
      </c>
      <c r="H313" s="108" t="e">
        <f t="shared" ca="1" si="568"/>
        <v>#REF!</v>
      </c>
      <c r="I313" s="108" t="e">
        <f t="shared" ca="1" si="568"/>
        <v>#REF!</v>
      </c>
      <c r="J313" s="108" t="e">
        <f t="shared" ca="1" si="568"/>
        <v>#REF!</v>
      </c>
      <c r="K313" s="108" t="e">
        <f t="shared" ca="1" si="568"/>
        <v>#REF!</v>
      </c>
      <c r="L313" s="108" t="e">
        <f t="shared" ca="1" si="568"/>
        <v>#REF!</v>
      </c>
      <c r="M313" s="108" t="e">
        <f t="shared" ca="1" si="568"/>
        <v>#REF!</v>
      </c>
      <c r="N313" s="108" t="e">
        <f t="shared" ca="1" si="568"/>
        <v>#REF!</v>
      </c>
      <c r="O313" s="108" t="e">
        <f t="shared" ca="1" si="568"/>
        <v>#REF!</v>
      </c>
      <c r="P313" s="108" t="e">
        <f t="shared" ca="1" si="568"/>
        <v>#REF!</v>
      </c>
      <c r="Q313" s="108" t="e">
        <f t="shared" ca="1" si="568"/>
        <v>#REF!</v>
      </c>
      <c r="R313" s="108" t="e">
        <f t="shared" ca="1" si="568"/>
        <v>#REF!</v>
      </c>
      <c r="S313" s="108" t="e">
        <f t="shared" ca="1" si="568"/>
        <v>#REF!</v>
      </c>
      <c r="T313" s="108" t="e">
        <f t="shared" ca="1" si="568"/>
        <v>#REF!</v>
      </c>
      <c r="U313" s="108" t="e">
        <f t="shared" ca="1" si="568"/>
        <v>#REF!</v>
      </c>
      <c r="V313" s="108" t="e">
        <f t="shared" ca="1" si="568"/>
        <v>#REF!</v>
      </c>
      <c r="W313" s="108" t="e">
        <f t="shared" ca="1" si="568"/>
        <v>#REF!</v>
      </c>
      <c r="X313" s="108" t="e">
        <f t="shared" ca="1" si="567"/>
        <v>#REF!</v>
      </c>
      <c r="Y313" s="108" t="e">
        <f t="shared" ca="1" si="567"/>
        <v>#REF!</v>
      </c>
      <c r="Z313" s="108" t="e">
        <f t="shared" ca="1" si="567"/>
        <v>#REF!</v>
      </c>
      <c r="AA313" s="108" t="e">
        <f t="shared" ca="1" si="567"/>
        <v>#REF!</v>
      </c>
      <c r="AB313" s="108" t="e">
        <f t="shared" ca="1" si="567"/>
        <v>#REF!</v>
      </c>
      <c r="AC313" s="108" t="e">
        <f t="shared" ca="1" si="567"/>
        <v>#REF!</v>
      </c>
      <c r="AD313" s="108" t="e">
        <f t="shared" ca="1" si="567"/>
        <v>#REF!</v>
      </c>
      <c r="AE313" s="108" t="e">
        <f t="shared" ca="1" si="567"/>
        <v>#REF!</v>
      </c>
      <c r="AF313" s="108" t="e">
        <f t="shared" ca="1" si="567"/>
        <v>#REF!</v>
      </c>
      <c r="AG313" s="108" t="e">
        <f t="shared" ca="1" si="567"/>
        <v>#REF!</v>
      </c>
      <c r="AH313" s="108" t="e">
        <f t="shared" ca="1" si="567"/>
        <v>#REF!</v>
      </c>
      <c r="AI313" s="108" t="e">
        <f t="shared" ca="1" si="567"/>
        <v>#REF!</v>
      </c>
      <c r="AJ313" s="108" t="e">
        <f t="shared" ca="1" si="567"/>
        <v>#REF!</v>
      </c>
      <c r="AK313" s="108" t="e">
        <f t="shared" ca="1" si="567"/>
        <v>#REF!</v>
      </c>
      <c r="AL313" s="108" t="e">
        <f t="shared" ca="1" si="567"/>
        <v>#REF!</v>
      </c>
      <c r="AM313" s="108" t="e">
        <f t="shared" ca="1" si="570"/>
        <v>#REF!</v>
      </c>
      <c r="AN313" s="108" t="e">
        <f t="shared" ca="1" si="570"/>
        <v>#REF!</v>
      </c>
      <c r="AO313" s="108" t="e">
        <f t="shared" ca="1" si="570"/>
        <v>#REF!</v>
      </c>
      <c r="AP313" s="108" t="e">
        <f t="shared" ca="1" si="570"/>
        <v>#REF!</v>
      </c>
      <c r="AQ313" s="108" t="e">
        <f t="shared" ca="1" si="570"/>
        <v>#REF!</v>
      </c>
      <c r="AR313" s="108" t="e">
        <f t="shared" ca="1" si="570"/>
        <v>#REF!</v>
      </c>
      <c r="AS313" s="108" t="e">
        <f t="shared" ca="1" si="570"/>
        <v>#REF!</v>
      </c>
      <c r="AT313" s="108" t="e">
        <f t="shared" ca="1" si="570"/>
        <v>#REF!</v>
      </c>
      <c r="AU313" s="108" t="e">
        <f t="shared" ca="1" si="570"/>
        <v>#REF!</v>
      </c>
      <c r="AV313" s="108" t="e">
        <f t="shared" ca="1" si="570"/>
        <v>#REF!</v>
      </c>
      <c r="AW313" s="108" t="e">
        <f t="shared" ca="1" si="570"/>
        <v>#REF!</v>
      </c>
      <c r="AX313" s="108" t="e">
        <f t="shared" ca="1" si="570"/>
        <v>#REF!</v>
      </c>
      <c r="AY313" s="108" t="e">
        <f t="shared" ca="1" si="570"/>
        <v>#REF!</v>
      </c>
      <c r="AZ313" s="108" t="e">
        <f t="shared" ca="1" si="570"/>
        <v>#REF!</v>
      </c>
      <c r="BA313" s="108" t="e">
        <f t="shared" ca="1" si="570"/>
        <v>#REF!</v>
      </c>
      <c r="BB313" s="108" t="e">
        <f t="shared" ca="1" si="570"/>
        <v>#REF!</v>
      </c>
      <c r="BC313" s="108" t="e">
        <f t="shared" ca="1" si="569"/>
        <v>#REF!</v>
      </c>
      <c r="BD313" s="108" t="e">
        <f t="shared" ca="1" si="569"/>
        <v>#REF!</v>
      </c>
      <c r="BE313" s="108" t="e">
        <f t="shared" ca="1" si="569"/>
        <v>#REF!</v>
      </c>
      <c r="BF313" s="108" t="e">
        <f t="shared" ca="1" si="569"/>
        <v>#REF!</v>
      </c>
      <c r="BG313" s="108" t="e">
        <f t="shared" ca="1" si="569"/>
        <v>#REF!</v>
      </c>
      <c r="BH313" s="108" t="e">
        <f t="shared" ca="1" si="569"/>
        <v>#REF!</v>
      </c>
      <c r="BI313" s="108" t="e">
        <f t="shared" ca="1" si="569"/>
        <v>#REF!</v>
      </c>
      <c r="BL313" s="97" t="str">
        <f t="shared" ca="1" si="482"/>
        <v>-</v>
      </c>
      <c r="BM313" s="97" t="str">
        <f t="shared" ca="1" si="483"/>
        <v>-</v>
      </c>
      <c r="BN313" s="97" t="str">
        <f t="shared" ca="1" si="484"/>
        <v>-</v>
      </c>
      <c r="BO313" s="97" t="str">
        <f t="shared" ca="1" si="485"/>
        <v>-</v>
      </c>
      <c r="BP313" s="99" t="str">
        <f t="shared" ca="1" si="486"/>
        <v xml:space="preserve"> - </v>
      </c>
      <c r="BQ313" s="99" t="str">
        <f t="shared" ca="1" si="487"/>
        <v xml:space="preserve"> - </v>
      </c>
      <c r="BR313" s="97" t="str">
        <f t="shared" ca="1" si="488"/>
        <v>-</v>
      </c>
      <c r="BS313" s="97" t="str">
        <f t="shared" ca="1" si="489"/>
        <v>-</v>
      </c>
      <c r="BT313" s="97" t="str">
        <f t="shared" ca="1" si="490"/>
        <v>-</v>
      </c>
      <c r="BU313" s="97" t="str">
        <f t="shared" ca="1" si="491"/>
        <v>-</v>
      </c>
      <c r="BV313" s="97" t="str">
        <f t="shared" ca="1" si="492"/>
        <v>-</v>
      </c>
      <c r="BW313" s="97" t="str">
        <f t="shared" ca="1" si="493"/>
        <v>-</v>
      </c>
      <c r="BX313" s="99" t="str">
        <f t="shared" ca="1" si="494"/>
        <v xml:space="preserve"> - </v>
      </c>
      <c r="BY313" s="99" t="str">
        <f t="shared" ca="1" si="495"/>
        <v xml:space="preserve"> - </v>
      </c>
      <c r="BZ313" s="97" t="str">
        <f t="shared" ca="1" si="496"/>
        <v>-</v>
      </c>
      <c r="CA313" s="97" t="str">
        <f t="shared" ca="1" si="497"/>
        <v>-</v>
      </c>
      <c r="CB313" s="99" t="str">
        <f t="shared" ca="1" si="498"/>
        <v xml:space="preserve"> - </v>
      </c>
      <c r="CC313" s="99" t="str">
        <f t="shared" ca="1" si="499"/>
        <v xml:space="preserve"> - </v>
      </c>
      <c r="CD313" s="99" t="str">
        <f t="shared" ca="1" si="500"/>
        <v xml:space="preserve"> - </v>
      </c>
      <c r="CE313" s="99" t="str">
        <f t="shared" ca="1" si="501"/>
        <v xml:space="preserve"> - </v>
      </c>
      <c r="CF313" s="99" t="str">
        <f t="shared" ca="1" si="502"/>
        <v xml:space="preserve"> - </v>
      </c>
      <c r="CG313" s="99" t="str">
        <f t="shared" ca="1" si="503"/>
        <v xml:space="preserve"> - </v>
      </c>
      <c r="CH313" s="97" t="str">
        <f t="shared" ca="1" si="504"/>
        <v>-</v>
      </c>
      <c r="CI313" s="97" t="str">
        <f t="shared" ca="1" si="505"/>
        <v>-</v>
      </c>
      <c r="CJ313" s="97" t="str">
        <f t="shared" ca="1" si="506"/>
        <v>-</v>
      </c>
      <c r="CK313" s="97" t="str">
        <f t="shared" ca="1" si="507"/>
        <v>-</v>
      </c>
      <c r="CL313" s="97" t="str">
        <f t="shared" ca="1" si="508"/>
        <v>-</v>
      </c>
      <c r="CM313" s="97" t="str">
        <f t="shared" ca="1" si="509"/>
        <v>-</v>
      </c>
      <c r="CN313" s="97" t="str">
        <f t="shared" ca="1" si="510"/>
        <v>-</v>
      </c>
      <c r="CO313" s="97" t="str">
        <f t="shared" ca="1" si="511"/>
        <v>-</v>
      </c>
      <c r="CP313" s="97" t="str">
        <f t="shared" ca="1" si="512"/>
        <v>-</v>
      </c>
      <c r="CQ313" s="97" t="str">
        <f t="shared" ca="1" si="513"/>
        <v>-</v>
      </c>
      <c r="CR313" s="97" t="str">
        <f t="shared" ca="1" si="514"/>
        <v>-</v>
      </c>
      <c r="CS313" s="97" t="str">
        <f t="shared" ca="1" si="515"/>
        <v>-</v>
      </c>
      <c r="CT313" s="97" t="str">
        <f t="shared" ca="1" si="516"/>
        <v>-</v>
      </c>
      <c r="CU313" s="97" t="str">
        <f t="shared" ca="1" si="517"/>
        <v>-</v>
      </c>
      <c r="CV313" s="97" t="str">
        <f t="shared" ca="1" si="518"/>
        <v>-</v>
      </c>
      <c r="CW313" s="97" t="str">
        <f t="shared" ca="1" si="519"/>
        <v>-</v>
      </c>
      <c r="CX313" s="97" t="str">
        <f t="shared" ca="1" si="520"/>
        <v>-</v>
      </c>
      <c r="CY313" s="97" t="str">
        <f t="shared" ca="1" si="521"/>
        <v>-</v>
      </c>
      <c r="CZ313" s="97" t="str">
        <f t="shared" ca="1" si="522"/>
        <v>-</v>
      </c>
      <c r="DA313" s="97" t="str">
        <f t="shared" ca="1" si="523"/>
        <v>-</v>
      </c>
      <c r="DB313" s="97" t="str">
        <f t="shared" ca="1" si="524"/>
        <v>-</v>
      </c>
      <c r="DC313" s="97" t="str">
        <f t="shared" ca="1" si="525"/>
        <v>-</v>
      </c>
      <c r="DD313" s="97" t="str">
        <f t="shared" ca="1" si="526"/>
        <v>-</v>
      </c>
      <c r="DE313" s="97" t="str">
        <f t="shared" ca="1" si="527"/>
        <v>-</v>
      </c>
      <c r="DF313" s="97" t="str">
        <f t="shared" ca="1" si="528"/>
        <v>-</v>
      </c>
      <c r="DG313" s="97" t="str">
        <f t="shared" ca="1" si="529"/>
        <v>-</v>
      </c>
      <c r="DH313" s="97" t="str">
        <f t="shared" ca="1" si="530"/>
        <v>-</v>
      </c>
      <c r="DI313" s="97" t="str">
        <f t="shared" ca="1" si="531"/>
        <v>-</v>
      </c>
      <c r="DJ313" s="97" t="str">
        <f t="shared" ca="1" si="532"/>
        <v>-</v>
      </c>
      <c r="DK313" s="97" t="str">
        <f t="shared" ca="1" si="533"/>
        <v>-</v>
      </c>
      <c r="DL313" s="97" t="str">
        <f t="shared" ca="1" si="534"/>
        <v>-</v>
      </c>
      <c r="DM313" s="97" t="str">
        <f t="shared" ca="1" si="535"/>
        <v>-</v>
      </c>
      <c r="DN313" s="97">
        <v>43</v>
      </c>
      <c r="DT313" s="97" t="str">
        <f t="shared" ca="1" si="536"/>
        <v>-</v>
      </c>
      <c r="DU313" s="97" t="str">
        <f t="shared" ca="1" si="537"/>
        <v>-</v>
      </c>
      <c r="DV313" s="97" t="str">
        <f t="shared" ca="1" si="538"/>
        <v>-</v>
      </c>
      <c r="DW313" s="97" t="str">
        <f t="shared" ca="1" si="539"/>
        <v>-</v>
      </c>
      <c r="DX313" s="97" t="str">
        <f t="shared" ca="1" si="540"/>
        <v>-</v>
      </c>
      <c r="DY313" s="97" t="e">
        <f t="shared" ca="1" si="477"/>
        <v>#REF!</v>
      </c>
      <c r="DZ313" s="97" t="str">
        <f t="shared" si="478"/>
        <v>Deep retrofit</v>
      </c>
      <c r="EA313" s="97" t="e">
        <f t="shared" ca="1" si="541"/>
        <v>#REF!</v>
      </c>
      <c r="EB313" s="96">
        <v>38</v>
      </c>
      <c r="EC313" s="97">
        <f>Calculation!$W$379</f>
        <v>4</v>
      </c>
      <c r="ED313" s="97" t="str">
        <f t="shared" ca="1" si="542"/>
        <v>-</v>
      </c>
      <c r="EE313" s="97" t="str">
        <f t="shared" ca="1" si="543"/>
        <v>-</v>
      </c>
      <c r="EF313" s="97" t="str">
        <f t="shared" ca="1" si="544"/>
        <v>-</v>
      </c>
      <c r="EG313" s="97" t="str">
        <f t="shared" ca="1" si="545"/>
        <v>-</v>
      </c>
      <c r="EH313" s="97" t="str">
        <f t="shared" ca="1" si="546"/>
        <v>-</v>
      </c>
      <c r="EI313" s="97">
        <f t="shared" ca="1" si="547"/>
        <v>0</v>
      </c>
      <c r="EJ313" s="97">
        <f t="shared" ca="1" si="559"/>
        <v>0</v>
      </c>
      <c r="EK313" s="97" t="str">
        <f t="shared" ca="1" si="548"/>
        <v>00</v>
      </c>
      <c r="EL313" s="97" t="e">
        <f t="shared" ca="1" si="549"/>
        <v>#REF!</v>
      </c>
      <c r="EN313" s="97">
        <v>3.0800000000000003E-5</v>
      </c>
      <c r="EP313" s="97">
        <v>308</v>
      </c>
      <c r="EQ313" s="97">
        <f t="array" aca="1" ref="EQ313" ca="1">MAX(IF($EI$6:$EI$365&lt;EQ312,$EI$6:$EI$365,""))</f>
        <v>0</v>
      </c>
      <c r="ER313" s="97">
        <f t="shared" ca="1" si="550"/>
        <v>0</v>
      </c>
      <c r="ES313" s="97" t="e">
        <f t="shared" ca="1" si="554"/>
        <v>#REF!</v>
      </c>
      <c r="ET313" s="97">
        <f t="shared" ca="1" si="551"/>
        <v>0</v>
      </c>
      <c r="EU313" s="97">
        <f t="shared" ca="1" si="552"/>
        <v>0</v>
      </c>
      <c r="EV313" s="97">
        <f t="shared" ca="1" si="479"/>
        <v>1</v>
      </c>
      <c r="EY313" s="97" t="e">
        <f ca="1">INDEX('MCA-INPUT'!$C$28:$F$42,MATCH(MCA!E313,'MCA-INPUT'!$B$28:$B$42,0),MATCH(MCA!B313,'MCA-INPUT'!$C$27:$F$27,0))</f>
        <v>#REF!</v>
      </c>
      <c r="FU313" s="109" t="e">
        <f t="shared" ca="1" si="480"/>
        <v>#REF!</v>
      </c>
      <c r="FV313" s="109" t="e">
        <f t="shared" ca="1" si="481"/>
        <v>#REF!</v>
      </c>
      <c r="FW313" s="110" t="e">
        <f t="shared" ca="1" si="563"/>
        <v>#REF!</v>
      </c>
      <c r="FX313" s="110"/>
      <c r="FY313" s="97" t="e">
        <f t="shared" ca="1" si="553"/>
        <v>#REF!</v>
      </c>
      <c r="FZ313" s="97" t="str">
        <f ca="1">IF(ISERROR(VLOOKUP(FY313,'MCA-INPUT'!$B$45:$F$54,1,FALSE)),"No","Yes")</f>
        <v>No</v>
      </c>
      <c r="GA313" s="109" t="e">
        <f ca="1"/>
        <v>#REF!</v>
      </c>
    </row>
    <row r="314" spans="1:183" x14ac:dyDescent="0.25">
      <c r="A314" s="96">
        <v>309</v>
      </c>
      <c r="B314" s="96" t="s">
        <v>0</v>
      </c>
      <c r="C314" s="106" t="e">
        <f t="shared" ca="1" si="565"/>
        <v>#REF!</v>
      </c>
      <c r="D314" s="107" t="e">
        <f t="shared" ca="1" si="565"/>
        <v>#REF!</v>
      </c>
      <c r="E314" s="96" t="e">
        <f t="shared" ca="1" si="565"/>
        <v>#REF!</v>
      </c>
      <c r="F314" s="96" t="s">
        <v>4</v>
      </c>
      <c r="G314" s="96" t="e">
        <f t="shared" ca="1" si="566"/>
        <v>#REF!</v>
      </c>
      <c r="H314" s="108" t="e">
        <f t="shared" ca="1" si="568"/>
        <v>#REF!</v>
      </c>
      <c r="I314" s="108" t="e">
        <f t="shared" ca="1" si="568"/>
        <v>#REF!</v>
      </c>
      <c r="J314" s="108" t="e">
        <f t="shared" ca="1" si="568"/>
        <v>#REF!</v>
      </c>
      <c r="K314" s="108" t="e">
        <f t="shared" ca="1" si="568"/>
        <v>#REF!</v>
      </c>
      <c r="L314" s="108" t="e">
        <f t="shared" ca="1" si="568"/>
        <v>#REF!</v>
      </c>
      <c r="M314" s="108" t="e">
        <f t="shared" ca="1" si="568"/>
        <v>#REF!</v>
      </c>
      <c r="N314" s="108" t="e">
        <f t="shared" ca="1" si="568"/>
        <v>#REF!</v>
      </c>
      <c r="O314" s="108" t="e">
        <f t="shared" ca="1" si="568"/>
        <v>#REF!</v>
      </c>
      <c r="P314" s="108" t="e">
        <f t="shared" ca="1" si="568"/>
        <v>#REF!</v>
      </c>
      <c r="Q314" s="108" t="e">
        <f t="shared" ca="1" si="568"/>
        <v>#REF!</v>
      </c>
      <c r="R314" s="108" t="e">
        <f t="shared" ca="1" si="568"/>
        <v>#REF!</v>
      </c>
      <c r="S314" s="108" t="e">
        <f t="shared" ca="1" si="568"/>
        <v>#REF!</v>
      </c>
      <c r="T314" s="108" t="e">
        <f t="shared" ca="1" si="568"/>
        <v>#REF!</v>
      </c>
      <c r="U314" s="108" t="e">
        <f t="shared" ca="1" si="568"/>
        <v>#REF!</v>
      </c>
      <c r="V314" s="108" t="e">
        <f t="shared" ca="1" si="568"/>
        <v>#REF!</v>
      </c>
      <c r="W314" s="108" t="e">
        <f t="shared" ref="W314:AL329" ca="1" si="571">IF($D314=0,"-",(INDIRECT(CONCATENATE($C$1,"Projection_",$B314,"'!",W$2,$DN314)))*$EY314)</f>
        <v>#REF!</v>
      </c>
      <c r="X314" s="108" t="e">
        <f t="shared" ca="1" si="571"/>
        <v>#REF!</v>
      </c>
      <c r="Y314" s="108" t="e">
        <f t="shared" ca="1" si="571"/>
        <v>#REF!</v>
      </c>
      <c r="Z314" s="108" t="e">
        <f t="shared" ca="1" si="571"/>
        <v>#REF!</v>
      </c>
      <c r="AA314" s="108" t="e">
        <f t="shared" ca="1" si="571"/>
        <v>#REF!</v>
      </c>
      <c r="AB314" s="108" t="e">
        <f t="shared" ca="1" si="571"/>
        <v>#REF!</v>
      </c>
      <c r="AC314" s="108" t="e">
        <f t="shared" ca="1" si="571"/>
        <v>#REF!</v>
      </c>
      <c r="AD314" s="108" t="e">
        <f t="shared" ca="1" si="571"/>
        <v>#REF!</v>
      </c>
      <c r="AE314" s="108" t="e">
        <f t="shared" ca="1" si="571"/>
        <v>#REF!</v>
      </c>
      <c r="AF314" s="108" t="e">
        <f t="shared" ca="1" si="571"/>
        <v>#REF!</v>
      </c>
      <c r="AG314" s="108" t="e">
        <f t="shared" ca="1" si="571"/>
        <v>#REF!</v>
      </c>
      <c r="AH314" s="108" t="e">
        <f t="shared" ca="1" si="571"/>
        <v>#REF!</v>
      </c>
      <c r="AI314" s="108" t="e">
        <f t="shared" ca="1" si="571"/>
        <v>#REF!</v>
      </c>
      <c r="AJ314" s="108" t="e">
        <f t="shared" ca="1" si="571"/>
        <v>#REF!</v>
      </c>
      <c r="AK314" s="108" t="e">
        <f t="shared" ca="1" si="571"/>
        <v>#REF!</v>
      </c>
      <c r="AL314" s="108" t="e">
        <f t="shared" ca="1" si="571"/>
        <v>#REF!</v>
      </c>
      <c r="AM314" s="108" t="e">
        <f t="shared" ca="1" si="570"/>
        <v>#REF!</v>
      </c>
      <c r="AN314" s="108" t="e">
        <f t="shared" ca="1" si="570"/>
        <v>#REF!</v>
      </c>
      <c r="AO314" s="108" t="e">
        <f t="shared" ca="1" si="570"/>
        <v>#REF!</v>
      </c>
      <c r="AP314" s="108" t="e">
        <f t="shared" ca="1" si="570"/>
        <v>#REF!</v>
      </c>
      <c r="AQ314" s="108" t="e">
        <f t="shared" ca="1" si="570"/>
        <v>#REF!</v>
      </c>
      <c r="AR314" s="108" t="e">
        <f t="shared" ca="1" si="570"/>
        <v>#REF!</v>
      </c>
      <c r="AS314" s="108" t="e">
        <f t="shared" ca="1" si="570"/>
        <v>#REF!</v>
      </c>
      <c r="AT314" s="108" t="e">
        <f t="shared" ca="1" si="570"/>
        <v>#REF!</v>
      </c>
      <c r="AU314" s="108" t="e">
        <f t="shared" ca="1" si="570"/>
        <v>#REF!</v>
      </c>
      <c r="AV314" s="108" t="e">
        <f t="shared" ca="1" si="570"/>
        <v>#REF!</v>
      </c>
      <c r="AW314" s="108" t="e">
        <f t="shared" ca="1" si="570"/>
        <v>#REF!</v>
      </c>
      <c r="AX314" s="108" t="e">
        <f t="shared" ca="1" si="570"/>
        <v>#REF!</v>
      </c>
      <c r="AY314" s="108" t="e">
        <f t="shared" ca="1" si="570"/>
        <v>#REF!</v>
      </c>
      <c r="AZ314" s="108" t="e">
        <f t="shared" ca="1" si="570"/>
        <v>#REF!</v>
      </c>
      <c r="BA314" s="108" t="e">
        <f t="shared" ca="1" si="570"/>
        <v>#REF!</v>
      </c>
      <c r="BB314" s="108" t="e">
        <f t="shared" ca="1" si="570"/>
        <v>#REF!</v>
      </c>
      <c r="BC314" s="108" t="e">
        <f t="shared" ca="1" si="569"/>
        <v>#REF!</v>
      </c>
      <c r="BD314" s="108" t="e">
        <f t="shared" ca="1" si="569"/>
        <v>#REF!</v>
      </c>
      <c r="BE314" s="108" t="e">
        <f t="shared" ca="1" si="569"/>
        <v>#REF!</v>
      </c>
      <c r="BF314" s="108" t="e">
        <f t="shared" ca="1" si="569"/>
        <v>#REF!</v>
      </c>
      <c r="BG314" s="108" t="e">
        <f t="shared" ca="1" si="569"/>
        <v>#REF!</v>
      </c>
      <c r="BH314" s="108" t="e">
        <f t="shared" ca="1" si="569"/>
        <v>#REF!</v>
      </c>
      <c r="BI314" s="108" t="e">
        <f t="shared" ca="1" si="569"/>
        <v>#REF!</v>
      </c>
      <c r="BL314" s="97" t="str">
        <f t="shared" ca="1" si="482"/>
        <v>-</v>
      </c>
      <c r="BM314" s="97" t="str">
        <f t="shared" ca="1" si="483"/>
        <v>-</v>
      </c>
      <c r="BN314" s="97" t="str">
        <f t="shared" ca="1" si="484"/>
        <v>-</v>
      </c>
      <c r="BO314" s="97" t="str">
        <f t="shared" ca="1" si="485"/>
        <v>-</v>
      </c>
      <c r="BP314" s="99" t="str">
        <f t="shared" ca="1" si="486"/>
        <v xml:space="preserve"> - </v>
      </c>
      <c r="BQ314" s="99" t="str">
        <f t="shared" ca="1" si="487"/>
        <v xml:space="preserve"> - </v>
      </c>
      <c r="BR314" s="97" t="str">
        <f t="shared" ca="1" si="488"/>
        <v>-</v>
      </c>
      <c r="BS314" s="97" t="str">
        <f t="shared" ca="1" si="489"/>
        <v>-</v>
      </c>
      <c r="BT314" s="97" t="str">
        <f t="shared" ca="1" si="490"/>
        <v>-</v>
      </c>
      <c r="BU314" s="97" t="str">
        <f t="shared" ca="1" si="491"/>
        <v>-</v>
      </c>
      <c r="BV314" s="97" t="str">
        <f t="shared" ca="1" si="492"/>
        <v>-</v>
      </c>
      <c r="BW314" s="97" t="str">
        <f t="shared" ca="1" si="493"/>
        <v>-</v>
      </c>
      <c r="BX314" s="99" t="str">
        <f t="shared" ca="1" si="494"/>
        <v xml:space="preserve"> - </v>
      </c>
      <c r="BY314" s="99" t="str">
        <f t="shared" ca="1" si="495"/>
        <v xml:space="preserve"> - </v>
      </c>
      <c r="BZ314" s="97" t="str">
        <f t="shared" ca="1" si="496"/>
        <v>-</v>
      </c>
      <c r="CA314" s="97" t="str">
        <f t="shared" ca="1" si="497"/>
        <v>-</v>
      </c>
      <c r="CB314" s="99" t="str">
        <f t="shared" ca="1" si="498"/>
        <v xml:space="preserve"> - </v>
      </c>
      <c r="CC314" s="99" t="str">
        <f t="shared" ca="1" si="499"/>
        <v xml:space="preserve"> - </v>
      </c>
      <c r="CD314" s="99" t="str">
        <f t="shared" ca="1" si="500"/>
        <v xml:space="preserve"> - </v>
      </c>
      <c r="CE314" s="99" t="str">
        <f t="shared" ca="1" si="501"/>
        <v xml:space="preserve"> - </v>
      </c>
      <c r="CF314" s="99" t="str">
        <f t="shared" ca="1" si="502"/>
        <v xml:space="preserve"> - </v>
      </c>
      <c r="CG314" s="99" t="str">
        <f t="shared" ca="1" si="503"/>
        <v xml:space="preserve"> - </v>
      </c>
      <c r="CH314" s="97" t="str">
        <f t="shared" ca="1" si="504"/>
        <v>-</v>
      </c>
      <c r="CI314" s="97" t="str">
        <f t="shared" ca="1" si="505"/>
        <v>-</v>
      </c>
      <c r="CJ314" s="97" t="str">
        <f t="shared" ca="1" si="506"/>
        <v>-</v>
      </c>
      <c r="CK314" s="97" t="str">
        <f t="shared" ca="1" si="507"/>
        <v>-</v>
      </c>
      <c r="CL314" s="97" t="str">
        <f t="shared" ca="1" si="508"/>
        <v>-</v>
      </c>
      <c r="CM314" s="97" t="str">
        <f t="shared" ca="1" si="509"/>
        <v>-</v>
      </c>
      <c r="CN314" s="97" t="str">
        <f t="shared" ca="1" si="510"/>
        <v>-</v>
      </c>
      <c r="CO314" s="97" t="str">
        <f t="shared" ca="1" si="511"/>
        <v>-</v>
      </c>
      <c r="CP314" s="97" t="str">
        <f t="shared" ca="1" si="512"/>
        <v>-</v>
      </c>
      <c r="CQ314" s="97" t="str">
        <f t="shared" ca="1" si="513"/>
        <v>-</v>
      </c>
      <c r="CR314" s="97" t="str">
        <f t="shared" ca="1" si="514"/>
        <v>-</v>
      </c>
      <c r="CS314" s="97" t="str">
        <f t="shared" ca="1" si="515"/>
        <v>-</v>
      </c>
      <c r="CT314" s="97" t="str">
        <f t="shared" ca="1" si="516"/>
        <v>-</v>
      </c>
      <c r="CU314" s="97" t="str">
        <f t="shared" ca="1" si="517"/>
        <v>-</v>
      </c>
      <c r="CV314" s="97" t="str">
        <f t="shared" ca="1" si="518"/>
        <v>-</v>
      </c>
      <c r="CW314" s="97" t="str">
        <f t="shared" ca="1" si="519"/>
        <v>-</v>
      </c>
      <c r="CX314" s="97" t="str">
        <f t="shared" ca="1" si="520"/>
        <v>-</v>
      </c>
      <c r="CY314" s="97" t="str">
        <f t="shared" ca="1" si="521"/>
        <v>-</v>
      </c>
      <c r="CZ314" s="97" t="str">
        <f t="shared" ca="1" si="522"/>
        <v>-</v>
      </c>
      <c r="DA314" s="97" t="str">
        <f t="shared" ca="1" si="523"/>
        <v>-</v>
      </c>
      <c r="DB314" s="97" t="str">
        <f t="shared" ca="1" si="524"/>
        <v>-</v>
      </c>
      <c r="DC314" s="97" t="str">
        <f t="shared" ca="1" si="525"/>
        <v>-</v>
      </c>
      <c r="DD314" s="97" t="str">
        <f t="shared" ca="1" si="526"/>
        <v>-</v>
      </c>
      <c r="DE314" s="97" t="str">
        <f t="shared" ca="1" si="527"/>
        <v>-</v>
      </c>
      <c r="DF314" s="97" t="str">
        <f t="shared" ca="1" si="528"/>
        <v>-</v>
      </c>
      <c r="DG314" s="97" t="str">
        <f t="shared" ca="1" si="529"/>
        <v>-</v>
      </c>
      <c r="DH314" s="97" t="str">
        <f t="shared" ca="1" si="530"/>
        <v>-</v>
      </c>
      <c r="DI314" s="97" t="str">
        <f t="shared" ca="1" si="531"/>
        <v>-</v>
      </c>
      <c r="DJ314" s="97" t="str">
        <f t="shared" ca="1" si="532"/>
        <v>-</v>
      </c>
      <c r="DK314" s="97" t="str">
        <f t="shared" ca="1" si="533"/>
        <v>-</v>
      </c>
      <c r="DL314" s="97" t="str">
        <f t="shared" ca="1" si="534"/>
        <v>-</v>
      </c>
      <c r="DM314" s="97" t="str">
        <f t="shared" ca="1" si="535"/>
        <v>-</v>
      </c>
      <c r="DN314" s="97">
        <v>44</v>
      </c>
      <c r="DT314" s="97" t="str">
        <f t="shared" ca="1" si="536"/>
        <v>-</v>
      </c>
      <c r="DU314" s="97" t="str">
        <f t="shared" ca="1" si="537"/>
        <v>-</v>
      </c>
      <c r="DV314" s="97" t="str">
        <f t="shared" ca="1" si="538"/>
        <v>-</v>
      </c>
      <c r="DW314" s="97" t="str">
        <f t="shared" ca="1" si="539"/>
        <v>-</v>
      </c>
      <c r="DX314" s="97" t="str">
        <f t="shared" ca="1" si="540"/>
        <v>-</v>
      </c>
      <c r="DY314" s="97" t="e">
        <f t="shared" ca="1" si="477"/>
        <v>#REF!</v>
      </c>
      <c r="DZ314" s="97" t="str">
        <f t="shared" si="478"/>
        <v>Deep retrofit</v>
      </c>
      <c r="EA314" s="97" t="e">
        <f t="shared" ca="1" si="541"/>
        <v>#REF!</v>
      </c>
      <c r="EB314" s="96">
        <v>39</v>
      </c>
      <c r="EC314" s="97">
        <f>Calculation!$W$379</f>
        <v>4</v>
      </c>
      <c r="ED314" s="97" t="str">
        <f t="shared" ca="1" si="542"/>
        <v>-</v>
      </c>
      <c r="EE314" s="97" t="str">
        <f t="shared" ca="1" si="543"/>
        <v>-</v>
      </c>
      <c r="EF314" s="97" t="str">
        <f t="shared" ca="1" si="544"/>
        <v>-</v>
      </c>
      <c r="EG314" s="97" t="str">
        <f t="shared" ca="1" si="545"/>
        <v>-</v>
      </c>
      <c r="EH314" s="97" t="str">
        <f t="shared" ca="1" si="546"/>
        <v>-</v>
      </c>
      <c r="EI314" s="97">
        <f t="shared" ca="1" si="547"/>
        <v>0</v>
      </c>
      <c r="EJ314" s="97">
        <f t="shared" ca="1" si="559"/>
        <v>0</v>
      </c>
      <c r="EK314" s="97" t="str">
        <f t="shared" ca="1" si="548"/>
        <v>00</v>
      </c>
      <c r="EL314" s="97" t="e">
        <f t="shared" ca="1" si="549"/>
        <v>#REF!</v>
      </c>
      <c r="EN314" s="97">
        <v>3.0899999999999999E-5</v>
      </c>
      <c r="EP314" s="97">
        <v>309</v>
      </c>
      <c r="EQ314" s="97">
        <f t="array" aca="1" ref="EQ314" ca="1">MAX(IF($EI$6:$EI$365&lt;EQ313,$EI$6:$EI$365,""))</f>
        <v>0</v>
      </c>
      <c r="ER314" s="97">
        <f t="shared" ca="1" si="550"/>
        <v>0</v>
      </c>
      <c r="ES314" s="97" t="e">
        <f t="shared" ca="1" si="554"/>
        <v>#REF!</v>
      </c>
      <c r="ET314" s="97">
        <f t="shared" ca="1" si="551"/>
        <v>0</v>
      </c>
      <c r="EU314" s="97">
        <f t="shared" ca="1" si="552"/>
        <v>0</v>
      </c>
      <c r="EV314" s="97">
        <f t="shared" ca="1" si="479"/>
        <v>1</v>
      </c>
      <c r="EY314" s="97" t="e">
        <f ca="1">INDEX('MCA-INPUT'!$C$28:$F$42,MATCH(MCA!E314,'MCA-INPUT'!$B$28:$B$42,0),MATCH(MCA!B314,'MCA-INPUT'!$C$27:$F$27,0))</f>
        <v>#REF!</v>
      </c>
      <c r="FU314" s="109" t="e">
        <f t="shared" ca="1" si="480"/>
        <v>#REF!</v>
      </c>
      <c r="FV314" s="109" t="e">
        <f t="shared" ca="1" si="481"/>
        <v>#REF!</v>
      </c>
      <c r="FW314" s="110" t="e">
        <f t="shared" ca="1" si="563"/>
        <v>#REF!</v>
      </c>
      <c r="FX314" s="110"/>
      <c r="FY314" s="97" t="e">
        <f t="shared" ca="1" si="553"/>
        <v>#REF!</v>
      </c>
      <c r="FZ314" s="97" t="str">
        <f ca="1">IF(ISERROR(VLOOKUP(FY314,'MCA-INPUT'!$B$45:$F$54,1,FALSE)),"No","Yes")</f>
        <v>No</v>
      </c>
      <c r="GA314" s="109" t="e">
        <f ca="1"/>
        <v>#REF!</v>
      </c>
    </row>
    <row r="315" spans="1:183" x14ac:dyDescent="0.25">
      <c r="A315" s="96">
        <v>310</v>
      </c>
      <c r="B315" s="96" t="s">
        <v>0</v>
      </c>
      <c r="C315" s="106" t="e">
        <f t="shared" ca="1" si="565"/>
        <v>#REF!</v>
      </c>
      <c r="D315" s="107" t="e">
        <f t="shared" ca="1" si="565"/>
        <v>#REF!</v>
      </c>
      <c r="E315" s="96" t="e">
        <f t="shared" ca="1" si="565"/>
        <v>#REF!</v>
      </c>
      <c r="F315" s="96" t="s">
        <v>4</v>
      </c>
      <c r="G315" s="96" t="e">
        <f t="shared" ca="1" si="566"/>
        <v>#REF!</v>
      </c>
      <c r="H315" s="108" t="e">
        <f t="shared" ref="H315:W330" ca="1" si="572">IF($D315=0,"-",(INDIRECT(CONCATENATE($C$1,"Projection_",$B315,"'!",H$2,$DN315)))*$EY315)</f>
        <v>#REF!</v>
      </c>
      <c r="I315" s="108" t="e">
        <f t="shared" ca="1" si="572"/>
        <v>#REF!</v>
      </c>
      <c r="J315" s="108" t="e">
        <f t="shared" ca="1" si="572"/>
        <v>#REF!</v>
      </c>
      <c r="K315" s="108" t="e">
        <f t="shared" ca="1" si="572"/>
        <v>#REF!</v>
      </c>
      <c r="L315" s="108" t="e">
        <f t="shared" ca="1" si="572"/>
        <v>#REF!</v>
      </c>
      <c r="M315" s="108" t="e">
        <f t="shared" ca="1" si="572"/>
        <v>#REF!</v>
      </c>
      <c r="N315" s="108" t="e">
        <f t="shared" ca="1" si="572"/>
        <v>#REF!</v>
      </c>
      <c r="O315" s="108" t="e">
        <f t="shared" ca="1" si="572"/>
        <v>#REF!</v>
      </c>
      <c r="P315" s="108" t="e">
        <f t="shared" ca="1" si="572"/>
        <v>#REF!</v>
      </c>
      <c r="Q315" s="108" t="e">
        <f t="shared" ca="1" si="572"/>
        <v>#REF!</v>
      </c>
      <c r="R315" s="108" t="e">
        <f t="shared" ca="1" si="572"/>
        <v>#REF!</v>
      </c>
      <c r="S315" s="108" t="e">
        <f t="shared" ca="1" si="572"/>
        <v>#REF!</v>
      </c>
      <c r="T315" s="108" t="e">
        <f t="shared" ca="1" si="572"/>
        <v>#REF!</v>
      </c>
      <c r="U315" s="108" t="e">
        <f t="shared" ca="1" si="572"/>
        <v>#REF!</v>
      </c>
      <c r="V315" s="108" t="e">
        <f t="shared" ca="1" si="572"/>
        <v>#REF!</v>
      </c>
      <c r="W315" s="108" t="e">
        <f t="shared" ca="1" si="572"/>
        <v>#REF!</v>
      </c>
      <c r="X315" s="108" t="e">
        <f t="shared" ca="1" si="571"/>
        <v>#REF!</v>
      </c>
      <c r="Y315" s="108" t="e">
        <f t="shared" ca="1" si="571"/>
        <v>#REF!</v>
      </c>
      <c r="Z315" s="108" t="e">
        <f t="shared" ca="1" si="571"/>
        <v>#REF!</v>
      </c>
      <c r="AA315" s="108" t="e">
        <f t="shared" ca="1" si="571"/>
        <v>#REF!</v>
      </c>
      <c r="AB315" s="108" t="e">
        <f t="shared" ca="1" si="571"/>
        <v>#REF!</v>
      </c>
      <c r="AC315" s="108" t="e">
        <f t="shared" ca="1" si="571"/>
        <v>#REF!</v>
      </c>
      <c r="AD315" s="108" t="e">
        <f t="shared" ca="1" si="571"/>
        <v>#REF!</v>
      </c>
      <c r="AE315" s="108" t="e">
        <f t="shared" ca="1" si="571"/>
        <v>#REF!</v>
      </c>
      <c r="AF315" s="108" t="e">
        <f t="shared" ca="1" si="571"/>
        <v>#REF!</v>
      </c>
      <c r="AG315" s="108" t="e">
        <f t="shared" ca="1" si="571"/>
        <v>#REF!</v>
      </c>
      <c r="AH315" s="108" t="e">
        <f t="shared" ca="1" si="571"/>
        <v>#REF!</v>
      </c>
      <c r="AI315" s="108" t="e">
        <f t="shared" ca="1" si="571"/>
        <v>#REF!</v>
      </c>
      <c r="AJ315" s="108" t="e">
        <f t="shared" ca="1" si="571"/>
        <v>#REF!</v>
      </c>
      <c r="AK315" s="108" t="e">
        <f t="shared" ca="1" si="571"/>
        <v>#REF!</v>
      </c>
      <c r="AL315" s="108" t="e">
        <f t="shared" ca="1" si="571"/>
        <v>#REF!</v>
      </c>
      <c r="AM315" s="108" t="e">
        <f t="shared" ca="1" si="570"/>
        <v>#REF!</v>
      </c>
      <c r="AN315" s="108" t="e">
        <f t="shared" ca="1" si="570"/>
        <v>#REF!</v>
      </c>
      <c r="AO315" s="108" t="e">
        <f t="shared" ca="1" si="570"/>
        <v>#REF!</v>
      </c>
      <c r="AP315" s="108" t="e">
        <f t="shared" ca="1" si="570"/>
        <v>#REF!</v>
      </c>
      <c r="AQ315" s="108" t="e">
        <f t="shared" ca="1" si="570"/>
        <v>#REF!</v>
      </c>
      <c r="AR315" s="108" t="e">
        <f t="shared" ca="1" si="570"/>
        <v>#REF!</v>
      </c>
      <c r="AS315" s="108" t="e">
        <f t="shared" ca="1" si="570"/>
        <v>#REF!</v>
      </c>
      <c r="AT315" s="108" t="e">
        <f t="shared" ca="1" si="570"/>
        <v>#REF!</v>
      </c>
      <c r="AU315" s="108" t="e">
        <f t="shared" ca="1" si="570"/>
        <v>#REF!</v>
      </c>
      <c r="AV315" s="108" t="e">
        <f t="shared" ca="1" si="570"/>
        <v>#REF!</v>
      </c>
      <c r="AW315" s="108" t="e">
        <f t="shared" ca="1" si="570"/>
        <v>#REF!</v>
      </c>
      <c r="AX315" s="108" t="e">
        <f t="shared" ca="1" si="570"/>
        <v>#REF!</v>
      </c>
      <c r="AY315" s="108" t="e">
        <f t="shared" ca="1" si="570"/>
        <v>#REF!</v>
      </c>
      <c r="AZ315" s="108" t="e">
        <f t="shared" ca="1" si="570"/>
        <v>#REF!</v>
      </c>
      <c r="BA315" s="108" t="e">
        <f t="shared" ca="1" si="570"/>
        <v>#REF!</v>
      </c>
      <c r="BB315" s="108" t="e">
        <f t="shared" ca="1" si="570"/>
        <v>#REF!</v>
      </c>
      <c r="BC315" s="108" t="e">
        <f t="shared" ca="1" si="569"/>
        <v>#REF!</v>
      </c>
      <c r="BD315" s="108" t="e">
        <f t="shared" ca="1" si="569"/>
        <v>#REF!</v>
      </c>
      <c r="BE315" s="108" t="e">
        <f t="shared" ca="1" si="569"/>
        <v>#REF!</v>
      </c>
      <c r="BF315" s="108" t="e">
        <f t="shared" ca="1" si="569"/>
        <v>#REF!</v>
      </c>
      <c r="BG315" s="108" t="e">
        <f t="shared" ca="1" si="569"/>
        <v>#REF!</v>
      </c>
      <c r="BH315" s="108" t="e">
        <f t="shared" ca="1" si="569"/>
        <v>#REF!</v>
      </c>
      <c r="BI315" s="108" t="e">
        <f t="shared" ca="1" si="569"/>
        <v>#REF!</v>
      </c>
      <c r="BL315" s="97" t="str">
        <f t="shared" ca="1" si="482"/>
        <v>-</v>
      </c>
      <c r="BM315" s="97" t="str">
        <f t="shared" ca="1" si="483"/>
        <v>-</v>
      </c>
      <c r="BN315" s="97" t="str">
        <f t="shared" ca="1" si="484"/>
        <v>-</v>
      </c>
      <c r="BO315" s="97" t="str">
        <f t="shared" ca="1" si="485"/>
        <v>-</v>
      </c>
      <c r="BP315" s="99" t="str">
        <f t="shared" ca="1" si="486"/>
        <v xml:space="preserve"> - </v>
      </c>
      <c r="BQ315" s="99" t="str">
        <f t="shared" ca="1" si="487"/>
        <v xml:space="preserve"> - </v>
      </c>
      <c r="BR315" s="97" t="str">
        <f t="shared" ca="1" si="488"/>
        <v>-</v>
      </c>
      <c r="BS315" s="97" t="str">
        <f t="shared" ca="1" si="489"/>
        <v>-</v>
      </c>
      <c r="BT315" s="97" t="str">
        <f t="shared" ca="1" si="490"/>
        <v>-</v>
      </c>
      <c r="BU315" s="97" t="str">
        <f t="shared" ca="1" si="491"/>
        <v>-</v>
      </c>
      <c r="BV315" s="97" t="str">
        <f t="shared" ca="1" si="492"/>
        <v>-</v>
      </c>
      <c r="BW315" s="97" t="str">
        <f t="shared" ca="1" si="493"/>
        <v>-</v>
      </c>
      <c r="BX315" s="99" t="str">
        <f t="shared" ca="1" si="494"/>
        <v xml:space="preserve"> - </v>
      </c>
      <c r="BY315" s="99" t="str">
        <f t="shared" ca="1" si="495"/>
        <v xml:space="preserve"> - </v>
      </c>
      <c r="BZ315" s="97" t="str">
        <f t="shared" ca="1" si="496"/>
        <v>-</v>
      </c>
      <c r="CA315" s="97" t="str">
        <f t="shared" ca="1" si="497"/>
        <v>-</v>
      </c>
      <c r="CB315" s="99" t="str">
        <f t="shared" ca="1" si="498"/>
        <v xml:space="preserve"> - </v>
      </c>
      <c r="CC315" s="99" t="str">
        <f t="shared" ca="1" si="499"/>
        <v xml:space="preserve"> - </v>
      </c>
      <c r="CD315" s="99" t="str">
        <f t="shared" ca="1" si="500"/>
        <v xml:space="preserve"> - </v>
      </c>
      <c r="CE315" s="99" t="str">
        <f t="shared" ca="1" si="501"/>
        <v xml:space="preserve"> - </v>
      </c>
      <c r="CF315" s="99" t="str">
        <f t="shared" ca="1" si="502"/>
        <v xml:space="preserve"> - </v>
      </c>
      <c r="CG315" s="99" t="str">
        <f t="shared" ca="1" si="503"/>
        <v xml:space="preserve"> - </v>
      </c>
      <c r="CH315" s="97" t="str">
        <f t="shared" ca="1" si="504"/>
        <v>-</v>
      </c>
      <c r="CI315" s="97" t="str">
        <f t="shared" ca="1" si="505"/>
        <v>-</v>
      </c>
      <c r="CJ315" s="97" t="str">
        <f t="shared" ca="1" si="506"/>
        <v>-</v>
      </c>
      <c r="CK315" s="97" t="str">
        <f t="shared" ca="1" si="507"/>
        <v>-</v>
      </c>
      <c r="CL315" s="97" t="str">
        <f t="shared" ca="1" si="508"/>
        <v>-</v>
      </c>
      <c r="CM315" s="97" t="str">
        <f t="shared" ca="1" si="509"/>
        <v>-</v>
      </c>
      <c r="CN315" s="97" t="str">
        <f t="shared" ca="1" si="510"/>
        <v>-</v>
      </c>
      <c r="CO315" s="97" t="str">
        <f t="shared" ca="1" si="511"/>
        <v>-</v>
      </c>
      <c r="CP315" s="97" t="str">
        <f t="shared" ca="1" si="512"/>
        <v>-</v>
      </c>
      <c r="CQ315" s="97" t="str">
        <f t="shared" ca="1" si="513"/>
        <v>-</v>
      </c>
      <c r="CR315" s="97" t="str">
        <f t="shared" ca="1" si="514"/>
        <v>-</v>
      </c>
      <c r="CS315" s="97" t="str">
        <f t="shared" ca="1" si="515"/>
        <v>-</v>
      </c>
      <c r="CT315" s="97" t="str">
        <f t="shared" ca="1" si="516"/>
        <v>-</v>
      </c>
      <c r="CU315" s="97" t="str">
        <f t="shared" ca="1" si="517"/>
        <v>-</v>
      </c>
      <c r="CV315" s="97" t="str">
        <f t="shared" ca="1" si="518"/>
        <v>-</v>
      </c>
      <c r="CW315" s="97" t="str">
        <f t="shared" ca="1" si="519"/>
        <v>-</v>
      </c>
      <c r="CX315" s="97" t="str">
        <f t="shared" ca="1" si="520"/>
        <v>-</v>
      </c>
      <c r="CY315" s="97" t="str">
        <f t="shared" ca="1" si="521"/>
        <v>-</v>
      </c>
      <c r="CZ315" s="97" t="str">
        <f t="shared" ca="1" si="522"/>
        <v>-</v>
      </c>
      <c r="DA315" s="97" t="str">
        <f t="shared" ca="1" si="523"/>
        <v>-</v>
      </c>
      <c r="DB315" s="97" t="str">
        <f t="shared" ca="1" si="524"/>
        <v>-</v>
      </c>
      <c r="DC315" s="97" t="str">
        <f t="shared" ca="1" si="525"/>
        <v>-</v>
      </c>
      <c r="DD315" s="97" t="str">
        <f t="shared" ca="1" si="526"/>
        <v>-</v>
      </c>
      <c r="DE315" s="97" t="str">
        <f t="shared" ca="1" si="527"/>
        <v>-</v>
      </c>
      <c r="DF315" s="97" t="str">
        <f t="shared" ca="1" si="528"/>
        <v>-</v>
      </c>
      <c r="DG315" s="97" t="str">
        <f t="shared" ca="1" si="529"/>
        <v>-</v>
      </c>
      <c r="DH315" s="97" t="str">
        <f t="shared" ca="1" si="530"/>
        <v>-</v>
      </c>
      <c r="DI315" s="97" t="str">
        <f t="shared" ca="1" si="531"/>
        <v>-</v>
      </c>
      <c r="DJ315" s="97" t="str">
        <f t="shared" ca="1" si="532"/>
        <v>-</v>
      </c>
      <c r="DK315" s="97" t="str">
        <f t="shared" ca="1" si="533"/>
        <v>-</v>
      </c>
      <c r="DL315" s="97" t="str">
        <f t="shared" ca="1" si="534"/>
        <v>-</v>
      </c>
      <c r="DM315" s="97" t="str">
        <f t="shared" ca="1" si="535"/>
        <v>-</v>
      </c>
      <c r="DN315" s="97">
        <v>45</v>
      </c>
      <c r="DT315" s="97" t="str">
        <f t="shared" ca="1" si="536"/>
        <v>-</v>
      </c>
      <c r="DU315" s="97" t="str">
        <f t="shared" ca="1" si="537"/>
        <v>-</v>
      </c>
      <c r="DV315" s="97" t="str">
        <f t="shared" ca="1" si="538"/>
        <v>-</v>
      </c>
      <c r="DW315" s="97" t="str">
        <f t="shared" ca="1" si="539"/>
        <v>-</v>
      </c>
      <c r="DX315" s="97" t="str">
        <f t="shared" ca="1" si="540"/>
        <v>-</v>
      </c>
      <c r="DY315" s="97" t="e">
        <f t="shared" ca="1" si="477"/>
        <v>#REF!</v>
      </c>
      <c r="DZ315" s="97" t="str">
        <f t="shared" si="478"/>
        <v>Deep retrofit</v>
      </c>
      <c r="EA315" s="97" t="e">
        <f t="shared" ca="1" si="541"/>
        <v>#REF!</v>
      </c>
      <c r="EB315" s="96">
        <v>40</v>
      </c>
      <c r="EC315" s="97">
        <f>Calculation!$W$379</f>
        <v>4</v>
      </c>
      <c r="ED315" s="97" t="str">
        <f t="shared" ca="1" si="542"/>
        <v>-</v>
      </c>
      <c r="EE315" s="97" t="str">
        <f t="shared" ca="1" si="543"/>
        <v>-</v>
      </c>
      <c r="EF315" s="97" t="str">
        <f t="shared" ca="1" si="544"/>
        <v>-</v>
      </c>
      <c r="EG315" s="97" t="str">
        <f t="shared" ca="1" si="545"/>
        <v>-</v>
      </c>
      <c r="EH315" s="97" t="str">
        <f t="shared" ca="1" si="546"/>
        <v>-</v>
      </c>
      <c r="EI315" s="97">
        <f t="shared" ca="1" si="547"/>
        <v>0</v>
      </c>
      <c r="EJ315" s="97">
        <f t="shared" ca="1" si="559"/>
        <v>0</v>
      </c>
      <c r="EK315" s="97" t="str">
        <f t="shared" ca="1" si="548"/>
        <v>00</v>
      </c>
      <c r="EL315" s="97" t="e">
        <f t="shared" ca="1" si="549"/>
        <v>#REF!</v>
      </c>
      <c r="EN315" s="97">
        <v>3.1000000000000001E-5</v>
      </c>
      <c r="EP315" s="97">
        <v>310</v>
      </c>
      <c r="EQ315" s="97">
        <f t="array" aca="1" ref="EQ315" ca="1">MAX(IF($EI$6:$EI$365&lt;EQ314,$EI$6:$EI$365,""))</f>
        <v>0</v>
      </c>
      <c r="ER315" s="97">
        <f t="shared" ca="1" si="550"/>
        <v>0</v>
      </c>
      <c r="ES315" s="97" t="e">
        <f t="shared" ca="1" si="554"/>
        <v>#REF!</v>
      </c>
      <c r="ET315" s="97">
        <f t="shared" ca="1" si="551"/>
        <v>0</v>
      </c>
      <c r="EU315" s="97">
        <f t="shared" ca="1" si="552"/>
        <v>0</v>
      </c>
      <c r="EV315" s="97">
        <f t="shared" ca="1" si="479"/>
        <v>1</v>
      </c>
      <c r="EY315" s="97" t="e">
        <f ca="1">INDEX('MCA-INPUT'!$C$28:$F$42,MATCH(MCA!E315,'MCA-INPUT'!$B$28:$B$42,0),MATCH(MCA!B315,'MCA-INPUT'!$C$27:$F$27,0))</f>
        <v>#REF!</v>
      </c>
      <c r="FU315" s="109" t="e">
        <f t="shared" ca="1" si="480"/>
        <v>#REF!</v>
      </c>
      <c r="FV315" s="109" t="e">
        <f t="shared" ca="1" si="481"/>
        <v>#REF!</v>
      </c>
      <c r="FW315" s="110" t="e">
        <f t="shared" ca="1" si="563"/>
        <v>#REF!</v>
      </c>
      <c r="FX315" s="110"/>
      <c r="FY315" s="97" t="e">
        <f t="shared" ca="1" si="553"/>
        <v>#REF!</v>
      </c>
      <c r="FZ315" s="97" t="str">
        <f ca="1">IF(ISERROR(VLOOKUP(FY315,'MCA-INPUT'!$B$45:$F$54,1,FALSE)),"No","Yes")</f>
        <v>No</v>
      </c>
      <c r="GA315" s="109" t="e">
        <f ca="1"/>
        <v>#REF!</v>
      </c>
    </row>
    <row r="316" spans="1:183" x14ac:dyDescent="0.25">
      <c r="A316" s="96">
        <v>311</v>
      </c>
      <c r="B316" s="96" t="s">
        <v>0</v>
      </c>
      <c r="C316" s="106" t="e">
        <f t="shared" ca="1" si="565"/>
        <v>#REF!</v>
      </c>
      <c r="D316" s="107" t="e">
        <f t="shared" ca="1" si="565"/>
        <v>#REF!</v>
      </c>
      <c r="E316" s="96" t="e">
        <f t="shared" ca="1" si="565"/>
        <v>#REF!</v>
      </c>
      <c r="F316" s="96" t="s">
        <v>4</v>
      </c>
      <c r="G316" s="96" t="e">
        <f t="shared" ca="1" si="566"/>
        <v>#REF!</v>
      </c>
      <c r="H316" s="108" t="e">
        <f t="shared" ca="1" si="572"/>
        <v>#REF!</v>
      </c>
      <c r="I316" s="108" t="e">
        <f t="shared" ca="1" si="572"/>
        <v>#REF!</v>
      </c>
      <c r="J316" s="108" t="e">
        <f t="shared" ca="1" si="572"/>
        <v>#REF!</v>
      </c>
      <c r="K316" s="108" t="e">
        <f t="shared" ca="1" si="572"/>
        <v>#REF!</v>
      </c>
      <c r="L316" s="108" t="e">
        <f t="shared" ca="1" si="572"/>
        <v>#REF!</v>
      </c>
      <c r="M316" s="108" t="e">
        <f t="shared" ca="1" si="572"/>
        <v>#REF!</v>
      </c>
      <c r="N316" s="108" t="e">
        <f t="shared" ca="1" si="572"/>
        <v>#REF!</v>
      </c>
      <c r="O316" s="108" t="e">
        <f t="shared" ca="1" si="572"/>
        <v>#REF!</v>
      </c>
      <c r="P316" s="108" t="e">
        <f t="shared" ca="1" si="572"/>
        <v>#REF!</v>
      </c>
      <c r="Q316" s="108" t="e">
        <f t="shared" ca="1" si="572"/>
        <v>#REF!</v>
      </c>
      <c r="R316" s="108" t="e">
        <f t="shared" ca="1" si="572"/>
        <v>#REF!</v>
      </c>
      <c r="S316" s="108" t="e">
        <f t="shared" ca="1" si="572"/>
        <v>#REF!</v>
      </c>
      <c r="T316" s="108" t="e">
        <f t="shared" ca="1" si="572"/>
        <v>#REF!</v>
      </c>
      <c r="U316" s="108" t="e">
        <f t="shared" ca="1" si="572"/>
        <v>#REF!</v>
      </c>
      <c r="V316" s="108" t="e">
        <f t="shared" ca="1" si="572"/>
        <v>#REF!</v>
      </c>
      <c r="W316" s="108" t="e">
        <f t="shared" ca="1" si="572"/>
        <v>#REF!</v>
      </c>
      <c r="X316" s="108" t="e">
        <f t="shared" ca="1" si="571"/>
        <v>#REF!</v>
      </c>
      <c r="Y316" s="108" t="e">
        <f t="shared" ca="1" si="571"/>
        <v>#REF!</v>
      </c>
      <c r="Z316" s="108" t="e">
        <f t="shared" ca="1" si="571"/>
        <v>#REF!</v>
      </c>
      <c r="AA316" s="108" t="e">
        <f t="shared" ca="1" si="571"/>
        <v>#REF!</v>
      </c>
      <c r="AB316" s="108" t="e">
        <f t="shared" ca="1" si="571"/>
        <v>#REF!</v>
      </c>
      <c r="AC316" s="108" t="e">
        <f t="shared" ca="1" si="571"/>
        <v>#REF!</v>
      </c>
      <c r="AD316" s="108" t="e">
        <f t="shared" ca="1" si="571"/>
        <v>#REF!</v>
      </c>
      <c r="AE316" s="108" t="e">
        <f t="shared" ca="1" si="571"/>
        <v>#REF!</v>
      </c>
      <c r="AF316" s="108" t="e">
        <f t="shared" ca="1" si="571"/>
        <v>#REF!</v>
      </c>
      <c r="AG316" s="108" t="e">
        <f t="shared" ca="1" si="571"/>
        <v>#REF!</v>
      </c>
      <c r="AH316" s="108" t="e">
        <f t="shared" ca="1" si="571"/>
        <v>#REF!</v>
      </c>
      <c r="AI316" s="108" t="e">
        <f t="shared" ca="1" si="571"/>
        <v>#REF!</v>
      </c>
      <c r="AJ316" s="108" t="e">
        <f t="shared" ca="1" si="571"/>
        <v>#REF!</v>
      </c>
      <c r="AK316" s="108" t="e">
        <f t="shared" ca="1" si="571"/>
        <v>#REF!</v>
      </c>
      <c r="AL316" s="108" t="e">
        <f t="shared" ca="1" si="571"/>
        <v>#REF!</v>
      </c>
      <c r="AM316" s="108" t="e">
        <f t="shared" ca="1" si="570"/>
        <v>#REF!</v>
      </c>
      <c r="AN316" s="108" t="e">
        <f t="shared" ca="1" si="570"/>
        <v>#REF!</v>
      </c>
      <c r="AO316" s="108" t="e">
        <f t="shared" ca="1" si="570"/>
        <v>#REF!</v>
      </c>
      <c r="AP316" s="108" t="e">
        <f t="shared" ca="1" si="570"/>
        <v>#REF!</v>
      </c>
      <c r="AQ316" s="108" t="e">
        <f t="shared" ca="1" si="570"/>
        <v>#REF!</v>
      </c>
      <c r="AR316" s="108" t="e">
        <f t="shared" ca="1" si="570"/>
        <v>#REF!</v>
      </c>
      <c r="AS316" s="108" t="e">
        <f t="shared" ca="1" si="570"/>
        <v>#REF!</v>
      </c>
      <c r="AT316" s="108" t="e">
        <f t="shared" ca="1" si="570"/>
        <v>#REF!</v>
      </c>
      <c r="AU316" s="108" t="e">
        <f t="shared" ca="1" si="570"/>
        <v>#REF!</v>
      </c>
      <c r="AV316" s="108" t="e">
        <f t="shared" ca="1" si="570"/>
        <v>#REF!</v>
      </c>
      <c r="AW316" s="108" t="e">
        <f t="shared" ca="1" si="570"/>
        <v>#REF!</v>
      </c>
      <c r="AX316" s="108" t="e">
        <f t="shared" ca="1" si="570"/>
        <v>#REF!</v>
      </c>
      <c r="AY316" s="108" t="e">
        <f t="shared" ca="1" si="570"/>
        <v>#REF!</v>
      </c>
      <c r="AZ316" s="108" t="e">
        <f t="shared" ca="1" si="570"/>
        <v>#REF!</v>
      </c>
      <c r="BA316" s="108" t="e">
        <f t="shared" ca="1" si="570"/>
        <v>#REF!</v>
      </c>
      <c r="BB316" s="108" t="e">
        <f t="shared" ca="1" si="570"/>
        <v>#REF!</v>
      </c>
      <c r="BC316" s="108" t="e">
        <f t="shared" ca="1" si="569"/>
        <v>#REF!</v>
      </c>
      <c r="BD316" s="108" t="e">
        <f t="shared" ca="1" si="569"/>
        <v>#REF!</v>
      </c>
      <c r="BE316" s="108" t="e">
        <f t="shared" ca="1" si="569"/>
        <v>#REF!</v>
      </c>
      <c r="BF316" s="108" t="e">
        <f t="shared" ca="1" si="569"/>
        <v>#REF!</v>
      </c>
      <c r="BG316" s="108" t="e">
        <f t="shared" ca="1" si="569"/>
        <v>#REF!</v>
      </c>
      <c r="BH316" s="108" t="e">
        <f t="shared" ca="1" si="569"/>
        <v>#REF!</v>
      </c>
      <c r="BI316" s="108" t="e">
        <f t="shared" ca="1" si="569"/>
        <v>#REF!</v>
      </c>
      <c r="BL316" s="97" t="str">
        <f t="shared" ca="1" si="482"/>
        <v>-</v>
      </c>
      <c r="BM316" s="97" t="str">
        <f t="shared" ca="1" si="483"/>
        <v>-</v>
      </c>
      <c r="BN316" s="97" t="str">
        <f t="shared" ca="1" si="484"/>
        <v>-</v>
      </c>
      <c r="BO316" s="97" t="str">
        <f t="shared" ca="1" si="485"/>
        <v>-</v>
      </c>
      <c r="BP316" s="99" t="str">
        <f t="shared" ca="1" si="486"/>
        <v xml:space="preserve"> - </v>
      </c>
      <c r="BQ316" s="99" t="str">
        <f t="shared" ca="1" si="487"/>
        <v xml:space="preserve"> - </v>
      </c>
      <c r="BR316" s="97" t="str">
        <f t="shared" ca="1" si="488"/>
        <v>-</v>
      </c>
      <c r="BS316" s="97" t="str">
        <f t="shared" ca="1" si="489"/>
        <v>-</v>
      </c>
      <c r="BT316" s="97" t="str">
        <f t="shared" ca="1" si="490"/>
        <v>-</v>
      </c>
      <c r="BU316" s="97" t="str">
        <f t="shared" ca="1" si="491"/>
        <v>-</v>
      </c>
      <c r="BV316" s="97" t="str">
        <f t="shared" ca="1" si="492"/>
        <v>-</v>
      </c>
      <c r="BW316" s="97" t="str">
        <f t="shared" ca="1" si="493"/>
        <v>-</v>
      </c>
      <c r="BX316" s="99" t="str">
        <f t="shared" ca="1" si="494"/>
        <v xml:space="preserve"> - </v>
      </c>
      <c r="BY316" s="99" t="str">
        <f t="shared" ca="1" si="495"/>
        <v xml:space="preserve"> - </v>
      </c>
      <c r="BZ316" s="97" t="str">
        <f t="shared" ca="1" si="496"/>
        <v>-</v>
      </c>
      <c r="CA316" s="97" t="str">
        <f t="shared" ca="1" si="497"/>
        <v>-</v>
      </c>
      <c r="CB316" s="99" t="str">
        <f t="shared" ca="1" si="498"/>
        <v xml:space="preserve"> - </v>
      </c>
      <c r="CC316" s="99" t="str">
        <f t="shared" ca="1" si="499"/>
        <v xml:space="preserve"> - </v>
      </c>
      <c r="CD316" s="99" t="str">
        <f t="shared" ca="1" si="500"/>
        <v xml:space="preserve"> - </v>
      </c>
      <c r="CE316" s="99" t="str">
        <f t="shared" ca="1" si="501"/>
        <v xml:space="preserve"> - </v>
      </c>
      <c r="CF316" s="99" t="str">
        <f t="shared" ca="1" si="502"/>
        <v xml:space="preserve"> - </v>
      </c>
      <c r="CG316" s="99" t="str">
        <f t="shared" ca="1" si="503"/>
        <v xml:space="preserve"> - </v>
      </c>
      <c r="CH316" s="97" t="str">
        <f t="shared" ca="1" si="504"/>
        <v>-</v>
      </c>
      <c r="CI316" s="97" t="str">
        <f t="shared" ca="1" si="505"/>
        <v>-</v>
      </c>
      <c r="CJ316" s="97" t="str">
        <f t="shared" ca="1" si="506"/>
        <v>-</v>
      </c>
      <c r="CK316" s="97" t="str">
        <f t="shared" ca="1" si="507"/>
        <v>-</v>
      </c>
      <c r="CL316" s="97" t="str">
        <f t="shared" ca="1" si="508"/>
        <v>-</v>
      </c>
      <c r="CM316" s="97" t="str">
        <f t="shared" ca="1" si="509"/>
        <v>-</v>
      </c>
      <c r="CN316" s="97" t="str">
        <f t="shared" ca="1" si="510"/>
        <v>-</v>
      </c>
      <c r="CO316" s="97" t="str">
        <f t="shared" ca="1" si="511"/>
        <v>-</v>
      </c>
      <c r="CP316" s="97" t="str">
        <f t="shared" ca="1" si="512"/>
        <v>-</v>
      </c>
      <c r="CQ316" s="97" t="str">
        <f t="shared" ca="1" si="513"/>
        <v>-</v>
      </c>
      <c r="CR316" s="97" t="str">
        <f t="shared" ca="1" si="514"/>
        <v>-</v>
      </c>
      <c r="CS316" s="97" t="str">
        <f t="shared" ca="1" si="515"/>
        <v>-</v>
      </c>
      <c r="CT316" s="97" t="str">
        <f t="shared" ca="1" si="516"/>
        <v>-</v>
      </c>
      <c r="CU316" s="97" t="str">
        <f t="shared" ca="1" si="517"/>
        <v>-</v>
      </c>
      <c r="CV316" s="97" t="str">
        <f t="shared" ca="1" si="518"/>
        <v>-</v>
      </c>
      <c r="CW316" s="97" t="str">
        <f t="shared" ca="1" si="519"/>
        <v>-</v>
      </c>
      <c r="CX316" s="97" t="str">
        <f t="shared" ca="1" si="520"/>
        <v>-</v>
      </c>
      <c r="CY316" s="97" t="str">
        <f t="shared" ca="1" si="521"/>
        <v>-</v>
      </c>
      <c r="CZ316" s="97" t="str">
        <f t="shared" ca="1" si="522"/>
        <v>-</v>
      </c>
      <c r="DA316" s="97" t="str">
        <f t="shared" ca="1" si="523"/>
        <v>-</v>
      </c>
      <c r="DB316" s="97" t="str">
        <f t="shared" ca="1" si="524"/>
        <v>-</v>
      </c>
      <c r="DC316" s="97" t="str">
        <f t="shared" ca="1" si="525"/>
        <v>-</v>
      </c>
      <c r="DD316" s="97" t="str">
        <f t="shared" ca="1" si="526"/>
        <v>-</v>
      </c>
      <c r="DE316" s="97" t="str">
        <f t="shared" ca="1" si="527"/>
        <v>-</v>
      </c>
      <c r="DF316" s="97" t="str">
        <f t="shared" ca="1" si="528"/>
        <v>-</v>
      </c>
      <c r="DG316" s="97" t="str">
        <f t="shared" ca="1" si="529"/>
        <v>-</v>
      </c>
      <c r="DH316" s="97" t="str">
        <f t="shared" ca="1" si="530"/>
        <v>-</v>
      </c>
      <c r="DI316" s="97" t="str">
        <f t="shared" ca="1" si="531"/>
        <v>-</v>
      </c>
      <c r="DJ316" s="97" t="str">
        <f t="shared" ca="1" si="532"/>
        <v>-</v>
      </c>
      <c r="DK316" s="97" t="str">
        <f t="shared" ca="1" si="533"/>
        <v>-</v>
      </c>
      <c r="DL316" s="97" t="str">
        <f t="shared" ca="1" si="534"/>
        <v>-</v>
      </c>
      <c r="DM316" s="97" t="str">
        <f t="shared" ca="1" si="535"/>
        <v>-</v>
      </c>
      <c r="DN316" s="97">
        <v>46</v>
      </c>
      <c r="DT316" s="97" t="str">
        <f t="shared" ca="1" si="536"/>
        <v>-</v>
      </c>
      <c r="DU316" s="97" t="str">
        <f t="shared" ca="1" si="537"/>
        <v>-</v>
      </c>
      <c r="DV316" s="97" t="str">
        <f t="shared" ca="1" si="538"/>
        <v>-</v>
      </c>
      <c r="DW316" s="97" t="str">
        <f t="shared" ca="1" si="539"/>
        <v>-</v>
      </c>
      <c r="DX316" s="97" t="str">
        <f t="shared" ca="1" si="540"/>
        <v>-</v>
      </c>
      <c r="DY316" s="97" t="e">
        <f t="shared" ca="1" si="477"/>
        <v>#REF!</v>
      </c>
      <c r="DZ316" s="97" t="str">
        <f t="shared" si="478"/>
        <v>Deep retrofit</v>
      </c>
      <c r="EA316" s="97" t="e">
        <f t="shared" ca="1" si="541"/>
        <v>#REF!</v>
      </c>
      <c r="EB316" s="96">
        <v>41</v>
      </c>
      <c r="EC316" s="97">
        <f>Calculation!$W$379</f>
        <v>4</v>
      </c>
      <c r="ED316" s="97" t="str">
        <f t="shared" ca="1" si="542"/>
        <v>-</v>
      </c>
      <c r="EE316" s="97" t="str">
        <f t="shared" ca="1" si="543"/>
        <v>-</v>
      </c>
      <c r="EF316" s="97" t="str">
        <f t="shared" ca="1" si="544"/>
        <v>-</v>
      </c>
      <c r="EG316" s="97" t="str">
        <f t="shared" ca="1" si="545"/>
        <v>-</v>
      </c>
      <c r="EH316" s="97" t="str">
        <f t="shared" ca="1" si="546"/>
        <v>-</v>
      </c>
      <c r="EI316" s="97">
        <f t="shared" ca="1" si="547"/>
        <v>0</v>
      </c>
      <c r="EJ316" s="97">
        <f t="shared" ca="1" si="559"/>
        <v>0</v>
      </c>
      <c r="EK316" s="97" t="str">
        <f t="shared" ca="1" si="548"/>
        <v>00</v>
      </c>
      <c r="EL316" s="97" t="e">
        <f t="shared" ca="1" si="549"/>
        <v>#REF!</v>
      </c>
      <c r="EN316" s="97">
        <v>3.1099999999999997E-5</v>
      </c>
      <c r="EP316" s="97">
        <v>311</v>
      </c>
      <c r="EQ316" s="97">
        <f t="array" aca="1" ref="EQ316" ca="1">MAX(IF($EI$6:$EI$365&lt;EQ315,$EI$6:$EI$365,""))</f>
        <v>0</v>
      </c>
      <c r="ER316" s="97">
        <f t="shared" ca="1" si="550"/>
        <v>0</v>
      </c>
      <c r="ES316" s="97" t="e">
        <f t="shared" ca="1" si="554"/>
        <v>#REF!</v>
      </c>
      <c r="ET316" s="97">
        <f t="shared" ca="1" si="551"/>
        <v>0</v>
      </c>
      <c r="EU316" s="97">
        <f t="shared" ca="1" si="552"/>
        <v>0</v>
      </c>
      <c r="EV316" s="97">
        <f t="shared" ca="1" si="479"/>
        <v>1</v>
      </c>
      <c r="EY316" s="97" t="e">
        <f ca="1">INDEX('MCA-INPUT'!$C$28:$F$42,MATCH(MCA!E316,'MCA-INPUT'!$B$28:$B$42,0),MATCH(MCA!B316,'MCA-INPUT'!$C$27:$F$27,0))</f>
        <v>#REF!</v>
      </c>
      <c r="FU316" s="109" t="e">
        <f t="shared" ca="1" si="480"/>
        <v>#REF!</v>
      </c>
      <c r="FV316" s="109" t="e">
        <f t="shared" ca="1" si="481"/>
        <v>#REF!</v>
      </c>
      <c r="FW316" s="110" t="e">
        <f t="shared" ca="1" si="563"/>
        <v>#REF!</v>
      </c>
      <c r="FX316" s="110"/>
      <c r="FY316" s="97" t="e">
        <f t="shared" ca="1" si="553"/>
        <v>#REF!</v>
      </c>
      <c r="FZ316" s="97" t="str">
        <f ca="1">IF(ISERROR(VLOOKUP(FY316,'MCA-INPUT'!$B$45:$F$54,1,FALSE)),"No","Yes")</f>
        <v>No</v>
      </c>
      <c r="GA316" s="109" t="e">
        <f ca="1"/>
        <v>#REF!</v>
      </c>
    </row>
    <row r="317" spans="1:183" x14ac:dyDescent="0.25">
      <c r="A317" s="96">
        <v>312</v>
      </c>
      <c r="B317" s="96" t="s">
        <v>0</v>
      </c>
      <c r="C317" s="106" t="e">
        <f t="shared" ca="1" si="565"/>
        <v>#REF!</v>
      </c>
      <c r="D317" s="107" t="e">
        <f t="shared" ca="1" si="565"/>
        <v>#REF!</v>
      </c>
      <c r="E317" s="96" t="e">
        <f t="shared" ca="1" si="565"/>
        <v>#REF!</v>
      </c>
      <c r="F317" s="96" t="s">
        <v>4</v>
      </c>
      <c r="G317" s="96" t="e">
        <f t="shared" ca="1" si="566"/>
        <v>#REF!</v>
      </c>
      <c r="H317" s="108" t="e">
        <f t="shared" ca="1" si="572"/>
        <v>#REF!</v>
      </c>
      <c r="I317" s="108" t="e">
        <f t="shared" ca="1" si="572"/>
        <v>#REF!</v>
      </c>
      <c r="J317" s="108" t="e">
        <f t="shared" ca="1" si="572"/>
        <v>#REF!</v>
      </c>
      <c r="K317" s="108" t="e">
        <f t="shared" ca="1" si="572"/>
        <v>#REF!</v>
      </c>
      <c r="L317" s="108" t="e">
        <f t="shared" ca="1" si="572"/>
        <v>#REF!</v>
      </c>
      <c r="M317" s="108" t="e">
        <f t="shared" ca="1" si="572"/>
        <v>#REF!</v>
      </c>
      <c r="N317" s="108" t="e">
        <f t="shared" ca="1" si="572"/>
        <v>#REF!</v>
      </c>
      <c r="O317" s="108" t="e">
        <f t="shared" ca="1" si="572"/>
        <v>#REF!</v>
      </c>
      <c r="P317" s="108" t="e">
        <f t="shared" ca="1" si="572"/>
        <v>#REF!</v>
      </c>
      <c r="Q317" s="108" t="e">
        <f t="shared" ca="1" si="572"/>
        <v>#REF!</v>
      </c>
      <c r="R317" s="108" t="e">
        <f t="shared" ca="1" si="572"/>
        <v>#REF!</v>
      </c>
      <c r="S317" s="108" t="e">
        <f t="shared" ca="1" si="572"/>
        <v>#REF!</v>
      </c>
      <c r="T317" s="108" t="e">
        <f t="shared" ca="1" si="572"/>
        <v>#REF!</v>
      </c>
      <c r="U317" s="108" t="e">
        <f t="shared" ca="1" si="572"/>
        <v>#REF!</v>
      </c>
      <c r="V317" s="108" t="e">
        <f t="shared" ca="1" si="572"/>
        <v>#REF!</v>
      </c>
      <c r="W317" s="108" t="e">
        <f t="shared" ca="1" si="572"/>
        <v>#REF!</v>
      </c>
      <c r="X317" s="108" t="e">
        <f t="shared" ca="1" si="571"/>
        <v>#REF!</v>
      </c>
      <c r="Y317" s="108" t="e">
        <f t="shared" ca="1" si="571"/>
        <v>#REF!</v>
      </c>
      <c r="Z317" s="108" t="e">
        <f t="shared" ca="1" si="571"/>
        <v>#REF!</v>
      </c>
      <c r="AA317" s="108" t="e">
        <f t="shared" ca="1" si="571"/>
        <v>#REF!</v>
      </c>
      <c r="AB317" s="108" t="e">
        <f t="shared" ca="1" si="571"/>
        <v>#REF!</v>
      </c>
      <c r="AC317" s="108" t="e">
        <f t="shared" ca="1" si="571"/>
        <v>#REF!</v>
      </c>
      <c r="AD317" s="108" t="e">
        <f t="shared" ca="1" si="571"/>
        <v>#REF!</v>
      </c>
      <c r="AE317" s="108" t="e">
        <f t="shared" ca="1" si="571"/>
        <v>#REF!</v>
      </c>
      <c r="AF317" s="108" t="e">
        <f t="shared" ca="1" si="571"/>
        <v>#REF!</v>
      </c>
      <c r="AG317" s="108" t="e">
        <f t="shared" ca="1" si="571"/>
        <v>#REF!</v>
      </c>
      <c r="AH317" s="108" t="e">
        <f t="shared" ca="1" si="571"/>
        <v>#REF!</v>
      </c>
      <c r="AI317" s="108" t="e">
        <f t="shared" ca="1" si="571"/>
        <v>#REF!</v>
      </c>
      <c r="AJ317" s="108" t="e">
        <f t="shared" ca="1" si="571"/>
        <v>#REF!</v>
      </c>
      <c r="AK317" s="108" t="e">
        <f t="shared" ca="1" si="571"/>
        <v>#REF!</v>
      </c>
      <c r="AL317" s="108" t="e">
        <f t="shared" ca="1" si="571"/>
        <v>#REF!</v>
      </c>
      <c r="AM317" s="108" t="e">
        <f t="shared" ca="1" si="570"/>
        <v>#REF!</v>
      </c>
      <c r="AN317" s="108" t="e">
        <f t="shared" ca="1" si="570"/>
        <v>#REF!</v>
      </c>
      <c r="AO317" s="108" t="e">
        <f t="shared" ca="1" si="570"/>
        <v>#REF!</v>
      </c>
      <c r="AP317" s="108" t="e">
        <f t="shared" ca="1" si="570"/>
        <v>#REF!</v>
      </c>
      <c r="AQ317" s="108" t="e">
        <f t="shared" ca="1" si="570"/>
        <v>#REF!</v>
      </c>
      <c r="AR317" s="108" t="e">
        <f t="shared" ca="1" si="570"/>
        <v>#REF!</v>
      </c>
      <c r="AS317" s="108" t="e">
        <f t="shared" ca="1" si="570"/>
        <v>#REF!</v>
      </c>
      <c r="AT317" s="108" t="e">
        <f t="shared" ca="1" si="570"/>
        <v>#REF!</v>
      </c>
      <c r="AU317" s="108" t="e">
        <f t="shared" ca="1" si="570"/>
        <v>#REF!</v>
      </c>
      <c r="AV317" s="108" t="e">
        <f t="shared" ca="1" si="570"/>
        <v>#REF!</v>
      </c>
      <c r="AW317" s="108" t="e">
        <f t="shared" ca="1" si="570"/>
        <v>#REF!</v>
      </c>
      <c r="AX317" s="108" t="e">
        <f t="shared" ca="1" si="570"/>
        <v>#REF!</v>
      </c>
      <c r="AY317" s="108" t="e">
        <f t="shared" ca="1" si="570"/>
        <v>#REF!</v>
      </c>
      <c r="AZ317" s="108" t="e">
        <f t="shared" ca="1" si="570"/>
        <v>#REF!</v>
      </c>
      <c r="BA317" s="108" t="e">
        <f t="shared" ca="1" si="570"/>
        <v>#REF!</v>
      </c>
      <c r="BB317" s="108" t="e">
        <f t="shared" ref="BB317:BI332" ca="1" si="573">IF($D317=0,"-",(INDIRECT(CONCATENATE($C$1,"Projection_",$B317,"'!",BB$2,$DN317)))*$EY317)</f>
        <v>#REF!</v>
      </c>
      <c r="BC317" s="108" t="e">
        <f t="shared" ca="1" si="573"/>
        <v>#REF!</v>
      </c>
      <c r="BD317" s="108" t="e">
        <f t="shared" ca="1" si="573"/>
        <v>#REF!</v>
      </c>
      <c r="BE317" s="108" t="e">
        <f t="shared" ca="1" si="573"/>
        <v>#REF!</v>
      </c>
      <c r="BF317" s="108" t="e">
        <f t="shared" ca="1" si="573"/>
        <v>#REF!</v>
      </c>
      <c r="BG317" s="108" t="e">
        <f t="shared" ca="1" si="573"/>
        <v>#REF!</v>
      </c>
      <c r="BH317" s="108" t="e">
        <f t="shared" ca="1" si="573"/>
        <v>#REF!</v>
      </c>
      <c r="BI317" s="108" t="e">
        <f t="shared" ca="1" si="573"/>
        <v>#REF!</v>
      </c>
      <c r="BL317" s="97" t="str">
        <f t="shared" ca="1" si="482"/>
        <v>-</v>
      </c>
      <c r="BM317" s="97" t="str">
        <f t="shared" ca="1" si="483"/>
        <v>-</v>
      </c>
      <c r="BN317" s="97" t="str">
        <f t="shared" ca="1" si="484"/>
        <v>-</v>
      </c>
      <c r="BO317" s="97" t="str">
        <f t="shared" ca="1" si="485"/>
        <v>-</v>
      </c>
      <c r="BP317" s="99" t="str">
        <f t="shared" ca="1" si="486"/>
        <v xml:space="preserve"> - </v>
      </c>
      <c r="BQ317" s="99" t="str">
        <f t="shared" ca="1" si="487"/>
        <v xml:space="preserve"> - </v>
      </c>
      <c r="BR317" s="97" t="str">
        <f t="shared" ca="1" si="488"/>
        <v>-</v>
      </c>
      <c r="BS317" s="97" t="str">
        <f t="shared" ca="1" si="489"/>
        <v>-</v>
      </c>
      <c r="BT317" s="97" t="str">
        <f t="shared" ca="1" si="490"/>
        <v>-</v>
      </c>
      <c r="BU317" s="97" t="str">
        <f t="shared" ca="1" si="491"/>
        <v>-</v>
      </c>
      <c r="BV317" s="97" t="str">
        <f t="shared" ca="1" si="492"/>
        <v>-</v>
      </c>
      <c r="BW317" s="97" t="str">
        <f t="shared" ca="1" si="493"/>
        <v>-</v>
      </c>
      <c r="BX317" s="99" t="str">
        <f t="shared" ca="1" si="494"/>
        <v xml:space="preserve"> - </v>
      </c>
      <c r="BY317" s="99" t="str">
        <f t="shared" ca="1" si="495"/>
        <v xml:space="preserve"> - </v>
      </c>
      <c r="BZ317" s="97" t="str">
        <f t="shared" ca="1" si="496"/>
        <v>-</v>
      </c>
      <c r="CA317" s="97" t="str">
        <f t="shared" ca="1" si="497"/>
        <v>-</v>
      </c>
      <c r="CB317" s="99" t="str">
        <f t="shared" ca="1" si="498"/>
        <v xml:space="preserve"> - </v>
      </c>
      <c r="CC317" s="99" t="str">
        <f t="shared" ca="1" si="499"/>
        <v xml:space="preserve"> - </v>
      </c>
      <c r="CD317" s="99" t="str">
        <f t="shared" ca="1" si="500"/>
        <v xml:space="preserve"> - </v>
      </c>
      <c r="CE317" s="99" t="str">
        <f t="shared" ca="1" si="501"/>
        <v xml:space="preserve"> - </v>
      </c>
      <c r="CF317" s="99" t="str">
        <f t="shared" ca="1" si="502"/>
        <v xml:space="preserve"> - </v>
      </c>
      <c r="CG317" s="99" t="str">
        <f t="shared" ca="1" si="503"/>
        <v xml:space="preserve"> - </v>
      </c>
      <c r="CH317" s="97" t="str">
        <f t="shared" ca="1" si="504"/>
        <v>-</v>
      </c>
      <c r="CI317" s="97" t="str">
        <f t="shared" ca="1" si="505"/>
        <v>-</v>
      </c>
      <c r="CJ317" s="97" t="str">
        <f t="shared" ca="1" si="506"/>
        <v>-</v>
      </c>
      <c r="CK317" s="97" t="str">
        <f t="shared" ca="1" si="507"/>
        <v>-</v>
      </c>
      <c r="CL317" s="97" t="str">
        <f t="shared" ca="1" si="508"/>
        <v>-</v>
      </c>
      <c r="CM317" s="97" t="str">
        <f t="shared" ca="1" si="509"/>
        <v>-</v>
      </c>
      <c r="CN317" s="97" t="str">
        <f t="shared" ca="1" si="510"/>
        <v>-</v>
      </c>
      <c r="CO317" s="97" t="str">
        <f t="shared" ca="1" si="511"/>
        <v>-</v>
      </c>
      <c r="CP317" s="97" t="str">
        <f t="shared" ca="1" si="512"/>
        <v>-</v>
      </c>
      <c r="CQ317" s="97" t="str">
        <f t="shared" ca="1" si="513"/>
        <v>-</v>
      </c>
      <c r="CR317" s="97" t="str">
        <f t="shared" ca="1" si="514"/>
        <v>-</v>
      </c>
      <c r="CS317" s="97" t="str">
        <f t="shared" ca="1" si="515"/>
        <v>-</v>
      </c>
      <c r="CT317" s="97" t="str">
        <f t="shared" ca="1" si="516"/>
        <v>-</v>
      </c>
      <c r="CU317" s="97" t="str">
        <f t="shared" ca="1" si="517"/>
        <v>-</v>
      </c>
      <c r="CV317" s="97" t="str">
        <f t="shared" ca="1" si="518"/>
        <v>-</v>
      </c>
      <c r="CW317" s="97" t="str">
        <f t="shared" ca="1" si="519"/>
        <v>-</v>
      </c>
      <c r="CX317" s="97" t="str">
        <f t="shared" ca="1" si="520"/>
        <v>-</v>
      </c>
      <c r="CY317" s="97" t="str">
        <f t="shared" ca="1" si="521"/>
        <v>-</v>
      </c>
      <c r="CZ317" s="97" t="str">
        <f t="shared" ca="1" si="522"/>
        <v>-</v>
      </c>
      <c r="DA317" s="97" t="str">
        <f t="shared" ca="1" si="523"/>
        <v>-</v>
      </c>
      <c r="DB317" s="97" t="str">
        <f t="shared" ca="1" si="524"/>
        <v>-</v>
      </c>
      <c r="DC317" s="97" t="str">
        <f t="shared" ca="1" si="525"/>
        <v>-</v>
      </c>
      <c r="DD317" s="97" t="str">
        <f t="shared" ca="1" si="526"/>
        <v>-</v>
      </c>
      <c r="DE317" s="97" t="str">
        <f t="shared" ca="1" si="527"/>
        <v>-</v>
      </c>
      <c r="DF317" s="97" t="str">
        <f t="shared" ca="1" si="528"/>
        <v>-</v>
      </c>
      <c r="DG317" s="97" t="str">
        <f t="shared" ca="1" si="529"/>
        <v>-</v>
      </c>
      <c r="DH317" s="97" t="str">
        <f t="shared" ca="1" si="530"/>
        <v>-</v>
      </c>
      <c r="DI317" s="97" t="str">
        <f t="shared" ca="1" si="531"/>
        <v>-</v>
      </c>
      <c r="DJ317" s="97" t="str">
        <f t="shared" ca="1" si="532"/>
        <v>-</v>
      </c>
      <c r="DK317" s="97" t="str">
        <f t="shared" ca="1" si="533"/>
        <v>-</v>
      </c>
      <c r="DL317" s="97" t="str">
        <f t="shared" ca="1" si="534"/>
        <v>-</v>
      </c>
      <c r="DM317" s="97" t="str">
        <f t="shared" ca="1" si="535"/>
        <v>-</v>
      </c>
      <c r="DN317" s="97">
        <v>47</v>
      </c>
      <c r="DT317" s="97" t="str">
        <f t="shared" ca="1" si="536"/>
        <v>-</v>
      </c>
      <c r="DU317" s="97" t="str">
        <f t="shared" ca="1" si="537"/>
        <v>-</v>
      </c>
      <c r="DV317" s="97" t="str">
        <f t="shared" ca="1" si="538"/>
        <v>-</v>
      </c>
      <c r="DW317" s="97" t="str">
        <f t="shared" ca="1" si="539"/>
        <v>-</v>
      </c>
      <c r="DX317" s="97" t="str">
        <f t="shared" ca="1" si="540"/>
        <v>-</v>
      </c>
      <c r="DY317" s="97" t="e">
        <f t="shared" ca="1" si="477"/>
        <v>#REF!</v>
      </c>
      <c r="DZ317" s="97" t="str">
        <f t="shared" si="478"/>
        <v>Deep retrofit</v>
      </c>
      <c r="EA317" s="97" t="e">
        <f t="shared" ca="1" si="541"/>
        <v>#REF!</v>
      </c>
      <c r="EB317" s="96">
        <v>42</v>
      </c>
      <c r="EC317" s="97">
        <f>Calculation!$W$379</f>
        <v>4</v>
      </c>
      <c r="ED317" s="97" t="str">
        <f t="shared" ca="1" si="542"/>
        <v>-</v>
      </c>
      <c r="EE317" s="97" t="str">
        <f t="shared" ca="1" si="543"/>
        <v>-</v>
      </c>
      <c r="EF317" s="97" t="str">
        <f t="shared" ca="1" si="544"/>
        <v>-</v>
      </c>
      <c r="EG317" s="97" t="str">
        <f t="shared" ca="1" si="545"/>
        <v>-</v>
      </c>
      <c r="EH317" s="97" t="str">
        <f t="shared" ca="1" si="546"/>
        <v>-</v>
      </c>
      <c r="EI317" s="97">
        <f t="shared" ca="1" si="547"/>
        <v>0</v>
      </c>
      <c r="EJ317" s="97">
        <f t="shared" ca="1" si="559"/>
        <v>0</v>
      </c>
      <c r="EK317" s="97" t="str">
        <f t="shared" ca="1" si="548"/>
        <v>00</v>
      </c>
      <c r="EL317" s="97" t="e">
        <f t="shared" ca="1" si="549"/>
        <v>#REF!</v>
      </c>
      <c r="EN317" s="97">
        <v>3.1199999999999999E-5</v>
      </c>
      <c r="EP317" s="97">
        <v>312</v>
      </c>
      <c r="EQ317" s="97">
        <f t="array" aca="1" ref="EQ317" ca="1">MAX(IF($EI$6:$EI$365&lt;EQ316,$EI$6:$EI$365,""))</f>
        <v>0</v>
      </c>
      <c r="ER317" s="97">
        <f t="shared" ca="1" si="550"/>
        <v>0</v>
      </c>
      <c r="ES317" s="97" t="e">
        <f t="shared" ca="1" si="554"/>
        <v>#REF!</v>
      </c>
      <c r="ET317" s="97">
        <f t="shared" ca="1" si="551"/>
        <v>0</v>
      </c>
      <c r="EU317" s="97">
        <f t="shared" ca="1" si="552"/>
        <v>0</v>
      </c>
      <c r="EV317" s="97">
        <f t="shared" ca="1" si="479"/>
        <v>1</v>
      </c>
      <c r="EY317" s="97" t="e">
        <f ca="1">INDEX('MCA-INPUT'!$C$28:$F$42,MATCH(MCA!E317,'MCA-INPUT'!$B$28:$B$42,0),MATCH(MCA!B317,'MCA-INPUT'!$C$27:$F$27,0))</f>
        <v>#REF!</v>
      </c>
      <c r="FU317" s="109" t="e">
        <f t="shared" ca="1" si="480"/>
        <v>#REF!</v>
      </c>
      <c r="FV317" s="109" t="e">
        <f t="shared" ca="1" si="481"/>
        <v>#REF!</v>
      </c>
      <c r="FW317" s="110" t="e">
        <f t="shared" ca="1" si="563"/>
        <v>#REF!</v>
      </c>
      <c r="FX317" s="110"/>
      <c r="FY317" s="97" t="e">
        <f t="shared" ca="1" si="553"/>
        <v>#REF!</v>
      </c>
      <c r="FZ317" s="97" t="str">
        <f ca="1">IF(ISERROR(VLOOKUP(FY317,'MCA-INPUT'!$B$45:$F$54,1,FALSE)),"No","Yes")</f>
        <v>No</v>
      </c>
      <c r="GA317" s="109" t="e">
        <f ca="1"/>
        <v>#REF!</v>
      </c>
    </row>
    <row r="318" spans="1:183" x14ac:dyDescent="0.25">
      <c r="A318" s="96">
        <v>313</v>
      </c>
      <c r="B318" s="96" t="s">
        <v>0</v>
      </c>
      <c r="C318" s="106" t="e">
        <f t="shared" ca="1" si="565"/>
        <v>#REF!</v>
      </c>
      <c r="D318" s="107" t="e">
        <f t="shared" ca="1" si="565"/>
        <v>#REF!</v>
      </c>
      <c r="E318" s="96" t="e">
        <f t="shared" ca="1" si="565"/>
        <v>#REF!</v>
      </c>
      <c r="F318" s="96" t="s">
        <v>4</v>
      </c>
      <c r="G318" s="96" t="e">
        <f t="shared" ca="1" si="566"/>
        <v>#REF!</v>
      </c>
      <c r="H318" s="108" t="e">
        <f t="shared" ca="1" si="572"/>
        <v>#REF!</v>
      </c>
      <c r="I318" s="108" t="e">
        <f t="shared" ca="1" si="572"/>
        <v>#REF!</v>
      </c>
      <c r="J318" s="108" t="e">
        <f t="shared" ca="1" si="572"/>
        <v>#REF!</v>
      </c>
      <c r="K318" s="108" t="e">
        <f t="shared" ca="1" si="572"/>
        <v>#REF!</v>
      </c>
      <c r="L318" s="108" t="e">
        <f t="shared" ca="1" si="572"/>
        <v>#REF!</v>
      </c>
      <c r="M318" s="108" t="e">
        <f t="shared" ca="1" si="572"/>
        <v>#REF!</v>
      </c>
      <c r="N318" s="108" t="e">
        <f t="shared" ca="1" si="572"/>
        <v>#REF!</v>
      </c>
      <c r="O318" s="108" t="e">
        <f t="shared" ca="1" si="572"/>
        <v>#REF!</v>
      </c>
      <c r="P318" s="108" t="e">
        <f t="shared" ca="1" si="572"/>
        <v>#REF!</v>
      </c>
      <c r="Q318" s="108" t="e">
        <f t="shared" ca="1" si="572"/>
        <v>#REF!</v>
      </c>
      <c r="R318" s="108" t="e">
        <f t="shared" ca="1" si="572"/>
        <v>#REF!</v>
      </c>
      <c r="S318" s="108" t="e">
        <f t="shared" ca="1" si="572"/>
        <v>#REF!</v>
      </c>
      <c r="T318" s="108" t="e">
        <f t="shared" ca="1" si="572"/>
        <v>#REF!</v>
      </c>
      <c r="U318" s="108" t="e">
        <f t="shared" ca="1" si="572"/>
        <v>#REF!</v>
      </c>
      <c r="V318" s="108" t="e">
        <f t="shared" ca="1" si="572"/>
        <v>#REF!</v>
      </c>
      <c r="W318" s="108" t="e">
        <f t="shared" ca="1" si="572"/>
        <v>#REF!</v>
      </c>
      <c r="X318" s="108" t="e">
        <f t="shared" ca="1" si="571"/>
        <v>#REF!</v>
      </c>
      <c r="Y318" s="108" t="e">
        <f t="shared" ca="1" si="571"/>
        <v>#REF!</v>
      </c>
      <c r="Z318" s="108" t="e">
        <f t="shared" ca="1" si="571"/>
        <v>#REF!</v>
      </c>
      <c r="AA318" s="108" t="e">
        <f t="shared" ca="1" si="571"/>
        <v>#REF!</v>
      </c>
      <c r="AB318" s="108" t="e">
        <f t="shared" ca="1" si="571"/>
        <v>#REF!</v>
      </c>
      <c r="AC318" s="108" t="e">
        <f t="shared" ca="1" si="571"/>
        <v>#REF!</v>
      </c>
      <c r="AD318" s="108" t="e">
        <f t="shared" ca="1" si="571"/>
        <v>#REF!</v>
      </c>
      <c r="AE318" s="108" t="e">
        <f t="shared" ca="1" si="571"/>
        <v>#REF!</v>
      </c>
      <c r="AF318" s="108" t="e">
        <f t="shared" ca="1" si="571"/>
        <v>#REF!</v>
      </c>
      <c r="AG318" s="108" t="e">
        <f t="shared" ca="1" si="571"/>
        <v>#REF!</v>
      </c>
      <c r="AH318" s="108" t="e">
        <f t="shared" ca="1" si="571"/>
        <v>#REF!</v>
      </c>
      <c r="AI318" s="108" t="e">
        <f t="shared" ca="1" si="571"/>
        <v>#REF!</v>
      </c>
      <c r="AJ318" s="108" t="e">
        <f t="shared" ca="1" si="571"/>
        <v>#REF!</v>
      </c>
      <c r="AK318" s="108" t="e">
        <f t="shared" ca="1" si="571"/>
        <v>#REF!</v>
      </c>
      <c r="AL318" s="108" t="e">
        <f t="shared" ca="1" si="571"/>
        <v>#REF!</v>
      </c>
      <c r="AM318" s="108" t="e">
        <f t="shared" ref="AM318:BB333" ca="1" si="574">IF($D318=0,"-",(INDIRECT(CONCATENATE($C$1,"Projection_",$B318,"'!",AM$2,$DN318)))*$EY318)</f>
        <v>#REF!</v>
      </c>
      <c r="AN318" s="108" t="e">
        <f t="shared" ca="1" si="574"/>
        <v>#REF!</v>
      </c>
      <c r="AO318" s="108" t="e">
        <f t="shared" ca="1" si="574"/>
        <v>#REF!</v>
      </c>
      <c r="AP318" s="108" t="e">
        <f t="shared" ca="1" si="574"/>
        <v>#REF!</v>
      </c>
      <c r="AQ318" s="108" t="e">
        <f t="shared" ca="1" si="574"/>
        <v>#REF!</v>
      </c>
      <c r="AR318" s="108" t="e">
        <f t="shared" ca="1" si="574"/>
        <v>#REF!</v>
      </c>
      <c r="AS318" s="108" t="e">
        <f t="shared" ca="1" si="574"/>
        <v>#REF!</v>
      </c>
      <c r="AT318" s="108" t="e">
        <f t="shared" ca="1" si="574"/>
        <v>#REF!</v>
      </c>
      <c r="AU318" s="108" t="e">
        <f t="shared" ca="1" si="574"/>
        <v>#REF!</v>
      </c>
      <c r="AV318" s="108" t="e">
        <f t="shared" ca="1" si="574"/>
        <v>#REF!</v>
      </c>
      <c r="AW318" s="108" t="e">
        <f t="shared" ca="1" si="574"/>
        <v>#REF!</v>
      </c>
      <c r="AX318" s="108" t="e">
        <f t="shared" ca="1" si="574"/>
        <v>#REF!</v>
      </c>
      <c r="AY318" s="108" t="e">
        <f t="shared" ca="1" si="574"/>
        <v>#REF!</v>
      </c>
      <c r="AZ318" s="108" t="e">
        <f t="shared" ca="1" si="574"/>
        <v>#REF!</v>
      </c>
      <c r="BA318" s="108" t="e">
        <f t="shared" ca="1" si="574"/>
        <v>#REF!</v>
      </c>
      <c r="BB318" s="108" t="e">
        <f t="shared" ca="1" si="574"/>
        <v>#REF!</v>
      </c>
      <c r="BC318" s="108" t="e">
        <f t="shared" ca="1" si="573"/>
        <v>#REF!</v>
      </c>
      <c r="BD318" s="108" t="e">
        <f t="shared" ca="1" si="573"/>
        <v>#REF!</v>
      </c>
      <c r="BE318" s="108" t="e">
        <f t="shared" ca="1" si="573"/>
        <v>#REF!</v>
      </c>
      <c r="BF318" s="108" t="e">
        <f t="shared" ca="1" si="573"/>
        <v>#REF!</v>
      </c>
      <c r="BG318" s="108" t="e">
        <f t="shared" ca="1" si="573"/>
        <v>#REF!</v>
      </c>
      <c r="BH318" s="108" t="e">
        <f t="shared" ca="1" si="573"/>
        <v>#REF!</v>
      </c>
      <c r="BI318" s="108" t="e">
        <f t="shared" ca="1" si="573"/>
        <v>#REF!</v>
      </c>
      <c r="BL318" s="97" t="str">
        <f t="shared" ca="1" si="482"/>
        <v>-</v>
      </c>
      <c r="BM318" s="97" t="str">
        <f t="shared" ca="1" si="483"/>
        <v>-</v>
      </c>
      <c r="BN318" s="97" t="str">
        <f t="shared" ca="1" si="484"/>
        <v>-</v>
      </c>
      <c r="BO318" s="97" t="str">
        <f t="shared" ca="1" si="485"/>
        <v>-</v>
      </c>
      <c r="BP318" s="99" t="str">
        <f t="shared" ca="1" si="486"/>
        <v xml:space="preserve"> - </v>
      </c>
      <c r="BQ318" s="99" t="str">
        <f t="shared" ca="1" si="487"/>
        <v xml:space="preserve"> - </v>
      </c>
      <c r="BR318" s="97" t="str">
        <f t="shared" ca="1" si="488"/>
        <v>-</v>
      </c>
      <c r="BS318" s="97" t="str">
        <f t="shared" ca="1" si="489"/>
        <v>-</v>
      </c>
      <c r="BT318" s="97" t="str">
        <f t="shared" ca="1" si="490"/>
        <v>-</v>
      </c>
      <c r="BU318" s="97" t="str">
        <f t="shared" ca="1" si="491"/>
        <v>-</v>
      </c>
      <c r="BV318" s="97" t="str">
        <f t="shared" ca="1" si="492"/>
        <v>-</v>
      </c>
      <c r="BW318" s="97" t="str">
        <f t="shared" ca="1" si="493"/>
        <v>-</v>
      </c>
      <c r="BX318" s="99" t="str">
        <f t="shared" ca="1" si="494"/>
        <v xml:space="preserve"> - </v>
      </c>
      <c r="BY318" s="99" t="str">
        <f t="shared" ca="1" si="495"/>
        <v xml:space="preserve"> - </v>
      </c>
      <c r="BZ318" s="97" t="str">
        <f t="shared" ca="1" si="496"/>
        <v>-</v>
      </c>
      <c r="CA318" s="97" t="str">
        <f t="shared" ca="1" si="497"/>
        <v>-</v>
      </c>
      <c r="CB318" s="99" t="str">
        <f t="shared" ca="1" si="498"/>
        <v xml:space="preserve"> - </v>
      </c>
      <c r="CC318" s="99" t="str">
        <f t="shared" ca="1" si="499"/>
        <v xml:space="preserve"> - </v>
      </c>
      <c r="CD318" s="99" t="str">
        <f t="shared" ca="1" si="500"/>
        <v xml:space="preserve"> - </v>
      </c>
      <c r="CE318" s="99" t="str">
        <f t="shared" ca="1" si="501"/>
        <v xml:space="preserve"> - </v>
      </c>
      <c r="CF318" s="99" t="str">
        <f t="shared" ca="1" si="502"/>
        <v xml:space="preserve"> - </v>
      </c>
      <c r="CG318" s="99" t="str">
        <f t="shared" ca="1" si="503"/>
        <v xml:space="preserve"> - </v>
      </c>
      <c r="CH318" s="97" t="str">
        <f t="shared" ca="1" si="504"/>
        <v>-</v>
      </c>
      <c r="CI318" s="97" t="str">
        <f t="shared" ca="1" si="505"/>
        <v>-</v>
      </c>
      <c r="CJ318" s="97" t="str">
        <f t="shared" ca="1" si="506"/>
        <v>-</v>
      </c>
      <c r="CK318" s="97" t="str">
        <f t="shared" ca="1" si="507"/>
        <v>-</v>
      </c>
      <c r="CL318" s="97" t="str">
        <f t="shared" ca="1" si="508"/>
        <v>-</v>
      </c>
      <c r="CM318" s="97" t="str">
        <f t="shared" ca="1" si="509"/>
        <v>-</v>
      </c>
      <c r="CN318" s="97" t="str">
        <f t="shared" ca="1" si="510"/>
        <v>-</v>
      </c>
      <c r="CO318" s="97" t="str">
        <f t="shared" ca="1" si="511"/>
        <v>-</v>
      </c>
      <c r="CP318" s="97" t="str">
        <f t="shared" ca="1" si="512"/>
        <v>-</v>
      </c>
      <c r="CQ318" s="97" t="str">
        <f t="shared" ca="1" si="513"/>
        <v>-</v>
      </c>
      <c r="CR318" s="97" t="str">
        <f t="shared" ca="1" si="514"/>
        <v>-</v>
      </c>
      <c r="CS318" s="97" t="str">
        <f t="shared" ca="1" si="515"/>
        <v>-</v>
      </c>
      <c r="CT318" s="97" t="str">
        <f t="shared" ca="1" si="516"/>
        <v>-</v>
      </c>
      <c r="CU318" s="97" t="str">
        <f t="shared" ca="1" si="517"/>
        <v>-</v>
      </c>
      <c r="CV318" s="97" t="str">
        <f t="shared" ca="1" si="518"/>
        <v>-</v>
      </c>
      <c r="CW318" s="97" t="str">
        <f t="shared" ca="1" si="519"/>
        <v>-</v>
      </c>
      <c r="CX318" s="97" t="str">
        <f t="shared" ca="1" si="520"/>
        <v>-</v>
      </c>
      <c r="CY318" s="97" t="str">
        <f t="shared" ca="1" si="521"/>
        <v>-</v>
      </c>
      <c r="CZ318" s="97" t="str">
        <f t="shared" ca="1" si="522"/>
        <v>-</v>
      </c>
      <c r="DA318" s="97" t="str">
        <f t="shared" ca="1" si="523"/>
        <v>-</v>
      </c>
      <c r="DB318" s="97" t="str">
        <f t="shared" ca="1" si="524"/>
        <v>-</v>
      </c>
      <c r="DC318" s="97" t="str">
        <f t="shared" ca="1" si="525"/>
        <v>-</v>
      </c>
      <c r="DD318" s="97" t="str">
        <f t="shared" ca="1" si="526"/>
        <v>-</v>
      </c>
      <c r="DE318" s="97" t="str">
        <f t="shared" ca="1" si="527"/>
        <v>-</v>
      </c>
      <c r="DF318" s="97" t="str">
        <f t="shared" ca="1" si="528"/>
        <v>-</v>
      </c>
      <c r="DG318" s="97" t="str">
        <f t="shared" ca="1" si="529"/>
        <v>-</v>
      </c>
      <c r="DH318" s="97" t="str">
        <f t="shared" ca="1" si="530"/>
        <v>-</v>
      </c>
      <c r="DI318" s="97" t="str">
        <f t="shared" ca="1" si="531"/>
        <v>-</v>
      </c>
      <c r="DJ318" s="97" t="str">
        <f t="shared" ca="1" si="532"/>
        <v>-</v>
      </c>
      <c r="DK318" s="97" t="str">
        <f t="shared" ca="1" si="533"/>
        <v>-</v>
      </c>
      <c r="DL318" s="97" t="str">
        <f t="shared" ca="1" si="534"/>
        <v>-</v>
      </c>
      <c r="DM318" s="97" t="str">
        <f t="shared" ca="1" si="535"/>
        <v>-</v>
      </c>
      <c r="DN318" s="97">
        <v>48</v>
      </c>
      <c r="DT318" s="97" t="str">
        <f t="shared" ca="1" si="536"/>
        <v>-</v>
      </c>
      <c r="DU318" s="97" t="str">
        <f t="shared" ca="1" si="537"/>
        <v>-</v>
      </c>
      <c r="DV318" s="97" t="str">
        <f t="shared" ca="1" si="538"/>
        <v>-</v>
      </c>
      <c r="DW318" s="97" t="str">
        <f t="shared" ca="1" si="539"/>
        <v>-</v>
      </c>
      <c r="DX318" s="97" t="str">
        <f t="shared" ca="1" si="540"/>
        <v>-</v>
      </c>
      <c r="DY318" s="97" t="e">
        <f t="shared" ca="1" si="477"/>
        <v>#REF!</v>
      </c>
      <c r="DZ318" s="97" t="str">
        <f t="shared" si="478"/>
        <v>Deep retrofit</v>
      </c>
      <c r="EA318" s="97" t="e">
        <f t="shared" ca="1" si="541"/>
        <v>#REF!</v>
      </c>
      <c r="EB318" s="96">
        <v>43</v>
      </c>
      <c r="EC318" s="97">
        <f>Calculation!$W$379</f>
        <v>4</v>
      </c>
      <c r="ED318" s="97" t="str">
        <f t="shared" ca="1" si="542"/>
        <v>-</v>
      </c>
      <c r="EE318" s="97" t="str">
        <f t="shared" ca="1" si="543"/>
        <v>-</v>
      </c>
      <c r="EF318" s="97" t="str">
        <f t="shared" ca="1" si="544"/>
        <v>-</v>
      </c>
      <c r="EG318" s="97" t="str">
        <f t="shared" ca="1" si="545"/>
        <v>-</v>
      </c>
      <c r="EH318" s="97" t="str">
        <f t="shared" ca="1" si="546"/>
        <v>-</v>
      </c>
      <c r="EI318" s="97">
        <f t="shared" ca="1" si="547"/>
        <v>0</v>
      </c>
      <c r="EJ318" s="97">
        <f t="shared" ca="1" si="559"/>
        <v>0</v>
      </c>
      <c r="EK318" s="97" t="str">
        <f t="shared" ca="1" si="548"/>
        <v>00</v>
      </c>
      <c r="EL318" s="97" t="e">
        <f t="shared" ca="1" si="549"/>
        <v>#REF!</v>
      </c>
      <c r="EN318" s="97">
        <v>3.1300000000000002E-5</v>
      </c>
      <c r="EP318" s="97">
        <v>313</v>
      </c>
      <c r="EQ318" s="97">
        <f t="array" aca="1" ref="EQ318" ca="1">MAX(IF($EI$6:$EI$365&lt;EQ317,$EI$6:$EI$365,""))</f>
        <v>0</v>
      </c>
      <c r="ER318" s="97">
        <f t="shared" ca="1" si="550"/>
        <v>0</v>
      </c>
      <c r="ES318" s="97" t="e">
        <f t="shared" ca="1" si="554"/>
        <v>#REF!</v>
      </c>
      <c r="ET318" s="97">
        <f t="shared" ca="1" si="551"/>
        <v>0</v>
      </c>
      <c r="EU318" s="97">
        <f t="shared" ca="1" si="552"/>
        <v>0</v>
      </c>
      <c r="EV318" s="97">
        <f t="shared" ca="1" si="479"/>
        <v>1</v>
      </c>
      <c r="EY318" s="97" t="e">
        <f ca="1">INDEX('MCA-INPUT'!$C$28:$F$42,MATCH(MCA!E318,'MCA-INPUT'!$B$28:$B$42,0),MATCH(MCA!B318,'MCA-INPUT'!$C$27:$F$27,0))</f>
        <v>#REF!</v>
      </c>
      <c r="FU318" s="109" t="e">
        <f t="shared" ca="1" si="480"/>
        <v>#REF!</v>
      </c>
      <c r="FV318" s="109" t="e">
        <f t="shared" ca="1" si="481"/>
        <v>#REF!</v>
      </c>
      <c r="FW318" s="110" t="e">
        <f t="shared" ca="1" si="563"/>
        <v>#REF!</v>
      </c>
      <c r="FX318" s="110"/>
      <c r="FY318" s="97" t="e">
        <f t="shared" ca="1" si="553"/>
        <v>#REF!</v>
      </c>
      <c r="FZ318" s="97" t="str">
        <f ca="1">IF(ISERROR(VLOOKUP(FY318,'MCA-INPUT'!$B$45:$F$54,1,FALSE)),"No","Yes")</f>
        <v>No</v>
      </c>
      <c r="GA318" s="109" t="e">
        <f ca="1"/>
        <v>#REF!</v>
      </c>
    </row>
    <row r="319" spans="1:183" x14ac:dyDescent="0.25">
      <c r="A319" s="96">
        <v>314</v>
      </c>
      <c r="B319" s="96" t="s">
        <v>0</v>
      </c>
      <c r="C319" s="106" t="e">
        <f t="shared" ca="1" si="565"/>
        <v>#REF!</v>
      </c>
      <c r="D319" s="107" t="e">
        <f t="shared" ca="1" si="565"/>
        <v>#REF!</v>
      </c>
      <c r="E319" s="96" t="e">
        <f t="shared" ca="1" si="565"/>
        <v>#REF!</v>
      </c>
      <c r="F319" s="96" t="s">
        <v>4</v>
      </c>
      <c r="G319" s="96" t="e">
        <f t="shared" ca="1" si="566"/>
        <v>#REF!</v>
      </c>
      <c r="H319" s="108" t="e">
        <f t="shared" ca="1" si="572"/>
        <v>#REF!</v>
      </c>
      <c r="I319" s="108" t="e">
        <f t="shared" ca="1" si="572"/>
        <v>#REF!</v>
      </c>
      <c r="J319" s="108" t="e">
        <f t="shared" ca="1" si="572"/>
        <v>#REF!</v>
      </c>
      <c r="K319" s="108" t="e">
        <f t="shared" ca="1" si="572"/>
        <v>#REF!</v>
      </c>
      <c r="L319" s="108" t="e">
        <f t="shared" ca="1" si="572"/>
        <v>#REF!</v>
      </c>
      <c r="M319" s="108" t="e">
        <f t="shared" ca="1" si="572"/>
        <v>#REF!</v>
      </c>
      <c r="N319" s="108" t="e">
        <f t="shared" ca="1" si="572"/>
        <v>#REF!</v>
      </c>
      <c r="O319" s="108" t="e">
        <f t="shared" ca="1" si="572"/>
        <v>#REF!</v>
      </c>
      <c r="P319" s="108" t="e">
        <f t="shared" ca="1" si="572"/>
        <v>#REF!</v>
      </c>
      <c r="Q319" s="108" t="e">
        <f t="shared" ca="1" si="572"/>
        <v>#REF!</v>
      </c>
      <c r="R319" s="108" t="e">
        <f t="shared" ca="1" si="572"/>
        <v>#REF!</v>
      </c>
      <c r="S319" s="108" t="e">
        <f t="shared" ca="1" si="572"/>
        <v>#REF!</v>
      </c>
      <c r="T319" s="108" t="e">
        <f t="shared" ca="1" si="572"/>
        <v>#REF!</v>
      </c>
      <c r="U319" s="108" t="e">
        <f t="shared" ca="1" si="572"/>
        <v>#REF!</v>
      </c>
      <c r="V319" s="108" t="e">
        <f t="shared" ca="1" si="572"/>
        <v>#REF!</v>
      </c>
      <c r="W319" s="108" t="e">
        <f t="shared" ca="1" si="572"/>
        <v>#REF!</v>
      </c>
      <c r="X319" s="108" t="e">
        <f t="shared" ca="1" si="571"/>
        <v>#REF!</v>
      </c>
      <c r="Y319" s="108" t="e">
        <f t="shared" ca="1" si="571"/>
        <v>#REF!</v>
      </c>
      <c r="Z319" s="108" t="e">
        <f t="shared" ca="1" si="571"/>
        <v>#REF!</v>
      </c>
      <c r="AA319" s="108" t="e">
        <f t="shared" ca="1" si="571"/>
        <v>#REF!</v>
      </c>
      <c r="AB319" s="108" t="e">
        <f t="shared" ca="1" si="571"/>
        <v>#REF!</v>
      </c>
      <c r="AC319" s="108" t="e">
        <f t="shared" ca="1" si="571"/>
        <v>#REF!</v>
      </c>
      <c r="AD319" s="108" t="e">
        <f t="shared" ca="1" si="571"/>
        <v>#REF!</v>
      </c>
      <c r="AE319" s="108" t="e">
        <f t="shared" ca="1" si="571"/>
        <v>#REF!</v>
      </c>
      <c r="AF319" s="108" t="e">
        <f t="shared" ca="1" si="571"/>
        <v>#REF!</v>
      </c>
      <c r="AG319" s="108" t="e">
        <f t="shared" ca="1" si="571"/>
        <v>#REF!</v>
      </c>
      <c r="AH319" s="108" t="e">
        <f t="shared" ca="1" si="571"/>
        <v>#REF!</v>
      </c>
      <c r="AI319" s="108" t="e">
        <f t="shared" ca="1" si="571"/>
        <v>#REF!</v>
      </c>
      <c r="AJ319" s="108" t="e">
        <f t="shared" ca="1" si="571"/>
        <v>#REF!</v>
      </c>
      <c r="AK319" s="108" t="e">
        <f t="shared" ca="1" si="571"/>
        <v>#REF!</v>
      </c>
      <c r="AL319" s="108" t="e">
        <f t="shared" ca="1" si="571"/>
        <v>#REF!</v>
      </c>
      <c r="AM319" s="108" t="e">
        <f t="shared" ca="1" si="574"/>
        <v>#REF!</v>
      </c>
      <c r="AN319" s="108" t="e">
        <f t="shared" ca="1" si="574"/>
        <v>#REF!</v>
      </c>
      <c r="AO319" s="108" t="e">
        <f t="shared" ca="1" si="574"/>
        <v>#REF!</v>
      </c>
      <c r="AP319" s="108" t="e">
        <f t="shared" ca="1" si="574"/>
        <v>#REF!</v>
      </c>
      <c r="AQ319" s="108" t="e">
        <f t="shared" ca="1" si="574"/>
        <v>#REF!</v>
      </c>
      <c r="AR319" s="108" t="e">
        <f t="shared" ca="1" si="574"/>
        <v>#REF!</v>
      </c>
      <c r="AS319" s="108" t="e">
        <f t="shared" ca="1" si="574"/>
        <v>#REF!</v>
      </c>
      <c r="AT319" s="108" t="e">
        <f t="shared" ca="1" si="574"/>
        <v>#REF!</v>
      </c>
      <c r="AU319" s="108" t="e">
        <f t="shared" ca="1" si="574"/>
        <v>#REF!</v>
      </c>
      <c r="AV319" s="108" t="e">
        <f t="shared" ca="1" si="574"/>
        <v>#REF!</v>
      </c>
      <c r="AW319" s="108" t="e">
        <f t="shared" ca="1" si="574"/>
        <v>#REF!</v>
      </c>
      <c r="AX319" s="108" t="e">
        <f t="shared" ca="1" si="574"/>
        <v>#REF!</v>
      </c>
      <c r="AY319" s="108" t="e">
        <f t="shared" ca="1" si="574"/>
        <v>#REF!</v>
      </c>
      <c r="AZ319" s="108" t="e">
        <f t="shared" ca="1" si="574"/>
        <v>#REF!</v>
      </c>
      <c r="BA319" s="108" t="e">
        <f t="shared" ca="1" si="574"/>
        <v>#REF!</v>
      </c>
      <c r="BB319" s="108" t="e">
        <f t="shared" ca="1" si="574"/>
        <v>#REF!</v>
      </c>
      <c r="BC319" s="108" t="e">
        <f t="shared" ca="1" si="573"/>
        <v>#REF!</v>
      </c>
      <c r="BD319" s="108" t="e">
        <f t="shared" ca="1" si="573"/>
        <v>#REF!</v>
      </c>
      <c r="BE319" s="108" t="e">
        <f t="shared" ca="1" si="573"/>
        <v>#REF!</v>
      </c>
      <c r="BF319" s="108" t="e">
        <f t="shared" ca="1" si="573"/>
        <v>#REF!</v>
      </c>
      <c r="BG319" s="108" t="e">
        <f t="shared" ca="1" si="573"/>
        <v>#REF!</v>
      </c>
      <c r="BH319" s="108" t="e">
        <f t="shared" ca="1" si="573"/>
        <v>#REF!</v>
      </c>
      <c r="BI319" s="108" t="e">
        <f t="shared" ca="1" si="573"/>
        <v>#REF!</v>
      </c>
      <c r="BL319" s="97" t="str">
        <f t="shared" ca="1" si="482"/>
        <v>-</v>
      </c>
      <c r="BM319" s="97" t="str">
        <f t="shared" ca="1" si="483"/>
        <v>-</v>
      </c>
      <c r="BN319" s="97" t="str">
        <f t="shared" ca="1" si="484"/>
        <v>-</v>
      </c>
      <c r="BO319" s="97" t="str">
        <f t="shared" ca="1" si="485"/>
        <v>-</v>
      </c>
      <c r="BP319" s="99" t="str">
        <f t="shared" ca="1" si="486"/>
        <v xml:space="preserve"> - </v>
      </c>
      <c r="BQ319" s="99" t="str">
        <f t="shared" ca="1" si="487"/>
        <v xml:space="preserve"> - </v>
      </c>
      <c r="BR319" s="97" t="str">
        <f t="shared" ca="1" si="488"/>
        <v>-</v>
      </c>
      <c r="BS319" s="97" t="str">
        <f t="shared" ca="1" si="489"/>
        <v>-</v>
      </c>
      <c r="BT319" s="97" t="str">
        <f t="shared" ca="1" si="490"/>
        <v>-</v>
      </c>
      <c r="BU319" s="97" t="str">
        <f t="shared" ca="1" si="491"/>
        <v>-</v>
      </c>
      <c r="BV319" s="97" t="str">
        <f t="shared" ca="1" si="492"/>
        <v>-</v>
      </c>
      <c r="BW319" s="97" t="str">
        <f t="shared" ca="1" si="493"/>
        <v>-</v>
      </c>
      <c r="BX319" s="99" t="str">
        <f t="shared" ca="1" si="494"/>
        <v xml:space="preserve"> - </v>
      </c>
      <c r="BY319" s="99" t="str">
        <f t="shared" ca="1" si="495"/>
        <v xml:space="preserve"> - </v>
      </c>
      <c r="BZ319" s="97" t="str">
        <f t="shared" ca="1" si="496"/>
        <v>-</v>
      </c>
      <c r="CA319" s="97" t="str">
        <f t="shared" ca="1" si="497"/>
        <v>-</v>
      </c>
      <c r="CB319" s="99" t="str">
        <f t="shared" ca="1" si="498"/>
        <v xml:space="preserve"> - </v>
      </c>
      <c r="CC319" s="99" t="str">
        <f t="shared" ca="1" si="499"/>
        <v xml:space="preserve"> - </v>
      </c>
      <c r="CD319" s="99" t="str">
        <f t="shared" ca="1" si="500"/>
        <v xml:space="preserve"> - </v>
      </c>
      <c r="CE319" s="99" t="str">
        <f t="shared" ca="1" si="501"/>
        <v xml:space="preserve"> - </v>
      </c>
      <c r="CF319" s="99" t="str">
        <f t="shared" ca="1" si="502"/>
        <v xml:space="preserve"> - </v>
      </c>
      <c r="CG319" s="99" t="str">
        <f t="shared" ca="1" si="503"/>
        <v xml:space="preserve"> - </v>
      </c>
      <c r="CH319" s="97" t="str">
        <f t="shared" ca="1" si="504"/>
        <v>-</v>
      </c>
      <c r="CI319" s="97" t="str">
        <f t="shared" ca="1" si="505"/>
        <v>-</v>
      </c>
      <c r="CJ319" s="97" t="str">
        <f t="shared" ca="1" si="506"/>
        <v>-</v>
      </c>
      <c r="CK319" s="97" t="str">
        <f t="shared" ca="1" si="507"/>
        <v>-</v>
      </c>
      <c r="CL319" s="97" t="str">
        <f t="shared" ca="1" si="508"/>
        <v>-</v>
      </c>
      <c r="CM319" s="97" t="str">
        <f t="shared" ca="1" si="509"/>
        <v>-</v>
      </c>
      <c r="CN319" s="97" t="str">
        <f t="shared" ca="1" si="510"/>
        <v>-</v>
      </c>
      <c r="CO319" s="97" t="str">
        <f t="shared" ca="1" si="511"/>
        <v>-</v>
      </c>
      <c r="CP319" s="97" t="str">
        <f t="shared" ca="1" si="512"/>
        <v>-</v>
      </c>
      <c r="CQ319" s="97" t="str">
        <f t="shared" ca="1" si="513"/>
        <v>-</v>
      </c>
      <c r="CR319" s="97" t="str">
        <f t="shared" ca="1" si="514"/>
        <v>-</v>
      </c>
      <c r="CS319" s="97" t="str">
        <f t="shared" ca="1" si="515"/>
        <v>-</v>
      </c>
      <c r="CT319" s="97" t="str">
        <f t="shared" ca="1" si="516"/>
        <v>-</v>
      </c>
      <c r="CU319" s="97" t="str">
        <f t="shared" ca="1" si="517"/>
        <v>-</v>
      </c>
      <c r="CV319" s="97" t="str">
        <f t="shared" ca="1" si="518"/>
        <v>-</v>
      </c>
      <c r="CW319" s="97" t="str">
        <f t="shared" ca="1" si="519"/>
        <v>-</v>
      </c>
      <c r="CX319" s="97" t="str">
        <f t="shared" ca="1" si="520"/>
        <v>-</v>
      </c>
      <c r="CY319" s="97" t="str">
        <f t="shared" ca="1" si="521"/>
        <v>-</v>
      </c>
      <c r="CZ319" s="97" t="str">
        <f t="shared" ca="1" si="522"/>
        <v>-</v>
      </c>
      <c r="DA319" s="97" t="str">
        <f t="shared" ca="1" si="523"/>
        <v>-</v>
      </c>
      <c r="DB319" s="97" t="str">
        <f t="shared" ca="1" si="524"/>
        <v>-</v>
      </c>
      <c r="DC319" s="97" t="str">
        <f t="shared" ca="1" si="525"/>
        <v>-</v>
      </c>
      <c r="DD319" s="97" t="str">
        <f t="shared" ca="1" si="526"/>
        <v>-</v>
      </c>
      <c r="DE319" s="97" t="str">
        <f t="shared" ca="1" si="527"/>
        <v>-</v>
      </c>
      <c r="DF319" s="97" t="str">
        <f t="shared" ca="1" si="528"/>
        <v>-</v>
      </c>
      <c r="DG319" s="97" t="str">
        <f t="shared" ca="1" si="529"/>
        <v>-</v>
      </c>
      <c r="DH319" s="97" t="str">
        <f t="shared" ca="1" si="530"/>
        <v>-</v>
      </c>
      <c r="DI319" s="97" t="str">
        <f t="shared" ca="1" si="531"/>
        <v>-</v>
      </c>
      <c r="DJ319" s="97" t="str">
        <f t="shared" ca="1" si="532"/>
        <v>-</v>
      </c>
      <c r="DK319" s="97" t="str">
        <f t="shared" ca="1" si="533"/>
        <v>-</v>
      </c>
      <c r="DL319" s="97" t="str">
        <f t="shared" ca="1" si="534"/>
        <v>-</v>
      </c>
      <c r="DM319" s="97" t="str">
        <f t="shared" ca="1" si="535"/>
        <v>-</v>
      </c>
      <c r="DN319" s="97">
        <v>49</v>
      </c>
      <c r="DT319" s="97" t="str">
        <f t="shared" ca="1" si="536"/>
        <v>-</v>
      </c>
      <c r="DU319" s="97" t="str">
        <f t="shared" ca="1" si="537"/>
        <v>-</v>
      </c>
      <c r="DV319" s="97" t="str">
        <f t="shared" ca="1" si="538"/>
        <v>-</v>
      </c>
      <c r="DW319" s="97" t="str">
        <f t="shared" ca="1" si="539"/>
        <v>-</v>
      </c>
      <c r="DX319" s="97" t="str">
        <f t="shared" ca="1" si="540"/>
        <v>-</v>
      </c>
      <c r="DY319" s="97" t="e">
        <f t="shared" ca="1" si="477"/>
        <v>#REF!</v>
      </c>
      <c r="DZ319" s="97" t="str">
        <f t="shared" si="478"/>
        <v>Deep retrofit</v>
      </c>
      <c r="EA319" s="97" t="e">
        <f t="shared" ca="1" si="541"/>
        <v>#REF!</v>
      </c>
      <c r="EB319" s="96">
        <v>44</v>
      </c>
      <c r="EC319" s="97">
        <f>Calculation!$W$379</f>
        <v>4</v>
      </c>
      <c r="ED319" s="97" t="str">
        <f t="shared" ca="1" si="542"/>
        <v>-</v>
      </c>
      <c r="EE319" s="97" t="str">
        <f t="shared" ca="1" si="543"/>
        <v>-</v>
      </c>
      <c r="EF319" s="97" t="str">
        <f t="shared" ca="1" si="544"/>
        <v>-</v>
      </c>
      <c r="EG319" s="97" t="str">
        <f t="shared" ca="1" si="545"/>
        <v>-</v>
      </c>
      <c r="EH319" s="97" t="str">
        <f t="shared" ca="1" si="546"/>
        <v>-</v>
      </c>
      <c r="EI319" s="97">
        <f t="shared" ca="1" si="547"/>
        <v>0</v>
      </c>
      <c r="EJ319" s="97">
        <f t="shared" ca="1" si="559"/>
        <v>0</v>
      </c>
      <c r="EK319" s="97" t="str">
        <f t="shared" ca="1" si="548"/>
        <v>00</v>
      </c>
      <c r="EL319" s="97" t="e">
        <f t="shared" ca="1" si="549"/>
        <v>#REF!</v>
      </c>
      <c r="EN319" s="97">
        <v>3.1399999999999998E-5</v>
      </c>
      <c r="EP319" s="97">
        <v>314</v>
      </c>
      <c r="EQ319" s="97">
        <f t="array" aca="1" ref="EQ319" ca="1">MAX(IF($EI$6:$EI$365&lt;EQ318,$EI$6:$EI$365,""))</f>
        <v>0</v>
      </c>
      <c r="ER319" s="97">
        <f t="shared" ca="1" si="550"/>
        <v>0</v>
      </c>
      <c r="ES319" s="97" t="e">
        <f t="shared" ca="1" si="554"/>
        <v>#REF!</v>
      </c>
      <c r="ET319" s="97">
        <f t="shared" ca="1" si="551"/>
        <v>0</v>
      </c>
      <c r="EU319" s="97">
        <f t="shared" ca="1" si="552"/>
        <v>0</v>
      </c>
      <c r="EV319" s="97">
        <f t="shared" ca="1" si="479"/>
        <v>1</v>
      </c>
      <c r="EY319" s="97" t="e">
        <f ca="1">INDEX('MCA-INPUT'!$C$28:$F$42,MATCH(MCA!E319,'MCA-INPUT'!$B$28:$B$42,0),MATCH(MCA!B319,'MCA-INPUT'!$C$27:$F$27,0))</f>
        <v>#REF!</v>
      </c>
      <c r="FU319" s="109" t="e">
        <f t="shared" ca="1" si="480"/>
        <v>#REF!</v>
      </c>
      <c r="FV319" s="109" t="e">
        <f t="shared" ca="1" si="481"/>
        <v>#REF!</v>
      </c>
      <c r="FW319" s="110" t="e">
        <f t="shared" ca="1" si="563"/>
        <v>#REF!</v>
      </c>
      <c r="FX319" s="110"/>
      <c r="FY319" s="97" t="e">
        <f t="shared" ca="1" si="553"/>
        <v>#REF!</v>
      </c>
      <c r="FZ319" s="97" t="str">
        <f ca="1">IF(ISERROR(VLOOKUP(FY319,'MCA-INPUT'!$B$45:$F$54,1,FALSE)),"No","Yes")</f>
        <v>No</v>
      </c>
      <c r="GA319" s="109" t="e">
        <f ca="1"/>
        <v>#REF!</v>
      </c>
    </row>
    <row r="320" spans="1:183" x14ac:dyDescent="0.25">
      <c r="A320" s="96">
        <v>315</v>
      </c>
      <c r="B320" s="96" t="s">
        <v>0</v>
      </c>
      <c r="C320" s="106" t="e">
        <f t="shared" ca="1" si="565"/>
        <v>#REF!</v>
      </c>
      <c r="D320" s="107" t="e">
        <f t="shared" ca="1" si="565"/>
        <v>#REF!</v>
      </c>
      <c r="E320" s="96" t="e">
        <f t="shared" ca="1" si="565"/>
        <v>#REF!</v>
      </c>
      <c r="F320" s="96" t="s">
        <v>4</v>
      </c>
      <c r="G320" s="96" t="e">
        <f t="shared" ca="1" si="566"/>
        <v>#REF!</v>
      </c>
      <c r="H320" s="108" t="e">
        <f t="shared" ca="1" si="572"/>
        <v>#REF!</v>
      </c>
      <c r="I320" s="108" t="e">
        <f t="shared" ca="1" si="572"/>
        <v>#REF!</v>
      </c>
      <c r="J320" s="108" t="e">
        <f t="shared" ca="1" si="572"/>
        <v>#REF!</v>
      </c>
      <c r="K320" s="108" t="e">
        <f t="shared" ca="1" si="572"/>
        <v>#REF!</v>
      </c>
      <c r="L320" s="108" t="e">
        <f t="shared" ca="1" si="572"/>
        <v>#REF!</v>
      </c>
      <c r="M320" s="108" t="e">
        <f t="shared" ca="1" si="572"/>
        <v>#REF!</v>
      </c>
      <c r="N320" s="108" t="e">
        <f t="shared" ca="1" si="572"/>
        <v>#REF!</v>
      </c>
      <c r="O320" s="108" t="e">
        <f t="shared" ca="1" si="572"/>
        <v>#REF!</v>
      </c>
      <c r="P320" s="108" t="e">
        <f t="shared" ca="1" si="572"/>
        <v>#REF!</v>
      </c>
      <c r="Q320" s="108" t="e">
        <f t="shared" ca="1" si="572"/>
        <v>#REF!</v>
      </c>
      <c r="R320" s="108" t="e">
        <f t="shared" ca="1" si="572"/>
        <v>#REF!</v>
      </c>
      <c r="S320" s="108" t="e">
        <f t="shared" ca="1" si="572"/>
        <v>#REF!</v>
      </c>
      <c r="T320" s="108" t="e">
        <f t="shared" ca="1" si="572"/>
        <v>#REF!</v>
      </c>
      <c r="U320" s="108" t="e">
        <f t="shared" ca="1" si="572"/>
        <v>#REF!</v>
      </c>
      <c r="V320" s="108" t="e">
        <f t="shared" ca="1" si="572"/>
        <v>#REF!</v>
      </c>
      <c r="W320" s="108" t="e">
        <f t="shared" ca="1" si="572"/>
        <v>#REF!</v>
      </c>
      <c r="X320" s="108" t="e">
        <f t="shared" ca="1" si="571"/>
        <v>#REF!</v>
      </c>
      <c r="Y320" s="108" t="e">
        <f t="shared" ca="1" si="571"/>
        <v>#REF!</v>
      </c>
      <c r="Z320" s="108" t="e">
        <f t="shared" ca="1" si="571"/>
        <v>#REF!</v>
      </c>
      <c r="AA320" s="108" t="e">
        <f t="shared" ca="1" si="571"/>
        <v>#REF!</v>
      </c>
      <c r="AB320" s="108" t="e">
        <f t="shared" ca="1" si="571"/>
        <v>#REF!</v>
      </c>
      <c r="AC320" s="108" t="e">
        <f t="shared" ca="1" si="571"/>
        <v>#REF!</v>
      </c>
      <c r="AD320" s="108" t="e">
        <f t="shared" ca="1" si="571"/>
        <v>#REF!</v>
      </c>
      <c r="AE320" s="108" t="e">
        <f t="shared" ca="1" si="571"/>
        <v>#REF!</v>
      </c>
      <c r="AF320" s="108" t="e">
        <f t="shared" ca="1" si="571"/>
        <v>#REF!</v>
      </c>
      <c r="AG320" s="108" t="e">
        <f t="shared" ca="1" si="571"/>
        <v>#REF!</v>
      </c>
      <c r="AH320" s="108" t="e">
        <f t="shared" ca="1" si="571"/>
        <v>#REF!</v>
      </c>
      <c r="AI320" s="108" t="e">
        <f t="shared" ca="1" si="571"/>
        <v>#REF!</v>
      </c>
      <c r="AJ320" s="108" t="e">
        <f t="shared" ca="1" si="571"/>
        <v>#REF!</v>
      </c>
      <c r="AK320" s="108" t="e">
        <f t="shared" ca="1" si="571"/>
        <v>#REF!</v>
      </c>
      <c r="AL320" s="108" t="e">
        <f t="shared" ca="1" si="571"/>
        <v>#REF!</v>
      </c>
      <c r="AM320" s="108" t="e">
        <f t="shared" ca="1" si="574"/>
        <v>#REF!</v>
      </c>
      <c r="AN320" s="108" t="e">
        <f t="shared" ca="1" si="574"/>
        <v>#REF!</v>
      </c>
      <c r="AO320" s="108" t="e">
        <f t="shared" ca="1" si="574"/>
        <v>#REF!</v>
      </c>
      <c r="AP320" s="108" t="e">
        <f t="shared" ca="1" si="574"/>
        <v>#REF!</v>
      </c>
      <c r="AQ320" s="108" t="e">
        <f t="shared" ca="1" si="574"/>
        <v>#REF!</v>
      </c>
      <c r="AR320" s="108" t="e">
        <f t="shared" ca="1" si="574"/>
        <v>#REF!</v>
      </c>
      <c r="AS320" s="108" t="e">
        <f t="shared" ca="1" si="574"/>
        <v>#REF!</v>
      </c>
      <c r="AT320" s="108" t="e">
        <f t="shared" ca="1" si="574"/>
        <v>#REF!</v>
      </c>
      <c r="AU320" s="108" t="e">
        <f t="shared" ca="1" si="574"/>
        <v>#REF!</v>
      </c>
      <c r="AV320" s="108" t="e">
        <f t="shared" ca="1" si="574"/>
        <v>#REF!</v>
      </c>
      <c r="AW320" s="108" t="e">
        <f t="shared" ca="1" si="574"/>
        <v>#REF!</v>
      </c>
      <c r="AX320" s="108" t="e">
        <f t="shared" ca="1" si="574"/>
        <v>#REF!</v>
      </c>
      <c r="AY320" s="108" t="e">
        <f t="shared" ca="1" si="574"/>
        <v>#REF!</v>
      </c>
      <c r="AZ320" s="108" t="e">
        <f t="shared" ca="1" si="574"/>
        <v>#REF!</v>
      </c>
      <c r="BA320" s="108" t="e">
        <f t="shared" ca="1" si="574"/>
        <v>#REF!</v>
      </c>
      <c r="BB320" s="108" t="e">
        <f t="shared" ca="1" si="574"/>
        <v>#REF!</v>
      </c>
      <c r="BC320" s="108" t="e">
        <f t="shared" ca="1" si="573"/>
        <v>#REF!</v>
      </c>
      <c r="BD320" s="108" t="e">
        <f t="shared" ca="1" si="573"/>
        <v>#REF!</v>
      </c>
      <c r="BE320" s="108" t="e">
        <f t="shared" ca="1" si="573"/>
        <v>#REF!</v>
      </c>
      <c r="BF320" s="108" t="e">
        <f t="shared" ca="1" si="573"/>
        <v>#REF!</v>
      </c>
      <c r="BG320" s="108" t="e">
        <f t="shared" ca="1" si="573"/>
        <v>#REF!</v>
      </c>
      <c r="BH320" s="108" t="e">
        <f t="shared" ca="1" si="573"/>
        <v>#REF!</v>
      </c>
      <c r="BI320" s="108" t="e">
        <f t="shared" ca="1" si="573"/>
        <v>#REF!</v>
      </c>
      <c r="BL320" s="97" t="str">
        <f t="shared" ca="1" si="482"/>
        <v>-</v>
      </c>
      <c r="BM320" s="97" t="str">
        <f t="shared" ca="1" si="483"/>
        <v>-</v>
      </c>
      <c r="BN320" s="97" t="str">
        <f t="shared" ca="1" si="484"/>
        <v>-</v>
      </c>
      <c r="BO320" s="97" t="str">
        <f t="shared" ca="1" si="485"/>
        <v>-</v>
      </c>
      <c r="BP320" s="99" t="str">
        <f t="shared" ca="1" si="486"/>
        <v xml:space="preserve"> - </v>
      </c>
      <c r="BQ320" s="99" t="str">
        <f t="shared" ca="1" si="487"/>
        <v xml:space="preserve"> - </v>
      </c>
      <c r="BR320" s="97" t="str">
        <f t="shared" ca="1" si="488"/>
        <v>-</v>
      </c>
      <c r="BS320" s="97" t="str">
        <f t="shared" ca="1" si="489"/>
        <v>-</v>
      </c>
      <c r="BT320" s="97" t="str">
        <f t="shared" ca="1" si="490"/>
        <v>-</v>
      </c>
      <c r="BU320" s="97" t="str">
        <f t="shared" ca="1" si="491"/>
        <v>-</v>
      </c>
      <c r="BV320" s="97" t="str">
        <f t="shared" ca="1" si="492"/>
        <v>-</v>
      </c>
      <c r="BW320" s="97" t="str">
        <f t="shared" ca="1" si="493"/>
        <v>-</v>
      </c>
      <c r="BX320" s="99" t="str">
        <f t="shared" ca="1" si="494"/>
        <v xml:space="preserve"> - </v>
      </c>
      <c r="BY320" s="99" t="str">
        <f t="shared" ca="1" si="495"/>
        <v xml:space="preserve"> - </v>
      </c>
      <c r="BZ320" s="97" t="str">
        <f t="shared" ca="1" si="496"/>
        <v>-</v>
      </c>
      <c r="CA320" s="97" t="str">
        <f t="shared" ca="1" si="497"/>
        <v>-</v>
      </c>
      <c r="CB320" s="99" t="str">
        <f t="shared" ca="1" si="498"/>
        <v xml:space="preserve"> - </v>
      </c>
      <c r="CC320" s="99" t="str">
        <f t="shared" ca="1" si="499"/>
        <v xml:space="preserve"> - </v>
      </c>
      <c r="CD320" s="99" t="str">
        <f t="shared" ca="1" si="500"/>
        <v xml:space="preserve"> - </v>
      </c>
      <c r="CE320" s="99" t="str">
        <f t="shared" ca="1" si="501"/>
        <v xml:space="preserve"> - </v>
      </c>
      <c r="CF320" s="99" t="str">
        <f t="shared" ca="1" si="502"/>
        <v xml:space="preserve"> - </v>
      </c>
      <c r="CG320" s="99" t="str">
        <f t="shared" ca="1" si="503"/>
        <v xml:space="preserve"> - </v>
      </c>
      <c r="CH320" s="97" t="str">
        <f t="shared" ca="1" si="504"/>
        <v>-</v>
      </c>
      <c r="CI320" s="97" t="str">
        <f t="shared" ca="1" si="505"/>
        <v>-</v>
      </c>
      <c r="CJ320" s="97" t="str">
        <f t="shared" ca="1" si="506"/>
        <v>-</v>
      </c>
      <c r="CK320" s="97" t="str">
        <f t="shared" ca="1" si="507"/>
        <v>-</v>
      </c>
      <c r="CL320" s="97" t="str">
        <f t="shared" ca="1" si="508"/>
        <v>-</v>
      </c>
      <c r="CM320" s="97" t="str">
        <f t="shared" ca="1" si="509"/>
        <v>-</v>
      </c>
      <c r="CN320" s="97" t="str">
        <f t="shared" ca="1" si="510"/>
        <v>-</v>
      </c>
      <c r="CO320" s="97" t="str">
        <f t="shared" ca="1" si="511"/>
        <v>-</v>
      </c>
      <c r="CP320" s="97" t="str">
        <f t="shared" ca="1" si="512"/>
        <v>-</v>
      </c>
      <c r="CQ320" s="97" t="str">
        <f t="shared" ca="1" si="513"/>
        <v>-</v>
      </c>
      <c r="CR320" s="97" t="str">
        <f t="shared" ca="1" si="514"/>
        <v>-</v>
      </c>
      <c r="CS320" s="97" t="str">
        <f t="shared" ca="1" si="515"/>
        <v>-</v>
      </c>
      <c r="CT320" s="97" t="str">
        <f t="shared" ca="1" si="516"/>
        <v>-</v>
      </c>
      <c r="CU320" s="97" t="str">
        <f t="shared" ca="1" si="517"/>
        <v>-</v>
      </c>
      <c r="CV320" s="97" t="str">
        <f t="shared" ca="1" si="518"/>
        <v>-</v>
      </c>
      <c r="CW320" s="97" t="str">
        <f t="shared" ca="1" si="519"/>
        <v>-</v>
      </c>
      <c r="CX320" s="97" t="str">
        <f t="shared" ca="1" si="520"/>
        <v>-</v>
      </c>
      <c r="CY320" s="97" t="str">
        <f t="shared" ca="1" si="521"/>
        <v>-</v>
      </c>
      <c r="CZ320" s="97" t="str">
        <f t="shared" ca="1" si="522"/>
        <v>-</v>
      </c>
      <c r="DA320" s="97" t="str">
        <f t="shared" ca="1" si="523"/>
        <v>-</v>
      </c>
      <c r="DB320" s="97" t="str">
        <f t="shared" ca="1" si="524"/>
        <v>-</v>
      </c>
      <c r="DC320" s="97" t="str">
        <f t="shared" ca="1" si="525"/>
        <v>-</v>
      </c>
      <c r="DD320" s="97" t="str">
        <f t="shared" ca="1" si="526"/>
        <v>-</v>
      </c>
      <c r="DE320" s="97" t="str">
        <f t="shared" ca="1" si="527"/>
        <v>-</v>
      </c>
      <c r="DF320" s="97" t="str">
        <f t="shared" ca="1" si="528"/>
        <v>-</v>
      </c>
      <c r="DG320" s="97" t="str">
        <f t="shared" ca="1" si="529"/>
        <v>-</v>
      </c>
      <c r="DH320" s="97" t="str">
        <f t="shared" ca="1" si="530"/>
        <v>-</v>
      </c>
      <c r="DI320" s="97" t="str">
        <f t="shared" ca="1" si="531"/>
        <v>-</v>
      </c>
      <c r="DJ320" s="97" t="str">
        <f t="shared" ca="1" si="532"/>
        <v>-</v>
      </c>
      <c r="DK320" s="97" t="str">
        <f t="shared" ca="1" si="533"/>
        <v>-</v>
      </c>
      <c r="DL320" s="97" t="str">
        <f t="shared" ca="1" si="534"/>
        <v>-</v>
      </c>
      <c r="DM320" s="97" t="str">
        <f t="shared" ca="1" si="535"/>
        <v>-</v>
      </c>
      <c r="DN320" s="97">
        <v>50</v>
      </c>
      <c r="DT320" s="97" t="str">
        <f t="shared" ca="1" si="536"/>
        <v>-</v>
      </c>
      <c r="DU320" s="97" t="str">
        <f t="shared" ca="1" si="537"/>
        <v>-</v>
      </c>
      <c r="DV320" s="97" t="str">
        <f t="shared" ca="1" si="538"/>
        <v>-</v>
      </c>
      <c r="DW320" s="97" t="str">
        <f t="shared" ca="1" si="539"/>
        <v>-</v>
      </c>
      <c r="DX320" s="97" t="str">
        <f t="shared" ca="1" si="540"/>
        <v>-</v>
      </c>
      <c r="DY320" s="97" t="e">
        <f t="shared" ca="1" si="477"/>
        <v>#REF!</v>
      </c>
      <c r="DZ320" s="97" t="str">
        <f t="shared" si="478"/>
        <v>Deep retrofit</v>
      </c>
      <c r="EA320" s="97" t="e">
        <f t="shared" ca="1" si="541"/>
        <v>#REF!</v>
      </c>
      <c r="EB320" s="96">
        <v>45</v>
      </c>
      <c r="EC320" s="97">
        <f>Calculation!$W$379</f>
        <v>4</v>
      </c>
      <c r="ED320" s="97" t="str">
        <f t="shared" ca="1" si="542"/>
        <v>-</v>
      </c>
      <c r="EE320" s="97" t="str">
        <f t="shared" ca="1" si="543"/>
        <v>-</v>
      </c>
      <c r="EF320" s="97" t="str">
        <f t="shared" ca="1" si="544"/>
        <v>-</v>
      </c>
      <c r="EG320" s="97" t="str">
        <f t="shared" ca="1" si="545"/>
        <v>-</v>
      </c>
      <c r="EH320" s="97" t="str">
        <f t="shared" ca="1" si="546"/>
        <v>-</v>
      </c>
      <c r="EI320" s="97">
        <f t="shared" ca="1" si="547"/>
        <v>0</v>
      </c>
      <c r="EJ320" s="97">
        <f t="shared" ca="1" si="559"/>
        <v>0</v>
      </c>
      <c r="EK320" s="97" t="str">
        <f t="shared" ca="1" si="548"/>
        <v>00</v>
      </c>
      <c r="EL320" s="97" t="e">
        <f t="shared" ca="1" si="549"/>
        <v>#REF!</v>
      </c>
      <c r="EN320" s="97">
        <v>3.15E-5</v>
      </c>
      <c r="EP320" s="97">
        <v>315</v>
      </c>
      <c r="EQ320" s="97">
        <f t="array" aca="1" ref="EQ320" ca="1">MAX(IF($EI$6:$EI$365&lt;EQ319,$EI$6:$EI$365,""))</f>
        <v>0</v>
      </c>
      <c r="ER320" s="97">
        <f t="shared" ca="1" si="550"/>
        <v>0</v>
      </c>
      <c r="ES320" s="97" t="e">
        <f t="shared" ca="1" si="554"/>
        <v>#REF!</v>
      </c>
      <c r="ET320" s="97">
        <f t="shared" ca="1" si="551"/>
        <v>0</v>
      </c>
      <c r="EU320" s="97">
        <f t="shared" ca="1" si="552"/>
        <v>0</v>
      </c>
      <c r="EV320" s="97">
        <f t="shared" ca="1" si="479"/>
        <v>1</v>
      </c>
      <c r="EY320" s="97" t="e">
        <f ca="1">INDEX('MCA-INPUT'!$C$28:$F$42,MATCH(MCA!E320,'MCA-INPUT'!$B$28:$B$42,0),MATCH(MCA!B320,'MCA-INPUT'!$C$27:$F$27,0))</f>
        <v>#REF!</v>
      </c>
      <c r="FU320" s="109" t="e">
        <f t="shared" ca="1" si="480"/>
        <v>#REF!</v>
      </c>
      <c r="FV320" s="109" t="e">
        <f t="shared" ca="1" si="481"/>
        <v>#REF!</v>
      </c>
      <c r="FW320" s="110" t="e">
        <f t="shared" ca="1" si="563"/>
        <v>#REF!</v>
      </c>
      <c r="FX320" s="110"/>
      <c r="FY320" s="97" t="e">
        <f t="shared" ca="1" si="553"/>
        <v>#REF!</v>
      </c>
      <c r="FZ320" s="97" t="str">
        <f ca="1">IF(ISERROR(VLOOKUP(FY320,'MCA-INPUT'!$B$45:$F$54,1,FALSE)),"No","Yes")</f>
        <v>No</v>
      </c>
      <c r="GA320" s="109" t="e">
        <f ca="1"/>
        <v>#REF!</v>
      </c>
    </row>
    <row r="321" spans="1:183" x14ac:dyDescent="0.25">
      <c r="A321" s="96">
        <v>316</v>
      </c>
      <c r="B321" s="96" t="s">
        <v>0</v>
      </c>
      <c r="C321" s="106" t="e">
        <f t="shared" ref="C321:E365" ca="1" si="575">INDIRECT(CONCATENATE($C$1,"Projection_",$B321,"'!",C$2,$DN321))</f>
        <v>#REF!</v>
      </c>
      <c r="D321" s="107" t="e">
        <f t="shared" ca="1" si="575"/>
        <v>#REF!</v>
      </c>
      <c r="E321" s="96" t="e">
        <f t="shared" ca="1" si="575"/>
        <v>#REF!</v>
      </c>
      <c r="F321" s="96" t="s">
        <v>4</v>
      </c>
      <c r="G321" s="96" t="e">
        <f t="shared" ca="1" si="566"/>
        <v>#REF!</v>
      </c>
      <c r="H321" s="108" t="e">
        <f t="shared" ca="1" si="572"/>
        <v>#REF!</v>
      </c>
      <c r="I321" s="108" t="e">
        <f t="shared" ca="1" si="572"/>
        <v>#REF!</v>
      </c>
      <c r="J321" s="108" t="e">
        <f t="shared" ca="1" si="572"/>
        <v>#REF!</v>
      </c>
      <c r="K321" s="108" t="e">
        <f t="shared" ca="1" si="572"/>
        <v>#REF!</v>
      </c>
      <c r="L321" s="108" t="e">
        <f t="shared" ca="1" si="572"/>
        <v>#REF!</v>
      </c>
      <c r="M321" s="108" t="e">
        <f t="shared" ca="1" si="572"/>
        <v>#REF!</v>
      </c>
      <c r="N321" s="108" t="e">
        <f t="shared" ca="1" si="572"/>
        <v>#REF!</v>
      </c>
      <c r="O321" s="108" t="e">
        <f t="shared" ca="1" si="572"/>
        <v>#REF!</v>
      </c>
      <c r="P321" s="108" t="e">
        <f t="shared" ca="1" si="572"/>
        <v>#REF!</v>
      </c>
      <c r="Q321" s="108" t="e">
        <f t="shared" ca="1" si="572"/>
        <v>#REF!</v>
      </c>
      <c r="R321" s="108" t="e">
        <f t="shared" ca="1" si="572"/>
        <v>#REF!</v>
      </c>
      <c r="S321" s="108" t="e">
        <f t="shared" ca="1" si="572"/>
        <v>#REF!</v>
      </c>
      <c r="T321" s="108" t="e">
        <f t="shared" ca="1" si="572"/>
        <v>#REF!</v>
      </c>
      <c r="U321" s="108" t="e">
        <f t="shared" ca="1" si="572"/>
        <v>#REF!</v>
      </c>
      <c r="V321" s="108" t="e">
        <f t="shared" ca="1" si="572"/>
        <v>#REF!</v>
      </c>
      <c r="W321" s="108" t="e">
        <f t="shared" ca="1" si="572"/>
        <v>#REF!</v>
      </c>
      <c r="X321" s="108" t="e">
        <f t="shared" ca="1" si="571"/>
        <v>#REF!</v>
      </c>
      <c r="Y321" s="108" t="e">
        <f t="shared" ca="1" si="571"/>
        <v>#REF!</v>
      </c>
      <c r="Z321" s="108" t="e">
        <f t="shared" ca="1" si="571"/>
        <v>#REF!</v>
      </c>
      <c r="AA321" s="108" t="e">
        <f t="shared" ca="1" si="571"/>
        <v>#REF!</v>
      </c>
      <c r="AB321" s="108" t="e">
        <f t="shared" ca="1" si="571"/>
        <v>#REF!</v>
      </c>
      <c r="AC321" s="108" t="e">
        <f t="shared" ca="1" si="571"/>
        <v>#REF!</v>
      </c>
      <c r="AD321" s="108" t="e">
        <f t="shared" ca="1" si="571"/>
        <v>#REF!</v>
      </c>
      <c r="AE321" s="108" t="e">
        <f t="shared" ca="1" si="571"/>
        <v>#REF!</v>
      </c>
      <c r="AF321" s="108" t="e">
        <f t="shared" ca="1" si="571"/>
        <v>#REF!</v>
      </c>
      <c r="AG321" s="108" t="e">
        <f t="shared" ca="1" si="571"/>
        <v>#REF!</v>
      </c>
      <c r="AH321" s="108" t="e">
        <f t="shared" ca="1" si="571"/>
        <v>#REF!</v>
      </c>
      <c r="AI321" s="108" t="e">
        <f t="shared" ca="1" si="571"/>
        <v>#REF!</v>
      </c>
      <c r="AJ321" s="108" t="e">
        <f t="shared" ca="1" si="571"/>
        <v>#REF!</v>
      </c>
      <c r="AK321" s="108" t="e">
        <f t="shared" ca="1" si="571"/>
        <v>#REF!</v>
      </c>
      <c r="AL321" s="108" t="e">
        <f t="shared" ca="1" si="571"/>
        <v>#REF!</v>
      </c>
      <c r="AM321" s="108" t="e">
        <f t="shared" ca="1" si="574"/>
        <v>#REF!</v>
      </c>
      <c r="AN321" s="108" t="e">
        <f t="shared" ca="1" si="574"/>
        <v>#REF!</v>
      </c>
      <c r="AO321" s="108" t="e">
        <f t="shared" ca="1" si="574"/>
        <v>#REF!</v>
      </c>
      <c r="AP321" s="108" t="e">
        <f t="shared" ca="1" si="574"/>
        <v>#REF!</v>
      </c>
      <c r="AQ321" s="108" t="e">
        <f t="shared" ca="1" si="574"/>
        <v>#REF!</v>
      </c>
      <c r="AR321" s="108" t="e">
        <f t="shared" ca="1" si="574"/>
        <v>#REF!</v>
      </c>
      <c r="AS321" s="108" t="e">
        <f t="shared" ca="1" si="574"/>
        <v>#REF!</v>
      </c>
      <c r="AT321" s="108" t="e">
        <f t="shared" ca="1" si="574"/>
        <v>#REF!</v>
      </c>
      <c r="AU321" s="108" t="e">
        <f t="shared" ca="1" si="574"/>
        <v>#REF!</v>
      </c>
      <c r="AV321" s="108" t="e">
        <f t="shared" ca="1" si="574"/>
        <v>#REF!</v>
      </c>
      <c r="AW321" s="108" t="e">
        <f t="shared" ca="1" si="574"/>
        <v>#REF!</v>
      </c>
      <c r="AX321" s="108" t="e">
        <f t="shared" ca="1" si="574"/>
        <v>#REF!</v>
      </c>
      <c r="AY321" s="108" t="e">
        <f t="shared" ca="1" si="574"/>
        <v>#REF!</v>
      </c>
      <c r="AZ321" s="108" t="e">
        <f t="shared" ca="1" si="574"/>
        <v>#REF!</v>
      </c>
      <c r="BA321" s="108" t="e">
        <f t="shared" ca="1" si="574"/>
        <v>#REF!</v>
      </c>
      <c r="BB321" s="108" t="e">
        <f t="shared" ca="1" si="574"/>
        <v>#REF!</v>
      </c>
      <c r="BC321" s="108" t="e">
        <f t="shared" ca="1" si="573"/>
        <v>#REF!</v>
      </c>
      <c r="BD321" s="108" t="e">
        <f t="shared" ca="1" si="573"/>
        <v>#REF!</v>
      </c>
      <c r="BE321" s="108" t="e">
        <f t="shared" ca="1" si="573"/>
        <v>#REF!</v>
      </c>
      <c r="BF321" s="108" t="e">
        <f t="shared" ca="1" si="573"/>
        <v>#REF!</v>
      </c>
      <c r="BG321" s="108" t="e">
        <f t="shared" ca="1" si="573"/>
        <v>#REF!</v>
      </c>
      <c r="BH321" s="108" t="e">
        <f t="shared" ca="1" si="573"/>
        <v>#REF!</v>
      </c>
      <c r="BI321" s="108" t="e">
        <f t="shared" ca="1" si="573"/>
        <v>#REF!</v>
      </c>
      <c r="BL321" s="97" t="str">
        <f t="shared" ca="1" si="482"/>
        <v>-</v>
      </c>
      <c r="BM321" s="97" t="str">
        <f t="shared" ca="1" si="483"/>
        <v>-</v>
      </c>
      <c r="BN321" s="97" t="str">
        <f t="shared" ca="1" si="484"/>
        <v>-</v>
      </c>
      <c r="BO321" s="97" t="str">
        <f t="shared" ca="1" si="485"/>
        <v>-</v>
      </c>
      <c r="BP321" s="99" t="str">
        <f t="shared" ca="1" si="486"/>
        <v xml:space="preserve"> - </v>
      </c>
      <c r="BQ321" s="99" t="str">
        <f t="shared" ca="1" si="487"/>
        <v xml:space="preserve"> - </v>
      </c>
      <c r="BR321" s="97" t="str">
        <f t="shared" ca="1" si="488"/>
        <v>-</v>
      </c>
      <c r="BS321" s="97" t="str">
        <f t="shared" ca="1" si="489"/>
        <v>-</v>
      </c>
      <c r="BT321" s="97" t="str">
        <f t="shared" ca="1" si="490"/>
        <v>-</v>
      </c>
      <c r="BU321" s="97" t="str">
        <f t="shared" ca="1" si="491"/>
        <v>-</v>
      </c>
      <c r="BV321" s="97" t="str">
        <f t="shared" ca="1" si="492"/>
        <v>-</v>
      </c>
      <c r="BW321" s="97" t="str">
        <f t="shared" ca="1" si="493"/>
        <v>-</v>
      </c>
      <c r="BX321" s="99" t="str">
        <f t="shared" ca="1" si="494"/>
        <v xml:space="preserve"> - </v>
      </c>
      <c r="BY321" s="99" t="str">
        <f t="shared" ca="1" si="495"/>
        <v xml:space="preserve"> - </v>
      </c>
      <c r="BZ321" s="97" t="str">
        <f t="shared" ca="1" si="496"/>
        <v>-</v>
      </c>
      <c r="CA321" s="97" t="str">
        <f t="shared" ca="1" si="497"/>
        <v>-</v>
      </c>
      <c r="CB321" s="99" t="str">
        <f t="shared" ca="1" si="498"/>
        <v xml:space="preserve"> - </v>
      </c>
      <c r="CC321" s="99" t="str">
        <f t="shared" ca="1" si="499"/>
        <v xml:space="preserve"> - </v>
      </c>
      <c r="CD321" s="99" t="str">
        <f t="shared" ca="1" si="500"/>
        <v xml:space="preserve"> - </v>
      </c>
      <c r="CE321" s="99" t="str">
        <f t="shared" ca="1" si="501"/>
        <v xml:space="preserve"> - </v>
      </c>
      <c r="CF321" s="99" t="str">
        <f t="shared" ca="1" si="502"/>
        <v xml:space="preserve"> - </v>
      </c>
      <c r="CG321" s="99" t="str">
        <f t="shared" ca="1" si="503"/>
        <v xml:space="preserve"> - </v>
      </c>
      <c r="CH321" s="97" t="str">
        <f t="shared" ca="1" si="504"/>
        <v>-</v>
      </c>
      <c r="CI321" s="97" t="str">
        <f t="shared" ca="1" si="505"/>
        <v>-</v>
      </c>
      <c r="CJ321" s="97" t="str">
        <f t="shared" ca="1" si="506"/>
        <v>-</v>
      </c>
      <c r="CK321" s="97" t="str">
        <f t="shared" ca="1" si="507"/>
        <v>-</v>
      </c>
      <c r="CL321" s="97" t="str">
        <f t="shared" ca="1" si="508"/>
        <v>-</v>
      </c>
      <c r="CM321" s="97" t="str">
        <f t="shared" ca="1" si="509"/>
        <v>-</v>
      </c>
      <c r="CN321" s="97" t="str">
        <f t="shared" ca="1" si="510"/>
        <v>-</v>
      </c>
      <c r="CO321" s="97" t="str">
        <f t="shared" ca="1" si="511"/>
        <v>-</v>
      </c>
      <c r="CP321" s="97" t="str">
        <f t="shared" ca="1" si="512"/>
        <v>-</v>
      </c>
      <c r="CQ321" s="97" t="str">
        <f t="shared" ca="1" si="513"/>
        <v>-</v>
      </c>
      <c r="CR321" s="97" t="str">
        <f t="shared" ca="1" si="514"/>
        <v>-</v>
      </c>
      <c r="CS321" s="97" t="str">
        <f t="shared" ca="1" si="515"/>
        <v>-</v>
      </c>
      <c r="CT321" s="97" t="str">
        <f t="shared" ca="1" si="516"/>
        <v>-</v>
      </c>
      <c r="CU321" s="97" t="str">
        <f t="shared" ca="1" si="517"/>
        <v>-</v>
      </c>
      <c r="CV321" s="97" t="str">
        <f t="shared" ca="1" si="518"/>
        <v>-</v>
      </c>
      <c r="CW321" s="97" t="str">
        <f t="shared" ca="1" si="519"/>
        <v>-</v>
      </c>
      <c r="CX321" s="97" t="str">
        <f t="shared" ca="1" si="520"/>
        <v>-</v>
      </c>
      <c r="CY321" s="97" t="str">
        <f t="shared" ca="1" si="521"/>
        <v>-</v>
      </c>
      <c r="CZ321" s="97" t="str">
        <f t="shared" ca="1" si="522"/>
        <v>-</v>
      </c>
      <c r="DA321" s="97" t="str">
        <f t="shared" ca="1" si="523"/>
        <v>-</v>
      </c>
      <c r="DB321" s="97" t="str">
        <f t="shared" ca="1" si="524"/>
        <v>-</v>
      </c>
      <c r="DC321" s="97" t="str">
        <f t="shared" ca="1" si="525"/>
        <v>-</v>
      </c>
      <c r="DD321" s="97" t="str">
        <f t="shared" ca="1" si="526"/>
        <v>-</v>
      </c>
      <c r="DE321" s="97" t="str">
        <f t="shared" ca="1" si="527"/>
        <v>-</v>
      </c>
      <c r="DF321" s="97" t="str">
        <f t="shared" ca="1" si="528"/>
        <v>-</v>
      </c>
      <c r="DG321" s="97" t="str">
        <f t="shared" ca="1" si="529"/>
        <v>-</v>
      </c>
      <c r="DH321" s="97" t="str">
        <f t="shared" ca="1" si="530"/>
        <v>-</v>
      </c>
      <c r="DI321" s="97" t="str">
        <f t="shared" ca="1" si="531"/>
        <v>-</v>
      </c>
      <c r="DJ321" s="97" t="str">
        <f t="shared" ca="1" si="532"/>
        <v>-</v>
      </c>
      <c r="DK321" s="97" t="str">
        <f t="shared" ca="1" si="533"/>
        <v>-</v>
      </c>
      <c r="DL321" s="97" t="str">
        <f t="shared" ca="1" si="534"/>
        <v>-</v>
      </c>
      <c r="DM321" s="97" t="str">
        <f t="shared" ca="1" si="535"/>
        <v>-</v>
      </c>
      <c r="DN321" s="97">
        <v>51</v>
      </c>
      <c r="DT321" s="97" t="str">
        <f t="shared" ca="1" si="536"/>
        <v>-</v>
      </c>
      <c r="DU321" s="97" t="str">
        <f t="shared" ca="1" si="537"/>
        <v>-</v>
      </c>
      <c r="DV321" s="97" t="str">
        <f t="shared" ca="1" si="538"/>
        <v>-</v>
      </c>
      <c r="DW321" s="97" t="str">
        <f t="shared" ca="1" si="539"/>
        <v>-</v>
      </c>
      <c r="DX321" s="97" t="str">
        <f t="shared" ca="1" si="540"/>
        <v>-</v>
      </c>
      <c r="DY321" s="97" t="e">
        <f t="shared" ca="1" si="477"/>
        <v>#REF!</v>
      </c>
      <c r="DZ321" s="97" t="str">
        <f t="shared" si="478"/>
        <v>Deep retrofit</v>
      </c>
      <c r="EA321" s="97" t="e">
        <f t="shared" ca="1" si="541"/>
        <v>#REF!</v>
      </c>
      <c r="EB321" s="96">
        <v>46</v>
      </c>
      <c r="EC321" s="97">
        <f>Calculation!$W$379</f>
        <v>4</v>
      </c>
      <c r="ED321" s="97" t="str">
        <f t="shared" ca="1" si="542"/>
        <v>-</v>
      </c>
      <c r="EE321" s="97" t="str">
        <f t="shared" ca="1" si="543"/>
        <v>-</v>
      </c>
      <c r="EF321" s="97" t="str">
        <f t="shared" ca="1" si="544"/>
        <v>-</v>
      </c>
      <c r="EG321" s="97" t="str">
        <f t="shared" ca="1" si="545"/>
        <v>-</v>
      </c>
      <c r="EH321" s="97" t="str">
        <f t="shared" ca="1" si="546"/>
        <v>-</v>
      </c>
      <c r="EI321" s="97">
        <f t="shared" ca="1" si="547"/>
        <v>0</v>
      </c>
      <c r="EJ321" s="97">
        <f t="shared" ca="1" si="559"/>
        <v>0</v>
      </c>
      <c r="EK321" s="97" t="str">
        <f t="shared" ca="1" si="548"/>
        <v>00</v>
      </c>
      <c r="EL321" s="97" t="e">
        <f t="shared" ca="1" si="549"/>
        <v>#REF!</v>
      </c>
      <c r="EN321" s="97">
        <v>3.1600000000000002E-5</v>
      </c>
      <c r="EP321" s="97">
        <v>316</v>
      </c>
      <c r="EQ321" s="97">
        <f t="array" aca="1" ref="EQ321" ca="1">MAX(IF($EI$6:$EI$365&lt;EQ320,$EI$6:$EI$365,""))</f>
        <v>0</v>
      </c>
      <c r="ER321" s="97">
        <f t="shared" ca="1" si="550"/>
        <v>0</v>
      </c>
      <c r="ES321" s="97" t="e">
        <f t="shared" ca="1" si="554"/>
        <v>#REF!</v>
      </c>
      <c r="ET321" s="97">
        <f t="shared" ca="1" si="551"/>
        <v>0</v>
      </c>
      <c r="EU321" s="97">
        <f t="shared" ca="1" si="552"/>
        <v>0</v>
      </c>
      <c r="EV321" s="97">
        <f t="shared" ca="1" si="479"/>
        <v>1</v>
      </c>
      <c r="EY321" s="97" t="e">
        <f ca="1">INDEX('MCA-INPUT'!$C$28:$F$42,MATCH(MCA!E321,'MCA-INPUT'!$B$28:$B$42,0),MATCH(MCA!B321,'MCA-INPUT'!$C$27:$F$27,0))</f>
        <v>#REF!</v>
      </c>
      <c r="FU321" s="109" t="e">
        <f t="shared" ca="1" si="480"/>
        <v>#REF!</v>
      </c>
      <c r="FV321" s="109" t="e">
        <f t="shared" ca="1" si="481"/>
        <v>#REF!</v>
      </c>
      <c r="FW321" s="110" t="e">
        <f t="shared" ca="1" si="563"/>
        <v>#REF!</v>
      </c>
      <c r="FX321" s="110"/>
      <c r="FY321" s="97" t="e">
        <f t="shared" ca="1" si="553"/>
        <v>#REF!</v>
      </c>
      <c r="FZ321" s="97" t="str">
        <f ca="1">IF(ISERROR(VLOOKUP(FY321,'MCA-INPUT'!$B$45:$F$54,1,FALSE)),"No","Yes")</f>
        <v>No</v>
      </c>
      <c r="GA321" s="109" t="e">
        <f ca="1"/>
        <v>#REF!</v>
      </c>
    </row>
    <row r="322" spans="1:183" x14ac:dyDescent="0.25">
      <c r="A322" s="96">
        <v>317</v>
      </c>
      <c r="B322" s="96" t="s">
        <v>0</v>
      </c>
      <c r="C322" s="106" t="e">
        <f t="shared" ca="1" si="575"/>
        <v>#REF!</v>
      </c>
      <c r="D322" s="107" t="e">
        <f t="shared" ca="1" si="575"/>
        <v>#REF!</v>
      </c>
      <c r="E322" s="96" t="e">
        <f t="shared" ca="1" si="575"/>
        <v>#REF!</v>
      </c>
      <c r="F322" s="96" t="s">
        <v>4</v>
      </c>
      <c r="G322" s="96" t="e">
        <f t="shared" ca="1" si="566"/>
        <v>#REF!</v>
      </c>
      <c r="H322" s="108" t="e">
        <f t="shared" ca="1" si="572"/>
        <v>#REF!</v>
      </c>
      <c r="I322" s="108" t="e">
        <f t="shared" ca="1" si="572"/>
        <v>#REF!</v>
      </c>
      <c r="J322" s="108" t="e">
        <f t="shared" ca="1" si="572"/>
        <v>#REF!</v>
      </c>
      <c r="K322" s="108" t="e">
        <f t="shared" ca="1" si="572"/>
        <v>#REF!</v>
      </c>
      <c r="L322" s="108" t="e">
        <f t="shared" ca="1" si="572"/>
        <v>#REF!</v>
      </c>
      <c r="M322" s="108" t="e">
        <f t="shared" ca="1" si="572"/>
        <v>#REF!</v>
      </c>
      <c r="N322" s="108" t="e">
        <f t="shared" ca="1" si="572"/>
        <v>#REF!</v>
      </c>
      <c r="O322" s="108" t="e">
        <f t="shared" ca="1" si="572"/>
        <v>#REF!</v>
      </c>
      <c r="P322" s="108" t="e">
        <f t="shared" ca="1" si="572"/>
        <v>#REF!</v>
      </c>
      <c r="Q322" s="108" t="e">
        <f t="shared" ca="1" si="572"/>
        <v>#REF!</v>
      </c>
      <c r="R322" s="108" t="e">
        <f t="shared" ca="1" si="572"/>
        <v>#REF!</v>
      </c>
      <c r="S322" s="108" t="e">
        <f t="shared" ca="1" si="572"/>
        <v>#REF!</v>
      </c>
      <c r="T322" s="108" t="e">
        <f t="shared" ca="1" si="572"/>
        <v>#REF!</v>
      </c>
      <c r="U322" s="108" t="e">
        <f t="shared" ca="1" si="572"/>
        <v>#REF!</v>
      </c>
      <c r="V322" s="108" t="e">
        <f t="shared" ca="1" si="572"/>
        <v>#REF!</v>
      </c>
      <c r="W322" s="108" t="e">
        <f t="shared" ca="1" si="572"/>
        <v>#REF!</v>
      </c>
      <c r="X322" s="108" t="e">
        <f t="shared" ca="1" si="571"/>
        <v>#REF!</v>
      </c>
      <c r="Y322" s="108" t="e">
        <f t="shared" ca="1" si="571"/>
        <v>#REF!</v>
      </c>
      <c r="Z322" s="108" t="e">
        <f t="shared" ca="1" si="571"/>
        <v>#REF!</v>
      </c>
      <c r="AA322" s="108" t="e">
        <f t="shared" ca="1" si="571"/>
        <v>#REF!</v>
      </c>
      <c r="AB322" s="108" t="e">
        <f t="shared" ca="1" si="571"/>
        <v>#REF!</v>
      </c>
      <c r="AC322" s="108" t="e">
        <f t="shared" ca="1" si="571"/>
        <v>#REF!</v>
      </c>
      <c r="AD322" s="108" t="e">
        <f t="shared" ca="1" si="571"/>
        <v>#REF!</v>
      </c>
      <c r="AE322" s="108" t="e">
        <f t="shared" ca="1" si="571"/>
        <v>#REF!</v>
      </c>
      <c r="AF322" s="108" t="e">
        <f t="shared" ca="1" si="571"/>
        <v>#REF!</v>
      </c>
      <c r="AG322" s="108" t="e">
        <f t="shared" ca="1" si="571"/>
        <v>#REF!</v>
      </c>
      <c r="AH322" s="108" t="e">
        <f t="shared" ca="1" si="571"/>
        <v>#REF!</v>
      </c>
      <c r="AI322" s="108" t="e">
        <f t="shared" ca="1" si="571"/>
        <v>#REF!</v>
      </c>
      <c r="AJ322" s="108" t="e">
        <f t="shared" ca="1" si="571"/>
        <v>#REF!</v>
      </c>
      <c r="AK322" s="108" t="e">
        <f t="shared" ca="1" si="571"/>
        <v>#REF!</v>
      </c>
      <c r="AL322" s="108" t="e">
        <f t="shared" ca="1" si="571"/>
        <v>#REF!</v>
      </c>
      <c r="AM322" s="108" t="e">
        <f t="shared" ca="1" si="574"/>
        <v>#REF!</v>
      </c>
      <c r="AN322" s="108" t="e">
        <f t="shared" ca="1" si="574"/>
        <v>#REF!</v>
      </c>
      <c r="AO322" s="108" t="e">
        <f t="shared" ca="1" si="574"/>
        <v>#REF!</v>
      </c>
      <c r="AP322" s="108" t="e">
        <f t="shared" ca="1" si="574"/>
        <v>#REF!</v>
      </c>
      <c r="AQ322" s="108" t="e">
        <f t="shared" ca="1" si="574"/>
        <v>#REF!</v>
      </c>
      <c r="AR322" s="108" t="e">
        <f t="shared" ca="1" si="574"/>
        <v>#REF!</v>
      </c>
      <c r="AS322" s="108" t="e">
        <f t="shared" ca="1" si="574"/>
        <v>#REF!</v>
      </c>
      <c r="AT322" s="108" t="e">
        <f t="shared" ca="1" si="574"/>
        <v>#REF!</v>
      </c>
      <c r="AU322" s="108" t="e">
        <f t="shared" ca="1" si="574"/>
        <v>#REF!</v>
      </c>
      <c r="AV322" s="108" t="e">
        <f t="shared" ca="1" si="574"/>
        <v>#REF!</v>
      </c>
      <c r="AW322" s="108" t="e">
        <f t="shared" ca="1" si="574"/>
        <v>#REF!</v>
      </c>
      <c r="AX322" s="108" t="e">
        <f t="shared" ca="1" si="574"/>
        <v>#REF!</v>
      </c>
      <c r="AY322" s="108" t="e">
        <f t="shared" ca="1" si="574"/>
        <v>#REF!</v>
      </c>
      <c r="AZ322" s="108" t="e">
        <f t="shared" ca="1" si="574"/>
        <v>#REF!</v>
      </c>
      <c r="BA322" s="108" t="e">
        <f t="shared" ca="1" si="574"/>
        <v>#REF!</v>
      </c>
      <c r="BB322" s="108" t="e">
        <f t="shared" ca="1" si="574"/>
        <v>#REF!</v>
      </c>
      <c r="BC322" s="108" t="e">
        <f t="shared" ca="1" si="573"/>
        <v>#REF!</v>
      </c>
      <c r="BD322" s="108" t="e">
        <f t="shared" ca="1" si="573"/>
        <v>#REF!</v>
      </c>
      <c r="BE322" s="108" t="e">
        <f t="shared" ca="1" si="573"/>
        <v>#REF!</v>
      </c>
      <c r="BF322" s="108" t="e">
        <f t="shared" ca="1" si="573"/>
        <v>#REF!</v>
      </c>
      <c r="BG322" s="108" t="e">
        <f t="shared" ca="1" si="573"/>
        <v>#REF!</v>
      </c>
      <c r="BH322" s="108" t="e">
        <f t="shared" ca="1" si="573"/>
        <v>#REF!</v>
      </c>
      <c r="BI322" s="108" t="e">
        <f t="shared" ca="1" si="573"/>
        <v>#REF!</v>
      </c>
      <c r="BL322" s="97" t="str">
        <f t="shared" ca="1" si="482"/>
        <v>-</v>
      </c>
      <c r="BM322" s="97" t="str">
        <f t="shared" ca="1" si="483"/>
        <v>-</v>
      </c>
      <c r="BN322" s="97" t="str">
        <f t="shared" ca="1" si="484"/>
        <v>-</v>
      </c>
      <c r="BO322" s="97" t="str">
        <f t="shared" ca="1" si="485"/>
        <v>-</v>
      </c>
      <c r="BP322" s="99" t="str">
        <f t="shared" ca="1" si="486"/>
        <v xml:space="preserve"> - </v>
      </c>
      <c r="BQ322" s="99" t="str">
        <f t="shared" ca="1" si="487"/>
        <v xml:space="preserve"> - </v>
      </c>
      <c r="BR322" s="97" t="str">
        <f t="shared" ca="1" si="488"/>
        <v>-</v>
      </c>
      <c r="BS322" s="97" t="str">
        <f t="shared" ca="1" si="489"/>
        <v>-</v>
      </c>
      <c r="BT322" s="97" t="str">
        <f t="shared" ca="1" si="490"/>
        <v>-</v>
      </c>
      <c r="BU322" s="97" t="str">
        <f t="shared" ca="1" si="491"/>
        <v>-</v>
      </c>
      <c r="BV322" s="97" t="str">
        <f t="shared" ca="1" si="492"/>
        <v>-</v>
      </c>
      <c r="BW322" s="97" t="str">
        <f t="shared" ca="1" si="493"/>
        <v>-</v>
      </c>
      <c r="BX322" s="99" t="str">
        <f t="shared" ca="1" si="494"/>
        <v xml:space="preserve"> - </v>
      </c>
      <c r="BY322" s="99" t="str">
        <f t="shared" ca="1" si="495"/>
        <v xml:space="preserve"> - </v>
      </c>
      <c r="BZ322" s="97" t="str">
        <f t="shared" ca="1" si="496"/>
        <v>-</v>
      </c>
      <c r="CA322" s="97" t="str">
        <f t="shared" ca="1" si="497"/>
        <v>-</v>
      </c>
      <c r="CB322" s="99" t="str">
        <f t="shared" ca="1" si="498"/>
        <v xml:space="preserve"> - </v>
      </c>
      <c r="CC322" s="99" t="str">
        <f t="shared" ca="1" si="499"/>
        <v xml:space="preserve"> - </v>
      </c>
      <c r="CD322" s="99" t="str">
        <f t="shared" ca="1" si="500"/>
        <v xml:space="preserve"> - </v>
      </c>
      <c r="CE322" s="99" t="str">
        <f t="shared" ca="1" si="501"/>
        <v xml:space="preserve"> - </v>
      </c>
      <c r="CF322" s="99" t="str">
        <f t="shared" ca="1" si="502"/>
        <v xml:space="preserve"> - </v>
      </c>
      <c r="CG322" s="99" t="str">
        <f t="shared" ca="1" si="503"/>
        <v xml:space="preserve"> - </v>
      </c>
      <c r="CH322" s="97" t="str">
        <f t="shared" ca="1" si="504"/>
        <v>-</v>
      </c>
      <c r="CI322" s="97" t="str">
        <f t="shared" ca="1" si="505"/>
        <v>-</v>
      </c>
      <c r="CJ322" s="97" t="str">
        <f t="shared" ca="1" si="506"/>
        <v>-</v>
      </c>
      <c r="CK322" s="97" t="str">
        <f t="shared" ca="1" si="507"/>
        <v>-</v>
      </c>
      <c r="CL322" s="97" t="str">
        <f t="shared" ca="1" si="508"/>
        <v>-</v>
      </c>
      <c r="CM322" s="97" t="str">
        <f t="shared" ca="1" si="509"/>
        <v>-</v>
      </c>
      <c r="CN322" s="97" t="str">
        <f t="shared" ca="1" si="510"/>
        <v>-</v>
      </c>
      <c r="CO322" s="97" t="str">
        <f t="shared" ca="1" si="511"/>
        <v>-</v>
      </c>
      <c r="CP322" s="97" t="str">
        <f t="shared" ca="1" si="512"/>
        <v>-</v>
      </c>
      <c r="CQ322" s="97" t="str">
        <f t="shared" ca="1" si="513"/>
        <v>-</v>
      </c>
      <c r="CR322" s="97" t="str">
        <f t="shared" ca="1" si="514"/>
        <v>-</v>
      </c>
      <c r="CS322" s="97" t="str">
        <f t="shared" ca="1" si="515"/>
        <v>-</v>
      </c>
      <c r="CT322" s="97" t="str">
        <f t="shared" ca="1" si="516"/>
        <v>-</v>
      </c>
      <c r="CU322" s="97" t="str">
        <f t="shared" ca="1" si="517"/>
        <v>-</v>
      </c>
      <c r="CV322" s="97" t="str">
        <f t="shared" ca="1" si="518"/>
        <v>-</v>
      </c>
      <c r="CW322" s="97" t="str">
        <f t="shared" ca="1" si="519"/>
        <v>-</v>
      </c>
      <c r="CX322" s="97" t="str">
        <f t="shared" ca="1" si="520"/>
        <v>-</v>
      </c>
      <c r="CY322" s="97" t="str">
        <f t="shared" ca="1" si="521"/>
        <v>-</v>
      </c>
      <c r="CZ322" s="97" t="str">
        <f t="shared" ca="1" si="522"/>
        <v>-</v>
      </c>
      <c r="DA322" s="97" t="str">
        <f t="shared" ca="1" si="523"/>
        <v>-</v>
      </c>
      <c r="DB322" s="97" t="str">
        <f t="shared" ca="1" si="524"/>
        <v>-</v>
      </c>
      <c r="DC322" s="97" t="str">
        <f t="shared" ca="1" si="525"/>
        <v>-</v>
      </c>
      <c r="DD322" s="97" t="str">
        <f t="shared" ca="1" si="526"/>
        <v>-</v>
      </c>
      <c r="DE322" s="97" t="str">
        <f t="shared" ca="1" si="527"/>
        <v>-</v>
      </c>
      <c r="DF322" s="97" t="str">
        <f t="shared" ca="1" si="528"/>
        <v>-</v>
      </c>
      <c r="DG322" s="97" t="str">
        <f t="shared" ca="1" si="529"/>
        <v>-</v>
      </c>
      <c r="DH322" s="97" t="str">
        <f t="shared" ca="1" si="530"/>
        <v>-</v>
      </c>
      <c r="DI322" s="97" t="str">
        <f t="shared" ca="1" si="531"/>
        <v>-</v>
      </c>
      <c r="DJ322" s="97" t="str">
        <f t="shared" ca="1" si="532"/>
        <v>-</v>
      </c>
      <c r="DK322" s="97" t="str">
        <f t="shared" ca="1" si="533"/>
        <v>-</v>
      </c>
      <c r="DL322" s="97" t="str">
        <f t="shared" ca="1" si="534"/>
        <v>-</v>
      </c>
      <c r="DM322" s="97" t="str">
        <f t="shared" ca="1" si="535"/>
        <v>-</v>
      </c>
      <c r="DN322" s="97">
        <v>52</v>
      </c>
      <c r="DT322" s="97" t="str">
        <f t="shared" ca="1" si="536"/>
        <v>-</v>
      </c>
      <c r="DU322" s="97" t="str">
        <f t="shared" ca="1" si="537"/>
        <v>-</v>
      </c>
      <c r="DV322" s="97" t="str">
        <f t="shared" ca="1" si="538"/>
        <v>-</v>
      </c>
      <c r="DW322" s="97" t="str">
        <f t="shared" ca="1" si="539"/>
        <v>-</v>
      </c>
      <c r="DX322" s="97" t="str">
        <f t="shared" ca="1" si="540"/>
        <v>-</v>
      </c>
      <c r="DY322" s="97" t="e">
        <f t="shared" ca="1" si="477"/>
        <v>#REF!</v>
      </c>
      <c r="DZ322" s="97" t="str">
        <f t="shared" si="478"/>
        <v>Deep retrofit</v>
      </c>
      <c r="EA322" s="97" t="e">
        <f t="shared" ca="1" si="541"/>
        <v>#REF!</v>
      </c>
      <c r="EB322" s="96">
        <v>47</v>
      </c>
      <c r="EC322" s="97">
        <f>Calculation!$W$379</f>
        <v>4</v>
      </c>
      <c r="ED322" s="97" t="str">
        <f t="shared" ca="1" si="542"/>
        <v>-</v>
      </c>
      <c r="EE322" s="97" t="str">
        <f t="shared" ca="1" si="543"/>
        <v>-</v>
      </c>
      <c r="EF322" s="97" t="str">
        <f t="shared" ca="1" si="544"/>
        <v>-</v>
      </c>
      <c r="EG322" s="97" t="str">
        <f t="shared" ca="1" si="545"/>
        <v>-</v>
      </c>
      <c r="EH322" s="97" t="str">
        <f t="shared" ca="1" si="546"/>
        <v>-</v>
      </c>
      <c r="EI322" s="97">
        <f t="shared" ca="1" si="547"/>
        <v>0</v>
      </c>
      <c r="EJ322" s="97">
        <f t="shared" ca="1" si="559"/>
        <v>0</v>
      </c>
      <c r="EK322" s="97" t="str">
        <f t="shared" ca="1" si="548"/>
        <v>00</v>
      </c>
      <c r="EL322" s="97" t="e">
        <f t="shared" ca="1" si="549"/>
        <v>#REF!</v>
      </c>
      <c r="EN322" s="97">
        <v>3.1699999999999998E-5</v>
      </c>
      <c r="EP322" s="97">
        <v>317</v>
      </c>
      <c r="EQ322" s="97">
        <f t="array" aca="1" ref="EQ322" ca="1">MAX(IF($EI$6:$EI$365&lt;EQ321,$EI$6:$EI$365,""))</f>
        <v>0</v>
      </c>
      <c r="ER322" s="97">
        <f t="shared" ca="1" si="550"/>
        <v>0</v>
      </c>
      <c r="ES322" s="97" t="e">
        <f t="shared" ca="1" si="554"/>
        <v>#REF!</v>
      </c>
      <c r="ET322" s="97">
        <f t="shared" ca="1" si="551"/>
        <v>0</v>
      </c>
      <c r="EU322" s="97">
        <f t="shared" ca="1" si="552"/>
        <v>0</v>
      </c>
      <c r="EV322" s="97">
        <f t="shared" ca="1" si="479"/>
        <v>1</v>
      </c>
      <c r="EY322" s="97" t="e">
        <f ca="1">INDEX('MCA-INPUT'!$C$28:$F$42,MATCH(MCA!E322,'MCA-INPUT'!$B$28:$B$42,0),MATCH(MCA!B322,'MCA-INPUT'!$C$27:$F$27,0))</f>
        <v>#REF!</v>
      </c>
      <c r="FU322" s="109" t="e">
        <f t="shared" ca="1" si="480"/>
        <v>#REF!</v>
      </c>
      <c r="FV322" s="109" t="e">
        <f t="shared" ca="1" si="481"/>
        <v>#REF!</v>
      </c>
      <c r="FW322" s="110" t="e">
        <f t="shared" ca="1" si="563"/>
        <v>#REF!</v>
      </c>
      <c r="FX322" s="110"/>
      <c r="FY322" s="97" t="e">
        <f t="shared" ca="1" si="553"/>
        <v>#REF!</v>
      </c>
      <c r="FZ322" s="97" t="str">
        <f ca="1">IF(ISERROR(VLOOKUP(FY322,'MCA-INPUT'!$B$45:$F$54,1,FALSE)),"No","Yes")</f>
        <v>No</v>
      </c>
      <c r="GA322" s="109" t="e">
        <f ca="1"/>
        <v>#REF!</v>
      </c>
    </row>
    <row r="323" spans="1:183" x14ac:dyDescent="0.25">
      <c r="A323" s="96">
        <v>318</v>
      </c>
      <c r="B323" s="96" t="s">
        <v>0</v>
      </c>
      <c r="C323" s="106" t="e">
        <f t="shared" ca="1" si="575"/>
        <v>#REF!</v>
      </c>
      <c r="D323" s="107" t="e">
        <f t="shared" ca="1" si="575"/>
        <v>#REF!</v>
      </c>
      <c r="E323" s="96" t="e">
        <f t="shared" ca="1" si="575"/>
        <v>#REF!</v>
      </c>
      <c r="F323" s="96" t="s">
        <v>4</v>
      </c>
      <c r="G323" s="96" t="e">
        <f t="shared" ca="1" si="566"/>
        <v>#REF!</v>
      </c>
      <c r="H323" s="108" t="e">
        <f t="shared" ca="1" si="572"/>
        <v>#REF!</v>
      </c>
      <c r="I323" s="108" t="e">
        <f t="shared" ca="1" si="572"/>
        <v>#REF!</v>
      </c>
      <c r="J323" s="108" t="e">
        <f t="shared" ca="1" si="572"/>
        <v>#REF!</v>
      </c>
      <c r="K323" s="108" t="e">
        <f t="shared" ca="1" si="572"/>
        <v>#REF!</v>
      </c>
      <c r="L323" s="108" t="e">
        <f t="shared" ca="1" si="572"/>
        <v>#REF!</v>
      </c>
      <c r="M323" s="108" t="e">
        <f t="shared" ca="1" si="572"/>
        <v>#REF!</v>
      </c>
      <c r="N323" s="108" t="e">
        <f t="shared" ca="1" si="572"/>
        <v>#REF!</v>
      </c>
      <c r="O323" s="108" t="e">
        <f t="shared" ca="1" si="572"/>
        <v>#REF!</v>
      </c>
      <c r="P323" s="108" t="e">
        <f t="shared" ca="1" si="572"/>
        <v>#REF!</v>
      </c>
      <c r="Q323" s="108" t="e">
        <f t="shared" ca="1" si="572"/>
        <v>#REF!</v>
      </c>
      <c r="R323" s="108" t="e">
        <f t="shared" ca="1" si="572"/>
        <v>#REF!</v>
      </c>
      <c r="S323" s="108" t="e">
        <f t="shared" ca="1" si="572"/>
        <v>#REF!</v>
      </c>
      <c r="T323" s="108" t="e">
        <f t="shared" ca="1" si="572"/>
        <v>#REF!</v>
      </c>
      <c r="U323" s="108" t="e">
        <f t="shared" ca="1" si="572"/>
        <v>#REF!</v>
      </c>
      <c r="V323" s="108" t="e">
        <f t="shared" ca="1" si="572"/>
        <v>#REF!</v>
      </c>
      <c r="W323" s="108" t="e">
        <f t="shared" ca="1" si="572"/>
        <v>#REF!</v>
      </c>
      <c r="X323" s="108" t="e">
        <f t="shared" ca="1" si="571"/>
        <v>#REF!</v>
      </c>
      <c r="Y323" s="108" t="e">
        <f t="shared" ca="1" si="571"/>
        <v>#REF!</v>
      </c>
      <c r="Z323" s="108" t="e">
        <f t="shared" ca="1" si="571"/>
        <v>#REF!</v>
      </c>
      <c r="AA323" s="108" t="e">
        <f t="shared" ca="1" si="571"/>
        <v>#REF!</v>
      </c>
      <c r="AB323" s="108" t="e">
        <f t="shared" ca="1" si="571"/>
        <v>#REF!</v>
      </c>
      <c r="AC323" s="108" t="e">
        <f t="shared" ca="1" si="571"/>
        <v>#REF!</v>
      </c>
      <c r="AD323" s="108" t="e">
        <f t="shared" ca="1" si="571"/>
        <v>#REF!</v>
      </c>
      <c r="AE323" s="108" t="e">
        <f t="shared" ca="1" si="571"/>
        <v>#REF!</v>
      </c>
      <c r="AF323" s="108" t="e">
        <f t="shared" ca="1" si="571"/>
        <v>#REF!</v>
      </c>
      <c r="AG323" s="108" t="e">
        <f t="shared" ca="1" si="571"/>
        <v>#REF!</v>
      </c>
      <c r="AH323" s="108" t="e">
        <f t="shared" ca="1" si="571"/>
        <v>#REF!</v>
      </c>
      <c r="AI323" s="108" t="e">
        <f t="shared" ca="1" si="571"/>
        <v>#REF!</v>
      </c>
      <c r="AJ323" s="108" t="e">
        <f t="shared" ca="1" si="571"/>
        <v>#REF!</v>
      </c>
      <c r="AK323" s="108" t="e">
        <f t="shared" ca="1" si="571"/>
        <v>#REF!</v>
      </c>
      <c r="AL323" s="108" t="e">
        <f t="shared" ca="1" si="571"/>
        <v>#REF!</v>
      </c>
      <c r="AM323" s="108" t="e">
        <f t="shared" ca="1" si="574"/>
        <v>#REF!</v>
      </c>
      <c r="AN323" s="108" t="e">
        <f t="shared" ca="1" si="574"/>
        <v>#REF!</v>
      </c>
      <c r="AO323" s="108" t="e">
        <f t="shared" ca="1" si="574"/>
        <v>#REF!</v>
      </c>
      <c r="AP323" s="108" t="e">
        <f t="shared" ca="1" si="574"/>
        <v>#REF!</v>
      </c>
      <c r="AQ323" s="108" t="e">
        <f t="shared" ca="1" si="574"/>
        <v>#REF!</v>
      </c>
      <c r="AR323" s="108" t="e">
        <f t="shared" ca="1" si="574"/>
        <v>#REF!</v>
      </c>
      <c r="AS323" s="108" t="e">
        <f t="shared" ca="1" si="574"/>
        <v>#REF!</v>
      </c>
      <c r="AT323" s="108" t="e">
        <f t="shared" ca="1" si="574"/>
        <v>#REF!</v>
      </c>
      <c r="AU323" s="108" t="e">
        <f t="shared" ca="1" si="574"/>
        <v>#REF!</v>
      </c>
      <c r="AV323" s="108" t="e">
        <f t="shared" ca="1" si="574"/>
        <v>#REF!</v>
      </c>
      <c r="AW323" s="108" t="e">
        <f t="shared" ca="1" si="574"/>
        <v>#REF!</v>
      </c>
      <c r="AX323" s="108" t="e">
        <f t="shared" ca="1" si="574"/>
        <v>#REF!</v>
      </c>
      <c r="AY323" s="108" t="e">
        <f t="shared" ca="1" si="574"/>
        <v>#REF!</v>
      </c>
      <c r="AZ323" s="108" t="e">
        <f t="shared" ca="1" si="574"/>
        <v>#REF!</v>
      </c>
      <c r="BA323" s="108" t="e">
        <f t="shared" ca="1" si="574"/>
        <v>#REF!</v>
      </c>
      <c r="BB323" s="108" t="e">
        <f t="shared" ca="1" si="574"/>
        <v>#REF!</v>
      </c>
      <c r="BC323" s="108" t="e">
        <f t="shared" ca="1" si="573"/>
        <v>#REF!</v>
      </c>
      <c r="BD323" s="108" t="e">
        <f t="shared" ca="1" si="573"/>
        <v>#REF!</v>
      </c>
      <c r="BE323" s="108" t="e">
        <f t="shared" ca="1" si="573"/>
        <v>#REF!</v>
      </c>
      <c r="BF323" s="108" t="e">
        <f t="shared" ca="1" si="573"/>
        <v>#REF!</v>
      </c>
      <c r="BG323" s="108" t="e">
        <f t="shared" ca="1" si="573"/>
        <v>#REF!</v>
      </c>
      <c r="BH323" s="108" t="e">
        <f t="shared" ca="1" si="573"/>
        <v>#REF!</v>
      </c>
      <c r="BI323" s="108" t="e">
        <f t="shared" ca="1" si="573"/>
        <v>#REF!</v>
      </c>
      <c r="BL323" s="97" t="str">
        <f t="shared" ca="1" si="482"/>
        <v>-</v>
      </c>
      <c r="BM323" s="97" t="str">
        <f t="shared" ca="1" si="483"/>
        <v>-</v>
      </c>
      <c r="BN323" s="97" t="str">
        <f t="shared" ca="1" si="484"/>
        <v>-</v>
      </c>
      <c r="BO323" s="97" t="str">
        <f t="shared" ca="1" si="485"/>
        <v>-</v>
      </c>
      <c r="BP323" s="99" t="str">
        <f t="shared" ca="1" si="486"/>
        <v xml:space="preserve"> - </v>
      </c>
      <c r="BQ323" s="99" t="str">
        <f t="shared" ca="1" si="487"/>
        <v xml:space="preserve"> - </v>
      </c>
      <c r="BR323" s="97" t="str">
        <f t="shared" ca="1" si="488"/>
        <v>-</v>
      </c>
      <c r="BS323" s="97" t="str">
        <f t="shared" ca="1" si="489"/>
        <v>-</v>
      </c>
      <c r="BT323" s="97" t="str">
        <f t="shared" ca="1" si="490"/>
        <v>-</v>
      </c>
      <c r="BU323" s="97" t="str">
        <f t="shared" ca="1" si="491"/>
        <v>-</v>
      </c>
      <c r="BV323" s="97" t="str">
        <f t="shared" ca="1" si="492"/>
        <v>-</v>
      </c>
      <c r="BW323" s="97" t="str">
        <f t="shared" ca="1" si="493"/>
        <v>-</v>
      </c>
      <c r="BX323" s="99" t="str">
        <f t="shared" ca="1" si="494"/>
        <v xml:space="preserve"> - </v>
      </c>
      <c r="BY323" s="99" t="str">
        <f t="shared" ca="1" si="495"/>
        <v xml:space="preserve"> - </v>
      </c>
      <c r="BZ323" s="97" t="str">
        <f t="shared" ca="1" si="496"/>
        <v>-</v>
      </c>
      <c r="CA323" s="97" t="str">
        <f t="shared" ca="1" si="497"/>
        <v>-</v>
      </c>
      <c r="CB323" s="99" t="str">
        <f t="shared" ca="1" si="498"/>
        <v xml:space="preserve"> - </v>
      </c>
      <c r="CC323" s="99" t="str">
        <f t="shared" ca="1" si="499"/>
        <v xml:space="preserve"> - </v>
      </c>
      <c r="CD323" s="99" t="str">
        <f t="shared" ca="1" si="500"/>
        <v xml:space="preserve"> - </v>
      </c>
      <c r="CE323" s="99" t="str">
        <f t="shared" ca="1" si="501"/>
        <v xml:space="preserve"> - </v>
      </c>
      <c r="CF323" s="99" t="str">
        <f t="shared" ca="1" si="502"/>
        <v xml:space="preserve"> - </v>
      </c>
      <c r="CG323" s="99" t="str">
        <f t="shared" ca="1" si="503"/>
        <v xml:space="preserve"> - </v>
      </c>
      <c r="CH323" s="97" t="str">
        <f t="shared" ca="1" si="504"/>
        <v>-</v>
      </c>
      <c r="CI323" s="97" t="str">
        <f t="shared" ca="1" si="505"/>
        <v>-</v>
      </c>
      <c r="CJ323" s="97" t="str">
        <f t="shared" ca="1" si="506"/>
        <v>-</v>
      </c>
      <c r="CK323" s="97" t="str">
        <f t="shared" ca="1" si="507"/>
        <v>-</v>
      </c>
      <c r="CL323" s="97" t="str">
        <f t="shared" ca="1" si="508"/>
        <v>-</v>
      </c>
      <c r="CM323" s="97" t="str">
        <f t="shared" ca="1" si="509"/>
        <v>-</v>
      </c>
      <c r="CN323" s="97" t="str">
        <f t="shared" ca="1" si="510"/>
        <v>-</v>
      </c>
      <c r="CO323" s="97" t="str">
        <f t="shared" ca="1" si="511"/>
        <v>-</v>
      </c>
      <c r="CP323" s="97" t="str">
        <f t="shared" ca="1" si="512"/>
        <v>-</v>
      </c>
      <c r="CQ323" s="97" t="str">
        <f t="shared" ca="1" si="513"/>
        <v>-</v>
      </c>
      <c r="CR323" s="97" t="str">
        <f t="shared" ca="1" si="514"/>
        <v>-</v>
      </c>
      <c r="CS323" s="97" t="str">
        <f t="shared" ca="1" si="515"/>
        <v>-</v>
      </c>
      <c r="CT323" s="97" t="str">
        <f t="shared" ca="1" si="516"/>
        <v>-</v>
      </c>
      <c r="CU323" s="97" t="str">
        <f t="shared" ca="1" si="517"/>
        <v>-</v>
      </c>
      <c r="CV323" s="97" t="str">
        <f t="shared" ca="1" si="518"/>
        <v>-</v>
      </c>
      <c r="CW323" s="97" t="str">
        <f t="shared" ca="1" si="519"/>
        <v>-</v>
      </c>
      <c r="CX323" s="97" t="str">
        <f t="shared" ca="1" si="520"/>
        <v>-</v>
      </c>
      <c r="CY323" s="97" t="str">
        <f t="shared" ca="1" si="521"/>
        <v>-</v>
      </c>
      <c r="CZ323" s="97" t="str">
        <f t="shared" ca="1" si="522"/>
        <v>-</v>
      </c>
      <c r="DA323" s="97" t="str">
        <f t="shared" ca="1" si="523"/>
        <v>-</v>
      </c>
      <c r="DB323" s="97" t="str">
        <f t="shared" ca="1" si="524"/>
        <v>-</v>
      </c>
      <c r="DC323" s="97" t="str">
        <f t="shared" ca="1" si="525"/>
        <v>-</v>
      </c>
      <c r="DD323" s="97" t="str">
        <f t="shared" ca="1" si="526"/>
        <v>-</v>
      </c>
      <c r="DE323" s="97" t="str">
        <f t="shared" ca="1" si="527"/>
        <v>-</v>
      </c>
      <c r="DF323" s="97" t="str">
        <f t="shared" ca="1" si="528"/>
        <v>-</v>
      </c>
      <c r="DG323" s="97" t="str">
        <f t="shared" ca="1" si="529"/>
        <v>-</v>
      </c>
      <c r="DH323" s="97" t="str">
        <f t="shared" ca="1" si="530"/>
        <v>-</v>
      </c>
      <c r="DI323" s="97" t="str">
        <f t="shared" ca="1" si="531"/>
        <v>-</v>
      </c>
      <c r="DJ323" s="97" t="str">
        <f t="shared" ca="1" si="532"/>
        <v>-</v>
      </c>
      <c r="DK323" s="97" t="str">
        <f t="shared" ca="1" si="533"/>
        <v>-</v>
      </c>
      <c r="DL323" s="97" t="str">
        <f t="shared" ca="1" si="534"/>
        <v>-</v>
      </c>
      <c r="DM323" s="97" t="str">
        <f t="shared" ca="1" si="535"/>
        <v>-</v>
      </c>
      <c r="DN323" s="97">
        <v>53</v>
      </c>
      <c r="DT323" s="97" t="str">
        <f t="shared" ca="1" si="536"/>
        <v>-</v>
      </c>
      <c r="DU323" s="97" t="str">
        <f t="shared" ca="1" si="537"/>
        <v>-</v>
      </c>
      <c r="DV323" s="97" t="str">
        <f t="shared" ca="1" si="538"/>
        <v>-</v>
      </c>
      <c r="DW323" s="97" t="str">
        <f t="shared" ca="1" si="539"/>
        <v>-</v>
      </c>
      <c r="DX323" s="97" t="str">
        <f t="shared" ca="1" si="540"/>
        <v>-</v>
      </c>
      <c r="DY323" s="97" t="e">
        <f t="shared" ca="1" si="477"/>
        <v>#REF!</v>
      </c>
      <c r="DZ323" s="97" t="str">
        <f t="shared" si="478"/>
        <v>Deep retrofit</v>
      </c>
      <c r="EA323" s="97" t="e">
        <f t="shared" ca="1" si="541"/>
        <v>#REF!</v>
      </c>
      <c r="EB323" s="96">
        <v>48</v>
      </c>
      <c r="EC323" s="97">
        <f>Calculation!$W$379</f>
        <v>4</v>
      </c>
      <c r="ED323" s="97" t="str">
        <f t="shared" ca="1" si="542"/>
        <v>-</v>
      </c>
      <c r="EE323" s="97" t="str">
        <f t="shared" ca="1" si="543"/>
        <v>-</v>
      </c>
      <c r="EF323" s="97" t="str">
        <f t="shared" ca="1" si="544"/>
        <v>-</v>
      </c>
      <c r="EG323" s="97" t="str">
        <f t="shared" ca="1" si="545"/>
        <v>-</v>
      </c>
      <c r="EH323" s="97" t="str">
        <f t="shared" ca="1" si="546"/>
        <v>-</v>
      </c>
      <c r="EI323" s="97">
        <f t="shared" ca="1" si="547"/>
        <v>0</v>
      </c>
      <c r="EJ323" s="97">
        <f t="shared" ca="1" si="559"/>
        <v>0</v>
      </c>
      <c r="EK323" s="97" t="str">
        <f t="shared" ca="1" si="548"/>
        <v>00</v>
      </c>
      <c r="EL323" s="97" t="e">
        <f t="shared" ca="1" si="549"/>
        <v>#REF!</v>
      </c>
      <c r="EN323" s="97">
        <v>3.18E-5</v>
      </c>
      <c r="EP323" s="97">
        <v>318</v>
      </c>
      <c r="EQ323" s="97">
        <f t="array" aca="1" ref="EQ323" ca="1">MAX(IF($EI$6:$EI$365&lt;EQ322,$EI$6:$EI$365,""))</f>
        <v>0</v>
      </c>
      <c r="ER323" s="97">
        <f t="shared" ca="1" si="550"/>
        <v>0</v>
      </c>
      <c r="ES323" s="97" t="e">
        <f t="shared" ca="1" si="554"/>
        <v>#REF!</v>
      </c>
      <c r="ET323" s="97">
        <f t="shared" ca="1" si="551"/>
        <v>0</v>
      </c>
      <c r="EU323" s="97">
        <f t="shared" ca="1" si="552"/>
        <v>0</v>
      </c>
      <c r="EV323" s="97">
        <f t="shared" ca="1" si="479"/>
        <v>1</v>
      </c>
      <c r="EY323" s="97" t="e">
        <f ca="1">INDEX('MCA-INPUT'!$C$28:$F$42,MATCH(MCA!E323,'MCA-INPUT'!$B$28:$B$42,0),MATCH(MCA!B323,'MCA-INPUT'!$C$27:$F$27,0))</f>
        <v>#REF!</v>
      </c>
      <c r="FU323" s="109" t="e">
        <f t="shared" ca="1" si="480"/>
        <v>#REF!</v>
      </c>
      <c r="FV323" s="109" t="e">
        <f t="shared" ca="1" si="481"/>
        <v>#REF!</v>
      </c>
      <c r="FW323" s="110" t="e">
        <f t="shared" ca="1" si="563"/>
        <v>#REF!</v>
      </c>
      <c r="FX323" s="110"/>
      <c r="FY323" s="97" t="e">
        <f t="shared" ca="1" si="553"/>
        <v>#REF!</v>
      </c>
      <c r="FZ323" s="97" t="str">
        <f ca="1">IF(ISERROR(VLOOKUP(FY323,'MCA-INPUT'!$B$45:$F$54,1,FALSE)),"No","Yes")</f>
        <v>No</v>
      </c>
      <c r="GA323" s="109" t="e">
        <f ca="1"/>
        <v>#REF!</v>
      </c>
    </row>
    <row r="324" spans="1:183" x14ac:dyDescent="0.25">
      <c r="A324" s="96">
        <v>319</v>
      </c>
      <c r="B324" s="96" t="s">
        <v>0</v>
      </c>
      <c r="C324" s="106" t="e">
        <f t="shared" ca="1" si="575"/>
        <v>#REF!</v>
      </c>
      <c r="D324" s="107" t="e">
        <f t="shared" ca="1" si="575"/>
        <v>#REF!</v>
      </c>
      <c r="E324" s="96" t="e">
        <f t="shared" ca="1" si="575"/>
        <v>#REF!</v>
      </c>
      <c r="F324" s="96" t="s">
        <v>4</v>
      </c>
      <c r="G324" s="96" t="e">
        <f t="shared" ca="1" si="566"/>
        <v>#REF!</v>
      </c>
      <c r="H324" s="108" t="e">
        <f t="shared" ca="1" si="572"/>
        <v>#REF!</v>
      </c>
      <c r="I324" s="108" t="e">
        <f t="shared" ca="1" si="572"/>
        <v>#REF!</v>
      </c>
      <c r="J324" s="108" t="e">
        <f t="shared" ca="1" si="572"/>
        <v>#REF!</v>
      </c>
      <c r="K324" s="108" t="e">
        <f t="shared" ca="1" si="572"/>
        <v>#REF!</v>
      </c>
      <c r="L324" s="108" t="e">
        <f t="shared" ca="1" si="572"/>
        <v>#REF!</v>
      </c>
      <c r="M324" s="108" t="e">
        <f t="shared" ca="1" si="572"/>
        <v>#REF!</v>
      </c>
      <c r="N324" s="108" t="e">
        <f t="shared" ca="1" si="572"/>
        <v>#REF!</v>
      </c>
      <c r="O324" s="108" t="e">
        <f t="shared" ca="1" si="572"/>
        <v>#REF!</v>
      </c>
      <c r="P324" s="108" t="e">
        <f t="shared" ca="1" si="572"/>
        <v>#REF!</v>
      </c>
      <c r="Q324" s="108" t="e">
        <f t="shared" ca="1" si="572"/>
        <v>#REF!</v>
      </c>
      <c r="R324" s="108" t="e">
        <f t="shared" ca="1" si="572"/>
        <v>#REF!</v>
      </c>
      <c r="S324" s="108" t="e">
        <f t="shared" ca="1" si="572"/>
        <v>#REF!</v>
      </c>
      <c r="T324" s="108" t="e">
        <f t="shared" ca="1" si="572"/>
        <v>#REF!</v>
      </c>
      <c r="U324" s="108" t="e">
        <f t="shared" ca="1" si="572"/>
        <v>#REF!</v>
      </c>
      <c r="V324" s="108" t="e">
        <f t="shared" ca="1" si="572"/>
        <v>#REF!</v>
      </c>
      <c r="W324" s="108" t="e">
        <f t="shared" ca="1" si="572"/>
        <v>#REF!</v>
      </c>
      <c r="X324" s="108" t="e">
        <f t="shared" ca="1" si="571"/>
        <v>#REF!</v>
      </c>
      <c r="Y324" s="108" t="e">
        <f t="shared" ca="1" si="571"/>
        <v>#REF!</v>
      </c>
      <c r="Z324" s="108" t="e">
        <f t="shared" ca="1" si="571"/>
        <v>#REF!</v>
      </c>
      <c r="AA324" s="108" t="e">
        <f t="shared" ca="1" si="571"/>
        <v>#REF!</v>
      </c>
      <c r="AB324" s="108" t="e">
        <f t="shared" ca="1" si="571"/>
        <v>#REF!</v>
      </c>
      <c r="AC324" s="108" t="e">
        <f t="shared" ca="1" si="571"/>
        <v>#REF!</v>
      </c>
      <c r="AD324" s="108" t="e">
        <f t="shared" ca="1" si="571"/>
        <v>#REF!</v>
      </c>
      <c r="AE324" s="108" t="e">
        <f t="shared" ca="1" si="571"/>
        <v>#REF!</v>
      </c>
      <c r="AF324" s="108" t="e">
        <f t="shared" ca="1" si="571"/>
        <v>#REF!</v>
      </c>
      <c r="AG324" s="108" t="e">
        <f t="shared" ca="1" si="571"/>
        <v>#REF!</v>
      </c>
      <c r="AH324" s="108" t="e">
        <f t="shared" ca="1" si="571"/>
        <v>#REF!</v>
      </c>
      <c r="AI324" s="108" t="e">
        <f t="shared" ca="1" si="571"/>
        <v>#REF!</v>
      </c>
      <c r="AJ324" s="108" t="e">
        <f t="shared" ca="1" si="571"/>
        <v>#REF!</v>
      </c>
      <c r="AK324" s="108" t="e">
        <f t="shared" ca="1" si="571"/>
        <v>#REF!</v>
      </c>
      <c r="AL324" s="108" t="e">
        <f t="shared" ca="1" si="571"/>
        <v>#REF!</v>
      </c>
      <c r="AM324" s="108" t="e">
        <f t="shared" ca="1" si="574"/>
        <v>#REF!</v>
      </c>
      <c r="AN324" s="108" t="e">
        <f t="shared" ca="1" si="574"/>
        <v>#REF!</v>
      </c>
      <c r="AO324" s="108" t="e">
        <f t="shared" ca="1" si="574"/>
        <v>#REF!</v>
      </c>
      <c r="AP324" s="108" t="e">
        <f t="shared" ca="1" si="574"/>
        <v>#REF!</v>
      </c>
      <c r="AQ324" s="108" t="e">
        <f t="shared" ca="1" si="574"/>
        <v>#REF!</v>
      </c>
      <c r="AR324" s="108" t="e">
        <f t="shared" ca="1" si="574"/>
        <v>#REF!</v>
      </c>
      <c r="AS324" s="108" t="e">
        <f t="shared" ca="1" si="574"/>
        <v>#REF!</v>
      </c>
      <c r="AT324" s="108" t="e">
        <f t="shared" ca="1" si="574"/>
        <v>#REF!</v>
      </c>
      <c r="AU324" s="108" t="e">
        <f t="shared" ca="1" si="574"/>
        <v>#REF!</v>
      </c>
      <c r="AV324" s="108" t="e">
        <f t="shared" ca="1" si="574"/>
        <v>#REF!</v>
      </c>
      <c r="AW324" s="108" t="e">
        <f t="shared" ca="1" si="574"/>
        <v>#REF!</v>
      </c>
      <c r="AX324" s="108" t="e">
        <f t="shared" ca="1" si="574"/>
        <v>#REF!</v>
      </c>
      <c r="AY324" s="108" t="e">
        <f t="shared" ca="1" si="574"/>
        <v>#REF!</v>
      </c>
      <c r="AZ324" s="108" t="e">
        <f t="shared" ca="1" si="574"/>
        <v>#REF!</v>
      </c>
      <c r="BA324" s="108" t="e">
        <f t="shared" ca="1" si="574"/>
        <v>#REF!</v>
      </c>
      <c r="BB324" s="108" t="e">
        <f t="shared" ca="1" si="574"/>
        <v>#REF!</v>
      </c>
      <c r="BC324" s="108" t="e">
        <f t="shared" ca="1" si="573"/>
        <v>#REF!</v>
      </c>
      <c r="BD324" s="108" t="e">
        <f t="shared" ca="1" si="573"/>
        <v>#REF!</v>
      </c>
      <c r="BE324" s="108" t="e">
        <f t="shared" ca="1" si="573"/>
        <v>#REF!</v>
      </c>
      <c r="BF324" s="108" t="e">
        <f t="shared" ca="1" si="573"/>
        <v>#REF!</v>
      </c>
      <c r="BG324" s="108" t="e">
        <f t="shared" ca="1" si="573"/>
        <v>#REF!</v>
      </c>
      <c r="BH324" s="108" t="e">
        <f t="shared" ca="1" si="573"/>
        <v>#REF!</v>
      </c>
      <c r="BI324" s="108" t="e">
        <f t="shared" ca="1" si="573"/>
        <v>#REF!</v>
      </c>
      <c r="BL324" s="97" t="str">
        <f t="shared" ca="1" si="482"/>
        <v>-</v>
      </c>
      <c r="BM324" s="97" t="str">
        <f t="shared" ca="1" si="483"/>
        <v>-</v>
      </c>
      <c r="BN324" s="97" t="str">
        <f t="shared" ca="1" si="484"/>
        <v>-</v>
      </c>
      <c r="BO324" s="97" t="str">
        <f t="shared" ca="1" si="485"/>
        <v>-</v>
      </c>
      <c r="BP324" s="99" t="str">
        <f t="shared" ca="1" si="486"/>
        <v xml:space="preserve"> - </v>
      </c>
      <c r="BQ324" s="99" t="str">
        <f t="shared" ca="1" si="487"/>
        <v xml:space="preserve"> - </v>
      </c>
      <c r="BR324" s="97" t="str">
        <f t="shared" ca="1" si="488"/>
        <v>-</v>
      </c>
      <c r="BS324" s="97" t="str">
        <f t="shared" ca="1" si="489"/>
        <v>-</v>
      </c>
      <c r="BT324" s="97" t="str">
        <f t="shared" ca="1" si="490"/>
        <v>-</v>
      </c>
      <c r="BU324" s="97" t="str">
        <f t="shared" ca="1" si="491"/>
        <v>-</v>
      </c>
      <c r="BV324" s="97" t="str">
        <f t="shared" ca="1" si="492"/>
        <v>-</v>
      </c>
      <c r="BW324" s="97" t="str">
        <f t="shared" ca="1" si="493"/>
        <v>-</v>
      </c>
      <c r="BX324" s="99" t="str">
        <f t="shared" ca="1" si="494"/>
        <v xml:space="preserve"> - </v>
      </c>
      <c r="BY324" s="99" t="str">
        <f t="shared" ca="1" si="495"/>
        <v xml:space="preserve"> - </v>
      </c>
      <c r="BZ324" s="97" t="str">
        <f t="shared" ca="1" si="496"/>
        <v>-</v>
      </c>
      <c r="CA324" s="97" t="str">
        <f t="shared" ca="1" si="497"/>
        <v>-</v>
      </c>
      <c r="CB324" s="99" t="str">
        <f t="shared" ca="1" si="498"/>
        <v xml:space="preserve"> - </v>
      </c>
      <c r="CC324" s="99" t="str">
        <f t="shared" ca="1" si="499"/>
        <v xml:space="preserve"> - </v>
      </c>
      <c r="CD324" s="99" t="str">
        <f t="shared" ca="1" si="500"/>
        <v xml:space="preserve"> - </v>
      </c>
      <c r="CE324" s="99" t="str">
        <f t="shared" ca="1" si="501"/>
        <v xml:space="preserve"> - </v>
      </c>
      <c r="CF324" s="99" t="str">
        <f t="shared" ca="1" si="502"/>
        <v xml:space="preserve"> - </v>
      </c>
      <c r="CG324" s="99" t="str">
        <f t="shared" ca="1" si="503"/>
        <v xml:space="preserve"> - </v>
      </c>
      <c r="CH324" s="97" t="str">
        <f t="shared" ca="1" si="504"/>
        <v>-</v>
      </c>
      <c r="CI324" s="97" t="str">
        <f t="shared" ca="1" si="505"/>
        <v>-</v>
      </c>
      <c r="CJ324" s="97" t="str">
        <f t="shared" ca="1" si="506"/>
        <v>-</v>
      </c>
      <c r="CK324" s="97" t="str">
        <f t="shared" ca="1" si="507"/>
        <v>-</v>
      </c>
      <c r="CL324" s="97" t="str">
        <f t="shared" ca="1" si="508"/>
        <v>-</v>
      </c>
      <c r="CM324" s="97" t="str">
        <f t="shared" ca="1" si="509"/>
        <v>-</v>
      </c>
      <c r="CN324" s="97" t="str">
        <f t="shared" ca="1" si="510"/>
        <v>-</v>
      </c>
      <c r="CO324" s="97" t="str">
        <f t="shared" ca="1" si="511"/>
        <v>-</v>
      </c>
      <c r="CP324" s="97" t="str">
        <f t="shared" ca="1" si="512"/>
        <v>-</v>
      </c>
      <c r="CQ324" s="97" t="str">
        <f t="shared" ca="1" si="513"/>
        <v>-</v>
      </c>
      <c r="CR324" s="97" t="str">
        <f t="shared" ca="1" si="514"/>
        <v>-</v>
      </c>
      <c r="CS324" s="97" t="str">
        <f t="shared" ca="1" si="515"/>
        <v>-</v>
      </c>
      <c r="CT324" s="97" t="str">
        <f t="shared" ca="1" si="516"/>
        <v>-</v>
      </c>
      <c r="CU324" s="97" t="str">
        <f t="shared" ca="1" si="517"/>
        <v>-</v>
      </c>
      <c r="CV324" s="97" t="str">
        <f t="shared" ca="1" si="518"/>
        <v>-</v>
      </c>
      <c r="CW324" s="97" t="str">
        <f t="shared" ca="1" si="519"/>
        <v>-</v>
      </c>
      <c r="CX324" s="97" t="str">
        <f t="shared" ca="1" si="520"/>
        <v>-</v>
      </c>
      <c r="CY324" s="97" t="str">
        <f t="shared" ca="1" si="521"/>
        <v>-</v>
      </c>
      <c r="CZ324" s="97" t="str">
        <f t="shared" ca="1" si="522"/>
        <v>-</v>
      </c>
      <c r="DA324" s="97" t="str">
        <f t="shared" ca="1" si="523"/>
        <v>-</v>
      </c>
      <c r="DB324" s="97" t="str">
        <f t="shared" ca="1" si="524"/>
        <v>-</v>
      </c>
      <c r="DC324" s="97" t="str">
        <f t="shared" ca="1" si="525"/>
        <v>-</v>
      </c>
      <c r="DD324" s="97" t="str">
        <f t="shared" ca="1" si="526"/>
        <v>-</v>
      </c>
      <c r="DE324" s="97" t="str">
        <f t="shared" ca="1" si="527"/>
        <v>-</v>
      </c>
      <c r="DF324" s="97" t="str">
        <f t="shared" ca="1" si="528"/>
        <v>-</v>
      </c>
      <c r="DG324" s="97" t="str">
        <f t="shared" ca="1" si="529"/>
        <v>-</v>
      </c>
      <c r="DH324" s="97" t="str">
        <f t="shared" ca="1" si="530"/>
        <v>-</v>
      </c>
      <c r="DI324" s="97" t="str">
        <f t="shared" ca="1" si="531"/>
        <v>-</v>
      </c>
      <c r="DJ324" s="97" t="str">
        <f t="shared" ca="1" si="532"/>
        <v>-</v>
      </c>
      <c r="DK324" s="97" t="str">
        <f t="shared" ca="1" si="533"/>
        <v>-</v>
      </c>
      <c r="DL324" s="97" t="str">
        <f t="shared" ca="1" si="534"/>
        <v>-</v>
      </c>
      <c r="DM324" s="97" t="str">
        <f t="shared" ca="1" si="535"/>
        <v>-</v>
      </c>
      <c r="DN324" s="97">
        <v>54</v>
      </c>
      <c r="DT324" s="97" t="str">
        <f t="shared" ca="1" si="536"/>
        <v>-</v>
      </c>
      <c r="DU324" s="97" t="str">
        <f t="shared" ca="1" si="537"/>
        <v>-</v>
      </c>
      <c r="DV324" s="97" t="str">
        <f t="shared" ca="1" si="538"/>
        <v>-</v>
      </c>
      <c r="DW324" s="97" t="str">
        <f t="shared" ca="1" si="539"/>
        <v>-</v>
      </c>
      <c r="DX324" s="97" t="str">
        <f t="shared" ca="1" si="540"/>
        <v>-</v>
      </c>
      <c r="DY324" s="97" t="e">
        <f t="shared" ca="1" si="477"/>
        <v>#REF!</v>
      </c>
      <c r="DZ324" s="97" t="str">
        <f t="shared" si="478"/>
        <v>Deep retrofit</v>
      </c>
      <c r="EA324" s="97" t="e">
        <f t="shared" ca="1" si="541"/>
        <v>#REF!</v>
      </c>
      <c r="EB324" s="96">
        <v>49</v>
      </c>
      <c r="EC324" s="97">
        <f>Calculation!$W$379</f>
        <v>4</v>
      </c>
      <c r="ED324" s="97" t="str">
        <f t="shared" ca="1" si="542"/>
        <v>-</v>
      </c>
      <c r="EE324" s="97" t="str">
        <f t="shared" ca="1" si="543"/>
        <v>-</v>
      </c>
      <c r="EF324" s="97" t="str">
        <f t="shared" ca="1" si="544"/>
        <v>-</v>
      </c>
      <c r="EG324" s="97" t="str">
        <f t="shared" ca="1" si="545"/>
        <v>-</v>
      </c>
      <c r="EH324" s="97" t="str">
        <f t="shared" ca="1" si="546"/>
        <v>-</v>
      </c>
      <c r="EI324" s="97">
        <f t="shared" ca="1" si="547"/>
        <v>0</v>
      </c>
      <c r="EJ324" s="97">
        <f t="shared" ca="1" si="559"/>
        <v>0</v>
      </c>
      <c r="EK324" s="97" t="str">
        <f t="shared" ca="1" si="548"/>
        <v>00</v>
      </c>
      <c r="EL324" s="97" t="e">
        <f t="shared" ca="1" si="549"/>
        <v>#REF!</v>
      </c>
      <c r="EN324" s="97">
        <v>3.1900000000000003E-5</v>
      </c>
      <c r="EP324" s="97">
        <v>319</v>
      </c>
      <c r="EQ324" s="97">
        <f t="array" aca="1" ref="EQ324" ca="1">MAX(IF($EI$6:$EI$365&lt;EQ323,$EI$6:$EI$365,""))</f>
        <v>0</v>
      </c>
      <c r="ER324" s="97">
        <f t="shared" ca="1" si="550"/>
        <v>0</v>
      </c>
      <c r="ES324" s="97" t="e">
        <f t="shared" ca="1" si="554"/>
        <v>#REF!</v>
      </c>
      <c r="ET324" s="97">
        <f t="shared" ca="1" si="551"/>
        <v>0</v>
      </c>
      <c r="EU324" s="97">
        <f t="shared" ca="1" si="552"/>
        <v>0</v>
      </c>
      <c r="EV324" s="97">
        <f t="shared" ca="1" si="479"/>
        <v>1</v>
      </c>
      <c r="EY324" s="97" t="e">
        <f ca="1">INDEX('MCA-INPUT'!$C$28:$F$42,MATCH(MCA!E324,'MCA-INPUT'!$B$28:$B$42,0),MATCH(MCA!B324,'MCA-INPUT'!$C$27:$F$27,0))</f>
        <v>#REF!</v>
      </c>
      <c r="FU324" s="109" t="e">
        <f t="shared" ca="1" si="480"/>
        <v>#REF!</v>
      </c>
      <c r="FV324" s="109" t="e">
        <f t="shared" ca="1" si="481"/>
        <v>#REF!</v>
      </c>
      <c r="FW324" s="110" t="e">
        <f t="shared" ca="1" si="563"/>
        <v>#REF!</v>
      </c>
      <c r="FX324" s="110"/>
      <c r="FY324" s="97" t="e">
        <f t="shared" ca="1" si="553"/>
        <v>#REF!</v>
      </c>
      <c r="FZ324" s="97" t="str">
        <f ca="1">IF(ISERROR(VLOOKUP(FY324,'MCA-INPUT'!$B$45:$F$54,1,FALSE)),"No","Yes")</f>
        <v>No</v>
      </c>
      <c r="GA324" s="109" t="e">
        <f ca="1"/>
        <v>#REF!</v>
      </c>
    </row>
    <row r="325" spans="1:183" x14ac:dyDescent="0.25">
      <c r="A325" s="96">
        <v>320</v>
      </c>
      <c r="B325" s="96" t="s">
        <v>0</v>
      </c>
      <c r="C325" s="106" t="e">
        <f t="shared" ca="1" si="575"/>
        <v>#REF!</v>
      </c>
      <c r="D325" s="107" t="e">
        <f t="shared" ca="1" si="575"/>
        <v>#REF!</v>
      </c>
      <c r="E325" s="96" t="e">
        <f t="shared" ca="1" si="575"/>
        <v>#REF!</v>
      </c>
      <c r="F325" s="96" t="s">
        <v>4</v>
      </c>
      <c r="G325" s="96" t="e">
        <f t="shared" ca="1" si="566"/>
        <v>#REF!</v>
      </c>
      <c r="H325" s="108" t="e">
        <f t="shared" ca="1" si="572"/>
        <v>#REF!</v>
      </c>
      <c r="I325" s="108" t="e">
        <f t="shared" ca="1" si="572"/>
        <v>#REF!</v>
      </c>
      <c r="J325" s="108" t="e">
        <f t="shared" ca="1" si="572"/>
        <v>#REF!</v>
      </c>
      <c r="K325" s="108" t="e">
        <f t="shared" ca="1" si="572"/>
        <v>#REF!</v>
      </c>
      <c r="L325" s="108" t="e">
        <f t="shared" ca="1" si="572"/>
        <v>#REF!</v>
      </c>
      <c r="M325" s="108" t="e">
        <f t="shared" ca="1" si="572"/>
        <v>#REF!</v>
      </c>
      <c r="N325" s="108" t="e">
        <f t="shared" ca="1" si="572"/>
        <v>#REF!</v>
      </c>
      <c r="O325" s="108" t="e">
        <f t="shared" ca="1" si="572"/>
        <v>#REF!</v>
      </c>
      <c r="P325" s="108" t="e">
        <f t="shared" ca="1" si="572"/>
        <v>#REF!</v>
      </c>
      <c r="Q325" s="108" t="e">
        <f t="shared" ca="1" si="572"/>
        <v>#REF!</v>
      </c>
      <c r="R325" s="108" t="e">
        <f t="shared" ca="1" si="572"/>
        <v>#REF!</v>
      </c>
      <c r="S325" s="108" t="e">
        <f t="shared" ca="1" si="572"/>
        <v>#REF!</v>
      </c>
      <c r="T325" s="108" t="e">
        <f t="shared" ca="1" si="572"/>
        <v>#REF!</v>
      </c>
      <c r="U325" s="108" t="e">
        <f t="shared" ca="1" si="572"/>
        <v>#REF!</v>
      </c>
      <c r="V325" s="108" t="e">
        <f t="shared" ca="1" si="572"/>
        <v>#REF!</v>
      </c>
      <c r="W325" s="108" t="e">
        <f t="shared" ca="1" si="572"/>
        <v>#REF!</v>
      </c>
      <c r="X325" s="108" t="e">
        <f t="shared" ca="1" si="571"/>
        <v>#REF!</v>
      </c>
      <c r="Y325" s="108" t="e">
        <f t="shared" ca="1" si="571"/>
        <v>#REF!</v>
      </c>
      <c r="Z325" s="108" t="e">
        <f t="shared" ca="1" si="571"/>
        <v>#REF!</v>
      </c>
      <c r="AA325" s="108" t="e">
        <f t="shared" ca="1" si="571"/>
        <v>#REF!</v>
      </c>
      <c r="AB325" s="108" t="e">
        <f t="shared" ca="1" si="571"/>
        <v>#REF!</v>
      </c>
      <c r="AC325" s="108" t="e">
        <f t="shared" ca="1" si="571"/>
        <v>#REF!</v>
      </c>
      <c r="AD325" s="108" t="e">
        <f t="shared" ca="1" si="571"/>
        <v>#REF!</v>
      </c>
      <c r="AE325" s="108" t="e">
        <f t="shared" ca="1" si="571"/>
        <v>#REF!</v>
      </c>
      <c r="AF325" s="108" t="e">
        <f t="shared" ca="1" si="571"/>
        <v>#REF!</v>
      </c>
      <c r="AG325" s="108" t="e">
        <f t="shared" ca="1" si="571"/>
        <v>#REF!</v>
      </c>
      <c r="AH325" s="108" t="e">
        <f t="shared" ca="1" si="571"/>
        <v>#REF!</v>
      </c>
      <c r="AI325" s="108" t="e">
        <f t="shared" ca="1" si="571"/>
        <v>#REF!</v>
      </c>
      <c r="AJ325" s="108" t="e">
        <f t="shared" ca="1" si="571"/>
        <v>#REF!</v>
      </c>
      <c r="AK325" s="108" t="e">
        <f t="shared" ca="1" si="571"/>
        <v>#REF!</v>
      </c>
      <c r="AL325" s="108" t="e">
        <f t="shared" ca="1" si="571"/>
        <v>#REF!</v>
      </c>
      <c r="AM325" s="108" t="e">
        <f t="shared" ca="1" si="574"/>
        <v>#REF!</v>
      </c>
      <c r="AN325" s="108" t="e">
        <f t="shared" ca="1" si="574"/>
        <v>#REF!</v>
      </c>
      <c r="AO325" s="108" t="e">
        <f t="shared" ca="1" si="574"/>
        <v>#REF!</v>
      </c>
      <c r="AP325" s="108" t="e">
        <f t="shared" ca="1" si="574"/>
        <v>#REF!</v>
      </c>
      <c r="AQ325" s="108" t="e">
        <f t="shared" ca="1" si="574"/>
        <v>#REF!</v>
      </c>
      <c r="AR325" s="108" t="e">
        <f t="shared" ca="1" si="574"/>
        <v>#REF!</v>
      </c>
      <c r="AS325" s="108" t="e">
        <f t="shared" ca="1" si="574"/>
        <v>#REF!</v>
      </c>
      <c r="AT325" s="108" t="e">
        <f t="shared" ca="1" si="574"/>
        <v>#REF!</v>
      </c>
      <c r="AU325" s="108" t="e">
        <f t="shared" ca="1" si="574"/>
        <v>#REF!</v>
      </c>
      <c r="AV325" s="108" t="e">
        <f t="shared" ca="1" si="574"/>
        <v>#REF!</v>
      </c>
      <c r="AW325" s="108" t="e">
        <f t="shared" ca="1" si="574"/>
        <v>#REF!</v>
      </c>
      <c r="AX325" s="108" t="e">
        <f t="shared" ca="1" si="574"/>
        <v>#REF!</v>
      </c>
      <c r="AY325" s="108" t="e">
        <f t="shared" ca="1" si="574"/>
        <v>#REF!</v>
      </c>
      <c r="AZ325" s="108" t="e">
        <f t="shared" ca="1" si="574"/>
        <v>#REF!</v>
      </c>
      <c r="BA325" s="108" t="e">
        <f t="shared" ca="1" si="574"/>
        <v>#REF!</v>
      </c>
      <c r="BB325" s="108" t="e">
        <f t="shared" ca="1" si="574"/>
        <v>#REF!</v>
      </c>
      <c r="BC325" s="108" t="e">
        <f t="shared" ca="1" si="573"/>
        <v>#REF!</v>
      </c>
      <c r="BD325" s="108" t="e">
        <f t="shared" ca="1" si="573"/>
        <v>#REF!</v>
      </c>
      <c r="BE325" s="108" t="e">
        <f t="shared" ca="1" si="573"/>
        <v>#REF!</v>
      </c>
      <c r="BF325" s="108" t="e">
        <f t="shared" ca="1" si="573"/>
        <v>#REF!</v>
      </c>
      <c r="BG325" s="108" t="e">
        <f t="shared" ca="1" si="573"/>
        <v>#REF!</v>
      </c>
      <c r="BH325" s="108" t="e">
        <f t="shared" ca="1" si="573"/>
        <v>#REF!</v>
      </c>
      <c r="BI325" s="108" t="e">
        <f t="shared" ca="1" si="573"/>
        <v>#REF!</v>
      </c>
      <c r="BL325" s="97" t="str">
        <f t="shared" ca="1" si="482"/>
        <v>-</v>
      </c>
      <c r="BM325" s="97" t="str">
        <f t="shared" ca="1" si="483"/>
        <v>-</v>
      </c>
      <c r="BN325" s="97" t="str">
        <f t="shared" ca="1" si="484"/>
        <v>-</v>
      </c>
      <c r="BO325" s="97" t="str">
        <f t="shared" ca="1" si="485"/>
        <v>-</v>
      </c>
      <c r="BP325" s="99" t="str">
        <f t="shared" ca="1" si="486"/>
        <v xml:space="preserve"> - </v>
      </c>
      <c r="BQ325" s="99" t="str">
        <f t="shared" ca="1" si="487"/>
        <v xml:space="preserve"> - </v>
      </c>
      <c r="BR325" s="97" t="str">
        <f t="shared" ca="1" si="488"/>
        <v>-</v>
      </c>
      <c r="BS325" s="97" t="str">
        <f t="shared" ca="1" si="489"/>
        <v>-</v>
      </c>
      <c r="BT325" s="97" t="str">
        <f t="shared" ca="1" si="490"/>
        <v>-</v>
      </c>
      <c r="BU325" s="97" t="str">
        <f t="shared" ca="1" si="491"/>
        <v>-</v>
      </c>
      <c r="BV325" s="97" t="str">
        <f t="shared" ca="1" si="492"/>
        <v>-</v>
      </c>
      <c r="BW325" s="97" t="str">
        <f t="shared" ca="1" si="493"/>
        <v>-</v>
      </c>
      <c r="BX325" s="99" t="str">
        <f t="shared" ca="1" si="494"/>
        <v xml:space="preserve"> - </v>
      </c>
      <c r="BY325" s="99" t="str">
        <f t="shared" ca="1" si="495"/>
        <v xml:space="preserve"> - </v>
      </c>
      <c r="BZ325" s="97" t="str">
        <f t="shared" ca="1" si="496"/>
        <v>-</v>
      </c>
      <c r="CA325" s="97" t="str">
        <f t="shared" ca="1" si="497"/>
        <v>-</v>
      </c>
      <c r="CB325" s="99" t="str">
        <f t="shared" ca="1" si="498"/>
        <v xml:space="preserve"> - </v>
      </c>
      <c r="CC325" s="99" t="str">
        <f t="shared" ca="1" si="499"/>
        <v xml:space="preserve"> - </v>
      </c>
      <c r="CD325" s="99" t="str">
        <f t="shared" ca="1" si="500"/>
        <v xml:space="preserve"> - </v>
      </c>
      <c r="CE325" s="99" t="str">
        <f t="shared" ca="1" si="501"/>
        <v xml:space="preserve"> - </v>
      </c>
      <c r="CF325" s="99" t="str">
        <f t="shared" ca="1" si="502"/>
        <v xml:space="preserve"> - </v>
      </c>
      <c r="CG325" s="99" t="str">
        <f t="shared" ca="1" si="503"/>
        <v xml:space="preserve"> - </v>
      </c>
      <c r="CH325" s="97" t="str">
        <f t="shared" ca="1" si="504"/>
        <v>-</v>
      </c>
      <c r="CI325" s="97" t="str">
        <f t="shared" ca="1" si="505"/>
        <v>-</v>
      </c>
      <c r="CJ325" s="97" t="str">
        <f t="shared" ca="1" si="506"/>
        <v>-</v>
      </c>
      <c r="CK325" s="97" t="str">
        <f t="shared" ca="1" si="507"/>
        <v>-</v>
      </c>
      <c r="CL325" s="97" t="str">
        <f t="shared" ca="1" si="508"/>
        <v>-</v>
      </c>
      <c r="CM325" s="97" t="str">
        <f t="shared" ca="1" si="509"/>
        <v>-</v>
      </c>
      <c r="CN325" s="97" t="str">
        <f t="shared" ca="1" si="510"/>
        <v>-</v>
      </c>
      <c r="CO325" s="97" t="str">
        <f t="shared" ca="1" si="511"/>
        <v>-</v>
      </c>
      <c r="CP325" s="97" t="str">
        <f t="shared" ca="1" si="512"/>
        <v>-</v>
      </c>
      <c r="CQ325" s="97" t="str">
        <f t="shared" ca="1" si="513"/>
        <v>-</v>
      </c>
      <c r="CR325" s="97" t="str">
        <f t="shared" ca="1" si="514"/>
        <v>-</v>
      </c>
      <c r="CS325" s="97" t="str">
        <f t="shared" ca="1" si="515"/>
        <v>-</v>
      </c>
      <c r="CT325" s="97" t="str">
        <f t="shared" ca="1" si="516"/>
        <v>-</v>
      </c>
      <c r="CU325" s="97" t="str">
        <f t="shared" ca="1" si="517"/>
        <v>-</v>
      </c>
      <c r="CV325" s="97" t="str">
        <f t="shared" ca="1" si="518"/>
        <v>-</v>
      </c>
      <c r="CW325" s="97" t="str">
        <f t="shared" ca="1" si="519"/>
        <v>-</v>
      </c>
      <c r="CX325" s="97" t="str">
        <f t="shared" ca="1" si="520"/>
        <v>-</v>
      </c>
      <c r="CY325" s="97" t="str">
        <f t="shared" ca="1" si="521"/>
        <v>-</v>
      </c>
      <c r="CZ325" s="97" t="str">
        <f t="shared" ca="1" si="522"/>
        <v>-</v>
      </c>
      <c r="DA325" s="97" t="str">
        <f t="shared" ca="1" si="523"/>
        <v>-</v>
      </c>
      <c r="DB325" s="97" t="str">
        <f t="shared" ca="1" si="524"/>
        <v>-</v>
      </c>
      <c r="DC325" s="97" t="str">
        <f t="shared" ca="1" si="525"/>
        <v>-</v>
      </c>
      <c r="DD325" s="97" t="str">
        <f t="shared" ca="1" si="526"/>
        <v>-</v>
      </c>
      <c r="DE325" s="97" t="str">
        <f t="shared" ca="1" si="527"/>
        <v>-</v>
      </c>
      <c r="DF325" s="97" t="str">
        <f t="shared" ca="1" si="528"/>
        <v>-</v>
      </c>
      <c r="DG325" s="97" t="str">
        <f t="shared" ca="1" si="529"/>
        <v>-</v>
      </c>
      <c r="DH325" s="97" t="str">
        <f t="shared" ca="1" si="530"/>
        <v>-</v>
      </c>
      <c r="DI325" s="97" t="str">
        <f t="shared" ca="1" si="531"/>
        <v>-</v>
      </c>
      <c r="DJ325" s="97" t="str">
        <f t="shared" ca="1" si="532"/>
        <v>-</v>
      </c>
      <c r="DK325" s="97" t="str">
        <f t="shared" ca="1" si="533"/>
        <v>-</v>
      </c>
      <c r="DL325" s="97" t="str">
        <f t="shared" ca="1" si="534"/>
        <v>-</v>
      </c>
      <c r="DM325" s="97" t="str">
        <f t="shared" ca="1" si="535"/>
        <v>-</v>
      </c>
      <c r="DN325" s="97">
        <v>55</v>
      </c>
      <c r="DT325" s="97" t="str">
        <f t="shared" ca="1" si="536"/>
        <v>-</v>
      </c>
      <c r="DU325" s="97" t="str">
        <f t="shared" ca="1" si="537"/>
        <v>-</v>
      </c>
      <c r="DV325" s="97" t="str">
        <f t="shared" ca="1" si="538"/>
        <v>-</v>
      </c>
      <c r="DW325" s="97" t="str">
        <f t="shared" ca="1" si="539"/>
        <v>-</v>
      </c>
      <c r="DX325" s="97" t="str">
        <f t="shared" ca="1" si="540"/>
        <v>-</v>
      </c>
      <c r="DY325" s="97" t="e">
        <f t="shared" ca="1" si="477"/>
        <v>#REF!</v>
      </c>
      <c r="DZ325" s="97" t="str">
        <f t="shared" si="478"/>
        <v>Deep retrofit</v>
      </c>
      <c r="EA325" s="97" t="e">
        <f t="shared" ca="1" si="541"/>
        <v>#REF!</v>
      </c>
      <c r="EB325" s="96">
        <v>50</v>
      </c>
      <c r="EC325" s="97">
        <f>Calculation!$W$379</f>
        <v>4</v>
      </c>
      <c r="ED325" s="97" t="str">
        <f t="shared" ca="1" si="542"/>
        <v>-</v>
      </c>
      <c r="EE325" s="97" t="str">
        <f t="shared" ca="1" si="543"/>
        <v>-</v>
      </c>
      <c r="EF325" s="97" t="str">
        <f t="shared" ca="1" si="544"/>
        <v>-</v>
      </c>
      <c r="EG325" s="97" t="str">
        <f t="shared" ca="1" si="545"/>
        <v>-</v>
      </c>
      <c r="EH325" s="97" t="str">
        <f t="shared" ca="1" si="546"/>
        <v>-</v>
      </c>
      <c r="EI325" s="97">
        <f t="shared" ca="1" si="547"/>
        <v>0</v>
      </c>
      <c r="EJ325" s="97">
        <f t="shared" ca="1" si="559"/>
        <v>0</v>
      </c>
      <c r="EK325" s="97" t="str">
        <f t="shared" ca="1" si="548"/>
        <v>00</v>
      </c>
      <c r="EL325" s="97" t="e">
        <f t="shared" ca="1" si="549"/>
        <v>#REF!</v>
      </c>
      <c r="EN325" s="97">
        <v>3.1999999999999999E-5</v>
      </c>
      <c r="EP325" s="97">
        <v>320</v>
      </c>
      <c r="EQ325" s="97">
        <f t="array" aca="1" ref="EQ325" ca="1">MAX(IF($EI$6:$EI$365&lt;EQ324,$EI$6:$EI$365,""))</f>
        <v>0</v>
      </c>
      <c r="ER325" s="97">
        <f t="shared" ca="1" si="550"/>
        <v>0</v>
      </c>
      <c r="ES325" s="97" t="e">
        <f t="shared" ca="1" si="554"/>
        <v>#REF!</v>
      </c>
      <c r="ET325" s="97">
        <f t="shared" ca="1" si="551"/>
        <v>0</v>
      </c>
      <c r="EU325" s="97">
        <f t="shared" ca="1" si="552"/>
        <v>0</v>
      </c>
      <c r="EV325" s="97">
        <f t="shared" ca="1" si="479"/>
        <v>1</v>
      </c>
      <c r="EY325" s="97" t="e">
        <f ca="1">INDEX('MCA-INPUT'!$C$28:$F$42,MATCH(MCA!E325,'MCA-INPUT'!$B$28:$B$42,0),MATCH(MCA!B325,'MCA-INPUT'!$C$27:$F$27,0))</f>
        <v>#REF!</v>
      </c>
      <c r="FU325" s="109" t="e">
        <f t="shared" ca="1" si="480"/>
        <v>#REF!</v>
      </c>
      <c r="FV325" s="109" t="e">
        <f t="shared" ca="1" si="481"/>
        <v>#REF!</v>
      </c>
      <c r="FW325" s="110" t="e">
        <f t="shared" ca="1" si="563"/>
        <v>#REF!</v>
      </c>
      <c r="FX325" s="110"/>
      <c r="FY325" s="97" t="e">
        <f t="shared" ca="1" si="553"/>
        <v>#REF!</v>
      </c>
      <c r="FZ325" s="97" t="str">
        <f ca="1">IF(ISERROR(VLOOKUP(FY325,'MCA-INPUT'!$B$45:$F$54,1,FALSE)),"No","Yes")</f>
        <v>No</v>
      </c>
      <c r="GA325" s="109" t="e">
        <f ca="1"/>
        <v>#REF!</v>
      </c>
    </row>
    <row r="326" spans="1:183" x14ac:dyDescent="0.25">
      <c r="A326" s="96">
        <v>321</v>
      </c>
      <c r="B326" s="96" t="s">
        <v>0</v>
      </c>
      <c r="C326" s="106" t="e">
        <f t="shared" ca="1" si="575"/>
        <v>#REF!</v>
      </c>
      <c r="D326" s="107" t="e">
        <f t="shared" ca="1" si="575"/>
        <v>#REF!</v>
      </c>
      <c r="E326" s="96" t="e">
        <f t="shared" ca="1" si="575"/>
        <v>#REF!</v>
      </c>
      <c r="F326" s="96" t="s">
        <v>4</v>
      </c>
      <c r="G326" s="96" t="e">
        <f t="shared" ca="1" si="566"/>
        <v>#REF!</v>
      </c>
      <c r="H326" s="108" t="e">
        <f t="shared" ca="1" si="572"/>
        <v>#REF!</v>
      </c>
      <c r="I326" s="108" t="e">
        <f t="shared" ca="1" si="572"/>
        <v>#REF!</v>
      </c>
      <c r="J326" s="108" t="e">
        <f t="shared" ca="1" si="572"/>
        <v>#REF!</v>
      </c>
      <c r="K326" s="108" t="e">
        <f t="shared" ca="1" si="572"/>
        <v>#REF!</v>
      </c>
      <c r="L326" s="108" t="e">
        <f t="shared" ca="1" si="572"/>
        <v>#REF!</v>
      </c>
      <c r="M326" s="108" t="e">
        <f t="shared" ca="1" si="572"/>
        <v>#REF!</v>
      </c>
      <c r="N326" s="108" t="e">
        <f t="shared" ca="1" si="572"/>
        <v>#REF!</v>
      </c>
      <c r="O326" s="108" t="e">
        <f t="shared" ca="1" si="572"/>
        <v>#REF!</v>
      </c>
      <c r="P326" s="108" t="e">
        <f t="shared" ca="1" si="572"/>
        <v>#REF!</v>
      </c>
      <c r="Q326" s="108" t="e">
        <f t="shared" ca="1" si="572"/>
        <v>#REF!</v>
      </c>
      <c r="R326" s="108" t="e">
        <f t="shared" ca="1" si="572"/>
        <v>#REF!</v>
      </c>
      <c r="S326" s="108" t="e">
        <f t="shared" ca="1" si="572"/>
        <v>#REF!</v>
      </c>
      <c r="T326" s="108" t="e">
        <f t="shared" ca="1" si="572"/>
        <v>#REF!</v>
      </c>
      <c r="U326" s="108" t="e">
        <f t="shared" ca="1" si="572"/>
        <v>#REF!</v>
      </c>
      <c r="V326" s="108" t="e">
        <f t="shared" ca="1" si="572"/>
        <v>#REF!</v>
      </c>
      <c r="W326" s="108" t="e">
        <f t="shared" ca="1" si="572"/>
        <v>#REF!</v>
      </c>
      <c r="X326" s="108" t="e">
        <f t="shared" ca="1" si="571"/>
        <v>#REF!</v>
      </c>
      <c r="Y326" s="108" t="e">
        <f t="shared" ca="1" si="571"/>
        <v>#REF!</v>
      </c>
      <c r="Z326" s="108" t="e">
        <f t="shared" ca="1" si="571"/>
        <v>#REF!</v>
      </c>
      <c r="AA326" s="108" t="e">
        <f t="shared" ca="1" si="571"/>
        <v>#REF!</v>
      </c>
      <c r="AB326" s="108" t="e">
        <f t="shared" ca="1" si="571"/>
        <v>#REF!</v>
      </c>
      <c r="AC326" s="108" t="e">
        <f t="shared" ca="1" si="571"/>
        <v>#REF!</v>
      </c>
      <c r="AD326" s="108" t="e">
        <f t="shared" ca="1" si="571"/>
        <v>#REF!</v>
      </c>
      <c r="AE326" s="108" t="e">
        <f t="shared" ca="1" si="571"/>
        <v>#REF!</v>
      </c>
      <c r="AF326" s="108" t="e">
        <f t="shared" ca="1" si="571"/>
        <v>#REF!</v>
      </c>
      <c r="AG326" s="108" t="e">
        <f t="shared" ca="1" si="571"/>
        <v>#REF!</v>
      </c>
      <c r="AH326" s="108" t="e">
        <f t="shared" ca="1" si="571"/>
        <v>#REF!</v>
      </c>
      <c r="AI326" s="108" t="e">
        <f t="shared" ca="1" si="571"/>
        <v>#REF!</v>
      </c>
      <c r="AJ326" s="108" t="e">
        <f t="shared" ca="1" si="571"/>
        <v>#REF!</v>
      </c>
      <c r="AK326" s="108" t="e">
        <f t="shared" ca="1" si="571"/>
        <v>#REF!</v>
      </c>
      <c r="AL326" s="108" t="e">
        <f t="shared" ca="1" si="571"/>
        <v>#REF!</v>
      </c>
      <c r="AM326" s="108" t="e">
        <f t="shared" ca="1" si="574"/>
        <v>#REF!</v>
      </c>
      <c r="AN326" s="108" t="e">
        <f t="shared" ca="1" si="574"/>
        <v>#REF!</v>
      </c>
      <c r="AO326" s="108" t="e">
        <f t="shared" ca="1" si="574"/>
        <v>#REF!</v>
      </c>
      <c r="AP326" s="108" t="e">
        <f t="shared" ca="1" si="574"/>
        <v>#REF!</v>
      </c>
      <c r="AQ326" s="108" t="e">
        <f t="shared" ca="1" si="574"/>
        <v>#REF!</v>
      </c>
      <c r="AR326" s="108" t="e">
        <f t="shared" ca="1" si="574"/>
        <v>#REF!</v>
      </c>
      <c r="AS326" s="108" t="e">
        <f t="shared" ca="1" si="574"/>
        <v>#REF!</v>
      </c>
      <c r="AT326" s="108" t="e">
        <f t="shared" ca="1" si="574"/>
        <v>#REF!</v>
      </c>
      <c r="AU326" s="108" t="e">
        <f t="shared" ca="1" si="574"/>
        <v>#REF!</v>
      </c>
      <c r="AV326" s="108" t="e">
        <f t="shared" ca="1" si="574"/>
        <v>#REF!</v>
      </c>
      <c r="AW326" s="108" t="e">
        <f t="shared" ca="1" si="574"/>
        <v>#REF!</v>
      </c>
      <c r="AX326" s="108" t="e">
        <f t="shared" ca="1" si="574"/>
        <v>#REF!</v>
      </c>
      <c r="AY326" s="108" t="e">
        <f t="shared" ca="1" si="574"/>
        <v>#REF!</v>
      </c>
      <c r="AZ326" s="108" t="e">
        <f t="shared" ca="1" si="574"/>
        <v>#REF!</v>
      </c>
      <c r="BA326" s="108" t="e">
        <f t="shared" ca="1" si="574"/>
        <v>#REF!</v>
      </c>
      <c r="BB326" s="108" t="e">
        <f t="shared" ca="1" si="574"/>
        <v>#REF!</v>
      </c>
      <c r="BC326" s="108" t="e">
        <f t="shared" ca="1" si="573"/>
        <v>#REF!</v>
      </c>
      <c r="BD326" s="108" t="e">
        <f t="shared" ca="1" si="573"/>
        <v>#REF!</v>
      </c>
      <c r="BE326" s="108" t="e">
        <f t="shared" ca="1" si="573"/>
        <v>#REF!</v>
      </c>
      <c r="BF326" s="108" t="e">
        <f t="shared" ca="1" si="573"/>
        <v>#REF!</v>
      </c>
      <c r="BG326" s="108" t="e">
        <f t="shared" ca="1" si="573"/>
        <v>#REF!</v>
      </c>
      <c r="BH326" s="108" t="e">
        <f t="shared" ca="1" si="573"/>
        <v>#REF!</v>
      </c>
      <c r="BI326" s="108" t="e">
        <f t="shared" ca="1" si="573"/>
        <v>#REF!</v>
      </c>
      <c r="BL326" s="97" t="str">
        <f t="shared" ca="1" si="482"/>
        <v>-</v>
      </c>
      <c r="BM326" s="97" t="str">
        <f t="shared" ca="1" si="483"/>
        <v>-</v>
      </c>
      <c r="BN326" s="97" t="str">
        <f t="shared" ca="1" si="484"/>
        <v>-</v>
      </c>
      <c r="BO326" s="97" t="str">
        <f t="shared" ca="1" si="485"/>
        <v>-</v>
      </c>
      <c r="BP326" s="99" t="str">
        <f t="shared" ca="1" si="486"/>
        <v xml:space="preserve"> - </v>
      </c>
      <c r="BQ326" s="99" t="str">
        <f t="shared" ca="1" si="487"/>
        <v xml:space="preserve"> - </v>
      </c>
      <c r="BR326" s="97" t="str">
        <f t="shared" ca="1" si="488"/>
        <v>-</v>
      </c>
      <c r="BS326" s="97" t="str">
        <f t="shared" ca="1" si="489"/>
        <v>-</v>
      </c>
      <c r="BT326" s="97" t="str">
        <f t="shared" ca="1" si="490"/>
        <v>-</v>
      </c>
      <c r="BU326" s="97" t="str">
        <f t="shared" ca="1" si="491"/>
        <v>-</v>
      </c>
      <c r="BV326" s="97" t="str">
        <f t="shared" ca="1" si="492"/>
        <v>-</v>
      </c>
      <c r="BW326" s="97" t="str">
        <f t="shared" ca="1" si="493"/>
        <v>-</v>
      </c>
      <c r="BX326" s="99" t="str">
        <f t="shared" ca="1" si="494"/>
        <v xml:space="preserve"> - </v>
      </c>
      <c r="BY326" s="99" t="str">
        <f t="shared" ca="1" si="495"/>
        <v xml:space="preserve"> - </v>
      </c>
      <c r="BZ326" s="97" t="str">
        <f t="shared" ca="1" si="496"/>
        <v>-</v>
      </c>
      <c r="CA326" s="97" t="str">
        <f t="shared" ca="1" si="497"/>
        <v>-</v>
      </c>
      <c r="CB326" s="99" t="str">
        <f t="shared" ca="1" si="498"/>
        <v xml:space="preserve"> - </v>
      </c>
      <c r="CC326" s="99" t="str">
        <f t="shared" ca="1" si="499"/>
        <v xml:space="preserve"> - </v>
      </c>
      <c r="CD326" s="99" t="str">
        <f t="shared" ca="1" si="500"/>
        <v xml:space="preserve"> - </v>
      </c>
      <c r="CE326" s="99" t="str">
        <f t="shared" ca="1" si="501"/>
        <v xml:space="preserve"> - </v>
      </c>
      <c r="CF326" s="99" t="str">
        <f t="shared" ca="1" si="502"/>
        <v xml:space="preserve"> - </v>
      </c>
      <c r="CG326" s="99" t="str">
        <f t="shared" ca="1" si="503"/>
        <v xml:space="preserve"> - </v>
      </c>
      <c r="CH326" s="97" t="str">
        <f t="shared" ca="1" si="504"/>
        <v>-</v>
      </c>
      <c r="CI326" s="97" t="str">
        <f t="shared" ca="1" si="505"/>
        <v>-</v>
      </c>
      <c r="CJ326" s="97" t="str">
        <f t="shared" ca="1" si="506"/>
        <v>-</v>
      </c>
      <c r="CK326" s="97" t="str">
        <f t="shared" ca="1" si="507"/>
        <v>-</v>
      </c>
      <c r="CL326" s="97" t="str">
        <f t="shared" ca="1" si="508"/>
        <v>-</v>
      </c>
      <c r="CM326" s="97" t="str">
        <f t="shared" ca="1" si="509"/>
        <v>-</v>
      </c>
      <c r="CN326" s="97" t="str">
        <f t="shared" ca="1" si="510"/>
        <v>-</v>
      </c>
      <c r="CO326" s="97" t="str">
        <f t="shared" ca="1" si="511"/>
        <v>-</v>
      </c>
      <c r="CP326" s="97" t="str">
        <f t="shared" ca="1" si="512"/>
        <v>-</v>
      </c>
      <c r="CQ326" s="97" t="str">
        <f t="shared" ca="1" si="513"/>
        <v>-</v>
      </c>
      <c r="CR326" s="97" t="str">
        <f t="shared" ca="1" si="514"/>
        <v>-</v>
      </c>
      <c r="CS326" s="97" t="str">
        <f t="shared" ca="1" si="515"/>
        <v>-</v>
      </c>
      <c r="CT326" s="97" t="str">
        <f t="shared" ca="1" si="516"/>
        <v>-</v>
      </c>
      <c r="CU326" s="97" t="str">
        <f t="shared" ca="1" si="517"/>
        <v>-</v>
      </c>
      <c r="CV326" s="97" t="str">
        <f t="shared" ca="1" si="518"/>
        <v>-</v>
      </c>
      <c r="CW326" s="97" t="str">
        <f t="shared" ca="1" si="519"/>
        <v>-</v>
      </c>
      <c r="CX326" s="97" t="str">
        <f t="shared" ca="1" si="520"/>
        <v>-</v>
      </c>
      <c r="CY326" s="97" t="str">
        <f t="shared" ca="1" si="521"/>
        <v>-</v>
      </c>
      <c r="CZ326" s="97" t="str">
        <f t="shared" ca="1" si="522"/>
        <v>-</v>
      </c>
      <c r="DA326" s="97" t="str">
        <f t="shared" ca="1" si="523"/>
        <v>-</v>
      </c>
      <c r="DB326" s="97" t="str">
        <f t="shared" ca="1" si="524"/>
        <v>-</v>
      </c>
      <c r="DC326" s="97" t="str">
        <f t="shared" ca="1" si="525"/>
        <v>-</v>
      </c>
      <c r="DD326" s="97" t="str">
        <f t="shared" ca="1" si="526"/>
        <v>-</v>
      </c>
      <c r="DE326" s="97" t="str">
        <f t="shared" ca="1" si="527"/>
        <v>-</v>
      </c>
      <c r="DF326" s="97" t="str">
        <f t="shared" ca="1" si="528"/>
        <v>-</v>
      </c>
      <c r="DG326" s="97" t="str">
        <f t="shared" ca="1" si="529"/>
        <v>-</v>
      </c>
      <c r="DH326" s="97" t="str">
        <f t="shared" ca="1" si="530"/>
        <v>-</v>
      </c>
      <c r="DI326" s="97" t="str">
        <f t="shared" ca="1" si="531"/>
        <v>-</v>
      </c>
      <c r="DJ326" s="97" t="str">
        <f t="shared" ca="1" si="532"/>
        <v>-</v>
      </c>
      <c r="DK326" s="97" t="str">
        <f t="shared" ca="1" si="533"/>
        <v>-</v>
      </c>
      <c r="DL326" s="97" t="str">
        <f t="shared" ca="1" si="534"/>
        <v>-</v>
      </c>
      <c r="DM326" s="97" t="str">
        <f t="shared" ca="1" si="535"/>
        <v>-</v>
      </c>
      <c r="DN326" s="97">
        <v>56</v>
      </c>
      <c r="DT326" s="97" t="str">
        <f t="shared" ca="1" si="536"/>
        <v>-</v>
      </c>
      <c r="DU326" s="97" t="str">
        <f t="shared" ca="1" si="537"/>
        <v>-</v>
      </c>
      <c r="DV326" s="97" t="str">
        <f t="shared" ca="1" si="538"/>
        <v>-</v>
      </c>
      <c r="DW326" s="97" t="str">
        <f t="shared" ca="1" si="539"/>
        <v>-</v>
      </c>
      <c r="DX326" s="97" t="str">
        <f t="shared" ca="1" si="540"/>
        <v>-</v>
      </c>
      <c r="DY326" s="97" t="e">
        <f t="shared" ref="DY326:DY365" ca="1" si="576">E326</f>
        <v>#REF!</v>
      </c>
      <c r="DZ326" s="97" t="str">
        <f t="shared" ref="DZ326:DZ365" si="577">B326</f>
        <v>Deep retrofit</v>
      </c>
      <c r="EA326" s="97" t="e">
        <f t="shared" ca="1" si="541"/>
        <v>#REF!</v>
      </c>
      <c r="EB326" s="96">
        <v>51</v>
      </c>
      <c r="EC326" s="97">
        <f>Calculation!$W$379</f>
        <v>4</v>
      </c>
      <c r="ED326" s="97" t="str">
        <f t="shared" ca="1" si="542"/>
        <v>-</v>
      </c>
      <c r="EE326" s="97" t="str">
        <f t="shared" ca="1" si="543"/>
        <v>-</v>
      </c>
      <c r="EF326" s="97" t="str">
        <f t="shared" ca="1" si="544"/>
        <v>-</v>
      </c>
      <c r="EG326" s="97" t="str">
        <f t="shared" ca="1" si="545"/>
        <v>-</v>
      </c>
      <c r="EH326" s="97" t="str">
        <f t="shared" ca="1" si="546"/>
        <v>-</v>
      </c>
      <c r="EI326" s="97">
        <f t="shared" ca="1" si="547"/>
        <v>0</v>
      </c>
      <c r="EJ326" s="97">
        <f t="shared" ca="1" si="559"/>
        <v>0</v>
      </c>
      <c r="EK326" s="97" t="str">
        <f t="shared" ca="1" si="548"/>
        <v>00</v>
      </c>
      <c r="EL326" s="97" t="e">
        <f t="shared" ca="1" si="549"/>
        <v>#REF!</v>
      </c>
      <c r="EN326" s="97">
        <v>3.2100000000000001E-5</v>
      </c>
      <c r="EP326" s="97">
        <v>321</v>
      </c>
      <c r="EQ326" s="97">
        <f t="array" aca="1" ref="EQ326" ca="1">MAX(IF($EI$6:$EI$365&lt;EQ325,$EI$6:$EI$365,""))</f>
        <v>0</v>
      </c>
      <c r="ER326" s="97">
        <f t="shared" ca="1" si="550"/>
        <v>0</v>
      </c>
      <c r="ES326" s="97" t="e">
        <f t="shared" ca="1" si="554"/>
        <v>#REF!</v>
      </c>
      <c r="ET326" s="97">
        <f t="shared" ca="1" si="551"/>
        <v>0</v>
      </c>
      <c r="EU326" s="97">
        <f t="shared" ca="1" si="552"/>
        <v>0</v>
      </c>
      <c r="EV326" s="97">
        <f t="shared" ref="EV326:EV365" ca="1" si="578">MATCH(ER326,$EJ$6:$EJ$365,0)</f>
        <v>1</v>
      </c>
      <c r="EY326" s="97" t="e">
        <f ca="1">INDEX('MCA-INPUT'!$C$28:$F$42,MATCH(MCA!E326,'MCA-INPUT'!$B$28:$B$42,0),MATCH(MCA!B326,'MCA-INPUT'!$C$27:$F$27,0))</f>
        <v>#REF!</v>
      </c>
      <c r="FU326" s="109" t="e">
        <f t="shared" ref="FU326:FU365" ca="1" si="579">$FU$5-AK326</f>
        <v>#REF!</v>
      </c>
      <c r="FV326" s="109" t="e">
        <f t="shared" ref="FV326:FV365" ca="1" si="580">$FV$5+AN326</f>
        <v>#REF!</v>
      </c>
      <c r="FW326" s="110" t="e">
        <f t="shared" ca="1" si="563"/>
        <v>#REF!</v>
      </c>
      <c r="FX326" s="110"/>
      <c r="FY326" s="97" t="e">
        <f t="shared" ca="1" si="553"/>
        <v>#REF!</v>
      </c>
      <c r="FZ326" s="97" t="str">
        <f ca="1">IF(ISERROR(VLOOKUP(FY326,'MCA-INPUT'!$B$45:$F$54,1,FALSE)),"No","Yes")</f>
        <v>No</v>
      </c>
      <c r="GA326" s="109" t="e">
        <f ca="1"/>
        <v>#REF!</v>
      </c>
    </row>
    <row r="327" spans="1:183" x14ac:dyDescent="0.25">
      <c r="A327" s="96">
        <v>322</v>
      </c>
      <c r="B327" s="96" t="s">
        <v>0</v>
      </c>
      <c r="C327" s="106" t="e">
        <f t="shared" ca="1" si="575"/>
        <v>#REF!</v>
      </c>
      <c r="D327" s="107" t="e">
        <f t="shared" ca="1" si="575"/>
        <v>#REF!</v>
      </c>
      <c r="E327" s="96" t="e">
        <f t="shared" ca="1" si="575"/>
        <v>#REF!</v>
      </c>
      <c r="F327" s="96" t="s">
        <v>4</v>
      </c>
      <c r="G327" s="96" t="e">
        <f t="shared" ca="1" si="566"/>
        <v>#REF!</v>
      </c>
      <c r="H327" s="108" t="e">
        <f t="shared" ca="1" si="572"/>
        <v>#REF!</v>
      </c>
      <c r="I327" s="108" t="e">
        <f t="shared" ca="1" si="572"/>
        <v>#REF!</v>
      </c>
      <c r="J327" s="108" t="e">
        <f t="shared" ca="1" si="572"/>
        <v>#REF!</v>
      </c>
      <c r="K327" s="108" t="e">
        <f t="shared" ca="1" si="572"/>
        <v>#REF!</v>
      </c>
      <c r="L327" s="108" t="e">
        <f t="shared" ca="1" si="572"/>
        <v>#REF!</v>
      </c>
      <c r="M327" s="108" t="e">
        <f t="shared" ca="1" si="572"/>
        <v>#REF!</v>
      </c>
      <c r="N327" s="108" t="e">
        <f t="shared" ca="1" si="572"/>
        <v>#REF!</v>
      </c>
      <c r="O327" s="108" t="e">
        <f t="shared" ca="1" si="572"/>
        <v>#REF!</v>
      </c>
      <c r="P327" s="108" t="e">
        <f t="shared" ca="1" si="572"/>
        <v>#REF!</v>
      </c>
      <c r="Q327" s="108" t="e">
        <f t="shared" ca="1" si="572"/>
        <v>#REF!</v>
      </c>
      <c r="R327" s="108" t="e">
        <f t="shared" ca="1" si="572"/>
        <v>#REF!</v>
      </c>
      <c r="S327" s="108" t="e">
        <f t="shared" ca="1" si="572"/>
        <v>#REF!</v>
      </c>
      <c r="T327" s="108" t="e">
        <f t="shared" ca="1" si="572"/>
        <v>#REF!</v>
      </c>
      <c r="U327" s="108" t="e">
        <f t="shared" ca="1" si="572"/>
        <v>#REF!</v>
      </c>
      <c r="V327" s="108" t="e">
        <f t="shared" ca="1" si="572"/>
        <v>#REF!</v>
      </c>
      <c r="W327" s="108" t="e">
        <f t="shared" ca="1" si="572"/>
        <v>#REF!</v>
      </c>
      <c r="X327" s="108" t="e">
        <f t="shared" ca="1" si="571"/>
        <v>#REF!</v>
      </c>
      <c r="Y327" s="108" t="e">
        <f t="shared" ca="1" si="571"/>
        <v>#REF!</v>
      </c>
      <c r="Z327" s="108" t="e">
        <f t="shared" ca="1" si="571"/>
        <v>#REF!</v>
      </c>
      <c r="AA327" s="108" t="e">
        <f t="shared" ca="1" si="571"/>
        <v>#REF!</v>
      </c>
      <c r="AB327" s="108" t="e">
        <f t="shared" ca="1" si="571"/>
        <v>#REF!</v>
      </c>
      <c r="AC327" s="108" t="e">
        <f t="shared" ca="1" si="571"/>
        <v>#REF!</v>
      </c>
      <c r="AD327" s="108" t="e">
        <f t="shared" ca="1" si="571"/>
        <v>#REF!</v>
      </c>
      <c r="AE327" s="108" t="e">
        <f t="shared" ca="1" si="571"/>
        <v>#REF!</v>
      </c>
      <c r="AF327" s="108" t="e">
        <f t="shared" ca="1" si="571"/>
        <v>#REF!</v>
      </c>
      <c r="AG327" s="108" t="e">
        <f t="shared" ca="1" si="571"/>
        <v>#REF!</v>
      </c>
      <c r="AH327" s="108" t="e">
        <f t="shared" ca="1" si="571"/>
        <v>#REF!</v>
      </c>
      <c r="AI327" s="108" t="e">
        <f t="shared" ca="1" si="571"/>
        <v>#REF!</v>
      </c>
      <c r="AJ327" s="108" t="e">
        <f t="shared" ca="1" si="571"/>
        <v>#REF!</v>
      </c>
      <c r="AK327" s="108" t="e">
        <f t="shared" ca="1" si="571"/>
        <v>#REF!</v>
      </c>
      <c r="AL327" s="108" t="e">
        <f t="shared" ca="1" si="571"/>
        <v>#REF!</v>
      </c>
      <c r="AM327" s="108" t="e">
        <f t="shared" ca="1" si="574"/>
        <v>#REF!</v>
      </c>
      <c r="AN327" s="108" t="e">
        <f t="shared" ca="1" si="574"/>
        <v>#REF!</v>
      </c>
      <c r="AO327" s="108" t="e">
        <f t="shared" ca="1" si="574"/>
        <v>#REF!</v>
      </c>
      <c r="AP327" s="108" t="e">
        <f t="shared" ca="1" si="574"/>
        <v>#REF!</v>
      </c>
      <c r="AQ327" s="108" t="e">
        <f t="shared" ca="1" si="574"/>
        <v>#REF!</v>
      </c>
      <c r="AR327" s="108" t="e">
        <f t="shared" ca="1" si="574"/>
        <v>#REF!</v>
      </c>
      <c r="AS327" s="108" t="e">
        <f t="shared" ca="1" si="574"/>
        <v>#REF!</v>
      </c>
      <c r="AT327" s="108" t="e">
        <f t="shared" ca="1" si="574"/>
        <v>#REF!</v>
      </c>
      <c r="AU327" s="108" t="e">
        <f t="shared" ca="1" si="574"/>
        <v>#REF!</v>
      </c>
      <c r="AV327" s="108" t="e">
        <f t="shared" ca="1" si="574"/>
        <v>#REF!</v>
      </c>
      <c r="AW327" s="108" t="e">
        <f t="shared" ca="1" si="574"/>
        <v>#REF!</v>
      </c>
      <c r="AX327" s="108" t="e">
        <f t="shared" ca="1" si="574"/>
        <v>#REF!</v>
      </c>
      <c r="AY327" s="108" t="e">
        <f t="shared" ca="1" si="574"/>
        <v>#REF!</v>
      </c>
      <c r="AZ327" s="108" t="e">
        <f t="shared" ca="1" si="574"/>
        <v>#REF!</v>
      </c>
      <c r="BA327" s="108" t="e">
        <f t="shared" ca="1" si="574"/>
        <v>#REF!</v>
      </c>
      <c r="BB327" s="108" t="e">
        <f t="shared" ca="1" si="574"/>
        <v>#REF!</v>
      </c>
      <c r="BC327" s="108" t="e">
        <f t="shared" ca="1" si="573"/>
        <v>#REF!</v>
      </c>
      <c r="BD327" s="108" t="e">
        <f t="shared" ca="1" si="573"/>
        <v>#REF!</v>
      </c>
      <c r="BE327" s="108" t="e">
        <f t="shared" ca="1" si="573"/>
        <v>#REF!</v>
      </c>
      <c r="BF327" s="108" t="e">
        <f t="shared" ca="1" si="573"/>
        <v>#REF!</v>
      </c>
      <c r="BG327" s="108" t="e">
        <f t="shared" ca="1" si="573"/>
        <v>#REF!</v>
      </c>
      <c r="BH327" s="108" t="e">
        <f t="shared" ca="1" si="573"/>
        <v>#REF!</v>
      </c>
      <c r="BI327" s="108" t="e">
        <f t="shared" ca="1" si="573"/>
        <v>#REF!</v>
      </c>
      <c r="BL327" s="97" t="str">
        <f t="shared" ref="BL327:BL364" ca="1" si="581">IFERROR(BL$366/H327*$EY327,"-")</f>
        <v>-</v>
      </c>
      <c r="BM327" s="97" t="str">
        <f t="shared" ref="BM327:BM364" ca="1" si="582">IFERROR(BM$366/I327*$EY327,"-")</f>
        <v>-</v>
      </c>
      <c r="BN327" s="97" t="str">
        <f t="shared" ref="BN327:BN364" ca="1" si="583">IFERROR(BN$366/J327*$EY327,"-")</f>
        <v>-</v>
      </c>
      <c r="BO327" s="97" t="str">
        <f t="shared" ref="BO327:BO364" ca="1" si="584">IFERROR(BO$366/K327*$EY327,"-")</f>
        <v>-</v>
      </c>
      <c r="BP327" s="99" t="str">
        <f t="shared" ref="BP327:BP365" ca="1" si="585">IFERROR(IF(IFERROR(IF(L327=0,1,BP$366/L327),"-")*EY327=0," - ",IFERROR(IF(L327=0,1,BP$366/L327),"-"))," - ")</f>
        <v xml:space="preserve"> - </v>
      </c>
      <c r="BQ327" s="99" t="str">
        <f t="shared" ref="BQ327:BQ365" ca="1" si="586">IFERROR(IF(IF(M327=0,1,BQ$366/M327)*EY327=0," - ",IF(M327=0,1,BQ$366/M327))," - ")</f>
        <v xml:space="preserve"> - </v>
      </c>
      <c r="BR327" s="97" t="str">
        <f t="shared" ref="BR327:BR364" ca="1" si="587">IFERROR(N327/BR$366*(1+$BR$1)*$EY327,"-")</f>
        <v>-</v>
      </c>
      <c r="BS327" s="97" t="str">
        <f t="shared" ref="BS327:BS364" ca="1" si="588">IFERROR(O327/BS$366*(1+$BR$1)*$EY327,"-")</f>
        <v>-</v>
      </c>
      <c r="BT327" s="97" t="str">
        <f t="shared" ref="BT327:BT364" ca="1" si="589">IFERROR(BT$366/P327*$EY327,"-")</f>
        <v>-</v>
      </c>
      <c r="BU327" s="97" t="str">
        <f t="shared" ref="BU327:BU364" ca="1" si="590">IFERROR(BU$366/Q327*$EY327,"-")</f>
        <v>-</v>
      </c>
      <c r="BV327" s="97" t="str">
        <f t="shared" ref="BV327:BV364" ca="1" si="591">IFERROR(BV$366/R327*$EY327,"-")</f>
        <v>-</v>
      </c>
      <c r="BW327" s="97" t="str">
        <f t="shared" ref="BW327:BW364" ca="1" si="592">IFERROR(BW$366/S327*$EY327,"-")</f>
        <v>-</v>
      </c>
      <c r="BX327" s="99" t="str">
        <f t="shared" ref="BX327:BX365" ca="1" si="593">IFERROR(IF((IF(T327=0,1,BX$366/T327)*EY327)=0," - ",IF(T327=0,1,BX$366/T327))," - ")</f>
        <v xml:space="preserve"> - </v>
      </c>
      <c r="BY327" s="99" t="str">
        <f t="shared" ref="BY327:BY365" ca="1" si="594">IFERROR(IF(EY327=0," - ",(IF(U327=0,1,BY$366/U327)))," - ")</f>
        <v xml:space="preserve"> - </v>
      </c>
      <c r="BZ327" s="97" t="str">
        <f t="shared" ref="BZ327:BZ364" ca="1" si="595">IFERROR(BZ$366/V327*$EY327,"-")</f>
        <v>-</v>
      </c>
      <c r="CA327" s="97" t="str">
        <f t="shared" ref="CA327:CA364" ca="1" si="596">IFERROR(CA$366/W327*$EY327,"-")</f>
        <v>-</v>
      </c>
      <c r="CB327" s="99" t="str">
        <f t="shared" ref="CB327:CB365" ca="1" si="597">IFERROR(IF(EY327=0," - ",IF(X327=0,1,CB$366/X327))," - ")</f>
        <v xml:space="preserve"> - </v>
      </c>
      <c r="CC327" s="99" t="str">
        <f t="shared" ref="CC327:CC365" ca="1" si="598">IFERROR(IF(EY327=0," - ",IF(Y327=0,1,CC$366/Y327))," - ")</f>
        <v xml:space="preserve"> - </v>
      </c>
      <c r="CD327" s="99" t="str">
        <f t="shared" ref="CD327:CD365" ca="1" si="599">IFERROR(IF(EY327=0," - ",IF(Z327=0,1,CD$366/Z327))," - ")</f>
        <v xml:space="preserve"> - </v>
      </c>
      <c r="CE327" s="99" t="str">
        <f t="shared" ref="CE327:CE365" ca="1" si="600">IFERROR(IF(EY327=0," - ",IF(AA327=0,1,CE$366/AA327))," - ")</f>
        <v xml:space="preserve"> - </v>
      </c>
      <c r="CF327" s="99" t="str">
        <f t="shared" ref="CF327:CF365" ca="1" si="601">IFERROR(IF(EY327=0," - ",IF(AB327=0,1,CF$366/AB327))," - ")</f>
        <v xml:space="preserve"> - </v>
      </c>
      <c r="CG327" s="99" t="str">
        <f t="shared" ref="CG327:CG365" ca="1" si="602">IFERROR(IF(EY327=0," - ",IF(AC327=0,1,CG$366/AC327))," - ")</f>
        <v xml:space="preserve"> - </v>
      </c>
      <c r="CH327" s="97" t="str">
        <f t="shared" ref="CH327:CH364" ca="1" si="603">IFERROR(AD327/CH$366*(1+$BR$1)*$EY327,"-")</f>
        <v>-</v>
      </c>
      <c r="CI327" s="97" t="str">
        <f t="shared" ref="CI327:CI364" ca="1" si="604">IFERROR(AE327/CI$366*(1+$BR$1)*$EY327,"-")</f>
        <v>-</v>
      </c>
      <c r="CJ327" s="97" t="str">
        <f t="shared" ref="CJ327:CJ364" ca="1" si="605">IFERROR(AF327/CJ$366*$EY327,"-")</f>
        <v>-</v>
      </c>
      <c r="CK327" s="97" t="str">
        <f t="shared" ref="CK327:CK364" ca="1" si="606">IFERROR(AG327/CK$366*$EY327,"-")</f>
        <v>-</v>
      </c>
      <c r="CL327" s="97" t="str">
        <f t="shared" ref="CL327:CL364" ca="1" si="607">IFERROR(AH327/CL$366*$EY327,"-")</f>
        <v>-</v>
      </c>
      <c r="CM327" s="97" t="str">
        <f t="shared" ref="CM327:CM364" ca="1" si="608">IFERROR(AI327/CM$366*$EY327,"-")</f>
        <v>-</v>
      </c>
      <c r="CN327" s="97" t="str">
        <f t="shared" ref="CN327:CN364" ca="1" si="609">IFERROR(AJ327/CN$366*$EY327,"-")</f>
        <v>-</v>
      </c>
      <c r="CO327" s="97" t="str">
        <f t="shared" ref="CO327:CO364" ca="1" si="610">IFERROR(AK327/CO$366*$EY327,"-")</f>
        <v>-</v>
      </c>
      <c r="CP327" s="97" t="str">
        <f t="shared" ref="CP327:CP364" ca="1" si="611">IFERROR(AL327/CP$366*$EY327,"-")</f>
        <v>-</v>
      </c>
      <c r="CQ327" s="97" t="str">
        <f t="shared" ref="CQ327:CQ364" ca="1" si="612">IFERROR(AM327/CQ$366*(1+$BR$1)*$EY327,"-")</f>
        <v>-</v>
      </c>
      <c r="CR327" s="97" t="str">
        <f t="shared" ref="CR327:CR364" ca="1" si="613">IFERROR(AN327/CR$366*(1+$BR$1)*$EY327,"-")</f>
        <v>-</v>
      </c>
      <c r="CS327" s="97" t="str">
        <f t="shared" ref="CS327:CS364" ca="1" si="614">IFERROR(AO327/CS$366*(1+$BR$1)*$EY327,"-")</f>
        <v>-</v>
      </c>
      <c r="CT327" s="97" t="str">
        <f t="shared" ref="CT327:CT364" ca="1" si="615">IFERROR(AP327/CT$366*$EY327,"-")</f>
        <v>-</v>
      </c>
      <c r="CU327" s="97" t="str">
        <f t="shared" ref="CU327:CU364" ca="1" si="616">IFERROR(AQ327/CU$366*$EY327,"-")</f>
        <v>-</v>
      </c>
      <c r="CV327" s="97" t="str">
        <f t="shared" ref="CV327:CV364" ca="1" si="617">IFERROR(AR327/CV$366*$EY327,"-")</f>
        <v>-</v>
      </c>
      <c r="CW327" s="97" t="str">
        <f t="shared" ref="CW327:CW364" ca="1" si="618">IFERROR(AS327/CW$366*$EY327,"-")</f>
        <v>-</v>
      </c>
      <c r="CX327" s="97" t="str">
        <f t="shared" ref="CX327:CX364" ca="1" si="619">IFERROR(AT327/CX$366*$EY327,"-")</f>
        <v>-</v>
      </c>
      <c r="CY327" s="97" t="str">
        <f t="shared" ref="CY327:CY364" ca="1" si="620">IFERROR(AU327/CY$366*$EY327,"-")</f>
        <v>-</v>
      </c>
      <c r="CZ327" s="97" t="str">
        <f t="shared" ref="CZ327:CZ364" ca="1" si="621">IFERROR(AV327/CZ$366*$EY327,"-")</f>
        <v>-</v>
      </c>
      <c r="DA327" s="97" t="str">
        <f t="shared" ref="DA327:DA364" ca="1" si="622">IFERROR(AW327/DA$366*$EY327,"-")</f>
        <v>-</v>
      </c>
      <c r="DB327" s="97" t="str">
        <f t="shared" ref="DB327:DB364" ca="1" si="623">IFERROR(AX327/DB$366*$EY327,"-")</f>
        <v>-</v>
      </c>
      <c r="DC327" s="97" t="str">
        <f t="shared" ref="DC327:DC364" ca="1" si="624">IFERROR(AY327/DC$366*$EY327,"-")</f>
        <v>-</v>
      </c>
      <c r="DD327" s="97" t="str">
        <f t="shared" ref="DD327:DD364" ca="1" si="625">IFERROR(AZ327/DD$366*$EY327,"-")</f>
        <v>-</v>
      </c>
      <c r="DE327" s="97" t="str">
        <f t="shared" ref="DE327:DE364" ca="1" si="626">IFERROR(BA327/DE$366*$EY327,"-")</f>
        <v>-</v>
      </c>
      <c r="DF327" s="97" t="str">
        <f t="shared" ref="DF327:DF364" ca="1" si="627">IFERROR(BB327/DF$366*$EY327,"-")</f>
        <v>-</v>
      </c>
      <c r="DG327" s="97" t="str">
        <f t="shared" ref="DG327:DG364" ca="1" si="628">IFERROR(BC327/DG$366*$EY327,"-")</f>
        <v>-</v>
      </c>
      <c r="DH327" s="97" t="str">
        <f t="shared" ref="DH327:DH364" ca="1" si="629">IFERROR(BD327/DH$366*$EY327,"-")</f>
        <v>-</v>
      </c>
      <c r="DI327" s="97" t="str">
        <f t="shared" ref="DI327:DI364" ca="1" si="630">IFERROR(BE327/DI$366*$EY327,"-")</f>
        <v>-</v>
      </c>
      <c r="DJ327" s="97" t="str">
        <f t="shared" ref="DJ327:DJ364" ca="1" si="631">IFERROR(BF327/DJ$366*$EY327,"-")</f>
        <v>-</v>
      </c>
      <c r="DK327" s="97" t="str">
        <f t="shared" ref="DK327:DK364" ca="1" si="632">IFERROR(BG327/DK$366*$EY327,"-")</f>
        <v>-</v>
      </c>
      <c r="DL327" s="97" t="str">
        <f t="shared" ref="DL327:DL364" ca="1" si="633">IFERROR(DL$366/BH327*$EY327,"-")</f>
        <v>-</v>
      </c>
      <c r="DM327" s="97" t="str">
        <f t="shared" ref="DM327:DM364" ca="1" si="634">IFERROR(DM$366/BI327*$EY327,"-")</f>
        <v>-</v>
      </c>
      <c r="DN327" s="97">
        <v>57</v>
      </c>
      <c r="DT327" s="97" t="str">
        <f t="shared" ref="DT327:DT365" ca="1" si="635">IF(INDEX(BL327:DM327,1,$DT$3)&lt;0,0,INDEX(BL327:DM327,1,$DT$3))</f>
        <v>-</v>
      </c>
      <c r="DU327" s="97" t="str">
        <f t="shared" ref="DU327:DU365" ca="1" si="636">IF(INDEX(BL327:DM327,1,$DU$3)&lt;0,0,INDEX(BL327:DM327,1,$DU$3))</f>
        <v>-</v>
      </c>
      <c r="DV327" s="97" t="str">
        <f t="shared" ref="DV327:DV365" ca="1" si="637">IF(INDEX(BL327:DM327,1,$DV$3)&lt;0,0,INDEX(BL327:DM327,1,$DV$3))</f>
        <v>-</v>
      </c>
      <c r="DW327" s="97" t="str">
        <f t="shared" ref="DW327:DW365" ca="1" si="638">IF(INDEX(BL327:DM327,1,$DW$3)&lt;0,0,INDEX(BL327:DM327,1,$DW$3))</f>
        <v>-</v>
      </c>
      <c r="DX327" s="97" t="str">
        <f t="shared" ref="DX327:DX365" ca="1" si="639">IF(INDEX(BL327:DM327,1,$DX$3)&lt;0,0,INDEX(BL327:DM327,1,$DX$3))</f>
        <v>-</v>
      </c>
      <c r="DY327" s="97" t="e">
        <f t="shared" ca="1" si="576"/>
        <v>#REF!</v>
      </c>
      <c r="DZ327" s="97" t="str">
        <f t="shared" si="577"/>
        <v>Deep retrofit</v>
      </c>
      <c r="EA327" s="97" t="e">
        <f t="shared" ref="EA327:EA365" ca="1" si="640">MID(E327,FIND("T",E327,1)+1,2)</f>
        <v>#REF!</v>
      </c>
      <c r="EB327" s="96">
        <v>52</v>
      </c>
      <c r="EC327" s="97">
        <f>Calculation!$W$379</f>
        <v>4</v>
      </c>
      <c r="ED327" s="97" t="str">
        <f t="shared" ref="ED327:ED365" ca="1" si="641">IFERROR(IF(DY327=$DY$4,1+$DY$3,1)*IF(DZ327=$DZ$4,1+$DZ$3,1)*DT327*$ED$4,"-")</f>
        <v>-</v>
      </c>
      <c r="EE327" s="97" t="str">
        <f t="shared" ref="EE327:EE365" ca="1" si="642">IFERROR(IF(DY327=$DY$4,1+$DY$3,1)*IF(DZ327=$DZ$4,1+$DZ$3,1)*DU327*$EE$4,"-")</f>
        <v>-</v>
      </c>
      <c r="EF327" s="97" t="str">
        <f t="shared" ref="EF327:EF365" ca="1" si="643">IFERROR(IF(DY327=$DY$4,1+$DY$3,1)*IF(DZ327=$DZ$4,1+$DZ$3,1)*DV327*$EF$4,"-")</f>
        <v>-</v>
      </c>
      <c r="EG327" s="97" t="str">
        <f t="shared" ref="EG327:EG365" ca="1" si="644">IFERROR(IF(DY327=$DY$4,1+$DY$3,1)*IF(DZ327=$DZ$4,1+$DZ$3,1)*DW327*$EG$4,"-")</f>
        <v>-</v>
      </c>
      <c r="EH327" s="97" t="str">
        <f t="shared" ref="EH327:EH365" ca="1" si="645">IFERROR(IF(DY327=$DY$4,1+$DY$3,1)*IF(DZ327=$DZ$4,1+$DZ$3,1)*DX327*$EH$4,"-")</f>
        <v>-</v>
      </c>
      <c r="EI327" s="97">
        <f t="shared" ref="EI327:EI365" ca="1" si="646">IF(FZ327="No",IFERROR(SUM(ED327:EH327),"-")+IF(ED327="-",0,EN327),0)</f>
        <v>0</v>
      </c>
      <c r="EJ327" s="97">
        <f t="shared" ca="1" si="559"/>
        <v>0</v>
      </c>
      <c r="EK327" s="97" t="str">
        <f t="shared" ref="EK327:EK365" ca="1" si="647">CONCATENATE(EI327,EJ327)</f>
        <v>00</v>
      </c>
      <c r="EL327" s="97" t="e">
        <f t="shared" ref="EL327:EL365" ca="1" si="648">CONCATENATE(EA327,"-",EB327,"-",EC327)</f>
        <v>#REF!</v>
      </c>
      <c r="EN327" s="97">
        <v>3.2199999999999997E-5</v>
      </c>
      <c r="EP327" s="97">
        <v>322</v>
      </c>
      <c r="EQ327" s="97">
        <f t="array" aca="1" ref="EQ327" ca="1">MAX(IF($EI$6:$EI$365&lt;EQ326,$EI$6:$EI$365,""))</f>
        <v>0</v>
      </c>
      <c r="ER327" s="97">
        <f t="shared" ref="ER327:ER365" ca="1" si="649">VLOOKUP(EQ327,$EI$6:$EJ$365,2,0)</f>
        <v>0</v>
      </c>
      <c r="ES327" s="97" t="e">
        <f t="shared" ca="1" si="554"/>
        <v>#REF!</v>
      </c>
      <c r="ET327" s="97">
        <f t="shared" ref="ET327:ET365" ca="1" si="650">IF(ER327=0,0,INDEX($EB$6:$EB$365,EV327,1))</f>
        <v>0</v>
      </c>
      <c r="EU327" s="97">
        <f t="shared" ref="EU327:EU365" ca="1" si="651">IF(ER327=0,0,INDEX($EC$6:$EC$365,EV327,1))</f>
        <v>0</v>
      </c>
      <c r="EV327" s="97">
        <f t="shared" ca="1" si="578"/>
        <v>1</v>
      </c>
      <c r="EY327" s="97" t="e">
        <f ca="1">INDEX('MCA-INPUT'!$C$28:$F$42,MATCH(MCA!E327,'MCA-INPUT'!$B$28:$B$42,0),MATCH(MCA!B327,'MCA-INPUT'!$C$27:$F$27,0))</f>
        <v>#REF!</v>
      </c>
      <c r="FU327" s="109" t="e">
        <f t="shared" ca="1" si="579"/>
        <v>#REF!</v>
      </c>
      <c r="FV327" s="109" t="e">
        <f t="shared" ca="1" si="580"/>
        <v>#REF!</v>
      </c>
      <c r="FW327" s="110" t="e">
        <f t="shared" ca="1" si="563"/>
        <v>#REF!</v>
      </c>
      <c r="FX327" s="110"/>
      <c r="FY327" s="97" t="e">
        <f t="shared" ref="FY327:FY365" ca="1" si="652">CONCATENATE(E327," - ",C327," - ",B327)</f>
        <v>#REF!</v>
      </c>
      <c r="FZ327" s="97" t="str">
        <f ca="1">IF(ISERROR(VLOOKUP(FY327,'MCA-INPUT'!$B$45:$F$54,1,FALSE)),"No","Yes")</f>
        <v>No</v>
      </c>
      <c r="GA327" s="109" t="e">
        <f ca="1"/>
        <v>#REF!</v>
      </c>
    </row>
    <row r="328" spans="1:183" x14ac:dyDescent="0.25">
      <c r="A328" s="96">
        <v>323</v>
      </c>
      <c r="B328" s="96" t="s">
        <v>0</v>
      </c>
      <c r="C328" s="106" t="e">
        <f t="shared" ca="1" si="575"/>
        <v>#REF!</v>
      </c>
      <c r="D328" s="107" t="e">
        <f t="shared" ca="1" si="575"/>
        <v>#REF!</v>
      </c>
      <c r="E328" s="96" t="e">
        <f t="shared" ca="1" si="575"/>
        <v>#REF!</v>
      </c>
      <c r="F328" s="96" t="s">
        <v>4</v>
      </c>
      <c r="G328" s="96" t="e">
        <f t="shared" ca="1" si="566"/>
        <v>#REF!</v>
      </c>
      <c r="H328" s="108" t="e">
        <f t="shared" ca="1" si="572"/>
        <v>#REF!</v>
      </c>
      <c r="I328" s="108" t="e">
        <f t="shared" ca="1" si="572"/>
        <v>#REF!</v>
      </c>
      <c r="J328" s="108" t="e">
        <f t="shared" ca="1" si="572"/>
        <v>#REF!</v>
      </c>
      <c r="K328" s="108" t="e">
        <f t="shared" ca="1" si="572"/>
        <v>#REF!</v>
      </c>
      <c r="L328" s="108" t="e">
        <f t="shared" ca="1" si="572"/>
        <v>#REF!</v>
      </c>
      <c r="M328" s="108" t="e">
        <f t="shared" ca="1" si="572"/>
        <v>#REF!</v>
      </c>
      <c r="N328" s="108" t="e">
        <f t="shared" ca="1" si="572"/>
        <v>#REF!</v>
      </c>
      <c r="O328" s="108" t="e">
        <f t="shared" ca="1" si="572"/>
        <v>#REF!</v>
      </c>
      <c r="P328" s="108" t="e">
        <f t="shared" ca="1" si="572"/>
        <v>#REF!</v>
      </c>
      <c r="Q328" s="108" t="e">
        <f t="shared" ca="1" si="572"/>
        <v>#REF!</v>
      </c>
      <c r="R328" s="108" t="e">
        <f t="shared" ca="1" si="572"/>
        <v>#REF!</v>
      </c>
      <c r="S328" s="108" t="e">
        <f t="shared" ca="1" si="572"/>
        <v>#REF!</v>
      </c>
      <c r="T328" s="108" t="e">
        <f t="shared" ca="1" si="572"/>
        <v>#REF!</v>
      </c>
      <c r="U328" s="108" t="e">
        <f t="shared" ca="1" si="572"/>
        <v>#REF!</v>
      </c>
      <c r="V328" s="108" t="e">
        <f t="shared" ca="1" si="572"/>
        <v>#REF!</v>
      </c>
      <c r="W328" s="108" t="e">
        <f t="shared" ca="1" si="572"/>
        <v>#REF!</v>
      </c>
      <c r="X328" s="108" t="e">
        <f t="shared" ca="1" si="571"/>
        <v>#REF!</v>
      </c>
      <c r="Y328" s="108" t="e">
        <f t="shared" ca="1" si="571"/>
        <v>#REF!</v>
      </c>
      <c r="Z328" s="108" t="e">
        <f t="shared" ca="1" si="571"/>
        <v>#REF!</v>
      </c>
      <c r="AA328" s="108" t="e">
        <f t="shared" ca="1" si="571"/>
        <v>#REF!</v>
      </c>
      <c r="AB328" s="108" t="e">
        <f t="shared" ca="1" si="571"/>
        <v>#REF!</v>
      </c>
      <c r="AC328" s="108" t="e">
        <f t="shared" ca="1" si="571"/>
        <v>#REF!</v>
      </c>
      <c r="AD328" s="108" t="e">
        <f t="shared" ca="1" si="571"/>
        <v>#REF!</v>
      </c>
      <c r="AE328" s="108" t="e">
        <f t="shared" ca="1" si="571"/>
        <v>#REF!</v>
      </c>
      <c r="AF328" s="108" t="e">
        <f t="shared" ca="1" si="571"/>
        <v>#REF!</v>
      </c>
      <c r="AG328" s="108" t="e">
        <f t="shared" ca="1" si="571"/>
        <v>#REF!</v>
      </c>
      <c r="AH328" s="108" t="e">
        <f t="shared" ca="1" si="571"/>
        <v>#REF!</v>
      </c>
      <c r="AI328" s="108" t="e">
        <f t="shared" ca="1" si="571"/>
        <v>#REF!</v>
      </c>
      <c r="AJ328" s="108" t="e">
        <f t="shared" ca="1" si="571"/>
        <v>#REF!</v>
      </c>
      <c r="AK328" s="108" t="e">
        <f t="shared" ca="1" si="571"/>
        <v>#REF!</v>
      </c>
      <c r="AL328" s="108" t="e">
        <f t="shared" ca="1" si="571"/>
        <v>#REF!</v>
      </c>
      <c r="AM328" s="108" t="e">
        <f t="shared" ca="1" si="574"/>
        <v>#REF!</v>
      </c>
      <c r="AN328" s="108" t="e">
        <f t="shared" ca="1" si="574"/>
        <v>#REF!</v>
      </c>
      <c r="AO328" s="108" t="e">
        <f t="shared" ca="1" si="574"/>
        <v>#REF!</v>
      </c>
      <c r="AP328" s="108" t="e">
        <f t="shared" ca="1" si="574"/>
        <v>#REF!</v>
      </c>
      <c r="AQ328" s="108" t="e">
        <f t="shared" ca="1" si="574"/>
        <v>#REF!</v>
      </c>
      <c r="AR328" s="108" t="e">
        <f t="shared" ca="1" si="574"/>
        <v>#REF!</v>
      </c>
      <c r="AS328" s="108" t="e">
        <f t="shared" ca="1" si="574"/>
        <v>#REF!</v>
      </c>
      <c r="AT328" s="108" t="e">
        <f t="shared" ca="1" si="574"/>
        <v>#REF!</v>
      </c>
      <c r="AU328" s="108" t="e">
        <f t="shared" ca="1" si="574"/>
        <v>#REF!</v>
      </c>
      <c r="AV328" s="108" t="e">
        <f t="shared" ca="1" si="574"/>
        <v>#REF!</v>
      </c>
      <c r="AW328" s="108" t="e">
        <f t="shared" ca="1" si="574"/>
        <v>#REF!</v>
      </c>
      <c r="AX328" s="108" t="e">
        <f t="shared" ca="1" si="574"/>
        <v>#REF!</v>
      </c>
      <c r="AY328" s="108" t="e">
        <f t="shared" ca="1" si="574"/>
        <v>#REF!</v>
      </c>
      <c r="AZ328" s="108" t="e">
        <f t="shared" ca="1" si="574"/>
        <v>#REF!</v>
      </c>
      <c r="BA328" s="108" t="e">
        <f t="shared" ca="1" si="574"/>
        <v>#REF!</v>
      </c>
      <c r="BB328" s="108" t="e">
        <f t="shared" ca="1" si="574"/>
        <v>#REF!</v>
      </c>
      <c r="BC328" s="108" t="e">
        <f t="shared" ca="1" si="573"/>
        <v>#REF!</v>
      </c>
      <c r="BD328" s="108" t="e">
        <f t="shared" ca="1" si="573"/>
        <v>#REF!</v>
      </c>
      <c r="BE328" s="108" t="e">
        <f t="shared" ca="1" si="573"/>
        <v>#REF!</v>
      </c>
      <c r="BF328" s="108" t="e">
        <f t="shared" ca="1" si="573"/>
        <v>#REF!</v>
      </c>
      <c r="BG328" s="108" t="e">
        <f t="shared" ca="1" si="573"/>
        <v>#REF!</v>
      </c>
      <c r="BH328" s="108" t="e">
        <f t="shared" ca="1" si="573"/>
        <v>#REF!</v>
      </c>
      <c r="BI328" s="108" t="e">
        <f t="shared" ca="1" si="573"/>
        <v>#REF!</v>
      </c>
      <c r="BL328" s="97" t="str">
        <f t="shared" ca="1" si="581"/>
        <v>-</v>
      </c>
      <c r="BM328" s="97" t="str">
        <f t="shared" ca="1" si="582"/>
        <v>-</v>
      </c>
      <c r="BN328" s="97" t="str">
        <f t="shared" ca="1" si="583"/>
        <v>-</v>
      </c>
      <c r="BO328" s="97" t="str">
        <f t="shared" ca="1" si="584"/>
        <v>-</v>
      </c>
      <c r="BP328" s="99" t="str">
        <f t="shared" ca="1" si="585"/>
        <v xml:space="preserve"> - </v>
      </c>
      <c r="BQ328" s="99" t="str">
        <f t="shared" ca="1" si="586"/>
        <v xml:space="preserve"> - </v>
      </c>
      <c r="BR328" s="97" t="str">
        <f t="shared" ca="1" si="587"/>
        <v>-</v>
      </c>
      <c r="BS328" s="97" t="str">
        <f t="shared" ca="1" si="588"/>
        <v>-</v>
      </c>
      <c r="BT328" s="97" t="str">
        <f t="shared" ca="1" si="589"/>
        <v>-</v>
      </c>
      <c r="BU328" s="97" t="str">
        <f t="shared" ca="1" si="590"/>
        <v>-</v>
      </c>
      <c r="BV328" s="97" t="str">
        <f t="shared" ca="1" si="591"/>
        <v>-</v>
      </c>
      <c r="BW328" s="97" t="str">
        <f t="shared" ca="1" si="592"/>
        <v>-</v>
      </c>
      <c r="BX328" s="99" t="str">
        <f t="shared" ca="1" si="593"/>
        <v xml:space="preserve"> - </v>
      </c>
      <c r="BY328" s="99" t="str">
        <f t="shared" ca="1" si="594"/>
        <v xml:space="preserve"> - </v>
      </c>
      <c r="BZ328" s="97" t="str">
        <f t="shared" ca="1" si="595"/>
        <v>-</v>
      </c>
      <c r="CA328" s="97" t="str">
        <f t="shared" ca="1" si="596"/>
        <v>-</v>
      </c>
      <c r="CB328" s="99" t="str">
        <f t="shared" ca="1" si="597"/>
        <v xml:space="preserve"> - </v>
      </c>
      <c r="CC328" s="99" t="str">
        <f t="shared" ca="1" si="598"/>
        <v xml:space="preserve"> - </v>
      </c>
      <c r="CD328" s="99" t="str">
        <f t="shared" ca="1" si="599"/>
        <v xml:space="preserve"> - </v>
      </c>
      <c r="CE328" s="99" t="str">
        <f t="shared" ca="1" si="600"/>
        <v xml:space="preserve"> - </v>
      </c>
      <c r="CF328" s="99" t="str">
        <f t="shared" ca="1" si="601"/>
        <v xml:space="preserve"> - </v>
      </c>
      <c r="CG328" s="99" t="str">
        <f t="shared" ca="1" si="602"/>
        <v xml:space="preserve"> - </v>
      </c>
      <c r="CH328" s="97" t="str">
        <f t="shared" ca="1" si="603"/>
        <v>-</v>
      </c>
      <c r="CI328" s="97" t="str">
        <f t="shared" ca="1" si="604"/>
        <v>-</v>
      </c>
      <c r="CJ328" s="97" t="str">
        <f t="shared" ca="1" si="605"/>
        <v>-</v>
      </c>
      <c r="CK328" s="97" t="str">
        <f t="shared" ca="1" si="606"/>
        <v>-</v>
      </c>
      <c r="CL328" s="97" t="str">
        <f t="shared" ca="1" si="607"/>
        <v>-</v>
      </c>
      <c r="CM328" s="97" t="str">
        <f t="shared" ca="1" si="608"/>
        <v>-</v>
      </c>
      <c r="CN328" s="97" t="str">
        <f t="shared" ca="1" si="609"/>
        <v>-</v>
      </c>
      <c r="CO328" s="97" t="str">
        <f t="shared" ca="1" si="610"/>
        <v>-</v>
      </c>
      <c r="CP328" s="97" t="str">
        <f t="shared" ca="1" si="611"/>
        <v>-</v>
      </c>
      <c r="CQ328" s="97" t="str">
        <f t="shared" ca="1" si="612"/>
        <v>-</v>
      </c>
      <c r="CR328" s="97" t="str">
        <f t="shared" ca="1" si="613"/>
        <v>-</v>
      </c>
      <c r="CS328" s="97" t="str">
        <f t="shared" ca="1" si="614"/>
        <v>-</v>
      </c>
      <c r="CT328" s="97" t="str">
        <f t="shared" ca="1" si="615"/>
        <v>-</v>
      </c>
      <c r="CU328" s="97" t="str">
        <f t="shared" ca="1" si="616"/>
        <v>-</v>
      </c>
      <c r="CV328" s="97" t="str">
        <f t="shared" ca="1" si="617"/>
        <v>-</v>
      </c>
      <c r="CW328" s="97" t="str">
        <f t="shared" ca="1" si="618"/>
        <v>-</v>
      </c>
      <c r="CX328" s="97" t="str">
        <f t="shared" ca="1" si="619"/>
        <v>-</v>
      </c>
      <c r="CY328" s="97" t="str">
        <f t="shared" ca="1" si="620"/>
        <v>-</v>
      </c>
      <c r="CZ328" s="97" t="str">
        <f t="shared" ca="1" si="621"/>
        <v>-</v>
      </c>
      <c r="DA328" s="97" t="str">
        <f t="shared" ca="1" si="622"/>
        <v>-</v>
      </c>
      <c r="DB328" s="97" t="str">
        <f t="shared" ca="1" si="623"/>
        <v>-</v>
      </c>
      <c r="DC328" s="97" t="str">
        <f t="shared" ca="1" si="624"/>
        <v>-</v>
      </c>
      <c r="DD328" s="97" t="str">
        <f t="shared" ca="1" si="625"/>
        <v>-</v>
      </c>
      <c r="DE328" s="97" t="str">
        <f t="shared" ca="1" si="626"/>
        <v>-</v>
      </c>
      <c r="DF328" s="97" t="str">
        <f t="shared" ca="1" si="627"/>
        <v>-</v>
      </c>
      <c r="DG328" s="97" t="str">
        <f t="shared" ca="1" si="628"/>
        <v>-</v>
      </c>
      <c r="DH328" s="97" t="str">
        <f t="shared" ca="1" si="629"/>
        <v>-</v>
      </c>
      <c r="DI328" s="97" t="str">
        <f t="shared" ca="1" si="630"/>
        <v>-</v>
      </c>
      <c r="DJ328" s="97" t="str">
        <f t="shared" ca="1" si="631"/>
        <v>-</v>
      </c>
      <c r="DK328" s="97" t="str">
        <f t="shared" ca="1" si="632"/>
        <v>-</v>
      </c>
      <c r="DL328" s="97" t="str">
        <f t="shared" ca="1" si="633"/>
        <v>-</v>
      </c>
      <c r="DM328" s="97" t="str">
        <f t="shared" ca="1" si="634"/>
        <v>-</v>
      </c>
      <c r="DN328" s="97">
        <v>58</v>
      </c>
      <c r="DT328" s="97" t="str">
        <f t="shared" ca="1" si="635"/>
        <v>-</v>
      </c>
      <c r="DU328" s="97" t="str">
        <f t="shared" ca="1" si="636"/>
        <v>-</v>
      </c>
      <c r="DV328" s="97" t="str">
        <f t="shared" ca="1" si="637"/>
        <v>-</v>
      </c>
      <c r="DW328" s="97" t="str">
        <f t="shared" ca="1" si="638"/>
        <v>-</v>
      </c>
      <c r="DX328" s="97" t="str">
        <f t="shared" ca="1" si="639"/>
        <v>-</v>
      </c>
      <c r="DY328" s="97" t="e">
        <f t="shared" ca="1" si="576"/>
        <v>#REF!</v>
      </c>
      <c r="DZ328" s="97" t="str">
        <f t="shared" si="577"/>
        <v>Deep retrofit</v>
      </c>
      <c r="EA328" s="97" t="e">
        <f t="shared" ca="1" si="640"/>
        <v>#REF!</v>
      </c>
      <c r="EB328" s="96">
        <v>53</v>
      </c>
      <c r="EC328" s="97">
        <f>Calculation!$W$379</f>
        <v>4</v>
      </c>
      <c r="ED328" s="97" t="str">
        <f t="shared" ca="1" si="641"/>
        <v>-</v>
      </c>
      <c r="EE328" s="97" t="str">
        <f t="shared" ca="1" si="642"/>
        <v>-</v>
      </c>
      <c r="EF328" s="97" t="str">
        <f t="shared" ca="1" si="643"/>
        <v>-</v>
      </c>
      <c r="EG328" s="97" t="str">
        <f t="shared" ca="1" si="644"/>
        <v>-</v>
      </c>
      <c r="EH328" s="97" t="str">
        <f t="shared" ca="1" si="645"/>
        <v>-</v>
      </c>
      <c r="EI328" s="97">
        <f t="shared" ca="1" si="646"/>
        <v>0</v>
      </c>
      <c r="EJ328" s="97">
        <f t="shared" ca="1" si="559"/>
        <v>0</v>
      </c>
      <c r="EK328" s="97" t="str">
        <f t="shared" ca="1" si="647"/>
        <v>00</v>
      </c>
      <c r="EL328" s="97" t="e">
        <f t="shared" ca="1" si="648"/>
        <v>#REF!</v>
      </c>
      <c r="EN328" s="97">
        <v>3.2299999999999999E-5</v>
      </c>
      <c r="EP328" s="97">
        <v>323</v>
      </c>
      <c r="EQ328" s="97">
        <f t="array" aca="1" ref="EQ328" ca="1">MAX(IF($EI$6:$EI$365&lt;EQ327,$EI$6:$EI$365,""))</f>
        <v>0</v>
      </c>
      <c r="ER328" s="97">
        <f t="shared" ca="1" si="649"/>
        <v>0</v>
      </c>
      <c r="ES328" s="97" t="e">
        <f t="shared" ref="ES328:ES365" ca="1" si="653">INDEX($EA$6:$EA$365,EV328,1)</f>
        <v>#REF!</v>
      </c>
      <c r="ET328" s="97">
        <f t="shared" ca="1" si="650"/>
        <v>0</v>
      </c>
      <c r="EU328" s="97">
        <f t="shared" ca="1" si="651"/>
        <v>0</v>
      </c>
      <c r="EV328" s="97">
        <f t="shared" ca="1" si="578"/>
        <v>1</v>
      </c>
      <c r="EY328" s="97" t="e">
        <f ca="1">INDEX('MCA-INPUT'!$C$28:$F$42,MATCH(MCA!E328,'MCA-INPUT'!$B$28:$B$42,0),MATCH(MCA!B328,'MCA-INPUT'!$C$27:$F$27,0))</f>
        <v>#REF!</v>
      </c>
      <c r="FU328" s="109" t="e">
        <f t="shared" ca="1" si="579"/>
        <v>#REF!</v>
      </c>
      <c r="FV328" s="109" t="e">
        <f t="shared" ca="1" si="580"/>
        <v>#REF!</v>
      </c>
      <c r="FW328" s="110" t="e">
        <f t="shared" ca="1" si="563"/>
        <v>#REF!</v>
      </c>
      <c r="FX328" s="110"/>
      <c r="FY328" s="97" t="e">
        <f t="shared" ca="1" si="652"/>
        <v>#REF!</v>
      </c>
      <c r="FZ328" s="97" t="str">
        <f ca="1">IF(ISERROR(VLOOKUP(FY328,'MCA-INPUT'!$B$45:$F$54,1,FALSE)),"No","Yes")</f>
        <v>No</v>
      </c>
      <c r="GA328" s="109" t="e">
        <f ca="1"/>
        <v>#REF!</v>
      </c>
    </row>
    <row r="329" spans="1:183" x14ac:dyDescent="0.25">
      <c r="A329" s="96">
        <v>324</v>
      </c>
      <c r="B329" s="96" t="s">
        <v>0</v>
      </c>
      <c r="C329" s="106" t="e">
        <f t="shared" ca="1" si="575"/>
        <v>#REF!</v>
      </c>
      <c r="D329" s="107" t="e">
        <f t="shared" ca="1" si="575"/>
        <v>#REF!</v>
      </c>
      <c r="E329" s="96" t="e">
        <f t="shared" ca="1" si="575"/>
        <v>#REF!</v>
      </c>
      <c r="F329" s="96" t="s">
        <v>4</v>
      </c>
      <c r="G329" s="96" t="e">
        <f t="shared" ca="1" si="566"/>
        <v>#REF!</v>
      </c>
      <c r="H329" s="108" t="e">
        <f t="shared" ca="1" si="572"/>
        <v>#REF!</v>
      </c>
      <c r="I329" s="108" t="e">
        <f t="shared" ca="1" si="572"/>
        <v>#REF!</v>
      </c>
      <c r="J329" s="108" t="e">
        <f t="shared" ca="1" si="572"/>
        <v>#REF!</v>
      </c>
      <c r="K329" s="108" t="e">
        <f t="shared" ca="1" si="572"/>
        <v>#REF!</v>
      </c>
      <c r="L329" s="108" t="e">
        <f t="shared" ca="1" si="572"/>
        <v>#REF!</v>
      </c>
      <c r="M329" s="108" t="e">
        <f t="shared" ca="1" si="572"/>
        <v>#REF!</v>
      </c>
      <c r="N329" s="108" t="e">
        <f t="shared" ca="1" si="572"/>
        <v>#REF!</v>
      </c>
      <c r="O329" s="108" t="e">
        <f t="shared" ca="1" si="572"/>
        <v>#REF!</v>
      </c>
      <c r="P329" s="108" t="e">
        <f t="shared" ca="1" si="572"/>
        <v>#REF!</v>
      </c>
      <c r="Q329" s="108" t="e">
        <f t="shared" ca="1" si="572"/>
        <v>#REF!</v>
      </c>
      <c r="R329" s="108" t="e">
        <f t="shared" ca="1" si="572"/>
        <v>#REF!</v>
      </c>
      <c r="S329" s="108" t="e">
        <f t="shared" ca="1" si="572"/>
        <v>#REF!</v>
      </c>
      <c r="T329" s="108" t="e">
        <f t="shared" ca="1" si="572"/>
        <v>#REF!</v>
      </c>
      <c r="U329" s="108" t="e">
        <f t="shared" ca="1" si="572"/>
        <v>#REF!</v>
      </c>
      <c r="V329" s="108" t="e">
        <f t="shared" ca="1" si="572"/>
        <v>#REF!</v>
      </c>
      <c r="W329" s="108" t="e">
        <f t="shared" ca="1" si="572"/>
        <v>#REF!</v>
      </c>
      <c r="X329" s="108" t="e">
        <f t="shared" ca="1" si="571"/>
        <v>#REF!</v>
      </c>
      <c r="Y329" s="108" t="e">
        <f t="shared" ca="1" si="571"/>
        <v>#REF!</v>
      </c>
      <c r="Z329" s="108" t="e">
        <f t="shared" ca="1" si="571"/>
        <v>#REF!</v>
      </c>
      <c r="AA329" s="108" t="e">
        <f t="shared" ca="1" si="571"/>
        <v>#REF!</v>
      </c>
      <c r="AB329" s="108" t="e">
        <f t="shared" ca="1" si="571"/>
        <v>#REF!</v>
      </c>
      <c r="AC329" s="108" t="e">
        <f t="shared" ca="1" si="571"/>
        <v>#REF!</v>
      </c>
      <c r="AD329" s="108" t="e">
        <f t="shared" ca="1" si="571"/>
        <v>#REF!</v>
      </c>
      <c r="AE329" s="108" t="e">
        <f t="shared" ca="1" si="571"/>
        <v>#REF!</v>
      </c>
      <c r="AF329" s="108" t="e">
        <f t="shared" ca="1" si="571"/>
        <v>#REF!</v>
      </c>
      <c r="AG329" s="108" t="e">
        <f t="shared" ca="1" si="571"/>
        <v>#REF!</v>
      </c>
      <c r="AH329" s="108" t="e">
        <f t="shared" ca="1" si="571"/>
        <v>#REF!</v>
      </c>
      <c r="AI329" s="108" t="e">
        <f t="shared" ca="1" si="571"/>
        <v>#REF!</v>
      </c>
      <c r="AJ329" s="108" t="e">
        <f t="shared" ca="1" si="571"/>
        <v>#REF!</v>
      </c>
      <c r="AK329" s="108" t="e">
        <f t="shared" ca="1" si="571"/>
        <v>#REF!</v>
      </c>
      <c r="AL329" s="108" t="e">
        <f t="shared" ca="1" si="571"/>
        <v>#REF!</v>
      </c>
      <c r="AM329" s="108" t="e">
        <f t="shared" ca="1" si="574"/>
        <v>#REF!</v>
      </c>
      <c r="AN329" s="108" t="e">
        <f t="shared" ca="1" si="574"/>
        <v>#REF!</v>
      </c>
      <c r="AO329" s="108" t="e">
        <f t="shared" ca="1" si="574"/>
        <v>#REF!</v>
      </c>
      <c r="AP329" s="108" t="e">
        <f t="shared" ca="1" si="574"/>
        <v>#REF!</v>
      </c>
      <c r="AQ329" s="108" t="e">
        <f t="shared" ca="1" si="574"/>
        <v>#REF!</v>
      </c>
      <c r="AR329" s="108" t="e">
        <f t="shared" ca="1" si="574"/>
        <v>#REF!</v>
      </c>
      <c r="AS329" s="108" t="e">
        <f t="shared" ca="1" si="574"/>
        <v>#REF!</v>
      </c>
      <c r="AT329" s="108" t="e">
        <f t="shared" ca="1" si="574"/>
        <v>#REF!</v>
      </c>
      <c r="AU329" s="108" t="e">
        <f t="shared" ca="1" si="574"/>
        <v>#REF!</v>
      </c>
      <c r="AV329" s="108" t="e">
        <f t="shared" ca="1" si="574"/>
        <v>#REF!</v>
      </c>
      <c r="AW329" s="108" t="e">
        <f t="shared" ca="1" si="574"/>
        <v>#REF!</v>
      </c>
      <c r="AX329" s="108" t="e">
        <f t="shared" ca="1" si="574"/>
        <v>#REF!</v>
      </c>
      <c r="AY329" s="108" t="e">
        <f t="shared" ca="1" si="574"/>
        <v>#REF!</v>
      </c>
      <c r="AZ329" s="108" t="e">
        <f t="shared" ca="1" si="574"/>
        <v>#REF!</v>
      </c>
      <c r="BA329" s="108" t="e">
        <f t="shared" ca="1" si="574"/>
        <v>#REF!</v>
      </c>
      <c r="BB329" s="108" t="e">
        <f t="shared" ca="1" si="574"/>
        <v>#REF!</v>
      </c>
      <c r="BC329" s="108" t="e">
        <f t="shared" ca="1" si="573"/>
        <v>#REF!</v>
      </c>
      <c r="BD329" s="108" t="e">
        <f t="shared" ca="1" si="573"/>
        <v>#REF!</v>
      </c>
      <c r="BE329" s="108" t="e">
        <f t="shared" ca="1" si="573"/>
        <v>#REF!</v>
      </c>
      <c r="BF329" s="108" t="e">
        <f t="shared" ca="1" si="573"/>
        <v>#REF!</v>
      </c>
      <c r="BG329" s="108" t="e">
        <f t="shared" ca="1" si="573"/>
        <v>#REF!</v>
      </c>
      <c r="BH329" s="108" t="e">
        <f t="shared" ca="1" si="573"/>
        <v>#REF!</v>
      </c>
      <c r="BI329" s="108" t="e">
        <f t="shared" ca="1" si="573"/>
        <v>#REF!</v>
      </c>
      <c r="BL329" s="97" t="str">
        <f t="shared" ca="1" si="581"/>
        <v>-</v>
      </c>
      <c r="BM329" s="97" t="str">
        <f t="shared" ca="1" si="582"/>
        <v>-</v>
      </c>
      <c r="BN329" s="97" t="str">
        <f t="shared" ca="1" si="583"/>
        <v>-</v>
      </c>
      <c r="BO329" s="97" t="str">
        <f t="shared" ca="1" si="584"/>
        <v>-</v>
      </c>
      <c r="BP329" s="99" t="str">
        <f t="shared" ca="1" si="585"/>
        <v xml:space="preserve"> - </v>
      </c>
      <c r="BQ329" s="99" t="str">
        <f t="shared" ca="1" si="586"/>
        <v xml:space="preserve"> - </v>
      </c>
      <c r="BR329" s="97" t="str">
        <f t="shared" ca="1" si="587"/>
        <v>-</v>
      </c>
      <c r="BS329" s="97" t="str">
        <f t="shared" ca="1" si="588"/>
        <v>-</v>
      </c>
      <c r="BT329" s="97" t="str">
        <f t="shared" ca="1" si="589"/>
        <v>-</v>
      </c>
      <c r="BU329" s="97" t="str">
        <f t="shared" ca="1" si="590"/>
        <v>-</v>
      </c>
      <c r="BV329" s="97" t="str">
        <f t="shared" ca="1" si="591"/>
        <v>-</v>
      </c>
      <c r="BW329" s="97" t="str">
        <f t="shared" ca="1" si="592"/>
        <v>-</v>
      </c>
      <c r="BX329" s="99" t="str">
        <f t="shared" ca="1" si="593"/>
        <v xml:space="preserve"> - </v>
      </c>
      <c r="BY329" s="99" t="str">
        <f t="shared" ca="1" si="594"/>
        <v xml:space="preserve"> - </v>
      </c>
      <c r="BZ329" s="97" t="str">
        <f t="shared" ca="1" si="595"/>
        <v>-</v>
      </c>
      <c r="CA329" s="97" t="str">
        <f t="shared" ca="1" si="596"/>
        <v>-</v>
      </c>
      <c r="CB329" s="99" t="str">
        <f t="shared" ca="1" si="597"/>
        <v xml:space="preserve"> - </v>
      </c>
      <c r="CC329" s="99" t="str">
        <f t="shared" ca="1" si="598"/>
        <v xml:space="preserve"> - </v>
      </c>
      <c r="CD329" s="99" t="str">
        <f t="shared" ca="1" si="599"/>
        <v xml:space="preserve"> - </v>
      </c>
      <c r="CE329" s="99" t="str">
        <f t="shared" ca="1" si="600"/>
        <v xml:space="preserve"> - </v>
      </c>
      <c r="CF329" s="99" t="str">
        <f t="shared" ca="1" si="601"/>
        <v xml:space="preserve"> - </v>
      </c>
      <c r="CG329" s="99" t="str">
        <f t="shared" ca="1" si="602"/>
        <v xml:space="preserve"> - </v>
      </c>
      <c r="CH329" s="97" t="str">
        <f t="shared" ca="1" si="603"/>
        <v>-</v>
      </c>
      <c r="CI329" s="97" t="str">
        <f t="shared" ca="1" si="604"/>
        <v>-</v>
      </c>
      <c r="CJ329" s="97" t="str">
        <f t="shared" ca="1" si="605"/>
        <v>-</v>
      </c>
      <c r="CK329" s="97" t="str">
        <f t="shared" ca="1" si="606"/>
        <v>-</v>
      </c>
      <c r="CL329" s="97" t="str">
        <f t="shared" ca="1" si="607"/>
        <v>-</v>
      </c>
      <c r="CM329" s="97" t="str">
        <f t="shared" ca="1" si="608"/>
        <v>-</v>
      </c>
      <c r="CN329" s="97" t="str">
        <f t="shared" ca="1" si="609"/>
        <v>-</v>
      </c>
      <c r="CO329" s="97" t="str">
        <f t="shared" ca="1" si="610"/>
        <v>-</v>
      </c>
      <c r="CP329" s="97" t="str">
        <f t="shared" ca="1" si="611"/>
        <v>-</v>
      </c>
      <c r="CQ329" s="97" t="str">
        <f t="shared" ca="1" si="612"/>
        <v>-</v>
      </c>
      <c r="CR329" s="97" t="str">
        <f t="shared" ca="1" si="613"/>
        <v>-</v>
      </c>
      <c r="CS329" s="97" t="str">
        <f t="shared" ca="1" si="614"/>
        <v>-</v>
      </c>
      <c r="CT329" s="97" t="str">
        <f t="shared" ca="1" si="615"/>
        <v>-</v>
      </c>
      <c r="CU329" s="97" t="str">
        <f t="shared" ca="1" si="616"/>
        <v>-</v>
      </c>
      <c r="CV329" s="97" t="str">
        <f t="shared" ca="1" si="617"/>
        <v>-</v>
      </c>
      <c r="CW329" s="97" t="str">
        <f t="shared" ca="1" si="618"/>
        <v>-</v>
      </c>
      <c r="CX329" s="97" t="str">
        <f t="shared" ca="1" si="619"/>
        <v>-</v>
      </c>
      <c r="CY329" s="97" t="str">
        <f t="shared" ca="1" si="620"/>
        <v>-</v>
      </c>
      <c r="CZ329" s="97" t="str">
        <f t="shared" ca="1" si="621"/>
        <v>-</v>
      </c>
      <c r="DA329" s="97" t="str">
        <f t="shared" ca="1" si="622"/>
        <v>-</v>
      </c>
      <c r="DB329" s="97" t="str">
        <f t="shared" ca="1" si="623"/>
        <v>-</v>
      </c>
      <c r="DC329" s="97" t="str">
        <f t="shared" ca="1" si="624"/>
        <v>-</v>
      </c>
      <c r="DD329" s="97" t="str">
        <f t="shared" ca="1" si="625"/>
        <v>-</v>
      </c>
      <c r="DE329" s="97" t="str">
        <f t="shared" ca="1" si="626"/>
        <v>-</v>
      </c>
      <c r="DF329" s="97" t="str">
        <f t="shared" ca="1" si="627"/>
        <v>-</v>
      </c>
      <c r="DG329" s="97" t="str">
        <f t="shared" ca="1" si="628"/>
        <v>-</v>
      </c>
      <c r="DH329" s="97" t="str">
        <f t="shared" ca="1" si="629"/>
        <v>-</v>
      </c>
      <c r="DI329" s="97" t="str">
        <f t="shared" ca="1" si="630"/>
        <v>-</v>
      </c>
      <c r="DJ329" s="97" t="str">
        <f t="shared" ca="1" si="631"/>
        <v>-</v>
      </c>
      <c r="DK329" s="97" t="str">
        <f t="shared" ca="1" si="632"/>
        <v>-</v>
      </c>
      <c r="DL329" s="97" t="str">
        <f t="shared" ca="1" si="633"/>
        <v>-</v>
      </c>
      <c r="DM329" s="97" t="str">
        <f t="shared" ca="1" si="634"/>
        <v>-</v>
      </c>
      <c r="DN329" s="97">
        <v>59</v>
      </c>
      <c r="DT329" s="97" t="str">
        <f t="shared" ca="1" si="635"/>
        <v>-</v>
      </c>
      <c r="DU329" s="97" t="str">
        <f t="shared" ca="1" si="636"/>
        <v>-</v>
      </c>
      <c r="DV329" s="97" t="str">
        <f t="shared" ca="1" si="637"/>
        <v>-</v>
      </c>
      <c r="DW329" s="97" t="str">
        <f t="shared" ca="1" si="638"/>
        <v>-</v>
      </c>
      <c r="DX329" s="97" t="str">
        <f t="shared" ca="1" si="639"/>
        <v>-</v>
      </c>
      <c r="DY329" s="97" t="e">
        <f t="shared" ca="1" si="576"/>
        <v>#REF!</v>
      </c>
      <c r="DZ329" s="97" t="str">
        <f t="shared" si="577"/>
        <v>Deep retrofit</v>
      </c>
      <c r="EA329" s="97" t="e">
        <f t="shared" ca="1" si="640"/>
        <v>#REF!</v>
      </c>
      <c r="EB329" s="96">
        <v>54</v>
      </c>
      <c r="EC329" s="97">
        <f>Calculation!$W$379</f>
        <v>4</v>
      </c>
      <c r="ED329" s="97" t="str">
        <f t="shared" ca="1" si="641"/>
        <v>-</v>
      </c>
      <c r="EE329" s="97" t="str">
        <f t="shared" ca="1" si="642"/>
        <v>-</v>
      </c>
      <c r="EF329" s="97" t="str">
        <f t="shared" ca="1" si="643"/>
        <v>-</v>
      </c>
      <c r="EG329" s="97" t="str">
        <f t="shared" ca="1" si="644"/>
        <v>-</v>
      </c>
      <c r="EH329" s="97" t="str">
        <f t="shared" ca="1" si="645"/>
        <v>-</v>
      </c>
      <c r="EI329" s="97">
        <f t="shared" ca="1" si="646"/>
        <v>0</v>
      </c>
      <c r="EJ329" s="97">
        <f t="shared" ca="1" si="559"/>
        <v>0</v>
      </c>
      <c r="EK329" s="97" t="str">
        <f t="shared" ca="1" si="647"/>
        <v>00</v>
      </c>
      <c r="EL329" s="97" t="e">
        <f t="shared" ca="1" si="648"/>
        <v>#REF!</v>
      </c>
      <c r="EN329" s="97">
        <v>3.2400000000000001E-5</v>
      </c>
      <c r="EP329" s="97">
        <v>324</v>
      </c>
      <c r="EQ329" s="97">
        <f t="array" aca="1" ref="EQ329" ca="1">MAX(IF($EI$6:$EI$365&lt;EQ328,$EI$6:$EI$365,""))</f>
        <v>0</v>
      </c>
      <c r="ER329" s="97">
        <f t="shared" ca="1" si="649"/>
        <v>0</v>
      </c>
      <c r="ES329" s="97" t="e">
        <f t="shared" ca="1" si="653"/>
        <v>#REF!</v>
      </c>
      <c r="ET329" s="97">
        <f t="shared" ca="1" si="650"/>
        <v>0</v>
      </c>
      <c r="EU329" s="97">
        <f t="shared" ca="1" si="651"/>
        <v>0</v>
      </c>
      <c r="EV329" s="97">
        <f t="shared" ca="1" si="578"/>
        <v>1</v>
      </c>
      <c r="EY329" s="97" t="e">
        <f ca="1">INDEX('MCA-INPUT'!$C$28:$F$42,MATCH(MCA!E329,'MCA-INPUT'!$B$28:$B$42,0),MATCH(MCA!B329,'MCA-INPUT'!$C$27:$F$27,0))</f>
        <v>#REF!</v>
      </c>
      <c r="FU329" s="109" t="e">
        <f t="shared" ca="1" si="579"/>
        <v>#REF!</v>
      </c>
      <c r="FV329" s="109" t="e">
        <f t="shared" ca="1" si="580"/>
        <v>#REF!</v>
      </c>
      <c r="FW329" s="110" t="e">
        <f t="shared" ca="1" si="563"/>
        <v>#REF!</v>
      </c>
      <c r="FX329" s="110"/>
      <c r="FY329" s="97" t="e">
        <f t="shared" ca="1" si="652"/>
        <v>#REF!</v>
      </c>
      <c r="FZ329" s="97" t="str">
        <f ca="1">IF(ISERROR(VLOOKUP(FY329,'MCA-INPUT'!$B$45:$F$54,1,FALSE)),"No","Yes")</f>
        <v>No</v>
      </c>
      <c r="GA329" s="109" t="e">
        <f ca="1"/>
        <v>#REF!</v>
      </c>
    </row>
    <row r="330" spans="1:183" x14ac:dyDescent="0.25">
      <c r="A330" s="96">
        <v>325</v>
      </c>
      <c r="B330" s="96" t="s">
        <v>0</v>
      </c>
      <c r="C330" s="106" t="e">
        <f t="shared" ca="1" si="575"/>
        <v>#REF!</v>
      </c>
      <c r="D330" s="107" t="e">
        <f t="shared" ca="1" si="575"/>
        <v>#REF!</v>
      </c>
      <c r="E330" s="96" t="e">
        <f t="shared" ca="1" si="575"/>
        <v>#REF!</v>
      </c>
      <c r="F330" s="96" t="s">
        <v>4</v>
      </c>
      <c r="G330" s="96" t="e">
        <f t="shared" ca="1" si="566"/>
        <v>#REF!</v>
      </c>
      <c r="H330" s="108" t="e">
        <f t="shared" ca="1" si="572"/>
        <v>#REF!</v>
      </c>
      <c r="I330" s="108" t="e">
        <f t="shared" ca="1" si="572"/>
        <v>#REF!</v>
      </c>
      <c r="J330" s="108" t="e">
        <f t="shared" ca="1" si="572"/>
        <v>#REF!</v>
      </c>
      <c r="K330" s="108" t="e">
        <f t="shared" ca="1" si="572"/>
        <v>#REF!</v>
      </c>
      <c r="L330" s="108" t="e">
        <f t="shared" ca="1" si="572"/>
        <v>#REF!</v>
      </c>
      <c r="M330" s="108" t="e">
        <f t="shared" ca="1" si="572"/>
        <v>#REF!</v>
      </c>
      <c r="N330" s="108" t="e">
        <f t="shared" ca="1" si="572"/>
        <v>#REF!</v>
      </c>
      <c r="O330" s="108" t="e">
        <f t="shared" ca="1" si="572"/>
        <v>#REF!</v>
      </c>
      <c r="P330" s="108" t="e">
        <f t="shared" ca="1" si="572"/>
        <v>#REF!</v>
      </c>
      <c r="Q330" s="108" t="e">
        <f t="shared" ca="1" si="572"/>
        <v>#REF!</v>
      </c>
      <c r="R330" s="108" t="e">
        <f t="shared" ca="1" si="572"/>
        <v>#REF!</v>
      </c>
      <c r="S330" s="108" t="e">
        <f t="shared" ca="1" si="572"/>
        <v>#REF!</v>
      </c>
      <c r="T330" s="108" t="e">
        <f t="shared" ca="1" si="572"/>
        <v>#REF!</v>
      </c>
      <c r="U330" s="108" t="e">
        <f t="shared" ca="1" si="572"/>
        <v>#REF!</v>
      </c>
      <c r="V330" s="108" t="e">
        <f t="shared" ca="1" si="572"/>
        <v>#REF!</v>
      </c>
      <c r="W330" s="108" t="e">
        <f t="shared" ref="W330:AL345" ca="1" si="654">IF($D330=0,"-",(INDIRECT(CONCATENATE($C$1,"Projection_",$B330,"'!",W$2,$DN330)))*$EY330)</f>
        <v>#REF!</v>
      </c>
      <c r="X330" s="108" t="e">
        <f t="shared" ca="1" si="654"/>
        <v>#REF!</v>
      </c>
      <c r="Y330" s="108" t="e">
        <f t="shared" ca="1" si="654"/>
        <v>#REF!</v>
      </c>
      <c r="Z330" s="108" t="e">
        <f t="shared" ca="1" si="654"/>
        <v>#REF!</v>
      </c>
      <c r="AA330" s="108" t="e">
        <f t="shared" ca="1" si="654"/>
        <v>#REF!</v>
      </c>
      <c r="AB330" s="108" t="e">
        <f t="shared" ca="1" si="654"/>
        <v>#REF!</v>
      </c>
      <c r="AC330" s="108" t="e">
        <f t="shared" ca="1" si="654"/>
        <v>#REF!</v>
      </c>
      <c r="AD330" s="108" t="e">
        <f t="shared" ca="1" si="654"/>
        <v>#REF!</v>
      </c>
      <c r="AE330" s="108" t="e">
        <f t="shared" ca="1" si="654"/>
        <v>#REF!</v>
      </c>
      <c r="AF330" s="108" t="e">
        <f t="shared" ca="1" si="654"/>
        <v>#REF!</v>
      </c>
      <c r="AG330" s="108" t="e">
        <f t="shared" ca="1" si="654"/>
        <v>#REF!</v>
      </c>
      <c r="AH330" s="108" t="e">
        <f t="shared" ca="1" si="654"/>
        <v>#REF!</v>
      </c>
      <c r="AI330" s="108" t="e">
        <f t="shared" ca="1" si="654"/>
        <v>#REF!</v>
      </c>
      <c r="AJ330" s="108" t="e">
        <f t="shared" ca="1" si="654"/>
        <v>#REF!</v>
      </c>
      <c r="AK330" s="108" t="e">
        <f t="shared" ca="1" si="654"/>
        <v>#REF!</v>
      </c>
      <c r="AL330" s="108" t="e">
        <f t="shared" ca="1" si="654"/>
        <v>#REF!</v>
      </c>
      <c r="AM330" s="108" t="e">
        <f t="shared" ca="1" si="574"/>
        <v>#REF!</v>
      </c>
      <c r="AN330" s="108" t="e">
        <f t="shared" ca="1" si="574"/>
        <v>#REF!</v>
      </c>
      <c r="AO330" s="108" t="e">
        <f t="shared" ca="1" si="574"/>
        <v>#REF!</v>
      </c>
      <c r="AP330" s="108" t="e">
        <f t="shared" ca="1" si="574"/>
        <v>#REF!</v>
      </c>
      <c r="AQ330" s="108" t="e">
        <f t="shared" ca="1" si="574"/>
        <v>#REF!</v>
      </c>
      <c r="AR330" s="108" t="e">
        <f t="shared" ca="1" si="574"/>
        <v>#REF!</v>
      </c>
      <c r="AS330" s="108" t="e">
        <f t="shared" ca="1" si="574"/>
        <v>#REF!</v>
      </c>
      <c r="AT330" s="108" t="e">
        <f t="shared" ca="1" si="574"/>
        <v>#REF!</v>
      </c>
      <c r="AU330" s="108" t="e">
        <f t="shared" ca="1" si="574"/>
        <v>#REF!</v>
      </c>
      <c r="AV330" s="108" t="e">
        <f t="shared" ca="1" si="574"/>
        <v>#REF!</v>
      </c>
      <c r="AW330" s="108" t="e">
        <f t="shared" ca="1" si="574"/>
        <v>#REF!</v>
      </c>
      <c r="AX330" s="108" t="e">
        <f t="shared" ca="1" si="574"/>
        <v>#REF!</v>
      </c>
      <c r="AY330" s="108" t="e">
        <f t="shared" ca="1" si="574"/>
        <v>#REF!</v>
      </c>
      <c r="AZ330" s="108" t="e">
        <f t="shared" ca="1" si="574"/>
        <v>#REF!</v>
      </c>
      <c r="BA330" s="108" t="e">
        <f t="shared" ca="1" si="574"/>
        <v>#REF!</v>
      </c>
      <c r="BB330" s="108" t="e">
        <f t="shared" ca="1" si="574"/>
        <v>#REF!</v>
      </c>
      <c r="BC330" s="108" t="e">
        <f t="shared" ca="1" si="573"/>
        <v>#REF!</v>
      </c>
      <c r="BD330" s="108" t="e">
        <f t="shared" ca="1" si="573"/>
        <v>#REF!</v>
      </c>
      <c r="BE330" s="108" t="e">
        <f t="shared" ca="1" si="573"/>
        <v>#REF!</v>
      </c>
      <c r="BF330" s="108" t="e">
        <f t="shared" ca="1" si="573"/>
        <v>#REF!</v>
      </c>
      <c r="BG330" s="108" t="e">
        <f t="shared" ca="1" si="573"/>
        <v>#REF!</v>
      </c>
      <c r="BH330" s="108" t="e">
        <f t="shared" ca="1" si="573"/>
        <v>#REF!</v>
      </c>
      <c r="BI330" s="108" t="e">
        <f t="shared" ca="1" si="573"/>
        <v>#REF!</v>
      </c>
      <c r="BL330" s="97" t="str">
        <f t="shared" ca="1" si="581"/>
        <v>-</v>
      </c>
      <c r="BM330" s="97" t="str">
        <f t="shared" ca="1" si="582"/>
        <v>-</v>
      </c>
      <c r="BN330" s="97" t="str">
        <f t="shared" ca="1" si="583"/>
        <v>-</v>
      </c>
      <c r="BO330" s="97" t="str">
        <f t="shared" ca="1" si="584"/>
        <v>-</v>
      </c>
      <c r="BP330" s="99" t="str">
        <f t="shared" ca="1" si="585"/>
        <v xml:space="preserve"> - </v>
      </c>
      <c r="BQ330" s="99" t="str">
        <f t="shared" ca="1" si="586"/>
        <v xml:space="preserve"> - </v>
      </c>
      <c r="BR330" s="97" t="str">
        <f t="shared" ca="1" si="587"/>
        <v>-</v>
      </c>
      <c r="BS330" s="97" t="str">
        <f t="shared" ca="1" si="588"/>
        <v>-</v>
      </c>
      <c r="BT330" s="97" t="str">
        <f t="shared" ca="1" si="589"/>
        <v>-</v>
      </c>
      <c r="BU330" s="97" t="str">
        <f t="shared" ca="1" si="590"/>
        <v>-</v>
      </c>
      <c r="BV330" s="97" t="str">
        <f t="shared" ca="1" si="591"/>
        <v>-</v>
      </c>
      <c r="BW330" s="97" t="str">
        <f t="shared" ca="1" si="592"/>
        <v>-</v>
      </c>
      <c r="BX330" s="99" t="str">
        <f t="shared" ca="1" si="593"/>
        <v xml:space="preserve"> - </v>
      </c>
      <c r="BY330" s="99" t="str">
        <f t="shared" ca="1" si="594"/>
        <v xml:space="preserve"> - </v>
      </c>
      <c r="BZ330" s="97" t="str">
        <f t="shared" ca="1" si="595"/>
        <v>-</v>
      </c>
      <c r="CA330" s="97" t="str">
        <f t="shared" ca="1" si="596"/>
        <v>-</v>
      </c>
      <c r="CB330" s="99" t="str">
        <f t="shared" ca="1" si="597"/>
        <v xml:space="preserve"> - </v>
      </c>
      <c r="CC330" s="99" t="str">
        <f t="shared" ca="1" si="598"/>
        <v xml:space="preserve"> - </v>
      </c>
      <c r="CD330" s="99" t="str">
        <f t="shared" ca="1" si="599"/>
        <v xml:space="preserve"> - </v>
      </c>
      <c r="CE330" s="99" t="str">
        <f t="shared" ca="1" si="600"/>
        <v xml:space="preserve"> - </v>
      </c>
      <c r="CF330" s="99" t="str">
        <f t="shared" ca="1" si="601"/>
        <v xml:space="preserve"> - </v>
      </c>
      <c r="CG330" s="99" t="str">
        <f t="shared" ca="1" si="602"/>
        <v xml:space="preserve"> - </v>
      </c>
      <c r="CH330" s="97" t="str">
        <f t="shared" ca="1" si="603"/>
        <v>-</v>
      </c>
      <c r="CI330" s="97" t="str">
        <f t="shared" ca="1" si="604"/>
        <v>-</v>
      </c>
      <c r="CJ330" s="97" t="str">
        <f t="shared" ca="1" si="605"/>
        <v>-</v>
      </c>
      <c r="CK330" s="97" t="str">
        <f t="shared" ca="1" si="606"/>
        <v>-</v>
      </c>
      <c r="CL330" s="97" t="str">
        <f t="shared" ca="1" si="607"/>
        <v>-</v>
      </c>
      <c r="CM330" s="97" t="str">
        <f t="shared" ca="1" si="608"/>
        <v>-</v>
      </c>
      <c r="CN330" s="97" t="str">
        <f t="shared" ca="1" si="609"/>
        <v>-</v>
      </c>
      <c r="CO330" s="97" t="str">
        <f t="shared" ca="1" si="610"/>
        <v>-</v>
      </c>
      <c r="CP330" s="97" t="str">
        <f t="shared" ca="1" si="611"/>
        <v>-</v>
      </c>
      <c r="CQ330" s="97" t="str">
        <f t="shared" ca="1" si="612"/>
        <v>-</v>
      </c>
      <c r="CR330" s="97" t="str">
        <f t="shared" ca="1" si="613"/>
        <v>-</v>
      </c>
      <c r="CS330" s="97" t="str">
        <f t="shared" ca="1" si="614"/>
        <v>-</v>
      </c>
      <c r="CT330" s="97" t="str">
        <f t="shared" ca="1" si="615"/>
        <v>-</v>
      </c>
      <c r="CU330" s="97" t="str">
        <f t="shared" ca="1" si="616"/>
        <v>-</v>
      </c>
      <c r="CV330" s="97" t="str">
        <f t="shared" ca="1" si="617"/>
        <v>-</v>
      </c>
      <c r="CW330" s="97" t="str">
        <f t="shared" ca="1" si="618"/>
        <v>-</v>
      </c>
      <c r="CX330" s="97" t="str">
        <f t="shared" ca="1" si="619"/>
        <v>-</v>
      </c>
      <c r="CY330" s="97" t="str">
        <f t="shared" ca="1" si="620"/>
        <v>-</v>
      </c>
      <c r="CZ330" s="97" t="str">
        <f t="shared" ca="1" si="621"/>
        <v>-</v>
      </c>
      <c r="DA330" s="97" t="str">
        <f t="shared" ca="1" si="622"/>
        <v>-</v>
      </c>
      <c r="DB330" s="97" t="str">
        <f t="shared" ca="1" si="623"/>
        <v>-</v>
      </c>
      <c r="DC330" s="97" t="str">
        <f t="shared" ca="1" si="624"/>
        <v>-</v>
      </c>
      <c r="DD330" s="97" t="str">
        <f t="shared" ca="1" si="625"/>
        <v>-</v>
      </c>
      <c r="DE330" s="97" t="str">
        <f t="shared" ca="1" si="626"/>
        <v>-</v>
      </c>
      <c r="DF330" s="97" t="str">
        <f t="shared" ca="1" si="627"/>
        <v>-</v>
      </c>
      <c r="DG330" s="97" t="str">
        <f t="shared" ca="1" si="628"/>
        <v>-</v>
      </c>
      <c r="DH330" s="97" t="str">
        <f t="shared" ca="1" si="629"/>
        <v>-</v>
      </c>
      <c r="DI330" s="97" t="str">
        <f t="shared" ca="1" si="630"/>
        <v>-</v>
      </c>
      <c r="DJ330" s="97" t="str">
        <f t="shared" ca="1" si="631"/>
        <v>-</v>
      </c>
      <c r="DK330" s="97" t="str">
        <f t="shared" ca="1" si="632"/>
        <v>-</v>
      </c>
      <c r="DL330" s="97" t="str">
        <f t="shared" ca="1" si="633"/>
        <v>-</v>
      </c>
      <c r="DM330" s="97" t="str">
        <f t="shared" ca="1" si="634"/>
        <v>-</v>
      </c>
      <c r="DN330" s="97">
        <v>60</v>
      </c>
      <c r="DT330" s="97" t="str">
        <f t="shared" ca="1" si="635"/>
        <v>-</v>
      </c>
      <c r="DU330" s="97" t="str">
        <f t="shared" ca="1" si="636"/>
        <v>-</v>
      </c>
      <c r="DV330" s="97" t="str">
        <f t="shared" ca="1" si="637"/>
        <v>-</v>
      </c>
      <c r="DW330" s="97" t="str">
        <f t="shared" ca="1" si="638"/>
        <v>-</v>
      </c>
      <c r="DX330" s="97" t="str">
        <f t="shared" ca="1" si="639"/>
        <v>-</v>
      </c>
      <c r="DY330" s="97" t="e">
        <f t="shared" ca="1" si="576"/>
        <v>#REF!</v>
      </c>
      <c r="DZ330" s="97" t="str">
        <f t="shared" si="577"/>
        <v>Deep retrofit</v>
      </c>
      <c r="EA330" s="97" t="e">
        <f t="shared" ca="1" si="640"/>
        <v>#REF!</v>
      </c>
      <c r="EB330" s="96">
        <v>55</v>
      </c>
      <c r="EC330" s="97">
        <f>Calculation!$W$379</f>
        <v>4</v>
      </c>
      <c r="ED330" s="97" t="str">
        <f t="shared" ca="1" si="641"/>
        <v>-</v>
      </c>
      <c r="EE330" s="97" t="str">
        <f t="shared" ca="1" si="642"/>
        <v>-</v>
      </c>
      <c r="EF330" s="97" t="str">
        <f t="shared" ca="1" si="643"/>
        <v>-</v>
      </c>
      <c r="EG330" s="97" t="str">
        <f t="shared" ca="1" si="644"/>
        <v>-</v>
      </c>
      <c r="EH330" s="97" t="str">
        <f t="shared" ca="1" si="645"/>
        <v>-</v>
      </c>
      <c r="EI330" s="97">
        <f t="shared" ca="1" si="646"/>
        <v>0</v>
      </c>
      <c r="EJ330" s="97">
        <f t="shared" ca="1" si="559"/>
        <v>0</v>
      </c>
      <c r="EK330" s="97" t="str">
        <f t="shared" ca="1" si="647"/>
        <v>00</v>
      </c>
      <c r="EL330" s="97" t="e">
        <f t="shared" ca="1" si="648"/>
        <v>#REF!</v>
      </c>
      <c r="EN330" s="97">
        <v>3.2499999999999997E-5</v>
      </c>
      <c r="EP330" s="97">
        <v>325</v>
      </c>
      <c r="EQ330" s="97">
        <f t="array" aca="1" ref="EQ330" ca="1">MAX(IF($EI$6:$EI$365&lt;EQ329,$EI$6:$EI$365,""))</f>
        <v>0</v>
      </c>
      <c r="ER330" s="97">
        <f t="shared" ca="1" si="649"/>
        <v>0</v>
      </c>
      <c r="ES330" s="97" t="e">
        <f t="shared" ca="1" si="653"/>
        <v>#REF!</v>
      </c>
      <c r="ET330" s="97">
        <f t="shared" ca="1" si="650"/>
        <v>0</v>
      </c>
      <c r="EU330" s="97">
        <f t="shared" ca="1" si="651"/>
        <v>0</v>
      </c>
      <c r="EV330" s="97">
        <f t="shared" ca="1" si="578"/>
        <v>1</v>
      </c>
      <c r="EY330" s="97" t="e">
        <f ca="1">INDEX('MCA-INPUT'!$C$28:$F$42,MATCH(MCA!E330,'MCA-INPUT'!$B$28:$B$42,0),MATCH(MCA!B330,'MCA-INPUT'!$C$27:$F$27,0))</f>
        <v>#REF!</v>
      </c>
      <c r="FU330" s="109" t="e">
        <f t="shared" ca="1" si="579"/>
        <v>#REF!</v>
      </c>
      <c r="FV330" s="109" t="e">
        <f t="shared" ca="1" si="580"/>
        <v>#REF!</v>
      </c>
      <c r="FW330" s="110" t="e">
        <f t="shared" ca="1" si="563"/>
        <v>#REF!</v>
      </c>
      <c r="FX330" s="110"/>
      <c r="FY330" s="97" t="e">
        <f t="shared" ca="1" si="652"/>
        <v>#REF!</v>
      </c>
      <c r="FZ330" s="97" t="str">
        <f ca="1">IF(ISERROR(VLOOKUP(FY330,'MCA-INPUT'!$B$45:$F$54,1,FALSE)),"No","Yes")</f>
        <v>No</v>
      </c>
      <c r="GA330" s="109" t="e">
        <f ca="1"/>
        <v>#REF!</v>
      </c>
    </row>
    <row r="331" spans="1:183" x14ac:dyDescent="0.25">
      <c r="A331" s="96">
        <v>326</v>
      </c>
      <c r="B331" s="96" t="s">
        <v>0</v>
      </c>
      <c r="C331" s="106" t="e">
        <f t="shared" ca="1" si="575"/>
        <v>#REF!</v>
      </c>
      <c r="D331" s="107" t="e">
        <f t="shared" ca="1" si="575"/>
        <v>#REF!</v>
      </c>
      <c r="E331" s="96" t="e">
        <f t="shared" ca="1" si="575"/>
        <v>#REF!</v>
      </c>
      <c r="F331" s="96" t="s">
        <v>4</v>
      </c>
      <c r="G331" s="96" t="e">
        <f t="shared" ca="1" si="566"/>
        <v>#REF!</v>
      </c>
      <c r="H331" s="108" t="e">
        <f t="shared" ref="H331:W346" ca="1" si="655">IF($D331=0,"-",(INDIRECT(CONCATENATE($C$1,"Projection_",$B331,"'!",H$2,$DN331)))*$EY331)</f>
        <v>#REF!</v>
      </c>
      <c r="I331" s="108" t="e">
        <f t="shared" ca="1" si="655"/>
        <v>#REF!</v>
      </c>
      <c r="J331" s="108" t="e">
        <f t="shared" ca="1" si="655"/>
        <v>#REF!</v>
      </c>
      <c r="K331" s="108" t="e">
        <f t="shared" ca="1" si="655"/>
        <v>#REF!</v>
      </c>
      <c r="L331" s="108" t="e">
        <f t="shared" ca="1" si="655"/>
        <v>#REF!</v>
      </c>
      <c r="M331" s="108" t="e">
        <f t="shared" ca="1" si="655"/>
        <v>#REF!</v>
      </c>
      <c r="N331" s="108" t="e">
        <f t="shared" ca="1" si="655"/>
        <v>#REF!</v>
      </c>
      <c r="O331" s="108" t="e">
        <f t="shared" ca="1" si="655"/>
        <v>#REF!</v>
      </c>
      <c r="P331" s="108" t="e">
        <f t="shared" ca="1" si="655"/>
        <v>#REF!</v>
      </c>
      <c r="Q331" s="108" t="e">
        <f t="shared" ca="1" si="655"/>
        <v>#REF!</v>
      </c>
      <c r="R331" s="108" t="e">
        <f t="shared" ca="1" si="655"/>
        <v>#REF!</v>
      </c>
      <c r="S331" s="108" t="e">
        <f t="shared" ca="1" si="655"/>
        <v>#REF!</v>
      </c>
      <c r="T331" s="108" t="e">
        <f t="shared" ca="1" si="655"/>
        <v>#REF!</v>
      </c>
      <c r="U331" s="108" t="e">
        <f t="shared" ca="1" si="655"/>
        <v>#REF!</v>
      </c>
      <c r="V331" s="108" t="e">
        <f t="shared" ca="1" si="655"/>
        <v>#REF!</v>
      </c>
      <c r="W331" s="108" t="e">
        <f t="shared" ca="1" si="655"/>
        <v>#REF!</v>
      </c>
      <c r="X331" s="108" t="e">
        <f t="shared" ca="1" si="654"/>
        <v>#REF!</v>
      </c>
      <c r="Y331" s="108" t="e">
        <f t="shared" ca="1" si="654"/>
        <v>#REF!</v>
      </c>
      <c r="Z331" s="108" t="e">
        <f t="shared" ca="1" si="654"/>
        <v>#REF!</v>
      </c>
      <c r="AA331" s="108" t="e">
        <f t="shared" ca="1" si="654"/>
        <v>#REF!</v>
      </c>
      <c r="AB331" s="108" t="e">
        <f t="shared" ca="1" si="654"/>
        <v>#REF!</v>
      </c>
      <c r="AC331" s="108" t="e">
        <f t="shared" ca="1" si="654"/>
        <v>#REF!</v>
      </c>
      <c r="AD331" s="108" t="e">
        <f t="shared" ca="1" si="654"/>
        <v>#REF!</v>
      </c>
      <c r="AE331" s="108" t="e">
        <f t="shared" ca="1" si="654"/>
        <v>#REF!</v>
      </c>
      <c r="AF331" s="108" t="e">
        <f t="shared" ca="1" si="654"/>
        <v>#REF!</v>
      </c>
      <c r="AG331" s="108" t="e">
        <f t="shared" ca="1" si="654"/>
        <v>#REF!</v>
      </c>
      <c r="AH331" s="108" t="e">
        <f t="shared" ca="1" si="654"/>
        <v>#REF!</v>
      </c>
      <c r="AI331" s="108" t="e">
        <f t="shared" ca="1" si="654"/>
        <v>#REF!</v>
      </c>
      <c r="AJ331" s="108" t="e">
        <f t="shared" ca="1" si="654"/>
        <v>#REF!</v>
      </c>
      <c r="AK331" s="108" t="e">
        <f t="shared" ca="1" si="654"/>
        <v>#REF!</v>
      </c>
      <c r="AL331" s="108" t="e">
        <f t="shared" ca="1" si="654"/>
        <v>#REF!</v>
      </c>
      <c r="AM331" s="108" t="e">
        <f t="shared" ca="1" si="574"/>
        <v>#REF!</v>
      </c>
      <c r="AN331" s="108" t="e">
        <f t="shared" ca="1" si="574"/>
        <v>#REF!</v>
      </c>
      <c r="AO331" s="108" t="e">
        <f t="shared" ca="1" si="574"/>
        <v>#REF!</v>
      </c>
      <c r="AP331" s="108" t="e">
        <f t="shared" ca="1" si="574"/>
        <v>#REF!</v>
      </c>
      <c r="AQ331" s="108" t="e">
        <f t="shared" ca="1" si="574"/>
        <v>#REF!</v>
      </c>
      <c r="AR331" s="108" t="e">
        <f t="shared" ca="1" si="574"/>
        <v>#REF!</v>
      </c>
      <c r="AS331" s="108" t="e">
        <f t="shared" ca="1" si="574"/>
        <v>#REF!</v>
      </c>
      <c r="AT331" s="108" t="e">
        <f t="shared" ca="1" si="574"/>
        <v>#REF!</v>
      </c>
      <c r="AU331" s="108" t="e">
        <f t="shared" ca="1" si="574"/>
        <v>#REF!</v>
      </c>
      <c r="AV331" s="108" t="e">
        <f t="shared" ca="1" si="574"/>
        <v>#REF!</v>
      </c>
      <c r="AW331" s="108" t="e">
        <f t="shared" ca="1" si="574"/>
        <v>#REF!</v>
      </c>
      <c r="AX331" s="108" t="e">
        <f t="shared" ca="1" si="574"/>
        <v>#REF!</v>
      </c>
      <c r="AY331" s="108" t="e">
        <f t="shared" ca="1" si="574"/>
        <v>#REF!</v>
      </c>
      <c r="AZ331" s="108" t="e">
        <f t="shared" ca="1" si="574"/>
        <v>#REF!</v>
      </c>
      <c r="BA331" s="108" t="e">
        <f t="shared" ca="1" si="574"/>
        <v>#REF!</v>
      </c>
      <c r="BB331" s="108" t="e">
        <f t="shared" ca="1" si="574"/>
        <v>#REF!</v>
      </c>
      <c r="BC331" s="108" t="e">
        <f t="shared" ca="1" si="573"/>
        <v>#REF!</v>
      </c>
      <c r="BD331" s="108" t="e">
        <f t="shared" ca="1" si="573"/>
        <v>#REF!</v>
      </c>
      <c r="BE331" s="108" t="e">
        <f t="shared" ca="1" si="573"/>
        <v>#REF!</v>
      </c>
      <c r="BF331" s="108" t="e">
        <f t="shared" ca="1" si="573"/>
        <v>#REF!</v>
      </c>
      <c r="BG331" s="108" t="e">
        <f t="shared" ca="1" si="573"/>
        <v>#REF!</v>
      </c>
      <c r="BH331" s="108" t="e">
        <f t="shared" ca="1" si="573"/>
        <v>#REF!</v>
      </c>
      <c r="BI331" s="108" t="e">
        <f t="shared" ca="1" si="573"/>
        <v>#REF!</v>
      </c>
      <c r="BL331" s="97" t="str">
        <f t="shared" ca="1" si="581"/>
        <v>-</v>
      </c>
      <c r="BM331" s="97" t="str">
        <f t="shared" ca="1" si="582"/>
        <v>-</v>
      </c>
      <c r="BN331" s="97" t="str">
        <f t="shared" ca="1" si="583"/>
        <v>-</v>
      </c>
      <c r="BO331" s="97" t="str">
        <f t="shared" ca="1" si="584"/>
        <v>-</v>
      </c>
      <c r="BP331" s="99" t="str">
        <f t="shared" ca="1" si="585"/>
        <v xml:space="preserve"> - </v>
      </c>
      <c r="BQ331" s="99" t="str">
        <f t="shared" ca="1" si="586"/>
        <v xml:space="preserve"> - </v>
      </c>
      <c r="BR331" s="97" t="str">
        <f t="shared" ca="1" si="587"/>
        <v>-</v>
      </c>
      <c r="BS331" s="97" t="str">
        <f t="shared" ca="1" si="588"/>
        <v>-</v>
      </c>
      <c r="BT331" s="97" t="str">
        <f t="shared" ca="1" si="589"/>
        <v>-</v>
      </c>
      <c r="BU331" s="97" t="str">
        <f t="shared" ca="1" si="590"/>
        <v>-</v>
      </c>
      <c r="BV331" s="97" t="str">
        <f t="shared" ca="1" si="591"/>
        <v>-</v>
      </c>
      <c r="BW331" s="97" t="str">
        <f t="shared" ca="1" si="592"/>
        <v>-</v>
      </c>
      <c r="BX331" s="99" t="str">
        <f t="shared" ca="1" si="593"/>
        <v xml:space="preserve"> - </v>
      </c>
      <c r="BY331" s="99" t="str">
        <f t="shared" ca="1" si="594"/>
        <v xml:space="preserve"> - </v>
      </c>
      <c r="BZ331" s="97" t="str">
        <f t="shared" ca="1" si="595"/>
        <v>-</v>
      </c>
      <c r="CA331" s="97" t="str">
        <f t="shared" ca="1" si="596"/>
        <v>-</v>
      </c>
      <c r="CB331" s="99" t="str">
        <f t="shared" ca="1" si="597"/>
        <v xml:space="preserve"> - </v>
      </c>
      <c r="CC331" s="99" t="str">
        <f t="shared" ca="1" si="598"/>
        <v xml:space="preserve"> - </v>
      </c>
      <c r="CD331" s="99" t="str">
        <f t="shared" ca="1" si="599"/>
        <v xml:space="preserve"> - </v>
      </c>
      <c r="CE331" s="99" t="str">
        <f t="shared" ca="1" si="600"/>
        <v xml:space="preserve"> - </v>
      </c>
      <c r="CF331" s="99" t="str">
        <f t="shared" ca="1" si="601"/>
        <v xml:space="preserve"> - </v>
      </c>
      <c r="CG331" s="99" t="str">
        <f t="shared" ca="1" si="602"/>
        <v xml:space="preserve"> - </v>
      </c>
      <c r="CH331" s="97" t="str">
        <f t="shared" ca="1" si="603"/>
        <v>-</v>
      </c>
      <c r="CI331" s="97" t="str">
        <f t="shared" ca="1" si="604"/>
        <v>-</v>
      </c>
      <c r="CJ331" s="97" t="str">
        <f t="shared" ca="1" si="605"/>
        <v>-</v>
      </c>
      <c r="CK331" s="97" t="str">
        <f t="shared" ca="1" si="606"/>
        <v>-</v>
      </c>
      <c r="CL331" s="97" t="str">
        <f t="shared" ca="1" si="607"/>
        <v>-</v>
      </c>
      <c r="CM331" s="97" t="str">
        <f t="shared" ca="1" si="608"/>
        <v>-</v>
      </c>
      <c r="CN331" s="97" t="str">
        <f t="shared" ca="1" si="609"/>
        <v>-</v>
      </c>
      <c r="CO331" s="97" t="str">
        <f t="shared" ca="1" si="610"/>
        <v>-</v>
      </c>
      <c r="CP331" s="97" t="str">
        <f t="shared" ca="1" si="611"/>
        <v>-</v>
      </c>
      <c r="CQ331" s="97" t="str">
        <f t="shared" ca="1" si="612"/>
        <v>-</v>
      </c>
      <c r="CR331" s="97" t="str">
        <f t="shared" ca="1" si="613"/>
        <v>-</v>
      </c>
      <c r="CS331" s="97" t="str">
        <f t="shared" ca="1" si="614"/>
        <v>-</v>
      </c>
      <c r="CT331" s="97" t="str">
        <f t="shared" ca="1" si="615"/>
        <v>-</v>
      </c>
      <c r="CU331" s="97" t="str">
        <f t="shared" ca="1" si="616"/>
        <v>-</v>
      </c>
      <c r="CV331" s="97" t="str">
        <f t="shared" ca="1" si="617"/>
        <v>-</v>
      </c>
      <c r="CW331" s="97" t="str">
        <f t="shared" ca="1" si="618"/>
        <v>-</v>
      </c>
      <c r="CX331" s="97" t="str">
        <f t="shared" ca="1" si="619"/>
        <v>-</v>
      </c>
      <c r="CY331" s="97" t="str">
        <f t="shared" ca="1" si="620"/>
        <v>-</v>
      </c>
      <c r="CZ331" s="97" t="str">
        <f t="shared" ca="1" si="621"/>
        <v>-</v>
      </c>
      <c r="DA331" s="97" t="str">
        <f t="shared" ca="1" si="622"/>
        <v>-</v>
      </c>
      <c r="DB331" s="97" t="str">
        <f t="shared" ca="1" si="623"/>
        <v>-</v>
      </c>
      <c r="DC331" s="97" t="str">
        <f t="shared" ca="1" si="624"/>
        <v>-</v>
      </c>
      <c r="DD331" s="97" t="str">
        <f t="shared" ca="1" si="625"/>
        <v>-</v>
      </c>
      <c r="DE331" s="97" t="str">
        <f t="shared" ca="1" si="626"/>
        <v>-</v>
      </c>
      <c r="DF331" s="97" t="str">
        <f t="shared" ca="1" si="627"/>
        <v>-</v>
      </c>
      <c r="DG331" s="97" t="str">
        <f t="shared" ca="1" si="628"/>
        <v>-</v>
      </c>
      <c r="DH331" s="97" t="str">
        <f t="shared" ca="1" si="629"/>
        <v>-</v>
      </c>
      <c r="DI331" s="97" t="str">
        <f t="shared" ca="1" si="630"/>
        <v>-</v>
      </c>
      <c r="DJ331" s="97" t="str">
        <f t="shared" ca="1" si="631"/>
        <v>-</v>
      </c>
      <c r="DK331" s="97" t="str">
        <f t="shared" ca="1" si="632"/>
        <v>-</v>
      </c>
      <c r="DL331" s="97" t="str">
        <f t="shared" ca="1" si="633"/>
        <v>-</v>
      </c>
      <c r="DM331" s="97" t="str">
        <f t="shared" ca="1" si="634"/>
        <v>-</v>
      </c>
      <c r="DN331" s="97">
        <v>61</v>
      </c>
      <c r="DT331" s="97" t="str">
        <f t="shared" ca="1" si="635"/>
        <v>-</v>
      </c>
      <c r="DU331" s="97" t="str">
        <f t="shared" ca="1" si="636"/>
        <v>-</v>
      </c>
      <c r="DV331" s="97" t="str">
        <f t="shared" ca="1" si="637"/>
        <v>-</v>
      </c>
      <c r="DW331" s="97" t="str">
        <f t="shared" ca="1" si="638"/>
        <v>-</v>
      </c>
      <c r="DX331" s="97" t="str">
        <f t="shared" ca="1" si="639"/>
        <v>-</v>
      </c>
      <c r="DY331" s="97" t="e">
        <f t="shared" ca="1" si="576"/>
        <v>#REF!</v>
      </c>
      <c r="DZ331" s="97" t="str">
        <f t="shared" si="577"/>
        <v>Deep retrofit</v>
      </c>
      <c r="EA331" s="97" t="e">
        <f t="shared" ca="1" si="640"/>
        <v>#REF!</v>
      </c>
      <c r="EB331" s="96">
        <v>56</v>
      </c>
      <c r="EC331" s="97">
        <f>Calculation!$W$379</f>
        <v>4</v>
      </c>
      <c r="ED331" s="97" t="str">
        <f t="shared" ca="1" si="641"/>
        <v>-</v>
      </c>
      <c r="EE331" s="97" t="str">
        <f t="shared" ca="1" si="642"/>
        <v>-</v>
      </c>
      <c r="EF331" s="97" t="str">
        <f t="shared" ca="1" si="643"/>
        <v>-</v>
      </c>
      <c r="EG331" s="97" t="str">
        <f t="shared" ca="1" si="644"/>
        <v>-</v>
      </c>
      <c r="EH331" s="97" t="str">
        <f t="shared" ca="1" si="645"/>
        <v>-</v>
      </c>
      <c r="EI331" s="97">
        <f t="shared" ca="1" si="646"/>
        <v>0</v>
      </c>
      <c r="EJ331" s="97">
        <f t="shared" ca="1" si="559"/>
        <v>0</v>
      </c>
      <c r="EK331" s="97" t="str">
        <f t="shared" ca="1" si="647"/>
        <v>00</v>
      </c>
      <c r="EL331" s="97" t="e">
        <f t="shared" ca="1" si="648"/>
        <v>#REF!</v>
      </c>
      <c r="EN331" s="97">
        <v>3.26E-5</v>
      </c>
      <c r="EP331" s="97">
        <v>326</v>
      </c>
      <c r="EQ331" s="97">
        <f t="array" aca="1" ref="EQ331" ca="1">MAX(IF($EI$6:$EI$365&lt;EQ330,$EI$6:$EI$365,""))</f>
        <v>0</v>
      </c>
      <c r="ER331" s="97">
        <f t="shared" ca="1" si="649"/>
        <v>0</v>
      </c>
      <c r="ES331" s="97" t="e">
        <f t="shared" ca="1" si="653"/>
        <v>#REF!</v>
      </c>
      <c r="ET331" s="97">
        <f t="shared" ca="1" si="650"/>
        <v>0</v>
      </c>
      <c r="EU331" s="97">
        <f t="shared" ca="1" si="651"/>
        <v>0</v>
      </c>
      <c r="EV331" s="97">
        <f t="shared" ca="1" si="578"/>
        <v>1</v>
      </c>
      <c r="EY331" s="97" t="e">
        <f ca="1">INDEX('MCA-INPUT'!$C$28:$F$42,MATCH(MCA!E331,'MCA-INPUT'!$B$28:$B$42,0),MATCH(MCA!B331,'MCA-INPUT'!$C$27:$F$27,0))</f>
        <v>#REF!</v>
      </c>
      <c r="FU331" s="109" t="e">
        <f t="shared" ca="1" si="579"/>
        <v>#REF!</v>
      </c>
      <c r="FV331" s="109" t="e">
        <f t="shared" ca="1" si="580"/>
        <v>#REF!</v>
      </c>
      <c r="FW331" s="110" t="e">
        <f t="shared" ca="1" si="563"/>
        <v>#REF!</v>
      </c>
      <c r="FX331" s="110"/>
      <c r="FY331" s="97" t="e">
        <f t="shared" ca="1" si="652"/>
        <v>#REF!</v>
      </c>
      <c r="FZ331" s="97" t="str">
        <f ca="1">IF(ISERROR(VLOOKUP(FY331,'MCA-INPUT'!$B$45:$F$54,1,FALSE)),"No","Yes")</f>
        <v>No</v>
      </c>
      <c r="GA331" s="109" t="e">
        <f ca="1"/>
        <v>#REF!</v>
      </c>
    </row>
    <row r="332" spans="1:183" x14ac:dyDescent="0.25">
      <c r="A332" s="96">
        <v>327</v>
      </c>
      <c r="B332" s="96" t="s">
        <v>0</v>
      </c>
      <c r="C332" s="106" t="e">
        <f t="shared" ca="1" si="575"/>
        <v>#REF!</v>
      </c>
      <c r="D332" s="107" t="e">
        <f t="shared" ca="1" si="575"/>
        <v>#REF!</v>
      </c>
      <c r="E332" s="96" t="e">
        <f t="shared" ca="1" si="575"/>
        <v>#REF!</v>
      </c>
      <c r="F332" s="96" t="s">
        <v>4</v>
      </c>
      <c r="G332" s="96" t="e">
        <f t="shared" ca="1" si="566"/>
        <v>#REF!</v>
      </c>
      <c r="H332" s="108" t="e">
        <f t="shared" ca="1" si="655"/>
        <v>#REF!</v>
      </c>
      <c r="I332" s="108" t="e">
        <f t="shared" ca="1" si="655"/>
        <v>#REF!</v>
      </c>
      <c r="J332" s="108" t="e">
        <f t="shared" ca="1" si="655"/>
        <v>#REF!</v>
      </c>
      <c r="K332" s="108" t="e">
        <f t="shared" ca="1" si="655"/>
        <v>#REF!</v>
      </c>
      <c r="L332" s="108" t="e">
        <f t="shared" ca="1" si="655"/>
        <v>#REF!</v>
      </c>
      <c r="M332" s="108" t="e">
        <f t="shared" ca="1" si="655"/>
        <v>#REF!</v>
      </c>
      <c r="N332" s="108" t="e">
        <f t="shared" ca="1" si="655"/>
        <v>#REF!</v>
      </c>
      <c r="O332" s="108" t="e">
        <f t="shared" ca="1" si="655"/>
        <v>#REF!</v>
      </c>
      <c r="P332" s="108" t="e">
        <f t="shared" ca="1" si="655"/>
        <v>#REF!</v>
      </c>
      <c r="Q332" s="108" t="e">
        <f t="shared" ca="1" si="655"/>
        <v>#REF!</v>
      </c>
      <c r="R332" s="108" t="e">
        <f t="shared" ca="1" si="655"/>
        <v>#REF!</v>
      </c>
      <c r="S332" s="108" t="e">
        <f t="shared" ca="1" si="655"/>
        <v>#REF!</v>
      </c>
      <c r="T332" s="108" t="e">
        <f t="shared" ca="1" si="655"/>
        <v>#REF!</v>
      </c>
      <c r="U332" s="108" t="e">
        <f t="shared" ca="1" si="655"/>
        <v>#REF!</v>
      </c>
      <c r="V332" s="108" t="e">
        <f t="shared" ca="1" si="655"/>
        <v>#REF!</v>
      </c>
      <c r="W332" s="108" t="e">
        <f t="shared" ca="1" si="655"/>
        <v>#REF!</v>
      </c>
      <c r="X332" s="108" t="e">
        <f t="shared" ca="1" si="654"/>
        <v>#REF!</v>
      </c>
      <c r="Y332" s="108" t="e">
        <f t="shared" ca="1" si="654"/>
        <v>#REF!</v>
      </c>
      <c r="Z332" s="108" t="e">
        <f t="shared" ca="1" si="654"/>
        <v>#REF!</v>
      </c>
      <c r="AA332" s="108" t="e">
        <f t="shared" ca="1" si="654"/>
        <v>#REF!</v>
      </c>
      <c r="AB332" s="108" t="e">
        <f t="shared" ca="1" si="654"/>
        <v>#REF!</v>
      </c>
      <c r="AC332" s="108" t="e">
        <f t="shared" ca="1" si="654"/>
        <v>#REF!</v>
      </c>
      <c r="AD332" s="108" t="e">
        <f t="shared" ca="1" si="654"/>
        <v>#REF!</v>
      </c>
      <c r="AE332" s="108" t="e">
        <f t="shared" ca="1" si="654"/>
        <v>#REF!</v>
      </c>
      <c r="AF332" s="108" t="e">
        <f t="shared" ca="1" si="654"/>
        <v>#REF!</v>
      </c>
      <c r="AG332" s="108" t="e">
        <f t="shared" ca="1" si="654"/>
        <v>#REF!</v>
      </c>
      <c r="AH332" s="108" t="e">
        <f t="shared" ca="1" si="654"/>
        <v>#REF!</v>
      </c>
      <c r="AI332" s="108" t="e">
        <f t="shared" ca="1" si="654"/>
        <v>#REF!</v>
      </c>
      <c r="AJ332" s="108" t="e">
        <f t="shared" ca="1" si="654"/>
        <v>#REF!</v>
      </c>
      <c r="AK332" s="108" t="e">
        <f t="shared" ca="1" si="654"/>
        <v>#REF!</v>
      </c>
      <c r="AL332" s="108" t="e">
        <f t="shared" ca="1" si="654"/>
        <v>#REF!</v>
      </c>
      <c r="AM332" s="108" t="e">
        <f t="shared" ca="1" si="574"/>
        <v>#REF!</v>
      </c>
      <c r="AN332" s="108" t="e">
        <f t="shared" ca="1" si="574"/>
        <v>#REF!</v>
      </c>
      <c r="AO332" s="108" t="e">
        <f t="shared" ca="1" si="574"/>
        <v>#REF!</v>
      </c>
      <c r="AP332" s="108" t="e">
        <f t="shared" ca="1" si="574"/>
        <v>#REF!</v>
      </c>
      <c r="AQ332" s="108" t="e">
        <f t="shared" ca="1" si="574"/>
        <v>#REF!</v>
      </c>
      <c r="AR332" s="108" t="e">
        <f t="shared" ca="1" si="574"/>
        <v>#REF!</v>
      </c>
      <c r="AS332" s="108" t="e">
        <f t="shared" ca="1" si="574"/>
        <v>#REF!</v>
      </c>
      <c r="AT332" s="108" t="e">
        <f t="shared" ca="1" si="574"/>
        <v>#REF!</v>
      </c>
      <c r="AU332" s="108" t="e">
        <f t="shared" ca="1" si="574"/>
        <v>#REF!</v>
      </c>
      <c r="AV332" s="108" t="e">
        <f t="shared" ca="1" si="574"/>
        <v>#REF!</v>
      </c>
      <c r="AW332" s="108" t="e">
        <f t="shared" ca="1" si="574"/>
        <v>#REF!</v>
      </c>
      <c r="AX332" s="108" t="e">
        <f t="shared" ca="1" si="574"/>
        <v>#REF!</v>
      </c>
      <c r="AY332" s="108" t="e">
        <f t="shared" ca="1" si="574"/>
        <v>#REF!</v>
      </c>
      <c r="AZ332" s="108" t="e">
        <f t="shared" ca="1" si="574"/>
        <v>#REF!</v>
      </c>
      <c r="BA332" s="108" t="e">
        <f t="shared" ca="1" si="574"/>
        <v>#REF!</v>
      </c>
      <c r="BB332" s="108" t="e">
        <f t="shared" ca="1" si="574"/>
        <v>#REF!</v>
      </c>
      <c r="BC332" s="108" t="e">
        <f t="shared" ca="1" si="573"/>
        <v>#REF!</v>
      </c>
      <c r="BD332" s="108" t="e">
        <f t="shared" ca="1" si="573"/>
        <v>#REF!</v>
      </c>
      <c r="BE332" s="108" t="e">
        <f t="shared" ca="1" si="573"/>
        <v>#REF!</v>
      </c>
      <c r="BF332" s="108" t="e">
        <f t="shared" ca="1" si="573"/>
        <v>#REF!</v>
      </c>
      <c r="BG332" s="108" t="e">
        <f t="shared" ca="1" si="573"/>
        <v>#REF!</v>
      </c>
      <c r="BH332" s="108" t="e">
        <f t="shared" ca="1" si="573"/>
        <v>#REF!</v>
      </c>
      <c r="BI332" s="108" t="e">
        <f t="shared" ca="1" si="573"/>
        <v>#REF!</v>
      </c>
      <c r="BL332" s="97" t="str">
        <f t="shared" ca="1" si="581"/>
        <v>-</v>
      </c>
      <c r="BM332" s="97" t="str">
        <f t="shared" ca="1" si="582"/>
        <v>-</v>
      </c>
      <c r="BN332" s="97" t="str">
        <f t="shared" ca="1" si="583"/>
        <v>-</v>
      </c>
      <c r="BO332" s="97" t="str">
        <f t="shared" ca="1" si="584"/>
        <v>-</v>
      </c>
      <c r="BP332" s="99" t="str">
        <f t="shared" ca="1" si="585"/>
        <v xml:space="preserve"> - </v>
      </c>
      <c r="BQ332" s="99" t="str">
        <f t="shared" ca="1" si="586"/>
        <v xml:space="preserve"> - </v>
      </c>
      <c r="BR332" s="97" t="str">
        <f t="shared" ca="1" si="587"/>
        <v>-</v>
      </c>
      <c r="BS332" s="97" t="str">
        <f t="shared" ca="1" si="588"/>
        <v>-</v>
      </c>
      <c r="BT332" s="97" t="str">
        <f t="shared" ca="1" si="589"/>
        <v>-</v>
      </c>
      <c r="BU332" s="97" t="str">
        <f t="shared" ca="1" si="590"/>
        <v>-</v>
      </c>
      <c r="BV332" s="97" t="str">
        <f t="shared" ca="1" si="591"/>
        <v>-</v>
      </c>
      <c r="BW332" s="97" t="str">
        <f t="shared" ca="1" si="592"/>
        <v>-</v>
      </c>
      <c r="BX332" s="99" t="str">
        <f t="shared" ca="1" si="593"/>
        <v xml:space="preserve"> - </v>
      </c>
      <c r="BY332" s="99" t="str">
        <f t="shared" ca="1" si="594"/>
        <v xml:space="preserve"> - </v>
      </c>
      <c r="BZ332" s="97" t="str">
        <f t="shared" ca="1" si="595"/>
        <v>-</v>
      </c>
      <c r="CA332" s="97" t="str">
        <f t="shared" ca="1" si="596"/>
        <v>-</v>
      </c>
      <c r="CB332" s="99" t="str">
        <f t="shared" ca="1" si="597"/>
        <v xml:space="preserve"> - </v>
      </c>
      <c r="CC332" s="99" t="str">
        <f t="shared" ca="1" si="598"/>
        <v xml:space="preserve"> - </v>
      </c>
      <c r="CD332" s="99" t="str">
        <f t="shared" ca="1" si="599"/>
        <v xml:space="preserve"> - </v>
      </c>
      <c r="CE332" s="99" t="str">
        <f t="shared" ca="1" si="600"/>
        <v xml:space="preserve"> - </v>
      </c>
      <c r="CF332" s="99" t="str">
        <f t="shared" ca="1" si="601"/>
        <v xml:space="preserve"> - </v>
      </c>
      <c r="CG332" s="99" t="str">
        <f t="shared" ca="1" si="602"/>
        <v xml:space="preserve"> - </v>
      </c>
      <c r="CH332" s="97" t="str">
        <f t="shared" ca="1" si="603"/>
        <v>-</v>
      </c>
      <c r="CI332" s="97" t="str">
        <f t="shared" ca="1" si="604"/>
        <v>-</v>
      </c>
      <c r="CJ332" s="97" t="str">
        <f t="shared" ca="1" si="605"/>
        <v>-</v>
      </c>
      <c r="CK332" s="97" t="str">
        <f t="shared" ca="1" si="606"/>
        <v>-</v>
      </c>
      <c r="CL332" s="97" t="str">
        <f t="shared" ca="1" si="607"/>
        <v>-</v>
      </c>
      <c r="CM332" s="97" t="str">
        <f t="shared" ca="1" si="608"/>
        <v>-</v>
      </c>
      <c r="CN332" s="97" t="str">
        <f t="shared" ca="1" si="609"/>
        <v>-</v>
      </c>
      <c r="CO332" s="97" t="str">
        <f t="shared" ca="1" si="610"/>
        <v>-</v>
      </c>
      <c r="CP332" s="97" t="str">
        <f t="shared" ca="1" si="611"/>
        <v>-</v>
      </c>
      <c r="CQ332" s="97" t="str">
        <f t="shared" ca="1" si="612"/>
        <v>-</v>
      </c>
      <c r="CR332" s="97" t="str">
        <f t="shared" ca="1" si="613"/>
        <v>-</v>
      </c>
      <c r="CS332" s="97" t="str">
        <f t="shared" ca="1" si="614"/>
        <v>-</v>
      </c>
      <c r="CT332" s="97" t="str">
        <f t="shared" ca="1" si="615"/>
        <v>-</v>
      </c>
      <c r="CU332" s="97" t="str">
        <f t="shared" ca="1" si="616"/>
        <v>-</v>
      </c>
      <c r="CV332" s="97" t="str">
        <f t="shared" ca="1" si="617"/>
        <v>-</v>
      </c>
      <c r="CW332" s="97" t="str">
        <f t="shared" ca="1" si="618"/>
        <v>-</v>
      </c>
      <c r="CX332" s="97" t="str">
        <f t="shared" ca="1" si="619"/>
        <v>-</v>
      </c>
      <c r="CY332" s="97" t="str">
        <f t="shared" ca="1" si="620"/>
        <v>-</v>
      </c>
      <c r="CZ332" s="97" t="str">
        <f t="shared" ca="1" si="621"/>
        <v>-</v>
      </c>
      <c r="DA332" s="97" t="str">
        <f t="shared" ca="1" si="622"/>
        <v>-</v>
      </c>
      <c r="DB332" s="97" t="str">
        <f t="shared" ca="1" si="623"/>
        <v>-</v>
      </c>
      <c r="DC332" s="97" t="str">
        <f t="shared" ca="1" si="624"/>
        <v>-</v>
      </c>
      <c r="DD332" s="97" t="str">
        <f t="shared" ca="1" si="625"/>
        <v>-</v>
      </c>
      <c r="DE332" s="97" t="str">
        <f t="shared" ca="1" si="626"/>
        <v>-</v>
      </c>
      <c r="DF332" s="97" t="str">
        <f t="shared" ca="1" si="627"/>
        <v>-</v>
      </c>
      <c r="DG332" s="97" t="str">
        <f t="shared" ca="1" si="628"/>
        <v>-</v>
      </c>
      <c r="DH332" s="97" t="str">
        <f t="shared" ca="1" si="629"/>
        <v>-</v>
      </c>
      <c r="DI332" s="97" t="str">
        <f t="shared" ca="1" si="630"/>
        <v>-</v>
      </c>
      <c r="DJ332" s="97" t="str">
        <f t="shared" ca="1" si="631"/>
        <v>-</v>
      </c>
      <c r="DK332" s="97" t="str">
        <f t="shared" ca="1" si="632"/>
        <v>-</v>
      </c>
      <c r="DL332" s="97" t="str">
        <f t="shared" ca="1" si="633"/>
        <v>-</v>
      </c>
      <c r="DM332" s="97" t="str">
        <f t="shared" ca="1" si="634"/>
        <v>-</v>
      </c>
      <c r="DN332" s="97">
        <v>62</v>
      </c>
      <c r="DT332" s="97" t="str">
        <f t="shared" ca="1" si="635"/>
        <v>-</v>
      </c>
      <c r="DU332" s="97" t="str">
        <f t="shared" ca="1" si="636"/>
        <v>-</v>
      </c>
      <c r="DV332" s="97" t="str">
        <f t="shared" ca="1" si="637"/>
        <v>-</v>
      </c>
      <c r="DW332" s="97" t="str">
        <f t="shared" ca="1" si="638"/>
        <v>-</v>
      </c>
      <c r="DX332" s="97" t="str">
        <f t="shared" ca="1" si="639"/>
        <v>-</v>
      </c>
      <c r="DY332" s="97" t="e">
        <f t="shared" ca="1" si="576"/>
        <v>#REF!</v>
      </c>
      <c r="DZ332" s="97" t="str">
        <f t="shared" si="577"/>
        <v>Deep retrofit</v>
      </c>
      <c r="EA332" s="97" t="e">
        <f t="shared" ca="1" si="640"/>
        <v>#REF!</v>
      </c>
      <c r="EB332" s="96">
        <v>57</v>
      </c>
      <c r="EC332" s="97">
        <f>Calculation!$W$379</f>
        <v>4</v>
      </c>
      <c r="ED332" s="97" t="str">
        <f t="shared" ca="1" si="641"/>
        <v>-</v>
      </c>
      <c r="EE332" s="97" t="str">
        <f t="shared" ca="1" si="642"/>
        <v>-</v>
      </c>
      <c r="EF332" s="97" t="str">
        <f t="shared" ca="1" si="643"/>
        <v>-</v>
      </c>
      <c r="EG332" s="97" t="str">
        <f t="shared" ca="1" si="644"/>
        <v>-</v>
      </c>
      <c r="EH332" s="97" t="str">
        <f t="shared" ca="1" si="645"/>
        <v>-</v>
      </c>
      <c r="EI332" s="97">
        <f t="shared" ca="1" si="646"/>
        <v>0</v>
      </c>
      <c r="EJ332" s="97">
        <f t="shared" ca="1" si="559"/>
        <v>0</v>
      </c>
      <c r="EK332" s="97" t="str">
        <f t="shared" ca="1" si="647"/>
        <v>00</v>
      </c>
      <c r="EL332" s="97" t="e">
        <f t="shared" ca="1" si="648"/>
        <v>#REF!</v>
      </c>
      <c r="EN332" s="97">
        <v>3.2700000000000002E-5</v>
      </c>
      <c r="EP332" s="97">
        <v>327</v>
      </c>
      <c r="EQ332" s="97">
        <f t="array" aca="1" ref="EQ332" ca="1">MAX(IF($EI$6:$EI$365&lt;EQ331,$EI$6:$EI$365,""))</f>
        <v>0</v>
      </c>
      <c r="ER332" s="97">
        <f t="shared" ca="1" si="649"/>
        <v>0</v>
      </c>
      <c r="ES332" s="97" t="e">
        <f t="shared" ca="1" si="653"/>
        <v>#REF!</v>
      </c>
      <c r="ET332" s="97">
        <f t="shared" ca="1" si="650"/>
        <v>0</v>
      </c>
      <c r="EU332" s="97">
        <f t="shared" ca="1" si="651"/>
        <v>0</v>
      </c>
      <c r="EV332" s="97">
        <f t="shared" ca="1" si="578"/>
        <v>1</v>
      </c>
      <c r="EY332" s="97" t="e">
        <f ca="1">INDEX('MCA-INPUT'!$C$28:$F$42,MATCH(MCA!E332,'MCA-INPUT'!$B$28:$B$42,0),MATCH(MCA!B332,'MCA-INPUT'!$C$27:$F$27,0))</f>
        <v>#REF!</v>
      </c>
      <c r="FU332" s="109" t="e">
        <f t="shared" ca="1" si="579"/>
        <v>#REF!</v>
      </c>
      <c r="FV332" s="109" t="e">
        <f t="shared" ca="1" si="580"/>
        <v>#REF!</v>
      </c>
      <c r="FW332" s="110" t="e">
        <f t="shared" ca="1" si="563"/>
        <v>#REF!</v>
      </c>
      <c r="FX332" s="110"/>
      <c r="FY332" s="97" t="e">
        <f t="shared" ca="1" si="652"/>
        <v>#REF!</v>
      </c>
      <c r="FZ332" s="97" t="str">
        <f ca="1">IF(ISERROR(VLOOKUP(FY332,'MCA-INPUT'!$B$45:$F$54,1,FALSE)),"No","Yes")</f>
        <v>No</v>
      </c>
      <c r="GA332" s="109" t="e">
        <f ca="1"/>
        <v>#REF!</v>
      </c>
    </row>
    <row r="333" spans="1:183" x14ac:dyDescent="0.25">
      <c r="A333" s="96">
        <v>328</v>
      </c>
      <c r="B333" s="96" t="s">
        <v>0</v>
      </c>
      <c r="C333" s="106" t="e">
        <f t="shared" ca="1" si="575"/>
        <v>#REF!</v>
      </c>
      <c r="D333" s="107" t="e">
        <f t="shared" ca="1" si="575"/>
        <v>#REF!</v>
      </c>
      <c r="E333" s="96" t="e">
        <f t="shared" ca="1" si="575"/>
        <v>#REF!</v>
      </c>
      <c r="F333" s="96" t="s">
        <v>4</v>
      </c>
      <c r="G333" s="96" t="e">
        <f t="shared" ca="1" si="566"/>
        <v>#REF!</v>
      </c>
      <c r="H333" s="108" t="e">
        <f t="shared" ca="1" si="655"/>
        <v>#REF!</v>
      </c>
      <c r="I333" s="108" t="e">
        <f t="shared" ca="1" si="655"/>
        <v>#REF!</v>
      </c>
      <c r="J333" s="108" t="e">
        <f t="shared" ca="1" si="655"/>
        <v>#REF!</v>
      </c>
      <c r="K333" s="108" t="e">
        <f t="shared" ca="1" si="655"/>
        <v>#REF!</v>
      </c>
      <c r="L333" s="108" t="e">
        <f t="shared" ca="1" si="655"/>
        <v>#REF!</v>
      </c>
      <c r="M333" s="108" t="e">
        <f t="shared" ca="1" si="655"/>
        <v>#REF!</v>
      </c>
      <c r="N333" s="108" t="e">
        <f t="shared" ca="1" si="655"/>
        <v>#REF!</v>
      </c>
      <c r="O333" s="108" t="e">
        <f t="shared" ca="1" si="655"/>
        <v>#REF!</v>
      </c>
      <c r="P333" s="108" t="e">
        <f t="shared" ca="1" si="655"/>
        <v>#REF!</v>
      </c>
      <c r="Q333" s="108" t="e">
        <f t="shared" ca="1" si="655"/>
        <v>#REF!</v>
      </c>
      <c r="R333" s="108" t="e">
        <f t="shared" ca="1" si="655"/>
        <v>#REF!</v>
      </c>
      <c r="S333" s="108" t="e">
        <f t="shared" ca="1" si="655"/>
        <v>#REF!</v>
      </c>
      <c r="T333" s="108" t="e">
        <f t="shared" ca="1" si="655"/>
        <v>#REF!</v>
      </c>
      <c r="U333" s="108" t="e">
        <f t="shared" ca="1" si="655"/>
        <v>#REF!</v>
      </c>
      <c r="V333" s="108" t="e">
        <f t="shared" ca="1" si="655"/>
        <v>#REF!</v>
      </c>
      <c r="W333" s="108" t="e">
        <f t="shared" ca="1" si="655"/>
        <v>#REF!</v>
      </c>
      <c r="X333" s="108" t="e">
        <f t="shared" ca="1" si="654"/>
        <v>#REF!</v>
      </c>
      <c r="Y333" s="108" t="e">
        <f t="shared" ca="1" si="654"/>
        <v>#REF!</v>
      </c>
      <c r="Z333" s="108" t="e">
        <f t="shared" ca="1" si="654"/>
        <v>#REF!</v>
      </c>
      <c r="AA333" s="108" t="e">
        <f t="shared" ca="1" si="654"/>
        <v>#REF!</v>
      </c>
      <c r="AB333" s="108" t="e">
        <f t="shared" ca="1" si="654"/>
        <v>#REF!</v>
      </c>
      <c r="AC333" s="108" t="e">
        <f t="shared" ca="1" si="654"/>
        <v>#REF!</v>
      </c>
      <c r="AD333" s="108" t="e">
        <f t="shared" ca="1" si="654"/>
        <v>#REF!</v>
      </c>
      <c r="AE333" s="108" t="e">
        <f t="shared" ca="1" si="654"/>
        <v>#REF!</v>
      </c>
      <c r="AF333" s="108" t="e">
        <f t="shared" ca="1" si="654"/>
        <v>#REF!</v>
      </c>
      <c r="AG333" s="108" t="e">
        <f t="shared" ca="1" si="654"/>
        <v>#REF!</v>
      </c>
      <c r="AH333" s="108" t="e">
        <f t="shared" ca="1" si="654"/>
        <v>#REF!</v>
      </c>
      <c r="AI333" s="108" t="e">
        <f t="shared" ca="1" si="654"/>
        <v>#REF!</v>
      </c>
      <c r="AJ333" s="108" t="e">
        <f t="shared" ca="1" si="654"/>
        <v>#REF!</v>
      </c>
      <c r="AK333" s="108" t="e">
        <f t="shared" ca="1" si="654"/>
        <v>#REF!</v>
      </c>
      <c r="AL333" s="108" t="e">
        <f t="shared" ca="1" si="654"/>
        <v>#REF!</v>
      </c>
      <c r="AM333" s="108" t="e">
        <f t="shared" ca="1" si="574"/>
        <v>#REF!</v>
      </c>
      <c r="AN333" s="108" t="e">
        <f t="shared" ca="1" si="574"/>
        <v>#REF!</v>
      </c>
      <c r="AO333" s="108" t="e">
        <f t="shared" ca="1" si="574"/>
        <v>#REF!</v>
      </c>
      <c r="AP333" s="108" t="e">
        <f t="shared" ca="1" si="574"/>
        <v>#REF!</v>
      </c>
      <c r="AQ333" s="108" t="e">
        <f t="shared" ca="1" si="574"/>
        <v>#REF!</v>
      </c>
      <c r="AR333" s="108" t="e">
        <f t="shared" ca="1" si="574"/>
        <v>#REF!</v>
      </c>
      <c r="AS333" s="108" t="e">
        <f t="shared" ca="1" si="574"/>
        <v>#REF!</v>
      </c>
      <c r="AT333" s="108" t="e">
        <f t="shared" ca="1" si="574"/>
        <v>#REF!</v>
      </c>
      <c r="AU333" s="108" t="e">
        <f t="shared" ca="1" si="574"/>
        <v>#REF!</v>
      </c>
      <c r="AV333" s="108" t="e">
        <f t="shared" ca="1" si="574"/>
        <v>#REF!</v>
      </c>
      <c r="AW333" s="108" t="e">
        <f t="shared" ca="1" si="574"/>
        <v>#REF!</v>
      </c>
      <c r="AX333" s="108" t="e">
        <f t="shared" ca="1" si="574"/>
        <v>#REF!</v>
      </c>
      <c r="AY333" s="108" t="e">
        <f t="shared" ca="1" si="574"/>
        <v>#REF!</v>
      </c>
      <c r="AZ333" s="108" t="e">
        <f t="shared" ca="1" si="574"/>
        <v>#REF!</v>
      </c>
      <c r="BA333" s="108" t="e">
        <f t="shared" ca="1" si="574"/>
        <v>#REF!</v>
      </c>
      <c r="BB333" s="108" t="e">
        <f t="shared" ref="BB333:BI348" ca="1" si="656">IF($D333=0,"-",(INDIRECT(CONCATENATE($C$1,"Projection_",$B333,"'!",BB$2,$DN333)))*$EY333)</f>
        <v>#REF!</v>
      </c>
      <c r="BC333" s="108" t="e">
        <f t="shared" ca="1" si="656"/>
        <v>#REF!</v>
      </c>
      <c r="BD333" s="108" t="e">
        <f t="shared" ca="1" si="656"/>
        <v>#REF!</v>
      </c>
      <c r="BE333" s="108" t="e">
        <f t="shared" ca="1" si="656"/>
        <v>#REF!</v>
      </c>
      <c r="BF333" s="108" t="e">
        <f t="shared" ca="1" si="656"/>
        <v>#REF!</v>
      </c>
      <c r="BG333" s="108" t="e">
        <f t="shared" ca="1" si="656"/>
        <v>#REF!</v>
      </c>
      <c r="BH333" s="108" t="e">
        <f t="shared" ca="1" si="656"/>
        <v>#REF!</v>
      </c>
      <c r="BI333" s="108" t="e">
        <f t="shared" ca="1" si="656"/>
        <v>#REF!</v>
      </c>
      <c r="BL333" s="97" t="str">
        <f t="shared" ca="1" si="581"/>
        <v>-</v>
      </c>
      <c r="BM333" s="97" t="str">
        <f t="shared" ca="1" si="582"/>
        <v>-</v>
      </c>
      <c r="BN333" s="97" t="str">
        <f t="shared" ca="1" si="583"/>
        <v>-</v>
      </c>
      <c r="BO333" s="97" t="str">
        <f t="shared" ca="1" si="584"/>
        <v>-</v>
      </c>
      <c r="BP333" s="99" t="str">
        <f t="shared" ca="1" si="585"/>
        <v xml:space="preserve"> - </v>
      </c>
      <c r="BQ333" s="99" t="str">
        <f t="shared" ca="1" si="586"/>
        <v xml:space="preserve"> - </v>
      </c>
      <c r="BR333" s="97" t="str">
        <f t="shared" ca="1" si="587"/>
        <v>-</v>
      </c>
      <c r="BS333" s="97" t="str">
        <f t="shared" ca="1" si="588"/>
        <v>-</v>
      </c>
      <c r="BT333" s="97" t="str">
        <f t="shared" ca="1" si="589"/>
        <v>-</v>
      </c>
      <c r="BU333" s="97" t="str">
        <f t="shared" ca="1" si="590"/>
        <v>-</v>
      </c>
      <c r="BV333" s="97" t="str">
        <f t="shared" ca="1" si="591"/>
        <v>-</v>
      </c>
      <c r="BW333" s="97" t="str">
        <f t="shared" ca="1" si="592"/>
        <v>-</v>
      </c>
      <c r="BX333" s="99" t="str">
        <f t="shared" ca="1" si="593"/>
        <v xml:space="preserve"> - </v>
      </c>
      <c r="BY333" s="99" t="str">
        <f t="shared" ca="1" si="594"/>
        <v xml:space="preserve"> - </v>
      </c>
      <c r="BZ333" s="97" t="str">
        <f t="shared" ca="1" si="595"/>
        <v>-</v>
      </c>
      <c r="CA333" s="97" t="str">
        <f t="shared" ca="1" si="596"/>
        <v>-</v>
      </c>
      <c r="CB333" s="99" t="str">
        <f t="shared" ca="1" si="597"/>
        <v xml:space="preserve"> - </v>
      </c>
      <c r="CC333" s="99" t="str">
        <f t="shared" ca="1" si="598"/>
        <v xml:space="preserve"> - </v>
      </c>
      <c r="CD333" s="99" t="str">
        <f t="shared" ca="1" si="599"/>
        <v xml:space="preserve"> - </v>
      </c>
      <c r="CE333" s="99" t="str">
        <f t="shared" ca="1" si="600"/>
        <v xml:space="preserve"> - </v>
      </c>
      <c r="CF333" s="99" t="str">
        <f t="shared" ca="1" si="601"/>
        <v xml:space="preserve"> - </v>
      </c>
      <c r="CG333" s="99" t="str">
        <f t="shared" ca="1" si="602"/>
        <v xml:space="preserve"> - </v>
      </c>
      <c r="CH333" s="97" t="str">
        <f t="shared" ca="1" si="603"/>
        <v>-</v>
      </c>
      <c r="CI333" s="97" t="str">
        <f t="shared" ca="1" si="604"/>
        <v>-</v>
      </c>
      <c r="CJ333" s="97" t="str">
        <f t="shared" ca="1" si="605"/>
        <v>-</v>
      </c>
      <c r="CK333" s="97" t="str">
        <f t="shared" ca="1" si="606"/>
        <v>-</v>
      </c>
      <c r="CL333" s="97" t="str">
        <f t="shared" ca="1" si="607"/>
        <v>-</v>
      </c>
      <c r="CM333" s="97" t="str">
        <f t="shared" ca="1" si="608"/>
        <v>-</v>
      </c>
      <c r="CN333" s="97" t="str">
        <f t="shared" ca="1" si="609"/>
        <v>-</v>
      </c>
      <c r="CO333" s="97" t="str">
        <f t="shared" ca="1" si="610"/>
        <v>-</v>
      </c>
      <c r="CP333" s="97" t="str">
        <f t="shared" ca="1" si="611"/>
        <v>-</v>
      </c>
      <c r="CQ333" s="97" t="str">
        <f t="shared" ca="1" si="612"/>
        <v>-</v>
      </c>
      <c r="CR333" s="97" t="str">
        <f t="shared" ca="1" si="613"/>
        <v>-</v>
      </c>
      <c r="CS333" s="97" t="str">
        <f t="shared" ca="1" si="614"/>
        <v>-</v>
      </c>
      <c r="CT333" s="97" t="str">
        <f t="shared" ca="1" si="615"/>
        <v>-</v>
      </c>
      <c r="CU333" s="97" t="str">
        <f t="shared" ca="1" si="616"/>
        <v>-</v>
      </c>
      <c r="CV333" s="97" t="str">
        <f t="shared" ca="1" si="617"/>
        <v>-</v>
      </c>
      <c r="CW333" s="97" t="str">
        <f t="shared" ca="1" si="618"/>
        <v>-</v>
      </c>
      <c r="CX333" s="97" t="str">
        <f t="shared" ca="1" si="619"/>
        <v>-</v>
      </c>
      <c r="CY333" s="97" t="str">
        <f t="shared" ca="1" si="620"/>
        <v>-</v>
      </c>
      <c r="CZ333" s="97" t="str">
        <f t="shared" ca="1" si="621"/>
        <v>-</v>
      </c>
      <c r="DA333" s="97" t="str">
        <f t="shared" ca="1" si="622"/>
        <v>-</v>
      </c>
      <c r="DB333" s="97" t="str">
        <f t="shared" ca="1" si="623"/>
        <v>-</v>
      </c>
      <c r="DC333" s="97" t="str">
        <f t="shared" ca="1" si="624"/>
        <v>-</v>
      </c>
      <c r="DD333" s="97" t="str">
        <f t="shared" ca="1" si="625"/>
        <v>-</v>
      </c>
      <c r="DE333" s="97" t="str">
        <f t="shared" ca="1" si="626"/>
        <v>-</v>
      </c>
      <c r="DF333" s="97" t="str">
        <f t="shared" ca="1" si="627"/>
        <v>-</v>
      </c>
      <c r="DG333" s="97" t="str">
        <f t="shared" ca="1" si="628"/>
        <v>-</v>
      </c>
      <c r="DH333" s="97" t="str">
        <f t="shared" ca="1" si="629"/>
        <v>-</v>
      </c>
      <c r="DI333" s="97" t="str">
        <f t="shared" ca="1" si="630"/>
        <v>-</v>
      </c>
      <c r="DJ333" s="97" t="str">
        <f t="shared" ca="1" si="631"/>
        <v>-</v>
      </c>
      <c r="DK333" s="97" t="str">
        <f t="shared" ca="1" si="632"/>
        <v>-</v>
      </c>
      <c r="DL333" s="97" t="str">
        <f t="shared" ca="1" si="633"/>
        <v>-</v>
      </c>
      <c r="DM333" s="97" t="str">
        <f t="shared" ca="1" si="634"/>
        <v>-</v>
      </c>
      <c r="DN333" s="97">
        <v>63</v>
      </c>
      <c r="DT333" s="97" t="str">
        <f t="shared" ca="1" si="635"/>
        <v>-</v>
      </c>
      <c r="DU333" s="97" t="str">
        <f t="shared" ca="1" si="636"/>
        <v>-</v>
      </c>
      <c r="DV333" s="97" t="str">
        <f t="shared" ca="1" si="637"/>
        <v>-</v>
      </c>
      <c r="DW333" s="97" t="str">
        <f t="shared" ca="1" si="638"/>
        <v>-</v>
      </c>
      <c r="DX333" s="97" t="str">
        <f t="shared" ca="1" si="639"/>
        <v>-</v>
      </c>
      <c r="DY333" s="97" t="e">
        <f t="shared" ca="1" si="576"/>
        <v>#REF!</v>
      </c>
      <c r="DZ333" s="97" t="str">
        <f t="shared" si="577"/>
        <v>Deep retrofit</v>
      </c>
      <c r="EA333" s="97" t="e">
        <f t="shared" ca="1" si="640"/>
        <v>#REF!</v>
      </c>
      <c r="EB333" s="96">
        <v>58</v>
      </c>
      <c r="EC333" s="97">
        <f>Calculation!$W$379</f>
        <v>4</v>
      </c>
      <c r="ED333" s="97" t="str">
        <f t="shared" ca="1" si="641"/>
        <v>-</v>
      </c>
      <c r="EE333" s="97" t="str">
        <f t="shared" ca="1" si="642"/>
        <v>-</v>
      </c>
      <c r="EF333" s="97" t="str">
        <f t="shared" ca="1" si="643"/>
        <v>-</v>
      </c>
      <c r="EG333" s="97" t="str">
        <f t="shared" ca="1" si="644"/>
        <v>-</v>
      </c>
      <c r="EH333" s="97" t="str">
        <f t="shared" ca="1" si="645"/>
        <v>-</v>
      </c>
      <c r="EI333" s="97">
        <f t="shared" ca="1" si="646"/>
        <v>0</v>
      </c>
      <c r="EJ333" s="97">
        <f t="shared" ca="1" si="559"/>
        <v>0</v>
      </c>
      <c r="EK333" s="97" t="str">
        <f t="shared" ca="1" si="647"/>
        <v>00</v>
      </c>
      <c r="EL333" s="97" t="e">
        <f t="shared" ca="1" si="648"/>
        <v>#REF!</v>
      </c>
      <c r="EN333" s="97">
        <v>3.2799999999999998E-5</v>
      </c>
      <c r="EP333" s="97">
        <v>328</v>
      </c>
      <c r="EQ333" s="97">
        <f t="array" aca="1" ref="EQ333" ca="1">MAX(IF($EI$6:$EI$365&lt;EQ332,$EI$6:$EI$365,""))</f>
        <v>0</v>
      </c>
      <c r="ER333" s="97">
        <f t="shared" ca="1" si="649"/>
        <v>0</v>
      </c>
      <c r="ES333" s="97" t="e">
        <f t="shared" ca="1" si="653"/>
        <v>#REF!</v>
      </c>
      <c r="ET333" s="97">
        <f t="shared" ca="1" si="650"/>
        <v>0</v>
      </c>
      <c r="EU333" s="97">
        <f t="shared" ca="1" si="651"/>
        <v>0</v>
      </c>
      <c r="EV333" s="97">
        <f t="shared" ca="1" si="578"/>
        <v>1</v>
      </c>
      <c r="EY333" s="97" t="e">
        <f ca="1">INDEX('MCA-INPUT'!$C$28:$F$42,MATCH(MCA!E333,'MCA-INPUT'!$B$28:$B$42,0),MATCH(MCA!B333,'MCA-INPUT'!$C$27:$F$27,0))</f>
        <v>#REF!</v>
      </c>
      <c r="FU333" s="109" t="e">
        <f t="shared" ca="1" si="579"/>
        <v>#REF!</v>
      </c>
      <c r="FV333" s="109" t="e">
        <f t="shared" ca="1" si="580"/>
        <v>#REF!</v>
      </c>
      <c r="FW333" s="110" t="e">
        <f t="shared" ca="1" si="563"/>
        <v>#REF!</v>
      </c>
      <c r="FX333" s="110"/>
      <c r="FY333" s="97" t="e">
        <f t="shared" ca="1" si="652"/>
        <v>#REF!</v>
      </c>
      <c r="FZ333" s="97" t="str">
        <f ca="1">IF(ISERROR(VLOOKUP(FY333,'MCA-INPUT'!$B$45:$F$54,1,FALSE)),"No","Yes")</f>
        <v>No</v>
      </c>
      <c r="GA333" s="109" t="e">
        <f ca="1"/>
        <v>#REF!</v>
      </c>
    </row>
    <row r="334" spans="1:183" x14ac:dyDescent="0.25">
      <c r="A334" s="96">
        <v>329</v>
      </c>
      <c r="B334" s="96" t="s">
        <v>0</v>
      </c>
      <c r="C334" s="106" t="e">
        <f t="shared" ca="1" si="575"/>
        <v>#REF!</v>
      </c>
      <c r="D334" s="107" t="e">
        <f t="shared" ca="1" si="575"/>
        <v>#REF!</v>
      </c>
      <c r="E334" s="96" t="e">
        <f t="shared" ca="1" si="575"/>
        <v>#REF!</v>
      </c>
      <c r="F334" s="96" t="s">
        <v>4</v>
      </c>
      <c r="G334" s="96" t="e">
        <f t="shared" ca="1" si="566"/>
        <v>#REF!</v>
      </c>
      <c r="H334" s="108" t="e">
        <f t="shared" ca="1" si="655"/>
        <v>#REF!</v>
      </c>
      <c r="I334" s="108" t="e">
        <f t="shared" ca="1" si="655"/>
        <v>#REF!</v>
      </c>
      <c r="J334" s="108" t="e">
        <f t="shared" ca="1" si="655"/>
        <v>#REF!</v>
      </c>
      <c r="K334" s="108" t="e">
        <f t="shared" ca="1" si="655"/>
        <v>#REF!</v>
      </c>
      <c r="L334" s="108" t="e">
        <f t="shared" ca="1" si="655"/>
        <v>#REF!</v>
      </c>
      <c r="M334" s="108" t="e">
        <f t="shared" ca="1" si="655"/>
        <v>#REF!</v>
      </c>
      <c r="N334" s="108" t="e">
        <f t="shared" ca="1" si="655"/>
        <v>#REF!</v>
      </c>
      <c r="O334" s="108" t="e">
        <f t="shared" ca="1" si="655"/>
        <v>#REF!</v>
      </c>
      <c r="P334" s="108" t="e">
        <f t="shared" ca="1" si="655"/>
        <v>#REF!</v>
      </c>
      <c r="Q334" s="108" t="e">
        <f t="shared" ca="1" si="655"/>
        <v>#REF!</v>
      </c>
      <c r="R334" s="108" t="e">
        <f t="shared" ca="1" si="655"/>
        <v>#REF!</v>
      </c>
      <c r="S334" s="108" t="e">
        <f t="shared" ca="1" si="655"/>
        <v>#REF!</v>
      </c>
      <c r="T334" s="108" t="e">
        <f t="shared" ca="1" si="655"/>
        <v>#REF!</v>
      </c>
      <c r="U334" s="108" t="e">
        <f t="shared" ca="1" si="655"/>
        <v>#REF!</v>
      </c>
      <c r="V334" s="108" t="e">
        <f t="shared" ca="1" si="655"/>
        <v>#REF!</v>
      </c>
      <c r="W334" s="108" t="e">
        <f t="shared" ca="1" si="655"/>
        <v>#REF!</v>
      </c>
      <c r="X334" s="108" t="e">
        <f t="shared" ca="1" si="654"/>
        <v>#REF!</v>
      </c>
      <c r="Y334" s="108" t="e">
        <f t="shared" ca="1" si="654"/>
        <v>#REF!</v>
      </c>
      <c r="Z334" s="108" t="e">
        <f t="shared" ca="1" si="654"/>
        <v>#REF!</v>
      </c>
      <c r="AA334" s="108" t="e">
        <f t="shared" ca="1" si="654"/>
        <v>#REF!</v>
      </c>
      <c r="AB334" s="108" t="e">
        <f t="shared" ca="1" si="654"/>
        <v>#REF!</v>
      </c>
      <c r="AC334" s="108" t="e">
        <f t="shared" ca="1" si="654"/>
        <v>#REF!</v>
      </c>
      <c r="AD334" s="108" t="e">
        <f t="shared" ca="1" si="654"/>
        <v>#REF!</v>
      </c>
      <c r="AE334" s="108" t="e">
        <f t="shared" ca="1" si="654"/>
        <v>#REF!</v>
      </c>
      <c r="AF334" s="108" t="e">
        <f t="shared" ca="1" si="654"/>
        <v>#REF!</v>
      </c>
      <c r="AG334" s="108" t="e">
        <f t="shared" ca="1" si="654"/>
        <v>#REF!</v>
      </c>
      <c r="AH334" s="108" t="e">
        <f t="shared" ca="1" si="654"/>
        <v>#REF!</v>
      </c>
      <c r="AI334" s="108" t="e">
        <f t="shared" ca="1" si="654"/>
        <v>#REF!</v>
      </c>
      <c r="AJ334" s="108" t="e">
        <f t="shared" ca="1" si="654"/>
        <v>#REF!</v>
      </c>
      <c r="AK334" s="108" t="e">
        <f t="shared" ca="1" si="654"/>
        <v>#REF!</v>
      </c>
      <c r="AL334" s="108" t="e">
        <f t="shared" ca="1" si="654"/>
        <v>#REF!</v>
      </c>
      <c r="AM334" s="108" t="e">
        <f t="shared" ref="AM334:BB349" ca="1" si="657">IF($D334=0,"-",(INDIRECT(CONCATENATE($C$1,"Projection_",$B334,"'!",AM$2,$DN334)))*$EY334)</f>
        <v>#REF!</v>
      </c>
      <c r="AN334" s="108" t="e">
        <f t="shared" ca="1" si="657"/>
        <v>#REF!</v>
      </c>
      <c r="AO334" s="108" t="e">
        <f t="shared" ca="1" si="657"/>
        <v>#REF!</v>
      </c>
      <c r="AP334" s="108" t="e">
        <f t="shared" ca="1" si="657"/>
        <v>#REF!</v>
      </c>
      <c r="AQ334" s="108" t="e">
        <f t="shared" ca="1" si="657"/>
        <v>#REF!</v>
      </c>
      <c r="AR334" s="108" t="e">
        <f t="shared" ca="1" si="657"/>
        <v>#REF!</v>
      </c>
      <c r="AS334" s="108" t="e">
        <f t="shared" ca="1" si="657"/>
        <v>#REF!</v>
      </c>
      <c r="AT334" s="108" t="e">
        <f t="shared" ca="1" si="657"/>
        <v>#REF!</v>
      </c>
      <c r="AU334" s="108" t="e">
        <f t="shared" ca="1" si="657"/>
        <v>#REF!</v>
      </c>
      <c r="AV334" s="108" t="e">
        <f t="shared" ca="1" si="657"/>
        <v>#REF!</v>
      </c>
      <c r="AW334" s="108" t="e">
        <f t="shared" ca="1" si="657"/>
        <v>#REF!</v>
      </c>
      <c r="AX334" s="108" t="e">
        <f t="shared" ca="1" si="657"/>
        <v>#REF!</v>
      </c>
      <c r="AY334" s="108" t="e">
        <f t="shared" ca="1" si="657"/>
        <v>#REF!</v>
      </c>
      <c r="AZ334" s="108" t="e">
        <f t="shared" ca="1" si="657"/>
        <v>#REF!</v>
      </c>
      <c r="BA334" s="108" t="e">
        <f t="shared" ca="1" si="657"/>
        <v>#REF!</v>
      </c>
      <c r="BB334" s="108" t="e">
        <f t="shared" ca="1" si="657"/>
        <v>#REF!</v>
      </c>
      <c r="BC334" s="108" t="e">
        <f t="shared" ca="1" si="656"/>
        <v>#REF!</v>
      </c>
      <c r="BD334" s="108" t="e">
        <f t="shared" ca="1" si="656"/>
        <v>#REF!</v>
      </c>
      <c r="BE334" s="108" t="e">
        <f t="shared" ca="1" si="656"/>
        <v>#REF!</v>
      </c>
      <c r="BF334" s="108" t="e">
        <f t="shared" ca="1" si="656"/>
        <v>#REF!</v>
      </c>
      <c r="BG334" s="108" t="e">
        <f t="shared" ca="1" si="656"/>
        <v>#REF!</v>
      </c>
      <c r="BH334" s="108" t="e">
        <f t="shared" ca="1" si="656"/>
        <v>#REF!</v>
      </c>
      <c r="BI334" s="108" t="e">
        <f t="shared" ca="1" si="656"/>
        <v>#REF!</v>
      </c>
      <c r="BL334" s="97" t="str">
        <f t="shared" ca="1" si="581"/>
        <v>-</v>
      </c>
      <c r="BM334" s="97" t="str">
        <f t="shared" ca="1" si="582"/>
        <v>-</v>
      </c>
      <c r="BN334" s="97" t="str">
        <f t="shared" ca="1" si="583"/>
        <v>-</v>
      </c>
      <c r="BO334" s="97" t="str">
        <f t="shared" ca="1" si="584"/>
        <v>-</v>
      </c>
      <c r="BP334" s="99" t="str">
        <f t="shared" ca="1" si="585"/>
        <v xml:space="preserve"> - </v>
      </c>
      <c r="BQ334" s="99" t="str">
        <f t="shared" ca="1" si="586"/>
        <v xml:space="preserve"> - </v>
      </c>
      <c r="BR334" s="97" t="str">
        <f t="shared" ca="1" si="587"/>
        <v>-</v>
      </c>
      <c r="BS334" s="97" t="str">
        <f t="shared" ca="1" si="588"/>
        <v>-</v>
      </c>
      <c r="BT334" s="97" t="str">
        <f t="shared" ca="1" si="589"/>
        <v>-</v>
      </c>
      <c r="BU334" s="97" t="str">
        <f t="shared" ca="1" si="590"/>
        <v>-</v>
      </c>
      <c r="BV334" s="97" t="str">
        <f t="shared" ca="1" si="591"/>
        <v>-</v>
      </c>
      <c r="BW334" s="97" t="str">
        <f t="shared" ca="1" si="592"/>
        <v>-</v>
      </c>
      <c r="BX334" s="99" t="str">
        <f t="shared" ca="1" si="593"/>
        <v xml:space="preserve"> - </v>
      </c>
      <c r="BY334" s="99" t="str">
        <f t="shared" ca="1" si="594"/>
        <v xml:space="preserve"> - </v>
      </c>
      <c r="BZ334" s="97" t="str">
        <f t="shared" ca="1" si="595"/>
        <v>-</v>
      </c>
      <c r="CA334" s="97" t="str">
        <f t="shared" ca="1" si="596"/>
        <v>-</v>
      </c>
      <c r="CB334" s="99" t="str">
        <f t="shared" ca="1" si="597"/>
        <v xml:space="preserve"> - </v>
      </c>
      <c r="CC334" s="99" t="str">
        <f t="shared" ca="1" si="598"/>
        <v xml:space="preserve"> - </v>
      </c>
      <c r="CD334" s="99" t="str">
        <f t="shared" ca="1" si="599"/>
        <v xml:space="preserve"> - </v>
      </c>
      <c r="CE334" s="99" t="str">
        <f t="shared" ca="1" si="600"/>
        <v xml:space="preserve"> - </v>
      </c>
      <c r="CF334" s="99" t="str">
        <f t="shared" ca="1" si="601"/>
        <v xml:space="preserve"> - </v>
      </c>
      <c r="CG334" s="99" t="str">
        <f t="shared" ca="1" si="602"/>
        <v xml:space="preserve"> - </v>
      </c>
      <c r="CH334" s="97" t="str">
        <f t="shared" ca="1" si="603"/>
        <v>-</v>
      </c>
      <c r="CI334" s="97" t="str">
        <f t="shared" ca="1" si="604"/>
        <v>-</v>
      </c>
      <c r="CJ334" s="97" t="str">
        <f t="shared" ca="1" si="605"/>
        <v>-</v>
      </c>
      <c r="CK334" s="97" t="str">
        <f t="shared" ca="1" si="606"/>
        <v>-</v>
      </c>
      <c r="CL334" s="97" t="str">
        <f t="shared" ca="1" si="607"/>
        <v>-</v>
      </c>
      <c r="CM334" s="97" t="str">
        <f t="shared" ca="1" si="608"/>
        <v>-</v>
      </c>
      <c r="CN334" s="97" t="str">
        <f t="shared" ca="1" si="609"/>
        <v>-</v>
      </c>
      <c r="CO334" s="97" t="str">
        <f t="shared" ca="1" si="610"/>
        <v>-</v>
      </c>
      <c r="CP334" s="97" t="str">
        <f t="shared" ca="1" si="611"/>
        <v>-</v>
      </c>
      <c r="CQ334" s="97" t="str">
        <f t="shared" ca="1" si="612"/>
        <v>-</v>
      </c>
      <c r="CR334" s="97" t="str">
        <f t="shared" ca="1" si="613"/>
        <v>-</v>
      </c>
      <c r="CS334" s="97" t="str">
        <f t="shared" ca="1" si="614"/>
        <v>-</v>
      </c>
      <c r="CT334" s="97" t="str">
        <f t="shared" ca="1" si="615"/>
        <v>-</v>
      </c>
      <c r="CU334" s="97" t="str">
        <f t="shared" ca="1" si="616"/>
        <v>-</v>
      </c>
      <c r="CV334" s="97" t="str">
        <f t="shared" ca="1" si="617"/>
        <v>-</v>
      </c>
      <c r="CW334" s="97" t="str">
        <f t="shared" ca="1" si="618"/>
        <v>-</v>
      </c>
      <c r="CX334" s="97" t="str">
        <f t="shared" ca="1" si="619"/>
        <v>-</v>
      </c>
      <c r="CY334" s="97" t="str">
        <f t="shared" ca="1" si="620"/>
        <v>-</v>
      </c>
      <c r="CZ334" s="97" t="str">
        <f t="shared" ca="1" si="621"/>
        <v>-</v>
      </c>
      <c r="DA334" s="97" t="str">
        <f t="shared" ca="1" si="622"/>
        <v>-</v>
      </c>
      <c r="DB334" s="97" t="str">
        <f t="shared" ca="1" si="623"/>
        <v>-</v>
      </c>
      <c r="DC334" s="97" t="str">
        <f t="shared" ca="1" si="624"/>
        <v>-</v>
      </c>
      <c r="DD334" s="97" t="str">
        <f t="shared" ca="1" si="625"/>
        <v>-</v>
      </c>
      <c r="DE334" s="97" t="str">
        <f t="shared" ca="1" si="626"/>
        <v>-</v>
      </c>
      <c r="DF334" s="97" t="str">
        <f t="shared" ca="1" si="627"/>
        <v>-</v>
      </c>
      <c r="DG334" s="97" t="str">
        <f t="shared" ca="1" si="628"/>
        <v>-</v>
      </c>
      <c r="DH334" s="97" t="str">
        <f t="shared" ca="1" si="629"/>
        <v>-</v>
      </c>
      <c r="DI334" s="97" t="str">
        <f t="shared" ca="1" si="630"/>
        <v>-</v>
      </c>
      <c r="DJ334" s="97" t="str">
        <f t="shared" ca="1" si="631"/>
        <v>-</v>
      </c>
      <c r="DK334" s="97" t="str">
        <f t="shared" ca="1" si="632"/>
        <v>-</v>
      </c>
      <c r="DL334" s="97" t="str">
        <f t="shared" ca="1" si="633"/>
        <v>-</v>
      </c>
      <c r="DM334" s="97" t="str">
        <f t="shared" ca="1" si="634"/>
        <v>-</v>
      </c>
      <c r="DN334" s="97">
        <v>64</v>
      </c>
      <c r="DT334" s="97" t="str">
        <f t="shared" ca="1" si="635"/>
        <v>-</v>
      </c>
      <c r="DU334" s="97" t="str">
        <f t="shared" ca="1" si="636"/>
        <v>-</v>
      </c>
      <c r="DV334" s="97" t="str">
        <f t="shared" ca="1" si="637"/>
        <v>-</v>
      </c>
      <c r="DW334" s="97" t="str">
        <f t="shared" ca="1" si="638"/>
        <v>-</v>
      </c>
      <c r="DX334" s="97" t="str">
        <f t="shared" ca="1" si="639"/>
        <v>-</v>
      </c>
      <c r="DY334" s="97" t="e">
        <f t="shared" ca="1" si="576"/>
        <v>#REF!</v>
      </c>
      <c r="DZ334" s="97" t="str">
        <f t="shared" si="577"/>
        <v>Deep retrofit</v>
      </c>
      <c r="EA334" s="97" t="e">
        <f t="shared" ca="1" si="640"/>
        <v>#REF!</v>
      </c>
      <c r="EB334" s="96">
        <v>59</v>
      </c>
      <c r="EC334" s="97">
        <f>Calculation!$W$379</f>
        <v>4</v>
      </c>
      <c r="ED334" s="97" t="str">
        <f t="shared" ca="1" si="641"/>
        <v>-</v>
      </c>
      <c r="EE334" s="97" t="str">
        <f t="shared" ca="1" si="642"/>
        <v>-</v>
      </c>
      <c r="EF334" s="97" t="str">
        <f t="shared" ca="1" si="643"/>
        <v>-</v>
      </c>
      <c r="EG334" s="97" t="str">
        <f t="shared" ca="1" si="644"/>
        <v>-</v>
      </c>
      <c r="EH334" s="97" t="str">
        <f t="shared" ca="1" si="645"/>
        <v>-</v>
      </c>
      <c r="EI334" s="97">
        <f t="shared" ca="1" si="646"/>
        <v>0</v>
      </c>
      <c r="EJ334" s="97">
        <f t="shared" ca="1" si="559"/>
        <v>0</v>
      </c>
      <c r="EK334" s="97" t="str">
        <f t="shared" ca="1" si="647"/>
        <v>00</v>
      </c>
      <c r="EL334" s="97" t="e">
        <f t="shared" ca="1" si="648"/>
        <v>#REF!</v>
      </c>
      <c r="EN334" s="97">
        <v>3.29E-5</v>
      </c>
      <c r="EP334" s="97">
        <v>329</v>
      </c>
      <c r="EQ334" s="97">
        <f t="array" aca="1" ref="EQ334" ca="1">MAX(IF($EI$6:$EI$365&lt;EQ333,$EI$6:$EI$365,""))</f>
        <v>0</v>
      </c>
      <c r="ER334" s="97">
        <f t="shared" ca="1" si="649"/>
        <v>0</v>
      </c>
      <c r="ES334" s="97" t="e">
        <f t="shared" ca="1" si="653"/>
        <v>#REF!</v>
      </c>
      <c r="ET334" s="97">
        <f t="shared" ca="1" si="650"/>
        <v>0</v>
      </c>
      <c r="EU334" s="97">
        <f t="shared" ca="1" si="651"/>
        <v>0</v>
      </c>
      <c r="EV334" s="97">
        <f t="shared" ca="1" si="578"/>
        <v>1</v>
      </c>
      <c r="EY334" s="97" t="e">
        <f ca="1">INDEX('MCA-INPUT'!$C$28:$F$42,MATCH(MCA!E334,'MCA-INPUT'!$B$28:$B$42,0),MATCH(MCA!B334,'MCA-INPUT'!$C$27:$F$27,0))</f>
        <v>#REF!</v>
      </c>
      <c r="FU334" s="109" t="e">
        <f t="shared" ca="1" si="579"/>
        <v>#REF!</v>
      </c>
      <c r="FV334" s="109" t="e">
        <f t="shared" ca="1" si="580"/>
        <v>#REF!</v>
      </c>
      <c r="FW334" s="110" t="e">
        <f t="shared" ca="1" si="563"/>
        <v>#REF!</v>
      </c>
      <c r="FX334" s="110"/>
      <c r="FY334" s="97" t="e">
        <f t="shared" ca="1" si="652"/>
        <v>#REF!</v>
      </c>
      <c r="FZ334" s="97" t="str">
        <f ca="1">IF(ISERROR(VLOOKUP(FY334,'MCA-INPUT'!$B$45:$F$54,1,FALSE)),"No","Yes")</f>
        <v>No</v>
      </c>
      <c r="GA334" s="109" t="e">
        <f ca="1"/>
        <v>#REF!</v>
      </c>
    </row>
    <row r="335" spans="1:183" x14ac:dyDescent="0.25">
      <c r="A335" s="96">
        <v>330</v>
      </c>
      <c r="B335" s="96" t="s">
        <v>0</v>
      </c>
      <c r="C335" s="106" t="e">
        <f t="shared" ca="1" si="575"/>
        <v>#REF!</v>
      </c>
      <c r="D335" s="107" t="e">
        <f t="shared" ca="1" si="575"/>
        <v>#REF!</v>
      </c>
      <c r="E335" s="96" t="e">
        <f t="shared" ca="1" si="575"/>
        <v>#REF!</v>
      </c>
      <c r="F335" s="96" t="s">
        <v>4</v>
      </c>
      <c r="G335" s="96" t="e">
        <f t="shared" ca="1" si="566"/>
        <v>#REF!</v>
      </c>
      <c r="H335" s="108" t="e">
        <f t="shared" ca="1" si="655"/>
        <v>#REF!</v>
      </c>
      <c r="I335" s="108" t="e">
        <f t="shared" ca="1" si="655"/>
        <v>#REF!</v>
      </c>
      <c r="J335" s="108" t="e">
        <f t="shared" ca="1" si="655"/>
        <v>#REF!</v>
      </c>
      <c r="K335" s="108" t="e">
        <f t="shared" ca="1" si="655"/>
        <v>#REF!</v>
      </c>
      <c r="L335" s="108" t="e">
        <f t="shared" ca="1" si="655"/>
        <v>#REF!</v>
      </c>
      <c r="M335" s="108" t="e">
        <f t="shared" ca="1" si="655"/>
        <v>#REF!</v>
      </c>
      <c r="N335" s="108" t="e">
        <f t="shared" ca="1" si="655"/>
        <v>#REF!</v>
      </c>
      <c r="O335" s="108" t="e">
        <f t="shared" ca="1" si="655"/>
        <v>#REF!</v>
      </c>
      <c r="P335" s="108" t="e">
        <f t="shared" ca="1" si="655"/>
        <v>#REF!</v>
      </c>
      <c r="Q335" s="108" t="e">
        <f t="shared" ca="1" si="655"/>
        <v>#REF!</v>
      </c>
      <c r="R335" s="108" t="e">
        <f t="shared" ca="1" si="655"/>
        <v>#REF!</v>
      </c>
      <c r="S335" s="108" t="e">
        <f t="shared" ca="1" si="655"/>
        <v>#REF!</v>
      </c>
      <c r="T335" s="108" t="e">
        <f t="shared" ca="1" si="655"/>
        <v>#REF!</v>
      </c>
      <c r="U335" s="108" t="e">
        <f t="shared" ca="1" si="655"/>
        <v>#REF!</v>
      </c>
      <c r="V335" s="108" t="e">
        <f t="shared" ca="1" si="655"/>
        <v>#REF!</v>
      </c>
      <c r="W335" s="108" t="e">
        <f t="shared" ca="1" si="655"/>
        <v>#REF!</v>
      </c>
      <c r="X335" s="108" t="e">
        <f t="shared" ca="1" si="654"/>
        <v>#REF!</v>
      </c>
      <c r="Y335" s="108" t="e">
        <f t="shared" ca="1" si="654"/>
        <v>#REF!</v>
      </c>
      <c r="Z335" s="108" t="e">
        <f t="shared" ca="1" si="654"/>
        <v>#REF!</v>
      </c>
      <c r="AA335" s="108" t="e">
        <f t="shared" ca="1" si="654"/>
        <v>#REF!</v>
      </c>
      <c r="AB335" s="108" t="e">
        <f t="shared" ca="1" si="654"/>
        <v>#REF!</v>
      </c>
      <c r="AC335" s="108" t="e">
        <f t="shared" ca="1" si="654"/>
        <v>#REF!</v>
      </c>
      <c r="AD335" s="108" t="e">
        <f t="shared" ca="1" si="654"/>
        <v>#REF!</v>
      </c>
      <c r="AE335" s="108" t="e">
        <f t="shared" ca="1" si="654"/>
        <v>#REF!</v>
      </c>
      <c r="AF335" s="108" t="e">
        <f t="shared" ca="1" si="654"/>
        <v>#REF!</v>
      </c>
      <c r="AG335" s="108" t="e">
        <f t="shared" ca="1" si="654"/>
        <v>#REF!</v>
      </c>
      <c r="AH335" s="108" t="e">
        <f t="shared" ca="1" si="654"/>
        <v>#REF!</v>
      </c>
      <c r="AI335" s="108" t="e">
        <f t="shared" ca="1" si="654"/>
        <v>#REF!</v>
      </c>
      <c r="AJ335" s="108" t="e">
        <f t="shared" ca="1" si="654"/>
        <v>#REF!</v>
      </c>
      <c r="AK335" s="108" t="e">
        <f t="shared" ca="1" si="654"/>
        <v>#REF!</v>
      </c>
      <c r="AL335" s="108" t="e">
        <f t="shared" ca="1" si="654"/>
        <v>#REF!</v>
      </c>
      <c r="AM335" s="108" t="e">
        <f t="shared" ca="1" si="657"/>
        <v>#REF!</v>
      </c>
      <c r="AN335" s="108" t="e">
        <f t="shared" ca="1" si="657"/>
        <v>#REF!</v>
      </c>
      <c r="AO335" s="108" t="e">
        <f t="shared" ca="1" si="657"/>
        <v>#REF!</v>
      </c>
      <c r="AP335" s="108" t="e">
        <f t="shared" ca="1" si="657"/>
        <v>#REF!</v>
      </c>
      <c r="AQ335" s="108" t="e">
        <f t="shared" ca="1" si="657"/>
        <v>#REF!</v>
      </c>
      <c r="AR335" s="108" t="e">
        <f t="shared" ca="1" si="657"/>
        <v>#REF!</v>
      </c>
      <c r="AS335" s="108" t="e">
        <f t="shared" ca="1" si="657"/>
        <v>#REF!</v>
      </c>
      <c r="AT335" s="108" t="e">
        <f t="shared" ca="1" si="657"/>
        <v>#REF!</v>
      </c>
      <c r="AU335" s="108" t="e">
        <f t="shared" ca="1" si="657"/>
        <v>#REF!</v>
      </c>
      <c r="AV335" s="108" t="e">
        <f t="shared" ca="1" si="657"/>
        <v>#REF!</v>
      </c>
      <c r="AW335" s="108" t="e">
        <f t="shared" ca="1" si="657"/>
        <v>#REF!</v>
      </c>
      <c r="AX335" s="108" t="e">
        <f t="shared" ca="1" si="657"/>
        <v>#REF!</v>
      </c>
      <c r="AY335" s="108" t="e">
        <f t="shared" ca="1" si="657"/>
        <v>#REF!</v>
      </c>
      <c r="AZ335" s="108" t="e">
        <f t="shared" ca="1" si="657"/>
        <v>#REF!</v>
      </c>
      <c r="BA335" s="108" t="e">
        <f t="shared" ca="1" si="657"/>
        <v>#REF!</v>
      </c>
      <c r="BB335" s="108" t="e">
        <f t="shared" ca="1" si="657"/>
        <v>#REF!</v>
      </c>
      <c r="BC335" s="108" t="e">
        <f t="shared" ca="1" si="656"/>
        <v>#REF!</v>
      </c>
      <c r="BD335" s="108" t="e">
        <f t="shared" ca="1" si="656"/>
        <v>#REF!</v>
      </c>
      <c r="BE335" s="108" t="e">
        <f t="shared" ca="1" si="656"/>
        <v>#REF!</v>
      </c>
      <c r="BF335" s="108" t="e">
        <f t="shared" ca="1" si="656"/>
        <v>#REF!</v>
      </c>
      <c r="BG335" s="108" t="e">
        <f t="shared" ca="1" si="656"/>
        <v>#REF!</v>
      </c>
      <c r="BH335" s="108" t="e">
        <f t="shared" ca="1" si="656"/>
        <v>#REF!</v>
      </c>
      <c r="BI335" s="108" t="e">
        <f t="shared" ca="1" si="656"/>
        <v>#REF!</v>
      </c>
      <c r="BL335" s="97" t="str">
        <f t="shared" ca="1" si="581"/>
        <v>-</v>
      </c>
      <c r="BM335" s="97" t="str">
        <f t="shared" ca="1" si="582"/>
        <v>-</v>
      </c>
      <c r="BN335" s="97" t="str">
        <f t="shared" ca="1" si="583"/>
        <v>-</v>
      </c>
      <c r="BO335" s="97" t="str">
        <f t="shared" ca="1" si="584"/>
        <v>-</v>
      </c>
      <c r="BP335" s="99" t="str">
        <f t="shared" ca="1" si="585"/>
        <v xml:space="preserve"> - </v>
      </c>
      <c r="BQ335" s="99" t="str">
        <f t="shared" ca="1" si="586"/>
        <v xml:space="preserve"> - </v>
      </c>
      <c r="BR335" s="97" t="str">
        <f t="shared" ca="1" si="587"/>
        <v>-</v>
      </c>
      <c r="BS335" s="97" t="str">
        <f t="shared" ca="1" si="588"/>
        <v>-</v>
      </c>
      <c r="BT335" s="97" t="str">
        <f t="shared" ca="1" si="589"/>
        <v>-</v>
      </c>
      <c r="BU335" s="97" t="str">
        <f t="shared" ca="1" si="590"/>
        <v>-</v>
      </c>
      <c r="BV335" s="97" t="str">
        <f t="shared" ca="1" si="591"/>
        <v>-</v>
      </c>
      <c r="BW335" s="97" t="str">
        <f t="shared" ca="1" si="592"/>
        <v>-</v>
      </c>
      <c r="BX335" s="99" t="str">
        <f t="shared" ca="1" si="593"/>
        <v xml:space="preserve"> - </v>
      </c>
      <c r="BY335" s="99" t="str">
        <f t="shared" ca="1" si="594"/>
        <v xml:space="preserve"> - </v>
      </c>
      <c r="BZ335" s="97" t="str">
        <f t="shared" ca="1" si="595"/>
        <v>-</v>
      </c>
      <c r="CA335" s="97" t="str">
        <f t="shared" ca="1" si="596"/>
        <v>-</v>
      </c>
      <c r="CB335" s="99" t="str">
        <f t="shared" ca="1" si="597"/>
        <v xml:space="preserve"> - </v>
      </c>
      <c r="CC335" s="99" t="str">
        <f t="shared" ca="1" si="598"/>
        <v xml:space="preserve"> - </v>
      </c>
      <c r="CD335" s="99" t="str">
        <f t="shared" ca="1" si="599"/>
        <v xml:space="preserve"> - </v>
      </c>
      <c r="CE335" s="99" t="str">
        <f t="shared" ca="1" si="600"/>
        <v xml:space="preserve"> - </v>
      </c>
      <c r="CF335" s="99" t="str">
        <f t="shared" ca="1" si="601"/>
        <v xml:space="preserve"> - </v>
      </c>
      <c r="CG335" s="99" t="str">
        <f t="shared" ca="1" si="602"/>
        <v xml:space="preserve"> - </v>
      </c>
      <c r="CH335" s="97" t="str">
        <f t="shared" ca="1" si="603"/>
        <v>-</v>
      </c>
      <c r="CI335" s="97" t="str">
        <f t="shared" ca="1" si="604"/>
        <v>-</v>
      </c>
      <c r="CJ335" s="97" t="str">
        <f t="shared" ca="1" si="605"/>
        <v>-</v>
      </c>
      <c r="CK335" s="97" t="str">
        <f t="shared" ca="1" si="606"/>
        <v>-</v>
      </c>
      <c r="CL335" s="97" t="str">
        <f t="shared" ca="1" si="607"/>
        <v>-</v>
      </c>
      <c r="CM335" s="97" t="str">
        <f t="shared" ca="1" si="608"/>
        <v>-</v>
      </c>
      <c r="CN335" s="97" t="str">
        <f t="shared" ca="1" si="609"/>
        <v>-</v>
      </c>
      <c r="CO335" s="97" t="str">
        <f t="shared" ca="1" si="610"/>
        <v>-</v>
      </c>
      <c r="CP335" s="97" t="str">
        <f t="shared" ca="1" si="611"/>
        <v>-</v>
      </c>
      <c r="CQ335" s="97" t="str">
        <f t="shared" ca="1" si="612"/>
        <v>-</v>
      </c>
      <c r="CR335" s="97" t="str">
        <f t="shared" ca="1" si="613"/>
        <v>-</v>
      </c>
      <c r="CS335" s="97" t="str">
        <f t="shared" ca="1" si="614"/>
        <v>-</v>
      </c>
      <c r="CT335" s="97" t="str">
        <f t="shared" ca="1" si="615"/>
        <v>-</v>
      </c>
      <c r="CU335" s="97" t="str">
        <f t="shared" ca="1" si="616"/>
        <v>-</v>
      </c>
      <c r="CV335" s="97" t="str">
        <f t="shared" ca="1" si="617"/>
        <v>-</v>
      </c>
      <c r="CW335" s="97" t="str">
        <f t="shared" ca="1" si="618"/>
        <v>-</v>
      </c>
      <c r="CX335" s="97" t="str">
        <f t="shared" ca="1" si="619"/>
        <v>-</v>
      </c>
      <c r="CY335" s="97" t="str">
        <f t="shared" ca="1" si="620"/>
        <v>-</v>
      </c>
      <c r="CZ335" s="97" t="str">
        <f t="shared" ca="1" si="621"/>
        <v>-</v>
      </c>
      <c r="DA335" s="97" t="str">
        <f t="shared" ca="1" si="622"/>
        <v>-</v>
      </c>
      <c r="DB335" s="97" t="str">
        <f t="shared" ca="1" si="623"/>
        <v>-</v>
      </c>
      <c r="DC335" s="97" t="str">
        <f t="shared" ca="1" si="624"/>
        <v>-</v>
      </c>
      <c r="DD335" s="97" t="str">
        <f t="shared" ca="1" si="625"/>
        <v>-</v>
      </c>
      <c r="DE335" s="97" t="str">
        <f t="shared" ca="1" si="626"/>
        <v>-</v>
      </c>
      <c r="DF335" s="97" t="str">
        <f t="shared" ca="1" si="627"/>
        <v>-</v>
      </c>
      <c r="DG335" s="97" t="str">
        <f t="shared" ca="1" si="628"/>
        <v>-</v>
      </c>
      <c r="DH335" s="97" t="str">
        <f t="shared" ca="1" si="629"/>
        <v>-</v>
      </c>
      <c r="DI335" s="97" t="str">
        <f t="shared" ca="1" si="630"/>
        <v>-</v>
      </c>
      <c r="DJ335" s="97" t="str">
        <f t="shared" ca="1" si="631"/>
        <v>-</v>
      </c>
      <c r="DK335" s="97" t="str">
        <f t="shared" ca="1" si="632"/>
        <v>-</v>
      </c>
      <c r="DL335" s="97" t="str">
        <f t="shared" ca="1" si="633"/>
        <v>-</v>
      </c>
      <c r="DM335" s="97" t="str">
        <f t="shared" ca="1" si="634"/>
        <v>-</v>
      </c>
      <c r="DN335" s="97">
        <v>65</v>
      </c>
      <c r="DT335" s="97" t="str">
        <f t="shared" ca="1" si="635"/>
        <v>-</v>
      </c>
      <c r="DU335" s="97" t="str">
        <f t="shared" ca="1" si="636"/>
        <v>-</v>
      </c>
      <c r="DV335" s="97" t="str">
        <f t="shared" ca="1" si="637"/>
        <v>-</v>
      </c>
      <c r="DW335" s="97" t="str">
        <f t="shared" ca="1" si="638"/>
        <v>-</v>
      </c>
      <c r="DX335" s="97" t="str">
        <f t="shared" ca="1" si="639"/>
        <v>-</v>
      </c>
      <c r="DY335" s="97" t="e">
        <f t="shared" ca="1" si="576"/>
        <v>#REF!</v>
      </c>
      <c r="DZ335" s="97" t="str">
        <f t="shared" si="577"/>
        <v>Deep retrofit</v>
      </c>
      <c r="EA335" s="97" t="e">
        <f t="shared" ca="1" si="640"/>
        <v>#REF!</v>
      </c>
      <c r="EB335" s="96">
        <v>60</v>
      </c>
      <c r="EC335" s="97">
        <f>Calculation!$W$379</f>
        <v>4</v>
      </c>
      <c r="ED335" s="97" t="str">
        <f t="shared" ca="1" si="641"/>
        <v>-</v>
      </c>
      <c r="EE335" s="97" t="str">
        <f t="shared" ca="1" si="642"/>
        <v>-</v>
      </c>
      <c r="EF335" s="97" t="str">
        <f t="shared" ca="1" si="643"/>
        <v>-</v>
      </c>
      <c r="EG335" s="97" t="str">
        <f t="shared" ca="1" si="644"/>
        <v>-</v>
      </c>
      <c r="EH335" s="97" t="str">
        <f t="shared" ca="1" si="645"/>
        <v>-</v>
      </c>
      <c r="EI335" s="97">
        <f t="shared" ca="1" si="646"/>
        <v>0</v>
      </c>
      <c r="EJ335" s="97">
        <f t="shared" ca="1" si="559"/>
        <v>0</v>
      </c>
      <c r="EK335" s="97" t="str">
        <f t="shared" ca="1" si="647"/>
        <v>00</v>
      </c>
      <c r="EL335" s="97" t="e">
        <f t="shared" ca="1" si="648"/>
        <v>#REF!</v>
      </c>
      <c r="EN335" s="97">
        <v>3.3000000000000003E-5</v>
      </c>
      <c r="EP335" s="97">
        <v>330</v>
      </c>
      <c r="EQ335" s="97">
        <f t="array" aca="1" ref="EQ335" ca="1">MAX(IF($EI$6:$EI$365&lt;EQ334,$EI$6:$EI$365,""))</f>
        <v>0</v>
      </c>
      <c r="ER335" s="97">
        <f t="shared" ca="1" si="649"/>
        <v>0</v>
      </c>
      <c r="ES335" s="97" t="e">
        <f t="shared" ca="1" si="653"/>
        <v>#REF!</v>
      </c>
      <c r="ET335" s="97">
        <f t="shared" ca="1" si="650"/>
        <v>0</v>
      </c>
      <c r="EU335" s="97">
        <f t="shared" ca="1" si="651"/>
        <v>0</v>
      </c>
      <c r="EV335" s="97">
        <f t="shared" ca="1" si="578"/>
        <v>1</v>
      </c>
      <c r="EY335" s="97" t="e">
        <f ca="1">INDEX('MCA-INPUT'!$C$28:$F$42,MATCH(MCA!E335,'MCA-INPUT'!$B$28:$B$42,0),MATCH(MCA!B335,'MCA-INPUT'!$C$27:$F$27,0))</f>
        <v>#REF!</v>
      </c>
      <c r="FU335" s="109" t="e">
        <f t="shared" ca="1" si="579"/>
        <v>#REF!</v>
      </c>
      <c r="FV335" s="109" t="e">
        <f t="shared" ca="1" si="580"/>
        <v>#REF!</v>
      </c>
      <c r="FW335" s="110" t="e">
        <f t="shared" ca="1" si="563"/>
        <v>#REF!</v>
      </c>
      <c r="FX335" s="110"/>
      <c r="FY335" s="97" t="e">
        <f t="shared" ca="1" si="652"/>
        <v>#REF!</v>
      </c>
      <c r="FZ335" s="97" t="str">
        <f ca="1">IF(ISERROR(VLOOKUP(FY335,'MCA-INPUT'!$B$45:$F$54,1,FALSE)),"No","Yes")</f>
        <v>No</v>
      </c>
      <c r="GA335" s="109" t="e">
        <f ca="1"/>
        <v>#REF!</v>
      </c>
    </row>
    <row r="336" spans="1:183" x14ac:dyDescent="0.25">
      <c r="A336" s="96">
        <v>331</v>
      </c>
      <c r="B336" s="96" t="s">
        <v>0</v>
      </c>
      <c r="C336" s="106" t="e">
        <f t="shared" ca="1" si="575"/>
        <v>#REF!</v>
      </c>
      <c r="D336" s="107" t="e">
        <f t="shared" ca="1" si="575"/>
        <v>#REF!</v>
      </c>
      <c r="E336" s="96" t="e">
        <f t="shared" ca="1" si="575"/>
        <v>#REF!</v>
      </c>
      <c r="F336" s="96" t="s">
        <v>4</v>
      </c>
      <c r="G336" s="96" t="e">
        <f t="shared" ca="1" si="566"/>
        <v>#REF!</v>
      </c>
      <c r="H336" s="108" t="e">
        <f t="shared" ca="1" si="655"/>
        <v>#REF!</v>
      </c>
      <c r="I336" s="108" t="e">
        <f t="shared" ca="1" si="655"/>
        <v>#REF!</v>
      </c>
      <c r="J336" s="108" t="e">
        <f t="shared" ca="1" si="655"/>
        <v>#REF!</v>
      </c>
      <c r="K336" s="108" t="e">
        <f t="shared" ca="1" si="655"/>
        <v>#REF!</v>
      </c>
      <c r="L336" s="108" t="e">
        <f t="shared" ca="1" si="655"/>
        <v>#REF!</v>
      </c>
      <c r="M336" s="108" t="e">
        <f t="shared" ca="1" si="655"/>
        <v>#REF!</v>
      </c>
      <c r="N336" s="108" t="e">
        <f t="shared" ca="1" si="655"/>
        <v>#REF!</v>
      </c>
      <c r="O336" s="108" t="e">
        <f t="shared" ca="1" si="655"/>
        <v>#REF!</v>
      </c>
      <c r="P336" s="108" t="e">
        <f t="shared" ca="1" si="655"/>
        <v>#REF!</v>
      </c>
      <c r="Q336" s="108" t="e">
        <f t="shared" ca="1" si="655"/>
        <v>#REF!</v>
      </c>
      <c r="R336" s="108" t="e">
        <f t="shared" ca="1" si="655"/>
        <v>#REF!</v>
      </c>
      <c r="S336" s="108" t="e">
        <f t="shared" ca="1" si="655"/>
        <v>#REF!</v>
      </c>
      <c r="T336" s="108" t="e">
        <f t="shared" ca="1" si="655"/>
        <v>#REF!</v>
      </c>
      <c r="U336" s="108" t="e">
        <f t="shared" ca="1" si="655"/>
        <v>#REF!</v>
      </c>
      <c r="V336" s="108" t="e">
        <f t="shared" ca="1" si="655"/>
        <v>#REF!</v>
      </c>
      <c r="W336" s="108" t="e">
        <f t="shared" ca="1" si="655"/>
        <v>#REF!</v>
      </c>
      <c r="X336" s="108" t="e">
        <f t="shared" ca="1" si="654"/>
        <v>#REF!</v>
      </c>
      <c r="Y336" s="108" t="e">
        <f t="shared" ca="1" si="654"/>
        <v>#REF!</v>
      </c>
      <c r="Z336" s="108" t="e">
        <f t="shared" ca="1" si="654"/>
        <v>#REF!</v>
      </c>
      <c r="AA336" s="108" t="e">
        <f t="shared" ca="1" si="654"/>
        <v>#REF!</v>
      </c>
      <c r="AB336" s="108" t="e">
        <f t="shared" ca="1" si="654"/>
        <v>#REF!</v>
      </c>
      <c r="AC336" s="108" t="e">
        <f t="shared" ca="1" si="654"/>
        <v>#REF!</v>
      </c>
      <c r="AD336" s="108" t="e">
        <f t="shared" ca="1" si="654"/>
        <v>#REF!</v>
      </c>
      <c r="AE336" s="108" t="e">
        <f t="shared" ca="1" si="654"/>
        <v>#REF!</v>
      </c>
      <c r="AF336" s="108" t="e">
        <f t="shared" ca="1" si="654"/>
        <v>#REF!</v>
      </c>
      <c r="AG336" s="108" t="e">
        <f t="shared" ca="1" si="654"/>
        <v>#REF!</v>
      </c>
      <c r="AH336" s="108" t="e">
        <f t="shared" ca="1" si="654"/>
        <v>#REF!</v>
      </c>
      <c r="AI336" s="108" t="e">
        <f t="shared" ca="1" si="654"/>
        <v>#REF!</v>
      </c>
      <c r="AJ336" s="108" t="e">
        <f t="shared" ca="1" si="654"/>
        <v>#REF!</v>
      </c>
      <c r="AK336" s="108" t="e">
        <f t="shared" ca="1" si="654"/>
        <v>#REF!</v>
      </c>
      <c r="AL336" s="108" t="e">
        <f t="shared" ca="1" si="654"/>
        <v>#REF!</v>
      </c>
      <c r="AM336" s="108" t="e">
        <f t="shared" ca="1" si="657"/>
        <v>#REF!</v>
      </c>
      <c r="AN336" s="108" t="e">
        <f t="shared" ca="1" si="657"/>
        <v>#REF!</v>
      </c>
      <c r="AO336" s="108" t="e">
        <f t="shared" ca="1" si="657"/>
        <v>#REF!</v>
      </c>
      <c r="AP336" s="108" t="e">
        <f t="shared" ca="1" si="657"/>
        <v>#REF!</v>
      </c>
      <c r="AQ336" s="108" t="e">
        <f t="shared" ca="1" si="657"/>
        <v>#REF!</v>
      </c>
      <c r="AR336" s="108" t="e">
        <f t="shared" ca="1" si="657"/>
        <v>#REF!</v>
      </c>
      <c r="AS336" s="108" t="e">
        <f t="shared" ca="1" si="657"/>
        <v>#REF!</v>
      </c>
      <c r="AT336" s="108" t="e">
        <f t="shared" ca="1" si="657"/>
        <v>#REF!</v>
      </c>
      <c r="AU336" s="108" t="e">
        <f t="shared" ca="1" si="657"/>
        <v>#REF!</v>
      </c>
      <c r="AV336" s="108" t="e">
        <f t="shared" ca="1" si="657"/>
        <v>#REF!</v>
      </c>
      <c r="AW336" s="108" t="e">
        <f t="shared" ca="1" si="657"/>
        <v>#REF!</v>
      </c>
      <c r="AX336" s="108" t="e">
        <f t="shared" ca="1" si="657"/>
        <v>#REF!</v>
      </c>
      <c r="AY336" s="108" t="e">
        <f t="shared" ca="1" si="657"/>
        <v>#REF!</v>
      </c>
      <c r="AZ336" s="108" t="e">
        <f t="shared" ca="1" si="657"/>
        <v>#REF!</v>
      </c>
      <c r="BA336" s="108" t="e">
        <f t="shared" ca="1" si="657"/>
        <v>#REF!</v>
      </c>
      <c r="BB336" s="108" t="e">
        <f t="shared" ca="1" si="657"/>
        <v>#REF!</v>
      </c>
      <c r="BC336" s="108" t="e">
        <f t="shared" ca="1" si="656"/>
        <v>#REF!</v>
      </c>
      <c r="BD336" s="108" t="e">
        <f t="shared" ca="1" si="656"/>
        <v>#REF!</v>
      </c>
      <c r="BE336" s="108" t="e">
        <f t="shared" ca="1" si="656"/>
        <v>#REF!</v>
      </c>
      <c r="BF336" s="108" t="e">
        <f t="shared" ca="1" si="656"/>
        <v>#REF!</v>
      </c>
      <c r="BG336" s="108" t="e">
        <f t="shared" ca="1" si="656"/>
        <v>#REF!</v>
      </c>
      <c r="BH336" s="108" t="e">
        <f t="shared" ca="1" si="656"/>
        <v>#REF!</v>
      </c>
      <c r="BI336" s="108" t="e">
        <f t="shared" ca="1" si="656"/>
        <v>#REF!</v>
      </c>
      <c r="BL336" s="97" t="str">
        <f t="shared" ca="1" si="581"/>
        <v>-</v>
      </c>
      <c r="BM336" s="97" t="str">
        <f t="shared" ca="1" si="582"/>
        <v>-</v>
      </c>
      <c r="BN336" s="97" t="str">
        <f t="shared" ca="1" si="583"/>
        <v>-</v>
      </c>
      <c r="BO336" s="97" t="str">
        <f t="shared" ca="1" si="584"/>
        <v>-</v>
      </c>
      <c r="BP336" s="99" t="str">
        <f t="shared" ca="1" si="585"/>
        <v xml:space="preserve"> - </v>
      </c>
      <c r="BQ336" s="99" t="str">
        <f t="shared" ca="1" si="586"/>
        <v xml:space="preserve"> - </v>
      </c>
      <c r="BR336" s="97" t="str">
        <f t="shared" ca="1" si="587"/>
        <v>-</v>
      </c>
      <c r="BS336" s="97" t="str">
        <f t="shared" ca="1" si="588"/>
        <v>-</v>
      </c>
      <c r="BT336" s="97" t="str">
        <f t="shared" ca="1" si="589"/>
        <v>-</v>
      </c>
      <c r="BU336" s="97" t="str">
        <f t="shared" ca="1" si="590"/>
        <v>-</v>
      </c>
      <c r="BV336" s="97" t="str">
        <f t="shared" ca="1" si="591"/>
        <v>-</v>
      </c>
      <c r="BW336" s="97" t="str">
        <f t="shared" ca="1" si="592"/>
        <v>-</v>
      </c>
      <c r="BX336" s="99" t="str">
        <f t="shared" ca="1" si="593"/>
        <v xml:space="preserve"> - </v>
      </c>
      <c r="BY336" s="99" t="str">
        <f t="shared" ca="1" si="594"/>
        <v xml:space="preserve"> - </v>
      </c>
      <c r="BZ336" s="97" t="str">
        <f t="shared" ca="1" si="595"/>
        <v>-</v>
      </c>
      <c r="CA336" s="97" t="str">
        <f t="shared" ca="1" si="596"/>
        <v>-</v>
      </c>
      <c r="CB336" s="99" t="str">
        <f t="shared" ca="1" si="597"/>
        <v xml:space="preserve"> - </v>
      </c>
      <c r="CC336" s="99" t="str">
        <f t="shared" ca="1" si="598"/>
        <v xml:space="preserve"> - </v>
      </c>
      <c r="CD336" s="99" t="str">
        <f t="shared" ca="1" si="599"/>
        <v xml:space="preserve"> - </v>
      </c>
      <c r="CE336" s="99" t="str">
        <f t="shared" ca="1" si="600"/>
        <v xml:space="preserve"> - </v>
      </c>
      <c r="CF336" s="99" t="str">
        <f t="shared" ca="1" si="601"/>
        <v xml:space="preserve"> - </v>
      </c>
      <c r="CG336" s="99" t="str">
        <f t="shared" ca="1" si="602"/>
        <v xml:space="preserve"> - </v>
      </c>
      <c r="CH336" s="97" t="str">
        <f t="shared" ca="1" si="603"/>
        <v>-</v>
      </c>
      <c r="CI336" s="97" t="str">
        <f t="shared" ca="1" si="604"/>
        <v>-</v>
      </c>
      <c r="CJ336" s="97" t="str">
        <f t="shared" ca="1" si="605"/>
        <v>-</v>
      </c>
      <c r="CK336" s="97" t="str">
        <f t="shared" ca="1" si="606"/>
        <v>-</v>
      </c>
      <c r="CL336" s="97" t="str">
        <f t="shared" ca="1" si="607"/>
        <v>-</v>
      </c>
      <c r="CM336" s="97" t="str">
        <f t="shared" ca="1" si="608"/>
        <v>-</v>
      </c>
      <c r="CN336" s="97" t="str">
        <f t="shared" ca="1" si="609"/>
        <v>-</v>
      </c>
      <c r="CO336" s="97" t="str">
        <f t="shared" ca="1" si="610"/>
        <v>-</v>
      </c>
      <c r="CP336" s="97" t="str">
        <f t="shared" ca="1" si="611"/>
        <v>-</v>
      </c>
      <c r="CQ336" s="97" t="str">
        <f t="shared" ca="1" si="612"/>
        <v>-</v>
      </c>
      <c r="CR336" s="97" t="str">
        <f t="shared" ca="1" si="613"/>
        <v>-</v>
      </c>
      <c r="CS336" s="97" t="str">
        <f t="shared" ca="1" si="614"/>
        <v>-</v>
      </c>
      <c r="CT336" s="97" t="str">
        <f t="shared" ca="1" si="615"/>
        <v>-</v>
      </c>
      <c r="CU336" s="97" t="str">
        <f t="shared" ca="1" si="616"/>
        <v>-</v>
      </c>
      <c r="CV336" s="97" t="str">
        <f t="shared" ca="1" si="617"/>
        <v>-</v>
      </c>
      <c r="CW336" s="97" t="str">
        <f t="shared" ca="1" si="618"/>
        <v>-</v>
      </c>
      <c r="CX336" s="97" t="str">
        <f t="shared" ca="1" si="619"/>
        <v>-</v>
      </c>
      <c r="CY336" s="97" t="str">
        <f t="shared" ca="1" si="620"/>
        <v>-</v>
      </c>
      <c r="CZ336" s="97" t="str">
        <f t="shared" ca="1" si="621"/>
        <v>-</v>
      </c>
      <c r="DA336" s="97" t="str">
        <f t="shared" ca="1" si="622"/>
        <v>-</v>
      </c>
      <c r="DB336" s="97" t="str">
        <f t="shared" ca="1" si="623"/>
        <v>-</v>
      </c>
      <c r="DC336" s="97" t="str">
        <f t="shared" ca="1" si="624"/>
        <v>-</v>
      </c>
      <c r="DD336" s="97" t="str">
        <f t="shared" ca="1" si="625"/>
        <v>-</v>
      </c>
      <c r="DE336" s="97" t="str">
        <f t="shared" ca="1" si="626"/>
        <v>-</v>
      </c>
      <c r="DF336" s="97" t="str">
        <f t="shared" ca="1" si="627"/>
        <v>-</v>
      </c>
      <c r="DG336" s="97" t="str">
        <f t="shared" ca="1" si="628"/>
        <v>-</v>
      </c>
      <c r="DH336" s="97" t="str">
        <f t="shared" ca="1" si="629"/>
        <v>-</v>
      </c>
      <c r="DI336" s="97" t="str">
        <f t="shared" ca="1" si="630"/>
        <v>-</v>
      </c>
      <c r="DJ336" s="97" t="str">
        <f t="shared" ca="1" si="631"/>
        <v>-</v>
      </c>
      <c r="DK336" s="97" t="str">
        <f t="shared" ca="1" si="632"/>
        <v>-</v>
      </c>
      <c r="DL336" s="97" t="str">
        <f t="shared" ca="1" si="633"/>
        <v>-</v>
      </c>
      <c r="DM336" s="97" t="str">
        <f t="shared" ca="1" si="634"/>
        <v>-</v>
      </c>
      <c r="DN336" s="97">
        <v>66</v>
      </c>
      <c r="DT336" s="97" t="str">
        <f t="shared" ca="1" si="635"/>
        <v>-</v>
      </c>
      <c r="DU336" s="97" t="str">
        <f t="shared" ca="1" si="636"/>
        <v>-</v>
      </c>
      <c r="DV336" s="97" t="str">
        <f t="shared" ca="1" si="637"/>
        <v>-</v>
      </c>
      <c r="DW336" s="97" t="str">
        <f t="shared" ca="1" si="638"/>
        <v>-</v>
      </c>
      <c r="DX336" s="97" t="str">
        <f t="shared" ca="1" si="639"/>
        <v>-</v>
      </c>
      <c r="DY336" s="97" t="e">
        <f t="shared" ca="1" si="576"/>
        <v>#REF!</v>
      </c>
      <c r="DZ336" s="97" t="str">
        <f t="shared" si="577"/>
        <v>Deep retrofit</v>
      </c>
      <c r="EA336" s="97" t="e">
        <f t="shared" ca="1" si="640"/>
        <v>#REF!</v>
      </c>
      <c r="EB336" s="96">
        <v>61</v>
      </c>
      <c r="EC336" s="97">
        <f>Calculation!$W$379</f>
        <v>4</v>
      </c>
      <c r="ED336" s="97" t="str">
        <f t="shared" ca="1" si="641"/>
        <v>-</v>
      </c>
      <c r="EE336" s="97" t="str">
        <f t="shared" ca="1" si="642"/>
        <v>-</v>
      </c>
      <c r="EF336" s="97" t="str">
        <f t="shared" ca="1" si="643"/>
        <v>-</v>
      </c>
      <c r="EG336" s="97" t="str">
        <f t="shared" ca="1" si="644"/>
        <v>-</v>
      </c>
      <c r="EH336" s="97" t="str">
        <f t="shared" ca="1" si="645"/>
        <v>-</v>
      </c>
      <c r="EI336" s="97">
        <f t="shared" ca="1" si="646"/>
        <v>0</v>
      </c>
      <c r="EJ336" s="97">
        <f t="shared" ca="1" si="559"/>
        <v>0</v>
      </c>
      <c r="EK336" s="97" t="str">
        <f t="shared" ca="1" si="647"/>
        <v>00</v>
      </c>
      <c r="EL336" s="97" t="e">
        <f t="shared" ca="1" si="648"/>
        <v>#REF!</v>
      </c>
      <c r="EN336" s="97">
        <v>3.3099999999999998E-5</v>
      </c>
      <c r="EP336" s="97">
        <v>331</v>
      </c>
      <c r="EQ336" s="97">
        <f t="array" aca="1" ref="EQ336" ca="1">MAX(IF($EI$6:$EI$365&lt;EQ335,$EI$6:$EI$365,""))</f>
        <v>0</v>
      </c>
      <c r="ER336" s="97">
        <f t="shared" ca="1" si="649"/>
        <v>0</v>
      </c>
      <c r="ES336" s="97" t="e">
        <f t="shared" ca="1" si="653"/>
        <v>#REF!</v>
      </c>
      <c r="ET336" s="97">
        <f t="shared" ca="1" si="650"/>
        <v>0</v>
      </c>
      <c r="EU336" s="97">
        <f t="shared" ca="1" si="651"/>
        <v>0</v>
      </c>
      <c r="EV336" s="97">
        <f t="shared" ca="1" si="578"/>
        <v>1</v>
      </c>
      <c r="EY336" s="97" t="e">
        <f ca="1">INDEX('MCA-INPUT'!$C$28:$F$42,MATCH(MCA!E336,'MCA-INPUT'!$B$28:$B$42,0),MATCH(MCA!B336,'MCA-INPUT'!$C$27:$F$27,0))</f>
        <v>#REF!</v>
      </c>
      <c r="FU336" s="109" t="e">
        <f t="shared" ca="1" si="579"/>
        <v>#REF!</v>
      </c>
      <c r="FV336" s="109" t="e">
        <f t="shared" ca="1" si="580"/>
        <v>#REF!</v>
      </c>
      <c r="FW336" s="110" t="e">
        <f t="shared" ca="1" si="563"/>
        <v>#REF!</v>
      </c>
      <c r="FX336" s="110"/>
      <c r="FY336" s="97" t="e">
        <f t="shared" ca="1" si="652"/>
        <v>#REF!</v>
      </c>
      <c r="FZ336" s="97" t="str">
        <f ca="1">IF(ISERROR(VLOOKUP(FY336,'MCA-INPUT'!$B$45:$F$54,1,FALSE)),"No","Yes")</f>
        <v>No</v>
      </c>
      <c r="GA336" s="109" t="e">
        <f ca="1"/>
        <v>#REF!</v>
      </c>
    </row>
    <row r="337" spans="1:183" x14ac:dyDescent="0.25">
      <c r="A337" s="96">
        <v>332</v>
      </c>
      <c r="B337" s="96" t="s">
        <v>0</v>
      </c>
      <c r="C337" s="106" t="e">
        <f t="shared" ca="1" si="575"/>
        <v>#REF!</v>
      </c>
      <c r="D337" s="107" t="e">
        <f t="shared" ca="1" si="575"/>
        <v>#REF!</v>
      </c>
      <c r="E337" s="96" t="e">
        <f t="shared" ca="1" si="575"/>
        <v>#REF!</v>
      </c>
      <c r="F337" s="96" t="s">
        <v>4</v>
      </c>
      <c r="G337" s="96" t="e">
        <f t="shared" ca="1" si="566"/>
        <v>#REF!</v>
      </c>
      <c r="H337" s="108" t="e">
        <f t="shared" ca="1" si="655"/>
        <v>#REF!</v>
      </c>
      <c r="I337" s="108" t="e">
        <f t="shared" ca="1" si="655"/>
        <v>#REF!</v>
      </c>
      <c r="J337" s="108" t="e">
        <f t="shared" ca="1" si="655"/>
        <v>#REF!</v>
      </c>
      <c r="K337" s="108" t="e">
        <f t="shared" ca="1" si="655"/>
        <v>#REF!</v>
      </c>
      <c r="L337" s="108" t="e">
        <f t="shared" ca="1" si="655"/>
        <v>#REF!</v>
      </c>
      <c r="M337" s="108" t="e">
        <f t="shared" ca="1" si="655"/>
        <v>#REF!</v>
      </c>
      <c r="N337" s="108" t="e">
        <f t="shared" ca="1" si="655"/>
        <v>#REF!</v>
      </c>
      <c r="O337" s="108" t="e">
        <f t="shared" ca="1" si="655"/>
        <v>#REF!</v>
      </c>
      <c r="P337" s="108" t="e">
        <f t="shared" ca="1" si="655"/>
        <v>#REF!</v>
      </c>
      <c r="Q337" s="108" t="e">
        <f t="shared" ca="1" si="655"/>
        <v>#REF!</v>
      </c>
      <c r="R337" s="108" t="e">
        <f t="shared" ca="1" si="655"/>
        <v>#REF!</v>
      </c>
      <c r="S337" s="108" t="e">
        <f t="shared" ca="1" si="655"/>
        <v>#REF!</v>
      </c>
      <c r="T337" s="108" t="e">
        <f t="shared" ca="1" si="655"/>
        <v>#REF!</v>
      </c>
      <c r="U337" s="108" t="e">
        <f t="shared" ca="1" si="655"/>
        <v>#REF!</v>
      </c>
      <c r="V337" s="108" t="e">
        <f t="shared" ca="1" si="655"/>
        <v>#REF!</v>
      </c>
      <c r="W337" s="108" t="e">
        <f t="shared" ca="1" si="655"/>
        <v>#REF!</v>
      </c>
      <c r="X337" s="108" t="e">
        <f t="shared" ca="1" si="654"/>
        <v>#REF!</v>
      </c>
      <c r="Y337" s="108" t="e">
        <f t="shared" ca="1" si="654"/>
        <v>#REF!</v>
      </c>
      <c r="Z337" s="108" t="e">
        <f t="shared" ca="1" si="654"/>
        <v>#REF!</v>
      </c>
      <c r="AA337" s="108" t="e">
        <f t="shared" ca="1" si="654"/>
        <v>#REF!</v>
      </c>
      <c r="AB337" s="108" t="e">
        <f t="shared" ca="1" si="654"/>
        <v>#REF!</v>
      </c>
      <c r="AC337" s="108" t="e">
        <f t="shared" ca="1" si="654"/>
        <v>#REF!</v>
      </c>
      <c r="AD337" s="108" t="e">
        <f t="shared" ca="1" si="654"/>
        <v>#REF!</v>
      </c>
      <c r="AE337" s="108" t="e">
        <f t="shared" ca="1" si="654"/>
        <v>#REF!</v>
      </c>
      <c r="AF337" s="108" t="e">
        <f t="shared" ca="1" si="654"/>
        <v>#REF!</v>
      </c>
      <c r="AG337" s="108" t="e">
        <f t="shared" ca="1" si="654"/>
        <v>#REF!</v>
      </c>
      <c r="AH337" s="108" t="e">
        <f t="shared" ca="1" si="654"/>
        <v>#REF!</v>
      </c>
      <c r="AI337" s="108" t="e">
        <f t="shared" ca="1" si="654"/>
        <v>#REF!</v>
      </c>
      <c r="AJ337" s="108" t="e">
        <f t="shared" ca="1" si="654"/>
        <v>#REF!</v>
      </c>
      <c r="AK337" s="108" t="e">
        <f t="shared" ca="1" si="654"/>
        <v>#REF!</v>
      </c>
      <c r="AL337" s="108" t="e">
        <f t="shared" ca="1" si="654"/>
        <v>#REF!</v>
      </c>
      <c r="AM337" s="108" t="e">
        <f t="shared" ca="1" si="657"/>
        <v>#REF!</v>
      </c>
      <c r="AN337" s="108" t="e">
        <f t="shared" ca="1" si="657"/>
        <v>#REF!</v>
      </c>
      <c r="AO337" s="108" t="e">
        <f t="shared" ca="1" si="657"/>
        <v>#REF!</v>
      </c>
      <c r="AP337" s="108" t="e">
        <f t="shared" ca="1" si="657"/>
        <v>#REF!</v>
      </c>
      <c r="AQ337" s="108" t="e">
        <f t="shared" ca="1" si="657"/>
        <v>#REF!</v>
      </c>
      <c r="AR337" s="108" t="e">
        <f t="shared" ca="1" si="657"/>
        <v>#REF!</v>
      </c>
      <c r="AS337" s="108" t="e">
        <f t="shared" ca="1" si="657"/>
        <v>#REF!</v>
      </c>
      <c r="AT337" s="108" t="e">
        <f t="shared" ca="1" si="657"/>
        <v>#REF!</v>
      </c>
      <c r="AU337" s="108" t="e">
        <f t="shared" ca="1" si="657"/>
        <v>#REF!</v>
      </c>
      <c r="AV337" s="108" t="e">
        <f t="shared" ca="1" si="657"/>
        <v>#REF!</v>
      </c>
      <c r="AW337" s="108" t="e">
        <f t="shared" ca="1" si="657"/>
        <v>#REF!</v>
      </c>
      <c r="AX337" s="108" t="e">
        <f t="shared" ca="1" si="657"/>
        <v>#REF!</v>
      </c>
      <c r="AY337" s="108" t="e">
        <f t="shared" ca="1" si="657"/>
        <v>#REF!</v>
      </c>
      <c r="AZ337" s="108" t="e">
        <f t="shared" ca="1" si="657"/>
        <v>#REF!</v>
      </c>
      <c r="BA337" s="108" t="e">
        <f t="shared" ca="1" si="657"/>
        <v>#REF!</v>
      </c>
      <c r="BB337" s="108" t="e">
        <f t="shared" ca="1" si="657"/>
        <v>#REF!</v>
      </c>
      <c r="BC337" s="108" t="e">
        <f t="shared" ca="1" si="656"/>
        <v>#REF!</v>
      </c>
      <c r="BD337" s="108" t="e">
        <f t="shared" ca="1" si="656"/>
        <v>#REF!</v>
      </c>
      <c r="BE337" s="108" t="e">
        <f t="shared" ca="1" si="656"/>
        <v>#REF!</v>
      </c>
      <c r="BF337" s="108" t="e">
        <f t="shared" ca="1" si="656"/>
        <v>#REF!</v>
      </c>
      <c r="BG337" s="108" t="e">
        <f t="shared" ca="1" si="656"/>
        <v>#REF!</v>
      </c>
      <c r="BH337" s="108" t="e">
        <f t="shared" ca="1" si="656"/>
        <v>#REF!</v>
      </c>
      <c r="BI337" s="108" t="e">
        <f t="shared" ca="1" si="656"/>
        <v>#REF!</v>
      </c>
      <c r="BL337" s="97" t="str">
        <f t="shared" ca="1" si="581"/>
        <v>-</v>
      </c>
      <c r="BM337" s="97" t="str">
        <f t="shared" ca="1" si="582"/>
        <v>-</v>
      </c>
      <c r="BN337" s="97" t="str">
        <f t="shared" ca="1" si="583"/>
        <v>-</v>
      </c>
      <c r="BO337" s="97" t="str">
        <f t="shared" ca="1" si="584"/>
        <v>-</v>
      </c>
      <c r="BP337" s="99" t="str">
        <f t="shared" ca="1" si="585"/>
        <v xml:space="preserve"> - </v>
      </c>
      <c r="BQ337" s="99" t="str">
        <f t="shared" ca="1" si="586"/>
        <v xml:space="preserve"> - </v>
      </c>
      <c r="BR337" s="97" t="str">
        <f t="shared" ca="1" si="587"/>
        <v>-</v>
      </c>
      <c r="BS337" s="97" t="str">
        <f t="shared" ca="1" si="588"/>
        <v>-</v>
      </c>
      <c r="BT337" s="97" t="str">
        <f t="shared" ca="1" si="589"/>
        <v>-</v>
      </c>
      <c r="BU337" s="97" t="str">
        <f t="shared" ca="1" si="590"/>
        <v>-</v>
      </c>
      <c r="BV337" s="97" t="str">
        <f t="shared" ca="1" si="591"/>
        <v>-</v>
      </c>
      <c r="BW337" s="97" t="str">
        <f t="shared" ca="1" si="592"/>
        <v>-</v>
      </c>
      <c r="BX337" s="99" t="str">
        <f t="shared" ca="1" si="593"/>
        <v xml:space="preserve"> - </v>
      </c>
      <c r="BY337" s="99" t="str">
        <f t="shared" ca="1" si="594"/>
        <v xml:space="preserve"> - </v>
      </c>
      <c r="BZ337" s="97" t="str">
        <f t="shared" ca="1" si="595"/>
        <v>-</v>
      </c>
      <c r="CA337" s="97" t="str">
        <f t="shared" ca="1" si="596"/>
        <v>-</v>
      </c>
      <c r="CB337" s="99" t="str">
        <f t="shared" ca="1" si="597"/>
        <v xml:space="preserve"> - </v>
      </c>
      <c r="CC337" s="99" t="str">
        <f t="shared" ca="1" si="598"/>
        <v xml:space="preserve"> - </v>
      </c>
      <c r="CD337" s="99" t="str">
        <f t="shared" ca="1" si="599"/>
        <v xml:space="preserve"> - </v>
      </c>
      <c r="CE337" s="99" t="str">
        <f t="shared" ca="1" si="600"/>
        <v xml:space="preserve"> - </v>
      </c>
      <c r="CF337" s="99" t="str">
        <f t="shared" ca="1" si="601"/>
        <v xml:space="preserve"> - </v>
      </c>
      <c r="CG337" s="99" t="str">
        <f t="shared" ca="1" si="602"/>
        <v xml:space="preserve"> - </v>
      </c>
      <c r="CH337" s="97" t="str">
        <f t="shared" ca="1" si="603"/>
        <v>-</v>
      </c>
      <c r="CI337" s="97" t="str">
        <f t="shared" ca="1" si="604"/>
        <v>-</v>
      </c>
      <c r="CJ337" s="97" t="str">
        <f t="shared" ca="1" si="605"/>
        <v>-</v>
      </c>
      <c r="CK337" s="97" t="str">
        <f t="shared" ca="1" si="606"/>
        <v>-</v>
      </c>
      <c r="CL337" s="97" t="str">
        <f t="shared" ca="1" si="607"/>
        <v>-</v>
      </c>
      <c r="CM337" s="97" t="str">
        <f t="shared" ca="1" si="608"/>
        <v>-</v>
      </c>
      <c r="CN337" s="97" t="str">
        <f t="shared" ca="1" si="609"/>
        <v>-</v>
      </c>
      <c r="CO337" s="97" t="str">
        <f t="shared" ca="1" si="610"/>
        <v>-</v>
      </c>
      <c r="CP337" s="97" t="str">
        <f t="shared" ca="1" si="611"/>
        <v>-</v>
      </c>
      <c r="CQ337" s="97" t="str">
        <f t="shared" ca="1" si="612"/>
        <v>-</v>
      </c>
      <c r="CR337" s="97" t="str">
        <f t="shared" ca="1" si="613"/>
        <v>-</v>
      </c>
      <c r="CS337" s="97" t="str">
        <f t="shared" ca="1" si="614"/>
        <v>-</v>
      </c>
      <c r="CT337" s="97" t="str">
        <f t="shared" ca="1" si="615"/>
        <v>-</v>
      </c>
      <c r="CU337" s="97" t="str">
        <f t="shared" ca="1" si="616"/>
        <v>-</v>
      </c>
      <c r="CV337" s="97" t="str">
        <f t="shared" ca="1" si="617"/>
        <v>-</v>
      </c>
      <c r="CW337" s="97" t="str">
        <f t="shared" ca="1" si="618"/>
        <v>-</v>
      </c>
      <c r="CX337" s="97" t="str">
        <f t="shared" ca="1" si="619"/>
        <v>-</v>
      </c>
      <c r="CY337" s="97" t="str">
        <f t="shared" ca="1" si="620"/>
        <v>-</v>
      </c>
      <c r="CZ337" s="97" t="str">
        <f t="shared" ca="1" si="621"/>
        <v>-</v>
      </c>
      <c r="DA337" s="97" t="str">
        <f t="shared" ca="1" si="622"/>
        <v>-</v>
      </c>
      <c r="DB337" s="97" t="str">
        <f t="shared" ca="1" si="623"/>
        <v>-</v>
      </c>
      <c r="DC337" s="97" t="str">
        <f t="shared" ca="1" si="624"/>
        <v>-</v>
      </c>
      <c r="DD337" s="97" t="str">
        <f t="shared" ca="1" si="625"/>
        <v>-</v>
      </c>
      <c r="DE337" s="97" t="str">
        <f t="shared" ca="1" si="626"/>
        <v>-</v>
      </c>
      <c r="DF337" s="97" t="str">
        <f t="shared" ca="1" si="627"/>
        <v>-</v>
      </c>
      <c r="DG337" s="97" t="str">
        <f t="shared" ca="1" si="628"/>
        <v>-</v>
      </c>
      <c r="DH337" s="97" t="str">
        <f t="shared" ca="1" si="629"/>
        <v>-</v>
      </c>
      <c r="DI337" s="97" t="str">
        <f t="shared" ca="1" si="630"/>
        <v>-</v>
      </c>
      <c r="DJ337" s="97" t="str">
        <f t="shared" ca="1" si="631"/>
        <v>-</v>
      </c>
      <c r="DK337" s="97" t="str">
        <f t="shared" ca="1" si="632"/>
        <v>-</v>
      </c>
      <c r="DL337" s="97" t="str">
        <f t="shared" ca="1" si="633"/>
        <v>-</v>
      </c>
      <c r="DM337" s="97" t="str">
        <f t="shared" ca="1" si="634"/>
        <v>-</v>
      </c>
      <c r="DN337" s="97">
        <v>67</v>
      </c>
      <c r="DT337" s="97" t="str">
        <f t="shared" ca="1" si="635"/>
        <v>-</v>
      </c>
      <c r="DU337" s="97" t="str">
        <f t="shared" ca="1" si="636"/>
        <v>-</v>
      </c>
      <c r="DV337" s="97" t="str">
        <f t="shared" ca="1" si="637"/>
        <v>-</v>
      </c>
      <c r="DW337" s="97" t="str">
        <f t="shared" ca="1" si="638"/>
        <v>-</v>
      </c>
      <c r="DX337" s="97" t="str">
        <f t="shared" ca="1" si="639"/>
        <v>-</v>
      </c>
      <c r="DY337" s="97" t="e">
        <f t="shared" ca="1" si="576"/>
        <v>#REF!</v>
      </c>
      <c r="DZ337" s="97" t="str">
        <f t="shared" si="577"/>
        <v>Deep retrofit</v>
      </c>
      <c r="EA337" s="97" t="e">
        <f t="shared" ca="1" si="640"/>
        <v>#REF!</v>
      </c>
      <c r="EB337" s="96">
        <v>62</v>
      </c>
      <c r="EC337" s="97">
        <f>Calculation!$W$379</f>
        <v>4</v>
      </c>
      <c r="ED337" s="97" t="str">
        <f t="shared" ca="1" si="641"/>
        <v>-</v>
      </c>
      <c r="EE337" s="97" t="str">
        <f t="shared" ca="1" si="642"/>
        <v>-</v>
      </c>
      <c r="EF337" s="97" t="str">
        <f t="shared" ca="1" si="643"/>
        <v>-</v>
      </c>
      <c r="EG337" s="97" t="str">
        <f t="shared" ca="1" si="644"/>
        <v>-</v>
      </c>
      <c r="EH337" s="97" t="str">
        <f t="shared" ca="1" si="645"/>
        <v>-</v>
      </c>
      <c r="EI337" s="97">
        <f t="shared" ca="1" si="646"/>
        <v>0</v>
      </c>
      <c r="EJ337" s="97">
        <f t="shared" ca="1" si="559"/>
        <v>0</v>
      </c>
      <c r="EK337" s="97" t="str">
        <f t="shared" ca="1" si="647"/>
        <v>00</v>
      </c>
      <c r="EL337" s="97" t="e">
        <f t="shared" ca="1" si="648"/>
        <v>#REF!</v>
      </c>
      <c r="EN337" s="97">
        <v>3.3200000000000001E-5</v>
      </c>
      <c r="EP337" s="97">
        <v>332</v>
      </c>
      <c r="EQ337" s="97">
        <f t="array" aca="1" ref="EQ337" ca="1">MAX(IF($EI$6:$EI$365&lt;EQ336,$EI$6:$EI$365,""))</f>
        <v>0</v>
      </c>
      <c r="ER337" s="97">
        <f t="shared" ca="1" si="649"/>
        <v>0</v>
      </c>
      <c r="ES337" s="97" t="e">
        <f t="shared" ca="1" si="653"/>
        <v>#REF!</v>
      </c>
      <c r="ET337" s="97">
        <f t="shared" ca="1" si="650"/>
        <v>0</v>
      </c>
      <c r="EU337" s="97">
        <f t="shared" ca="1" si="651"/>
        <v>0</v>
      </c>
      <c r="EV337" s="97">
        <f t="shared" ca="1" si="578"/>
        <v>1</v>
      </c>
      <c r="EY337" s="97" t="e">
        <f ca="1">INDEX('MCA-INPUT'!$C$28:$F$42,MATCH(MCA!E337,'MCA-INPUT'!$B$28:$B$42,0),MATCH(MCA!B337,'MCA-INPUT'!$C$27:$F$27,0))</f>
        <v>#REF!</v>
      </c>
      <c r="FU337" s="109" t="e">
        <f t="shared" ca="1" si="579"/>
        <v>#REF!</v>
      </c>
      <c r="FV337" s="109" t="e">
        <f t="shared" ca="1" si="580"/>
        <v>#REF!</v>
      </c>
      <c r="FW337" s="110" t="e">
        <f t="shared" ca="1" si="563"/>
        <v>#REF!</v>
      </c>
      <c r="FX337" s="110"/>
      <c r="FY337" s="97" t="e">
        <f t="shared" ca="1" si="652"/>
        <v>#REF!</v>
      </c>
      <c r="FZ337" s="97" t="str">
        <f ca="1">IF(ISERROR(VLOOKUP(FY337,'MCA-INPUT'!$B$45:$F$54,1,FALSE)),"No","Yes")</f>
        <v>No</v>
      </c>
      <c r="GA337" s="109" t="e">
        <f ca="1"/>
        <v>#REF!</v>
      </c>
    </row>
    <row r="338" spans="1:183" x14ac:dyDescent="0.25">
      <c r="A338" s="96">
        <v>333</v>
      </c>
      <c r="B338" s="96" t="s">
        <v>0</v>
      </c>
      <c r="C338" s="106" t="e">
        <f t="shared" ca="1" si="575"/>
        <v>#REF!</v>
      </c>
      <c r="D338" s="107" t="e">
        <f t="shared" ca="1" si="575"/>
        <v>#REF!</v>
      </c>
      <c r="E338" s="96" t="e">
        <f t="shared" ca="1" si="575"/>
        <v>#REF!</v>
      </c>
      <c r="F338" s="96" t="s">
        <v>4</v>
      </c>
      <c r="G338" s="96" t="e">
        <f t="shared" ca="1" si="566"/>
        <v>#REF!</v>
      </c>
      <c r="H338" s="108" t="e">
        <f t="shared" ca="1" si="655"/>
        <v>#REF!</v>
      </c>
      <c r="I338" s="108" t="e">
        <f t="shared" ca="1" si="655"/>
        <v>#REF!</v>
      </c>
      <c r="J338" s="108" t="e">
        <f t="shared" ca="1" si="655"/>
        <v>#REF!</v>
      </c>
      <c r="K338" s="108" t="e">
        <f t="shared" ca="1" si="655"/>
        <v>#REF!</v>
      </c>
      <c r="L338" s="108" t="e">
        <f t="shared" ca="1" si="655"/>
        <v>#REF!</v>
      </c>
      <c r="M338" s="108" t="e">
        <f t="shared" ca="1" si="655"/>
        <v>#REF!</v>
      </c>
      <c r="N338" s="108" t="e">
        <f t="shared" ca="1" si="655"/>
        <v>#REF!</v>
      </c>
      <c r="O338" s="108" t="e">
        <f t="shared" ca="1" si="655"/>
        <v>#REF!</v>
      </c>
      <c r="P338" s="108" t="e">
        <f t="shared" ca="1" si="655"/>
        <v>#REF!</v>
      </c>
      <c r="Q338" s="108" t="e">
        <f t="shared" ca="1" si="655"/>
        <v>#REF!</v>
      </c>
      <c r="R338" s="108" t="e">
        <f t="shared" ca="1" si="655"/>
        <v>#REF!</v>
      </c>
      <c r="S338" s="108" t="e">
        <f t="shared" ca="1" si="655"/>
        <v>#REF!</v>
      </c>
      <c r="T338" s="108" t="e">
        <f t="shared" ca="1" si="655"/>
        <v>#REF!</v>
      </c>
      <c r="U338" s="108" t="e">
        <f t="shared" ca="1" si="655"/>
        <v>#REF!</v>
      </c>
      <c r="V338" s="108" t="e">
        <f t="shared" ca="1" si="655"/>
        <v>#REF!</v>
      </c>
      <c r="W338" s="108" t="e">
        <f t="shared" ca="1" si="655"/>
        <v>#REF!</v>
      </c>
      <c r="X338" s="108" t="e">
        <f t="shared" ca="1" si="654"/>
        <v>#REF!</v>
      </c>
      <c r="Y338" s="108" t="e">
        <f t="shared" ca="1" si="654"/>
        <v>#REF!</v>
      </c>
      <c r="Z338" s="108" t="e">
        <f t="shared" ca="1" si="654"/>
        <v>#REF!</v>
      </c>
      <c r="AA338" s="108" t="e">
        <f t="shared" ca="1" si="654"/>
        <v>#REF!</v>
      </c>
      <c r="AB338" s="108" t="e">
        <f t="shared" ca="1" si="654"/>
        <v>#REF!</v>
      </c>
      <c r="AC338" s="108" t="e">
        <f t="shared" ca="1" si="654"/>
        <v>#REF!</v>
      </c>
      <c r="AD338" s="108" t="e">
        <f t="shared" ca="1" si="654"/>
        <v>#REF!</v>
      </c>
      <c r="AE338" s="108" t="e">
        <f t="shared" ca="1" si="654"/>
        <v>#REF!</v>
      </c>
      <c r="AF338" s="108" t="e">
        <f t="shared" ca="1" si="654"/>
        <v>#REF!</v>
      </c>
      <c r="AG338" s="108" t="e">
        <f t="shared" ca="1" si="654"/>
        <v>#REF!</v>
      </c>
      <c r="AH338" s="108" t="e">
        <f t="shared" ca="1" si="654"/>
        <v>#REF!</v>
      </c>
      <c r="AI338" s="108" t="e">
        <f t="shared" ca="1" si="654"/>
        <v>#REF!</v>
      </c>
      <c r="AJ338" s="108" t="e">
        <f t="shared" ca="1" si="654"/>
        <v>#REF!</v>
      </c>
      <c r="AK338" s="108" t="e">
        <f t="shared" ca="1" si="654"/>
        <v>#REF!</v>
      </c>
      <c r="AL338" s="108" t="e">
        <f t="shared" ca="1" si="654"/>
        <v>#REF!</v>
      </c>
      <c r="AM338" s="108" t="e">
        <f t="shared" ca="1" si="657"/>
        <v>#REF!</v>
      </c>
      <c r="AN338" s="108" t="e">
        <f t="shared" ca="1" si="657"/>
        <v>#REF!</v>
      </c>
      <c r="AO338" s="108" t="e">
        <f t="shared" ca="1" si="657"/>
        <v>#REF!</v>
      </c>
      <c r="AP338" s="108" t="e">
        <f t="shared" ca="1" si="657"/>
        <v>#REF!</v>
      </c>
      <c r="AQ338" s="108" t="e">
        <f t="shared" ca="1" si="657"/>
        <v>#REF!</v>
      </c>
      <c r="AR338" s="108" t="e">
        <f t="shared" ca="1" si="657"/>
        <v>#REF!</v>
      </c>
      <c r="AS338" s="108" t="e">
        <f t="shared" ca="1" si="657"/>
        <v>#REF!</v>
      </c>
      <c r="AT338" s="108" t="e">
        <f t="shared" ca="1" si="657"/>
        <v>#REF!</v>
      </c>
      <c r="AU338" s="108" t="e">
        <f t="shared" ca="1" si="657"/>
        <v>#REF!</v>
      </c>
      <c r="AV338" s="108" t="e">
        <f t="shared" ca="1" si="657"/>
        <v>#REF!</v>
      </c>
      <c r="AW338" s="108" t="e">
        <f t="shared" ca="1" si="657"/>
        <v>#REF!</v>
      </c>
      <c r="AX338" s="108" t="e">
        <f t="shared" ca="1" si="657"/>
        <v>#REF!</v>
      </c>
      <c r="AY338" s="108" t="e">
        <f t="shared" ca="1" si="657"/>
        <v>#REF!</v>
      </c>
      <c r="AZ338" s="108" t="e">
        <f t="shared" ca="1" si="657"/>
        <v>#REF!</v>
      </c>
      <c r="BA338" s="108" t="e">
        <f t="shared" ca="1" si="657"/>
        <v>#REF!</v>
      </c>
      <c r="BB338" s="108" t="e">
        <f t="shared" ca="1" si="657"/>
        <v>#REF!</v>
      </c>
      <c r="BC338" s="108" t="e">
        <f t="shared" ca="1" si="656"/>
        <v>#REF!</v>
      </c>
      <c r="BD338" s="108" t="e">
        <f t="shared" ca="1" si="656"/>
        <v>#REF!</v>
      </c>
      <c r="BE338" s="108" t="e">
        <f t="shared" ca="1" si="656"/>
        <v>#REF!</v>
      </c>
      <c r="BF338" s="108" t="e">
        <f t="shared" ca="1" si="656"/>
        <v>#REF!</v>
      </c>
      <c r="BG338" s="108" t="e">
        <f t="shared" ca="1" si="656"/>
        <v>#REF!</v>
      </c>
      <c r="BH338" s="108" t="e">
        <f t="shared" ca="1" si="656"/>
        <v>#REF!</v>
      </c>
      <c r="BI338" s="108" t="e">
        <f t="shared" ca="1" si="656"/>
        <v>#REF!</v>
      </c>
      <c r="BL338" s="97" t="str">
        <f t="shared" ca="1" si="581"/>
        <v>-</v>
      </c>
      <c r="BM338" s="97" t="str">
        <f t="shared" ca="1" si="582"/>
        <v>-</v>
      </c>
      <c r="BN338" s="97" t="str">
        <f t="shared" ca="1" si="583"/>
        <v>-</v>
      </c>
      <c r="BO338" s="97" t="str">
        <f t="shared" ca="1" si="584"/>
        <v>-</v>
      </c>
      <c r="BP338" s="99" t="str">
        <f t="shared" ca="1" si="585"/>
        <v xml:space="preserve"> - </v>
      </c>
      <c r="BQ338" s="99" t="str">
        <f t="shared" ca="1" si="586"/>
        <v xml:space="preserve"> - </v>
      </c>
      <c r="BR338" s="97" t="str">
        <f t="shared" ca="1" si="587"/>
        <v>-</v>
      </c>
      <c r="BS338" s="97" t="str">
        <f t="shared" ca="1" si="588"/>
        <v>-</v>
      </c>
      <c r="BT338" s="97" t="str">
        <f t="shared" ca="1" si="589"/>
        <v>-</v>
      </c>
      <c r="BU338" s="97" t="str">
        <f t="shared" ca="1" si="590"/>
        <v>-</v>
      </c>
      <c r="BV338" s="97" t="str">
        <f t="shared" ca="1" si="591"/>
        <v>-</v>
      </c>
      <c r="BW338" s="97" t="str">
        <f t="shared" ca="1" si="592"/>
        <v>-</v>
      </c>
      <c r="BX338" s="99" t="str">
        <f t="shared" ca="1" si="593"/>
        <v xml:space="preserve"> - </v>
      </c>
      <c r="BY338" s="99" t="str">
        <f t="shared" ca="1" si="594"/>
        <v xml:space="preserve"> - </v>
      </c>
      <c r="BZ338" s="97" t="str">
        <f t="shared" ca="1" si="595"/>
        <v>-</v>
      </c>
      <c r="CA338" s="97" t="str">
        <f t="shared" ca="1" si="596"/>
        <v>-</v>
      </c>
      <c r="CB338" s="99" t="str">
        <f t="shared" ca="1" si="597"/>
        <v xml:space="preserve"> - </v>
      </c>
      <c r="CC338" s="99" t="str">
        <f t="shared" ca="1" si="598"/>
        <v xml:space="preserve"> - </v>
      </c>
      <c r="CD338" s="99" t="str">
        <f t="shared" ca="1" si="599"/>
        <v xml:space="preserve"> - </v>
      </c>
      <c r="CE338" s="99" t="str">
        <f t="shared" ca="1" si="600"/>
        <v xml:space="preserve"> - </v>
      </c>
      <c r="CF338" s="99" t="str">
        <f t="shared" ca="1" si="601"/>
        <v xml:space="preserve"> - </v>
      </c>
      <c r="CG338" s="99" t="str">
        <f t="shared" ca="1" si="602"/>
        <v xml:space="preserve"> - </v>
      </c>
      <c r="CH338" s="97" t="str">
        <f t="shared" ca="1" si="603"/>
        <v>-</v>
      </c>
      <c r="CI338" s="97" t="str">
        <f t="shared" ca="1" si="604"/>
        <v>-</v>
      </c>
      <c r="CJ338" s="97" t="str">
        <f t="shared" ca="1" si="605"/>
        <v>-</v>
      </c>
      <c r="CK338" s="97" t="str">
        <f t="shared" ca="1" si="606"/>
        <v>-</v>
      </c>
      <c r="CL338" s="97" t="str">
        <f t="shared" ca="1" si="607"/>
        <v>-</v>
      </c>
      <c r="CM338" s="97" t="str">
        <f t="shared" ca="1" si="608"/>
        <v>-</v>
      </c>
      <c r="CN338" s="97" t="str">
        <f t="shared" ca="1" si="609"/>
        <v>-</v>
      </c>
      <c r="CO338" s="97" t="str">
        <f t="shared" ca="1" si="610"/>
        <v>-</v>
      </c>
      <c r="CP338" s="97" t="str">
        <f t="shared" ca="1" si="611"/>
        <v>-</v>
      </c>
      <c r="CQ338" s="97" t="str">
        <f t="shared" ca="1" si="612"/>
        <v>-</v>
      </c>
      <c r="CR338" s="97" t="str">
        <f t="shared" ca="1" si="613"/>
        <v>-</v>
      </c>
      <c r="CS338" s="97" t="str">
        <f t="shared" ca="1" si="614"/>
        <v>-</v>
      </c>
      <c r="CT338" s="97" t="str">
        <f t="shared" ca="1" si="615"/>
        <v>-</v>
      </c>
      <c r="CU338" s="97" t="str">
        <f t="shared" ca="1" si="616"/>
        <v>-</v>
      </c>
      <c r="CV338" s="97" t="str">
        <f t="shared" ca="1" si="617"/>
        <v>-</v>
      </c>
      <c r="CW338" s="97" t="str">
        <f t="shared" ca="1" si="618"/>
        <v>-</v>
      </c>
      <c r="CX338" s="97" t="str">
        <f t="shared" ca="1" si="619"/>
        <v>-</v>
      </c>
      <c r="CY338" s="97" t="str">
        <f t="shared" ca="1" si="620"/>
        <v>-</v>
      </c>
      <c r="CZ338" s="97" t="str">
        <f t="shared" ca="1" si="621"/>
        <v>-</v>
      </c>
      <c r="DA338" s="97" t="str">
        <f t="shared" ca="1" si="622"/>
        <v>-</v>
      </c>
      <c r="DB338" s="97" t="str">
        <f t="shared" ca="1" si="623"/>
        <v>-</v>
      </c>
      <c r="DC338" s="97" t="str">
        <f t="shared" ca="1" si="624"/>
        <v>-</v>
      </c>
      <c r="DD338" s="97" t="str">
        <f t="shared" ca="1" si="625"/>
        <v>-</v>
      </c>
      <c r="DE338" s="97" t="str">
        <f t="shared" ca="1" si="626"/>
        <v>-</v>
      </c>
      <c r="DF338" s="97" t="str">
        <f t="shared" ca="1" si="627"/>
        <v>-</v>
      </c>
      <c r="DG338" s="97" t="str">
        <f t="shared" ca="1" si="628"/>
        <v>-</v>
      </c>
      <c r="DH338" s="97" t="str">
        <f t="shared" ca="1" si="629"/>
        <v>-</v>
      </c>
      <c r="DI338" s="97" t="str">
        <f t="shared" ca="1" si="630"/>
        <v>-</v>
      </c>
      <c r="DJ338" s="97" t="str">
        <f t="shared" ca="1" si="631"/>
        <v>-</v>
      </c>
      <c r="DK338" s="97" t="str">
        <f t="shared" ca="1" si="632"/>
        <v>-</v>
      </c>
      <c r="DL338" s="97" t="str">
        <f t="shared" ca="1" si="633"/>
        <v>-</v>
      </c>
      <c r="DM338" s="97" t="str">
        <f t="shared" ca="1" si="634"/>
        <v>-</v>
      </c>
      <c r="DN338" s="97">
        <v>68</v>
      </c>
      <c r="DT338" s="97" t="str">
        <f t="shared" ca="1" si="635"/>
        <v>-</v>
      </c>
      <c r="DU338" s="97" t="str">
        <f t="shared" ca="1" si="636"/>
        <v>-</v>
      </c>
      <c r="DV338" s="97" t="str">
        <f t="shared" ca="1" si="637"/>
        <v>-</v>
      </c>
      <c r="DW338" s="97" t="str">
        <f t="shared" ca="1" si="638"/>
        <v>-</v>
      </c>
      <c r="DX338" s="97" t="str">
        <f t="shared" ca="1" si="639"/>
        <v>-</v>
      </c>
      <c r="DY338" s="97" t="e">
        <f t="shared" ca="1" si="576"/>
        <v>#REF!</v>
      </c>
      <c r="DZ338" s="97" t="str">
        <f t="shared" si="577"/>
        <v>Deep retrofit</v>
      </c>
      <c r="EA338" s="97" t="e">
        <f t="shared" ca="1" si="640"/>
        <v>#REF!</v>
      </c>
      <c r="EB338" s="96">
        <v>63</v>
      </c>
      <c r="EC338" s="97">
        <f>Calculation!$W$379</f>
        <v>4</v>
      </c>
      <c r="ED338" s="97" t="str">
        <f t="shared" ca="1" si="641"/>
        <v>-</v>
      </c>
      <c r="EE338" s="97" t="str">
        <f t="shared" ca="1" si="642"/>
        <v>-</v>
      </c>
      <c r="EF338" s="97" t="str">
        <f t="shared" ca="1" si="643"/>
        <v>-</v>
      </c>
      <c r="EG338" s="97" t="str">
        <f t="shared" ca="1" si="644"/>
        <v>-</v>
      </c>
      <c r="EH338" s="97" t="str">
        <f t="shared" ca="1" si="645"/>
        <v>-</v>
      </c>
      <c r="EI338" s="97">
        <f t="shared" ca="1" si="646"/>
        <v>0</v>
      </c>
      <c r="EJ338" s="97">
        <f t="shared" ca="1" si="559"/>
        <v>0</v>
      </c>
      <c r="EK338" s="97" t="str">
        <f t="shared" ca="1" si="647"/>
        <v>00</v>
      </c>
      <c r="EL338" s="97" t="e">
        <f t="shared" ca="1" si="648"/>
        <v>#REF!</v>
      </c>
      <c r="EN338" s="97">
        <v>3.3300000000000003E-5</v>
      </c>
      <c r="EP338" s="97">
        <v>333</v>
      </c>
      <c r="EQ338" s="97">
        <f t="array" aca="1" ref="EQ338" ca="1">MAX(IF($EI$6:$EI$365&lt;EQ337,$EI$6:$EI$365,""))</f>
        <v>0</v>
      </c>
      <c r="ER338" s="97">
        <f t="shared" ca="1" si="649"/>
        <v>0</v>
      </c>
      <c r="ES338" s="97" t="e">
        <f t="shared" ca="1" si="653"/>
        <v>#REF!</v>
      </c>
      <c r="ET338" s="97">
        <f t="shared" ca="1" si="650"/>
        <v>0</v>
      </c>
      <c r="EU338" s="97">
        <f t="shared" ca="1" si="651"/>
        <v>0</v>
      </c>
      <c r="EV338" s="97">
        <f t="shared" ca="1" si="578"/>
        <v>1</v>
      </c>
      <c r="EY338" s="97" t="e">
        <f ca="1">INDEX('MCA-INPUT'!$C$28:$F$42,MATCH(MCA!E338,'MCA-INPUT'!$B$28:$B$42,0),MATCH(MCA!B338,'MCA-INPUT'!$C$27:$F$27,0))</f>
        <v>#REF!</v>
      </c>
      <c r="FU338" s="109" t="e">
        <f t="shared" ca="1" si="579"/>
        <v>#REF!</v>
      </c>
      <c r="FV338" s="109" t="e">
        <f t="shared" ca="1" si="580"/>
        <v>#REF!</v>
      </c>
      <c r="FW338" s="110" t="e">
        <f t="shared" ca="1" si="563"/>
        <v>#REF!</v>
      </c>
      <c r="FX338" s="110"/>
      <c r="FY338" s="97" t="e">
        <f t="shared" ca="1" si="652"/>
        <v>#REF!</v>
      </c>
      <c r="FZ338" s="97" t="str">
        <f ca="1">IF(ISERROR(VLOOKUP(FY338,'MCA-INPUT'!$B$45:$F$54,1,FALSE)),"No","Yes")</f>
        <v>No</v>
      </c>
      <c r="GA338" s="109" t="e">
        <f ca="1"/>
        <v>#REF!</v>
      </c>
    </row>
    <row r="339" spans="1:183" x14ac:dyDescent="0.25">
      <c r="A339" s="96">
        <v>334</v>
      </c>
      <c r="B339" s="96" t="s">
        <v>0</v>
      </c>
      <c r="C339" s="106" t="e">
        <f t="shared" ca="1" si="575"/>
        <v>#REF!</v>
      </c>
      <c r="D339" s="107" t="e">
        <f t="shared" ca="1" si="575"/>
        <v>#REF!</v>
      </c>
      <c r="E339" s="96" t="e">
        <f t="shared" ca="1" si="575"/>
        <v>#REF!</v>
      </c>
      <c r="F339" s="96" t="s">
        <v>4</v>
      </c>
      <c r="G339" s="96" t="e">
        <f t="shared" ca="1" si="566"/>
        <v>#REF!</v>
      </c>
      <c r="H339" s="108" t="e">
        <f t="shared" ca="1" si="655"/>
        <v>#REF!</v>
      </c>
      <c r="I339" s="108" t="e">
        <f t="shared" ca="1" si="655"/>
        <v>#REF!</v>
      </c>
      <c r="J339" s="108" t="e">
        <f t="shared" ca="1" si="655"/>
        <v>#REF!</v>
      </c>
      <c r="K339" s="108" t="e">
        <f t="shared" ca="1" si="655"/>
        <v>#REF!</v>
      </c>
      <c r="L339" s="108" t="e">
        <f t="shared" ca="1" si="655"/>
        <v>#REF!</v>
      </c>
      <c r="M339" s="108" t="e">
        <f t="shared" ca="1" si="655"/>
        <v>#REF!</v>
      </c>
      <c r="N339" s="108" t="e">
        <f t="shared" ca="1" si="655"/>
        <v>#REF!</v>
      </c>
      <c r="O339" s="108" t="e">
        <f t="shared" ca="1" si="655"/>
        <v>#REF!</v>
      </c>
      <c r="P339" s="108" t="e">
        <f t="shared" ca="1" si="655"/>
        <v>#REF!</v>
      </c>
      <c r="Q339" s="108" t="e">
        <f t="shared" ca="1" si="655"/>
        <v>#REF!</v>
      </c>
      <c r="R339" s="108" t="e">
        <f t="shared" ca="1" si="655"/>
        <v>#REF!</v>
      </c>
      <c r="S339" s="108" t="e">
        <f t="shared" ca="1" si="655"/>
        <v>#REF!</v>
      </c>
      <c r="T339" s="108" t="e">
        <f t="shared" ca="1" si="655"/>
        <v>#REF!</v>
      </c>
      <c r="U339" s="108" t="e">
        <f t="shared" ca="1" si="655"/>
        <v>#REF!</v>
      </c>
      <c r="V339" s="108" t="e">
        <f t="shared" ca="1" si="655"/>
        <v>#REF!</v>
      </c>
      <c r="W339" s="108" t="e">
        <f t="shared" ca="1" si="655"/>
        <v>#REF!</v>
      </c>
      <c r="X339" s="108" t="e">
        <f t="shared" ca="1" si="654"/>
        <v>#REF!</v>
      </c>
      <c r="Y339" s="108" t="e">
        <f t="shared" ca="1" si="654"/>
        <v>#REF!</v>
      </c>
      <c r="Z339" s="108" t="e">
        <f t="shared" ca="1" si="654"/>
        <v>#REF!</v>
      </c>
      <c r="AA339" s="108" t="e">
        <f t="shared" ca="1" si="654"/>
        <v>#REF!</v>
      </c>
      <c r="AB339" s="108" t="e">
        <f t="shared" ca="1" si="654"/>
        <v>#REF!</v>
      </c>
      <c r="AC339" s="108" t="e">
        <f t="shared" ca="1" si="654"/>
        <v>#REF!</v>
      </c>
      <c r="AD339" s="108" t="e">
        <f t="shared" ca="1" si="654"/>
        <v>#REF!</v>
      </c>
      <c r="AE339" s="108" t="e">
        <f t="shared" ca="1" si="654"/>
        <v>#REF!</v>
      </c>
      <c r="AF339" s="108" t="e">
        <f t="shared" ca="1" si="654"/>
        <v>#REF!</v>
      </c>
      <c r="AG339" s="108" t="e">
        <f t="shared" ca="1" si="654"/>
        <v>#REF!</v>
      </c>
      <c r="AH339" s="108" t="e">
        <f t="shared" ca="1" si="654"/>
        <v>#REF!</v>
      </c>
      <c r="AI339" s="108" t="e">
        <f t="shared" ca="1" si="654"/>
        <v>#REF!</v>
      </c>
      <c r="AJ339" s="108" t="e">
        <f t="shared" ca="1" si="654"/>
        <v>#REF!</v>
      </c>
      <c r="AK339" s="108" t="e">
        <f t="shared" ca="1" si="654"/>
        <v>#REF!</v>
      </c>
      <c r="AL339" s="108" t="e">
        <f t="shared" ca="1" si="654"/>
        <v>#REF!</v>
      </c>
      <c r="AM339" s="108" t="e">
        <f t="shared" ca="1" si="657"/>
        <v>#REF!</v>
      </c>
      <c r="AN339" s="108" t="e">
        <f t="shared" ca="1" si="657"/>
        <v>#REF!</v>
      </c>
      <c r="AO339" s="108" t="e">
        <f t="shared" ca="1" si="657"/>
        <v>#REF!</v>
      </c>
      <c r="AP339" s="108" t="e">
        <f t="shared" ca="1" si="657"/>
        <v>#REF!</v>
      </c>
      <c r="AQ339" s="108" t="e">
        <f t="shared" ca="1" si="657"/>
        <v>#REF!</v>
      </c>
      <c r="AR339" s="108" t="e">
        <f t="shared" ca="1" si="657"/>
        <v>#REF!</v>
      </c>
      <c r="AS339" s="108" t="e">
        <f t="shared" ca="1" si="657"/>
        <v>#REF!</v>
      </c>
      <c r="AT339" s="108" t="e">
        <f t="shared" ca="1" si="657"/>
        <v>#REF!</v>
      </c>
      <c r="AU339" s="108" t="e">
        <f t="shared" ca="1" si="657"/>
        <v>#REF!</v>
      </c>
      <c r="AV339" s="108" t="e">
        <f t="shared" ca="1" si="657"/>
        <v>#REF!</v>
      </c>
      <c r="AW339" s="108" t="e">
        <f t="shared" ca="1" si="657"/>
        <v>#REF!</v>
      </c>
      <c r="AX339" s="108" t="e">
        <f t="shared" ca="1" si="657"/>
        <v>#REF!</v>
      </c>
      <c r="AY339" s="108" t="e">
        <f t="shared" ca="1" si="657"/>
        <v>#REF!</v>
      </c>
      <c r="AZ339" s="108" t="e">
        <f t="shared" ca="1" si="657"/>
        <v>#REF!</v>
      </c>
      <c r="BA339" s="108" t="e">
        <f t="shared" ca="1" si="657"/>
        <v>#REF!</v>
      </c>
      <c r="BB339" s="108" t="e">
        <f t="shared" ca="1" si="657"/>
        <v>#REF!</v>
      </c>
      <c r="BC339" s="108" t="e">
        <f t="shared" ca="1" si="656"/>
        <v>#REF!</v>
      </c>
      <c r="BD339" s="108" t="e">
        <f t="shared" ca="1" si="656"/>
        <v>#REF!</v>
      </c>
      <c r="BE339" s="108" t="e">
        <f t="shared" ca="1" si="656"/>
        <v>#REF!</v>
      </c>
      <c r="BF339" s="108" t="e">
        <f t="shared" ca="1" si="656"/>
        <v>#REF!</v>
      </c>
      <c r="BG339" s="108" t="e">
        <f t="shared" ca="1" si="656"/>
        <v>#REF!</v>
      </c>
      <c r="BH339" s="108" t="e">
        <f t="shared" ca="1" si="656"/>
        <v>#REF!</v>
      </c>
      <c r="BI339" s="108" t="e">
        <f t="shared" ca="1" si="656"/>
        <v>#REF!</v>
      </c>
      <c r="BL339" s="97" t="str">
        <f t="shared" ca="1" si="581"/>
        <v>-</v>
      </c>
      <c r="BM339" s="97" t="str">
        <f t="shared" ca="1" si="582"/>
        <v>-</v>
      </c>
      <c r="BN339" s="97" t="str">
        <f t="shared" ca="1" si="583"/>
        <v>-</v>
      </c>
      <c r="BO339" s="97" t="str">
        <f t="shared" ca="1" si="584"/>
        <v>-</v>
      </c>
      <c r="BP339" s="99" t="str">
        <f t="shared" ca="1" si="585"/>
        <v xml:space="preserve"> - </v>
      </c>
      <c r="BQ339" s="99" t="str">
        <f t="shared" ca="1" si="586"/>
        <v xml:space="preserve"> - </v>
      </c>
      <c r="BR339" s="97" t="str">
        <f t="shared" ca="1" si="587"/>
        <v>-</v>
      </c>
      <c r="BS339" s="97" t="str">
        <f t="shared" ca="1" si="588"/>
        <v>-</v>
      </c>
      <c r="BT339" s="97" t="str">
        <f t="shared" ca="1" si="589"/>
        <v>-</v>
      </c>
      <c r="BU339" s="97" t="str">
        <f t="shared" ca="1" si="590"/>
        <v>-</v>
      </c>
      <c r="BV339" s="97" t="str">
        <f t="shared" ca="1" si="591"/>
        <v>-</v>
      </c>
      <c r="BW339" s="97" t="str">
        <f t="shared" ca="1" si="592"/>
        <v>-</v>
      </c>
      <c r="BX339" s="99" t="str">
        <f t="shared" ca="1" si="593"/>
        <v xml:space="preserve"> - </v>
      </c>
      <c r="BY339" s="99" t="str">
        <f t="shared" ca="1" si="594"/>
        <v xml:space="preserve"> - </v>
      </c>
      <c r="BZ339" s="97" t="str">
        <f t="shared" ca="1" si="595"/>
        <v>-</v>
      </c>
      <c r="CA339" s="97" t="str">
        <f t="shared" ca="1" si="596"/>
        <v>-</v>
      </c>
      <c r="CB339" s="99" t="str">
        <f t="shared" ca="1" si="597"/>
        <v xml:space="preserve"> - </v>
      </c>
      <c r="CC339" s="99" t="str">
        <f t="shared" ca="1" si="598"/>
        <v xml:space="preserve"> - </v>
      </c>
      <c r="CD339" s="99" t="str">
        <f t="shared" ca="1" si="599"/>
        <v xml:space="preserve"> - </v>
      </c>
      <c r="CE339" s="99" t="str">
        <f t="shared" ca="1" si="600"/>
        <v xml:space="preserve"> - </v>
      </c>
      <c r="CF339" s="99" t="str">
        <f t="shared" ca="1" si="601"/>
        <v xml:space="preserve"> - </v>
      </c>
      <c r="CG339" s="99" t="str">
        <f t="shared" ca="1" si="602"/>
        <v xml:space="preserve"> - </v>
      </c>
      <c r="CH339" s="97" t="str">
        <f t="shared" ca="1" si="603"/>
        <v>-</v>
      </c>
      <c r="CI339" s="97" t="str">
        <f t="shared" ca="1" si="604"/>
        <v>-</v>
      </c>
      <c r="CJ339" s="97" t="str">
        <f t="shared" ca="1" si="605"/>
        <v>-</v>
      </c>
      <c r="CK339" s="97" t="str">
        <f t="shared" ca="1" si="606"/>
        <v>-</v>
      </c>
      <c r="CL339" s="97" t="str">
        <f t="shared" ca="1" si="607"/>
        <v>-</v>
      </c>
      <c r="CM339" s="97" t="str">
        <f t="shared" ca="1" si="608"/>
        <v>-</v>
      </c>
      <c r="CN339" s="97" t="str">
        <f t="shared" ca="1" si="609"/>
        <v>-</v>
      </c>
      <c r="CO339" s="97" t="str">
        <f t="shared" ca="1" si="610"/>
        <v>-</v>
      </c>
      <c r="CP339" s="97" t="str">
        <f t="shared" ca="1" si="611"/>
        <v>-</v>
      </c>
      <c r="CQ339" s="97" t="str">
        <f t="shared" ca="1" si="612"/>
        <v>-</v>
      </c>
      <c r="CR339" s="97" t="str">
        <f t="shared" ca="1" si="613"/>
        <v>-</v>
      </c>
      <c r="CS339" s="97" t="str">
        <f t="shared" ca="1" si="614"/>
        <v>-</v>
      </c>
      <c r="CT339" s="97" t="str">
        <f t="shared" ca="1" si="615"/>
        <v>-</v>
      </c>
      <c r="CU339" s="97" t="str">
        <f t="shared" ca="1" si="616"/>
        <v>-</v>
      </c>
      <c r="CV339" s="97" t="str">
        <f t="shared" ca="1" si="617"/>
        <v>-</v>
      </c>
      <c r="CW339" s="97" t="str">
        <f t="shared" ca="1" si="618"/>
        <v>-</v>
      </c>
      <c r="CX339" s="97" t="str">
        <f t="shared" ca="1" si="619"/>
        <v>-</v>
      </c>
      <c r="CY339" s="97" t="str">
        <f t="shared" ca="1" si="620"/>
        <v>-</v>
      </c>
      <c r="CZ339" s="97" t="str">
        <f t="shared" ca="1" si="621"/>
        <v>-</v>
      </c>
      <c r="DA339" s="97" t="str">
        <f t="shared" ca="1" si="622"/>
        <v>-</v>
      </c>
      <c r="DB339" s="97" t="str">
        <f t="shared" ca="1" si="623"/>
        <v>-</v>
      </c>
      <c r="DC339" s="97" t="str">
        <f t="shared" ca="1" si="624"/>
        <v>-</v>
      </c>
      <c r="DD339" s="97" t="str">
        <f t="shared" ca="1" si="625"/>
        <v>-</v>
      </c>
      <c r="DE339" s="97" t="str">
        <f t="shared" ca="1" si="626"/>
        <v>-</v>
      </c>
      <c r="DF339" s="97" t="str">
        <f t="shared" ca="1" si="627"/>
        <v>-</v>
      </c>
      <c r="DG339" s="97" t="str">
        <f t="shared" ca="1" si="628"/>
        <v>-</v>
      </c>
      <c r="DH339" s="97" t="str">
        <f t="shared" ca="1" si="629"/>
        <v>-</v>
      </c>
      <c r="DI339" s="97" t="str">
        <f t="shared" ca="1" si="630"/>
        <v>-</v>
      </c>
      <c r="DJ339" s="97" t="str">
        <f t="shared" ca="1" si="631"/>
        <v>-</v>
      </c>
      <c r="DK339" s="97" t="str">
        <f t="shared" ca="1" si="632"/>
        <v>-</v>
      </c>
      <c r="DL339" s="97" t="str">
        <f t="shared" ca="1" si="633"/>
        <v>-</v>
      </c>
      <c r="DM339" s="97" t="str">
        <f t="shared" ca="1" si="634"/>
        <v>-</v>
      </c>
      <c r="DN339" s="97">
        <v>69</v>
      </c>
      <c r="DT339" s="97" t="str">
        <f t="shared" ca="1" si="635"/>
        <v>-</v>
      </c>
      <c r="DU339" s="97" t="str">
        <f t="shared" ca="1" si="636"/>
        <v>-</v>
      </c>
      <c r="DV339" s="97" t="str">
        <f t="shared" ca="1" si="637"/>
        <v>-</v>
      </c>
      <c r="DW339" s="97" t="str">
        <f t="shared" ca="1" si="638"/>
        <v>-</v>
      </c>
      <c r="DX339" s="97" t="str">
        <f t="shared" ca="1" si="639"/>
        <v>-</v>
      </c>
      <c r="DY339" s="97" t="e">
        <f t="shared" ca="1" si="576"/>
        <v>#REF!</v>
      </c>
      <c r="DZ339" s="97" t="str">
        <f t="shared" si="577"/>
        <v>Deep retrofit</v>
      </c>
      <c r="EA339" s="97" t="e">
        <f t="shared" ca="1" si="640"/>
        <v>#REF!</v>
      </c>
      <c r="EB339" s="96">
        <v>64</v>
      </c>
      <c r="EC339" s="97">
        <f>Calculation!$W$379</f>
        <v>4</v>
      </c>
      <c r="ED339" s="97" t="str">
        <f t="shared" ca="1" si="641"/>
        <v>-</v>
      </c>
      <c r="EE339" s="97" t="str">
        <f t="shared" ca="1" si="642"/>
        <v>-</v>
      </c>
      <c r="EF339" s="97" t="str">
        <f t="shared" ca="1" si="643"/>
        <v>-</v>
      </c>
      <c r="EG339" s="97" t="str">
        <f t="shared" ca="1" si="644"/>
        <v>-</v>
      </c>
      <c r="EH339" s="97" t="str">
        <f t="shared" ca="1" si="645"/>
        <v>-</v>
      </c>
      <c r="EI339" s="97">
        <f t="shared" ca="1" si="646"/>
        <v>0</v>
      </c>
      <c r="EJ339" s="97">
        <f t="shared" ca="1" si="559"/>
        <v>0</v>
      </c>
      <c r="EK339" s="97" t="str">
        <f t="shared" ca="1" si="647"/>
        <v>00</v>
      </c>
      <c r="EL339" s="97" t="e">
        <f t="shared" ca="1" si="648"/>
        <v>#REF!</v>
      </c>
      <c r="EN339" s="97">
        <v>3.3399999999999999E-5</v>
      </c>
      <c r="EP339" s="97">
        <v>334</v>
      </c>
      <c r="EQ339" s="97">
        <f t="array" aca="1" ref="EQ339" ca="1">MAX(IF($EI$6:$EI$365&lt;EQ338,$EI$6:$EI$365,""))</f>
        <v>0</v>
      </c>
      <c r="ER339" s="97">
        <f t="shared" ca="1" si="649"/>
        <v>0</v>
      </c>
      <c r="ES339" s="97" t="e">
        <f t="shared" ca="1" si="653"/>
        <v>#REF!</v>
      </c>
      <c r="ET339" s="97">
        <f t="shared" ca="1" si="650"/>
        <v>0</v>
      </c>
      <c r="EU339" s="97">
        <f t="shared" ca="1" si="651"/>
        <v>0</v>
      </c>
      <c r="EV339" s="97">
        <f t="shared" ca="1" si="578"/>
        <v>1</v>
      </c>
      <c r="EY339" s="97" t="e">
        <f ca="1">INDEX('MCA-INPUT'!$C$28:$F$42,MATCH(MCA!E339,'MCA-INPUT'!$B$28:$B$42,0),MATCH(MCA!B339,'MCA-INPUT'!$C$27:$F$27,0))</f>
        <v>#REF!</v>
      </c>
      <c r="FU339" s="109" t="e">
        <f t="shared" ca="1" si="579"/>
        <v>#REF!</v>
      </c>
      <c r="FV339" s="109" t="e">
        <f t="shared" ca="1" si="580"/>
        <v>#REF!</v>
      </c>
      <c r="FW339" s="110" t="e">
        <f t="shared" ca="1" si="563"/>
        <v>#REF!</v>
      </c>
      <c r="FX339" s="110"/>
      <c r="FY339" s="97" t="e">
        <f t="shared" ca="1" si="652"/>
        <v>#REF!</v>
      </c>
      <c r="FZ339" s="97" t="str">
        <f ca="1">IF(ISERROR(VLOOKUP(FY339,'MCA-INPUT'!$B$45:$F$54,1,FALSE)),"No","Yes")</f>
        <v>No</v>
      </c>
      <c r="GA339" s="109" t="e">
        <f ca="1"/>
        <v>#REF!</v>
      </c>
    </row>
    <row r="340" spans="1:183" x14ac:dyDescent="0.25">
      <c r="A340" s="96">
        <v>335</v>
      </c>
      <c r="B340" s="96" t="s">
        <v>0</v>
      </c>
      <c r="C340" s="106" t="e">
        <f t="shared" ca="1" si="575"/>
        <v>#REF!</v>
      </c>
      <c r="D340" s="107" t="e">
        <f t="shared" ca="1" si="575"/>
        <v>#REF!</v>
      </c>
      <c r="E340" s="96" t="e">
        <f t="shared" ca="1" si="575"/>
        <v>#REF!</v>
      </c>
      <c r="F340" s="96" t="s">
        <v>4</v>
      </c>
      <c r="G340" s="96" t="e">
        <f t="shared" ca="1" si="566"/>
        <v>#REF!</v>
      </c>
      <c r="H340" s="108" t="e">
        <f t="shared" ca="1" si="655"/>
        <v>#REF!</v>
      </c>
      <c r="I340" s="108" t="e">
        <f t="shared" ca="1" si="655"/>
        <v>#REF!</v>
      </c>
      <c r="J340" s="108" t="e">
        <f t="shared" ca="1" si="655"/>
        <v>#REF!</v>
      </c>
      <c r="K340" s="108" t="e">
        <f t="shared" ca="1" si="655"/>
        <v>#REF!</v>
      </c>
      <c r="L340" s="108" t="e">
        <f t="shared" ca="1" si="655"/>
        <v>#REF!</v>
      </c>
      <c r="M340" s="108" t="e">
        <f t="shared" ca="1" si="655"/>
        <v>#REF!</v>
      </c>
      <c r="N340" s="108" t="e">
        <f t="shared" ca="1" si="655"/>
        <v>#REF!</v>
      </c>
      <c r="O340" s="108" t="e">
        <f t="shared" ca="1" si="655"/>
        <v>#REF!</v>
      </c>
      <c r="P340" s="108" t="e">
        <f t="shared" ca="1" si="655"/>
        <v>#REF!</v>
      </c>
      <c r="Q340" s="108" t="e">
        <f t="shared" ca="1" si="655"/>
        <v>#REF!</v>
      </c>
      <c r="R340" s="108" t="e">
        <f t="shared" ca="1" si="655"/>
        <v>#REF!</v>
      </c>
      <c r="S340" s="108" t="e">
        <f t="shared" ca="1" si="655"/>
        <v>#REF!</v>
      </c>
      <c r="T340" s="108" t="e">
        <f t="shared" ca="1" si="655"/>
        <v>#REF!</v>
      </c>
      <c r="U340" s="108" t="e">
        <f t="shared" ca="1" si="655"/>
        <v>#REF!</v>
      </c>
      <c r="V340" s="108" t="e">
        <f t="shared" ca="1" si="655"/>
        <v>#REF!</v>
      </c>
      <c r="W340" s="108" t="e">
        <f t="shared" ca="1" si="655"/>
        <v>#REF!</v>
      </c>
      <c r="X340" s="108" t="e">
        <f t="shared" ca="1" si="654"/>
        <v>#REF!</v>
      </c>
      <c r="Y340" s="108" t="e">
        <f t="shared" ca="1" si="654"/>
        <v>#REF!</v>
      </c>
      <c r="Z340" s="108" t="e">
        <f t="shared" ca="1" si="654"/>
        <v>#REF!</v>
      </c>
      <c r="AA340" s="108" t="e">
        <f t="shared" ca="1" si="654"/>
        <v>#REF!</v>
      </c>
      <c r="AB340" s="108" t="e">
        <f t="shared" ca="1" si="654"/>
        <v>#REF!</v>
      </c>
      <c r="AC340" s="108" t="e">
        <f t="shared" ca="1" si="654"/>
        <v>#REF!</v>
      </c>
      <c r="AD340" s="108" t="e">
        <f t="shared" ca="1" si="654"/>
        <v>#REF!</v>
      </c>
      <c r="AE340" s="108" t="e">
        <f t="shared" ca="1" si="654"/>
        <v>#REF!</v>
      </c>
      <c r="AF340" s="108" t="e">
        <f t="shared" ca="1" si="654"/>
        <v>#REF!</v>
      </c>
      <c r="AG340" s="108" t="e">
        <f t="shared" ca="1" si="654"/>
        <v>#REF!</v>
      </c>
      <c r="AH340" s="108" t="e">
        <f t="shared" ca="1" si="654"/>
        <v>#REF!</v>
      </c>
      <c r="AI340" s="108" t="e">
        <f t="shared" ca="1" si="654"/>
        <v>#REF!</v>
      </c>
      <c r="AJ340" s="108" t="e">
        <f t="shared" ca="1" si="654"/>
        <v>#REF!</v>
      </c>
      <c r="AK340" s="108" t="e">
        <f t="shared" ca="1" si="654"/>
        <v>#REF!</v>
      </c>
      <c r="AL340" s="108" t="e">
        <f t="shared" ca="1" si="654"/>
        <v>#REF!</v>
      </c>
      <c r="AM340" s="108" t="e">
        <f t="shared" ca="1" si="657"/>
        <v>#REF!</v>
      </c>
      <c r="AN340" s="108" t="e">
        <f t="shared" ca="1" si="657"/>
        <v>#REF!</v>
      </c>
      <c r="AO340" s="108" t="e">
        <f t="shared" ca="1" si="657"/>
        <v>#REF!</v>
      </c>
      <c r="AP340" s="108" t="e">
        <f t="shared" ca="1" si="657"/>
        <v>#REF!</v>
      </c>
      <c r="AQ340" s="108" t="e">
        <f t="shared" ca="1" si="657"/>
        <v>#REF!</v>
      </c>
      <c r="AR340" s="108" t="e">
        <f t="shared" ca="1" si="657"/>
        <v>#REF!</v>
      </c>
      <c r="AS340" s="108" t="e">
        <f t="shared" ca="1" si="657"/>
        <v>#REF!</v>
      </c>
      <c r="AT340" s="108" t="e">
        <f t="shared" ca="1" si="657"/>
        <v>#REF!</v>
      </c>
      <c r="AU340" s="108" t="e">
        <f t="shared" ca="1" si="657"/>
        <v>#REF!</v>
      </c>
      <c r="AV340" s="108" t="e">
        <f t="shared" ca="1" si="657"/>
        <v>#REF!</v>
      </c>
      <c r="AW340" s="108" t="e">
        <f t="shared" ca="1" si="657"/>
        <v>#REF!</v>
      </c>
      <c r="AX340" s="108" t="e">
        <f t="shared" ca="1" si="657"/>
        <v>#REF!</v>
      </c>
      <c r="AY340" s="108" t="e">
        <f t="shared" ca="1" si="657"/>
        <v>#REF!</v>
      </c>
      <c r="AZ340" s="108" t="e">
        <f t="shared" ca="1" si="657"/>
        <v>#REF!</v>
      </c>
      <c r="BA340" s="108" t="e">
        <f t="shared" ca="1" si="657"/>
        <v>#REF!</v>
      </c>
      <c r="BB340" s="108" t="e">
        <f t="shared" ca="1" si="657"/>
        <v>#REF!</v>
      </c>
      <c r="BC340" s="108" t="e">
        <f t="shared" ca="1" si="656"/>
        <v>#REF!</v>
      </c>
      <c r="BD340" s="108" t="e">
        <f t="shared" ca="1" si="656"/>
        <v>#REF!</v>
      </c>
      <c r="BE340" s="108" t="e">
        <f t="shared" ca="1" si="656"/>
        <v>#REF!</v>
      </c>
      <c r="BF340" s="108" t="e">
        <f t="shared" ca="1" si="656"/>
        <v>#REF!</v>
      </c>
      <c r="BG340" s="108" t="e">
        <f t="shared" ca="1" si="656"/>
        <v>#REF!</v>
      </c>
      <c r="BH340" s="108" t="e">
        <f t="shared" ca="1" si="656"/>
        <v>#REF!</v>
      </c>
      <c r="BI340" s="108" t="e">
        <f t="shared" ca="1" si="656"/>
        <v>#REF!</v>
      </c>
      <c r="BL340" s="97" t="str">
        <f t="shared" ca="1" si="581"/>
        <v>-</v>
      </c>
      <c r="BM340" s="97" t="str">
        <f t="shared" ca="1" si="582"/>
        <v>-</v>
      </c>
      <c r="BN340" s="97" t="str">
        <f t="shared" ca="1" si="583"/>
        <v>-</v>
      </c>
      <c r="BO340" s="97" t="str">
        <f t="shared" ca="1" si="584"/>
        <v>-</v>
      </c>
      <c r="BP340" s="99" t="str">
        <f t="shared" ca="1" si="585"/>
        <v xml:space="preserve"> - </v>
      </c>
      <c r="BQ340" s="99" t="str">
        <f t="shared" ca="1" si="586"/>
        <v xml:space="preserve"> - </v>
      </c>
      <c r="BR340" s="97" t="str">
        <f t="shared" ca="1" si="587"/>
        <v>-</v>
      </c>
      <c r="BS340" s="97" t="str">
        <f t="shared" ca="1" si="588"/>
        <v>-</v>
      </c>
      <c r="BT340" s="97" t="str">
        <f t="shared" ca="1" si="589"/>
        <v>-</v>
      </c>
      <c r="BU340" s="97" t="str">
        <f t="shared" ca="1" si="590"/>
        <v>-</v>
      </c>
      <c r="BV340" s="97" t="str">
        <f t="shared" ca="1" si="591"/>
        <v>-</v>
      </c>
      <c r="BW340" s="97" t="str">
        <f t="shared" ca="1" si="592"/>
        <v>-</v>
      </c>
      <c r="BX340" s="99" t="str">
        <f t="shared" ca="1" si="593"/>
        <v xml:space="preserve"> - </v>
      </c>
      <c r="BY340" s="99" t="str">
        <f t="shared" ca="1" si="594"/>
        <v xml:space="preserve"> - </v>
      </c>
      <c r="BZ340" s="97" t="str">
        <f t="shared" ca="1" si="595"/>
        <v>-</v>
      </c>
      <c r="CA340" s="97" t="str">
        <f t="shared" ca="1" si="596"/>
        <v>-</v>
      </c>
      <c r="CB340" s="99" t="str">
        <f t="shared" ca="1" si="597"/>
        <v xml:space="preserve"> - </v>
      </c>
      <c r="CC340" s="99" t="str">
        <f t="shared" ca="1" si="598"/>
        <v xml:space="preserve"> - </v>
      </c>
      <c r="CD340" s="99" t="str">
        <f t="shared" ca="1" si="599"/>
        <v xml:space="preserve"> - </v>
      </c>
      <c r="CE340" s="99" t="str">
        <f t="shared" ca="1" si="600"/>
        <v xml:space="preserve"> - </v>
      </c>
      <c r="CF340" s="99" t="str">
        <f t="shared" ca="1" si="601"/>
        <v xml:space="preserve"> - </v>
      </c>
      <c r="CG340" s="99" t="str">
        <f t="shared" ca="1" si="602"/>
        <v xml:space="preserve"> - </v>
      </c>
      <c r="CH340" s="97" t="str">
        <f t="shared" ca="1" si="603"/>
        <v>-</v>
      </c>
      <c r="CI340" s="97" t="str">
        <f t="shared" ca="1" si="604"/>
        <v>-</v>
      </c>
      <c r="CJ340" s="97" t="str">
        <f t="shared" ca="1" si="605"/>
        <v>-</v>
      </c>
      <c r="CK340" s="97" t="str">
        <f t="shared" ca="1" si="606"/>
        <v>-</v>
      </c>
      <c r="CL340" s="97" t="str">
        <f t="shared" ca="1" si="607"/>
        <v>-</v>
      </c>
      <c r="CM340" s="97" t="str">
        <f t="shared" ca="1" si="608"/>
        <v>-</v>
      </c>
      <c r="CN340" s="97" t="str">
        <f t="shared" ca="1" si="609"/>
        <v>-</v>
      </c>
      <c r="CO340" s="97" t="str">
        <f t="shared" ca="1" si="610"/>
        <v>-</v>
      </c>
      <c r="CP340" s="97" t="str">
        <f t="shared" ca="1" si="611"/>
        <v>-</v>
      </c>
      <c r="CQ340" s="97" t="str">
        <f t="shared" ca="1" si="612"/>
        <v>-</v>
      </c>
      <c r="CR340" s="97" t="str">
        <f t="shared" ca="1" si="613"/>
        <v>-</v>
      </c>
      <c r="CS340" s="97" t="str">
        <f t="shared" ca="1" si="614"/>
        <v>-</v>
      </c>
      <c r="CT340" s="97" t="str">
        <f t="shared" ca="1" si="615"/>
        <v>-</v>
      </c>
      <c r="CU340" s="97" t="str">
        <f t="shared" ca="1" si="616"/>
        <v>-</v>
      </c>
      <c r="CV340" s="97" t="str">
        <f t="shared" ca="1" si="617"/>
        <v>-</v>
      </c>
      <c r="CW340" s="97" t="str">
        <f t="shared" ca="1" si="618"/>
        <v>-</v>
      </c>
      <c r="CX340" s="97" t="str">
        <f t="shared" ca="1" si="619"/>
        <v>-</v>
      </c>
      <c r="CY340" s="97" t="str">
        <f t="shared" ca="1" si="620"/>
        <v>-</v>
      </c>
      <c r="CZ340" s="97" t="str">
        <f t="shared" ca="1" si="621"/>
        <v>-</v>
      </c>
      <c r="DA340" s="97" t="str">
        <f t="shared" ca="1" si="622"/>
        <v>-</v>
      </c>
      <c r="DB340" s="97" t="str">
        <f t="shared" ca="1" si="623"/>
        <v>-</v>
      </c>
      <c r="DC340" s="97" t="str">
        <f t="shared" ca="1" si="624"/>
        <v>-</v>
      </c>
      <c r="DD340" s="97" t="str">
        <f t="shared" ca="1" si="625"/>
        <v>-</v>
      </c>
      <c r="DE340" s="97" t="str">
        <f t="shared" ca="1" si="626"/>
        <v>-</v>
      </c>
      <c r="DF340" s="97" t="str">
        <f t="shared" ca="1" si="627"/>
        <v>-</v>
      </c>
      <c r="DG340" s="97" t="str">
        <f t="shared" ca="1" si="628"/>
        <v>-</v>
      </c>
      <c r="DH340" s="97" t="str">
        <f t="shared" ca="1" si="629"/>
        <v>-</v>
      </c>
      <c r="DI340" s="97" t="str">
        <f t="shared" ca="1" si="630"/>
        <v>-</v>
      </c>
      <c r="DJ340" s="97" t="str">
        <f t="shared" ca="1" si="631"/>
        <v>-</v>
      </c>
      <c r="DK340" s="97" t="str">
        <f t="shared" ca="1" si="632"/>
        <v>-</v>
      </c>
      <c r="DL340" s="97" t="str">
        <f t="shared" ca="1" si="633"/>
        <v>-</v>
      </c>
      <c r="DM340" s="97" t="str">
        <f t="shared" ca="1" si="634"/>
        <v>-</v>
      </c>
      <c r="DN340" s="97">
        <v>70</v>
      </c>
      <c r="DT340" s="97" t="str">
        <f t="shared" ca="1" si="635"/>
        <v>-</v>
      </c>
      <c r="DU340" s="97" t="str">
        <f t="shared" ca="1" si="636"/>
        <v>-</v>
      </c>
      <c r="DV340" s="97" t="str">
        <f t="shared" ca="1" si="637"/>
        <v>-</v>
      </c>
      <c r="DW340" s="97" t="str">
        <f t="shared" ca="1" si="638"/>
        <v>-</v>
      </c>
      <c r="DX340" s="97" t="str">
        <f t="shared" ca="1" si="639"/>
        <v>-</v>
      </c>
      <c r="DY340" s="97" t="e">
        <f t="shared" ca="1" si="576"/>
        <v>#REF!</v>
      </c>
      <c r="DZ340" s="97" t="str">
        <f t="shared" si="577"/>
        <v>Deep retrofit</v>
      </c>
      <c r="EA340" s="97" t="e">
        <f t="shared" ca="1" si="640"/>
        <v>#REF!</v>
      </c>
      <c r="EB340" s="96">
        <v>65</v>
      </c>
      <c r="EC340" s="97">
        <f>Calculation!$W$379</f>
        <v>4</v>
      </c>
      <c r="ED340" s="97" t="str">
        <f t="shared" ca="1" si="641"/>
        <v>-</v>
      </c>
      <c r="EE340" s="97" t="str">
        <f t="shared" ca="1" si="642"/>
        <v>-</v>
      </c>
      <c r="EF340" s="97" t="str">
        <f t="shared" ca="1" si="643"/>
        <v>-</v>
      </c>
      <c r="EG340" s="97" t="str">
        <f t="shared" ca="1" si="644"/>
        <v>-</v>
      </c>
      <c r="EH340" s="97" t="str">
        <f t="shared" ca="1" si="645"/>
        <v>-</v>
      </c>
      <c r="EI340" s="97">
        <f t="shared" ca="1" si="646"/>
        <v>0</v>
      </c>
      <c r="EJ340" s="97">
        <f t="shared" ca="1" si="559"/>
        <v>0</v>
      </c>
      <c r="EK340" s="97" t="str">
        <f t="shared" ca="1" si="647"/>
        <v>00</v>
      </c>
      <c r="EL340" s="97" t="e">
        <f t="shared" ca="1" si="648"/>
        <v>#REF!</v>
      </c>
      <c r="EN340" s="97">
        <v>3.3500000000000001E-5</v>
      </c>
      <c r="EP340" s="97">
        <v>335</v>
      </c>
      <c r="EQ340" s="97">
        <f t="array" aca="1" ref="EQ340" ca="1">MAX(IF($EI$6:$EI$365&lt;EQ339,$EI$6:$EI$365,""))</f>
        <v>0</v>
      </c>
      <c r="ER340" s="97">
        <f t="shared" ca="1" si="649"/>
        <v>0</v>
      </c>
      <c r="ES340" s="97" t="e">
        <f t="shared" ca="1" si="653"/>
        <v>#REF!</v>
      </c>
      <c r="ET340" s="97">
        <f t="shared" ca="1" si="650"/>
        <v>0</v>
      </c>
      <c r="EU340" s="97">
        <f t="shared" ca="1" si="651"/>
        <v>0</v>
      </c>
      <c r="EV340" s="97">
        <f t="shared" ca="1" si="578"/>
        <v>1</v>
      </c>
      <c r="EY340" s="97" t="e">
        <f ca="1">INDEX('MCA-INPUT'!$C$28:$F$42,MATCH(MCA!E340,'MCA-INPUT'!$B$28:$B$42,0),MATCH(MCA!B340,'MCA-INPUT'!$C$27:$F$27,0))</f>
        <v>#REF!</v>
      </c>
      <c r="FU340" s="109" t="e">
        <f t="shared" ca="1" si="579"/>
        <v>#REF!</v>
      </c>
      <c r="FV340" s="109" t="e">
        <f t="shared" ca="1" si="580"/>
        <v>#REF!</v>
      </c>
      <c r="FW340" s="110" t="e">
        <f t="shared" ca="1" si="563"/>
        <v>#REF!</v>
      </c>
      <c r="FX340" s="110"/>
      <c r="FY340" s="97" t="e">
        <f t="shared" ca="1" si="652"/>
        <v>#REF!</v>
      </c>
      <c r="FZ340" s="97" t="str">
        <f ca="1">IF(ISERROR(VLOOKUP(FY340,'MCA-INPUT'!$B$45:$F$54,1,FALSE)),"No","Yes")</f>
        <v>No</v>
      </c>
      <c r="GA340" s="109" t="e">
        <f ca="1"/>
        <v>#REF!</v>
      </c>
    </row>
    <row r="341" spans="1:183" x14ac:dyDescent="0.25">
      <c r="A341" s="96">
        <v>336</v>
      </c>
      <c r="B341" s="96" t="s">
        <v>0</v>
      </c>
      <c r="C341" s="106" t="e">
        <f t="shared" ca="1" si="575"/>
        <v>#REF!</v>
      </c>
      <c r="D341" s="107" t="e">
        <f t="shared" ca="1" si="575"/>
        <v>#REF!</v>
      </c>
      <c r="E341" s="96" t="e">
        <f t="shared" ca="1" si="575"/>
        <v>#REF!</v>
      </c>
      <c r="F341" s="96" t="s">
        <v>4</v>
      </c>
      <c r="G341" s="96" t="e">
        <f t="shared" ca="1" si="566"/>
        <v>#REF!</v>
      </c>
      <c r="H341" s="108" t="e">
        <f t="shared" ca="1" si="655"/>
        <v>#REF!</v>
      </c>
      <c r="I341" s="108" t="e">
        <f t="shared" ca="1" si="655"/>
        <v>#REF!</v>
      </c>
      <c r="J341" s="108" t="e">
        <f t="shared" ca="1" si="655"/>
        <v>#REF!</v>
      </c>
      <c r="K341" s="108" t="e">
        <f t="shared" ca="1" si="655"/>
        <v>#REF!</v>
      </c>
      <c r="L341" s="108" t="e">
        <f t="shared" ca="1" si="655"/>
        <v>#REF!</v>
      </c>
      <c r="M341" s="108" t="e">
        <f t="shared" ca="1" si="655"/>
        <v>#REF!</v>
      </c>
      <c r="N341" s="108" t="e">
        <f t="shared" ca="1" si="655"/>
        <v>#REF!</v>
      </c>
      <c r="O341" s="108" t="e">
        <f t="shared" ca="1" si="655"/>
        <v>#REF!</v>
      </c>
      <c r="P341" s="108" t="e">
        <f t="shared" ca="1" si="655"/>
        <v>#REF!</v>
      </c>
      <c r="Q341" s="108" t="e">
        <f t="shared" ca="1" si="655"/>
        <v>#REF!</v>
      </c>
      <c r="R341" s="108" t="e">
        <f t="shared" ca="1" si="655"/>
        <v>#REF!</v>
      </c>
      <c r="S341" s="108" t="e">
        <f t="shared" ca="1" si="655"/>
        <v>#REF!</v>
      </c>
      <c r="T341" s="108" t="e">
        <f t="shared" ca="1" si="655"/>
        <v>#REF!</v>
      </c>
      <c r="U341" s="108" t="e">
        <f t="shared" ca="1" si="655"/>
        <v>#REF!</v>
      </c>
      <c r="V341" s="108" t="e">
        <f t="shared" ca="1" si="655"/>
        <v>#REF!</v>
      </c>
      <c r="W341" s="108" t="e">
        <f t="shared" ca="1" si="655"/>
        <v>#REF!</v>
      </c>
      <c r="X341" s="108" t="e">
        <f t="shared" ca="1" si="654"/>
        <v>#REF!</v>
      </c>
      <c r="Y341" s="108" t="e">
        <f t="shared" ca="1" si="654"/>
        <v>#REF!</v>
      </c>
      <c r="Z341" s="108" t="e">
        <f t="shared" ca="1" si="654"/>
        <v>#REF!</v>
      </c>
      <c r="AA341" s="108" t="e">
        <f t="shared" ca="1" si="654"/>
        <v>#REF!</v>
      </c>
      <c r="AB341" s="108" t="e">
        <f t="shared" ca="1" si="654"/>
        <v>#REF!</v>
      </c>
      <c r="AC341" s="108" t="e">
        <f t="shared" ca="1" si="654"/>
        <v>#REF!</v>
      </c>
      <c r="AD341" s="108" t="e">
        <f t="shared" ca="1" si="654"/>
        <v>#REF!</v>
      </c>
      <c r="AE341" s="108" t="e">
        <f t="shared" ca="1" si="654"/>
        <v>#REF!</v>
      </c>
      <c r="AF341" s="108" t="e">
        <f t="shared" ca="1" si="654"/>
        <v>#REF!</v>
      </c>
      <c r="AG341" s="108" t="e">
        <f t="shared" ca="1" si="654"/>
        <v>#REF!</v>
      </c>
      <c r="AH341" s="108" t="e">
        <f t="shared" ca="1" si="654"/>
        <v>#REF!</v>
      </c>
      <c r="AI341" s="108" t="e">
        <f t="shared" ca="1" si="654"/>
        <v>#REF!</v>
      </c>
      <c r="AJ341" s="108" t="e">
        <f t="shared" ca="1" si="654"/>
        <v>#REF!</v>
      </c>
      <c r="AK341" s="108" t="e">
        <f t="shared" ca="1" si="654"/>
        <v>#REF!</v>
      </c>
      <c r="AL341" s="108" t="e">
        <f t="shared" ca="1" si="654"/>
        <v>#REF!</v>
      </c>
      <c r="AM341" s="108" t="e">
        <f t="shared" ca="1" si="657"/>
        <v>#REF!</v>
      </c>
      <c r="AN341" s="108" t="e">
        <f t="shared" ca="1" si="657"/>
        <v>#REF!</v>
      </c>
      <c r="AO341" s="108" t="e">
        <f t="shared" ca="1" si="657"/>
        <v>#REF!</v>
      </c>
      <c r="AP341" s="108" t="e">
        <f t="shared" ca="1" si="657"/>
        <v>#REF!</v>
      </c>
      <c r="AQ341" s="108" t="e">
        <f t="shared" ca="1" si="657"/>
        <v>#REF!</v>
      </c>
      <c r="AR341" s="108" t="e">
        <f t="shared" ca="1" si="657"/>
        <v>#REF!</v>
      </c>
      <c r="AS341" s="108" t="e">
        <f t="shared" ca="1" si="657"/>
        <v>#REF!</v>
      </c>
      <c r="AT341" s="108" t="e">
        <f t="shared" ca="1" si="657"/>
        <v>#REF!</v>
      </c>
      <c r="AU341" s="108" t="e">
        <f t="shared" ca="1" si="657"/>
        <v>#REF!</v>
      </c>
      <c r="AV341" s="108" t="e">
        <f t="shared" ca="1" si="657"/>
        <v>#REF!</v>
      </c>
      <c r="AW341" s="108" t="e">
        <f t="shared" ca="1" si="657"/>
        <v>#REF!</v>
      </c>
      <c r="AX341" s="108" t="e">
        <f t="shared" ca="1" si="657"/>
        <v>#REF!</v>
      </c>
      <c r="AY341" s="108" t="e">
        <f t="shared" ca="1" si="657"/>
        <v>#REF!</v>
      </c>
      <c r="AZ341" s="108" t="e">
        <f t="shared" ca="1" si="657"/>
        <v>#REF!</v>
      </c>
      <c r="BA341" s="108" t="e">
        <f t="shared" ca="1" si="657"/>
        <v>#REF!</v>
      </c>
      <c r="BB341" s="108" t="e">
        <f t="shared" ca="1" si="657"/>
        <v>#REF!</v>
      </c>
      <c r="BC341" s="108" t="e">
        <f t="shared" ca="1" si="656"/>
        <v>#REF!</v>
      </c>
      <c r="BD341" s="108" t="e">
        <f t="shared" ca="1" si="656"/>
        <v>#REF!</v>
      </c>
      <c r="BE341" s="108" t="e">
        <f t="shared" ca="1" si="656"/>
        <v>#REF!</v>
      </c>
      <c r="BF341" s="108" t="e">
        <f t="shared" ca="1" si="656"/>
        <v>#REF!</v>
      </c>
      <c r="BG341" s="108" t="e">
        <f t="shared" ca="1" si="656"/>
        <v>#REF!</v>
      </c>
      <c r="BH341" s="108" t="e">
        <f t="shared" ca="1" si="656"/>
        <v>#REF!</v>
      </c>
      <c r="BI341" s="108" t="e">
        <f t="shared" ca="1" si="656"/>
        <v>#REF!</v>
      </c>
      <c r="BL341" s="97" t="str">
        <f t="shared" ca="1" si="581"/>
        <v>-</v>
      </c>
      <c r="BM341" s="97" t="str">
        <f t="shared" ca="1" si="582"/>
        <v>-</v>
      </c>
      <c r="BN341" s="97" t="str">
        <f t="shared" ca="1" si="583"/>
        <v>-</v>
      </c>
      <c r="BO341" s="97" t="str">
        <f t="shared" ca="1" si="584"/>
        <v>-</v>
      </c>
      <c r="BP341" s="99" t="str">
        <f t="shared" ca="1" si="585"/>
        <v xml:space="preserve"> - </v>
      </c>
      <c r="BQ341" s="99" t="str">
        <f t="shared" ca="1" si="586"/>
        <v xml:space="preserve"> - </v>
      </c>
      <c r="BR341" s="97" t="str">
        <f t="shared" ca="1" si="587"/>
        <v>-</v>
      </c>
      <c r="BS341" s="97" t="str">
        <f t="shared" ca="1" si="588"/>
        <v>-</v>
      </c>
      <c r="BT341" s="97" t="str">
        <f t="shared" ca="1" si="589"/>
        <v>-</v>
      </c>
      <c r="BU341" s="97" t="str">
        <f t="shared" ca="1" si="590"/>
        <v>-</v>
      </c>
      <c r="BV341" s="97" t="str">
        <f t="shared" ca="1" si="591"/>
        <v>-</v>
      </c>
      <c r="BW341" s="97" t="str">
        <f t="shared" ca="1" si="592"/>
        <v>-</v>
      </c>
      <c r="BX341" s="99" t="str">
        <f t="shared" ca="1" si="593"/>
        <v xml:space="preserve"> - </v>
      </c>
      <c r="BY341" s="99" t="str">
        <f t="shared" ca="1" si="594"/>
        <v xml:space="preserve"> - </v>
      </c>
      <c r="BZ341" s="97" t="str">
        <f t="shared" ca="1" si="595"/>
        <v>-</v>
      </c>
      <c r="CA341" s="97" t="str">
        <f t="shared" ca="1" si="596"/>
        <v>-</v>
      </c>
      <c r="CB341" s="99" t="str">
        <f t="shared" ca="1" si="597"/>
        <v xml:space="preserve"> - </v>
      </c>
      <c r="CC341" s="99" t="str">
        <f t="shared" ca="1" si="598"/>
        <v xml:space="preserve"> - </v>
      </c>
      <c r="CD341" s="99" t="str">
        <f t="shared" ca="1" si="599"/>
        <v xml:space="preserve"> - </v>
      </c>
      <c r="CE341" s="99" t="str">
        <f t="shared" ca="1" si="600"/>
        <v xml:space="preserve"> - </v>
      </c>
      <c r="CF341" s="99" t="str">
        <f t="shared" ca="1" si="601"/>
        <v xml:space="preserve"> - </v>
      </c>
      <c r="CG341" s="99" t="str">
        <f t="shared" ca="1" si="602"/>
        <v xml:space="preserve"> - </v>
      </c>
      <c r="CH341" s="97" t="str">
        <f t="shared" ca="1" si="603"/>
        <v>-</v>
      </c>
      <c r="CI341" s="97" t="str">
        <f t="shared" ca="1" si="604"/>
        <v>-</v>
      </c>
      <c r="CJ341" s="97" t="str">
        <f t="shared" ca="1" si="605"/>
        <v>-</v>
      </c>
      <c r="CK341" s="97" t="str">
        <f t="shared" ca="1" si="606"/>
        <v>-</v>
      </c>
      <c r="CL341" s="97" t="str">
        <f t="shared" ca="1" si="607"/>
        <v>-</v>
      </c>
      <c r="CM341" s="97" t="str">
        <f t="shared" ca="1" si="608"/>
        <v>-</v>
      </c>
      <c r="CN341" s="97" t="str">
        <f t="shared" ca="1" si="609"/>
        <v>-</v>
      </c>
      <c r="CO341" s="97" t="str">
        <f t="shared" ca="1" si="610"/>
        <v>-</v>
      </c>
      <c r="CP341" s="97" t="str">
        <f t="shared" ca="1" si="611"/>
        <v>-</v>
      </c>
      <c r="CQ341" s="97" t="str">
        <f t="shared" ca="1" si="612"/>
        <v>-</v>
      </c>
      <c r="CR341" s="97" t="str">
        <f t="shared" ca="1" si="613"/>
        <v>-</v>
      </c>
      <c r="CS341" s="97" t="str">
        <f t="shared" ca="1" si="614"/>
        <v>-</v>
      </c>
      <c r="CT341" s="97" t="str">
        <f t="shared" ca="1" si="615"/>
        <v>-</v>
      </c>
      <c r="CU341" s="97" t="str">
        <f t="shared" ca="1" si="616"/>
        <v>-</v>
      </c>
      <c r="CV341" s="97" t="str">
        <f t="shared" ca="1" si="617"/>
        <v>-</v>
      </c>
      <c r="CW341" s="97" t="str">
        <f t="shared" ca="1" si="618"/>
        <v>-</v>
      </c>
      <c r="CX341" s="97" t="str">
        <f t="shared" ca="1" si="619"/>
        <v>-</v>
      </c>
      <c r="CY341" s="97" t="str">
        <f t="shared" ca="1" si="620"/>
        <v>-</v>
      </c>
      <c r="CZ341" s="97" t="str">
        <f t="shared" ca="1" si="621"/>
        <v>-</v>
      </c>
      <c r="DA341" s="97" t="str">
        <f t="shared" ca="1" si="622"/>
        <v>-</v>
      </c>
      <c r="DB341" s="97" t="str">
        <f t="shared" ca="1" si="623"/>
        <v>-</v>
      </c>
      <c r="DC341" s="97" t="str">
        <f t="shared" ca="1" si="624"/>
        <v>-</v>
      </c>
      <c r="DD341" s="97" t="str">
        <f t="shared" ca="1" si="625"/>
        <v>-</v>
      </c>
      <c r="DE341" s="97" t="str">
        <f t="shared" ca="1" si="626"/>
        <v>-</v>
      </c>
      <c r="DF341" s="97" t="str">
        <f t="shared" ca="1" si="627"/>
        <v>-</v>
      </c>
      <c r="DG341" s="97" t="str">
        <f t="shared" ca="1" si="628"/>
        <v>-</v>
      </c>
      <c r="DH341" s="97" t="str">
        <f t="shared" ca="1" si="629"/>
        <v>-</v>
      </c>
      <c r="DI341" s="97" t="str">
        <f t="shared" ca="1" si="630"/>
        <v>-</v>
      </c>
      <c r="DJ341" s="97" t="str">
        <f t="shared" ca="1" si="631"/>
        <v>-</v>
      </c>
      <c r="DK341" s="97" t="str">
        <f t="shared" ca="1" si="632"/>
        <v>-</v>
      </c>
      <c r="DL341" s="97" t="str">
        <f t="shared" ca="1" si="633"/>
        <v>-</v>
      </c>
      <c r="DM341" s="97" t="str">
        <f t="shared" ca="1" si="634"/>
        <v>-</v>
      </c>
      <c r="DN341" s="97">
        <v>71</v>
      </c>
      <c r="DT341" s="97" t="str">
        <f t="shared" ca="1" si="635"/>
        <v>-</v>
      </c>
      <c r="DU341" s="97" t="str">
        <f t="shared" ca="1" si="636"/>
        <v>-</v>
      </c>
      <c r="DV341" s="97" t="str">
        <f t="shared" ca="1" si="637"/>
        <v>-</v>
      </c>
      <c r="DW341" s="97" t="str">
        <f t="shared" ca="1" si="638"/>
        <v>-</v>
      </c>
      <c r="DX341" s="97" t="str">
        <f t="shared" ca="1" si="639"/>
        <v>-</v>
      </c>
      <c r="DY341" s="97" t="e">
        <f t="shared" ca="1" si="576"/>
        <v>#REF!</v>
      </c>
      <c r="DZ341" s="97" t="str">
        <f t="shared" si="577"/>
        <v>Deep retrofit</v>
      </c>
      <c r="EA341" s="97" t="e">
        <f t="shared" ca="1" si="640"/>
        <v>#REF!</v>
      </c>
      <c r="EB341" s="96">
        <v>66</v>
      </c>
      <c r="EC341" s="97">
        <f>Calculation!$W$379</f>
        <v>4</v>
      </c>
      <c r="ED341" s="97" t="str">
        <f t="shared" ca="1" si="641"/>
        <v>-</v>
      </c>
      <c r="EE341" s="97" t="str">
        <f t="shared" ca="1" si="642"/>
        <v>-</v>
      </c>
      <c r="EF341" s="97" t="str">
        <f t="shared" ca="1" si="643"/>
        <v>-</v>
      </c>
      <c r="EG341" s="97" t="str">
        <f t="shared" ca="1" si="644"/>
        <v>-</v>
      </c>
      <c r="EH341" s="97" t="str">
        <f t="shared" ca="1" si="645"/>
        <v>-</v>
      </c>
      <c r="EI341" s="97">
        <f t="shared" ca="1" si="646"/>
        <v>0</v>
      </c>
      <c r="EJ341" s="97">
        <f t="shared" ca="1" si="559"/>
        <v>0</v>
      </c>
      <c r="EK341" s="97" t="str">
        <f t="shared" ca="1" si="647"/>
        <v>00</v>
      </c>
      <c r="EL341" s="97" t="e">
        <f t="shared" ca="1" si="648"/>
        <v>#REF!</v>
      </c>
      <c r="EN341" s="97">
        <v>3.3599999999999997E-5</v>
      </c>
      <c r="EP341" s="97">
        <v>336</v>
      </c>
      <c r="EQ341" s="97">
        <f t="array" aca="1" ref="EQ341" ca="1">MAX(IF($EI$6:$EI$365&lt;EQ340,$EI$6:$EI$365,""))</f>
        <v>0</v>
      </c>
      <c r="ER341" s="97">
        <f t="shared" ca="1" si="649"/>
        <v>0</v>
      </c>
      <c r="ES341" s="97" t="e">
        <f t="shared" ca="1" si="653"/>
        <v>#REF!</v>
      </c>
      <c r="ET341" s="97">
        <f t="shared" ca="1" si="650"/>
        <v>0</v>
      </c>
      <c r="EU341" s="97">
        <f t="shared" ca="1" si="651"/>
        <v>0</v>
      </c>
      <c r="EV341" s="97">
        <f t="shared" ca="1" si="578"/>
        <v>1</v>
      </c>
      <c r="EY341" s="97" t="e">
        <f ca="1">INDEX('MCA-INPUT'!$C$28:$F$42,MATCH(MCA!E341,'MCA-INPUT'!$B$28:$B$42,0),MATCH(MCA!B341,'MCA-INPUT'!$C$27:$F$27,0))</f>
        <v>#REF!</v>
      </c>
      <c r="FU341" s="109" t="e">
        <f t="shared" ca="1" si="579"/>
        <v>#REF!</v>
      </c>
      <c r="FV341" s="109" t="e">
        <f t="shared" ca="1" si="580"/>
        <v>#REF!</v>
      </c>
      <c r="FW341" s="110" t="e">
        <f t="shared" ca="1" si="563"/>
        <v>#REF!</v>
      </c>
      <c r="FX341" s="110"/>
      <c r="FY341" s="97" t="e">
        <f t="shared" ca="1" si="652"/>
        <v>#REF!</v>
      </c>
      <c r="FZ341" s="97" t="str">
        <f ca="1">IF(ISERROR(VLOOKUP(FY341,'MCA-INPUT'!$B$45:$F$54,1,FALSE)),"No","Yes")</f>
        <v>No</v>
      </c>
      <c r="GA341" s="109" t="e">
        <f ca="1"/>
        <v>#REF!</v>
      </c>
    </row>
    <row r="342" spans="1:183" x14ac:dyDescent="0.25">
      <c r="A342" s="96">
        <v>337</v>
      </c>
      <c r="B342" s="96" t="s">
        <v>0</v>
      </c>
      <c r="C342" s="106" t="e">
        <f t="shared" ca="1" si="575"/>
        <v>#REF!</v>
      </c>
      <c r="D342" s="107" t="e">
        <f t="shared" ca="1" si="575"/>
        <v>#REF!</v>
      </c>
      <c r="E342" s="96" t="e">
        <f t="shared" ca="1" si="575"/>
        <v>#REF!</v>
      </c>
      <c r="F342" s="96" t="s">
        <v>4</v>
      </c>
      <c r="G342" s="96" t="e">
        <f t="shared" ca="1" si="566"/>
        <v>#REF!</v>
      </c>
      <c r="H342" s="108" t="e">
        <f t="shared" ca="1" si="655"/>
        <v>#REF!</v>
      </c>
      <c r="I342" s="108" t="e">
        <f t="shared" ca="1" si="655"/>
        <v>#REF!</v>
      </c>
      <c r="J342" s="108" t="e">
        <f t="shared" ca="1" si="655"/>
        <v>#REF!</v>
      </c>
      <c r="K342" s="108" t="e">
        <f t="shared" ca="1" si="655"/>
        <v>#REF!</v>
      </c>
      <c r="L342" s="108" t="e">
        <f t="shared" ca="1" si="655"/>
        <v>#REF!</v>
      </c>
      <c r="M342" s="108" t="e">
        <f t="shared" ca="1" si="655"/>
        <v>#REF!</v>
      </c>
      <c r="N342" s="108" t="e">
        <f t="shared" ca="1" si="655"/>
        <v>#REF!</v>
      </c>
      <c r="O342" s="108" t="e">
        <f t="shared" ca="1" si="655"/>
        <v>#REF!</v>
      </c>
      <c r="P342" s="108" t="e">
        <f t="shared" ca="1" si="655"/>
        <v>#REF!</v>
      </c>
      <c r="Q342" s="108" t="e">
        <f t="shared" ca="1" si="655"/>
        <v>#REF!</v>
      </c>
      <c r="R342" s="108" t="e">
        <f t="shared" ca="1" si="655"/>
        <v>#REF!</v>
      </c>
      <c r="S342" s="108" t="e">
        <f t="shared" ca="1" si="655"/>
        <v>#REF!</v>
      </c>
      <c r="T342" s="108" t="e">
        <f t="shared" ca="1" si="655"/>
        <v>#REF!</v>
      </c>
      <c r="U342" s="108" t="e">
        <f t="shared" ca="1" si="655"/>
        <v>#REF!</v>
      </c>
      <c r="V342" s="108" t="e">
        <f t="shared" ca="1" si="655"/>
        <v>#REF!</v>
      </c>
      <c r="W342" s="108" t="e">
        <f t="shared" ca="1" si="655"/>
        <v>#REF!</v>
      </c>
      <c r="X342" s="108" t="e">
        <f t="shared" ca="1" si="654"/>
        <v>#REF!</v>
      </c>
      <c r="Y342" s="108" t="e">
        <f t="shared" ca="1" si="654"/>
        <v>#REF!</v>
      </c>
      <c r="Z342" s="108" t="e">
        <f t="shared" ca="1" si="654"/>
        <v>#REF!</v>
      </c>
      <c r="AA342" s="108" t="e">
        <f t="shared" ca="1" si="654"/>
        <v>#REF!</v>
      </c>
      <c r="AB342" s="108" t="e">
        <f t="shared" ca="1" si="654"/>
        <v>#REF!</v>
      </c>
      <c r="AC342" s="108" t="e">
        <f t="shared" ca="1" si="654"/>
        <v>#REF!</v>
      </c>
      <c r="AD342" s="108" t="e">
        <f t="shared" ca="1" si="654"/>
        <v>#REF!</v>
      </c>
      <c r="AE342" s="108" t="e">
        <f t="shared" ca="1" si="654"/>
        <v>#REF!</v>
      </c>
      <c r="AF342" s="108" t="e">
        <f t="shared" ca="1" si="654"/>
        <v>#REF!</v>
      </c>
      <c r="AG342" s="108" t="e">
        <f t="shared" ca="1" si="654"/>
        <v>#REF!</v>
      </c>
      <c r="AH342" s="108" t="e">
        <f t="shared" ca="1" si="654"/>
        <v>#REF!</v>
      </c>
      <c r="AI342" s="108" t="e">
        <f t="shared" ca="1" si="654"/>
        <v>#REF!</v>
      </c>
      <c r="AJ342" s="108" t="e">
        <f t="shared" ca="1" si="654"/>
        <v>#REF!</v>
      </c>
      <c r="AK342" s="108" t="e">
        <f t="shared" ca="1" si="654"/>
        <v>#REF!</v>
      </c>
      <c r="AL342" s="108" t="e">
        <f t="shared" ca="1" si="654"/>
        <v>#REF!</v>
      </c>
      <c r="AM342" s="108" t="e">
        <f t="shared" ca="1" si="657"/>
        <v>#REF!</v>
      </c>
      <c r="AN342" s="108" t="e">
        <f t="shared" ca="1" si="657"/>
        <v>#REF!</v>
      </c>
      <c r="AO342" s="108" t="e">
        <f t="shared" ca="1" si="657"/>
        <v>#REF!</v>
      </c>
      <c r="AP342" s="108" t="e">
        <f t="shared" ca="1" si="657"/>
        <v>#REF!</v>
      </c>
      <c r="AQ342" s="108" t="e">
        <f t="shared" ca="1" si="657"/>
        <v>#REF!</v>
      </c>
      <c r="AR342" s="108" t="e">
        <f t="shared" ca="1" si="657"/>
        <v>#REF!</v>
      </c>
      <c r="AS342" s="108" t="e">
        <f t="shared" ca="1" si="657"/>
        <v>#REF!</v>
      </c>
      <c r="AT342" s="108" t="e">
        <f t="shared" ca="1" si="657"/>
        <v>#REF!</v>
      </c>
      <c r="AU342" s="108" t="e">
        <f t="shared" ca="1" si="657"/>
        <v>#REF!</v>
      </c>
      <c r="AV342" s="108" t="e">
        <f t="shared" ca="1" si="657"/>
        <v>#REF!</v>
      </c>
      <c r="AW342" s="108" t="e">
        <f t="shared" ca="1" si="657"/>
        <v>#REF!</v>
      </c>
      <c r="AX342" s="108" t="e">
        <f t="shared" ca="1" si="657"/>
        <v>#REF!</v>
      </c>
      <c r="AY342" s="108" t="e">
        <f t="shared" ca="1" si="657"/>
        <v>#REF!</v>
      </c>
      <c r="AZ342" s="108" t="e">
        <f t="shared" ca="1" si="657"/>
        <v>#REF!</v>
      </c>
      <c r="BA342" s="108" t="e">
        <f t="shared" ca="1" si="657"/>
        <v>#REF!</v>
      </c>
      <c r="BB342" s="108" t="e">
        <f t="shared" ca="1" si="657"/>
        <v>#REF!</v>
      </c>
      <c r="BC342" s="108" t="e">
        <f t="shared" ca="1" si="656"/>
        <v>#REF!</v>
      </c>
      <c r="BD342" s="108" t="e">
        <f t="shared" ca="1" si="656"/>
        <v>#REF!</v>
      </c>
      <c r="BE342" s="108" t="e">
        <f t="shared" ca="1" si="656"/>
        <v>#REF!</v>
      </c>
      <c r="BF342" s="108" t="e">
        <f t="shared" ca="1" si="656"/>
        <v>#REF!</v>
      </c>
      <c r="BG342" s="108" t="e">
        <f t="shared" ca="1" si="656"/>
        <v>#REF!</v>
      </c>
      <c r="BH342" s="108" t="e">
        <f t="shared" ca="1" si="656"/>
        <v>#REF!</v>
      </c>
      <c r="BI342" s="108" t="e">
        <f t="shared" ca="1" si="656"/>
        <v>#REF!</v>
      </c>
      <c r="BL342" s="97" t="str">
        <f t="shared" ca="1" si="581"/>
        <v>-</v>
      </c>
      <c r="BM342" s="97" t="str">
        <f t="shared" ca="1" si="582"/>
        <v>-</v>
      </c>
      <c r="BN342" s="97" t="str">
        <f t="shared" ca="1" si="583"/>
        <v>-</v>
      </c>
      <c r="BO342" s="97" t="str">
        <f t="shared" ca="1" si="584"/>
        <v>-</v>
      </c>
      <c r="BP342" s="99" t="str">
        <f t="shared" ca="1" si="585"/>
        <v xml:space="preserve"> - </v>
      </c>
      <c r="BQ342" s="99" t="str">
        <f t="shared" ca="1" si="586"/>
        <v xml:space="preserve"> - </v>
      </c>
      <c r="BR342" s="97" t="str">
        <f t="shared" ca="1" si="587"/>
        <v>-</v>
      </c>
      <c r="BS342" s="97" t="str">
        <f t="shared" ca="1" si="588"/>
        <v>-</v>
      </c>
      <c r="BT342" s="97" t="str">
        <f t="shared" ca="1" si="589"/>
        <v>-</v>
      </c>
      <c r="BU342" s="97" t="str">
        <f t="shared" ca="1" si="590"/>
        <v>-</v>
      </c>
      <c r="BV342" s="97" t="str">
        <f t="shared" ca="1" si="591"/>
        <v>-</v>
      </c>
      <c r="BW342" s="97" t="str">
        <f t="shared" ca="1" si="592"/>
        <v>-</v>
      </c>
      <c r="BX342" s="99" t="str">
        <f t="shared" ca="1" si="593"/>
        <v xml:space="preserve"> - </v>
      </c>
      <c r="BY342" s="99" t="str">
        <f t="shared" ca="1" si="594"/>
        <v xml:space="preserve"> - </v>
      </c>
      <c r="BZ342" s="97" t="str">
        <f t="shared" ca="1" si="595"/>
        <v>-</v>
      </c>
      <c r="CA342" s="97" t="str">
        <f t="shared" ca="1" si="596"/>
        <v>-</v>
      </c>
      <c r="CB342" s="99" t="str">
        <f t="shared" ca="1" si="597"/>
        <v xml:space="preserve"> - </v>
      </c>
      <c r="CC342" s="99" t="str">
        <f t="shared" ca="1" si="598"/>
        <v xml:space="preserve"> - </v>
      </c>
      <c r="CD342" s="99" t="str">
        <f t="shared" ca="1" si="599"/>
        <v xml:space="preserve"> - </v>
      </c>
      <c r="CE342" s="99" t="str">
        <f t="shared" ca="1" si="600"/>
        <v xml:space="preserve"> - </v>
      </c>
      <c r="CF342" s="99" t="str">
        <f t="shared" ca="1" si="601"/>
        <v xml:space="preserve"> - </v>
      </c>
      <c r="CG342" s="99" t="str">
        <f t="shared" ca="1" si="602"/>
        <v xml:space="preserve"> - </v>
      </c>
      <c r="CH342" s="97" t="str">
        <f t="shared" ca="1" si="603"/>
        <v>-</v>
      </c>
      <c r="CI342" s="97" t="str">
        <f t="shared" ca="1" si="604"/>
        <v>-</v>
      </c>
      <c r="CJ342" s="97" t="str">
        <f t="shared" ca="1" si="605"/>
        <v>-</v>
      </c>
      <c r="CK342" s="97" t="str">
        <f t="shared" ca="1" si="606"/>
        <v>-</v>
      </c>
      <c r="CL342" s="97" t="str">
        <f t="shared" ca="1" si="607"/>
        <v>-</v>
      </c>
      <c r="CM342" s="97" t="str">
        <f t="shared" ca="1" si="608"/>
        <v>-</v>
      </c>
      <c r="CN342" s="97" t="str">
        <f t="shared" ca="1" si="609"/>
        <v>-</v>
      </c>
      <c r="CO342" s="97" t="str">
        <f t="shared" ca="1" si="610"/>
        <v>-</v>
      </c>
      <c r="CP342" s="97" t="str">
        <f t="shared" ca="1" si="611"/>
        <v>-</v>
      </c>
      <c r="CQ342" s="97" t="str">
        <f t="shared" ca="1" si="612"/>
        <v>-</v>
      </c>
      <c r="CR342" s="97" t="str">
        <f t="shared" ca="1" si="613"/>
        <v>-</v>
      </c>
      <c r="CS342" s="97" t="str">
        <f t="shared" ca="1" si="614"/>
        <v>-</v>
      </c>
      <c r="CT342" s="97" t="str">
        <f t="shared" ca="1" si="615"/>
        <v>-</v>
      </c>
      <c r="CU342" s="97" t="str">
        <f t="shared" ca="1" si="616"/>
        <v>-</v>
      </c>
      <c r="CV342" s="97" t="str">
        <f t="shared" ca="1" si="617"/>
        <v>-</v>
      </c>
      <c r="CW342" s="97" t="str">
        <f t="shared" ca="1" si="618"/>
        <v>-</v>
      </c>
      <c r="CX342" s="97" t="str">
        <f t="shared" ca="1" si="619"/>
        <v>-</v>
      </c>
      <c r="CY342" s="97" t="str">
        <f t="shared" ca="1" si="620"/>
        <v>-</v>
      </c>
      <c r="CZ342" s="97" t="str">
        <f t="shared" ca="1" si="621"/>
        <v>-</v>
      </c>
      <c r="DA342" s="97" t="str">
        <f t="shared" ca="1" si="622"/>
        <v>-</v>
      </c>
      <c r="DB342" s="97" t="str">
        <f t="shared" ca="1" si="623"/>
        <v>-</v>
      </c>
      <c r="DC342" s="97" t="str">
        <f t="shared" ca="1" si="624"/>
        <v>-</v>
      </c>
      <c r="DD342" s="97" t="str">
        <f t="shared" ca="1" si="625"/>
        <v>-</v>
      </c>
      <c r="DE342" s="97" t="str">
        <f t="shared" ca="1" si="626"/>
        <v>-</v>
      </c>
      <c r="DF342" s="97" t="str">
        <f t="shared" ca="1" si="627"/>
        <v>-</v>
      </c>
      <c r="DG342" s="97" t="str">
        <f t="shared" ca="1" si="628"/>
        <v>-</v>
      </c>
      <c r="DH342" s="97" t="str">
        <f t="shared" ca="1" si="629"/>
        <v>-</v>
      </c>
      <c r="DI342" s="97" t="str">
        <f t="shared" ca="1" si="630"/>
        <v>-</v>
      </c>
      <c r="DJ342" s="97" t="str">
        <f t="shared" ca="1" si="631"/>
        <v>-</v>
      </c>
      <c r="DK342" s="97" t="str">
        <f t="shared" ca="1" si="632"/>
        <v>-</v>
      </c>
      <c r="DL342" s="97" t="str">
        <f t="shared" ca="1" si="633"/>
        <v>-</v>
      </c>
      <c r="DM342" s="97" t="str">
        <f t="shared" ca="1" si="634"/>
        <v>-</v>
      </c>
      <c r="DN342" s="97">
        <v>72</v>
      </c>
      <c r="DT342" s="97" t="str">
        <f t="shared" ca="1" si="635"/>
        <v>-</v>
      </c>
      <c r="DU342" s="97" t="str">
        <f t="shared" ca="1" si="636"/>
        <v>-</v>
      </c>
      <c r="DV342" s="97" t="str">
        <f t="shared" ca="1" si="637"/>
        <v>-</v>
      </c>
      <c r="DW342" s="97" t="str">
        <f t="shared" ca="1" si="638"/>
        <v>-</v>
      </c>
      <c r="DX342" s="97" t="str">
        <f t="shared" ca="1" si="639"/>
        <v>-</v>
      </c>
      <c r="DY342" s="97" t="e">
        <f t="shared" ca="1" si="576"/>
        <v>#REF!</v>
      </c>
      <c r="DZ342" s="97" t="str">
        <f t="shared" si="577"/>
        <v>Deep retrofit</v>
      </c>
      <c r="EA342" s="97" t="e">
        <f t="shared" ca="1" si="640"/>
        <v>#REF!</v>
      </c>
      <c r="EB342" s="96">
        <v>67</v>
      </c>
      <c r="EC342" s="97">
        <f>Calculation!$W$379</f>
        <v>4</v>
      </c>
      <c r="ED342" s="97" t="str">
        <f t="shared" ca="1" si="641"/>
        <v>-</v>
      </c>
      <c r="EE342" s="97" t="str">
        <f t="shared" ca="1" si="642"/>
        <v>-</v>
      </c>
      <c r="EF342" s="97" t="str">
        <f t="shared" ca="1" si="643"/>
        <v>-</v>
      </c>
      <c r="EG342" s="97" t="str">
        <f t="shared" ca="1" si="644"/>
        <v>-</v>
      </c>
      <c r="EH342" s="97" t="str">
        <f t="shared" ca="1" si="645"/>
        <v>-</v>
      </c>
      <c r="EI342" s="97">
        <f t="shared" ca="1" si="646"/>
        <v>0</v>
      </c>
      <c r="EJ342" s="97">
        <f t="shared" ref="EJ342:EJ365" ca="1" si="658">IF(EH342="-",0,IF(EI342=0,0,CONCATENATE(E342," - ",C342," - ",B342)))</f>
        <v>0</v>
      </c>
      <c r="EK342" s="97" t="str">
        <f t="shared" ca="1" si="647"/>
        <v>00</v>
      </c>
      <c r="EL342" s="97" t="e">
        <f t="shared" ca="1" si="648"/>
        <v>#REF!</v>
      </c>
      <c r="EN342" s="97">
        <v>3.3699999999999999E-5</v>
      </c>
      <c r="EP342" s="97">
        <v>337</v>
      </c>
      <c r="EQ342" s="97">
        <f t="array" aca="1" ref="EQ342" ca="1">MAX(IF($EI$6:$EI$365&lt;EQ341,$EI$6:$EI$365,""))</f>
        <v>0</v>
      </c>
      <c r="ER342" s="97">
        <f t="shared" ca="1" si="649"/>
        <v>0</v>
      </c>
      <c r="ES342" s="97" t="e">
        <f t="shared" ca="1" si="653"/>
        <v>#REF!</v>
      </c>
      <c r="ET342" s="97">
        <f t="shared" ca="1" si="650"/>
        <v>0</v>
      </c>
      <c r="EU342" s="97">
        <f t="shared" ca="1" si="651"/>
        <v>0</v>
      </c>
      <c r="EV342" s="97">
        <f t="shared" ca="1" si="578"/>
        <v>1</v>
      </c>
      <c r="EY342" s="97" t="e">
        <f ca="1">INDEX('MCA-INPUT'!$C$28:$F$42,MATCH(MCA!E342,'MCA-INPUT'!$B$28:$B$42,0),MATCH(MCA!B342,'MCA-INPUT'!$C$27:$F$27,0))</f>
        <v>#REF!</v>
      </c>
      <c r="FU342" s="109" t="e">
        <f t="shared" ca="1" si="579"/>
        <v>#REF!</v>
      </c>
      <c r="FV342" s="109" t="e">
        <f t="shared" ca="1" si="580"/>
        <v>#REF!</v>
      </c>
      <c r="FW342" s="110" t="e">
        <f t="shared" ca="1" si="563"/>
        <v>#REF!</v>
      </c>
      <c r="FX342" s="110"/>
      <c r="FY342" s="97" t="e">
        <f t="shared" ca="1" si="652"/>
        <v>#REF!</v>
      </c>
      <c r="FZ342" s="97" t="str">
        <f ca="1">IF(ISERROR(VLOOKUP(FY342,'MCA-INPUT'!$B$45:$F$54,1,FALSE)),"No","Yes")</f>
        <v>No</v>
      </c>
      <c r="GA342" s="109" t="e">
        <f ca="1"/>
        <v>#REF!</v>
      </c>
    </row>
    <row r="343" spans="1:183" x14ac:dyDescent="0.25">
      <c r="A343" s="96">
        <v>338</v>
      </c>
      <c r="B343" s="96" t="s">
        <v>0</v>
      </c>
      <c r="C343" s="106" t="e">
        <f t="shared" ca="1" si="575"/>
        <v>#REF!</v>
      </c>
      <c r="D343" s="107" t="e">
        <f t="shared" ca="1" si="575"/>
        <v>#REF!</v>
      </c>
      <c r="E343" s="96" t="e">
        <f t="shared" ca="1" si="575"/>
        <v>#REF!</v>
      </c>
      <c r="F343" s="96" t="s">
        <v>4</v>
      </c>
      <c r="G343" s="96" t="e">
        <f t="shared" ca="1" si="566"/>
        <v>#REF!</v>
      </c>
      <c r="H343" s="108" t="e">
        <f t="shared" ca="1" si="655"/>
        <v>#REF!</v>
      </c>
      <c r="I343" s="108" t="e">
        <f t="shared" ca="1" si="655"/>
        <v>#REF!</v>
      </c>
      <c r="J343" s="108" t="e">
        <f t="shared" ca="1" si="655"/>
        <v>#REF!</v>
      </c>
      <c r="K343" s="108" t="e">
        <f t="shared" ca="1" si="655"/>
        <v>#REF!</v>
      </c>
      <c r="L343" s="108" t="e">
        <f t="shared" ca="1" si="655"/>
        <v>#REF!</v>
      </c>
      <c r="M343" s="108" t="e">
        <f t="shared" ca="1" si="655"/>
        <v>#REF!</v>
      </c>
      <c r="N343" s="108" t="e">
        <f t="shared" ca="1" si="655"/>
        <v>#REF!</v>
      </c>
      <c r="O343" s="108" t="e">
        <f t="shared" ca="1" si="655"/>
        <v>#REF!</v>
      </c>
      <c r="P343" s="108" t="e">
        <f t="shared" ca="1" si="655"/>
        <v>#REF!</v>
      </c>
      <c r="Q343" s="108" t="e">
        <f t="shared" ca="1" si="655"/>
        <v>#REF!</v>
      </c>
      <c r="R343" s="108" t="e">
        <f t="shared" ca="1" si="655"/>
        <v>#REF!</v>
      </c>
      <c r="S343" s="108" t="e">
        <f t="shared" ca="1" si="655"/>
        <v>#REF!</v>
      </c>
      <c r="T343" s="108" t="e">
        <f t="shared" ca="1" si="655"/>
        <v>#REF!</v>
      </c>
      <c r="U343" s="108" t="e">
        <f t="shared" ca="1" si="655"/>
        <v>#REF!</v>
      </c>
      <c r="V343" s="108" t="e">
        <f t="shared" ca="1" si="655"/>
        <v>#REF!</v>
      </c>
      <c r="W343" s="108" t="e">
        <f t="shared" ca="1" si="655"/>
        <v>#REF!</v>
      </c>
      <c r="X343" s="108" t="e">
        <f t="shared" ca="1" si="654"/>
        <v>#REF!</v>
      </c>
      <c r="Y343" s="108" t="e">
        <f t="shared" ca="1" si="654"/>
        <v>#REF!</v>
      </c>
      <c r="Z343" s="108" t="e">
        <f t="shared" ca="1" si="654"/>
        <v>#REF!</v>
      </c>
      <c r="AA343" s="108" t="e">
        <f t="shared" ca="1" si="654"/>
        <v>#REF!</v>
      </c>
      <c r="AB343" s="108" t="e">
        <f t="shared" ca="1" si="654"/>
        <v>#REF!</v>
      </c>
      <c r="AC343" s="108" t="e">
        <f t="shared" ca="1" si="654"/>
        <v>#REF!</v>
      </c>
      <c r="AD343" s="108" t="e">
        <f t="shared" ca="1" si="654"/>
        <v>#REF!</v>
      </c>
      <c r="AE343" s="108" t="e">
        <f t="shared" ca="1" si="654"/>
        <v>#REF!</v>
      </c>
      <c r="AF343" s="108" t="e">
        <f t="shared" ca="1" si="654"/>
        <v>#REF!</v>
      </c>
      <c r="AG343" s="108" t="e">
        <f t="shared" ca="1" si="654"/>
        <v>#REF!</v>
      </c>
      <c r="AH343" s="108" t="e">
        <f t="shared" ca="1" si="654"/>
        <v>#REF!</v>
      </c>
      <c r="AI343" s="108" t="e">
        <f t="shared" ca="1" si="654"/>
        <v>#REF!</v>
      </c>
      <c r="AJ343" s="108" t="e">
        <f t="shared" ca="1" si="654"/>
        <v>#REF!</v>
      </c>
      <c r="AK343" s="108" t="e">
        <f t="shared" ca="1" si="654"/>
        <v>#REF!</v>
      </c>
      <c r="AL343" s="108" t="e">
        <f t="shared" ca="1" si="654"/>
        <v>#REF!</v>
      </c>
      <c r="AM343" s="108" t="e">
        <f t="shared" ca="1" si="657"/>
        <v>#REF!</v>
      </c>
      <c r="AN343" s="108" t="e">
        <f t="shared" ca="1" si="657"/>
        <v>#REF!</v>
      </c>
      <c r="AO343" s="108" t="e">
        <f t="shared" ca="1" si="657"/>
        <v>#REF!</v>
      </c>
      <c r="AP343" s="108" t="e">
        <f t="shared" ca="1" si="657"/>
        <v>#REF!</v>
      </c>
      <c r="AQ343" s="108" t="e">
        <f t="shared" ca="1" si="657"/>
        <v>#REF!</v>
      </c>
      <c r="AR343" s="108" t="e">
        <f t="shared" ca="1" si="657"/>
        <v>#REF!</v>
      </c>
      <c r="AS343" s="108" t="e">
        <f t="shared" ca="1" si="657"/>
        <v>#REF!</v>
      </c>
      <c r="AT343" s="108" t="e">
        <f t="shared" ca="1" si="657"/>
        <v>#REF!</v>
      </c>
      <c r="AU343" s="108" t="e">
        <f t="shared" ca="1" si="657"/>
        <v>#REF!</v>
      </c>
      <c r="AV343" s="108" t="e">
        <f t="shared" ca="1" si="657"/>
        <v>#REF!</v>
      </c>
      <c r="AW343" s="108" t="e">
        <f t="shared" ca="1" si="657"/>
        <v>#REF!</v>
      </c>
      <c r="AX343" s="108" t="e">
        <f t="shared" ca="1" si="657"/>
        <v>#REF!</v>
      </c>
      <c r="AY343" s="108" t="e">
        <f t="shared" ca="1" si="657"/>
        <v>#REF!</v>
      </c>
      <c r="AZ343" s="108" t="e">
        <f t="shared" ca="1" si="657"/>
        <v>#REF!</v>
      </c>
      <c r="BA343" s="108" t="e">
        <f t="shared" ca="1" si="657"/>
        <v>#REF!</v>
      </c>
      <c r="BB343" s="108" t="e">
        <f t="shared" ca="1" si="657"/>
        <v>#REF!</v>
      </c>
      <c r="BC343" s="108" t="e">
        <f t="shared" ca="1" si="656"/>
        <v>#REF!</v>
      </c>
      <c r="BD343" s="108" t="e">
        <f t="shared" ca="1" si="656"/>
        <v>#REF!</v>
      </c>
      <c r="BE343" s="108" t="e">
        <f t="shared" ca="1" si="656"/>
        <v>#REF!</v>
      </c>
      <c r="BF343" s="108" t="e">
        <f t="shared" ca="1" si="656"/>
        <v>#REF!</v>
      </c>
      <c r="BG343" s="108" t="e">
        <f t="shared" ca="1" si="656"/>
        <v>#REF!</v>
      </c>
      <c r="BH343" s="108" t="e">
        <f t="shared" ca="1" si="656"/>
        <v>#REF!</v>
      </c>
      <c r="BI343" s="108" t="e">
        <f t="shared" ca="1" si="656"/>
        <v>#REF!</v>
      </c>
      <c r="BL343" s="97" t="str">
        <f t="shared" ca="1" si="581"/>
        <v>-</v>
      </c>
      <c r="BM343" s="97" t="str">
        <f t="shared" ca="1" si="582"/>
        <v>-</v>
      </c>
      <c r="BN343" s="97" t="str">
        <f t="shared" ca="1" si="583"/>
        <v>-</v>
      </c>
      <c r="BO343" s="97" t="str">
        <f t="shared" ca="1" si="584"/>
        <v>-</v>
      </c>
      <c r="BP343" s="99" t="str">
        <f t="shared" ca="1" si="585"/>
        <v xml:space="preserve"> - </v>
      </c>
      <c r="BQ343" s="99" t="str">
        <f t="shared" ca="1" si="586"/>
        <v xml:space="preserve"> - </v>
      </c>
      <c r="BR343" s="97" t="str">
        <f t="shared" ca="1" si="587"/>
        <v>-</v>
      </c>
      <c r="BS343" s="97" t="str">
        <f t="shared" ca="1" si="588"/>
        <v>-</v>
      </c>
      <c r="BT343" s="97" t="str">
        <f t="shared" ca="1" si="589"/>
        <v>-</v>
      </c>
      <c r="BU343" s="97" t="str">
        <f t="shared" ca="1" si="590"/>
        <v>-</v>
      </c>
      <c r="BV343" s="97" t="str">
        <f t="shared" ca="1" si="591"/>
        <v>-</v>
      </c>
      <c r="BW343" s="97" t="str">
        <f t="shared" ca="1" si="592"/>
        <v>-</v>
      </c>
      <c r="BX343" s="99" t="str">
        <f t="shared" ca="1" si="593"/>
        <v xml:space="preserve"> - </v>
      </c>
      <c r="BY343" s="99" t="str">
        <f t="shared" ca="1" si="594"/>
        <v xml:space="preserve"> - </v>
      </c>
      <c r="BZ343" s="97" t="str">
        <f t="shared" ca="1" si="595"/>
        <v>-</v>
      </c>
      <c r="CA343" s="97" t="str">
        <f t="shared" ca="1" si="596"/>
        <v>-</v>
      </c>
      <c r="CB343" s="99" t="str">
        <f t="shared" ca="1" si="597"/>
        <v xml:space="preserve"> - </v>
      </c>
      <c r="CC343" s="99" t="str">
        <f t="shared" ca="1" si="598"/>
        <v xml:space="preserve"> - </v>
      </c>
      <c r="CD343" s="99" t="str">
        <f t="shared" ca="1" si="599"/>
        <v xml:space="preserve"> - </v>
      </c>
      <c r="CE343" s="99" t="str">
        <f t="shared" ca="1" si="600"/>
        <v xml:space="preserve"> - </v>
      </c>
      <c r="CF343" s="99" t="str">
        <f t="shared" ca="1" si="601"/>
        <v xml:space="preserve"> - </v>
      </c>
      <c r="CG343" s="99" t="str">
        <f t="shared" ca="1" si="602"/>
        <v xml:space="preserve"> - </v>
      </c>
      <c r="CH343" s="97" t="str">
        <f t="shared" ca="1" si="603"/>
        <v>-</v>
      </c>
      <c r="CI343" s="97" t="str">
        <f t="shared" ca="1" si="604"/>
        <v>-</v>
      </c>
      <c r="CJ343" s="97" t="str">
        <f t="shared" ca="1" si="605"/>
        <v>-</v>
      </c>
      <c r="CK343" s="97" t="str">
        <f t="shared" ca="1" si="606"/>
        <v>-</v>
      </c>
      <c r="CL343" s="97" t="str">
        <f t="shared" ca="1" si="607"/>
        <v>-</v>
      </c>
      <c r="CM343" s="97" t="str">
        <f t="shared" ca="1" si="608"/>
        <v>-</v>
      </c>
      <c r="CN343" s="97" t="str">
        <f t="shared" ca="1" si="609"/>
        <v>-</v>
      </c>
      <c r="CO343" s="97" t="str">
        <f t="shared" ca="1" si="610"/>
        <v>-</v>
      </c>
      <c r="CP343" s="97" t="str">
        <f t="shared" ca="1" si="611"/>
        <v>-</v>
      </c>
      <c r="CQ343" s="97" t="str">
        <f t="shared" ca="1" si="612"/>
        <v>-</v>
      </c>
      <c r="CR343" s="97" t="str">
        <f t="shared" ca="1" si="613"/>
        <v>-</v>
      </c>
      <c r="CS343" s="97" t="str">
        <f t="shared" ca="1" si="614"/>
        <v>-</v>
      </c>
      <c r="CT343" s="97" t="str">
        <f t="shared" ca="1" si="615"/>
        <v>-</v>
      </c>
      <c r="CU343" s="97" t="str">
        <f t="shared" ca="1" si="616"/>
        <v>-</v>
      </c>
      <c r="CV343" s="97" t="str">
        <f t="shared" ca="1" si="617"/>
        <v>-</v>
      </c>
      <c r="CW343" s="97" t="str">
        <f t="shared" ca="1" si="618"/>
        <v>-</v>
      </c>
      <c r="CX343" s="97" t="str">
        <f t="shared" ca="1" si="619"/>
        <v>-</v>
      </c>
      <c r="CY343" s="97" t="str">
        <f t="shared" ca="1" si="620"/>
        <v>-</v>
      </c>
      <c r="CZ343" s="97" t="str">
        <f t="shared" ca="1" si="621"/>
        <v>-</v>
      </c>
      <c r="DA343" s="97" t="str">
        <f t="shared" ca="1" si="622"/>
        <v>-</v>
      </c>
      <c r="DB343" s="97" t="str">
        <f t="shared" ca="1" si="623"/>
        <v>-</v>
      </c>
      <c r="DC343" s="97" t="str">
        <f t="shared" ca="1" si="624"/>
        <v>-</v>
      </c>
      <c r="DD343" s="97" t="str">
        <f t="shared" ca="1" si="625"/>
        <v>-</v>
      </c>
      <c r="DE343" s="97" t="str">
        <f t="shared" ca="1" si="626"/>
        <v>-</v>
      </c>
      <c r="DF343" s="97" t="str">
        <f t="shared" ca="1" si="627"/>
        <v>-</v>
      </c>
      <c r="DG343" s="97" t="str">
        <f t="shared" ca="1" si="628"/>
        <v>-</v>
      </c>
      <c r="DH343" s="97" t="str">
        <f t="shared" ca="1" si="629"/>
        <v>-</v>
      </c>
      <c r="DI343" s="97" t="str">
        <f t="shared" ca="1" si="630"/>
        <v>-</v>
      </c>
      <c r="DJ343" s="97" t="str">
        <f t="shared" ca="1" si="631"/>
        <v>-</v>
      </c>
      <c r="DK343" s="97" t="str">
        <f t="shared" ca="1" si="632"/>
        <v>-</v>
      </c>
      <c r="DL343" s="97" t="str">
        <f t="shared" ca="1" si="633"/>
        <v>-</v>
      </c>
      <c r="DM343" s="97" t="str">
        <f t="shared" ca="1" si="634"/>
        <v>-</v>
      </c>
      <c r="DN343" s="97">
        <v>73</v>
      </c>
      <c r="DT343" s="97" t="str">
        <f t="shared" ca="1" si="635"/>
        <v>-</v>
      </c>
      <c r="DU343" s="97" t="str">
        <f t="shared" ca="1" si="636"/>
        <v>-</v>
      </c>
      <c r="DV343" s="97" t="str">
        <f t="shared" ca="1" si="637"/>
        <v>-</v>
      </c>
      <c r="DW343" s="97" t="str">
        <f t="shared" ca="1" si="638"/>
        <v>-</v>
      </c>
      <c r="DX343" s="97" t="str">
        <f t="shared" ca="1" si="639"/>
        <v>-</v>
      </c>
      <c r="DY343" s="97" t="e">
        <f t="shared" ca="1" si="576"/>
        <v>#REF!</v>
      </c>
      <c r="DZ343" s="97" t="str">
        <f t="shared" si="577"/>
        <v>Deep retrofit</v>
      </c>
      <c r="EA343" s="97" t="e">
        <f t="shared" ca="1" si="640"/>
        <v>#REF!</v>
      </c>
      <c r="EB343" s="96">
        <v>68</v>
      </c>
      <c r="EC343" s="97">
        <f>Calculation!$W$379</f>
        <v>4</v>
      </c>
      <c r="ED343" s="97" t="str">
        <f t="shared" ca="1" si="641"/>
        <v>-</v>
      </c>
      <c r="EE343" s="97" t="str">
        <f t="shared" ca="1" si="642"/>
        <v>-</v>
      </c>
      <c r="EF343" s="97" t="str">
        <f t="shared" ca="1" si="643"/>
        <v>-</v>
      </c>
      <c r="EG343" s="97" t="str">
        <f t="shared" ca="1" si="644"/>
        <v>-</v>
      </c>
      <c r="EH343" s="97" t="str">
        <f t="shared" ca="1" si="645"/>
        <v>-</v>
      </c>
      <c r="EI343" s="97">
        <f t="shared" ca="1" si="646"/>
        <v>0</v>
      </c>
      <c r="EJ343" s="97">
        <f t="shared" ca="1" si="658"/>
        <v>0</v>
      </c>
      <c r="EK343" s="97" t="str">
        <f t="shared" ca="1" si="647"/>
        <v>00</v>
      </c>
      <c r="EL343" s="97" t="e">
        <f t="shared" ca="1" si="648"/>
        <v>#REF!</v>
      </c>
      <c r="EN343" s="97">
        <v>3.3800000000000002E-5</v>
      </c>
      <c r="EP343" s="97">
        <v>338</v>
      </c>
      <c r="EQ343" s="97">
        <f t="array" aca="1" ref="EQ343" ca="1">MAX(IF($EI$6:$EI$365&lt;EQ342,$EI$6:$EI$365,""))</f>
        <v>0</v>
      </c>
      <c r="ER343" s="97">
        <f t="shared" ca="1" si="649"/>
        <v>0</v>
      </c>
      <c r="ES343" s="97" t="e">
        <f t="shared" ca="1" si="653"/>
        <v>#REF!</v>
      </c>
      <c r="ET343" s="97">
        <f t="shared" ca="1" si="650"/>
        <v>0</v>
      </c>
      <c r="EU343" s="97">
        <f t="shared" ca="1" si="651"/>
        <v>0</v>
      </c>
      <c r="EV343" s="97">
        <f t="shared" ca="1" si="578"/>
        <v>1</v>
      </c>
      <c r="EY343" s="97" t="e">
        <f ca="1">INDEX('MCA-INPUT'!$C$28:$F$42,MATCH(MCA!E343,'MCA-INPUT'!$B$28:$B$42,0),MATCH(MCA!B343,'MCA-INPUT'!$C$27:$F$27,0))</f>
        <v>#REF!</v>
      </c>
      <c r="FU343" s="109" t="e">
        <f t="shared" ca="1" si="579"/>
        <v>#REF!</v>
      </c>
      <c r="FV343" s="109" t="e">
        <f t="shared" ca="1" si="580"/>
        <v>#REF!</v>
      </c>
      <c r="FW343" s="110" t="e">
        <f t="shared" ca="1" si="563"/>
        <v>#REF!</v>
      </c>
      <c r="FX343" s="110"/>
      <c r="FY343" s="97" t="e">
        <f t="shared" ca="1" si="652"/>
        <v>#REF!</v>
      </c>
      <c r="FZ343" s="97" t="str">
        <f ca="1">IF(ISERROR(VLOOKUP(FY343,'MCA-INPUT'!$B$45:$F$54,1,FALSE)),"No","Yes")</f>
        <v>No</v>
      </c>
      <c r="GA343" s="109" t="e">
        <f ca="1"/>
        <v>#REF!</v>
      </c>
    </row>
    <row r="344" spans="1:183" x14ac:dyDescent="0.25">
      <c r="A344" s="96">
        <v>339</v>
      </c>
      <c r="B344" s="96" t="s">
        <v>0</v>
      </c>
      <c r="C344" s="106" t="e">
        <f t="shared" ca="1" si="575"/>
        <v>#REF!</v>
      </c>
      <c r="D344" s="107" t="e">
        <f t="shared" ca="1" si="575"/>
        <v>#REF!</v>
      </c>
      <c r="E344" s="96" t="e">
        <f t="shared" ca="1" si="575"/>
        <v>#REF!</v>
      </c>
      <c r="F344" s="96" t="s">
        <v>4</v>
      </c>
      <c r="G344" s="96" t="e">
        <f t="shared" ca="1" si="566"/>
        <v>#REF!</v>
      </c>
      <c r="H344" s="108" t="e">
        <f t="shared" ca="1" si="655"/>
        <v>#REF!</v>
      </c>
      <c r="I344" s="108" t="e">
        <f t="shared" ca="1" si="655"/>
        <v>#REF!</v>
      </c>
      <c r="J344" s="108" t="e">
        <f t="shared" ca="1" si="655"/>
        <v>#REF!</v>
      </c>
      <c r="K344" s="108" t="e">
        <f t="shared" ca="1" si="655"/>
        <v>#REF!</v>
      </c>
      <c r="L344" s="108" t="e">
        <f t="shared" ca="1" si="655"/>
        <v>#REF!</v>
      </c>
      <c r="M344" s="108" t="e">
        <f t="shared" ca="1" si="655"/>
        <v>#REF!</v>
      </c>
      <c r="N344" s="108" t="e">
        <f t="shared" ca="1" si="655"/>
        <v>#REF!</v>
      </c>
      <c r="O344" s="108" t="e">
        <f t="shared" ca="1" si="655"/>
        <v>#REF!</v>
      </c>
      <c r="P344" s="108" t="e">
        <f t="shared" ca="1" si="655"/>
        <v>#REF!</v>
      </c>
      <c r="Q344" s="108" t="e">
        <f t="shared" ca="1" si="655"/>
        <v>#REF!</v>
      </c>
      <c r="R344" s="108" t="e">
        <f t="shared" ca="1" si="655"/>
        <v>#REF!</v>
      </c>
      <c r="S344" s="108" t="e">
        <f t="shared" ca="1" si="655"/>
        <v>#REF!</v>
      </c>
      <c r="T344" s="108" t="e">
        <f t="shared" ca="1" si="655"/>
        <v>#REF!</v>
      </c>
      <c r="U344" s="108" t="e">
        <f t="shared" ca="1" si="655"/>
        <v>#REF!</v>
      </c>
      <c r="V344" s="108" t="e">
        <f t="shared" ca="1" si="655"/>
        <v>#REF!</v>
      </c>
      <c r="W344" s="108" t="e">
        <f t="shared" ca="1" si="655"/>
        <v>#REF!</v>
      </c>
      <c r="X344" s="108" t="e">
        <f t="shared" ca="1" si="654"/>
        <v>#REF!</v>
      </c>
      <c r="Y344" s="108" t="e">
        <f t="shared" ca="1" si="654"/>
        <v>#REF!</v>
      </c>
      <c r="Z344" s="108" t="e">
        <f t="shared" ca="1" si="654"/>
        <v>#REF!</v>
      </c>
      <c r="AA344" s="108" t="e">
        <f t="shared" ca="1" si="654"/>
        <v>#REF!</v>
      </c>
      <c r="AB344" s="108" t="e">
        <f t="shared" ca="1" si="654"/>
        <v>#REF!</v>
      </c>
      <c r="AC344" s="108" t="e">
        <f t="shared" ca="1" si="654"/>
        <v>#REF!</v>
      </c>
      <c r="AD344" s="108" t="e">
        <f t="shared" ca="1" si="654"/>
        <v>#REF!</v>
      </c>
      <c r="AE344" s="108" t="e">
        <f t="shared" ca="1" si="654"/>
        <v>#REF!</v>
      </c>
      <c r="AF344" s="108" t="e">
        <f t="shared" ca="1" si="654"/>
        <v>#REF!</v>
      </c>
      <c r="AG344" s="108" t="e">
        <f t="shared" ca="1" si="654"/>
        <v>#REF!</v>
      </c>
      <c r="AH344" s="108" t="e">
        <f t="shared" ca="1" si="654"/>
        <v>#REF!</v>
      </c>
      <c r="AI344" s="108" t="e">
        <f t="shared" ca="1" si="654"/>
        <v>#REF!</v>
      </c>
      <c r="AJ344" s="108" t="e">
        <f t="shared" ca="1" si="654"/>
        <v>#REF!</v>
      </c>
      <c r="AK344" s="108" t="e">
        <f t="shared" ca="1" si="654"/>
        <v>#REF!</v>
      </c>
      <c r="AL344" s="108" t="e">
        <f t="shared" ca="1" si="654"/>
        <v>#REF!</v>
      </c>
      <c r="AM344" s="108" t="e">
        <f t="shared" ca="1" si="657"/>
        <v>#REF!</v>
      </c>
      <c r="AN344" s="108" t="e">
        <f t="shared" ca="1" si="657"/>
        <v>#REF!</v>
      </c>
      <c r="AO344" s="108" t="e">
        <f t="shared" ca="1" si="657"/>
        <v>#REF!</v>
      </c>
      <c r="AP344" s="108" t="e">
        <f t="shared" ca="1" si="657"/>
        <v>#REF!</v>
      </c>
      <c r="AQ344" s="108" t="e">
        <f t="shared" ca="1" si="657"/>
        <v>#REF!</v>
      </c>
      <c r="AR344" s="108" t="e">
        <f t="shared" ca="1" si="657"/>
        <v>#REF!</v>
      </c>
      <c r="AS344" s="108" t="e">
        <f t="shared" ca="1" si="657"/>
        <v>#REF!</v>
      </c>
      <c r="AT344" s="108" t="e">
        <f t="shared" ca="1" si="657"/>
        <v>#REF!</v>
      </c>
      <c r="AU344" s="108" t="e">
        <f t="shared" ca="1" si="657"/>
        <v>#REF!</v>
      </c>
      <c r="AV344" s="108" t="e">
        <f t="shared" ca="1" si="657"/>
        <v>#REF!</v>
      </c>
      <c r="AW344" s="108" t="e">
        <f t="shared" ca="1" si="657"/>
        <v>#REF!</v>
      </c>
      <c r="AX344" s="108" t="e">
        <f t="shared" ca="1" si="657"/>
        <v>#REF!</v>
      </c>
      <c r="AY344" s="108" t="e">
        <f t="shared" ca="1" si="657"/>
        <v>#REF!</v>
      </c>
      <c r="AZ344" s="108" t="e">
        <f t="shared" ca="1" si="657"/>
        <v>#REF!</v>
      </c>
      <c r="BA344" s="108" t="e">
        <f t="shared" ca="1" si="657"/>
        <v>#REF!</v>
      </c>
      <c r="BB344" s="108" t="e">
        <f t="shared" ca="1" si="657"/>
        <v>#REF!</v>
      </c>
      <c r="BC344" s="108" t="e">
        <f t="shared" ca="1" si="656"/>
        <v>#REF!</v>
      </c>
      <c r="BD344" s="108" t="e">
        <f t="shared" ca="1" si="656"/>
        <v>#REF!</v>
      </c>
      <c r="BE344" s="108" t="e">
        <f t="shared" ca="1" si="656"/>
        <v>#REF!</v>
      </c>
      <c r="BF344" s="108" t="e">
        <f t="shared" ca="1" si="656"/>
        <v>#REF!</v>
      </c>
      <c r="BG344" s="108" t="e">
        <f t="shared" ca="1" si="656"/>
        <v>#REF!</v>
      </c>
      <c r="BH344" s="108" t="e">
        <f t="shared" ca="1" si="656"/>
        <v>#REF!</v>
      </c>
      <c r="BI344" s="108" t="e">
        <f t="shared" ca="1" si="656"/>
        <v>#REF!</v>
      </c>
      <c r="BL344" s="97" t="str">
        <f t="shared" ca="1" si="581"/>
        <v>-</v>
      </c>
      <c r="BM344" s="97" t="str">
        <f t="shared" ca="1" si="582"/>
        <v>-</v>
      </c>
      <c r="BN344" s="97" t="str">
        <f t="shared" ca="1" si="583"/>
        <v>-</v>
      </c>
      <c r="BO344" s="97" t="str">
        <f t="shared" ca="1" si="584"/>
        <v>-</v>
      </c>
      <c r="BP344" s="99" t="str">
        <f t="shared" ca="1" si="585"/>
        <v xml:space="preserve"> - </v>
      </c>
      <c r="BQ344" s="99" t="str">
        <f t="shared" ca="1" si="586"/>
        <v xml:space="preserve"> - </v>
      </c>
      <c r="BR344" s="97" t="str">
        <f t="shared" ca="1" si="587"/>
        <v>-</v>
      </c>
      <c r="BS344" s="97" t="str">
        <f t="shared" ca="1" si="588"/>
        <v>-</v>
      </c>
      <c r="BT344" s="97" t="str">
        <f t="shared" ca="1" si="589"/>
        <v>-</v>
      </c>
      <c r="BU344" s="97" t="str">
        <f t="shared" ca="1" si="590"/>
        <v>-</v>
      </c>
      <c r="BV344" s="97" t="str">
        <f t="shared" ca="1" si="591"/>
        <v>-</v>
      </c>
      <c r="BW344" s="97" t="str">
        <f t="shared" ca="1" si="592"/>
        <v>-</v>
      </c>
      <c r="BX344" s="99" t="str">
        <f t="shared" ca="1" si="593"/>
        <v xml:space="preserve"> - </v>
      </c>
      <c r="BY344" s="99" t="str">
        <f t="shared" ca="1" si="594"/>
        <v xml:space="preserve"> - </v>
      </c>
      <c r="BZ344" s="97" t="str">
        <f t="shared" ca="1" si="595"/>
        <v>-</v>
      </c>
      <c r="CA344" s="97" t="str">
        <f t="shared" ca="1" si="596"/>
        <v>-</v>
      </c>
      <c r="CB344" s="99" t="str">
        <f t="shared" ca="1" si="597"/>
        <v xml:space="preserve"> - </v>
      </c>
      <c r="CC344" s="99" t="str">
        <f t="shared" ca="1" si="598"/>
        <v xml:space="preserve"> - </v>
      </c>
      <c r="CD344" s="99" t="str">
        <f t="shared" ca="1" si="599"/>
        <v xml:space="preserve"> - </v>
      </c>
      <c r="CE344" s="99" t="str">
        <f t="shared" ca="1" si="600"/>
        <v xml:space="preserve"> - </v>
      </c>
      <c r="CF344" s="99" t="str">
        <f t="shared" ca="1" si="601"/>
        <v xml:space="preserve"> - </v>
      </c>
      <c r="CG344" s="99" t="str">
        <f t="shared" ca="1" si="602"/>
        <v xml:space="preserve"> - </v>
      </c>
      <c r="CH344" s="97" t="str">
        <f t="shared" ca="1" si="603"/>
        <v>-</v>
      </c>
      <c r="CI344" s="97" t="str">
        <f t="shared" ca="1" si="604"/>
        <v>-</v>
      </c>
      <c r="CJ344" s="97" t="str">
        <f t="shared" ca="1" si="605"/>
        <v>-</v>
      </c>
      <c r="CK344" s="97" t="str">
        <f t="shared" ca="1" si="606"/>
        <v>-</v>
      </c>
      <c r="CL344" s="97" t="str">
        <f t="shared" ca="1" si="607"/>
        <v>-</v>
      </c>
      <c r="CM344" s="97" t="str">
        <f t="shared" ca="1" si="608"/>
        <v>-</v>
      </c>
      <c r="CN344" s="97" t="str">
        <f t="shared" ca="1" si="609"/>
        <v>-</v>
      </c>
      <c r="CO344" s="97" t="str">
        <f t="shared" ca="1" si="610"/>
        <v>-</v>
      </c>
      <c r="CP344" s="97" t="str">
        <f t="shared" ca="1" si="611"/>
        <v>-</v>
      </c>
      <c r="CQ344" s="97" t="str">
        <f t="shared" ca="1" si="612"/>
        <v>-</v>
      </c>
      <c r="CR344" s="97" t="str">
        <f t="shared" ca="1" si="613"/>
        <v>-</v>
      </c>
      <c r="CS344" s="97" t="str">
        <f t="shared" ca="1" si="614"/>
        <v>-</v>
      </c>
      <c r="CT344" s="97" t="str">
        <f t="shared" ca="1" si="615"/>
        <v>-</v>
      </c>
      <c r="CU344" s="97" t="str">
        <f t="shared" ca="1" si="616"/>
        <v>-</v>
      </c>
      <c r="CV344" s="97" t="str">
        <f t="shared" ca="1" si="617"/>
        <v>-</v>
      </c>
      <c r="CW344" s="97" t="str">
        <f t="shared" ca="1" si="618"/>
        <v>-</v>
      </c>
      <c r="CX344" s="97" t="str">
        <f t="shared" ca="1" si="619"/>
        <v>-</v>
      </c>
      <c r="CY344" s="97" t="str">
        <f t="shared" ca="1" si="620"/>
        <v>-</v>
      </c>
      <c r="CZ344" s="97" t="str">
        <f t="shared" ca="1" si="621"/>
        <v>-</v>
      </c>
      <c r="DA344" s="97" t="str">
        <f t="shared" ca="1" si="622"/>
        <v>-</v>
      </c>
      <c r="DB344" s="97" t="str">
        <f t="shared" ca="1" si="623"/>
        <v>-</v>
      </c>
      <c r="DC344" s="97" t="str">
        <f t="shared" ca="1" si="624"/>
        <v>-</v>
      </c>
      <c r="DD344" s="97" t="str">
        <f t="shared" ca="1" si="625"/>
        <v>-</v>
      </c>
      <c r="DE344" s="97" t="str">
        <f t="shared" ca="1" si="626"/>
        <v>-</v>
      </c>
      <c r="DF344" s="97" t="str">
        <f t="shared" ca="1" si="627"/>
        <v>-</v>
      </c>
      <c r="DG344" s="97" t="str">
        <f t="shared" ca="1" si="628"/>
        <v>-</v>
      </c>
      <c r="DH344" s="97" t="str">
        <f t="shared" ca="1" si="629"/>
        <v>-</v>
      </c>
      <c r="DI344" s="97" t="str">
        <f t="shared" ca="1" si="630"/>
        <v>-</v>
      </c>
      <c r="DJ344" s="97" t="str">
        <f t="shared" ca="1" si="631"/>
        <v>-</v>
      </c>
      <c r="DK344" s="97" t="str">
        <f t="shared" ca="1" si="632"/>
        <v>-</v>
      </c>
      <c r="DL344" s="97" t="str">
        <f t="shared" ca="1" si="633"/>
        <v>-</v>
      </c>
      <c r="DM344" s="97" t="str">
        <f t="shared" ca="1" si="634"/>
        <v>-</v>
      </c>
      <c r="DN344" s="97">
        <v>74</v>
      </c>
      <c r="DT344" s="97" t="str">
        <f t="shared" ca="1" si="635"/>
        <v>-</v>
      </c>
      <c r="DU344" s="97" t="str">
        <f t="shared" ca="1" si="636"/>
        <v>-</v>
      </c>
      <c r="DV344" s="97" t="str">
        <f t="shared" ca="1" si="637"/>
        <v>-</v>
      </c>
      <c r="DW344" s="97" t="str">
        <f t="shared" ca="1" si="638"/>
        <v>-</v>
      </c>
      <c r="DX344" s="97" t="str">
        <f t="shared" ca="1" si="639"/>
        <v>-</v>
      </c>
      <c r="DY344" s="97" t="e">
        <f t="shared" ca="1" si="576"/>
        <v>#REF!</v>
      </c>
      <c r="DZ344" s="97" t="str">
        <f t="shared" si="577"/>
        <v>Deep retrofit</v>
      </c>
      <c r="EA344" s="97" t="e">
        <f t="shared" ca="1" si="640"/>
        <v>#REF!</v>
      </c>
      <c r="EB344" s="96">
        <v>69</v>
      </c>
      <c r="EC344" s="97">
        <f>Calculation!$W$379</f>
        <v>4</v>
      </c>
      <c r="ED344" s="97" t="str">
        <f t="shared" ca="1" si="641"/>
        <v>-</v>
      </c>
      <c r="EE344" s="97" t="str">
        <f t="shared" ca="1" si="642"/>
        <v>-</v>
      </c>
      <c r="EF344" s="97" t="str">
        <f t="shared" ca="1" si="643"/>
        <v>-</v>
      </c>
      <c r="EG344" s="97" t="str">
        <f t="shared" ca="1" si="644"/>
        <v>-</v>
      </c>
      <c r="EH344" s="97" t="str">
        <f t="shared" ca="1" si="645"/>
        <v>-</v>
      </c>
      <c r="EI344" s="97">
        <f t="shared" ca="1" si="646"/>
        <v>0</v>
      </c>
      <c r="EJ344" s="97">
        <f t="shared" ca="1" si="658"/>
        <v>0</v>
      </c>
      <c r="EK344" s="97" t="str">
        <f t="shared" ca="1" si="647"/>
        <v>00</v>
      </c>
      <c r="EL344" s="97" t="e">
        <f t="shared" ca="1" si="648"/>
        <v>#REF!</v>
      </c>
      <c r="EN344" s="97">
        <v>3.3899999999999997E-5</v>
      </c>
      <c r="EP344" s="97">
        <v>339</v>
      </c>
      <c r="EQ344" s="97">
        <f t="array" aca="1" ref="EQ344" ca="1">MAX(IF($EI$6:$EI$365&lt;EQ343,$EI$6:$EI$365,""))</f>
        <v>0</v>
      </c>
      <c r="ER344" s="97">
        <f t="shared" ca="1" si="649"/>
        <v>0</v>
      </c>
      <c r="ES344" s="97" t="e">
        <f t="shared" ca="1" si="653"/>
        <v>#REF!</v>
      </c>
      <c r="ET344" s="97">
        <f t="shared" ca="1" si="650"/>
        <v>0</v>
      </c>
      <c r="EU344" s="97">
        <f t="shared" ca="1" si="651"/>
        <v>0</v>
      </c>
      <c r="EV344" s="97">
        <f t="shared" ca="1" si="578"/>
        <v>1</v>
      </c>
      <c r="EY344" s="97" t="e">
        <f ca="1">INDEX('MCA-INPUT'!$C$28:$F$42,MATCH(MCA!E344,'MCA-INPUT'!$B$28:$B$42,0),MATCH(MCA!B344,'MCA-INPUT'!$C$27:$F$27,0))</f>
        <v>#REF!</v>
      </c>
      <c r="FU344" s="109" t="e">
        <f t="shared" ca="1" si="579"/>
        <v>#REF!</v>
      </c>
      <c r="FV344" s="109" t="e">
        <f t="shared" ca="1" si="580"/>
        <v>#REF!</v>
      </c>
      <c r="FW344" s="110" t="e">
        <f t="shared" ca="1" si="563"/>
        <v>#REF!</v>
      </c>
      <c r="FX344" s="110"/>
      <c r="FY344" s="97" t="e">
        <f t="shared" ca="1" si="652"/>
        <v>#REF!</v>
      </c>
      <c r="FZ344" s="97" t="str">
        <f ca="1">IF(ISERROR(VLOOKUP(FY344,'MCA-INPUT'!$B$45:$F$54,1,FALSE)),"No","Yes")</f>
        <v>No</v>
      </c>
      <c r="GA344" s="109" t="e">
        <f ca="1"/>
        <v>#REF!</v>
      </c>
    </row>
    <row r="345" spans="1:183" x14ac:dyDescent="0.25">
      <c r="A345" s="96">
        <v>340</v>
      </c>
      <c r="B345" s="96" t="s">
        <v>0</v>
      </c>
      <c r="C345" s="106" t="e">
        <f t="shared" ca="1" si="575"/>
        <v>#REF!</v>
      </c>
      <c r="D345" s="107" t="e">
        <f t="shared" ca="1" si="575"/>
        <v>#REF!</v>
      </c>
      <c r="E345" s="96" t="e">
        <f t="shared" ca="1" si="575"/>
        <v>#REF!</v>
      </c>
      <c r="F345" s="96" t="s">
        <v>4</v>
      </c>
      <c r="G345" s="96" t="e">
        <f t="shared" ca="1" si="566"/>
        <v>#REF!</v>
      </c>
      <c r="H345" s="108" t="e">
        <f t="shared" ca="1" si="655"/>
        <v>#REF!</v>
      </c>
      <c r="I345" s="108" t="e">
        <f t="shared" ca="1" si="655"/>
        <v>#REF!</v>
      </c>
      <c r="J345" s="108" t="e">
        <f t="shared" ca="1" si="655"/>
        <v>#REF!</v>
      </c>
      <c r="K345" s="108" t="e">
        <f t="shared" ca="1" si="655"/>
        <v>#REF!</v>
      </c>
      <c r="L345" s="108" t="e">
        <f t="shared" ca="1" si="655"/>
        <v>#REF!</v>
      </c>
      <c r="M345" s="108" t="e">
        <f t="shared" ca="1" si="655"/>
        <v>#REF!</v>
      </c>
      <c r="N345" s="108" t="e">
        <f t="shared" ca="1" si="655"/>
        <v>#REF!</v>
      </c>
      <c r="O345" s="108" t="e">
        <f t="shared" ca="1" si="655"/>
        <v>#REF!</v>
      </c>
      <c r="P345" s="108" t="e">
        <f t="shared" ca="1" si="655"/>
        <v>#REF!</v>
      </c>
      <c r="Q345" s="108" t="e">
        <f t="shared" ca="1" si="655"/>
        <v>#REF!</v>
      </c>
      <c r="R345" s="108" t="e">
        <f t="shared" ca="1" si="655"/>
        <v>#REF!</v>
      </c>
      <c r="S345" s="108" t="e">
        <f t="shared" ca="1" si="655"/>
        <v>#REF!</v>
      </c>
      <c r="T345" s="108" t="e">
        <f t="shared" ca="1" si="655"/>
        <v>#REF!</v>
      </c>
      <c r="U345" s="108" t="e">
        <f t="shared" ca="1" si="655"/>
        <v>#REF!</v>
      </c>
      <c r="V345" s="108" t="e">
        <f t="shared" ca="1" si="655"/>
        <v>#REF!</v>
      </c>
      <c r="W345" s="108" t="e">
        <f t="shared" ca="1" si="655"/>
        <v>#REF!</v>
      </c>
      <c r="X345" s="108" t="e">
        <f t="shared" ca="1" si="654"/>
        <v>#REF!</v>
      </c>
      <c r="Y345" s="108" t="e">
        <f t="shared" ca="1" si="654"/>
        <v>#REF!</v>
      </c>
      <c r="Z345" s="108" t="e">
        <f t="shared" ca="1" si="654"/>
        <v>#REF!</v>
      </c>
      <c r="AA345" s="108" t="e">
        <f t="shared" ca="1" si="654"/>
        <v>#REF!</v>
      </c>
      <c r="AB345" s="108" t="e">
        <f t="shared" ca="1" si="654"/>
        <v>#REF!</v>
      </c>
      <c r="AC345" s="108" t="e">
        <f t="shared" ca="1" si="654"/>
        <v>#REF!</v>
      </c>
      <c r="AD345" s="108" t="e">
        <f t="shared" ca="1" si="654"/>
        <v>#REF!</v>
      </c>
      <c r="AE345" s="108" t="e">
        <f t="shared" ca="1" si="654"/>
        <v>#REF!</v>
      </c>
      <c r="AF345" s="108" t="e">
        <f t="shared" ca="1" si="654"/>
        <v>#REF!</v>
      </c>
      <c r="AG345" s="108" t="e">
        <f t="shared" ca="1" si="654"/>
        <v>#REF!</v>
      </c>
      <c r="AH345" s="108" t="e">
        <f t="shared" ca="1" si="654"/>
        <v>#REF!</v>
      </c>
      <c r="AI345" s="108" t="e">
        <f t="shared" ca="1" si="654"/>
        <v>#REF!</v>
      </c>
      <c r="AJ345" s="108" t="e">
        <f t="shared" ca="1" si="654"/>
        <v>#REF!</v>
      </c>
      <c r="AK345" s="108" t="e">
        <f t="shared" ca="1" si="654"/>
        <v>#REF!</v>
      </c>
      <c r="AL345" s="108" t="e">
        <f t="shared" ca="1" si="654"/>
        <v>#REF!</v>
      </c>
      <c r="AM345" s="108" t="e">
        <f t="shared" ca="1" si="657"/>
        <v>#REF!</v>
      </c>
      <c r="AN345" s="108" t="e">
        <f t="shared" ca="1" si="657"/>
        <v>#REF!</v>
      </c>
      <c r="AO345" s="108" t="e">
        <f t="shared" ca="1" si="657"/>
        <v>#REF!</v>
      </c>
      <c r="AP345" s="108" t="e">
        <f t="shared" ca="1" si="657"/>
        <v>#REF!</v>
      </c>
      <c r="AQ345" s="108" t="e">
        <f t="shared" ca="1" si="657"/>
        <v>#REF!</v>
      </c>
      <c r="AR345" s="108" t="e">
        <f t="shared" ca="1" si="657"/>
        <v>#REF!</v>
      </c>
      <c r="AS345" s="108" t="e">
        <f t="shared" ca="1" si="657"/>
        <v>#REF!</v>
      </c>
      <c r="AT345" s="108" t="e">
        <f t="shared" ca="1" si="657"/>
        <v>#REF!</v>
      </c>
      <c r="AU345" s="108" t="e">
        <f t="shared" ca="1" si="657"/>
        <v>#REF!</v>
      </c>
      <c r="AV345" s="108" t="e">
        <f t="shared" ca="1" si="657"/>
        <v>#REF!</v>
      </c>
      <c r="AW345" s="108" t="e">
        <f t="shared" ca="1" si="657"/>
        <v>#REF!</v>
      </c>
      <c r="AX345" s="108" t="e">
        <f t="shared" ca="1" si="657"/>
        <v>#REF!</v>
      </c>
      <c r="AY345" s="108" t="e">
        <f t="shared" ca="1" si="657"/>
        <v>#REF!</v>
      </c>
      <c r="AZ345" s="108" t="e">
        <f t="shared" ca="1" si="657"/>
        <v>#REF!</v>
      </c>
      <c r="BA345" s="108" t="e">
        <f t="shared" ca="1" si="657"/>
        <v>#REF!</v>
      </c>
      <c r="BB345" s="108" t="e">
        <f t="shared" ca="1" si="657"/>
        <v>#REF!</v>
      </c>
      <c r="BC345" s="108" t="e">
        <f t="shared" ca="1" si="656"/>
        <v>#REF!</v>
      </c>
      <c r="BD345" s="108" t="e">
        <f t="shared" ca="1" si="656"/>
        <v>#REF!</v>
      </c>
      <c r="BE345" s="108" t="e">
        <f t="shared" ca="1" si="656"/>
        <v>#REF!</v>
      </c>
      <c r="BF345" s="108" t="e">
        <f t="shared" ca="1" si="656"/>
        <v>#REF!</v>
      </c>
      <c r="BG345" s="108" t="e">
        <f t="shared" ca="1" si="656"/>
        <v>#REF!</v>
      </c>
      <c r="BH345" s="108" t="e">
        <f t="shared" ca="1" si="656"/>
        <v>#REF!</v>
      </c>
      <c r="BI345" s="108" t="e">
        <f t="shared" ca="1" si="656"/>
        <v>#REF!</v>
      </c>
      <c r="BL345" s="97" t="str">
        <f t="shared" ca="1" si="581"/>
        <v>-</v>
      </c>
      <c r="BM345" s="97" t="str">
        <f t="shared" ca="1" si="582"/>
        <v>-</v>
      </c>
      <c r="BN345" s="97" t="str">
        <f t="shared" ca="1" si="583"/>
        <v>-</v>
      </c>
      <c r="BO345" s="97" t="str">
        <f t="shared" ca="1" si="584"/>
        <v>-</v>
      </c>
      <c r="BP345" s="99" t="str">
        <f t="shared" ca="1" si="585"/>
        <v xml:space="preserve"> - </v>
      </c>
      <c r="BQ345" s="99" t="str">
        <f t="shared" ca="1" si="586"/>
        <v xml:space="preserve"> - </v>
      </c>
      <c r="BR345" s="97" t="str">
        <f t="shared" ca="1" si="587"/>
        <v>-</v>
      </c>
      <c r="BS345" s="97" t="str">
        <f t="shared" ca="1" si="588"/>
        <v>-</v>
      </c>
      <c r="BT345" s="97" t="str">
        <f t="shared" ca="1" si="589"/>
        <v>-</v>
      </c>
      <c r="BU345" s="97" t="str">
        <f t="shared" ca="1" si="590"/>
        <v>-</v>
      </c>
      <c r="BV345" s="97" t="str">
        <f t="shared" ca="1" si="591"/>
        <v>-</v>
      </c>
      <c r="BW345" s="97" t="str">
        <f t="shared" ca="1" si="592"/>
        <v>-</v>
      </c>
      <c r="BX345" s="99" t="str">
        <f t="shared" ca="1" si="593"/>
        <v xml:space="preserve"> - </v>
      </c>
      <c r="BY345" s="99" t="str">
        <f t="shared" ca="1" si="594"/>
        <v xml:space="preserve"> - </v>
      </c>
      <c r="BZ345" s="97" t="str">
        <f t="shared" ca="1" si="595"/>
        <v>-</v>
      </c>
      <c r="CA345" s="97" t="str">
        <f t="shared" ca="1" si="596"/>
        <v>-</v>
      </c>
      <c r="CB345" s="99" t="str">
        <f t="shared" ca="1" si="597"/>
        <v xml:space="preserve"> - </v>
      </c>
      <c r="CC345" s="99" t="str">
        <f t="shared" ca="1" si="598"/>
        <v xml:space="preserve"> - </v>
      </c>
      <c r="CD345" s="99" t="str">
        <f t="shared" ca="1" si="599"/>
        <v xml:space="preserve"> - </v>
      </c>
      <c r="CE345" s="99" t="str">
        <f t="shared" ca="1" si="600"/>
        <v xml:space="preserve"> - </v>
      </c>
      <c r="CF345" s="99" t="str">
        <f t="shared" ca="1" si="601"/>
        <v xml:space="preserve"> - </v>
      </c>
      <c r="CG345" s="99" t="str">
        <f t="shared" ca="1" si="602"/>
        <v xml:space="preserve"> - </v>
      </c>
      <c r="CH345" s="97" t="str">
        <f t="shared" ca="1" si="603"/>
        <v>-</v>
      </c>
      <c r="CI345" s="97" t="str">
        <f t="shared" ca="1" si="604"/>
        <v>-</v>
      </c>
      <c r="CJ345" s="97" t="str">
        <f t="shared" ca="1" si="605"/>
        <v>-</v>
      </c>
      <c r="CK345" s="97" t="str">
        <f t="shared" ca="1" si="606"/>
        <v>-</v>
      </c>
      <c r="CL345" s="97" t="str">
        <f t="shared" ca="1" si="607"/>
        <v>-</v>
      </c>
      <c r="CM345" s="97" t="str">
        <f t="shared" ca="1" si="608"/>
        <v>-</v>
      </c>
      <c r="CN345" s="97" t="str">
        <f t="shared" ca="1" si="609"/>
        <v>-</v>
      </c>
      <c r="CO345" s="97" t="str">
        <f t="shared" ca="1" si="610"/>
        <v>-</v>
      </c>
      <c r="CP345" s="97" t="str">
        <f t="shared" ca="1" si="611"/>
        <v>-</v>
      </c>
      <c r="CQ345" s="97" t="str">
        <f t="shared" ca="1" si="612"/>
        <v>-</v>
      </c>
      <c r="CR345" s="97" t="str">
        <f t="shared" ca="1" si="613"/>
        <v>-</v>
      </c>
      <c r="CS345" s="97" t="str">
        <f t="shared" ca="1" si="614"/>
        <v>-</v>
      </c>
      <c r="CT345" s="97" t="str">
        <f t="shared" ca="1" si="615"/>
        <v>-</v>
      </c>
      <c r="CU345" s="97" t="str">
        <f t="shared" ca="1" si="616"/>
        <v>-</v>
      </c>
      <c r="CV345" s="97" t="str">
        <f t="shared" ca="1" si="617"/>
        <v>-</v>
      </c>
      <c r="CW345" s="97" t="str">
        <f t="shared" ca="1" si="618"/>
        <v>-</v>
      </c>
      <c r="CX345" s="97" t="str">
        <f t="shared" ca="1" si="619"/>
        <v>-</v>
      </c>
      <c r="CY345" s="97" t="str">
        <f t="shared" ca="1" si="620"/>
        <v>-</v>
      </c>
      <c r="CZ345" s="97" t="str">
        <f t="shared" ca="1" si="621"/>
        <v>-</v>
      </c>
      <c r="DA345" s="97" t="str">
        <f t="shared" ca="1" si="622"/>
        <v>-</v>
      </c>
      <c r="DB345" s="97" t="str">
        <f t="shared" ca="1" si="623"/>
        <v>-</v>
      </c>
      <c r="DC345" s="97" t="str">
        <f t="shared" ca="1" si="624"/>
        <v>-</v>
      </c>
      <c r="DD345" s="97" t="str">
        <f t="shared" ca="1" si="625"/>
        <v>-</v>
      </c>
      <c r="DE345" s="97" t="str">
        <f t="shared" ca="1" si="626"/>
        <v>-</v>
      </c>
      <c r="DF345" s="97" t="str">
        <f t="shared" ca="1" si="627"/>
        <v>-</v>
      </c>
      <c r="DG345" s="97" t="str">
        <f t="shared" ca="1" si="628"/>
        <v>-</v>
      </c>
      <c r="DH345" s="97" t="str">
        <f t="shared" ca="1" si="629"/>
        <v>-</v>
      </c>
      <c r="DI345" s="97" t="str">
        <f t="shared" ca="1" si="630"/>
        <v>-</v>
      </c>
      <c r="DJ345" s="97" t="str">
        <f t="shared" ca="1" si="631"/>
        <v>-</v>
      </c>
      <c r="DK345" s="97" t="str">
        <f t="shared" ca="1" si="632"/>
        <v>-</v>
      </c>
      <c r="DL345" s="97" t="str">
        <f t="shared" ca="1" si="633"/>
        <v>-</v>
      </c>
      <c r="DM345" s="97" t="str">
        <f t="shared" ca="1" si="634"/>
        <v>-</v>
      </c>
      <c r="DN345" s="97">
        <v>75</v>
      </c>
      <c r="DT345" s="97" t="str">
        <f t="shared" ca="1" si="635"/>
        <v>-</v>
      </c>
      <c r="DU345" s="97" t="str">
        <f t="shared" ca="1" si="636"/>
        <v>-</v>
      </c>
      <c r="DV345" s="97" t="str">
        <f t="shared" ca="1" si="637"/>
        <v>-</v>
      </c>
      <c r="DW345" s="97" t="str">
        <f t="shared" ca="1" si="638"/>
        <v>-</v>
      </c>
      <c r="DX345" s="97" t="str">
        <f t="shared" ca="1" si="639"/>
        <v>-</v>
      </c>
      <c r="DY345" s="97" t="e">
        <f t="shared" ca="1" si="576"/>
        <v>#REF!</v>
      </c>
      <c r="DZ345" s="97" t="str">
        <f t="shared" si="577"/>
        <v>Deep retrofit</v>
      </c>
      <c r="EA345" s="97" t="e">
        <f t="shared" ca="1" si="640"/>
        <v>#REF!</v>
      </c>
      <c r="EB345" s="96">
        <v>70</v>
      </c>
      <c r="EC345" s="97">
        <f>Calculation!$W$379</f>
        <v>4</v>
      </c>
      <c r="ED345" s="97" t="str">
        <f t="shared" ca="1" si="641"/>
        <v>-</v>
      </c>
      <c r="EE345" s="97" t="str">
        <f t="shared" ca="1" si="642"/>
        <v>-</v>
      </c>
      <c r="EF345" s="97" t="str">
        <f t="shared" ca="1" si="643"/>
        <v>-</v>
      </c>
      <c r="EG345" s="97" t="str">
        <f t="shared" ca="1" si="644"/>
        <v>-</v>
      </c>
      <c r="EH345" s="97" t="str">
        <f t="shared" ca="1" si="645"/>
        <v>-</v>
      </c>
      <c r="EI345" s="97">
        <f t="shared" ca="1" si="646"/>
        <v>0</v>
      </c>
      <c r="EJ345" s="97">
        <f t="shared" ca="1" si="658"/>
        <v>0</v>
      </c>
      <c r="EK345" s="97" t="str">
        <f t="shared" ca="1" si="647"/>
        <v>00</v>
      </c>
      <c r="EL345" s="97" t="e">
        <f t="shared" ca="1" si="648"/>
        <v>#REF!</v>
      </c>
      <c r="EN345" s="97">
        <v>3.4E-5</v>
      </c>
      <c r="EP345" s="97">
        <v>340</v>
      </c>
      <c r="EQ345" s="97">
        <f t="array" aca="1" ref="EQ345" ca="1">MAX(IF($EI$6:$EI$365&lt;EQ344,$EI$6:$EI$365,""))</f>
        <v>0</v>
      </c>
      <c r="ER345" s="97">
        <f t="shared" ca="1" si="649"/>
        <v>0</v>
      </c>
      <c r="ES345" s="97" t="e">
        <f t="shared" ca="1" si="653"/>
        <v>#REF!</v>
      </c>
      <c r="ET345" s="97">
        <f t="shared" ca="1" si="650"/>
        <v>0</v>
      </c>
      <c r="EU345" s="97">
        <f t="shared" ca="1" si="651"/>
        <v>0</v>
      </c>
      <c r="EV345" s="97">
        <f t="shared" ca="1" si="578"/>
        <v>1</v>
      </c>
      <c r="EY345" s="97" t="e">
        <f ca="1">INDEX('MCA-INPUT'!$C$28:$F$42,MATCH(MCA!E345,'MCA-INPUT'!$B$28:$B$42,0),MATCH(MCA!B345,'MCA-INPUT'!$C$27:$F$27,0))</f>
        <v>#REF!</v>
      </c>
      <c r="FU345" s="109" t="e">
        <f t="shared" ca="1" si="579"/>
        <v>#REF!</v>
      </c>
      <c r="FV345" s="109" t="e">
        <f t="shared" ca="1" si="580"/>
        <v>#REF!</v>
      </c>
      <c r="FW345" s="110" t="e">
        <f t="shared" ca="1" si="563"/>
        <v>#REF!</v>
      </c>
      <c r="FX345" s="110"/>
      <c r="FY345" s="97" t="e">
        <f t="shared" ca="1" si="652"/>
        <v>#REF!</v>
      </c>
      <c r="FZ345" s="97" t="str">
        <f ca="1">IF(ISERROR(VLOOKUP(FY345,'MCA-INPUT'!$B$45:$F$54,1,FALSE)),"No","Yes")</f>
        <v>No</v>
      </c>
      <c r="GA345" s="109" t="e">
        <f ca="1"/>
        <v>#REF!</v>
      </c>
    </row>
    <row r="346" spans="1:183" x14ac:dyDescent="0.25">
      <c r="A346" s="96">
        <v>341</v>
      </c>
      <c r="B346" s="96" t="s">
        <v>0</v>
      </c>
      <c r="C346" s="106" t="e">
        <f t="shared" ca="1" si="575"/>
        <v>#REF!</v>
      </c>
      <c r="D346" s="107" t="e">
        <f t="shared" ca="1" si="575"/>
        <v>#REF!</v>
      </c>
      <c r="E346" s="96" t="e">
        <f t="shared" ca="1" si="575"/>
        <v>#REF!</v>
      </c>
      <c r="F346" s="96" t="s">
        <v>4</v>
      </c>
      <c r="G346" s="96" t="e">
        <f t="shared" ca="1" si="566"/>
        <v>#REF!</v>
      </c>
      <c r="H346" s="108" t="e">
        <f t="shared" ca="1" si="655"/>
        <v>#REF!</v>
      </c>
      <c r="I346" s="108" t="e">
        <f t="shared" ca="1" si="655"/>
        <v>#REF!</v>
      </c>
      <c r="J346" s="108" t="e">
        <f t="shared" ca="1" si="655"/>
        <v>#REF!</v>
      </c>
      <c r="K346" s="108" t="e">
        <f t="shared" ca="1" si="655"/>
        <v>#REF!</v>
      </c>
      <c r="L346" s="108" t="e">
        <f t="shared" ca="1" si="655"/>
        <v>#REF!</v>
      </c>
      <c r="M346" s="108" t="e">
        <f t="shared" ca="1" si="655"/>
        <v>#REF!</v>
      </c>
      <c r="N346" s="108" t="e">
        <f t="shared" ca="1" si="655"/>
        <v>#REF!</v>
      </c>
      <c r="O346" s="108" t="e">
        <f t="shared" ca="1" si="655"/>
        <v>#REF!</v>
      </c>
      <c r="P346" s="108" t="e">
        <f t="shared" ca="1" si="655"/>
        <v>#REF!</v>
      </c>
      <c r="Q346" s="108" t="e">
        <f t="shared" ca="1" si="655"/>
        <v>#REF!</v>
      </c>
      <c r="R346" s="108" t="e">
        <f t="shared" ca="1" si="655"/>
        <v>#REF!</v>
      </c>
      <c r="S346" s="108" t="e">
        <f t="shared" ca="1" si="655"/>
        <v>#REF!</v>
      </c>
      <c r="T346" s="108" t="e">
        <f t="shared" ca="1" si="655"/>
        <v>#REF!</v>
      </c>
      <c r="U346" s="108" t="e">
        <f t="shared" ca="1" si="655"/>
        <v>#REF!</v>
      </c>
      <c r="V346" s="108" t="e">
        <f t="shared" ca="1" si="655"/>
        <v>#REF!</v>
      </c>
      <c r="W346" s="108" t="e">
        <f t="shared" ref="W346:AL361" ca="1" si="659">IF($D346=0,"-",(INDIRECT(CONCATENATE($C$1,"Projection_",$B346,"'!",W$2,$DN346)))*$EY346)</f>
        <v>#REF!</v>
      </c>
      <c r="X346" s="108" t="e">
        <f t="shared" ca="1" si="659"/>
        <v>#REF!</v>
      </c>
      <c r="Y346" s="108" t="e">
        <f t="shared" ca="1" si="659"/>
        <v>#REF!</v>
      </c>
      <c r="Z346" s="108" t="e">
        <f t="shared" ca="1" si="659"/>
        <v>#REF!</v>
      </c>
      <c r="AA346" s="108" t="e">
        <f t="shared" ca="1" si="659"/>
        <v>#REF!</v>
      </c>
      <c r="AB346" s="108" t="e">
        <f t="shared" ca="1" si="659"/>
        <v>#REF!</v>
      </c>
      <c r="AC346" s="108" t="e">
        <f t="shared" ca="1" si="659"/>
        <v>#REF!</v>
      </c>
      <c r="AD346" s="108" t="e">
        <f t="shared" ca="1" si="659"/>
        <v>#REF!</v>
      </c>
      <c r="AE346" s="108" t="e">
        <f t="shared" ca="1" si="659"/>
        <v>#REF!</v>
      </c>
      <c r="AF346" s="108" t="e">
        <f t="shared" ca="1" si="659"/>
        <v>#REF!</v>
      </c>
      <c r="AG346" s="108" t="e">
        <f t="shared" ca="1" si="659"/>
        <v>#REF!</v>
      </c>
      <c r="AH346" s="108" t="e">
        <f t="shared" ca="1" si="659"/>
        <v>#REF!</v>
      </c>
      <c r="AI346" s="108" t="e">
        <f t="shared" ca="1" si="659"/>
        <v>#REF!</v>
      </c>
      <c r="AJ346" s="108" t="e">
        <f t="shared" ca="1" si="659"/>
        <v>#REF!</v>
      </c>
      <c r="AK346" s="108" t="e">
        <f t="shared" ca="1" si="659"/>
        <v>#REF!</v>
      </c>
      <c r="AL346" s="108" t="e">
        <f t="shared" ca="1" si="659"/>
        <v>#REF!</v>
      </c>
      <c r="AM346" s="108" t="e">
        <f t="shared" ca="1" si="657"/>
        <v>#REF!</v>
      </c>
      <c r="AN346" s="108" t="e">
        <f t="shared" ca="1" si="657"/>
        <v>#REF!</v>
      </c>
      <c r="AO346" s="108" t="e">
        <f t="shared" ca="1" si="657"/>
        <v>#REF!</v>
      </c>
      <c r="AP346" s="108" t="e">
        <f t="shared" ca="1" si="657"/>
        <v>#REF!</v>
      </c>
      <c r="AQ346" s="108" t="e">
        <f t="shared" ca="1" si="657"/>
        <v>#REF!</v>
      </c>
      <c r="AR346" s="108" t="e">
        <f t="shared" ca="1" si="657"/>
        <v>#REF!</v>
      </c>
      <c r="AS346" s="108" t="e">
        <f t="shared" ca="1" si="657"/>
        <v>#REF!</v>
      </c>
      <c r="AT346" s="108" t="e">
        <f t="shared" ca="1" si="657"/>
        <v>#REF!</v>
      </c>
      <c r="AU346" s="108" t="e">
        <f t="shared" ca="1" si="657"/>
        <v>#REF!</v>
      </c>
      <c r="AV346" s="108" t="e">
        <f t="shared" ca="1" si="657"/>
        <v>#REF!</v>
      </c>
      <c r="AW346" s="108" t="e">
        <f t="shared" ca="1" si="657"/>
        <v>#REF!</v>
      </c>
      <c r="AX346" s="108" t="e">
        <f t="shared" ca="1" si="657"/>
        <v>#REF!</v>
      </c>
      <c r="AY346" s="108" t="e">
        <f t="shared" ca="1" si="657"/>
        <v>#REF!</v>
      </c>
      <c r="AZ346" s="108" t="e">
        <f t="shared" ca="1" si="657"/>
        <v>#REF!</v>
      </c>
      <c r="BA346" s="108" t="e">
        <f t="shared" ca="1" si="657"/>
        <v>#REF!</v>
      </c>
      <c r="BB346" s="108" t="e">
        <f t="shared" ca="1" si="657"/>
        <v>#REF!</v>
      </c>
      <c r="BC346" s="108" t="e">
        <f t="shared" ca="1" si="656"/>
        <v>#REF!</v>
      </c>
      <c r="BD346" s="108" t="e">
        <f t="shared" ca="1" si="656"/>
        <v>#REF!</v>
      </c>
      <c r="BE346" s="108" t="e">
        <f t="shared" ca="1" si="656"/>
        <v>#REF!</v>
      </c>
      <c r="BF346" s="108" t="e">
        <f t="shared" ca="1" si="656"/>
        <v>#REF!</v>
      </c>
      <c r="BG346" s="108" t="e">
        <f t="shared" ca="1" si="656"/>
        <v>#REF!</v>
      </c>
      <c r="BH346" s="108" t="e">
        <f t="shared" ca="1" si="656"/>
        <v>#REF!</v>
      </c>
      <c r="BI346" s="108" t="e">
        <f t="shared" ca="1" si="656"/>
        <v>#REF!</v>
      </c>
      <c r="BL346" s="97" t="str">
        <f t="shared" ca="1" si="581"/>
        <v>-</v>
      </c>
      <c r="BM346" s="97" t="str">
        <f t="shared" ca="1" si="582"/>
        <v>-</v>
      </c>
      <c r="BN346" s="97" t="str">
        <f t="shared" ca="1" si="583"/>
        <v>-</v>
      </c>
      <c r="BO346" s="97" t="str">
        <f t="shared" ca="1" si="584"/>
        <v>-</v>
      </c>
      <c r="BP346" s="99" t="str">
        <f t="shared" ca="1" si="585"/>
        <v xml:space="preserve"> - </v>
      </c>
      <c r="BQ346" s="99" t="str">
        <f t="shared" ca="1" si="586"/>
        <v xml:space="preserve"> - </v>
      </c>
      <c r="BR346" s="97" t="str">
        <f t="shared" ca="1" si="587"/>
        <v>-</v>
      </c>
      <c r="BS346" s="97" t="str">
        <f t="shared" ca="1" si="588"/>
        <v>-</v>
      </c>
      <c r="BT346" s="97" t="str">
        <f t="shared" ca="1" si="589"/>
        <v>-</v>
      </c>
      <c r="BU346" s="97" t="str">
        <f t="shared" ca="1" si="590"/>
        <v>-</v>
      </c>
      <c r="BV346" s="97" t="str">
        <f t="shared" ca="1" si="591"/>
        <v>-</v>
      </c>
      <c r="BW346" s="97" t="str">
        <f t="shared" ca="1" si="592"/>
        <v>-</v>
      </c>
      <c r="BX346" s="99" t="str">
        <f t="shared" ca="1" si="593"/>
        <v xml:space="preserve"> - </v>
      </c>
      <c r="BY346" s="99" t="str">
        <f t="shared" ca="1" si="594"/>
        <v xml:space="preserve"> - </v>
      </c>
      <c r="BZ346" s="97" t="str">
        <f t="shared" ca="1" si="595"/>
        <v>-</v>
      </c>
      <c r="CA346" s="97" t="str">
        <f t="shared" ca="1" si="596"/>
        <v>-</v>
      </c>
      <c r="CB346" s="99" t="str">
        <f t="shared" ca="1" si="597"/>
        <v xml:space="preserve"> - </v>
      </c>
      <c r="CC346" s="99" t="str">
        <f t="shared" ca="1" si="598"/>
        <v xml:space="preserve"> - </v>
      </c>
      <c r="CD346" s="99" t="str">
        <f t="shared" ca="1" si="599"/>
        <v xml:space="preserve"> - </v>
      </c>
      <c r="CE346" s="99" t="str">
        <f t="shared" ca="1" si="600"/>
        <v xml:space="preserve"> - </v>
      </c>
      <c r="CF346" s="99" t="str">
        <f t="shared" ca="1" si="601"/>
        <v xml:space="preserve"> - </v>
      </c>
      <c r="CG346" s="99" t="str">
        <f t="shared" ca="1" si="602"/>
        <v xml:space="preserve"> - </v>
      </c>
      <c r="CH346" s="97" t="str">
        <f t="shared" ca="1" si="603"/>
        <v>-</v>
      </c>
      <c r="CI346" s="97" t="str">
        <f t="shared" ca="1" si="604"/>
        <v>-</v>
      </c>
      <c r="CJ346" s="97" t="str">
        <f t="shared" ca="1" si="605"/>
        <v>-</v>
      </c>
      <c r="CK346" s="97" t="str">
        <f t="shared" ca="1" si="606"/>
        <v>-</v>
      </c>
      <c r="CL346" s="97" t="str">
        <f t="shared" ca="1" si="607"/>
        <v>-</v>
      </c>
      <c r="CM346" s="97" t="str">
        <f t="shared" ca="1" si="608"/>
        <v>-</v>
      </c>
      <c r="CN346" s="97" t="str">
        <f t="shared" ca="1" si="609"/>
        <v>-</v>
      </c>
      <c r="CO346" s="97" t="str">
        <f t="shared" ca="1" si="610"/>
        <v>-</v>
      </c>
      <c r="CP346" s="97" t="str">
        <f t="shared" ca="1" si="611"/>
        <v>-</v>
      </c>
      <c r="CQ346" s="97" t="str">
        <f t="shared" ca="1" si="612"/>
        <v>-</v>
      </c>
      <c r="CR346" s="97" t="str">
        <f t="shared" ca="1" si="613"/>
        <v>-</v>
      </c>
      <c r="CS346" s="97" t="str">
        <f t="shared" ca="1" si="614"/>
        <v>-</v>
      </c>
      <c r="CT346" s="97" t="str">
        <f t="shared" ca="1" si="615"/>
        <v>-</v>
      </c>
      <c r="CU346" s="97" t="str">
        <f t="shared" ca="1" si="616"/>
        <v>-</v>
      </c>
      <c r="CV346" s="97" t="str">
        <f t="shared" ca="1" si="617"/>
        <v>-</v>
      </c>
      <c r="CW346" s="97" t="str">
        <f t="shared" ca="1" si="618"/>
        <v>-</v>
      </c>
      <c r="CX346" s="97" t="str">
        <f t="shared" ca="1" si="619"/>
        <v>-</v>
      </c>
      <c r="CY346" s="97" t="str">
        <f t="shared" ca="1" si="620"/>
        <v>-</v>
      </c>
      <c r="CZ346" s="97" t="str">
        <f t="shared" ca="1" si="621"/>
        <v>-</v>
      </c>
      <c r="DA346" s="97" t="str">
        <f t="shared" ca="1" si="622"/>
        <v>-</v>
      </c>
      <c r="DB346" s="97" t="str">
        <f t="shared" ca="1" si="623"/>
        <v>-</v>
      </c>
      <c r="DC346" s="97" t="str">
        <f t="shared" ca="1" si="624"/>
        <v>-</v>
      </c>
      <c r="DD346" s="97" t="str">
        <f t="shared" ca="1" si="625"/>
        <v>-</v>
      </c>
      <c r="DE346" s="97" t="str">
        <f t="shared" ca="1" si="626"/>
        <v>-</v>
      </c>
      <c r="DF346" s="97" t="str">
        <f t="shared" ca="1" si="627"/>
        <v>-</v>
      </c>
      <c r="DG346" s="97" t="str">
        <f t="shared" ca="1" si="628"/>
        <v>-</v>
      </c>
      <c r="DH346" s="97" t="str">
        <f t="shared" ca="1" si="629"/>
        <v>-</v>
      </c>
      <c r="DI346" s="97" t="str">
        <f t="shared" ca="1" si="630"/>
        <v>-</v>
      </c>
      <c r="DJ346" s="97" t="str">
        <f t="shared" ca="1" si="631"/>
        <v>-</v>
      </c>
      <c r="DK346" s="97" t="str">
        <f t="shared" ca="1" si="632"/>
        <v>-</v>
      </c>
      <c r="DL346" s="97" t="str">
        <f t="shared" ca="1" si="633"/>
        <v>-</v>
      </c>
      <c r="DM346" s="97" t="str">
        <f t="shared" ca="1" si="634"/>
        <v>-</v>
      </c>
      <c r="DN346" s="97">
        <v>76</v>
      </c>
      <c r="DT346" s="97" t="str">
        <f t="shared" ca="1" si="635"/>
        <v>-</v>
      </c>
      <c r="DU346" s="97" t="str">
        <f t="shared" ca="1" si="636"/>
        <v>-</v>
      </c>
      <c r="DV346" s="97" t="str">
        <f t="shared" ca="1" si="637"/>
        <v>-</v>
      </c>
      <c r="DW346" s="97" t="str">
        <f t="shared" ca="1" si="638"/>
        <v>-</v>
      </c>
      <c r="DX346" s="97" t="str">
        <f t="shared" ca="1" si="639"/>
        <v>-</v>
      </c>
      <c r="DY346" s="97" t="e">
        <f t="shared" ca="1" si="576"/>
        <v>#REF!</v>
      </c>
      <c r="DZ346" s="97" t="str">
        <f t="shared" si="577"/>
        <v>Deep retrofit</v>
      </c>
      <c r="EA346" s="97" t="e">
        <f t="shared" ca="1" si="640"/>
        <v>#REF!</v>
      </c>
      <c r="EB346" s="96">
        <v>71</v>
      </c>
      <c r="EC346" s="97">
        <f>Calculation!$W$379</f>
        <v>4</v>
      </c>
      <c r="ED346" s="97" t="str">
        <f t="shared" ca="1" si="641"/>
        <v>-</v>
      </c>
      <c r="EE346" s="97" t="str">
        <f t="shared" ca="1" si="642"/>
        <v>-</v>
      </c>
      <c r="EF346" s="97" t="str">
        <f t="shared" ca="1" si="643"/>
        <v>-</v>
      </c>
      <c r="EG346" s="97" t="str">
        <f t="shared" ca="1" si="644"/>
        <v>-</v>
      </c>
      <c r="EH346" s="97" t="str">
        <f t="shared" ca="1" si="645"/>
        <v>-</v>
      </c>
      <c r="EI346" s="97">
        <f t="shared" ca="1" si="646"/>
        <v>0</v>
      </c>
      <c r="EJ346" s="97">
        <f t="shared" ca="1" si="658"/>
        <v>0</v>
      </c>
      <c r="EK346" s="97" t="str">
        <f t="shared" ca="1" si="647"/>
        <v>00</v>
      </c>
      <c r="EL346" s="97" t="e">
        <f t="shared" ca="1" si="648"/>
        <v>#REF!</v>
      </c>
      <c r="EN346" s="97">
        <v>3.4100000000000002E-5</v>
      </c>
      <c r="EP346" s="97">
        <v>341</v>
      </c>
      <c r="EQ346" s="97">
        <f t="array" aca="1" ref="EQ346" ca="1">MAX(IF($EI$6:$EI$365&lt;EQ345,$EI$6:$EI$365,""))</f>
        <v>0</v>
      </c>
      <c r="ER346" s="97">
        <f t="shared" ca="1" si="649"/>
        <v>0</v>
      </c>
      <c r="ES346" s="97" t="e">
        <f t="shared" ca="1" si="653"/>
        <v>#REF!</v>
      </c>
      <c r="ET346" s="97">
        <f t="shared" ca="1" si="650"/>
        <v>0</v>
      </c>
      <c r="EU346" s="97">
        <f t="shared" ca="1" si="651"/>
        <v>0</v>
      </c>
      <c r="EV346" s="97">
        <f t="shared" ca="1" si="578"/>
        <v>1</v>
      </c>
      <c r="EY346" s="97" t="e">
        <f ca="1">INDEX('MCA-INPUT'!$C$28:$F$42,MATCH(MCA!E346,'MCA-INPUT'!$B$28:$B$42,0),MATCH(MCA!B346,'MCA-INPUT'!$C$27:$F$27,0))</f>
        <v>#REF!</v>
      </c>
      <c r="FU346" s="109" t="e">
        <f t="shared" ca="1" si="579"/>
        <v>#REF!</v>
      </c>
      <c r="FV346" s="109" t="e">
        <f t="shared" ca="1" si="580"/>
        <v>#REF!</v>
      </c>
      <c r="FW346" s="110" t="e">
        <f t="shared" ca="1" si="563"/>
        <v>#REF!</v>
      </c>
      <c r="FX346" s="110"/>
      <c r="FY346" s="97" t="e">
        <f t="shared" ca="1" si="652"/>
        <v>#REF!</v>
      </c>
      <c r="FZ346" s="97" t="str">
        <f ca="1">IF(ISERROR(VLOOKUP(FY346,'MCA-INPUT'!$B$45:$F$54,1,FALSE)),"No","Yes")</f>
        <v>No</v>
      </c>
      <c r="GA346" s="109" t="e">
        <f ca="1"/>
        <v>#REF!</v>
      </c>
    </row>
    <row r="347" spans="1:183" x14ac:dyDescent="0.25">
      <c r="A347" s="96">
        <v>342</v>
      </c>
      <c r="B347" s="96" t="s">
        <v>0</v>
      </c>
      <c r="C347" s="106" t="e">
        <f t="shared" ca="1" si="575"/>
        <v>#REF!</v>
      </c>
      <c r="D347" s="107" t="e">
        <f t="shared" ca="1" si="575"/>
        <v>#REF!</v>
      </c>
      <c r="E347" s="96" t="e">
        <f t="shared" ca="1" si="575"/>
        <v>#REF!</v>
      </c>
      <c r="F347" s="96" t="s">
        <v>4</v>
      </c>
      <c r="G347" s="96" t="e">
        <f t="shared" ca="1" si="566"/>
        <v>#REF!</v>
      </c>
      <c r="H347" s="108" t="e">
        <f t="shared" ref="H347:W362" ca="1" si="660">IF($D347=0,"-",(INDIRECT(CONCATENATE($C$1,"Projection_",$B347,"'!",H$2,$DN347)))*$EY347)</f>
        <v>#REF!</v>
      </c>
      <c r="I347" s="108" t="e">
        <f t="shared" ca="1" si="660"/>
        <v>#REF!</v>
      </c>
      <c r="J347" s="108" t="e">
        <f t="shared" ca="1" si="660"/>
        <v>#REF!</v>
      </c>
      <c r="K347" s="108" t="e">
        <f t="shared" ca="1" si="660"/>
        <v>#REF!</v>
      </c>
      <c r="L347" s="108" t="e">
        <f t="shared" ca="1" si="660"/>
        <v>#REF!</v>
      </c>
      <c r="M347" s="108" t="e">
        <f t="shared" ca="1" si="660"/>
        <v>#REF!</v>
      </c>
      <c r="N347" s="108" t="e">
        <f t="shared" ca="1" si="660"/>
        <v>#REF!</v>
      </c>
      <c r="O347" s="108" t="e">
        <f t="shared" ca="1" si="660"/>
        <v>#REF!</v>
      </c>
      <c r="P347" s="108" t="e">
        <f t="shared" ca="1" si="660"/>
        <v>#REF!</v>
      </c>
      <c r="Q347" s="108" t="e">
        <f t="shared" ca="1" si="660"/>
        <v>#REF!</v>
      </c>
      <c r="R347" s="108" t="e">
        <f t="shared" ca="1" si="660"/>
        <v>#REF!</v>
      </c>
      <c r="S347" s="108" t="e">
        <f t="shared" ca="1" si="660"/>
        <v>#REF!</v>
      </c>
      <c r="T347" s="108" t="e">
        <f t="shared" ca="1" si="660"/>
        <v>#REF!</v>
      </c>
      <c r="U347" s="108" t="e">
        <f t="shared" ca="1" si="660"/>
        <v>#REF!</v>
      </c>
      <c r="V347" s="108" t="e">
        <f t="shared" ca="1" si="660"/>
        <v>#REF!</v>
      </c>
      <c r="W347" s="108" t="e">
        <f t="shared" ca="1" si="660"/>
        <v>#REF!</v>
      </c>
      <c r="X347" s="108" t="e">
        <f t="shared" ca="1" si="659"/>
        <v>#REF!</v>
      </c>
      <c r="Y347" s="108" t="e">
        <f t="shared" ca="1" si="659"/>
        <v>#REF!</v>
      </c>
      <c r="Z347" s="108" t="e">
        <f t="shared" ca="1" si="659"/>
        <v>#REF!</v>
      </c>
      <c r="AA347" s="108" t="e">
        <f t="shared" ca="1" si="659"/>
        <v>#REF!</v>
      </c>
      <c r="AB347" s="108" t="e">
        <f t="shared" ca="1" si="659"/>
        <v>#REF!</v>
      </c>
      <c r="AC347" s="108" t="e">
        <f t="shared" ca="1" si="659"/>
        <v>#REF!</v>
      </c>
      <c r="AD347" s="108" t="e">
        <f t="shared" ca="1" si="659"/>
        <v>#REF!</v>
      </c>
      <c r="AE347" s="108" t="e">
        <f t="shared" ca="1" si="659"/>
        <v>#REF!</v>
      </c>
      <c r="AF347" s="108" t="e">
        <f t="shared" ca="1" si="659"/>
        <v>#REF!</v>
      </c>
      <c r="AG347" s="108" t="e">
        <f t="shared" ca="1" si="659"/>
        <v>#REF!</v>
      </c>
      <c r="AH347" s="108" t="e">
        <f t="shared" ca="1" si="659"/>
        <v>#REF!</v>
      </c>
      <c r="AI347" s="108" t="e">
        <f t="shared" ca="1" si="659"/>
        <v>#REF!</v>
      </c>
      <c r="AJ347" s="108" t="e">
        <f t="shared" ca="1" si="659"/>
        <v>#REF!</v>
      </c>
      <c r="AK347" s="108" t="e">
        <f t="shared" ca="1" si="659"/>
        <v>#REF!</v>
      </c>
      <c r="AL347" s="108" t="e">
        <f t="shared" ca="1" si="659"/>
        <v>#REF!</v>
      </c>
      <c r="AM347" s="108" t="e">
        <f t="shared" ca="1" si="657"/>
        <v>#REF!</v>
      </c>
      <c r="AN347" s="108" t="e">
        <f t="shared" ca="1" si="657"/>
        <v>#REF!</v>
      </c>
      <c r="AO347" s="108" t="e">
        <f t="shared" ca="1" si="657"/>
        <v>#REF!</v>
      </c>
      <c r="AP347" s="108" t="e">
        <f t="shared" ca="1" si="657"/>
        <v>#REF!</v>
      </c>
      <c r="AQ347" s="108" t="e">
        <f t="shared" ca="1" si="657"/>
        <v>#REF!</v>
      </c>
      <c r="AR347" s="108" t="e">
        <f t="shared" ca="1" si="657"/>
        <v>#REF!</v>
      </c>
      <c r="AS347" s="108" t="e">
        <f t="shared" ca="1" si="657"/>
        <v>#REF!</v>
      </c>
      <c r="AT347" s="108" t="e">
        <f t="shared" ca="1" si="657"/>
        <v>#REF!</v>
      </c>
      <c r="AU347" s="108" t="e">
        <f t="shared" ca="1" si="657"/>
        <v>#REF!</v>
      </c>
      <c r="AV347" s="108" t="e">
        <f t="shared" ca="1" si="657"/>
        <v>#REF!</v>
      </c>
      <c r="AW347" s="108" t="e">
        <f t="shared" ca="1" si="657"/>
        <v>#REF!</v>
      </c>
      <c r="AX347" s="108" t="e">
        <f t="shared" ca="1" si="657"/>
        <v>#REF!</v>
      </c>
      <c r="AY347" s="108" t="e">
        <f t="shared" ca="1" si="657"/>
        <v>#REF!</v>
      </c>
      <c r="AZ347" s="108" t="e">
        <f t="shared" ca="1" si="657"/>
        <v>#REF!</v>
      </c>
      <c r="BA347" s="108" t="e">
        <f t="shared" ca="1" si="657"/>
        <v>#REF!</v>
      </c>
      <c r="BB347" s="108" t="e">
        <f t="shared" ca="1" si="657"/>
        <v>#REF!</v>
      </c>
      <c r="BC347" s="108" t="e">
        <f t="shared" ca="1" si="656"/>
        <v>#REF!</v>
      </c>
      <c r="BD347" s="108" t="e">
        <f t="shared" ca="1" si="656"/>
        <v>#REF!</v>
      </c>
      <c r="BE347" s="108" t="e">
        <f t="shared" ca="1" si="656"/>
        <v>#REF!</v>
      </c>
      <c r="BF347" s="108" t="e">
        <f t="shared" ca="1" si="656"/>
        <v>#REF!</v>
      </c>
      <c r="BG347" s="108" t="e">
        <f t="shared" ca="1" si="656"/>
        <v>#REF!</v>
      </c>
      <c r="BH347" s="108" t="e">
        <f t="shared" ca="1" si="656"/>
        <v>#REF!</v>
      </c>
      <c r="BI347" s="108" t="e">
        <f t="shared" ca="1" si="656"/>
        <v>#REF!</v>
      </c>
      <c r="BL347" s="97" t="str">
        <f t="shared" ca="1" si="581"/>
        <v>-</v>
      </c>
      <c r="BM347" s="97" t="str">
        <f t="shared" ca="1" si="582"/>
        <v>-</v>
      </c>
      <c r="BN347" s="97" t="str">
        <f t="shared" ca="1" si="583"/>
        <v>-</v>
      </c>
      <c r="BO347" s="97" t="str">
        <f t="shared" ca="1" si="584"/>
        <v>-</v>
      </c>
      <c r="BP347" s="99" t="str">
        <f t="shared" ca="1" si="585"/>
        <v xml:space="preserve"> - </v>
      </c>
      <c r="BQ347" s="99" t="str">
        <f t="shared" ca="1" si="586"/>
        <v xml:space="preserve"> - </v>
      </c>
      <c r="BR347" s="97" t="str">
        <f t="shared" ca="1" si="587"/>
        <v>-</v>
      </c>
      <c r="BS347" s="97" t="str">
        <f t="shared" ca="1" si="588"/>
        <v>-</v>
      </c>
      <c r="BT347" s="97" t="str">
        <f t="shared" ca="1" si="589"/>
        <v>-</v>
      </c>
      <c r="BU347" s="97" t="str">
        <f t="shared" ca="1" si="590"/>
        <v>-</v>
      </c>
      <c r="BV347" s="97" t="str">
        <f t="shared" ca="1" si="591"/>
        <v>-</v>
      </c>
      <c r="BW347" s="97" t="str">
        <f t="shared" ca="1" si="592"/>
        <v>-</v>
      </c>
      <c r="BX347" s="99" t="str">
        <f t="shared" ca="1" si="593"/>
        <v xml:space="preserve"> - </v>
      </c>
      <c r="BY347" s="99" t="str">
        <f t="shared" ca="1" si="594"/>
        <v xml:space="preserve"> - </v>
      </c>
      <c r="BZ347" s="97" t="str">
        <f t="shared" ca="1" si="595"/>
        <v>-</v>
      </c>
      <c r="CA347" s="97" t="str">
        <f t="shared" ca="1" si="596"/>
        <v>-</v>
      </c>
      <c r="CB347" s="99" t="str">
        <f t="shared" ca="1" si="597"/>
        <v xml:space="preserve"> - </v>
      </c>
      <c r="CC347" s="99" t="str">
        <f t="shared" ca="1" si="598"/>
        <v xml:space="preserve"> - </v>
      </c>
      <c r="CD347" s="99" t="str">
        <f t="shared" ca="1" si="599"/>
        <v xml:space="preserve"> - </v>
      </c>
      <c r="CE347" s="99" t="str">
        <f t="shared" ca="1" si="600"/>
        <v xml:space="preserve"> - </v>
      </c>
      <c r="CF347" s="99" t="str">
        <f t="shared" ca="1" si="601"/>
        <v xml:space="preserve"> - </v>
      </c>
      <c r="CG347" s="99" t="str">
        <f t="shared" ca="1" si="602"/>
        <v xml:space="preserve"> - </v>
      </c>
      <c r="CH347" s="97" t="str">
        <f t="shared" ca="1" si="603"/>
        <v>-</v>
      </c>
      <c r="CI347" s="97" t="str">
        <f t="shared" ca="1" si="604"/>
        <v>-</v>
      </c>
      <c r="CJ347" s="97" t="str">
        <f t="shared" ca="1" si="605"/>
        <v>-</v>
      </c>
      <c r="CK347" s="97" t="str">
        <f t="shared" ca="1" si="606"/>
        <v>-</v>
      </c>
      <c r="CL347" s="97" t="str">
        <f t="shared" ca="1" si="607"/>
        <v>-</v>
      </c>
      <c r="CM347" s="97" t="str">
        <f t="shared" ca="1" si="608"/>
        <v>-</v>
      </c>
      <c r="CN347" s="97" t="str">
        <f t="shared" ca="1" si="609"/>
        <v>-</v>
      </c>
      <c r="CO347" s="97" t="str">
        <f t="shared" ca="1" si="610"/>
        <v>-</v>
      </c>
      <c r="CP347" s="97" t="str">
        <f t="shared" ca="1" si="611"/>
        <v>-</v>
      </c>
      <c r="CQ347" s="97" t="str">
        <f t="shared" ca="1" si="612"/>
        <v>-</v>
      </c>
      <c r="CR347" s="97" t="str">
        <f t="shared" ca="1" si="613"/>
        <v>-</v>
      </c>
      <c r="CS347" s="97" t="str">
        <f t="shared" ca="1" si="614"/>
        <v>-</v>
      </c>
      <c r="CT347" s="97" t="str">
        <f t="shared" ca="1" si="615"/>
        <v>-</v>
      </c>
      <c r="CU347" s="97" t="str">
        <f t="shared" ca="1" si="616"/>
        <v>-</v>
      </c>
      <c r="CV347" s="97" t="str">
        <f t="shared" ca="1" si="617"/>
        <v>-</v>
      </c>
      <c r="CW347" s="97" t="str">
        <f t="shared" ca="1" si="618"/>
        <v>-</v>
      </c>
      <c r="CX347" s="97" t="str">
        <f t="shared" ca="1" si="619"/>
        <v>-</v>
      </c>
      <c r="CY347" s="97" t="str">
        <f t="shared" ca="1" si="620"/>
        <v>-</v>
      </c>
      <c r="CZ347" s="97" t="str">
        <f t="shared" ca="1" si="621"/>
        <v>-</v>
      </c>
      <c r="DA347" s="97" t="str">
        <f t="shared" ca="1" si="622"/>
        <v>-</v>
      </c>
      <c r="DB347" s="97" t="str">
        <f t="shared" ca="1" si="623"/>
        <v>-</v>
      </c>
      <c r="DC347" s="97" t="str">
        <f t="shared" ca="1" si="624"/>
        <v>-</v>
      </c>
      <c r="DD347" s="97" t="str">
        <f t="shared" ca="1" si="625"/>
        <v>-</v>
      </c>
      <c r="DE347" s="97" t="str">
        <f t="shared" ca="1" si="626"/>
        <v>-</v>
      </c>
      <c r="DF347" s="97" t="str">
        <f t="shared" ca="1" si="627"/>
        <v>-</v>
      </c>
      <c r="DG347" s="97" t="str">
        <f t="shared" ca="1" si="628"/>
        <v>-</v>
      </c>
      <c r="DH347" s="97" t="str">
        <f t="shared" ca="1" si="629"/>
        <v>-</v>
      </c>
      <c r="DI347" s="97" t="str">
        <f t="shared" ca="1" si="630"/>
        <v>-</v>
      </c>
      <c r="DJ347" s="97" t="str">
        <f t="shared" ca="1" si="631"/>
        <v>-</v>
      </c>
      <c r="DK347" s="97" t="str">
        <f t="shared" ca="1" si="632"/>
        <v>-</v>
      </c>
      <c r="DL347" s="97" t="str">
        <f t="shared" ca="1" si="633"/>
        <v>-</v>
      </c>
      <c r="DM347" s="97" t="str">
        <f t="shared" ca="1" si="634"/>
        <v>-</v>
      </c>
      <c r="DN347" s="97">
        <v>77</v>
      </c>
      <c r="DT347" s="97" t="str">
        <f t="shared" ca="1" si="635"/>
        <v>-</v>
      </c>
      <c r="DU347" s="97" t="str">
        <f t="shared" ca="1" si="636"/>
        <v>-</v>
      </c>
      <c r="DV347" s="97" t="str">
        <f t="shared" ca="1" si="637"/>
        <v>-</v>
      </c>
      <c r="DW347" s="97" t="str">
        <f t="shared" ca="1" si="638"/>
        <v>-</v>
      </c>
      <c r="DX347" s="97" t="str">
        <f t="shared" ca="1" si="639"/>
        <v>-</v>
      </c>
      <c r="DY347" s="97" t="e">
        <f t="shared" ca="1" si="576"/>
        <v>#REF!</v>
      </c>
      <c r="DZ347" s="97" t="str">
        <f t="shared" si="577"/>
        <v>Deep retrofit</v>
      </c>
      <c r="EA347" s="97" t="e">
        <f t="shared" ca="1" si="640"/>
        <v>#REF!</v>
      </c>
      <c r="EB347" s="96">
        <v>72</v>
      </c>
      <c r="EC347" s="97">
        <f>Calculation!$W$379</f>
        <v>4</v>
      </c>
      <c r="ED347" s="97" t="str">
        <f t="shared" ca="1" si="641"/>
        <v>-</v>
      </c>
      <c r="EE347" s="97" t="str">
        <f t="shared" ca="1" si="642"/>
        <v>-</v>
      </c>
      <c r="EF347" s="97" t="str">
        <f t="shared" ca="1" si="643"/>
        <v>-</v>
      </c>
      <c r="EG347" s="97" t="str">
        <f t="shared" ca="1" si="644"/>
        <v>-</v>
      </c>
      <c r="EH347" s="97" t="str">
        <f t="shared" ca="1" si="645"/>
        <v>-</v>
      </c>
      <c r="EI347" s="97">
        <f t="shared" ca="1" si="646"/>
        <v>0</v>
      </c>
      <c r="EJ347" s="97">
        <f t="shared" ca="1" si="658"/>
        <v>0</v>
      </c>
      <c r="EK347" s="97" t="str">
        <f t="shared" ca="1" si="647"/>
        <v>00</v>
      </c>
      <c r="EL347" s="97" t="e">
        <f t="shared" ca="1" si="648"/>
        <v>#REF!</v>
      </c>
      <c r="EN347" s="97">
        <v>3.4199999999999998E-5</v>
      </c>
      <c r="EP347" s="97">
        <v>342</v>
      </c>
      <c r="EQ347" s="97">
        <f t="array" aca="1" ref="EQ347" ca="1">MAX(IF($EI$6:$EI$365&lt;EQ346,$EI$6:$EI$365,""))</f>
        <v>0</v>
      </c>
      <c r="ER347" s="97">
        <f t="shared" ca="1" si="649"/>
        <v>0</v>
      </c>
      <c r="ES347" s="97" t="e">
        <f t="shared" ca="1" si="653"/>
        <v>#REF!</v>
      </c>
      <c r="ET347" s="97">
        <f t="shared" ca="1" si="650"/>
        <v>0</v>
      </c>
      <c r="EU347" s="97">
        <f t="shared" ca="1" si="651"/>
        <v>0</v>
      </c>
      <c r="EV347" s="97">
        <f t="shared" ca="1" si="578"/>
        <v>1</v>
      </c>
      <c r="EY347" s="97" t="e">
        <f ca="1">INDEX('MCA-INPUT'!$C$28:$F$42,MATCH(MCA!E347,'MCA-INPUT'!$B$28:$B$42,0),MATCH(MCA!B347,'MCA-INPUT'!$C$27:$F$27,0))</f>
        <v>#REF!</v>
      </c>
      <c r="FU347" s="109" t="e">
        <f t="shared" ca="1" si="579"/>
        <v>#REF!</v>
      </c>
      <c r="FV347" s="109" t="e">
        <f t="shared" ca="1" si="580"/>
        <v>#REF!</v>
      </c>
      <c r="FW347" s="110" t="e">
        <f t="shared" ca="1" si="563"/>
        <v>#REF!</v>
      </c>
      <c r="FX347" s="110"/>
      <c r="FY347" s="97" t="e">
        <f t="shared" ca="1" si="652"/>
        <v>#REF!</v>
      </c>
      <c r="FZ347" s="97" t="str">
        <f ca="1">IF(ISERROR(VLOOKUP(FY347,'MCA-INPUT'!$B$45:$F$54,1,FALSE)),"No","Yes")</f>
        <v>No</v>
      </c>
      <c r="GA347" s="109" t="e">
        <f ca="1"/>
        <v>#REF!</v>
      </c>
    </row>
    <row r="348" spans="1:183" x14ac:dyDescent="0.25">
      <c r="A348" s="96">
        <v>343</v>
      </c>
      <c r="B348" s="96" t="s">
        <v>0</v>
      </c>
      <c r="C348" s="106" t="e">
        <f t="shared" ca="1" si="575"/>
        <v>#REF!</v>
      </c>
      <c r="D348" s="107" t="e">
        <f t="shared" ca="1" si="575"/>
        <v>#REF!</v>
      </c>
      <c r="E348" s="96" t="e">
        <f t="shared" ca="1" si="575"/>
        <v>#REF!</v>
      </c>
      <c r="F348" s="96" t="s">
        <v>4</v>
      </c>
      <c r="G348" s="96" t="e">
        <f t="shared" ca="1" si="566"/>
        <v>#REF!</v>
      </c>
      <c r="H348" s="108" t="e">
        <f t="shared" ca="1" si="660"/>
        <v>#REF!</v>
      </c>
      <c r="I348" s="108" t="e">
        <f t="shared" ca="1" si="660"/>
        <v>#REF!</v>
      </c>
      <c r="J348" s="108" t="e">
        <f t="shared" ca="1" si="660"/>
        <v>#REF!</v>
      </c>
      <c r="K348" s="108" t="e">
        <f t="shared" ca="1" si="660"/>
        <v>#REF!</v>
      </c>
      <c r="L348" s="108" t="e">
        <f t="shared" ca="1" si="660"/>
        <v>#REF!</v>
      </c>
      <c r="M348" s="108" t="e">
        <f t="shared" ca="1" si="660"/>
        <v>#REF!</v>
      </c>
      <c r="N348" s="108" t="e">
        <f t="shared" ca="1" si="660"/>
        <v>#REF!</v>
      </c>
      <c r="O348" s="108" t="e">
        <f t="shared" ca="1" si="660"/>
        <v>#REF!</v>
      </c>
      <c r="P348" s="108" t="e">
        <f t="shared" ca="1" si="660"/>
        <v>#REF!</v>
      </c>
      <c r="Q348" s="108" t="e">
        <f t="shared" ca="1" si="660"/>
        <v>#REF!</v>
      </c>
      <c r="R348" s="108" t="e">
        <f t="shared" ca="1" si="660"/>
        <v>#REF!</v>
      </c>
      <c r="S348" s="108" t="e">
        <f t="shared" ca="1" si="660"/>
        <v>#REF!</v>
      </c>
      <c r="T348" s="108" t="e">
        <f t="shared" ca="1" si="660"/>
        <v>#REF!</v>
      </c>
      <c r="U348" s="108" t="e">
        <f t="shared" ca="1" si="660"/>
        <v>#REF!</v>
      </c>
      <c r="V348" s="108" t="e">
        <f t="shared" ca="1" si="660"/>
        <v>#REF!</v>
      </c>
      <c r="W348" s="108" t="e">
        <f t="shared" ca="1" si="660"/>
        <v>#REF!</v>
      </c>
      <c r="X348" s="108" t="e">
        <f t="shared" ca="1" si="659"/>
        <v>#REF!</v>
      </c>
      <c r="Y348" s="108" t="e">
        <f t="shared" ca="1" si="659"/>
        <v>#REF!</v>
      </c>
      <c r="Z348" s="108" t="e">
        <f t="shared" ca="1" si="659"/>
        <v>#REF!</v>
      </c>
      <c r="AA348" s="108" t="e">
        <f t="shared" ca="1" si="659"/>
        <v>#REF!</v>
      </c>
      <c r="AB348" s="108" t="e">
        <f t="shared" ca="1" si="659"/>
        <v>#REF!</v>
      </c>
      <c r="AC348" s="108" t="e">
        <f t="shared" ca="1" si="659"/>
        <v>#REF!</v>
      </c>
      <c r="AD348" s="108" t="e">
        <f t="shared" ca="1" si="659"/>
        <v>#REF!</v>
      </c>
      <c r="AE348" s="108" t="e">
        <f t="shared" ca="1" si="659"/>
        <v>#REF!</v>
      </c>
      <c r="AF348" s="108" t="e">
        <f t="shared" ca="1" si="659"/>
        <v>#REF!</v>
      </c>
      <c r="AG348" s="108" t="e">
        <f t="shared" ca="1" si="659"/>
        <v>#REF!</v>
      </c>
      <c r="AH348" s="108" t="e">
        <f t="shared" ca="1" si="659"/>
        <v>#REF!</v>
      </c>
      <c r="AI348" s="108" t="e">
        <f t="shared" ca="1" si="659"/>
        <v>#REF!</v>
      </c>
      <c r="AJ348" s="108" t="e">
        <f t="shared" ca="1" si="659"/>
        <v>#REF!</v>
      </c>
      <c r="AK348" s="108" t="e">
        <f t="shared" ca="1" si="659"/>
        <v>#REF!</v>
      </c>
      <c r="AL348" s="108" t="e">
        <f t="shared" ca="1" si="659"/>
        <v>#REF!</v>
      </c>
      <c r="AM348" s="108" t="e">
        <f t="shared" ca="1" si="657"/>
        <v>#REF!</v>
      </c>
      <c r="AN348" s="108" t="e">
        <f t="shared" ca="1" si="657"/>
        <v>#REF!</v>
      </c>
      <c r="AO348" s="108" t="e">
        <f t="shared" ca="1" si="657"/>
        <v>#REF!</v>
      </c>
      <c r="AP348" s="108" t="e">
        <f t="shared" ca="1" si="657"/>
        <v>#REF!</v>
      </c>
      <c r="AQ348" s="108" t="e">
        <f t="shared" ca="1" si="657"/>
        <v>#REF!</v>
      </c>
      <c r="AR348" s="108" t="e">
        <f t="shared" ca="1" si="657"/>
        <v>#REF!</v>
      </c>
      <c r="AS348" s="108" t="e">
        <f t="shared" ca="1" si="657"/>
        <v>#REF!</v>
      </c>
      <c r="AT348" s="108" t="e">
        <f t="shared" ca="1" si="657"/>
        <v>#REF!</v>
      </c>
      <c r="AU348" s="108" t="e">
        <f t="shared" ca="1" si="657"/>
        <v>#REF!</v>
      </c>
      <c r="AV348" s="108" t="e">
        <f t="shared" ca="1" si="657"/>
        <v>#REF!</v>
      </c>
      <c r="AW348" s="108" t="e">
        <f t="shared" ca="1" si="657"/>
        <v>#REF!</v>
      </c>
      <c r="AX348" s="108" t="e">
        <f t="shared" ca="1" si="657"/>
        <v>#REF!</v>
      </c>
      <c r="AY348" s="108" t="e">
        <f t="shared" ca="1" si="657"/>
        <v>#REF!</v>
      </c>
      <c r="AZ348" s="108" t="e">
        <f t="shared" ca="1" si="657"/>
        <v>#REF!</v>
      </c>
      <c r="BA348" s="108" t="e">
        <f t="shared" ca="1" si="657"/>
        <v>#REF!</v>
      </c>
      <c r="BB348" s="108" t="e">
        <f t="shared" ca="1" si="657"/>
        <v>#REF!</v>
      </c>
      <c r="BC348" s="108" t="e">
        <f t="shared" ca="1" si="656"/>
        <v>#REF!</v>
      </c>
      <c r="BD348" s="108" t="e">
        <f t="shared" ca="1" si="656"/>
        <v>#REF!</v>
      </c>
      <c r="BE348" s="108" t="e">
        <f t="shared" ca="1" si="656"/>
        <v>#REF!</v>
      </c>
      <c r="BF348" s="108" t="e">
        <f t="shared" ca="1" si="656"/>
        <v>#REF!</v>
      </c>
      <c r="BG348" s="108" t="e">
        <f t="shared" ca="1" si="656"/>
        <v>#REF!</v>
      </c>
      <c r="BH348" s="108" t="e">
        <f t="shared" ca="1" si="656"/>
        <v>#REF!</v>
      </c>
      <c r="BI348" s="108" t="e">
        <f t="shared" ca="1" si="656"/>
        <v>#REF!</v>
      </c>
      <c r="BL348" s="97" t="str">
        <f t="shared" ca="1" si="581"/>
        <v>-</v>
      </c>
      <c r="BM348" s="97" t="str">
        <f t="shared" ca="1" si="582"/>
        <v>-</v>
      </c>
      <c r="BN348" s="97" t="str">
        <f t="shared" ca="1" si="583"/>
        <v>-</v>
      </c>
      <c r="BO348" s="97" t="str">
        <f t="shared" ca="1" si="584"/>
        <v>-</v>
      </c>
      <c r="BP348" s="99" t="str">
        <f t="shared" ca="1" si="585"/>
        <v xml:space="preserve"> - </v>
      </c>
      <c r="BQ348" s="99" t="str">
        <f t="shared" ca="1" si="586"/>
        <v xml:space="preserve"> - </v>
      </c>
      <c r="BR348" s="97" t="str">
        <f t="shared" ca="1" si="587"/>
        <v>-</v>
      </c>
      <c r="BS348" s="97" t="str">
        <f t="shared" ca="1" si="588"/>
        <v>-</v>
      </c>
      <c r="BT348" s="97" t="str">
        <f t="shared" ca="1" si="589"/>
        <v>-</v>
      </c>
      <c r="BU348" s="97" t="str">
        <f t="shared" ca="1" si="590"/>
        <v>-</v>
      </c>
      <c r="BV348" s="97" t="str">
        <f t="shared" ca="1" si="591"/>
        <v>-</v>
      </c>
      <c r="BW348" s="97" t="str">
        <f t="shared" ca="1" si="592"/>
        <v>-</v>
      </c>
      <c r="BX348" s="99" t="str">
        <f t="shared" ca="1" si="593"/>
        <v xml:space="preserve"> - </v>
      </c>
      <c r="BY348" s="99" t="str">
        <f t="shared" ca="1" si="594"/>
        <v xml:space="preserve"> - </v>
      </c>
      <c r="BZ348" s="97" t="str">
        <f t="shared" ca="1" si="595"/>
        <v>-</v>
      </c>
      <c r="CA348" s="97" t="str">
        <f t="shared" ca="1" si="596"/>
        <v>-</v>
      </c>
      <c r="CB348" s="99" t="str">
        <f t="shared" ca="1" si="597"/>
        <v xml:space="preserve"> - </v>
      </c>
      <c r="CC348" s="99" t="str">
        <f t="shared" ca="1" si="598"/>
        <v xml:space="preserve"> - </v>
      </c>
      <c r="CD348" s="99" t="str">
        <f t="shared" ca="1" si="599"/>
        <v xml:space="preserve"> - </v>
      </c>
      <c r="CE348" s="99" t="str">
        <f t="shared" ca="1" si="600"/>
        <v xml:space="preserve"> - </v>
      </c>
      <c r="CF348" s="99" t="str">
        <f t="shared" ca="1" si="601"/>
        <v xml:space="preserve"> - </v>
      </c>
      <c r="CG348" s="99" t="str">
        <f t="shared" ca="1" si="602"/>
        <v xml:space="preserve"> - </v>
      </c>
      <c r="CH348" s="97" t="str">
        <f t="shared" ca="1" si="603"/>
        <v>-</v>
      </c>
      <c r="CI348" s="97" t="str">
        <f t="shared" ca="1" si="604"/>
        <v>-</v>
      </c>
      <c r="CJ348" s="97" t="str">
        <f t="shared" ca="1" si="605"/>
        <v>-</v>
      </c>
      <c r="CK348" s="97" t="str">
        <f t="shared" ca="1" si="606"/>
        <v>-</v>
      </c>
      <c r="CL348" s="97" t="str">
        <f t="shared" ca="1" si="607"/>
        <v>-</v>
      </c>
      <c r="CM348" s="97" t="str">
        <f t="shared" ca="1" si="608"/>
        <v>-</v>
      </c>
      <c r="CN348" s="97" t="str">
        <f t="shared" ca="1" si="609"/>
        <v>-</v>
      </c>
      <c r="CO348" s="97" t="str">
        <f t="shared" ca="1" si="610"/>
        <v>-</v>
      </c>
      <c r="CP348" s="97" t="str">
        <f t="shared" ca="1" si="611"/>
        <v>-</v>
      </c>
      <c r="CQ348" s="97" t="str">
        <f t="shared" ca="1" si="612"/>
        <v>-</v>
      </c>
      <c r="CR348" s="97" t="str">
        <f t="shared" ca="1" si="613"/>
        <v>-</v>
      </c>
      <c r="CS348" s="97" t="str">
        <f t="shared" ca="1" si="614"/>
        <v>-</v>
      </c>
      <c r="CT348" s="97" t="str">
        <f t="shared" ca="1" si="615"/>
        <v>-</v>
      </c>
      <c r="CU348" s="97" t="str">
        <f t="shared" ca="1" si="616"/>
        <v>-</v>
      </c>
      <c r="CV348" s="97" t="str">
        <f t="shared" ca="1" si="617"/>
        <v>-</v>
      </c>
      <c r="CW348" s="97" t="str">
        <f t="shared" ca="1" si="618"/>
        <v>-</v>
      </c>
      <c r="CX348" s="97" t="str">
        <f t="shared" ca="1" si="619"/>
        <v>-</v>
      </c>
      <c r="CY348" s="97" t="str">
        <f t="shared" ca="1" si="620"/>
        <v>-</v>
      </c>
      <c r="CZ348" s="97" t="str">
        <f t="shared" ca="1" si="621"/>
        <v>-</v>
      </c>
      <c r="DA348" s="97" t="str">
        <f t="shared" ca="1" si="622"/>
        <v>-</v>
      </c>
      <c r="DB348" s="97" t="str">
        <f t="shared" ca="1" si="623"/>
        <v>-</v>
      </c>
      <c r="DC348" s="97" t="str">
        <f t="shared" ca="1" si="624"/>
        <v>-</v>
      </c>
      <c r="DD348" s="97" t="str">
        <f t="shared" ca="1" si="625"/>
        <v>-</v>
      </c>
      <c r="DE348" s="97" t="str">
        <f t="shared" ca="1" si="626"/>
        <v>-</v>
      </c>
      <c r="DF348" s="97" t="str">
        <f t="shared" ca="1" si="627"/>
        <v>-</v>
      </c>
      <c r="DG348" s="97" t="str">
        <f t="shared" ca="1" si="628"/>
        <v>-</v>
      </c>
      <c r="DH348" s="97" t="str">
        <f t="shared" ca="1" si="629"/>
        <v>-</v>
      </c>
      <c r="DI348" s="97" t="str">
        <f t="shared" ca="1" si="630"/>
        <v>-</v>
      </c>
      <c r="DJ348" s="97" t="str">
        <f t="shared" ca="1" si="631"/>
        <v>-</v>
      </c>
      <c r="DK348" s="97" t="str">
        <f t="shared" ca="1" si="632"/>
        <v>-</v>
      </c>
      <c r="DL348" s="97" t="str">
        <f t="shared" ca="1" si="633"/>
        <v>-</v>
      </c>
      <c r="DM348" s="97" t="str">
        <f t="shared" ca="1" si="634"/>
        <v>-</v>
      </c>
      <c r="DN348" s="97">
        <v>78</v>
      </c>
      <c r="DT348" s="97" t="str">
        <f t="shared" ca="1" si="635"/>
        <v>-</v>
      </c>
      <c r="DU348" s="97" t="str">
        <f t="shared" ca="1" si="636"/>
        <v>-</v>
      </c>
      <c r="DV348" s="97" t="str">
        <f t="shared" ca="1" si="637"/>
        <v>-</v>
      </c>
      <c r="DW348" s="97" t="str">
        <f t="shared" ca="1" si="638"/>
        <v>-</v>
      </c>
      <c r="DX348" s="97" t="str">
        <f t="shared" ca="1" si="639"/>
        <v>-</v>
      </c>
      <c r="DY348" s="97" t="e">
        <f t="shared" ca="1" si="576"/>
        <v>#REF!</v>
      </c>
      <c r="DZ348" s="97" t="str">
        <f t="shared" si="577"/>
        <v>Deep retrofit</v>
      </c>
      <c r="EA348" s="97" t="e">
        <f t="shared" ca="1" si="640"/>
        <v>#REF!</v>
      </c>
      <c r="EB348" s="96">
        <v>73</v>
      </c>
      <c r="EC348" s="97">
        <f>Calculation!$W$379</f>
        <v>4</v>
      </c>
      <c r="ED348" s="97" t="str">
        <f t="shared" ca="1" si="641"/>
        <v>-</v>
      </c>
      <c r="EE348" s="97" t="str">
        <f t="shared" ca="1" si="642"/>
        <v>-</v>
      </c>
      <c r="EF348" s="97" t="str">
        <f t="shared" ca="1" si="643"/>
        <v>-</v>
      </c>
      <c r="EG348" s="97" t="str">
        <f t="shared" ca="1" si="644"/>
        <v>-</v>
      </c>
      <c r="EH348" s="97" t="str">
        <f t="shared" ca="1" si="645"/>
        <v>-</v>
      </c>
      <c r="EI348" s="97">
        <f t="shared" ca="1" si="646"/>
        <v>0</v>
      </c>
      <c r="EJ348" s="97">
        <f t="shared" ca="1" si="658"/>
        <v>0</v>
      </c>
      <c r="EK348" s="97" t="str">
        <f t="shared" ca="1" si="647"/>
        <v>00</v>
      </c>
      <c r="EL348" s="97" t="e">
        <f t="shared" ca="1" si="648"/>
        <v>#REF!</v>
      </c>
      <c r="EN348" s="97">
        <v>3.43E-5</v>
      </c>
      <c r="EP348" s="97">
        <v>343</v>
      </c>
      <c r="EQ348" s="97">
        <f t="array" aca="1" ref="EQ348" ca="1">MAX(IF($EI$6:$EI$365&lt;EQ347,$EI$6:$EI$365,""))</f>
        <v>0</v>
      </c>
      <c r="ER348" s="97">
        <f t="shared" ca="1" si="649"/>
        <v>0</v>
      </c>
      <c r="ES348" s="97" t="e">
        <f t="shared" ca="1" si="653"/>
        <v>#REF!</v>
      </c>
      <c r="ET348" s="97">
        <f t="shared" ca="1" si="650"/>
        <v>0</v>
      </c>
      <c r="EU348" s="97">
        <f t="shared" ca="1" si="651"/>
        <v>0</v>
      </c>
      <c r="EV348" s="97">
        <f t="shared" ca="1" si="578"/>
        <v>1</v>
      </c>
      <c r="EY348" s="97" t="e">
        <f ca="1">INDEX('MCA-INPUT'!$C$28:$F$42,MATCH(MCA!E348,'MCA-INPUT'!$B$28:$B$42,0),MATCH(MCA!B348,'MCA-INPUT'!$C$27:$F$27,0))</f>
        <v>#REF!</v>
      </c>
      <c r="FU348" s="109" t="e">
        <f t="shared" ca="1" si="579"/>
        <v>#REF!</v>
      </c>
      <c r="FV348" s="109" t="e">
        <f t="shared" ca="1" si="580"/>
        <v>#REF!</v>
      </c>
      <c r="FW348" s="110" t="e">
        <f t="shared" ca="1" si="563"/>
        <v>#REF!</v>
      </c>
      <c r="FX348" s="110"/>
      <c r="FY348" s="97" t="e">
        <f t="shared" ca="1" si="652"/>
        <v>#REF!</v>
      </c>
      <c r="FZ348" s="97" t="str">
        <f ca="1">IF(ISERROR(VLOOKUP(FY348,'MCA-INPUT'!$B$45:$F$54,1,FALSE)),"No","Yes")</f>
        <v>No</v>
      </c>
      <c r="GA348" s="109" t="e">
        <f ca="1"/>
        <v>#REF!</v>
      </c>
    </row>
    <row r="349" spans="1:183" x14ac:dyDescent="0.25">
      <c r="A349" s="96">
        <v>344</v>
      </c>
      <c r="B349" s="96" t="s">
        <v>0</v>
      </c>
      <c r="C349" s="106" t="e">
        <f t="shared" ca="1" si="575"/>
        <v>#REF!</v>
      </c>
      <c r="D349" s="107" t="e">
        <f t="shared" ca="1" si="575"/>
        <v>#REF!</v>
      </c>
      <c r="E349" s="96" t="e">
        <f t="shared" ca="1" si="575"/>
        <v>#REF!</v>
      </c>
      <c r="F349" s="96" t="s">
        <v>4</v>
      </c>
      <c r="G349" s="96" t="e">
        <f t="shared" ca="1" si="566"/>
        <v>#REF!</v>
      </c>
      <c r="H349" s="108" t="e">
        <f t="shared" ca="1" si="660"/>
        <v>#REF!</v>
      </c>
      <c r="I349" s="108" t="e">
        <f t="shared" ca="1" si="660"/>
        <v>#REF!</v>
      </c>
      <c r="J349" s="108" t="e">
        <f t="shared" ca="1" si="660"/>
        <v>#REF!</v>
      </c>
      <c r="K349" s="108" t="e">
        <f t="shared" ca="1" si="660"/>
        <v>#REF!</v>
      </c>
      <c r="L349" s="108" t="e">
        <f t="shared" ca="1" si="660"/>
        <v>#REF!</v>
      </c>
      <c r="M349" s="108" t="e">
        <f t="shared" ca="1" si="660"/>
        <v>#REF!</v>
      </c>
      <c r="N349" s="108" t="e">
        <f t="shared" ca="1" si="660"/>
        <v>#REF!</v>
      </c>
      <c r="O349" s="108" t="e">
        <f t="shared" ca="1" si="660"/>
        <v>#REF!</v>
      </c>
      <c r="P349" s="108" t="e">
        <f t="shared" ca="1" si="660"/>
        <v>#REF!</v>
      </c>
      <c r="Q349" s="108" t="e">
        <f t="shared" ca="1" si="660"/>
        <v>#REF!</v>
      </c>
      <c r="R349" s="108" t="e">
        <f t="shared" ca="1" si="660"/>
        <v>#REF!</v>
      </c>
      <c r="S349" s="108" t="e">
        <f t="shared" ca="1" si="660"/>
        <v>#REF!</v>
      </c>
      <c r="T349" s="108" t="e">
        <f t="shared" ca="1" si="660"/>
        <v>#REF!</v>
      </c>
      <c r="U349" s="108" t="e">
        <f t="shared" ca="1" si="660"/>
        <v>#REF!</v>
      </c>
      <c r="V349" s="108" t="e">
        <f t="shared" ca="1" si="660"/>
        <v>#REF!</v>
      </c>
      <c r="W349" s="108" t="e">
        <f t="shared" ca="1" si="660"/>
        <v>#REF!</v>
      </c>
      <c r="X349" s="108" t="e">
        <f t="shared" ca="1" si="659"/>
        <v>#REF!</v>
      </c>
      <c r="Y349" s="108" t="e">
        <f t="shared" ca="1" si="659"/>
        <v>#REF!</v>
      </c>
      <c r="Z349" s="108" t="e">
        <f t="shared" ca="1" si="659"/>
        <v>#REF!</v>
      </c>
      <c r="AA349" s="108" t="e">
        <f t="shared" ca="1" si="659"/>
        <v>#REF!</v>
      </c>
      <c r="AB349" s="108" t="e">
        <f t="shared" ca="1" si="659"/>
        <v>#REF!</v>
      </c>
      <c r="AC349" s="108" t="e">
        <f t="shared" ca="1" si="659"/>
        <v>#REF!</v>
      </c>
      <c r="AD349" s="108" t="e">
        <f t="shared" ca="1" si="659"/>
        <v>#REF!</v>
      </c>
      <c r="AE349" s="108" t="e">
        <f t="shared" ca="1" si="659"/>
        <v>#REF!</v>
      </c>
      <c r="AF349" s="108" t="e">
        <f t="shared" ca="1" si="659"/>
        <v>#REF!</v>
      </c>
      <c r="AG349" s="108" t="e">
        <f t="shared" ca="1" si="659"/>
        <v>#REF!</v>
      </c>
      <c r="AH349" s="108" t="e">
        <f t="shared" ca="1" si="659"/>
        <v>#REF!</v>
      </c>
      <c r="AI349" s="108" t="e">
        <f t="shared" ca="1" si="659"/>
        <v>#REF!</v>
      </c>
      <c r="AJ349" s="108" t="e">
        <f t="shared" ca="1" si="659"/>
        <v>#REF!</v>
      </c>
      <c r="AK349" s="108" t="e">
        <f t="shared" ca="1" si="659"/>
        <v>#REF!</v>
      </c>
      <c r="AL349" s="108" t="e">
        <f t="shared" ca="1" si="659"/>
        <v>#REF!</v>
      </c>
      <c r="AM349" s="108" t="e">
        <f t="shared" ca="1" si="657"/>
        <v>#REF!</v>
      </c>
      <c r="AN349" s="108" t="e">
        <f t="shared" ca="1" si="657"/>
        <v>#REF!</v>
      </c>
      <c r="AO349" s="108" t="e">
        <f t="shared" ca="1" si="657"/>
        <v>#REF!</v>
      </c>
      <c r="AP349" s="108" t="e">
        <f t="shared" ca="1" si="657"/>
        <v>#REF!</v>
      </c>
      <c r="AQ349" s="108" t="e">
        <f t="shared" ca="1" si="657"/>
        <v>#REF!</v>
      </c>
      <c r="AR349" s="108" t="e">
        <f t="shared" ca="1" si="657"/>
        <v>#REF!</v>
      </c>
      <c r="AS349" s="108" t="e">
        <f t="shared" ca="1" si="657"/>
        <v>#REF!</v>
      </c>
      <c r="AT349" s="108" t="e">
        <f t="shared" ca="1" si="657"/>
        <v>#REF!</v>
      </c>
      <c r="AU349" s="108" t="e">
        <f t="shared" ca="1" si="657"/>
        <v>#REF!</v>
      </c>
      <c r="AV349" s="108" t="e">
        <f t="shared" ca="1" si="657"/>
        <v>#REF!</v>
      </c>
      <c r="AW349" s="108" t="e">
        <f t="shared" ca="1" si="657"/>
        <v>#REF!</v>
      </c>
      <c r="AX349" s="108" t="e">
        <f t="shared" ca="1" si="657"/>
        <v>#REF!</v>
      </c>
      <c r="AY349" s="108" t="e">
        <f t="shared" ca="1" si="657"/>
        <v>#REF!</v>
      </c>
      <c r="AZ349" s="108" t="e">
        <f t="shared" ca="1" si="657"/>
        <v>#REF!</v>
      </c>
      <c r="BA349" s="108" t="e">
        <f t="shared" ca="1" si="657"/>
        <v>#REF!</v>
      </c>
      <c r="BB349" s="108" t="e">
        <f t="shared" ref="BB349:BI364" ca="1" si="661">IF($D349=0,"-",(INDIRECT(CONCATENATE($C$1,"Projection_",$B349,"'!",BB$2,$DN349)))*$EY349)</f>
        <v>#REF!</v>
      </c>
      <c r="BC349" s="108" t="e">
        <f t="shared" ca="1" si="661"/>
        <v>#REF!</v>
      </c>
      <c r="BD349" s="108" t="e">
        <f t="shared" ca="1" si="661"/>
        <v>#REF!</v>
      </c>
      <c r="BE349" s="108" t="e">
        <f t="shared" ca="1" si="661"/>
        <v>#REF!</v>
      </c>
      <c r="BF349" s="108" t="e">
        <f t="shared" ca="1" si="661"/>
        <v>#REF!</v>
      </c>
      <c r="BG349" s="108" t="e">
        <f t="shared" ca="1" si="661"/>
        <v>#REF!</v>
      </c>
      <c r="BH349" s="108" t="e">
        <f t="shared" ca="1" si="661"/>
        <v>#REF!</v>
      </c>
      <c r="BI349" s="108" t="e">
        <f t="shared" ca="1" si="661"/>
        <v>#REF!</v>
      </c>
      <c r="BL349" s="97" t="str">
        <f t="shared" ca="1" si="581"/>
        <v>-</v>
      </c>
      <c r="BM349" s="97" t="str">
        <f t="shared" ca="1" si="582"/>
        <v>-</v>
      </c>
      <c r="BN349" s="97" t="str">
        <f t="shared" ca="1" si="583"/>
        <v>-</v>
      </c>
      <c r="BO349" s="97" t="str">
        <f t="shared" ca="1" si="584"/>
        <v>-</v>
      </c>
      <c r="BP349" s="99" t="str">
        <f t="shared" ca="1" si="585"/>
        <v xml:space="preserve"> - </v>
      </c>
      <c r="BQ349" s="99" t="str">
        <f t="shared" ca="1" si="586"/>
        <v xml:space="preserve"> - </v>
      </c>
      <c r="BR349" s="97" t="str">
        <f t="shared" ca="1" si="587"/>
        <v>-</v>
      </c>
      <c r="BS349" s="97" t="str">
        <f t="shared" ca="1" si="588"/>
        <v>-</v>
      </c>
      <c r="BT349" s="97" t="str">
        <f t="shared" ca="1" si="589"/>
        <v>-</v>
      </c>
      <c r="BU349" s="97" t="str">
        <f t="shared" ca="1" si="590"/>
        <v>-</v>
      </c>
      <c r="BV349" s="97" t="str">
        <f t="shared" ca="1" si="591"/>
        <v>-</v>
      </c>
      <c r="BW349" s="97" t="str">
        <f t="shared" ca="1" si="592"/>
        <v>-</v>
      </c>
      <c r="BX349" s="99" t="str">
        <f t="shared" ca="1" si="593"/>
        <v xml:space="preserve"> - </v>
      </c>
      <c r="BY349" s="99" t="str">
        <f t="shared" ca="1" si="594"/>
        <v xml:space="preserve"> - </v>
      </c>
      <c r="BZ349" s="97" t="str">
        <f t="shared" ca="1" si="595"/>
        <v>-</v>
      </c>
      <c r="CA349" s="97" t="str">
        <f t="shared" ca="1" si="596"/>
        <v>-</v>
      </c>
      <c r="CB349" s="99" t="str">
        <f t="shared" ca="1" si="597"/>
        <v xml:space="preserve"> - </v>
      </c>
      <c r="CC349" s="99" t="str">
        <f t="shared" ca="1" si="598"/>
        <v xml:space="preserve"> - </v>
      </c>
      <c r="CD349" s="99" t="str">
        <f t="shared" ca="1" si="599"/>
        <v xml:space="preserve"> - </v>
      </c>
      <c r="CE349" s="99" t="str">
        <f t="shared" ca="1" si="600"/>
        <v xml:space="preserve"> - </v>
      </c>
      <c r="CF349" s="99" t="str">
        <f t="shared" ca="1" si="601"/>
        <v xml:space="preserve"> - </v>
      </c>
      <c r="CG349" s="99" t="str">
        <f t="shared" ca="1" si="602"/>
        <v xml:space="preserve"> - </v>
      </c>
      <c r="CH349" s="97" t="str">
        <f t="shared" ca="1" si="603"/>
        <v>-</v>
      </c>
      <c r="CI349" s="97" t="str">
        <f t="shared" ca="1" si="604"/>
        <v>-</v>
      </c>
      <c r="CJ349" s="97" t="str">
        <f t="shared" ca="1" si="605"/>
        <v>-</v>
      </c>
      <c r="CK349" s="97" t="str">
        <f t="shared" ca="1" si="606"/>
        <v>-</v>
      </c>
      <c r="CL349" s="97" t="str">
        <f t="shared" ca="1" si="607"/>
        <v>-</v>
      </c>
      <c r="CM349" s="97" t="str">
        <f t="shared" ca="1" si="608"/>
        <v>-</v>
      </c>
      <c r="CN349" s="97" t="str">
        <f t="shared" ca="1" si="609"/>
        <v>-</v>
      </c>
      <c r="CO349" s="97" t="str">
        <f t="shared" ca="1" si="610"/>
        <v>-</v>
      </c>
      <c r="CP349" s="97" t="str">
        <f t="shared" ca="1" si="611"/>
        <v>-</v>
      </c>
      <c r="CQ349" s="97" t="str">
        <f t="shared" ca="1" si="612"/>
        <v>-</v>
      </c>
      <c r="CR349" s="97" t="str">
        <f t="shared" ca="1" si="613"/>
        <v>-</v>
      </c>
      <c r="CS349" s="97" t="str">
        <f t="shared" ca="1" si="614"/>
        <v>-</v>
      </c>
      <c r="CT349" s="97" t="str">
        <f t="shared" ca="1" si="615"/>
        <v>-</v>
      </c>
      <c r="CU349" s="97" t="str">
        <f t="shared" ca="1" si="616"/>
        <v>-</v>
      </c>
      <c r="CV349" s="97" t="str">
        <f t="shared" ca="1" si="617"/>
        <v>-</v>
      </c>
      <c r="CW349" s="97" t="str">
        <f t="shared" ca="1" si="618"/>
        <v>-</v>
      </c>
      <c r="CX349" s="97" t="str">
        <f t="shared" ca="1" si="619"/>
        <v>-</v>
      </c>
      <c r="CY349" s="97" t="str">
        <f t="shared" ca="1" si="620"/>
        <v>-</v>
      </c>
      <c r="CZ349" s="97" t="str">
        <f t="shared" ca="1" si="621"/>
        <v>-</v>
      </c>
      <c r="DA349" s="97" t="str">
        <f t="shared" ca="1" si="622"/>
        <v>-</v>
      </c>
      <c r="DB349" s="97" t="str">
        <f t="shared" ca="1" si="623"/>
        <v>-</v>
      </c>
      <c r="DC349" s="97" t="str">
        <f t="shared" ca="1" si="624"/>
        <v>-</v>
      </c>
      <c r="DD349" s="97" t="str">
        <f t="shared" ca="1" si="625"/>
        <v>-</v>
      </c>
      <c r="DE349" s="97" t="str">
        <f t="shared" ca="1" si="626"/>
        <v>-</v>
      </c>
      <c r="DF349" s="97" t="str">
        <f t="shared" ca="1" si="627"/>
        <v>-</v>
      </c>
      <c r="DG349" s="97" t="str">
        <f t="shared" ca="1" si="628"/>
        <v>-</v>
      </c>
      <c r="DH349" s="97" t="str">
        <f t="shared" ca="1" si="629"/>
        <v>-</v>
      </c>
      <c r="DI349" s="97" t="str">
        <f t="shared" ca="1" si="630"/>
        <v>-</v>
      </c>
      <c r="DJ349" s="97" t="str">
        <f t="shared" ca="1" si="631"/>
        <v>-</v>
      </c>
      <c r="DK349" s="97" t="str">
        <f t="shared" ca="1" si="632"/>
        <v>-</v>
      </c>
      <c r="DL349" s="97" t="str">
        <f t="shared" ca="1" si="633"/>
        <v>-</v>
      </c>
      <c r="DM349" s="97" t="str">
        <f t="shared" ca="1" si="634"/>
        <v>-</v>
      </c>
      <c r="DN349" s="97">
        <v>79</v>
      </c>
      <c r="DT349" s="97" t="str">
        <f t="shared" ca="1" si="635"/>
        <v>-</v>
      </c>
      <c r="DU349" s="97" t="str">
        <f t="shared" ca="1" si="636"/>
        <v>-</v>
      </c>
      <c r="DV349" s="97" t="str">
        <f t="shared" ca="1" si="637"/>
        <v>-</v>
      </c>
      <c r="DW349" s="97" t="str">
        <f t="shared" ca="1" si="638"/>
        <v>-</v>
      </c>
      <c r="DX349" s="97" t="str">
        <f t="shared" ca="1" si="639"/>
        <v>-</v>
      </c>
      <c r="DY349" s="97" t="e">
        <f t="shared" ca="1" si="576"/>
        <v>#REF!</v>
      </c>
      <c r="DZ349" s="97" t="str">
        <f t="shared" si="577"/>
        <v>Deep retrofit</v>
      </c>
      <c r="EA349" s="97" t="e">
        <f t="shared" ca="1" si="640"/>
        <v>#REF!</v>
      </c>
      <c r="EB349" s="96">
        <v>74</v>
      </c>
      <c r="EC349" s="97">
        <f>Calculation!$W$379</f>
        <v>4</v>
      </c>
      <c r="ED349" s="97" t="str">
        <f t="shared" ca="1" si="641"/>
        <v>-</v>
      </c>
      <c r="EE349" s="97" t="str">
        <f t="shared" ca="1" si="642"/>
        <v>-</v>
      </c>
      <c r="EF349" s="97" t="str">
        <f t="shared" ca="1" si="643"/>
        <v>-</v>
      </c>
      <c r="EG349" s="97" t="str">
        <f t="shared" ca="1" si="644"/>
        <v>-</v>
      </c>
      <c r="EH349" s="97" t="str">
        <f t="shared" ca="1" si="645"/>
        <v>-</v>
      </c>
      <c r="EI349" s="97">
        <f t="shared" ca="1" si="646"/>
        <v>0</v>
      </c>
      <c r="EJ349" s="97">
        <f t="shared" ca="1" si="658"/>
        <v>0</v>
      </c>
      <c r="EK349" s="97" t="str">
        <f t="shared" ca="1" si="647"/>
        <v>00</v>
      </c>
      <c r="EL349" s="97" t="e">
        <f t="shared" ca="1" si="648"/>
        <v>#REF!</v>
      </c>
      <c r="EN349" s="97">
        <v>3.4400000000000003E-5</v>
      </c>
      <c r="EP349" s="97">
        <v>344</v>
      </c>
      <c r="EQ349" s="97">
        <f t="array" aca="1" ref="EQ349" ca="1">MAX(IF($EI$6:$EI$365&lt;EQ348,$EI$6:$EI$365,""))</f>
        <v>0</v>
      </c>
      <c r="ER349" s="97">
        <f t="shared" ca="1" si="649"/>
        <v>0</v>
      </c>
      <c r="ES349" s="97" t="e">
        <f t="shared" ca="1" si="653"/>
        <v>#REF!</v>
      </c>
      <c r="ET349" s="97">
        <f t="shared" ca="1" si="650"/>
        <v>0</v>
      </c>
      <c r="EU349" s="97">
        <f t="shared" ca="1" si="651"/>
        <v>0</v>
      </c>
      <c r="EV349" s="97">
        <f t="shared" ca="1" si="578"/>
        <v>1</v>
      </c>
      <c r="EY349" s="97" t="e">
        <f ca="1">INDEX('MCA-INPUT'!$C$28:$F$42,MATCH(MCA!E349,'MCA-INPUT'!$B$28:$B$42,0),MATCH(MCA!B349,'MCA-INPUT'!$C$27:$F$27,0))</f>
        <v>#REF!</v>
      </c>
      <c r="FU349" s="109" t="e">
        <f t="shared" ca="1" si="579"/>
        <v>#REF!</v>
      </c>
      <c r="FV349" s="109" t="e">
        <f t="shared" ca="1" si="580"/>
        <v>#REF!</v>
      </c>
      <c r="FW349" s="110" t="e">
        <f t="shared" ref="FW349:FW365" ca="1" si="662">FV349/FU349</f>
        <v>#REF!</v>
      </c>
      <c r="FX349" s="110"/>
      <c r="FY349" s="97" t="e">
        <f t="shared" ca="1" si="652"/>
        <v>#REF!</v>
      </c>
      <c r="FZ349" s="97" t="str">
        <f ca="1">IF(ISERROR(VLOOKUP(FY349,'MCA-INPUT'!$B$45:$F$54,1,FALSE)),"No","Yes")</f>
        <v>No</v>
      </c>
      <c r="GA349" s="109" t="e">
        <f ca="1"/>
        <v>#REF!</v>
      </c>
    </row>
    <row r="350" spans="1:183" x14ac:dyDescent="0.25">
      <c r="A350" s="96">
        <v>345</v>
      </c>
      <c r="B350" s="96" t="s">
        <v>0</v>
      </c>
      <c r="C350" s="106" t="e">
        <f t="shared" ca="1" si="575"/>
        <v>#REF!</v>
      </c>
      <c r="D350" s="107" t="e">
        <f t="shared" ca="1" si="575"/>
        <v>#REF!</v>
      </c>
      <c r="E350" s="96" t="e">
        <f t="shared" ca="1" si="575"/>
        <v>#REF!</v>
      </c>
      <c r="F350" s="96" t="s">
        <v>4</v>
      </c>
      <c r="G350" s="96" t="e">
        <f t="shared" ca="1" si="566"/>
        <v>#REF!</v>
      </c>
      <c r="H350" s="108" t="e">
        <f t="shared" ca="1" si="660"/>
        <v>#REF!</v>
      </c>
      <c r="I350" s="108" t="e">
        <f t="shared" ca="1" si="660"/>
        <v>#REF!</v>
      </c>
      <c r="J350" s="108" t="e">
        <f t="shared" ca="1" si="660"/>
        <v>#REF!</v>
      </c>
      <c r="K350" s="108" t="e">
        <f t="shared" ca="1" si="660"/>
        <v>#REF!</v>
      </c>
      <c r="L350" s="108" t="e">
        <f t="shared" ca="1" si="660"/>
        <v>#REF!</v>
      </c>
      <c r="M350" s="108" t="e">
        <f t="shared" ca="1" si="660"/>
        <v>#REF!</v>
      </c>
      <c r="N350" s="108" t="e">
        <f t="shared" ca="1" si="660"/>
        <v>#REF!</v>
      </c>
      <c r="O350" s="108" t="e">
        <f t="shared" ca="1" si="660"/>
        <v>#REF!</v>
      </c>
      <c r="P350" s="108" t="e">
        <f t="shared" ca="1" si="660"/>
        <v>#REF!</v>
      </c>
      <c r="Q350" s="108" t="e">
        <f t="shared" ca="1" si="660"/>
        <v>#REF!</v>
      </c>
      <c r="R350" s="108" t="e">
        <f t="shared" ca="1" si="660"/>
        <v>#REF!</v>
      </c>
      <c r="S350" s="108" t="e">
        <f t="shared" ca="1" si="660"/>
        <v>#REF!</v>
      </c>
      <c r="T350" s="108" t="e">
        <f t="shared" ca="1" si="660"/>
        <v>#REF!</v>
      </c>
      <c r="U350" s="108" t="e">
        <f t="shared" ca="1" si="660"/>
        <v>#REF!</v>
      </c>
      <c r="V350" s="108" t="e">
        <f t="shared" ca="1" si="660"/>
        <v>#REF!</v>
      </c>
      <c r="W350" s="108" t="e">
        <f t="shared" ca="1" si="660"/>
        <v>#REF!</v>
      </c>
      <c r="X350" s="108" t="e">
        <f t="shared" ca="1" si="659"/>
        <v>#REF!</v>
      </c>
      <c r="Y350" s="108" t="e">
        <f t="shared" ca="1" si="659"/>
        <v>#REF!</v>
      </c>
      <c r="Z350" s="108" t="e">
        <f t="shared" ca="1" si="659"/>
        <v>#REF!</v>
      </c>
      <c r="AA350" s="108" t="e">
        <f t="shared" ca="1" si="659"/>
        <v>#REF!</v>
      </c>
      <c r="AB350" s="108" t="e">
        <f t="shared" ca="1" si="659"/>
        <v>#REF!</v>
      </c>
      <c r="AC350" s="108" t="e">
        <f t="shared" ca="1" si="659"/>
        <v>#REF!</v>
      </c>
      <c r="AD350" s="108" t="e">
        <f t="shared" ca="1" si="659"/>
        <v>#REF!</v>
      </c>
      <c r="AE350" s="108" t="e">
        <f t="shared" ca="1" si="659"/>
        <v>#REF!</v>
      </c>
      <c r="AF350" s="108" t="e">
        <f t="shared" ca="1" si="659"/>
        <v>#REF!</v>
      </c>
      <c r="AG350" s="108" t="e">
        <f t="shared" ca="1" si="659"/>
        <v>#REF!</v>
      </c>
      <c r="AH350" s="108" t="e">
        <f t="shared" ca="1" si="659"/>
        <v>#REF!</v>
      </c>
      <c r="AI350" s="108" t="e">
        <f t="shared" ca="1" si="659"/>
        <v>#REF!</v>
      </c>
      <c r="AJ350" s="108" t="e">
        <f t="shared" ca="1" si="659"/>
        <v>#REF!</v>
      </c>
      <c r="AK350" s="108" t="e">
        <f t="shared" ca="1" si="659"/>
        <v>#REF!</v>
      </c>
      <c r="AL350" s="108" t="e">
        <f t="shared" ca="1" si="659"/>
        <v>#REF!</v>
      </c>
      <c r="AM350" s="108" t="e">
        <f t="shared" ref="AM350:BB365" ca="1" si="663">IF($D350=0,"-",(INDIRECT(CONCATENATE($C$1,"Projection_",$B350,"'!",AM$2,$DN350)))*$EY350)</f>
        <v>#REF!</v>
      </c>
      <c r="AN350" s="108" t="e">
        <f t="shared" ca="1" si="663"/>
        <v>#REF!</v>
      </c>
      <c r="AO350" s="108" t="e">
        <f t="shared" ca="1" si="663"/>
        <v>#REF!</v>
      </c>
      <c r="AP350" s="108" t="e">
        <f t="shared" ca="1" si="663"/>
        <v>#REF!</v>
      </c>
      <c r="AQ350" s="108" t="e">
        <f t="shared" ca="1" si="663"/>
        <v>#REF!</v>
      </c>
      <c r="AR350" s="108" t="e">
        <f t="shared" ca="1" si="663"/>
        <v>#REF!</v>
      </c>
      <c r="AS350" s="108" t="e">
        <f t="shared" ca="1" si="663"/>
        <v>#REF!</v>
      </c>
      <c r="AT350" s="108" t="e">
        <f t="shared" ca="1" si="663"/>
        <v>#REF!</v>
      </c>
      <c r="AU350" s="108" t="e">
        <f t="shared" ca="1" si="663"/>
        <v>#REF!</v>
      </c>
      <c r="AV350" s="108" t="e">
        <f t="shared" ca="1" si="663"/>
        <v>#REF!</v>
      </c>
      <c r="AW350" s="108" t="e">
        <f t="shared" ca="1" si="663"/>
        <v>#REF!</v>
      </c>
      <c r="AX350" s="108" t="e">
        <f t="shared" ca="1" si="663"/>
        <v>#REF!</v>
      </c>
      <c r="AY350" s="108" t="e">
        <f t="shared" ca="1" si="663"/>
        <v>#REF!</v>
      </c>
      <c r="AZ350" s="108" t="e">
        <f t="shared" ca="1" si="663"/>
        <v>#REF!</v>
      </c>
      <c r="BA350" s="108" t="e">
        <f t="shared" ca="1" si="663"/>
        <v>#REF!</v>
      </c>
      <c r="BB350" s="108" t="e">
        <f t="shared" ca="1" si="663"/>
        <v>#REF!</v>
      </c>
      <c r="BC350" s="108" t="e">
        <f t="shared" ca="1" si="661"/>
        <v>#REF!</v>
      </c>
      <c r="BD350" s="108" t="e">
        <f t="shared" ca="1" si="661"/>
        <v>#REF!</v>
      </c>
      <c r="BE350" s="108" t="e">
        <f t="shared" ca="1" si="661"/>
        <v>#REF!</v>
      </c>
      <c r="BF350" s="108" t="e">
        <f t="shared" ca="1" si="661"/>
        <v>#REF!</v>
      </c>
      <c r="BG350" s="108" t="e">
        <f t="shared" ca="1" si="661"/>
        <v>#REF!</v>
      </c>
      <c r="BH350" s="108" t="e">
        <f t="shared" ca="1" si="661"/>
        <v>#REF!</v>
      </c>
      <c r="BI350" s="108" t="e">
        <f t="shared" ca="1" si="661"/>
        <v>#REF!</v>
      </c>
      <c r="BL350" s="97" t="str">
        <f t="shared" ca="1" si="581"/>
        <v>-</v>
      </c>
      <c r="BM350" s="97" t="str">
        <f t="shared" ca="1" si="582"/>
        <v>-</v>
      </c>
      <c r="BN350" s="97" t="str">
        <f t="shared" ca="1" si="583"/>
        <v>-</v>
      </c>
      <c r="BO350" s="97" t="str">
        <f t="shared" ca="1" si="584"/>
        <v>-</v>
      </c>
      <c r="BP350" s="99" t="str">
        <f t="shared" ca="1" si="585"/>
        <v xml:space="preserve"> - </v>
      </c>
      <c r="BQ350" s="99" t="str">
        <f t="shared" ca="1" si="586"/>
        <v xml:space="preserve"> - </v>
      </c>
      <c r="BR350" s="97" t="str">
        <f t="shared" ca="1" si="587"/>
        <v>-</v>
      </c>
      <c r="BS350" s="97" t="str">
        <f t="shared" ca="1" si="588"/>
        <v>-</v>
      </c>
      <c r="BT350" s="97" t="str">
        <f t="shared" ca="1" si="589"/>
        <v>-</v>
      </c>
      <c r="BU350" s="97" t="str">
        <f t="shared" ca="1" si="590"/>
        <v>-</v>
      </c>
      <c r="BV350" s="97" t="str">
        <f t="shared" ca="1" si="591"/>
        <v>-</v>
      </c>
      <c r="BW350" s="97" t="str">
        <f t="shared" ca="1" si="592"/>
        <v>-</v>
      </c>
      <c r="BX350" s="99" t="str">
        <f t="shared" ca="1" si="593"/>
        <v xml:space="preserve"> - </v>
      </c>
      <c r="BY350" s="99" t="str">
        <f t="shared" ca="1" si="594"/>
        <v xml:space="preserve"> - </v>
      </c>
      <c r="BZ350" s="97" t="str">
        <f t="shared" ca="1" si="595"/>
        <v>-</v>
      </c>
      <c r="CA350" s="97" t="str">
        <f t="shared" ca="1" si="596"/>
        <v>-</v>
      </c>
      <c r="CB350" s="99" t="str">
        <f t="shared" ca="1" si="597"/>
        <v xml:space="preserve"> - </v>
      </c>
      <c r="CC350" s="99" t="str">
        <f t="shared" ca="1" si="598"/>
        <v xml:space="preserve"> - </v>
      </c>
      <c r="CD350" s="99" t="str">
        <f t="shared" ca="1" si="599"/>
        <v xml:space="preserve"> - </v>
      </c>
      <c r="CE350" s="99" t="str">
        <f t="shared" ca="1" si="600"/>
        <v xml:space="preserve"> - </v>
      </c>
      <c r="CF350" s="99" t="str">
        <f t="shared" ca="1" si="601"/>
        <v xml:space="preserve"> - </v>
      </c>
      <c r="CG350" s="99" t="str">
        <f t="shared" ca="1" si="602"/>
        <v xml:space="preserve"> - </v>
      </c>
      <c r="CH350" s="97" t="str">
        <f t="shared" ca="1" si="603"/>
        <v>-</v>
      </c>
      <c r="CI350" s="97" t="str">
        <f t="shared" ca="1" si="604"/>
        <v>-</v>
      </c>
      <c r="CJ350" s="97" t="str">
        <f t="shared" ca="1" si="605"/>
        <v>-</v>
      </c>
      <c r="CK350" s="97" t="str">
        <f t="shared" ca="1" si="606"/>
        <v>-</v>
      </c>
      <c r="CL350" s="97" t="str">
        <f t="shared" ca="1" si="607"/>
        <v>-</v>
      </c>
      <c r="CM350" s="97" t="str">
        <f t="shared" ca="1" si="608"/>
        <v>-</v>
      </c>
      <c r="CN350" s="97" t="str">
        <f t="shared" ca="1" si="609"/>
        <v>-</v>
      </c>
      <c r="CO350" s="97" t="str">
        <f t="shared" ca="1" si="610"/>
        <v>-</v>
      </c>
      <c r="CP350" s="97" t="str">
        <f t="shared" ca="1" si="611"/>
        <v>-</v>
      </c>
      <c r="CQ350" s="97" t="str">
        <f t="shared" ca="1" si="612"/>
        <v>-</v>
      </c>
      <c r="CR350" s="97" t="str">
        <f t="shared" ca="1" si="613"/>
        <v>-</v>
      </c>
      <c r="CS350" s="97" t="str">
        <f t="shared" ca="1" si="614"/>
        <v>-</v>
      </c>
      <c r="CT350" s="97" t="str">
        <f t="shared" ca="1" si="615"/>
        <v>-</v>
      </c>
      <c r="CU350" s="97" t="str">
        <f t="shared" ca="1" si="616"/>
        <v>-</v>
      </c>
      <c r="CV350" s="97" t="str">
        <f t="shared" ca="1" si="617"/>
        <v>-</v>
      </c>
      <c r="CW350" s="97" t="str">
        <f t="shared" ca="1" si="618"/>
        <v>-</v>
      </c>
      <c r="CX350" s="97" t="str">
        <f t="shared" ca="1" si="619"/>
        <v>-</v>
      </c>
      <c r="CY350" s="97" t="str">
        <f t="shared" ca="1" si="620"/>
        <v>-</v>
      </c>
      <c r="CZ350" s="97" t="str">
        <f t="shared" ca="1" si="621"/>
        <v>-</v>
      </c>
      <c r="DA350" s="97" t="str">
        <f t="shared" ca="1" si="622"/>
        <v>-</v>
      </c>
      <c r="DB350" s="97" t="str">
        <f t="shared" ca="1" si="623"/>
        <v>-</v>
      </c>
      <c r="DC350" s="97" t="str">
        <f t="shared" ca="1" si="624"/>
        <v>-</v>
      </c>
      <c r="DD350" s="97" t="str">
        <f t="shared" ca="1" si="625"/>
        <v>-</v>
      </c>
      <c r="DE350" s="97" t="str">
        <f t="shared" ca="1" si="626"/>
        <v>-</v>
      </c>
      <c r="DF350" s="97" t="str">
        <f t="shared" ca="1" si="627"/>
        <v>-</v>
      </c>
      <c r="DG350" s="97" t="str">
        <f t="shared" ca="1" si="628"/>
        <v>-</v>
      </c>
      <c r="DH350" s="97" t="str">
        <f t="shared" ca="1" si="629"/>
        <v>-</v>
      </c>
      <c r="DI350" s="97" t="str">
        <f t="shared" ca="1" si="630"/>
        <v>-</v>
      </c>
      <c r="DJ350" s="97" t="str">
        <f t="shared" ca="1" si="631"/>
        <v>-</v>
      </c>
      <c r="DK350" s="97" t="str">
        <f t="shared" ca="1" si="632"/>
        <v>-</v>
      </c>
      <c r="DL350" s="97" t="str">
        <f t="shared" ca="1" si="633"/>
        <v>-</v>
      </c>
      <c r="DM350" s="97" t="str">
        <f t="shared" ca="1" si="634"/>
        <v>-</v>
      </c>
      <c r="DN350" s="97">
        <v>80</v>
      </c>
      <c r="DT350" s="97" t="str">
        <f t="shared" ca="1" si="635"/>
        <v>-</v>
      </c>
      <c r="DU350" s="97" t="str">
        <f t="shared" ca="1" si="636"/>
        <v>-</v>
      </c>
      <c r="DV350" s="97" t="str">
        <f t="shared" ca="1" si="637"/>
        <v>-</v>
      </c>
      <c r="DW350" s="97" t="str">
        <f t="shared" ca="1" si="638"/>
        <v>-</v>
      </c>
      <c r="DX350" s="97" t="str">
        <f t="shared" ca="1" si="639"/>
        <v>-</v>
      </c>
      <c r="DY350" s="97" t="e">
        <f t="shared" ca="1" si="576"/>
        <v>#REF!</v>
      </c>
      <c r="DZ350" s="97" t="str">
        <f t="shared" si="577"/>
        <v>Deep retrofit</v>
      </c>
      <c r="EA350" s="97" t="e">
        <f t="shared" ca="1" si="640"/>
        <v>#REF!</v>
      </c>
      <c r="EB350" s="96">
        <v>75</v>
      </c>
      <c r="EC350" s="97">
        <f>Calculation!$W$379</f>
        <v>4</v>
      </c>
      <c r="ED350" s="97" t="str">
        <f t="shared" ca="1" si="641"/>
        <v>-</v>
      </c>
      <c r="EE350" s="97" t="str">
        <f t="shared" ca="1" si="642"/>
        <v>-</v>
      </c>
      <c r="EF350" s="97" t="str">
        <f t="shared" ca="1" si="643"/>
        <v>-</v>
      </c>
      <c r="EG350" s="97" t="str">
        <f t="shared" ca="1" si="644"/>
        <v>-</v>
      </c>
      <c r="EH350" s="97" t="str">
        <f t="shared" ca="1" si="645"/>
        <v>-</v>
      </c>
      <c r="EI350" s="97">
        <f t="shared" ca="1" si="646"/>
        <v>0</v>
      </c>
      <c r="EJ350" s="97">
        <f t="shared" ca="1" si="658"/>
        <v>0</v>
      </c>
      <c r="EK350" s="97" t="str">
        <f t="shared" ca="1" si="647"/>
        <v>00</v>
      </c>
      <c r="EL350" s="97" t="e">
        <f t="shared" ca="1" si="648"/>
        <v>#REF!</v>
      </c>
      <c r="EN350" s="97">
        <v>3.4499999999999998E-5</v>
      </c>
      <c r="EP350" s="97">
        <v>345</v>
      </c>
      <c r="EQ350" s="97">
        <f t="array" aca="1" ref="EQ350" ca="1">MAX(IF($EI$6:$EI$365&lt;EQ349,$EI$6:$EI$365,""))</f>
        <v>0</v>
      </c>
      <c r="ER350" s="97">
        <f t="shared" ca="1" si="649"/>
        <v>0</v>
      </c>
      <c r="ES350" s="97" t="e">
        <f t="shared" ca="1" si="653"/>
        <v>#REF!</v>
      </c>
      <c r="ET350" s="97">
        <f t="shared" ca="1" si="650"/>
        <v>0</v>
      </c>
      <c r="EU350" s="97">
        <f t="shared" ca="1" si="651"/>
        <v>0</v>
      </c>
      <c r="EV350" s="97">
        <f t="shared" ca="1" si="578"/>
        <v>1</v>
      </c>
      <c r="EY350" s="97" t="e">
        <f ca="1">INDEX('MCA-INPUT'!$C$28:$F$42,MATCH(MCA!E350,'MCA-INPUT'!$B$28:$B$42,0),MATCH(MCA!B350,'MCA-INPUT'!$C$27:$F$27,0))</f>
        <v>#REF!</v>
      </c>
      <c r="FU350" s="109" t="e">
        <f t="shared" ca="1" si="579"/>
        <v>#REF!</v>
      </c>
      <c r="FV350" s="109" t="e">
        <f t="shared" ca="1" si="580"/>
        <v>#REF!</v>
      </c>
      <c r="FW350" s="110" t="e">
        <f t="shared" ca="1" si="662"/>
        <v>#REF!</v>
      </c>
      <c r="FX350" s="110"/>
      <c r="FY350" s="97" t="e">
        <f t="shared" ca="1" si="652"/>
        <v>#REF!</v>
      </c>
      <c r="FZ350" s="97" t="str">
        <f ca="1">IF(ISERROR(VLOOKUP(FY350,'MCA-INPUT'!$B$45:$F$54,1,FALSE)),"No","Yes")</f>
        <v>No</v>
      </c>
      <c r="GA350" s="109" t="e">
        <f ca="1"/>
        <v>#REF!</v>
      </c>
    </row>
    <row r="351" spans="1:183" x14ac:dyDescent="0.25">
      <c r="A351" s="96">
        <v>346</v>
      </c>
      <c r="B351" s="96" t="s">
        <v>0</v>
      </c>
      <c r="C351" s="106" t="e">
        <f t="shared" ca="1" si="575"/>
        <v>#REF!</v>
      </c>
      <c r="D351" s="107" t="e">
        <f t="shared" ca="1" si="575"/>
        <v>#REF!</v>
      </c>
      <c r="E351" s="96" t="e">
        <f t="shared" ca="1" si="575"/>
        <v>#REF!</v>
      </c>
      <c r="F351" s="96" t="s">
        <v>4</v>
      </c>
      <c r="G351" s="96" t="e">
        <f t="shared" ca="1" si="566"/>
        <v>#REF!</v>
      </c>
      <c r="H351" s="108" t="e">
        <f t="shared" ca="1" si="660"/>
        <v>#REF!</v>
      </c>
      <c r="I351" s="108" t="e">
        <f t="shared" ca="1" si="660"/>
        <v>#REF!</v>
      </c>
      <c r="J351" s="108" t="e">
        <f t="shared" ca="1" si="660"/>
        <v>#REF!</v>
      </c>
      <c r="K351" s="108" t="e">
        <f t="shared" ca="1" si="660"/>
        <v>#REF!</v>
      </c>
      <c r="L351" s="108" t="e">
        <f t="shared" ca="1" si="660"/>
        <v>#REF!</v>
      </c>
      <c r="M351" s="108" t="e">
        <f t="shared" ca="1" si="660"/>
        <v>#REF!</v>
      </c>
      <c r="N351" s="108" t="e">
        <f t="shared" ca="1" si="660"/>
        <v>#REF!</v>
      </c>
      <c r="O351" s="108" t="e">
        <f t="shared" ca="1" si="660"/>
        <v>#REF!</v>
      </c>
      <c r="P351" s="108" t="e">
        <f t="shared" ca="1" si="660"/>
        <v>#REF!</v>
      </c>
      <c r="Q351" s="108" t="e">
        <f t="shared" ca="1" si="660"/>
        <v>#REF!</v>
      </c>
      <c r="R351" s="108" t="e">
        <f t="shared" ca="1" si="660"/>
        <v>#REF!</v>
      </c>
      <c r="S351" s="108" t="e">
        <f t="shared" ca="1" si="660"/>
        <v>#REF!</v>
      </c>
      <c r="T351" s="108" t="e">
        <f t="shared" ca="1" si="660"/>
        <v>#REF!</v>
      </c>
      <c r="U351" s="108" t="e">
        <f t="shared" ca="1" si="660"/>
        <v>#REF!</v>
      </c>
      <c r="V351" s="108" t="e">
        <f t="shared" ca="1" si="660"/>
        <v>#REF!</v>
      </c>
      <c r="W351" s="108" t="e">
        <f t="shared" ca="1" si="660"/>
        <v>#REF!</v>
      </c>
      <c r="X351" s="108" t="e">
        <f t="shared" ca="1" si="659"/>
        <v>#REF!</v>
      </c>
      <c r="Y351" s="108" t="e">
        <f t="shared" ca="1" si="659"/>
        <v>#REF!</v>
      </c>
      <c r="Z351" s="108" t="e">
        <f t="shared" ca="1" si="659"/>
        <v>#REF!</v>
      </c>
      <c r="AA351" s="108" t="e">
        <f t="shared" ca="1" si="659"/>
        <v>#REF!</v>
      </c>
      <c r="AB351" s="108" t="e">
        <f t="shared" ca="1" si="659"/>
        <v>#REF!</v>
      </c>
      <c r="AC351" s="108" t="e">
        <f t="shared" ca="1" si="659"/>
        <v>#REF!</v>
      </c>
      <c r="AD351" s="108" t="e">
        <f t="shared" ca="1" si="659"/>
        <v>#REF!</v>
      </c>
      <c r="AE351" s="108" t="e">
        <f t="shared" ca="1" si="659"/>
        <v>#REF!</v>
      </c>
      <c r="AF351" s="108" t="e">
        <f t="shared" ca="1" si="659"/>
        <v>#REF!</v>
      </c>
      <c r="AG351" s="108" t="e">
        <f t="shared" ca="1" si="659"/>
        <v>#REF!</v>
      </c>
      <c r="AH351" s="108" t="e">
        <f t="shared" ca="1" si="659"/>
        <v>#REF!</v>
      </c>
      <c r="AI351" s="108" t="e">
        <f t="shared" ca="1" si="659"/>
        <v>#REF!</v>
      </c>
      <c r="AJ351" s="108" t="e">
        <f t="shared" ca="1" si="659"/>
        <v>#REF!</v>
      </c>
      <c r="AK351" s="108" t="e">
        <f t="shared" ca="1" si="659"/>
        <v>#REF!</v>
      </c>
      <c r="AL351" s="108" t="e">
        <f t="shared" ca="1" si="659"/>
        <v>#REF!</v>
      </c>
      <c r="AM351" s="108" t="e">
        <f t="shared" ca="1" si="663"/>
        <v>#REF!</v>
      </c>
      <c r="AN351" s="108" t="e">
        <f t="shared" ca="1" si="663"/>
        <v>#REF!</v>
      </c>
      <c r="AO351" s="108" t="e">
        <f t="shared" ca="1" si="663"/>
        <v>#REF!</v>
      </c>
      <c r="AP351" s="108" t="e">
        <f t="shared" ca="1" si="663"/>
        <v>#REF!</v>
      </c>
      <c r="AQ351" s="108" t="e">
        <f t="shared" ca="1" si="663"/>
        <v>#REF!</v>
      </c>
      <c r="AR351" s="108" t="e">
        <f t="shared" ca="1" si="663"/>
        <v>#REF!</v>
      </c>
      <c r="AS351" s="108" t="e">
        <f t="shared" ca="1" si="663"/>
        <v>#REF!</v>
      </c>
      <c r="AT351" s="108" t="e">
        <f t="shared" ca="1" si="663"/>
        <v>#REF!</v>
      </c>
      <c r="AU351" s="108" t="e">
        <f t="shared" ca="1" si="663"/>
        <v>#REF!</v>
      </c>
      <c r="AV351" s="108" t="e">
        <f t="shared" ca="1" si="663"/>
        <v>#REF!</v>
      </c>
      <c r="AW351" s="108" t="e">
        <f t="shared" ca="1" si="663"/>
        <v>#REF!</v>
      </c>
      <c r="AX351" s="108" t="e">
        <f t="shared" ca="1" si="663"/>
        <v>#REF!</v>
      </c>
      <c r="AY351" s="108" t="e">
        <f t="shared" ca="1" si="663"/>
        <v>#REF!</v>
      </c>
      <c r="AZ351" s="108" t="e">
        <f t="shared" ca="1" si="663"/>
        <v>#REF!</v>
      </c>
      <c r="BA351" s="108" t="e">
        <f t="shared" ca="1" si="663"/>
        <v>#REF!</v>
      </c>
      <c r="BB351" s="108" t="e">
        <f t="shared" ca="1" si="663"/>
        <v>#REF!</v>
      </c>
      <c r="BC351" s="108" t="e">
        <f t="shared" ca="1" si="661"/>
        <v>#REF!</v>
      </c>
      <c r="BD351" s="108" t="e">
        <f t="shared" ca="1" si="661"/>
        <v>#REF!</v>
      </c>
      <c r="BE351" s="108" t="e">
        <f t="shared" ca="1" si="661"/>
        <v>#REF!</v>
      </c>
      <c r="BF351" s="108" t="e">
        <f t="shared" ca="1" si="661"/>
        <v>#REF!</v>
      </c>
      <c r="BG351" s="108" t="e">
        <f t="shared" ca="1" si="661"/>
        <v>#REF!</v>
      </c>
      <c r="BH351" s="108" t="e">
        <f t="shared" ca="1" si="661"/>
        <v>#REF!</v>
      </c>
      <c r="BI351" s="108" t="e">
        <f t="shared" ca="1" si="661"/>
        <v>#REF!</v>
      </c>
      <c r="BL351" s="97" t="str">
        <f t="shared" ca="1" si="581"/>
        <v>-</v>
      </c>
      <c r="BM351" s="97" t="str">
        <f t="shared" ca="1" si="582"/>
        <v>-</v>
      </c>
      <c r="BN351" s="97" t="str">
        <f t="shared" ca="1" si="583"/>
        <v>-</v>
      </c>
      <c r="BO351" s="97" t="str">
        <f t="shared" ca="1" si="584"/>
        <v>-</v>
      </c>
      <c r="BP351" s="99" t="str">
        <f t="shared" ca="1" si="585"/>
        <v xml:space="preserve"> - </v>
      </c>
      <c r="BQ351" s="99" t="str">
        <f t="shared" ca="1" si="586"/>
        <v xml:space="preserve"> - </v>
      </c>
      <c r="BR351" s="97" t="str">
        <f t="shared" ca="1" si="587"/>
        <v>-</v>
      </c>
      <c r="BS351" s="97" t="str">
        <f t="shared" ca="1" si="588"/>
        <v>-</v>
      </c>
      <c r="BT351" s="97" t="str">
        <f t="shared" ca="1" si="589"/>
        <v>-</v>
      </c>
      <c r="BU351" s="97" t="str">
        <f t="shared" ca="1" si="590"/>
        <v>-</v>
      </c>
      <c r="BV351" s="97" t="str">
        <f t="shared" ca="1" si="591"/>
        <v>-</v>
      </c>
      <c r="BW351" s="97" t="str">
        <f t="shared" ca="1" si="592"/>
        <v>-</v>
      </c>
      <c r="BX351" s="99" t="str">
        <f t="shared" ca="1" si="593"/>
        <v xml:space="preserve"> - </v>
      </c>
      <c r="BY351" s="99" t="str">
        <f t="shared" ca="1" si="594"/>
        <v xml:space="preserve"> - </v>
      </c>
      <c r="BZ351" s="97" t="str">
        <f t="shared" ca="1" si="595"/>
        <v>-</v>
      </c>
      <c r="CA351" s="97" t="str">
        <f t="shared" ca="1" si="596"/>
        <v>-</v>
      </c>
      <c r="CB351" s="99" t="str">
        <f t="shared" ca="1" si="597"/>
        <v xml:space="preserve"> - </v>
      </c>
      <c r="CC351" s="99" t="str">
        <f t="shared" ca="1" si="598"/>
        <v xml:space="preserve"> - </v>
      </c>
      <c r="CD351" s="99" t="str">
        <f t="shared" ca="1" si="599"/>
        <v xml:space="preserve"> - </v>
      </c>
      <c r="CE351" s="99" t="str">
        <f t="shared" ca="1" si="600"/>
        <v xml:space="preserve"> - </v>
      </c>
      <c r="CF351" s="99" t="str">
        <f t="shared" ca="1" si="601"/>
        <v xml:space="preserve"> - </v>
      </c>
      <c r="CG351" s="99" t="str">
        <f t="shared" ca="1" si="602"/>
        <v xml:space="preserve"> - </v>
      </c>
      <c r="CH351" s="97" t="str">
        <f t="shared" ca="1" si="603"/>
        <v>-</v>
      </c>
      <c r="CI351" s="97" t="str">
        <f t="shared" ca="1" si="604"/>
        <v>-</v>
      </c>
      <c r="CJ351" s="97" t="str">
        <f t="shared" ca="1" si="605"/>
        <v>-</v>
      </c>
      <c r="CK351" s="97" t="str">
        <f t="shared" ca="1" si="606"/>
        <v>-</v>
      </c>
      <c r="CL351" s="97" t="str">
        <f t="shared" ca="1" si="607"/>
        <v>-</v>
      </c>
      <c r="CM351" s="97" t="str">
        <f t="shared" ca="1" si="608"/>
        <v>-</v>
      </c>
      <c r="CN351" s="97" t="str">
        <f t="shared" ca="1" si="609"/>
        <v>-</v>
      </c>
      <c r="CO351" s="97" t="str">
        <f t="shared" ca="1" si="610"/>
        <v>-</v>
      </c>
      <c r="CP351" s="97" t="str">
        <f t="shared" ca="1" si="611"/>
        <v>-</v>
      </c>
      <c r="CQ351" s="97" t="str">
        <f t="shared" ca="1" si="612"/>
        <v>-</v>
      </c>
      <c r="CR351" s="97" t="str">
        <f t="shared" ca="1" si="613"/>
        <v>-</v>
      </c>
      <c r="CS351" s="97" t="str">
        <f t="shared" ca="1" si="614"/>
        <v>-</v>
      </c>
      <c r="CT351" s="97" t="str">
        <f t="shared" ca="1" si="615"/>
        <v>-</v>
      </c>
      <c r="CU351" s="97" t="str">
        <f t="shared" ca="1" si="616"/>
        <v>-</v>
      </c>
      <c r="CV351" s="97" t="str">
        <f t="shared" ca="1" si="617"/>
        <v>-</v>
      </c>
      <c r="CW351" s="97" t="str">
        <f t="shared" ca="1" si="618"/>
        <v>-</v>
      </c>
      <c r="CX351" s="97" t="str">
        <f t="shared" ca="1" si="619"/>
        <v>-</v>
      </c>
      <c r="CY351" s="97" t="str">
        <f t="shared" ca="1" si="620"/>
        <v>-</v>
      </c>
      <c r="CZ351" s="97" t="str">
        <f t="shared" ca="1" si="621"/>
        <v>-</v>
      </c>
      <c r="DA351" s="97" t="str">
        <f t="shared" ca="1" si="622"/>
        <v>-</v>
      </c>
      <c r="DB351" s="97" t="str">
        <f t="shared" ca="1" si="623"/>
        <v>-</v>
      </c>
      <c r="DC351" s="97" t="str">
        <f t="shared" ca="1" si="624"/>
        <v>-</v>
      </c>
      <c r="DD351" s="97" t="str">
        <f t="shared" ca="1" si="625"/>
        <v>-</v>
      </c>
      <c r="DE351" s="97" t="str">
        <f t="shared" ca="1" si="626"/>
        <v>-</v>
      </c>
      <c r="DF351" s="97" t="str">
        <f t="shared" ca="1" si="627"/>
        <v>-</v>
      </c>
      <c r="DG351" s="97" t="str">
        <f t="shared" ca="1" si="628"/>
        <v>-</v>
      </c>
      <c r="DH351" s="97" t="str">
        <f t="shared" ca="1" si="629"/>
        <v>-</v>
      </c>
      <c r="DI351" s="97" t="str">
        <f t="shared" ca="1" si="630"/>
        <v>-</v>
      </c>
      <c r="DJ351" s="97" t="str">
        <f t="shared" ca="1" si="631"/>
        <v>-</v>
      </c>
      <c r="DK351" s="97" t="str">
        <f t="shared" ca="1" si="632"/>
        <v>-</v>
      </c>
      <c r="DL351" s="97" t="str">
        <f t="shared" ca="1" si="633"/>
        <v>-</v>
      </c>
      <c r="DM351" s="97" t="str">
        <f t="shared" ca="1" si="634"/>
        <v>-</v>
      </c>
      <c r="DN351" s="97">
        <v>81</v>
      </c>
      <c r="DT351" s="97" t="str">
        <f t="shared" ca="1" si="635"/>
        <v>-</v>
      </c>
      <c r="DU351" s="97" t="str">
        <f t="shared" ca="1" si="636"/>
        <v>-</v>
      </c>
      <c r="DV351" s="97" t="str">
        <f t="shared" ca="1" si="637"/>
        <v>-</v>
      </c>
      <c r="DW351" s="97" t="str">
        <f t="shared" ca="1" si="638"/>
        <v>-</v>
      </c>
      <c r="DX351" s="97" t="str">
        <f t="shared" ca="1" si="639"/>
        <v>-</v>
      </c>
      <c r="DY351" s="97" t="e">
        <f t="shared" ca="1" si="576"/>
        <v>#REF!</v>
      </c>
      <c r="DZ351" s="97" t="str">
        <f t="shared" si="577"/>
        <v>Deep retrofit</v>
      </c>
      <c r="EA351" s="97" t="e">
        <f t="shared" ca="1" si="640"/>
        <v>#REF!</v>
      </c>
      <c r="EB351" s="96">
        <v>76</v>
      </c>
      <c r="EC351" s="97">
        <f>Calculation!$W$379</f>
        <v>4</v>
      </c>
      <c r="ED351" s="97" t="str">
        <f t="shared" ca="1" si="641"/>
        <v>-</v>
      </c>
      <c r="EE351" s="97" t="str">
        <f t="shared" ca="1" si="642"/>
        <v>-</v>
      </c>
      <c r="EF351" s="97" t="str">
        <f t="shared" ca="1" si="643"/>
        <v>-</v>
      </c>
      <c r="EG351" s="97" t="str">
        <f t="shared" ca="1" si="644"/>
        <v>-</v>
      </c>
      <c r="EH351" s="97" t="str">
        <f t="shared" ca="1" si="645"/>
        <v>-</v>
      </c>
      <c r="EI351" s="97">
        <f t="shared" ca="1" si="646"/>
        <v>0</v>
      </c>
      <c r="EJ351" s="97">
        <f t="shared" ca="1" si="658"/>
        <v>0</v>
      </c>
      <c r="EK351" s="97" t="str">
        <f t="shared" ca="1" si="647"/>
        <v>00</v>
      </c>
      <c r="EL351" s="97" t="e">
        <f t="shared" ca="1" si="648"/>
        <v>#REF!</v>
      </c>
      <c r="EN351" s="97">
        <v>3.4600000000000001E-5</v>
      </c>
      <c r="EP351" s="97">
        <v>346</v>
      </c>
      <c r="EQ351" s="97">
        <f t="array" aca="1" ref="EQ351" ca="1">MAX(IF($EI$6:$EI$365&lt;EQ350,$EI$6:$EI$365,""))</f>
        <v>0</v>
      </c>
      <c r="ER351" s="97">
        <f t="shared" ca="1" si="649"/>
        <v>0</v>
      </c>
      <c r="ES351" s="97" t="e">
        <f t="shared" ca="1" si="653"/>
        <v>#REF!</v>
      </c>
      <c r="ET351" s="97">
        <f t="shared" ca="1" si="650"/>
        <v>0</v>
      </c>
      <c r="EU351" s="97">
        <f t="shared" ca="1" si="651"/>
        <v>0</v>
      </c>
      <c r="EV351" s="97">
        <f t="shared" ca="1" si="578"/>
        <v>1</v>
      </c>
      <c r="EY351" s="97" t="e">
        <f ca="1">INDEX('MCA-INPUT'!$C$28:$F$42,MATCH(MCA!E351,'MCA-INPUT'!$B$28:$B$42,0),MATCH(MCA!B351,'MCA-INPUT'!$C$27:$F$27,0))</f>
        <v>#REF!</v>
      </c>
      <c r="FU351" s="109" t="e">
        <f t="shared" ca="1" si="579"/>
        <v>#REF!</v>
      </c>
      <c r="FV351" s="109" t="e">
        <f t="shared" ca="1" si="580"/>
        <v>#REF!</v>
      </c>
      <c r="FW351" s="110" t="e">
        <f t="shared" ca="1" si="662"/>
        <v>#REF!</v>
      </c>
      <c r="FX351" s="110"/>
      <c r="FY351" s="97" t="e">
        <f t="shared" ca="1" si="652"/>
        <v>#REF!</v>
      </c>
      <c r="FZ351" s="97" t="str">
        <f ca="1">IF(ISERROR(VLOOKUP(FY351,'MCA-INPUT'!$B$45:$F$54,1,FALSE)),"No","Yes")</f>
        <v>No</v>
      </c>
      <c r="GA351" s="109" t="e">
        <f ca="1"/>
        <v>#REF!</v>
      </c>
    </row>
    <row r="352" spans="1:183" x14ac:dyDescent="0.25">
      <c r="A352" s="96">
        <v>347</v>
      </c>
      <c r="B352" s="96" t="s">
        <v>0</v>
      </c>
      <c r="C352" s="106" t="e">
        <f t="shared" ca="1" si="575"/>
        <v>#REF!</v>
      </c>
      <c r="D352" s="107" t="e">
        <f t="shared" ca="1" si="575"/>
        <v>#REF!</v>
      </c>
      <c r="E352" s="96" t="e">
        <f t="shared" ca="1" si="575"/>
        <v>#REF!</v>
      </c>
      <c r="F352" s="96" t="s">
        <v>4</v>
      </c>
      <c r="G352" s="96" t="e">
        <f t="shared" ca="1" si="566"/>
        <v>#REF!</v>
      </c>
      <c r="H352" s="108" t="e">
        <f t="shared" ca="1" si="660"/>
        <v>#REF!</v>
      </c>
      <c r="I352" s="108" t="e">
        <f t="shared" ca="1" si="660"/>
        <v>#REF!</v>
      </c>
      <c r="J352" s="108" t="e">
        <f t="shared" ca="1" si="660"/>
        <v>#REF!</v>
      </c>
      <c r="K352" s="108" t="e">
        <f t="shared" ca="1" si="660"/>
        <v>#REF!</v>
      </c>
      <c r="L352" s="108" t="e">
        <f t="shared" ca="1" si="660"/>
        <v>#REF!</v>
      </c>
      <c r="M352" s="108" t="e">
        <f t="shared" ca="1" si="660"/>
        <v>#REF!</v>
      </c>
      <c r="N352" s="108" t="e">
        <f t="shared" ca="1" si="660"/>
        <v>#REF!</v>
      </c>
      <c r="O352" s="108" t="e">
        <f t="shared" ca="1" si="660"/>
        <v>#REF!</v>
      </c>
      <c r="P352" s="108" t="e">
        <f t="shared" ca="1" si="660"/>
        <v>#REF!</v>
      </c>
      <c r="Q352" s="108" t="e">
        <f t="shared" ca="1" si="660"/>
        <v>#REF!</v>
      </c>
      <c r="R352" s="108" t="e">
        <f t="shared" ca="1" si="660"/>
        <v>#REF!</v>
      </c>
      <c r="S352" s="108" t="e">
        <f t="shared" ca="1" si="660"/>
        <v>#REF!</v>
      </c>
      <c r="T352" s="108" t="e">
        <f t="shared" ca="1" si="660"/>
        <v>#REF!</v>
      </c>
      <c r="U352" s="108" t="e">
        <f t="shared" ca="1" si="660"/>
        <v>#REF!</v>
      </c>
      <c r="V352" s="108" t="e">
        <f t="shared" ca="1" si="660"/>
        <v>#REF!</v>
      </c>
      <c r="W352" s="108" t="e">
        <f t="shared" ca="1" si="660"/>
        <v>#REF!</v>
      </c>
      <c r="X352" s="108" t="e">
        <f t="shared" ca="1" si="659"/>
        <v>#REF!</v>
      </c>
      <c r="Y352" s="108" t="e">
        <f t="shared" ca="1" si="659"/>
        <v>#REF!</v>
      </c>
      <c r="Z352" s="108" t="e">
        <f t="shared" ca="1" si="659"/>
        <v>#REF!</v>
      </c>
      <c r="AA352" s="108" t="e">
        <f t="shared" ca="1" si="659"/>
        <v>#REF!</v>
      </c>
      <c r="AB352" s="108" t="e">
        <f t="shared" ca="1" si="659"/>
        <v>#REF!</v>
      </c>
      <c r="AC352" s="108" t="e">
        <f t="shared" ca="1" si="659"/>
        <v>#REF!</v>
      </c>
      <c r="AD352" s="108" t="e">
        <f t="shared" ca="1" si="659"/>
        <v>#REF!</v>
      </c>
      <c r="AE352" s="108" t="e">
        <f t="shared" ca="1" si="659"/>
        <v>#REF!</v>
      </c>
      <c r="AF352" s="108" t="e">
        <f t="shared" ca="1" si="659"/>
        <v>#REF!</v>
      </c>
      <c r="AG352" s="108" t="e">
        <f t="shared" ca="1" si="659"/>
        <v>#REF!</v>
      </c>
      <c r="AH352" s="108" t="e">
        <f t="shared" ca="1" si="659"/>
        <v>#REF!</v>
      </c>
      <c r="AI352" s="108" t="e">
        <f t="shared" ca="1" si="659"/>
        <v>#REF!</v>
      </c>
      <c r="AJ352" s="108" t="e">
        <f t="shared" ca="1" si="659"/>
        <v>#REF!</v>
      </c>
      <c r="AK352" s="108" t="e">
        <f t="shared" ca="1" si="659"/>
        <v>#REF!</v>
      </c>
      <c r="AL352" s="108" t="e">
        <f t="shared" ca="1" si="659"/>
        <v>#REF!</v>
      </c>
      <c r="AM352" s="108" t="e">
        <f t="shared" ca="1" si="663"/>
        <v>#REF!</v>
      </c>
      <c r="AN352" s="108" t="e">
        <f t="shared" ca="1" si="663"/>
        <v>#REF!</v>
      </c>
      <c r="AO352" s="108" t="e">
        <f t="shared" ca="1" si="663"/>
        <v>#REF!</v>
      </c>
      <c r="AP352" s="108" t="e">
        <f t="shared" ca="1" si="663"/>
        <v>#REF!</v>
      </c>
      <c r="AQ352" s="108" t="e">
        <f t="shared" ca="1" si="663"/>
        <v>#REF!</v>
      </c>
      <c r="AR352" s="108" t="e">
        <f t="shared" ca="1" si="663"/>
        <v>#REF!</v>
      </c>
      <c r="AS352" s="108" t="e">
        <f t="shared" ca="1" si="663"/>
        <v>#REF!</v>
      </c>
      <c r="AT352" s="108" t="e">
        <f t="shared" ca="1" si="663"/>
        <v>#REF!</v>
      </c>
      <c r="AU352" s="108" t="e">
        <f t="shared" ca="1" si="663"/>
        <v>#REF!</v>
      </c>
      <c r="AV352" s="108" t="e">
        <f t="shared" ca="1" si="663"/>
        <v>#REF!</v>
      </c>
      <c r="AW352" s="108" t="e">
        <f t="shared" ca="1" si="663"/>
        <v>#REF!</v>
      </c>
      <c r="AX352" s="108" t="e">
        <f t="shared" ca="1" si="663"/>
        <v>#REF!</v>
      </c>
      <c r="AY352" s="108" t="e">
        <f t="shared" ca="1" si="663"/>
        <v>#REF!</v>
      </c>
      <c r="AZ352" s="108" t="e">
        <f t="shared" ca="1" si="663"/>
        <v>#REF!</v>
      </c>
      <c r="BA352" s="108" t="e">
        <f t="shared" ca="1" si="663"/>
        <v>#REF!</v>
      </c>
      <c r="BB352" s="108" t="e">
        <f t="shared" ca="1" si="663"/>
        <v>#REF!</v>
      </c>
      <c r="BC352" s="108" t="e">
        <f t="shared" ca="1" si="661"/>
        <v>#REF!</v>
      </c>
      <c r="BD352" s="108" t="e">
        <f t="shared" ca="1" si="661"/>
        <v>#REF!</v>
      </c>
      <c r="BE352" s="108" t="e">
        <f t="shared" ca="1" si="661"/>
        <v>#REF!</v>
      </c>
      <c r="BF352" s="108" t="e">
        <f t="shared" ca="1" si="661"/>
        <v>#REF!</v>
      </c>
      <c r="BG352" s="108" t="e">
        <f t="shared" ca="1" si="661"/>
        <v>#REF!</v>
      </c>
      <c r="BH352" s="108" t="e">
        <f t="shared" ca="1" si="661"/>
        <v>#REF!</v>
      </c>
      <c r="BI352" s="108" t="e">
        <f t="shared" ca="1" si="661"/>
        <v>#REF!</v>
      </c>
      <c r="BL352" s="97" t="str">
        <f t="shared" ca="1" si="581"/>
        <v>-</v>
      </c>
      <c r="BM352" s="97" t="str">
        <f t="shared" ca="1" si="582"/>
        <v>-</v>
      </c>
      <c r="BN352" s="97" t="str">
        <f t="shared" ca="1" si="583"/>
        <v>-</v>
      </c>
      <c r="BO352" s="97" t="str">
        <f t="shared" ca="1" si="584"/>
        <v>-</v>
      </c>
      <c r="BP352" s="99" t="str">
        <f t="shared" ca="1" si="585"/>
        <v xml:space="preserve"> - </v>
      </c>
      <c r="BQ352" s="99" t="str">
        <f t="shared" ca="1" si="586"/>
        <v xml:space="preserve"> - </v>
      </c>
      <c r="BR352" s="97" t="str">
        <f t="shared" ca="1" si="587"/>
        <v>-</v>
      </c>
      <c r="BS352" s="97" t="str">
        <f t="shared" ca="1" si="588"/>
        <v>-</v>
      </c>
      <c r="BT352" s="97" t="str">
        <f t="shared" ca="1" si="589"/>
        <v>-</v>
      </c>
      <c r="BU352" s="97" t="str">
        <f t="shared" ca="1" si="590"/>
        <v>-</v>
      </c>
      <c r="BV352" s="97" t="str">
        <f t="shared" ca="1" si="591"/>
        <v>-</v>
      </c>
      <c r="BW352" s="97" t="str">
        <f t="shared" ca="1" si="592"/>
        <v>-</v>
      </c>
      <c r="BX352" s="99" t="str">
        <f t="shared" ca="1" si="593"/>
        <v xml:space="preserve"> - </v>
      </c>
      <c r="BY352" s="99" t="str">
        <f t="shared" ca="1" si="594"/>
        <v xml:space="preserve"> - </v>
      </c>
      <c r="BZ352" s="97" t="str">
        <f t="shared" ca="1" si="595"/>
        <v>-</v>
      </c>
      <c r="CA352" s="97" t="str">
        <f t="shared" ca="1" si="596"/>
        <v>-</v>
      </c>
      <c r="CB352" s="99" t="str">
        <f t="shared" ca="1" si="597"/>
        <v xml:space="preserve"> - </v>
      </c>
      <c r="CC352" s="99" t="str">
        <f t="shared" ca="1" si="598"/>
        <v xml:space="preserve"> - </v>
      </c>
      <c r="CD352" s="99" t="str">
        <f t="shared" ca="1" si="599"/>
        <v xml:space="preserve"> - </v>
      </c>
      <c r="CE352" s="99" t="str">
        <f t="shared" ca="1" si="600"/>
        <v xml:space="preserve"> - </v>
      </c>
      <c r="CF352" s="99" t="str">
        <f t="shared" ca="1" si="601"/>
        <v xml:space="preserve"> - </v>
      </c>
      <c r="CG352" s="99" t="str">
        <f t="shared" ca="1" si="602"/>
        <v xml:space="preserve"> - </v>
      </c>
      <c r="CH352" s="97" t="str">
        <f t="shared" ca="1" si="603"/>
        <v>-</v>
      </c>
      <c r="CI352" s="97" t="str">
        <f t="shared" ca="1" si="604"/>
        <v>-</v>
      </c>
      <c r="CJ352" s="97" t="str">
        <f t="shared" ca="1" si="605"/>
        <v>-</v>
      </c>
      <c r="CK352" s="97" t="str">
        <f t="shared" ca="1" si="606"/>
        <v>-</v>
      </c>
      <c r="CL352" s="97" t="str">
        <f t="shared" ca="1" si="607"/>
        <v>-</v>
      </c>
      <c r="CM352" s="97" t="str">
        <f t="shared" ca="1" si="608"/>
        <v>-</v>
      </c>
      <c r="CN352" s="97" t="str">
        <f t="shared" ca="1" si="609"/>
        <v>-</v>
      </c>
      <c r="CO352" s="97" t="str">
        <f t="shared" ca="1" si="610"/>
        <v>-</v>
      </c>
      <c r="CP352" s="97" t="str">
        <f t="shared" ca="1" si="611"/>
        <v>-</v>
      </c>
      <c r="CQ352" s="97" t="str">
        <f t="shared" ca="1" si="612"/>
        <v>-</v>
      </c>
      <c r="CR352" s="97" t="str">
        <f t="shared" ca="1" si="613"/>
        <v>-</v>
      </c>
      <c r="CS352" s="97" t="str">
        <f t="shared" ca="1" si="614"/>
        <v>-</v>
      </c>
      <c r="CT352" s="97" t="str">
        <f t="shared" ca="1" si="615"/>
        <v>-</v>
      </c>
      <c r="CU352" s="97" t="str">
        <f t="shared" ca="1" si="616"/>
        <v>-</v>
      </c>
      <c r="CV352" s="97" t="str">
        <f t="shared" ca="1" si="617"/>
        <v>-</v>
      </c>
      <c r="CW352" s="97" t="str">
        <f t="shared" ca="1" si="618"/>
        <v>-</v>
      </c>
      <c r="CX352" s="97" t="str">
        <f t="shared" ca="1" si="619"/>
        <v>-</v>
      </c>
      <c r="CY352" s="97" t="str">
        <f t="shared" ca="1" si="620"/>
        <v>-</v>
      </c>
      <c r="CZ352" s="97" t="str">
        <f t="shared" ca="1" si="621"/>
        <v>-</v>
      </c>
      <c r="DA352" s="97" t="str">
        <f t="shared" ca="1" si="622"/>
        <v>-</v>
      </c>
      <c r="DB352" s="97" t="str">
        <f t="shared" ca="1" si="623"/>
        <v>-</v>
      </c>
      <c r="DC352" s="97" t="str">
        <f t="shared" ca="1" si="624"/>
        <v>-</v>
      </c>
      <c r="DD352" s="97" t="str">
        <f t="shared" ca="1" si="625"/>
        <v>-</v>
      </c>
      <c r="DE352" s="97" t="str">
        <f t="shared" ca="1" si="626"/>
        <v>-</v>
      </c>
      <c r="DF352" s="97" t="str">
        <f t="shared" ca="1" si="627"/>
        <v>-</v>
      </c>
      <c r="DG352" s="97" t="str">
        <f t="shared" ca="1" si="628"/>
        <v>-</v>
      </c>
      <c r="DH352" s="97" t="str">
        <f t="shared" ca="1" si="629"/>
        <v>-</v>
      </c>
      <c r="DI352" s="97" t="str">
        <f t="shared" ca="1" si="630"/>
        <v>-</v>
      </c>
      <c r="DJ352" s="97" t="str">
        <f t="shared" ca="1" si="631"/>
        <v>-</v>
      </c>
      <c r="DK352" s="97" t="str">
        <f t="shared" ca="1" si="632"/>
        <v>-</v>
      </c>
      <c r="DL352" s="97" t="str">
        <f t="shared" ca="1" si="633"/>
        <v>-</v>
      </c>
      <c r="DM352" s="97" t="str">
        <f t="shared" ca="1" si="634"/>
        <v>-</v>
      </c>
      <c r="DN352" s="97">
        <v>82</v>
      </c>
      <c r="DT352" s="97" t="str">
        <f t="shared" ca="1" si="635"/>
        <v>-</v>
      </c>
      <c r="DU352" s="97" t="str">
        <f t="shared" ca="1" si="636"/>
        <v>-</v>
      </c>
      <c r="DV352" s="97" t="str">
        <f t="shared" ca="1" si="637"/>
        <v>-</v>
      </c>
      <c r="DW352" s="97" t="str">
        <f t="shared" ca="1" si="638"/>
        <v>-</v>
      </c>
      <c r="DX352" s="97" t="str">
        <f t="shared" ca="1" si="639"/>
        <v>-</v>
      </c>
      <c r="DY352" s="97" t="e">
        <f t="shared" ca="1" si="576"/>
        <v>#REF!</v>
      </c>
      <c r="DZ352" s="97" t="str">
        <f t="shared" si="577"/>
        <v>Deep retrofit</v>
      </c>
      <c r="EA352" s="97" t="e">
        <f t="shared" ca="1" si="640"/>
        <v>#REF!</v>
      </c>
      <c r="EB352" s="96">
        <v>77</v>
      </c>
      <c r="EC352" s="97">
        <f>Calculation!$W$379</f>
        <v>4</v>
      </c>
      <c r="ED352" s="97" t="str">
        <f t="shared" ca="1" si="641"/>
        <v>-</v>
      </c>
      <c r="EE352" s="97" t="str">
        <f t="shared" ca="1" si="642"/>
        <v>-</v>
      </c>
      <c r="EF352" s="97" t="str">
        <f t="shared" ca="1" si="643"/>
        <v>-</v>
      </c>
      <c r="EG352" s="97" t="str">
        <f t="shared" ca="1" si="644"/>
        <v>-</v>
      </c>
      <c r="EH352" s="97" t="str">
        <f t="shared" ca="1" si="645"/>
        <v>-</v>
      </c>
      <c r="EI352" s="97">
        <f t="shared" ca="1" si="646"/>
        <v>0</v>
      </c>
      <c r="EJ352" s="97">
        <f t="shared" ca="1" si="658"/>
        <v>0</v>
      </c>
      <c r="EK352" s="97" t="str">
        <f t="shared" ca="1" si="647"/>
        <v>00</v>
      </c>
      <c r="EL352" s="97" t="e">
        <f t="shared" ca="1" si="648"/>
        <v>#REF!</v>
      </c>
      <c r="EN352" s="97">
        <v>3.4700000000000003E-5</v>
      </c>
      <c r="EP352" s="97">
        <v>347</v>
      </c>
      <c r="EQ352" s="97">
        <f t="array" aca="1" ref="EQ352" ca="1">MAX(IF($EI$6:$EI$365&lt;EQ351,$EI$6:$EI$365,""))</f>
        <v>0</v>
      </c>
      <c r="ER352" s="97">
        <f t="shared" ca="1" si="649"/>
        <v>0</v>
      </c>
      <c r="ES352" s="97" t="e">
        <f t="shared" ca="1" si="653"/>
        <v>#REF!</v>
      </c>
      <c r="ET352" s="97">
        <f t="shared" ca="1" si="650"/>
        <v>0</v>
      </c>
      <c r="EU352" s="97">
        <f t="shared" ca="1" si="651"/>
        <v>0</v>
      </c>
      <c r="EV352" s="97">
        <f t="shared" ca="1" si="578"/>
        <v>1</v>
      </c>
      <c r="EY352" s="97" t="e">
        <f ca="1">INDEX('MCA-INPUT'!$C$28:$F$42,MATCH(MCA!E352,'MCA-INPUT'!$B$28:$B$42,0),MATCH(MCA!B352,'MCA-INPUT'!$C$27:$F$27,0))</f>
        <v>#REF!</v>
      </c>
      <c r="FU352" s="109" t="e">
        <f t="shared" ca="1" si="579"/>
        <v>#REF!</v>
      </c>
      <c r="FV352" s="109" t="e">
        <f t="shared" ca="1" si="580"/>
        <v>#REF!</v>
      </c>
      <c r="FW352" s="110" t="e">
        <f t="shared" ca="1" si="662"/>
        <v>#REF!</v>
      </c>
      <c r="FX352" s="110"/>
      <c r="FY352" s="97" t="e">
        <f t="shared" ca="1" si="652"/>
        <v>#REF!</v>
      </c>
      <c r="FZ352" s="97" t="str">
        <f ca="1">IF(ISERROR(VLOOKUP(FY352,'MCA-INPUT'!$B$45:$F$54,1,FALSE)),"No","Yes")</f>
        <v>No</v>
      </c>
      <c r="GA352" s="109" t="e">
        <f ca="1"/>
        <v>#REF!</v>
      </c>
    </row>
    <row r="353" spans="1:183" x14ac:dyDescent="0.25">
      <c r="A353" s="96">
        <v>348</v>
      </c>
      <c r="B353" s="96" t="s">
        <v>0</v>
      </c>
      <c r="C353" s="106" t="e">
        <f t="shared" ca="1" si="575"/>
        <v>#REF!</v>
      </c>
      <c r="D353" s="107" t="e">
        <f t="shared" ca="1" si="575"/>
        <v>#REF!</v>
      </c>
      <c r="E353" s="96" t="e">
        <f t="shared" ca="1" si="575"/>
        <v>#REF!</v>
      </c>
      <c r="F353" s="96" t="s">
        <v>4</v>
      </c>
      <c r="G353" s="96" t="e">
        <f t="shared" ref="G353:G365" ca="1" si="664">F353&amp;E353</f>
        <v>#REF!</v>
      </c>
      <c r="H353" s="108" t="e">
        <f t="shared" ca="1" si="660"/>
        <v>#REF!</v>
      </c>
      <c r="I353" s="108" t="e">
        <f t="shared" ca="1" si="660"/>
        <v>#REF!</v>
      </c>
      <c r="J353" s="108" t="e">
        <f t="shared" ca="1" si="660"/>
        <v>#REF!</v>
      </c>
      <c r="K353" s="108" t="e">
        <f t="shared" ca="1" si="660"/>
        <v>#REF!</v>
      </c>
      <c r="L353" s="108" t="e">
        <f t="shared" ca="1" si="660"/>
        <v>#REF!</v>
      </c>
      <c r="M353" s="108" t="e">
        <f t="shared" ca="1" si="660"/>
        <v>#REF!</v>
      </c>
      <c r="N353" s="108" t="e">
        <f t="shared" ca="1" si="660"/>
        <v>#REF!</v>
      </c>
      <c r="O353" s="108" t="e">
        <f t="shared" ca="1" si="660"/>
        <v>#REF!</v>
      </c>
      <c r="P353" s="108" t="e">
        <f t="shared" ca="1" si="660"/>
        <v>#REF!</v>
      </c>
      <c r="Q353" s="108" t="e">
        <f t="shared" ca="1" si="660"/>
        <v>#REF!</v>
      </c>
      <c r="R353" s="108" t="e">
        <f t="shared" ca="1" si="660"/>
        <v>#REF!</v>
      </c>
      <c r="S353" s="108" t="e">
        <f t="shared" ca="1" si="660"/>
        <v>#REF!</v>
      </c>
      <c r="T353" s="108" t="e">
        <f t="shared" ca="1" si="660"/>
        <v>#REF!</v>
      </c>
      <c r="U353" s="108" t="e">
        <f t="shared" ca="1" si="660"/>
        <v>#REF!</v>
      </c>
      <c r="V353" s="108" t="e">
        <f t="shared" ca="1" si="660"/>
        <v>#REF!</v>
      </c>
      <c r="W353" s="108" t="e">
        <f t="shared" ca="1" si="660"/>
        <v>#REF!</v>
      </c>
      <c r="X353" s="108" t="e">
        <f t="shared" ca="1" si="659"/>
        <v>#REF!</v>
      </c>
      <c r="Y353" s="108" t="e">
        <f t="shared" ca="1" si="659"/>
        <v>#REF!</v>
      </c>
      <c r="Z353" s="108" t="e">
        <f t="shared" ca="1" si="659"/>
        <v>#REF!</v>
      </c>
      <c r="AA353" s="108" t="e">
        <f t="shared" ca="1" si="659"/>
        <v>#REF!</v>
      </c>
      <c r="AB353" s="108" t="e">
        <f t="shared" ca="1" si="659"/>
        <v>#REF!</v>
      </c>
      <c r="AC353" s="108" t="e">
        <f t="shared" ca="1" si="659"/>
        <v>#REF!</v>
      </c>
      <c r="AD353" s="108" t="e">
        <f t="shared" ca="1" si="659"/>
        <v>#REF!</v>
      </c>
      <c r="AE353" s="108" t="e">
        <f t="shared" ca="1" si="659"/>
        <v>#REF!</v>
      </c>
      <c r="AF353" s="108" t="e">
        <f t="shared" ca="1" si="659"/>
        <v>#REF!</v>
      </c>
      <c r="AG353" s="108" t="e">
        <f t="shared" ca="1" si="659"/>
        <v>#REF!</v>
      </c>
      <c r="AH353" s="108" t="e">
        <f t="shared" ca="1" si="659"/>
        <v>#REF!</v>
      </c>
      <c r="AI353" s="108" t="e">
        <f t="shared" ca="1" si="659"/>
        <v>#REF!</v>
      </c>
      <c r="AJ353" s="108" t="e">
        <f t="shared" ca="1" si="659"/>
        <v>#REF!</v>
      </c>
      <c r="AK353" s="108" t="e">
        <f t="shared" ca="1" si="659"/>
        <v>#REF!</v>
      </c>
      <c r="AL353" s="108" t="e">
        <f t="shared" ca="1" si="659"/>
        <v>#REF!</v>
      </c>
      <c r="AM353" s="108" t="e">
        <f t="shared" ca="1" si="663"/>
        <v>#REF!</v>
      </c>
      <c r="AN353" s="108" t="e">
        <f t="shared" ca="1" si="663"/>
        <v>#REF!</v>
      </c>
      <c r="AO353" s="108" t="e">
        <f t="shared" ca="1" si="663"/>
        <v>#REF!</v>
      </c>
      <c r="AP353" s="108" t="e">
        <f t="shared" ca="1" si="663"/>
        <v>#REF!</v>
      </c>
      <c r="AQ353" s="108" t="e">
        <f t="shared" ca="1" si="663"/>
        <v>#REF!</v>
      </c>
      <c r="AR353" s="108" t="e">
        <f t="shared" ca="1" si="663"/>
        <v>#REF!</v>
      </c>
      <c r="AS353" s="108" t="e">
        <f t="shared" ca="1" si="663"/>
        <v>#REF!</v>
      </c>
      <c r="AT353" s="108" t="e">
        <f t="shared" ca="1" si="663"/>
        <v>#REF!</v>
      </c>
      <c r="AU353" s="108" t="e">
        <f t="shared" ca="1" si="663"/>
        <v>#REF!</v>
      </c>
      <c r="AV353" s="108" t="e">
        <f t="shared" ca="1" si="663"/>
        <v>#REF!</v>
      </c>
      <c r="AW353" s="108" t="e">
        <f t="shared" ca="1" si="663"/>
        <v>#REF!</v>
      </c>
      <c r="AX353" s="108" t="e">
        <f t="shared" ca="1" si="663"/>
        <v>#REF!</v>
      </c>
      <c r="AY353" s="108" t="e">
        <f t="shared" ca="1" si="663"/>
        <v>#REF!</v>
      </c>
      <c r="AZ353" s="108" t="e">
        <f t="shared" ca="1" si="663"/>
        <v>#REF!</v>
      </c>
      <c r="BA353" s="108" t="e">
        <f t="shared" ca="1" si="663"/>
        <v>#REF!</v>
      </c>
      <c r="BB353" s="108" t="e">
        <f t="shared" ca="1" si="663"/>
        <v>#REF!</v>
      </c>
      <c r="BC353" s="108" t="e">
        <f t="shared" ca="1" si="661"/>
        <v>#REF!</v>
      </c>
      <c r="BD353" s="108" t="e">
        <f t="shared" ca="1" si="661"/>
        <v>#REF!</v>
      </c>
      <c r="BE353" s="108" t="e">
        <f t="shared" ca="1" si="661"/>
        <v>#REF!</v>
      </c>
      <c r="BF353" s="108" t="e">
        <f t="shared" ca="1" si="661"/>
        <v>#REF!</v>
      </c>
      <c r="BG353" s="108" t="e">
        <f t="shared" ca="1" si="661"/>
        <v>#REF!</v>
      </c>
      <c r="BH353" s="108" t="e">
        <f t="shared" ca="1" si="661"/>
        <v>#REF!</v>
      </c>
      <c r="BI353" s="108" t="e">
        <f t="shared" ca="1" si="661"/>
        <v>#REF!</v>
      </c>
      <c r="BL353" s="97" t="str">
        <f t="shared" ca="1" si="581"/>
        <v>-</v>
      </c>
      <c r="BM353" s="97" t="str">
        <f t="shared" ca="1" si="582"/>
        <v>-</v>
      </c>
      <c r="BN353" s="97" t="str">
        <f t="shared" ca="1" si="583"/>
        <v>-</v>
      </c>
      <c r="BO353" s="97" t="str">
        <f t="shared" ca="1" si="584"/>
        <v>-</v>
      </c>
      <c r="BP353" s="99" t="str">
        <f t="shared" ca="1" si="585"/>
        <v xml:space="preserve"> - </v>
      </c>
      <c r="BQ353" s="99" t="str">
        <f t="shared" ca="1" si="586"/>
        <v xml:space="preserve"> - </v>
      </c>
      <c r="BR353" s="97" t="str">
        <f t="shared" ca="1" si="587"/>
        <v>-</v>
      </c>
      <c r="BS353" s="97" t="str">
        <f t="shared" ca="1" si="588"/>
        <v>-</v>
      </c>
      <c r="BT353" s="97" t="str">
        <f t="shared" ca="1" si="589"/>
        <v>-</v>
      </c>
      <c r="BU353" s="97" t="str">
        <f t="shared" ca="1" si="590"/>
        <v>-</v>
      </c>
      <c r="BV353" s="97" t="str">
        <f t="shared" ca="1" si="591"/>
        <v>-</v>
      </c>
      <c r="BW353" s="97" t="str">
        <f t="shared" ca="1" si="592"/>
        <v>-</v>
      </c>
      <c r="BX353" s="99" t="str">
        <f t="shared" ca="1" si="593"/>
        <v xml:space="preserve"> - </v>
      </c>
      <c r="BY353" s="99" t="str">
        <f t="shared" ca="1" si="594"/>
        <v xml:space="preserve"> - </v>
      </c>
      <c r="BZ353" s="97" t="str">
        <f t="shared" ca="1" si="595"/>
        <v>-</v>
      </c>
      <c r="CA353" s="97" t="str">
        <f t="shared" ca="1" si="596"/>
        <v>-</v>
      </c>
      <c r="CB353" s="99" t="str">
        <f t="shared" ca="1" si="597"/>
        <v xml:space="preserve"> - </v>
      </c>
      <c r="CC353" s="99" t="str">
        <f t="shared" ca="1" si="598"/>
        <v xml:space="preserve"> - </v>
      </c>
      <c r="CD353" s="99" t="str">
        <f t="shared" ca="1" si="599"/>
        <v xml:space="preserve"> - </v>
      </c>
      <c r="CE353" s="99" t="str">
        <f t="shared" ca="1" si="600"/>
        <v xml:space="preserve"> - </v>
      </c>
      <c r="CF353" s="99" t="str">
        <f t="shared" ca="1" si="601"/>
        <v xml:space="preserve"> - </v>
      </c>
      <c r="CG353" s="99" t="str">
        <f t="shared" ca="1" si="602"/>
        <v xml:space="preserve"> - </v>
      </c>
      <c r="CH353" s="97" t="str">
        <f t="shared" ca="1" si="603"/>
        <v>-</v>
      </c>
      <c r="CI353" s="97" t="str">
        <f t="shared" ca="1" si="604"/>
        <v>-</v>
      </c>
      <c r="CJ353" s="97" t="str">
        <f t="shared" ca="1" si="605"/>
        <v>-</v>
      </c>
      <c r="CK353" s="97" t="str">
        <f t="shared" ca="1" si="606"/>
        <v>-</v>
      </c>
      <c r="CL353" s="97" t="str">
        <f t="shared" ca="1" si="607"/>
        <v>-</v>
      </c>
      <c r="CM353" s="97" t="str">
        <f t="shared" ca="1" si="608"/>
        <v>-</v>
      </c>
      <c r="CN353" s="97" t="str">
        <f t="shared" ca="1" si="609"/>
        <v>-</v>
      </c>
      <c r="CO353" s="97" t="str">
        <f t="shared" ca="1" si="610"/>
        <v>-</v>
      </c>
      <c r="CP353" s="97" t="str">
        <f t="shared" ca="1" si="611"/>
        <v>-</v>
      </c>
      <c r="CQ353" s="97" t="str">
        <f t="shared" ca="1" si="612"/>
        <v>-</v>
      </c>
      <c r="CR353" s="97" t="str">
        <f t="shared" ca="1" si="613"/>
        <v>-</v>
      </c>
      <c r="CS353" s="97" t="str">
        <f t="shared" ca="1" si="614"/>
        <v>-</v>
      </c>
      <c r="CT353" s="97" t="str">
        <f t="shared" ca="1" si="615"/>
        <v>-</v>
      </c>
      <c r="CU353" s="97" t="str">
        <f t="shared" ca="1" si="616"/>
        <v>-</v>
      </c>
      <c r="CV353" s="97" t="str">
        <f t="shared" ca="1" si="617"/>
        <v>-</v>
      </c>
      <c r="CW353" s="97" t="str">
        <f t="shared" ca="1" si="618"/>
        <v>-</v>
      </c>
      <c r="CX353" s="97" t="str">
        <f t="shared" ca="1" si="619"/>
        <v>-</v>
      </c>
      <c r="CY353" s="97" t="str">
        <f t="shared" ca="1" si="620"/>
        <v>-</v>
      </c>
      <c r="CZ353" s="97" t="str">
        <f t="shared" ca="1" si="621"/>
        <v>-</v>
      </c>
      <c r="DA353" s="97" t="str">
        <f t="shared" ca="1" si="622"/>
        <v>-</v>
      </c>
      <c r="DB353" s="97" t="str">
        <f t="shared" ca="1" si="623"/>
        <v>-</v>
      </c>
      <c r="DC353" s="97" t="str">
        <f t="shared" ca="1" si="624"/>
        <v>-</v>
      </c>
      <c r="DD353" s="97" t="str">
        <f t="shared" ca="1" si="625"/>
        <v>-</v>
      </c>
      <c r="DE353" s="97" t="str">
        <f t="shared" ca="1" si="626"/>
        <v>-</v>
      </c>
      <c r="DF353" s="97" t="str">
        <f t="shared" ca="1" si="627"/>
        <v>-</v>
      </c>
      <c r="DG353" s="97" t="str">
        <f t="shared" ca="1" si="628"/>
        <v>-</v>
      </c>
      <c r="DH353" s="97" t="str">
        <f t="shared" ca="1" si="629"/>
        <v>-</v>
      </c>
      <c r="DI353" s="97" t="str">
        <f t="shared" ca="1" si="630"/>
        <v>-</v>
      </c>
      <c r="DJ353" s="97" t="str">
        <f t="shared" ca="1" si="631"/>
        <v>-</v>
      </c>
      <c r="DK353" s="97" t="str">
        <f t="shared" ca="1" si="632"/>
        <v>-</v>
      </c>
      <c r="DL353" s="97" t="str">
        <f t="shared" ca="1" si="633"/>
        <v>-</v>
      </c>
      <c r="DM353" s="97" t="str">
        <f t="shared" ca="1" si="634"/>
        <v>-</v>
      </c>
      <c r="DN353" s="97">
        <v>83</v>
      </c>
      <c r="DT353" s="97" t="str">
        <f t="shared" ca="1" si="635"/>
        <v>-</v>
      </c>
      <c r="DU353" s="97" t="str">
        <f t="shared" ca="1" si="636"/>
        <v>-</v>
      </c>
      <c r="DV353" s="97" t="str">
        <f t="shared" ca="1" si="637"/>
        <v>-</v>
      </c>
      <c r="DW353" s="97" t="str">
        <f t="shared" ca="1" si="638"/>
        <v>-</v>
      </c>
      <c r="DX353" s="97" t="str">
        <f t="shared" ca="1" si="639"/>
        <v>-</v>
      </c>
      <c r="DY353" s="97" t="e">
        <f t="shared" ca="1" si="576"/>
        <v>#REF!</v>
      </c>
      <c r="DZ353" s="97" t="str">
        <f t="shared" si="577"/>
        <v>Deep retrofit</v>
      </c>
      <c r="EA353" s="97" t="e">
        <f t="shared" ca="1" si="640"/>
        <v>#REF!</v>
      </c>
      <c r="EB353" s="96">
        <v>78</v>
      </c>
      <c r="EC353" s="97">
        <f>Calculation!$W$379</f>
        <v>4</v>
      </c>
      <c r="ED353" s="97" t="str">
        <f t="shared" ca="1" si="641"/>
        <v>-</v>
      </c>
      <c r="EE353" s="97" t="str">
        <f t="shared" ca="1" si="642"/>
        <v>-</v>
      </c>
      <c r="EF353" s="97" t="str">
        <f t="shared" ca="1" si="643"/>
        <v>-</v>
      </c>
      <c r="EG353" s="97" t="str">
        <f t="shared" ca="1" si="644"/>
        <v>-</v>
      </c>
      <c r="EH353" s="97" t="str">
        <f t="shared" ca="1" si="645"/>
        <v>-</v>
      </c>
      <c r="EI353" s="97">
        <f t="shared" ca="1" si="646"/>
        <v>0</v>
      </c>
      <c r="EJ353" s="97">
        <f t="shared" ca="1" si="658"/>
        <v>0</v>
      </c>
      <c r="EK353" s="97" t="str">
        <f t="shared" ca="1" si="647"/>
        <v>00</v>
      </c>
      <c r="EL353" s="97" t="e">
        <f t="shared" ca="1" si="648"/>
        <v>#REF!</v>
      </c>
      <c r="EN353" s="97">
        <v>3.4799999999999999E-5</v>
      </c>
      <c r="EP353" s="97">
        <v>348</v>
      </c>
      <c r="EQ353" s="97">
        <f t="array" aca="1" ref="EQ353" ca="1">MAX(IF($EI$6:$EI$365&lt;EQ352,$EI$6:$EI$365,""))</f>
        <v>0</v>
      </c>
      <c r="ER353" s="97">
        <f t="shared" ca="1" si="649"/>
        <v>0</v>
      </c>
      <c r="ES353" s="97" t="e">
        <f t="shared" ca="1" si="653"/>
        <v>#REF!</v>
      </c>
      <c r="ET353" s="97">
        <f t="shared" ca="1" si="650"/>
        <v>0</v>
      </c>
      <c r="EU353" s="97">
        <f t="shared" ca="1" si="651"/>
        <v>0</v>
      </c>
      <c r="EV353" s="97">
        <f t="shared" ca="1" si="578"/>
        <v>1</v>
      </c>
      <c r="EY353" s="97" t="e">
        <f ca="1">INDEX('MCA-INPUT'!$C$28:$F$42,MATCH(MCA!E353,'MCA-INPUT'!$B$28:$B$42,0),MATCH(MCA!B353,'MCA-INPUT'!$C$27:$F$27,0))</f>
        <v>#REF!</v>
      </c>
      <c r="FU353" s="109" t="e">
        <f t="shared" ca="1" si="579"/>
        <v>#REF!</v>
      </c>
      <c r="FV353" s="109" t="e">
        <f t="shared" ca="1" si="580"/>
        <v>#REF!</v>
      </c>
      <c r="FW353" s="110" t="e">
        <f t="shared" ca="1" si="662"/>
        <v>#REF!</v>
      </c>
      <c r="FX353" s="110"/>
      <c r="FY353" s="97" t="e">
        <f t="shared" ca="1" si="652"/>
        <v>#REF!</v>
      </c>
      <c r="FZ353" s="97" t="str">
        <f ca="1">IF(ISERROR(VLOOKUP(FY353,'MCA-INPUT'!$B$45:$F$54,1,FALSE)),"No","Yes")</f>
        <v>No</v>
      </c>
      <c r="GA353" s="109" t="e">
        <f ca="1"/>
        <v>#REF!</v>
      </c>
    </row>
    <row r="354" spans="1:183" x14ac:dyDescent="0.25">
      <c r="A354" s="96">
        <v>349</v>
      </c>
      <c r="B354" s="96" t="s">
        <v>0</v>
      </c>
      <c r="C354" s="106" t="e">
        <f t="shared" ca="1" si="575"/>
        <v>#REF!</v>
      </c>
      <c r="D354" s="107" t="e">
        <f t="shared" ca="1" si="575"/>
        <v>#REF!</v>
      </c>
      <c r="E354" s="96" t="e">
        <f t="shared" ca="1" si="575"/>
        <v>#REF!</v>
      </c>
      <c r="F354" s="96" t="s">
        <v>4</v>
      </c>
      <c r="G354" s="96" t="e">
        <f t="shared" ca="1" si="664"/>
        <v>#REF!</v>
      </c>
      <c r="H354" s="108" t="e">
        <f t="shared" ca="1" si="660"/>
        <v>#REF!</v>
      </c>
      <c r="I354" s="108" t="e">
        <f t="shared" ca="1" si="660"/>
        <v>#REF!</v>
      </c>
      <c r="J354" s="108" t="e">
        <f t="shared" ca="1" si="660"/>
        <v>#REF!</v>
      </c>
      <c r="K354" s="108" t="e">
        <f t="shared" ca="1" si="660"/>
        <v>#REF!</v>
      </c>
      <c r="L354" s="108" t="e">
        <f t="shared" ca="1" si="660"/>
        <v>#REF!</v>
      </c>
      <c r="M354" s="108" t="e">
        <f t="shared" ca="1" si="660"/>
        <v>#REF!</v>
      </c>
      <c r="N354" s="108" t="e">
        <f t="shared" ca="1" si="660"/>
        <v>#REF!</v>
      </c>
      <c r="O354" s="108" t="e">
        <f t="shared" ca="1" si="660"/>
        <v>#REF!</v>
      </c>
      <c r="P354" s="108" t="e">
        <f t="shared" ca="1" si="660"/>
        <v>#REF!</v>
      </c>
      <c r="Q354" s="108" t="e">
        <f t="shared" ca="1" si="660"/>
        <v>#REF!</v>
      </c>
      <c r="R354" s="108" t="e">
        <f t="shared" ca="1" si="660"/>
        <v>#REF!</v>
      </c>
      <c r="S354" s="108" t="e">
        <f t="shared" ca="1" si="660"/>
        <v>#REF!</v>
      </c>
      <c r="T354" s="108" t="e">
        <f t="shared" ca="1" si="660"/>
        <v>#REF!</v>
      </c>
      <c r="U354" s="108" t="e">
        <f t="shared" ca="1" si="660"/>
        <v>#REF!</v>
      </c>
      <c r="V354" s="108" t="e">
        <f t="shared" ca="1" si="660"/>
        <v>#REF!</v>
      </c>
      <c r="W354" s="108" t="e">
        <f t="shared" ca="1" si="660"/>
        <v>#REF!</v>
      </c>
      <c r="X354" s="108" t="e">
        <f t="shared" ca="1" si="659"/>
        <v>#REF!</v>
      </c>
      <c r="Y354" s="108" t="e">
        <f t="shared" ca="1" si="659"/>
        <v>#REF!</v>
      </c>
      <c r="Z354" s="108" t="e">
        <f t="shared" ca="1" si="659"/>
        <v>#REF!</v>
      </c>
      <c r="AA354" s="108" t="e">
        <f t="shared" ca="1" si="659"/>
        <v>#REF!</v>
      </c>
      <c r="AB354" s="108" t="e">
        <f t="shared" ca="1" si="659"/>
        <v>#REF!</v>
      </c>
      <c r="AC354" s="108" t="e">
        <f t="shared" ca="1" si="659"/>
        <v>#REF!</v>
      </c>
      <c r="AD354" s="108" t="e">
        <f t="shared" ca="1" si="659"/>
        <v>#REF!</v>
      </c>
      <c r="AE354" s="108" t="e">
        <f t="shared" ca="1" si="659"/>
        <v>#REF!</v>
      </c>
      <c r="AF354" s="108" t="e">
        <f t="shared" ca="1" si="659"/>
        <v>#REF!</v>
      </c>
      <c r="AG354" s="108" t="e">
        <f t="shared" ca="1" si="659"/>
        <v>#REF!</v>
      </c>
      <c r="AH354" s="108" t="e">
        <f t="shared" ca="1" si="659"/>
        <v>#REF!</v>
      </c>
      <c r="AI354" s="108" t="e">
        <f t="shared" ca="1" si="659"/>
        <v>#REF!</v>
      </c>
      <c r="AJ354" s="108" t="e">
        <f t="shared" ca="1" si="659"/>
        <v>#REF!</v>
      </c>
      <c r="AK354" s="108" t="e">
        <f t="shared" ca="1" si="659"/>
        <v>#REF!</v>
      </c>
      <c r="AL354" s="108" t="e">
        <f t="shared" ca="1" si="659"/>
        <v>#REF!</v>
      </c>
      <c r="AM354" s="108" t="e">
        <f t="shared" ca="1" si="663"/>
        <v>#REF!</v>
      </c>
      <c r="AN354" s="108" t="e">
        <f t="shared" ca="1" si="663"/>
        <v>#REF!</v>
      </c>
      <c r="AO354" s="108" t="e">
        <f t="shared" ca="1" si="663"/>
        <v>#REF!</v>
      </c>
      <c r="AP354" s="108" t="e">
        <f t="shared" ca="1" si="663"/>
        <v>#REF!</v>
      </c>
      <c r="AQ354" s="108" t="e">
        <f t="shared" ca="1" si="663"/>
        <v>#REF!</v>
      </c>
      <c r="AR354" s="108" t="e">
        <f t="shared" ca="1" si="663"/>
        <v>#REF!</v>
      </c>
      <c r="AS354" s="108" t="e">
        <f t="shared" ca="1" si="663"/>
        <v>#REF!</v>
      </c>
      <c r="AT354" s="108" t="e">
        <f t="shared" ca="1" si="663"/>
        <v>#REF!</v>
      </c>
      <c r="AU354" s="108" t="e">
        <f t="shared" ca="1" si="663"/>
        <v>#REF!</v>
      </c>
      <c r="AV354" s="108" t="e">
        <f t="shared" ca="1" si="663"/>
        <v>#REF!</v>
      </c>
      <c r="AW354" s="108" t="e">
        <f t="shared" ca="1" si="663"/>
        <v>#REF!</v>
      </c>
      <c r="AX354" s="108" t="e">
        <f t="shared" ca="1" si="663"/>
        <v>#REF!</v>
      </c>
      <c r="AY354" s="108" t="e">
        <f t="shared" ca="1" si="663"/>
        <v>#REF!</v>
      </c>
      <c r="AZ354" s="108" t="e">
        <f t="shared" ca="1" si="663"/>
        <v>#REF!</v>
      </c>
      <c r="BA354" s="108" t="e">
        <f t="shared" ca="1" si="663"/>
        <v>#REF!</v>
      </c>
      <c r="BB354" s="108" t="e">
        <f t="shared" ca="1" si="663"/>
        <v>#REF!</v>
      </c>
      <c r="BC354" s="108" t="e">
        <f t="shared" ca="1" si="661"/>
        <v>#REF!</v>
      </c>
      <c r="BD354" s="108" t="e">
        <f t="shared" ca="1" si="661"/>
        <v>#REF!</v>
      </c>
      <c r="BE354" s="108" t="e">
        <f t="shared" ca="1" si="661"/>
        <v>#REF!</v>
      </c>
      <c r="BF354" s="108" t="e">
        <f t="shared" ca="1" si="661"/>
        <v>#REF!</v>
      </c>
      <c r="BG354" s="108" t="e">
        <f t="shared" ca="1" si="661"/>
        <v>#REF!</v>
      </c>
      <c r="BH354" s="108" t="e">
        <f t="shared" ca="1" si="661"/>
        <v>#REF!</v>
      </c>
      <c r="BI354" s="108" t="e">
        <f t="shared" ca="1" si="661"/>
        <v>#REF!</v>
      </c>
      <c r="BL354" s="97" t="str">
        <f t="shared" ca="1" si="581"/>
        <v>-</v>
      </c>
      <c r="BM354" s="97" t="str">
        <f t="shared" ca="1" si="582"/>
        <v>-</v>
      </c>
      <c r="BN354" s="97" t="str">
        <f t="shared" ca="1" si="583"/>
        <v>-</v>
      </c>
      <c r="BO354" s="97" t="str">
        <f t="shared" ca="1" si="584"/>
        <v>-</v>
      </c>
      <c r="BP354" s="99" t="str">
        <f t="shared" ca="1" si="585"/>
        <v xml:space="preserve"> - </v>
      </c>
      <c r="BQ354" s="99" t="str">
        <f t="shared" ca="1" si="586"/>
        <v xml:space="preserve"> - </v>
      </c>
      <c r="BR354" s="97" t="str">
        <f t="shared" ca="1" si="587"/>
        <v>-</v>
      </c>
      <c r="BS354" s="97" t="str">
        <f t="shared" ca="1" si="588"/>
        <v>-</v>
      </c>
      <c r="BT354" s="97" t="str">
        <f t="shared" ca="1" si="589"/>
        <v>-</v>
      </c>
      <c r="BU354" s="97" t="str">
        <f t="shared" ca="1" si="590"/>
        <v>-</v>
      </c>
      <c r="BV354" s="97" t="str">
        <f t="shared" ca="1" si="591"/>
        <v>-</v>
      </c>
      <c r="BW354" s="97" t="str">
        <f t="shared" ca="1" si="592"/>
        <v>-</v>
      </c>
      <c r="BX354" s="99" t="str">
        <f t="shared" ca="1" si="593"/>
        <v xml:space="preserve"> - </v>
      </c>
      <c r="BY354" s="99" t="str">
        <f t="shared" ca="1" si="594"/>
        <v xml:space="preserve"> - </v>
      </c>
      <c r="BZ354" s="97" t="str">
        <f t="shared" ca="1" si="595"/>
        <v>-</v>
      </c>
      <c r="CA354" s="97" t="str">
        <f t="shared" ca="1" si="596"/>
        <v>-</v>
      </c>
      <c r="CB354" s="99" t="str">
        <f t="shared" ca="1" si="597"/>
        <v xml:space="preserve"> - </v>
      </c>
      <c r="CC354" s="99" t="str">
        <f t="shared" ca="1" si="598"/>
        <v xml:space="preserve"> - </v>
      </c>
      <c r="CD354" s="99" t="str">
        <f t="shared" ca="1" si="599"/>
        <v xml:space="preserve"> - </v>
      </c>
      <c r="CE354" s="99" t="str">
        <f t="shared" ca="1" si="600"/>
        <v xml:space="preserve"> - </v>
      </c>
      <c r="CF354" s="99" t="str">
        <f t="shared" ca="1" si="601"/>
        <v xml:space="preserve"> - </v>
      </c>
      <c r="CG354" s="99" t="str">
        <f t="shared" ca="1" si="602"/>
        <v xml:space="preserve"> - </v>
      </c>
      <c r="CH354" s="97" t="str">
        <f t="shared" ca="1" si="603"/>
        <v>-</v>
      </c>
      <c r="CI354" s="97" t="str">
        <f t="shared" ca="1" si="604"/>
        <v>-</v>
      </c>
      <c r="CJ354" s="97" t="str">
        <f t="shared" ca="1" si="605"/>
        <v>-</v>
      </c>
      <c r="CK354" s="97" t="str">
        <f t="shared" ca="1" si="606"/>
        <v>-</v>
      </c>
      <c r="CL354" s="97" t="str">
        <f t="shared" ca="1" si="607"/>
        <v>-</v>
      </c>
      <c r="CM354" s="97" t="str">
        <f t="shared" ca="1" si="608"/>
        <v>-</v>
      </c>
      <c r="CN354" s="97" t="str">
        <f t="shared" ca="1" si="609"/>
        <v>-</v>
      </c>
      <c r="CO354" s="97" t="str">
        <f t="shared" ca="1" si="610"/>
        <v>-</v>
      </c>
      <c r="CP354" s="97" t="str">
        <f t="shared" ca="1" si="611"/>
        <v>-</v>
      </c>
      <c r="CQ354" s="97" t="str">
        <f t="shared" ca="1" si="612"/>
        <v>-</v>
      </c>
      <c r="CR354" s="97" t="str">
        <f t="shared" ca="1" si="613"/>
        <v>-</v>
      </c>
      <c r="CS354" s="97" t="str">
        <f t="shared" ca="1" si="614"/>
        <v>-</v>
      </c>
      <c r="CT354" s="97" t="str">
        <f t="shared" ca="1" si="615"/>
        <v>-</v>
      </c>
      <c r="CU354" s="97" t="str">
        <f t="shared" ca="1" si="616"/>
        <v>-</v>
      </c>
      <c r="CV354" s="97" t="str">
        <f t="shared" ca="1" si="617"/>
        <v>-</v>
      </c>
      <c r="CW354" s="97" t="str">
        <f t="shared" ca="1" si="618"/>
        <v>-</v>
      </c>
      <c r="CX354" s="97" t="str">
        <f t="shared" ca="1" si="619"/>
        <v>-</v>
      </c>
      <c r="CY354" s="97" t="str">
        <f t="shared" ca="1" si="620"/>
        <v>-</v>
      </c>
      <c r="CZ354" s="97" t="str">
        <f t="shared" ca="1" si="621"/>
        <v>-</v>
      </c>
      <c r="DA354" s="97" t="str">
        <f t="shared" ca="1" si="622"/>
        <v>-</v>
      </c>
      <c r="DB354" s="97" t="str">
        <f t="shared" ca="1" si="623"/>
        <v>-</v>
      </c>
      <c r="DC354" s="97" t="str">
        <f t="shared" ca="1" si="624"/>
        <v>-</v>
      </c>
      <c r="DD354" s="97" t="str">
        <f t="shared" ca="1" si="625"/>
        <v>-</v>
      </c>
      <c r="DE354" s="97" t="str">
        <f t="shared" ca="1" si="626"/>
        <v>-</v>
      </c>
      <c r="DF354" s="97" t="str">
        <f t="shared" ca="1" si="627"/>
        <v>-</v>
      </c>
      <c r="DG354" s="97" t="str">
        <f t="shared" ca="1" si="628"/>
        <v>-</v>
      </c>
      <c r="DH354" s="97" t="str">
        <f t="shared" ca="1" si="629"/>
        <v>-</v>
      </c>
      <c r="DI354" s="97" t="str">
        <f t="shared" ca="1" si="630"/>
        <v>-</v>
      </c>
      <c r="DJ354" s="97" t="str">
        <f t="shared" ca="1" si="631"/>
        <v>-</v>
      </c>
      <c r="DK354" s="97" t="str">
        <f t="shared" ca="1" si="632"/>
        <v>-</v>
      </c>
      <c r="DL354" s="97" t="str">
        <f t="shared" ca="1" si="633"/>
        <v>-</v>
      </c>
      <c r="DM354" s="97" t="str">
        <f t="shared" ca="1" si="634"/>
        <v>-</v>
      </c>
      <c r="DN354" s="97">
        <v>84</v>
      </c>
      <c r="DT354" s="97" t="str">
        <f t="shared" ca="1" si="635"/>
        <v>-</v>
      </c>
      <c r="DU354" s="97" t="str">
        <f t="shared" ca="1" si="636"/>
        <v>-</v>
      </c>
      <c r="DV354" s="97" t="str">
        <f t="shared" ca="1" si="637"/>
        <v>-</v>
      </c>
      <c r="DW354" s="97" t="str">
        <f t="shared" ca="1" si="638"/>
        <v>-</v>
      </c>
      <c r="DX354" s="97" t="str">
        <f t="shared" ca="1" si="639"/>
        <v>-</v>
      </c>
      <c r="DY354" s="97" t="e">
        <f t="shared" ca="1" si="576"/>
        <v>#REF!</v>
      </c>
      <c r="DZ354" s="97" t="str">
        <f t="shared" si="577"/>
        <v>Deep retrofit</v>
      </c>
      <c r="EA354" s="97" t="e">
        <f t="shared" ca="1" si="640"/>
        <v>#REF!</v>
      </c>
      <c r="EB354" s="96">
        <v>79</v>
      </c>
      <c r="EC354" s="97">
        <f>Calculation!$W$379</f>
        <v>4</v>
      </c>
      <c r="ED354" s="97" t="str">
        <f t="shared" ca="1" si="641"/>
        <v>-</v>
      </c>
      <c r="EE354" s="97" t="str">
        <f t="shared" ca="1" si="642"/>
        <v>-</v>
      </c>
      <c r="EF354" s="97" t="str">
        <f t="shared" ca="1" si="643"/>
        <v>-</v>
      </c>
      <c r="EG354" s="97" t="str">
        <f t="shared" ca="1" si="644"/>
        <v>-</v>
      </c>
      <c r="EH354" s="97" t="str">
        <f t="shared" ca="1" si="645"/>
        <v>-</v>
      </c>
      <c r="EI354" s="97">
        <f t="shared" ca="1" si="646"/>
        <v>0</v>
      </c>
      <c r="EJ354" s="97">
        <f t="shared" ca="1" si="658"/>
        <v>0</v>
      </c>
      <c r="EK354" s="97" t="str">
        <f t="shared" ca="1" si="647"/>
        <v>00</v>
      </c>
      <c r="EL354" s="97" t="e">
        <f t="shared" ca="1" si="648"/>
        <v>#REF!</v>
      </c>
      <c r="EN354" s="97">
        <v>3.4900000000000001E-5</v>
      </c>
      <c r="EP354" s="97">
        <v>349</v>
      </c>
      <c r="EQ354" s="97">
        <f t="array" aca="1" ref="EQ354" ca="1">MAX(IF($EI$6:$EI$365&lt;EQ353,$EI$6:$EI$365,""))</f>
        <v>0</v>
      </c>
      <c r="ER354" s="97">
        <f t="shared" ca="1" si="649"/>
        <v>0</v>
      </c>
      <c r="ES354" s="97" t="e">
        <f t="shared" ca="1" si="653"/>
        <v>#REF!</v>
      </c>
      <c r="ET354" s="97">
        <f t="shared" ca="1" si="650"/>
        <v>0</v>
      </c>
      <c r="EU354" s="97">
        <f t="shared" ca="1" si="651"/>
        <v>0</v>
      </c>
      <c r="EV354" s="97">
        <f t="shared" ca="1" si="578"/>
        <v>1</v>
      </c>
      <c r="EY354" s="97" t="e">
        <f ca="1">INDEX('MCA-INPUT'!$C$28:$F$42,MATCH(MCA!E354,'MCA-INPUT'!$B$28:$B$42,0),MATCH(MCA!B354,'MCA-INPUT'!$C$27:$F$27,0))</f>
        <v>#REF!</v>
      </c>
      <c r="FU354" s="109" t="e">
        <f t="shared" ca="1" si="579"/>
        <v>#REF!</v>
      </c>
      <c r="FV354" s="109" t="e">
        <f t="shared" ca="1" si="580"/>
        <v>#REF!</v>
      </c>
      <c r="FW354" s="110" t="e">
        <f t="shared" ca="1" si="662"/>
        <v>#REF!</v>
      </c>
      <c r="FX354" s="110"/>
      <c r="FY354" s="97" t="e">
        <f t="shared" ca="1" si="652"/>
        <v>#REF!</v>
      </c>
      <c r="FZ354" s="97" t="str">
        <f ca="1">IF(ISERROR(VLOOKUP(FY354,'MCA-INPUT'!$B$45:$F$54,1,FALSE)),"No","Yes")</f>
        <v>No</v>
      </c>
      <c r="GA354" s="109" t="e">
        <f ca="1"/>
        <v>#REF!</v>
      </c>
    </row>
    <row r="355" spans="1:183" x14ac:dyDescent="0.25">
      <c r="A355" s="96">
        <v>350</v>
      </c>
      <c r="B355" s="96" t="s">
        <v>0</v>
      </c>
      <c r="C355" s="106" t="e">
        <f t="shared" ca="1" si="575"/>
        <v>#REF!</v>
      </c>
      <c r="D355" s="107" t="e">
        <f t="shared" ca="1" si="575"/>
        <v>#REF!</v>
      </c>
      <c r="E355" s="96" t="e">
        <f t="shared" ca="1" si="575"/>
        <v>#REF!</v>
      </c>
      <c r="F355" s="96" t="s">
        <v>4</v>
      </c>
      <c r="G355" s="96" t="e">
        <f t="shared" ca="1" si="664"/>
        <v>#REF!</v>
      </c>
      <c r="H355" s="108" t="e">
        <f t="shared" ca="1" si="660"/>
        <v>#REF!</v>
      </c>
      <c r="I355" s="108" t="e">
        <f t="shared" ca="1" si="660"/>
        <v>#REF!</v>
      </c>
      <c r="J355" s="108" t="e">
        <f t="shared" ca="1" si="660"/>
        <v>#REF!</v>
      </c>
      <c r="K355" s="108" t="e">
        <f t="shared" ca="1" si="660"/>
        <v>#REF!</v>
      </c>
      <c r="L355" s="108" t="e">
        <f t="shared" ca="1" si="660"/>
        <v>#REF!</v>
      </c>
      <c r="M355" s="108" t="e">
        <f t="shared" ca="1" si="660"/>
        <v>#REF!</v>
      </c>
      <c r="N355" s="108" t="e">
        <f t="shared" ca="1" si="660"/>
        <v>#REF!</v>
      </c>
      <c r="O355" s="108" t="e">
        <f t="shared" ca="1" si="660"/>
        <v>#REF!</v>
      </c>
      <c r="P355" s="108" t="e">
        <f t="shared" ca="1" si="660"/>
        <v>#REF!</v>
      </c>
      <c r="Q355" s="108" t="e">
        <f t="shared" ca="1" si="660"/>
        <v>#REF!</v>
      </c>
      <c r="R355" s="108" t="e">
        <f t="shared" ca="1" si="660"/>
        <v>#REF!</v>
      </c>
      <c r="S355" s="108" t="e">
        <f t="shared" ca="1" si="660"/>
        <v>#REF!</v>
      </c>
      <c r="T355" s="108" t="e">
        <f t="shared" ca="1" si="660"/>
        <v>#REF!</v>
      </c>
      <c r="U355" s="108" t="e">
        <f t="shared" ca="1" si="660"/>
        <v>#REF!</v>
      </c>
      <c r="V355" s="108" t="e">
        <f t="shared" ca="1" si="660"/>
        <v>#REF!</v>
      </c>
      <c r="W355" s="108" t="e">
        <f t="shared" ca="1" si="660"/>
        <v>#REF!</v>
      </c>
      <c r="X355" s="108" t="e">
        <f t="shared" ca="1" si="659"/>
        <v>#REF!</v>
      </c>
      <c r="Y355" s="108" t="e">
        <f t="shared" ca="1" si="659"/>
        <v>#REF!</v>
      </c>
      <c r="Z355" s="108" t="e">
        <f t="shared" ca="1" si="659"/>
        <v>#REF!</v>
      </c>
      <c r="AA355" s="108" t="e">
        <f t="shared" ca="1" si="659"/>
        <v>#REF!</v>
      </c>
      <c r="AB355" s="108" t="e">
        <f t="shared" ca="1" si="659"/>
        <v>#REF!</v>
      </c>
      <c r="AC355" s="108" t="e">
        <f t="shared" ca="1" si="659"/>
        <v>#REF!</v>
      </c>
      <c r="AD355" s="108" t="e">
        <f t="shared" ca="1" si="659"/>
        <v>#REF!</v>
      </c>
      <c r="AE355" s="108" t="e">
        <f t="shared" ca="1" si="659"/>
        <v>#REF!</v>
      </c>
      <c r="AF355" s="108" t="e">
        <f t="shared" ca="1" si="659"/>
        <v>#REF!</v>
      </c>
      <c r="AG355" s="108" t="e">
        <f t="shared" ca="1" si="659"/>
        <v>#REF!</v>
      </c>
      <c r="AH355" s="108" t="e">
        <f t="shared" ca="1" si="659"/>
        <v>#REF!</v>
      </c>
      <c r="AI355" s="108" t="e">
        <f t="shared" ca="1" si="659"/>
        <v>#REF!</v>
      </c>
      <c r="AJ355" s="108" t="e">
        <f t="shared" ca="1" si="659"/>
        <v>#REF!</v>
      </c>
      <c r="AK355" s="108" t="e">
        <f t="shared" ca="1" si="659"/>
        <v>#REF!</v>
      </c>
      <c r="AL355" s="108" t="e">
        <f t="shared" ca="1" si="659"/>
        <v>#REF!</v>
      </c>
      <c r="AM355" s="108" t="e">
        <f t="shared" ca="1" si="663"/>
        <v>#REF!</v>
      </c>
      <c r="AN355" s="108" t="e">
        <f t="shared" ca="1" si="663"/>
        <v>#REF!</v>
      </c>
      <c r="AO355" s="108" t="e">
        <f t="shared" ca="1" si="663"/>
        <v>#REF!</v>
      </c>
      <c r="AP355" s="108" t="e">
        <f t="shared" ca="1" si="663"/>
        <v>#REF!</v>
      </c>
      <c r="AQ355" s="108" t="e">
        <f t="shared" ca="1" si="663"/>
        <v>#REF!</v>
      </c>
      <c r="AR355" s="108" t="e">
        <f t="shared" ca="1" si="663"/>
        <v>#REF!</v>
      </c>
      <c r="AS355" s="108" t="e">
        <f t="shared" ca="1" si="663"/>
        <v>#REF!</v>
      </c>
      <c r="AT355" s="108" t="e">
        <f t="shared" ca="1" si="663"/>
        <v>#REF!</v>
      </c>
      <c r="AU355" s="108" t="e">
        <f t="shared" ca="1" si="663"/>
        <v>#REF!</v>
      </c>
      <c r="AV355" s="108" t="e">
        <f t="shared" ca="1" si="663"/>
        <v>#REF!</v>
      </c>
      <c r="AW355" s="108" t="e">
        <f t="shared" ca="1" si="663"/>
        <v>#REF!</v>
      </c>
      <c r="AX355" s="108" t="e">
        <f t="shared" ca="1" si="663"/>
        <v>#REF!</v>
      </c>
      <c r="AY355" s="108" t="e">
        <f t="shared" ca="1" si="663"/>
        <v>#REF!</v>
      </c>
      <c r="AZ355" s="108" t="e">
        <f t="shared" ca="1" si="663"/>
        <v>#REF!</v>
      </c>
      <c r="BA355" s="108" t="e">
        <f t="shared" ca="1" si="663"/>
        <v>#REF!</v>
      </c>
      <c r="BB355" s="108" t="e">
        <f t="shared" ca="1" si="663"/>
        <v>#REF!</v>
      </c>
      <c r="BC355" s="108" t="e">
        <f t="shared" ca="1" si="661"/>
        <v>#REF!</v>
      </c>
      <c r="BD355" s="108" t="e">
        <f t="shared" ca="1" si="661"/>
        <v>#REF!</v>
      </c>
      <c r="BE355" s="108" t="e">
        <f t="shared" ca="1" si="661"/>
        <v>#REF!</v>
      </c>
      <c r="BF355" s="108" t="e">
        <f t="shared" ca="1" si="661"/>
        <v>#REF!</v>
      </c>
      <c r="BG355" s="108" t="e">
        <f t="shared" ca="1" si="661"/>
        <v>#REF!</v>
      </c>
      <c r="BH355" s="108" t="e">
        <f t="shared" ca="1" si="661"/>
        <v>#REF!</v>
      </c>
      <c r="BI355" s="108" t="e">
        <f t="shared" ca="1" si="661"/>
        <v>#REF!</v>
      </c>
      <c r="BL355" s="97" t="str">
        <f t="shared" ca="1" si="581"/>
        <v>-</v>
      </c>
      <c r="BM355" s="97" t="str">
        <f t="shared" ca="1" si="582"/>
        <v>-</v>
      </c>
      <c r="BN355" s="97" t="str">
        <f t="shared" ca="1" si="583"/>
        <v>-</v>
      </c>
      <c r="BO355" s="97" t="str">
        <f t="shared" ca="1" si="584"/>
        <v>-</v>
      </c>
      <c r="BP355" s="99" t="str">
        <f t="shared" ca="1" si="585"/>
        <v xml:space="preserve"> - </v>
      </c>
      <c r="BQ355" s="99" t="str">
        <f t="shared" ca="1" si="586"/>
        <v xml:space="preserve"> - </v>
      </c>
      <c r="BR355" s="97" t="str">
        <f t="shared" ca="1" si="587"/>
        <v>-</v>
      </c>
      <c r="BS355" s="97" t="str">
        <f t="shared" ca="1" si="588"/>
        <v>-</v>
      </c>
      <c r="BT355" s="97" t="str">
        <f t="shared" ca="1" si="589"/>
        <v>-</v>
      </c>
      <c r="BU355" s="97" t="str">
        <f t="shared" ca="1" si="590"/>
        <v>-</v>
      </c>
      <c r="BV355" s="97" t="str">
        <f t="shared" ca="1" si="591"/>
        <v>-</v>
      </c>
      <c r="BW355" s="97" t="str">
        <f t="shared" ca="1" si="592"/>
        <v>-</v>
      </c>
      <c r="BX355" s="99" t="str">
        <f t="shared" ca="1" si="593"/>
        <v xml:space="preserve"> - </v>
      </c>
      <c r="BY355" s="99" t="str">
        <f t="shared" ca="1" si="594"/>
        <v xml:space="preserve"> - </v>
      </c>
      <c r="BZ355" s="97" t="str">
        <f t="shared" ca="1" si="595"/>
        <v>-</v>
      </c>
      <c r="CA355" s="97" t="str">
        <f t="shared" ca="1" si="596"/>
        <v>-</v>
      </c>
      <c r="CB355" s="99" t="str">
        <f t="shared" ca="1" si="597"/>
        <v xml:space="preserve"> - </v>
      </c>
      <c r="CC355" s="99" t="str">
        <f t="shared" ca="1" si="598"/>
        <v xml:space="preserve"> - </v>
      </c>
      <c r="CD355" s="99" t="str">
        <f t="shared" ca="1" si="599"/>
        <v xml:space="preserve"> - </v>
      </c>
      <c r="CE355" s="99" t="str">
        <f t="shared" ca="1" si="600"/>
        <v xml:space="preserve"> - </v>
      </c>
      <c r="CF355" s="99" t="str">
        <f t="shared" ca="1" si="601"/>
        <v xml:space="preserve"> - </v>
      </c>
      <c r="CG355" s="99" t="str">
        <f t="shared" ca="1" si="602"/>
        <v xml:space="preserve"> - </v>
      </c>
      <c r="CH355" s="97" t="str">
        <f t="shared" ca="1" si="603"/>
        <v>-</v>
      </c>
      <c r="CI355" s="97" t="str">
        <f t="shared" ca="1" si="604"/>
        <v>-</v>
      </c>
      <c r="CJ355" s="97" t="str">
        <f t="shared" ca="1" si="605"/>
        <v>-</v>
      </c>
      <c r="CK355" s="97" t="str">
        <f t="shared" ca="1" si="606"/>
        <v>-</v>
      </c>
      <c r="CL355" s="97" t="str">
        <f t="shared" ca="1" si="607"/>
        <v>-</v>
      </c>
      <c r="CM355" s="97" t="str">
        <f t="shared" ca="1" si="608"/>
        <v>-</v>
      </c>
      <c r="CN355" s="97" t="str">
        <f t="shared" ca="1" si="609"/>
        <v>-</v>
      </c>
      <c r="CO355" s="97" t="str">
        <f t="shared" ca="1" si="610"/>
        <v>-</v>
      </c>
      <c r="CP355" s="97" t="str">
        <f t="shared" ca="1" si="611"/>
        <v>-</v>
      </c>
      <c r="CQ355" s="97" t="str">
        <f t="shared" ca="1" si="612"/>
        <v>-</v>
      </c>
      <c r="CR355" s="97" t="str">
        <f t="shared" ca="1" si="613"/>
        <v>-</v>
      </c>
      <c r="CS355" s="97" t="str">
        <f t="shared" ca="1" si="614"/>
        <v>-</v>
      </c>
      <c r="CT355" s="97" t="str">
        <f t="shared" ca="1" si="615"/>
        <v>-</v>
      </c>
      <c r="CU355" s="97" t="str">
        <f t="shared" ca="1" si="616"/>
        <v>-</v>
      </c>
      <c r="CV355" s="97" t="str">
        <f t="shared" ca="1" si="617"/>
        <v>-</v>
      </c>
      <c r="CW355" s="97" t="str">
        <f t="shared" ca="1" si="618"/>
        <v>-</v>
      </c>
      <c r="CX355" s="97" t="str">
        <f t="shared" ca="1" si="619"/>
        <v>-</v>
      </c>
      <c r="CY355" s="97" t="str">
        <f t="shared" ca="1" si="620"/>
        <v>-</v>
      </c>
      <c r="CZ355" s="97" t="str">
        <f t="shared" ca="1" si="621"/>
        <v>-</v>
      </c>
      <c r="DA355" s="97" t="str">
        <f t="shared" ca="1" si="622"/>
        <v>-</v>
      </c>
      <c r="DB355" s="97" t="str">
        <f t="shared" ca="1" si="623"/>
        <v>-</v>
      </c>
      <c r="DC355" s="97" t="str">
        <f t="shared" ca="1" si="624"/>
        <v>-</v>
      </c>
      <c r="DD355" s="97" t="str">
        <f t="shared" ca="1" si="625"/>
        <v>-</v>
      </c>
      <c r="DE355" s="97" t="str">
        <f t="shared" ca="1" si="626"/>
        <v>-</v>
      </c>
      <c r="DF355" s="97" t="str">
        <f t="shared" ca="1" si="627"/>
        <v>-</v>
      </c>
      <c r="DG355" s="97" t="str">
        <f t="shared" ca="1" si="628"/>
        <v>-</v>
      </c>
      <c r="DH355" s="97" t="str">
        <f t="shared" ca="1" si="629"/>
        <v>-</v>
      </c>
      <c r="DI355" s="97" t="str">
        <f t="shared" ca="1" si="630"/>
        <v>-</v>
      </c>
      <c r="DJ355" s="97" t="str">
        <f t="shared" ca="1" si="631"/>
        <v>-</v>
      </c>
      <c r="DK355" s="97" t="str">
        <f t="shared" ca="1" si="632"/>
        <v>-</v>
      </c>
      <c r="DL355" s="97" t="str">
        <f t="shared" ca="1" si="633"/>
        <v>-</v>
      </c>
      <c r="DM355" s="97" t="str">
        <f t="shared" ca="1" si="634"/>
        <v>-</v>
      </c>
      <c r="DN355" s="97">
        <v>85</v>
      </c>
      <c r="DT355" s="97" t="str">
        <f t="shared" ca="1" si="635"/>
        <v>-</v>
      </c>
      <c r="DU355" s="97" t="str">
        <f t="shared" ca="1" si="636"/>
        <v>-</v>
      </c>
      <c r="DV355" s="97" t="str">
        <f t="shared" ca="1" si="637"/>
        <v>-</v>
      </c>
      <c r="DW355" s="97" t="str">
        <f t="shared" ca="1" si="638"/>
        <v>-</v>
      </c>
      <c r="DX355" s="97" t="str">
        <f t="shared" ca="1" si="639"/>
        <v>-</v>
      </c>
      <c r="DY355" s="97" t="e">
        <f t="shared" ca="1" si="576"/>
        <v>#REF!</v>
      </c>
      <c r="DZ355" s="97" t="str">
        <f t="shared" si="577"/>
        <v>Deep retrofit</v>
      </c>
      <c r="EA355" s="97" t="e">
        <f t="shared" ca="1" si="640"/>
        <v>#REF!</v>
      </c>
      <c r="EB355" s="96">
        <v>80</v>
      </c>
      <c r="EC355" s="97">
        <f>Calculation!$W$379</f>
        <v>4</v>
      </c>
      <c r="ED355" s="97" t="str">
        <f t="shared" ca="1" si="641"/>
        <v>-</v>
      </c>
      <c r="EE355" s="97" t="str">
        <f t="shared" ca="1" si="642"/>
        <v>-</v>
      </c>
      <c r="EF355" s="97" t="str">
        <f t="shared" ca="1" si="643"/>
        <v>-</v>
      </c>
      <c r="EG355" s="97" t="str">
        <f t="shared" ca="1" si="644"/>
        <v>-</v>
      </c>
      <c r="EH355" s="97" t="str">
        <f t="shared" ca="1" si="645"/>
        <v>-</v>
      </c>
      <c r="EI355" s="97">
        <f t="shared" ca="1" si="646"/>
        <v>0</v>
      </c>
      <c r="EJ355" s="97">
        <f t="shared" ca="1" si="658"/>
        <v>0</v>
      </c>
      <c r="EK355" s="97" t="str">
        <f t="shared" ca="1" si="647"/>
        <v>00</v>
      </c>
      <c r="EL355" s="97" t="e">
        <f t="shared" ca="1" si="648"/>
        <v>#REF!</v>
      </c>
      <c r="EN355" s="97">
        <v>3.4999999999999997E-5</v>
      </c>
      <c r="EP355" s="97">
        <v>350</v>
      </c>
      <c r="EQ355" s="97">
        <f t="array" aca="1" ref="EQ355" ca="1">MAX(IF($EI$6:$EI$365&lt;EQ354,$EI$6:$EI$365,""))</f>
        <v>0</v>
      </c>
      <c r="ER355" s="97">
        <f t="shared" ca="1" si="649"/>
        <v>0</v>
      </c>
      <c r="ES355" s="97" t="e">
        <f t="shared" ca="1" si="653"/>
        <v>#REF!</v>
      </c>
      <c r="ET355" s="97">
        <f t="shared" ca="1" si="650"/>
        <v>0</v>
      </c>
      <c r="EU355" s="97">
        <f t="shared" ca="1" si="651"/>
        <v>0</v>
      </c>
      <c r="EV355" s="97">
        <f t="shared" ca="1" si="578"/>
        <v>1</v>
      </c>
      <c r="EY355" s="97" t="e">
        <f ca="1">INDEX('MCA-INPUT'!$C$28:$F$42,MATCH(MCA!E355,'MCA-INPUT'!$B$28:$B$42,0),MATCH(MCA!B355,'MCA-INPUT'!$C$27:$F$27,0))</f>
        <v>#REF!</v>
      </c>
      <c r="FU355" s="109" t="e">
        <f t="shared" ca="1" si="579"/>
        <v>#REF!</v>
      </c>
      <c r="FV355" s="109" t="e">
        <f t="shared" ca="1" si="580"/>
        <v>#REF!</v>
      </c>
      <c r="FW355" s="110" t="e">
        <f t="shared" ca="1" si="662"/>
        <v>#REF!</v>
      </c>
      <c r="FX355" s="110"/>
      <c r="FY355" s="97" t="e">
        <f t="shared" ca="1" si="652"/>
        <v>#REF!</v>
      </c>
      <c r="FZ355" s="97" t="str">
        <f ca="1">IF(ISERROR(VLOOKUP(FY355,'MCA-INPUT'!$B$45:$F$54,1,FALSE)),"No","Yes")</f>
        <v>No</v>
      </c>
      <c r="GA355" s="109" t="e">
        <f ca="1"/>
        <v>#REF!</v>
      </c>
    </row>
    <row r="356" spans="1:183" x14ac:dyDescent="0.25">
      <c r="A356" s="96">
        <v>351</v>
      </c>
      <c r="B356" s="96" t="s">
        <v>0</v>
      </c>
      <c r="C356" s="106" t="e">
        <f t="shared" ca="1" si="575"/>
        <v>#REF!</v>
      </c>
      <c r="D356" s="107" t="e">
        <f t="shared" ca="1" si="575"/>
        <v>#REF!</v>
      </c>
      <c r="E356" s="96" t="e">
        <f t="shared" ca="1" si="575"/>
        <v>#REF!</v>
      </c>
      <c r="F356" s="96" t="s">
        <v>4</v>
      </c>
      <c r="G356" s="96" t="e">
        <f t="shared" ca="1" si="664"/>
        <v>#REF!</v>
      </c>
      <c r="H356" s="108" t="e">
        <f t="shared" ca="1" si="660"/>
        <v>#REF!</v>
      </c>
      <c r="I356" s="108" t="e">
        <f t="shared" ca="1" si="660"/>
        <v>#REF!</v>
      </c>
      <c r="J356" s="108" t="e">
        <f t="shared" ca="1" si="660"/>
        <v>#REF!</v>
      </c>
      <c r="K356" s="108" t="e">
        <f t="shared" ca="1" si="660"/>
        <v>#REF!</v>
      </c>
      <c r="L356" s="108" t="e">
        <f t="shared" ca="1" si="660"/>
        <v>#REF!</v>
      </c>
      <c r="M356" s="108" t="e">
        <f t="shared" ca="1" si="660"/>
        <v>#REF!</v>
      </c>
      <c r="N356" s="108" t="e">
        <f t="shared" ca="1" si="660"/>
        <v>#REF!</v>
      </c>
      <c r="O356" s="108" t="e">
        <f t="shared" ca="1" si="660"/>
        <v>#REF!</v>
      </c>
      <c r="P356" s="108" t="e">
        <f t="shared" ca="1" si="660"/>
        <v>#REF!</v>
      </c>
      <c r="Q356" s="108" t="e">
        <f t="shared" ca="1" si="660"/>
        <v>#REF!</v>
      </c>
      <c r="R356" s="108" t="e">
        <f t="shared" ca="1" si="660"/>
        <v>#REF!</v>
      </c>
      <c r="S356" s="108" t="e">
        <f t="shared" ca="1" si="660"/>
        <v>#REF!</v>
      </c>
      <c r="T356" s="108" t="e">
        <f t="shared" ca="1" si="660"/>
        <v>#REF!</v>
      </c>
      <c r="U356" s="108" t="e">
        <f t="shared" ca="1" si="660"/>
        <v>#REF!</v>
      </c>
      <c r="V356" s="108" t="e">
        <f t="shared" ca="1" si="660"/>
        <v>#REF!</v>
      </c>
      <c r="W356" s="108" t="e">
        <f t="shared" ca="1" si="660"/>
        <v>#REF!</v>
      </c>
      <c r="X356" s="108" t="e">
        <f t="shared" ca="1" si="659"/>
        <v>#REF!</v>
      </c>
      <c r="Y356" s="108" t="e">
        <f t="shared" ca="1" si="659"/>
        <v>#REF!</v>
      </c>
      <c r="Z356" s="108" t="e">
        <f t="shared" ca="1" si="659"/>
        <v>#REF!</v>
      </c>
      <c r="AA356" s="108" t="e">
        <f t="shared" ca="1" si="659"/>
        <v>#REF!</v>
      </c>
      <c r="AB356" s="108" t="e">
        <f t="shared" ca="1" si="659"/>
        <v>#REF!</v>
      </c>
      <c r="AC356" s="108" t="e">
        <f t="shared" ca="1" si="659"/>
        <v>#REF!</v>
      </c>
      <c r="AD356" s="108" t="e">
        <f t="shared" ca="1" si="659"/>
        <v>#REF!</v>
      </c>
      <c r="AE356" s="108" t="e">
        <f t="shared" ca="1" si="659"/>
        <v>#REF!</v>
      </c>
      <c r="AF356" s="108" t="e">
        <f t="shared" ca="1" si="659"/>
        <v>#REF!</v>
      </c>
      <c r="AG356" s="108" t="e">
        <f t="shared" ca="1" si="659"/>
        <v>#REF!</v>
      </c>
      <c r="AH356" s="108" t="e">
        <f t="shared" ca="1" si="659"/>
        <v>#REF!</v>
      </c>
      <c r="AI356" s="108" t="e">
        <f t="shared" ca="1" si="659"/>
        <v>#REF!</v>
      </c>
      <c r="AJ356" s="108" t="e">
        <f t="shared" ca="1" si="659"/>
        <v>#REF!</v>
      </c>
      <c r="AK356" s="108" t="e">
        <f t="shared" ca="1" si="659"/>
        <v>#REF!</v>
      </c>
      <c r="AL356" s="108" t="e">
        <f t="shared" ca="1" si="659"/>
        <v>#REF!</v>
      </c>
      <c r="AM356" s="108" t="e">
        <f t="shared" ca="1" si="663"/>
        <v>#REF!</v>
      </c>
      <c r="AN356" s="108" t="e">
        <f t="shared" ca="1" si="663"/>
        <v>#REF!</v>
      </c>
      <c r="AO356" s="108" t="e">
        <f t="shared" ca="1" si="663"/>
        <v>#REF!</v>
      </c>
      <c r="AP356" s="108" t="e">
        <f t="shared" ca="1" si="663"/>
        <v>#REF!</v>
      </c>
      <c r="AQ356" s="108" t="e">
        <f t="shared" ca="1" si="663"/>
        <v>#REF!</v>
      </c>
      <c r="AR356" s="108" t="e">
        <f t="shared" ca="1" si="663"/>
        <v>#REF!</v>
      </c>
      <c r="AS356" s="108" t="e">
        <f t="shared" ca="1" si="663"/>
        <v>#REF!</v>
      </c>
      <c r="AT356" s="108" t="e">
        <f t="shared" ca="1" si="663"/>
        <v>#REF!</v>
      </c>
      <c r="AU356" s="108" t="e">
        <f t="shared" ca="1" si="663"/>
        <v>#REF!</v>
      </c>
      <c r="AV356" s="108" t="e">
        <f t="shared" ca="1" si="663"/>
        <v>#REF!</v>
      </c>
      <c r="AW356" s="108" t="e">
        <f t="shared" ca="1" si="663"/>
        <v>#REF!</v>
      </c>
      <c r="AX356" s="108" t="e">
        <f t="shared" ca="1" si="663"/>
        <v>#REF!</v>
      </c>
      <c r="AY356" s="108" t="e">
        <f t="shared" ca="1" si="663"/>
        <v>#REF!</v>
      </c>
      <c r="AZ356" s="108" t="e">
        <f t="shared" ca="1" si="663"/>
        <v>#REF!</v>
      </c>
      <c r="BA356" s="108" t="e">
        <f t="shared" ca="1" si="663"/>
        <v>#REF!</v>
      </c>
      <c r="BB356" s="108" t="e">
        <f t="shared" ca="1" si="663"/>
        <v>#REF!</v>
      </c>
      <c r="BC356" s="108" t="e">
        <f t="shared" ca="1" si="661"/>
        <v>#REF!</v>
      </c>
      <c r="BD356" s="108" t="e">
        <f t="shared" ca="1" si="661"/>
        <v>#REF!</v>
      </c>
      <c r="BE356" s="108" t="e">
        <f t="shared" ca="1" si="661"/>
        <v>#REF!</v>
      </c>
      <c r="BF356" s="108" t="e">
        <f t="shared" ca="1" si="661"/>
        <v>#REF!</v>
      </c>
      <c r="BG356" s="108" t="e">
        <f t="shared" ca="1" si="661"/>
        <v>#REF!</v>
      </c>
      <c r="BH356" s="108" t="e">
        <f t="shared" ca="1" si="661"/>
        <v>#REF!</v>
      </c>
      <c r="BI356" s="108" t="e">
        <f t="shared" ca="1" si="661"/>
        <v>#REF!</v>
      </c>
      <c r="BL356" s="97" t="str">
        <f t="shared" ca="1" si="581"/>
        <v>-</v>
      </c>
      <c r="BM356" s="97" t="str">
        <f t="shared" ca="1" si="582"/>
        <v>-</v>
      </c>
      <c r="BN356" s="97" t="str">
        <f t="shared" ca="1" si="583"/>
        <v>-</v>
      </c>
      <c r="BO356" s="97" t="str">
        <f t="shared" ca="1" si="584"/>
        <v>-</v>
      </c>
      <c r="BP356" s="99" t="str">
        <f t="shared" ca="1" si="585"/>
        <v xml:space="preserve"> - </v>
      </c>
      <c r="BQ356" s="99" t="str">
        <f t="shared" ca="1" si="586"/>
        <v xml:space="preserve"> - </v>
      </c>
      <c r="BR356" s="97" t="str">
        <f t="shared" ca="1" si="587"/>
        <v>-</v>
      </c>
      <c r="BS356" s="97" t="str">
        <f t="shared" ca="1" si="588"/>
        <v>-</v>
      </c>
      <c r="BT356" s="97" t="str">
        <f t="shared" ca="1" si="589"/>
        <v>-</v>
      </c>
      <c r="BU356" s="97" t="str">
        <f t="shared" ca="1" si="590"/>
        <v>-</v>
      </c>
      <c r="BV356" s="97" t="str">
        <f t="shared" ca="1" si="591"/>
        <v>-</v>
      </c>
      <c r="BW356" s="97" t="str">
        <f t="shared" ca="1" si="592"/>
        <v>-</v>
      </c>
      <c r="BX356" s="99" t="str">
        <f t="shared" ca="1" si="593"/>
        <v xml:space="preserve"> - </v>
      </c>
      <c r="BY356" s="99" t="str">
        <f t="shared" ca="1" si="594"/>
        <v xml:space="preserve"> - </v>
      </c>
      <c r="BZ356" s="97" t="str">
        <f t="shared" ca="1" si="595"/>
        <v>-</v>
      </c>
      <c r="CA356" s="97" t="str">
        <f t="shared" ca="1" si="596"/>
        <v>-</v>
      </c>
      <c r="CB356" s="99" t="str">
        <f t="shared" ca="1" si="597"/>
        <v xml:space="preserve"> - </v>
      </c>
      <c r="CC356" s="99" t="str">
        <f t="shared" ca="1" si="598"/>
        <v xml:space="preserve"> - </v>
      </c>
      <c r="CD356" s="99" t="str">
        <f t="shared" ca="1" si="599"/>
        <v xml:space="preserve"> - </v>
      </c>
      <c r="CE356" s="99" t="str">
        <f t="shared" ca="1" si="600"/>
        <v xml:space="preserve"> - </v>
      </c>
      <c r="CF356" s="99" t="str">
        <f t="shared" ca="1" si="601"/>
        <v xml:space="preserve"> - </v>
      </c>
      <c r="CG356" s="99" t="str">
        <f t="shared" ca="1" si="602"/>
        <v xml:space="preserve"> - </v>
      </c>
      <c r="CH356" s="97" t="str">
        <f t="shared" ca="1" si="603"/>
        <v>-</v>
      </c>
      <c r="CI356" s="97" t="str">
        <f t="shared" ca="1" si="604"/>
        <v>-</v>
      </c>
      <c r="CJ356" s="97" t="str">
        <f t="shared" ca="1" si="605"/>
        <v>-</v>
      </c>
      <c r="CK356" s="97" t="str">
        <f t="shared" ca="1" si="606"/>
        <v>-</v>
      </c>
      <c r="CL356" s="97" t="str">
        <f t="shared" ca="1" si="607"/>
        <v>-</v>
      </c>
      <c r="CM356" s="97" t="str">
        <f t="shared" ca="1" si="608"/>
        <v>-</v>
      </c>
      <c r="CN356" s="97" t="str">
        <f t="shared" ca="1" si="609"/>
        <v>-</v>
      </c>
      <c r="CO356" s="97" t="str">
        <f t="shared" ca="1" si="610"/>
        <v>-</v>
      </c>
      <c r="CP356" s="97" t="str">
        <f t="shared" ca="1" si="611"/>
        <v>-</v>
      </c>
      <c r="CQ356" s="97" t="str">
        <f t="shared" ca="1" si="612"/>
        <v>-</v>
      </c>
      <c r="CR356" s="97" t="str">
        <f t="shared" ca="1" si="613"/>
        <v>-</v>
      </c>
      <c r="CS356" s="97" t="str">
        <f t="shared" ca="1" si="614"/>
        <v>-</v>
      </c>
      <c r="CT356" s="97" t="str">
        <f t="shared" ca="1" si="615"/>
        <v>-</v>
      </c>
      <c r="CU356" s="97" t="str">
        <f t="shared" ca="1" si="616"/>
        <v>-</v>
      </c>
      <c r="CV356" s="97" t="str">
        <f t="shared" ca="1" si="617"/>
        <v>-</v>
      </c>
      <c r="CW356" s="97" t="str">
        <f t="shared" ca="1" si="618"/>
        <v>-</v>
      </c>
      <c r="CX356" s="97" t="str">
        <f t="shared" ca="1" si="619"/>
        <v>-</v>
      </c>
      <c r="CY356" s="97" t="str">
        <f t="shared" ca="1" si="620"/>
        <v>-</v>
      </c>
      <c r="CZ356" s="97" t="str">
        <f t="shared" ca="1" si="621"/>
        <v>-</v>
      </c>
      <c r="DA356" s="97" t="str">
        <f t="shared" ca="1" si="622"/>
        <v>-</v>
      </c>
      <c r="DB356" s="97" t="str">
        <f t="shared" ca="1" si="623"/>
        <v>-</v>
      </c>
      <c r="DC356" s="97" t="str">
        <f t="shared" ca="1" si="624"/>
        <v>-</v>
      </c>
      <c r="DD356" s="97" t="str">
        <f t="shared" ca="1" si="625"/>
        <v>-</v>
      </c>
      <c r="DE356" s="97" t="str">
        <f t="shared" ca="1" si="626"/>
        <v>-</v>
      </c>
      <c r="DF356" s="97" t="str">
        <f t="shared" ca="1" si="627"/>
        <v>-</v>
      </c>
      <c r="DG356" s="97" t="str">
        <f t="shared" ca="1" si="628"/>
        <v>-</v>
      </c>
      <c r="DH356" s="97" t="str">
        <f t="shared" ca="1" si="629"/>
        <v>-</v>
      </c>
      <c r="DI356" s="97" t="str">
        <f t="shared" ca="1" si="630"/>
        <v>-</v>
      </c>
      <c r="DJ356" s="97" t="str">
        <f t="shared" ca="1" si="631"/>
        <v>-</v>
      </c>
      <c r="DK356" s="97" t="str">
        <f t="shared" ca="1" si="632"/>
        <v>-</v>
      </c>
      <c r="DL356" s="97" t="str">
        <f t="shared" ca="1" si="633"/>
        <v>-</v>
      </c>
      <c r="DM356" s="97" t="str">
        <f t="shared" ca="1" si="634"/>
        <v>-</v>
      </c>
      <c r="DN356" s="97">
        <v>86</v>
      </c>
      <c r="DT356" s="97" t="str">
        <f t="shared" ca="1" si="635"/>
        <v>-</v>
      </c>
      <c r="DU356" s="97" t="str">
        <f t="shared" ca="1" si="636"/>
        <v>-</v>
      </c>
      <c r="DV356" s="97" t="str">
        <f t="shared" ca="1" si="637"/>
        <v>-</v>
      </c>
      <c r="DW356" s="97" t="str">
        <f t="shared" ca="1" si="638"/>
        <v>-</v>
      </c>
      <c r="DX356" s="97" t="str">
        <f t="shared" ca="1" si="639"/>
        <v>-</v>
      </c>
      <c r="DY356" s="97" t="e">
        <f t="shared" ca="1" si="576"/>
        <v>#REF!</v>
      </c>
      <c r="DZ356" s="97" t="str">
        <f t="shared" si="577"/>
        <v>Deep retrofit</v>
      </c>
      <c r="EA356" s="97" t="e">
        <f t="shared" ca="1" si="640"/>
        <v>#REF!</v>
      </c>
      <c r="EB356" s="96">
        <v>81</v>
      </c>
      <c r="EC356" s="97">
        <f>Calculation!$W$379</f>
        <v>4</v>
      </c>
      <c r="ED356" s="97" t="str">
        <f t="shared" ca="1" si="641"/>
        <v>-</v>
      </c>
      <c r="EE356" s="97" t="str">
        <f t="shared" ca="1" si="642"/>
        <v>-</v>
      </c>
      <c r="EF356" s="97" t="str">
        <f t="shared" ca="1" si="643"/>
        <v>-</v>
      </c>
      <c r="EG356" s="97" t="str">
        <f t="shared" ca="1" si="644"/>
        <v>-</v>
      </c>
      <c r="EH356" s="97" t="str">
        <f t="shared" ca="1" si="645"/>
        <v>-</v>
      </c>
      <c r="EI356" s="97">
        <f t="shared" ca="1" si="646"/>
        <v>0</v>
      </c>
      <c r="EJ356" s="97">
        <f t="shared" ca="1" si="658"/>
        <v>0</v>
      </c>
      <c r="EK356" s="97" t="str">
        <f t="shared" ca="1" si="647"/>
        <v>00</v>
      </c>
      <c r="EL356" s="97" t="e">
        <f t="shared" ca="1" si="648"/>
        <v>#REF!</v>
      </c>
      <c r="EN356" s="97">
        <v>3.5099999999999999E-5</v>
      </c>
      <c r="EP356" s="97">
        <v>351</v>
      </c>
      <c r="EQ356" s="97">
        <f t="array" aca="1" ref="EQ356" ca="1">MAX(IF($EI$6:$EI$365&lt;EQ355,$EI$6:$EI$365,""))</f>
        <v>0</v>
      </c>
      <c r="ER356" s="97">
        <f t="shared" ca="1" si="649"/>
        <v>0</v>
      </c>
      <c r="ES356" s="97" t="e">
        <f t="shared" ca="1" si="653"/>
        <v>#REF!</v>
      </c>
      <c r="ET356" s="97">
        <f t="shared" ca="1" si="650"/>
        <v>0</v>
      </c>
      <c r="EU356" s="97">
        <f t="shared" ca="1" si="651"/>
        <v>0</v>
      </c>
      <c r="EV356" s="97">
        <f t="shared" ca="1" si="578"/>
        <v>1</v>
      </c>
      <c r="EY356" s="97" t="e">
        <f ca="1">INDEX('MCA-INPUT'!$C$28:$F$42,MATCH(MCA!E356,'MCA-INPUT'!$B$28:$B$42,0),MATCH(MCA!B356,'MCA-INPUT'!$C$27:$F$27,0))</f>
        <v>#REF!</v>
      </c>
      <c r="FU356" s="109" t="e">
        <f t="shared" ca="1" si="579"/>
        <v>#REF!</v>
      </c>
      <c r="FV356" s="109" t="e">
        <f t="shared" ca="1" si="580"/>
        <v>#REF!</v>
      </c>
      <c r="FW356" s="110" t="e">
        <f t="shared" ca="1" si="662"/>
        <v>#REF!</v>
      </c>
      <c r="FX356" s="110"/>
      <c r="FY356" s="97" t="e">
        <f t="shared" ca="1" si="652"/>
        <v>#REF!</v>
      </c>
      <c r="FZ356" s="97" t="str">
        <f ca="1">IF(ISERROR(VLOOKUP(FY356,'MCA-INPUT'!$B$45:$F$54,1,FALSE)),"No","Yes")</f>
        <v>No</v>
      </c>
      <c r="GA356" s="109" t="e">
        <f ca="1"/>
        <v>#REF!</v>
      </c>
    </row>
    <row r="357" spans="1:183" x14ac:dyDescent="0.25">
      <c r="A357" s="96">
        <v>352</v>
      </c>
      <c r="B357" s="96" t="s">
        <v>0</v>
      </c>
      <c r="C357" s="106" t="e">
        <f t="shared" ca="1" si="575"/>
        <v>#REF!</v>
      </c>
      <c r="D357" s="107" t="e">
        <f t="shared" ca="1" si="575"/>
        <v>#REF!</v>
      </c>
      <c r="E357" s="96" t="e">
        <f t="shared" ca="1" si="575"/>
        <v>#REF!</v>
      </c>
      <c r="F357" s="96" t="s">
        <v>4</v>
      </c>
      <c r="G357" s="96" t="e">
        <f t="shared" ca="1" si="664"/>
        <v>#REF!</v>
      </c>
      <c r="H357" s="108" t="e">
        <f t="shared" ca="1" si="660"/>
        <v>#REF!</v>
      </c>
      <c r="I357" s="108" t="e">
        <f t="shared" ca="1" si="660"/>
        <v>#REF!</v>
      </c>
      <c r="J357" s="108" t="e">
        <f t="shared" ca="1" si="660"/>
        <v>#REF!</v>
      </c>
      <c r="K357" s="108" t="e">
        <f t="shared" ca="1" si="660"/>
        <v>#REF!</v>
      </c>
      <c r="L357" s="108" t="e">
        <f t="shared" ca="1" si="660"/>
        <v>#REF!</v>
      </c>
      <c r="M357" s="108" t="e">
        <f t="shared" ca="1" si="660"/>
        <v>#REF!</v>
      </c>
      <c r="N357" s="108" t="e">
        <f t="shared" ca="1" si="660"/>
        <v>#REF!</v>
      </c>
      <c r="O357" s="108" t="e">
        <f t="shared" ca="1" si="660"/>
        <v>#REF!</v>
      </c>
      <c r="P357" s="108" t="e">
        <f t="shared" ca="1" si="660"/>
        <v>#REF!</v>
      </c>
      <c r="Q357" s="108" t="e">
        <f t="shared" ca="1" si="660"/>
        <v>#REF!</v>
      </c>
      <c r="R357" s="108" t="e">
        <f t="shared" ca="1" si="660"/>
        <v>#REF!</v>
      </c>
      <c r="S357" s="108" t="e">
        <f t="shared" ca="1" si="660"/>
        <v>#REF!</v>
      </c>
      <c r="T357" s="108" t="e">
        <f t="shared" ca="1" si="660"/>
        <v>#REF!</v>
      </c>
      <c r="U357" s="108" t="e">
        <f t="shared" ca="1" si="660"/>
        <v>#REF!</v>
      </c>
      <c r="V357" s="108" t="e">
        <f t="shared" ca="1" si="660"/>
        <v>#REF!</v>
      </c>
      <c r="W357" s="108" t="e">
        <f t="shared" ca="1" si="660"/>
        <v>#REF!</v>
      </c>
      <c r="X357" s="108" t="e">
        <f t="shared" ca="1" si="659"/>
        <v>#REF!</v>
      </c>
      <c r="Y357" s="108" t="e">
        <f t="shared" ca="1" si="659"/>
        <v>#REF!</v>
      </c>
      <c r="Z357" s="108" t="e">
        <f t="shared" ca="1" si="659"/>
        <v>#REF!</v>
      </c>
      <c r="AA357" s="108" t="e">
        <f t="shared" ca="1" si="659"/>
        <v>#REF!</v>
      </c>
      <c r="AB357" s="108" t="e">
        <f t="shared" ca="1" si="659"/>
        <v>#REF!</v>
      </c>
      <c r="AC357" s="108" t="e">
        <f t="shared" ca="1" si="659"/>
        <v>#REF!</v>
      </c>
      <c r="AD357" s="108" t="e">
        <f t="shared" ca="1" si="659"/>
        <v>#REF!</v>
      </c>
      <c r="AE357" s="108" t="e">
        <f t="shared" ca="1" si="659"/>
        <v>#REF!</v>
      </c>
      <c r="AF357" s="108" t="e">
        <f t="shared" ca="1" si="659"/>
        <v>#REF!</v>
      </c>
      <c r="AG357" s="108" t="e">
        <f t="shared" ca="1" si="659"/>
        <v>#REF!</v>
      </c>
      <c r="AH357" s="108" t="e">
        <f t="shared" ca="1" si="659"/>
        <v>#REF!</v>
      </c>
      <c r="AI357" s="108" t="e">
        <f t="shared" ca="1" si="659"/>
        <v>#REF!</v>
      </c>
      <c r="AJ357" s="108" t="e">
        <f t="shared" ca="1" si="659"/>
        <v>#REF!</v>
      </c>
      <c r="AK357" s="108" t="e">
        <f t="shared" ca="1" si="659"/>
        <v>#REF!</v>
      </c>
      <c r="AL357" s="108" t="e">
        <f t="shared" ca="1" si="659"/>
        <v>#REF!</v>
      </c>
      <c r="AM357" s="108" t="e">
        <f t="shared" ca="1" si="663"/>
        <v>#REF!</v>
      </c>
      <c r="AN357" s="108" t="e">
        <f t="shared" ca="1" si="663"/>
        <v>#REF!</v>
      </c>
      <c r="AO357" s="108" t="e">
        <f t="shared" ca="1" si="663"/>
        <v>#REF!</v>
      </c>
      <c r="AP357" s="108" t="e">
        <f t="shared" ca="1" si="663"/>
        <v>#REF!</v>
      </c>
      <c r="AQ357" s="108" t="e">
        <f t="shared" ca="1" si="663"/>
        <v>#REF!</v>
      </c>
      <c r="AR357" s="108" t="e">
        <f t="shared" ca="1" si="663"/>
        <v>#REF!</v>
      </c>
      <c r="AS357" s="108" t="e">
        <f t="shared" ca="1" si="663"/>
        <v>#REF!</v>
      </c>
      <c r="AT357" s="108" t="e">
        <f t="shared" ca="1" si="663"/>
        <v>#REF!</v>
      </c>
      <c r="AU357" s="108" t="e">
        <f t="shared" ca="1" si="663"/>
        <v>#REF!</v>
      </c>
      <c r="AV357" s="108" t="e">
        <f t="shared" ca="1" si="663"/>
        <v>#REF!</v>
      </c>
      <c r="AW357" s="108" t="e">
        <f t="shared" ca="1" si="663"/>
        <v>#REF!</v>
      </c>
      <c r="AX357" s="108" t="e">
        <f t="shared" ca="1" si="663"/>
        <v>#REF!</v>
      </c>
      <c r="AY357" s="108" t="e">
        <f t="shared" ca="1" si="663"/>
        <v>#REF!</v>
      </c>
      <c r="AZ357" s="108" t="e">
        <f t="shared" ca="1" si="663"/>
        <v>#REF!</v>
      </c>
      <c r="BA357" s="108" t="e">
        <f t="shared" ca="1" si="663"/>
        <v>#REF!</v>
      </c>
      <c r="BB357" s="108" t="e">
        <f t="shared" ca="1" si="663"/>
        <v>#REF!</v>
      </c>
      <c r="BC357" s="108" t="e">
        <f t="shared" ca="1" si="661"/>
        <v>#REF!</v>
      </c>
      <c r="BD357" s="108" t="e">
        <f t="shared" ca="1" si="661"/>
        <v>#REF!</v>
      </c>
      <c r="BE357" s="108" t="e">
        <f t="shared" ca="1" si="661"/>
        <v>#REF!</v>
      </c>
      <c r="BF357" s="108" t="e">
        <f t="shared" ca="1" si="661"/>
        <v>#REF!</v>
      </c>
      <c r="BG357" s="108" t="e">
        <f t="shared" ca="1" si="661"/>
        <v>#REF!</v>
      </c>
      <c r="BH357" s="108" t="e">
        <f t="shared" ca="1" si="661"/>
        <v>#REF!</v>
      </c>
      <c r="BI357" s="108" t="e">
        <f t="shared" ca="1" si="661"/>
        <v>#REF!</v>
      </c>
      <c r="BL357" s="97" t="str">
        <f t="shared" ca="1" si="581"/>
        <v>-</v>
      </c>
      <c r="BM357" s="97" t="str">
        <f t="shared" ca="1" si="582"/>
        <v>-</v>
      </c>
      <c r="BN357" s="97" t="str">
        <f t="shared" ca="1" si="583"/>
        <v>-</v>
      </c>
      <c r="BO357" s="97" t="str">
        <f t="shared" ca="1" si="584"/>
        <v>-</v>
      </c>
      <c r="BP357" s="99" t="str">
        <f t="shared" ca="1" si="585"/>
        <v xml:space="preserve"> - </v>
      </c>
      <c r="BQ357" s="99" t="str">
        <f t="shared" ca="1" si="586"/>
        <v xml:space="preserve"> - </v>
      </c>
      <c r="BR357" s="97" t="str">
        <f t="shared" ca="1" si="587"/>
        <v>-</v>
      </c>
      <c r="BS357" s="97" t="str">
        <f t="shared" ca="1" si="588"/>
        <v>-</v>
      </c>
      <c r="BT357" s="97" t="str">
        <f t="shared" ca="1" si="589"/>
        <v>-</v>
      </c>
      <c r="BU357" s="97" t="str">
        <f t="shared" ca="1" si="590"/>
        <v>-</v>
      </c>
      <c r="BV357" s="97" t="str">
        <f t="shared" ca="1" si="591"/>
        <v>-</v>
      </c>
      <c r="BW357" s="97" t="str">
        <f t="shared" ca="1" si="592"/>
        <v>-</v>
      </c>
      <c r="BX357" s="99" t="str">
        <f t="shared" ca="1" si="593"/>
        <v xml:space="preserve"> - </v>
      </c>
      <c r="BY357" s="99" t="str">
        <f t="shared" ca="1" si="594"/>
        <v xml:space="preserve"> - </v>
      </c>
      <c r="BZ357" s="97" t="str">
        <f t="shared" ca="1" si="595"/>
        <v>-</v>
      </c>
      <c r="CA357" s="97" t="str">
        <f t="shared" ca="1" si="596"/>
        <v>-</v>
      </c>
      <c r="CB357" s="99" t="str">
        <f t="shared" ca="1" si="597"/>
        <v xml:space="preserve"> - </v>
      </c>
      <c r="CC357" s="99" t="str">
        <f t="shared" ca="1" si="598"/>
        <v xml:space="preserve"> - </v>
      </c>
      <c r="CD357" s="99" t="str">
        <f t="shared" ca="1" si="599"/>
        <v xml:space="preserve"> - </v>
      </c>
      <c r="CE357" s="99" t="str">
        <f t="shared" ca="1" si="600"/>
        <v xml:space="preserve"> - </v>
      </c>
      <c r="CF357" s="99" t="str">
        <f t="shared" ca="1" si="601"/>
        <v xml:space="preserve"> - </v>
      </c>
      <c r="CG357" s="99" t="str">
        <f t="shared" ca="1" si="602"/>
        <v xml:space="preserve"> - </v>
      </c>
      <c r="CH357" s="97" t="str">
        <f t="shared" ca="1" si="603"/>
        <v>-</v>
      </c>
      <c r="CI357" s="97" t="str">
        <f t="shared" ca="1" si="604"/>
        <v>-</v>
      </c>
      <c r="CJ357" s="97" t="str">
        <f t="shared" ca="1" si="605"/>
        <v>-</v>
      </c>
      <c r="CK357" s="97" t="str">
        <f t="shared" ca="1" si="606"/>
        <v>-</v>
      </c>
      <c r="CL357" s="97" t="str">
        <f t="shared" ca="1" si="607"/>
        <v>-</v>
      </c>
      <c r="CM357" s="97" t="str">
        <f t="shared" ca="1" si="608"/>
        <v>-</v>
      </c>
      <c r="CN357" s="97" t="str">
        <f t="shared" ca="1" si="609"/>
        <v>-</v>
      </c>
      <c r="CO357" s="97" t="str">
        <f t="shared" ca="1" si="610"/>
        <v>-</v>
      </c>
      <c r="CP357" s="97" t="str">
        <f t="shared" ca="1" si="611"/>
        <v>-</v>
      </c>
      <c r="CQ357" s="97" t="str">
        <f t="shared" ca="1" si="612"/>
        <v>-</v>
      </c>
      <c r="CR357" s="97" t="str">
        <f t="shared" ca="1" si="613"/>
        <v>-</v>
      </c>
      <c r="CS357" s="97" t="str">
        <f t="shared" ca="1" si="614"/>
        <v>-</v>
      </c>
      <c r="CT357" s="97" t="str">
        <f t="shared" ca="1" si="615"/>
        <v>-</v>
      </c>
      <c r="CU357" s="97" t="str">
        <f t="shared" ca="1" si="616"/>
        <v>-</v>
      </c>
      <c r="CV357" s="97" t="str">
        <f t="shared" ca="1" si="617"/>
        <v>-</v>
      </c>
      <c r="CW357" s="97" t="str">
        <f t="shared" ca="1" si="618"/>
        <v>-</v>
      </c>
      <c r="CX357" s="97" t="str">
        <f t="shared" ca="1" si="619"/>
        <v>-</v>
      </c>
      <c r="CY357" s="97" t="str">
        <f t="shared" ca="1" si="620"/>
        <v>-</v>
      </c>
      <c r="CZ357" s="97" t="str">
        <f t="shared" ca="1" si="621"/>
        <v>-</v>
      </c>
      <c r="DA357" s="97" t="str">
        <f t="shared" ca="1" si="622"/>
        <v>-</v>
      </c>
      <c r="DB357" s="97" t="str">
        <f t="shared" ca="1" si="623"/>
        <v>-</v>
      </c>
      <c r="DC357" s="97" t="str">
        <f t="shared" ca="1" si="624"/>
        <v>-</v>
      </c>
      <c r="DD357" s="97" t="str">
        <f t="shared" ca="1" si="625"/>
        <v>-</v>
      </c>
      <c r="DE357" s="97" t="str">
        <f t="shared" ca="1" si="626"/>
        <v>-</v>
      </c>
      <c r="DF357" s="97" t="str">
        <f t="shared" ca="1" si="627"/>
        <v>-</v>
      </c>
      <c r="DG357" s="97" t="str">
        <f t="shared" ca="1" si="628"/>
        <v>-</v>
      </c>
      <c r="DH357" s="97" t="str">
        <f t="shared" ca="1" si="629"/>
        <v>-</v>
      </c>
      <c r="DI357" s="97" t="str">
        <f t="shared" ca="1" si="630"/>
        <v>-</v>
      </c>
      <c r="DJ357" s="97" t="str">
        <f t="shared" ca="1" si="631"/>
        <v>-</v>
      </c>
      <c r="DK357" s="97" t="str">
        <f t="shared" ca="1" si="632"/>
        <v>-</v>
      </c>
      <c r="DL357" s="97" t="str">
        <f t="shared" ca="1" si="633"/>
        <v>-</v>
      </c>
      <c r="DM357" s="97" t="str">
        <f t="shared" ca="1" si="634"/>
        <v>-</v>
      </c>
      <c r="DN357" s="97">
        <v>87</v>
      </c>
      <c r="DT357" s="97" t="str">
        <f t="shared" ca="1" si="635"/>
        <v>-</v>
      </c>
      <c r="DU357" s="97" t="str">
        <f t="shared" ca="1" si="636"/>
        <v>-</v>
      </c>
      <c r="DV357" s="97" t="str">
        <f t="shared" ca="1" si="637"/>
        <v>-</v>
      </c>
      <c r="DW357" s="97" t="str">
        <f t="shared" ca="1" si="638"/>
        <v>-</v>
      </c>
      <c r="DX357" s="97" t="str">
        <f t="shared" ca="1" si="639"/>
        <v>-</v>
      </c>
      <c r="DY357" s="97" t="e">
        <f t="shared" ca="1" si="576"/>
        <v>#REF!</v>
      </c>
      <c r="DZ357" s="97" t="str">
        <f t="shared" si="577"/>
        <v>Deep retrofit</v>
      </c>
      <c r="EA357" s="97" t="e">
        <f t="shared" ca="1" si="640"/>
        <v>#REF!</v>
      </c>
      <c r="EB357" s="96">
        <v>82</v>
      </c>
      <c r="EC357" s="97">
        <f>Calculation!$W$379</f>
        <v>4</v>
      </c>
      <c r="ED357" s="97" t="str">
        <f t="shared" ca="1" si="641"/>
        <v>-</v>
      </c>
      <c r="EE357" s="97" t="str">
        <f t="shared" ca="1" si="642"/>
        <v>-</v>
      </c>
      <c r="EF357" s="97" t="str">
        <f t="shared" ca="1" si="643"/>
        <v>-</v>
      </c>
      <c r="EG357" s="97" t="str">
        <f t="shared" ca="1" si="644"/>
        <v>-</v>
      </c>
      <c r="EH357" s="97" t="str">
        <f t="shared" ca="1" si="645"/>
        <v>-</v>
      </c>
      <c r="EI357" s="97">
        <f t="shared" ca="1" si="646"/>
        <v>0</v>
      </c>
      <c r="EJ357" s="97">
        <f t="shared" ca="1" si="658"/>
        <v>0</v>
      </c>
      <c r="EK357" s="97" t="str">
        <f t="shared" ca="1" si="647"/>
        <v>00</v>
      </c>
      <c r="EL357" s="97" t="e">
        <f t="shared" ca="1" si="648"/>
        <v>#REF!</v>
      </c>
      <c r="EN357" s="97">
        <v>3.5200000000000002E-5</v>
      </c>
      <c r="EP357" s="97">
        <v>352</v>
      </c>
      <c r="EQ357" s="97">
        <f t="array" aca="1" ref="EQ357" ca="1">MAX(IF($EI$6:$EI$365&lt;EQ356,$EI$6:$EI$365,""))</f>
        <v>0</v>
      </c>
      <c r="ER357" s="97">
        <f t="shared" ca="1" si="649"/>
        <v>0</v>
      </c>
      <c r="ES357" s="97" t="e">
        <f t="shared" ca="1" si="653"/>
        <v>#REF!</v>
      </c>
      <c r="ET357" s="97">
        <f t="shared" ca="1" si="650"/>
        <v>0</v>
      </c>
      <c r="EU357" s="97">
        <f t="shared" ca="1" si="651"/>
        <v>0</v>
      </c>
      <c r="EV357" s="97">
        <f t="shared" ca="1" si="578"/>
        <v>1</v>
      </c>
      <c r="EY357" s="97" t="e">
        <f ca="1">INDEX('MCA-INPUT'!$C$28:$F$42,MATCH(MCA!E357,'MCA-INPUT'!$B$28:$B$42,0),MATCH(MCA!B357,'MCA-INPUT'!$C$27:$F$27,0))</f>
        <v>#REF!</v>
      </c>
      <c r="FU357" s="109" t="e">
        <f t="shared" ca="1" si="579"/>
        <v>#REF!</v>
      </c>
      <c r="FV357" s="109" t="e">
        <f t="shared" ca="1" si="580"/>
        <v>#REF!</v>
      </c>
      <c r="FW357" s="110" t="e">
        <f t="shared" ca="1" si="662"/>
        <v>#REF!</v>
      </c>
      <c r="FX357" s="110"/>
      <c r="FY357" s="97" t="e">
        <f t="shared" ca="1" si="652"/>
        <v>#REF!</v>
      </c>
      <c r="FZ357" s="97" t="str">
        <f ca="1">IF(ISERROR(VLOOKUP(FY357,'MCA-INPUT'!$B$45:$F$54,1,FALSE)),"No","Yes")</f>
        <v>No</v>
      </c>
      <c r="GA357" s="109" t="e">
        <f ca="1"/>
        <v>#REF!</v>
      </c>
    </row>
    <row r="358" spans="1:183" x14ac:dyDescent="0.25">
      <c r="A358" s="96">
        <v>353</v>
      </c>
      <c r="B358" s="96" t="s">
        <v>0</v>
      </c>
      <c r="C358" s="106" t="e">
        <f t="shared" ca="1" si="575"/>
        <v>#REF!</v>
      </c>
      <c r="D358" s="107" t="e">
        <f t="shared" ca="1" si="575"/>
        <v>#REF!</v>
      </c>
      <c r="E358" s="96" t="e">
        <f t="shared" ca="1" si="575"/>
        <v>#REF!</v>
      </c>
      <c r="F358" s="96" t="s">
        <v>4</v>
      </c>
      <c r="G358" s="96" t="e">
        <f t="shared" ca="1" si="664"/>
        <v>#REF!</v>
      </c>
      <c r="H358" s="108" t="e">
        <f t="shared" ca="1" si="660"/>
        <v>#REF!</v>
      </c>
      <c r="I358" s="108" t="e">
        <f t="shared" ca="1" si="660"/>
        <v>#REF!</v>
      </c>
      <c r="J358" s="108" t="e">
        <f t="shared" ca="1" si="660"/>
        <v>#REF!</v>
      </c>
      <c r="K358" s="108" t="e">
        <f t="shared" ca="1" si="660"/>
        <v>#REF!</v>
      </c>
      <c r="L358" s="108" t="e">
        <f t="shared" ca="1" si="660"/>
        <v>#REF!</v>
      </c>
      <c r="M358" s="108" t="e">
        <f t="shared" ca="1" si="660"/>
        <v>#REF!</v>
      </c>
      <c r="N358" s="108" t="e">
        <f t="shared" ca="1" si="660"/>
        <v>#REF!</v>
      </c>
      <c r="O358" s="108" t="e">
        <f t="shared" ca="1" si="660"/>
        <v>#REF!</v>
      </c>
      <c r="P358" s="108" t="e">
        <f t="shared" ca="1" si="660"/>
        <v>#REF!</v>
      </c>
      <c r="Q358" s="108" t="e">
        <f t="shared" ca="1" si="660"/>
        <v>#REF!</v>
      </c>
      <c r="R358" s="108" t="e">
        <f t="shared" ca="1" si="660"/>
        <v>#REF!</v>
      </c>
      <c r="S358" s="108" t="e">
        <f t="shared" ca="1" si="660"/>
        <v>#REF!</v>
      </c>
      <c r="T358" s="108" t="e">
        <f t="shared" ca="1" si="660"/>
        <v>#REF!</v>
      </c>
      <c r="U358" s="108" t="e">
        <f t="shared" ca="1" si="660"/>
        <v>#REF!</v>
      </c>
      <c r="V358" s="108" t="e">
        <f t="shared" ca="1" si="660"/>
        <v>#REF!</v>
      </c>
      <c r="W358" s="108" t="e">
        <f t="shared" ca="1" si="660"/>
        <v>#REF!</v>
      </c>
      <c r="X358" s="108" t="e">
        <f t="shared" ca="1" si="659"/>
        <v>#REF!</v>
      </c>
      <c r="Y358" s="108" t="e">
        <f t="shared" ca="1" si="659"/>
        <v>#REF!</v>
      </c>
      <c r="Z358" s="108" t="e">
        <f t="shared" ca="1" si="659"/>
        <v>#REF!</v>
      </c>
      <c r="AA358" s="108" t="e">
        <f t="shared" ca="1" si="659"/>
        <v>#REF!</v>
      </c>
      <c r="AB358" s="108" t="e">
        <f t="shared" ca="1" si="659"/>
        <v>#REF!</v>
      </c>
      <c r="AC358" s="108" t="e">
        <f t="shared" ca="1" si="659"/>
        <v>#REF!</v>
      </c>
      <c r="AD358" s="108" t="e">
        <f t="shared" ca="1" si="659"/>
        <v>#REF!</v>
      </c>
      <c r="AE358" s="108" t="e">
        <f t="shared" ca="1" si="659"/>
        <v>#REF!</v>
      </c>
      <c r="AF358" s="108" t="e">
        <f t="shared" ca="1" si="659"/>
        <v>#REF!</v>
      </c>
      <c r="AG358" s="108" t="e">
        <f t="shared" ca="1" si="659"/>
        <v>#REF!</v>
      </c>
      <c r="AH358" s="108" t="e">
        <f t="shared" ca="1" si="659"/>
        <v>#REF!</v>
      </c>
      <c r="AI358" s="108" t="e">
        <f t="shared" ca="1" si="659"/>
        <v>#REF!</v>
      </c>
      <c r="AJ358" s="108" t="e">
        <f t="shared" ca="1" si="659"/>
        <v>#REF!</v>
      </c>
      <c r="AK358" s="108" t="e">
        <f t="shared" ca="1" si="659"/>
        <v>#REF!</v>
      </c>
      <c r="AL358" s="108" t="e">
        <f t="shared" ca="1" si="659"/>
        <v>#REF!</v>
      </c>
      <c r="AM358" s="108" t="e">
        <f t="shared" ca="1" si="663"/>
        <v>#REF!</v>
      </c>
      <c r="AN358" s="108" t="e">
        <f t="shared" ca="1" si="663"/>
        <v>#REF!</v>
      </c>
      <c r="AO358" s="108" t="e">
        <f t="shared" ca="1" si="663"/>
        <v>#REF!</v>
      </c>
      <c r="AP358" s="108" t="e">
        <f t="shared" ca="1" si="663"/>
        <v>#REF!</v>
      </c>
      <c r="AQ358" s="108" t="e">
        <f t="shared" ca="1" si="663"/>
        <v>#REF!</v>
      </c>
      <c r="AR358" s="108" t="e">
        <f t="shared" ca="1" si="663"/>
        <v>#REF!</v>
      </c>
      <c r="AS358" s="108" t="e">
        <f t="shared" ca="1" si="663"/>
        <v>#REF!</v>
      </c>
      <c r="AT358" s="108" t="e">
        <f t="shared" ca="1" si="663"/>
        <v>#REF!</v>
      </c>
      <c r="AU358" s="108" t="e">
        <f t="shared" ca="1" si="663"/>
        <v>#REF!</v>
      </c>
      <c r="AV358" s="108" t="e">
        <f t="shared" ca="1" si="663"/>
        <v>#REF!</v>
      </c>
      <c r="AW358" s="108" t="e">
        <f t="shared" ca="1" si="663"/>
        <v>#REF!</v>
      </c>
      <c r="AX358" s="108" t="e">
        <f t="shared" ca="1" si="663"/>
        <v>#REF!</v>
      </c>
      <c r="AY358" s="108" t="e">
        <f t="shared" ca="1" si="663"/>
        <v>#REF!</v>
      </c>
      <c r="AZ358" s="108" t="e">
        <f t="shared" ca="1" si="663"/>
        <v>#REF!</v>
      </c>
      <c r="BA358" s="108" t="e">
        <f t="shared" ca="1" si="663"/>
        <v>#REF!</v>
      </c>
      <c r="BB358" s="108" t="e">
        <f t="shared" ca="1" si="663"/>
        <v>#REF!</v>
      </c>
      <c r="BC358" s="108" t="e">
        <f t="shared" ca="1" si="661"/>
        <v>#REF!</v>
      </c>
      <c r="BD358" s="108" t="e">
        <f t="shared" ca="1" si="661"/>
        <v>#REF!</v>
      </c>
      <c r="BE358" s="108" t="e">
        <f t="shared" ca="1" si="661"/>
        <v>#REF!</v>
      </c>
      <c r="BF358" s="108" t="e">
        <f t="shared" ca="1" si="661"/>
        <v>#REF!</v>
      </c>
      <c r="BG358" s="108" t="e">
        <f t="shared" ca="1" si="661"/>
        <v>#REF!</v>
      </c>
      <c r="BH358" s="108" t="e">
        <f t="shared" ca="1" si="661"/>
        <v>#REF!</v>
      </c>
      <c r="BI358" s="108" t="e">
        <f t="shared" ca="1" si="661"/>
        <v>#REF!</v>
      </c>
      <c r="BL358" s="97" t="str">
        <f t="shared" ca="1" si="581"/>
        <v>-</v>
      </c>
      <c r="BM358" s="97" t="str">
        <f t="shared" ca="1" si="582"/>
        <v>-</v>
      </c>
      <c r="BN358" s="97" t="str">
        <f t="shared" ca="1" si="583"/>
        <v>-</v>
      </c>
      <c r="BO358" s="97" t="str">
        <f t="shared" ca="1" si="584"/>
        <v>-</v>
      </c>
      <c r="BP358" s="99" t="str">
        <f t="shared" ca="1" si="585"/>
        <v xml:space="preserve"> - </v>
      </c>
      <c r="BQ358" s="99" t="str">
        <f t="shared" ca="1" si="586"/>
        <v xml:space="preserve"> - </v>
      </c>
      <c r="BR358" s="97" t="str">
        <f t="shared" ca="1" si="587"/>
        <v>-</v>
      </c>
      <c r="BS358" s="97" t="str">
        <f t="shared" ca="1" si="588"/>
        <v>-</v>
      </c>
      <c r="BT358" s="97" t="str">
        <f t="shared" ca="1" si="589"/>
        <v>-</v>
      </c>
      <c r="BU358" s="97" t="str">
        <f t="shared" ca="1" si="590"/>
        <v>-</v>
      </c>
      <c r="BV358" s="97" t="str">
        <f t="shared" ca="1" si="591"/>
        <v>-</v>
      </c>
      <c r="BW358" s="97" t="str">
        <f t="shared" ca="1" si="592"/>
        <v>-</v>
      </c>
      <c r="BX358" s="99" t="str">
        <f t="shared" ca="1" si="593"/>
        <v xml:space="preserve"> - </v>
      </c>
      <c r="BY358" s="99" t="str">
        <f t="shared" ca="1" si="594"/>
        <v xml:space="preserve"> - </v>
      </c>
      <c r="BZ358" s="97" t="str">
        <f t="shared" ca="1" si="595"/>
        <v>-</v>
      </c>
      <c r="CA358" s="97" t="str">
        <f t="shared" ca="1" si="596"/>
        <v>-</v>
      </c>
      <c r="CB358" s="99" t="str">
        <f t="shared" ca="1" si="597"/>
        <v xml:space="preserve"> - </v>
      </c>
      <c r="CC358" s="99" t="str">
        <f t="shared" ca="1" si="598"/>
        <v xml:space="preserve"> - </v>
      </c>
      <c r="CD358" s="99" t="str">
        <f t="shared" ca="1" si="599"/>
        <v xml:space="preserve"> - </v>
      </c>
      <c r="CE358" s="99" t="str">
        <f t="shared" ca="1" si="600"/>
        <v xml:space="preserve"> - </v>
      </c>
      <c r="CF358" s="99" t="str">
        <f t="shared" ca="1" si="601"/>
        <v xml:space="preserve"> - </v>
      </c>
      <c r="CG358" s="99" t="str">
        <f t="shared" ca="1" si="602"/>
        <v xml:space="preserve"> - </v>
      </c>
      <c r="CH358" s="97" t="str">
        <f t="shared" ca="1" si="603"/>
        <v>-</v>
      </c>
      <c r="CI358" s="97" t="str">
        <f t="shared" ca="1" si="604"/>
        <v>-</v>
      </c>
      <c r="CJ358" s="97" t="str">
        <f t="shared" ca="1" si="605"/>
        <v>-</v>
      </c>
      <c r="CK358" s="97" t="str">
        <f t="shared" ca="1" si="606"/>
        <v>-</v>
      </c>
      <c r="CL358" s="97" t="str">
        <f t="shared" ca="1" si="607"/>
        <v>-</v>
      </c>
      <c r="CM358" s="97" t="str">
        <f t="shared" ca="1" si="608"/>
        <v>-</v>
      </c>
      <c r="CN358" s="97" t="str">
        <f t="shared" ca="1" si="609"/>
        <v>-</v>
      </c>
      <c r="CO358" s="97" t="str">
        <f t="shared" ca="1" si="610"/>
        <v>-</v>
      </c>
      <c r="CP358" s="97" t="str">
        <f t="shared" ca="1" si="611"/>
        <v>-</v>
      </c>
      <c r="CQ358" s="97" t="str">
        <f t="shared" ca="1" si="612"/>
        <v>-</v>
      </c>
      <c r="CR358" s="97" t="str">
        <f t="shared" ca="1" si="613"/>
        <v>-</v>
      </c>
      <c r="CS358" s="97" t="str">
        <f t="shared" ca="1" si="614"/>
        <v>-</v>
      </c>
      <c r="CT358" s="97" t="str">
        <f t="shared" ca="1" si="615"/>
        <v>-</v>
      </c>
      <c r="CU358" s="97" t="str">
        <f t="shared" ca="1" si="616"/>
        <v>-</v>
      </c>
      <c r="CV358" s="97" t="str">
        <f t="shared" ca="1" si="617"/>
        <v>-</v>
      </c>
      <c r="CW358" s="97" t="str">
        <f t="shared" ca="1" si="618"/>
        <v>-</v>
      </c>
      <c r="CX358" s="97" t="str">
        <f t="shared" ca="1" si="619"/>
        <v>-</v>
      </c>
      <c r="CY358" s="97" t="str">
        <f t="shared" ca="1" si="620"/>
        <v>-</v>
      </c>
      <c r="CZ358" s="97" t="str">
        <f t="shared" ca="1" si="621"/>
        <v>-</v>
      </c>
      <c r="DA358" s="97" t="str">
        <f t="shared" ca="1" si="622"/>
        <v>-</v>
      </c>
      <c r="DB358" s="97" t="str">
        <f t="shared" ca="1" si="623"/>
        <v>-</v>
      </c>
      <c r="DC358" s="97" t="str">
        <f t="shared" ca="1" si="624"/>
        <v>-</v>
      </c>
      <c r="DD358" s="97" t="str">
        <f t="shared" ca="1" si="625"/>
        <v>-</v>
      </c>
      <c r="DE358" s="97" t="str">
        <f t="shared" ca="1" si="626"/>
        <v>-</v>
      </c>
      <c r="DF358" s="97" t="str">
        <f t="shared" ca="1" si="627"/>
        <v>-</v>
      </c>
      <c r="DG358" s="97" t="str">
        <f t="shared" ca="1" si="628"/>
        <v>-</v>
      </c>
      <c r="DH358" s="97" t="str">
        <f t="shared" ca="1" si="629"/>
        <v>-</v>
      </c>
      <c r="DI358" s="97" t="str">
        <f t="shared" ca="1" si="630"/>
        <v>-</v>
      </c>
      <c r="DJ358" s="97" t="str">
        <f t="shared" ca="1" si="631"/>
        <v>-</v>
      </c>
      <c r="DK358" s="97" t="str">
        <f t="shared" ca="1" si="632"/>
        <v>-</v>
      </c>
      <c r="DL358" s="97" t="str">
        <f t="shared" ca="1" si="633"/>
        <v>-</v>
      </c>
      <c r="DM358" s="97" t="str">
        <f t="shared" ca="1" si="634"/>
        <v>-</v>
      </c>
      <c r="DN358" s="97">
        <v>88</v>
      </c>
      <c r="DT358" s="97" t="str">
        <f t="shared" ca="1" si="635"/>
        <v>-</v>
      </c>
      <c r="DU358" s="97" t="str">
        <f t="shared" ca="1" si="636"/>
        <v>-</v>
      </c>
      <c r="DV358" s="97" t="str">
        <f t="shared" ca="1" si="637"/>
        <v>-</v>
      </c>
      <c r="DW358" s="97" t="str">
        <f t="shared" ca="1" si="638"/>
        <v>-</v>
      </c>
      <c r="DX358" s="97" t="str">
        <f t="shared" ca="1" si="639"/>
        <v>-</v>
      </c>
      <c r="DY358" s="97" t="e">
        <f t="shared" ca="1" si="576"/>
        <v>#REF!</v>
      </c>
      <c r="DZ358" s="97" t="str">
        <f t="shared" si="577"/>
        <v>Deep retrofit</v>
      </c>
      <c r="EA358" s="97" t="e">
        <f t="shared" ca="1" si="640"/>
        <v>#REF!</v>
      </c>
      <c r="EB358" s="96">
        <v>83</v>
      </c>
      <c r="EC358" s="97">
        <f>Calculation!$W$379</f>
        <v>4</v>
      </c>
      <c r="ED358" s="97" t="str">
        <f t="shared" ca="1" si="641"/>
        <v>-</v>
      </c>
      <c r="EE358" s="97" t="str">
        <f t="shared" ca="1" si="642"/>
        <v>-</v>
      </c>
      <c r="EF358" s="97" t="str">
        <f t="shared" ca="1" si="643"/>
        <v>-</v>
      </c>
      <c r="EG358" s="97" t="str">
        <f t="shared" ca="1" si="644"/>
        <v>-</v>
      </c>
      <c r="EH358" s="97" t="str">
        <f t="shared" ca="1" si="645"/>
        <v>-</v>
      </c>
      <c r="EI358" s="97">
        <f t="shared" ca="1" si="646"/>
        <v>0</v>
      </c>
      <c r="EJ358" s="97">
        <f t="shared" ca="1" si="658"/>
        <v>0</v>
      </c>
      <c r="EK358" s="97" t="str">
        <f t="shared" ca="1" si="647"/>
        <v>00</v>
      </c>
      <c r="EL358" s="97" t="e">
        <f t="shared" ca="1" si="648"/>
        <v>#REF!</v>
      </c>
      <c r="EN358" s="97">
        <v>3.5299999999999997E-5</v>
      </c>
      <c r="EP358" s="97">
        <v>353</v>
      </c>
      <c r="EQ358" s="97">
        <f t="array" aca="1" ref="EQ358" ca="1">MAX(IF($EI$6:$EI$365&lt;EQ357,$EI$6:$EI$365,""))</f>
        <v>0</v>
      </c>
      <c r="ER358" s="97">
        <f t="shared" ca="1" si="649"/>
        <v>0</v>
      </c>
      <c r="ES358" s="97" t="e">
        <f t="shared" ca="1" si="653"/>
        <v>#REF!</v>
      </c>
      <c r="ET358" s="97">
        <f t="shared" ca="1" si="650"/>
        <v>0</v>
      </c>
      <c r="EU358" s="97">
        <f t="shared" ca="1" si="651"/>
        <v>0</v>
      </c>
      <c r="EV358" s="97">
        <f t="shared" ca="1" si="578"/>
        <v>1</v>
      </c>
      <c r="EY358" s="97" t="e">
        <f ca="1">INDEX('MCA-INPUT'!$C$28:$F$42,MATCH(MCA!E358,'MCA-INPUT'!$B$28:$B$42,0),MATCH(MCA!B358,'MCA-INPUT'!$C$27:$F$27,0))</f>
        <v>#REF!</v>
      </c>
      <c r="FU358" s="109" t="e">
        <f t="shared" ca="1" si="579"/>
        <v>#REF!</v>
      </c>
      <c r="FV358" s="109" t="e">
        <f t="shared" ca="1" si="580"/>
        <v>#REF!</v>
      </c>
      <c r="FW358" s="110" t="e">
        <f t="shared" ca="1" si="662"/>
        <v>#REF!</v>
      </c>
      <c r="FX358" s="110"/>
      <c r="FY358" s="97" t="e">
        <f t="shared" ca="1" si="652"/>
        <v>#REF!</v>
      </c>
      <c r="FZ358" s="97" t="str">
        <f ca="1">IF(ISERROR(VLOOKUP(FY358,'MCA-INPUT'!$B$45:$F$54,1,FALSE)),"No","Yes")</f>
        <v>No</v>
      </c>
      <c r="GA358" s="109" t="e">
        <f ca="1"/>
        <v>#REF!</v>
      </c>
    </row>
    <row r="359" spans="1:183" x14ac:dyDescent="0.25">
      <c r="A359" s="96">
        <v>354</v>
      </c>
      <c r="B359" s="96" t="s">
        <v>0</v>
      </c>
      <c r="C359" s="106" t="e">
        <f t="shared" ca="1" si="575"/>
        <v>#REF!</v>
      </c>
      <c r="D359" s="107" t="e">
        <f t="shared" ca="1" si="575"/>
        <v>#REF!</v>
      </c>
      <c r="E359" s="96" t="e">
        <f t="shared" ca="1" si="575"/>
        <v>#REF!</v>
      </c>
      <c r="F359" s="96" t="s">
        <v>4</v>
      </c>
      <c r="G359" s="96" t="e">
        <f t="shared" ca="1" si="664"/>
        <v>#REF!</v>
      </c>
      <c r="H359" s="108" t="e">
        <f t="shared" ca="1" si="660"/>
        <v>#REF!</v>
      </c>
      <c r="I359" s="108" t="e">
        <f t="shared" ca="1" si="660"/>
        <v>#REF!</v>
      </c>
      <c r="J359" s="108" t="e">
        <f t="shared" ca="1" si="660"/>
        <v>#REF!</v>
      </c>
      <c r="K359" s="108" t="e">
        <f t="shared" ca="1" si="660"/>
        <v>#REF!</v>
      </c>
      <c r="L359" s="108" t="e">
        <f t="shared" ca="1" si="660"/>
        <v>#REF!</v>
      </c>
      <c r="M359" s="108" t="e">
        <f t="shared" ca="1" si="660"/>
        <v>#REF!</v>
      </c>
      <c r="N359" s="108" t="e">
        <f t="shared" ca="1" si="660"/>
        <v>#REF!</v>
      </c>
      <c r="O359" s="108" t="e">
        <f t="shared" ca="1" si="660"/>
        <v>#REF!</v>
      </c>
      <c r="P359" s="108" t="e">
        <f t="shared" ca="1" si="660"/>
        <v>#REF!</v>
      </c>
      <c r="Q359" s="108" t="e">
        <f t="shared" ca="1" si="660"/>
        <v>#REF!</v>
      </c>
      <c r="R359" s="108" t="e">
        <f t="shared" ca="1" si="660"/>
        <v>#REF!</v>
      </c>
      <c r="S359" s="108" t="e">
        <f t="shared" ca="1" si="660"/>
        <v>#REF!</v>
      </c>
      <c r="T359" s="108" t="e">
        <f t="shared" ca="1" si="660"/>
        <v>#REF!</v>
      </c>
      <c r="U359" s="108" t="e">
        <f t="shared" ca="1" si="660"/>
        <v>#REF!</v>
      </c>
      <c r="V359" s="108" t="e">
        <f t="shared" ca="1" si="660"/>
        <v>#REF!</v>
      </c>
      <c r="W359" s="108" t="e">
        <f t="shared" ca="1" si="660"/>
        <v>#REF!</v>
      </c>
      <c r="X359" s="108" t="e">
        <f t="shared" ca="1" si="659"/>
        <v>#REF!</v>
      </c>
      <c r="Y359" s="108" t="e">
        <f t="shared" ca="1" si="659"/>
        <v>#REF!</v>
      </c>
      <c r="Z359" s="108" t="e">
        <f t="shared" ca="1" si="659"/>
        <v>#REF!</v>
      </c>
      <c r="AA359" s="108" t="e">
        <f t="shared" ca="1" si="659"/>
        <v>#REF!</v>
      </c>
      <c r="AB359" s="108" t="e">
        <f t="shared" ca="1" si="659"/>
        <v>#REF!</v>
      </c>
      <c r="AC359" s="108" t="e">
        <f t="shared" ca="1" si="659"/>
        <v>#REF!</v>
      </c>
      <c r="AD359" s="108" t="e">
        <f t="shared" ca="1" si="659"/>
        <v>#REF!</v>
      </c>
      <c r="AE359" s="108" t="e">
        <f t="shared" ca="1" si="659"/>
        <v>#REF!</v>
      </c>
      <c r="AF359" s="108" t="e">
        <f t="shared" ca="1" si="659"/>
        <v>#REF!</v>
      </c>
      <c r="AG359" s="108" t="e">
        <f t="shared" ca="1" si="659"/>
        <v>#REF!</v>
      </c>
      <c r="AH359" s="108" t="e">
        <f t="shared" ca="1" si="659"/>
        <v>#REF!</v>
      </c>
      <c r="AI359" s="108" t="e">
        <f t="shared" ca="1" si="659"/>
        <v>#REF!</v>
      </c>
      <c r="AJ359" s="108" t="e">
        <f t="shared" ca="1" si="659"/>
        <v>#REF!</v>
      </c>
      <c r="AK359" s="108" t="e">
        <f t="shared" ca="1" si="659"/>
        <v>#REF!</v>
      </c>
      <c r="AL359" s="108" t="e">
        <f t="shared" ca="1" si="659"/>
        <v>#REF!</v>
      </c>
      <c r="AM359" s="108" t="e">
        <f t="shared" ca="1" si="663"/>
        <v>#REF!</v>
      </c>
      <c r="AN359" s="108" t="e">
        <f t="shared" ca="1" si="663"/>
        <v>#REF!</v>
      </c>
      <c r="AO359" s="108" t="e">
        <f t="shared" ca="1" si="663"/>
        <v>#REF!</v>
      </c>
      <c r="AP359" s="108" t="e">
        <f t="shared" ca="1" si="663"/>
        <v>#REF!</v>
      </c>
      <c r="AQ359" s="108" t="e">
        <f t="shared" ca="1" si="663"/>
        <v>#REF!</v>
      </c>
      <c r="AR359" s="108" t="e">
        <f t="shared" ca="1" si="663"/>
        <v>#REF!</v>
      </c>
      <c r="AS359" s="108" t="e">
        <f t="shared" ca="1" si="663"/>
        <v>#REF!</v>
      </c>
      <c r="AT359" s="108" t="e">
        <f t="shared" ca="1" si="663"/>
        <v>#REF!</v>
      </c>
      <c r="AU359" s="108" t="e">
        <f t="shared" ca="1" si="663"/>
        <v>#REF!</v>
      </c>
      <c r="AV359" s="108" t="e">
        <f t="shared" ca="1" si="663"/>
        <v>#REF!</v>
      </c>
      <c r="AW359" s="108" t="e">
        <f t="shared" ca="1" si="663"/>
        <v>#REF!</v>
      </c>
      <c r="AX359" s="108" t="e">
        <f t="shared" ca="1" si="663"/>
        <v>#REF!</v>
      </c>
      <c r="AY359" s="108" t="e">
        <f t="shared" ca="1" si="663"/>
        <v>#REF!</v>
      </c>
      <c r="AZ359" s="108" t="e">
        <f t="shared" ca="1" si="663"/>
        <v>#REF!</v>
      </c>
      <c r="BA359" s="108" t="e">
        <f t="shared" ca="1" si="663"/>
        <v>#REF!</v>
      </c>
      <c r="BB359" s="108" t="e">
        <f t="shared" ca="1" si="663"/>
        <v>#REF!</v>
      </c>
      <c r="BC359" s="108" t="e">
        <f t="shared" ca="1" si="661"/>
        <v>#REF!</v>
      </c>
      <c r="BD359" s="108" t="e">
        <f t="shared" ca="1" si="661"/>
        <v>#REF!</v>
      </c>
      <c r="BE359" s="108" t="e">
        <f t="shared" ca="1" si="661"/>
        <v>#REF!</v>
      </c>
      <c r="BF359" s="108" t="e">
        <f t="shared" ca="1" si="661"/>
        <v>#REF!</v>
      </c>
      <c r="BG359" s="108" t="e">
        <f t="shared" ca="1" si="661"/>
        <v>#REF!</v>
      </c>
      <c r="BH359" s="108" t="e">
        <f t="shared" ca="1" si="661"/>
        <v>#REF!</v>
      </c>
      <c r="BI359" s="108" t="e">
        <f t="shared" ca="1" si="661"/>
        <v>#REF!</v>
      </c>
      <c r="BL359" s="97" t="str">
        <f t="shared" ca="1" si="581"/>
        <v>-</v>
      </c>
      <c r="BM359" s="97" t="str">
        <f t="shared" ca="1" si="582"/>
        <v>-</v>
      </c>
      <c r="BN359" s="97" t="str">
        <f t="shared" ca="1" si="583"/>
        <v>-</v>
      </c>
      <c r="BO359" s="97" t="str">
        <f t="shared" ca="1" si="584"/>
        <v>-</v>
      </c>
      <c r="BP359" s="99" t="str">
        <f t="shared" ca="1" si="585"/>
        <v xml:space="preserve"> - </v>
      </c>
      <c r="BQ359" s="99" t="str">
        <f t="shared" ca="1" si="586"/>
        <v xml:space="preserve"> - </v>
      </c>
      <c r="BR359" s="97" t="str">
        <f t="shared" ca="1" si="587"/>
        <v>-</v>
      </c>
      <c r="BS359" s="97" t="str">
        <f t="shared" ca="1" si="588"/>
        <v>-</v>
      </c>
      <c r="BT359" s="97" t="str">
        <f t="shared" ca="1" si="589"/>
        <v>-</v>
      </c>
      <c r="BU359" s="97" t="str">
        <f t="shared" ca="1" si="590"/>
        <v>-</v>
      </c>
      <c r="BV359" s="97" t="str">
        <f t="shared" ca="1" si="591"/>
        <v>-</v>
      </c>
      <c r="BW359" s="97" t="str">
        <f t="shared" ca="1" si="592"/>
        <v>-</v>
      </c>
      <c r="BX359" s="99" t="str">
        <f t="shared" ca="1" si="593"/>
        <v xml:space="preserve"> - </v>
      </c>
      <c r="BY359" s="99" t="str">
        <f t="shared" ca="1" si="594"/>
        <v xml:space="preserve"> - </v>
      </c>
      <c r="BZ359" s="97" t="str">
        <f t="shared" ca="1" si="595"/>
        <v>-</v>
      </c>
      <c r="CA359" s="97" t="str">
        <f t="shared" ca="1" si="596"/>
        <v>-</v>
      </c>
      <c r="CB359" s="99" t="str">
        <f t="shared" ca="1" si="597"/>
        <v xml:space="preserve"> - </v>
      </c>
      <c r="CC359" s="99" t="str">
        <f t="shared" ca="1" si="598"/>
        <v xml:space="preserve"> - </v>
      </c>
      <c r="CD359" s="99" t="str">
        <f t="shared" ca="1" si="599"/>
        <v xml:space="preserve"> - </v>
      </c>
      <c r="CE359" s="99" t="str">
        <f t="shared" ca="1" si="600"/>
        <v xml:space="preserve"> - </v>
      </c>
      <c r="CF359" s="99" t="str">
        <f t="shared" ca="1" si="601"/>
        <v xml:space="preserve"> - </v>
      </c>
      <c r="CG359" s="99" t="str">
        <f t="shared" ca="1" si="602"/>
        <v xml:space="preserve"> - </v>
      </c>
      <c r="CH359" s="97" t="str">
        <f t="shared" ca="1" si="603"/>
        <v>-</v>
      </c>
      <c r="CI359" s="97" t="str">
        <f t="shared" ca="1" si="604"/>
        <v>-</v>
      </c>
      <c r="CJ359" s="97" t="str">
        <f t="shared" ca="1" si="605"/>
        <v>-</v>
      </c>
      <c r="CK359" s="97" t="str">
        <f t="shared" ca="1" si="606"/>
        <v>-</v>
      </c>
      <c r="CL359" s="97" t="str">
        <f t="shared" ca="1" si="607"/>
        <v>-</v>
      </c>
      <c r="CM359" s="97" t="str">
        <f t="shared" ca="1" si="608"/>
        <v>-</v>
      </c>
      <c r="CN359" s="97" t="str">
        <f t="shared" ca="1" si="609"/>
        <v>-</v>
      </c>
      <c r="CO359" s="97" t="str">
        <f t="shared" ca="1" si="610"/>
        <v>-</v>
      </c>
      <c r="CP359" s="97" t="str">
        <f t="shared" ca="1" si="611"/>
        <v>-</v>
      </c>
      <c r="CQ359" s="97" t="str">
        <f t="shared" ca="1" si="612"/>
        <v>-</v>
      </c>
      <c r="CR359" s="97" t="str">
        <f t="shared" ca="1" si="613"/>
        <v>-</v>
      </c>
      <c r="CS359" s="97" t="str">
        <f t="shared" ca="1" si="614"/>
        <v>-</v>
      </c>
      <c r="CT359" s="97" t="str">
        <f t="shared" ca="1" si="615"/>
        <v>-</v>
      </c>
      <c r="CU359" s="97" t="str">
        <f t="shared" ca="1" si="616"/>
        <v>-</v>
      </c>
      <c r="CV359" s="97" t="str">
        <f t="shared" ca="1" si="617"/>
        <v>-</v>
      </c>
      <c r="CW359" s="97" t="str">
        <f t="shared" ca="1" si="618"/>
        <v>-</v>
      </c>
      <c r="CX359" s="97" t="str">
        <f t="shared" ca="1" si="619"/>
        <v>-</v>
      </c>
      <c r="CY359" s="97" t="str">
        <f t="shared" ca="1" si="620"/>
        <v>-</v>
      </c>
      <c r="CZ359" s="97" t="str">
        <f t="shared" ca="1" si="621"/>
        <v>-</v>
      </c>
      <c r="DA359" s="97" t="str">
        <f t="shared" ca="1" si="622"/>
        <v>-</v>
      </c>
      <c r="DB359" s="97" t="str">
        <f t="shared" ca="1" si="623"/>
        <v>-</v>
      </c>
      <c r="DC359" s="97" t="str">
        <f t="shared" ca="1" si="624"/>
        <v>-</v>
      </c>
      <c r="DD359" s="97" t="str">
        <f t="shared" ca="1" si="625"/>
        <v>-</v>
      </c>
      <c r="DE359" s="97" t="str">
        <f t="shared" ca="1" si="626"/>
        <v>-</v>
      </c>
      <c r="DF359" s="97" t="str">
        <f t="shared" ca="1" si="627"/>
        <v>-</v>
      </c>
      <c r="DG359" s="97" t="str">
        <f t="shared" ca="1" si="628"/>
        <v>-</v>
      </c>
      <c r="DH359" s="97" t="str">
        <f t="shared" ca="1" si="629"/>
        <v>-</v>
      </c>
      <c r="DI359" s="97" t="str">
        <f t="shared" ca="1" si="630"/>
        <v>-</v>
      </c>
      <c r="DJ359" s="97" t="str">
        <f t="shared" ca="1" si="631"/>
        <v>-</v>
      </c>
      <c r="DK359" s="97" t="str">
        <f t="shared" ca="1" si="632"/>
        <v>-</v>
      </c>
      <c r="DL359" s="97" t="str">
        <f t="shared" ca="1" si="633"/>
        <v>-</v>
      </c>
      <c r="DM359" s="97" t="str">
        <f t="shared" ca="1" si="634"/>
        <v>-</v>
      </c>
      <c r="DN359" s="97">
        <v>89</v>
      </c>
      <c r="DT359" s="97" t="str">
        <f t="shared" ca="1" si="635"/>
        <v>-</v>
      </c>
      <c r="DU359" s="97" t="str">
        <f t="shared" ca="1" si="636"/>
        <v>-</v>
      </c>
      <c r="DV359" s="97" t="str">
        <f t="shared" ca="1" si="637"/>
        <v>-</v>
      </c>
      <c r="DW359" s="97" t="str">
        <f t="shared" ca="1" si="638"/>
        <v>-</v>
      </c>
      <c r="DX359" s="97" t="str">
        <f t="shared" ca="1" si="639"/>
        <v>-</v>
      </c>
      <c r="DY359" s="97" t="e">
        <f t="shared" ca="1" si="576"/>
        <v>#REF!</v>
      </c>
      <c r="DZ359" s="97" t="str">
        <f t="shared" si="577"/>
        <v>Deep retrofit</v>
      </c>
      <c r="EA359" s="97" t="e">
        <f t="shared" ca="1" si="640"/>
        <v>#REF!</v>
      </c>
      <c r="EB359" s="96">
        <v>84</v>
      </c>
      <c r="EC359" s="97">
        <f>Calculation!$W$379</f>
        <v>4</v>
      </c>
      <c r="ED359" s="97" t="str">
        <f t="shared" ca="1" si="641"/>
        <v>-</v>
      </c>
      <c r="EE359" s="97" t="str">
        <f t="shared" ca="1" si="642"/>
        <v>-</v>
      </c>
      <c r="EF359" s="97" t="str">
        <f t="shared" ca="1" si="643"/>
        <v>-</v>
      </c>
      <c r="EG359" s="97" t="str">
        <f t="shared" ca="1" si="644"/>
        <v>-</v>
      </c>
      <c r="EH359" s="97" t="str">
        <f t="shared" ca="1" si="645"/>
        <v>-</v>
      </c>
      <c r="EI359" s="97">
        <f t="shared" ca="1" si="646"/>
        <v>0</v>
      </c>
      <c r="EJ359" s="97">
        <f t="shared" ca="1" si="658"/>
        <v>0</v>
      </c>
      <c r="EK359" s="97" t="str">
        <f t="shared" ca="1" si="647"/>
        <v>00</v>
      </c>
      <c r="EL359" s="97" t="e">
        <f t="shared" ca="1" si="648"/>
        <v>#REF!</v>
      </c>
      <c r="EN359" s="97">
        <v>3.54E-5</v>
      </c>
      <c r="EP359" s="97">
        <v>354</v>
      </c>
      <c r="EQ359" s="97">
        <f t="array" aca="1" ref="EQ359" ca="1">MAX(IF($EI$6:$EI$365&lt;EQ358,$EI$6:$EI$365,""))</f>
        <v>0</v>
      </c>
      <c r="ER359" s="97">
        <f t="shared" ca="1" si="649"/>
        <v>0</v>
      </c>
      <c r="ES359" s="97" t="e">
        <f t="shared" ca="1" si="653"/>
        <v>#REF!</v>
      </c>
      <c r="ET359" s="97">
        <f t="shared" ca="1" si="650"/>
        <v>0</v>
      </c>
      <c r="EU359" s="97">
        <f t="shared" ca="1" si="651"/>
        <v>0</v>
      </c>
      <c r="EV359" s="97">
        <f t="shared" ca="1" si="578"/>
        <v>1</v>
      </c>
      <c r="EY359" s="97" t="e">
        <f ca="1">INDEX('MCA-INPUT'!$C$28:$F$42,MATCH(MCA!E359,'MCA-INPUT'!$B$28:$B$42,0),MATCH(MCA!B359,'MCA-INPUT'!$C$27:$F$27,0))</f>
        <v>#REF!</v>
      </c>
      <c r="FU359" s="109" t="e">
        <f t="shared" ca="1" si="579"/>
        <v>#REF!</v>
      </c>
      <c r="FV359" s="109" t="e">
        <f t="shared" ca="1" si="580"/>
        <v>#REF!</v>
      </c>
      <c r="FW359" s="110" t="e">
        <f t="shared" ca="1" si="662"/>
        <v>#REF!</v>
      </c>
      <c r="FX359" s="110"/>
      <c r="FY359" s="97" t="e">
        <f t="shared" ca="1" si="652"/>
        <v>#REF!</v>
      </c>
      <c r="FZ359" s="97" t="str">
        <f ca="1">IF(ISERROR(VLOOKUP(FY359,'MCA-INPUT'!$B$45:$F$54,1,FALSE)),"No","Yes")</f>
        <v>No</v>
      </c>
      <c r="GA359" s="109" t="e">
        <f ca="1"/>
        <v>#REF!</v>
      </c>
    </row>
    <row r="360" spans="1:183" x14ac:dyDescent="0.25">
      <c r="A360" s="96">
        <v>355</v>
      </c>
      <c r="B360" s="96" t="s">
        <v>0</v>
      </c>
      <c r="C360" s="106" t="e">
        <f t="shared" ca="1" si="575"/>
        <v>#REF!</v>
      </c>
      <c r="D360" s="107" t="e">
        <f t="shared" ca="1" si="575"/>
        <v>#REF!</v>
      </c>
      <c r="E360" s="96" t="e">
        <f t="shared" ca="1" si="575"/>
        <v>#REF!</v>
      </c>
      <c r="F360" s="96" t="s">
        <v>4</v>
      </c>
      <c r="G360" s="96" t="e">
        <f t="shared" ca="1" si="664"/>
        <v>#REF!</v>
      </c>
      <c r="H360" s="108" t="e">
        <f t="shared" ca="1" si="660"/>
        <v>#REF!</v>
      </c>
      <c r="I360" s="108" t="e">
        <f t="shared" ca="1" si="660"/>
        <v>#REF!</v>
      </c>
      <c r="J360" s="108" t="e">
        <f t="shared" ca="1" si="660"/>
        <v>#REF!</v>
      </c>
      <c r="K360" s="108" t="e">
        <f t="shared" ca="1" si="660"/>
        <v>#REF!</v>
      </c>
      <c r="L360" s="108" t="e">
        <f t="shared" ca="1" si="660"/>
        <v>#REF!</v>
      </c>
      <c r="M360" s="108" t="e">
        <f t="shared" ca="1" si="660"/>
        <v>#REF!</v>
      </c>
      <c r="N360" s="108" t="e">
        <f t="shared" ca="1" si="660"/>
        <v>#REF!</v>
      </c>
      <c r="O360" s="108" t="e">
        <f t="shared" ca="1" si="660"/>
        <v>#REF!</v>
      </c>
      <c r="P360" s="108" t="e">
        <f t="shared" ca="1" si="660"/>
        <v>#REF!</v>
      </c>
      <c r="Q360" s="108" t="e">
        <f t="shared" ca="1" si="660"/>
        <v>#REF!</v>
      </c>
      <c r="R360" s="108" t="e">
        <f t="shared" ca="1" si="660"/>
        <v>#REF!</v>
      </c>
      <c r="S360" s="108" t="e">
        <f t="shared" ca="1" si="660"/>
        <v>#REF!</v>
      </c>
      <c r="T360" s="108" t="e">
        <f t="shared" ca="1" si="660"/>
        <v>#REF!</v>
      </c>
      <c r="U360" s="108" t="e">
        <f t="shared" ca="1" si="660"/>
        <v>#REF!</v>
      </c>
      <c r="V360" s="108" t="e">
        <f t="shared" ca="1" si="660"/>
        <v>#REF!</v>
      </c>
      <c r="W360" s="108" t="e">
        <f t="shared" ca="1" si="660"/>
        <v>#REF!</v>
      </c>
      <c r="X360" s="108" t="e">
        <f t="shared" ca="1" si="659"/>
        <v>#REF!</v>
      </c>
      <c r="Y360" s="108" t="e">
        <f t="shared" ca="1" si="659"/>
        <v>#REF!</v>
      </c>
      <c r="Z360" s="108" t="e">
        <f t="shared" ca="1" si="659"/>
        <v>#REF!</v>
      </c>
      <c r="AA360" s="108" t="e">
        <f t="shared" ca="1" si="659"/>
        <v>#REF!</v>
      </c>
      <c r="AB360" s="108" t="e">
        <f t="shared" ca="1" si="659"/>
        <v>#REF!</v>
      </c>
      <c r="AC360" s="108" t="e">
        <f t="shared" ca="1" si="659"/>
        <v>#REF!</v>
      </c>
      <c r="AD360" s="108" t="e">
        <f t="shared" ca="1" si="659"/>
        <v>#REF!</v>
      </c>
      <c r="AE360" s="108" t="e">
        <f t="shared" ca="1" si="659"/>
        <v>#REF!</v>
      </c>
      <c r="AF360" s="108" t="e">
        <f t="shared" ca="1" si="659"/>
        <v>#REF!</v>
      </c>
      <c r="AG360" s="108" t="e">
        <f t="shared" ca="1" si="659"/>
        <v>#REF!</v>
      </c>
      <c r="AH360" s="108" t="e">
        <f t="shared" ca="1" si="659"/>
        <v>#REF!</v>
      </c>
      <c r="AI360" s="108" t="e">
        <f t="shared" ca="1" si="659"/>
        <v>#REF!</v>
      </c>
      <c r="AJ360" s="108" t="e">
        <f t="shared" ca="1" si="659"/>
        <v>#REF!</v>
      </c>
      <c r="AK360" s="108" t="e">
        <f t="shared" ca="1" si="659"/>
        <v>#REF!</v>
      </c>
      <c r="AL360" s="108" t="e">
        <f t="shared" ca="1" si="659"/>
        <v>#REF!</v>
      </c>
      <c r="AM360" s="108" t="e">
        <f t="shared" ca="1" si="663"/>
        <v>#REF!</v>
      </c>
      <c r="AN360" s="108" t="e">
        <f t="shared" ca="1" si="663"/>
        <v>#REF!</v>
      </c>
      <c r="AO360" s="108" t="e">
        <f t="shared" ca="1" si="663"/>
        <v>#REF!</v>
      </c>
      <c r="AP360" s="108" t="e">
        <f t="shared" ca="1" si="663"/>
        <v>#REF!</v>
      </c>
      <c r="AQ360" s="108" t="e">
        <f t="shared" ca="1" si="663"/>
        <v>#REF!</v>
      </c>
      <c r="AR360" s="108" t="e">
        <f t="shared" ca="1" si="663"/>
        <v>#REF!</v>
      </c>
      <c r="AS360" s="108" t="e">
        <f t="shared" ca="1" si="663"/>
        <v>#REF!</v>
      </c>
      <c r="AT360" s="108" t="e">
        <f t="shared" ca="1" si="663"/>
        <v>#REF!</v>
      </c>
      <c r="AU360" s="108" t="e">
        <f t="shared" ca="1" si="663"/>
        <v>#REF!</v>
      </c>
      <c r="AV360" s="108" t="e">
        <f t="shared" ca="1" si="663"/>
        <v>#REF!</v>
      </c>
      <c r="AW360" s="108" t="e">
        <f t="shared" ca="1" si="663"/>
        <v>#REF!</v>
      </c>
      <c r="AX360" s="108" t="e">
        <f t="shared" ca="1" si="663"/>
        <v>#REF!</v>
      </c>
      <c r="AY360" s="108" t="e">
        <f t="shared" ca="1" si="663"/>
        <v>#REF!</v>
      </c>
      <c r="AZ360" s="108" t="e">
        <f t="shared" ca="1" si="663"/>
        <v>#REF!</v>
      </c>
      <c r="BA360" s="108" t="e">
        <f t="shared" ca="1" si="663"/>
        <v>#REF!</v>
      </c>
      <c r="BB360" s="108" t="e">
        <f t="shared" ca="1" si="663"/>
        <v>#REF!</v>
      </c>
      <c r="BC360" s="108" t="e">
        <f t="shared" ca="1" si="661"/>
        <v>#REF!</v>
      </c>
      <c r="BD360" s="108" t="e">
        <f t="shared" ca="1" si="661"/>
        <v>#REF!</v>
      </c>
      <c r="BE360" s="108" t="e">
        <f t="shared" ca="1" si="661"/>
        <v>#REF!</v>
      </c>
      <c r="BF360" s="108" t="e">
        <f t="shared" ca="1" si="661"/>
        <v>#REF!</v>
      </c>
      <c r="BG360" s="108" t="e">
        <f t="shared" ca="1" si="661"/>
        <v>#REF!</v>
      </c>
      <c r="BH360" s="108" t="e">
        <f t="shared" ca="1" si="661"/>
        <v>#REF!</v>
      </c>
      <c r="BI360" s="108" t="e">
        <f t="shared" ca="1" si="661"/>
        <v>#REF!</v>
      </c>
      <c r="BL360" s="97" t="str">
        <f t="shared" ca="1" si="581"/>
        <v>-</v>
      </c>
      <c r="BM360" s="97" t="str">
        <f t="shared" ca="1" si="582"/>
        <v>-</v>
      </c>
      <c r="BN360" s="97" t="str">
        <f t="shared" ca="1" si="583"/>
        <v>-</v>
      </c>
      <c r="BO360" s="97" t="str">
        <f t="shared" ca="1" si="584"/>
        <v>-</v>
      </c>
      <c r="BP360" s="99" t="str">
        <f t="shared" ca="1" si="585"/>
        <v xml:space="preserve"> - </v>
      </c>
      <c r="BQ360" s="99" t="str">
        <f t="shared" ca="1" si="586"/>
        <v xml:space="preserve"> - </v>
      </c>
      <c r="BR360" s="97" t="str">
        <f t="shared" ca="1" si="587"/>
        <v>-</v>
      </c>
      <c r="BS360" s="97" t="str">
        <f t="shared" ca="1" si="588"/>
        <v>-</v>
      </c>
      <c r="BT360" s="97" t="str">
        <f t="shared" ca="1" si="589"/>
        <v>-</v>
      </c>
      <c r="BU360" s="97" t="str">
        <f t="shared" ca="1" si="590"/>
        <v>-</v>
      </c>
      <c r="BV360" s="97" t="str">
        <f t="shared" ca="1" si="591"/>
        <v>-</v>
      </c>
      <c r="BW360" s="97" t="str">
        <f t="shared" ca="1" si="592"/>
        <v>-</v>
      </c>
      <c r="BX360" s="99" t="str">
        <f t="shared" ca="1" si="593"/>
        <v xml:space="preserve"> - </v>
      </c>
      <c r="BY360" s="99" t="str">
        <f t="shared" ca="1" si="594"/>
        <v xml:space="preserve"> - </v>
      </c>
      <c r="BZ360" s="97" t="str">
        <f t="shared" ca="1" si="595"/>
        <v>-</v>
      </c>
      <c r="CA360" s="97" t="str">
        <f t="shared" ca="1" si="596"/>
        <v>-</v>
      </c>
      <c r="CB360" s="99" t="str">
        <f t="shared" ca="1" si="597"/>
        <v xml:space="preserve"> - </v>
      </c>
      <c r="CC360" s="99" t="str">
        <f t="shared" ca="1" si="598"/>
        <v xml:space="preserve"> - </v>
      </c>
      <c r="CD360" s="99" t="str">
        <f t="shared" ca="1" si="599"/>
        <v xml:space="preserve"> - </v>
      </c>
      <c r="CE360" s="99" t="str">
        <f t="shared" ca="1" si="600"/>
        <v xml:space="preserve"> - </v>
      </c>
      <c r="CF360" s="99" t="str">
        <f t="shared" ca="1" si="601"/>
        <v xml:space="preserve"> - </v>
      </c>
      <c r="CG360" s="99" t="str">
        <f t="shared" ca="1" si="602"/>
        <v xml:space="preserve"> - </v>
      </c>
      <c r="CH360" s="97" t="str">
        <f t="shared" ca="1" si="603"/>
        <v>-</v>
      </c>
      <c r="CI360" s="97" t="str">
        <f t="shared" ca="1" si="604"/>
        <v>-</v>
      </c>
      <c r="CJ360" s="97" t="str">
        <f t="shared" ca="1" si="605"/>
        <v>-</v>
      </c>
      <c r="CK360" s="97" t="str">
        <f t="shared" ca="1" si="606"/>
        <v>-</v>
      </c>
      <c r="CL360" s="97" t="str">
        <f t="shared" ca="1" si="607"/>
        <v>-</v>
      </c>
      <c r="CM360" s="97" t="str">
        <f t="shared" ca="1" si="608"/>
        <v>-</v>
      </c>
      <c r="CN360" s="97" t="str">
        <f t="shared" ca="1" si="609"/>
        <v>-</v>
      </c>
      <c r="CO360" s="97" t="str">
        <f t="shared" ca="1" si="610"/>
        <v>-</v>
      </c>
      <c r="CP360" s="97" t="str">
        <f t="shared" ca="1" si="611"/>
        <v>-</v>
      </c>
      <c r="CQ360" s="97" t="str">
        <f t="shared" ca="1" si="612"/>
        <v>-</v>
      </c>
      <c r="CR360" s="97" t="str">
        <f t="shared" ca="1" si="613"/>
        <v>-</v>
      </c>
      <c r="CS360" s="97" t="str">
        <f t="shared" ca="1" si="614"/>
        <v>-</v>
      </c>
      <c r="CT360" s="97" t="str">
        <f t="shared" ca="1" si="615"/>
        <v>-</v>
      </c>
      <c r="CU360" s="97" t="str">
        <f t="shared" ca="1" si="616"/>
        <v>-</v>
      </c>
      <c r="CV360" s="97" t="str">
        <f t="shared" ca="1" si="617"/>
        <v>-</v>
      </c>
      <c r="CW360" s="97" t="str">
        <f t="shared" ca="1" si="618"/>
        <v>-</v>
      </c>
      <c r="CX360" s="97" t="str">
        <f t="shared" ca="1" si="619"/>
        <v>-</v>
      </c>
      <c r="CY360" s="97" t="str">
        <f t="shared" ca="1" si="620"/>
        <v>-</v>
      </c>
      <c r="CZ360" s="97" t="str">
        <f t="shared" ca="1" si="621"/>
        <v>-</v>
      </c>
      <c r="DA360" s="97" t="str">
        <f t="shared" ca="1" si="622"/>
        <v>-</v>
      </c>
      <c r="DB360" s="97" t="str">
        <f t="shared" ca="1" si="623"/>
        <v>-</v>
      </c>
      <c r="DC360" s="97" t="str">
        <f t="shared" ca="1" si="624"/>
        <v>-</v>
      </c>
      <c r="DD360" s="97" t="str">
        <f t="shared" ca="1" si="625"/>
        <v>-</v>
      </c>
      <c r="DE360" s="97" t="str">
        <f t="shared" ca="1" si="626"/>
        <v>-</v>
      </c>
      <c r="DF360" s="97" t="str">
        <f t="shared" ca="1" si="627"/>
        <v>-</v>
      </c>
      <c r="DG360" s="97" t="str">
        <f t="shared" ca="1" si="628"/>
        <v>-</v>
      </c>
      <c r="DH360" s="97" t="str">
        <f t="shared" ca="1" si="629"/>
        <v>-</v>
      </c>
      <c r="DI360" s="97" t="str">
        <f t="shared" ca="1" si="630"/>
        <v>-</v>
      </c>
      <c r="DJ360" s="97" t="str">
        <f t="shared" ca="1" si="631"/>
        <v>-</v>
      </c>
      <c r="DK360" s="97" t="str">
        <f t="shared" ca="1" si="632"/>
        <v>-</v>
      </c>
      <c r="DL360" s="97" t="str">
        <f t="shared" ca="1" si="633"/>
        <v>-</v>
      </c>
      <c r="DM360" s="97" t="str">
        <f t="shared" ca="1" si="634"/>
        <v>-</v>
      </c>
      <c r="DN360" s="97">
        <v>90</v>
      </c>
      <c r="DT360" s="97" t="str">
        <f t="shared" ca="1" si="635"/>
        <v>-</v>
      </c>
      <c r="DU360" s="97" t="str">
        <f t="shared" ca="1" si="636"/>
        <v>-</v>
      </c>
      <c r="DV360" s="97" t="str">
        <f t="shared" ca="1" si="637"/>
        <v>-</v>
      </c>
      <c r="DW360" s="97" t="str">
        <f t="shared" ca="1" si="638"/>
        <v>-</v>
      </c>
      <c r="DX360" s="97" t="str">
        <f t="shared" ca="1" si="639"/>
        <v>-</v>
      </c>
      <c r="DY360" s="97" t="e">
        <f t="shared" ca="1" si="576"/>
        <v>#REF!</v>
      </c>
      <c r="DZ360" s="97" t="str">
        <f t="shared" si="577"/>
        <v>Deep retrofit</v>
      </c>
      <c r="EA360" s="97" t="e">
        <f t="shared" ca="1" si="640"/>
        <v>#REF!</v>
      </c>
      <c r="EB360" s="96">
        <v>85</v>
      </c>
      <c r="EC360" s="97">
        <f>Calculation!$W$379</f>
        <v>4</v>
      </c>
      <c r="ED360" s="97" t="str">
        <f t="shared" ca="1" si="641"/>
        <v>-</v>
      </c>
      <c r="EE360" s="97" t="str">
        <f t="shared" ca="1" si="642"/>
        <v>-</v>
      </c>
      <c r="EF360" s="97" t="str">
        <f t="shared" ca="1" si="643"/>
        <v>-</v>
      </c>
      <c r="EG360" s="97" t="str">
        <f t="shared" ca="1" si="644"/>
        <v>-</v>
      </c>
      <c r="EH360" s="97" t="str">
        <f t="shared" ca="1" si="645"/>
        <v>-</v>
      </c>
      <c r="EI360" s="97">
        <f t="shared" ca="1" si="646"/>
        <v>0</v>
      </c>
      <c r="EJ360" s="97">
        <f t="shared" ca="1" si="658"/>
        <v>0</v>
      </c>
      <c r="EK360" s="97" t="str">
        <f t="shared" ca="1" si="647"/>
        <v>00</v>
      </c>
      <c r="EL360" s="97" t="e">
        <f t="shared" ca="1" si="648"/>
        <v>#REF!</v>
      </c>
      <c r="EN360" s="97">
        <v>3.5500000000000002E-5</v>
      </c>
      <c r="EP360" s="97">
        <v>355</v>
      </c>
      <c r="EQ360" s="97">
        <f t="array" aca="1" ref="EQ360" ca="1">MAX(IF($EI$6:$EI$365&lt;EQ359,$EI$6:$EI$365,""))</f>
        <v>0</v>
      </c>
      <c r="ER360" s="97">
        <f t="shared" ca="1" si="649"/>
        <v>0</v>
      </c>
      <c r="ES360" s="97" t="e">
        <f t="shared" ca="1" si="653"/>
        <v>#REF!</v>
      </c>
      <c r="ET360" s="97">
        <f t="shared" ca="1" si="650"/>
        <v>0</v>
      </c>
      <c r="EU360" s="97">
        <f t="shared" ca="1" si="651"/>
        <v>0</v>
      </c>
      <c r="EV360" s="97">
        <f t="shared" ca="1" si="578"/>
        <v>1</v>
      </c>
      <c r="EY360" s="97" t="e">
        <f ca="1">INDEX('MCA-INPUT'!$C$28:$F$42,MATCH(MCA!E360,'MCA-INPUT'!$B$28:$B$42,0),MATCH(MCA!B360,'MCA-INPUT'!$C$27:$F$27,0))</f>
        <v>#REF!</v>
      </c>
      <c r="FU360" s="109" t="e">
        <f t="shared" ca="1" si="579"/>
        <v>#REF!</v>
      </c>
      <c r="FV360" s="109" t="e">
        <f t="shared" ca="1" si="580"/>
        <v>#REF!</v>
      </c>
      <c r="FW360" s="110" t="e">
        <f t="shared" ca="1" si="662"/>
        <v>#REF!</v>
      </c>
      <c r="FX360" s="110"/>
      <c r="FY360" s="97" t="e">
        <f t="shared" ca="1" si="652"/>
        <v>#REF!</v>
      </c>
      <c r="FZ360" s="97" t="str">
        <f ca="1">IF(ISERROR(VLOOKUP(FY360,'MCA-INPUT'!$B$45:$F$54,1,FALSE)),"No","Yes")</f>
        <v>No</v>
      </c>
      <c r="GA360" s="109" t="e">
        <f ca="1"/>
        <v>#REF!</v>
      </c>
    </row>
    <row r="361" spans="1:183" x14ac:dyDescent="0.25">
      <c r="A361" s="96">
        <v>356</v>
      </c>
      <c r="B361" s="96" t="s">
        <v>0</v>
      </c>
      <c r="C361" s="106" t="e">
        <f t="shared" ca="1" si="575"/>
        <v>#REF!</v>
      </c>
      <c r="D361" s="107" t="e">
        <f t="shared" ca="1" si="575"/>
        <v>#REF!</v>
      </c>
      <c r="E361" s="96" t="e">
        <f t="shared" ca="1" si="575"/>
        <v>#REF!</v>
      </c>
      <c r="F361" s="96" t="s">
        <v>4</v>
      </c>
      <c r="G361" s="96" t="e">
        <f t="shared" ca="1" si="664"/>
        <v>#REF!</v>
      </c>
      <c r="H361" s="108" t="e">
        <f t="shared" ca="1" si="660"/>
        <v>#REF!</v>
      </c>
      <c r="I361" s="108" t="e">
        <f t="shared" ca="1" si="660"/>
        <v>#REF!</v>
      </c>
      <c r="J361" s="108" t="e">
        <f t="shared" ca="1" si="660"/>
        <v>#REF!</v>
      </c>
      <c r="K361" s="108" t="e">
        <f t="shared" ca="1" si="660"/>
        <v>#REF!</v>
      </c>
      <c r="L361" s="108" t="e">
        <f t="shared" ca="1" si="660"/>
        <v>#REF!</v>
      </c>
      <c r="M361" s="108" t="e">
        <f t="shared" ca="1" si="660"/>
        <v>#REF!</v>
      </c>
      <c r="N361" s="108" t="e">
        <f t="shared" ca="1" si="660"/>
        <v>#REF!</v>
      </c>
      <c r="O361" s="108" t="e">
        <f t="shared" ca="1" si="660"/>
        <v>#REF!</v>
      </c>
      <c r="P361" s="108" t="e">
        <f t="shared" ca="1" si="660"/>
        <v>#REF!</v>
      </c>
      <c r="Q361" s="108" t="e">
        <f t="shared" ca="1" si="660"/>
        <v>#REF!</v>
      </c>
      <c r="R361" s="108" t="e">
        <f t="shared" ca="1" si="660"/>
        <v>#REF!</v>
      </c>
      <c r="S361" s="108" t="e">
        <f t="shared" ca="1" si="660"/>
        <v>#REF!</v>
      </c>
      <c r="T361" s="108" t="e">
        <f t="shared" ca="1" si="660"/>
        <v>#REF!</v>
      </c>
      <c r="U361" s="108" t="e">
        <f t="shared" ca="1" si="660"/>
        <v>#REF!</v>
      </c>
      <c r="V361" s="108" t="e">
        <f t="shared" ca="1" si="660"/>
        <v>#REF!</v>
      </c>
      <c r="W361" s="108" t="e">
        <f t="shared" ca="1" si="660"/>
        <v>#REF!</v>
      </c>
      <c r="X361" s="108" t="e">
        <f t="shared" ca="1" si="659"/>
        <v>#REF!</v>
      </c>
      <c r="Y361" s="108" t="e">
        <f t="shared" ca="1" si="659"/>
        <v>#REF!</v>
      </c>
      <c r="Z361" s="108" t="e">
        <f t="shared" ca="1" si="659"/>
        <v>#REF!</v>
      </c>
      <c r="AA361" s="108" t="e">
        <f t="shared" ca="1" si="659"/>
        <v>#REF!</v>
      </c>
      <c r="AB361" s="108" t="e">
        <f t="shared" ca="1" si="659"/>
        <v>#REF!</v>
      </c>
      <c r="AC361" s="108" t="e">
        <f t="shared" ca="1" si="659"/>
        <v>#REF!</v>
      </c>
      <c r="AD361" s="108" t="e">
        <f t="shared" ca="1" si="659"/>
        <v>#REF!</v>
      </c>
      <c r="AE361" s="108" t="e">
        <f t="shared" ca="1" si="659"/>
        <v>#REF!</v>
      </c>
      <c r="AF361" s="108" t="e">
        <f t="shared" ca="1" si="659"/>
        <v>#REF!</v>
      </c>
      <c r="AG361" s="108" t="e">
        <f t="shared" ca="1" si="659"/>
        <v>#REF!</v>
      </c>
      <c r="AH361" s="108" t="e">
        <f t="shared" ca="1" si="659"/>
        <v>#REF!</v>
      </c>
      <c r="AI361" s="108" t="e">
        <f t="shared" ca="1" si="659"/>
        <v>#REF!</v>
      </c>
      <c r="AJ361" s="108" t="e">
        <f t="shared" ca="1" si="659"/>
        <v>#REF!</v>
      </c>
      <c r="AK361" s="108" t="e">
        <f t="shared" ca="1" si="659"/>
        <v>#REF!</v>
      </c>
      <c r="AL361" s="108" t="e">
        <f t="shared" ca="1" si="659"/>
        <v>#REF!</v>
      </c>
      <c r="AM361" s="108" t="e">
        <f t="shared" ca="1" si="663"/>
        <v>#REF!</v>
      </c>
      <c r="AN361" s="108" t="e">
        <f t="shared" ca="1" si="663"/>
        <v>#REF!</v>
      </c>
      <c r="AO361" s="108" t="e">
        <f t="shared" ca="1" si="663"/>
        <v>#REF!</v>
      </c>
      <c r="AP361" s="108" t="e">
        <f t="shared" ca="1" si="663"/>
        <v>#REF!</v>
      </c>
      <c r="AQ361" s="108" t="e">
        <f t="shared" ca="1" si="663"/>
        <v>#REF!</v>
      </c>
      <c r="AR361" s="108" t="e">
        <f t="shared" ca="1" si="663"/>
        <v>#REF!</v>
      </c>
      <c r="AS361" s="108" t="e">
        <f t="shared" ca="1" si="663"/>
        <v>#REF!</v>
      </c>
      <c r="AT361" s="108" t="e">
        <f t="shared" ca="1" si="663"/>
        <v>#REF!</v>
      </c>
      <c r="AU361" s="108" t="e">
        <f t="shared" ca="1" si="663"/>
        <v>#REF!</v>
      </c>
      <c r="AV361" s="108" t="e">
        <f t="shared" ca="1" si="663"/>
        <v>#REF!</v>
      </c>
      <c r="AW361" s="108" t="e">
        <f t="shared" ca="1" si="663"/>
        <v>#REF!</v>
      </c>
      <c r="AX361" s="108" t="e">
        <f t="shared" ca="1" si="663"/>
        <v>#REF!</v>
      </c>
      <c r="AY361" s="108" t="e">
        <f t="shared" ca="1" si="663"/>
        <v>#REF!</v>
      </c>
      <c r="AZ361" s="108" t="e">
        <f t="shared" ca="1" si="663"/>
        <v>#REF!</v>
      </c>
      <c r="BA361" s="108" t="e">
        <f t="shared" ca="1" si="663"/>
        <v>#REF!</v>
      </c>
      <c r="BB361" s="108" t="e">
        <f t="shared" ca="1" si="663"/>
        <v>#REF!</v>
      </c>
      <c r="BC361" s="108" t="e">
        <f t="shared" ca="1" si="661"/>
        <v>#REF!</v>
      </c>
      <c r="BD361" s="108" t="e">
        <f t="shared" ca="1" si="661"/>
        <v>#REF!</v>
      </c>
      <c r="BE361" s="108" t="e">
        <f t="shared" ca="1" si="661"/>
        <v>#REF!</v>
      </c>
      <c r="BF361" s="108" t="e">
        <f t="shared" ca="1" si="661"/>
        <v>#REF!</v>
      </c>
      <c r="BG361" s="108" t="e">
        <f t="shared" ca="1" si="661"/>
        <v>#REF!</v>
      </c>
      <c r="BH361" s="108" t="e">
        <f t="shared" ca="1" si="661"/>
        <v>#REF!</v>
      </c>
      <c r="BI361" s="108" t="e">
        <f t="shared" ca="1" si="661"/>
        <v>#REF!</v>
      </c>
      <c r="BL361" s="97" t="str">
        <f t="shared" ca="1" si="581"/>
        <v>-</v>
      </c>
      <c r="BM361" s="97" t="str">
        <f t="shared" ca="1" si="582"/>
        <v>-</v>
      </c>
      <c r="BN361" s="97" t="str">
        <f t="shared" ca="1" si="583"/>
        <v>-</v>
      </c>
      <c r="BO361" s="97" t="str">
        <f t="shared" ca="1" si="584"/>
        <v>-</v>
      </c>
      <c r="BP361" s="99" t="str">
        <f t="shared" ca="1" si="585"/>
        <v xml:space="preserve"> - </v>
      </c>
      <c r="BQ361" s="99" t="str">
        <f t="shared" ca="1" si="586"/>
        <v xml:space="preserve"> - </v>
      </c>
      <c r="BR361" s="97" t="str">
        <f t="shared" ca="1" si="587"/>
        <v>-</v>
      </c>
      <c r="BS361" s="97" t="str">
        <f t="shared" ca="1" si="588"/>
        <v>-</v>
      </c>
      <c r="BT361" s="97" t="str">
        <f t="shared" ca="1" si="589"/>
        <v>-</v>
      </c>
      <c r="BU361" s="97" t="str">
        <f t="shared" ca="1" si="590"/>
        <v>-</v>
      </c>
      <c r="BV361" s="97" t="str">
        <f t="shared" ca="1" si="591"/>
        <v>-</v>
      </c>
      <c r="BW361" s="97" t="str">
        <f t="shared" ca="1" si="592"/>
        <v>-</v>
      </c>
      <c r="BX361" s="99" t="str">
        <f t="shared" ca="1" si="593"/>
        <v xml:space="preserve"> - </v>
      </c>
      <c r="BY361" s="99" t="str">
        <f t="shared" ca="1" si="594"/>
        <v xml:space="preserve"> - </v>
      </c>
      <c r="BZ361" s="97" t="str">
        <f t="shared" ca="1" si="595"/>
        <v>-</v>
      </c>
      <c r="CA361" s="97" t="str">
        <f t="shared" ca="1" si="596"/>
        <v>-</v>
      </c>
      <c r="CB361" s="99" t="str">
        <f t="shared" ca="1" si="597"/>
        <v xml:space="preserve"> - </v>
      </c>
      <c r="CC361" s="99" t="str">
        <f t="shared" ca="1" si="598"/>
        <v xml:space="preserve"> - </v>
      </c>
      <c r="CD361" s="99" t="str">
        <f t="shared" ca="1" si="599"/>
        <v xml:space="preserve"> - </v>
      </c>
      <c r="CE361" s="99" t="str">
        <f t="shared" ca="1" si="600"/>
        <v xml:space="preserve"> - </v>
      </c>
      <c r="CF361" s="99" t="str">
        <f t="shared" ca="1" si="601"/>
        <v xml:space="preserve"> - </v>
      </c>
      <c r="CG361" s="99" t="str">
        <f t="shared" ca="1" si="602"/>
        <v xml:space="preserve"> - </v>
      </c>
      <c r="CH361" s="97" t="str">
        <f t="shared" ca="1" si="603"/>
        <v>-</v>
      </c>
      <c r="CI361" s="97" t="str">
        <f t="shared" ca="1" si="604"/>
        <v>-</v>
      </c>
      <c r="CJ361" s="97" t="str">
        <f t="shared" ca="1" si="605"/>
        <v>-</v>
      </c>
      <c r="CK361" s="97" t="str">
        <f t="shared" ca="1" si="606"/>
        <v>-</v>
      </c>
      <c r="CL361" s="97" t="str">
        <f t="shared" ca="1" si="607"/>
        <v>-</v>
      </c>
      <c r="CM361" s="97" t="str">
        <f t="shared" ca="1" si="608"/>
        <v>-</v>
      </c>
      <c r="CN361" s="97" t="str">
        <f t="shared" ca="1" si="609"/>
        <v>-</v>
      </c>
      <c r="CO361" s="97" t="str">
        <f t="shared" ca="1" si="610"/>
        <v>-</v>
      </c>
      <c r="CP361" s="97" t="str">
        <f t="shared" ca="1" si="611"/>
        <v>-</v>
      </c>
      <c r="CQ361" s="97" t="str">
        <f t="shared" ca="1" si="612"/>
        <v>-</v>
      </c>
      <c r="CR361" s="97" t="str">
        <f t="shared" ca="1" si="613"/>
        <v>-</v>
      </c>
      <c r="CS361" s="97" t="str">
        <f t="shared" ca="1" si="614"/>
        <v>-</v>
      </c>
      <c r="CT361" s="97" t="str">
        <f t="shared" ca="1" si="615"/>
        <v>-</v>
      </c>
      <c r="CU361" s="97" t="str">
        <f t="shared" ca="1" si="616"/>
        <v>-</v>
      </c>
      <c r="CV361" s="97" t="str">
        <f t="shared" ca="1" si="617"/>
        <v>-</v>
      </c>
      <c r="CW361" s="97" t="str">
        <f t="shared" ca="1" si="618"/>
        <v>-</v>
      </c>
      <c r="CX361" s="97" t="str">
        <f t="shared" ca="1" si="619"/>
        <v>-</v>
      </c>
      <c r="CY361" s="97" t="str">
        <f t="shared" ca="1" si="620"/>
        <v>-</v>
      </c>
      <c r="CZ361" s="97" t="str">
        <f t="shared" ca="1" si="621"/>
        <v>-</v>
      </c>
      <c r="DA361" s="97" t="str">
        <f t="shared" ca="1" si="622"/>
        <v>-</v>
      </c>
      <c r="DB361" s="97" t="str">
        <f t="shared" ca="1" si="623"/>
        <v>-</v>
      </c>
      <c r="DC361" s="97" t="str">
        <f t="shared" ca="1" si="624"/>
        <v>-</v>
      </c>
      <c r="DD361" s="97" t="str">
        <f t="shared" ca="1" si="625"/>
        <v>-</v>
      </c>
      <c r="DE361" s="97" t="str">
        <f t="shared" ca="1" si="626"/>
        <v>-</v>
      </c>
      <c r="DF361" s="97" t="str">
        <f t="shared" ca="1" si="627"/>
        <v>-</v>
      </c>
      <c r="DG361" s="97" t="str">
        <f t="shared" ca="1" si="628"/>
        <v>-</v>
      </c>
      <c r="DH361" s="97" t="str">
        <f t="shared" ca="1" si="629"/>
        <v>-</v>
      </c>
      <c r="DI361" s="97" t="str">
        <f t="shared" ca="1" si="630"/>
        <v>-</v>
      </c>
      <c r="DJ361" s="97" t="str">
        <f t="shared" ca="1" si="631"/>
        <v>-</v>
      </c>
      <c r="DK361" s="97" t="str">
        <f t="shared" ca="1" si="632"/>
        <v>-</v>
      </c>
      <c r="DL361" s="97" t="str">
        <f t="shared" ca="1" si="633"/>
        <v>-</v>
      </c>
      <c r="DM361" s="97" t="str">
        <f t="shared" ca="1" si="634"/>
        <v>-</v>
      </c>
      <c r="DN361" s="97">
        <v>91</v>
      </c>
      <c r="DT361" s="97" t="str">
        <f t="shared" ca="1" si="635"/>
        <v>-</v>
      </c>
      <c r="DU361" s="97" t="str">
        <f t="shared" ca="1" si="636"/>
        <v>-</v>
      </c>
      <c r="DV361" s="97" t="str">
        <f t="shared" ca="1" si="637"/>
        <v>-</v>
      </c>
      <c r="DW361" s="97" t="str">
        <f t="shared" ca="1" si="638"/>
        <v>-</v>
      </c>
      <c r="DX361" s="97" t="str">
        <f t="shared" ca="1" si="639"/>
        <v>-</v>
      </c>
      <c r="DY361" s="97" t="e">
        <f t="shared" ca="1" si="576"/>
        <v>#REF!</v>
      </c>
      <c r="DZ361" s="97" t="str">
        <f t="shared" si="577"/>
        <v>Deep retrofit</v>
      </c>
      <c r="EA361" s="97" t="e">
        <f t="shared" ca="1" si="640"/>
        <v>#REF!</v>
      </c>
      <c r="EB361" s="96">
        <v>86</v>
      </c>
      <c r="EC361" s="97">
        <f>Calculation!$W$379</f>
        <v>4</v>
      </c>
      <c r="ED361" s="97" t="str">
        <f t="shared" ca="1" si="641"/>
        <v>-</v>
      </c>
      <c r="EE361" s="97" t="str">
        <f t="shared" ca="1" si="642"/>
        <v>-</v>
      </c>
      <c r="EF361" s="97" t="str">
        <f t="shared" ca="1" si="643"/>
        <v>-</v>
      </c>
      <c r="EG361" s="97" t="str">
        <f t="shared" ca="1" si="644"/>
        <v>-</v>
      </c>
      <c r="EH361" s="97" t="str">
        <f t="shared" ca="1" si="645"/>
        <v>-</v>
      </c>
      <c r="EI361" s="97">
        <f t="shared" ca="1" si="646"/>
        <v>0</v>
      </c>
      <c r="EJ361" s="97">
        <f t="shared" ca="1" si="658"/>
        <v>0</v>
      </c>
      <c r="EK361" s="97" t="str">
        <f t="shared" ca="1" si="647"/>
        <v>00</v>
      </c>
      <c r="EL361" s="97" t="e">
        <f t="shared" ca="1" si="648"/>
        <v>#REF!</v>
      </c>
      <c r="EN361" s="97">
        <v>3.5599999999999998E-5</v>
      </c>
      <c r="EP361" s="97">
        <v>356</v>
      </c>
      <c r="EQ361" s="97">
        <f t="array" aca="1" ref="EQ361" ca="1">MAX(IF($EI$6:$EI$365&lt;EQ360,$EI$6:$EI$365,""))</f>
        <v>0</v>
      </c>
      <c r="ER361" s="97">
        <f t="shared" ca="1" si="649"/>
        <v>0</v>
      </c>
      <c r="ES361" s="97" t="e">
        <f t="shared" ca="1" si="653"/>
        <v>#REF!</v>
      </c>
      <c r="ET361" s="97">
        <f t="shared" ca="1" si="650"/>
        <v>0</v>
      </c>
      <c r="EU361" s="97">
        <f t="shared" ca="1" si="651"/>
        <v>0</v>
      </c>
      <c r="EV361" s="97">
        <f t="shared" ca="1" si="578"/>
        <v>1</v>
      </c>
      <c r="EY361" s="97" t="e">
        <f ca="1">INDEX('MCA-INPUT'!$C$28:$F$42,MATCH(MCA!E361,'MCA-INPUT'!$B$28:$B$42,0),MATCH(MCA!B361,'MCA-INPUT'!$C$27:$F$27,0))</f>
        <v>#REF!</v>
      </c>
      <c r="FU361" s="109" t="e">
        <f t="shared" ca="1" si="579"/>
        <v>#REF!</v>
      </c>
      <c r="FV361" s="109" t="e">
        <f t="shared" ca="1" si="580"/>
        <v>#REF!</v>
      </c>
      <c r="FW361" s="110" t="e">
        <f t="shared" ca="1" si="662"/>
        <v>#REF!</v>
      </c>
      <c r="FX361" s="110"/>
      <c r="FY361" s="97" t="e">
        <f t="shared" ca="1" si="652"/>
        <v>#REF!</v>
      </c>
      <c r="FZ361" s="97" t="str">
        <f ca="1">IF(ISERROR(VLOOKUP(FY361,'MCA-INPUT'!$B$45:$F$54,1,FALSE)),"No","Yes")</f>
        <v>No</v>
      </c>
      <c r="GA361" s="109" t="e">
        <f ca="1"/>
        <v>#REF!</v>
      </c>
    </row>
    <row r="362" spans="1:183" x14ac:dyDescent="0.25">
      <c r="A362" s="96">
        <v>357</v>
      </c>
      <c r="B362" s="96" t="s">
        <v>0</v>
      </c>
      <c r="C362" s="106" t="e">
        <f t="shared" ca="1" si="575"/>
        <v>#REF!</v>
      </c>
      <c r="D362" s="107" t="e">
        <f t="shared" ca="1" si="575"/>
        <v>#REF!</v>
      </c>
      <c r="E362" s="96" t="e">
        <f t="shared" ca="1" si="575"/>
        <v>#REF!</v>
      </c>
      <c r="F362" s="96" t="s">
        <v>4</v>
      </c>
      <c r="G362" s="96" t="e">
        <f t="shared" ca="1" si="664"/>
        <v>#REF!</v>
      </c>
      <c r="H362" s="108" t="e">
        <f t="shared" ca="1" si="660"/>
        <v>#REF!</v>
      </c>
      <c r="I362" s="108" t="e">
        <f t="shared" ca="1" si="660"/>
        <v>#REF!</v>
      </c>
      <c r="J362" s="108" t="e">
        <f t="shared" ca="1" si="660"/>
        <v>#REF!</v>
      </c>
      <c r="K362" s="108" t="e">
        <f t="shared" ca="1" si="660"/>
        <v>#REF!</v>
      </c>
      <c r="L362" s="108" t="e">
        <f t="shared" ca="1" si="660"/>
        <v>#REF!</v>
      </c>
      <c r="M362" s="108" t="e">
        <f t="shared" ca="1" si="660"/>
        <v>#REF!</v>
      </c>
      <c r="N362" s="108" t="e">
        <f t="shared" ca="1" si="660"/>
        <v>#REF!</v>
      </c>
      <c r="O362" s="108" t="e">
        <f t="shared" ca="1" si="660"/>
        <v>#REF!</v>
      </c>
      <c r="P362" s="108" t="e">
        <f t="shared" ca="1" si="660"/>
        <v>#REF!</v>
      </c>
      <c r="Q362" s="108" t="e">
        <f t="shared" ca="1" si="660"/>
        <v>#REF!</v>
      </c>
      <c r="R362" s="108" t="e">
        <f t="shared" ca="1" si="660"/>
        <v>#REF!</v>
      </c>
      <c r="S362" s="108" t="e">
        <f t="shared" ca="1" si="660"/>
        <v>#REF!</v>
      </c>
      <c r="T362" s="108" t="e">
        <f t="shared" ca="1" si="660"/>
        <v>#REF!</v>
      </c>
      <c r="U362" s="108" t="e">
        <f t="shared" ca="1" si="660"/>
        <v>#REF!</v>
      </c>
      <c r="V362" s="108" t="e">
        <f t="shared" ca="1" si="660"/>
        <v>#REF!</v>
      </c>
      <c r="W362" s="108" t="e">
        <f t="shared" ref="W362:AL365" ca="1" si="665">IF($D362=0,"-",(INDIRECT(CONCATENATE($C$1,"Projection_",$B362,"'!",W$2,$DN362)))*$EY362)</f>
        <v>#REF!</v>
      </c>
      <c r="X362" s="108" t="e">
        <f t="shared" ca="1" si="665"/>
        <v>#REF!</v>
      </c>
      <c r="Y362" s="108" t="e">
        <f t="shared" ca="1" si="665"/>
        <v>#REF!</v>
      </c>
      <c r="Z362" s="108" t="e">
        <f t="shared" ca="1" si="665"/>
        <v>#REF!</v>
      </c>
      <c r="AA362" s="108" t="e">
        <f t="shared" ca="1" si="665"/>
        <v>#REF!</v>
      </c>
      <c r="AB362" s="108" t="e">
        <f t="shared" ca="1" si="665"/>
        <v>#REF!</v>
      </c>
      <c r="AC362" s="108" t="e">
        <f t="shared" ca="1" si="665"/>
        <v>#REF!</v>
      </c>
      <c r="AD362" s="108" t="e">
        <f t="shared" ca="1" si="665"/>
        <v>#REF!</v>
      </c>
      <c r="AE362" s="108" t="e">
        <f t="shared" ca="1" si="665"/>
        <v>#REF!</v>
      </c>
      <c r="AF362" s="108" t="e">
        <f t="shared" ca="1" si="665"/>
        <v>#REF!</v>
      </c>
      <c r="AG362" s="108" t="e">
        <f t="shared" ca="1" si="665"/>
        <v>#REF!</v>
      </c>
      <c r="AH362" s="108" t="e">
        <f t="shared" ca="1" si="665"/>
        <v>#REF!</v>
      </c>
      <c r="AI362" s="108" t="e">
        <f t="shared" ca="1" si="665"/>
        <v>#REF!</v>
      </c>
      <c r="AJ362" s="108" t="e">
        <f t="shared" ca="1" si="665"/>
        <v>#REF!</v>
      </c>
      <c r="AK362" s="108" t="e">
        <f t="shared" ca="1" si="665"/>
        <v>#REF!</v>
      </c>
      <c r="AL362" s="108" t="e">
        <f t="shared" ca="1" si="665"/>
        <v>#REF!</v>
      </c>
      <c r="AM362" s="108" t="e">
        <f t="shared" ca="1" si="663"/>
        <v>#REF!</v>
      </c>
      <c r="AN362" s="108" t="e">
        <f t="shared" ca="1" si="663"/>
        <v>#REF!</v>
      </c>
      <c r="AO362" s="108" t="e">
        <f t="shared" ca="1" si="663"/>
        <v>#REF!</v>
      </c>
      <c r="AP362" s="108" t="e">
        <f t="shared" ca="1" si="663"/>
        <v>#REF!</v>
      </c>
      <c r="AQ362" s="108" t="e">
        <f t="shared" ca="1" si="663"/>
        <v>#REF!</v>
      </c>
      <c r="AR362" s="108" t="e">
        <f t="shared" ca="1" si="663"/>
        <v>#REF!</v>
      </c>
      <c r="AS362" s="108" t="e">
        <f t="shared" ca="1" si="663"/>
        <v>#REF!</v>
      </c>
      <c r="AT362" s="108" t="e">
        <f t="shared" ca="1" si="663"/>
        <v>#REF!</v>
      </c>
      <c r="AU362" s="108" t="e">
        <f t="shared" ca="1" si="663"/>
        <v>#REF!</v>
      </c>
      <c r="AV362" s="108" t="e">
        <f t="shared" ca="1" si="663"/>
        <v>#REF!</v>
      </c>
      <c r="AW362" s="108" t="e">
        <f t="shared" ca="1" si="663"/>
        <v>#REF!</v>
      </c>
      <c r="AX362" s="108" t="e">
        <f t="shared" ca="1" si="663"/>
        <v>#REF!</v>
      </c>
      <c r="AY362" s="108" t="e">
        <f t="shared" ca="1" si="663"/>
        <v>#REF!</v>
      </c>
      <c r="AZ362" s="108" t="e">
        <f t="shared" ca="1" si="663"/>
        <v>#REF!</v>
      </c>
      <c r="BA362" s="108" t="e">
        <f t="shared" ca="1" si="663"/>
        <v>#REF!</v>
      </c>
      <c r="BB362" s="108" t="e">
        <f t="shared" ca="1" si="663"/>
        <v>#REF!</v>
      </c>
      <c r="BC362" s="108" t="e">
        <f t="shared" ca="1" si="661"/>
        <v>#REF!</v>
      </c>
      <c r="BD362" s="108" t="e">
        <f t="shared" ca="1" si="661"/>
        <v>#REF!</v>
      </c>
      <c r="BE362" s="108" t="e">
        <f t="shared" ca="1" si="661"/>
        <v>#REF!</v>
      </c>
      <c r="BF362" s="108" t="e">
        <f t="shared" ca="1" si="661"/>
        <v>#REF!</v>
      </c>
      <c r="BG362" s="108" t="e">
        <f t="shared" ca="1" si="661"/>
        <v>#REF!</v>
      </c>
      <c r="BH362" s="108" t="e">
        <f t="shared" ca="1" si="661"/>
        <v>#REF!</v>
      </c>
      <c r="BI362" s="108" t="e">
        <f t="shared" ca="1" si="661"/>
        <v>#REF!</v>
      </c>
      <c r="BL362" s="97" t="str">
        <f t="shared" ca="1" si="581"/>
        <v>-</v>
      </c>
      <c r="BM362" s="97" t="str">
        <f t="shared" ca="1" si="582"/>
        <v>-</v>
      </c>
      <c r="BN362" s="97" t="str">
        <f t="shared" ca="1" si="583"/>
        <v>-</v>
      </c>
      <c r="BO362" s="97" t="str">
        <f t="shared" ca="1" si="584"/>
        <v>-</v>
      </c>
      <c r="BP362" s="99" t="str">
        <f t="shared" ca="1" si="585"/>
        <v xml:space="preserve"> - </v>
      </c>
      <c r="BQ362" s="99" t="str">
        <f t="shared" ca="1" si="586"/>
        <v xml:space="preserve"> - </v>
      </c>
      <c r="BR362" s="97" t="str">
        <f t="shared" ca="1" si="587"/>
        <v>-</v>
      </c>
      <c r="BS362" s="97" t="str">
        <f t="shared" ca="1" si="588"/>
        <v>-</v>
      </c>
      <c r="BT362" s="97" t="str">
        <f t="shared" ca="1" si="589"/>
        <v>-</v>
      </c>
      <c r="BU362" s="97" t="str">
        <f t="shared" ca="1" si="590"/>
        <v>-</v>
      </c>
      <c r="BV362" s="97" t="str">
        <f t="shared" ca="1" si="591"/>
        <v>-</v>
      </c>
      <c r="BW362" s="97" t="str">
        <f t="shared" ca="1" si="592"/>
        <v>-</v>
      </c>
      <c r="BX362" s="99" t="str">
        <f t="shared" ca="1" si="593"/>
        <v xml:space="preserve"> - </v>
      </c>
      <c r="BY362" s="99" t="str">
        <f t="shared" ca="1" si="594"/>
        <v xml:space="preserve"> - </v>
      </c>
      <c r="BZ362" s="97" t="str">
        <f t="shared" ca="1" si="595"/>
        <v>-</v>
      </c>
      <c r="CA362" s="97" t="str">
        <f t="shared" ca="1" si="596"/>
        <v>-</v>
      </c>
      <c r="CB362" s="99" t="str">
        <f t="shared" ca="1" si="597"/>
        <v xml:space="preserve"> - </v>
      </c>
      <c r="CC362" s="99" t="str">
        <f t="shared" ca="1" si="598"/>
        <v xml:space="preserve"> - </v>
      </c>
      <c r="CD362" s="99" t="str">
        <f t="shared" ca="1" si="599"/>
        <v xml:space="preserve"> - </v>
      </c>
      <c r="CE362" s="99" t="str">
        <f t="shared" ca="1" si="600"/>
        <v xml:space="preserve"> - </v>
      </c>
      <c r="CF362" s="99" t="str">
        <f t="shared" ca="1" si="601"/>
        <v xml:space="preserve"> - </v>
      </c>
      <c r="CG362" s="99" t="str">
        <f t="shared" ca="1" si="602"/>
        <v xml:space="preserve"> - </v>
      </c>
      <c r="CH362" s="97" t="str">
        <f t="shared" ca="1" si="603"/>
        <v>-</v>
      </c>
      <c r="CI362" s="97" t="str">
        <f t="shared" ca="1" si="604"/>
        <v>-</v>
      </c>
      <c r="CJ362" s="97" t="str">
        <f t="shared" ca="1" si="605"/>
        <v>-</v>
      </c>
      <c r="CK362" s="97" t="str">
        <f t="shared" ca="1" si="606"/>
        <v>-</v>
      </c>
      <c r="CL362" s="97" t="str">
        <f t="shared" ca="1" si="607"/>
        <v>-</v>
      </c>
      <c r="CM362" s="97" t="str">
        <f t="shared" ca="1" si="608"/>
        <v>-</v>
      </c>
      <c r="CN362" s="97" t="str">
        <f t="shared" ca="1" si="609"/>
        <v>-</v>
      </c>
      <c r="CO362" s="97" t="str">
        <f t="shared" ca="1" si="610"/>
        <v>-</v>
      </c>
      <c r="CP362" s="97" t="str">
        <f t="shared" ca="1" si="611"/>
        <v>-</v>
      </c>
      <c r="CQ362" s="97" t="str">
        <f t="shared" ca="1" si="612"/>
        <v>-</v>
      </c>
      <c r="CR362" s="97" t="str">
        <f t="shared" ca="1" si="613"/>
        <v>-</v>
      </c>
      <c r="CS362" s="97" t="str">
        <f t="shared" ca="1" si="614"/>
        <v>-</v>
      </c>
      <c r="CT362" s="97" t="str">
        <f t="shared" ca="1" si="615"/>
        <v>-</v>
      </c>
      <c r="CU362" s="97" t="str">
        <f t="shared" ca="1" si="616"/>
        <v>-</v>
      </c>
      <c r="CV362" s="97" t="str">
        <f t="shared" ca="1" si="617"/>
        <v>-</v>
      </c>
      <c r="CW362" s="97" t="str">
        <f t="shared" ca="1" si="618"/>
        <v>-</v>
      </c>
      <c r="CX362" s="97" t="str">
        <f t="shared" ca="1" si="619"/>
        <v>-</v>
      </c>
      <c r="CY362" s="97" t="str">
        <f t="shared" ca="1" si="620"/>
        <v>-</v>
      </c>
      <c r="CZ362" s="97" t="str">
        <f t="shared" ca="1" si="621"/>
        <v>-</v>
      </c>
      <c r="DA362" s="97" t="str">
        <f t="shared" ca="1" si="622"/>
        <v>-</v>
      </c>
      <c r="DB362" s="97" t="str">
        <f t="shared" ca="1" si="623"/>
        <v>-</v>
      </c>
      <c r="DC362" s="97" t="str">
        <f t="shared" ca="1" si="624"/>
        <v>-</v>
      </c>
      <c r="DD362" s="97" t="str">
        <f t="shared" ca="1" si="625"/>
        <v>-</v>
      </c>
      <c r="DE362" s="97" t="str">
        <f t="shared" ca="1" si="626"/>
        <v>-</v>
      </c>
      <c r="DF362" s="97" t="str">
        <f t="shared" ca="1" si="627"/>
        <v>-</v>
      </c>
      <c r="DG362" s="97" t="str">
        <f t="shared" ca="1" si="628"/>
        <v>-</v>
      </c>
      <c r="DH362" s="97" t="str">
        <f t="shared" ca="1" si="629"/>
        <v>-</v>
      </c>
      <c r="DI362" s="97" t="str">
        <f t="shared" ca="1" si="630"/>
        <v>-</v>
      </c>
      <c r="DJ362" s="97" t="str">
        <f t="shared" ca="1" si="631"/>
        <v>-</v>
      </c>
      <c r="DK362" s="97" t="str">
        <f t="shared" ca="1" si="632"/>
        <v>-</v>
      </c>
      <c r="DL362" s="97" t="str">
        <f t="shared" ca="1" si="633"/>
        <v>-</v>
      </c>
      <c r="DM362" s="97" t="str">
        <f t="shared" ca="1" si="634"/>
        <v>-</v>
      </c>
      <c r="DN362" s="97">
        <v>92</v>
      </c>
      <c r="DT362" s="97" t="str">
        <f t="shared" ca="1" si="635"/>
        <v>-</v>
      </c>
      <c r="DU362" s="97" t="str">
        <f t="shared" ca="1" si="636"/>
        <v>-</v>
      </c>
      <c r="DV362" s="97" t="str">
        <f t="shared" ca="1" si="637"/>
        <v>-</v>
      </c>
      <c r="DW362" s="97" t="str">
        <f t="shared" ca="1" si="638"/>
        <v>-</v>
      </c>
      <c r="DX362" s="97" t="str">
        <f t="shared" ca="1" si="639"/>
        <v>-</v>
      </c>
      <c r="DY362" s="97" t="e">
        <f t="shared" ca="1" si="576"/>
        <v>#REF!</v>
      </c>
      <c r="DZ362" s="97" t="str">
        <f t="shared" si="577"/>
        <v>Deep retrofit</v>
      </c>
      <c r="EA362" s="97" t="e">
        <f t="shared" ca="1" si="640"/>
        <v>#REF!</v>
      </c>
      <c r="EB362" s="96">
        <v>87</v>
      </c>
      <c r="EC362" s="97">
        <f>Calculation!$W$379</f>
        <v>4</v>
      </c>
      <c r="ED362" s="97" t="str">
        <f t="shared" ca="1" si="641"/>
        <v>-</v>
      </c>
      <c r="EE362" s="97" t="str">
        <f t="shared" ca="1" si="642"/>
        <v>-</v>
      </c>
      <c r="EF362" s="97" t="str">
        <f t="shared" ca="1" si="643"/>
        <v>-</v>
      </c>
      <c r="EG362" s="97" t="str">
        <f t="shared" ca="1" si="644"/>
        <v>-</v>
      </c>
      <c r="EH362" s="97" t="str">
        <f t="shared" ca="1" si="645"/>
        <v>-</v>
      </c>
      <c r="EI362" s="97">
        <f t="shared" ca="1" si="646"/>
        <v>0</v>
      </c>
      <c r="EJ362" s="97">
        <f t="shared" ca="1" si="658"/>
        <v>0</v>
      </c>
      <c r="EK362" s="97" t="str">
        <f t="shared" ca="1" si="647"/>
        <v>00</v>
      </c>
      <c r="EL362" s="97" t="e">
        <f t="shared" ca="1" si="648"/>
        <v>#REF!</v>
      </c>
      <c r="EN362" s="97">
        <v>3.57E-5</v>
      </c>
      <c r="EP362" s="97">
        <v>357</v>
      </c>
      <c r="EQ362" s="97">
        <f t="array" aca="1" ref="EQ362" ca="1">MAX(IF($EI$6:$EI$365&lt;EQ361,$EI$6:$EI$365,""))</f>
        <v>0</v>
      </c>
      <c r="ER362" s="97">
        <f t="shared" ca="1" si="649"/>
        <v>0</v>
      </c>
      <c r="ES362" s="97" t="e">
        <f t="shared" ca="1" si="653"/>
        <v>#REF!</v>
      </c>
      <c r="ET362" s="97">
        <f t="shared" ca="1" si="650"/>
        <v>0</v>
      </c>
      <c r="EU362" s="97">
        <f t="shared" ca="1" si="651"/>
        <v>0</v>
      </c>
      <c r="EV362" s="97">
        <f t="shared" ca="1" si="578"/>
        <v>1</v>
      </c>
      <c r="EY362" s="97" t="e">
        <f ca="1">INDEX('MCA-INPUT'!$C$28:$F$42,MATCH(MCA!E362,'MCA-INPUT'!$B$28:$B$42,0),MATCH(MCA!B362,'MCA-INPUT'!$C$27:$F$27,0))</f>
        <v>#REF!</v>
      </c>
      <c r="FU362" s="109" t="e">
        <f t="shared" ca="1" si="579"/>
        <v>#REF!</v>
      </c>
      <c r="FV362" s="109" t="e">
        <f t="shared" ca="1" si="580"/>
        <v>#REF!</v>
      </c>
      <c r="FW362" s="110" t="e">
        <f t="shared" ca="1" si="662"/>
        <v>#REF!</v>
      </c>
      <c r="FX362" s="110"/>
      <c r="FY362" s="97" t="e">
        <f t="shared" ca="1" si="652"/>
        <v>#REF!</v>
      </c>
      <c r="FZ362" s="97" t="str">
        <f ca="1">IF(ISERROR(VLOOKUP(FY362,'MCA-INPUT'!$B$45:$F$54,1,FALSE)),"No","Yes")</f>
        <v>No</v>
      </c>
      <c r="GA362" s="109" t="e">
        <f ca="1"/>
        <v>#REF!</v>
      </c>
    </row>
    <row r="363" spans="1:183" x14ac:dyDescent="0.25">
      <c r="A363" s="96">
        <v>358</v>
      </c>
      <c r="B363" s="96" t="s">
        <v>0</v>
      </c>
      <c r="C363" s="106" t="e">
        <f t="shared" ca="1" si="575"/>
        <v>#REF!</v>
      </c>
      <c r="D363" s="107" t="e">
        <f t="shared" ca="1" si="575"/>
        <v>#REF!</v>
      </c>
      <c r="E363" s="96" t="e">
        <f t="shared" ca="1" si="575"/>
        <v>#REF!</v>
      </c>
      <c r="F363" s="96" t="s">
        <v>4</v>
      </c>
      <c r="G363" s="96" t="e">
        <f t="shared" ca="1" si="664"/>
        <v>#REF!</v>
      </c>
      <c r="H363" s="108" t="e">
        <f t="shared" ref="H363:W365" ca="1" si="666">IF($D363=0,"-",(INDIRECT(CONCATENATE($C$1,"Projection_",$B363,"'!",H$2,$DN363)))*$EY363)</f>
        <v>#REF!</v>
      </c>
      <c r="I363" s="108" t="e">
        <f t="shared" ca="1" si="666"/>
        <v>#REF!</v>
      </c>
      <c r="J363" s="108" t="e">
        <f t="shared" ca="1" si="666"/>
        <v>#REF!</v>
      </c>
      <c r="K363" s="108" t="e">
        <f t="shared" ca="1" si="666"/>
        <v>#REF!</v>
      </c>
      <c r="L363" s="108" t="e">
        <f t="shared" ca="1" si="666"/>
        <v>#REF!</v>
      </c>
      <c r="M363" s="108" t="e">
        <f t="shared" ca="1" si="666"/>
        <v>#REF!</v>
      </c>
      <c r="N363" s="108" t="e">
        <f t="shared" ca="1" si="666"/>
        <v>#REF!</v>
      </c>
      <c r="O363" s="108" t="e">
        <f t="shared" ca="1" si="666"/>
        <v>#REF!</v>
      </c>
      <c r="P363" s="108" t="e">
        <f t="shared" ca="1" si="666"/>
        <v>#REF!</v>
      </c>
      <c r="Q363" s="108" t="e">
        <f t="shared" ca="1" si="666"/>
        <v>#REF!</v>
      </c>
      <c r="R363" s="108" t="e">
        <f t="shared" ca="1" si="666"/>
        <v>#REF!</v>
      </c>
      <c r="S363" s="108" t="e">
        <f t="shared" ca="1" si="666"/>
        <v>#REF!</v>
      </c>
      <c r="T363" s="108" t="e">
        <f t="shared" ca="1" si="666"/>
        <v>#REF!</v>
      </c>
      <c r="U363" s="108" t="e">
        <f t="shared" ca="1" si="666"/>
        <v>#REF!</v>
      </c>
      <c r="V363" s="108" t="e">
        <f t="shared" ca="1" si="666"/>
        <v>#REF!</v>
      </c>
      <c r="W363" s="108" t="e">
        <f t="shared" ca="1" si="666"/>
        <v>#REF!</v>
      </c>
      <c r="X363" s="108" t="e">
        <f t="shared" ca="1" si="665"/>
        <v>#REF!</v>
      </c>
      <c r="Y363" s="108" t="e">
        <f t="shared" ca="1" si="665"/>
        <v>#REF!</v>
      </c>
      <c r="Z363" s="108" t="e">
        <f t="shared" ca="1" si="665"/>
        <v>#REF!</v>
      </c>
      <c r="AA363" s="108" t="e">
        <f t="shared" ca="1" si="665"/>
        <v>#REF!</v>
      </c>
      <c r="AB363" s="108" t="e">
        <f t="shared" ca="1" si="665"/>
        <v>#REF!</v>
      </c>
      <c r="AC363" s="108" t="e">
        <f t="shared" ca="1" si="665"/>
        <v>#REF!</v>
      </c>
      <c r="AD363" s="108" t="e">
        <f t="shared" ca="1" si="665"/>
        <v>#REF!</v>
      </c>
      <c r="AE363" s="108" t="e">
        <f t="shared" ca="1" si="665"/>
        <v>#REF!</v>
      </c>
      <c r="AF363" s="108" t="e">
        <f t="shared" ca="1" si="665"/>
        <v>#REF!</v>
      </c>
      <c r="AG363" s="108" t="e">
        <f t="shared" ca="1" si="665"/>
        <v>#REF!</v>
      </c>
      <c r="AH363" s="108" t="e">
        <f t="shared" ca="1" si="665"/>
        <v>#REF!</v>
      </c>
      <c r="AI363" s="108" t="e">
        <f t="shared" ca="1" si="665"/>
        <v>#REF!</v>
      </c>
      <c r="AJ363" s="108" t="e">
        <f t="shared" ca="1" si="665"/>
        <v>#REF!</v>
      </c>
      <c r="AK363" s="108" t="e">
        <f t="shared" ca="1" si="665"/>
        <v>#REF!</v>
      </c>
      <c r="AL363" s="108" t="e">
        <f t="shared" ca="1" si="665"/>
        <v>#REF!</v>
      </c>
      <c r="AM363" s="108" t="e">
        <f t="shared" ca="1" si="663"/>
        <v>#REF!</v>
      </c>
      <c r="AN363" s="108" t="e">
        <f t="shared" ca="1" si="663"/>
        <v>#REF!</v>
      </c>
      <c r="AO363" s="108" t="e">
        <f t="shared" ca="1" si="663"/>
        <v>#REF!</v>
      </c>
      <c r="AP363" s="108" t="e">
        <f t="shared" ca="1" si="663"/>
        <v>#REF!</v>
      </c>
      <c r="AQ363" s="108" t="e">
        <f t="shared" ca="1" si="663"/>
        <v>#REF!</v>
      </c>
      <c r="AR363" s="108" t="e">
        <f t="shared" ca="1" si="663"/>
        <v>#REF!</v>
      </c>
      <c r="AS363" s="108" t="e">
        <f t="shared" ca="1" si="663"/>
        <v>#REF!</v>
      </c>
      <c r="AT363" s="108" t="e">
        <f t="shared" ca="1" si="663"/>
        <v>#REF!</v>
      </c>
      <c r="AU363" s="108" t="e">
        <f t="shared" ca="1" si="663"/>
        <v>#REF!</v>
      </c>
      <c r="AV363" s="108" t="e">
        <f t="shared" ca="1" si="663"/>
        <v>#REF!</v>
      </c>
      <c r="AW363" s="108" t="e">
        <f t="shared" ca="1" si="663"/>
        <v>#REF!</v>
      </c>
      <c r="AX363" s="108" t="e">
        <f t="shared" ca="1" si="663"/>
        <v>#REF!</v>
      </c>
      <c r="AY363" s="108" t="e">
        <f t="shared" ca="1" si="663"/>
        <v>#REF!</v>
      </c>
      <c r="AZ363" s="108" t="e">
        <f t="shared" ca="1" si="663"/>
        <v>#REF!</v>
      </c>
      <c r="BA363" s="108" t="e">
        <f t="shared" ca="1" si="663"/>
        <v>#REF!</v>
      </c>
      <c r="BB363" s="108" t="e">
        <f t="shared" ca="1" si="663"/>
        <v>#REF!</v>
      </c>
      <c r="BC363" s="108" t="e">
        <f t="shared" ca="1" si="661"/>
        <v>#REF!</v>
      </c>
      <c r="BD363" s="108" t="e">
        <f t="shared" ca="1" si="661"/>
        <v>#REF!</v>
      </c>
      <c r="BE363" s="108" t="e">
        <f t="shared" ca="1" si="661"/>
        <v>#REF!</v>
      </c>
      <c r="BF363" s="108" t="e">
        <f t="shared" ca="1" si="661"/>
        <v>#REF!</v>
      </c>
      <c r="BG363" s="108" t="e">
        <f t="shared" ca="1" si="661"/>
        <v>#REF!</v>
      </c>
      <c r="BH363" s="108" t="e">
        <f t="shared" ca="1" si="661"/>
        <v>#REF!</v>
      </c>
      <c r="BI363" s="108" t="e">
        <f t="shared" ca="1" si="661"/>
        <v>#REF!</v>
      </c>
      <c r="BL363" s="97" t="str">
        <f t="shared" ca="1" si="581"/>
        <v>-</v>
      </c>
      <c r="BM363" s="97" t="str">
        <f t="shared" ca="1" si="582"/>
        <v>-</v>
      </c>
      <c r="BN363" s="97" t="str">
        <f t="shared" ca="1" si="583"/>
        <v>-</v>
      </c>
      <c r="BO363" s="97" t="str">
        <f t="shared" ca="1" si="584"/>
        <v>-</v>
      </c>
      <c r="BP363" s="99" t="str">
        <f t="shared" ca="1" si="585"/>
        <v xml:space="preserve"> - </v>
      </c>
      <c r="BQ363" s="99" t="str">
        <f t="shared" ca="1" si="586"/>
        <v xml:space="preserve"> - </v>
      </c>
      <c r="BR363" s="97" t="str">
        <f t="shared" ca="1" si="587"/>
        <v>-</v>
      </c>
      <c r="BS363" s="97" t="str">
        <f t="shared" ca="1" si="588"/>
        <v>-</v>
      </c>
      <c r="BT363" s="97" t="str">
        <f t="shared" ca="1" si="589"/>
        <v>-</v>
      </c>
      <c r="BU363" s="97" t="str">
        <f t="shared" ca="1" si="590"/>
        <v>-</v>
      </c>
      <c r="BV363" s="97" t="str">
        <f t="shared" ca="1" si="591"/>
        <v>-</v>
      </c>
      <c r="BW363" s="97" t="str">
        <f t="shared" ca="1" si="592"/>
        <v>-</v>
      </c>
      <c r="BX363" s="99" t="str">
        <f t="shared" ca="1" si="593"/>
        <v xml:space="preserve"> - </v>
      </c>
      <c r="BY363" s="99" t="str">
        <f t="shared" ca="1" si="594"/>
        <v xml:space="preserve"> - </v>
      </c>
      <c r="BZ363" s="97" t="str">
        <f t="shared" ca="1" si="595"/>
        <v>-</v>
      </c>
      <c r="CA363" s="97" t="str">
        <f t="shared" ca="1" si="596"/>
        <v>-</v>
      </c>
      <c r="CB363" s="99" t="str">
        <f t="shared" ca="1" si="597"/>
        <v xml:space="preserve"> - </v>
      </c>
      <c r="CC363" s="99" t="str">
        <f t="shared" ca="1" si="598"/>
        <v xml:space="preserve"> - </v>
      </c>
      <c r="CD363" s="99" t="str">
        <f t="shared" ca="1" si="599"/>
        <v xml:space="preserve"> - </v>
      </c>
      <c r="CE363" s="99" t="str">
        <f t="shared" ca="1" si="600"/>
        <v xml:space="preserve"> - </v>
      </c>
      <c r="CF363" s="99" t="str">
        <f t="shared" ca="1" si="601"/>
        <v xml:space="preserve"> - </v>
      </c>
      <c r="CG363" s="99" t="str">
        <f t="shared" ca="1" si="602"/>
        <v xml:space="preserve"> - </v>
      </c>
      <c r="CH363" s="97" t="str">
        <f t="shared" ca="1" si="603"/>
        <v>-</v>
      </c>
      <c r="CI363" s="97" t="str">
        <f t="shared" ca="1" si="604"/>
        <v>-</v>
      </c>
      <c r="CJ363" s="97" t="str">
        <f t="shared" ca="1" si="605"/>
        <v>-</v>
      </c>
      <c r="CK363" s="97" t="str">
        <f t="shared" ca="1" si="606"/>
        <v>-</v>
      </c>
      <c r="CL363" s="97" t="str">
        <f t="shared" ca="1" si="607"/>
        <v>-</v>
      </c>
      <c r="CM363" s="97" t="str">
        <f t="shared" ca="1" si="608"/>
        <v>-</v>
      </c>
      <c r="CN363" s="97" t="str">
        <f t="shared" ca="1" si="609"/>
        <v>-</v>
      </c>
      <c r="CO363" s="97" t="str">
        <f t="shared" ca="1" si="610"/>
        <v>-</v>
      </c>
      <c r="CP363" s="97" t="str">
        <f t="shared" ca="1" si="611"/>
        <v>-</v>
      </c>
      <c r="CQ363" s="97" t="str">
        <f t="shared" ca="1" si="612"/>
        <v>-</v>
      </c>
      <c r="CR363" s="97" t="str">
        <f t="shared" ca="1" si="613"/>
        <v>-</v>
      </c>
      <c r="CS363" s="97" t="str">
        <f t="shared" ca="1" si="614"/>
        <v>-</v>
      </c>
      <c r="CT363" s="97" t="str">
        <f t="shared" ca="1" si="615"/>
        <v>-</v>
      </c>
      <c r="CU363" s="97" t="str">
        <f t="shared" ca="1" si="616"/>
        <v>-</v>
      </c>
      <c r="CV363" s="97" t="str">
        <f t="shared" ca="1" si="617"/>
        <v>-</v>
      </c>
      <c r="CW363" s="97" t="str">
        <f t="shared" ca="1" si="618"/>
        <v>-</v>
      </c>
      <c r="CX363" s="97" t="str">
        <f t="shared" ca="1" si="619"/>
        <v>-</v>
      </c>
      <c r="CY363" s="97" t="str">
        <f t="shared" ca="1" si="620"/>
        <v>-</v>
      </c>
      <c r="CZ363" s="97" t="str">
        <f t="shared" ca="1" si="621"/>
        <v>-</v>
      </c>
      <c r="DA363" s="97" t="str">
        <f t="shared" ca="1" si="622"/>
        <v>-</v>
      </c>
      <c r="DB363" s="97" t="str">
        <f t="shared" ca="1" si="623"/>
        <v>-</v>
      </c>
      <c r="DC363" s="97" t="str">
        <f t="shared" ca="1" si="624"/>
        <v>-</v>
      </c>
      <c r="DD363" s="97" t="str">
        <f t="shared" ca="1" si="625"/>
        <v>-</v>
      </c>
      <c r="DE363" s="97" t="str">
        <f t="shared" ca="1" si="626"/>
        <v>-</v>
      </c>
      <c r="DF363" s="97" t="str">
        <f t="shared" ca="1" si="627"/>
        <v>-</v>
      </c>
      <c r="DG363" s="97" t="str">
        <f t="shared" ca="1" si="628"/>
        <v>-</v>
      </c>
      <c r="DH363" s="97" t="str">
        <f t="shared" ca="1" si="629"/>
        <v>-</v>
      </c>
      <c r="DI363" s="97" t="str">
        <f t="shared" ca="1" si="630"/>
        <v>-</v>
      </c>
      <c r="DJ363" s="97" t="str">
        <f t="shared" ca="1" si="631"/>
        <v>-</v>
      </c>
      <c r="DK363" s="97" t="str">
        <f t="shared" ca="1" si="632"/>
        <v>-</v>
      </c>
      <c r="DL363" s="97" t="str">
        <f t="shared" ca="1" si="633"/>
        <v>-</v>
      </c>
      <c r="DM363" s="97" t="str">
        <f t="shared" ca="1" si="634"/>
        <v>-</v>
      </c>
      <c r="DN363" s="97">
        <v>93</v>
      </c>
      <c r="DT363" s="97" t="str">
        <f t="shared" ca="1" si="635"/>
        <v>-</v>
      </c>
      <c r="DU363" s="97" t="str">
        <f t="shared" ca="1" si="636"/>
        <v>-</v>
      </c>
      <c r="DV363" s="97" t="str">
        <f t="shared" ca="1" si="637"/>
        <v>-</v>
      </c>
      <c r="DW363" s="97" t="str">
        <f t="shared" ca="1" si="638"/>
        <v>-</v>
      </c>
      <c r="DX363" s="97" t="str">
        <f t="shared" ca="1" si="639"/>
        <v>-</v>
      </c>
      <c r="DY363" s="97" t="e">
        <f t="shared" ca="1" si="576"/>
        <v>#REF!</v>
      </c>
      <c r="DZ363" s="97" t="str">
        <f t="shared" si="577"/>
        <v>Deep retrofit</v>
      </c>
      <c r="EA363" s="97" t="e">
        <f t="shared" ca="1" si="640"/>
        <v>#REF!</v>
      </c>
      <c r="EB363" s="96">
        <v>88</v>
      </c>
      <c r="EC363" s="97">
        <f>Calculation!$W$379</f>
        <v>4</v>
      </c>
      <c r="ED363" s="97" t="str">
        <f t="shared" ca="1" si="641"/>
        <v>-</v>
      </c>
      <c r="EE363" s="97" t="str">
        <f t="shared" ca="1" si="642"/>
        <v>-</v>
      </c>
      <c r="EF363" s="97" t="str">
        <f t="shared" ca="1" si="643"/>
        <v>-</v>
      </c>
      <c r="EG363" s="97" t="str">
        <f t="shared" ca="1" si="644"/>
        <v>-</v>
      </c>
      <c r="EH363" s="97" t="str">
        <f t="shared" ca="1" si="645"/>
        <v>-</v>
      </c>
      <c r="EI363" s="97">
        <f t="shared" ca="1" si="646"/>
        <v>0</v>
      </c>
      <c r="EJ363" s="97">
        <f t="shared" ca="1" si="658"/>
        <v>0</v>
      </c>
      <c r="EK363" s="97" t="str">
        <f t="shared" ca="1" si="647"/>
        <v>00</v>
      </c>
      <c r="EL363" s="97" t="e">
        <f t="shared" ca="1" si="648"/>
        <v>#REF!</v>
      </c>
      <c r="EN363" s="97">
        <v>3.5800000000000003E-5</v>
      </c>
      <c r="EP363" s="97">
        <v>358</v>
      </c>
      <c r="EQ363" s="97">
        <f t="array" aca="1" ref="EQ363" ca="1">MAX(IF($EI$6:$EI$365&lt;EQ362,$EI$6:$EI$365,""))</f>
        <v>0</v>
      </c>
      <c r="ER363" s="97">
        <f t="shared" ca="1" si="649"/>
        <v>0</v>
      </c>
      <c r="ES363" s="97" t="e">
        <f t="shared" ca="1" si="653"/>
        <v>#REF!</v>
      </c>
      <c r="ET363" s="97">
        <f t="shared" ca="1" si="650"/>
        <v>0</v>
      </c>
      <c r="EU363" s="97">
        <f t="shared" ca="1" si="651"/>
        <v>0</v>
      </c>
      <c r="EV363" s="97">
        <f t="shared" ca="1" si="578"/>
        <v>1</v>
      </c>
      <c r="EY363" s="97" t="e">
        <f ca="1">INDEX('MCA-INPUT'!$C$28:$F$42,MATCH(MCA!E363,'MCA-INPUT'!$B$28:$B$42,0),MATCH(MCA!B363,'MCA-INPUT'!$C$27:$F$27,0))</f>
        <v>#REF!</v>
      </c>
      <c r="FU363" s="109" t="e">
        <f t="shared" ca="1" si="579"/>
        <v>#REF!</v>
      </c>
      <c r="FV363" s="109" t="e">
        <f t="shared" ca="1" si="580"/>
        <v>#REF!</v>
      </c>
      <c r="FW363" s="110" t="e">
        <f t="shared" ca="1" si="662"/>
        <v>#REF!</v>
      </c>
      <c r="FX363" s="110"/>
      <c r="FY363" s="97" t="e">
        <f t="shared" ca="1" si="652"/>
        <v>#REF!</v>
      </c>
      <c r="FZ363" s="97" t="str">
        <f ca="1">IF(ISERROR(VLOOKUP(FY363,'MCA-INPUT'!$B$45:$F$54,1,FALSE)),"No","Yes")</f>
        <v>No</v>
      </c>
      <c r="GA363" s="109" t="e">
        <f ca="1"/>
        <v>#REF!</v>
      </c>
    </row>
    <row r="364" spans="1:183" x14ac:dyDescent="0.25">
      <c r="A364" s="96">
        <v>359</v>
      </c>
      <c r="B364" s="96" t="s">
        <v>0</v>
      </c>
      <c r="C364" s="106" t="e">
        <f t="shared" ca="1" si="575"/>
        <v>#REF!</v>
      </c>
      <c r="D364" s="107" t="e">
        <f t="shared" ca="1" si="575"/>
        <v>#REF!</v>
      </c>
      <c r="E364" s="96" t="e">
        <f t="shared" ca="1" si="575"/>
        <v>#REF!</v>
      </c>
      <c r="F364" s="96" t="s">
        <v>4</v>
      </c>
      <c r="G364" s="96" t="e">
        <f t="shared" ca="1" si="664"/>
        <v>#REF!</v>
      </c>
      <c r="H364" s="108" t="e">
        <f t="shared" ca="1" si="666"/>
        <v>#REF!</v>
      </c>
      <c r="I364" s="108" t="e">
        <f t="shared" ca="1" si="666"/>
        <v>#REF!</v>
      </c>
      <c r="J364" s="108" t="e">
        <f t="shared" ca="1" si="666"/>
        <v>#REF!</v>
      </c>
      <c r="K364" s="108" t="e">
        <f t="shared" ca="1" si="666"/>
        <v>#REF!</v>
      </c>
      <c r="L364" s="108" t="e">
        <f t="shared" ca="1" si="666"/>
        <v>#REF!</v>
      </c>
      <c r="M364" s="108" t="e">
        <f t="shared" ca="1" si="666"/>
        <v>#REF!</v>
      </c>
      <c r="N364" s="108" t="e">
        <f t="shared" ca="1" si="666"/>
        <v>#REF!</v>
      </c>
      <c r="O364" s="108" t="e">
        <f t="shared" ca="1" si="666"/>
        <v>#REF!</v>
      </c>
      <c r="P364" s="108" t="e">
        <f t="shared" ca="1" si="666"/>
        <v>#REF!</v>
      </c>
      <c r="Q364" s="108" t="e">
        <f t="shared" ca="1" si="666"/>
        <v>#REF!</v>
      </c>
      <c r="R364" s="108" t="e">
        <f t="shared" ca="1" si="666"/>
        <v>#REF!</v>
      </c>
      <c r="S364" s="108" t="e">
        <f t="shared" ca="1" si="666"/>
        <v>#REF!</v>
      </c>
      <c r="T364" s="108" t="e">
        <f t="shared" ca="1" si="666"/>
        <v>#REF!</v>
      </c>
      <c r="U364" s="108" t="e">
        <f t="shared" ca="1" si="666"/>
        <v>#REF!</v>
      </c>
      <c r="V364" s="108" t="e">
        <f t="shared" ca="1" si="666"/>
        <v>#REF!</v>
      </c>
      <c r="W364" s="108" t="e">
        <f t="shared" ca="1" si="666"/>
        <v>#REF!</v>
      </c>
      <c r="X364" s="108" t="e">
        <f t="shared" ca="1" si="665"/>
        <v>#REF!</v>
      </c>
      <c r="Y364" s="108" t="e">
        <f t="shared" ca="1" si="665"/>
        <v>#REF!</v>
      </c>
      <c r="Z364" s="108" t="e">
        <f t="shared" ca="1" si="665"/>
        <v>#REF!</v>
      </c>
      <c r="AA364" s="108" t="e">
        <f t="shared" ca="1" si="665"/>
        <v>#REF!</v>
      </c>
      <c r="AB364" s="108" t="e">
        <f t="shared" ca="1" si="665"/>
        <v>#REF!</v>
      </c>
      <c r="AC364" s="108" t="e">
        <f t="shared" ca="1" si="665"/>
        <v>#REF!</v>
      </c>
      <c r="AD364" s="108" t="e">
        <f t="shared" ca="1" si="665"/>
        <v>#REF!</v>
      </c>
      <c r="AE364" s="108" t="e">
        <f t="shared" ca="1" si="665"/>
        <v>#REF!</v>
      </c>
      <c r="AF364" s="108" t="e">
        <f t="shared" ca="1" si="665"/>
        <v>#REF!</v>
      </c>
      <c r="AG364" s="108" t="e">
        <f t="shared" ca="1" si="665"/>
        <v>#REF!</v>
      </c>
      <c r="AH364" s="108" t="e">
        <f t="shared" ca="1" si="665"/>
        <v>#REF!</v>
      </c>
      <c r="AI364" s="108" t="e">
        <f t="shared" ca="1" si="665"/>
        <v>#REF!</v>
      </c>
      <c r="AJ364" s="108" t="e">
        <f t="shared" ca="1" si="665"/>
        <v>#REF!</v>
      </c>
      <c r="AK364" s="108" t="e">
        <f t="shared" ca="1" si="665"/>
        <v>#REF!</v>
      </c>
      <c r="AL364" s="108" t="e">
        <f t="shared" ca="1" si="665"/>
        <v>#REF!</v>
      </c>
      <c r="AM364" s="108" t="e">
        <f t="shared" ca="1" si="663"/>
        <v>#REF!</v>
      </c>
      <c r="AN364" s="108" t="e">
        <f t="shared" ca="1" si="663"/>
        <v>#REF!</v>
      </c>
      <c r="AO364" s="108" t="e">
        <f t="shared" ca="1" si="663"/>
        <v>#REF!</v>
      </c>
      <c r="AP364" s="108" t="e">
        <f t="shared" ca="1" si="663"/>
        <v>#REF!</v>
      </c>
      <c r="AQ364" s="108" t="e">
        <f t="shared" ca="1" si="663"/>
        <v>#REF!</v>
      </c>
      <c r="AR364" s="108" t="e">
        <f t="shared" ca="1" si="663"/>
        <v>#REF!</v>
      </c>
      <c r="AS364" s="108" t="e">
        <f t="shared" ca="1" si="663"/>
        <v>#REF!</v>
      </c>
      <c r="AT364" s="108" t="e">
        <f t="shared" ca="1" si="663"/>
        <v>#REF!</v>
      </c>
      <c r="AU364" s="108" t="e">
        <f t="shared" ca="1" si="663"/>
        <v>#REF!</v>
      </c>
      <c r="AV364" s="108" t="e">
        <f t="shared" ca="1" si="663"/>
        <v>#REF!</v>
      </c>
      <c r="AW364" s="108" t="e">
        <f t="shared" ca="1" si="663"/>
        <v>#REF!</v>
      </c>
      <c r="AX364" s="108" t="e">
        <f t="shared" ca="1" si="663"/>
        <v>#REF!</v>
      </c>
      <c r="AY364" s="108" t="e">
        <f t="shared" ca="1" si="663"/>
        <v>#REF!</v>
      </c>
      <c r="AZ364" s="108" t="e">
        <f t="shared" ca="1" si="663"/>
        <v>#REF!</v>
      </c>
      <c r="BA364" s="108" t="e">
        <f t="shared" ca="1" si="663"/>
        <v>#REF!</v>
      </c>
      <c r="BB364" s="108" t="e">
        <f t="shared" ca="1" si="663"/>
        <v>#REF!</v>
      </c>
      <c r="BC364" s="108" t="e">
        <f t="shared" ca="1" si="661"/>
        <v>#REF!</v>
      </c>
      <c r="BD364" s="108" t="e">
        <f t="shared" ca="1" si="661"/>
        <v>#REF!</v>
      </c>
      <c r="BE364" s="108" t="e">
        <f t="shared" ca="1" si="661"/>
        <v>#REF!</v>
      </c>
      <c r="BF364" s="108" t="e">
        <f t="shared" ca="1" si="661"/>
        <v>#REF!</v>
      </c>
      <c r="BG364" s="108" t="e">
        <f t="shared" ca="1" si="661"/>
        <v>#REF!</v>
      </c>
      <c r="BH364" s="108" t="e">
        <f t="shared" ca="1" si="661"/>
        <v>#REF!</v>
      </c>
      <c r="BI364" s="108" t="e">
        <f t="shared" ca="1" si="661"/>
        <v>#REF!</v>
      </c>
      <c r="BL364" s="97" t="str">
        <f t="shared" ca="1" si="581"/>
        <v>-</v>
      </c>
      <c r="BM364" s="97" t="str">
        <f t="shared" ca="1" si="582"/>
        <v>-</v>
      </c>
      <c r="BN364" s="97" t="str">
        <f t="shared" ca="1" si="583"/>
        <v>-</v>
      </c>
      <c r="BO364" s="97" t="str">
        <f t="shared" ca="1" si="584"/>
        <v>-</v>
      </c>
      <c r="BP364" s="99" t="str">
        <f t="shared" ca="1" si="585"/>
        <v xml:space="preserve"> - </v>
      </c>
      <c r="BQ364" s="99" t="str">
        <f t="shared" ca="1" si="586"/>
        <v xml:space="preserve"> - </v>
      </c>
      <c r="BR364" s="97" t="str">
        <f t="shared" ca="1" si="587"/>
        <v>-</v>
      </c>
      <c r="BS364" s="97" t="str">
        <f t="shared" ca="1" si="588"/>
        <v>-</v>
      </c>
      <c r="BT364" s="97" t="str">
        <f t="shared" ca="1" si="589"/>
        <v>-</v>
      </c>
      <c r="BU364" s="97" t="str">
        <f t="shared" ca="1" si="590"/>
        <v>-</v>
      </c>
      <c r="BV364" s="97" t="str">
        <f t="shared" ca="1" si="591"/>
        <v>-</v>
      </c>
      <c r="BW364" s="97" t="str">
        <f t="shared" ca="1" si="592"/>
        <v>-</v>
      </c>
      <c r="BX364" s="99" t="str">
        <f t="shared" ca="1" si="593"/>
        <v xml:space="preserve"> - </v>
      </c>
      <c r="BY364" s="99" t="str">
        <f t="shared" ca="1" si="594"/>
        <v xml:space="preserve"> - </v>
      </c>
      <c r="BZ364" s="97" t="str">
        <f t="shared" ca="1" si="595"/>
        <v>-</v>
      </c>
      <c r="CA364" s="97" t="str">
        <f t="shared" ca="1" si="596"/>
        <v>-</v>
      </c>
      <c r="CB364" s="99" t="str">
        <f t="shared" ca="1" si="597"/>
        <v xml:space="preserve"> - </v>
      </c>
      <c r="CC364" s="99" t="str">
        <f t="shared" ca="1" si="598"/>
        <v xml:space="preserve"> - </v>
      </c>
      <c r="CD364" s="99" t="str">
        <f t="shared" ca="1" si="599"/>
        <v xml:space="preserve"> - </v>
      </c>
      <c r="CE364" s="99" t="str">
        <f t="shared" ca="1" si="600"/>
        <v xml:space="preserve"> - </v>
      </c>
      <c r="CF364" s="99" t="str">
        <f t="shared" ca="1" si="601"/>
        <v xml:space="preserve"> - </v>
      </c>
      <c r="CG364" s="99" t="str">
        <f t="shared" ca="1" si="602"/>
        <v xml:space="preserve"> - </v>
      </c>
      <c r="CH364" s="97" t="str">
        <f t="shared" ca="1" si="603"/>
        <v>-</v>
      </c>
      <c r="CI364" s="97" t="str">
        <f t="shared" ca="1" si="604"/>
        <v>-</v>
      </c>
      <c r="CJ364" s="97" t="str">
        <f t="shared" ca="1" si="605"/>
        <v>-</v>
      </c>
      <c r="CK364" s="97" t="str">
        <f t="shared" ca="1" si="606"/>
        <v>-</v>
      </c>
      <c r="CL364" s="97" t="str">
        <f t="shared" ca="1" si="607"/>
        <v>-</v>
      </c>
      <c r="CM364" s="97" t="str">
        <f t="shared" ca="1" si="608"/>
        <v>-</v>
      </c>
      <c r="CN364" s="97" t="str">
        <f t="shared" ca="1" si="609"/>
        <v>-</v>
      </c>
      <c r="CO364" s="97" t="str">
        <f t="shared" ca="1" si="610"/>
        <v>-</v>
      </c>
      <c r="CP364" s="97" t="str">
        <f t="shared" ca="1" si="611"/>
        <v>-</v>
      </c>
      <c r="CQ364" s="97" t="str">
        <f t="shared" ca="1" si="612"/>
        <v>-</v>
      </c>
      <c r="CR364" s="97" t="str">
        <f t="shared" ca="1" si="613"/>
        <v>-</v>
      </c>
      <c r="CS364" s="97" t="str">
        <f t="shared" ca="1" si="614"/>
        <v>-</v>
      </c>
      <c r="CT364" s="97" t="str">
        <f t="shared" ca="1" si="615"/>
        <v>-</v>
      </c>
      <c r="CU364" s="97" t="str">
        <f t="shared" ca="1" si="616"/>
        <v>-</v>
      </c>
      <c r="CV364" s="97" t="str">
        <f t="shared" ca="1" si="617"/>
        <v>-</v>
      </c>
      <c r="CW364" s="97" t="str">
        <f t="shared" ca="1" si="618"/>
        <v>-</v>
      </c>
      <c r="CX364" s="97" t="str">
        <f t="shared" ca="1" si="619"/>
        <v>-</v>
      </c>
      <c r="CY364" s="97" t="str">
        <f t="shared" ca="1" si="620"/>
        <v>-</v>
      </c>
      <c r="CZ364" s="97" t="str">
        <f t="shared" ca="1" si="621"/>
        <v>-</v>
      </c>
      <c r="DA364" s="97" t="str">
        <f t="shared" ca="1" si="622"/>
        <v>-</v>
      </c>
      <c r="DB364" s="97" t="str">
        <f t="shared" ca="1" si="623"/>
        <v>-</v>
      </c>
      <c r="DC364" s="97" t="str">
        <f t="shared" ca="1" si="624"/>
        <v>-</v>
      </c>
      <c r="DD364" s="97" t="str">
        <f t="shared" ca="1" si="625"/>
        <v>-</v>
      </c>
      <c r="DE364" s="97" t="str">
        <f t="shared" ca="1" si="626"/>
        <v>-</v>
      </c>
      <c r="DF364" s="97" t="str">
        <f t="shared" ca="1" si="627"/>
        <v>-</v>
      </c>
      <c r="DG364" s="97" t="str">
        <f t="shared" ca="1" si="628"/>
        <v>-</v>
      </c>
      <c r="DH364" s="97" t="str">
        <f t="shared" ca="1" si="629"/>
        <v>-</v>
      </c>
      <c r="DI364" s="97" t="str">
        <f t="shared" ca="1" si="630"/>
        <v>-</v>
      </c>
      <c r="DJ364" s="97" t="str">
        <f t="shared" ca="1" si="631"/>
        <v>-</v>
      </c>
      <c r="DK364" s="97" t="str">
        <f t="shared" ca="1" si="632"/>
        <v>-</v>
      </c>
      <c r="DL364" s="97" t="str">
        <f t="shared" ca="1" si="633"/>
        <v>-</v>
      </c>
      <c r="DM364" s="97" t="str">
        <f t="shared" ca="1" si="634"/>
        <v>-</v>
      </c>
      <c r="DN364" s="97">
        <v>94</v>
      </c>
      <c r="DT364" s="97" t="str">
        <f t="shared" ca="1" si="635"/>
        <v>-</v>
      </c>
      <c r="DU364" s="97" t="str">
        <f t="shared" ca="1" si="636"/>
        <v>-</v>
      </c>
      <c r="DV364" s="97" t="str">
        <f t="shared" ca="1" si="637"/>
        <v>-</v>
      </c>
      <c r="DW364" s="97" t="str">
        <f t="shared" ca="1" si="638"/>
        <v>-</v>
      </c>
      <c r="DX364" s="97" t="str">
        <f t="shared" ca="1" si="639"/>
        <v>-</v>
      </c>
      <c r="DY364" s="97" t="e">
        <f t="shared" ca="1" si="576"/>
        <v>#REF!</v>
      </c>
      <c r="DZ364" s="97" t="str">
        <f t="shared" si="577"/>
        <v>Deep retrofit</v>
      </c>
      <c r="EA364" s="97" t="e">
        <f t="shared" ca="1" si="640"/>
        <v>#REF!</v>
      </c>
      <c r="EB364" s="96">
        <v>89</v>
      </c>
      <c r="EC364" s="97">
        <f>Calculation!$W$379</f>
        <v>4</v>
      </c>
      <c r="ED364" s="97" t="str">
        <f t="shared" ca="1" si="641"/>
        <v>-</v>
      </c>
      <c r="EE364" s="97" t="str">
        <f t="shared" ca="1" si="642"/>
        <v>-</v>
      </c>
      <c r="EF364" s="97" t="str">
        <f t="shared" ca="1" si="643"/>
        <v>-</v>
      </c>
      <c r="EG364" s="97" t="str">
        <f t="shared" ca="1" si="644"/>
        <v>-</v>
      </c>
      <c r="EH364" s="97" t="str">
        <f t="shared" ca="1" si="645"/>
        <v>-</v>
      </c>
      <c r="EI364" s="97">
        <f t="shared" ca="1" si="646"/>
        <v>0</v>
      </c>
      <c r="EJ364" s="97">
        <f t="shared" ca="1" si="658"/>
        <v>0</v>
      </c>
      <c r="EK364" s="97" t="str">
        <f t="shared" ca="1" si="647"/>
        <v>00</v>
      </c>
      <c r="EL364" s="97" t="e">
        <f t="shared" ca="1" si="648"/>
        <v>#REF!</v>
      </c>
      <c r="EN364" s="97">
        <v>3.5899999999999998E-5</v>
      </c>
      <c r="EP364" s="97">
        <v>359</v>
      </c>
      <c r="EQ364" s="97">
        <f t="array" aca="1" ref="EQ364" ca="1">MAX(IF($EI$6:$EI$365&lt;EQ363,$EI$6:$EI$365,""))</f>
        <v>0</v>
      </c>
      <c r="ER364" s="97">
        <f t="shared" ca="1" si="649"/>
        <v>0</v>
      </c>
      <c r="ES364" s="97" t="e">
        <f t="shared" ca="1" si="653"/>
        <v>#REF!</v>
      </c>
      <c r="ET364" s="97">
        <f t="shared" ca="1" si="650"/>
        <v>0</v>
      </c>
      <c r="EU364" s="97">
        <f t="shared" ca="1" si="651"/>
        <v>0</v>
      </c>
      <c r="EV364" s="97">
        <f t="shared" ca="1" si="578"/>
        <v>1</v>
      </c>
      <c r="EY364" s="97" t="e">
        <f ca="1">INDEX('MCA-INPUT'!$C$28:$F$42,MATCH(MCA!E364,'MCA-INPUT'!$B$28:$B$42,0),MATCH(MCA!B364,'MCA-INPUT'!$C$27:$F$27,0))</f>
        <v>#REF!</v>
      </c>
      <c r="FU364" s="109" t="e">
        <f t="shared" ca="1" si="579"/>
        <v>#REF!</v>
      </c>
      <c r="FV364" s="109" t="e">
        <f t="shared" ca="1" si="580"/>
        <v>#REF!</v>
      </c>
      <c r="FW364" s="110" t="e">
        <f t="shared" ca="1" si="662"/>
        <v>#REF!</v>
      </c>
      <c r="FX364" s="110"/>
      <c r="FY364" s="97" t="e">
        <f t="shared" ca="1" si="652"/>
        <v>#REF!</v>
      </c>
      <c r="FZ364" s="97" t="str">
        <f ca="1">IF(ISERROR(VLOOKUP(FY364,'MCA-INPUT'!$B$45:$F$54,1,FALSE)),"No","Yes")</f>
        <v>No</v>
      </c>
      <c r="GA364" s="109" t="e">
        <f ca="1"/>
        <v>#REF!</v>
      </c>
    </row>
    <row r="365" spans="1:183" x14ac:dyDescent="0.25">
      <c r="A365" s="96">
        <v>360</v>
      </c>
      <c r="B365" s="96" t="s">
        <v>0</v>
      </c>
      <c r="C365" s="106" t="e">
        <f t="shared" ca="1" si="575"/>
        <v>#REF!</v>
      </c>
      <c r="D365" s="107" t="e">
        <f t="shared" ca="1" si="575"/>
        <v>#REF!</v>
      </c>
      <c r="E365" s="96" t="e">
        <f t="shared" ca="1" si="575"/>
        <v>#REF!</v>
      </c>
      <c r="F365" s="96" t="s">
        <v>4</v>
      </c>
      <c r="G365" s="96" t="e">
        <f t="shared" ca="1" si="664"/>
        <v>#REF!</v>
      </c>
      <c r="H365" s="108" t="e">
        <f t="shared" ca="1" si="666"/>
        <v>#REF!</v>
      </c>
      <c r="I365" s="108" t="e">
        <f t="shared" ca="1" si="666"/>
        <v>#REF!</v>
      </c>
      <c r="J365" s="108" t="e">
        <f t="shared" ca="1" si="666"/>
        <v>#REF!</v>
      </c>
      <c r="K365" s="108" t="e">
        <f t="shared" ca="1" si="666"/>
        <v>#REF!</v>
      </c>
      <c r="L365" s="108" t="e">
        <f t="shared" ca="1" si="666"/>
        <v>#REF!</v>
      </c>
      <c r="M365" s="108" t="e">
        <f t="shared" ca="1" si="666"/>
        <v>#REF!</v>
      </c>
      <c r="N365" s="108" t="e">
        <f t="shared" ca="1" si="666"/>
        <v>#REF!</v>
      </c>
      <c r="O365" s="108" t="e">
        <f t="shared" ca="1" si="666"/>
        <v>#REF!</v>
      </c>
      <c r="P365" s="108" t="e">
        <f t="shared" ca="1" si="666"/>
        <v>#REF!</v>
      </c>
      <c r="Q365" s="108" t="e">
        <f t="shared" ca="1" si="666"/>
        <v>#REF!</v>
      </c>
      <c r="R365" s="108" t="e">
        <f t="shared" ca="1" si="666"/>
        <v>#REF!</v>
      </c>
      <c r="S365" s="108" t="e">
        <f t="shared" ca="1" si="666"/>
        <v>#REF!</v>
      </c>
      <c r="T365" s="108" t="e">
        <f t="shared" ca="1" si="666"/>
        <v>#REF!</v>
      </c>
      <c r="U365" s="108" t="e">
        <f t="shared" ca="1" si="666"/>
        <v>#REF!</v>
      </c>
      <c r="V365" s="108" t="e">
        <f t="shared" ca="1" si="666"/>
        <v>#REF!</v>
      </c>
      <c r="W365" s="108" t="e">
        <f t="shared" ca="1" si="666"/>
        <v>#REF!</v>
      </c>
      <c r="X365" s="108" t="e">
        <f t="shared" ca="1" si="665"/>
        <v>#REF!</v>
      </c>
      <c r="Y365" s="108" t="e">
        <f t="shared" ca="1" si="665"/>
        <v>#REF!</v>
      </c>
      <c r="Z365" s="108" t="e">
        <f t="shared" ca="1" si="665"/>
        <v>#REF!</v>
      </c>
      <c r="AA365" s="108" t="e">
        <f t="shared" ca="1" si="665"/>
        <v>#REF!</v>
      </c>
      <c r="AB365" s="108" t="e">
        <f t="shared" ca="1" si="665"/>
        <v>#REF!</v>
      </c>
      <c r="AC365" s="108" t="e">
        <f t="shared" ca="1" si="665"/>
        <v>#REF!</v>
      </c>
      <c r="AD365" s="108" t="e">
        <f t="shared" ca="1" si="665"/>
        <v>#REF!</v>
      </c>
      <c r="AE365" s="108" t="e">
        <f t="shared" ca="1" si="665"/>
        <v>#REF!</v>
      </c>
      <c r="AF365" s="108" t="e">
        <f t="shared" ca="1" si="665"/>
        <v>#REF!</v>
      </c>
      <c r="AG365" s="108" t="e">
        <f t="shared" ca="1" si="665"/>
        <v>#REF!</v>
      </c>
      <c r="AH365" s="108" t="e">
        <f t="shared" ca="1" si="665"/>
        <v>#REF!</v>
      </c>
      <c r="AI365" s="108" t="e">
        <f t="shared" ca="1" si="665"/>
        <v>#REF!</v>
      </c>
      <c r="AJ365" s="108" t="e">
        <f t="shared" ca="1" si="665"/>
        <v>#REF!</v>
      </c>
      <c r="AK365" s="108" t="e">
        <f t="shared" ca="1" si="665"/>
        <v>#REF!</v>
      </c>
      <c r="AL365" s="108" t="e">
        <f t="shared" ca="1" si="665"/>
        <v>#REF!</v>
      </c>
      <c r="AM365" s="108" t="e">
        <f t="shared" ca="1" si="663"/>
        <v>#REF!</v>
      </c>
      <c r="AN365" s="108" t="e">
        <f t="shared" ca="1" si="663"/>
        <v>#REF!</v>
      </c>
      <c r="AO365" s="108" t="e">
        <f t="shared" ca="1" si="663"/>
        <v>#REF!</v>
      </c>
      <c r="AP365" s="108" t="e">
        <f t="shared" ca="1" si="663"/>
        <v>#REF!</v>
      </c>
      <c r="AQ365" s="108" t="e">
        <f t="shared" ca="1" si="663"/>
        <v>#REF!</v>
      </c>
      <c r="AR365" s="108" t="e">
        <f t="shared" ca="1" si="663"/>
        <v>#REF!</v>
      </c>
      <c r="AS365" s="108" t="e">
        <f t="shared" ca="1" si="663"/>
        <v>#REF!</v>
      </c>
      <c r="AT365" s="108" t="e">
        <f t="shared" ca="1" si="663"/>
        <v>#REF!</v>
      </c>
      <c r="AU365" s="108" t="e">
        <f t="shared" ca="1" si="663"/>
        <v>#REF!</v>
      </c>
      <c r="AV365" s="108" t="e">
        <f t="shared" ca="1" si="663"/>
        <v>#REF!</v>
      </c>
      <c r="AW365" s="108" t="e">
        <f t="shared" ca="1" si="663"/>
        <v>#REF!</v>
      </c>
      <c r="AX365" s="108" t="e">
        <f t="shared" ca="1" si="663"/>
        <v>#REF!</v>
      </c>
      <c r="AY365" s="108" t="e">
        <f t="shared" ca="1" si="663"/>
        <v>#REF!</v>
      </c>
      <c r="AZ365" s="108" t="e">
        <f t="shared" ca="1" si="663"/>
        <v>#REF!</v>
      </c>
      <c r="BA365" s="108" t="e">
        <f t="shared" ca="1" si="663"/>
        <v>#REF!</v>
      </c>
      <c r="BB365" s="108" t="e">
        <f t="shared" ref="BB365:BI365" ca="1" si="667">IF($D365=0,"-",(INDIRECT(CONCATENATE($C$1,"Projection_",$B365,"'!",BB$2,$DN365)))*$EY365)</f>
        <v>#REF!</v>
      </c>
      <c r="BC365" s="108" t="e">
        <f t="shared" ca="1" si="667"/>
        <v>#REF!</v>
      </c>
      <c r="BD365" s="108" t="e">
        <f t="shared" ca="1" si="667"/>
        <v>#REF!</v>
      </c>
      <c r="BE365" s="108" t="e">
        <f t="shared" ca="1" si="667"/>
        <v>#REF!</v>
      </c>
      <c r="BF365" s="108" t="e">
        <f t="shared" ca="1" si="667"/>
        <v>#REF!</v>
      </c>
      <c r="BG365" s="108" t="e">
        <f t="shared" ca="1" si="667"/>
        <v>#REF!</v>
      </c>
      <c r="BH365" s="108" t="e">
        <f t="shared" ca="1" si="667"/>
        <v>#REF!</v>
      </c>
      <c r="BI365" s="108" t="e">
        <f t="shared" ca="1" si="667"/>
        <v>#REF!</v>
      </c>
      <c r="BL365" s="97" t="str">
        <f ca="1">IFERROR(BL$366/H365*$EY365,"-")</f>
        <v>-</v>
      </c>
      <c r="BM365" s="97" t="str">
        <f ca="1">IFERROR(BM$366/I365*$EY365,"-")</f>
        <v>-</v>
      </c>
      <c r="BN365" s="97" t="str">
        <f ca="1">IFERROR(BN$366/J365*$EY365,"-")</f>
        <v>-</v>
      </c>
      <c r="BO365" s="97" t="str">
        <f ca="1">IFERROR(BO$366/K365*$EY365,"-")</f>
        <v>-</v>
      </c>
      <c r="BP365" s="99" t="str">
        <f t="shared" ca="1" si="585"/>
        <v xml:space="preserve"> - </v>
      </c>
      <c r="BQ365" s="99" t="str">
        <f t="shared" ca="1" si="586"/>
        <v xml:space="preserve"> - </v>
      </c>
      <c r="BR365" s="97" t="str">
        <f ca="1">IFERROR(N365/BR$366*(1+$BR$1)*$EY365,"-")</f>
        <v>-</v>
      </c>
      <c r="BS365" s="97" t="str">
        <f ca="1">IFERROR(O365/BS$366*(1+$BR$1)*$EY365,"-")</f>
        <v>-</v>
      </c>
      <c r="BT365" s="97" t="str">
        <f ca="1">IFERROR(BT$366/P365*$EY365,"-")</f>
        <v>-</v>
      </c>
      <c r="BU365" s="97" t="str">
        <f t="shared" ref="BU365:BW365" ca="1" si="668">IFERROR(BU$366/Q365*$EY365,"-")</f>
        <v>-</v>
      </c>
      <c r="BV365" s="97" t="str">
        <f t="shared" ca="1" si="668"/>
        <v>-</v>
      </c>
      <c r="BW365" s="97" t="str">
        <f t="shared" ca="1" si="668"/>
        <v>-</v>
      </c>
      <c r="BX365" s="99" t="str">
        <f t="shared" ca="1" si="593"/>
        <v xml:space="preserve"> - </v>
      </c>
      <c r="BY365" s="99" t="str">
        <f t="shared" ca="1" si="594"/>
        <v xml:space="preserve"> - </v>
      </c>
      <c r="BZ365" s="97" t="str">
        <f t="shared" ref="BZ365:CA365" ca="1" si="669">IFERROR(BZ$366/V365*$EY365,"-")</f>
        <v>-</v>
      </c>
      <c r="CA365" s="97" t="str">
        <f t="shared" ca="1" si="669"/>
        <v>-</v>
      </c>
      <c r="CB365" s="99" t="str">
        <f t="shared" ca="1" si="597"/>
        <v xml:space="preserve"> - </v>
      </c>
      <c r="CC365" s="99" t="str">
        <f t="shared" ca="1" si="598"/>
        <v xml:space="preserve"> - </v>
      </c>
      <c r="CD365" s="99" t="str">
        <f t="shared" ca="1" si="599"/>
        <v xml:space="preserve"> - </v>
      </c>
      <c r="CE365" s="99" t="str">
        <f t="shared" ca="1" si="600"/>
        <v xml:space="preserve"> - </v>
      </c>
      <c r="CF365" s="99" t="str">
        <f t="shared" ca="1" si="601"/>
        <v xml:space="preserve"> - </v>
      </c>
      <c r="CG365" s="99" t="str">
        <f t="shared" ca="1" si="602"/>
        <v xml:space="preserve"> - </v>
      </c>
      <c r="CH365" s="97" t="str">
        <f ca="1">IFERROR(AD365/CH$366*(1+$BR$1)*$EY365,"-")</f>
        <v>-</v>
      </c>
      <c r="CI365" s="97" t="str">
        <f ca="1">IFERROR(AE365/CI$366*(1+$BR$1)*$EY365,"-")</f>
        <v>-</v>
      </c>
      <c r="CJ365" s="97" t="str">
        <f t="shared" ref="CJ365:CP365" ca="1" si="670">IFERROR(AF365/CJ$366*$EY365,"-")</f>
        <v>-</v>
      </c>
      <c r="CK365" s="97" t="str">
        <f t="shared" ca="1" si="670"/>
        <v>-</v>
      </c>
      <c r="CL365" s="97" t="str">
        <f t="shared" ca="1" si="670"/>
        <v>-</v>
      </c>
      <c r="CM365" s="97" t="str">
        <f t="shared" ca="1" si="670"/>
        <v>-</v>
      </c>
      <c r="CN365" s="97" t="str">
        <f t="shared" ca="1" si="670"/>
        <v>-</v>
      </c>
      <c r="CO365" s="97" t="str">
        <f t="shared" ca="1" si="670"/>
        <v>-</v>
      </c>
      <c r="CP365" s="97" t="str">
        <f t="shared" ca="1" si="670"/>
        <v>-</v>
      </c>
      <c r="CQ365" s="97" t="str">
        <f ca="1">IFERROR(AM365/CQ$366*(1+$BR$1)*$EY365,"-")</f>
        <v>-</v>
      </c>
      <c r="CR365" s="97" t="str">
        <f ca="1">IFERROR(AN365/CR$366*(1+$BR$1)*$EY365,"-")</f>
        <v>-</v>
      </c>
      <c r="CS365" s="97" t="str">
        <f ca="1">IFERROR(AO365/CS$366*(1+$BR$1)*$EY365,"-")</f>
        <v>-</v>
      </c>
      <c r="CT365" s="97" t="str">
        <f ca="1">IFERROR(AP365/CT$366*$EY365,"-")</f>
        <v>-</v>
      </c>
      <c r="CU365" s="97" t="str">
        <f ca="1">IFERROR(AQ365/CU$366*$EY365,"-")</f>
        <v>-</v>
      </c>
      <c r="CV365" s="97" t="str">
        <f ca="1">IFERROR(AR365/CV$366*$EY365,"-")</f>
        <v>-</v>
      </c>
      <c r="CW365" s="97" t="str">
        <f ca="1">IFERROR(AS365/CW$366*$EY365,"-")</f>
        <v>-</v>
      </c>
      <c r="CX365" s="97" t="str">
        <f t="shared" ref="CX365:DK365" ca="1" si="671">IFERROR(AT365/CX$366*$EY365,"-")</f>
        <v>-</v>
      </c>
      <c r="CY365" s="97" t="str">
        <f t="shared" ca="1" si="671"/>
        <v>-</v>
      </c>
      <c r="CZ365" s="97" t="str">
        <f t="shared" ca="1" si="671"/>
        <v>-</v>
      </c>
      <c r="DA365" s="97" t="str">
        <f t="shared" ca="1" si="671"/>
        <v>-</v>
      </c>
      <c r="DB365" s="97" t="str">
        <f t="shared" ca="1" si="671"/>
        <v>-</v>
      </c>
      <c r="DC365" s="97" t="str">
        <f t="shared" ca="1" si="671"/>
        <v>-</v>
      </c>
      <c r="DD365" s="97" t="str">
        <f t="shared" ca="1" si="671"/>
        <v>-</v>
      </c>
      <c r="DE365" s="97" t="str">
        <f t="shared" ca="1" si="671"/>
        <v>-</v>
      </c>
      <c r="DF365" s="97" t="str">
        <f t="shared" ca="1" si="671"/>
        <v>-</v>
      </c>
      <c r="DG365" s="97" t="str">
        <f t="shared" ca="1" si="671"/>
        <v>-</v>
      </c>
      <c r="DH365" s="97" t="str">
        <f t="shared" ca="1" si="671"/>
        <v>-</v>
      </c>
      <c r="DI365" s="97" t="str">
        <f t="shared" ca="1" si="671"/>
        <v>-</v>
      </c>
      <c r="DJ365" s="97" t="str">
        <f t="shared" ca="1" si="671"/>
        <v>-</v>
      </c>
      <c r="DK365" s="97" t="str">
        <f t="shared" ca="1" si="671"/>
        <v>-</v>
      </c>
      <c r="DL365" s="97" t="str">
        <f ca="1">IFERROR(DL$366/BH365*$EY365,"-")</f>
        <v>-</v>
      </c>
      <c r="DM365" s="97" t="str">
        <f ca="1">IFERROR(DM$366/BI365*$EY365,"-")</f>
        <v>-</v>
      </c>
      <c r="DN365" s="97">
        <v>95</v>
      </c>
      <c r="DT365" s="97" t="str">
        <f t="shared" ca="1" si="635"/>
        <v>-</v>
      </c>
      <c r="DU365" s="97" t="str">
        <f t="shared" ca="1" si="636"/>
        <v>-</v>
      </c>
      <c r="DV365" s="97" t="str">
        <f t="shared" ca="1" si="637"/>
        <v>-</v>
      </c>
      <c r="DW365" s="97" t="str">
        <f t="shared" ca="1" si="638"/>
        <v>-</v>
      </c>
      <c r="DX365" s="97" t="str">
        <f t="shared" ca="1" si="639"/>
        <v>-</v>
      </c>
      <c r="DY365" s="97" t="e">
        <f t="shared" ca="1" si="576"/>
        <v>#REF!</v>
      </c>
      <c r="DZ365" s="97" t="str">
        <f t="shared" si="577"/>
        <v>Deep retrofit</v>
      </c>
      <c r="EA365" s="97" t="e">
        <f t="shared" ca="1" si="640"/>
        <v>#REF!</v>
      </c>
      <c r="EB365" s="96">
        <v>90</v>
      </c>
      <c r="EC365" s="97">
        <f>Calculation!$W$379</f>
        <v>4</v>
      </c>
      <c r="ED365" s="97" t="str">
        <f t="shared" ca="1" si="641"/>
        <v>-</v>
      </c>
      <c r="EE365" s="97" t="str">
        <f t="shared" ca="1" si="642"/>
        <v>-</v>
      </c>
      <c r="EF365" s="97" t="str">
        <f t="shared" ca="1" si="643"/>
        <v>-</v>
      </c>
      <c r="EG365" s="97" t="str">
        <f t="shared" ca="1" si="644"/>
        <v>-</v>
      </c>
      <c r="EH365" s="97" t="str">
        <f t="shared" ca="1" si="645"/>
        <v>-</v>
      </c>
      <c r="EI365" s="97">
        <f t="shared" ca="1" si="646"/>
        <v>0</v>
      </c>
      <c r="EJ365" s="97">
        <f t="shared" ca="1" si="658"/>
        <v>0</v>
      </c>
      <c r="EK365" s="97" t="str">
        <f t="shared" ca="1" si="647"/>
        <v>00</v>
      </c>
      <c r="EL365" s="97" t="e">
        <f t="shared" ca="1" si="648"/>
        <v>#REF!</v>
      </c>
      <c r="EN365" s="97">
        <v>3.6000000000000001E-5</v>
      </c>
      <c r="EP365" s="97">
        <v>360</v>
      </c>
      <c r="EQ365" s="97">
        <f t="array" aca="1" ref="EQ365" ca="1">MAX(IF($EI$6:$EI$365&lt;EQ364,$EI$6:$EI$365,""))</f>
        <v>0</v>
      </c>
      <c r="ER365" s="97">
        <f t="shared" ca="1" si="649"/>
        <v>0</v>
      </c>
      <c r="ES365" s="97" t="e">
        <f t="shared" ca="1" si="653"/>
        <v>#REF!</v>
      </c>
      <c r="ET365" s="97">
        <f t="shared" ca="1" si="650"/>
        <v>0</v>
      </c>
      <c r="EU365" s="97">
        <f t="shared" ca="1" si="651"/>
        <v>0</v>
      </c>
      <c r="EV365" s="97">
        <f t="shared" ca="1" si="578"/>
        <v>1</v>
      </c>
      <c r="EY365" s="97" t="e">
        <f ca="1">INDEX('MCA-INPUT'!$C$28:$F$42,MATCH(MCA!E365,'MCA-INPUT'!$B$28:$B$42,0),MATCH(MCA!B365,'MCA-INPUT'!$C$27:$F$27,0))</f>
        <v>#REF!</v>
      </c>
      <c r="FU365" s="109" t="e">
        <f t="shared" ca="1" si="579"/>
        <v>#REF!</v>
      </c>
      <c r="FV365" s="109" t="e">
        <f t="shared" ca="1" si="580"/>
        <v>#REF!</v>
      </c>
      <c r="FW365" s="110" t="e">
        <f t="shared" ca="1" si="662"/>
        <v>#REF!</v>
      </c>
      <c r="FX365" s="110"/>
      <c r="FY365" s="97" t="e">
        <f t="shared" ca="1" si="652"/>
        <v>#REF!</v>
      </c>
      <c r="FZ365" s="97" t="str">
        <f ca="1">IF(ISERROR(VLOOKUP(FY365,'MCA-INPUT'!$B$45:$F$54,1,FALSE)),"No","Yes")</f>
        <v>No</v>
      </c>
      <c r="GA365" s="109" t="e">
        <f ca="1"/>
        <v>#REF!</v>
      </c>
    </row>
    <row r="366" spans="1:183" x14ac:dyDescent="0.25">
      <c r="BL366" s="107" t="e">
        <f t="array" aca="1" ref="BL366" ca="1">MIN(IF(H6:H365&gt;0,H6:H365,""))</f>
        <v>#REF!</v>
      </c>
      <c r="BM366" s="107" t="e">
        <f t="array" aca="1" ref="BM366" ca="1">MIN(IF(I6:I365&gt;0,I6:I365,""))</f>
        <v>#REF!</v>
      </c>
      <c r="BN366" s="107" t="e">
        <f t="array" aca="1" ref="BN366" ca="1">MIN(IF(J6:J365&gt;0,J6:J365,""))</f>
        <v>#REF!</v>
      </c>
      <c r="BO366" s="107" t="e">
        <f t="array" aca="1" ref="BO366" ca="1">MIN(IF(K6:K365&gt;0,K6:K365,""))</f>
        <v>#REF!</v>
      </c>
      <c r="BP366" s="107" t="e">
        <f t="array" aca="1" ref="BP366" ca="1">MIN(IF(L6:L365&gt;0,L6:L365,""))</f>
        <v>#REF!</v>
      </c>
      <c r="BQ366" s="107" t="e">
        <f t="array" aca="1" ref="BQ366" ca="1">MIN(IF(M6:M365&gt;0,M6:M365,""))</f>
        <v>#REF!</v>
      </c>
      <c r="BR366" s="97" t="e">
        <f ca="1">MAX(N6:N365)</f>
        <v>#REF!</v>
      </c>
      <c r="BS366" s="97" t="e">
        <f ca="1">MAX(O6:O365)</f>
        <v>#REF!</v>
      </c>
      <c r="BT366" s="107" t="e">
        <f t="array" aca="1" ref="BT366" ca="1">MIN(IF(P6:P365&gt;0,P6:P365,""))</f>
        <v>#REF!</v>
      </c>
      <c r="BU366" s="107" t="e">
        <f t="array" aca="1" ref="BU366" ca="1">MIN(IF(Q6:Q365&gt;0,Q6:Q365,""))</f>
        <v>#REF!</v>
      </c>
      <c r="BV366" s="107" t="e">
        <f t="array" aca="1" ref="BV366" ca="1">MIN(IF(R6:R365&gt;0,R6:R365,""))</f>
        <v>#REF!</v>
      </c>
      <c r="BW366" s="107" t="e">
        <f t="array" aca="1" ref="BW366" ca="1">MIN(IF(S6:S365&gt;0,S6:S365,""))</f>
        <v>#REF!</v>
      </c>
      <c r="BX366" s="107" t="e">
        <f t="array" aca="1" ref="BX366" ca="1">MIN(IF(T6:T365&gt;0,T6:T365,""))</f>
        <v>#REF!</v>
      </c>
      <c r="BY366" s="107" t="e">
        <f t="array" aca="1" ref="BY366" ca="1">MIN(IF(U6:U365&gt;0,U6:U365,""))</f>
        <v>#REF!</v>
      </c>
      <c r="BZ366" s="107" t="e">
        <f t="array" aca="1" ref="BZ366" ca="1">MIN(IF(V6:V365&gt;0,V6:V365,""))</f>
        <v>#REF!</v>
      </c>
      <c r="CA366" s="107" t="e">
        <f t="array" aca="1" ref="CA366" ca="1">MIN(IF(W6:W365&gt;0,W6:W365,""))</f>
        <v>#REF!</v>
      </c>
      <c r="CB366" s="107" t="e">
        <f t="array" aca="1" ref="CB366" ca="1">MIN(IF(X6:X365&gt;0,X6:X365,""))</f>
        <v>#REF!</v>
      </c>
      <c r="CC366" s="107" t="e">
        <f t="array" aca="1" ref="CC366" ca="1">MIN(IF(Y6:Y365&gt;0,Y6:Y365,""))</f>
        <v>#REF!</v>
      </c>
      <c r="CD366" s="107" t="e">
        <f t="array" aca="1" ref="CD366" ca="1">MIN(IF(Z6:Z365&gt;0,Z6:Z365,""))</f>
        <v>#REF!</v>
      </c>
      <c r="CE366" s="107" t="e">
        <f t="array" aca="1" ref="CE366" ca="1">MIN(IF(AA6:AA365&gt;0,AA6:AA365,""))</f>
        <v>#REF!</v>
      </c>
      <c r="CF366" s="107" t="e">
        <f t="array" aca="1" ref="CF366" ca="1">MIN(IF(AB6:AB365&gt;0,AB6:AB365,""))</f>
        <v>#REF!</v>
      </c>
      <c r="CG366" s="107" t="e">
        <f t="array" aca="1" ref="CG366" ca="1">MIN(IF(AC6:AC365&gt;0,AC6:AC365,""))</f>
        <v>#REF!</v>
      </c>
      <c r="CH366" s="97" t="e">
        <f t="shared" ref="CH366:DK366" ca="1" si="672">MAX(AD6:AD365)</f>
        <v>#REF!</v>
      </c>
      <c r="CI366" s="97" t="e">
        <f t="shared" ca="1" si="672"/>
        <v>#REF!</v>
      </c>
      <c r="CJ366" s="97" t="e">
        <f t="shared" ca="1" si="672"/>
        <v>#REF!</v>
      </c>
      <c r="CK366" s="97" t="e">
        <f t="shared" ca="1" si="672"/>
        <v>#REF!</v>
      </c>
      <c r="CL366" s="97" t="e">
        <f t="shared" ca="1" si="672"/>
        <v>#REF!</v>
      </c>
      <c r="CM366" s="97" t="e">
        <f t="shared" ca="1" si="672"/>
        <v>#REF!</v>
      </c>
      <c r="CN366" s="97" t="e">
        <f t="shared" ca="1" si="672"/>
        <v>#REF!</v>
      </c>
      <c r="CO366" s="97" t="e">
        <f t="shared" ca="1" si="672"/>
        <v>#REF!</v>
      </c>
      <c r="CP366" s="97" t="e">
        <f t="shared" ca="1" si="672"/>
        <v>#REF!</v>
      </c>
      <c r="CQ366" s="97" t="e">
        <f t="shared" ca="1" si="672"/>
        <v>#REF!</v>
      </c>
      <c r="CR366" s="97" t="e">
        <f t="shared" ca="1" si="672"/>
        <v>#REF!</v>
      </c>
      <c r="CS366" s="97" t="e">
        <f t="shared" ca="1" si="672"/>
        <v>#REF!</v>
      </c>
      <c r="CT366" s="97" t="e">
        <f t="shared" ca="1" si="672"/>
        <v>#REF!</v>
      </c>
      <c r="CU366" s="97" t="e">
        <f t="shared" ca="1" si="672"/>
        <v>#REF!</v>
      </c>
      <c r="CV366" s="97" t="e">
        <f t="shared" ca="1" si="672"/>
        <v>#REF!</v>
      </c>
      <c r="CW366" s="97" t="e">
        <f t="shared" ca="1" si="672"/>
        <v>#REF!</v>
      </c>
      <c r="CX366" s="97" t="e">
        <f t="shared" ca="1" si="672"/>
        <v>#REF!</v>
      </c>
      <c r="CY366" s="97" t="e">
        <f t="shared" ca="1" si="672"/>
        <v>#REF!</v>
      </c>
      <c r="CZ366" s="97" t="e">
        <f t="shared" ca="1" si="672"/>
        <v>#REF!</v>
      </c>
      <c r="DA366" s="97" t="e">
        <f t="shared" ca="1" si="672"/>
        <v>#REF!</v>
      </c>
      <c r="DB366" s="97" t="e">
        <f t="shared" ca="1" si="672"/>
        <v>#REF!</v>
      </c>
      <c r="DC366" s="97" t="e">
        <f t="shared" ca="1" si="672"/>
        <v>#REF!</v>
      </c>
      <c r="DD366" s="97" t="e">
        <f t="shared" ca="1" si="672"/>
        <v>#REF!</v>
      </c>
      <c r="DE366" s="97" t="e">
        <f t="shared" ca="1" si="672"/>
        <v>#REF!</v>
      </c>
      <c r="DF366" s="97" t="e">
        <f t="shared" ca="1" si="672"/>
        <v>#REF!</v>
      </c>
      <c r="DG366" s="97" t="e">
        <f t="shared" ca="1" si="672"/>
        <v>#REF!</v>
      </c>
      <c r="DH366" s="97" t="e">
        <f t="shared" ca="1" si="672"/>
        <v>#REF!</v>
      </c>
      <c r="DI366" s="97" t="e">
        <f t="shared" ca="1" si="672"/>
        <v>#REF!</v>
      </c>
      <c r="DJ366" s="97" t="e">
        <f t="shared" ca="1" si="672"/>
        <v>#REF!</v>
      </c>
      <c r="DK366" s="97" t="e">
        <f t="shared" ca="1" si="672"/>
        <v>#REF!</v>
      </c>
      <c r="DL366" s="107" t="e">
        <f t="array" aca="1" ref="DL366" ca="1">MIN(IF(BH6:BH365&gt;0,BH6:BH365,""))</f>
        <v>#REF!</v>
      </c>
      <c r="DM366" s="107" t="e">
        <f t="array" aca="1" ref="DM366" ca="1">MIN(IF(BI6:BI365&gt;0,BI6:BI365,""))</f>
        <v>#REF!</v>
      </c>
    </row>
    <row r="367" spans="1:183" x14ac:dyDescent="0.25">
      <c r="BL367" s="97" t="s">
        <v>157</v>
      </c>
      <c r="BM367" s="97" t="s">
        <v>157</v>
      </c>
      <c r="BN367" s="97" t="s">
        <v>157</v>
      </c>
      <c r="BO367" s="97" t="s">
        <v>157</v>
      </c>
      <c r="BP367" s="97" t="s">
        <v>157</v>
      </c>
      <c r="BQ367" s="97" t="s">
        <v>157</v>
      </c>
      <c r="BT367" s="97" t="s">
        <v>157</v>
      </c>
      <c r="BU367" s="97" t="s">
        <v>157</v>
      </c>
      <c r="BV367" s="97" t="s">
        <v>157</v>
      </c>
      <c r="BW367" s="97" t="s">
        <v>157</v>
      </c>
      <c r="BX367" s="97" t="s">
        <v>157</v>
      </c>
      <c r="BY367" s="97" t="s">
        <v>157</v>
      </c>
      <c r="BZ367" s="97" t="s">
        <v>157</v>
      </c>
      <c r="CA367" s="97" t="s">
        <v>157</v>
      </c>
      <c r="CB367" s="97" t="s">
        <v>157</v>
      </c>
      <c r="CC367" s="97" t="s">
        <v>157</v>
      </c>
      <c r="CD367" s="97" t="s">
        <v>157</v>
      </c>
      <c r="CE367" s="97" t="s">
        <v>157</v>
      </c>
      <c r="CF367" s="97" t="s">
        <v>157</v>
      </c>
      <c r="CG367" s="97" t="s">
        <v>157</v>
      </c>
      <c r="DL367" s="97" t="s">
        <v>157</v>
      </c>
      <c r="DM367" s="97" t="s">
        <v>157</v>
      </c>
    </row>
    <row r="368" spans="1:183" x14ac:dyDescent="0.25">
      <c r="H368" s="107"/>
      <c r="BL368" s="97" t="str">
        <f>IF(BL367="Min",BL3,0)</f>
        <v>Total annual primary energy consumption  - KWh/m²/yr</v>
      </c>
      <c r="BM368" s="97" t="str">
        <f t="shared" ref="BM368:DM368" si="673">IF(BM367="Min",BM3,0)</f>
        <v>Total annual primary energy consumption  - kWh/yr</v>
      </c>
      <c r="BN368" s="97" t="str">
        <f t="shared" si="673"/>
        <v>Annual electricity consumption  - KWh/m²/yr</v>
      </c>
      <c r="BO368" s="97" t="str">
        <f t="shared" si="673"/>
        <v>Annual electricity consumption  - kWh/yr</v>
      </c>
      <c r="BP368" s="97" t="str">
        <f t="shared" si="673"/>
        <v>Annual consumption of fossil fuel - KWh/m²/yr</v>
      </c>
      <c r="BQ368" s="97" t="str">
        <f t="shared" si="673"/>
        <v>Annual consumption of fossil fuel - kWh/yr</v>
      </c>
      <c r="BR368" s="97">
        <f t="shared" si="673"/>
        <v>0</v>
      </c>
      <c r="BS368" s="97">
        <f t="shared" si="673"/>
        <v>0</v>
      </c>
      <c r="BT368" s="97" t="str">
        <f t="shared" si="673"/>
        <v>Total annual CO2 emissions  - kg/m²/yr</v>
      </c>
      <c r="BU368" s="97" t="str">
        <f t="shared" si="673"/>
        <v>Total annual CO2 emissions  - kg/yr</v>
      </c>
      <c r="BV368" s="97" t="str">
        <f t="shared" si="673"/>
        <v>Annual CO2 emissions from electricity consumption  - kg/m²/yr</v>
      </c>
      <c r="BW368" s="97" t="str">
        <f t="shared" si="673"/>
        <v>Annual CO2 emissions from electricity consumption  - kg/yr</v>
      </c>
      <c r="BX368" s="97" t="str">
        <f t="shared" si="673"/>
        <v>Annual CO2 emissions  from fossil fuels consumption  - kg/m²/yr</v>
      </c>
      <c r="BY368" s="97" t="str">
        <f t="shared" si="673"/>
        <v>Annual CO2 emissions  from fossil fuels consumption  - kg/yr</v>
      </c>
      <c r="BZ368" s="97" t="str">
        <f t="shared" si="673"/>
        <v xml:space="preserve">Annual total energy-related operational cost  - National Currency/m²/yr </v>
      </c>
      <c r="CA368" s="97" t="str">
        <f t="shared" si="673"/>
        <v>Annual total energy-related operational cost  - National Currency/yr</v>
      </c>
      <c r="CB368" s="97" t="str">
        <f t="shared" si="673"/>
        <v xml:space="preserve">Annual electricity cost  - National Currency/m²/yr </v>
      </c>
      <c r="CC368" s="97" t="str">
        <f t="shared" si="673"/>
        <v>Annual electricity cost  - National Currency/yr</v>
      </c>
      <c r="CD368" s="97" t="str">
        <f t="shared" si="673"/>
        <v xml:space="preserve">Annual fossil fuel cost  - National Currency/m²/yr </v>
      </c>
      <c r="CE368" s="97" t="str">
        <f t="shared" si="673"/>
        <v>Annual fossil fuel cost  - National Currency/yr</v>
      </c>
      <c r="CF368" s="97" t="str">
        <f t="shared" si="673"/>
        <v>Estimated Investment cost - National Currency/m²</v>
      </c>
      <c r="CG368" s="97" t="str">
        <f t="shared" si="673"/>
        <v>Estimated Investment cost - National Currency</v>
      </c>
      <c r="CH368" s="97">
        <f t="shared" si="673"/>
        <v>0</v>
      </c>
      <c r="CI368" s="97">
        <f t="shared" si="673"/>
        <v>0</v>
      </c>
      <c r="CJ368" s="97">
        <f t="shared" si="673"/>
        <v>0</v>
      </c>
      <c r="CK368" s="97">
        <f t="shared" si="673"/>
        <v>0</v>
      </c>
      <c r="CL368" s="97">
        <f t="shared" si="673"/>
        <v>0</v>
      </c>
      <c r="CM368" s="97">
        <f t="shared" si="673"/>
        <v>0</v>
      </c>
      <c r="CN368" s="97">
        <f t="shared" si="673"/>
        <v>0</v>
      </c>
      <c r="CO368" s="97">
        <f t="shared" si="673"/>
        <v>0</v>
      </c>
      <c r="CP368" s="97">
        <f t="shared" si="673"/>
        <v>0</v>
      </c>
      <c r="CQ368" s="97">
        <f t="shared" si="673"/>
        <v>0</v>
      </c>
      <c r="CR368" s="97">
        <f t="shared" si="673"/>
        <v>0</v>
      </c>
      <c r="CS368" s="97">
        <f t="shared" si="673"/>
        <v>0</v>
      </c>
      <c r="CT368" s="97">
        <f t="shared" si="673"/>
        <v>0</v>
      </c>
      <c r="CU368" s="97">
        <f t="shared" si="673"/>
        <v>0</v>
      </c>
      <c r="CV368" s="97">
        <f t="shared" si="673"/>
        <v>0</v>
      </c>
      <c r="CW368" s="97">
        <f t="shared" si="673"/>
        <v>0</v>
      </c>
      <c r="CX368" s="97">
        <f t="shared" si="673"/>
        <v>0</v>
      </c>
      <c r="CY368" s="97">
        <f t="shared" si="673"/>
        <v>0</v>
      </c>
      <c r="CZ368" s="97">
        <f t="shared" si="673"/>
        <v>0</v>
      </c>
      <c r="DA368" s="97">
        <f t="shared" si="673"/>
        <v>0</v>
      </c>
      <c r="DB368" s="97">
        <f t="shared" si="673"/>
        <v>0</v>
      </c>
      <c r="DC368" s="97">
        <f t="shared" si="673"/>
        <v>0</v>
      </c>
      <c r="DD368" s="97">
        <f t="shared" si="673"/>
        <v>0</v>
      </c>
      <c r="DE368" s="97">
        <f t="shared" si="673"/>
        <v>0</v>
      </c>
      <c r="DF368" s="97">
        <f t="shared" si="673"/>
        <v>0</v>
      </c>
      <c r="DG368" s="97">
        <f t="shared" si="673"/>
        <v>0</v>
      </c>
      <c r="DH368" s="97">
        <f t="shared" si="673"/>
        <v>0</v>
      </c>
      <c r="DI368" s="97">
        <f t="shared" si="673"/>
        <v>0</v>
      </c>
      <c r="DJ368" s="97">
        <f t="shared" si="673"/>
        <v>0</v>
      </c>
      <c r="DK368" s="97">
        <f t="shared" si="673"/>
        <v>0</v>
      </c>
      <c r="DL368" s="97" t="str">
        <f t="shared" si="673"/>
        <v>Simple Payback period  - yr</v>
      </c>
      <c r="DM368" s="97" t="str">
        <f t="shared" si="673"/>
        <v>Total investment cost per total annual energy saved  - National Currency/(kWh of energy saved)</v>
      </c>
    </row>
    <row r="369" spans="64:116" x14ac:dyDescent="0.25">
      <c r="BL369" s="97">
        <f>IF(BL368=0,BL3,0)</f>
        <v>0</v>
      </c>
      <c r="BM369" s="97">
        <f t="shared" ref="BM369:DL369" si="674">IF(BM368=0,BM3,0)</f>
        <v>0</v>
      </c>
      <c r="BN369" s="97">
        <f t="shared" si="674"/>
        <v>0</v>
      </c>
      <c r="BO369" s="97">
        <f t="shared" si="674"/>
        <v>0</v>
      </c>
      <c r="BP369" s="97">
        <f t="shared" si="674"/>
        <v>0</v>
      </c>
      <c r="BQ369" s="97">
        <f t="shared" si="674"/>
        <v>0</v>
      </c>
      <c r="BR369" s="97" t="str">
        <f t="shared" si="674"/>
        <v>Annual generation of Renewable Energy  - KWh/m²/yr</v>
      </c>
      <c r="BS369" s="97" t="str">
        <f t="shared" si="674"/>
        <v>Annual generation of Renewable Energy  - kWh/yr</v>
      </c>
      <c r="BT369" s="97">
        <f t="shared" si="674"/>
        <v>0</v>
      </c>
      <c r="BU369" s="97">
        <f t="shared" si="674"/>
        <v>0</v>
      </c>
      <c r="BV369" s="97">
        <f t="shared" si="674"/>
        <v>0</v>
      </c>
      <c r="BW369" s="97">
        <f t="shared" si="674"/>
        <v>0</v>
      </c>
      <c r="BX369" s="97">
        <f t="shared" si="674"/>
        <v>0</v>
      </c>
      <c r="BY369" s="97">
        <f t="shared" si="674"/>
        <v>0</v>
      </c>
      <c r="BZ369" s="97">
        <f t="shared" si="674"/>
        <v>0</v>
      </c>
      <c r="CA369" s="97">
        <f t="shared" si="674"/>
        <v>0</v>
      </c>
      <c r="CB369" s="97">
        <f t="shared" si="674"/>
        <v>0</v>
      </c>
      <c r="CC369" s="97">
        <f t="shared" si="674"/>
        <v>0</v>
      </c>
      <c r="CD369" s="97">
        <f t="shared" si="674"/>
        <v>0</v>
      </c>
      <c r="CE369" s="97">
        <f t="shared" si="674"/>
        <v>0</v>
      </c>
      <c r="CF369" s="97">
        <f t="shared" si="674"/>
        <v>0</v>
      </c>
      <c r="CG369" s="97">
        <f t="shared" si="674"/>
        <v>0</v>
      </c>
      <c r="CH369" s="97" t="str">
        <f t="shared" si="674"/>
        <v>Total annual primary energy savings - KWh/m²/yr</v>
      </c>
      <c r="CI369" s="97" t="str">
        <f t="shared" si="674"/>
        <v>Total annual primary energy savings - kWh/yr</v>
      </c>
      <c r="CJ369" s="97" t="str">
        <f t="shared" si="674"/>
        <v>Total annual primary energy savings - %</v>
      </c>
      <c r="CK369" s="97" t="str">
        <f t="shared" si="674"/>
        <v>Annual electricity savings  - KWh/m²/yr</v>
      </c>
      <c r="CL369" s="97" t="str">
        <f t="shared" si="674"/>
        <v>Annual electricity savings  - kWh/yr</v>
      </c>
      <c r="CM369" s="97" t="str">
        <f t="shared" si="674"/>
        <v>Annual electricity savings  - %</v>
      </c>
      <c r="CN369" s="97" t="str">
        <f t="shared" si="674"/>
        <v>Annual savings of fossil fuel consumption - KWh/m²/yr</v>
      </c>
      <c r="CO369" s="97" t="str">
        <f t="shared" si="674"/>
        <v>Annual savings of fossil fuel consumption - kWh/yr</v>
      </c>
      <c r="CP369" s="97" t="str">
        <f t="shared" si="674"/>
        <v>Annual savings of fossil fuel consumption - %</v>
      </c>
      <c r="CQ369" s="97" t="str">
        <f t="shared" si="674"/>
        <v>Annual increase of Renewable Energy generation - KWh/m²/yr</v>
      </c>
      <c r="CR369" s="97" t="str">
        <f t="shared" si="674"/>
        <v>Annual increase of Renewable Energy generation - kWh/yr</v>
      </c>
      <c r="CS369" s="97" t="str">
        <f t="shared" si="674"/>
        <v>Annual increase of Renewable Energy generation - %</v>
      </c>
      <c r="CT369" s="97" t="str">
        <f t="shared" si="674"/>
        <v>Total annual avoided CO2 emissions  - kg/m²/yr</v>
      </c>
      <c r="CU369" s="97" t="str">
        <f t="shared" si="674"/>
        <v>Total annual avoided CO2 emissions  - kg/yr</v>
      </c>
      <c r="CV369" s="97" t="str">
        <f t="shared" si="674"/>
        <v>Total annual avoided CO2 emissions  - %</v>
      </c>
      <c r="CW369" s="97" t="str">
        <f t="shared" si="674"/>
        <v>Annual avoided CO2 emissions from electricity consumption  - kg/m²/yr</v>
      </c>
      <c r="CX369" s="97" t="str">
        <f t="shared" si="674"/>
        <v>Annual avoided CO2 emissions from electricity consumption  - kg/yr</v>
      </c>
      <c r="CY369" s="97" t="str">
        <f t="shared" si="674"/>
        <v>Annual avoided CO2 emissions from electricity consumption  - %</v>
      </c>
      <c r="CZ369" s="97" t="str">
        <f t="shared" si="674"/>
        <v>Annual avoided CO2 emissions  from fossil fuels consumption  - kg/m²/yr</v>
      </c>
      <c r="DA369" s="97" t="str">
        <f t="shared" si="674"/>
        <v>Annual avoided CO2 emissions  from fossil fuels consumption  - kg/yr</v>
      </c>
      <c r="DB369" s="97" t="str">
        <f t="shared" si="674"/>
        <v>Annual avoided CO2 emissions  from fossil fuels consumption  - %</v>
      </c>
      <c r="DC369" s="97" t="str">
        <f t="shared" si="674"/>
        <v xml:space="preserve">Annual savings of total energy-related operational cost  - National Currency/m²/yr </v>
      </c>
      <c r="DD369" s="97" t="str">
        <f t="shared" si="674"/>
        <v>Annual savings of total energy-related operational cost  - National Currency/yr</v>
      </c>
      <c r="DE369" s="97" t="str">
        <f t="shared" si="674"/>
        <v>Annual savings of total energy-related operational cost  - %</v>
      </c>
      <c r="DF369" s="97" t="str">
        <f t="shared" si="674"/>
        <v xml:space="preserve">Annual electricity cost savings  - National Currency/m²/yr </v>
      </c>
      <c r="DG369" s="97" t="str">
        <f t="shared" si="674"/>
        <v>Annual electricity cost savings  - National Currency/yr</v>
      </c>
      <c r="DH369" s="97" t="str">
        <f t="shared" si="674"/>
        <v>Annual electricity cost savings  - %</v>
      </c>
      <c r="DI369" s="97" t="str">
        <f t="shared" si="674"/>
        <v xml:space="preserve">Annual fossil fuel cost savings  - National Currency/m²/yr </v>
      </c>
      <c r="DJ369" s="97" t="str">
        <f t="shared" si="674"/>
        <v>Annual fossil fuel cost savings  - National Currency/yr</v>
      </c>
      <c r="DK369" s="97" t="str">
        <f t="shared" si="674"/>
        <v>Annual fossil fuel cost savings  - %</v>
      </c>
      <c r="DL369" s="97">
        <f t="shared" si="674"/>
        <v>0</v>
      </c>
    </row>
  </sheetData>
  <sheetProtection algorithmName="SHA-512" hashValue="miEuBjfFgH93H5I3C+RY4q6ispiK3DjuPgstVOt8/qQrxkifI84CJZGFsuhGSuaU4+E9JROU2/cfMzpFO+LOrg==" saltValue="DYCCbgsrM4wsn6avaLjN+g==" spinCount="100000" sheet="1" objects="1" scenarios="1"/>
  <autoFilter ref="EI5:EJ5" xr:uid="{00000000-0009-0000-0000-000003000000}"/>
  <mergeCells count="54">
    <mergeCell ref="DI4:DK4"/>
    <mergeCell ref="CT4:CV4"/>
    <mergeCell ref="CW4:CY4"/>
    <mergeCell ref="CZ4:DB4"/>
    <mergeCell ref="DC4:DE4"/>
    <mergeCell ref="DF4:DH4"/>
    <mergeCell ref="BN4:BO4"/>
    <mergeCell ref="BP4:BQ4"/>
    <mergeCell ref="BR4:BS4"/>
    <mergeCell ref="BT4:BU4"/>
    <mergeCell ref="CQ4:CS4"/>
    <mergeCell ref="BV4:BW4"/>
    <mergeCell ref="BX4:BY4"/>
    <mergeCell ref="BZ4:CA4"/>
    <mergeCell ref="CB4:CC4"/>
    <mergeCell ref="CF4:CG4"/>
    <mergeCell ref="CH4:CJ4"/>
    <mergeCell ref="CK4:CM4"/>
    <mergeCell ref="CN4:CP4"/>
    <mergeCell ref="AB4:AC4"/>
    <mergeCell ref="BB4:BD4"/>
    <mergeCell ref="BE4:BG4"/>
    <mergeCell ref="AD4:AF4"/>
    <mergeCell ref="BL4:BM4"/>
    <mergeCell ref="A3:A5"/>
    <mergeCell ref="C3:C5"/>
    <mergeCell ref="D3:D5"/>
    <mergeCell ref="E3:E5"/>
    <mergeCell ref="F3:F5"/>
    <mergeCell ref="B3:B5"/>
    <mergeCell ref="G3:G5"/>
    <mergeCell ref="H3:O3"/>
    <mergeCell ref="P3:U3"/>
    <mergeCell ref="V3:AC3"/>
    <mergeCell ref="AD3:AO3"/>
    <mergeCell ref="H4:I4"/>
    <mergeCell ref="J4:K4"/>
    <mergeCell ref="L4:M4"/>
    <mergeCell ref="N4:O4"/>
    <mergeCell ref="P4:Q4"/>
    <mergeCell ref="R4:S4"/>
    <mergeCell ref="T4:U4"/>
    <mergeCell ref="V4:W4"/>
    <mergeCell ref="X4:Y4"/>
    <mergeCell ref="Z4:AA4"/>
    <mergeCell ref="AG4:AI4"/>
    <mergeCell ref="AP3:AX3"/>
    <mergeCell ref="AV4:AX4"/>
    <mergeCell ref="AY4:BA4"/>
    <mergeCell ref="AJ4:AL4"/>
    <mergeCell ref="AM4:AO4"/>
    <mergeCell ref="AP4:AR4"/>
    <mergeCell ref="AS4:AU4"/>
    <mergeCell ref="AY3:BI3"/>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0000000}">
          <x14:formula1>
            <xm:f>'\\kupa\OIE\IMPULSE MED\Osijek\[Simulacije_D3.4_final10.04.2018_eng.xlsx]Drop-down lists'!#REF!</xm:f>
          </x14:formula1>
          <xm:sqref>F6:F365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AE593"/>
  <sheetViews>
    <sheetView zoomScale="89" zoomScaleNormal="89" workbookViewId="0">
      <selection activeCell="F22" sqref="F22"/>
    </sheetView>
  </sheetViews>
  <sheetFormatPr baseColWidth="10" defaultColWidth="9.140625" defaultRowHeight="15" x14ac:dyDescent="0.25"/>
  <cols>
    <col min="1" max="1" width="3.42578125" style="46" customWidth="1"/>
    <col min="2" max="2" width="28.7109375" style="46" bestFit="1" customWidth="1"/>
    <col min="3" max="6" width="17.85546875" style="46" customWidth="1"/>
    <col min="7" max="7" width="3.42578125" style="46" customWidth="1"/>
    <col min="32" max="16384" width="9.140625" style="1"/>
  </cols>
  <sheetData>
    <row r="1" spans="1:7" x14ac:dyDescent="0.25">
      <c r="A1" s="75"/>
      <c r="B1" s="76"/>
      <c r="C1" s="76"/>
      <c r="D1" s="76"/>
      <c r="E1" s="76"/>
      <c r="F1" s="76"/>
      <c r="G1" s="77"/>
    </row>
    <row r="2" spans="1:7" x14ac:dyDescent="0.25">
      <c r="A2" s="78"/>
      <c r="B2" s="50" t="s">
        <v>248</v>
      </c>
      <c r="C2" s="51"/>
      <c r="D2" s="130" t="s">
        <v>203</v>
      </c>
      <c r="E2" s="131"/>
      <c r="F2" s="132"/>
      <c r="G2" s="80"/>
    </row>
    <row r="3" spans="1:7" ht="15" customHeight="1" x14ac:dyDescent="0.25">
      <c r="A3" s="78"/>
      <c r="B3" s="79"/>
      <c r="C3" s="79"/>
      <c r="D3" s="79"/>
      <c r="E3" s="79"/>
      <c r="F3" s="79"/>
      <c r="G3" s="80"/>
    </row>
    <row r="4" spans="1:7" ht="15" customHeight="1" x14ac:dyDescent="0.25">
      <c r="A4" s="78"/>
      <c r="B4" s="52" t="s">
        <v>189</v>
      </c>
      <c r="C4" s="53"/>
      <c r="D4" s="53"/>
      <c r="E4" s="54" t="s">
        <v>121</v>
      </c>
      <c r="F4" s="79"/>
      <c r="G4" s="80"/>
    </row>
    <row r="5" spans="1:7" ht="15" customHeight="1" x14ac:dyDescent="0.25">
      <c r="A5" s="78"/>
      <c r="B5" s="128" t="s">
        <v>229</v>
      </c>
      <c r="C5" s="129"/>
      <c r="D5" s="129"/>
      <c r="E5" s="73">
        <v>100</v>
      </c>
      <c r="F5" s="79"/>
      <c r="G5" s="80"/>
    </row>
    <row r="6" spans="1:7" ht="15" customHeight="1" x14ac:dyDescent="0.25">
      <c r="A6" s="78"/>
      <c r="B6" s="128" t="s">
        <v>200</v>
      </c>
      <c r="C6" s="129"/>
      <c r="D6" s="129"/>
      <c r="E6" s="73">
        <v>0</v>
      </c>
      <c r="F6" s="79"/>
      <c r="G6" s="80"/>
    </row>
    <row r="7" spans="1:7" ht="15" customHeight="1" x14ac:dyDescent="0.25">
      <c r="A7" s="78"/>
      <c r="B7" s="128" t="s">
        <v>201</v>
      </c>
      <c r="C7" s="129"/>
      <c r="D7" s="129"/>
      <c r="E7" s="73">
        <v>0</v>
      </c>
      <c r="F7" s="79"/>
      <c r="G7" s="80"/>
    </row>
    <row r="8" spans="1:7" ht="15" customHeight="1" x14ac:dyDescent="0.25">
      <c r="A8" s="78"/>
      <c r="B8" s="128" t="s">
        <v>202</v>
      </c>
      <c r="C8" s="129"/>
      <c r="D8" s="129"/>
      <c r="E8" s="73">
        <v>0</v>
      </c>
      <c r="F8" s="79"/>
      <c r="G8" s="80"/>
    </row>
    <row r="9" spans="1:7" ht="15" customHeight="1" x14ac:dyDescent="0.25">
      <c r="A9" s="78"/>
      <c r="B9" s="133" t="s">
        <v>230</v>
      </c>
      <c r="C9" s="134"/>
      <c r="D9" s="134"/>
      <c r="E9" s="73">
        <v>0</v>
      </c>
      <c r="F9" s="79"/>
      <c r="G9" s="80"/>
    </row>
    <row r="10" spans="1:7" ht="15" customHeight="1" x14ac:dyDescent="0.25">
      <c r="A10" s="78"/>
      <c r="B10" s="79"/>
      <c r="C10" s="79"/>
      <c r="D10" s="79"/>
      <c r="E10" s="81" t="str">
        <f>CONCATENATE("Sum of weight factors must be"," ",IF(SUM(E5:E9)=100,"OK",100))</f>
        <v>Sum of weight factors must be OK</v>
      </c>
      <c r="F10" s="81"/>
      <c r="G10" s="80"/>
    </row>
    <row r="11" spans="1:7" x14ac:dyDescent="0.25">
      <c r="A11" s="78"/>
      <c r="B11" s="55" t="s">
        <v>191</v>
      </c>
      <c r="C11" s="56" t="s">
        <v>120</v>
      </c>
      <c r="D11" s="57" t="s">
        <v>249</v>
      </c>
      <c r="E11" s="79"/>
      <c r="F11" s="79"/>
      <c r="G11" s="80"/>
    </row>
    <row r="12" spans="1:7" x14ac:dyDescent="0.25">
      <c r="A12" s="78"/>
      <c r="B12" s="30" t="s">
        <v>119</v>
      </c>
      <c r="C12" s="70" t="s">
        <v>44</v>
      </c>
      <c r="D12" s="74">
        <v>0</v>
      </c>
      <c r="E12" s="79"/>
      <c r="F12" s="79"/>
      <c r="G12" s="80"/>
    </row>
    <row r="13" spans="1:7" x14ac:dyDescent="0.25">
      <c r="A13" s="78"/>
      <c r="B13" s="30" t="s">
        <v>37</v>
      </c>
      <c r="C13" s="70" t="s">
        <v>0</v>
      </c>
      <c r="D13" s="74">
        <v>0</v>
      </c>
      <c r="E13" s="79"/>
      <c r="F13" s="79"/>
      <c r="G13" s="80"/>
    </row>
    <row r="14" spans="1:7" x14ac:dyDescent="0.25">
      <c r="A14" s="78"/>
      <c r="B14" s="30" t="s">
        <v>116</v>
      </c>
      <c r="C14" s="70" t="s">
        <v>116</v>
      </c>
      <c r="D14" s="74">
        <v>0</v>
      </c>
      <c r="E14" s="82" t="s">
        <v>194</v>
      </c>
      <c r="F14" s="79"/>
      <c r="G14" s="80"/>
    </row>
    <row r="15" spans="1:7" x14ac:dyDescent="0.25">
      <c r="A15" s="78"/>
      <c r="B15" s="79"/>
      <c r="C15" s="79"/>
      <c r="D15" s="79"/>
      <c r="E15" s="79"/>
      <c r="F15" s="79"/>
      <c r="G15" s="80"/>
    </row>
    <row r="16" spans="1:7" x14ac:dyDescent="0.25">
      <c r="A16" s="78"/>
      <c r="B16" s="18" t="s">
        <v>205</v>
      </c>
      <c r="C16" s="120">
        <v>0</v>
      </c>
      <c r="D16" s="79"/>
      <c r="E16" s="58" t="s">
        <v>198</v>
      </c>
      <c r="F16" s="59"/>
      <c r="G16" s="80"/>
    </row>
    <row r="17" spans="1:7" x14ac:dyDescent="0.25">
      <c r="A17" s="78"/>
      <c r="B17" s="18" t="s">
        <v>192</v>
      </c>
      <c r="C17" s="121">
        <v>0.03</v>
      </c>
      <c r="D17" s="79"/>
      <c r="E17" s="16" t="s">
        <v>195</v>
      </c>
      <c r="F17" s="74">
        <v>0</v>
      </c>
      <c r="G17" s="80"/>
    </row>
    <row r="18" spans="1:7" x14ac:dyDescent="0.25">
      <c r="A18" s="78"/>
      <c r="B18" s="18" t="s">
        <v>184</v>
      </c>
      <c r="C18" s="72" t="e">
        <f ca="1">SUM(MCA!D6:D95)</f>
        <v>#REF!</v>
      </c>
      <c r="D18" s="79"/>
      <c r="E18" s="16" t="s">
        <v>196</v>
      </c>
      <c r="F18" s="74">
        <v>0</v>
      </c>
      <c r="G18" s="80"/>
    </row>
    <row r="19" spans="1:7" x14ac:dyDescent="0.25">
      <c r="A19" s="78"/>
      <c r="B19" s="18" t="s">
        <v>193</v>
      </c>
      <c r="C19" s="72" t="e">
        <f ca="1">C17*C18</f>
        <v>#REF!</v>
      </c>
      <c r="D19" s="79"/>
      <c r="E19" s="31" t="s">
        <v>197</v>
      </c>
      <c r="F19" s="118">
        <v>0</v>
      </c>
      <c r="G19" s="80"/>
    </row>
    <row r="20" spans="1:7" x14ac:dyDescent="0.25">
      <c r="A20" s="78"/>
      <c r="B20" s="79"/>
      <c r="C20" s="79"/>
      <c r="D20" s="79"/>
      <c r="E20" s="79"/>
      <c r="F20" s="79"/>
      <c r="G20" s="80"/>
    </row>
    <row r="21" spans="1:7" ht="15" customHeight="1" x14ac:dyDescent="0.25">
      <c r="A21" s="78"/>
      <c r="B21" s="55" t="s">
        <v>190</v>
      </c>
      <c r="C21" s="122" t="s">
        <v>154</v>
      </c>
      <c r="D21" s="79"/>
      <c r="E21" s="58" t="s">
        <v>199</v>
      </c>
      <c r="F21" s="60"/>
      <c r="G21" s="80"/>
    </row>
    <row r="22" spans="1:7" ht="15" customHeight="1" x14ac:dyDescent="0.25">
      <c r="A22" s="78"/>
      <c r="B22" s="31" t="s">
        <v>142</v>
      </c>
      <c r="C22" s="121">
        <v>0.1</v>
      </c>
      <c r="D22" s="79"/>
      <c r="E22" s="16" t="s">
        <v>181</v>
      </c>
      <c r="F22" s="119">
        <v>0</v>
      </c>
      <c r="G22" s="80"/>
    </row>
    <row r="23" spans="1:7" x14ac:dyDescent="0.25">
      <c r="A23" s="78"/>
      <c r="B23" s="31" t="s">
        <v>185</v>
      </c>
      <c r="C23" s="121">
        <v>0.3</v>
      </c>
      <c r="D23" s="79"/>
      <c r="E23" s="79"/>
      <c r="F23" s="79"/>
      <c r="G23" s="80"/>
    </row>
    <row r="24" spans="1:7" x14ac:dyDescent="0.25">
      <c r="A24" s="78"/>
      <c r="B24" s="31" t="s">
        <v>186</v>
      </c>
      <c r="C24" s="121">
        <v>0.75</v>
      </c>
      <c r="D24" s="79"/>
      <c r="E24" s="79"/>
      <c r="F24" s="79"/>
      <c r="G24" s="80"/>
    </row>
    <row r="25" spans="1:7" x14ac:dyDescent="0.25">
      <c r="A25" s="78"/>
      <c r="B25" s="31" t="s">
        <v>187</v>
      </c>
      <c r="C25" s="121">
        <v>1</v>
      </c>
      <c r="D25" s="79"/>
      <c r="E25" s="79"/>
      <c r="F25" s="79"/>
      <c r="G25" s="80"/>
    </row>
    <row r="26" spans="1:7" x14ac:dyDescent="0.25">
      <c r="A26" s="78"/>
      <c r="B26" s="79"/>
      <c r="C26" s="79"/>
      <c r="D26" s="79"/>
      <c r="E26" s="79"/>
      <c r="F26" s="79"/>
      <c r="G26" s="80"/>
    </row>
    <row r="27" spans="1:7" x14ac:dyDescent="0.25">
      <c r="A27" s="78"/>
      <c r="B27" s="4"/>
      <c r="C27" s="17" t="s">
        <v>51</v>
      </c>
      <c r="D27" s="17" t="s">
        <v>42</v>
      </c>
      <c r="E27" s="17" t="s">
        <v>48</v>
      </c>
      <c r="F27" s="17" t="s">
        <v>0</v>
      </c>
      <c r="G27" s="80"/>
    </row>
    <row r="28" spans="1:7" x14ac:dyDescent="0.25">
      <c r="A28" s="78"/>
      <c r="B28" s="17" t="s">
        <v>44</v>
      </c>
      <c r="C28" s="71">
        <v>1</v>
      </c>
      <c r="D28" s="71">
        <v>1</v>
      </c>
      <c r="E28" s="71">
        <v>1</v>
      </c>
      <c r="F28" s="71">
        <v>1</v>
      </c>
      <c r="G28" s="80"/>
    </row>
    <row r="29" spans="1:7" x14ac:dyDescent="0.25">
      <c r="A29" s="78"/>
      <c r="B29" s="17" t="s">
        <v>50</v>
      </c>
      <c r="C29" s="71">
        <v>1</v>
      </c>
      <c r="D29" s="71">
        <v>1</v>
      </c>
      <c r="E29" s="71">
        <v>1</v>
      </c>
      <c r="F29" s="71">
        <v>1</v>
      </c>
      <c r="G29" s="80"/>
    </row>
    <row r="30" spans="1:7" x14ac:dyDescent="0.25">
      <c r="A30" s="78"/>
      <c r="B30" s="17" t="s">
        <v>49</v>
      </c>
      <c r="C30" s="71">
        <v>1</v>
      </c>
      <c r="D30" s="71">
        <v>1</v>
      </c>
      <c r="E30" s="71">
        <v>1</v>
      </c>
      <c r="F30" s="71">
        <v>1</v>
      </c>
      <c r="G30" s="80"/>
    </row>
    <row r="31" spans="1:7" x14ac:dyDescent="0.25">
      <c r="A31" s="78"/>
      <c r="B31" s="17" t="s">
        <v>47</v>
      </c>
      <c r="C31" s="71">
        <v>1</v>
      </c>
      <c r="D31" s="71">
        <v>1</v>
      </c>
      <c r="E31" s="71">
        <v>1</v>
      </c>
      <c r="F31" s="71">
        <v>1</v>
      </c>
      <c r="G31" s="80"/>
    </row>
    <row r="32" spans="1:7" x14ac:dyDescent="0.25">
      <c r="A32" s="78"/>
      <c r="B32" s="17" t="s">
        <v>46</v>
      </c>
      <c r="C32" s="71">
        <v>1</v>
      </c>
      <c r="D32" s="71">
        <v>1</v>
      </c>
      <c r="E32" s="71">
        <v>1</v>
      </c>
      <c r="F32" s="71">
        <v>1</v>
      </c>
      <c r="G32" s="80"/>
    </row>
    <row r="33" spans="1:7" x14ac:dyDescent="0.25">
      <c r="A33" s="78"/>
      <c r="B33" s="17" t="s">
        <v>45</v>
      </c>
      <c r="C33" s="71">
        <v>1</v>
      </c>
      <c r="D33" s="71">
        <v>1</v>
      </c>
      <c r="E33" s="71">
        <v>1</v>
      </c>
      <c r="F33" s="71">
        <v>1</v>
      </c>
      <c r="G33" s="80"/>
    </row>
    <row r="34" spans="1:7" x14ac:dyDescent="0.25">
      <c r="A34" s="78"/>
      <c r="B34" s="17" t="s">
        <v>43</v>
      </c>
      <c r="C34" s="71">
        <v>1</v>
      </c>
      <c r="D34" s="71">
        <v>1</v>
      </c>
      <c r="E34" s="71">
        <v>1</v>
      </c>
      <c r="F34" s="71">
        <v>1</v>
      </c>
      <c r="G34" s="80"/>
    </row>
    <row r="35" spans="1:7" x14ac:dyDescent="0.25">
      <c r="A35" s="78"/>
      <c r="B35" s="17" t="s">
        <v>41</v>
      </c>
      <c r="C35" s="71">
        <v>1</v>
      </c>
      <c r="D35" s="71">
        <v>1</v>
      </c>
      <c r="E35" s="71">
        <v>1</v>
      </c>
      <c r="F35" s="71">
        <v>1</v>
      </c>
      <c r="G35" s="80"/>
    </row>
    <row r="36" spans="1:7" x14ac:dyDescent="0.25">
      <c r="A36" s="78"/>
      <c r="B36" s="17" t="s">
        <v>40</v>
      </c>
      <c r="C36" s="71">
        <v>1</v>
      </c>
      <c r="D36" s="71">
        <v>1</v>
      </c>
      <c r="E36" s="71">
        <v>1</v>
      </c>
      <c r="F36" s="71">
        <v>1</v>
      </c>
      <c r="G36" s="80"/>
    </row>
    <row r="37" spans="1:7" x14ac:dyDescent="0.25">
      <c r="A37" s="78"/>
      <c r="B37" s="17" t="s">
        <v>39</v>
      </c>
      <c r="C37" s="71">
        <v>1</v>
      </c>
      <c r="D37" s="71">
        <v>1</v>
      </c>
      <c r="E37" s="71">
        <v>1</v>
      </c>
      <c r="F37" s="71">
        <v>1</v>
      </c>
      <c r="G37" s="80"/>
    </row>
    <row r="38" spans="1:7" x14ac:dyDescent="0.25">
      <c r="A38" s="78"/>
      <c r="B38" s="17" t="s">
        <v>123</v>
      </c>
      <c r="C38" s="71">
        <v>1</v>
      </c>
      <c r="D38" s="71">
        <v>1</v>
      </c>
      <c r="E38" s="71">
        <v>1</v>
      </c>
      <c r="F38" s="71">
        <v>1</v>
      </c>
      <c r="G38" s="80"/>
    </row>
    <row r="39" spans="1:7" x14ac:dyDescent="0.25">
      <c r="A39" s="78"/>
      <c r="B39" s="17" t="s">
        <v>124</v>
      </c>
      <c r="C39" s="71">
        <v>1</v>
      </c>
      <c r="D39" s="71">
        <v>1</v>
      </c>
      <c r="E39" s="71">
        <v>1</v>
      </c>
      <c r="F39" s="71">
        <v>1</v>
      </c>
      <c r="G39" s="80"/>
    </row>
    <row r="40" spans="1:7" x14ac:dyDescent="0.25">
      <c r="A40" s="78"/>
      <c r="B40" s="17" t="s">
        <v>125</v>
      </c>
      <c r="C40" s="71">
        <v>1</v>
      </c>
      <c r="D40" s="71">
        <v>1</v>
      </c>
      <c r="E40" s="71">
        <v>1</v>
      </c>
      <c r="F40" s="71">
        <v>1</v>
      </c>
      <c r="G40" s="80"/>
    </row>
    <row r="41" spans="1:7" x14ac:dyDescent="0.25">
      <c r="A41" s="78"/>
      <c r="B41" s="17" t="s">
        <v>126</v>
      </c>
      <c r="C41" s="71">
        <v>1</v>
      </c>
      <c r="D41" s="71">
        <v>1</v>
      </c>
      <c r="E41" s="71">
        <v>1</v>
      </c>
      <c r="F41" s="71">
        <v>1</v>
      </c>
      <c r="G41" s="80"/>
    </row>
    <row r="42" spans="1:7" x14ac:dyDescent="0.25">
      <c r="A42" s="78"/>
      <c r="B42" s="17" t="s">
        <v>127</v>
      </c>
      <c r="C42" s="71">
        <v>1</v>
      </c>
      <c r="D42" s="71">
        <v>1</v>
      </c>
      <c r="E42" s="71">
        <v>1</v>
      </c>
      <c r="F42" s="71">
        <v>1</v>
      </c>
      <c r="G42" s="80"/>
    </row>
    <row r="43" spans="1:7" x14ac:dyDescent="0.25">
      <c r="A43" s="78"/>
      <c r="B43" s="79"/>
      <c r="C43" s="79"/>
      <c r="D43" s="79"/>
      <c r="E43" s="79"/>
      <c r="F43" s="79"/>
      <c r="G43" s="80"/>
    </row>
    <row r="44" spans="1:7" x14ac:dyDescent="0.25">
      <c r="A44" s="78"/>
      <c r="B44" s="127" t="s">
        <v>206</v>
      </c>
      <c r="C44" s="127"/>
      <c r="D44" s="127"/>
      <c r="E44" s="127"/>
      <c r="F44" s="127"/>
      <c r="G44" s="80"/>
    </row>
    <row r="45" spans="1:7" x14ac:dyDescent="0.25">
      <c r="A45" s="78"/>
      <c r="B45" s="126"/>
      <c r="C45" s="126"/>
      <c r="D45" s="126"/>
      <c r="E45" s="126"/>
      <c r="F45" s="126"/>
      <c r="G45" s="80"/>
    </row>
    <row r="46" spans="1:7" x14ac:dyDescent="0.25">
      <c r="A46" s="78"/>
      <c r="B46" s="126"/>
      <c r="C46" s="126"/>
      <c r="D46" s="126"/>
      <c r="E46" s="126"/>
      <c r="F46" s="126"/>
      <c r="G46" s="80"/>
    </row>
    <row r="47" spans="1:7" x14ac:dyDescent="0.25">
      <c r="A47" s="78"/>
      <c r="B47" s="126"/>
      <c r="C47" s="126"/>
      <c r="D47" s="126"/>
      <c r="E47" s="126"/>
      <c r="F47" s="126"/>
      <c r="G47" s="80"/>
    </row>
    <row r="48" spans="1:7" x14ac:dyDescent="0.25">
      <c r="A48" s="78"/>
      <c r="B48" s="126"/>
      <c r="C48" s="126"/>
      <c r="D48" s="126"/>
      <c r="E48" s="126"/>
      <c r="F48" s="126"/>
      <c r="G48" s="80"/>
    </row>
    <row r="49" spans="1:7" x14ac:dyDescent="0.25">
      <c r="A49" s="78"/>
      <c r="B49" s="126"/>
      <c r="C49" s="126"/>
      <c r="D49" s="126"/>
      <c r="E49" s="126"/>
      <c r="F49" s="126"/>
      <c r="G49" s="80"/>
    </row>
    <row r="50" spans="1:7" x14ac:dyDescent="0.25">
      <c r="A50" s="78"/>
      <c r="B50" s="126"/>
      <c r="C50" s="126"/>
      <c r="D50" s="126"/>
      <c r="E50" s="126"/>
      <c r="F50" s="126"/>
      <c r="G50" s="80"/>
    </row>
    <row r="51" spans="1:7" x14ac:dyDescent="0.25">
      <c r="A51" s="78"/>
      <c r="B51" s="126"/>
      <c r="C51" s="126"/>
      <c r="D51" s="126"/>
      <c r="E51" s="126"/>
      <c r="F51" s="126"/>
      <c r="G51" s="80"/>
    </row>
    <row r="52" spans="1:7" x14ac:dyDescent="0.25">
      <c r="A52" s="78"/>
      <c r="B52" s="126"/>
      <c r="C52" s="126"/>
      <c r="D52" s="126"/>
      <c r="E52" s="126"/>
      <c r="F52" s="126"/>
      <c r="G52" s="80"/>
    </row>
    <row r="53" spans="1:7" x14ac:dyDescent="0.25">
      <c r="A53" s="78"/>
      <c r="B53" s="126"/>
      <c r="C53" s="126"/>
      <c r="D53" s="126"/>
      <c r="E53" s="126"/>
      <c r="F53" s="126"/>
      <c r="G53" s="80"/>
    </row>
    <row r="54" spans="1:7" x14ac:dyDescent="0.25">
      <c r="A54" s="78"/>
      <c r="B54" s="126"/>
      <c r="C54" s="126"/>
      <c r="D54" s="126"/>
      <c r="E54" s="126"/>
      <c r="F54" s="126"/>
      <c r="G54" s="80"/>
    </row>
    <row r="55" spans="1:7" ht="15.75" thickBot="1" x14ac:dyDescent="0.3">
      <c r="A55" s="83"/>
      <c r="B55" s="84"/>
      <c r="C55" s="84"/>
      <c r="D55" s="84"/>
      <c r="E55" s="84"/>
      <c r="F55" s="84"/>
      <c r="G55" s="85"/>
    </row>
    <row r="402" spans="1:7" x14ac:dyDescent="0.25">
      <c r="A402" s="9"/>
      <c r="B402" s="8"/>
      <c r="C402" s="8"/>
      <c r="D402" s="8"/>
      <c r="E402" s="8"/>
      <c r="F402" s="6"/>
      <c r="G402" s="9"/>
    </row>
    <row r="403" spans="1:7" x14ac:dyDescent="0.25">
      <c r="A403" s="9"/>
      <c r="B403" s="8"/>
      <c r="C403" s="8"/>
      <c r="D403" s="8"/>
      <c r="E403" s="8"/>
      <c r="F403" s="6"/>
      <c r="G403" s="9"/>
    </row>
    <row r="404" spans="1:7" x14ac:dyDescent="0.25">
      <c r="A404" s="9"/>
      <c r="B404" s="8"/>
      <c r="C404" s="8"/>
      <c r="D404" s="8"/>
      <c r="E404" s="8"/>
      <c r="F404" s="6"/>
      <c r="G404" s="9"/>
    </row>
    <row r="405" spans="1:7" x14ac:dyDescent="0.25">
      <c r="A405" s="9"/>
      <c r="B405" s="8"/>
      <c r="C405" s="8"/>
      <c r="D405" s="8"/>
      <c r="E405" s="8"/>
      <c r="F405" s="6"/>
      <c r="G405" s="9"/>
    </row>
    <row r="406" spans="1:7" x14ac:dyDescent="0.25">
      <c r="A406" s="9"/>
      <c r="B406" s="8"/>
      <c r="C406" s="8"/>
      <c r="D406" s="8"/>
      <c r="E406" s="8"/>
      <c r="F406" s="6"/>
      <c r="G406" s="9"/>
    </row>
    <row r="407" spans="1:7" x14ac:dyDescent="0.25">
      <c r="A407" s="9"/>
      <c r="B407" s="8"/>
      <c r="C407" s="8"/>
      <c r="D407" s="8"/>
      <c r="E407" s="8"/>
      <c r="F407" s="6"/>
      <c r="G407" s="9"/>
    </row>
    <row r="408" spans="1:7" x14ac:dyDescent="0.25">
      <c r="A408" s="9"/>
      <c r="B408" s="8"/>
      <c r="C408" s="8"/>
      <c r="D408" s="8"/>
      <c r="E408" s="8"/>
      <c r="F408" s="6"/>
      <c r="G408" s="9"/>
    </row>
    <row r="409" spans="1:7" x14ac:dyDescent="0.25">
      <c r="A409" s="9"/>
      <c r="B409" s="8"/>
      <c r="C409" s="8"/>
      <c r="D409" s="8"/>
      <c r="E409" s="8"/>
      <c r="F409" s="6"/>
      <c r="G409" s="9"/>
    </row>
    <row r="410" spans="1:7" x14ac:dyDescent="0.25">
      <c r="A410" s="9"/>
      <c r="B410" s="8"/>
      <c r="C410" s="8"/>
      <c r="D410" s="8"/>
      <c r="E410" s="8"/>
      <c r="F410" s="6"/>
      <c r="G410" s="9"/>
    </row>
    <row r="411" spans="1:7" x14ac:dyDescent="0.25">
      <c r="A411" s="9"/>
      <c r="B411" s="8"/>
      <c r="C411" s="8"/>
      <c r="D411" s="8"/>
      <c r="E411" s="8"/>
      <c r="F411" s="6"/>
      <c r="G411" s="9"/>
    </row>
    <row r="412" spans="1:7" x14ac:dyDescent="0.25">
      <c r="A412" s="9"/>
      <c r="B412" s="8"/>
      <c r="C412" s="8"/>
      <c r="D412" s="8"/>
      <c r="E412" s="8"/>
      <c r="F412" s="6"/>
      <c r="G412" s="9"/>
    </row>
    <row r="413" spans="1:7" x14ac:dyDescent="0.25">
      <c r="A413" s="9"/>
      <c r="B413" s="8"/>
      <c r="C413" s="8"/>
      <c r="D413" s="8"/>
      <c r="E413" s="8"/>
      <c r="F413" s="6"/>
      <c r="G413" s="9"/>
    </row>
    <row r="414" spans="1:7" x14ac:dyDescent="0.25">
      <c r="A414" s="9"/>
      <c r="B414" s="8"/>
      <c r="C414" s="8"/>
      <c r="D414" s="8"/>
      <c r="E414" s="8"/>
      <c r="F414" s="6"/>
      <c r="G414" s="9"/>
    </row>
    <row r="415" spans="1:7" x14ac:dyDescent="0.25">
      <c r="A415" s="9"/>
      <c r="B415" s="8"/>
      <c r="C415" s="8"/>
      <c r="D415" s="8"/>
      <c r="E415" s="8"/>
      <c r="F415" s="6"/>
      <c r="G415" s="9"/>
    </row>
    <row r="416" spans="1:7" x14ac:dyDescent="0.25">
      <c r="A416" s="9"/>
      <c r="B416" s="8"/>
      <c r="C416" s="8"/>
      <c r="D416" s="8"/>
      <c r="E416" s="8"/>
      <c r="F416" s="6"/>
      <c r="G416" s="9"/>
    </row>
    <row r="417" spans="1:7" x14ac:dyDescent="0.25">
      <c r="A417" s="9"/>
      <c r="B417" s="8"/>
      <c r="C417" s="8"/>
      <c r="D417" s="8"/>
      <c r="E417" s="8"/>
      <c r="F417" s="6"/>
      <c r="G417" s="9"/>
    </row>
    <row r="418" spans="1:7" x14ac:dyDescent="0.25">
      <c r="A418" s="9"/>
      <c r="B418" s="8"/>
      <c r="C418" s="8"/>
      <c r="D418" s="8"/>
      <c r="E418" s="8"/>
      <c r="F418" s="6"/>
      <c r="G418" s="9"/>
    </row>
    <row r="419" spans="1:7" x14ac:dyDescent="0.25">
      <c r="A419" s="9"/>
      <c r="B419" s="8"/>
      <c r="C419" s="8"/>
      <c r="D419" s="8"/>
      <c r="E419" s="8"/>
      <c r="F419" s="6"/>
      <c r="G419" s="9"/>
    </row>
    <row r="420" spans="1:7" x14ac:dyDescent="0.25">
      <c r="A420" s="9"/>
      <c r="B420" s="8"/>
      <c r="C420" s="8"/>
      <c r="D420" s="8"/>
      <c r="E420" s="8"/>
      <c r="F420" s="6"/>
      <c r="G420" s="9"/>
    </row>
    <row r="421" spans="1:7" x14ac:dyDescent="0.25">
      <c r="A421" s="9"/>
      <c r="B421" s="8"/>
      <c r="C421" s="8"/>
      <c r="D421" s="8"/>
      <c r="E421" s="8"/>
      <c r="F421" s="6"/>
      <c r="G421" s="9"/>
    </row>
    <row r="422" spans="1:7" x14ac:dyDescent="0.25">
      <c r="A422" s="9"/>
      <c r="B422" s="8"/>
      <c r="C422" s="8"/>
      <c r="D422" s="8"/>
      <c r="E422" s="8"/>
      <c r="F422" s="6"/>
      <c r="G422" s="9"/>
    </row>
    <row r="423" spans="1:7" x14ac:dyDescent="0.25">
      <c r="A423" s="9"/>
      <c r="B423" s="8"/>
      <c r="C423" s="8"/>
      <c r="D423" s="8"/>
      <c r="E423" s="8"/>
      <c r="F423" s="6"/>
      <c r="G423" s="9"/>
    </row>
    <row r="424" spans="1:7" x14ac:dyDescent="0.25">
      <c r="A424" s="9"/>
      <c r="B424" s="8"/>
      <c r="C424" s="8"/>
      <c r="D424" s="8"/>
      <c r="E424" s="8"/>
      <c r="F424" s="6"/>
      <c r="G424" s="9"/>
    </row>
    <row r="425" spans="1:7" x14ac:dyDescent="0.25">
      <c r="A425" s="9"/>
      <c r="B425" s="8"/>
      <c r="C425" s="8"/>
      <c r="D425" s="8"/>
      <c r="E425" s="8"/>
      <c r="F425" s="6"/>
      <c r="G425" s="9"/>
    </row>
    <row r="426" spans="1:7" x14ac:dyDescent="0.25">
      <c r="A426" s="9"/>
      <c r="B426" s="8"/>
      <c r="C426" s="8"/>
      <c r="D426" s="8"/>
      <c r="E426" s="8"/>
      <c r="F426" s="6"/>
      <c r="G426" s="9"/>
    </row>
    <row r="427" spans="1:7" x14ac:dyDescent="0.25">
      <c r="A427" s="9"/>
      <c r="B427" s="8"/>
      <c r="C427" s="8"/>
      <c r="D427" s="8"/>
      <c r="E427" s="8"/>
      <c r="F427" s="6"/>
      <c r="G427" s="9"/>
    </row>
    <row r="428" spans="1:7" x14ac:dyDescent="0.25">
      <c r="A428" s="9"/>
      <c r="B428" s="8"/>
      <c r="C428" s="8"/>
      <c r="D428" s="8"/>
      <c r="E428" s="8"/>
      <c r="F428" s="6"/>
      <c r="G428" s="9"/>
    </row>
    <row r="429" spans="1:7" x14ac:dyDescent="0.25">
      <c r="A429" s="9"/>
      <c r="B429" s="8"/>
      <c r="C429" s="8"/>
      <c r="D429" s="8"/>
      <c r="E429" s="8"/>
      <c r="F429" s="6"/>
      <c r="G429" s="9"/>
    </row>
    <row r="430" spans="1:7" x14ac:dyDescent="0.25">
      <c r="A430" s="9"/>
      <c r="B430" s="8"/>
      <c r="C430" s="8"/>
      <c r="D430" s="8"/>
      <c r="E430" s="8"/>
      <c r="F430" s="6"/>
      <c r="G430" s="9"/>
    </row>
    <row r="431" spans="1:7" x14ac:dyDescent="0.25">
      <c r="A431" s="9"/>
      <c r="B431" s="8"/>
      <c r="C431" s="8"/>
      <c r="D431" s="8"/>
      <c r="E431" s="8"/>
      <c r="F431" s="6"/>
      <c r="G431" s="9"/>
    </row>
    <row r="432" spans="1:7" x14ac:dyDescent="0.25">
      <c r="A432" s="9"/>
      <c r="B432" s="8"/>
      <c r="C432" s="8"/>
      <c r="D432" s="8"/>
      <c r="E432" s="8"/>
      <c r="F432" s="6"/>
      <c r="G432" s="9"/>
    </row>
    <row r="433" spans="1:7" x14ac:dyDescent="0.25">
      <c r="A433" s="9"/>
      <c r="B433" s="8"/>
      <c r="C433" s="8"/>
      <c r="D433" s="8"/>
      <c r="E433" s="8"/>
      <c r="F433" s="6"/>
      <c r="G433" s="9"/>
    </row>
    <row r="434" spans="1:7" x14ac:dyDescent="0.25">
      <c r="A434" s="9"/>
      <c r="B434" s="8"/>
      <c r="C434" s="8"/>
      <c r="D434" s="8"/>
      <c r="E434" s="8"/>
      <c r="F434" s="6"/>
      <c r="G434" s="9"/>
    </row>
    <row r="435" spans="1:7" x14ac:dyDescent="0.25">
      <c r="A435" s="9"/>
      <c r="B435" s="8"/>
      <c r="C435" s="8"/>
      <c r="D435" s="8"/>
      <c r="E435" s="8"/>
      <c r="F435" s="6"/>
      <c r="G435" s="9"/>
    </row>
    <row r="436" spans="1:7" x14ac:dyDescent="0.25">
      <c r="A436" s="9"/>
      <c r="B436" s="8"/>
      <c r="C436" s="8"/>
      <c r="D436" s="8"/>
      <c r="E436" s="8"/>
      <c r="F436" s="6"/>
      <c r="G436" s="9"/>
    </row>
    <row r="437" spans="1:7" x14ac:dyDescent="0.25">
      <c r="A437" s="9"/>
      <c r="B437" s="8"/>
      <c r="C437" s="8"/>
      <c r="D437" s="8"/>
      <c r="E437" s="8"/>
      <c r="F437" s="6"/>
      <c r="G437" s="9"/>
    </row>
    <row r="438" spans="1:7" x14ac:dyDescent="0.25">
      <c r="A438" s="9"/>
      <c r="B438" s="8"/>
      <c r="C438" s="8"/>
      <c r="D438" s="8"/>
      <c r="E438" s="8"/>
      <c r="F438" s="6"/>
      <c r="G438" s="9"/>
    </row>
    <row r="439" spans="1:7" x14ac:dyDescent="0.25">
      <c r="A439" s="9"/>
      <c r="B439" s="8"/>
      <c r="C439" s="8"/>
      <c r="D439" s="8"/>
      <c r="E439" s="8"/>
      <c r="F439" s="6"/>
      <c r="G439" s="9"/>
    </row>
    <row r="440" spans="1:7" x14ac:dyDescent="0.25">
      <c r="A440" s="9"/>
      <c r="B440" s="8"/>
      <c r="C440" s="8"/>
      <c r="D440" s="8"/>
      <c r="E440" s="8"/>
      <c r="F440" s="6"/>
      <c r="G440" s="9"/>
    </row>
    <row r="441" spans="1:7" x14ac:dyDescent="0.25">
      <c r="A441" s="9"/>
      <c r="B441" s="8"/>
      <c r="C441" s="8"/>
      <c r="D441" s="8"/>
      <c r="E441" s="8"/>
      <c r="F441" s="6"/>
      <c r="G441" s="9"/>
    </row>
    <row r="442" spans="1:7" x14ac:dyDescent="0.25">
      <c r="A442" s="9"/>
      <c r="B442" s="8"/>
      <c r="C442" s="8"/>
      <c r="D442" s="8"/>
      <c r="E442" s="8"/>
      <c r="F442" s="6"/>
      <c r="G442" s="9"/>
    </row>
    <row r="443" spans="1:7" x14ac:dyDescent="0.25">
      <c r="A443" s="9"/>
      <c r="B443" s="8"/>
      <c r="C443" s="8"/>
      <c r="D443" s="8"/>
      <c r="E443" s="8"/>
      <c r="F443" s="6"/>
      <c r="G443" s="9"/>
    </row>
    <row r="444" spans="1:7" x14ac:dyDescent="0.25">
      <c r="A444" s="9"/>
      <c r="B444" s="8"/>
      <c r="C444" s="8"/>
      <c r="D444" s="8"/>
      <c r="E444" s="8"/>
      <c r="F444" s="6"/>
      <c r="G444" s="9"/>
    </row>
    <row r="445" spans="1:7" x14ac:dyDescent="0.25">
      <c r="A445" s="9"/>
      <c r="B445" s="8"/>
      <c r="C445" s="8"/>
      <c r="D445" s="8"/>
      <c r="E445" s="8"/>
      <c r="F445" s="6"/>
      <c r="G445" s="9"/>
    </row>
    <row r="446" spans="1:7" x14ac:dyDescent="0.25">
      <c r="A446" s="9"/>
      <c r="B446" s="8"/>
      <c r="C446" s="8"/>
      <c r="D446" s="8"/>
      <c r="E446" s="8"/>
      <c r="F446" s="6"/>
      <c r="G446" s="9"/>
    </row>
    <row r="447" spans="1:7" x14ac:dyDescent="0.25">
      <c r="A447" s="9"/>
      <c r="B447" s="8"/>
      <c r="C447" s="8"/>
      <c r="D447" s="8"/>
      <c r="E447" s="8"/>
      <c r="F447" s="6"/>
      <c r="G447" s="9"/>
    </row>
    <row r="448" spans="1:7" x14ac:dyDescent="0.25">
      <c r="A448" s="9"/>
      <c r="B448" s="8"/>
      <c r="C448" s="8"/>
      <c r="D448" s="8"/>
      <c r="E448" s="8"/>
      <c r="F448" s="6"/>
      <c r="G448" s="9"/>
    </row>
    <row r="449" spans="1:7" x14ac:dyDescent="0.25">
      <c r="A449" s="9"/>
      <c r="B449" s="8"/>
      <c r="C449" s="8"/>
      <c r="D449" s="8"/>
      <c r="E449" s="8"/>
      <c r="F449" s="6"/>
      <c r="G449" s="9"/>
    </row>
    <row r="450" spans="1:7" x14ac:dyDescent="0.25">
      <c r="A450" s="9"/>
      <c r="B450" s="8"/>
      <c r="C450" s="8"/>
      <c r="D450" s="8"/>
      <c r="E450" s="8"/>
      <c r="F450" s="6"/>
      <c r="G450" s="9"/>
    </row>
    <row r="451" spans="1:7" x14ac:dyDescent="0.25">
      <c r="A451" s="9"/>
      <c r="B451" s="8"/>
      <c r="C451" s="8"/>
      <c r="D451" s="8"/>
      <c r="E451" s="8"/>
      <c r="F451" s="6"/>
      <c r="G451" s="9"/>
    </row>
    <row r="452" spans="1:7" x14ac:dyDescent="0.25">
      <c r="A452" s="9"/>
      <c r="B452" s="8"/>
      <c r="C452" s="8"/>
      <c r="D452" s="8"/>
      <c r="E452" s="8"/>
      <c r="F452" s="6"/>
      <c r="G452" s="9"/>
    </row>
    <row r="453" spans="1:7" x14ac:dyDescent="0.25">
      <c r="A453" s="9"/>
      <c r="B453" s="8"/>
      <c r="C453" s="8"/>
      <c r="D453" s="8"/>
      <c r="E453" s="8"/>
      <c r="F453" s="6"/>
      <c r="G453" s="9"/>
    </row>
    <row r="454" spans="1:7" x14ac:dyDescent="0.25">
      <c r="A454" s="9"/>
      <c r="B454" s="8"/>
      <c r="C454" s="8"/>
      <c r="D454" s="8"/>
      <c r="E454" s="8"/>
      <c r="F454" s="6"/>
      <c r="G454" s="9"/>
    </row>
    <row r="455" spans="1:7" x14ac:dyDescent="0.25">
      <c r="A455" s="9"/>
      <c r="B455" s="8"/>
      <c r="C455" s="8"/>
      <c r="D455" s="8"/>
      <c r="E455" s="8"/>
      <c r="F455" s="6"/>
      <c r="G455" s="9"/>
    </row>
    <row r="456" spans="1:7" x14ac:dyDescent="0.25">
      <c r="A456" s="9"/>
      <c r="B456" s="8"/>
      <c r="C456" s="8"/>
      <c r="D456" s="8"/>
      <c r="E456" s="8"/>
      <c r="F456" s="6"/>
      <c r="G456" s="9"/>
    </row>
    <row r="457" spans="1:7" x14ac:dyDescent="0.25">
      <c r="A457" s="9"/>
      <c r="B457" s="8"/>
      <c r="C457" s="8"/>
      <c r="D457" s="8"/>
      <c r="E457" s="8"/>
      <c r="F457" s="6"/>
      <c r="G457" s="9"/>
    </row>
    <row r="458" spans="1:7" x14ac:dyDescent="0.25">
      <c r="A458" s="9"/>
      <c r="B458" s="8"/>
      <c r="C458" s="8"/>
      <c r="D458" s="8"/>
      <c r="E458" s="8"/>
      <c r="F458" s="6"/>
      <c r="G458" s="9"/>
    </row>
    <row r="459" spans="1:7" x14ac:dyDescent="0.25">
      <c r="A459" s="9"/>
      <c r="B459" s="8"/>
      <c r="C459" s="8"/>
      <c r="D459" s="8"/>
      <c r="E459" s="8"/>
      <c r="F459" s="6"/>
      <c r="G459" s="9"/>
    </row>
    <row r="460" spans="1:7" x14ac:dyDescent="0.25">
      <c r="A460" s="9"/>
      <c r="B460" s="8"/>
      <c r="C460" s="8"/>
      <c r="D460" s="8"/>
      <c r="E460" s="8"/>
      <c r="F460" s="6"/>
      <c r="G460" s="9"/>
    </row>
    <row r="461" spans="1:7" x14ac:dyDescent="0.25">
      <c r="A461" s="9"/>
      <c r="B461" s="8"/>
      <c r="C461" s="8"/>
      <c r="D461" s="8"/>
      <c r="E461" s="8"/>
      <c r="F461" s="6"/>
      <c r="G461" s="9"/>
    </row>
    <row r="462" spans="1:7" x14ac:dyDescent="0.25">
      <c r="A462" s="9"/>
      <c r="B462" s="8"/>
      <c r="C462" s="8"/>
      <c r="D462" s="8"/>
      <c r="E462" s="8"/>
      <c r="F462" s="6"/>
      <c r="G462" s="9"/>
    </row>
    <row r="463" spans="1:7" x14ac:dyDescent="0.25">
      <c r="A463" s="9"/>
      <c r="B463" s="8"/>
      <c r="C463" s="8"/>
      <c r="D463" s="8"/>
      <c r="E463" s="8"/>
      <c r="F463" s="6"/>
      <c r="G463" s="9"/>
    </row>
    <row r="464" spans="1:7" x14ac:dyDescent="0.25">
      <c r="A464" s="9"/>
      <c r="B464" s="8"/>
      <c r="C464" s="8"/>
      <c r="D464" s="8"/>
      <c r="E464" s="8"/>
      <c r="F464" s="6"/>
      <c r="G464" s="9"/>
    </row>
    <row r="465" spans="1:7" x14ac:dyDescent="0.25">
      <c r="A465" s="9"/>
      <c r="B465" s="8"/>
      <c r="C465" s="8"/>
      <c r="D465" s="8"/>
      <c r="E465" s="8"/>
      <c r="F465" s="6"/>
      <c r="G465" s="9"/>
    </row>
    <row r="466" spans="1:7" x14ac:dyDescent="0.25">
      <c r="A466" s="9"/>
      <c r="B466" s="8"/>
      <c r="C466" s="8"/>
      <c r="D466" s="8"/>
      <c r="E466" s="8"/>
      <c r="F466" s="6"/>
      <c r="G466" s="9"/>
    </row>
    <row r="467" spans="1:7" x14ac:dyDescent="0.25">
      <c r="A467" s="9"/>
      <c r="B467" s="8"/>
      <c r="C467" s="8"/>
      <c r="D467" s="8"/>
      <c r="E467" s="8"/>
      <c r="F467" s="6"/>
      <c r="G467" s="9"/>
    </row>
    <row r="468" spans="1:7" x14ac:dyDescent="0.25">
      <c r="A468" s="9"/>
      <c r="B468" s="8"/>
      <c r="C468" s="8"/>
      <c r="D468" s="8"/>
      <c r="E468" s="8"/>
      <c r="F468" s="6"/>
      <c r="G468" s="9"/>
    </row>
    <row r="469" spans="1:7" x14ac:dyDescent="0.25">
      <c r="A469" s="9"/>
      <c r="B469" s="8"/>
      <c r="C469" s="8"/>
      <c r="D469" s="8"/>
      <c r="E469" s="8"/>
      <c r="F469" s="6"/>
      <c r="G469" s="9"/>
    </row>
    <row r="470" spans="1:7" x14ac:dyDescent="0.25">
      <c r="A470" s="9"/>
      <c r="B470" s="8"/>
      <c r="C470" s="8"/>
      <c r="D470" s="8"/>
      <c r="E470" s="8"/>
      <c r="F470" s="6"/>
      <c r="G470" s="9"/>
    </row>
    <row r="471" spans="1:7" x14ac:dyDescent="0.25">
      <c r="A471" s="9"/>
      <c r="B471" s="8"/>
      <c r="C471" s="8"/>
      <c r="D471" s="8"/>
      <c r="E471" s="8"/>
      <c r="F471" s="6"/>
      <c r="G471" s="9"/>
    </row>
    <row r="472" spans="1:7" x14ac:dyDescent="0.25">
      <c r="A472" s="9"/>
      <c r="B472" s="8"/>
      <c r="C472" s="8"/>
      <c r="D472" s="8"/>
      <c r="E472" s="8"/>
      <c r="F472" s="6"/>
      <c r="G472" s="9"/>
    </row>
    <row r="473" spans="1:7" x14ac:dyDescent="0.25">
      <c r="A473" s="9"/>
      <c r="B473" s="8"/>
      <c r="C473" s="8"/>
      <c r="D473" s="8"/>
      <c r="E473" s="8"/>
      <c r="F473" s="6"/>
      <c r="G473" s="9"/>
    </row>
    <row r="474" spans="1:7" x14ac:dyDescent="0.25">
      <c r="A474" s="9"/>
      <c r="B474" s="8"/>
      <c r="C474" s="8"/>
      <c r="D474" s="8"/>
      <c r="E474" s="8"/>
      <c r="F474" s="6"/>
      <c r="G474" s="9"/>
    </row>
    <row r="475" spans="1:7" x14ac:dyDescent="0.25">
      <c r="A475" s="9"/>
      <c r="B475" s="8"/>
      <c r="C475" s="8"/>
      <c r="D475" s="8"/>
      <c r="E475" s="8"/>
      <c r="F475" s="6"/>
      <c r="G475" s="9"/>
    </row>
    <row r="476" spans="1:7" x14ac:dyDescent="0.25">
      <c r="A476" s="9"/>
      <c r="B476" s="8"/>
      <c r="C476" s="8"/>
      <c r="D476" s="8"/>
      <c r="E476" s="8"/>
      <c r="F476" s="6"/>
      <c r="G476" s="9"/>
    </row>
    <row r="477" spans="1:7" x14ac:dyDescent="0.25">
      <c r="A477" s="9"/>
      <c r="B477" s="8"/>
      <c r="C477" s="8"/>
      <c r="D477" s="8"/>
      <c r="E477" s="8"/>
      <c r="F477" s="6"/>
      <c r="G477" s="9"/>
    </row>
    <row r="478" spans="1:7" x14ac:dyDescent="0.25">
      <c r="A478" s="9"/>
      <c r="B478" s="8"/>
      <c r="C478" s="8"/>
      <c r="D478" s="8"/>
      <c r="E478" s="8"/>
      <c r="F478" s="6"/>
      <c r="G478" s="9"/>
    </row>
    <row r="479" spans="1:7" x14ac:dyDescent="0.25">
      <c r="A479" s="9"/>
      <c r="B479" s="8"/>
      <c r="C479" s="8"/>
      <c r="D479" s="8"/>
      <c r="E479" s="8"/>
      <c r="F479" s="6"/>
      <c r="G479" s="9"/>
    </row>
    <row r="480" spans="1:7" x14ac:dyDescent="0.25">
      <c r="A480" s="9"/>
      <c r="B480" s="8"/>
      <c r="C480" s="8"/>
      <c r="D480" s="8"/>
      <c r="E480" s="8"/>
      <c r="F480" s="6"/>
      <c r="G480" s="9"/>
    </row>
    <row r="481" spans="1:7" x14ac:dyDescent="0.25">
      <c r="A481" s="9"/>
      <c r="B481" s="8"/>
      <c r="C481" s="8"/>
      <c r="D481" s="8"/>
      <c r="E481" s="8"/>
      <c r="F481" s="6"/>
      <c r="G481" s="9"/>
    </row>
    <row r="482" spans="1:7" x14ac:dyDescent="0.25">
      <c r="A482" s="9"/>
      <c r="B482" s="8"/>
      <c r="C482" s="8"/>
      <c r="D482" s="8"/>
      <c r="E482" s="8"/>
      <c r="F482" s="6"/>
      <c r="G482" s="9"/>
    </row>
    <row r="483" spans="1:7" x14ac:dyDescent="0.25">
      <c r="A483" s="9"/>
      <c r="B483" s="8"/>
      <c r="C483" s="8"/>
      <c r="D483" s="8"/>
      <c r="E483" s="8"/>
      <c r="F483" s="6"/>
      <c r="G483" s="9"/>
    </row>
    <row r="484" spans="1:7" x14ac:dyDescent="0.25">
      <c r="A484" s="9"/>
      <c r="B484" s="8"/>
      <c r="C484" s="8"/>
      <c r="D484" s="8"/>
      <c r="E484" s="8"/>
      <c r="F484" s="6"/>
      <c r="G484" s="9"/>
    </row>
    <row r="485" spans="1:7" x14ac:dyDescent="0.25">
      <c r="A485" s="9"/>
      <c r="B485" s="8"/>
      <c r="C485" s="8"/>
      <c r="D485" s="8"/>
      <c r="E485" s="8"/>
      <c r="F485" s="6"/>
      <c r="G485" s="9"/>
    </row>
    <row r="486" spans="1:7" x14ac:dyDescent="0.25">
      <c r="A486" s="9"/>
      <c r="B486" s="8"/>
      <c r="C486" s="8"/>
      <c r="D486" s="8"/>
      <c r="E486" s="8"/>
      <c r="F486" s="6"/>
      <c r="G486" s="9"/>
    </row>
    <row r="487" spans="1:7" x14ac:dyDescent="0.25">
      <c r="A487" s="9"/>
      <c r="B487" s="8"/>
      <c r="C487" s="8"/>
      <c r="D487" s="8"/>
      <c r="E487" s="8"/>
      <c r="F487" s="6"/>
      <c r="G487" s="9"/>
    </row>
    <row r="488" spans="1:7" x14ac:dyDescent="0.25">
      <c r="A488" s="9"/>
      <c r="B488" s="8"/>
      <c r="C488" s="8"/>
      <c r="D488" s="8"/>
      <c r="E488" s="8"/>
      <c r="F488" s="6"/>
      <c r="G488" s="9"/>
    </row>
    <row r="489" spans="1:7" x14ac:dyDescent="0.25">
      <c r="A489" s="9"/>
      <c r="B489" s="8"/>
      <c r="C489" s="8"/>
      <c r="D489" s="8"/>
      <c r="E489" s="8"/>
      <c r="F489" s="6"/>
      <c r="G489" s="9"/>
    </row>
    <row r="490" spans="1:7" x14ac:dyDescent="0.25">
      <c r="A490" s="9"/>
      <c r="B490" s="8"/>
      <c r="C490" s="8"/>
      <c r="D490" s="8"/>
      <c r="E490" s="8"/>
      <c r="F490" s="6"/>
      <c r="G490" s="9"/>
    </row>
    <row r="491" spans="1:7" x14ac:dyDescent="0.25">
      <c r="A491" s="9"/>
      <c r="B491" s="8"/>
      <c r="C491" s="8"/>
      <c r="D491" s="8"/>
      <c r="E491" s="8"/>
      <c r="F491" s="6"/>
      <c r="G491" s="9"/>
    </row>
    <row r="492" spans="1:7" x14ac:dyDescent="0.25">
      <c r="A492" s="9"/>
      <c r="B492" s="8"/>
      <c r="C492" s="8"/>
      <c r="D492" s="8"/>
      <c r="E492" s="8"/>
      <c r="F492" s="6"/>
      <c r="G492" s="9"/>
    </row>
    <row r="493" spans="1:7" x14ac:dyDescent="0.25">
      <c r="A493" s="9"/>
      <c r="B493" s="8"/>
      <c r="C493" s="8"/>
      <c r="D493" s="8"/>
      <c r="E493" s="8"/>
      <c r="F493" s="6"/>
      <c r="G493" s="9"/>
    </row>
    <row r="494" spans="1:7" x14ac:dyDescent="0.25">
      <c r="A494" s="9"/>
      <c r="B494" s="8"/>
      <c r="C494" s="8"/>
      <c r="D494" s="8"/>
      <c r="E494" s="8"/>
      <c r="F494" s="6"/>
      <c r="G494" s="9"/>
    </row>
    <row r="495" spans="1:7" x14ac:dyDescent="0.25">
      <c r="A495" s="9"/>
      <c r="B495" s="8"/>
      <c r="C495" s="8"/>
      <c r="D495" s="8"/>
      <c r="E495" s="8"/>
      <c r="F495" s="6"/>
      <c r="G495" s="9"/>
    </row>
    <row r="496" spans="1:7" x14ac:dyDescent="0.25">
      <c r="A496" s="9"/>
      <c r="B496" s="8"/>
      <c r="C496" s="8"/>
      <c r="D496" s="8"/>
      <c r="E496" s="8"/>
      <c r="F496" s="6"/>
      <c r="G496" s="9"/>
    </row>
    <row r="497" spans="1:7" x14ac:dyDescent="0.25">
      <c r="A497" s="9"/>
      <c r="B497" s="8"/>
      <c r="C497" s="8"/>
      <c r="D497" s="8"/>
      <c r="E497" s="8"/>
      <c r="F497" s="6"/>
      <c r="G497" s="9"/>
    </row>
    <row r="498" spans="1:7" x14ac:dyDescent="0.25">
      <c r="A498" s="9"/>
      <c r="B498" s="8"/>
      <c r="C498" s="8"/>
      <c r="D498" s="8"/>
      <c r="E498" s="8"/>
      <c r="F498" s="6"/>
      <c r="G498" s="9"/>
    </row>
    <row r="499" spans="1:7" x14ac:dyDescent="0.25">
      <c r="A499" s="9"/>
      <c r="B499" s="8"/>
      <c r="C499" s="8"/>
      <c r="D499" s="8"/>
      <c r="E499" s="8"/>
      <c r="F499" s="6"/>
      <c r="G499" s="9"/>
    </row>
    <row r="500" spans="1:7" x14ac:dyDescent="0.25">
      <c r="A500" s="9"/>
      <c r="B500" s="8"/>
      <c r="C500" s="8"/>
      <c r="D500" s="8"/>
      <c r="E500" s="8"/>
      <c r="F500" s="6"/>
      <c r="G500" s="9"/>
    </row>
    <row r="501" spans="1:7" x14ac:dyDescent="0.25">
      <c r="A501" s="9"/>
      <c r="B501" s="8"/>
      <c r="C501" s="8"/>
      <c r="D501" s="8"/>
      <c r="E501" s="8"/>
      <c r="F501" s="6"/>
      <c r="G501" s="9"/>
    </row>
    <row r="502" spans="1:7" x14ac:dyDescent="0.25">
      <c r="A502" s="9"/>
      <c r="B502" s="8"/>
      <c r="C502" s="8"/>
      <c r="D502" s="8"/>
      <c r="E502" s="8"/>
      <c r="F502" s="6"/>
      <c r="G502" s="9"/>
    </row>
    <row r="503" spans="1:7" x14ac:dyDescent="0.25">
      <c r="A503" s="9"/>
      <c r="B503" s="8"/>
      <c r="C503" s="8"/>
      <c r="D503" s="8"/>
      <c r="E503" s="8"/>
      <c r="F503" s="6"/>
      <c r="G503" s="9"/>
    </row>
    <row r="504" spans="1:7" x14ac:dyDescent="0.25">
      <c r="A504" s="9"/>
      <c r="B504" s="8"/>
      <c r="C504" s="8"/>
      <c r="D504" s="8"/>
      <c r="E504" s="8"/>
      <c r="F504" s="6"/>
      <c r="G504" s="9"/>
    </row>
    <row r="505" spans="1:7" x14ac:dyDescent="0.25">
      <c r="A505" s="9"/>
      <c r="B505" s="8"/>
      <c r="C505" s="8"/>
      <c r="D505" s="8"/>
      <c r="E505" s="8"/>
      <c r="F505" s="6"/>
      <c r="G505" s="9"/>
    </row>
    <row r="506" spans="1:7" x14ac:dyDescent="0.25">
      <c r="A506" s="9"/>
      <c r="B506" s="8"/>
      <c r="C506" s="8"/>
      <c r="D506" s="8"/>
      <c r="E506" s="8"/>
      <c r="F506" s="6"/>
      <c r="G506" s="9"/>
    </row>
    <row r="507" spans="1:7" x14ac:dyDescent="0.25">
      <c r="A507" s="9"/>
      <c r="B507" s="8"/>
      <c r="C507" s="8"/>
      <c r="D507" s="8"/>
      <c r="E507" s="8"/>
      <c r="F507" s="6"/>
      <c r="G507" s="9"/>
    </row>
    <row r="508" spans="1:7" x14ac:dyDescent="0.25">
      <c r="A508" s="9"/>
      <c r="B508" s="8"/>
      <c r="C508" s="8"/>
      <c r="D508" s="8"/>
      <c r="E508" s="8"/>
      <c r="F508" s="6"/>
      <c r="G508" s="9"/>
    </row>
    <row r="509" spans="1:7" x14ac:dyDescent="0.25">
      <c r="A509" s="9"/>
      <c r="B509" s="8"/>
      <c r="C509" s="8"/>
      <c r="D509" s="8"/>
      <c r="E509" s="8"/>
      <c r="F509" s="6"/>
      <c r="G509" s="9"/>
    </row>
    <row r="510" spans="1:7" x14ac:dyDescent="0.25">
      <c r="A510" s="9"/>
      <c r="B510" s="8"/>
      <c r="C510" s="8"/>
      <c r="D510" s="8"/>
      <c r="E510" s="8"/>
      <c r="F510" s="6"/>
      <c r="G510" s="9"/>
    </row>
    <row r="511" spans="1:7" x14ac:dyDescent="0.25">
      <c r="A511" s="9"/>
      <c r="B511" s="8"/>
      <c r="C511" s="8"/>
      <c r="D511" s="8"/>
      <c r="E511" s="8"/>
      <c r="F511" s="6"/>
      <c r="G511" s="9"/>
    </row>
    <row r="512" spans="1:7" x14ac:dyDescent="0.25">
      <c r="A512" s="9"/>
      <c r="B512" s="8"/>
      <c r="C512" s="8"/>
      <c r="D512" s="8"/>
      <c r="E512" s="8"/>
      <c r="F512" s="6"/>
      <c r="G512" s="9"/>
    </row>
    <row r="513" spans="1:7" x14ac:dyDescent="0.25">
      <c r="A513" s="9"/>
      <c r="B513" s="8"/>
      <c r="C513" s="8"/>
      <c r="D513" s="8"/>
      <c r="E513" s="8"/>
      <c r="F513" s="6"/>
      <c r="G513" s="9"/>
    </row>
    <row r="514" spans="1:7" x14ac:dyDescent="0.25">
      <c r="A514" s="9"/>
      <c r="B514" s="8"/>
      <c r="C514" s="8"/>
      <c r="D514" s="8"/>
      <c r="E514" s="8"/>
      <c r="F514" s="6"/>
      <c r="G514" s="9"/>
    </row>
    <row r="515" spans="1:7" x14ac:dyDescent="0.25">
      <c r="A515" s="9"/>
      <c r="B515" s="8"/>
      <c r="C515" s="8"/>
      <c r="D515" s="8"/>
      <c r="E515" s="8"/>
      <c r="F515" s="6"/>
      <c r="G515" s="9"/>
    </row>
    <row r="516" spans="1:7" x14ac:dyDescent="0.25">
      <c r="A516" s="9"/>
      <c r="B516" s="8"/>
      <c r="C516" s="8"/>
      <c r="D516" s="8"/>
      <c r="E516" s="8"/>
      <c r="F516" s="6"/>
      <c r="G516" s="9"/>
    </row>
    <row r="517" spans="1:7" x14ac:dyDescent="0.25">
      <c r="A517" s="9"/>
      <c r="B517" s="8"/>
      <c r="C517" s="8"/>
      <c r="D517" s="8"/>
      <c r="E517" s="8"/>
      <c r="F517" s="6"/>
      <c r="G517" s="9"/>
    </row>
    <row r="518" spans="1:7" x14ac:dyDescent="0.25">
      <c r="A518" s="9"/>
      <c r="B518" s="8"/>
      <c r="C518" s="8"/>
      <c r="D518" s="8"/>
      <c r="E518" s="8"/>
      <c r="F518" s="6"/>
      <c r="G518" s="9"/>
    </row>
    <row r="519" spans="1:7" x14ac:dyDescent="0.25">
      <c r="A519" s="9"/>
      <c r="B519" s="8"/>
      <c r="C519" s="8"/>
      <c r="D519" s="8"/>
      <c r="E519" s="8"/>
      <c r="F519" s="6"/>
      <c r="G519" s="9"/>
    </row>
    <row r="520" spans="1:7" x14ac:dyDescent="0.25">
      <c r="A520" s="9"/>
      <c r="B520" s="8"/>
      <c r="C520" s="8"/>
      <c r="D520" s="8"/>
      <c r="E520" s="8"/>
      <c r="F520" s="6"/>
      <c r="G520" s="9"/>
    </row>
    <row r="521" spans="1:7" x14ac:dyDescent="0.25">
      <c r="A521" s="9"/>
      <c r="B521" s="8"/>
      <c r="C521" s="8"/>
      <c r="D521" s="8"/>
      <c r="E521" s="8"/>
      <c r="F521" s="6"/>
      <c r="G521" s="9"/>
    </row>
    <row r="522" spans="1:7" x14ac:dyDescent="0.25">
      <c r="A522" s="9"/>
      <c r="B522" s="8"/>
      <c r="C522" s="8"/>
      <c r="D522" s="8"/>
      <c r="E522" s="8"/>
      <c r="F522" s="6"/>
      <c r="G522" s="9"/>
    </row>
    <row r="523" spans="1:7" x14ac:dyDescent="0.25">
      <c r="A523" s="9"/>
      <c r="B523" s="8"/>
      <c r="C523" s="8"/>
      <c r="D523" s="8"/>
      <c r="E523" s="8"/>
      <c r="F523" s="6"/>
      <c r="G523" s="9"/>
    </row>
    <row r="524" spans="1:7" x14ac:dyDescent="0.25">
      <c r="A524" s="9"/>
      <c r="B524" s="8"/>
      <c r="C524" s="8"/>
      <c r="D524" s="8"/>
      <c r="E524" s="8"/>
      <c r="F524" s="6"/>
      <c r="G524" s="9"/>
    </row>
    <row r="525" spans="1:7" x14ac:dyDescent="0.25">
      <c r="A525" s="9"/>
      <c r="B525" s="8"/>
      <c r="C525" s="8"/>
      <c r="D525" s="8"/>
      <c r="E525" s="8"/>
      <c r="F525" s="6"/>
      <c r="G525" s="9"/>
    </row>
    <row r="526" spans="1:7" x14ac:dyDescent="0.25">
      <c r="A526" s="9"/>
      <c r="B526" s="8"/>
      <c r="C526" s="8"/>
      <c r="D526" s="8"/>
      <c r="E526" s="8"/>
      <c r="F526" s="6"/>
      <c r="G526" s="9"/>
    </row>
    <row r="527" spans="1:7" x14ac:dyDescent="0.25">
      <c r="A527" s="9"/>
      <c r="B527" s="8"/>
      <c r="C527" s="8"/>
      <c r="D527" s="8"/>
      <c r="E527" s="8"/>
      <c r="F527" s="6"/>
      <c r="G527" s="9"/>
    </row>
    <row r="528" spans="1:7" x14ac:dyDescent="0.25">
      <c r="A528" s="9"/>
      <c r="B528" s="8"/>
      <c r="C528" s="8"/>
      <c r="D528" s="8"/>
      <c r="E528" s="8"/>
      <c r="F528" s="6"/>
      <c r="G528" s="9"/>
    </row>
    <row r="529" spans="1:7" x14ac:dyDescent="0.25">
      <c r="A529" s="9"/>
      <c r="B529" s="8"/>
      <c r="C529" s="8"/>
      <c r="D529" s="8"/>
      <c r="E529" s="8"/>
      <c r="F529" s="6"/>
      <c r="G529" s="9"/>
    </row>
    <row r="530" spans="1:7" x14ac:dyDescent="0.25">
      <c r="A530" s="9"/>
      <c r="B530" s="8"/>
      <c r="C530" s="8"/>
      <c r="D530" s="8"/>
      <c r="E530" s="8"/>
      <c r="F530" s="6"/>
      <c r="G530" s="9"/>
    </row>
    <row r="531" spans="1:7" x14ac:dyDescent="0.25">
      <c r="A531" s="9"/>
      <c r="B531" s="8"/>
      <c r="C531" s="8"/>
      <c r="D531" s="8"/>
      <c r="E531" s="8"/>
      <c r="F531" s="6"/>
      <c r="G531" s="9"/>
    </row>
    <row r="532" spans="1:7" x14ac:dyDescent="0.25">
      <c r="A532" s="9"/>
      <c r="B532" s="8"/>
      <c r="C532" s="8"/>
      <c r="D532" s="8"/>
      <c r="E532" s="8"/>
      <c r="F532" s="6"/>
      <c r="G532" s="9"/>
    </row>
    <row r="533" spans="1:7" x14ac:dyDescent="0.25">
      <c r="A533" s="9"/>
      <c r="B533" s="8"/>
      <c r="C533" s="8"/>
      <c r="D533" s="8"/>
      <c r="E533" s="8"/>
      <c r="F533" s="6"/>
      <c r="G533" s="9"/>
    </row>
    <row r="534" spans="1:7" x14ac:dyDescent="0.25">
      <c r="A534" s="9"/>
      <c r="B534" s="8"/>
      <c r="C534" s="8"/>
      <c r="D534" s="8"/>
      <c r="E534" s="8"/>
      <c r="F534" s="6"/>
      <c r="G534" s="9"/>
    </row>
    <row r="535" spans="1:7" x14ac:dyDescent="0.25">
      <c r="A535" s="9"/>
      <c r="B535" s="8"/>
      <c r="C535" s="8"/>
      <c r="D535" s="8"/>
      <c r="E535" s="8"/>
      <c r="F535" s="6"/>
      <c r="G535" s="9"/>
    </row>
    <row r="536" spans="1:7" x14ac:dyDescent="0.25">
      <c r="A536" s="9"/>
      <c r="B536" s="8"/>
      <c r="C536" s="8"/>
      <c r="D536" s="8"/>
      <c r="E536" s="8"/>
      <c r="F536" s="6"/>
      <c r="G536" s="9"/>
    </row>
    <row r="537" spans="1:7" x14ac:dyDescent="0.25">
      <c r="A537" s="9"/>
      <c r="B537" s="8"/>
      <c r="C537" s="8"/>
      <c r="D537" s="8"/>
      <c r="E537" s="8"/>
      <c r="F537" s="6"/>
      <c r="G537" s="9"/>
    </row>
    <row r="538" spans="1:7" x14ac:dyDescent="0.25">
      <c r="A538" s="9"/>
      <c r="B538" s="8"/>
      <c r="C538" s="8"/>
      <c r="D538" s="8"/>
      <c r="E538" s="8"/>
      <c r="F538" s="6"/>
      <c r="G538" s="9"/>
    </row>
    <row r="539" spans="1:7" x14ac:dyDescent="0.25">
      <c r="A539" s="9"/>
      <c r="B539" s="8"/>
      <c r="C539" s="8"/>
      <c r="D539" s="8"/>
      <c r="E539" s="8"/>
      <c r="F539" s="6"/>
      <c r="G539" s="9"/>
    </row>
    <row r="540" spans="1:7" x14ac:dyDescent="0.25">
      <c r="A540" s="9"/>
      <c r="B540" s="8"/>
      <c r="C540" s="8"/>
      <c r="D540" s="8"/>
      <c r="E540" s="8"/>
      <c r="F540" s="6"/>
      <c r="G540" s="9"/>
    </row>
    <row r="541" spans="1:7" x14ac:dyDescent="0.25">
      <c r="A541" s="9"/>
      <c r="B541" s="8"/>
      <c r="C541" s="8"/>
      <c r="D541" s="8"/>
      <c r="E541" s="8"/>
      <c r="F541" s="6"/>
      <c r="G541" s="9"/>
    </row>
    <row r="542" spans="1:7" x14ac:dyDescent="0.25">
      <c r="A542" s="9"/>
      <c r="B542" s="8"/>
      <c r="C542" s="8"/>
      <c r="D542" s="8"/>
      <c r="E542" s="8"/>
      <c r="F542" s="6"/>
      <c r="G542" s="9"/>
    </row>
    <row r="543" spans="1:7" x14ac:dyDescent="0.25">
      <c r="A543" s="9"/>
      <c r="B543" s="8"/>
      <c r="C543" s="8"/>
      <c r="D543" s="8"/>
      <c r="E543" s="8"/>
      <c r="F543" s="6"/>
      <c r="G543" s="9"/>
    </row>
    <row r="544" spans="1:7" x14ac:dyDescent="0.25">
      <c r="A544" s="9"/>
      <c r="B544" s="8"/>
      <c r="C544" s="8"/>
      <c r="D544" s="8"/>
      <c r="E544" s="8"/>
      <c r="F544" s="6"/>
      <c r="G544" s="9"/>
    </row>
    <row r="545" spans="1:7" x14ac:dyDescent="0.25">
      <c r="A545" s="9"/>
      <c r="B545" s="8"/>
      <c r="C545" s="8"/>
      <c r="D545" s="8"/>
      <c r="E545" s="8"/>
      <c r="F545" s="6"/>
      <c r="G545" s="9"/>
    </row>
    <row r="546" spans="1:7" x14ac:dyDescent="0.25">
      <c r="A546" s="9"/>
      <c r="B546" s="8"/>
      <c r="C546" s="8"/>
      <c r="D546" s="8"/>
      <c r="E546" s="8"/>
      <c r="F546" s="6"/>
      <c r="G546" s="9"/>
    </row>
    <row r="547" spans="1:7" x14ac:dyDescent="0.25">
      <c r="A547" s="9"/>
      <c r="B547" s="8"/>
      <c r="C547" s="8"/>
      <c r="D547" s="8"/>
      <c r="E547" s="8"/>
      <c r="F547" s="6"/>
      <c r="G547" s="9"/>
    </row>
    <row r="548" spans="1:7" x14ac:dyDescent="0.25">
      <c r="A548" s="9"/>
      <c r="B548" s="8"/>
      <c r="C548" s="8"/>
      <c r="D548" s="8"/>
      <c r="E548" s="8"/>
      <c r="F548" s="6"/>
      <c r="G548" s="9"/>
    </row>
    <row r="549" spans="1:7" x14ac:dyDescent="0.25">
      <c r="A549" s="9"/>
      <c r="B549" s="8"/>
      <c r="C549" s="8"/>
      <c r="D549" s="8"/>
      <c r="E549" s="8"/>
      <c r="F549" s="6"/>
      <c r="G549" s="9"/>
    </row>
    <row r="550" spans="1:7" x14ac:dyDescent="0.25">
      <c r="A550" s="9"/>
      <c r="B550" s="8"/>
      <c r="C550" s="8"/>
      <c r="D550" s="8"/>
      <c r="E550" s="8"/>
      <c r="F550" s="6"/>
      <c r="G550" s="9"/>
    </row>
    <row r="551" spans="1:7" x14ac:dyDescent="0.25">
      <c r="A551" s="9"/>
      <c r="B551" s="8"/>
      <c r="C551" s="8"/>
      <c r="D551" s="8"/>
      <c r="E551" s="8"/>
      <c r="F551" s="6"/>
      <c r="G551" s="9"/>
    </row>
    <row r="552" spans="1:7" x14ac:dyDescent="0.25">
      <c r="A552" s="9"/>
      <c r="B552" s="8"/>
      <c r="C552" s="8"/>
      <c r="D552" s="8"/>
      <c r="E552" s="8"/>
      <c r="F552" s="6"/>
      <c r="G552" s="9"/>
    </row>
    <row r="553" spans="1:7" x14ac:dyDescent="0.25">
      <c r="A553" s="9"/>
      <c r="B553" s="8"/>
      <c r="C553" s="8"/>
      <c r="D553" s="8"/>
      <c r="E553" s="8"/>
      <c r="F553" s="6"/>
      <c r="G553" s="9"/>
    </row>
    <row r="554" spans="1:7" x14ac:dyDescent="0.25">
      <c r="A554" s="9"/>
      <c r="B554" s="8"/>
      <c r="C554" s="8"/>
      <c r="D554" s="8"/>
      <c r="E554" s="8"/>
      <c r="F554" s="6"/>
      <c r="G554" s="9"/>
    </row>
    <row r="555" spans="1:7" x14ac:dyDescent="0.25">
      <c r="A555" s="9"/>
      <c r="B555" s="8"/>
      <c r="C555" s="8"/>
      <c r="D555" s="8"/>
      <c r="E555" s="8"/>
      <c r="F555" s="6"/>
      <c r="G555" s="9"/>
    </row>
    <row r="556" spans="1:7" x14ac:dyDescent="0.25">
      <c r="A556" s="9"/>
      <c r="B556" s="8"/>
      <c r="C556" s="8"/>
      <c r="D556" s="8"/>
      <c r="E556" s="8"/>
      <c r="F556" s="6"/>
      <c r="G556" s="9"/>
    </row>
    <row r="557" spans="1:7" x14ac:dyDescent="0.25">
      <c r="A557" s="9"/>
      <c r="B557" s="8"/>
      <c r="C557" s="8"/>
      <c r="D557" s="8"/>
      <c r="E557" s="8"/>
      <c r="F557" s="6"/>
      <c r="G557" s="9"/>
    </row>
    <row r="558" spans="1:7" x14ac:dyDescent="0.25">
      <c r="A558" s="9"/>
      <c r="B558" s="8"/>
      <c r="C558" s="8"/>
      <c r="D558" s="8"/>
      <c r="E558" s="8"/>
      <c r="F558" s="6"/>
      <c r="G558" s="9"/>
    </row>
    <row r="559" spans="1:7" x14ac:dyDescent="0.25">
      <c r="A559" s="9"/>
      <c r="B559" s="8"/>
      <c r="C559" s="8"/>
      <c r="D559" s="8"/>
      <c r="E559" s="8"/>
      <c r="F559" s="6"/>
      <c r="G559" s="9"/>
    </row>
    <row r="560" spans="1:7" x14ac:dyDescent="0.25">
      <c r="A560" s="9"/>
      <c r="B560" s="8"/>
      <c r="C560" s="8"/>
      <c r="D560" s="8"/>
      <c r="E560" s="8"/>
      <c r="F560" s="6"/>
      <c r="G560" s="9"/>
    </row>
    <row r="561" spans="1:7" x14ac:dyDescent="0.25">
      <c r="A561" s="9"/>
      <c r="B561" s="8"/>
      <c r="C561" s="8"/>
      <c r="D561" s="8"/>
      <c r="E561" s="8"/>
      <c r="F561" s="6"/>
      <c r="G561" s="9"/>
    </row>
    <row r="562" spans="1:7" x14ac:dyDescent="0.25">
      <c r="A562" s="9"/>
      <c r="B562" s="8"/>
      <c r="C562" s="8"/>
      <c r="D562" s="8"/>
      <c r="E562" s="8"/>
      <c r="F562" s="6"/>
      <c r="G562" s="9"/>
    </row>
    <row r="563" spans="1:7" x14ac:dyDescent="0.25">
      <c r="A563" s="9"/>
      <c r="B563" s="8"/>
      <c r="C563" s="8"/>
      <c r="D563" s="8"/>
      <c r="E563" s="8"/>
      <c r="F563" s="6"/>
      <c r="G563" s="9"/>
    </row>
    <row r="564" spans="1:7" x14ac:dyDescent="0.25">
      <c r="A564" s="9"/>
      <c r="B564" s="8"/>
      <c r="C564" s="8"/>
      <c r="D564" s="8"/>
      <c r="E564" s="8"/>
      <c r="F564" s="6"/>
      <c r="G564" s="9"/>
    </row>
    <row r="565" spans="1:7" x14ac:dyDescent="0.25">
      <c r="A565" s="9"/>
      <c r="B565" s="8"/>
      <c r="C565" s="8"/>
      <c r="D565" s="8"/>
      <c r="E565" s="8"/>
      <c r="F565" s="6"/>
      <c r="G565" s="9"/>
    </row>
    <row r="566" spans="1:7" x14ac:dyDescent="0.25">
      <c r="A566" s="9"/>
      <c r="B566" s="8"/>
      <c r="C566" s="8"/>
      <c r="D566" s="8"/>
      <c r="E566" s="8"/>
      <c r="F566" s="6"/>
      <c r="G566" s="9"/>
    </row>
    <row r="567" spans="1:7" x14ac:dyDescent="0.25">
      <c r="A567" s="9"/>
      <c r="B567" s="8"/>
      <c r="C567" s="8"/>
      <c r="D567" s="8"/>
      <c r="E567" s="8"/>
      <c r="F567" s="6"/>
      <c r="G567" s="9"/>
    </row>
    <row r="568" spans="1:7" x14ac:dyDescent="0.25">
      <c r="A568" s="9"/>
      <c r="B568" s="8"/>
      <c r="C568" s="8"/>
      <c r="D568" s="8"/>
      <c r="E568" s="8"/>
      <c r="F568" s="6"/>
      <c r="G568" s="9"/>
    </row>
    <row r="569" spans="1:7" x14ac:dyDescent="0.25">
      <c r="A569" s="9"/>
      <c r="B569" s="8"/>
      <c r="C569" s="8"/>
      <c r="D569" s="8"/>
      <c r="E569" s="8"/>
      <c r="F569" s="6"/>
      <c r="G569" s="9"/>
    </row>
    <row r="570" spans="1:7" x14ac:dyDescent="0.25">
      <c r="A570" s="9"/>
      <c r="B570" s="8"/>
      <c r="C570" s="8"/>
      <c r="D570" s="8"/>
      <c r="E570" s="8"/>
      <c r="F570" s="6"/>
      <c r="G570" s="9"/>
    </row>
    <row r="571" spans="1:7" x14ac:dyDescent="0.25">
      <c r="A571" s="9"/>
      <c r="B571" s="8"/>
      <c r="C571" s="8"/>
      <c r="D571" s="8"/>
      <c r="E571" s="8"/>
      <c r="F571" s="6"/>
      <c r="G571" s="9"/>
    </row>
    <row r="572" spans="1:7" x14ac:dyDescent="0.25">
      <c r="A572" s="9"/>
      <c r="B572" s="8"/>
      <c r="C572" s="8"/>
      <c r="D572" s="8"/>
      <c r="E572" s="8"/>
      <c r="F572" s="6"/>
      <c r="G572" s="9"/>
    </row>
    <row r="573" spans="1:7" x14ac:dyDescent="0.25">
      <c r="A573" s="9"/>
      <c r="B573" s="8"/>
      <c r="C573" s="8"/>
      <c r="D573" s="8"/>
      <c r="E573" s="8"/>
      <c r="F573" s="6"/>
      <c r="G573" s="9"/>
    </row>
    <row r="574" spans="1:7" x14ac:dyDescent="0.25">
      <c r="A574" s="9"/>
      <c r="B574" s="8"/>
      <c r="C574" s="8"/>
      <c r="D574" s="8"/>
      <c r="E574" s="8"/>
      <c r="F574" s="6"/>
      <c r="G574" s="9"/>
    </row>
    <row r="575" spans="1:7" x14ac:dyDescent="0.25">
      <c r="A575" s="9"/>
      <c r="B575" s="8"/>
      <c r="C575" s="8"/>
      <c r="D575" s="8"/>
      <c r="E575" s="8"/>
      <c r="F575" s="6"/>
      <c r="G575" s="9"/>
    </row>
    <row r="576" spans="1:7" x14ac:dyDescent="0.25">
      <c r="A576" s="9"/>
      <c r="B576" s="8"/>
      <c r="C576" s="8"/>
      <c r="D576" s="8"/>
      <c r="E576" s="8"/>
      <c r="F576" s="6"/>
      <c r="G576" s="9"/>
    </row>
    <row r="577" spans="1:7" x14ac:dyDescent="0.25">
      <c r="A577" s="9"/>
      <c r="B577" s="8"/>
      <c r="C577" s="8"/>
      <c r="D577" s="8"/>
      <c r="E577" s="8"/>
      <c r="F577" s="6"/>
      <c r="G577" s="9"/>
    </row>
    <row r="578" spans="1:7" x14ac:dyDescent="0.25">
      <c r="A578" s="9"/>
      <c r="B578" s="8"/>
      <c r="C578" s="8"/>
      <c r="D578" s="8"/>
      <c r="E578" s="8"/>
      <c r="F578" s="6"/>
      <c r="G578" s="9"/>
    </row>
    <row r="579" spans="1:7" x14ac:dyDescent="0.25">
      <c r="A579" s="9"/>
      <c r="B579" s="8"/>
      <c r="C579" s="8"/>
      <c r="D579" s="8"/>
      <c r="E579" s="8"/>
      <c r="F579" s="6"/>
      <c r="G579" s="9"/>
    </row>
    <row r="580" spans="1:7" x14ac:dyDescent="0.25">
      <c r="A580" s="9"/>
      <c r="B580" s="8"/>
      <c r="C580" s="8"/>
      <c r="D580" s="8"/>
      <c r="E580" s="8"/>
      <c r="F580" s="6"/>
      <c r="G580" s="9"/>
    </row>
    <row r="581" spans="1:7" x14ac:dyDescent="0.25">
      <c r="A581" s="9"/>
      <c r="B581" s="8"/>
      <c r="C581" s="8"/>
      <c r="D581" s="8"/>
      <c r="E581" s="8"/>
      <c r="F581" s="6"/>
      <c r="G581" s="9"/>
    </row>
    <row r="582" spans="1:7" x14ac:dyDescent="0.25">
      <c r="A582" s="9"/>
      <c r="B582" s="8"/>
      <c r="C582" s="8"/>
      <c r="D582" s="8"/>
      <c r="E582" s="8"/>
      <c r="F582" s="6"/>
      <c r="G582" s="9"/>
    </row>
    <row r="583" spans="1:7" x14ac:dyDescent="0.25">
      <c r="A583" s="9"/>
      <c r="B583" s="8"/>
      <c r="C583" s="8"/>
      <c r="D583" s="8"/>
      <c r="E583" s="8"/>
      <c r="F583" s="6"/>
      <c r="G583" s="9"/>
    </row>
    <row r="584" spans="1:7" x14ac:dyDescent="0.25">
      <c r="A584" s="9"/>
      <c r="B584" s="8"/>
      <c r="C584" s="8"/>
      <c r="D584" s="8"/>
      <c r="E584" s="8"/>
      <c r="F584" s="6"/>
      <c r="G584" s="9"/>
    </row>
    <row r="585" spans="1:7" x14ac:dyDescent="0.25">
      <c r="A585" s="9"/>
      <c r="B585" s="8"/>
      <c r="C585" s="8"/>
      <c r="D585" s="8"/>
      <c r="E585" s="8"/>
      <c r="F585" s="6"/>
      <c r="G585" s="9"/>
    </row>
    <row r="586" spans="1:7" x14ac:dyDescent="0.25">
      <c r="A586" s="9"/>
      <c r="B586" s="8"/>
      <c r="C586" s="8"/>
      <c r="D586" s="8"/>
      <c r="E586" s="8"/>
      <c r="F586" s="6"/>
      <c r="G586" s="9"/>
    </row>
    <row r="587" spans="1:7" x14ac:dyDescent="0.25">
      <c r="A587" s="9"/>
      <c r="B587" s="8"/>
      <c r="C587" s="8"/>
      <c r="D587" s="8"/>
      <c r="E587" s="8"/>
      <c r="F587" s="6"/>
      <c r="G587" s="9"/>
    </row>
    <row r="588" spans="1:7" x14ac:dyDescent="0.25">
      <c r="A588" s="9"/>
      <c r="B588" s="8"/>
      <c r="C588" s="8"/>
      <c r="D588" s="8"/>
      <c r="E588" s="8"/>
      <c r="F588" s="6"/>
      <c r="G588" s="9"/>
    </row>
    <row r="589" spans="1:7" x14ac:dyDescent="0.25">
      <c r="A589" s="9"/>
      <c r="B589" s="8"/>
      <c r="C589" s="8"/>
      <c r="D589" s="8"/>
      <c r="E589" s="8"/>
      <c r="F589" s="6"/>
      <c r="G589" s="9"/>
    </row>
    <row r="590" spans="1:7" x14ac:dyDescent="0.25">
      <c r="A590" s="9"/>
      <c r="B590" s="8"/>
      <c r="C590" s="8"/>
      <c r="D590" s="8"/>
      <c r="E590" s="8"/>
      <c r="F590" s="6"/>
      <c r="G590" s="9"/>
    </row>
    <row r="591" spans="1:7" x14ac:dyDescent="0.25">
      <c r="A591" s="9"/>
      <c r="B591" s="8"/>
      <c r="C591" s="8"/>
      <c r="D591" s="8"/>
      <c r="E591" s="8"/>
      <c r="F591" s="6"/>
      <c r="G591" s="9"/>
    </row>
    <row r="592" spans="1:7" x14ac:dyDescent="0.25">
      <c r="A592" s="9"/>
      <c r="B592" s="8"/>
      <c r="C592" s="8"/>
      <c r="D592" s="8"/>
      <c r="E592" s="8"/>
      <c r="F592" s="6"/>
      <c r="G592" s="9"/>
    </row>
    <row r="593" spans="1:7" x14ac:dyDescent="0.25">
      <c r="A593" s="7"/>
      <c r="B593" s="7"/>
      <c r="C593" s="7"/>
      <c r="D593" s="7"/>
      <c r="E593" s="7"/>
      <c r="F593" s="7"/>
      <c r="G593" s="7"/>
    </row>
  </sheetData>
  <sheetProtection algorithmName="SHA-512" hashValue="wg3KAb9TlBLww16O5w49cSQzkyDGJwCWZm2ANJWhCn8+JKHcJNqpKYUkseWYpJVRtSncIjjChvkcQN31l1iH/Q==" saltValue="lknVXGWo4XDM5Cq7EGavyA==" spinCount="100000" sheet="1" objects="1" scenarios="1"/>
  <mergeCells count="17">
    <mergeCell ref="B6:D6"/>
    <mergeCell ref="B5:D5"/>
    <mergeCell ref="D2:F2"/>
    <mergeCell ref="B9:D9"/>
    <mergeCell ref="B8:D8"/>
    <mergeCell ref="B7:D7"/>
    <mergeCell ref="B44:F44"/>
    <mergeCell ref="B45:F45"/>
    <mergeCell ref="B46:F46"/>
    <mergeCell ref="B47:F47"/>
    <mergeCell ref="B48:F48"/>
    <mergeCell ref="B54:F54"/>
    <mergeCell ref="B49:F49"/>
    <mergeCell ref="B50:F50"/>
    <mergeCell ref="B51:F51"/>
    <mergeCell ref="B52:F52"/>
    <mergeCell ref="B53:F53"/>
  </mergeCells>
  <dataValidations count="10">
    <dataValidation type="decimal" allowBlank="1" showInputMessage="1" showErrorMessage="1" errorTitle="Wrong value" error="Value must be within range of -30 % to 30 %" sqref="D12:D14" xr:uid="{00000000-0002-0000-0000-000001000000}">
      <formula1>-0.3</formula1>
      <formula2>0.3</formula2>
    </dataValidation>
    <dataValidation type="whole" allowBlank="1" showInputMessage="1" showErrorMessage="1" sqref="C28:F42" xr:uid="{00000000-0002-0000-0000-000004000000}">
      <formula1>0</formula1>
      <formula2>1</formula2>
    </dataValidation>
    <dataValidation type="decimal" allowBlank="1" showInputMessage="1" showErrorMessage="1" errorTitle="Warning" error="Value must be between 0% - 15%" promptTitle="Annualy retrofit area" prompt="Planed annualy percentage of retrofited floor area" sqref="C17" xr:uid="{AFA3DAEF-5F78-405F-BE0E-1F4561B644E3}">
      <formula1>0</formula1>
      <formula2>0.15</formula2>
    </dataValidation>
    <dataValidation type="decimal" allowBlank="1" showInputMessage="1" showErrorMessage="1" errorTitle="Input error" error="Value must be between 50% - 95%" promptTitle="Major retrofit" prompt="Percentage of entire floor area of a building that can be calculated as retrofited floor area for major retrofit. _x000a_Range 50% - 95%." sqref="C24" xr:uid="{00000000-0002-0000-0100-000004000000}">
      <formula1>0.5</formula1>
      <formula2>0.95</formula2>
    </dataValidation>
    <dataValidation type="decimal" allowBlank="1" showInputMessage="1" showErrorMessage="1" errorTitle="Input error" error="Value must be between 20% - 49%" promptTitle="Medium retrofit" prompt="Percentage of entire floor area of a building that can be calculated as retrofited floor area for medium retrofit._x000a_Range 20% - 49%." sqref="C23" xr:uid="{00000000-0002-0000-0100-000003000000}">
      <formula1>0.2</formula1>
      <formula2>0.49</formula2>
    </dataValidation>
    <dataValidation type="decimal" allowBlank="1" showInputMessage="1" showErrorMessage="1" errorTitle="Input error" error="Value must be between 5% - 19%" promptTitle="Minor retrofit " prompt="Percentage of entire floor area of a building that can be calculated as retrofited floor area for minor retrofit. _x000a_Range 5% - 19%" sqref="C22" xr:uid="{00000000-0002-0000-0100-000002000000}">
      <formula1>0.05</formula1>
      <formula2>0.19</formula2>
    </dataValidation>
    <dataValidation allowBlank="1" showInputMessage="1" showErrorMessage="1" errorTitle="Warning" error="Value must be between 5% - 100%" prompt="Target of the total primary energy consumption reduction to be achieved with the implementation of the renovation plan. _x000a_Range 0%-100%." sqref="F18" xr:uid="{085A4C5F-3BC5-46AD-890B-224BC6C6EAC0}"/>
    <dataValidation allowBlank="1" showInputMessage="1" showErrorMessage="1" errorTitle="Warning" error="Value must be between 5% - 100%" prompt="CO2 emission reduction target to be achieved with the implementation of the renovation plan. _x000a_Range 0%-100%" sqref="F17" xr:uid="{5B0A8B65-362C-421B-87E6-6CE640627CAB}"/>
    <dataValidation allowBlank="1" showInputMessage="1" showErrorMessage="1" prompt="Share of public-building stock Primary Energy Consumption (PEC) covered by Renewable Energies Generation._x000a_Range 0%-100%" sqref="F19" xr:uid="{6CDBEFC3-70FF-469C-B421-292A12DD23F3}"/>
    <dataValidation allowBlank="1" showInputMessage="1" showErrorMessage="1" prompt="Yearly public budget allocated for investment " sqref="F22" xr:uid="{A90EFED6-9B5C-4D57-A79B-81CE4E2077C4}"/>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36" id="{D6E6CE79-07E4-4CEA-A7F9-70142E2321B0}">
            <x14:iconSet iconSet="3Symbols2" showValue="0" custom="1">
              <x14:cfvo type="percent">
                <xm:f>0</xm:f>
              </x14:cfvo>
              <x14:cfvo type="percent">
                <xm:f>0</xm:f>
              </x14:cfvo>
              <x14:cfvo type="percent">
                <xm:f>0.5</xm:f>
              </x14:cfvo>
              <x14:cfIcon iconSet="3Symbols2" iconId="0"/>
              <x14:cfIcon iconSet="3Symbols2" iconId="0"/>
              <x14:cfIcon iconSet="3Symbols2" iconId="2"/>
            </x14:iconSet>
          </x14:cfRule>
          <xm:sqref>C28:F42</xm:sqref>
        </x14:conditionalFormatting>
        <x14:conditionalFormatting xmlns:xm="http://schemas.microsoft.com/office/excel/2006/main">
          <x14:cfRule type="expression" priority="37" id="{00000000-000E-0000-0100-000001000000}">
            <xm:f>IF(PLAN!$C$17&lt;&gt;100,TRUE,FALSE)</xm:f>
            <x14:dxf>
              <font>
                <strike val="0"/>
                <color rgb="FFFF0000"/>
              </font>
              <fill>
                <patternFill>
                  <bgColor rgb="FFFFCCCC"/>
                </patternFill>
              </fill>
            </x14:dxf>
          </x14:cfRule>
          <xm:sqref>E10</xm:sqref>
        </x14:conditionalFormatting>
        <x14:conditionalFormatting xmlns:xm="http://schemas.microsoft.com/office/excel/2006/main">
          <x14:cfRule type="expression" priority="1" id="{E89085D9-E1DE-4D90-AB44-A4F8111861C2}">
            <xm:f>IF(PLAN!$C$17&lt;&gt;100,TRUE,FALSE)</xm:f>
            <x14:dxf>
              <font>
                <strike val="0"/>
                <color rgb="FFFF0000"/>
              </font>
              <fill>
                <patternFill>
                  <bgColor rgb="FFFFCCCC"/>
                </patternFill>
              </fill>
            </x14:dxf>
          </x14:cfRule>
          <xm:sqref>F10</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6000000}">
          <x14:formula1>
            <xm:f>MCA!$FR$6:$FR$59</xm:f>
          </x14:formula1>
          <xm:sqref>B5:D9</xm:sqref>
        </x14:dataValidation>
        <x14:dataValidation type="list" allowBlank="1" showInputMessage="1" showErrorMessage="1" xr:uid="{00000000-0002-0000-0000-000002000000}">
          <x14:formula1>
            <xm:f>PLAN!$C$36:$C$37</xm:f>
          </x14:formula1>
          <xm:sqref>C14</xm:sqref>
        </x14:dataValidation>
        <x14:dataValidation type="list" allowBlank="1" showInputMessage="1" showErrorMessage="1" xr:uid="{00000000-0002-0000-0000-000005000000}">
          <x14:formula1>
            <xm:f>PLAN!$C$19:$C$34</xm:f>
          </x14:formula1>
          <xm:sqref>C12</xm:sqref>
        </x14:dataValidation>
        <x14:dataValidation type="list" allowBlank="1" showInputMessage="1" showErrorMessage="1" xr:uid="{00000000-0002-0000-0000-000003000000}">
          <x14:formula1>
            <xm:f>PLAN!$C$39:$C$43</xm:f>
          </x14:formula1>
          <xm:sqref>C13</xm:sqref>
        </x14:dataValidation>
        <x14:dataValidation type="list" allowBlank="1" showInputMessage="1" showErrorMessage="1" xr:uid="{00000000-0002-0000-0100-000001000000}">
          <x14:formula1>
            <xm:f>PLAN!$C$40:$C$44</xm:f>
          </x14:formula1>
          <xm:sqref>C21</xm:sqref>
        </x14:dataValidation>
        <x14:dataValidation type="list" showInputMessage="1" showErrorMessage="1" xr:uid="{9512A2EF-071D-4A09-9BB3-6EBF5C0A3E99}">
          <x14:formula1>
            <xm:f>MCA!$EJ$6:$EJ$365</xm:f>
          </x14:formula1>
          <xm:sqref>B45:B54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C285A-78AA-4217-898B-AE0970526769}">
  <sheetPr>
    <pageSetUpPr fitToPage="1"/>
  </sheetPr>
  <dimension ref="A1:Y594"/>
  <sheetViews>
    <sheetView zoomScale="69" zoomScaleNormal="69" workbookViewId="0">
      <selection activeCell="G14" sqref="G14"/>
    </sheetView>
  </sheetViews>
  <sheetFormatPr baseColWidth="10" defaultRowHeight="15" x14ac:dyDescent="0.25"/>
  <cols>
    <col min="1" max="1" width="3.42578125" style="1" customWidth="1"/>
    <col min="2" max="2" width="3.7109375" style="20" bestFit="1" customWidth="1"/>
    <col min="3" max="3" width="25.7109375" style="20" customWidth="1"/>
    <col min="4" max="4" width="7.85546875" style="20" bestFit="1" customWidth="1"/>
    <col min="5" max="5" width="48.28515625" style="1" bestFit="1" customWidth="1"/>
    <col min="6" max="6" width="47.7109375" style="1" bestFit="1" customWidth="1"/>
    <col min="7" max="7" width="55.5703125" style="1" bestFit="1" customWidth="1"/>
    <col min="8" max="8" width="52" style="1" customWidth="1"/>
    <col min="9" max="9" width="51" style="1" customWidth="1"/>
    <col min="10" max="10" width="41.28515625" style="1" bestFit="1" customWidth="1"/>
    <col min="11" max="11" width="50.7109375" style="1" bestFit="1" customWidth="1"/>
    <col min="12" max="12" width="47" style="1" bestFit="1" customWidth="1"/>
    <col min="13" max="13" width="44" style="1" bestFit="1" customWidth="1"/>
    <col min="14" max="14" width="49.5703125" style="1" bestFit="1" customWidth="1"/>
    <col min="15" max="15" width="45.5703125" style="1" bestFit="1" customWidth="1"/>
    <col min="16" max="16" width="45.28515625" style="1" bestFit="1" customWidth="1"/>
    <col min="17" max="17" width="43.5703125" style="1" bestFit="1" customWidth="1"/>
    <col min="18" max="18" width="44.140625" style="1" bestFit="1" customWidth="1"/>
    <col min="19" max="19" width="51.7109375" style="1" bestFit="1" customWidth="1"/>
    <col min="20" max="20" width="44.5703125" style="1" bestFit="1" customWidth="1"/>
    <col min="21" max="21" width="48.28515625" style="1" bestFit="1" customWidth="1"/>
    <col min="22" max="22" width="42.5703125" style="1" bestFit="1" customWidth="1"/>
    <col min="23" max="23" width="47.42578125" style="1" bestFit="1" customWidth="1"/>
    <col min="24" max="24" width="50.140625" style="1" bestFit="1" customWidth="1"/>
    <col min="25" max="25" width="3.28515625" style="1" customWidth="1"/>
  </cols>
  <sheetData>
    <row r="1" spans="1:25" x14ac:dyDescent="0.25">
      <c r="A1" s="2"/>
      <c r="B1" s="19"/>
      <c r="C1" s="19"/>
      <c r="D1" s="19"/>
      <c r="E1" s="2"/>
      <c r="F1" s="2"/>
      <c r="G1" s="2"/>
      <c r="H1" s="2"/>
      <c r="I1" s="2"/>
      <c r="J1" s="2"/>
      <c r="K1" s="2"/>
      <c r="L1" s="2"/>
      <c r="M1" s="2"/>
      <c r="N1" s="2"/>
      <c r="O1" s="2"/>
      <c r="P1" s="2"/>
      <c r="Q1" s="2"/>
      <c r="R1" s="2"/>
      <c r="S1" s="2"/>
      <c r="T1" s="2"/>
      <c r="U1" s="2"/>
      <c r="V1" s="2"/>
      <c r="W1" s="2"/>
      <c r="X1" s="2"/>
      <c r="Y1" s="2"/>
    </row>
    <row r="2" spans="1:25" x14ac:dyDescent="0.25">
      <c r="A2" s="2"/>
      <c r="B2" s="4"/>
      <c r="C2" s="42" t="s">
        <v>251</v>
      </c>
      <c r="D2" s="5"/>
      <c r="E2" s="42"/>
      <c r="F2" s="42"/>
      <c r="G2" s="42"/>
      <c r="H2" s="42"/>
      <c r="I2" s="42"/>
      <c r="J2" s="42"/>
      <c r="K2" s="42"/>
      <c r="L2" s="42"/>
      <c r="M2" s="42"/>
      <c r="N2" s="42"/>
      <c r="O2" s="42"/>
      <c r="P2" s="42"/>
      <c r="Q2" s="42"/>
      <c r="R2" s="42"/>
      <c r="S2" s="42"/>
      <c r="T2" s="42"/>
      <c r="U2" s="42"/>
      <c r="V2" s="42"/>
      <c r="W2" s="42"/>
      <c r="X2" s="43"/>
      <c r="Y2" s="2"/>
    </row>
    <row r="3" spans="1:25" x14ac:dyDescent="0.25">
      <c r="A3" s="2"/>
      <c r="B3" s="4"/>
      <c r="C3" s="42"/>
      <c r="D3" s="43" t="s">
        <v>177</v>
      </c>
      <c r="E3" s="17">
        <f ca="1">IF(E4=0,0,1+'MCA-INPUT'!C16)</f>
        <v>0</v>
      </c>
      <c r="F3" s="17">
        <f t="shared" ref="F3:X3" ca="1" si="0">IF(F4=0,0,1+E3)</f>
        <v>0</v>
      </c>
      <c r="G3" s="17">
        <f t="shared" ca="1" si="0"/>
        <v>0</v>
      </c>
      <c r="H3" s="17">
        <f t="shared" ca="1" si="0"/>
        <v>0</v>
      </c>
      <c r="I3" s="17">
        <f t="shared" ca="1" si="0"/>
        <v>0</v>
      </c>
      <c r="J3" s="17">
        <f t="shared" ca="1" si="0"/>
        <v>0</v>
      </c>
      <c r="K3" s="17">
        <f t="shared" ca="1" si="0"/>
        <v>0</v>
      </c>
      <c r="L3" s="17">
        <f t="shared" ca="1" si="0"/>
        <v>0</v>
      </c>
      <c r="M3" s="17">
        <f t="shared" ca="1" si="0"/>
        <v>0</v>
      </c>
      <c r="N3" s="17">
        <f t="shared" ca="1" si="0"/>
        <v>0</v>
      </c>
      <c r="O3" s="17">
        <f t="shared" ca="1" si="0"/>
        <v>0</v>
      </c>
      <c r="P3" s="17">
        <f t="shared" ca="1" si="0"/>
        <v>0</v>
      </c>
      <c r="Q3" s="17">
        <f t="shared" ca="1" si="0"/>
        <v>0</v>
      </c>
      <c r="R3" s="17">
        <f t="shared" ca="1" si="0"/>
        <v>0</v>
      </c>
      <c r="S3" s="17">
        <f t="shared" ca="1" si="0"/>
        <v>0</v>
      </c>
      <c r="T3" s="17">
        <f t="shared" ca="1" si="0"/>
        <v>0</v>
      </c>
      <c r="U3" s="17">
        <f t="shared" ca="1" si="0"/>
        <v>0</v>
      </c>
      <c r="V3" s="17">
        <f t="shared" ca="1" si="0"/>
        <v>0</v>
      </c>
      <c r="W3" s="17">
        <f t="shared" ca="1" si="0"/>
        <v>0</v>
      </c>
      <c r="X3" s="17">
        <f t="shared" ca="1" si="0"/>
        <v>0</v>
      </c>
      <c r="Y3" s="2"/>
    </row>
    <row r="4" spans="1:25" ht="15" customHeight="1" x14ac:dyDescent="0.25">
      <c r="A4" s="2"/>
      <c r="B4" s="138" t="s">
        <v>182</v>
      </c>
      <c r="C4" s="16" t="s">
        <v>273</v>
      </c>
      <c r="D4" s="16" t="s">
        <v>183</v>
      </c>
      <c r="E4" s="44">
        <f ca="1">IFERROR(Calculation!AM5,0)</f>
        <v>0</v>
      </c>
      <c r="F4" s="44">
        <f ca="1">IFERROR(Calculation!AN5-E4,0)</f>
        <v>0</v>
      </c>
      <c r="G4" s="44">
        <f ca="1">IFERROR(Calculation!AO5-SUM($E$4:F4),0)</f>
        <v>0</v>
      </c>
      <c r="H4" s="44">
        <f ca="1">IFERROR(Calculation!AP5-SUM($E$4:G4),0)</f>
        <v>0</v>
      </c>
      <c r="I4" s="44">
        <f ca="1">IFERROR(Calculation!AQ5-SUM($E$4:H4),0)</f>
        <v>0</v>
      </c>
      <c r="J4" s="44">
        <f ca="1">IFERROR(Calculation!AR5-SUM($E$4:I4),0)</f>
        <v>0</v>
      </c>
      <c r="K4" s="44">
        <f ca="1">IFERROR(Calculation!AS5-SUM($E$4:J4),0)</f>
        <v>0</v>
      </c>
      <c r="L4" s="44">
        <f ca="1">IFERROR(Calculation!AT5-SUM($E$4:K4),0)</f>
        <v>0</v>
      </c>
      <c r="M4" s="44">
        <f ca="1">IFERROR(Calculation!AU5-SUM($E$4:L4),0)</f>
        <v>0</v>
      </c>
      <c r="N4" s="10">
        <f ca="1">IFERROR(Calculation!AV5-SUM($E$4:M4),0)</f>
        <v>0</v>
      </c>
      <c r="O4" s="10">
        <f ca="1">IFERROR(Calculation!AW5-SUM($E$4:N4),0)</f>
        <v>0</v>
      </c>
      <c r="P4" s="10">
        <f ca="1">IFERROR(Calculation!AX5-SUM($E$4:O4),0)</f>
        <v>0</v>
      </c>
      <c r="Q4" s="10">
        <f ca="1">IFERROR(Calculation!AY5-SUM($E$4:P4),0)</f>
        <v>0</v>
      </c>
      <c r="R4" s="10">
        <f ca="1">IFERROR(Calculation!AZ5-SUM($E$4:Q4),0)</f>
        <v>0</v>
      </c>
      <c r="S4" s="10">
        <f ca="1">IFERROR(Calculation!BA5-SUM($E$4:R4),0)</f>
        <v>0</v>
      </c>
      <c r="T4" s="10">
        <f ca="1">IFERROR(Calculation!BB5-SUM($E$4:S4),0)</f>
        <v>0</v>
      </c>
      <c r="U4" s="10">
        <f ca="1">IFERROR(Calculation!BC5-SUM($E$4:T4),0)</f>
        <v>0</v>
      </c>
      <c r="V4" s="10">
        <f ca="1">IFERROR(Calculation!BD5-SUM($E$4:U4),0)</f>
        <v>0</v>
      </c>
      <c r="W4" s="10">
        <f ca="1">IFERROR(Calculation!BE5-SUM($E$4:V4),0)</f>
        <v>0</v>
      </c>
      <c r="X4" s="10">
        <f ca="1">IFERROR(Calculation!BF5-SUM($E$4:W4),0)</f>
        <v>0</v>
      </c>
      <c r="Y4" s="2"/>
    </row>
    <row r="5" spans="1:25" x14ac:dyDescent="0.25">
      <c r="A5" s="2"/>
      <c r="B5" s="139"/>
      <c r="C5" s="16" t="s">
        <v>274</v>
      </c>
      <c r="D5" s="16" t="s">
        <v>156</v>
      </c>
      <c r="E5" s="11">
        <f ca="1">Calculation!B8</f>
        <v>0</v>
      </c>
      <c r="F5" s="11">
        <f ca="1">Calculation!C8</f>
        <v>0</v>
      </c>
      <c r="G5" s="11">
        <f ca="1">Calculation!D8</f>
        <v>0</v>
      </c>
      <c r="H5" s="11">
        <f ca="1">Calculation!E8</f>
        <v>0</v>
      </c>
      <c r="I5" s="11">
        <f ca="1">Calculation!F8</f>
        <v>0</v>
      </c>
      <c r="J5" s="11">
        <f ca="1">Calculation!G8</f>
        <v>0</v>
      </c>
      <c r="K5" s="11">
        <f ca="1">Calculation!H8</f>
        <v>0</v>
      </c>
      <c r="L5" s="11">
        <f ca="1">Calculation!I8</f>
        <v>0</v>
      </c>
      <c r="M5" s="11">
        <f ca="1">Calculation!J8</f>
        <v>0</v>
      </c>
      <c r="N5" s="11">
        <f ca="1">Calculation!K8</f>
        <v>0</v>
      </c>
      <c r="O5" s="11">
        <f ca="1">Calculation!L8</f>
        <v>0</v>
      </c>
      <c r="P5" s="11">
        <f ca="1">Calculation!M8</f>
        <v>0</v>
      </c>
      <c r="Q5" s="11">
        <f ca="1">Calculation!N8</f>
        <v>0</v>
      </c>
      <c r="R5" s="11">
        <f ca="1">Calculation!O8</f>
        <v>0</v>
      </c>
      <c r="S5" s="11">
        <f ca="1">Calculation!P8</f>
        <v>0</v>
      </c>
      <c r="T5" s="11">
        <f ca="1">Calculation!Q8</f>
        <v>0</v>
      </c>
      <c r="U5" s="11">
        <f ca="1">Calculation!R8</f>
        <v>0</v>
      </c>
      <c r="V5" s="11">
        <f ca="1">Calculation!S8</f>
        <v>0</v>
      </c>
      <c r="W5" s="11">
        <f ca="1">Calculation!T8</f>
        <v>0</v>
      </c>
      <c r="X5" s="11">
        <f ca="1">Calculation!U8</f>
        <v>0</v>
      </c>
      <c r="Y5" s="2"/>
    </row>
    <row r="6" spans="1:25" x14ac:dyDescent="0.25">
      <c r="A6" s="2"/>
      <c r="B6" s="139"/>
      <c r="C6" s="16" t="s">
        <v>158</v>
      </c>
      <c r="D6" s="16" t="s">
        <v>179</v>
      </c>
      <c r="E6" s="11">
        <f ca="1">Calculation!B5</f>
        <v>0</v>
      </c>
      <c r="F6" s="11">
        <f ca="1">Calculation!C5</f>
        <v>0</v>
      </c>
      <c r="G6" s="11">
        <f ca="1">Calculation!D5</f>
        <v>0</v>
      </c>
      <c r="H6" s="11">
        <f ca="1">Calculation!E5</f>
        <v>0</v>
      </c>
      <c r="I6" s="11">
        <f ca="1">Calculation!F5</f>
        <v>0</v>
      </c>
      <c r="J6" s="11">
        <f ca="1">Calculation!G5</f>
        <v>0</v>
      </c>
      <c r="K6" s="11">
        <f ca="1">Calculation!H5</f>
        <v>0</v>
      </c>
      <c r="L6" s="11">
        <f ca="1">Calculation!I5</f>
        <v>0</v>
      </c>
      <c r="M6" s="11">
        <f ca="1">Calculation!J5</f>
        <v>0</v>
      </c>
      <c r="N6" s="11">
        <f ca="1">Calculation!K5</f>
        <v>0</v>
      </c>
      <c r="O6" s="11">
        <f ca="1">Calculation!L5</f>
        <v>0</v>
      </c>
      <c r="P6" s="11">
        <f ca="1">Calculation!M5</f>
        <v>0</v>
      </c>
      <c r="Q6" s="11">
        <f ca="1">Calculation!N5</f>
        <v>0</v>
      </c>
      <c r="R6" s="11">
        <f ca="1">Calculation!O5</f>
        <v>0</v>
      </c>
      <c r="S6" s="11">
        <f ca="1">Calculation!P5</f>
        <v>0</v>
      </c>
      <c r="T6" s="11">
        <f ca="1">Calculation!Q5</f>
        <v>0</v>
      </c>
      <c r="U6" s="11">
        <f ca="1">Calculation!R5</f>
        <v>0</v>
      </c>
      <c r="V6" s="11">
        <f ca="1">Calculation!S5</f>
        <v>0</v>
      </c>
      <c r="W6" s="11">
        <f ca="1">Calculation!T5</f>
        <v>0</v>
      </c>
      <c r="X6" s="11">
        <f ca="1">Calculation!U5</f>
        <v>0</v>
      </c>
      <c r="Y6" s="2"/>
    </row>
    <row r="7" spans="1:25" x14ac:dyDescent="0.25">
      <c r="A7" s="2"/>
      <c r="B7" s="139"/>
      <c r="C7" s="16" t="s">
        <v>159</v>
      </c>
      <c r="D7" s="16" t="s">
        <v>180</v>
      </c>
      <c r="E7" s="11">
        <f ca="1">Calculation!B7/1000</f>
        <v>0</v>
      </c>
      <c r="F7" s="11">
        <f ca="1">Calculation!C7/1000</f>
        <v>0</v>
      </c>
      <c r="G7" s="11">
        <f ca="1">Calculation!D7/1000</f>
        <v>0</v>
      </c>
      <c r="H7" s="11">
        <f ca="1">Calculation!E7/1000</f>
        <v>0</v>
      </c>
      <c r="I7" s="11">
        <f ca="1">Calculation!F7/1000</f>
        <v>0</v>
      </c>
      <c r="J7" s="11">
        <f ca="1">Calculation!G7/1000</f>
        <v>0</v>
      </c>
      <c r="K7" s="11">
        <f ca="1">Calculation!H7/1000</f>
        <v>0</v>
      </c>
      <c r="L7" s="11">
        <f ca="1">Calculation!I7/1000</f>
        <v>0</v>
      </c>
      <c r="M7" s="11">
        <f ca="1">Calculation!J7/1000</f>
        <v>0</v>
      </c>
      <c r="N7" s="11">
        <f ca="1">Calculation!K7/1000</f>
        <v>0</v>
      </c>
      <c r="O7" s="11">
        <f ca="1">Calculation!L7/1000</f>
        <v>0</v>
      </c>
      <c r="P7" s="11">
        <f ca="1">Calculation!M7/1000</f>
        <v>0</v>
      </c>
      <c r="Q7" s="11">
        <f ca="1">Calculation!N7/1000</f>
        <v>0</v>
      </c>
      <c r="R7" s="11">
        <f ca="1">Calculation!O7/1000</f>
        <v>0</v>
      </c>
      <c r="S7" s="11">
        <f ca="1">Calculation!P7/1000</f>
        <v>0</v>
      </c>
      <c r="T7" s="11">
        <f ca="1">Calculation!Q7/1000</f>
        <v>0</v>
      </c>
      <c r="U7" s="11">
        <f ca="1">Calculation!R7/1000</f>
        <v>0</v>
      </c>
      <c r="V7" s="11">
        <f ca="1">Calculation!S7/1000</f>
        <v>0</v>
      </c>
      <c r="W7" s="11">
        <f ca="1">Calculation!T7/1000</f>
        <v>0</v>
      </c>
      <c r="X7" s="11">
        <f ca="1">Calculation!U7/1000</f>
        <v>0</v>
      </c>
      <c r="Y7" s="2"/>
    </row>
    <row r="8" spans="1:25" x14ac:dyDescent="0.25">
      <c r="A8" s="2"/>
      <c r="B8" s="139"/>
      <c r="C8" s="16" t="s">
        <v>160</v>
      </c>
      <c r="D8" s="16" t="s">
        <v>9</v>
      </c>
      <c r="E8" s="11">
        <f ca="1">Calculation!B6</f>
        <v>0</v>
      </c>
      <c r="F8" s="11">
        <f ca="1">Calculation!C6</f>
        <v>0</v>
      </c>
      <c r="G8" s="11">
        <f ca="1">Calculation!D6</f>
        <v>0</v>
      </c>
      <c r="H8" s="11">
        <f ca="1">Calculation!E6</f>
        <v>0</v>
      </c>
      <c r="I8" s="11">
        <f ca="1">Calculation!F6</f>
        <v>0</v>
      </c>
      <c r="J8" s="11">
        <f ca="1">Calculation!G6</f>
        <v>0</v>
      </c>
      <c r="K8" s="11">
        <f ca="1">Calculation!H6</f>
        <v>0</v>
      </c>
      <c r="L8" s="11">
        <f ca="1">Calculation!I6</f>
        <v>0</v>
      </c>
      <c r="M8" s="11">
        <f ca="1">Calculation!J6</f>
        <v>0</v>
      </c>
      <c r="N8" s="11">
        <f ca="1">Calculation!K6</f>
        <v>0</v>
      </c>
      <c r="O8" s="11">
        <f ca="1">Calculation!L6</f>
        <v>0</v>
      </c>
      <c r="P8" s="11">
        <f ca="1">Calculation!M6</f>
        <v>0</v>
      </c>
      <c r="Q8" s="11">
        <f ca="1">Calculation!N6</f>
        <v>0</v>
      </c>
      <c r="R8" s="11">
        <f ca="1">Calculation!O6</f>
        <v>0</v>
      </c>
      <c r="S8" s="11">
        <f ca="1">Calculation!P6</f>
        <v>0</v>
      </c>
      <c r="T8" s="11">
        <f ca="1">Calculation!Q6</f>
        <v>0</v>
      </c>
      <c r="U8" s="11">
        <f ca="1">Calculation!R6</f>
        <v>0</v>
      </c>
      <c r="V8" s="11">
        <f ca="1">Calculation!S6</f>
        <v>0</v>
      </c>
      <c r="W8" s="11">
        <f ca="1">Calculation!T6</f>
        <v>0</v>
      </c>
      <c r="X8" s="11">
        <f ca="1">Calculation!U6</f>
        <v>0</v>
      </c>
      <c r="Y8" s="2"/>
    </row>
    <row r="9" spans="1:25" x14ac:dyDescent="0.25">
      <c r="A9" s="2"/>
      <c r="B9" s="135" t="s">
        <v>176</v>
      </c>
      <c r="C9" s="32" t="s">
        <v>273</v>
      </c>
      <c r="D9" s="32" t="s">
        <v>183</v>
      </c>
      <c r="E9" s="33">
        <f ca="1">E4</f>
        <v>0</v>
      </c>
      <c r="F9" s="34">
        <f ca="1">SUM($E4:F4)</f>
        <v>0</v>
      </c>
      <c r="G9" s="34">
        <f ca="1">SUM($E4:G4)</f>
        <v>0</v>
      </c>
      <c r="H9" s="34">
        <f ca="1">SUM($E4:H4)</f>
        <v>0</v>
      </c>
      <c r="I9" s="34">
        <f ca="1">SUM($E4:I4)</f>
        <v>0</v>
      </c>
      <c r="J9" s="34">
        <f ca="1">SUM($E4:J4)</f>
        <v>0</v>
      </c>
      <c r="K9" s="34">
        <f ca="1">SUM($E4:K4)</f>
        <v>0</v>
      </c>
      <c r="L9" s="34">
        <f ca="1">SUM($E4:L4)</f>
        <v>0</v>
      </c>
      <c r="M9" s="34">
        <f ca="1">SUM($E4:M4)</f>
        <v>0</v>
      </c>
      <c r="N9" s="34">
        <f ca="1">SUM($E4:N4)</f>
        <v>0</v>
      </c>
      <c r="O9" s="34">
        <f ca="1">SUM($E4:O4)</f>
        <v>0</v>
      </c>
      <c r="P9" s="34">
        <f ca="1">SUM($E4:P4)</f>
        <v>0</v>
      </c>
      <c r="Q9" s="34">
        <f ca="1">SUM($E4:Q4)</f>
        <v>0</v>
      </c>
      <c r="R9" s="34">
        <f ca="1">SUM($E4:R4)</f>
        <v>0</v>
      </c>
      <c r="S9" s="34">
        <f ca="1">SUM($E4:S4)</f>
        <v>0</v>
      </c>
      <c r="T9" s="34">
        <f ca="1">SUM($E4:T4)</f>
        <v>0</v>
      </c>
      <c r="U9" s="34">
        <f ca="1">SUM($E4:U4)</f>
        <v>0</v>
      </c>
      <c r="V9" s="34">
        <f ca="1">SUM($E4:V4)</f>
        <v>0</v>
      </c>
      <c r="W9" s="34">
        <f ca="1">SUM($E4:W4)</f>
        <v>0</v>
      </c>
      <c r="X9" s="34">
        <f ca="1">SUM($E4:X4)</f>
        <v>0</v>
      </c>
      <c r="Y9" s="2"/>
    </row>
    <row r="10" spans="1:25" x14ac:dyDescent="0.25">
      <c r="A10" s="2"/>
      <c r="B10" s="136"/>
      <c r="C10" s="32" t="s">
        <v>178</v>
      </c>
      <c r="D10" s="32" t="s">
        <v>156</v>
      </c>
      <c r="E10" s="33">
        <f ca="1">E5</f>
        <v>0</v>
      </c>
      <c r="F10" s="34">
        <f ca="1">SUM($E5:F5)</f>
        <v>0</v>
      </c>
      <c r="G10" s="34">
        <f ca="1">SUM($E5:G5)</f>
        <v>0</v>
      </c>
      <c r="H10" s="34">
        <f ca="1">SUM($E5:H5)</f>
        <v>0</v>
      </c>
      <c r="I10" s="34">
        <f ca="1">SUM($E5:I5)</f>
        <v>0</v>
      </c>
      <c r="J10" s="34">
        <f ca="1">SUM($E5:J5)</f>
        <v>0</v>
      </c>
      <c r="K10" s="34">
        <f ca="1">SUM($E5:K5)</f>
        <v>0</v>
      </c>
      <c r="L10" s="34">
        <f ca="1">SUM($E5:L5)</f>
        <v>0</v>
      </c>
      <c r="M10" s="34">
        <f ca="1">SUM($E5:M5)</f>
        <v>0</v>
      </c>
      <c r="N10" s="34">
        <f ca="1">SUM($E5:N5)</f>
        <v>0</v>
      </c>
      <c r="O10" s="34">
        <f ca="1">SUM($E5:O5)</f>
        <v>0</v>
      </c>
      <c r="P10" s="34">
        <f ca="1">SUM($E5:P5)</f>
        <v>0</v>
      </c>
      <c r="Q10" s="34">
        <f ca="1">SUM($E5:Q5)</f>
        <v>0</v>
      </c>
      <c r="R10" s="34">
        <f ca="1">SUM($E5:R5)</f>
        <v>0</v>
      </c>
      <c r="S10" s="34">
        <f ca="1">SUM($E5:S5)</f>
        <v>0</v>
      </c>
      <c r="T10" s="34">
        <f ca="1">SUM($E5:T5)</f>
        <v>0</v>
      </c>
      <c r="U10" s="34">
        <f ca="1">SUM($E5:U5)</f>
        <v>0</v>
      </c>
      <c r="V10" s="34">
        <f ca="1">SUM($E5:V5)</f>
        <v>0</v>
      </c>
      <c r="W10" s="34">
        <f ca="1">SUM($E5:W5)</f>
        <v>0</v>
      </c>
      <c r="X10" s="34">
        <f ca="1">SUM($E5:X5)</f>
        <v>0</v>
      </c>
      <c r="Y10" s="2"/>
    </row>
    <row r="11" spans="1:25" x14ac:dyDescent="0.25">
      <c r="A11" s="2"/>
      <c r="B11" s="136"/>
      <c r="C11" s="32" t="s">
        <v>158</v>
      </c>
      <c r="D11" s="32" t="s">
        <v>179</v>
      </c>
      <c r="E11" s="33">
        <f ca="1">E6</f>
        <v>0</v>
      </c>
      <c r="F11" s="34">
        <f ca="1">SUM($E6:F6)</f>
        <v>0</v>
      </c>
      <c r="G11" s="34">
        <f ca="1">SUM($E6:G6)</f>
        <v>0</v>
      </c>
      <c r="H11" s="34">
        <f ca="1">SUM($E6:H6)</f>
        <v>0</v>
      </c>
      <c r="I11" s="34">
        <f ca="1">SUM($E6:I6)</f>
        <v>0</v>
      </c>
      <c r="J11" s="34">
        <f ca="1">SUM($E6:J6)</f>
        <v>0</v>
      </c>
      <c r="K11" s="34">
        <f ca="1">SUM($E6:K6)</f>
        <v>0</v>
      </c>
      <c r="L11" s="34">
        <f ca="1">SUM($E6:L6)</f>
        <v>0</v>
      </c>
      <c r="M11" s="34">
        <f ca="1">SUM($E6:M6)</f>
        <v>0</v>
      </c>
      <c r="N11" s="34">
        <f ca="1">SUM($E6:N6)</f>
        <v>0</v>
      </c>
      <c r="O11" s="34">
        <f ca="1">SUM($E6:O6)</f>
        <v>0</v>
      </c>
      <c r="P11" s="34">
        <f ca="1">SUM($E6:P6)</f>
        <v>0</v>
      </c>
      <c r="Q11" s="34">
        <f ca="1">SUM($E6:Q6)</f>
        <v>0</v>
      </c>
      <c r="R11" s="34">
        <f ca="1">SUM($E6:R6)</f>
        <v>0</v>
      </c>
      <c r="S11" s="34">
        <f ca="1">SUM($E6:S6)</f>
        <v>0</v>
      </c>
      <c r="T11" s="34">
        <f ca="1">SUM($E6:T6)</f>
        <v>0</v>
      </c>
      <c r="U11" s="34">
        <f ca="1">SUM($E6:U6)</f>
        <v>0</v>
      </c>
      <c r="V11" s="34">
        <f ca="1">SUM($E6:V6)</f>
        <v>0</v>
      </c>
      <c r="W11" s="34">
        <f ca="1">SUM($E6:W6)</f>
        <v>0</v>
      </c>
      <c r="X11" s="34">
        <f ca="1">SUM($E6:X6)</f>
        <v>0</v>
      </c>
      <c r="Y11" s="2"/>
    </row>
    <row r="12" spans="1:25" x14ac:dyDescent="0.25">
      <c r="A12" s="2"/>
      <c r="B12" s="136"/>
      <c r="C12" s="32" t="s">
        <v>159</v>
      </c>
      <c r="D12" s="32" t="s">
        <v>180</v>
      </c>
      <c r="E12" s="33">
        <f ca="1">E7</f>
        <v>0</v>
      </c>
      <c r="F12" s="34">
        <f ca="1">SUM($E7:F7)</f>
        <v>0</v>
      </c>
      <c r="G12" s="34">
        <f ca="1">SUM($E7:G7)</f>
        <v>0</v>
      </c>
      <c r="H12" s="34">
        <f ca="1">SUM($E7:H7)</f>
        <v>0</v>
      </c>
      <c r="I12" s="34">
        <f ca="1">SUM($E7:I7)</f>
        <v>0</v>
      </c>
      <c r="J12" s="34">
        <f ca="1">SUM($E7:J7)</f>
        <v>0</v>
      </c>
      <c r="K12" s="34">
        <f ca="1">SUM($E7:K7)</f>
        <v>0</v>
      </c>
      <c r="L12" s="34">
        <f ca="1">SUM($E7:L7)</f>
        <v>0</v>
      </c>
      <c r="M12" s="34">
        <f ca="1">SUM($E7:M7)</f>
        <v>0</v>
      </c>
      <c r="N12" s="34">
        <f ca="1">SUM($E7:N7)</f>
        <v>0</v>
      </c>
      <c r="O12" s="34">
        <f ca="1">SUM($E7:O7)</f>
        <v>0</v>
      </c>
      <c r="P12" s="34">
        <f ca="1">SUM($E7:P7)</f>
        <v>0</v>
      </c>
      <c r="Q12" s="34">
        <f ca="1">SUM($E7:Q7)</f>
        <v>0</v>
      </c>
      <c r="R12" s="34">
        <f ca="1">SUM($E7:R7)</f>
        <v>0</v>
      </c>
      <c r="S12" s="34">
        <f ca="1">SUM($E7:S7)</f>
        <v>0</v>
      </c>
      <c r="T12" s="34">
        <f ca="1">SUM($E7:T7)</f>
        <v>0</v>
      </c>
      <c r="U12" s="34">
        <f ca="1">SUM($E7:U7)</f>
        <v>0</v>
      </c>
      <c r="V12" s="34">
        <f ca="1">SUM($E7:V7)</f>
        <v>0</v>
      </c>
      <c r="W12" s="34">
        <f ca="1">SUM($E7:W7)</f>
        <v>0</v>
      </c>
      <c r="X12" s="34">
        <f ca="1">SUM($E7:X7)</f>
        <v>0</v>
      </c>
      <c r="Y12" s="2"/>
    </row>
    <row r="13" spans="1:25" x14ac:dyDescent="0.25">
      <c r="A13" s="2"/>
      <c r="B13" s="137"/>
      <c r="C13" s="32" t="s">
        <v>160</v>
      </c>
      <c r="D13" s="32" t="s">
        <v>9</v>
      </c>
      <c r="E13" s="33">
        <f ca="1">E8</f>
        <v>0</v>
      </c>
      <c r="F13" s="34">
        <f ca="1">SUM($E8:F8)</f>
        <v>0</v>
      </c>
      <c r="G13" s="34">
        <f ca="1">SUM($E8:G8)</f>
        <v>0</v>
      </c>
      <c r="H13" s="34">
        <f ca="1">SUM($E8:H8)</f>
        <v>0</v>
      </c>
      <c r="I13" s="34">
        <f ca="1">SUM($E8:I8)</f>
        <v>0</v>
      </c>
      <c r="J13" s="34">
        <f ca="1">SUM($E8:J8)</f>
        <v>0</v>
      </c>
      <c r="K13" s="34">
        <f ca="1">SUM($E8:K8)</f>
        <v>0</v>
      </c>
      <c r="L13" s="34">
        <f ca="1">SUM($E8:L8)</f>
        <v>0</v>
      </c>
      <c r="M13" s="34">
        <f ca="1">SUM($E8:M8)</f>
        <v>0</v>
      </c>
      <c r="N13" s="34">
        <f ca="1">SUM($E8:N8)</f>
        <v>0</v>
      </c>
      <c r="O13" s="34">
        <f ca="1">SUM($E8:O8)</f>
        <v>0</v>
      </c>
      <c r="P13" s="34">
        <f ca="1">SUM($E8:P8)</f>
        <v>0</v>
      </c>
      <c r="Q13" s="34">
        <f ca="1">SUM($E8:Q8)</f>
        <v>0</v>
      </c>
      <c r="R13" s="34">
        <f ca="1">SUM($E8:R8)</f>
        <v>0</v>
      </c>
      <c r="S13" s="34">
        <f ca="1">SUM($E8:S8)</f>
        <v>0</v>
      </c>
      <c r="T13" s="34">
        <f ca="1">SUM($E8:T8)</f>
        <v>0</v>
      </c>
      <c r="U13" s="34">
        <f ca="1">SUM($E8:U8)</f>
        <v>0</v>
      </c>
      <c r="V13" s="34">
        <f ca="1">SUM($E8:V8)</f>
        <v>0</v>
      </c>
      <c r="W13" s="34">
        <f ca="1">SUM($E8:W8)</f>
        <v>0</v>
      </c>
      <c r="X13" s="34">
        <f ca="1">SUM($E8:X8)</f>
        <v>0</v>
      </c>
      <c r="Y13" s="2"/>
    </row>
    <row r="14" spans="1:25" x14ac:dyDescent="0.25">
      <c r="A14" s="2"/>
      <c r="B14" s="49"/>
      <c r="C14" s="86" t="s">
        <v>275</v>
      </c>
      <c r="D14" s="31" t="s">
        <v>6</v>
      </c>
      <c r="E14" s="47" t="e">
        <f ca="1">(MCA!$FV$5+SUM(Calculation!$FQ$6:FQ$166))/(MCA!$FU$5-E$8)</f>
        <v>#REF!</v>
      </c>
      <c r="F14" s="47" t="e">
        <f ca="1">(MCA!$FV$5+SUM(Calculation!$FQ$6:FR$166))/(MCA!$FU$5-F$8)</f>
        <v>#REF!</v>
      </c>
      <c r="G14" s="47" t="e">
        <f ca="1">(MCA!$FV$5+SUM(Calculation!$FQ$6:FS$166))/(MCA!$FU$5-G$8)</f>
        <v>#REF!</v>
      </c>
      <c r="H14" s="47" t="e">
        <f ca="1">(MCA!$FV$5+SUM(Calculation!$FQ$6:FT$166))/(MCA!$FU$5-H$8)</f>
        <v>#REF!</v>
      </c>
      <c r="I14" s="47" t="e">
        <f ca="1">(MCA!$FV$5+SUM(Calculation!$FQ$6:FU$166))/(MCA!$FU$5-I$8)</f>
        <v>#REF!</v>
      </c>
      <c r="J14" s="47" t="e">
        <f ca="1">(MCA!$FV$5+SUM(Calculation!$FQ$6:FV$166))/(MCA!$FU$5-J$8)</f>
        <v>#REF!</v>
      </c>
      <c r="K14" s="47" t="e">
        <f ca="1">(MCA!$FV$5+SUM(Calculation!$FQ$6:FW$166))/(MCA!$FU$5-K$8)</f>
        <v>#REF!</v>
      </c>
      <c r="L14" s="47" t="e">
        <f ca="1">(MCA!$FV$5+SUM(Calculation!$FQ$6:FX$166))/(MCA!$FU$5-L$8)</f>
        <v>#REF!</v>
      </c>
      <c r="M14" s="47" t="e">
        <f ca="1">(MCA!$FV$5+SUM(Calculation!$FQ$6:FY$166))/(MCA!$FU$5-M$8)</f>
        <v>#REF!</v>
      </c>
      <c r="N14" s="47" t="e">
        <f ca="1">(MCA!$FV$5+SUM(Calculation!$FQ$6:FZ$166))/(MCA!$FU$5-N$8)</f>
        <v>#REF!</v>
      </c>
      <c r="O14" s="47" t="e">
        <f ca="1">(MCA!$FV$5+SUM(Calculation!$FQ$6:GA$166))/(MCA!$FU$5-O$8)</f>
        <v>#REF!</v>
      </c>
      <c r="P14" s="47" t="e">
        <f ca="1">(MCA!$FV$5+SUM(Calculation!$FQ$6:GB$166))/(MCA!$FU$5-P$8)</f>
        <v>#REF!</v>
      </c>
      <c r="Q14" s="47" t="e">
        <f ca="1">(MCA!$FV$5+SUM(Calculation!$FQ$6:GC$166))/(MCA!$FU$5-Q$8)</f>
        <v>#REF!</v>
      </c>
      <c r="R14" s="47" t="e">
        <f ca="1">(MCA!$FV$5+SUM(Calculation!$FQ$6:GD$166))/(MCA!$FU$5-R$8)</f>
        <v>#REF!</v>
      </c>
      <c r="S14" s="47" t="e">
        <f ca="1">(MCA!$FV$5+SUM(Calculation!$FQ$6:GE$166))/(MCA!$FU$5-S$8)</f>
        <v>#REF!</v>
      </c>
      <c r="T14" s="47" t="e">
        <f ca="1">(MCA!$FV$5+SUM(Calculation!$FQ$6:GF$166))/(MCA!$FU$5-T$8)</f>
        <v>#REF!</v>
      </c>
      <c r="U14" s="47" t="e">
        <f ca="1">(MCA!$FV$5+SUM(Calculation!$FQ$6:GG$166))/(MCA!$FU$5-U$8)</f>
        <v>#REF!</v>
      </c>
      <c r="V14" s="47" t="e">
        <f ca="1">(MCA!$FV$5+SUM(Calculation!$FQ$6:GH$166))/(MCA!$FU$5-V$8)</f>
        <v>#REF!</v>
      </c>
      <c r="W14" s="47" t="e">
        <f ca="1">(MCA!$FV$5+SUM(Calculation!$FQ$6:GI$166))/(MCA!$FU$5-W$8)</f>
        <v>#REF!</v>
      </c>
      <c r="X14" s="47" t="e">
        <f ca="1">(MCA!$FV$5+SUM(Calculation!$FQ$6:GJ$166))/(MCA!$FU$5-X$8)</f>
        <v>#REF!</v>
      </c>
      <c r="Y14" s="2"/>
    </row>
    <row r="15" spans="1:25" x14ac:dyDescent="0.25">
      <c r="A15" s="2"/>
      <c r="B15" s="35"/>
      <c r="C15" s="36">
        <f ca="1">ABS(MIN(E174:R174))</f>
        <v>0</v>
      </c>
      <c r="D15" s="16">
        <f ca="1">IF(E3=0,0,1)</f>
        <v>0</v>
      </c>
      <c r="E15" s="12">
        <f ca="1">IFERROR(INDEX(Calculation!$B$10:$P$109,MATCH(Calculation!CD113,Calculation!CD$7:CD$109,0),Calculation!CD$6),0)</f>
        <v>0</v>
      </c>
      <c r="F15" s="12">
        <f ca="1">IFERROR(INDEX(Calculation!$B$10:$P$109,MATCH(Calculation!CE113,Calculation!CE$7:CE$109,0),Calculation!CE$6),0)</f>
        <v>0</v>
      </c>
      <c r="G15" s="12">
        <f ca="1">IFERROR(INDEX(Calculation!$B$10:$P$109,MATCH(Calculation!CF113,Calculation!CF$7:CF$109,0),Calculation!CF$6),0)</f>
        <v>0</v>
      </c>
      <c r="H15" s="12">
        <f ca="1">IFERROR(INDEX(Calculation!$B$10:$P$109,MATCH(Calculation!CG113,Calculation!CG$7:CG$109,0),Calculation!CG$6),0)</f>
        <v>0</v>
      </c>
      <c r="I15" s="12">
        <f ca="1">IFERROR(INDEX(Calculation!$B$10:$P$109,MATCH(Calculation!CH113,Calculation!CH$7:CH$109,0),Calculation!CH$6),0)</f>
        <v>0</v>
      </c>
      <c r="J15" s="12">
        <f ca="1">IFERROR(INDEX(Calculation!$B$10:$P$109,MATCH(Calculation!CI113,Calculation!CI$7:CI$109,0),Calculation!CI$6),0)</f>
        <v>0</v>
      </c>
      <c r="K15" s="12">
        <f ca="1">IFERROR(INDEX(Calculation!$B$10:$P$109,MATCH(Calculation!CJ113,Calculation!CJ$7:CJ$109,0),Calculation!CJ$6),0)</f>
        <v>0</v>
      </c>
      <c r="L15" s="12">
        <f ca="1">IFERROR(INDEX(Calculation!$B$10:$P$109,MATCH(Calculation!CK113,Calculation!CK$7:CK$109,0),Calculation!CK$6),0)</f>
        <v>0</v>
      </c>
      <c r="M15" s="12">
        <f ca="1">IFERROR(INDEX(Calculation!$B$10:$P$109,MATCH(Calculation!CL113,Calculation!CL$7:CL$109,0),Calculation!CL$6),0)</f>
        <v>0</v>
      </c>
      <c r="N15" s="12">
        <f ca="1">IFERROR(INDEX(Calculation!$B$10:$P$109,MATCH(Calculation!CM113,Calculation!CM$7:CM$109,0),Calculation!CM$6),0)</f>
        <v>0</v>
      </c>
      <c r="O15" s="12">
        <f ca="1">IFERROR(INDEX(Calculation!$B$10:$P$109,MATCH(Calculation!CN113,Calculation!CN$7:CN$109,0),Calculation!CN$6),0)</f>
        <v>0</v>
      </c>
      <c r="P15" s="12">
        <f ca="1">IFERROR(INDEX(Calculation!$B$10:$P$109,MATCH(Calculation!CO113,Calculation!CO$7:CO$109,0),Calculation!CO$6),0)</f>
        <v>0</v>
      </c>
      <c r="Q15" s="12">
        <f ca="1">IFERROR(INDEX(Calculation!$B$10:$P$109,MATCH(Calculation!CP113,Calculation!CP$7:CP$109,0),Calculation!CP$6),0)</f>
        <v>0</v>
      </c>
      <c r="R15" s="12">
        <f ca="1">IFERROR(INDEX(Calculation!$B$10:$P$109,MATCH(Calculation!CQ113,Calculation!CQ$7:CQ$109,0),Calculation!CQ$6),0)</f>
        <v>0</v>
      </c>
      <c r="S15" s="12">
        <f ca="1">IFERROR(INDEX(Calculation!$B$10:$P$109,MATCH(Calculation!CR113,Calculation!CR$7:CR$109,0),Calculation!CR$6),0)</f>
        <v>0</v>
      </c>
      <c r="T15" s="12">
        <f ca="1">IFERROR(INDEX(Calculation!$B$10:$U$109,MATCH(Calculation!CS113,Calculation!CS$7:CS$109,0),Calculation!CS$6),0)</f>
        <v>0</v>
      </c>
      <c r="U15" s="12">
        <f ca="1">IFERROR(INDEX(Calculation!$B$10:$U$109,MATCH(Calculation!CT113,Calculation!CT$7:CT$109,0),Calculation!CT$6),0)</f>
        <v>0</v>
      </c>
      <c r="V15" s="12">
        <f ca="1">IFERROR(INDEX(Calculation!$B$10:$U$109,MATCH(Calculation!CU113,Calculation!CU$7:CU$109,0),Calculation!CU$6),0)</f>
        <v>0</v>
      </c>
      <c r="W15" s="12">
        <f ca="1">IFERROR(INDEX(Calculation!$B$10:$U$109,MATCH(Calculation!CV113,Calculation!CV$7:CV$109,0),Calculation!CV$6),0)</f>
        <v>0</v>
      </c>
      <c r="X15" s="12">
        <f ca="1">IFERROR(INDEX(Calculation!$B$10:$U$109,MATCH(Calculation!CW113,Calculation!CW$7:CW$109,0),Calculation!CW$6),0)</f>
        <v>0</v>
      </c>
      <c r="Y15" s="2"/>
    </row>
    <row r="16" spans="1:25" x14ac:dyDescent="0.25">
      <c r="A16" s="2"/>
      <c r="B16" s="37"/>
      <c r="C16" s="38"/>
      <c r="D16" s="16">
        <f t="shared" ref="D16:D47" ca="1" si="1">IF(D15=0,0,IF((1+D15)&gt;$C$15,0,1+D15))</f>
        <v>0</v>
      </c>
      <c r="E16" s="12">
        <f ca="1">IFERROR(INDEX(Calculation!$B$10:$P$109,MATCH(Calculation!CD114,Calculation!CD$7:CD$109,0),Calculation!CD$6),0)</f>
        <v>0</v>
      </c>
      <c r="F16" s="12">
        <f ca="1">IFERROR(INDEX(Calculation!$B$10:$P$109,MATCH(Calculation!CE114,Calculation!CE$7:CE$109,0),Calculation!CE$6),0)</f>
        <v>0</v>
      </c>
      <c r="G16" s="12">
        <f ca="1">IFERROR(INDEX(Calculation!$B$10:$P$109,MATCH(Calculation!CF114,Calculation!CF$7:CF$109,0),Calculation!CF$6),0)</f>
        <v>0</v>
      </c>
      <c r="H16" s="12">
        <f ca="1">IFERROR(INDEX(Calculation!$B$10:$P$109,MATCH(Calculation!CG114,Calculation!CG$7:CG$109,0),Calculation!CG$6),0)</f>
        <v>0</v>
      </c>
      <c r="I16" s="12">
        <f ca="1">IFERROR(INDEX(Calculation!$B$10:$P$109,MATCH(Calculation!CH114,Calculation!CH$7:CH$109,0),Calculation!CH$6),0)</f>
        <v>0</v>
      </c>
      <c r="J16" s="12">
        <f ca="1">IFERROR(INDEX(Calculation!$B$10:$P$109,MATCH(Calculation!CI114,Calculation!CI$7:CI$109,0),Calculation!CI$6),0)</f>
        <v>0</v>
      </c>
      <c r="K16" s="12">
        <f ca="1">IFERROR(INDEX(Calculation!$B$10:$P$109,MATCH(Calculation!CJ114,Calculation!CJ$7:CJ$109,0),Calculation!CJ$6),0)</f>
        <v>0</v>
      </c>
      <c r="L16" s="12">
        <f ca="1">IFERROR(INDEX(Calculation!$B$10:$P$109,MATCH(Calculation!CK114,Calculation!CK$7:CK$109,0),Calculation!CK$6),0)</f>
        <v>0</v>
      </c>
      <c r="M16" s="12">
        <f ca="1">IFERROR(INDEX(Calculation!$B$10:$P$109,MATCH(Calculation!CL114,Calculation!CL$7:CL$109,0),Calculation!CL$6),0)</f>
        <v>0</v>
      </c>
      <c r="N16" s="12">
        <f ca="1">IFERROR(INDEX(Calculation!$B$10:$P$109,MATCH(Calculation!CM114,Calculation!CM$7:CM$109,0),Calculation!CM$6),0)</f>
        <v>0</v>
      </c>
      <c r="O16" s="12">
        <f ca="1">IFERROR(INDEX(Calculation!$B$10:$P$109,MATCH(Calculation!CN114,Calculation!CN$7:CN$109,0),Calculation!CN$6),0)</f>
        <v>0</v>
      </c>
      <c r="P16" s="12">
        <f ca="1">IFERROR(INDEX(Calculation!$B$10:$P$109,MATCH(Calculation!CO114,Calculation!CO$7:CO$109,0),Calculation!CO$6),0)</f>
        <v>0</v>
      </c>
      <c r="Q16" s="12">
        <f ca="1">IFERROR(INDEX(Calculation!$B$10:$P$109,MATCH(Calculation!CP114,Calculation!CP$7:CP$109,0),Calculation!CP$6),0)</f>
        <v>0</v>
      </c>
      <c r="R16" s="12">
        <f ca="1">IFERROR(INDEX(Calculation!$B$10:$P$109,MATCH(Calculation!CQ114,Calculation!CQ$7:CQ$109,0),Calculation!CQ$6),0)</f>
        <v>0</v>
      </c>
      <c r="S16" s="12">
        <f ca="1">IFERROR(INDEX(Calculation!$B$10:$P$109,MATCH(Calculation!CR114,Calculation!CR$7:CR$109,0),Calculation!CR$6),0)</f>
        <v>0</v>
      </c>
      <c r="T16" s="12">
        <f ca="1">IFERROR(INDEX(Calculation!$B$10:$U$109,MATCH(Calculation!CS114,Calculation!CS$7:CS$109,0),Calculation!CS$6),0)</f>
        <v>0</v>
      </c>
      <c r="U16" s="12">
        <f ca="1">IFERROR(INDEX(Calculation!$B$10:$U$109,MATCH(Calculation!CT114,Calculation!CT$7:CT$109,0),Calculation!CT$6),0)</f>
        <v>0</v>
      </c>
      <c r="V16" s="12">
        <f ca="1">IFERROR(INDEX(Calculation!$B$10:$U$109,MATCH(Calculation!CU114,Calculation!CU$7:CU$109,0),Calculation!CU$6),0)</f>
        <v>0</v>
      </c>
      <c r="W16" s="12">
        <f ca="1">IFERROR(INDEX(Calculation!$B$10:$U$109,MATCH(Calculation!CV114,Calculation!CV$7:CV$109,0),Calculation!CV$6),0)</f>
        <v>0</v>
      </c>
      <c r="X16" s="12">
        <f ca="1">IFERROR(INDEX(Calculation!$B$10:$U$109,MATCH(Calculation!CW114,Calculation!CW$7:CW$109,0),Calculation!CW$6),0)</f>
        <v>0</v>
      </c>
      <c r="Y16" s="2"/>
    </row>
    <row r="17" spans="1:25" x14ac:dyDescent="0.25">
      <c r="A17" s="2"/>
      <c r="B17" s="37"/>
      <c r="C17" s="38">
        <f>SUM('MCA-INPUT'!E5:E9)</f>
        <v>100</v>
      </c>
      <c r="D17" s="16">
        <f t="shared" ca="1" si="1"/>
        <v>0</v>
      </c>
      <c r="E17" s="12">
        <f ca="1">IFERROR(INDEX(Calculation!$B$10:$P$109,MATCH(Calculation!CD115,Calculation!CD$7:CD$109,0),Calculation!CD$6),0)</f>
        <v>0</v>
      </c>
      <c r="F17" s="12">
        <f ca="1">IFERROR(INDEX(Calculation!$B$10:$P$109,MATCH(Calculation!CE115,Calculation!CE$7:CE$109,0),Calculation!CE$6),0)</f>
        <v>0</v>
      </c>
      <c r="G17" s="12">
        <f ca="1">IFERROR(INDEX(Calculation!$B$10:$P$109,MATCH(Calculation!CF115,Calculation!CF$7:CF$109,0),Calculation!CF$6),0)</f>
        <v>0</v>
      </c>
      <c r="H17" s="12">
        <f ca="1">IFERROR(INDEX(Calculation!$B$10:$P$109,MATCH(Calculation!CG115,Calculation!CG$7:CG$109,0),Calculation!CG$6),0)</f>
        <v>0</v>
      </c>
      <c r="I17" s="12">
        <f ca="1">IFERROR(INDEX(Calculation!$B$10:$P$109,MATCH(Calculation!CH115,Calculation!CH$7:CH$109,0),Calculation!CH$6),0)</f>
        <v>0</v>
      </c>
      <c r="J17" s="12">
        <f ca="1">IFERROR(INDEX(Calculation!$B$10:$P$109,MATCH(Calculation!CI115,Calculation!CI$7:CI$109,0),Calculation!CI$6),0)</f>
        <v>0</v>
      </c>
      <c r="K17" s="12">
        <f ca="1">IFERROR(INDEX(Calculation!$B$10:$P$109,MATCH(Calculation!CJ115,Calculation!CJ$7:CJ$109,0),Calculation!CJ$6),0)</f>
        <v>0</v>
      </c>
      <c r="L17" s="12">
        <f ca="1">IFERROR(INDEX(Calculation!$B$10:$P$109,MATCH(Calculation!CK115,Calculation!CK$7:CK$109,0),Calculation!CK$6),0)</f>
        <v>0</v>
      </c>
      <c r="M17" s="12">
        <f ca="1">IFERROR(INDEX(Calculation!$B$10:$P$109,MATCH(Calculation!CL115,Calculation!CL$7:CL$109,0),Calculation!CL$6),0)</f>
        <v>0</v>
      </c>
      <c r="N17" s="12">
        <f ca="1">IFERROR(INDEX(Calculation!$B$10:$P$109,MATCH(Calculation!CM115,Calculation!CM$7:CM$109,0),Calculation!CM$6),0)</f>
        <v>0</v>
      </c>
      <c r="O17" s="12">
        <f ca="1">IFERROR(INDEX(Calculation!$B$10:$P$109,MATCH(Calculation!CN115,Calculation!CN$7:CN$109,0),Calculation!CN$6),0)</f>
        <v>0</v>
      </c>
      <c r="P17" s="12">
        <f ca="1">IFERROR(INDEX(Calculation!$B$10:$P$109,MATCH(Calculation!CO115,Calculation!CO$7:CO$109,0),Calculation!CO$6),0)</f>
        <v>0</v>
      </c>
      <c r="Q17" s="12">
        <f ca="1">IFERROR(INDEX(Calculation!$B$10:$P$109,MATCH(Calculation!CP115,Calculation!CP$7:CP$109,0),Calculation!CP$6),0)</f>
        <v>0</v>
      </c>
      <c r="R17" s="12">
        <f ca="1">IFERROR(INDEX(Calculation!$B$10:$P$109,MATCH(Calculation!CQ115,Calculation!CQ$7:CQ$109,0),Calculation!CQ$6),0)</f>
        <v>0</v>
      </c>
      <c r="S17" s="12">
        <f ca="1">IFERROR(INDEX(Calculation!$B$10:$P$109,MATCH(Calculation!CR115,Calculation!CR$7:CR$109,0),Calculation!CR$6),0)</f>
        <v>0</v>
      </c>
      <c r="T17" s="12">
        <f ca="1">IFERROR(INDEX(Calculation!$B$10:$U$109,MATCH(Calculation!CS115,Calculation!CS$7:CS$109,0),Calculation!CS$6),0)</f>
        <v>0</v>
      </c>
      <c r="U17" s="12">
        <f ca="1">IFERROR(INDEX(Calculation!$B$10:$U$109,MATCH(Calculation!CT115,Calculation!CT$7:CT$109,0),Calculation!CT$6),0)</f>
        <v>0</v>
      </c>
      <c r="V17" s="12">
        <f ca="1">IFERROR(INDEX(Calculation!$B$10:$U$109,MATCH(Calculation!CU115,Calculation!CU$7:CU$109,0),Calculation!CU$6),0)</f>
        <v>0</v>
      </c>
      <c r="W17" s="12">
        <f ca="1">IFERROR(INDEX(Calculation!$B$10:$U$109,MATCH(Calculation!CV115,Calculation!CV$7:CV$109,0),Calculation!CV$6),0)</f>
        <v>0</v>
      </c>
      <c r="X17" s="12">
        <f ca="1">IFERROR(INDEX(Calculation!$B$10:$U$109,MATCH(Calculation!CW115,Calculation!CW$7:CW$109,0),Calculation!CW$6),0)</f>
        <v>0</v>
      </c>
      <c r="Y17" s="2"/>
    </row>
    <row r="18" spans="1:25" x14ac:dyDescent="0.25">
      <c r="A18" s="2"/>
      <c r="B18" s="37"/>
      <c r="C18" s="38"/>
      <c r="D18" s="16">
        <f t="shared" ca="1" si="1"/>
        <v>0</v>
      </c>
      <c r="E18" s="12">
        <f ca="1">IFERROR(INDEX(Calculation!$B$10:$P$109,MATCH(Calculation!CD116,Calculation!CD$7:CD$109,0),Calculation!CD$6),0)</f>
        <v>0</v>
      </c>
      <c r="F18" s="12">
        <f ca="1">IFERROR(INDEX(Calculation!$B$10:$P$109,MATCH(Calculation!CE116,Calculation!CE$7:CE$109,0),Calculation!CE$6),0)</f>
        <v>0</v>
      </c>
      <c r="G18" s="12">
        <f ca="1">IFERROR(INDEX(Calculation!$B$10:$P$109,MATCH(Calculation!CF116,Calculation!CF$7:CF$109,0),Calculation!CF$6),0)</f>
        <v>0</v>
      </c>
      <c r="H18" s="12">
        <f ca="1">IFERROR(INDEX(Calculation!$B$10:$P$109,MATCH(Calculation!CG116,Calculation!CG$7:CG$109,0),Calculation!CG$6),0)</f>
        <v>0</v>
      </c>
      <c r="I18" s="12">
        <f ca="1">IFERROR(INDEX(Calculation!$B$10:$P$109,MATCH(Calculation!CH116,Calculation!CH$7:CH$109,0),Calculation!CH$6),0)</f>
        <v>0</v>
      </c>
      <c r="J18" s="12">
        <f ca="1">IFERROR(INDEX(Calculation!$B$10:$P$109,MATCH(Calculation!CI116,Calculation!CI$7:CI$109,0),Calculation!CI$6),0)</f>
        <v>0</v>
      </c>
      <c r="K18" s="12">
        <f ca="1">IFERROR(INDEX(Calculation!$B$10:$P$109,MATCH(Calculation!CJ116,Calculation!CJ$7:CJ$109,0),Calculation!CJ$6),0)</f>
        <v>0</v>
      </c>
      <c r="L18" s="12">
        <f ca="1">IFERROR(INDEX(Calculation!$B$10:$P$109,MATCH(Calculation!CK116,Calculation!CK$7:CK$109,0),Calculation!CK$6),0)</f>
        <v>0</v>
      </c>
      <c r="M18" s="12">
        <f ca="1">IFERROR(INDEX(Calculation!$B$10:$P$109,MATCH(Calculation!CL116,Calculation!CL$7:CL$109,0),Calculation!CL$6),0)</f>
        <v>0</v>
      </c>
      <c r="N18" s="12">
        <f ca="1">IFERROR(INDEX(Calculation!$B$10:$P$109,MATCH(Calculation!CM116,Calculation!CM$7:CM$109,0),Calculation!CM$6),0)</f>
        <v>0</v>
      </c>
      <c r="O18" s="12">
        <f ca="1">IFERROR(INDEX(Calculation!$B$10:$P$109,MATCH(Calculation!CN116,Calculation!CN$7:CN$109,0),Calculation!CN$6),0)</f>
        <v>0</v>
      </c>
      <c r="P18" s="12">
        <f ca="1">IFERROR(INDEX(Calculation!$B$10:$P$109,MATCH(Calculation!CO116,Calculation!CO$7:CO$109,0),Calculation!CO$6),0)</f>
        <v>0</v>
      </c>
      <c r="Q18" s="12">
        <f ca="1">IFERROR(INDEX(Calculation!$B$10:$P$109,MATCH(Calculation!CP116,Calculation!CP$7:CP$109,0),Calculation!CP$6),0)</f>
        <v>0</v>
      </c>
      <c r="R18" s="12">
        <f ca="1">IFERROR(INDEX(Calculation!$B$10:$P$109,MATCH(Calculation!CQ116,Calculation!CQ$7:CQ$109,0),Calculation!CQ$6),0)</f>
        <v>0</v>
      </c>
      <c r="S18" s="12">
        <f ca="1">IFERROR(INDEX(Calculation!$B$10:$P$109,MATCH(Calculation!CR116,Calculation!CR$7:CR$109,0),Calculation!CR$6),0)</f>
        <v>0</v>
      </c>
      <c r="T18" s="12">
        <f ca="1">IFERROR(INDEX(Calculation!$B$10:$U$109,MATCH(Calculation!CS116,Calculation!CS$7:CS$109,0),Calculation!CS$6),0)</f>
        <v>0</v>
      </c>
      <c r="U18" s="12">
        <f ca="1">IFERROR(INDEX(Calculation!$B$10:$U$109,MATCH(Calculation!CT116,Calculation!CT$7:CT$109,0),Calculation!CT$6),0)</f>
        <v>0</v>
      </c>
      <c r="V18" s="12">
        <f ca="1">IFERROR(INDEX(Calculation!$B$10:$U$109,MATCH(Calculation!CU116,Calculation!CU$7:CU$109,0),Calculation!CU$6),0)</f>
        <v>0</v>
      </c>
      <c r="W18" s="12">
        <f ca="1">IFERROR(INDEX(Calculation!$B$10:$U$109,MATCH(Calculation!CV116,Calculation!CV$7:CV$109,0),Calculation!CV$6),0)</f>
        <v>0</v>
      </c>
      <c r="X18" s="12">
        <f ca="1">IFERROR(INDEX(Calculation!$B$10:$U$109,MATCH(Calculation!CW116,Calculation!CW$7:CW$109,0),Calculation!CW$6),0)</f>
        <v>0</v>
      </c>
      <c r="Y18" s="2"/>
    </row>
    <row r="19" spans="1:25" x14ac:dyDescent="0.25">
      <c r="A19" s="2"/>
      <c r="B19" s="37"/>
      <c r="C19" s="38" t="s">
        <v>117</v>
      </c>
      <c r="D19" s="16">
        <f t="shared" ca="1" si="1"/>
        <v>0</v>
      </c>
      <c r="E19" s="12">
        <f ca="1">IFERROR(INDEX(Calculation!$B$10:$P$109,MATCH(Calculation!CD117,Calculation!CD$7:CD$109,0),Calculation!CD$6),0)</f>
        <v>0</v>
      </c>
      <c r="F19" s="12">
        <f ca="1">IFERROR(INDEX(Calculation!$B$10:$P$109,MATCH(Calculation!CE117,Calculation!CE$7:CE$109,0),Calculation!CE$6),0)</f>
        <v>0</v>
      </c>
      <c r="G19" s="12">
        <f ca="1">IFERROR(INDEX(Calculation!$B$10:$P$109,MATCH(Calculation!CF117,Calculation!CF$7:CF$109,0),Calculation!CF$6),0)</f>
        <v>0</v>
      </c>
      <c r="H19" s="12">
        <f ca="1">IFERROR(INDEX(Calculation!$B$10:$P$109,MATCH(Calculation!CG117,Calculation!CG$7:CG$109,0),Calculation!CG$6),0)</f>
        <v>0</v>
      </c>
      <c r="I19" s="12">
        <f ca="1">IFERROR(INDEX(Calculation!$B$10:$P$109,MATCH(Calculation!CH117,Calculation!CH$7:CH$109,0),Calculation!CH$6),0)</f>
        <v>0</v>
      </c>
      <c r="J19" s="12">
        <f ca="1">IFERROR(INDEX(Calculation!$B$10:$P$109,MATCH(Calculation!CI117,Calculation!CI$7:CI$109,0),Calculation!CI$6),0)</f>
        <v>0</v>
      </c>
      <c r="K19" s="12">
        <f ca="1">IFERROR(INDEX(Calculation!$B$10:$P$109,MATCH(Calculation!CJ117,Calculation!CJ$7:CJ$109,0),Calculation!CJ$6),0)</f>
        <v>0</v>
      </c>
      <c r="L19" s="12">
        <f ca="1">IFERROR(INDEX(Calculation!$B$10:$P$109,MATCH(Calculation!CK117,Calculation!CK$7:CK$109,0),Calculation!CK$6),0)</f>
        <v>0</v>
      </c>
      <c r="M19" s="12">
        <f ca="1">IFERROR(INDEX(Calculation!$B$10:$P$109,MATCH(Calculation!CL117,Calculation!CL$7:CL$109,0),Calculation!CL$6),0)</f>
        <v>0</v>
      </c>
      <c r="N19" s="12">
        <f ca="1">IFERROR(INDEX(Calculation!$B$10:$P$109,MATCH(Calculation!CM117,Calculation!CM$7:CM$109,0),Calculation!CM$6),0)</f>
        <v>0</v>
      </c>
      <c r="O19" s="12">
        <f ca="1">IFERROR(INDEX(Calculation!$B$10:$P$109,MATCH(Calculation!CN117,Calculation!CN$7:CN$109,0),Calculation!CN$6),0)</f>
        <v>0</v>
      </c>
      <c r="P19" s="12">
        <f ca="1">IFERROR(INDEX(Calculation!$B$10:$P$109,MATCH(Calculation!CO117,Calculation!CO$7:CO$109,0),Calculation!CO$6),0)</f>
        <v>0</v>
      </c>
      <c r="Q19" s="12">
        <f ca="1">IFERROR(INDEX(Calculation!$B$10:$P$109,MATCH(Calculation!CP117,Calculation!CP$7:CP$109,0),Calculation!CP$6),0)</f>
        <v>0</v>
      </c>
      <c r="R19" s="12">
        <f ca="1">IFERROR(INDEX(Calculation!$B$10:$P$109,MATCH(Calculation!CQ117,Calculation!CQ$7:CQ$109,0),Calculation!CQ$6),0)</f>
        <v>0</v>
      </c>
      <c r="S19" s="12">
        <f ca="1">IFERROR(INDEX(Calculation!$B$10:$P$109,MATCH(Calculation!CR117,Calculation!CR$7:CR$109,0),Calculation!CR$6),0)</f>
        <v>0</v>
      </c>
      <c r="T19" s="12">
        <f ca="1">IFERROR(INDEX(Calculation!$B$10:$U$109,MATCH(Calculation!CS117,Calculation!CS$7:CS$109,0),Calculation!CS$6),0)</f>
        <v>0</v>
      </c>
      <c r="U19" s="12">
        <f ca="1">IFERROR(INDEX(Calculation!$B$10:$U$109,MATCH(Calculation!CT117,Calculation!CT$7:CT$109,0),Calculation!CT$6),0)</f>
        <v>0</v>
      </c>
      <c r="V19" s="12">
        <f ca="1">IFERROR(INDEX(Calculation!$B$10:$U$109,MATCH(Calculation!CU117,Calculation!CU$7:CU$109,0),Calculation!CU$6),0)</f>
        <v>0</v>
      </c>
      <c r="W19" s="12">
        <f ca="1">IFERROR(INDEX(Calculation!$B$10:$U$109,MATCH(Calculation!CV117,Calculation!CV$7:CV$109,0),Calculation!CV$6),0)</f>
        <v>0</v>
      </c>
      <c r="X19" s="12">
        <f ca="1">IFERROR(INDEX(Calculation!$B$10:$U$109,MATCH(Calculation!CW117,Calculation!CW$7:CW$109,0),Calculation!CW$6),0)</f>
        <v>0</v>
      </c>
      <c r="Y19" s="2"/>
    </row>
    <row r="20" spans="1:25" x14ac:dyDescent="0.25">
      <c r="A20" s="2"/>
      <c r="B20" s="37"/>
      <c r="C20" s="38" t="s">
        <v>44</v>
      </c>
      <c r="D20" s="16">
        <f t="shared" ca="1" si="1"/>
        <v>0</v>
      </c>
      <c r="E20" s="12">
        <f ca="1">IFERROR(INDEX(Calculation!$B$10:$P$109,MATCH(Calculation!CD118,Calculation!CD$7:CD$109,0),Calculation!CD$6),0)</f>
        <v>0</v>
      </c>
      <c r="F20" s="12">
        <f ca="1">IFERROR(INDEX(Calculation!$B$10:$P$109,MATCH(Calculation!CE118,Calculation!CE$7:CE$109,0),Calculation!CE$6),0)</f>
        <v>0</v>
      </c>
      <c r="G20" s="12">
        <f ca="1">IFERROR(INDEX(Calculation!$B$10:$P$109,MATCH(Calculation!CF118,Calculation!CF$7:CF$109,0),Calculation!CF$6),0)</f>
        <v>0</v>
      </c>
      <c r="H20" s="12">
        <f ca="1">IFERROR(INDEX(Calculation!$B$10:$P$109,MATCH(Calculation!CG118,Calculation!CG$7:CG$109,0),Calculation!CG$6),0)</f>
        <v>0</v>
      </c>
      <c r="I20" s="12">
        <f ca="1">IFERROR(INDEX(Calculation!$B$10:$P$109,MATCH(Calculation!CH118,Calculation!CH$7:CH$109,0),Calculation!CH$6),0)</f>
        <v>0</v>
      </c>
      <c r="J20" s="12">
        <f ca="1">IFERROR(INDEX(Calculation!$B$10:$P$109,MATCH(Calculation!CI118,Calculation!CI$7:CI$109,0),Calculation!CI$6),0)</f>
        <v>0</v>
      </c>
      <c r="K20" s="12">
        <f ca="1">IFERROR(INDEX(Calculation!$B$10:$P$109,MATCH(Calculation!CJ118,Calculation!CJ$7:CJ$109,0),Calculation!CJ$6),0)</f>
        <v>0</v>
      </c>
      <c r="L20" s="12">
        <f ca="1">IFERROR(INDEX(Calculation!$B$10:$P$109,MATCH(Calculation!CK118,Calculation!CK$7:CK$109,0),Calculation!CK$6),0)</f>
        <v>0</v>
      </c>
      <c r="M20" s="12">
        <f ca="1">IFERROR(INDEX(Calculation!$B$10:$P$109,MATCH(Calculation!CL118,Calculation!CL$7:CL$109,0),Calculation!CL$6),0)</f>
        <v>0</v>
      </c>
      <c r="N20" s="12">
        <f ca="1">IFERROR(INDEX(Calculation!$B$10:$P$109,MATCH(Calculation!CM118,Calculation!CM$7:CM$109,0),Calculation!CM$6),0)</f>
        <v>0</v>
      </c>
      <c r="O20" s="12">
        <f ca="1">IFERROR(INDEX(Calculation!$B$10:$P$109,MATCH(Calculation!CN118,Calculation!CN$7:CN$109,0),Calculation!CN$6),0)</f>
        <v>0</v>
      </c>
      <c r="P20" s="12">
        <f ca="1">IFERROR(INDEX(Calculation!$B$10:$P$109,MATCH(Calculation!CO118,Calculation!CO$7:CO$109,0),Calculation!CO$6),0)</f>
        <v>0</v>
      </c>
      <c r="Q20" s="12">
        <f ca="1">IFERROR(INDEX(Calculation!$B$10:$P$109,MATCH(Calculation!CP118,Calculation!CP$7:CP$109,0),Calculation!CP$6),0)</f>
        <v>0</v>
      </c>
      <c r="R20" s="12">
        <f ca="1">IFERROR(INDEX(Calculation!$B$10:$P$109,MATCH(Calculation!CQ118,Calculation!CQ$7:CQ$109,0),Calculation!CQ$6),0)</f>
        <v>0</v>
      </c>
      <c r="S20" s="12">
        <f ca="1">IFERROR(INDEX(Calculation!$B$10:$P$109,MATCH(Calculation!CR118,Calculation!CR$7:CR$109,0),Calculation!CR$6),0)</f>
        <v>0</v>
      </c>
      <c r="T20" s="12">
        <f ca="1">IFERROR(INDEX(Calculation!$B$10:$U$109,MATCH(Calculation!CS118,Calculation!CS$7:CS$109,0),Calculation!CS$6),0)</f>
        <v>0</v>
      </c>
      <c r="U20" s="12">
        <f ca="1">IFERROR(INDEX(Calculation!$B$10:$U$109,MATCH(Calculation!CT118,Calculation!CT$7:CT$109,0),Calculation!CT$6),0)</f>
        <v>0</v>
      </c>
      <c r="V20" s="12">
        <f ca="1">IFERROR(INDEX(Calculation!$B$10:$U$109,MATCH(Calculation!CU118,Calculation!CU$7:CU$109,0),Calculation!CU$6),0)</f>
        <v>0</v>
      </c>
      <c r="W20" s="12">
        <f ca="1">IFERROR(INDEX(Calculation!$B$10:$U$109,MATCH(Calculation!CV118,Calculation!CV$7:CV$109,0),Calculation!CV$6),0)</f>
        <v>0</v>
      </c>
      <c r="X20" s="12">
        <f ca="1">IFERROR(INDEX(Calculation!$B$10:$U$109,MATCH(Calculation!CW118,Calculation!CW$7:CW$109,0),Calculation!CW$6),0)</f>
        <v>0</v>
      </c>
      <c r="Y20" s="2"/>
    </row>
    <row r="21" spans="1:25" x14ac:dyDescent="0.25">
      <c r="A21" s="2"/>
      <c r="B21" s="37"/>
      <c r="C21" s="38" t="s">
        <v>50</v>
      </c>
      <c r="D21" s="16">
        <f t="shared" ca="1" si="1"/>
        <v>0</v>
      </c>
      <c r="E21" s="12">
        <f ca="1">IFERROR(INDEX(Calculation!$B$10:$P$109,MATCH(Calculation!CD119,Calculation!CD$7:CD$109,0),Calculation!CD$6),0)</f>
        <v>0</v>
      </c>
      <c r="F21" s="12">
        <f ca="1">IFERROR(INDEX(Calculation!$B$10:$P$109,MATCH(Calculation!CE119,Calculation!CE$7:CE$109,0),Calculation!CE$6),0)</f>
        <v>0</v>
      </c>
      <c r="G21" s="12">
        <f ca="1">IFERROR(INDEX(Calculation!$B$10:$P$109,MATCH(Calculation!CF119,Calculation!CF$7:CF$109,0),Calculation!CF$6),0)</f>
        <v>0</v>
      </c>
      <c r="H21" s="12">
        <f ca="1">IFERROR(INDEX(Calculation!$B$10:$P$109,MATCH(Calculation!CG119,Calculation!CG$7:CG$109,0),Calculation!CG$6),0)</f>
        <v>0</v>
      </c>
      <c r="I21" s="12">
        <f ca="1">IFERROR(INDEX(Calculation!$B$10:$P$109,MATCH(Calculation!CH119,Calculation!CH$7:CH$109,0),Calculation!CH$6),0)</f>
        <v>0</v>
      </c>
      <c r="J21" s="12">
        <f ca="1">IFERROR(INDEX(Calculation!$B$10:$P$109,MATCH(Calculation!CI119,Calculation!CI$7:CI$109,0),Calculation!CI$6),0)</f>
        <v>0</v>
      </c>
      <c r="K21" s="12">
        <f ca="1">IFERROR(INDEX(Calculation!$B$10:$P$109,MATCH(Calculation!CJ119,Calculation!CJ$7:CJ$109,0),Calculation!CJ$6),0)</f>
        <v>0</v>
      </c>
      <c r="L21" s="12">
        <f ca="1">IFERROR(INDEX(Calculation!$B$10:$P$109,MATCH(Calculation!CK119,Calculation!CK$7:CK$109,0),Calculation!CK$6),0)</f>
        <v>0</v>
      </c>
      <c r="M21" s="12">
        <f ca="1">IFERROR(INDEX(Calculation!$B$10:$P$109,MATCH(Calculation!CL119,Calculation!CL$7:CL$109,0),Calculation!CL$6),0)</f>
        <v>0</v>
      </c>
      <c r="N21" s="12">
        <f ca="1">IFERROR(INDEX(Calculation!$B$10:$P$109,MATCH(Calculation!CM119,Calculation!CM$7:CM$109,0),Calculation!CM$6),0)</f>
        <v>0</v>
      </c>
      <c r="O21" s="12">
        <f ca="1">IFERROR(INDEX(Calculation!$B$10:$P$109,MATCH(Calculation!CN119,Calculation!CN$7:CN$109,0),Calculation!CN$6),0)</f>
        <v>0</v>
      </c>
      <c r="P21" s="12">
        <f ca="1">IFERROR(INDEX(Calculation!$B$10:$P$109,MATCH(Calculation!CO119,Calculation!CO$7:CO$109,0),Calculation!CO$6),0)</f>
        <v>0</v>
      </c>
      <c r="Q21" s="12">
        <f ca="1">IFERROR(INDEX(Calculation!$B$10:$P$109,MATCH(Calculation!CP119,Calculation!CP$7:CP$109,0),Calculation!CP$6),0)</f>
        <v>0</v>
      </c>
      <c r="R21" s="12">
        <f ca="1">IFERROR(INDEX(Calculation!$B$10:$P$109,MATCH(Calculation!CQ119,Calculation!CQ$7:CQ$109,0),Calculation!CQ$6),0)</f>
        <v>0</v>
      </c>
      <c r="S21" s="12">
        <f ca="1">IFERROR(INDEX(Calculation!$B$10:$P$109,MATCH(Calculation!CR119,Calculation!CR$7:CR$109,0),Calculation!CR$6),0)</f>
        <v>0</v>
      </c>
      <c r="T21" s="12">
        <f ca="1">IFERROR(INDEX(Calculation!$B$10:$U$109,MATCH(Calculation!CS119,Calculation!CS$7:CS$109,0),Calculation!CS$6),0)</f>
        <v>0</v>
      </c>
      <c r="U21" s="12">
        <f ca="1">IFERROR(INDEX(Calculation!$B$10:$U$109,MATCH(Calculation!CT119,Calculation!CT$7:CT$109,0),Calculation!CT$6),0)</f>
        <v>0</v>
      </c>
      <c r="V21" s="12">
        <f ca="1">IFERROR(INDEX(Calculation!$B$10:$U$109,MATCH(Calculation!CU119,Calculation!CU$7:CU$109,0),Calculation!CU$6),0)</f>
        <v>0</v>
      </c>
      <c r="W21" s="12">
        <f ca="1">IFERROR(INDEX(Calculation!$B$10:$U$109,MATCH(Calculation!CV119,Calculation!CV$7:CV$109,0),Calculation!CV$6),0)</f>
        <v>0</v>
      </c>
      <c r="X21" s="12">
        <f ca="1">IFERROR(INDEX(Calculation!$B$10:$U$109,MATCH(Calculation!CW119,Calculation!CW$7:CW$109,0),Calculation!CW$6),0)</f>
        <v>0</v>
      </c>
      <c r="Y21" s="2"/>
    </row>
    <row r="22" spans="1:25" x14ac:dyDescent="0.25">
      <c r="A22" s="2"/>
      <c r="B22" s="37"/>
      <c r="C22" s="38" t="s">
        <v>49</v>
      </c>
      <c r="D22" s="16">
        <f t="shared" ca="1" si="1"/>
        <v>0</v>
      </c>
      <c r="E22" s="12">
        <f ca="1">IFERROR(INDEX(Calculation!$B$10:$P$109,MATCH(Calculation!CD120,Calculation!CD$7:CD$109,0),Calculation!CD$6),0)</f>
        <v>0</v>
      </c>
      <c r="F22" s="12">
        <f ca="1">IFERROR(INDEX(Calculation!$B$10:$P$109,MATCH(Calculation!CE120,Calculation!CE$7:CE$109,0),Calculation!CE$6),0)</f>
        <v>0</v>
      </c>
      <c r="G22" s="12">
        <f ca="1">IFERROR(INDEX(Calculation!$B$10:$P$109,MATCH(Calculation!CF120,Calculation!CF$7:CF$109,0),Calculation!CF$6),0)</f>
        <v>0</v>
      </c>
      <c r="H22" s="12">
        <f ca="1">IFERROR(INDEX(Calculation!$B$10:$P$109,MATCH(Calculation!CG120,Calculation!CG$7:CG$109,0),Calculation!CG$6),0)</f>
        <v>0</v>
      </c>
      <c r="I22" s="12">
        <f ca="1">IFERROR(INDEX(Calculation!$B$10:$P$109,MATCH(Calculation!CH120,Calculation!CH$7:CH$109,0),Calculation!CH$6),0)</f>
        <v>0</v>
      </c>
      <c r="J22" s="12">
        <f ca="1">IFERROR(INDEX(Calculation!$B$10:$P$109,MATCH(Calculation!CI120,Calculation!CI$7:CI$109,0),Calculation!CI$6),0)</f>
        <v>0</v>
      </c>
      <c r="K22" s="12">
        <f ca="1">IFERROR(INDEX(Calculation!$B$10:$P$109,MATCH(Calculation!CJ120,Calculation!CJ$7:CJ$109,0),Calculation!CJ$6),0)</f>
        <v>0</v>
      </c>
      <c r="L22" s="12">
        <f ca="1">IFERROR(INDEX(Calculation!$B$10:$P$109,MATCH(Calculation!CK120,Calculation!CK$7:CK$109,0),Calculation!CK$6),0)</f>
        <v>0</v>
      </c>
      <c r="M22" s="12">
        <f ca="1">IFERROR(INDEX(Calculation!$B$10:$P$109,MATCH(Calculation!CL120,Calculation!CL$7:CL$109,0),Calculation!CL$6),0)</f>
        <v>0</v>
      </c>
      <c r="N22" s="12">
        <f ca="1">IFERROR(INDEX(Calculation!$B$10:$P$109,MATCH(Calculation!CM120,Calculation!CM$7:CM$109,0),Calculation!CM$6),0)</f>
        <v>0</v>
      </c>
      <c r="O22" s="12">
        <f ca="1">IFERROR(INDEX(Calculation!$B$10:$P$109,MATCH(Calculation!CN120,Calculation!CN$7:CN$109,0),Calculation!CN$6),0)</f>
        <v>0</v>
      </c>
      <c r="P22" s="12">
        <f ca="1">IFERROR(INDEX(Calculation!$B$10:$P$109,MATCH(Calculation!CO120,Calculation!CO$7:CO$109,0),Calculation!CO$6),0)</f>
        <v>0</v>
      </c>
      <c r="Q22" s="12">
        <f ca="1">IFERROR(INDEX(Calculation!$B$10:$P$109,MATCH(Calculation!CP120,Calculation!CP$7:CP$109,0),Calculation!CP$6),0)</f>
        <v>0</v>
      </c>
      <c r="R22" s="12">
        <f ca="1">IFERROR(INDEX(Calculation!$B$10:$P$109,MATCH(Calculation!CQ120,Calculation!CQ$7:CQ$109,0),Calculation!CQ$6),0)</f>
        <v>0</v>
      </c>
      <c r="S22" s="12">
        <f ca="1">IFERROR(INDEX(Calculation!$B$10:$P$109,MATCH(Calculation!CR120,Calculation!CR$7:CR$109,0),Calculation!CR$6),0)</f>
        <v>0</v>
      </c>
      <c r="T22" s="12">
        <f ca="1">IFERROR(INDEX(Calculation!$B$10:$U$109,MATCH(Calculation!CS120,Calculation!CS$7:CS$109,0),Calculation!CS$6),0)</f>
        <v>0</v>
      </c>
      <c r="U22" s="12">
        <f ca="1">IFERROR(INDEX(Calculation!$B$10:$U$109,MATCH(Calculation!CT120,Calculation!CT$7:CT$109,0),Calculation!CT$6),0)</f>
        <v>0</v>
      </c>
      <c r="V22" s="12">
        <f ca="1">IFERROR(INDEX(Calculation!$B$10:$U$109,MATCH(Calculation!CU120,Calculation!CU$7:CU$109,0),Calculation!CU$6),0)</f>
        <v>0</v>
      </c>
      <c r="W22" s="12">
        <f ca="1">IFERROR(INDEX(Calculation!$B$10:$U$109,MATCH(Calculation!CV120,Calculation!CV$7:CV$109,0),Calculation!CV$6),0)</f>
        <v>0</v>
      </c>
      <c r="X22" s="12">
        <f ca="1">IFERROR(INDEX(Calculation!$B$10:$U$109,MATCH(Calculation!CW120,Calculation!CW$7:CW$109,0),Calculation!CW$6),0)</f>
        <v>0</v>
      </c>
      <c r="Y22" s="2"/>
    </row>
    <row r="23" spans="1:25" x14ac:dyDescent="0.25">
      <c r="A23" s="2"/>
      <c r="B23" s="37"/>
      <c r="C23" s="38" t="s">
        <v>47</v>
      </c>
      <c r="D23" s="16">
        <f t="shared" ca="1" si="1"/>
        <v>0</v>
      </c>
      <c r="E23" s="12">
        <f ca="1">IFERROR(INDEX(Calculation!$B$10:$P$109,MATCH(Calculation!CD121,Calculation!CD$7:CD$109,0),Calculation!CD$6),0)</f>
        <v>0</v>
      </c>
      <c r="F23" s="12">
        <f ca="1">IFERROR(INDEX(Calculation!$B$10:$P$109,MATCH(Calculation!CE121,Calculation!CE$7:CE$109,0),Calculation!CE$6),0)</f>
        <v>0</v>
      </c>
      <c r="G23" s="12">
        <f ca="1">IFERROR(INDEX(Calculation!$B$10:$P$109,MATCH(Calculation!CF121,Calculation!CF$7:CF$109,0),Calculation!CF$6),0)</f>
        <v>0</v>
      </c>
      <c r="H23" s="12">
        <f ca="1">IFERROR(INDEX(Calculation!$B$10:$P$109,MATCH(Calculation!CG121,Calculation!CG$7:CG$109,0),Calculation!CG$6),0)</f>
        <v>0</v>
      </c>
      <c r="I23" s="12">
        <f ca="1">IFERROR(INDEX(Calculation!$B$10:$P$109,MATCH(Calculation!CH121,Calculation!CH$7:CH$109,0),Calculation!CH$6),0)</f>
        <v>0</v>
      </c>
      <c r="J23" s="12">
        <f ca="1">IFERROR(INDEX(Calculation!$B$10:$P$109,MATCH(Calculation!CI121,Calculation!CI$7:CI$109,0),Calculation!CI$6),0)</f>
        <v>0</v>
      </c>
      <c r="K23" s="12">
        <f ca="1">IFERROR(INDEX(Calculation!$B$10:$P$109,MATCH(Calculation!CJ121,Calculation!CJ$7:CJ$109,0),Calculation!CJ$6),0)</f>
        <v>0</v>
      </c>
      <c r="L23" s="12">
        <f ca="1">IFERROR(INDEX(Calculation!$B$10:$P$109,MATCH(Calculation!CK121,Calculation!CK$7:CK$109,0),Calculation!CK$6),0)</f>
        <v>0</v>
      </c>
      <c r="M23" s="12">
        <f ca="1">IFERROR(INDEX(Calculation!$B$10:$P$109,MATCH(Calculation!CL121,Calculation!CL$7:CL$109,0),Calculation!CL$6),0)</f>
        <v>0</v>
      </c>
      <c r="N23" s="12">
        <f ca="1">IFERROR(INDEX(Calculation!$B$10:$P$109,MATCH(Calculation!CM121,Calculation!CM$7:CM$109,0),Calculation!CM$6),0)</f>
        <v>0</v>
      </c>
      <c r="O23" s="12">
        <f ca="1">IFERROR(INDEX(Calculation!$B$10:$P$109,MATCH(Calculation!CN121,Calculation!CN$7:CN$109,0),Calculation!CN$6),0)</f>
        <v>0</v>
      </c>
      <c r="P23" s="12">
        <f ca="1">IFERROR(INDEX(Calculation!$B$10:$P$109,MATCH(Calculation!CO121,Calculation!CO$7:CO$109,0),Calculation!CO$6),0)</f>
        <v>0</v>
      </c>
      <c r="Q23" s="12">
        <f ca="1">IFERROR(INDEX(Calculation!$B$10:$P$109,MATCH(Calculation!CP121,Calculation!CP$7:CP$109,0),Calculation!CP$6),0)</f>
        <v>0</v>
      </c>
      <c r="R23" s="12">
        <f ca="1">IFERROR(INDEX(Calculation!$B$10:$P$109,MATCH(Calculation!CQ121,Calculation!CQ$7:CQ$109,0),Calculation!CQ$6),0)</f>
        <v>0</v>
      </c>
      <c r="S23" s="12">
        <f ca="1">IFERROR(INDEX(Calculation!$B$10:$P$109,MATCH(Calculation!CR121,Calculation!CR$7:CR$109,0),Calculation!CR$6),0)</f>
        <v>0</v>
      </c>
      <c r="T23" s="12">
        <f ca="1">IFERROR(INDEX(Calculation!$B$10:$U$109,MATCH(Calculation!CS121,Calculation!CS$7:CS$109,0),Calculation!CS$6),0)</f>
        <v>0</v>
      </c>
      <c r="U23" s="12">
        <f ca="1">IFERROR(INDEX(Calculation!$B$10:$U$109,MATCH(Calculation!CT121,Calculation!CT$7:CT$109,0),Calculation!CT$6),0)</f>
        <v>0</v>
      </c>
      <c r="V23" s="12">
        <f ca="1">IFERROR(INDEX(Calculation!$B$10:$U$109,MATCH(Calculation!CU121,Calculation!CU$7:CU$109,0),Calculation!CU$6),0)</f>
        <v>0</v>
      </c>
      <c r="W23" s="12">
        <f ca="1">IFERROR(INDEX(Calculation!$B$10:$U$109,MATCH(Calculation!CV121,Calculation!CV$7:CV$109,0),Calculation!CV$6),0)</f>
        <v>0</v>
      </c>
      <c r="X23" s="12">
        <f ca="1">IFERROR(INDEX(Calculation!$B$10:$U$109,MATCH(Calculation!CW121,Calculation!CW$7:CW$109,0),Calculation!CW$6),0)</f>
        <v>0</v>
      </c>
      <c r="Y23" s="2"/>
    </row>
    <row r="24" spans="1:25" x14ac:dyDescent="0.25">
      <c r="A24" s="2"/>
      <c r="B24" s="37"/>
      <c r="C24" s="38" t="s">
        <v>46</v>
      </c>
      <c r="D24" s="16">
        <f t="shared" ca="1" si="1"/>
        <v>0</v>
      </c>
      <c r="E24" s="12">
        <f ca="1">IFERROR(INDEX(Calculation!$B$10:$P$109,MATCH(Calculation!CD122,Calculation!CD$7:CD$109,0),Calculation!CD$6),0)</f>
        <v>0</v>
      </c>
      <c r="F24" s="12">
        <f ca="1">IFERROR(INDEX(Calculation!$B$10:$P$109,MATCH(Calculation!CE122,Calculation!CE$7:CE$109,0),Calculation!CE$6),0)</f>
        <v>0</v>
      </c>
      <c r="G24" s="12">
        <f ca="1">IFERROR(INDEX(Calculation!$B$10:$P$109,MATCH(Calculation!CF122,Calculation!CF$7:CF$109,0),Calculation!CF$6),0)</f>
        <v>0</v>
      </c>
      <c r="H24" s="12">
        <f ca="1">IFERROR(INDEX(Calculation!$B$10:$P$109,MATCH(Calculation!CG122,Calculation!CG$7:CG$109,0),Calculation!CG$6),0)</f>
        <v>0</v>
      </c>
      <c r="I24" s="12">
        <f ca="1">IFERROR(INDEX(Calculation!$B$10:$P$109,MATCH(Calculation!CH122,Calculation!CH$7:CH$109,0),Calculation!CH$6),0)</f>
        <v>0</v>
      </c>
      <c r="J24" s="12">
        <f ca="1">IFERROR(INDEX(Calculation!$B$10:$P$109,MATCH(Calculation!CI122,Calculation!CI$7:CI$109,0),Calculation!CI$6),0)</f>
        <v>0</v>
      </c>
      <c r="K24" s="12">
        <f ca="1">IFERROR(INDEX(Calculation!$B$10:$P$109,MATCH(Calculation!CJ122,Calculation!CJ$7:CJ$109,0),Calculation!CJ$6),0)</f>
        <v>0</v>
      </c>
      <c r="L24" s="12">
        <f ca="1">IFERROR(INDEX(Calculation!$B$10:$P$109,MATCH(Calculation!CK122,Calculation!CK$7:CK$109,0),Calculation!CK$6),0)</f>
        <v>0</v>
      </c>
      <c r="M24" s="12">
        <f ca="1">IFERROR(INDEX(Calculation!$B$10:$P$109,MATCH(Calculation!CL122,Calculation!CL$7:CL$109,0),Calculation!CL$6),0)</f>
        <v>0</v>
      </c>
      <c r="N24" s="12">
        <f ca="1">IFERROR(INDEX(Calculation!$B$10:$P$109,MATCH(Calculation!CM122,Calculation!CM$7:CM$109,0),Calculation!CM$6),0)</f>
        <v>0</v>
      </c>
      <c r="O24" s="12">
        <f ca="1">IFERROR(INDEX(Calculation!$B$10:$P$109,MATCH(Calculation!CN122,Calculation!CN$7:CN$109,0),Calculation!CN$6),0)</f>
        <v>0</v>
      </c>
      <c r="P24" s="12">
        <f ca="1">IFERROR(INDEX(Calculation!$B$10:$P$109,MATCH(Calculation!CO122,Calculation!CO$7:CO$109,0),Calculation!CO$6),0)</f>
        <v>0</v>
      </c>
      <c r="Q24" s="12">
        <f ca="1">IFERROR(INDEX(Calculation!$B$10:$P$109,MATCH(Calculation!CP122,Calculation!CP$7:CP$109,0),Calculation!CP$6),0)</f>
        <v>0</v>
      </c>
      <c r="R24" s="12">
        <f ca="1">IFERROR(INDEX(Calculation!$B$10:$P$109,MATCH(Calculation!CQ122,Calculation!CQ$7:CQ$109,0),Calculation!CQ$6),0)</f>
        <v>0</v>
      </c>
      <c r="S24" s="12">
        <f ca="1">IFERROR(INDEX(Calculation!$B$10:$P$109,MATCH(Calculation!CR122,Calculation!CR$7:CR$109,0),Calculation!CR$6),0)</f>
        <v>0</v>
      </c>
      <c r="T24" s="12">
        <f ca="1">IFERROR(INDEX(Calculation!$B$10:$U$109,MATCH(Calculation!CS122,Calculation!CS$7:CS$109,0),Calculation!CS$6),0)</f>
        <v>0</v>
      </c>
      <c r="U24" s="12">
        <f ca="1">IFERROR(INDEX(Calculation!$B$10:$U$109,MATCH(Calculation!CT122,Calculation!CT$7:CT$109,0),Calculation!CT$6),0)</f>
        <v>0</v>
      </c>
      <c r="V24" s="12">
        <f ca="1">IFERROR(INDEX(Calculation!$B$10:$U$109,MATCH(Calculation!CU122,Calculation!CU$7:CU$109,0),Calculation!CU$6),0)</f>
        <v>0</v>
      </c>
      <c r="W24" s="12">
        <f ca="1">IFERROR(INDEX(Calculation!$B$10:$U$109,MATCH(Calculation!CV122,Calculation!CV$7:CV$109,0),Calculation!CV$6),0)</f>
        <v>0</v>
      </c>
      <c r="X24" s="12">
        <f ca="1">IFERROR(INDEX(Calculation!$B$10:$U$109,MATCH(Calculation!CW122,Calculation!CW$7:CW$109,0),Calculation!CW$6),0)</f>
        <v>0</v>
      </c>
      <c r="Y24" s="2"/>
    </row>
    <row r="25" spans="1:25" x14ac:dyDescent="0.25">
      <c r="A25" s="2"/>
      <c r="B25" s="37"/>
      <c r="C25" s="38" t="s">
        <v>45</v>
      </c>
      <c r="D25" s="16">
        <f t="shared" ca="1" si="1"/>
        <v>0</v>
      </c>
      <c r="E25" s="12">
        <f ca="1">IFERROR(INDEX(Calculation!$B$10:$P$109,MATCH(Calculation!CD123,Calculation!CD$7:CD$109,0),Calculation!CD$6),0)</f>
        <v>0</v>
      </c>
      <c r="F25" s="12">
        <f ca="1">IFERROR(INDEX(Calculation!$B$10:$P$109,MATCH(Calculation!CE123,Calculation!CE$7:CE$109,0),Calculation!CE$6),0)</f>
        <v>0</v>
      </c>
      <c r="G25" s="12">
        <f ca="1">IFERROR(INDEX(Calculation!$B$10:$P$109,MATCH(Calculation!CF123,Calculation!CF$7:CF$109,0),Calculation!CF$6),0)</f>
        <v>0</v>
      </c>
      <c r="H25" s="12">
        <f ca="1">IFERROR(INDEX(Calculation!$B$10:$P$109,MATCH(Calculation!CG123,Calculation!CG$7:CG$109,0),Calculation!CG$6),0)</f>
        <v>0</v>
      </c>
      <c r="I25" s="12">
        <f ca="1">IFERROR(INDEX(Calculation!$B$10:$P$109,MATCH(Calculation!CH123,Calculation!CH$7:CH$109,0),Calculation!CH$6),0)</f>
        <v>0</v>
      </c>
      <c r="J25" s="12">
        <f ca="1">IFERROR(INDEX(Calculation!$B$10:$P$109,MATCH(Calculation!CI123,Calculation!CI$7:CI$109,0),Calculation!CI$6),0)</f>
        <v>0</v>
      </c>
      <c r="K25" s="12">
        <f ca="1">IFERROR(INDEX(Calculation!$B$10:$P$109,MATCH(Calculation!CJ123,Calculation!CJ$7:CJ$109,0),Calculation!CJ$6),0)</f>
        <v>0</v>
      </c>
      <c r="L25" s="12">
        <f ca="1">IFERROR(INDEX(Calculation!$B$10:$P$109,MATCH(Calculation!CK123,Calculation!CK$7:CK$109,0),Calculation!CK$6),0)</f>
        <v>0</v>
      </c>
      <c r="M25" s="12">
        <f ca="1">IFERROR(INDEX(Calculation!$B$10:$P$109,MATCH(Calculation!CL123,Calculation!CL$7:CL$109,0),Calculation!CL$6),0)</f>
        <v>0</v>
      </c>
      <c r="N25" s="12">
        <f ca="1">IFERROR(INDEX(Calculation!$B$10:$P$109,MATCH(Calculation!CM123,Calculation!CM$7:CM$109,0),Calculation!CM$6),0)</f>
        <v>0</v>
      </c>
      <c r="O25" s="12">
        <f ca="1">IFERROR(INDEX(Calculation!$B$10:$P$109,MATCH(Calculation!CN123,Calculation!CN$7:CN$109,0),Calculation!CN$6),0)</f>
        <v>0</v>
      </c>
      <c r="P25" s="12">
        <f ca="1">IFERROR(INDEX(Calculation!$B$10:$P$109,MATCH(Calculation!CO123,Calculation!CO$7:CO$109,0),Calculation!CO$6),0)</f>
        <v>0</v>
      </c>
      <c r="Q25" s="12">
        <f ca="1">IFERROR(INDEX(Calculation!$B$10:$P$109,MATCH(Calculation!CP123,Calculation!CP$7:CP$109,0),Calculation!CP$6),0)</f>
        <v>0</v>
      </c>
      <c r="R25" s="12">
        <f ca="1">IFERROR(INDEX(Calculation!$B$10:$P$109,MATCH(Calculation!CQ123,Calculation!CQ$7:CQ$109,0),Calculation!CQ$6),0)</f>
        <v>0</v>
      </c>
      <c r="S25" s="12">
        <f ca="1">IFERROR(INDEX(Calculation!$B$10:$P$109,MATCH(Calculation!CR123,Calculation!CR$7:CR$109,0),Calculation!CR$6),0)</f>
        <v>0</v>
      </c>
      <c r="T25" s="12">
        <f ca="1">IFERROR(INDEX(Calculation!$B$10:$U$109,MATCH(Calculation!CS123,Calculation!CS$7:CS$109,0),Calculation!CS$6),0)</f>
        <v>0</v>
      </c>
      <c r="U25" s="12">
        <f ca="1">IFERROR(INDEX(Calculation!$B$10:$U$109,MATCH(Calculation!CT123,Calculation!CT$7:CT$109,0),Calculation!CT$6),0)</f>
        <v>0</v>
      </c>
      <c r="V25" s="12">
        <f ca="1">IFERROR(INDEX(Calculation!$B$10:$U$109,MATCH(Calculation!CU123,Calculation!CU$7:CU$109,0),Calculation!CU$6),0)</f>
        <v>0</v>
      </c>
      <c r="W25" s="12">
        <f ca="1">IFERROR(INDEX(Calculation!$B$10:$U$109,MATCH(Calculation!CV123,Calculation!CV$7:CV$109,0),Calculation!CV$6),0)</f>
        <v>0</v>
      </c>
      <c r="X25" s="12">
        <f ca="1">IFERROR(INDEX(Calculation!$B$10:$U$109,MATCH(Calculation!CW123,Calculation!CW$7:CW$109,0),Calculation!CW$6),0)</f>
        <v>0</v>
      </c>
      <c r="Y25" s="2"/>
    </row>
    <row r="26" spans="1:25" x14ac:dyDescent="0.25">
      <c r="A26" s="2"/>
      <c r="B26" s="37"/>
      <c r="C26" s="38" t="s">
        <v>43</v>
      </c>
      <c r="D26" s="16">
        <f t="shared" ca="1" si="1"/>
        <v>0</v>
      </c>
      <c r="E26" s="12">
        <f ca="1">IFERROR(INDEX(Calculation!$B$10:$P$109,MATCH(Calculation!CD124,Calculation!CD$7:CD$109,0),Calculation!CD$6),0)</f>
        <v>0</v>
      </c>
      <c r="F26" s="12">
        <f ca="1">IFERROR(INDEX(Calculation!$B$10:$P$109,MATCH(Calculation!CE124,Calculation!CE$7:CE$109,0),Calculation!CE$6),0)</f>
        <v>0</v>
      </c>
      <c r="G26" s="12">
        <f ca="1">IFERROR(INDEX(Calculation!$B$10:$P$109,MATCH(Calculation!CF124,Calculation!CF$7:CF$109,0),Calculation!CF$6),0)</f>
        <v>0</v>
      </c>
      <c r="H26" s="12">
        <f ca="1">IFERROR(INDEX(Calculation!$B$10:$P$109,MATCH(Calculation!CG124,Calculation!CG$7:CG$109,0),Calculation!CG$6),0)</f>
        <v>0</v>
      </c>
      <c r="I26" s="12">
        <f ca="1">IFERROR(INDEX(Calculation!$B$10:$P$109,MATCH(Calculation!CH124,Calculation!CH$7:CH$109,0),Calculation!CH$6),0)</f>
        <v>0</v>
      </c>
      <c r="J26" s="12">
        <f ca="1">IFERROR(INDEX(Calculation!$B$10:$P$109,MATCH(Calculation!CI124,Calculation!CI$7:CI$109,0),Calculation!CI$6),0)</f>
        <v>0</v>
      </c>
      <c r="K26" s="12">
        <f ca="1">IFERROR(INDEX(Calculation!$B$10:$P$109,MATCH(Calculation!CJ124,Calculation!CJ$7:CJ$109,0),Calculation!CJ$6),0)</f>
        <v>0</v>
      </c>
      <c r="L26" s="12">
        <f ca="1">IFERROR(INDEX(Calculation!$B$10:$P$109,MATCH(Calculation!CK124,Calculation!CK$7:CK$109,0),Calculation!CK$6),0)</f>
        <v>0</v>
      </c>
      <c r="M26" s="12">
        <f ca="1">IFERROR(INDEX(Calculation!$B$10:$P$109,MATCH(Calculation!CL124,Calculation!CL$7:CL$109,0),Calculation!CL$6),0)</f>
        <v>0</v>
      </c>
      <c r="N26" s="12">
        <f ca="1">IFERROR(INDEX(Calculation!$B$10:$P$109,MATCH(Calculation!CM124,Calculation!CM$7:CM$109,0),Calculation!CM$6),0)</f>
        <v>0</v>
      </c>
      <c r="O26" s="12">
        <f ca="1">IFERROR(INDEX(Calculation!$B$10:$P$109,MATCH(Calculation!CN124,Calculation!CN$7:CN$109,0),Calculation!CN$6),0)</f>
        <v>0</v>
      </c>
      <c r="P26" s="12">
        <f ca="1">IFERROR(INDEX(Calculation!$B$10:$P$109,MATCH(Calculation!CO124,Calculation!CO$7:CO$109,0),Calculation!CO$6),0)</f>
        <v>0</v>
      </c>
      <c r="Q26" s="12">
        <f ca="1">IFERROR(INDEX(Calculation!$B$10:$P$109,MATCH(Calculation!CP124,Calculation!CP$7:CP$109,0),Calculation!CP$6),0)</f>
        <v>0</v>
      </c>
      <c r="R26" s="12">
        <f ca="1">IFERROR(INDEX(Calculation!$B$10:$P$109,MATCH(Calculation!CQ124,Calculation!CQ$7:CQ$109,0),Calculation!CQ$6),0)</f>
        <v>0</v>
      </c>
      <c r="S26" s="12">
        <f ca="1">IFERROR(INDEX(Calculation!$B$10:$P$109,MATCH(Calculation!CR124,Calculation!CR$7:CR$109,0),Calculation!CR$6),0)</f>
        <v>0</v>
      </c>
      <c r="T26" s="12">
        <f ca="1">IFERROR(INDEX(Calculation!$B$10:$U$109,MATCH(Calculation!CS124,Calculation!CS$7:CS$109,0),Calculation!CS$6),0)</f>
        <v>0</v>
      </c>
      <c r="U26" s="12">
        <f ca="1">IFERROR(INDEX(Calculation!$B$10:$U$109,MATCH(Calculation!CT124,Calculation!CT$7:CT$109,0),Calculation!CT$6),0)</f>
        <v>0</v>
      </c>
      <c r="V26" s="12">
        <f ca="1">IFERROR(INDEX(Calculation!$B$10:$U$109,MATCH(Calculation!CU124,Calculation!CU$7:CU$109,0),Calculation!CU$6),0)</f>
        <v>0</v>
      </c>
      <c r="W26" s="12">
        <f ca="1">IFERROR(INDEX(Calculation!$B$10:$U$109,MATCH(Calculation!CV124,Calculation!CV$7:CV$109,0),Calculation!CV$6),0)</f>
        <v>0</v>
      </c>
      <c r="X26" s="12">
        <f ca="1">IFERROR(INDEX(Calculation!$B$10:$U$109,MATCH(Calculation!CW124,Calculation!CW$7:CW$109,0),Calculation!CW$6),0)</f>
        <v>0</v>
      </c>
      <c r="Y26" s="2"/>
    </row>
    <row r="27" spans="1:25" x14ac:dyDescent="0.25">
      <c r="A27" s="2"/>
      <c r="B27" s="37"/>
      <c r="C27" s="38" t="s">
        <v>41</v>
      </c>
      <c r="D27" s="16">
        <f t="shared" ca="1" si="1"/>
        <v>0</v>
      </c>
      <c r="E27" s="12">
        <f ca="1">IFERROR(INDEX(Calculation!$B$10:$P$109,MATCH(Calculation!CD125,Calculation!CD$7:CD$109,0),Calculation!CD$6),0)</f>
        <v>0</v>
      </c>
      <c r="F27" s="12">
        <f ca="1">IFERROR(INDEX(Calculation!$B$10:$P$109,MATCH(Calculation!CE125,Calculation!CE$7:CE$109,0),Calculation!CE$6),0)</f>
        <v>0</v>
      </c>
      <c r="G27" s="12">
        <f ca="1">IFERROR(INDEX(Calculation!$B$10:$P$109,MATCH(Calculation!CF125,Calculation!CF$7:CF$109,0),Calculation!CF$6),0)</f>
        <v>0</v>
      </c>
      <c r="H27" s="12">
        <f ca="1">IFERROR(INDEX(Calculation!$B$10:$P$109,MATCH(Calculation!CG125,Calculation!CG$7:CG$109,0),Calculation!CG$6),0)</f>
        <v>0</v>
      </c>
      <c r="I27" s="12">
        <f ca="1">IFERROR(INDEX(Calculation!$B$10:$P$109,MATCH(Calculation!CH125,Calculation!CH$7:CH$109,0),Calculation!CH$6),0)</f>
        <v>0</v>
      </c>
      <c r="J27" s="12">
        <f ca="1">IFERROR(INDEX(Calculation!$B$10:$P$109,MATCH(Calculation!CI125,Calculation!CI$7:CI$109,0),Calculation!CI$6),0)</f>
        <v>0</v>
      </c>
      <c r="K27" s="12">
        <f ca="1">IFERROR(INDEX(Calculation!$B$10:$P$109,MATCH(Calculation!CJ125,Calculation!CJ$7:CJ$109,0),Calculation!CJ$6),0)</f>
        <v>0</v>
      </c>
      <c r="L27" s="12">
        <f ca="1">IFERROR(INDEX(Calculation!$B$10:$P$109,MATCH(Calculation!CK125,Calculation!CK$7:CK$109,0),Calculation!CK$6),0)</f>
        <v>0</v>
      </c>
      <c r="M27" s="12">
        <f ca="1">IFERROR(INDEX(Calculation!$B$10:$P$109,MATCH(Calculation!CL125,Calculation!CL$7:CL$109,0),Calculation!CL$6),0)</f>
        <v>0</v>
      </c>
      <c r="N27" s="12">
        <f ca="1">IFERROR(INDEX(Calculation!$B$10:$P$109,MATCH(Calculation!CM125,Calculation!CM$7:CM$109,0),Calculation!CM$6),0)</f>
        <v>0</v>
      </c>
      <c r="O27" s="12">
        <f ca="1">IFERROR(INDEX(Calculation!$B$10:$P$109,MATCH(Calculation!CN125,Calculation!CN$7:CN$109,0),Calculation!CN$6),0)</f>
        <v>0</v>
      </c>
      <c r="P27" s="12">
        <f ca="1">IFERROR(INDEX(Calculation!$B$10:$P$109,MATCH(Calculation!CO125,Calculation!CO$7:CO$109,0),Calculation!CO$6),0)</f>
        <v>0</v>
      </c>
      <c r="Q27" s="12">
        <f ca="1">IFERROR(INDEX(Calculation!$B$10:$P$109,MATCH(Calculation!CP125,Calculation!CP$7:CP$109,0),Calculation!CP$6),0)</f>
        <v>0</v>
      </c>
      <c r="R27" s="12">
        <f ca="1">IFERROR(INDEX(Calculation!$B$10:$P$109,MATCH(Calculation!CQ125,Calculation!CQ$7:CQ$109,0),Calculation!CQ$6),0)</f>
        <v>0</v>
      </c>
      <c r="S27" s="12">
        <f ca="1">IFERROR(INDEX(Calculation!$B$10:$P$109,MATCH(Calculation!CR125,Calculation!CR$7:CR$109,0),Calculation!CR$6),0)</f>
        <v>0</v>
      </c>
      <c r="T27" s="12">
        <f ca="1">IFERROR(INDEX(Calculation!$B$10:$U$109,MATCH(Calculation!CS125,Calculation!CS$7:CS$109,0),Calculation!CS$6),0)</f>
        <v>0</v>
      </c>
      <c r="U27" s="12">
        <f ca="1">IFERROR(INDEX(Calculation!$B$10:$U$109,MATCH(Calculation!CT125,Calculation!CT$7:CT$109,0),Calculation!CT$6),0)</f>
        <v>0</v>
      </c>
      <c r="V27" s="12">
        <f ca="1">IFERROR(INDEX(Calculation!$B$10:$U$109,MATCH(Calculation!CU125,Calculation!CU$7:CU$109,0),Calculation!CU$6),0)</f>
        <v>0</v>
      </c>
      <c r="W27" s="12">
        <f ca="1">IFERROR(INDEX(Calculation!$B$10:$U$109,MATCH(Calculation!CV125,Calculation!CV$7:CV$109,0),Calculation!CV$6),0)</f>
        <v>0</v>
      </c>
      <c r="X27" s="12">
        <f ca="1">IFERROR(INDEX(Calculation!$B$10:$U$109,MATCH(Calculation!CW125,Calculation!CW$7:CW$109,0),Calculation!CW$6),0)</f>
        <v>0</v>
      </c>
      <c r="Y27" s="2"/>
    </row>
    <row r="28" spans="1:25" x14ac:dyDescent="0.25">
      <c r="A28" s="2"/>
      <c r="B28" s="37"/>
      <c r="C28" s="38" t="s">
        <v>40</v>
      </c>
      <c r="D28" s="16">
        <f t="shared" ca="1" si="1"/>
        <v>0</v>
      </c>
      <c r="E28" s="12">
        <f ca="1">IFERROR(INDEX(Calculation!$B$10:$P$109,MATCH(Calculation!CD126,Calculation!CD$7:CD$109,0),Calculation!CD$6),0)</f>
        <v>0</v>
      </c>
      <c r="F28" s="12">
        <f ca="1">IFERROR(INDEX(Calculation!$B$10:$P$109,MATCH(Calculation!CE126,Calculation!CE$7:CE$109,0),Calculation!CE$6),0)</f>
        <v>0</v>
      </c>
      <c r="G28" s="12">
        <f ca="1">IFERROR(INDEX(Calculation!$B$10:$P$109,MATCH(Calculation!CF126,Calculation!CF$7:CF$109,0),Calculation!CF$6),0)</f>
        <v>0</v>
      </c>
      <c r="H28" s="12">
        <f ca="1">IFERROR(INDEX(Calculation!$B$10:$P$109,MATCH(Calculation!CG126,Calculation!CG$7:CG$109,0),Calculation!CG$6),0)</f>
        <v>0</v>
      </c>
      <c r="I28" s="12">
        <f ca="1">IFERROR(INDEX(Calculation!$B$10:$P$109,MATCH(Calculation!CH126,Calculation!CH$7:CH$109,0),Calculation!CH$6),0)</f>
        <v>0</v>
      </c>
      <c r="J28" s="12">
        <f ca="1">IFERROR(INDEX(Calculation!$B$10:$P$109,MATCH(Calculation!CI126,Calculation!CI$7:CI$109,0),Calculation!CI$6),0)</f>
        <v>0</v>
      </c>
      <c r="K28" s="12">
        <f ca="1">IFERROR(INDEX(Calculation!$B$10:$P$109,MATCH(Calculation!CJ126,Calculation!CJ$7:CJ$109,0),Calculation!CJ$6),0)</f>
        <v>0</v>
      </c>
      <c r="L28" s="12">
        <f ca="1">IFERROR(INDEX(Calculation!$B$10:$P$109,MATCH(Calculation!CK126,Calculation!CK$7:CK$109,0),Calculation!CK$6),0)</f>
        <v>0</v>
      </c>
      <c r="M28" s="12">
        <f ca="1">IFERROR(INDEX(Calculation!$B$10:$P$109,MATCH(Calculation!CL126,Calculation!CL$7:CL$109,0),Calculation!CL$6),0)</f>
        <v>0</v>
      </c>
      <c r="N28" s="12">
        <f ca="1">IFERROR(INDEX(Calculation!$B$10:$P$109,MATCH(Calculation!CM126,Calculation!CM$7:CM$109,0),Calculation!CM$6),0)</f>
        <v>0</v>
      </c>
      <c r="O28" s="12">
        <f ca="1">IFERROR(INDEX(Calculation!$B$10:$P$109,MATCH(Calculation!CN126,Calculation!CN$7:CN$109,0),Calculation!CN$6),0)</f>
        <v>0</v>
      </c>
      <c r="P28" s="12">
        <f ca="1">IFERROR(INDEX(Calculation!$B$10:$P$109,MATCH(Calculation!CO126,Calculation!CO$7:CO$109,0),Calculation!CO$6),0)</f>
        <v>0</v>
      </c>
      <c r="Q28" s="12">
        <f ca="1">IFERROR(INDEX(Calculation!$B$10:$P$109,MATCH(Calculation!CP126,Calculation!CP$7:CP$109,0),Calculation!CP$6),0)</f>
        <v>0</v>
      </c>
      <c r="R28" s="12">
        <f ca="1">IFERROR(INDEX(Calculation!$B$10:$P$109,MATCH(Calculation!CQ126,Calculation!CQ$7:CQ$109,0),Calculation!CQ$6),0)</f>
        <v>0</v>
      </c>
      <c r="S28" s="12">
        <f ca="1">IFERROR(INDEX(Calculation!$B$10:$P$109,MATCH(Calculation!CR126,Calculation!CR$7:CR$109,0),Calculation!CR$6),0)</f>
        <v>0</v>
      </c>
      <c r="T28" s="12">
        <f ca="1">IFERROR(INDEX(Calculation!$B$10:$U$109,MATCH(Calculation!CS126,Calculation!CS$7:CS$109,0),Calculation!CS$6),0)</f>
        <v>0</v>
      </c>
      <c r="U28" s="12">
        <f ca="1">IFERROR(INDEX(Calculation!$B$10:$U$109,MATCH(Calculation!CT126,Calculation!CT$7:CT$109,0),Calculation!CT$6),0)</f>
        <v>0</v>
      </c>
      <c r="V28" s="12">
        <f ca="1">IFERROR(INDEX(Calculation!$B$10:$U$109,MATCH(Calculation!CU126,Calculation!CU$7:CU$109,0),Calculation!CU$6),0)</f>
        <v>0</v>
      </c>
      <c r="W28" s="12">
        <f ca="1">IFERROR(INDEX(Calculation!$B$10:$U$109,MATCH(Calculation!CV126,Calculation!CV$7:CV$109,0),Calculation!CV$6),0)</f>
        <v>0</v>
      </c>
      <c r="X28" s="12">
        <f ca="1">IFERROR(INDEX(Calculation!$B$10:$U$109,MATCH(Calculation!CW126,Calculation!CW$7:CW$109,0),Calculation!CW$6),0)</f>
        <v>0</v>
      </c>
      <c r="Y28" s="2"/>
    </row>
    <row r="29" spans="1:25" x14ac:dyDescent="0.25">
      <c r="A29" s="2"/>
      <c r="B29" s="37"/>
      <c r="C29" s="39" t="s">
        <v>39</v>
      </c>
      <c r="D29" s="16">
        <f t="shared" ca="1" si="1"/>
        <v>0</v>
      </c>
      <c r="E29" s="12">
        <f ca="1">IFERROR(INDEX(Calculation!$B$10:$P$109,MATCH(Calculation!CD127,Calculation!CD$7:CD$109,0),Calculation!CD$6),0)</f>
        <v>0</v>
      </c>
      <c r="F29" s="12">
        <f ca="1">IFERROR(INDEX(Calculation!$B$10:$P$109,MATCH(Calculation!CE127,Calculation!CE$7:CE$109,0),Calculation!CE$6),0)</f>
        <v>0</v>
      </c>
      <c r="G29" s="12">
        <f ca="1">IFERROR(INDEX(Calculation!$B$10:$P$109,MATCH(Calculation!CF127,Calculation!CF$7:CF$109,0),Calculation!CF$6),0)</f>
        <v>0</v>
      </c>
      <c r="H29" s="12">
        <f ca="1">IFERROR(INDEX(Calculation!$B$10:$P$109,MATCH(Calculation!CG127,Calculation!CG$7:CG$109,0),Calculation!CG$6),0)</f>
        <v>0</v>
      </c>
      <c r="I29" s="12">
        <f ca="1">IFERROR(INDEX(Calculation!$B$10:$P$109,MATCH(Calculation!CH127,Calculation!CH$7:CH$109,0),Calculation!CH$6),0)</f>
        <v>0</v>
      </c>
      <c r="J29" s="12">
        <f ca="1">IFERROR(INDEX(Calculation!$B$10:$P$109,MATCH(Calculation!CI127,Calculation!CI$7:CI$109,0),Calculation!CI$6),0)</f>
        <v>0</v>
      </c>
      <c r="K29" s="12">
        <f ca="1">IFERROR(INDEX(Calculation!$B$10:$P$109,MATCH(Calculation!CJ127,Calculation!CJ$7:CJ$109,0),Calculation!CJ$6),0)</f>
        <v>0</v>
      </c>
      <c r="L29" s="12">
        <f ca="1">IFERROR(INDEX(Calculation!$B$10:$P$109,MATCH(Calculation!CK127,Calculation!CK$7:CK$109,0),Calculation!CK$6),0)</f>
        <v>0</v>
      </c>
      <c r="M29" s="12">
        <f ca="1">IFERROR(INDEX(Calculation!$B$10:$P$109,MATCH(Calculation!CL127,Calculation!CL$7:CL$109,0),Calculation!CL$6),0)</f>
        <v>0</v>
      </c>
      <c r="N29" s="12">
        <f ca="1">IFERROR(INDEX(Calculation!$B$10:$P$109,MATCH(Calculation!CM127,Calculation!CM$7:CM$109,0),Calculation!CM$6),0)</f>
        <v>0</v>
      </c>
      <c r="O29" s="12">
        <f ca="1">IFERROR(INDEX(Calculation!$B$10:$P$109,MATCH(Calculation!CN127,Calculation!CN$7:CN$109,0),Calculation!CN$6),0)</f>
        <v>0</v>
      </c>
      <c r="P29" s="12">
        <f ca="1">IFERROR(INDEX(Calculation!$B$10:$P$109,MATCH(Calculation!CO127,Calculation!CO$7:CO$109,0),Calculation!CO$6),0)</f>
        <v>0</v>
      </c>
      <c r="Q29" s="12">
        <f ca="1">IFERROR(INDEX(Calculation!$B$10:$P$109,MATCH(Calculation!CP127,Calculation!CP$7:CP$109,0),Calculation!CP$6),0)</f>
        <v>0</v>
      </c>
      <c r="R29" s="12">
        <f ca="1">IFERROR(INDEX(Calculation!$B$10:$P$109,MATCH(Calculation!CQ127,Calculation!CQ$7:CQ$109,0),Calculation!CQ$6),0)</f>
        <v>0</v>
      </c>
      <c r="S29" s="12">
        <f ca="1">IFERROR(INDEX(Calculation!$B$10:$P$109,MATCH(Calculation!CR127,Calculation!CR$7:CR$109,0),Calculation!CR$6),0)</f>
        <v>0</v>
      </c>
      <c r="T29" s="12">
        <f ca="1">IFERROR(INDEX(Calculation!$B$10:$U$109,MATCH(Calculation!CS127,Calculation!CS$7:CS$109,0),Calculation!CS$6),0)</f>
        <v>0</v>
      </c>
      <c r="U29" s="12">
        <f ca="1">IFERROR(INDEX(Calculation!$B$10:$U$109,MATCH(Calculation!CT127,Calculation!CT$7:CT$109,0),Calculation!CT$6),0)</f>
        <v>0</v>
      </c>
      <c r="V29" s="12">
        <f ca="1">IFERROR(INDEX(Calculation!$B$10:$U$109,MATCH(Calculation!CU127,Calculation!CU$7:CU$109,0),Calculation!CU$6),0)</f>
        <v>0</v>
      </c>
      <c r="W29" s="12">
        <f ca="1">IFERROR(INDEX(Calculation!$B$10:$U$109,MATCH(Calculation!CV127,Calculation!CV$7:CV$109,0),Calculation!CV$6),0)</f>
        <v>0</v>
      </c>
      <c r="X29" s="12">
        <f ca="1">IFERROR(INDEX(Calculation!$B$10:$U$109,MATCH(Calculation!CW127,Calculation!CW$7:CW$109,0),Calculation!CW$6),0)</f>
        <v>0</v>
      </c>
      <c r="Y29" s="2"/>
    </row>
    <row r="30" spans="1:25" x14ac:dyDescent="0.25">
      <c r="A30" s="2"/>
      <c r="B30" s="37"/>
      <c r="C30" s="39" t="s">
        <v>123</v>
      </c>
      <c r="D30" s="16">
        <f t="shared" ca="1" si="1"/>
        <v>0</v>
      </c>
      <c r="E30" s="12">
        <f ca="1">IFERROR(INDEX(Calculation!$B$10:$P$109,MATCH(Calculation!CD128,Calculation!CD$7:CD$109,0),Calculation!CD$6),0)</f>
        <v>0</v>
      </c>
      <c r="F30" s="12">
        <f ca="1">IFERROR(INDEX(Calculation!$B$10:$P$109,MATCH(Calculation!CE128,Calculation!CE$7:CE$109,0),Calculation!CE$6),0)</f>
        <v>0</v>
      </c>
      <c r="G30" s="12">
        <f ca="1">IFERROR(INDEX(Calculation!$B$10:$P$109,MATCH(Calculation!CF128,Calculation!CF$7:CF$109,0),Calculation!CF$6),0)</f>
        <v>0</v>
      </c>
      <c r="H30" s="12">
        <f ca="1">IFERROR(INDEX(Calculation!$B$10:$P$109,MATCH(Calculation!CG128,Calculation!CG$7:CG$109,0),Calculation!CG$6),0)</f>
        <v>0</v>
      </c>
      <c r="I30" s="12">
        <f ca="1">IFERROR(INDEX(Calculation!$B$10:$P$109,MATCH(Calculation!CH128,Calculation!CH$7:CH$109,0),Calculation!CH$6),0)</f>
        <v>0</v>
      </c>
      <c r="J30" s="12">
        <f ca="1">IFERROR(INDEX(Calculation!$B$10:$P$109,MATCH(Calculation!CI128,Calculation!CI$7:CI$109,0),Calculation!CI$6),0)</f>
        <v>0</v>
      </c>
      <c r="K30" s="12">
        <f ca="1">IFERROR(INDEX(Calculation!$B$10:$P$109,MATCH(Calculation!CJ128,Calculation!CJ$7:CJ$109,0),Calculation!CJ$6),0)</f>
        <v>0</v>
      </c>
      <c r="L30" s="12">
        <f ca="1">IFERROR(INDEX(Calculation!$B$10:$P$109,MATCH(Calculation!CK128,Calculation!CK$7:CK$109,0),Calculation!CK$6),0)</f>
        <v>0</v>
      </c>
      <c r="M30" s="12">
        <f ca="1">IFERROR(INDEX(Calculation!$B$10:$P$109,MATCH(Calculation!CL128,Calculation!CL$7:CL$109,0),Calculation!CL$6),0)</f>
        <v>0</v>
      </c>
      <c r="N30" s="12">
        <f ca="1">IFERROR(INDEX(Calculation!$B$10:$P$109,MATCH(Calculation!CM128,Calculation!CM$7:CM$109,0),Calculation!CM$6),0)</f>
        <v>0</v>
      </c>
      <c r="O30" s="12">
        <f ca="1">IFERROR(INDEX(Calculation!$B$10:$P$109,MATCH(Calculation!CN128,Calculation!CN$7:CN$109,0),Calculation!CN$6),0)</f>
        <v>0</v>
      </c>
      <c r="P30" s="12">
        <f ca="1">IFERROR(INDEX(Calculation!$B$10:$P$109,MATCH(Calculation!CO128,Calculation!CO$7:CO$109,0),Calculation!CO$6),0)</f>
        <v>0</v>
      </c>
      <c r="Q30" s="12">
        <f ca="1">IFERROR(INDEX(Calculation!$B$10:$P$109,MATCH(Calculation!CP128,Calculation!CP$7:CP$109,0),Calculation!CP$6),0)</f>
        <v>0</v>
      </c>
      <c r="R30" s="12">
        <f ca="1">IFERROR(INDEX(Calculation!$B$10:$P$109,MATCH(Calculation!CQ128,Calculation!CQ$7:CQ$109,0),Calculation!CQ$6),0)</f>
        <v>0</v>
      </c>
      <c r="S30" s="12">
        <f ca="1">IFERROR(INDEX(Calculation!$B$10:$P$109,MATCH(Calculation!CR128,Calculation!CR$7:CR$109,0),Calculation!CR$6),0)</f>
        <v>0</v>
      </c>
      <c r="T30" s="12">
        <f ca="1">IFERROR(INDEX(Calculation!$B$10:$U$109,MATCH(Calculation!CS128,Calculation!CS$7:CS$109,0),Calculation!CS$6),0)</f>
        <v>0</v>
      </c>
      <c r="U30" s="12">
        <f ca="1">IFERROR(INDEX(Calculation!$B$10:$U$109,MATCH(Calculation!CT128,Calculation!CT$7:CT$109,0),Calculation!CT$6),0)</f>
        <v>0</v>
      </c>
      <c r="V30" s="12">
        <f ca="1">IFERROR(INDEX(Calculation!$B$10:$U$109,MATCH(Calculation!CU128,Calculation!CU$7:CU$109,0),Calculation!CU$6),0)</f>
        <v>0</v>
      </c>
      <c r="W30" s="12">
        <f ca="1">IFERROR(INDEX(Calculation!$B$10:$U$109,MATCH(Calculation!CV128,Calculation!CV$7:CV$109,0),Calculation!CV$6),0)</f>
        <v>0</v>
      </c>
      <c r="X30" s="12">
        <f ca="1">IFERROR(INDEX(Calculation!$B$10:$U$109,MATCH(Calculation!CW128,Calculation!CW$7:CW$109,0),Calculation!CW$6),0)</f>
        <v>0</v>
      </c>
      <c r="Y30" s="2"/>
    </row>
    <row r="31" spans="1:25" x14ac:dyDescent="0.25">
      <c r="A31" s="2"/>
      <c r="B31" s="37"/>
      <c r="C31" s="39" t="s">
        <v>124</v>
      </c>
      <c r="D31" s="16">
        <f t="shared" ca="1" si="1"/>
        <v>0</v>
      </c>
      <c r="E31" s="12">
        <f ca="1">IFERROR(INDEX(Calculation!$B$10:$P$109,MATCH(Calculation!CD129,Calculation!CD$7:CD$109,0),Calculation!CD$6),0)</f>
        <v>0</v>
      </c>
      <c r="F31" s="12">
        <f ca="1">IFERROR(INDEX(Calculation!$B$10:$P$109,MATCH(Calculation!CE129,Calculation!CE$7:CE$109,0),Calculation!CE$6),0)</f>
        <v>0</v>
      </c>
      <c r="G31" s="12">
        <f ca="1">IFERROR(INDEX(Calculation!$B$10:$P$109,MATCH(Calculation!CF129,Calculation!CF$7:CF$109,0),Calculation!CF$6),0)</f>
        <v>0</v>
      </c>
      <c r="H31" s="12">
        <f ca="1">IFERROR(INDEX(Calculation!$B$10:$P$109,MATCH(Calculation!CG129,Calculation!CG$7:CG$109,0),Calculation!CG$6),0)</f>
        <v>0</v>
      </c>
      <c r="I31" s="12">
        <f ca="1">IFERROR(INDEX(Calculation!$B$10:$P$109,MATCH(Calculation!CH129,Calculation!CH$7:CH$109,0),Calculation!CH$6),0)</f>
        <v>0</v>
      </c>
      <c r="J31" s="12">
        <f ca="1">IFERROR(INDEX(Calculation!$B$10:$P$109,MATCH(Calculation!CI129,Calculation!CI$7:CI$109,0),Calculation!CI$6),0)</f>
        <v>0</v>
      </c>
      <c r="K31" s="12">
        <f ca="1">IFERROR(INDEX(Calculation!$B$10:$P$109,MATCH(Calculation!CJ129,Calculation!CJ$7:CJ$109,0),Calculation!CJ$6),0)</f>
        <v>0</v>
      </c>
      <c r="L31" s="12">
        <f ca="1">IFERROR(INDEX(Calculation!$B$10:$P$109,MATCH(Calculation!CK129,Calculation!CK$7:CK$109,0),Calculation!CK$6),0)</f>
        <v>0</v>
      </c>
      <c r="M31" s="12">
        <f ca="1">IFERROR(INDEX(Calculation!$B$10:$P$109,MATCH(Calculation!CL129,Calculation!CL$7:CL$109,0),Calculation!CL$6),0)</f>
        <v>0</v>
      </c>
      <c r="N31" s="12">
        <f ca="1">IFERROR(INDEX(Calculation!$B$10:$P$109,MATCH(Calculation!CM129,Calculation!CM$7:CM$109,0),Calculation!CM$6),0)</f>
        <v>0</v>
      </c>
      <c r="O31" s="12">
        <f ca="1">IFERROR(INDEX(Calculation!$B$10:$P$109,MATCH(Calculation!CN129,Calculation!CN$7:CN$109,0),Calculation!CN$6),0)</f>
        <v>0</v>
      </c>
      <c r="P31" s="12">
        <f ca="1">IFERROR(INDEX(Calculation!$B$10:$P$109,MATCH(Calculation!CO129,Calculation!CO$7:CO$109,0),Calculation!CO$6),0)</f>
        <v>0</v>
      </c>
      <c r="Q31" s="12">
        <f ca="1">IFERROR(INDEX(Calculation!$B$10:$P$109,MATCH(Calculation!CP129,Calculation!CP$7:CP$109,0),Calculation!CP$6),0)</f>
        <v>0</v>
      </c>
      <c r="R31" s="12">
        <f ca="1">IFERROR(INDEX(Calculation!$B$10:$P$109,MATCH(Calculation!CQ129,Calculation!CQ$7:CQ$109,0),Calculation!CQ$6),0)</f>
        <v>0</v>
      </c>
      <c r="S31" s="12">
        <f ca="1">IFERROR(INDEX(Calculation!$B$10:$P$109,MATCH(Calculation!CR129,Calculation!CR$7:CR$109,0),Calculation!CR$6),0)</f>
        <v>0</v>
      </c>
      <c r="T31" s="12">
        <f ca="1">IFERROR(INDEX(Calculation!$B$10:$U$109,MATCH(Calculation!CS129,Calculation!CS$7:CS$109,0),Calculation!CS$6),0)</f>
        <v>0</v>
      </c>
      <c r="U31" s="12">
        <f ca="1">IFERROR(INDEX(Calculation!$B$10:$U$109,MATCH(Calculation!CT129,Calculation!CT$7:CT$109,0),Calculation!CT$6),0)</f>
        <v>0</v>
      </c>
      <c r="V31" s="12">
        <f ca="1">IFERROR(INDEX(Calculation!$B$10:$U$109,MATCH(Calculation!CU129,Calculation!CU$7:CU$109,0),Calculation!CU$6),0)</f>
        <v>0</v>
      </c>
      <c r="W31" s="12">
        <f ca="1">IFERROR(INDEX(Calculation!$B$10:$U$109,MATCH(Calculation!CV129,Calculation!CV$7:CV$109,0),Calculation!CV$6),0)</f>
        <v>0</v>
      </c>
      <c r="X31" s="12">
        <f ca="1">IFERROR(INDEX(Calculation!$B$10:$U$109,MATCH(Calculation!CW129,Calculation!CW$7:CW$109,0),Calculation!CW$6),0)</f>
        <v>0</v>
      </c>
      <c r="Y31" s="2"/>
    </row>
    <row r="32" spans="1:25" x14ac:dyDescent="0.25">
      <c r="A32" s="2"/>
      <c r="B32" s="37"/>
      <c r="C32" s="39" t="s">
        <v>125</v>
      </c>
      <c r="D32" s="16">
        <f t="shared" ca="1" si="1"/>
        <v>0</v>
      </c>
      <c r="E32" s="12">
        <f ca="1">IFERROR(INDEX(Calculation!$B$10:$P$109,MATCH(Calculation!CD130,Calculation!CD$7:CD$109,0),Calculation!CD$6),0)</f>
        <v>0</v>
      </c>
      <c r="F32" s="12">
        <f ca="1">IFERROR(INDEX(Calculation!$B$10:$P$109,MATCH(Calculation!CE130,Calculation!CE$7:CE$109,0),Calculation!CE$6),0)</f>
        <v>0</v>
      </c>
      <c r="G32" s="12">
        <f ca="1">IFERROR(INDEX(Calculation!$B$10:$P$109,MATCH(Calculation!CF130,Calculation!CF$7:CF$109,0),Calculation!CF$6),0)</f>
        <v>0</v>
      </c>
      <c r="H32" s="12">
        <f ca="1">IFERROR(INDEX(Calculation!$B$10:$P$109,MATCH(Calculation!CG130,Calculation!CG$7:CG$109,0),Calculation!CG$6),0)</f>
        <v>0</v>
      </c>
      <c r="I32" s="12">
        <f ca="1">IFERROR(INDEX(Calculation!$B$10:$P$109,MATCH(Calculation!CH130,Calculation!CH$7:CH$109,0),Calculation!CH$6),0)</f>
        <v>0</v>
      </c>
      <c r="J32" s="12">
        <f ca="1">IFERROR(INDEX(Calculation!$B$10:$P$109,MATCH(Calculation!CI130,Calculation!CI$7:CI$109,0),Calculation!CI$6),0)</f>
        <v>0</v>
      </c>
      <c r="K32" s="12">
        <f ca="1">IFERROR(INDEX(Calculation!$B$10:$P$109,MATCH(Calculation!CJ130,Calculation!CJ$7:CJ$109,0),Calculation!CJ$6),0)</f>
        <v>0</v>
      </c>
      <c r="L32" s="12">
        <f ca="1">IFERROR(INDEX(Calculation!$B$10:$P$109,MATCH(Calculation!CK130,Calculation!CK$7:CK$109,0),Calculation!CK$6),0)</f>
        <v>0</v>
      </c>
      <c r="M32" s="12">
        <f ca="1">IFERROR(INDEX(Calculation!$B$10:$P$109,MATCH(Calculation!CL130,Calculation!CL$7:CL$109,0),Calculation!CL$6),0)</f>
        <v>0</v>
      </c>
      <c r="N32" s="12">
        <f ca="1">IFERROR(INDEX(Calculation!$B$10:$P$109,MATCH(Calculation!CM130,Calculation!CM$7:CM$109,0),Calculation!CM$6),0)</f>
        <v>0</v>
      </c>
      <c r="O32" s="12">
        <f ca="1">IFERROR(INDEX(Calculation!$B$10:$P$109,MATCH(Calculation!CN130,Calculation!CN$7:CN$109,0),Calculation!CN$6),0)</f>
        <v>0</v>
      </c>
      <c r="P32" s="12">
        <f ca="1">IFERROR(INDEX(Calculation!$B$10:$P$109,MATCH(Calculation!CO130,Calculation!CO$7:CO$109,0),Calculation!CO$6),0)</f>
        <v>0</v>
      </c>
      <c r="Q32" s="12">
        <f ca="1">IFERROR(INDEX(Calculation!$B$10:$P$109,MATCH(Calculation!CP130,Calculation!CP$7:CP$109,0),Calculation!CP$6),0)</f>
        <v>0</v>
      </c>
      <c r="R32" s="12">
        <f ca="1">IFERROR(INDEX(Calculation!$B$10:$P$109,MATCH(Calculation!CQ130,Calculation!CQ$7:CQ$109,0),Calculation!CQ$6),0)</f>
        <v>0</v>
      </c>
      <c r="S32" s="12">
        <f ca="1">IFERROR(INDEX(Calculation!$B$10:$P$109,MATCH(Calculation!CR130,Calculation!CR$7:CR$109,0),Calculation!CR$6),0)</f>
        <v>0</v>
      </c>
      <c r="T32" s="12">
        <f ca="1">IFERROR(INDEX(Calculation!$B$10:$U$109,MATCH(Calculation!CS130,Calculation!CS$7:CS$109,0),Calculation!CS$6),0)</f>
        <v>0</v>
      </c>
      <c r="U32" s="12">
        <f ca="1">IFERROR(INDEX(Calculation!$B$10:$U$109,MATCH(Calculation!CT130,Calculation!CT$7:CT$109,0),Calculation!CT$6),0)</f>
        <v>0</v>
      </c>
      <c r="V32" s="12">
        <f ca="1">IFERROR(INDEX(Calculation!$B$10:$U$109,MATCH(Calculation!CU130,Calculation!CU$7:CU$109,0),Calculation!CU$6),0)</f>
        <v>0</v>
      </c>
      <c r="W32" s="12">
        <f ca="1">IFERROR(INDEX(Calculation!$B$10:$U$109,MATCH(Calculation!CV130,Calculation!CV$7:CV$109,0),Calculation!CV$6),0)</f>
        <v>0</v>
      </c>
      <c r="X32" s="12">
        <f ca="1">IFERROR(INDEX(Calculation!$B$10:$U$109,MATCH(Calculation!CW130,Calculation!CW$7:CW$109,0),Calculation!CW$6),0)</f>
        <v>0</v>
      </c>
      <c r="Y32" s="2"/>
    </row>
    <row r="33" spans="1:25" x14ac:dyDescent="0.25">
      <c r="A33" s="2"/>
      <c r="B33" s="37"/>
      <c r="C33" s="39" t="s">
        <v>126</v>
      </c>
      <c r="D33" s="16">
        <f t="shared" ca="1" si="1"/>
        <v>0</v>
      </c>
      <c r="E33" s="12">
        <f ca="1">IFERROR(INDEX(Calculation!$B$10:$P$109,MATCH(Calculation!CD131,Calculation!CD$7:CD$109,0),Calculation!CD$6),0)</f>
        <v>0</v>
      </c>
      <c r="F33" s="12">
        <f ca="1">IFERROR(INDEX(Calculation!$B$10:$P$109,MATCH(Calculation!CE131,Calculation!CE$7:CE$109,0),Calculation!CE$6),0)</f>
        <v>0</v>
      </c>
      <c r="G33" s="12">
        <f ca="1">IFERROR(INDEX(Calculation!$B$10:$P$109,MATCH(Calculation!CF131,Calculation!CF$7:CF$109,0),Calculation!CF$6),0)</f>
        <v>0</v>
      </c>
      <c r="H33" s="12">
        <f ca="1">IFERROR(INDEX(Calculation!$B$10:$P$109,MATCH(Calculation!CG131,Calculation!CG$7:CG$109,0),Calculation!CG$6),0)</f>
        <v>0</v>
      </c>
      <c r="I33" s="12">
        <f ca="1">IFERROR(INDEX(Calculation!$B$10:$P$109,MATCH(Calculation!CH131,Calculation!CH$7:CH$109,0),Calculation!CH$6),0)</f>
        <v>0</v>
      </c>
      <c r="J33" s="12">
        <f ca="1">IFERROR(INDEX(Calculation!$B$10:$P$109,MATCH(Calculation!CI131,Calculation!CI$7:CI$109,0),Calculation!CI$6),0)</f>
        <v>0</v>
      </c>
      <c r="K33" s="12">
        <f ca="1">IFERROR(INDEX(Calculation!$B$10:$P$109,MATCH(Calculation!CJ131,Calculation!CJ$7:CJ$109,0),Calculation!CJ$6),0)</f>
        <v>0</v>
      </c>
      <c r="L33" s="12">
        <f ca="1">IFERROR(INDEX(Calculation!$B$10:$P$109,MATCH(Calculation!CK131,Calculation!CK$7:CK$109,0),Calculation!CK$6),0)</f>
        <v>0</v>
      </c>
      <c r="M33" s="12">
        <f ca="1">IFERROR(INDEX(Calculation!$B$10:$P$109,MATCH(Calculation!CL131,Calculation!CL$7:CL$109,0),Calculation!CL$6),0)</f>
        <v>0</v>
      </c>
      <c r="N33" s="12">
        <f ca="1">IFERROR(INDEX(Calculation!$B$10:$P$109,MATCH(Calculation!CM131,Calculation!CM$7:CM$109,0),Calculation!CM$6),0)</f>
        <v>0</v>
      </c>
      <c r="O33" s="12">
        <f ca="1">IFERROR(INDEX(Calculation!$B$10:$P$109,MATCH(Calculation!CN131,Calculation!CN$7:CN$109,0),Calculation!CN$6),0)</f>
        <v>0</v>
      </c>
      <c r="P33" s="12">
        <f ca="1">IFERROR(INDEX(Calculation!$B$10:$P$109,MATCH(Calculation!CO131,Calculation!CO$7:CO$109,0),Calculation!CO$6),0)</f>
        <v>0</v>
      </c>
      <c r="Q33" s="12">
        <f ca="1">IFERROR(INDEX(Calculation!$B$10:$P$109,MATCH(Calculation!CP131,Calculation!CP$7:CP$109,0),Calculation!CP$6),0)</f>
        <v>0</v>
      </c>
      <c r="R33" s="12">
        <f ca="1">IFERROR(INDEX(Calculation!$B$10:$P$109,MATCH(Calculation!CQ131,Calculation!CQ$7:CQ$109,0),Calculation!CQ$6),0)</f>
        <v>0</v>
      </c>
      <c r="S33" s="12">
        <f ca="1">IFERROR(INDEX(Calculation!$B$10:$P$109,MATCH(Calculation!CR131,Calculation!CR$7:CR$109,0),Calculation!CR$6),0)</f>
        <v>0</v>
      </c>
      <c r="T33" s="12">
        <f ca="1">IFERROR(INDEX(Calculation!$B$10:$U$109,MATCH(Calculation!CS131,Calculation!CS$7:CS$109,0),Calculation!CS$6),0)</f>
        <v>0</v>
      </c>
      <c r="U33" s="12">
        <f ca="1">IFERROR(INDEX(Calculation!$B$10:$U$109,MATCH(Calculation!CT131,Calculation!CT$7:CT$109,0),Calculation!CT$6),0)</f>
        <v>0</v>
      </c>
      <c r="V33" s="12">
        <f ca="1">IFERROR(INDEX(Calculation!$B$10:$U$109,MATCH(Calculation!CU131,Calculation!CU$7:CU$109,0),Calculation!CU$6),0)</f>
        <v>0</v>
      </c>
      <c r="W33" s="12">
        <f ca="1">IFERROR(INDEX(Calculation!$B$10:$U$109,MATCH(Calculation!CV131,Calculation!CV$7:CV$109,0),Calculation!CV$6),0)</f>
        <v>0</v>
      </c>
      <c r="X33" s="12">
        <f ca="1">IFERROR(INDEX(Calculation!$B$10:$U$109,MATCH(Calculation!CW131,Calculation!CW$7:CW$109,0),Calculation!CW$6),0)</f>
        <v>0</v>
      </c>
      <c r="Y33" s="2"/>
    </row>
    <row r="34" spans="1:25" x14ac:dyDescent="0.25">
      <c r="A34" s="2"/>
      <c r="B34" s="37"/>
      <c r="C34" s="39" t="s">
        <v>127</v>
      </c>
      <c r="D34" s="16">
        <f t="shared" ca="1" si="1"/>
        <v>0</v>
      </c>
      <c r="E34" s="12">
        <f ca="1">IFERROR(INDEX(Calculation!$B$10:$P$109,MATCH(Calculation!CD132,Calculation!CD$7:CD$109,0),Calculation!CD$6),0)</f>
        <v>0</v>
      </c>
      <c r="F34" s="12">
        <f ca="1">IFERROR(INDEX(Calculation!$B$10:$P$109,MATCH(Calculation!CE132,Calculation!CE$7:CE$109,0),Calculation!CE$6),0)</f>
        <v>0</v>
      </c>
      <c r="G34" s="12">
        <f ca="1">IFERROR(INDEX(Calculation!$B$10:$P$109,MATCH(Calculation!CF132,Calculation!CF$7:CF$109,0),Calculation!CF$6),0)</f>
        <v>0</v>
      </c>
      <c r="H34" s="12">
        <f ca="1">IFERROR(INDEX(Calculation!$B$10:$P$109,MATCH(Calculation!CG132,Calculation!CG$7:CG$109,0),Calculation!CG$6),0)</f>
        <v>0</v>
      </c>
      <c r="I34" s="12">
        <f ca="1">IFERROR(INDEX(Calculation!$B$10:$P$109,MATCH(Calculation!CH132,Calculation!CH$7:CH$109,0),Calculation!CH$6),0)</f>
        <v>0</v>
      </c>
      <c r="J34" s="12">
        <f ca="1">IFERROR(INDEX(Calculation!$B$10:$P$109,MATCH(Calculation!CI132,Calculation!CI$7:CI$109,0),Calculation!CI$6),0)</f>
        <v>0</v>
      </c>
      <c r="K34" s="12">
        <f ca="1">IFERROR(INDEX(Calculation!$B$10:$P$109,MATCH(Calculation!CJ132,Calculation!CJ$7:CJ$109,0),Calculation!CJ$6),0)</f>
        <v>0</v>
      </c>
      <c r="L34" s="12">
        <f ca="1">IFERROR(INDEX(Calculation!$B$10:$P$109,MATCH(Calculation!CK132,Calculation!CK$7:CK$109,0),Calculation!CK$6),0)</f>
        <v>0</v>
      </c>
      <c r="M34" s="12">
        <f ca="1">IFERROR(INDEX(Calculation!$B$10:$P$109,MATCH(Calculation!CL132,Calculation!CL$7:CL$109,0),Calculation!CL$6),0)</f>
        <v>0</v>
      </c>
      <c r="N34" s="12">
        <f ca="1">IFERROR(INDEX(Calculation!$B$10:$P$109,MATCH(Calculation!CM132,Calculation!CM$7:CM$109,0),Calculation!CM$6),0)</f>
        <v>0</v>
      </c>
      <c r="O34" s="12">
        <f ca="1">IFERROR(INDEX(Calculation!$B$10:$P$109,MATCH(Calculation!CN132,Calculation!CN$7:CN$109,0),Calculation!CN$6),0)</f>
        <v>0</v>
      </c>
      <c r="P34" s="12">
        <f ca="1">IFERROR(INDEX(Calculation!$B$10:$P$109,MATCH(Calculation!CO132,Calculation!CO$7:CO$109,0),Calculation!CO$6),0)</f>
        <v>0</v>
      </c>
      <c r="Q34" s="12">
        <f ca="1">IFERROR(INDEX(Calculation!$B$10:$P$109,MATCH(Calculation!CP132,Calculation!CP$7:CP$109,0),Calculation!CP$6),0)</f>
        <v>0</v>
      </c>
      <c r="R34" s="12">
        <f ca="1">IFERROR(INDEX(Calculation!$B$10:$P$109,MATCH(Calculation!CQ132,Calculation!CQ$7:CQ$109,0),Calculation!CQ$6),0)</f>
        <v>0</v>
      </c>
      <c r="S34" s="12">
        <f ca="1">IFERROR(INDEX(Calculation!$B$10:$P$109,MATCH(Calculation!CR132,Calculation!CR$7:CR$109,0),Calculation!CR$6),0)</f>
        <v>0</v>
      </c>
      <c r="T34" s="12">
        <f ca="1">IFERROR(INDEX(Calculation!$B$10:$U$109,MATCH(Calculation!CS132,Calculation!CS$7:CS$109,0),Calculation!CS$6),0)</f>
        <v>0</v>
      </c>
      <c r="U34" s="12">
        <f ca="1">IFERROR(INDEX(Calculation!$B$10:$U$109,MATCH(Calculation!CT132,Calculation!CT$7:CT$109,0),Calculation!CT$6),0)</f>
        <v>0</v>
      </c>
      <c r="V34" s="12">
        <f ca="1">IFERROR(INDEX(Calculation!$B$10:$U$109,MATCH(Calculation!CU132,Calculation!CU$7:CU$109,0),Calculation!CU$6),0)</f>
        <v>0</v>
      </c>
      <c r="W34" s="12">
        <f ca="1">IFERROR(INDEX(Calculation!$B$10:$U$109,MATCH(Calculation!CV132,Calculation!CV$7:CV$109,0),Calculation!CV$6),0)</f>
        <v>0</v>
      </c>
      <c r="X34" s="12">
        <f ca="1">IFERROR(INDEX(Calculation!$B$10:$U$109,MATCH(Calculation!CW132,Calculation!CW$7:CW$109,0),Calculation!CW$6),0)</f>
        <v>0</v>
      </c>
      <c r="Y34" s="2"/>
    </row>
    <row r="35" spans="1:25" x14ac:dyDescent="0.25">
      <c r="A35" s="2"/>
      <c r="B35" s="37"/>
      <c r="C35" s="39"/>
      <c r="D35" s="16">
        <f t="shared" ca="1" si="1"/>
        <v>0</v>
      </c>
      <c r="E35" s="12">
        <f ca="1">IFERROR(INDEX(Calculation!$B$10:$P$109,MATCH(Calculation!CD133,Calculation!CD$7:CD$109,0),Calculation!CD$6),0)</f>
        <v>0</v>
      </c>
      <c r="F35" s="12">
        <f ca="1">IFERROR(INDEX(Calculation!$B$10:$P$109,MATCH(Calculation!CE133,Calculation!CE$7:CE$109,0),Calculation!CE$6),0)</f>
        <v>0</v>
      </c>
      <c r="G35" s="12">
        <f ca="1">IFERROR(INDEX(Calculation!$B$10:$P$109,MATCH(Calculation!CF133,Calculation!CF$7:CF$109,0),Calculation!CF$6),0)</f>
        <v>0</v>
      </c>
      <c r="H35" s="12">
        <f ca="1">IFERROR(INDEX(Calculation!$B$10:$P$109,MATCH(Calculation!CG133,Calculation!CG$7:CG$109,0),Calculation!CG$6),0)</f>
        <v>0</v>
      </c>
      <c r="I35" s="12">
        <f ca="1">IFERROR(INDEX(Calculation!$B$10:$P$109,MATCH(Calculation!CH133,Calculation!CH$7:CH$109,0),Calculation!CH$6),0)</f>
        <v>0</v>
      </c>
      <c r="J35" s="12">
        <f ca="1">IFERROR(INDEX(Calculation!$B$10:$P$109,MATCH(Calculation!CI133,Calculation!CI$7:CI$109,0),Calculation!CI$6),0)</f>
        <v>0</v>
      </c>
      <c r="K35" s="12">
        <f ca="1">IFERROR(INDEX(Calculation!$B$10:$P$109,MATCH(Calculation!CJ133,Calculation!CJ$7:CJ$109,0),Calculation!CJ$6),0)</f>
        <v>0</v>
      </c>
      <c r="L35" s="12">
        <f ca="1">IFERROR(INDEX(Calculation!$B$10:$P$109,MATCH(Calculation!CK133,Calculation!CK$7:CK$109,0),Calculation!CK$6),0)</f>
        <v>0</v>
      </c>
      <c r="M35" s="12">
        <f ca="1">IFERROR(INDEX(Calculation!$B$10:$P$109,MATCH(Calculation!CL133,Calculation!CL$7:CL$109,0),Calculation!CL$6),0)</f>
        <v>0</v>
      </c>
      <c r="N35" s="12">
        <f ca="1">IFERROR(INDEX(Calculation!$B$10:$P$109,MATCH(Calculation!CM133,Calculation!CM$7:CM$109,0),Calculation!CM$6),0)</f>
        <v>0</v>
      </c>
      <c r="O35" s="12">
        <f ca="1">IFERROR(INDEX(Calculation!$B$10:$P$109,MATCH(Calculation!CN133,Calculation!CN$7:CN$109,0),Calculation!CN$6),0)</f>
        <v>0</v>
      </c>
      <c r="P35" s="12">
        <f ca="1">IFERROR(INDEX(Calculation!$B$10:$P$109,MATCH(Calculation!CO133,Calculation!CO$7:CO$109,0),Calculation!CO$6),0)</f>
        <v>0</v>
      </c>
      <c r="Q35" s="12">
        <f ca="1">IFERROR(INDEX(Calculation!$B$10:$P$109,MATCH(Calculation!CP133,Calculation!CP$7:CP$109,0),Calculation!CP$6),0)</f>
        <v>0</v>
      </c>
      <c r="R35" s="12">
        <f ca="1">IFERROR(INDEX(Calculation!$B$10:$P$109,MATCH(Calculation!CQ133,Calculation!CQ$7:CQ$109,0),Calculation!CQ$6),0)</f>
        <v>0</v>
      </c>
      <c r="S35" s="12">
        <f ca="1">IFERROR(INDEX(Calculation!$B$10:$P$109,MATCH(Calculation!CR133,Calculation!CR$7:CR$109,0),Calculation!CR$6),0)</f>
        <v>0</v>
      </c>
      <c r="T35" s="12">
        <f ca="1">IFERROR(INDEX(Calculation!$B$10:$U$109,MATCH(Calculation!CS133,Calculation!CS$7:CS$109,0),Calculation!CS$6),0)</f>
        <v>0</v>
      </c>
      <c r="U35" s="12">
        <f ca="1">IFERROR(INDEX(Calculation!$B$10:$U$109,MATCH(Calculation!CT133,Calculation!CT$7:CT$109,0),Calculation!CT$6),0)</f>
        <v>0</v>
      </c>
      <c r="V35" s="12">
        <f ca="1">IFERROR(INDEX(Calculation!$B$10:$U$109,MATCH(Calculation!CU133,Calculation!CU$7:CU$109,0),Calculation!CU$6),0)</f>
        <v>0</v>
      </c>
      <c r="W35" s="12">
        <f ca="1">IFERROR(INDEX(Calculation!$B$10:$U$109,MATCH(Calculation!CV133,Calculation!CV$7:CV$109,0),Calculation!CV$6),0)</f>
        <v>0</v>
      </c>
      <c r="X35" s="12">
        <f ca="1">IFERROR(INDEX(Calculation!$B$10:$U$109,MATCH(Calculation!CW133,Calculation!CW$7:CW$109,0),Calculation!CW$6),0)</f>
        <v>0</v>
      </c>
      <c r="Y35" s="2"/>
    </row>
    <row r="36" spans="1:25" x14ac:dyDescent="0.25">
      <c r="A36" s="2"/>
      <c r="B36" s="37"/>
      <c r="C36" s="39" t="s">
        <v>116</v>
      </c>
      <c r="D36" s="16">
        <f t="shared" ca="1" si="1"/>
        <v>0</v>
      </c>
      <c r="E36" s="12">
        <f ca="1">IFERROR(INDEX(Calculation!$B$10:$P$109,MATCH(Calculation!CD134,Calculation!CD$7:CD$109,0),Calculation!CD$6),0)</f>
        <v>0</v>
      </c>
      <c r="F36" s="12">
        <f ca="1">IFERROR(INDEX(Calculation!$B$10:$P$109,MATCH(Calculation!CE134,Calculation!CE$7:CE$109,0),Calculation!CE$6),0)</f>
        <v>0</v>
      </c>
      <c r="G36" s="12">
        <f ca="1">IFERROR(INDEX(Calculation!$B$10:$P$109,MATCH(Calculation!CF134,Calculation!CF$7:CF$109,0),Calculation!CF$6),0)</f>
        <v>0</v>
      </c>
      <c r="H36" s="12">
        <f ca="1">IFERROR(INDEX(Calculation!$B$10:$P$109,MATCH(Calculation!CG134,Calculation!CG$7:CG$109,0),Calculation!CG$6),0)</f>
        <v>0</v>
      </c>
      <c r="I36" s="12">
        <f ca="1">IFERROR(INDEX(Calculation!$B$10:$P$109,MATCH(Calculation!CH134,Calculation!CH$7:CH$109,0),Calculation!CH$6),0)</f>
        <v>0</v>
      </c>
      <c r="J36" s="12">
        <f ca="1">IFERROR(INDEX(Calculation!$B$10:$P$109,MATCH(Calculation!CI134,Calculation!CI$7:CI$109,0),Calculation!CI$6),0)</f>
        <v>0</v>
      </c>
      <c r="K36" s="12">
        <f ca="1">IFERROR(INDEX(Calculation!$B$10:$P$109,MATCH(Calculation!CJ134,Calculation!CJ$7:CJ$109,0),Calculation!CJ$6),0)</f>
        <v>0</v>
      </c>
      <c r="L36" s="12">
        <f ca="1">IFERROR(INDEX(Calculation!$B$10:$P$109,MATCH(Calculation!CK134,Calculation!CK$7:CK$109,0),Calculation!CK$6),0)</f>
        <v>0</v>
      </c>
      <c r="M36" s="12">
        <f ca="1">IFERROR(INDEX(Calculation!$B$10:$P$109,MATCH(Calculation!CL134,Calculation!CL$7:CL$109,0),Calculation!CL$6),0)</f>
        <v>0</v>
      </c>
      <c r="N36" s="12">
        <f ca="1">IFERROR(INDEX(Calculation!$B$10:$P$109,MATCH(Calculation!CM134,Calculation!CM$7:CM$109,0),Calculation!CM$6),0)</f>
        <v>0</v>
      </c>
      <c r="O36" s="12">
        <f ca="1">IFERROR(INDEX(Calculation!$B$10:$P$109,MATCH(Calculation!CN134,Calculation!CN$7:CN$109,0),Calculation!CN$6),0)</f>
        <v>0</v>
      </c>
      <c r="P36" s="12">
        <f ca="1">IFERROR(INDEX(Calculation!$B$10:$P$109,MATCH(Calculation!CO134,Calculation!CO$7:CO$109,0),Calculation!CO$6),0)</f>
        <v>0</v>
      </c>
      <c r="Q36" s="12">
        <f ca="1">IFERROR(INDEX(Calculation!$B$10:$P$109,MATCH(Calculation!CP134,Calculation!CP$7:CP$109,0),Calculation!CP$6),0)</f>
        <v>0</v>
      </c>
      <c r="R36" s="12">
        <f ca="1">IFERROR(INDEX(Calculation!$B$10:$P$109,MATCH(Calculation!CQ134,Calculation!CQ$7:CQ$109,0),Calculation!CQ$6),0)</f>
        <v>0</v>
      </c>
      <c r="S36" s="12">
        <f ca="1">IFERROR(INDEX(Calculation!$B$10:$P$109,MATCH(Calculation!CR134,Calculation!CR$7:CR$109,0),Calculation!CR$6),0)</f>
        <v>0</v>
      </c>
      <c r="T36" s="12">
        <f ca="1">IFERROR(INDEX(Calculation!$B$10:$U$109,MATCH(Calculation!CS134,Calculation!CS$7:CS$109,0),Calculation!CS$6),0)</f>
        <v>0</v>
      </c>
      <c r="U36" s="12">
        <f ca="1">IFERROR(INDEX(Calculation!$B$10:$U$109,MATCH(Calculation!CT134,Calculation!CT$7:CT$109,0),Calculation!CT$6),0)</f>
        <v>0</v>
      </c>
      <c r="V36" s="12">
        <f ca="1">IFERROR(INDEX(Calculation!$B$10:$U$109,MATCH(Calculation!CU134,Calculation!CU$7:CU$109,0),Calculation!CU$6),0)</f>
        <v>0</v>
      </c>
      <c r="W36" s="12">
        <f ca="1">IFERROR(INDEX(Calculation!$B$10:$U$109,MATCH(Calculation!CV134,Calculation!CV$7:CV$109,0),Calculation!CV$6),0)</f>
        <v>0</v>
      </c>
      <c r="X36" s="12">
        <f ca="1">IFERROR(INDEX(Calculation!$B$10:$U$109,MATCH(Calculation!CW134,Calculation!CW$7:CW$109,0),Calculation!CW$6),0)</f>
        <v>0</v>
      </c>
      <c r="Y36" s="2"/>
    </row>
    <row r="37" spans="1:25" x14ac:dyDescent="0.25">
      <c r="A37" s="2"/>
      <c r="B37" s="37"/>
      <c r="C37" s="39" t="s">
        <v>118</v>
      </c>
      <c r="D37" s="16">
        <f t="shared" ca="1" si="1"/>
        <v>0</v>
      </c>
      <c r="E37" s="12">
        <f ca="1">IFERROR(INDEX(Calculation!$B$10:$P$109,MATCH(Calculation!CD135,Calculation!CD$7:CD$109,0),Calculation!CD$6),0)</f>
        <v>0</v>
      </c>
      <c r="F37" s="12">
        <f ca="1">IFERROR(INDEX(Calculation!$B$10:$P$109,MATCH(Calculation!CE135,Calculation!CE$7:CE$109,0),Calculation!CE$6),0)</f>
        <v>0</v>
      </c>
      <c r="G37" s="12">
        <f ca="1">IFERROR(INDEX(Calculation!$B$10:$P$109,MATCH(Calculation!CF135,Calculation!CF$7:CF$109,0),Calculation!CF$6),0)</f>
        <v>0</v>
      </c>
      <c r="H37" s="12">
        <f ca="1">IFERROR(INDEX(Calculation!$B$10:$P$109,MATCH(Calculation!CG135,Calculation!CG$7:CG$109,0),Calculation!CG$6),0)</f>
        <v>0</v>
      </c>
      <c r="I37" s="12">
        <f ca="1">IFERROR(INDEX(Calculation!$B$10:$P$109,MATCH(Calculation!CH135,Calculation!CH$7:CH$109,0),Calculation!CH$6),0)</f>
        <v>0</v>
      </c>
      <c r="J37" s="12">
        <f ca="1">IFERROR(INDEX(Calculation!$B$10:$P$109,MATCH(Calculation!CI135,Calculation!CI$7:CI$109,0),Calculation!CI$6),0)</f>
        <v>0</v>
      </c>
      <c r="K37" s="12">
        <f ca="1">IFERROR(INDEX(Calculation!$B$10:$P$109,MATCH(Calculation!CJ135,Calculation!CJ$7:CJ$109,0),Calculation!CJ$6),0)</f>
        <v>0</v>
      </c>
      <c r="L37" s="12">
        <f ca="1">IFERROR(INDEX(Calculation!$B$10:$P$109,MATCH(Calculation!CK135,Calculation!CK$7:CK$109,0),Calculation!CK$6),0)</f>
        <v>0</v>
      </c>
      <c r="M37" s="12">
        <f ca="1">IFERROR(INDEX(Calculation!$B$10:$P$109,MATCH(Calculation!CL135,Calculation!CL$7:CL$109,0),Calculation!CL$6),0)</f>
        <v>0</v>
      </c>
      <c r="N37" s="12">
        <f ca="1">IFERROR(INDEX(Calculation!$B$10:$P$109,MATCH(Calculation!CM135,Calculation!CM$7:CM$109,0),Calculation!CM$6),0)</f>
        <v>0</v>
      </c>
      <c r="O37" s="12">
        <f ca="1">IFERROR(INDEX(Calculation!$B$10:$P$109,MATCH(Calculation!CN135,Calculation!CN$7:CN$109,0),Calculation!CN$6),0)</f>
        <v>0</v>
      </c>
      <c r="P37" s="12">
        <f ca="1">IFERROR(INDEX(Calculation!$B$10:$P$109,MATCH(Calculation!CO135,Calculation!CO$7:CO$109,0),Calculation!CO$6),0)</f>
        <v>0</v>
      </c>
      <c r="Q37" s="12">
        <f ca="1">IFERROR(INDEX(Calculation!$B$10:$P$109,MATCH(Calculation!CP135,Calculation!CP$7:CP$109,0),Calculation!CP$6),0)</f>
        <v>0</v>
      </c>
      <c r="R37" s="12">
        <f ca="1">IFERROR(INDEX(Calculation!$B$10:$P$109,MATCH(Calculation!CQ135,Calculation!CQ$7:CQ$109,0),Calculation!CQ$6),0)</f>
        <v>0</v>
      </c>
      <c r="S37" s="12">
        <f ca="1">IFERROR(INDEX(Calculation!$B$10:$P$109,MATCH(Calculation!CR135,Calculation!CR$7:CR$109,0),Calculation!CR$6),0)</f>
        <v>0</v>
      </c>
      <c r="T37" s="12">
        <f ca="1">IFERROR(INDEX(Calculation!$B$10:$U$109,MATCH(Calculation!CS135,Calculation!CS$7:CS$109,0),Calculation!CS$6),0)</f>
        <v>0</v>
      </c>
      <c r="U37" s="12">
        <f ca="1">IFERROR(INDEX(Calculation!$B$10:$U$109,MATCH(Calculation!CT135,Calculation!CT$7:CT$109,0),Calculation!CT$6),0)</f>
        <v>0</v>
      </c>
      <c r="V37" s="12">
        <f ca="1">IFERROR(INDEX(Calculation!$B$10:$U$109,MATCH(Calculation!CU135,Calculation!CU$7:CU$109,0),Calculation!CU$6),0)</f>
        <v>0</v>
      </c>
      <c r="W37" s="12">
        <f ca="1">IFERROR(INDEX(Calculation!$B$10:$U$109,MATCH(Calculation!CV135,Calculation!CV$7:CV$109,0),Calculation!CV$6),0)</f>
        <v>0</v>
      </c>
      <c r="X37" s="12">
        <f ca="1">IFERROR(INDEX(Calculation!$B$10:$U$109,MATCH(Calculation!CW135,Calculation!CW$7:CW$109,0),Calculation!CW$6),0)</f>
        <v>0</v>
      </c>
      <c r="Y37" s="2"/>
    </row>
    <row r="38" spans="1:25" x14ac:dyDescent="0.25">
      <c r="A38" s="2"/>
      <c r="B38" s="37"/>
      <c r="C38" s="39"/>
      <c r="D38" s="16">
        <f t="shared" ca="1" si="1"/>
        <v>0</v>
      </c>
      <c r="E38" s="12">
        <f ca="1">IFERROR(INDEX(Calculation!$B$10:$P$109,MATCH(Calculation!CD136,Calculation!CD$7:CD$109,0),Calculation!CD$6),0)</f>
        <v>0</v>
      </c>
      <c r="F38" s="12">
        <f ca="1">IFERROR(INDEX(Calculation!$B$10:$P$109,MATCH(Calculation!CE136,Calculation!CE$7:CE$109,0),Calculation!CE$6),0)</f>
        <v>0</v>
      </c>
      <c r="G38" s="12">
        <f ca="1">IFERROR(INDEX(Calculation!$B$10:$P$109,MATCH(Calculation!CF136,Calculation!CF$7:CF$109,0),Calculation!CF$6),0)</f>
        <v>0</v>
      </c>
      <c r="H38" s="12">
        <f ca="1">IFERROR(INDEX(Calculation!$B$10:$P$109,MATCH(Calculation!CG136,Calculation!CG$7:CG$109,0),Calculation!CG$6),0)</f>
        <v>0</v>
      </c>
      <c r="I38" s="12">
        <f ca="1">IFERROR(INDEX(Calculation!$B$10:$P$109,MATCH(Calculation!CH136,Calculation!CH$7:CH$109,0),Calculation!CH$6),0)</f>
        <v>0</v>
      </c>
      <c r="J38" s="12">
        <f ca="1">IFERROR(INDEX(Calculation!$B$10:$P$109,MATCH(Calculation!CI136,Calculation!CI$7:CI$109,0),Calculation!CI$6),0)</f>
        <v>0</v>
      </c>
      <c r="K38" s="12">
        <f ca="1">IFERROR(INDEX(Calculation!$B$10:$P$109,MATCH(Calculation!CJ136,Calculation!CJ$7:CJ$109,0),Calculation!CJ$6),0)</f>
        <v>0</v>
      </c>
      <c r="L38" s="12">
        <f ca="1">IFERROR(INDEX(Calculation!$B$10:$P$109,MATCH(Calculation!CK136,Calculation!CK$7:CK$109,0),Calculation!CK$6),0)</f>
        <v>0</v>
      </c>
      <c r="M38" s="12">
        <f ca="1">IFERROR(INDEX(Calculation!$B$10:$P$109,MATCH(Calculation!CL136,Calculation!CL$7:CL$109,0),Calculation!CL$6),0)</f>
        <v>0</v>
      </c>
      <c r="N38" s="12">
        <f ca="1">IFERROR(INDEX(Calculation!$B$10:$P$109,MATCH(Calculation!CM136,Calculation!CM$7:CM$109,0),Calculation!CM$6),0)</f>
        <v>0</v>
      </c>
      <c r="O38" s="12">
        <f ca="1">IFERROR(INDEX(Calculation!$B$10:$P$109,MATCH(Calculation!CN136,Calculation!CN$7:CN$109,0),Calculation!CN$6),0)</f>
        <v>0</v>
      </c>
      <c r="P38" s="12">
        <f ca="1">IFERROR(INDEX(Calculation!$B$10:$P$109,MATCH(Calculation!CO136,Calculation!CO$7:CO$109,0),Calculation!CO$6),0)</f>
        <v>0</v>
      </c>
      <c r="Q38" s="12">
        <f ca="1">IFERROR(INDEX(Calculation!$B$10:$P$109,MATCH(Calculation!CP136,Calculation!CP$7:CP$109,0),Calculation!CP$6),0)</f>
        <v>0</v>
      </c>
      <c r="R38" s="12">
        <f ca="1">IFERROR(INDEX(Calculation!$B$10:$P$109,MATCH(Calculation!CQ136,Calculation!CQ$7:CQ$109,0),Calculation!CQ$6),0)</f>
        <v>0</v>
      </c>
      <c r="S38" s="12">
        <f ca="1">IFERROR(INDEX(Calculation!$B$10:$P$109,MATCH(Calculation!CR136,Calculation!CR$7:CR$109,0),Calculation!CR$6),0)</f>
        <v>0</v>
      </c>
      <c r="T38" s="12">
        <f ca="1">IFERROR(INDEX(Calculation!$B$10:$U$109,MATCH(Calculation!CS136,Calculation!CS$7:CS$109,0),Calculation!CS$6),0)</f>
        <v>0</v>
      </c>
      <c r="U38" s="12">
        <f ca="1">IFERROR(INDEX(Calculation!$B$10:$U$109,MATCH(Calculation!CT136,Calculation!CT$7:CT$109,0),Calculation!CT$6),0)</f>
        <v>0</v>
      </c>
      <c r="V38" s="12">
        <f ca="1">IFERROR(INDEX(Calculation!$B$10:$U$109,MATCH(Calculation!CU136,Calculation!CU$7:CU$109,0),Calculation!CU$6),0)</f>
        <v>0</v>
      </c>
      <c r="W38" s="12">
        <f ca="1">IFERROR(INDEX(Calculation!$B$10:$U$109,MATCH(Calculation!CV136,Calculation!CV$7:CV$109,0),Calculation!CV$6),0)</f>
        <v>0</v>
      </c>
      <c r="X38" s="12">
        <f ca="1">IFERROR(INDEX(Calculation!$B$10:$U$109,MATCH(Calculation!CW136,Calculation!CW$7:CW$109,0),Calculation!CW$6),0)</f>
        <v>0</v>
      </c>
      <c r="Y38" s="2"/>
    </row>
    <row r="39" spans="1:25" x14ac:dyDescent="0.25">
      <c r="A39" s="2"/>
      <c r="B39" s="37"/>
      <c r="C39" s="39" t="s">
        <v>117</v>
      </c>
      <c r="D39" s="16">
        <f t="shared" ca="1" si="1"/>
        <v>0</v>
      </c>
      <c r="E39" s="12">
        <f ca="1">IFERROR(INDEX(Calculation!$B$10:$P$109,MATCH(Calculation!CD137,Calculation!CD$7:CD$109,0),Calculation!CD$6),0)</f>
        <v>0</v>
      </c>
      <c r="F39" s="12">
        <f ca="1">IFERROR(INDEX(Calculation!$B$10:$P$109,MATCH(Calculation!CE137,Calculation!CE$7:CE$109,0),Calculation!CE$6),0)</f>
        <v>0</v>
      </c>
      <c r="G39" s="12">
        <f ca="1">IFERROR(INDEX(Calculation!$B$10:$P$109,MATCH(Calculation!CF137,Calculation!CF$7:CF$109,0),Calculation!CF$6),0)</f>
        <v>0</v>
      </c>
      <c r="H39" s="12">
        <f ca="1">IFERROR(INDEX(Calculation!$B$10:$P$109,MATCH(Calculation!CG137,Calculation!CG$7:CG$109,0),Calculation!CG$6),0)</f>
        <v>0</v>
      </c>
      <c r="I39" s="12">
        <f ca="1">IFERROR(INDEX(Calculation!$B$10:$P$109,MATCH(Calculation!CH137,Calculation!CH$7:CH$109,0),Calculation!CH$6),0)</f>
        <v>0</v>
      </c>
      <c r="J39" s="12">
        <f ca="1">IFERROR(INDEX(Calculation!$B$10:$P$109,MATCH(Calculation!CI137,Calculation!CI$7:CI$109,0),Calculation!CI$6),0)</f>
        <v>0</v>
      </c>
      <c r="K39" s="12">
        <f ca="1">IFERROR(INDEX(Calculation!$B$10:$P$109,MATCH(Calculation!CJ137,Calculation!CJ$7:CJ$109,0),Calculation!CJ$6),0)</f>
        <v>0</v>
      </c>
      <c r="L39" s="12">
        <f ca="1">IFERROR(INDEX(Calculation!$B$10:$P$109,MATCH(Calculation!CK137,Calculation!CK$7:CK$109,0),Calculation!CK$6),0)</f>
        <v>0</v>
      </c>
      <c r="M39" s="12">
        <f ca="1">IFERROR(INDEX(Calculation!$B$10:$P$109,MATCH(Calculation!CL137,Calculation!CL$7:CL$109,0),Calculation!CL$6),0)</f>
        <v>0</v>
      </c>
      <c r="N39" s="12">
        <f ca="1">IFERROR(INDEX(Calculation!$B$10:$P$109,MATCH(Calculation!CM137,Calculation!CM$7:CM$109,0),Calculation!CM$6),0)</f>
        <v>0</v>
      </c>
      <c r="O39" s="12">
        <f ca="1">IFERROR(INDEX(Calculation!$B$10:$P$109,MATCH(Calculation!CN137,Calculation!CN$7:CN$109,0),Calculation!CN$6),0)</f>
        <v>0</v>
      </c>
      <c r="P39" s="12">
        <f ca="1">IFERROR(INDEX(Calculation!$B$10:$P$109,MATCH(Calculation!CO137,Calculation!CO$7:CO$109,0),Calculation!CO$6),0)</f>
        <v>0</v>
      </c>
      <c r="Q39" s="12">
        <f ca="1">IFERROR(INDEX(Calculation!$B$10:$P$109,MATCH(Calculation!CP137,Calculation!CP$7:CP$109,0),Calculation!CP$6),0)</f>
        <v>0</v>
      </c>
      <c r="R39" s="12">
        <f ca="1">IFERROR(INDEX(Calculation!$B$10:$P$109,MATCH(Calculation!CQ137,Calculation!CQ$7:CQ$109,0),Calculation!CQ$6),0)</f>
        <v>0</v>
      </c>
      <c r="S39" s="12">
        <f ca="1">IFERROR(INDEX(Calculation!$B$10:$P$109,MATCH(Calculation!CR137,Calculation!CR$7:CR$109,0),Calculation!CR$6),0)</f>
        <v>0</v>
      </c>
      <c r="T39" s="12">
        <f ca="1">IFERROR(INDEX(Calculation!$B$10:$U$109,MATCH(Calculation!CS137,Calculation!CS$7:CS$109,0),Calculation!CS$6),0)</f>
        <v>0</v>
      </c>
      <c r="U39" s="12">
        <f ca="1">IFERROR(INDEX(Calculation!$B$10:$U$109,MATCH(Calculation!CT137,Calculation!CT$7:CT$109,0),Calculation!CT$6),0)</f>
        <v>0</v>
      </c>
      <c r="V39" s="12">
        <f ca="1">IFERROR(INDEX(Calculation!$B$10:$U$109,MATCH(Calculation!CU137,Calculation!CU$7:CU$109,0),Calculation!CU$6),0)</f>
        <v>0</v>
      </c>
      <c r="W39" s="12">
        <f ca="1">IFERROR(INDEX(Calculation!$B$10:$U$109,MATCH(Calculation!CV137,Calculation!CV$7:CV$109,0),Calculation!CV$6),0)</f>
        <v>0</v>
      </c>
      <c r="X39" s="12">
        <f ca="1">IFERROR(INDEX(Calculation!$B$10:$U$109,MATCH(Calculation!CW137,Calculation!CW$7:CW$109,0),Calculation!CW$6),0)</f>
        <v>0</v>
      </c>
      <c r="Y39" s="2"/>
    </row>
    <row r="40" spans="1:25" x14ac:dyDescent="0.25">
      <c r="A40" s="2"/>
      <c r="B40" s="37"/>
      <c r="C40" s="39" t="s">
        <v>142</v>
      </c>
      <c r="D40" s="16">
        <f t="shared" ca="1" si="1"/>
        <v>0</v>
      </c>
      <c r="E40" s="12">
        <f ca="1">IFERROR(INDEX(Calculation!$B$10:$P$109,MATCH(Calculation!CD138,Calculation!CD$7:CD$109,0),Calculation!CD$6),0)</f>
        <v>0</v>
      </c>
      <c r="F40" s="12">
        <f ca="1">IFERROR(INDEX(Calculation!$B$10:$P$109,MATCH(Calculation!CE138,Calculation!CE$7:CE$109,0),Calculation!CE$6),0)</f>
        <v>0</v>
      </c>
      <c r="G40" s="12">
        <f ca="1">IFERROR(INDEX(Calculation!$B$10:$P$109,MATCH(Calculation!CF138,Calculation!CF$7:CF$109,0),Calculation!CF$6),0)</f>
        <v>0</v>
      </c>
      <c r="H40" s="12">
        <f ca="1">IFERROR(INDEX(Calculation!$B$10:$P$109,MATCH(Calculation!CG138,Calculation!CG$7:CG$109,0),Calculation!CG$6),0)</f>
        <v>0</v>
      </c>
      <c r="I40" s="12">
        <f ca="1">IFERROR(INDEX(Calculation!$B$10:$P$109,MATCH(Calculation!CH138,Calculation!CH$7:CH$109,0),Calculation!CH$6),0)</f>
        <v>0</v>
      </c>
      <c r="J40" s="12">
        <f ca="1">IFERROR(INDEX(Calculation!$B$10:$P$109,MATCH(Calculation!CI138,Calculation!CI$7:CI$109,0),Calculation!CI$6),0)</f>
        <v>0</v>
      </c>
      <c r="K40" s="12">
        <f ca="1">IFERROR(INDEX(Calculation!$B$10:$P$109,MATCH(Calculation!CJ138,Calculation!CJ$7:CJ$109,0),Calculation!CJ$6),0)</f>
        <v>0</v>
      </c>
      <c r="L40" s="12">
        <f ca="1">IFERROR(INDEX(Calculation!$B$10:$P$109,MATCH(Calculation!CK138,Calculation!CK$7:CK$109,0),Calculation!CK$6),0)</f>
        <v>0</v>
      </c>
      <c r="M40" s="12">
        <f ca="1">IFERROR(INDEX(Calculation!$B$10:$P$109,MATCH(Calculation!CL138,Calculation!CL$7:CL$109,0),Calculation!CL$6),0)</f>
        <v>0</v>
      </c>
      <c r="N40" s="12">
        <f ca="1">IFERROR(INDEX(Calculation!$B$10:$P$109,MATCH(Calculation!CM138,Calculation!CM$7:CM$109,0),Calculation!CM$6),0)</f>
        <v>0</v>
      </c>
      <c r="O40" s="12">
        <f ca="1">IFERROR(INDEX(Calculation!$B$10:$P$109,MATCH(Calculation!CN138,Calculation!CN$7:CN$109,0),Calculation!CN$6),0)</f>
        <v>0</v>
      </c>
      <c r="P40" s="12">
        <f ca="1">IFERROR(INDEX(Calculation!$B$10:$P$109,MATCH(Calculation!CO138,Calculation!CO$7:CO$109,0),Calculation!CO$6),0)</f>
        <v>0</v>
      </c>
      <c r="Q40" s="12">
        <f ca="1">IFERROR(INDEX(Calculation!$B$10:$P$109,MATCH(Calculation!CP138,Calculation!CP$7:CP$109,0),Calculation!CP$6),0)</f>
        <v>0</v>
      </c>
      <c r="R40" s="12">
        <f ca="1">IFERROR(INDEX(Calculation!$B$10:$P$109,MATCH(Calculation!CQ138,Calculation!CQ$7:CQ$109,0),Calculation!CQ$6),0)</f>
        <v>0</v>
      </c>
      <c r="S40" s="12">
        <f ca="1">IFERROR(INDEX(Calculation!$B$10:$P$109,MATCH(Calculation!CR138,Calculation!CR$7:CR$109,0),Calculation!CR$6),0)</f>
        <v>0</v>
      </c>
      <c r="T40" s="12">
        <f ca="1">IFERROR(INDEX(Calculation!$B$10:$U$109,MATCH(Calculation!CS138,Calculation!CS$7:CS$109,0),Calculation!CS$6),0)</f>
        <v>0</v>
      </c>
      <c r="U40" s="12">
        <f ca="1">IFERROR(INDEX(Calculation!$B$10:$U$109,MATCH(Calculation!CT138,Calculation!CT$7:CT$109,0),Calculation!CT$6),0)</f>
        <v>0</v>
      </c>
      <c r="V40" s="12">
        <f ca="1">IFERROR(INDEX(Calculation!$B$10:$U$109,MATCH(Calculation!CU138,Calculation!CU$7:CU$109,0),Calculation!CU$6),0)</f>
        <v>0</v>
      </c>
      <c r="W40" s="12">
        <f ca="1">IFERROR(INDEX(Calculation!$B$10:$U$109,MATCH(Calculation!CV138,Calculation!CV$7:CV$109,0),Calculation!CV$6),0)</f>
        <v>0</v>
      </c>
      <c r="X40" s="12">
        <f ca="1">IFERROR(INDEX(Calculation!$B$10:$U$109,MATCH(Calculation!CW138,Calculation!CW$7:CW$109,0),Calculation!CW$6),0)</f>
        <v>0</v>
      </c>
      <c r="Y40" s="2"/>
    </row>
    <row r="41" spans="1:25" x14ac:dyDescent="0.25">
      <c r="A41" s="2"/>
      <c r="B41" s="37"/>
      <c r="C41" s="39" t="s">
        <v>185</v>
      </c>
      <c r="D41" s="16">
        <f t="shared" ca="1" si="1"/>
        <v>0</v>
      </c>
      <c r="E41" s="12">
        <f ca="1">IFERROR(INDEX(Calculation!$B$10:$P$109,MATCH(Calculation!CD139,Calculation!CD$7:CD$109,0),Calculation!CD$6),0)</f>
        <v>0</v>
      </c>
      <c r="F41" s="12">
        <f ca="1">IFERROR(INDEX(Calculation!$B$10:$P$109,MATCH(Calculation!CE139,Calculation!CE$7:CE$109,0),Calculation!CE$6),0)</f>
        <v>0</v>
      </c>
      <c r="G41" s="12">
        <f ca="1">IFERROR(INDEX(Calculation!$B$10:$P$109,MATCH(Calculation!CF139,Calculation!CF$7:CF$109,0),Calculation!CF$6),0)</f>
        <v>0</v>
      </c>
      <c r="H41" s="12">
        <f ca="1">IFERROR(INDEX(Calculation!$B$10:$P$109,MATCH(Calculation!CG139,Calculation!CG$7:CG$109,0),Calculation!CG$6),0)</f>
        <v>0</v>
      </c>
      <c r="I41" s="12">
        <f ca="1">IFERROR(INDEX(Calculation!$B$10:$P$109,MATCH(Calculation!CH139,Calculation!CH$7:CH$109,0),Calculation!CH$6),0)</f>
        <v>0</v>
      </c>
      <c r="J41" s="12">
        <f ca="1">IFERROR(INDEX(Calculation!$B$10:$P$109,MATCH(Calculation!CI139,Calculation!CI$7:CI$109,0),Calculation!CI$6),0)</f>
        <v>0</v>
      </c>
      <c r="K41" s="12">
        <f ca="1">IFERROR(INDEX(Calculation!$B$10:$P$109,MATCH(Calculation!CJ139,Calculation!CJ$7:CJ$109,0),Calculation!CJ$6),0)</f>
        <v>0</v>
      </c>
      <c r="L41" s="12">
        <f ca="1">IFERROR(INDEX(Calculation!$B$10:$P$109,MATCH(Calculation!CK139,Calculation!CK$7:CK$109,0),Calculation!CK$6),0)</f>
        <v>0</v>
      </c>
      <c r="M41" s="12">
        <f ca="1">IFERROR(INDEX(Calculation!$B$10:$P$109,MATCH(Calculation!CL139,Calculation!CL$7:CL$109,0),Calculation!CL$6),0)</f>
        <v>0</v>
      </c>
      <c r="N41" s="12">
        <f ca="1">IFERROR(INDEX(Calculation!$B$10:$P$109,MATCH(Calculation!CM139,Calculation!CM$7:CM$109,0),Calculation!CM$6),0)</f>
        <v>0</v>
      </c>
      <c r="O41" s="12">
        <f ca="1">IFERROR(INDEX(Calculation!$B$10:$P$109,MATCH(Calculation!CN139,Calculation!CN$7:CN$109,0),Calculation!CN$6),0)</f>
        <v>0</v>
      </c>
      <c r="P41" s="12">
        <f ca="1">IFERROR(INDEX(Calculation!$B$10:$P$109,MATCH(Calculation!CO139,Calculation!CO$7:CO$109,0),Calculation!CO$6),0)</f>
        <v>0</v>
      </c>
      <c r="Q41" s="12">
        <f ca="1">IFERROR(INDEX(Calculation!$B$10:$P$109,MATCH(Calculation!CP139,Calculation!CP$7:CP$109,0),Calculation!CP$6),0)</f>
        <v>0</v>
      </c>
      <c r="R41" s="12">
        <f ca="1">IFERROR(INDEX(Calculation!$B$10:$P$109,MATCH(Calculation!CQ139,Calculation!CQ$7:CQ$109,0),Calculation!CQ$6),0)</f>
        <v>0</v>
      </c>
      <c r="S41" s="12">
        <f ca="1">IFERROR(INDEX(Calculation!$B$10:$P$109,MATCH(Calculation!CR139,Calculation!CR$7:CR$109,0),Calculation!CR$6),0)</f>
        <v>0</v>
      </c>
      <c r="T41" s="12">
        <f ca="1">IFERROR(INDEX(Calculation!$B$10:$U$109,MATCH(Calculation!CS139,Calculation!CS$7:CS$109,0),Calculation!CS$6),0)</f>
        <v>0</v>
      </c>
      <c r="U41" s="12">
        <f ca="1">IFERROR(INDEX(Calculation!$B$10:$U$109,MATCH(Calculation!CT139,Calculation!CT$7:CT$109,0),Calculation!CT$6),0)</f>
        <v>0</v>
      </c>
      <c r="V41" s="12">
        <f ca="1">IFERROR(INDEX(Calculation!$B$10:$U$109,MATCH(Calculation!CU139,Calculation!CU$7:CU$109,0),Calculation!CU$6),0)</f>
        <v>0</v>
      </c>
      <c r="W41" s="12">
        <f ca="1">IFERROR(INDEX(Calculation!$B$10:$U$109,MATCH(Calculation!CV139,Calculation!CV$7:CV$109,0),Calculation!CV$6),0)</f>
        <v>0</v>
      </c>
      <c r="X41" s="12">
        <f ca="1">IFERROR(INDEX(Calculation!$B$10:$U$109,MATCH(Calculation!CW139,Calculation!CW$7:CW$109,0),Calculation!CW$6),0)</f>
        <v>0</v>
      </c>
      <c r="Y41" s="2"/>
    </row>
    <row r="42" spans="1:25" x14ac:dyDescent="0.25">
      <c r="A42" s="2"/>
      <c r="B42" s="37"/>
      <c r="C42" s="39" t="s">
        <v>186</v>
      </c>
      <c r="D42" s="16">
        <f t="shared" ca="1" si="1"/>
        <v>0</v>
      </c>
      <c r="E42" s="12">
        <f ca="1">IFERROR(INDEX(Calculation!$B$10:$P$109,MATCH(Calculation!CD140,Calculation!CD$7:CD$109,0),Calculation!CD$6),0)</f>
        <v>0</v>
      </c>
      <c r="F42" s="12">
        <f ca="1">IFERROR(INDEX(Calculation!$B$10:$P$109,MATCH(Calculation!CE140,Calculation!CE$7:CE$109,0),Calculation!CE$6),0)</f>
        <v>0</v>
      </c>
      <c r="G42" s="12">
        <f ca="1">IFERROR(INDEX(Calculation!$B$10:$P$109,MATCH(Calculation!CF140,Calculation!CF$7:CF$109,0),Calculation!CF$6),0)</f>
        <v>0</v>
      </c>
      <c r="H42" s="12">
        <f ca="1">IFERROR(INDEX(Calculation!$B$10:$P$109,MATCH(Calculation!CG140,Calculation!CG$7:CG$109,0),Calculation!CG$6),0)</f>
        <v>0</v>
      </c>
      <c r="I42" s="12">
        <f ca="1">IFERROR(INDEX(Calculation!$B$10:$P$109,MATCH(Calculation!CH140,Calculation!CH$7:CH$109,0),Calculation!CH$6),0)</f>
        <v>0</v>
      </c>
      <c r="J42" s="12">
        <f ca="1">IFERROR(INDEX(Calculation!$B$10:$P$109,MATCH(Calculation!CI140,Calculation!CI$7:CI$109,0),Calculation!CI$6),0)</f>
        <v>0</v>
      </c>
      <c r="K42" s="12">
        <f ca="1">IFERROR(INDEX(Calculation!$B$10:$P$109,MATCH(Calculation!CJ140,Calculation!CJ$7:CJ$109,0),Calculation!CJ$6),0)</f>
        <v>0</v>
      </c>
      <c r="L42" s="12">
        <f ca="1">IFERROR(INDEX(Calculation!$B$10:$P$109,MATCH(Calculation!CK140,Calculation!CK$7:CK$109,0),Calculation!CK$6),0)</f>
        <v>0</v>
      </c>
      <c r="M42" s="12">
        <f ca="1">IFERROR(INDEX(Calculation!$B$10:$P$109,MATCH(Calculation!CL140,Calculation!CL$7:CL$109,0),Calculation!CL$6),0)</f>
        <v>0</v>
      </c>
      <c r="N42" s="12">
        <f ca="1">IFERROR(INDEX(Calculation!$B$10:$P$109,MATCH(Calculation!CM140,Calculation!CM$7:CM$109,0),Calculation!CM$6),0)</f>
        <v>0</v>
      </c>
      <c r="O42" s="12">
        <f ca="1">IFERROR(INDEX(Calculation!$B$10:$P$109,MATCH(Calculation!CN140,Calculation!CN$7:CN$109,0),Calculation!CN$6),0)</f>
        <v>0</v>
      </c>
      <c r="P42" s="12">
        <f ca="1">IFERROR(INDEX(Calculation!$B$10:$P$109,MATCH(Calculation!CO140,Calculation!CO$7:CO$109,0),Calculation!CO$6),0)</f>
        <v>0</v>
      </c>
      <c r="Q42" s="12">
        <f ca="1">IFERROR(INDEX(Calculation!$B$10:$P$109,MATCH(Calculation!CP140,Calculation!CP$7:CP$109,0),Calculation!CP$6),0)</f>
        <v>0</v>
      </c>
      <c r="R42" s="12">
        <f ca="1">IFERROR(INDEX(Calculation!$B$10:$P$109,MATCH(Calculation!CQ140,Calculation!CQ$7:CQ$109,0),Calculation!CQ$6),0)</f>
        <v>0</v>
      </c>
      <c r="S42" s="12">
        <f ca="1">IFERROR(INDEX(Calculation!$B$10:$P$109,MATCH(Calculation!CR140,Calculation!CR$7:CR$109,0),Calculation!CR$6),0)</f>
        <v>0</v>
      </c>
      <c r="T42" s="12">
        <f ca="1">IFERROR(INDEX(Calculation!$B$10:$U$109,MATCH(Calculation!CS140,Calculation!CS$7:CS$109,0),Calculation!CS$6),0)</f>
        <v>0</v>
      </c>
      <c r="U42" s="12">
        <f ca="1">IFERROR(INDEX(Calculation!$B$10:$U$109,MATCH(Calculation!CT140,Calculation!CT$7:CT$109,0),Calculation!CT$6),0)</f>
        <v>0</v>
      </c>
      <c r="V42" s="12">
        <f ca="1">IFERROR(INDEX(Calculation!$B$10:$U$109,MATCH(Calculation!CU140,Calculation!CU$7:CU$109,0),Calculation!CU$6),0)</f>
        <v>0</v>
      </c>
      <c r="W42" s="12">
        <f ca="1">IFERROR(INDEX(Calculation!$B$10:$U$109,MATCH(Calculation!CV140,Calculation!CV$7:CV$109,0),Calculation!CV$6),0)</f>
        <v>0</v>
      </c>
      <c r="X42" s="12">
        <f ca="1">IFERROR(INDEX(Calculation!$B$10:$U$109,MATCH(Calculation!CW140,Calculation!CW$7:CW$109,0),Calculation!CW$6),0)</f>
        <v>0</v>
      </c>
      <c r="Y42" s="2"/>
    </row>
    <row r="43" spans="1:25" x14ac:dyDescent="0.25">
      <c r="A43" s="2"/>
      <c r="B43" s="37"/>
      <c r="C43" s="39" t="s">
        <v>187</v>
      </c>
      <c r="D43" s="16">
        <f t="shared" ca="1" si="1"/>
        <v>0</v>
      </c>
      <c r="E43" s="12">
        <f ca="1">IFERROR(INDEX(Calculation!$B$10:$P$109,MATCH(Calculation!CD141,Calculation!CD$7:CD$109,0),Calculation!CD$6),0)</f>
        <v>0</v>
      </c>
      <c r="F43" s="12">
        <f ca="1">IFERROR(INDEX(Calculation!$B$10:$P$109,MATCH(Calculation!CE141,Calculation!CE$7:CE$109,0),Calculation!CE$6),0)</f>
        <v>0</v>
      </c>
      <c r="G43" s="12">
        <f ca="1">IFERROR(INDEX(Calculation!$B$10:$P$109,MATCH(Calculation!CF141,Calculation!CF$7:CF$109,0),Calculation!CF$6),0)</f>
        <v>0</v>
      </c>
      <c r="H43" s="12">
        <f ca="1">IFERROR(INDEX(Calculation!$B$10:$P$109,MATCH(Calculation!CG141,Calculation!CG$7:CG$109,0),Calculation!CG$6),0)</f>
        <v>0</v>
      </c>
      <c r="I43" s="12">
        <f ca="1">IFERROR(INDEX(Calculation!$B$10:$P$109,MATCH(Calculation!CH141,Calculation!CH$7:CH$109,0),Calculation!CH$6),0)</f>
        <v>0</v>
      </c>
      <c r="J43" s="12">
        <f ca="1">IFERROR(INDEX(Calculation!$B$10:$P$109,MATCH(Calculation!CI141,Calculation!CI$7:CI$109,0),Calculation!CI$6),0)</f>
        <v>0</v>
      </c>
      <c r="K43" s="12">
        <f ca="1">IFERROR(INDEX(Calculation!$B$10:$P$109,MATCH(Calculation!CJ141,Calculation!CJ$7:CJ$109,0),Calculation!CJ$6),0)</f>
        <v>0</v>
      </c>
      <c r="L43" s="12">
        <f ca="1">IFERROR(INDEX(Calculation!$B$10:$P$109,MATCH(Calculation!CK141,Calculation!CK$7:CK$109,0),Calculation!CK$6),0)</f>
        <v>0</v>
      </c>
      <c r="M43" s="12">
        <f ca="1">IFERROR(INDEX(Calculation!$B$10:$P$109,MATCH(Calculation!CL141,Calculation!CL$7:CL$109,0),Calculation!CL$6),0)</f>
        <v>0</v>
      </c>
      <c r="N43" s="12">
        <f ca="1">IFERROR(INDEX(Calculation!$B$10:$P$109,MATCH(Calculation!CM141,Calculation!CM$7:CM$109,0),Calculation!CM$6),0)</f>
        <v>0</v>
      </c>
      <c r="O43" s="12">
        <f ca="1">IFERROR(INDEX(Calculation!$B$10:$P$109,MATCH(Calculation!CN141,Calculation!CN$7:CN$109,0),Calculation!CN$6),0)</f>
        <v>0</v>
      </c>
      <c r="P43" s="12">
        <f ca="1">IFERROR(INDEX(Calculation!$B$10:$P$109,MATCH(Calculation!CO141,Calculation!CO$7:CO$109,0),Calculation!CO$6),0)</f>
        <v>0</v>
      </c>
      <c r="Q43" s="12">
        <f ca="1">IFERROR(INDEX(Calculation!$B$10:$P$109,MATCH(Calculation!CP141,Calculation!CP$7:CP$109,0),Calculation!CP$6),0)</f>
        <v>0</v>
      </c>
      <c r="R43" s="12">
        <f ca="1">IFERROR(INDEX(Calculation!$B$10:$P$109,MATCH(Calculation!CQ141,Calculation!CQ$7:CQ$109,0),Calculation!CQ$6),0)</f>
        <v>0</v>
      </c>
      <c r="S43" s="12">
        <f ca="1">IFERROR(INDEX(Calculation!$B$10:$P$109,MATCH(Calculation!CR141,Calculation!CR$7:CR$109,0),Calculation!CR$6),0)</f>
        <v>0</v>
      </c>
      <c r="T43" s="12">
        <f ca="1">IFERROR(INDEX(Calculation!$B$10:$U$109,MATCH(Calculation!CS141,Calculation!CS$7:CS$109,0),Calculation!CS$6),0)</f>
        <v>0</v>
      </c>
      <c r="U43" s="12">
        <f ca="1">IFERROR(INDEX(Calculation!$B$10:$U$109,MATCH(Calculation!CT141,Calculation!CT$7:CT$109,0),Calculation!CT$6),0)</f>
        <v>0</v>
      </c>
      <c r="V43" s="12">
        <f ca="1">IFERROR(INDEX(Calculation!$B$10:$U$109,MATCH(Calculation!CU141,Calculation!CU$7:CU$109,0),Calculation!CU$6),0)</f>
        <v>0</v>
      </c>
      <c r="W43" s="12">
        <f ca="1">IFERROR(INDEX(Calculation!$B$10:$U$109,MATCH(Calculation!CV141,Calculation!CV$7:CV$109,0),Calculation!CV$6),0)</f>
        <v>0</v>
      </c>
      <c r="X43" s="12">
        <f ca="1">IFERROR(INDEX(Calculation!$B$10:$U$109,MATCH(Calculation!CW141,Calculation!CW$7:CW$109,0),Calculation!CW$6),0)</f>
        <v>0</v>
      </c>
      <c r="Y43" s="2"/>
    </row>
    <row r="44" spans="1:25" x14ac:dyDescent="0.25">
      <c r="A44" s="2"/>
      <c r="B44" s="37"/>
      <c r="C44" s="2" t="s">
        <v>154</v>
      </c>
      <c r="D44" s="16">
        <f t="shared" ca="1" si="1"/>
        <v>0</v>
      </c>
      <c r="E44" s="12">
        <f ca="1">IFERROR(INDEX(Calculation!$B$10:$P$109,MATCH(Calculation!CD142,Calculation!CD$7:CD$109,0),Calculation!CD$6),0)</f>
        <v>0</v>
      </c>
      <c r="F44" s="12">
        <f ca="1">IFERROR(INDEX(Calculation!$B$10:$P$109,MATCH(Calculation!CE142,Calculation!CE$7:CE$109,0),Calculation!CE$6),0)</f>
        <v>0</v>
      </c>
      <c r="G44" s="12">
        <f ca="1">IFERROR(INDEX(Calculation!$B$10:$P$109,MATCH(Calculation!CF142,Calculation!CF$7:CF$109,0),Calculation!CF$6),0)</f>
        <v>0</v>
      </c>
      <c r="H44" s="12">
        <f ca="1">IFERROR(INDEX(Calculation!$B$10:$P$109,MATCH(Calculation!CG142,Calculation!CG$7:CG$109,0),Calculation!CG$6),0)</f>
        <v>0</v>
      </c>
      <c r="I44" s="12">
        <f ca="1">IFERROR(INDEX(Calculation!$B$10:$P$109,MATCH(Calculation!CH142,Calculation!CH$7:CH$109,0),Calculation!CH$6),0)</f>
        <v>0</v>
      </c>
      <c r="J44" s="12">
        <f ca="1">IFERROR(INDEX(Calculation!$B$10:$P$109,MATCH(Calculation!CI142,Calculation!CI$7:CI$109,0),Calculation!CI$6),0)</f>
        <v>0</v>
      </c>
      <c r="K44" s="12">
        <f ca="1">IFERROR(INDEX(Calculation!$B$10:$P$109,MATCH(Calculation!CJ142,Calculation!CJ$7:CJ$109,0),Calculation!CJ$6),0)</f>
        <v>0</v>
      </c>
      <c r="L44" s="12">
        <f ca="1">IFERROR(INDEX(Calculation!$B$10:$P$109,MATCH(Calculation!CK142,Calculation!CK$7:CK$109,0),Calculation!CK$6),0)</f>
        <v>0</v>
      </c>
      <c r="M44" s="12">
        <f ca="1">IFERROR(INDEX(Calculation!$B$10:$P$109,MATCH(Calculation!CL142,Calculation!CL$7:CL$109,0),Calculation!CL$6),0)</f>
        <v>0</v>
      </c>
      <c r="N44" s="12">
        <f ca="1">IFERROR(INDEX(Calculation!$B$10:$P$109,MATCH(Calculation!CM142,Calculation!CM$7:CM$109,0),Calculation!CM$6),0)</f>
        <v>0</v>
      </c>
      <c r="O44" s="12">
        <f ca="1">IFERROR(INDEX(Calculation!$B$10:$P$109,MATCH(Calculation!CN142,Calculation!CN$7:CN$109,0),Calculation!CN$6),0)</f>
        <v>0</v>
      </c>
      <c r="P44" s="12">
        <f ca="1">IFERROR(INDEX(Calculation!$B$10:$P$109,MATCH(Calculation!CO142,Calculation!CO$7:CO$109,0),Calculation!CO$6),0)</f>
        <v>0</v>
      </c>
      <c r="Q44" s="12">
        <f ca="1">IFERROR(INDEX(Calculation!$B$10:$P$109,MATCH(Calculation!CP142,Calculation!CP$7:CP$109,0),Calculation!CP$6),0)</f>
        <v>0</v>
      </c>
      <c r="R44" s="12">
        <f ca="1">IFERROR(INDEX(Calculation!$B$10:$P$109,MATCH(Calculation!CQ142,Calculation!CQ$7:CQ$109,0),Calculation!CQ$6),0)</f>
        <v>0</v>
      </c>
      <c r="S44" s="12">
        <f ca="1">IFERROR(INDEX(Calculation!$B$10:$P$109,MATCH(Calculation!CR142,Calculation!CR$7:CR$109,0),Calculation!CR$6),0)</f>
        <v>0</v>
      </c>
      <c r="T44" s="12">
        <f ca="1">IFERROR(INDEX(Calculation!$B$10:$U$109,MATCH(Calculation!CS142,Calculation!CS$7:CS$109,0),Calculation!CS$6),0)</f>
        <v>0</v>
      </c>
      <c r="U44" s="12">
        <f ca="1">IFERROR(INDEX(Calculation!$B$10:$U$109,MATCH(Calculation!CT142,Calculation!CT$7:CT$109,0),Calculation!CT$6),0)</f>
        <v>0</v>
      </c>
      <c r="V44" s="12">
        <f ca="1">IFERROR(INDEX(Calculation!$B$10:$U$109,MATCH(Calculation!CU142,Calculation!CU$7:CU$109,0),Calculation!CU$6),0)</f>
        <v>0</v>
      </c>
      <c r="W44" s="12">
        <f ca="1">IFERROR(INDEX(Calculation!$B$10:$U$109,MATCH(Calculation!CV142,Calculation!CV$7:CV$109,0),Calculation!CV$6),0)</f>
        <v>0</v>
      </c>
      <c r="X44" s="12">
        <f ca="1">IFERROR(INDEX(Calculation!$B$10:$U$109,MATCH(Calculation!CW142,Calculation!CW$7:CW$109,0),Calculation!CW$6),0)</f>
        <v>0</v>
      </c>
      <c r="Y44" s="2"/>
    </row>
    <row r="45" spans="1:25" x14ac:dyDescent="0.25">
      <c r="A45" s="2"/>
      <c r="B45" s="37"/>
      <c r="C45" s="39"/>
      <c r="D45" s="16">
        <f t="shared" ca="1" si="1"/>
        <v>0</v>
      </c>
      <c r="E45" s="12">
        <f ca="1">IFERROR(INDEX(Calculation!$B$10:$P$109,MATCH(Calculation!CD143,Calculation!CD$7:CD$109,0),Calculation!CD$6),0)</f>
        <v>0</v>
      </c>
      <c r="F45" s="12">
        <f ca="1">IFERROR(INDEX(Calculation!$B$10:$P$109,MATCH(Calculation!CE143,Calculation!CE$7:CE$109,0),Calculation!CE$6),0)</f>
        <v>0</v>
      </c>
      <c r="G45" s="12">
        <f ca="1">IFERROR(INDEX(Calculation!$B$10:$P$109,MATCH(Calculation!CF143,Calculation!CF$7:CF$109,0),Calculation!CF$6),0)</f>
        <v>0</v>
      </c>
      <c r="H45" s="12">
        <f ca="1">IFERROR(INDEX(Calculation!$B$10:$P$109,MATCH(Calculation!CG143,Calculation!CG$7:CG$109,0),Calculation!CG$6),0)</f>
        <v>0</v>
      </c>
      <c r="I45" s="12">
        <f ca="1">IFERROR(INDEX(Calculation!$B$10:$P$109,MATCH(Calculation!CH143,Calculation!CH$7:CH$109,0),Calculation!CH$6),0)</f>
        <v>0</v>
      </c>
      <c r="J45" s="12">
        <f ca="1">IFERROR(INDEX(Calculation!$B$10:$P$109,MATCH(Calculation!CI143,Calculation!CI$7:CI$109,0),Calculation!CI$6),0)</f>
        <v>0</v>
      </c>
      <c r="K45" s="12">
        <f ca="1">IFERROR(INDEX(Calculation!$B$10:$P$109,MATCH(Calculation!CJ143,Calculation!CJ$7:CJ$109,0),Calculation!CJ$6),0)</f>
        <v>0</v>
      </c>
      <c r="L45" s="12">
        <f ca="1">IFERROR(INDEX(Calculation!$B$10:$P$109,MATCH(Calculation!CK143,Calculation!CK$7:CK$109,0),Calculation!CK$6),0)</f>
        <v>0</v>
      </c>
      <c r="M45" s="12">
        <f ca="1">IFERROR(INDEX(Calculation!$B$10:$P$109,MATCH(Calculation!CL143,Calculation!CL$7:CL$109,0),Calculation!CL$6),0)</f>
        <v>0</v>
      </c>
      <c r="N45" s="12">
        <f ca="1">IFERROR(INDEX(Calculation!$B$10:$P$109,MATCH(Calculation!CM143,Calculation!CM$7:CM$109,0),Calculation!CM$6),0)</f>
        <v>0</v>
      </c>
      <c r="O45" s="12">
        <f ca="1">IFERROR(INDEX(Calculation!$B$10:$P$109,MATCH(Calculation!CN143,Calculation!CN$7:CN$109,0),Calculation!CN$6),0)</f>
        <v>0</v>
      </c>
      <c r="P45" s="12">
        <f ca="1">IFERROR(INDEX(Calculation!$B$10:$P$109,MATCH(Calculation!CO143,Calculation!CO$7:CO$109,0),Calculation!CO$6),0)</f>
        <v>0</v>
      </c>
      <c r="Q45" s="12">
        <f ca="1">IFERROR(INDEX(Calculation!$B$10:$P$109,MATCH(Calculation!CP143,Calculation!CP$7:CP$109,0),Calculation!CP$6),0)</f>
        <v>0</v>
      </c>
      <c r="R45" s="12">
        <f ca="1">IFERROR(INDEX(Calculation!$B$10:$P$109,MATCH(Calculation!CQ143,Calculation!CQ$7:CQ$109,0),Calculation!CQ$6),0)</f>
        <v>0</v>
      </c>
      <c r="S45" s="12">
        <f ca="1">IFERROR(INDEX(Calculation!$B$10:$P$109,MATCH(Calculation!CR143,Calculation!CR$7:CR$109,0),Calculation!CR$6),0)</f>
        <v>0</v>
      </c>
      <c r="T45" s="12">
        <f ca="1">IFERROR(INDEX(Calculation!$B$10:$U$109,MATCH(Calculation!CS143,Calculation!CS$7:CS$109,0),Calculation!CS$6),0)</f>
        <v>0</v>
      </c>
      <c r="U45" s="12">
        <f ca="1">IFERROR(INDEX(Calculation!$B$10:$U$109,MATCH(Calculation!CT143,Calculation!CT$7:CT$109,0),Calculation!CT$6),0)</f>
        <v>0</v>
      </c>
      <c r="V45" s="12">
        <f ca="1">IFERROR(INDEX(Calculation!$B$10:$U$109,MATCH(Calculation!CU143,Calculation!CU$7:CU$109,0),Calculation!CU$6),0)</f>
        <v>0</v>
      </c>
      <c r="W45" s="12">
        <f ca="1">IFERROR(INDEX(Calculation!$B$10:$U$109,MATCH(Calculation!CV143,Calculation!CV$7:CV$109,0),Calculation!CV$6),0)</f>
        <v>0</v>
      </c>
      <c r="X45" s="12">
        <f ca="1">IFERROR(INDEX(Calculation!$B$10:$U$109,MATCH(Calculation!CW143,Calculation!CW$7:CW$109,0),Calculation!CW$6),0)</f>
        <v>0</v>
      </c>
      <c r="Y45" s="2"/>
    </row>
    <row r="46" spans="1:25" x14ac:dyDescent="0.25">
      <c r="A46" s="2"/>
      <c r="B46" s="37"/>
      <c r="C46" s="40" cm="1">
        <f t="array" aca="1" ref="C46" ca="1">IFERROR(INDEX(PLAN!$E$3:$X$3,1,MATCH(INDIRECT(MCA!C1&amp;"Projection_Base-case"&amp;"'!P114")/1000*'MCA-INPUT'!F17,PLAN!E12:X12,1)+1),21+'MCA-INPUT'!$C$16)</f>
        <v>21</v>
      </c>
      <c r="D46" s="16">
        <f t="shared" ca="1" si="1"/>
        <v>0</v>
      </c>
      <c r="E46" s="12">
        <f ca="1">IFERROR(INDEX(Calculation!$B$10:$P$109,MATCH(Calculation!CD144,Calculation!CD$7:CD$109,0),Calculation!CD$6),0)</f>
        <v>0</v>
      </c>
      <c r="F46" s="12">
        <f ca="1">IFERROR(INDEX(Calculation!$B$10:$P$109,MATCH(Calculation!CE144,Calculation!CE$7:CE$109,0),Calculation!CE$6),0)</f>
        <v>0</v>
      </c>
      <c r="G46" s="12">
        <f ca="1">IFERROR(INDEX(Calculation!$B$10:$P$109,MATCH(Calculation!CF144,Calculation!CF$7:CF$109,0),Calculation!CF$6),0)</f>
        <v>0</v>
      </c>
      <c r="H46" s="12">
        <f ca="1">IFERROR(INDEX(Calculation!$B$10:$P$109,MATCH(Calculation!CG144,Calculation!CG$7:CG$109,0),Calculation!CG$6),0)</f>
        <v>0</v>
      </c>
      <c r="I46" s="12">
        <f ca="1">IFERROR(INDEX(Calculation!$B$10:$P$109,MATCH(Calculation!CH144,Calculation!CH$7:CH$109,0),Calculation!CH$6),0)</f>
        <v>0</v>
      </c>
      <c r="J46" s="12">
        <f ca="1">IFERROR(INDEX(Calculation!$B$10:$P$109,MATCH(Calculation!CI144,Calculation!CI$7:CI$109,0),Calculation!CI$6),0)</f>
        <v>0</v>
      </c>
      <c r="K46" s="12">
        <f ca="1">IFERROR(INDEX(Calculation!$B$10:$P$109,MATCH(Calculation!CJ144,Calculation!CJ$7:CJ$109,0),Calculation!CJ$6),0)</f>
        <v>0</v>
      </c>
      <c r="L46" s="12">
        <f ca="1">IFERROR(INDEX(Calculation!$B$10:$P$109,MATCH(Calculation!CK144,Calculation!CK$7:CK$109,0),Calculation!CK$6),0)</f>
        <v>0</v>
      </c>
      <c r="M46" s="12">
        <f ca="1">IFERROR(INDEX(Calculation!$B$10:$P$109,MATCH(Calculation!CL144,Calculation!CL$7:CL$109,0),Calculation!CL$6),0)</f>
        <v>0</v>
      </c>
      <c r="N46" s="12">
        <f ca="1">IFERROR(INDEX(Calculation!$B$10:$P$109,MATCH(Calculation!CM144,Calculation!CM$7:CM$109,0),Calculation!CM$6),0)</f>
        <v>0</v>
      </c>
      <c r="O46" s="12">
        <f ca="1">IFERROR(INDEX(Calculation!$B$10:$P$109,MATCH(Calculation!CN144,Calculation!CN$7:CN$109,0),Calculation!CN$6),0)</f>
        <v>0</v>
      </c>
      <c r="P46" s="12">
        <f ca="1">IFERROR(INDEX(Calculation!$B$10:$P$109,MATCH(Calculation!CO144,Calculation!CO$7:CO$109,0),Calculation!CO$6),0)</f>
        <v>0</v>
      </c>
      <c r="Q46" s="12">
        <f ca="1">IFERROR(INDEX(Calculation!$B$10:$P$109,MATCH(Calculation!CP144,Calculation!CP$7:CP$109,0),Calculation!CP$6),0)</f>
        <v>0</v>
      </c>
      <c r="R46" s="12">
        <f ca="1">IFERROR(INDEX(Calculation!$B$10:$P$109,MATCH(Calculation!CQ144,Calculation!CQ$7:CQ$109,0),Calculation!CQ$6),0)</f>
        <v>0</v>
      </c>
      <c r="S46" s="12">
        <f ca="1">IFERROR(INDEX(Calculation!$B$10:$P$109,MATCH(Calculation!CR144,Calculation!CR$7:CR$109,0),Calculation!CR$6),0)</f>
        <v>0</v>
      </c>
      <c r="T46" s="12">
        <f ca="1">IFERROR(INDEX(Calculation!$B$10:$U$109,MATCH(Calculation!CS144,Calculation!CS$7:CS$109,0),Calculation!CS$6),0)</f>
        <v>0</v>
      </c>
      <c r="U46" s="12">
        <f ca="1">IFERROR(INDEX(Calculation!$B$10:$U$109,MATCH(Calculation!CT144,Calculation!CT$7:CT$109,0),Calculation!CT$6),0)</f>
        <v>0</v>
      </c>
      <c r="V46" s="12">
        <f ca="1">IFERROR(INDEX(Calculation!$B$10:$U$109,MATCH(Calculation!CU144,Calculation!CU$7:CU$109,0),Calculation!CU$6),0)</f>
        <v>0</v>
      </c>
      <c r="W46" s="12">
        <f ca="1">IFERROR(INDEX(Calculation!$B$10:$U$109,MATCH(Calculation!CV144,Calculation!CV$7:CV$109,0),Calculation!CV$6),0)</f>
        <v>0</v>
      </c>
      <c r="X46" s="12">
        <f ca="1">IFERROR(INDEX(Calculation!$B$10:$U$109,MATCH(Calculation!CW144,Calculation!CW$7:CW$109,0),Calculation!CW$6),0)</f>
        <v>0</v>
      </c>
      <c r="Y46" s="2"/>
    </row>
    <row r="47" spans="1:25" x14ac:dyDescent="0.25">
      <c r="A47" s="2"/>
      <c r="B47" s="37"/>
      <c r="C47" s="40" cm="1">
        <f t="array" aca="1" ref="C47" ca="1">IFERROR(INDEX(PLAN!$E$3:$X$3,1,MATCH(INDIRECT(MCA!C1&amp;"Projection_Base-case"&amp;"'!H114")*'MCA-INPUT'!F18,PLAN!E13:X13,1)+1),21+'MCA-INPUT'!$C$16)</f>
        <v>21</v>
      </c>
      <c r="D47" s="16">
        <f t="shared" ca="1" si="1"/>
        <v>0</v>
      </c>
      <c r="E47" s="12">
        <f ca="1">IFERROR(INDEX(Calculation!$B$10:$P$109,MATCH(Calculation!CD145,Calculation!CD$7:CD$109,0),Calculation!CD$6),0)</f>
        <v>0</v>
      </c>
      <c r="F47" s="12">
        <f ca="1">IFERROR(INDEX(Calculation!$B$10:$P$109,MATCH(Calculation!CE145,Calculation!CE$7:CE$109,0),Calculation!CE$6),0)</f>
        <v>0</v>
      </c>
      <c r="G47" s="12">
        <f ca="1">IFERROR(INDEX(Calculation!$B$10:$P$109,MATCH(Calculation!CF145,Calculation!CF$7:CF$109,0),Calculation!CF$6),0)</f>
        <v>0</v>
      </c>
      <c r="H47" s="12">
        <f ca="1">IFERROR(INDEX(Calculation!$B$10:$P$109,MATCH(Calculation!CG145,Calculation!CG$7:CG$109,0),Calculation!CG$6),0)</f>
        <v>0</v>
      </c>
      <c r="I47" s="12">
        <f ca="1">IFERROR(INDEX(Calculation!$B$10:$P$109,MATCH(Calculation!CH145,Calculation!CH$7:CH$109,0),Calculation!CH$6),0)</f>
        <v>0</v>
      </c>
      <c r="J47" s="12">
        <f ca="1">IFERROR(INDEX(Calculation!$B$10:$P$109,MATCH(Calculation!CI145,Calculation!CI$7:CI$109,0),Calculation!CI$6),0)</f>
        <v>0</v>
      </c>
      <c r="K47" s="12">
        <f ca="1">IFERROR(INDEX(Calculation!$B$10:$P$109,MATCH(Calculation!CJ145,Calculation!CJ$7:CJ$109,0),Calculation!CJ$6),0)</f>
        <v>0</v>
      </c>
      <c r="L47" s="12">
        <f ca="1">IFERROR(INDEX(Calculation!$B$10:$P$109,MATCH(Calculation!CK145,Calculation!CK$7:CK$109,0),Calculation!CK$6),0)</f>
        <v>0</v>
      </c>
      <c r="M47" s="12">
        <f ca="1">IFERROR(INDEX(Calculation!$B$10:$P$109,MATCH(Calculation!CL145,Calculation!CL$7:CL$109,0),Calculation!CL$6),0)</f>
        <v>0</v>
      </c>
      <c r="N47" s="12">
        <f ca="1">IFERROR(INDEX(Calculation!$B$10:$P$109,MATCH(Calculation!CM145,Calculation!CM$7:CM$109,0),Calculation!CM$6),0)</f>
        <v>0</v>
      </c>
      <c r="O47" s="12">
        <f ca="1">IFERROR(INDEX(Calculation!$B$10:$P$109,MATCH(Calculation!CN145,Calculation!CN$7:CN$109,0),Calculation!CN$6),0)</f>
        <v>0</v>
      </c>
      <c r="P47" s="12">
        <f ca="1">IFERROR(INDEX(Calculation!$B$10:$P$109,MATCH(Calculation!CO145,Calculation!CO$7:CO$109,0),Calculation!CO$6),0)</f>
        <v>0</v>
      </c>
      <c r="Q47" s="12">
        <f ca="1">IFERROR(INDEX(Calculation!$B$10:$P$109,MATCH(Calculation!CP145,Calculation!CP$7:CP$109,0),Calculation!CP$6),0)</f>
        <v>0</v>
      </c>
      <c r="R47" s="12">
        <f ca="1">IFERROR(INDEX(Calculation!$B$10:$P$109,MATCH(Calculation!CQ145,Calculation!CQ$7:CQ$109,0),Calculation!CQ$6),0)</f>
        <v>0</v>
      </c>
      <c r="S47" s="12">
        <f ca="1">IFERROR(INDEX(Calculation!$B$10:$P$109,MATCH(Calculation!CR145,Calculation!CR$7:CR$109,0),Calculation!CR$6),0)</f>
        <v>0</v>
      </c>
      <c r="T47" s="12">
        <f ca="1">IFERROR(INDEX(Calculation!$B$10:$U$109,MATCH(Calculation!CS145,Calculation!CS$7:CS$109,0),Calculation!CS$6),0)</f>
        <v>0</v>
      </c>
      <c r="U47" s="12">
        <f ca="1">IFERROR(INDEX(Calculation!$B$10:$U$109,MATCH(Calculation!CT145,Calculation!CT$7:CT$109,0),Calculation!CT$6),0)</f>
        <v>0</v>
      </c>
      <c r="V47" s="12">
        <f ca="1">IFERROR(INDEX(Calculation!$B$10:$U$109,MATCH(Calculation!CU145,Calculation!CU$7:CU$109,0),Calculation!CU$6),0)</f>
        <v>0</v>
      </c>
      <c r="W47" s="12">
        <f ca="1">IFERROR(INDEX(Calculation!$B$10:$U$109,MATCH(Calculation!CV145,Calculation!CV$7:CV$109,0),Calculation!CV$6),0)</f>
        <v>0</v>
      </c>
      <c r="X47" s="12">
        <f ca="1">IFERROR(INDEX(Calculation!$B$10:$U$109,MATCH(Calculation!CW145,Calculation!CW$7:CW$109,0),Calculation!CW$6),0)</f>
        <v>0</v>
      </c>
      <c r="Y47" s="2"/>
    </row>
    <row r="48" spans="1:25" x14ac:dyDescent="0.25">
      <c r="A48" s="2"/>
      <c r="B48" s="37"/>
      <c r="C48" s="41"/>
      <c r="D48" s="16">
        <f t="shared" ref="D48:D79" ca="1" si="2">IF(D47=0,0,IF((1+D47)&gt;$C$15,0,1+D47))</f>
        <v>0</v>
      </c>
      <c r="E48" s="12">
        <f ca="1">IFERROR(INDEX(Calculation!$B$10:$P$109,MATCH(Calculation!CD146,Calculation!CD$7:CD$109,0),Calculation!CD$6),0)</f>
        <v>0</v>
      </c>
      <c r="F48" s="12">
        <f ca="1">IFERROR(INDEX(Calculation!$B$10:$P$109,MATCH(Calculation!CE146,Calculation!CE$7:CE$109,0),Calculation!CE$6),0)</f>
        <v>0</v>
      </c>
      <c r="G48" s="12">
        <f ca="1">IFERROR(INDEX(Calculation!$B$10:$P$109,MATCH(Calculation!CF146,Calculation!CF$7:CF$109,0),Calculation!CF$6),0)</f>
        <v>0</v>
      </c>
      <c r="H48" s="12">
        <f ca="1">IFERROR(INDEX(Calculation!$B$10:$P$109,MATCH(Calculation!CG146,Calculation!CG$7:CG$109,0),Calculation!CG$6),0)</f>
        <v>0</v>
      </c>
      <c r="I48" s="12">
        <f ca="1">IFERROR(INDEX(Calculation!$B$10:$P$109,MATCH(Calculation!CH146,Calculation!CH$7:CH$109,0),Calculation!CH$6),0)</f>
        <v>0</v>
      </c>
      <c r="J48" s="12">
        <f ca="1">IFERROR(INDEX(Calculation!$B$10:$P$109,MATCH(Calculation!CI146,Calculation!CI$7:CI$109,0),Calculation!CI$6),0)</f>
        <v>0</v>
      </c>
      <c r="K48" s="12">
        <f ca="1">IFERROR(INDEX(Calculation!$B$10:$P$109,MATCH(Calculation!CJ146,Calculation!CJ$7:CJ$109,0),Calculation!CJ$6),0)</f>
        <v>0</v>
      </c>
      <c r="L48" s="12">
        <f ca="1">IFERROR(INDEX(Calculation!$B$10:$P$109,MATCH(Calculation!CK146,Calculation!CK$7:CK$109,0),Calculation!CK$6),0)</f>
        <v>0</v>
      </c>
      <c r="M48" s="12">
        <f ca="1">IFERROR(INDEX(Calculation!$B$10:$P$109,MATCH(Calculation!CL146,Calculation!CL$7:CL$109,0),Calculation!CL$6),0)</f>
        <v>0</v>
      </c>
      <c r="N48" s="12">
        <f ca="1">IFERROR(INDEX(Calculation!$B$10:$P$109,MATCH(Calculation!CM146,Calculation!CM$7:CM$109,0),Calculation!CM$6),0)</f>
        <v>0</v>
      </c>
      <c r="O48" s="12">
        <f ca="1">IFERROR(INDEX(Calculation!$B$10:$P$109,MATCH(Calculation!CN146,Calculation!CN$7:CN$109,0),Calculation!CN$6),0)</f>
        <v>0</v>
      </c>
      <c r="P48" s="12">
        <f ca="1">IFERROR(INDEX(Calculation!$B$10:$P$109,MATCH(Calculation!CO146,Calculation!CO$7:CO$109,0),Calculation!CO$6),0)</f>
        <v>0</v>
      </c>
      <c r="Q48" s="12">
        <f ca="1">IFERROR(INDEX(Calculation!$B$10:$P$109,MATCH(Calculation!CP146,Calculation!CP$7:CP$109,0),Calculation!CP$6),0)</f>
        <v>0</v>
      </c>
      <c r="R48" s="12">
        <f ca="1">IFERROR(INDEX(Calculation!$B$10:$P$109,MATCH(Calculation!CQ146,Calculation!CQ$7:CQ$109,0),Calculation!CQ$6),0)</f>
        <v>0</v>
      </c>
      <c r="S48" s="12">
        <f ca="1">IFERROR(INDEX(Calculation!$B$10:$P$109,MATCH(Calculation!CR146,Calculation!CR$7:CR$109,0),Calculation!CR$6),0)</f>
        <v>0</v>
      </c>
      <c r="T48" s="12">
        <f ca="1">IFERROR(INDEX(Calculation!$B$10:$U$109,MATCH(Calculation!CS146,Calculation!CS$7:CS$109,0),Calculation!CS$6),0)</f>
        <v>0</v>
      </c>
      <c r="U48" s="12">
        <f ca="1">IFERROR(INDEX(Calculation!$B$10:$U$109,MATCH(Calculation!CT146,Calculation!CT$7:CT$109,0),Calculation!CT$6),0)</f>
        <v>0</v>
      </c>
      <c r="V48" s="12">
        <f ca="1">IFERROR(INDEX(Calculation!$B$10:$U$109,MATCH(Calculation!CU146,Calculation!CU$7:CU$109,0),Calculation!CU$6),0)</f>
        <v>0</v>
      </c>
      <c r="W48" s="12">
        <f ca="1">IFERROR(INDEX(Calculation!$B$10:$U$109,MATCH(Calculation!CV146,Calculation!CV$7:CV$109,0),Calculation!CV$6),0)</f>
        <v>0</v>
      </c>
      <c r="X48" s="12">
        <f ca="1">IFERROR(INDEX(Calculation!$B$10:$U$109,MATCH(Calculation!CW146,Calculation!CW$7:CW$109,0),Calculation!CW$6),0)</f>
        <v>0</v>
      </c>
      <c r="Y48" s="2"/>
    </row>
    <row r="49" spans="1:25" x14ac:dyDescent="0.25">
      <c r="A49" s="2"/>
      <c r="B49" s="37"/>
      <c r="C49" s="41">
        <f>'MCA-INPUT'!F22</f>
        <v>0</v>
      </c>
      <c r="D49" s="16">
        <f t="shared" ca="1" si="2"/>
        <v>0</v>
      </c>
      <c r="E49" s="12">
        <f ca="1">IFERROR(INDEX(Calculation!$B$10:$P$109,MATCH(Calculation!CD147,Calculation!CD$7:CD$109,0),Calculation!CD$6),0)</f>
        <v>0</v>
      </c>
      <c r="F49" s="12">
        <f ca="1">IFERROR(INDEX(Calculation!$B$10:$P$109,MATCH(Calculation!CE147,Calculation!CE$7:CE$109,0),Calculation!CE$6),0)</f>
        <v>0</v>
      </c>
      <c r="G49" s="12">
        <f ca="1">IFERROR(INDEX(Calculation!$B$10:$P$109,MATCH(Calculation!CF147,Calculation!CF$7:CF$109,0),Calculation!CF$6),0)</f>
        <v>0</v>
      </c>
      <c r="H49" s="12">
        <f ca="1">IFERROR(INDEX(Calculation!$B$10:$P$109,MATCH(Calculation!CG147,Calculation!CG$7:CG$109,0),Calculation!CG$6),0)</f>
        <v>0</v>
      </c>
      <c r="I49" s="12">
        <f ca="1">IFERROR(INDEX(Calculation!$B$10:$P$109,MATCH(Calculation!CH147,Calculation!CH$7:CH$109,0),Calculation!CH$6),0)</f>
        <v>0</v>
      </c>
      <c r="J49" s="12">
        <f ca="1">IFERROR(INDEX(Calculation!$B$10:$P$109,MATCH(Calculation!CI147,Calculation!CI$7:CI$109,0),Calculation!CI$6),0)</f>
        <v>0</v>
      </c>
      <c r="K49" s="12">
        <f ca="1">IFERROR(INDEX(Calculation!$B$10:$P$109,MATCH(Calculation!CJ147,Calculation!CJ$7:CJ$109,0),Calculation!CJ$6),0)</f>
        <v>0</v>
      </c>
      <c r="L49" s="12">
        <f ca="1">IFERROR(INDEX(Calculation!$B$10:$P$109,MATCH(Calculation!CK147,Calculation!CK$7:CK$109,0),Calculation!CK$6),0)</f>
        <v>0</v>
      </c>
      <c r="M49" s="12">
        <f ca="1">IFERROR(INDEX(Calculation!$B$10:$P$109,MATCH(Calculation!CL147,Calculation!CL$7:CL$109,0),Calculation!CL$6),0)</f>
        <v>0</v>
      </c>
      <c r="N49" s="12">
        <f ca="1">IFERROR(INDEX(Calculation!$B$10:$P$109,MATCH(Calculation!CM147,Calculation!CM$7:CM$109,0),Calculation!CM$6),0)</f>
        <v>0</v>
      </c>
      <c r="O49" s="12">
        <f ca="1">IFERROR(INDEX(Calculation!$B$10:$P$109,MATCH(Calculation!CN147,Calculation!CN$7:CN$109,0),Calculation!CN$6),0)</f>
        <v>0</v>
      </c>
      <c r="P49" s="12">
        <f ca="1">IFERROR(INDEX(Calculation!$B$10:$P$109,MATCH(Calculation!CO147,Calculation!CO$7:CO$109,0),Calculation!CO$6),0)</f>
        <v>0</v>
      </c>
      <c r="Q49" s="12">
        <f ca="1">IFERROR(INDEX(Calculation!$B$10:$P$109,MATCH(Calculation!CP147,Calculation!CP$7:CP$109,0),Calculation!CP$6),0)</f>
        <v>0</v>
      </c>
      <c r="R49" s="12">
        <f ca="1">IFERROR(INDEX(Calculation!$B$10:$P$109,MATCH(Calculation!CQ147,Calculation!CQ$7:CQ$109,0),Calculation!CQ$6),0)</f>
        <v>0</v>
      </c>
      <c r="S49" s="12">
        <f ca="1">IFERROR(INDEX(Calculation!$B$10:$P$109,MATCH(Calculation!CR147,Calculation!CR$7:CR$109,0),Calculation!CR$6),0)</f>
        <v>0</v>
      </c>
      <c r="T49" s="12">
        <f ca="1">IFERROR(INDEX(Calculation!$B$10:$U$109,MATCH(Calculation!CS147,Calculation!CS$7:CS$109,0),Calculation!CS$6),0)</f>
        <v>0</v>
      </c>
      <c r="U49" s="12">
        <f ca="1">IFERROR(INDEX(Calculation!$B$10:$U$109,MATCH(Calculation!CT147,Calculation!CT$7:CT$109,0),Calculation!CT$6),0)</f>
        <v>0</v>
      </c>
      <c r="V49" s="12">
        <f ca="1">IFERROR(INDEX(Calculation!$B$10:$U$109,MATCH(Calculation!CU147,Calculation!CU$7:CU$109,0),Calculation!CU$6),0)</f>
        <v>0</v>
      </c>
      <c r="W49" s="12">
        <f ca="1">IFERROR(INDEX(Calculation!$B$10:$U$109,MATCH(Calculation!CV147,Calculation!CV$7:CV$109,0),Calculation!CV$6),0)</f>
        <v>0</v>
      </c>
      <c r="X49" s="12">
        <f ca="1">IFERROR(INDEX(Calculation!$B$10:$U$109,MATCH(Calculation!CW147,Calculation!CW$7:CW$109,0),Calculation!CW$6),0)</f>
        <v>0</v>
      </c>
      <c r="Y49" s="2"/>
    </row>
    <row r="50" spans="1:25" x14ac:dyDescent="0.25">
      <c r="A50" s="2"/>
      <c r="B50" s="37"/>
      <c r="C50" s="41"/>
      <c r="D50" s="16">
        <f t="shared" ca="1" si="2"/>
        <v>0</v>
      </c>
      <c r="E50" s="12">
        <f ca="1">IFERROR(INDEX(Calculation!$B$10:$P$109,MATCH(Calculation!CD148,Calculation!CD$7:CD$109,0),Calculation!CD$6),0)</f>
        <v>0</v>
      </c>
      <c r="F50" s="12">
        <f ca="1">IFERROR(INDEX(Calculation!$B$10:$P$109,MATCH(Calculation!CE148,Calculation!CE$7:CE$109,0),Calculation!CE$6),0)</f>
        <v>0</v>
      </c>
      <c r="G50" s="12">
        <f ca="1">IFERROR(INDEX(Calculation!$B$10:$P$109,MATCH(Calculation!CF148,Calculation!CF$7:CF$109,0),Calculation!CF$6),0)</f>
        <v>0</v>
      </c>
      <c r="H50" s="12">
        <f ca="1">IFERROR(INDEX(Calculation!$B$10:$P$109,MATCH(Calculation!CG148,Calculation!CG$7:CG$109,0),Calculation!CG$6),0)</f>
        <v>0</v>
      </c>
      <c r="I50" s="12">
        <f ca="1">IFERROR(INDEX(Calculation!$B$10:$P$109,MATCH(Calculation!CH148,Calculation!CH$7:CH$109,0),Calculation!CH$6),0)</f>
        <v>0</v>
      </c>
      <c r="J50" s="12">
        <f ca="1">IFERROR(INDEX(Calculation!$B$10:$P$109,MATCH(Calculation!CI148,Calculation!CI$7:CI$109,0),Calculation!CI$6),0)</f>
        <v>0</v>
      </c>
      <c r="K50" s="12">
        <f ca="1">IFERROR(INDEX(Calculation!$B$10:$P$109,MATCH(Calculation!CJ148,Calculation!CJ$7:CJ$109,0),Calculation!CJ$6),0)</f>
        <v>0</v>
      </c>
      <c r="L50" s="12">
        <f ca="1">IFERROR(INDEX(Calculation!$B$10:$P$109,MATCH(Calculation!CK148,Calculation!CK$7:CK$109,0),Calculation!CK$6),0)</f>
        <v>0</v>
      </c>
      <c r="M50" s="12">
        <f ca="1">IFERROR(INDEX(Calculation!$B$10:$P$109,MATCH(Calculation!CL148,Calculation!CL$7:CL$109,0),Calculation!CL$6),0)</f>
        <v>0</v>
      </c>
      <c r="N50" s="12">
        <f ca="1">IFERROR(INDEX(Calculation!$B$10:$P$109,MATCH(Calculation!CM148,Calculation!CM$7:CM$109,0),Calculation!CM$6),0)</f>
        <v>0</v>
      </c>
      <c r="O50" s="12">
        <f ca="1">IFERROR(INDEX(Calculation!$B$10:$P$109,MATCH(Calculation!CN148,Calculation!CN$7:CN$109,0),Calculation!CN$6),0)</f>
        <v>0</v>
      </c>
      <c r="P50" s="12">
        <f ca="1">IFERROR(INDEX(Calculation!$B$10:$P$109,MATCH(Calculation!CO148,Calculation!CO$7:CO$109,0),Calculation!CO$6),0)</f>
        <v>0</v>
      </c>
      <c r="Q50" s="12">
        <f ca="1">IFERROR(INDEX(Calculation!$B$10:$P$109,MATCH(Calculation!CP148,Calculation!CP$7:CP$109,0),Calculation!CP$6),0)</f>
        <v>0</v>
      </c>
      <c r="R50" s="12">
        <f ca="1">IFERROR(INDEX(Calculation!$B$10:$P$109,MATCH(Calculation!CQ148,Calculation!CQ$7:CQ$109,0),Calculation!CQ$6),0)</f>
        <v>0</v>
      </c>
      <c r="S50" s="12">
        <f ca="1">IFERROR(INDEX(Calculation!$B$10:$P$109,MATCH(Calculation!CR148,Calculation!CR$7:CR$109,0),Calculation!CR$6),0)</f>
        <v>0</v>
      </c>
      <c r="T50" s="12">
        <f ca="1">IFERROR(INDEX(Calculation!$B$10:$U$109,MATCH(Calculation!CS148,Calculation!CS$7:CS$109,0),Calculation!CS$6),0)</f>
        <v>0</v>
      </c>
      <c r="U50" s="12">
        <f ca="1">IFERROR(INDEX(Calculation!$B$10:$U$109,MATCH(Calculation!CT148,Calculation!CT$7:CT$109,0),Calculation!CT$6),0)</f>
        <v>0</v>
      </c>
      <c r="V50" s="12">
        <f ca="1">IFERROR(INDEX(Calculation!$B$10:$U$109,MATCH(Calculation!CU148,Calculation!CU$7:CU$109,0),Calculation!CU$6),0)</f>
        <v>0</v>
      </c>
      <c r="W50" s="12">
        <f ca="1">IFERROR(INDEX(Calculation!$B$10:$U$109,MATCH(Calculation!CV148,Calculation!CV$7:CV$109,0),Calculation!CV$6),0)</f>
        <v>0</v>
      </c>
      <c r="X50" s="12">
        <f ca="1">IFERROR(INDEX(Calculation!$B$10:$U$109,MATCH(Calculation!CW148,Calculation!CW$7:CW$109,0),Calculation!CW$6),0)</f>
        <v>0</v>
      </c>
      <c r="Y50" s="2"/>
    </row>
    <row r="51" spans="1:25" x14ac:dyDescent="0.25">
      <c r="A51" s="2"/>
      <c r="B51" s="37"/>
      <c r="C51" s="48">
        <f>'MCA-INPUT'!F19</f>
        <v>0</v>
      </c>
      <c r="D51" s="16">
        <f t="shared" ca="1" si="2"/>
        <v>0</v>
      </c>
      <c r="E51" s="12">
        <f ca="1">IFERROR(INDEX(Calculation!$B$10:$P$109,MATCH(Calculation!CD149,Calculation!CD$7:CD$109,0),Calculation!CD$6),0)</f>
        <v>0</v>
      </c>
      <c r="F51" s="12">
        <f ca="1">IFERROR(INDEX(Calculation!$B$10:$P$109,MATCH(Calculation!CE149,Calculation!CE$7:CE$109,0),Calculation!CE$6),0)</f>
        <v>0</v>
      </c>
      <c r="G51" s="12">
        <f ca="1">IFERROR(INDEX(Calculation!$B$10:$P$109,MATCH(Calculation!CF149,Calculation!CF$7:CF$109,0),Calculation!CF$6),0)</f>
        <v>0</v>
      </c>
      <c r="H51" s="12">
        <f ca="1">IFERROR(INDEX(Calculation!$B$10:$P$109,MATCH(Calculation!CG149,Calculation!CG$7:CG$109,0),Calculation!CG$6),0)</f>
        <v>0</v>
      </c>
      <c r="I51" s="12">
        <f ca="1">IFERROR(INDEX(Calculation!$B$10:$P$109,MATCH(Calculation!CH149,Calculation!CH$7:CH$109,0),Calculation!CH$6),0)</f>
        <v>0</v>
      </c>
      <c r="J51" s="12">
        <f ca="1">IFERROR(INDEX(Calculation!$B$10:$P$109,MATCH(Calculation!CI149,Calculation!CI$7:CI$109,0),Calculation!CI$6),0)</f>
        <v>0</v>
      </c>
      <c r="K51" s="12">
        <f ca="1">IFERROR(INDEX(Calculation!$B$10:$P$109,MATCH(Calculation!CJ149,Calculation!CJ$7:CJ$109,0),Calculation!CJ$6),0)</f>
        <v>0</v>
      </c>
      <c r="L51" s="12">
        <f ca="1">IFERROR(INDEX(Calculation!$B$10:$P$109,MATCH(Calculation!CK149,Calculation!CK$7:CK$109,0),Calculation!CK$6),0)</f>
        <v>0</v>
      </c>
      <c r="M51" s="12">
        <f ca="1">IFERROR(INDEX(Calculation!$B$10:$P$109,MATCH(Calculation!CL149,Calculation!CL$7:CL$109,0),Calculation!CL$6),0)</f>
        <v>0</v>
      </c>
      <c r="N51" s="12">
        <f ca="1">IFERROR(INDEX(Calculation!$B$10:$P$109,MATCH(Calculation!CM149,Calculation!CM$7:CM$109,0),Calculation!CM$6),0)</f>
        <v>0</v>
      </c>
      <c r="O51" s="12">
        <f ca="1">IFERROR(INDEX(Calculation!$B$10:$P$109,MATCH(Calculation!CN149,Calculation!CN$7:CN$109,0),Calculation!CN$6),0)</f>
        <v>0</v>
      </c>
      <c r="P51" s="12">
        <f ca="1">IFERROR(INDEX(Calculation!$B$10:$P$109,MATCH(Calculation!CO149,Calculation!CO$7:CO$109,0),Calculation!CO$6),0)</f>
        <v>0</v>
      </c>
      <c r="Q51" s="12">
        <f ca="1">IFERROR(INDEX(Calculation!$B$10:$P$109,MATCH(Calculation!CP149,Calculation!CP$7:CP$109,0),Calculation!CP$6),0)</f>
        <v>0</v>
      </c>
      <c r="R51" s="12">
        <f ca="1">IFERROR(INDEX(Calculation!$B$10:$P$109,MATCH(Calculation!CQ149,Calculation!CQ$7:CQ$109,0),Calculation!CQ$6),0)</f>
        <v>0</v>
      </c>
      <c r="S51" s="12">
        <f ca="1">IFERROR(INDEX(Calculation!$B$10:$P$109,MATCH(Calculation!CR149,Calculation!CR$7:CR$109,0),Calculation!CR$6),0)</f>
        <v>0</v>
      </c>
      <c r="T51" s="12">
        <f ca="1">IFERROR(INDEX(Calculation!$B$10:$U$109,MATCH(Calculation!CS149,Calculation!CS$7:CS$109,0),Calculation!CS$6),0)</f>
        <v>0</v>
      </c>
      <c r="U51" s="12">
        <f ca="1">IFERROR(INDEX(Calculation!$B$10:$U$109,MATCH(Calculation!CT149,Calculation!CT$7:CT$109,0),Calculation!CT$6),0)</f>
        <v>0</v>
      </c>
      <c r="V51" s="12">
        <f ca="1">IFERROR(INDEX(Calculation!$B$10:$U$109,MATCH(Calculation!CU149,Calculation!CU$7:CU$109,0),Calculation!CU$6),0)</f>
        <v>0</v>
      </c>
      <c r="W51" s="12">
        <f ca="1">IFERROR(INDEX(Calculation!$B$10:$U$109,MATCH(Calculation!CV149,Calculation!CV$7:CV$109,0),Calculation!CV$6),0)</f>
        <v>0</v>
      </c>
      <c r="X51" s="12">
        <f ca="1">IFERROR(INDEX(Calculation!$B$10:$U$109,MATCH(Calculation!CW149,Calculation!CW$7:CW$109,0),Calculation!CW$6),0)</f>
        <v>0</v>
      </c>
      <c r="Y51" s="2"/>
    </row>
    <row r="52" spans="1:25" x14ac:dyDescent="0.25">
      <c r="A52" s="2"/>
      <c r="B52" s="37"/>
      <c r="C52" s="41"/>
      <c r="D52" s="16">
        <f t="shared" ca="1" si="2"/>
        <v>0</v>
      </c>
      <c r="E52" s="12">
        <f ca="1">IFERROR(INDEX(Calculation!$B$10:$P$109,MATCH(Calculation!CD150,Calculation!CD$7:CD$109,0),Calculation!CD$6),0)</f>
        <v>0</v>
      </c>
      <c r="F52" s="12">
        <f ca="1">IFERROR(INDEX(Calculation!$B$10:$P$109,MATCH(Calculation!CE150,Calculation!CE$7:CE$109,0),Calculation!CE$6),0)</f>
        <v>0</v>
      </c>
      <c r="G52" s="12">
        <f ca="1">IFERROR(INDEX(Calculation!$B$10:$P$109,MATCH(Calculation!CF150,Calculation!CF$7:CF$109,0),Calculation!CF$6),0)</f>
        <v>0</v>
      </c>
      <c r="H52" s="12">
        <f ca="1">IFERROR(INDEX(Calculation!$B$10:$P$109,MATCH(Calculation!CG150,Calculation!CG$7:CG$109,0),Calculation!CG$6),0)</f>
        <v>0</v>
      </c>
      <c r="I52" s="12">
        <f ca="1">IFERROR(INDEX(Calculation!$B$10:$P$109,MATCH(Calculation!CH150,Calculation!CH$7:CH$109,0),Calculation!CH$6),0)</f>
        <v>0</v>
      </c>
      <c r="J52" s="12">
        <f ca="1">IFERROR(INDEX(Calculation!$B$10:$P$109,MATCH(Calculation!CI150,Calculation!CI$7:CI$109,0),Calculation!CI$6),0)</f>
        <v>0</v>
      </c>
      <c r="K52" s="12">
        <f ca="1">IFERROR(INDEX(Calculation!$B$10:$P$109,MATCH(Calculation!CJ150,Calculation!CJ$7:CJ$109,0),Calculation!CJ$6),0)</f>
        <v>0</v>
      </c>
      <c r="L52" s="12">
        <f ca="1">IFERROR(INDEX(Calculation!$B$10:$P$109,MATCH(Calculation!CK150,Calculation!CK$7:CK$109,0),Calculation!CK$6),0)</f>
        <v>0</v>
      </c>
      <c r="M52" s="12">
        <f ca="1">IFERROR(INDEX(Calculation!$B$10:$P$109,MATCH(Calculation!CL150,Calculation!CL$7:CL$109,0),Calculation!CL$6),0)</f>
        <v>0</v>
      </c>
      <c r="N52" s="12">
        <f ca="1">IFERROR(INDEX(Calculation!$B$10:$P$109,MATCH(Calculation!CM150,Calculation!CM$7:CM$109,0),Calculation!CM$6),0)</f>
        <v>0</v>
      </c>
      <c r="O52" s="12">
        <f ca="1">IFERROR(INDEX(Calculation!$B$10:$P$109,MATCH(Calculation!CN150,Calculation!CN$7:CN$109,0),Calculation!CN$6),0)</f>
        <v>0</v>
      </c>
      <c r="P52" s="12">
        <f ca="1">IFERROR(INDEX(Calculation!$B$10:$P$109,MATCH(Calculation!CO150,Calculation!CO$7:CO$109,0),Calculation!CO$6),0)</f>
        <v>0</v>
      </c>
      <c r="Q52" s="12">
        <f ca="1">IFERROR(INDEX(Calculation!$B$10:$P$109,MATCH(Calculation!CP150,Calculation!CP$7:CP$109,0),Calculation!CP$6),0)</f>
        <v>0</v>
      </c>
      <c r="R52" s="12">
        <f ca="1">IFERROR(INDEX(Calculation!$B$10:$P$109,MATCH(Calculation!CQ150,Calculation!CQ$7:CQ$109,0),Calculation!CQ$6),0)</f>
        <v>0</v>
      </c>
      <c r="S52" s="12">
        <f ca="1">IFERROR(INDEX(Calculation!$B$10:$P$109,MATCH(Calculation!CR150,Calculation!CR$7:CR$109,0),Calculation!CR$6),0)</f>
        <v>0</v>
      </c>
      <c r="T52" s="12">
        <f ca="1">IFERROR(INDEX(Calculation!$B$10:$U$109,MATCH(Calculation!CS150,Calculation!CS$7:CS$109,0),Calculation!CS$6),0)</f>
        <v>0</v>
      </c>
      <c r="U52" s="12">
        <f ca="1">IFERROR(INDEX(Calculation!$B$10:$U$109,MATCH(Calculation!CT150,Calculation!CT$7:CT$109,0),Calculation!CT$6),0)</f>
        <v>0</v>
      </c>
      <c r="V52" s="12">
        <f ca="1">IFERROR(INDEX(Calculation!$B$10:$U$109,MATCH(Calculation!CU150,Calculation!CU$7:CU$109,0),Calculation!CU$6),0)</f>
        <v>0</v>
      </c>
      <c r="W52" s="12">
        <f ca="1">IFERROR(INDEX(Calculation!$B$10:$U$109,MATCH(Calculation!CV150,Calculation!CV$7:CV$109,0),Calculation!CV$6),0)</f>
        <v>0</v>
      </c>
      <c r="X52" s="12">
        <f ca="1">IFERROR(INDEX(Calculation!$B$10:$U$109,MATCH(Calculation!CW150,Calculation!CW$7:CW$109,0),Calculation!CW$6),0)</f>
        <v>0</v>
      </c>
      <c r="Y52" s="2"/>
    </row>
    <row r="53" spans="1:25" x14ac:dyDescent="0.25">
      <c r="A53" s="2"/>
      <c r="B53" s="37"/>
      <c r="C53" s="41"/>
      <c r="D53" s="16">
        <f t="shared" ca="1" si="2"/>
        <v>0</v>
      </c>
      <c r="E53" s="12">
        <f ca="1">IFERROR(INDEX(Calculation!$B$10:$P$109,MATCH(Calculation!CD151,Calculation!CD$7:CD$109,0),Calculation!CD$6),0)</f>
        <v>0</v>
      </c>
      <c r="F53" s="12">
        <f ca="1">IFERROR(INDEX(Calculation!$B$10:$P$109,MATCH(Calculation!CE151,Calculation!CE$7:CE$109,0),Calculation!CE$6),0)</f>
        <v>0</v>
      </c>
      <c r="G53" s="12">
        <f ca="1">IFERROR(INDEX(Calculation!$B$10:$P$109,MATCH(Calculation!CF151,Calculation!CF$7:CF$109,0),Calculation!CF$6),0)</f>
        <v>0</v>
      </c>
      <c r="H53" s="12">
        <f ca="1">IFERROR(INDEX(Calculation!$B$10:$P$109,MATCH(Calculation!CG151,Calculation!CG$7:CG$109,0),Calculation!CG$6),0)</f>
        <v>0</v>
      </c>
      <c r="I53" s="12">
        <f ca="1">IFERROR(INDEX(Calculation!$B$10:$P$109,MATCH(Calculation!CH151,Calculation!CH$7:CH$109,0),Calculation!CH$6),0)</f>
        <v>0</v>
      </c>
      <c r="J53" s="12">
        <f ca="1">IFERROR(INDEX(Calculation!$B$10:$P$109,MATCH(Calculation!CI151,Calculation!CI$7:CI$109,0),Calculation!CI$6),0)</f>
        <v>0</v>
      </c>
      <c r="K53" s="12">
        <f ca="1">IFERROR(INDEX(Calculation!$B$10:$P$109,MATCH(Calculation!CJ151,Calculation!CJ$7:CJ$109,0),Calculation!CJ$6),0)</f>
        <v>0</v>
      </c>
      <c r="L53" s="12">
        <f ca="1">IFERROR(INDEX(Calculation!$B$10:$P$109,MATCH(Calculation!CK151,Calculation!CK$7:CK$109,0),Calculation!CK$6),0)</f>
        <v>0</v>
      </c>
      <c r="M53" s="12">
        <f ca="1">IFERROR(INDEX(Calculation!$B$10:$P$109,MATCH(Calculation!CL151,Calculation!CL$7:CL$109,0),Calculation!CL$6),0)</f>
        <v>0</v>
      </c>
      <c r="N53" s="12">
        <f ca="1">IFERROR(INDEX(Calculation!$B$10:$P$109,MATCH(Calculation!CM151,Calculation!CM$7:CM$109,0),Calculation!CM$6),0)</f>
        <v>0</v>
      </c>
      <c r="O53" s="12">
        <f ca="1">IFERROR(INDEX(Calculation!$B$10:$P$109,MATCH(Calculation!CN151,Calculation!CN$7:CN$109,0),Calculation!CN$6),0)</f>
        <v>0</v>
      </c>
      <c r="P53" s="12">
        <f ca="1">IFERROR(INDEX(Calculation!$B$10:$P$109,MATCH(Calculation!CO151,Calculation!CO$7:CO$109,0),Calculation!CO$6),0)</f>
        <v>0</v>
      </c>
      <c r="Q53" s="12">
        <f ca="1">IFERROR(INDEX(Calculation!$B$10:$P$109,MATCH(Calculation!CP151,Calculation!CP$7:CP$109,0),Calculation!CP$6),0)</f>
        <v>0</v>
      </c>
      <c r="R53" s="12">
        <f ca="1">IFERROR(INDEX(Calculation!$B$10:$P$109,MATCH(Calculation!CQ151,Calculation!CQ$7:CQ$109,0),Calculation!CQ$6),0)</f>
        <v>0</v>
      </c>
      <c r="S53" s="12">
        <f ca="1">IFERROR(INDEX(Calculation!$B$10:$P$109,MATCH(Calculation!CR151,Calculation!CR$7:CR$109,0),Calculation!CR$6),0)</f>
        <v>0</v>
      </c>
      <c r="T53" s="12">
        <f ca="1">IFERROR(INDEX(Calculation!$B$10:$U$109,MATCH(Calculation!CS151,Calculation!CS$7:CS$109,0),Calculation!CS$6),0)</f>
        <v>0</v>
      </c>
      <c r="U53" s="12">
        <f ca="1">IFERROR(INDEX(Calculation!$B$10:$U$109,MATCH(Calculation!CT151,Calculation!CT$7:CT$109,0),Calculation!CT$6),0)</f>
        <v>0</v>
      </c>
      <c r="V53" s="12">
        <f ca="1">IFERROR(INDEX(Calculation!$B$10:$U$109,MATCH(Calculation!CU151,Calculation!CU$7:CU$109,0),Calculation!CU$6),0)</f>
        <v>0</v>
      </c>
      <c r="W53" s="12">
        <f ca="1">IFERROR(INDEX(Calculation!$B$10:$U$109,MATCH(Calculation!CV151,Calculation!CV$7:CV$109,0),Calculation!CV$6),0)</f>
        <v>0</v>
      </c>
      <c r="X53" s="12">
        <f ca="1">IFERROR(INDEX(Calculation!$B$10:$U$109,MATCH(Calculation!CW151,Calculation!CW$7:CW$109,0),Calculation!CW$6),0)</f>
        <v>0</v>
      </c>
      <c r="Y53" s="2"/>
    </row>
    <row r="54" spans="1:25" x14ac:dyDescent="0.25">
      <c r="A54" s="2"/>
      <c r="B54" s="37"/>
      <c r="C54" s="41"/>
      <c r="D54" s="16">
        <f t="shared" ca="1" si="2"/>
        <v>0</v>
      </c>
      <c r="E54" s="12">
        <f ca="1">IFERROR(INDEX(Calculation!$B$10:$P$109,MATCH(Calculation!CD152,Calculation!CD$7:CD$109,0),Calculation!CD$6),0)</f>
        <v>0</v>
      </c>
      <c r="F54" s="12">
        <f ca="1">IFERROR(INDEX(Calculation!$B$10:$P$109,MATCH(Calculation!CE152,Calculation!CE$7:CE$109,0),Calculation!CE$6),0)</f>
        <v>0</v>
      </c>
      <c r="G54" s="12">
        <f ca="1">IFERROR(INDEX(Calculation!$B$10:$P$109,MATCH(Calculation!CF152,Calculation!CF$7:CF$109,0),Calculation!CF$6),0)</f>
        <v>0</v>
      </c>
      <c r="H54" s="12">
        <f ca="1">IFERROR(INDEX(Calculation!$B$10:$P$109,MATCH(Calculation!CG152,Calculation!CG$7:CG$109,0),Calculation!CG$6),0)</f>
        <v>0</v>
      </c>
      <c r="I54" s="12">
        <f ca="1">IFERROR(INDEX(Calculation!$B$10:$P$109,MATCH(Calculation!CH152,Calculation!CH$7:CH$109,0),Calculation!CH$6),0)</f>
        <v>0</v>
      </c>
      <c r="J54" s="12">
        <f ca="1">IFERROR(INDEX(Calculation!$B$10:$P$109,MATCH(Calculation!CI152,Calculation!CI$7:CI$109,0),Calculation!CI$6),0)</f>
        <v>0</v>
      </c>
      <c r="K54" s="12">
        <f ca="1">IFERROR(INDEX(Calculation!$B$10:$P$109,MATCH(Calculation!CJ152,Calculation!CJ$7:CJ$109,0),Calculation!CJ$6),0)</f>
        <v>0</v>
      </c>
      <c r="L54" s="12">
        <f ca="1">IFERROR(INDEX(Calculation!$B$10:$P$109,MATCH(Calculation!CK152,Calculation!CK$7:CK$109,0),Calculation!CK$6),0)</f>
        <v>0</v>
      </c>
      <c r="M54" s="12">
        <f ca="1">IFERROR(INDEX(Calculation!$B$10:$P$109,MATCH(Calculation!CL152,Calculation!CL$7:CL$109,0),Calculation!CL$6),0)</f>
        <v>0</v>
      </c>
      <c r="N54" s="12">
        <f ca="1">IFERROR(INDEX(Calculation!$B$10:$P$109,MATCH(Calculation!CM152,Calculation!CM$7:CM$109,0),Calculation!CM$6),0)</f>
        <v>0</v>
      </c>
      <c r="O54" s="12">
        <f ca="1">IFERROR(INDEX(Calculation!$B$10:$P$109,MATCH(Calculation!CN152,Calculation!CN$7:CN$109,0),Calculation!CN$6),0)</f>
        <v>0</v>
      </c>
      <c r="P54" s="12">
        <f ca="1">IFERROR(INDEX(Calculation!$B$10:$P$109,MATCH(Calculation!CO152,Calculation!CO$7:CO$109,0),Calculation!CO$6),0)</f>
        <v>0</v>
      </c>
      <c r="Q54" s="12">
        <f ca="1">IFERROR(INDEX(Calculation!$B$10:$P$109,MATCH(Calculation!CP152,Calculation!CP$7:CP$109,0),Calculation!CP$6),0)</f>
        <v>0</v>
      </c>
      <c r="R54" s="12">
        <f ca="1">IFERROR(INDEX(Calculation!$B$10:$P$109,MATCH(Calculation!CQ152,Calculation!CQ$7:CQ$109,0),Calculation!CQ$6),0)</f>
        <v>0</v>
      </c>
      <c r="S54" s="12">
        <f ca="1">IFERROR(INDEX(Calculation!$B$10:$P$109,MATCH(Calculation!CR152,Calculation!CR$7:CR$109,0),Calculation!CR$6),0)</f>
        <v>0</v>
      </c>
      <c r="T54" s="12">
        <f ca="1">IFERROR(INDEX(Calculation!$B$10:$U$109,MATCH(Calculation!CS152,Calculation!CS$7:CS$109,0),Calculation!CS$6),0)</f>
        <v>0</v>
      </c>
      <c r="U54" s="12">
        <f ca="1">IFERROR(INDEX(Calculation!$B$10:$U$109,MATCH(Calculation!CT152,Calculation!CT$7:CT$109,0),Calculation!CT$6),0)</f>
        <v>0</v>
      </c>
      <c r="V54" s="12">
        <f ca="1">IFERROR(INDEX(Calculation!$B$10:$U$109,MATCH(Calculation!CU152,Calculation!CU$7:CU$109,0),Calculation!CU$6),0)</f>
        <v>0</v>
      </c>
      <c r="W54" s="12">
        <f ca="1">IFERROR(INDEX(Calculation!$B$10:$U$109,MATCH(Calculation!CV152,Calculation!CV$7:CV$109,0),Calculation!CV$6),0)</f>
        <v>0</v>
      </c>
      <c r="X54" s="12">
        <f ca="1">IFERROR(INDEX(Calculation!$B$10:$U$109,MATCH(Calculation!CW152,Calculation!CW$7:CW$109,0),Calculation!CW$6),0)</f>
        <v>0</v>
      </c>
      <c r="Y54" s="2"/>
    </row>
    <row r="55" spans="1:25" x14ac:dyDescent="0.25">
      <c r="A55" s="2"/>
      <c r="B55" s="37"/>
      <c r="C55" s="41"/>
      <c r="D55" s="16">
        <f t="shared" ca="1" si="2"/>
        <v>0</v>
      </c>
      <c r="E55" s="12">
        <f ca="1">IFERROR(INDEX(Calculation!$B$10:$P$109,MATCH(Calculation!CD153,Calculation!CD$7:CD$109,0),Calculation!CD$6),0)</f>
        <v>0</v>
      </c>
      <c r="F55" s="12">
        <f ca="1">IFERROR(INDEX(Calculation!$B$10:$P$109,MATCH(Calculation!CE153,Calculation!CE$7:CE$109,0),Calculation!CE$6),0)</f>
        <v>0</v>
      </c>
      <c r="G55" s="12">
        <f ca="1">IFERROR(INDEX(Calculation!$B$10:$P$109,MATCH(Calculation!CF153,Calculation!CF$7:CF$109,0),Calculation!CF$6),0)</f>
        <v>0</v>
      </c>
      <c r="H55" s="12">
        <f ca="1">IFERROR(INDEX(Calculation!$B$10:$P$109,MATCH(Calculation!CG153,Calculation!CG$7:CG$109,0),Calculation!CG$6),0)</f>
        <v>0</v>
      </c>
      <c r="I55" s="12">
        <f ca="1">IFERROR(INDEX(Calculation!$B$10:$P$109,MATCH(Calculation!CH153,Calculation!CH$7:CH$109,0),Calculation!CH$6),0)</f>
        <v>0</v>
      </c>
      <c r="J55" s="12">
        <f ca="1">IFERROR(INDEX(Calculation!$B$10:$P$109,MATCH(Calculation!CI153,Calculation!CI$7:CI$109,0),Calculation!CI$6),0)</f>
        <v>0</v>
      </c>
      <c r="K55" s="12">
        <f ca="1">IFERROR(INDEX(Calculation!$B$10:$P$109,MATCH(Calculation!CJ153,Calculation!CJ$7:CJ$109,0),Calculation!CJ$6),0)</f>
        <v>0</v>
      </c>
      <c r="L55" s="12">
        <f ca="1">IFERROR(INDEX(Calculation!$B$10:$P$109,MATCH(Calculation!CK153,Calculation!CK$7:CK$109,0),Calculation!CK$6),0)</f>
        <v>0</v>
      </c>
      <c r="M55" s="12">
        <f ca="1">IFERROR(INDEX(Calculation!$B$10:$P$109,MATCH(Calculation!CL153,Calculation!CL$7:CL$109,0),Calculation!CL$6),0)</f>
        <v>0</v>
      </c>
      <c r="N55" s="12">
        <f ca="1">IFERROR(INDEX(Calculation!$B$10:$P$109,MATCH(Calculation!CM153,Calculation!CM$7:CM$109,0),Calculation!CM$6),0)</f>
        <v>0</v>
      </c>
      <c r="O55" s="12">
        <f ca="1">IFERROR(INDEX(Calculation!$B$10:$P$109,MATCH(Calculation!CN153,Calculation!CN$7:CN$109,0),Calculation!CN$6),0)</f>
        <v>0</v>
      </c>
      <c r="P55" s="12">
        <f ca="1">IFERROR(INDEX(Calculation!$B$10:$P$109,MATCH(Calculation!CO153,Calculation!CO$7:CO$109,0),Calculation!CO$6),0)</f>
        <v>0</v>
      </c>
      <c r="Q55" s="12">
        <f ca="1">IFERROR(INDEX(Calculation!$B$10:$P$109,MATCH(Calculation!CP153,Calculation!CP$7:CP$109,0),Calculation!CP$6),0)</f>
        <v>0</v>
      </c>
      <c r="R55" s="12">
        <f ca="1">IFERROR(INDEX(Calculation!$B$10:$P$109,MATCH(Calculation!CQ153,Calculation!CQ$7:CQ$109,0),Calculation!CQ$6),0)</f>
        <v>0</v>
      </c>
      <c r="S55" s="12">
        <f ca="1">IFERROR(INDEX(Calculation!$B$10:$P$109,MATCH(Calculation!CR153,Calculation!CR$7:CR$109,0),Calculation!CR$6),0)</f>
        <v>0</v>
      </c>
      <c r="T55" s="12">
        <f ca="1">IFERROR(INDEX(Calculation!$B$10:$U$109,MATCH(Calculation!CS153,Calculation!CS$7:CS$109,0),Calculation!CS$6),0)</f>
        <v>0</v>
      </c>
      <c r="U55" s="12">
        <f ca="1">IFERROR(INDEX(Calculation!$B$10:$U$109,MATCH(Calculation!CT153,Calculation!CT$7:CT$109,0),Calculation!CT$6),0)</f>
        <v>0</v>
      </c>
      <c r="V55" s="12">
        <f ca="1">IFERROR(INDEX(Calculation!$B$10:$U$109,MATCH(Calculation!CU153,Calculation!CU$7:CU$109,0),Calculation!CU$6),0)</f>
        <v>0</v>
      </c>
      <c r="W55" s="12">
        <f ca="1">IFERROR(INDEX(Calculation!$B$10:$U$109,MATCH(Calculation!CV153,Calculation!CV$7:CV$109,0),Calculation!CV$6),0)</f>
        <v>0</v>
      </c>
      <c r="X55" s="12">
        <f ca="1">IFERROR(INDEX(Calculation!$B$10:$U$109,MATCH(Calculation!CW153,Calculation!CW$7:CW$109,0),Calculation!CW$6),0)</f>
        <v>0</v>
      </c>
      <c r="Y55" s="2"/>
    </row>
    <row r="56" spans="1:25" x14ac:dyDescent="0.25">
      <c r="A56" s="2"/>
      <c r="B56" s="37"/>
      <c r="C56" s="41"/>
      <c r="D56" s="16">
        <f t="shared" ca="1" si="2"/>
        <v>0</v>
      </c>
      <c r="E56" s="12">
        <f ca="1">IFERROR(INDEX(Calculation!$B$10:$P$109,MATCH(Calculation!CD154,Calculation!CD$7:CD$109,0),Calculation!CD$6),0)</f>
        <v>0</v>
      </c>
      <c r="F56" s="12">
        <f ca="1">IFERROR(INDEX(Calculation!$B$10:$P$109,MATCH(Calculation!CE154,Calculation!CE$7:CE$109,0),Calculation!CE$6),0)</f>
        <v>0</v>
      </c>
      <c r="G56" s="12">
        <f ca="1">IFERROR(INDEX(Calculation!$B$10:$P$109,MATCH(Calculation!CF154,Calculation!CF$7:CF$109,0),Calculation!CF$6),0)</f>
        <v>0</v>
      </c>
      <c r="H56" s="12">
        <f ca="1">IFERROR(INDEX(Calculation!$B$10:$P$109,MATCH(Calculation!CG154,Calculation!CG$7:CG$109,0),Calculation!CG$6),0)</f>
        <v>0</v>
      </c>
      <c r="I56" s="12">
        <f ca="1">IFERROR(INDEX(Calculation!$B$10:$P$109,MATCH(Calculation!CH154,Calculation!CH$7:CH$109,0),Calculation!CH$6),0)</f>
        <v>0</v>
      </c>
      <c r="J56" s="12">
        <f ca="1">IFERROR(INDEX(Calculation!$B$10:$P$109,MATCH(Calculation!CI154,Calculation!CI$7:CI$109,0),Calculation!CI$6),0)</f>
        <v>0</v>
      </c>
      <c r="K56" s="12">
        <f ca="1">IFERROR(INDEX(Calculation!$B$10:$P$109,MATCH(Calculation!CJ154,Calculation!CJ$7:CJ$109,0),Calculation!CJ$6),0)</f>
        <v>0</v>
      </c>
      <c r="L56" s="12">
        <f ca="1">IFERROR(INDEX(Calculation!$B$10:$P$109,MATCH(Calculation!CK154,Calculation!CK$7:CK$109,0),Calculation!CK$6),0)</f>
        <v>0</v>
      </c>
      <c r="M56" s="12">
        <f ca="1">IFERROR(INDEX(Calculation!$B$10:$P$109,MATCH(Calculation!CL154,Calculation!CL$7:CL$109,0),Calculation!CL$6),0)</f>
        <v>0</v>
      </c>
      <c r="N56" s="12">
        <f ca="1">IFERROR(INDEX(Calculation!$B$10:$P$109,MATCH(Calculation!CM154,Calculation!CM$7:CM$109,0),Calculation!CM$6),0)</f>
        <v>0</v>
      </c>
      <c r="O56" s="12">
        <f ca="1">IFERROR(INDEX(Calculation!$B$10:$P$109,MATCH(Calculation!CN154,Calculation!CN$7:CN$109,0),Calculation!CN$6),0)</f>
        <v>0</v>
      </c>
      <c r="P56" s="12">
        <f ca="1">IFERROR(INDEX(Calculation!$B$10:$P$109,MATCH(Calculation!CO154,Calculation!CO$7:CO$109,0),Calculation!CO$6),0)</f>
        <v>0</v>
      </c>
      <c r="Q56" s="12">
        <f ca="1">IFERROR(INDEX(Calculation!$B$10:$P$109,MATCH(Calculation!CP154,Calculation!CP$7:CP$109,0),Calculation!CP$6),0)</f>
        <v>0</v>
      </c>
      <c r="R56" s="12">
        <f ca="1">IFERROR(INDEX(Calculation!$B$10:$P$109,MATCH(Calculation!CQ154,Calculation!CQ$7:CQ$109,0),Calculation!CQ$6),0)</f>
        <v>0</v>
      </c>
      <c r="S56" s="12">
        <f ca="1">IFERROR(INDEX(Calculation!$B$10:$P$109,MATCH(Calculation!CR154,Calculation!CR$7:CR$109,0),Calculation!CR$6),0)</f>
        <v>0</v>
      </c>
      <c r="T56" s="12">
        <f ca="1">IFERROR(INDEX(Calculation!$B$10:$U$109,MATCH(Calculation!CS154,Calculation!CS$7:CS$109,0),Calculation!CS$6),0)</f>
        <v>0</v>
      </c>
      <c r="U56" s="12">
        <f ca="1">IFERROR(INDEX(Calculation!$B$10:$U$109,MATCH(Calculation!CT154,Calculation!CT$7:CT$109,0),Calculation!CT$6),0)</f>
        <v>0</v>
      </c>
      <c r="V56" s="12">
        <f ca="1">IFERROR(INDEX(Calculation!$B$10:$U$109,MATCH(Calculation!CU154,Calculation!CU$7:CU$109,0),Calculation!CU$6),0)</f>
        <v>0</v>
      </c>
      <c r="W56" s="12">
        <f ca="1">IFERROR(INDEX(Calculation!$B$10:$U$109,MATCH(Calculation!CV154,Calculation!CV$7:CV$109,0),Calculation!CV$6),0)</f>
        <v>0</v>
      </c>
      <c r="X56" s="12">
        <f ca="1">IFERROR(INDEX(Calculation!$B$10:$U$109,MATCH(Calculation!CW154,Calculation!CW$7:CW$109,0),Calculation!CW$6),0)</f>
        <v>0</v>
      </c>
      <c r="Y56" s="2"/>
    </row>
    <row r="57" spans="1:25" x14ac:dyDescent="0.25">
      <c r="A57" s="2"/>
      <c r="B57" s="37"/>
      <c r="C57" s="41"/>
      <c r="D57" s="16">
        <f t="shared" ca="1" si="2"/>
        <v>0</v>
      </c>
      <c r="E57" s="12">
        <f ca="1">IFERROR(INDEX(Calculation!$B$10:$P$109,MATCH(Calculation!CD155,Calculation!CD$7:CD$109,0),Calculation!CD$6),0)</f>
        <v>0</v>
      </c>
      <c r="F57" s="12">
        <f ca="1">IFERROR(INDEX(Calculation!$B$10:$P$109,MATCH(Calculation!CE155,Calculation!CE$7:CE$109,0),Calculation!CE$6),0)</f>
        <v>0</v>
      </c>
      <c r="G57" s="12">
        <f ca="1">IFERROR(INDEX(Calculation!$B$10:$P$109,MATCH(Calculation!CF155,Calculation!CF$7:CF$109,0),Calculation!CF$6),0)</f>
        <v>0</v>
      </c>
      <c r="H57" s="12">
        <f ca="1">IFERROR(INDEX(Calculation!$B$10:$P$109,MATCH(Calculation!CG155,Calculation!CG$7:CG$109,0),Calculation!CG$6),0)</f>
        <v>0</v>
      </c>
      <c r="I57" s="12">
        <f ca="1">IFERROR(INDEX(Calculation!$B$10:$P$109,MATCH(Calculation!CH155,Calculation!CH$7:CH$109,0),Calculation!CH$6),0)</f>
        <v>0</v>
      </c>
      <c r="J57" s="12">
        <f ca="1">IFERROR(INDEX(Calculation!$B$10:$P$109,MATCH(Calculation!CI155,Calculation!CI$7:CI$109,0),Calculation!CI$6),0)</f>
        <v>0</v>
      </c>
      <c r="K57" s="12">
        <f ca="1">IFERROR(INDEX(Calculation!$B$10:$P$109,MATCH(Calculation!CJ155,Calculation!CJ$7:CJ$109,0),Calculation!CJ$6),0)</f>
        <v>0</v>
      </c>
      <c r="L57" s="12">
        <f ca="1">IFERROR(INDEX(Calculation!$B$10:$P$109,MATCH(Calculation!CK155,Calculation!CK$7:CK$109,0),Calculation!CK$6),0)</f>
        <v>0</v>
      </c>
      <c r="M57" s="12">
        <f ca="1">IFERROR(INDEX(Calculation!$B$10:$P$109,MATCH(Calculation!CL155,Calculation!CL$7:CL$109,0),Calculation!CL$6),0)</f>
        <v>0</v>
      </c>
      <c r="N57" s="12">
        <f ca="1">IFERROR(INDEX(Calculation!$B$10:$P$109,MATCH(Calculation!CM155,Calculation!CM$7:CM$109,0),Calculation!CM$6),0)</f>
        <v>0</v>
      </c>
      <c r="O57" s="12">
        <f ca="1">IFERROR(INDEX(Calculation!$B$10:$P$109,MATCH(Calculation!CN155,Calculation!CN$7:CN$109,0),Calculation!CN$6),0)</f>
        <v>0</v>
      </c>
      <c r="P57" s="12">
        <f ca="1">IFERROR(INDEX(Calculation!$B$10:$P$109,MATCH(Calculation!CO155,Calculation!CO$7:CO$109,0),Calculation!CO$6),0)</f>
        <v>0</v>
      </c>
      <c r="Q57" s="12">
        <f ca="1">IFERROR(INDEX(Calculation!$B$10:$P$109,MATCH(Calculation!CP155,Calculation!CP$7:CP$109,0),Calculation!CP$6),0)</f>
        <v>0</v>
      </c>
      <c r="R57" s="12">
        <f ca="1">IFERROR(INDEX(Calculation!$B$10:$P$109,MATCH(Calculation!CQ155,Calculation!CQ$7:CQ$109,0),Calculation!CQ$6),0)</f>
        <v>0</v>
      </c>
      <c r="S57" s="12">
        <f ca="1">IFERROR(INDEX(Calculation!$B$10:$P$109,MATCH(Calculation!CR155,Calculation!CR$7:CR$109,0),Calculation!CR$6),0)</f>
        <v>0</v>
      </c>
      <c r="T57" s="12">
        <f ca="1">IFERROR(INDEX(Calculation!$B$10:$U$109,MATCH(Calculation!CS155,Calculation!CS$7:CS$109,0),Calculation!CS$6),0)</f>
        <v>0</v>
      </c>
      <c r="U57" s="12">
        <f ca="1">IFERROR(INDEX(Calculation!$B$10:$U$109,MATCH(Calculation!CT155,Calculation!CT$7:CT$109,0),Calculation!CT$6),0)</f>
        <v>0</v>
      </c>
      <c r="V57" s="12">
        <f ca="1">IFERROR(INDEX(Calculation!$B$10:$U$109,MATCH(Calculation!CU155,Calculation!CU$7:CU$109,0),Calculation!CU$6),0)</f>
        <v>0</v>
      </c>
      <c r="W57" s="12">
        <f ca="1">IFERROR(INDEX(Calculation!$B$10:$U$109,MATCH(Calculation!CV155,Calculation!CV$7:CV$109,0),Calculation!CV$6),0)</f>
        <v>0</v>
      </c>
      <c r="X57" s="12">
        <f ca="1">IFERROR(INDEX(Calculation!$B$10:$U$109,MATCH(Calculation!CW155,Calculation!CW$7:CW$109,0),Calculation!CW$6),0)</f>
        <v>0</v>
      </c>
      <c r="Y57" s="2"/>
    </row>
    <row r="58" spans="1:25" x14ac:dyDescent="0.25">
      <c r="A58" s="2"/>
      <c r="B58" s="37"/>
      <c r="C58" s="41"/>
      <c r="D58" s="16">
        <f t="shared" ca="1" si="2"/>
        <v>0</v>
      </c>
      <c r="E58" s="12">
        <f ca="1">IFERROR(INDEX(Calculation!$B$10:$P$109,MATCH(Calculation!CD156,Calculation!CD$7:CD$109,0),Calculation!CD$6),0)</f>
        <v>0</v>
      </c>
      <c r="F58" s="12">
        <f ca="1">IFERROR(INDEX(Calculation!$B$10:$P$109,MATCH(Calculation!CE156,Calculation!CE$7:CE$109,0),Calculation!CE$6),0)</f>
        <v>0</v>
      </c>
      <c r="G58" s="12">
        <f ca="1">IFERROR(INDEX(Calculation!$B$10:$P$109,MATCH(Calculation!CF156,Calculation!CF$7:CF$109,0),Calculation!CF$6),0)</f>
        <v>0</v>
      </c>
      <c r="H58" s="12">
        <f ca="1">IFERROR(INDEX(Calculation!$B$10:$P$109,MATCH(Calculation!CG156,Calculation!CG$7:CG$109,0),Calculation!CG$6),0)</f>
        <v>0</v>
      </c>
      <c r="I58" s="12">
        <f ca="1">IFERROR(INDEX(Calculation!$B$10:$P$109,MATCH(Calculation!CH156,Calculation!CH$7:CH$109,0),Calculation!CH$6),0)</f>
        <v>0</v>
      </c>
      <c r="J58" s="12">
        <f ca="1">IFERROR(INDEX(Calculation!$B$10:$P$109,MATCH(Calculation!CI156,Calculation!CI$7:CI$109,0),Calculation!CI$6),0)</f>
        <v>0</v>
      </c>
      <c r="K58" s="12">
        <f ca="1">IFERROR(INDEX(Calculation!$B$10:$P$109,MATCH(Calculation!CJ156,Calculation!CJ$7:CJ$109,0),Calculation!CJ$6),0)</f>
        <v>0</v>
      </c>
      <c r="L58" s="12">
        <f ca="1">IFERROR(INDEX(Calculation!$B$10:$P$109,MATCH(Calculation!CK156,Calculation!CK$7:CK$109,0),Calculation!CK$6),0)</f>
        <v>0</v>
      </c>
      <c r="M58" s="12">
        <f ca="1">IFERROR(INDEX(Calculation!$B$10:$P$109,MATCH(Calculation!CL156,Calculation!CL$7:CL$109,0),Calculation!CL$6),0)</f>
        <v>0</v>
      </c>
      <c r="N58" s="12">
        <f ca="1">IFERROR(INDEX(Calculation!$B$10:$P$109,MATCH(Calculation!CM156,Calculation!CM$7:CM$109,0),Calculation!CM$6),0)</f>
        <v>0</v>
      </c>
      <c r="O58" s="12">
        <f ca="1">IFERROR(INDEX(Calculation!$B$10:$P$109,MATCH(Calculation!CN156,Calculation!CN$7:CN$109,0),Calculation!CN$6),0)</f>
        <v>0</v>
      </c>
      <c r="P58" s="12">
        <f ca="1">IFERROR(INDEX(Calculation!$B$10:$P$109,MATCH(Calculation!CO156,Calculation!CO$7:CO$109,0),Calculation!CO$6),0)</f>
        <v>0</v>
      </c>
      <c r="Q58" s="12">
        <f ca="1">IFERROR(INDEX(Calculation!$B$10:$P$109,MATCH(Calculation!CP156,Calculation!CP$7:CP$109,0),Calculation!CP$6),0)</f>
        <v>0</v>
      </c>
      <c r="R58" s="12">
        <f ca="1">IFERROR(INDEX(Calculation!$B$10:$P$109,MATCH(Calculation!CQ156,Calculation!CQ$7:CQ$109,0),Calculation!CQ$6),0)</f>
        <v>0</v>
      </c>
      <c r="S58" s="12">
        <f ca="1">IFERROR(INDEX(Calculation!$B$10:$P$109,MATCH(Calculation!CR156,Calculation!CR$7:CR$109,0),Calculation!CR$6),0)</f>
        <v>0</v>
      </c>
      <c r="T58" s="12">
        <f ca="1">IFERROR(INDEX(Calculation!$B$10:$U$109,MATCH(Calculation!CS156,Calculation!CS$7:CS$109,0),Calculation!CS$6),0)</f>
        <v>0</v>
      </c>
      <c r="U58" s="12">
        <f ca="1">IFERROR(INDEX(Calculation!$B$10:$U$109,MATCH(Calculation!CT156,Calculation!CT$7:CT$109,0),Calculation!CT$6),0)</f>
        <v>0</v>
      </c>
      <c r="V58" s="12">
        <f ca="1">IFERROR(INDEX(Calculation!$B$10:$U$109,MATCH(Calculation!CU156,Calculation!CU$7:CU$109,0),Calculation!CU$6),0)</f>
        <v>0</v>
      </c>
      <c r="W58" s="12">
        <f ca="1">IFERROR(INDEX(Calculation!$B$10:$U$109,MATCH(Calculation!CV156,Calculation!CV$7:CV$109,0),Calculation!CV$6),0)</f>
        <v>0</v>
      </c>
      <c r="X58" s="12">
        <f ca="1">IFERROR(INDEX(Calculation!$B$10:$U$109,MATCH(Calculation!CW156,Calculation!CW$7:CW$109,0),Calculation!CW$6),0)</f>
        <v>0</v>
      </c>
      <c r="Y58" s="2"/>
    </row>
    <row r="59" spans="1:25" x14ac:dyDescent="0.25">
      <c r="A59" s="2"/>
      <c r="B59" s="37"/>
      <c r="C59" s="41"/>
      <c r="D59" s="16">
        <f t="shared" ca="1" si="2"/>
        <v>0</v>
      </c>
      <c r="E59" s="12">
        <f ca="1">IFERROR(INDEX(Calculation!$B$10:$P$109,MATCH(Calculation!CD157,Calculation!CD$7:CD$109,0),Calculation!CD$6),0)</f>
        <v>0</v>
      </c>
      <c r="F59" s="12">
        <f ca="1">IFERROR(INDEX(Calculation!$B$10:$P$109,MATCH(Calculation!CE157,Calculation!CE$7:CE$109,0),Calculation!CE$6),0)</f>
        <v>0</v>
      </c>
      <c r="G59" s="12">
        <f ca="1">IFERROR(INDEX(Calculation!$B$10:$P$109,MATCH(Calculation!CF157,Calculation!CF$7:CF$109,0),Calculation!CF$6),0)</f>
        <v>0</v>
      </c>
      <c r="H59" s="12">
        <f ca="1">IFERROR(INDEX(Calculation!$B$10:$P$109,MATCH(Calculation!CG157,Calculation!CG$7:CG$109,0),Calculation!CG$6),0)</f>
        <v>0</v>
      </c>
      <c r="I59" s="12">
        <f ca="1">IFERROR(INDEX(Calculation!$B$10:$P$109,MATCH(Calculation!CH157,Calculation!CH$7:CH$109,0),Calculation!CH$6),0)</f>
        <v>0</v>
      </c>
      <c r="J59" s="12">
        <f ca="1">IFERROR(INDEX(Calculation!$B$10:$P$109,MATCH(Calculation!CI157,Calculation!CI$7:CI$109,0),Calculation!CI$6),0)</f>
        <v>0</v>
      </c>
      <c r="K59" s="12">
        <f ca="1">IFERROR(INDEX(Calculation!$B$10:$P$109,MATCH(Calculation!CJ157,Calculation!CJ$7:CJ$109,0),Calculation!CJ$6),0)</f>
        <v>0</v>
      </c>
      <c r="L59" s="12">
        <f ca="1">IFERROR(INDEX(Calculation!$B$10:$P$109,MATCH(Calculation!CK157,Calculation!CK$7:CK$109,0),Calculation!CK$6),0)</f>
        <v>0</v>
      </c>
      <c r="M59" s="12">
        <f ca="1">IFERROR(INDEX(Calculation!$B$10:$P$109,MATCH(Calculation!CL157,Calculation!CL$7:CL$109,0),Calculation!CL$6),0)</f>
        <v>0</v>
      </c>
      <c r="N59" s="12">
        <f ca="1">IFERROR(INDEX(Calculation!$B$10:$P$109,MATCH(Calculation!CM157,Calculation!CM$7:CM$109,0),Calculation!CM$6),0)</f>
        <v>0</v>
      </c>
      <c r="O59" s="12">
        <f ca="1">IFERROR(INDEX(Calculation!$B$10:$P$109,MATCH(Calculation!CN157,Calculation!CN$7:CN$109,0),Calculation!CN$6),0)</f>
        <v>0</v>
      </c>
      <c r="P59" s="12">
        <f ca="1">IFERROR(INDEX(Calculation!$B$10:$P$109,MATCH(Calculation!CO157,Calculation!CO$7:CO$109,0),Calculation!CO$6),0)</f>
        <v>0</v>
      </c>
      <c r="Q59" s="12">
        <f ca="1">IFERROR(INDEX(Calculation!$B$10:$P$109,MATCH(Calculation!CP157,Calculation!CP$7:CP$109,0),Calculation!CP$6),0)</f>
        <v>0</v>
      </c>
      <c r="R59" s="12">
        <f ca="1">IFERROR(INDEX(Calculation!$B$10:$P$109,MATCH(Calculation!CQ157,Calculation!CQ$7:CQ$109,0),Calculation!CQ$6),0)</f>
        <v>0</v>
      </c>
      <c r="S59" s="12">
        <f ca="1">IFERROR(INDEX(Calculation!$B$10:$P$109,MATCH(Calculation!CR157,Calculation!CR$7:CR$109,0),Calculation!CR$6),0)</f>
        <v>0</v>
      </c>
      <c r="T59" s="12">
        <f ca="1">IFERROR(INDEX(Calculation!$B$10:$U$109,MATCH(Calculation!CS157,Calculation!CS$7:CS$109,0),Calculation!CS$6),0)</f>
        <v>0</v>
      </c>
      <c r="U59" s="12">
        <f ca="1">IFERROR(INDEX(Calculation!$B$10:$U$109,MATCH(Calculation!CT157,Calculation!CT$7:CT$109,0),Calculation!CT$6),0)</f>
        <v>0</v>
      </c>
      <c r="V59" s="12">
        <f ca="1">IFERROR(INDEX(Calculation!$B$10:$U$109,MATCH(Calculation!CU157,Calculation!CU$7:CU$109,0),Calculation!CU$6),0)</f>
        <v>0</v>
      </c>
      <c r="W59" s="12">
        <f ca="1">IFERROR(INDEX(Calculation!$B$10:$U$109,MATCH(Calculation!CV157,Calculation!CV$7:CV$109,0),Calculation!CV$6),0)</f>
        <v>0</v>
      </c>
      <c r="X59" s="12">
        <f ca="1">IFERROR(INDEX(Calculation!$B$10:$U$109,MATCH(Calculation!CW157,Calculation!CW$7:CW$109,0),Calculation!CW$6),0)</f>
        <v>0</v>
      </c>
      <c r="Y59" s="2"/>
    </row>
    <row r="60" spans="1:25" x14ac:dyDescent="0.25">
      <c r="A60" s="2"/>
      <c r="B60" s="37"/>
      <c r="C60" s="41"/>
      <c r="D60" s="16">
        <f t="shared" ca="1" si="2"/>
        <v>0</v>
      </c>
      <c r="E60" s="12">
        <f ca="1">IFERROR(INDEX(Calculation!$B$10:$P$109,MATCH(Calculation!CD158,Calculation!CD$7:CD$109,0),Calculation!CD$6),0)</f>
        <v>0</v>
      </c>
      <c r="F60" s="12">
        <f ca="1">IFERROR(INDEX(Calculation!$B$10:$P$109,MATCH(Calculation!CE158,Calculation!CE$7:CE$109,0),Calculation!CE$6),0)</f>
        <v>0</v>
      </c>
      <c r="G60" s="12">
        <f ca="1">IFERROR(INDEX(Calculation!$B$10:$P$109,MATCH(Calculation!CF158,Calculation!CF$7:CF$109,0),Calculation!CF$6),0)</f>
        <v>0</v>
      </c>
      <c r="H60" s="12">
        <f ca="1">IFERROR(INDEX(Calculation!$B$10:$P$109,MATCH(Calculation!CG158,Calculation!CG$7:CG$109,0),Calculation!CG$6),0)</f>
        <v>0</v>
      </c>
      <c r="I60" s="12">
        <f ca="1">IFERROR(INDEX(Calculation!$B$10:$P$109,MATCH(Calculation!CH158,Calculation!CH$7:CH$109,0),Calculation!CH$6),0)</f>
        <v>0</v>
      </c>
      <c r="J60" s="12">
        <f ca="1">IFERROR(INDEX(Calculation!$B$10:$P$109,MATCH(Calculation!CI158,Calculation!CI$7:CI$109,0),Calculation!CI$6),0)</f>
        <v>0</v>
      </c>
      <c r="K60" s="12">
        <f ca="1">IFERROR(INDEX(Calculation!$B$10:$P$109,MATCH(Calculation!CJ158,Calculation!CJ$7:CJ$109,0),Calculation!CJ$6),0)</f>
        <v>0</v>
      </c>
      <c r="L60" s="12">
        <f ca="1">IFERROR(INDEX(Calculation!$B$10:$P$109,MATCH(Calculation!CK158,Calculation!CK$7:CK$109,0),Calculation!CK$6),0)</f>
        <v>0</v>
      </c>
      <c r="M60" s="12">
        <f ca="1">IFERROR(INDEX(Calculation!$B$10:$P$109,MATCH(Calculation!CL158,Calculation!CL$7:CL$109,0),Calculation!CL$6),0)</f>
        <v>0</v>
      </c>
      <c r="N60" s="12">
        <f ca="1">IFERROR(INDEX(Calculation!$B$10:$P$109,MATCH(Calculation!CM158,Calculation!CM$7:CM$109,0),Calculation!CM$6),0)</f>
        <v>0</v>
      </c>
      <c r="O60" s="12">
        <f ca="1">IFERROR(INDEX(Calculation!$B$10:$P$109,MATCH(Calculation!CN158,Calculation!CN$7:CN$109,0),Calculation!CN$6),0)</f>
        <v>0</v>
      </c>
      <c r="P60" s="12">
        <f ca="1">IFERROR(INDEX(Calculation!$B$10:$P$109,MATCH(Calculation!CO158,Calculation!CO$7:CO$109,0),Calculation!CO$6),0)</f>
        <v>0</v>
      </c>
      <c r="Q60" s="12">
        <f ca="1">IFERROR(INDEX(Calculation!$B$10:$P$109,MATCH(Calculation!CP158,Calculation!CP$7:CP$109,0),Calculation!CP$6),0)</f>
        <v>0</v>
      </c>
      <c r="R60" s="12">
        <f ca="1">IFERROR(INDEX(Calculation!$B$10:$P$109,MATCH(Calculation!CQ158,Calculation!CQ$7:CQ$109,0),Calculation!CQ$6),0)</f>
        <v>0</v>
      </c>
      <c r="S60" s="12">
        <f ca="1">IFERROR(INDEX(Calculation!$B$10:$P$109,MATCH(Calculation!CR158,Calculation!CR$7:CR$109,0),Calculation!CR$6),0)</f>
        <v>0</v>
      </c>
      <c r="T60" s="12">
        <f ca="1">IFERROR(INDEX(Calculation!$B$10:$U$109,MATCH(Calculation!CS158,Calculation!CS$7:CS$109,0),Calculation!CS$6),0)</f>
        <v>0</v>
      </c>
      <c r="U60" s="12">
        <f ca="1">IFERROR(INDEX(Calculation!$B$10:$U$109,MATCH(Calculation!CT158,Calculation!CT$7:CT$109,0),Calculation!CT$6),0)</f>
        <v>0</v>
      </c>
      <c r="V60" s="12">
        <f ca="1">IFERROR(INDEX(Calculation!$B$10:$U$109,MATCH(Calculation!CU158,Calculation!CU$7:CU$109,0),Calculation!CU$6),0)</f>
        <v>0</v>
      </c>
      <c r="W60" s="12">
        <f ca="1">IFERROR(INDEX(Calculation!$B$10:$U$109,MATCH(Calculation!CV158,Calculation!CV$7:CV$109,0),Calculation!CV$6),0)</f>
        <v>0</v>
      </c>
      <c r="X60" s="12">
        <f ca="1">IFERROR(INDEX(Calculation!$B$10:$U$109,MATCH(Calculation!CW158,Calculation!CW$7:CW$109,0),Calculation!CW$6),0)</f>
        <v>0</v>
      </c>
      <c r="Y60" s="2"/>
    </row>
    <row r="61" spans="1:25" x14ac:dyDescent="0.25">
      <c r="A61" s="2"/>
      <c r="B61" s="37"/>
      <c r="C61" s="41"/>
      <c r="D61" s="16">
        <f t="shared" ca="1" si="2"/>
        <v>0</v>
      </c>
      <c r="E61" s="12">
        <f ca="1">IFERROR(INDEX(Calculation!$B$10:$P$109,MATCH(Calculation!CD159,Calculation!CD$7:CD$109,0),Calculation!CD$6),0)</f>
        <v>0</v>
      </c>
      <c r="F61" s="12">
        <f ca="1">IFERROR(INDEX(Calculation!$B$10:$P$109,MATCH(Calculation!CE159,Calculation!CE$7:CE$109,0),Calculation!CE$6),0)</f>
        <v>0</v>
      </c>
      <c r="G61" s="12">
        <f ca="1">IFERROR(INDEX(Calculation!$B$10:$P$109,MATCH(Calculation!CF159,Calculation!CF$7:CF$109,0),Calculation!CF$6),0)</f>
        <v>0</v>
      </c>
      <c r="H61" s="12">
        <f ca="1">IFERROR(INDEX(Calculation!$B$10:$P$109,MATCH(Calculation!CG159,Calculation!CG$7:CG$109,0),Calculation!CG$6),0)</f>
        <v>0</v>
      </c>
      <c r="I61" s="12">
        <f ca="1">IFERROR(INDEX(Calculation!$B$10:$P$109,MATCH(Calculation!CH159,Calculation!CH$7:CH$109,0),Calculation!CH$6),0)</f>
        <v>0</v>
      </c>
      <c r="J61" s="12">
        <f ca="1">IFERROR(INDEX(Calculation!$B$10:$P$109,MATCH(Calculation!CI159,Calculation!CI$7:CI$109,0),Calculation!CI$6),0)</f>
        <v>0</v>
      </c>
      <c r="K61" s="12">
        <f ca="1">IFERROR(INDEX(Calculation!$B$10:$P$109,MATCH(Calculation!CJ159,Calculation!CJ$7:CJ$109,0),Calculation!CJ$6),0)</f>
        <v>0</v>
      </c>
      <c r="L61" s="12">
        <f ca="1">IFERROR(INDEX(Calculation!$B$10:$P$109,MATCH(Calculation!CK159,Calculation!CK$7:CK$109,0),Calculation!CK$6),0)</f>
        <v>0</v>
      </c>
      <c r="M61" s="12">
        <f ca="1">IFERROR(INDEX(Calculation!$B$10:$P$109,MATCH(Calculation!CL159,Calculation!CL$7:CL$109,0),Calculation!CL$6),0)</f>
        <v>0</v>
      </c>
      <c r="N61" s="12">
        <f ca="1">IFERROR(INDEX(Calculation!$B$10:$P$109,MATCH(Calculation!CM159,Calculation!CM$7:CM$109,0),Calculation!CM$6),0)</f>
        <v>0</v>
      </c>
      <c r="O61" s="12">
        <f ca="1">IFERROR(INDEX(Calculation!$B$10:$P$109,MATCH(Calculation!CN159,Calculation!CN$7:CN$109,0),Calculation!CN$6),0)</f>
        <v>0</v>
      </c>
      <c r="P61" s="12">
        <f ca="1">IFERROR(INDEX(Calculation!$B$10:$P$109,MATCH(Calculation!CO159,Calculation!CO$7:CO$109,0),Calculation!CO$6),0)</f>
        <v>0</v>
      </c>
      <c r="Q61" s="12">
        <f ca="1">IFERROR(INDEX(Calculation!$B$10:$P$109,MATCH(Calculation!CP159,Calculation!CP$7:CP$109,0),Calculation!CP$6),0)</f>
        <v>0</v>
      </c>
      <c r="R61" s="12">
        <f ca="1">IFERROR(INDEX(Calculation!$B$10:$P$109,MATCH(Calculation!CQ159,Calculation!CQ$7:CQ$109,0),Calculation!CQ$6),0)</f>
        <v>0</v>
      </c>
      <c r="S61" s="12">
        <f ca="1">IFERROR(INDEX(Calculation!$B$10:$P$109,MATCH(Calculation!CR159,Calculation!CR$7:CR$109,0),Calculation!CR$6),0)</f>
        <v>0</v>
      </c>
      <c r="T61" s="12">
        <f ca="1">IFERROR(INDEX(Calculation!$B$10:$U$109,MATCH(Calculation!CS159,Calculation!CS$7:CS$109,0),Calculation!CS$6),0)</f>
        <v>0</v>
      </c>
      <c r="U61" s="12">
        <f ca="1">IFERROR(INDEX(Calculation!$B$10:$U$109,MATCH(Calculation!CT159,Calculation!CT$7:CT$109,0),Calculation!CT$6),0)</f>
        <v>0</v>
      </c>
      <c r="V61" s="12">
        <f ca="1">IFERROR(INDEX(Calculation!$B$10:$U$109,MATCH(Calculation!CU159,Calculation!CU$7:CU$109,0),Calculation!CU$6),0)</f>
        <v>0</v>
      </c>
      <c r="W61" s="12">
        <f ca="1">IFERROR(INDEX(Calculation!$B$10:$U$109,MATCH(Calculation!CV159,Calculation!CV$7:CV$109,0),Calculation!CV$6),0)</f>
        <v>0</v>
      </c>
      <c r="X61" s="12">
        <f ca="1">IFERROR(INDEX(Calculation!$B$10:$U$109,MATCH(Calculation!CW159,Calculation!CW$7:CW$109,0),Calculation!CW$6),0)</f>
        <v>0</v>
      </c>
      <c r="Y61" s="2"/>
    </row>
    <row r="62" spans="1:25" x14ac:dyDescent="0.25">
      <c r="A62" s="2"/>
      <c r="B62" s="37"/>
      <c r="C62" s="41"/>
      <c r="D62" s="16">
        <f t="shared" ca="1" si="2"/>
        <v>0</v>
      </c>
      <c r="E62" s="12">
        <f ca="1">IFERROR(INDEX(Calculation!$B$10:$P$109,MATCH(Calculation!CD160,Calculation!CD$7:CD$109,0),Calculation!CD$6),0)</f>
        <v>0</v>
      </c>
      <c r="F62" s="12">
        <f ca="1">IFERROR(INDEX(Calculation!$B$10:$P$109,MATCH(Calculation!CE160,Calculation!CE$7:CE$109,0),Calculation!CE$6),0)</f>
        <v>0</v>
      </c>
      <c r="G62" s="12">
        <f ca="1">IFERROR(INDEX(Calculation!$B$10:$P$109,MATCH(Calculation!CF160,Calculation!CF$7:CF$109,0),Calculation!CF$6),0)</f>
        <v>0</v>
      </c>
      <c r="H62" s="12">
        <f ca="1">IFERROR(INDEX(Calculation!$B$10:$P$109,MATCH(Calculation!CG160,Calculation!CG$7:CG$109,0),Calculation!CG$6),0)</f>
        <v>0</v>
      </c>
      <c r="I62" s="12">
        <f ca="1">IFERROR(INDEX(Calculation!$B$10:$P$109,MATCH(Calculation!CH160,Calculation!CH$7:CH$109,0),Calculation!CH$6),0)</f>
        <v>0</v>
      </c>
      <c r="J62" s="12">
        <f ca="1">IFERROR(INDEX(Calculation!$B$10:$P$109,MATCH(Calculation!CI160,Calculation!CI$7:CI$109,0),Calculation!CI$6),0)</f>
        <v>0</v>
      </c>
      <c r="K62" s="12">
        <f ca="1">IFERROR(INDEX(Calculation!$B$10:$P$109,MATCH(Calculation!CJ160,Calculation!CJ$7:CJ$109,0),Calculation!CJ$6),0)</f>
        <v>0</v>
      </c>
      <c r="L62" s="12">
        <f ca="1">IFERROR(INDEX(Calculation!$B$10:$P$109,MATCH(Calculation!CK160,Calculation!CK$7:CK$109,0),Calculation!CK$6),0)</f>
        <v>0</v>
      </c>
      <c r="M62" s="12">
        <f ca="1">IFERROR(INDEX(Calculation!$B$10:$P$109,MATCH(Calculation!CL160,Calculation!CL$7:CL$109,0),Calculation!CL$6),0)</f>
        <v>0</v>
      </c>
      <c r="N62" s="12">
        <f ca="1">IFERROR(INDEX(Calculation!$B$10:$P$109,MATCH(Calculation!CM160,Calculation!CM$7:CM$109,0),Calculation!CM$6),0)</f>
        <v>0</v>
      </c>
      <c r="O62" s="12">
        <f ca="1">IFERROR(INDEX(Calculation!$B$10:$P$109,MATCH(Calculation!CN160,Calculation!CN$7:CN$109,0),Calculation!CN$6),0)</f>
        <v>0</v>
      </c>
      <c r="P62" s="12">
        <f ca="1">IFERROR(INDEX(Calculation!$B$10:$P$109,MATCH(Calculation!CO160,Calculation!CO$7:CO$109,0),Calculation!CO$6),0)</f>
        <v>0</v>
      </c>
      <c r="Q62" s="12">
        <f ca="1">IFERROR(INDEX(Calculation!$B$10:$P$109,MATCH(Calculation!CP160,Calculation!CP$7:CP$109,0),Calculation!CP$6),0)</f>
        <v>0</v>
      </c>
      <c r="R62" s="12">
        <f ca="1">IFERROR(INDEX(Calculation!$B$10:$P$109,MATCH(Calculation!CQ160,Calculation!CQ$7:CQ$109,0),Calculation!CQ$6),0)</f>
        <v>0</v>
      </c>
      <c r="S62" s="12">
        <f ca="1">IFERROR(INDEX(Calculation!$B$10:$P$109,MATCH(Calculation!CR160,Calculation!CR$7:CR$109,0),Calculation!CR$6),0)</f>
        <v>0</v>
      </c>
      <c r="T62" s="12">
        <f ca="1">IFERROR(INDEX(Calculation!$B$10:$U$109,MATCH(Calculation!CS160,Calculation!CS$7:CS$109,0),Calculation!CS$6),0)</f>
        <v>0</v>
      </c>
      <c r="U62" s="12">
        <f ca="1">IFERROR(INDEX(Calculation!$B$10:$U$109,MATCH(Calculation!CT160,Calculation!CT$7:CT$109,0),Calculation!CT$6),0)</f>
        <v>0</v>
      </c>
      <c r="V62" s="12">
        <f ca="1">IFERROR(INDEX(Calculation!$B$10:$U$109,MATCH(Calculation!CU160,Calculation!CU$7:CU$109,0),Calculation!CU$6),0)</f>
        <v>0</v>
      </c>
      <c r="W62" s="12">
        <f ca="1">IFERROR(INDEX(Calculation!$B$10:$U$109,MATCH(Calculation!CV160,Calculation!CV$7:CV$109,0),Calculation!CV$6),0)</f>
        <v>0</v>
      </c>
      <c r="X62" s="12">
        <f ca="1">IFERROR(INDEX(Calculation!$B$10:$U$109,MATCH(Calculation!CW160,Calculation!CW$7:CW$109,0),Calculation!CW$6),0)</f>
        <v>0</v>
      </c>
      <c r="Y62" s="2"/>
    </row>
    <row r="63" spans="1:25" x14ac:dyDescent="0.25">
      <c r="A63" s="2"/>
      <c r="B63" s="37"/>
      <c r="C63" s="41"/>
      <c r="D63" s="16">
        <f t="shared" ca="1" si="2"/>
        <v>0</v>
      </c>
      <c r="E63" s="12">
        <f ca="1">IFERROR(INDEX(Calculation!$B$10:$P$109,MATCH(Calculation!CD161,Calculation!CD$7:CD$109,0),Calculation!CD$6),0)</f>
        <v>0</v>
      </c>
      <c r="F63" s="12">
        <f ca="1">IFERROR(INDEX(Calculation!$B$10:$P$109,MATCH(Calculation!CE161,Calculation!CE$7:CE$109,0),Calculation!CE$6),0)</f>
        <v>0</v>
      </c>
      <c r="G63" s="12">
        <f ca="1">IFERROR(INDEX(Calculation!$B$10:$P$109,MATCH(Calculation!CF161,Calculation!CF$7:CF$109,0),Calculation!CF$6),0)</f>
        <v>0</v>
      </c>
      <c r="H63" s="12">
        <f ca="1">IFERROR(INDEX(Calculation!$B$10:$P$109,MATCH(Calculation!CG161,Calculation!CG$7:CG$109,0),Calculation!CG$6),0)</f>
        <v>0</v>
      </c>
      <c r="I63" s="12">
        <f ca="1">IFERROR(INDEX(Calculation!$B$10:$P$109,MATCH(Calculation!CH161,Calculation!CH$7:CH$109,0),Calculation!CH$6),0)</f>
        <v>0</v>
      </c>
      <c r="J63" s="12">
        <f ca="1">IFERROR(INDEX(Calculation!$B$10:$P$109,MATCH(Calculation!CI161,Calculation!CI$7:CI$109,0),Calculation!CI$6),0)</f>
        <v>0</v>
      </c>
      <c r="K63" s="12">
        <f ca="1">IFERROR(INDEX(Calculation!$B$10:$P$109,MATCH(Calculation!CJ161,Calculation!CJ$7:CJ$109,0),Calculation!CJ$6),0)</f>
        <v>0</v>
      </c>
      <c r="L63" s="12">
        <f ca="1">IFERROR(INDEX(Calculation!$B$10:$P$109,MATCH(Calculation!CK161,Calculation!CK$7:CK$109,0),Calculation!CK$6),0)</f>
        <v>0</v>
      </c>
      <c r="M63" s="12">
        <f ca="1">IFERROR(INDEX(Calculation!$B$10:$P$109,MATCH(Calculation!CL161,Calculation!CL$7:CL$109,0),Calculation!CL$6),0)</f>
        <v>0</v>
      </c>
      <c r="N63" s="12">
        <f ca="1">IFERROR(INDEX(Calculation!$B$10:$P$109,MATCH(Calculation!CM161,Calculation!CM$7:CM$109,0),Calculation!CM$6),0)</f>
        <v>0</v>
      </c>
      <c r="O63" s="12">
        <f ca="1">IFERROR(INDEX(Calculation!$B$10:$P$109,MATCH(Calculation!CN161,Calculation!CN$7:CN$109,0),Calculation!CN$6),0)</f>
        <v>0</v>
      </c>
      <c r="P63" s="12">
        <f ca="1">IFERROR(INDEX(Calculation!$B$10:$P$109,MATCH(Calculation!CO161,Calculation!CO$7:CO$109,0),Calculation!CO$6),0)</f>
        <v>0</v>
      </c>
      <c r="Q63" s="12">
        <f ca="1">IFERROR(INDEX(Calculation!$B$10:$P$109,MATCH(Calculation!CP161,Calculation!CP$7:CP$109,0),Calculation!CP$6),0)</f>
        <v>0</v>
      </c>
      <c r="R63" s="12">
        <f ca="1">IFERROR(INDEX(Calculation!$B$10:$P$109,MATCH(Calculation!CQ161,Calculation!CQ$7:CQ$109,0),Calculation!CQ$6),0)</f>
        <v>0</v>
      </c>
      <c r="S63" s="12">
        <f ca="1">IFERROR(INDEX(Calculation!$B$10:$P$109,MATCH(Calculation!CR161,Calculation!CR$7:CR$109,0),Calculation!CR$6),0)</f>
        <v>0</v>
      </c>
      <c r="T63" s="12">
        <f ca="1">IFERROR(INDEX(Calculation!$B$10:$U$109,MATCH(Calculation!CS161,Calculation!CS$7:CS$109,0),Calculation!CS$6),0)</f>
        <v>0</v>
      </c>
      <c r="U63" s="12">
        <f ca="1">IFERROR(INDEX(Calculation!$B$10:$U$109,MATCH(Calculation!CT161,Calculation!CT$7:CT$109,0),Calculation!CT$6),0)</f>
        <v>0</v>
      </c>
      <c r="V63" s="12">
        <f ca="1">IFERROR(INDEX(Calculation!$B$10:$U$109,MATCH(Calculation!CU161,Calculation!CU$7:CU$109,0),Calculation!CU$6),0)</f>
        <v>0</v>
      </c>
      <c r="W63" s="12">
        <f ca="1">IFERROR(INDEX(Calculation!$B$10:$U$109,MATCH(Calculation!CV161,Calculation!CV$7:CV$109,0),Calculation!CV$6),0)</f>
        <v>0</v>
      </c>
      <c r="X63" s="12">
        <f ca="1">IFERROR(INDEX(Calculation!$B$10:$U$109,MATCH(Calculation!CW161,Calculation!CW$7:CW$109,0),Calculation!CW$6),0)</f>
        <v>0</v>
      </c>
      <c r="Y63" s="2"/>
    </row>
    <row r="64" spans="1:25" x14ac:dyDescent="0.25">
      <c r="A64" s="2"/>
      <c r="B64" s="37"/>
      <c r="C64" s="41"/>
      <c r="D64" s="16">
        <f t="shared" ca="1" si="2"/>
        <v>0</v>
      </c>
      <c r="E64" s="12">
        <f ca="1">IFERROR(INDEX(Calculation!$B$10:$P$109,MATCH(Calculation!CD162,Calculation!CD$7:CD$109,0),Calculation!CD$6),0)</f>
        <v>0</v>
      </c>
      <c r="F64" s="12">
        <f ca="1">IFERROR(INDEX(Calculation!$B$10:$P$109,MATCH(Calculation!CE162,Calculation!CE$7:CE$109,0),Calculation!CE$6),0)</f>
        <v>0</v>
      </c>
      <c r="G64" s="12">
        <f ca="1">IFERROR(INDEX(Calculation!$B$10:$P$109,MATCH(Calculation!CF162,Calculation!CF$7:CF$109,0),Calculation!CF$6),0)</f>
        <v>0</v>
      </c>
      <c r="H64" s="12">
        <f ca="1">IFERROR(INDEX(Calculation!$B$10:$P$109,MATCH(Calculation!CG162,Calculation!CG$7:CG$109,0),Calculation!CG$6),0)</f>
        <v>0</v>
      </c>
      <c r="I64" s="12">
        <f ca="1">IFERROR(INDEX(Calculation!$B$10:$P$109,MATCH(Calculation!CH162,Calculation!CH$7:CH$109,0),Calculation!CH$6),0)</f>
        <v>0</v>
      </c>
      <c r="J64" s="12">
        <f ca="1">IFERROR(INDEX(Calculation!$B$10:$P$109,MATCH(Calculation!CI162,Calculation!CI$7:CI$109,0),Calculation!CI$6),0)</f>
        <v>0</v>
      </c>
      <c r="K64" s="12">
        <f ca="1">IFERROR(INDEX(Calculation!$B$10:$P$109,MATCH(Calculation!CJ162,Calculation!CJ$7:CJ$109,0),Calculation!CJ$6),0)</f>
        <v>0</v>
      </c>
      <c r="L64" s="12">
        <f ca="1">IFERROR(INDEX(Calculation!$B$10:$P$109,MATCH(Calculation!CK162,Calculation!CK$7:CK$109,0),Calculation!CK$6),0)</f>
        <v>0</v>
      </c>
      <c r="M64" s="12">
        <f ca="1">IFERROR(INDEX(Calculation!$B$10:$P$109,MATCH(Calculation!CL162,Calculation!CL$7:CL$109,0),Calculation!CL$6),0)</f>
        <v>0</v>
      </c>
      <c r="N64" s="12">
        <f ca="1">IFERROR(INDEX(Calculation!$B$10:$P$109,MATCH(Calculation!CM162,Calculation!CM$7:CM$109,0),Calculation!CM$6),0)</f>
        <v>0</v>
      </c>
      <c r="O64" s="12">
        <f ca="1">IFERROR(INDEX(Calculation!$B$10:$P$109,MATCH(Calculation!CN162,Calculation!CN$7:CN$109,0),Calculation!CN$6),0)</f>
        <v>0</v>
      </c>
      <c r="P64" s="12">
        <f ca="1">IFERROR(INDEX(Calculation!$B$10:$P$109,MATCH(Calculation!CO162,Calculation!CO$7:CO$109,0),Calculation!CO$6),0)</f>
        <v>0</v>
      </c>
      <c r="Q64" s="12">
        <f ca="1">IFERROR(INDEX(Calculation!$B$10:$P$109,MATCH(Calculation!CP162,Calculation!CP$7:CP$109,0),Calculation!CP$6),0)</f>
        <v>0</v>
      </c>
      <c r="R64" s="12">
        <f ca="1">IFERROR(INDEX(Calculation!$B$10:$P$109,MATCH(Calculation!CQ162,Calculation!CQ$7:CQ$109,0),Calculation!CQ$6),0)</f>
        <v>0</v>
      </c>
      <c r="S64" s="12">
        <f ca="1">IFERROR(INDEX(Calculation!$B$10:$P$109,MATCH(Calculation!CR162,Calculation!CR$7:CR$109,0),Calculation!CR$6),0)</f>
        <v>0</v>
      </c>
      <c r="T64" s="12">
        <f ca="1">IFERROR(INDEX(Calculation!$B$10:$U$109,MATCH(Calculation!CS162,Calculation!CS$7:CS$109,0),Calculation!CS$6),0)</f>
        <v>0</v>
      </c>
      <c r="U64" s="12">
        <f ca="1">IFERROR(INDEX(Calculation!$B$10:$U$109,MATCH(Calculation!CT162,Calculation!CT$7:CT$109,0),Calculation!CT$6),0)</f>
        <v>0</v>
      </c>
      <c r="V64" s="12">
        <f ca="1">IFERROR(INDEX(Calculation!$B$10:$U$109,MATCH(Calculation!CU162,Calculation!CU$7:CU$109,0),Calculation!CU$6),0)</f>
        <v>0</v>
      </c>
      <c r="W64" s="12">
        <f ca="1">IFERROR(INDEX(Calculation!$B$10:$U$109,MATCH(Calculation!CV162,Calculation!CV$7:CV$109,0),Calculation!CV$6),0)</f>
        <v>0</v>
      </c>
      <c r="X64" s="12">
        <f ca="1">IFERROR(INDEX(Calculation!$B$10:$U$109,MATCH(Calculation!CW162,Calculation!CW$7:CW$109,0),Calculation!CW$6),0)</f>
        <v>0</v>
      </c>
      <c r="Y64" s="2"/>
    </row>
    <row r="65" spans="1:25" x14ac:dyDescent="0.25">
      <c r="A65" s="2"/>
      <c r="B65" s="37"/>
      <c r="C65" s="41"/>
      <c r="D65" s="16">
        <f t="shared" ca="1" si="2"/>
        <v>0</v>
      </c>
      <c r="E65" s="12">
        <f ca="1">IFERROR(INDEX(Calculation!$B$10:$P$109,MATCH(Calculation!CD163,Calculation!CD$7:CD$109,0),Calculation!CD$6),0)</f>
        <v>0</v>
      </c>
      <c r="F65" s="12">
        <f ca="1">IFERROR(INDEX(Calculation!$B$10:$P$109,MATCH(Calculation!CE163,Calculation!CE$7:CE$109,0),Calculation!CE$6),0)</f>
        <v>0</v>
      </c>
      <c r="G65" s="12">
        <f ca="1">IFERROR(INDEX(Calculation!$B$10:$P$109,MATCH(Calculation!CF163,Calculation!CF$7:CF$109,0),Calculation!CF$6),0)</f>
        <v>0</v>
      </c>
      <c r="H65" s="12">
        <f ca="1">IFERROR(INDEX(Calculation!$B$10:$P$109,MATCH(Calculation!CG163,Calculation!CG$7:CG$109,0),Calculation!CG$6),0)</f>
        <v>0</v>
      </c>
      <c r="I65" s="12">
        <f ca="1">IFERROR(INDEX(Calculation!$B$10:$P$109,MATCH(Calculation!CH163,Calculation!CH$7:CH$109,0),Calculation!CH$6),0)</f>
        <v>0</v>
      </c>
      <c r="J65" s="12">
        <f ca="1">IFERROR(INDEX(Calculation!$B$10:$P$109,MATCH(Calculation!CI163,Calculation!CI$7:CI$109,0),Calculation!CI$6),0)</f>
        <v>0</v>
      </c>
      <c r="K65" s="12">
        <f ca="1">IFERROR(INDEX(Calculation!$B$10:$P$109,MATCH(Calculation!CJ163,Calculation!CJ$7:CJ$109,0),Calculation!CJ$6),0)</f>
        <v>0</v>
      </c>
      <c r="L65" s="12">
        <f ca="1">IFERROR(INDEX(Calculation!$B$10:$P$109,MATCH(Calculation!CK163,Calculation!CK$7:CK$109,0),Calculation!CK$6),0)</f>
        <v>0</v>
      </c>
      <c r="M65" s="12">
        <f ca="1">IFERROR(INDEX(Calculation!$B$10:$P$109,MATCH(Calculation!CL163,Calculation!CL$7:CL$109,0),Calculation!CL$6),0)</f>
        <v>0</v>
      </c>
      <c r="N65" s="12">
        <f ca="1">IFERROR(INDEX(Calculation!$B$10:$P$109,MATCH(Calculation!CM163,Calculation!CM$7:CM$109,0),Calculation!CM$6),0)</f>
        <v>0</v>
      </c>
      <c r="O65" s="12">
        <f ca="1">IFERROR(INDEX(Calculation!$B$10:$P$109,MATCH(Calculation!CN163,Calculation!CN$7:CN$109,0),Calculation!CN$6),0)</f>
        <v>0</v>
      </c>
      <c r="P65" s="12">
        <f ca="1">IFERROR(INDEX(Calculation!$B$10:$P$109,MATCH(Calculation!CO163,Calculation!CO$7:CO$109,0),Calculation!CO$6),0)</f>
        <v>0</v>
      </c>
      <c r="Q65" s="12">
        <f ca="1">IFERROR(INDEX(Calculation!$B$10:$P$109,MATCH(Calculation!CP163,Calculation!CP$7:CP$109,0),Calculation!CP$6),0)</f>
        <v>0</v>
      </c>
      <c r="R65" s="12">
        <f ca="1">IFERROR(INDEX(Calculation!$B$10:$P$109,MATCH(Calculation!CQ163,Calculation!CQ$7:CQ$109,0),Calculation!CQ$6),0)</f>
        <v>0</v>
      </c>
      <c r="S65" s="12">
        <f ca="1">IFERROR(INDEX(Calculation!$B$10:$P$109,MATCH(Calculation!CR163,Calculation!CR$7:CR$109,0),Calculation!CR$6),0)</f>
        <v>0</v>
      </c>
      <c r="T65" s="12">
        <f ca="1">IFERROR(INDEX(Calculation!$B$10:$U$109,MATCH(Calculation!CS163,Calculation!CS$7:CS$109,0),Calculation!CS$6),0)</f>
        <v>0</v>
      </c>
      <c r="U65" s="12">
        <f ca="1">IFERROR(INDEX(Calculation!$B$10:$U$109,MATCH(Calculation!CT163,Calculation!CT$7:CT$109,0),Calculation!CT$6),0)</f>
        <v>0</v>
      </c>
      <c r="V65" s="12">
        <f ca="1">IFERROR(INDEX(Calculation!$B$10:$U$109,MATCH(Calculation!CU163,Calculation!CU$7:CU$109,0),Calculation!CU$6),0)</f>
        <v>0</v>
      </c>
      <c r="W65" s="12">
        <f ca="1">IFERROR(INDEX(Calculation!$B$10:$U$109,MATCH(Calculation!CV163,Calculation!CV$7:CV$109,0),Calculation!CV$6),0)</f>
        <v>0</v>
      </c>
      <c r="X65" s="12">
        <f ca="1">IFERROR(INDEX(Calculation!$B$10:$U$109,MATCH(Calculation!CW163,Calculation!CW$7:CW$109,0),Calculation!CW$6),0)</f>
        <v>0</v>
      </c>
      <c r="Y65" s="2"/>
    </row>
    <row r="66" spans="1:25" x14ac:dyDescent="0.25">
      <c r="A66" s="2"/>
      <c r="B66" s="37"/>
      <c r="C66" s="41"/>
      <c r="D66" s="16">
        <f t="shared" ca="1" si="2"/>
        <v>0</v>
      </c>
      <c r="E66" s="12">
        <f ca="1">IFERROR(INDEX(Calculation!$B$10:$P$109,MATCH(Calculation!CD164,Calculation!CD$7:CD$109,0),Calculation!CD$6),0)</f>
        <v>0</v>
      </c>
      <c r="F66" s="12">
        <f ca="1">IFERROR(INDEX(Calculation!$B$10:$P$109,MATCH(Calculation!CE164,Calculation!CE$7:CE$109,0),Calculation!CE$6),0)</f>
        <v>0</v>
      </c>
      <c r="G66" s="12">
        <f ca="1">IFERROR(INDEX(Calculation!$B$10:$P$109,MATCH(Calculation!CF164,Calculation!CF$7:CF$109,0),Calculation!CF$6),0)</f>
        <v>0</v>
      </c>
      <c r="H66" s="12">
        <f ca="1">IFERROR(INDEX(Calculation!$B$10:$P$109,MATCH(Calculation!CG164,Calculation!CG$7:CG$109,0),Calculation!CG$6),0)</f>
        <v>0</v>
      </c>
      <c r="I66" s="12">
        <f ca="1">IFERROR(INDEX(Calculation!$B$10:$P$109,MATCH(Calculation!CH164,Calculation!CH$7:CH$109,0),Calculation!CH$6),0)</f>
        <v>0</v>
      </c>
      <c r="J66" s="12">
        <f ca="1">IFERROR(INDEX(Calculation!$B$10:$P$109,MATCH(Calculation!CI164,Calculation!CI$7:CI$109,0),Calculation!CI$6),0)</f>
        <v>0</v>
      </c>
      <c r="K66" s="12">
        <f ca="1">IFERROR(INDEX(Calculation!$B$10:$P$109,MATCH(Calculation!CJ164,Calculation!CJ$7:CJ$109,0),Calculation!CJ$6),0)</f>
        <v>0</v>
      </c>
      <c r="L66" s="12">
        <f ca="1">IFERROR(INDEX(Calculation!$B$10:$P$109,MATCH(Calculation!CK164,Calculation!CK$7:CK$109,0),Calculation!CK$6),0)</f>
        <v>0</v>
      </c>
      <c r="M66" s="12">
        <f ca="1">IFERROR(INDEX(Calculation!$B$10:$P$109,MATCH(Calculation!CL164,Calculation!CL$7:CL$109,0),Calculation!CL$6),0)</f>
        <v>0</v>
      </c>
      <c r="N66" s="12">
        <f ca="1">IFERROR(INDEX(Calculation!$B$10:$P$109,MATCH(Calculation!CM164,Calculation!CM$7:CM$109,0),Calculation!CM$6),0)</f>
        <v>0</v>
      </c>
      <c r="O66" s="12">
        <f ca="1">IFERROR(INDEX(Calculation!$B$10:$P$109,MATCH(Calculation!CN164,Calculation!CN$7:CN$109,0),Calculation!CN$6),0)</f>
        <v>0</v>
      </c>
      <c r="P66" s="12">
        <f ca="1">IFERROR(INDEX(Calculation!$B$10:$P$109,MATCH(Calculation!CO164,Calculation!CO$7:CO$109,0),Calculation!CO$6),0)</f>
        <v>0</v>
      </c>
      <c r="Q66" s="12">
        <f ca="1">IFERROR(INDEX(Calculation!$B$10:$P$109,MATCH(Calculation!CP164,Calculation!CP$7:CP$109,0),Calculation!CP$6),0)</f>
        <v>0</v>
      </c>
      <c r="R66" s="12">
        <f ca="1">IFERROR(INDEX(Calculation!$B$10:$P$109,MATCH(Calculation!CQ164,Calculation!CQ$7:CQ$109,0),Calculation!CQ$6),0)</f>
        <v>0</v>
      </c>
      <c r="S66" s="12">
        <f ca="1">IFERROR(INDEX(Calculation!$B$10:$P$109,MATCH(Calculation!CR164,Calculation!CR$7:CR$109,0),Calculation!CR$6),0)</f>
        <v>0</v>
      </c>
      <c r="T66" s="12">
        <f ca="1">IFERROR(INDEX(Calculation!$B$10:$U$109,MATCH(Calculation!CS164,Calculation!CS$7:CS$109,0),Calculation!CS$6),0)</f>
        <v>0</v>
      </c>
      <c r="U66" s="12">
        <f ca="1">IFERROR(INDEX(Calculation!$B$10:$U$109,MATCH(Calculation!CT164,Calculation!CT$7:CT$109,0),Calculation!CT$6),0)</f>
        <v>0</v>
      </c>
      <c r="V66" s="12">
        <f ca="1">IFERROR(INDEX(Calculation!$B$10:$U$109,MATCH(Calculation!CU164,Calculation!CU$7:CU$109,0),Calculation!CU$6),0)</f>
        <v>0</v>
      </c>
      <c r="W66" s="12">
        <f ca="1">IFERROR(INDEX(Calculation!$B$10:$U$109,MATCH(Calculation!CV164,Calculation!CV$7:CV$109,0),Calculation!CV$6),0)</f>
        <v>0</v>
      </c>
      <c r="X66" s="12">
        <f ca="1">IFERROR(INDEX(Calculation!$B$10:$U$109,MATCH(Calculation!CW164,Calculation!CW$7:CW$109,0),Calculation!CW$6),0)</f>
        <v>0</v>
      </c>
      <c r="Y66" s="2"/>
    </row>
    <row r="67" spans="1:25" x14ac:dyDescent="0.25">
      <c r="A67" s="2"/>
      <c r="B67" s="37"/>
      <c r="C67" s="41"/>
      <c r="D67" s="16">
        <f t="shared" ca="1" si="2"/>
        <v>0</v>
      </c>
      <c r="E67" s="12">
        <f ca="1">IFERROR(INDEX(Calculation!$B$10:$P$109,MATCH(Calculation!CD165,Calculation!CD$7:CD$109,0),Calculation!CD$6),0)</f>
        <v>0</v>
      </c>
      <c r="F67" s="12">
        <f ca="1">IFERROR(INDEX(Calculation!$B$10:$P$109,MATCH(Calculation!CE165,Calculation!CE$7:CE$109,0),Calculation!CE$6),0)</f>
        <v>0</v>
      </c>
      <c r="G67" s="12">
        <f ca="1">IFERROR(INDEX(Calculation!$B$10:$P$109,MATCH(Calculation!CF165,Calculation!CF$7:CF$109,0),Calculation!CF$6),0)</f>
        <v>0</v>
      </c>
      <c r="H67" s="12">
        <f ca="1">IFERROR(INDEX(Calculation!$B$10:$P$109,MATCH(Calculation!CG165,Calculation!CG$7:CG$109,0),Calculation!CG$6),0)</f>
        <v>0</v>
      </c>
      <c r="I67" s="12">
        <f ca="1">IFERROR(INDEX(Calculation!$B$10:$P$109,MATCH(Calculation!CH165,Calculation!CH$7:CH$109,0),Calculation!CH$6),0)</f>
        <v>0</v>
      </c>
      <c r="J67" s="12">
        <f ca="1">IFERROR(INDEX(Calculation!$B$10:$P$109,MATCH(Calculation!CI165,Calculation!CI$7:CI$109,0),Calculation!CI$6),0)</f>
        <v>0</v>
      </c>
      <c r="K67" s="12">
        <f ca="1">IFERROR(INDEX(Calculation!$B$10:$P$109,MATCH(Calculation!CJ165,Calculation!CJ$7:CJ$109,0),Calculation!CJ$6),0)</f>
        <v>0</v>
      </c>
      <c r="L67" s="12">
        <f ca="1">IFERROR(INDEX(Calculation!$B$10:$P$109,MATCH(Calculation!CK165,Calculation!CK$7:CK$109,0),Calculation!CK$6),0)</f>
        <v>0</v>
      </c>
      <c r="M67" s="12">
        <f ca="1">IFERROR(INDEX(Calculation!$B$10:$P$109,MATCH(Calculation!CL165,Calculation!CL$7:CL$109,0),Calculation!CL$6),0)</f>
        <v>0</v>
      </c>
      <c r="N67" s="12">
        <f ca="1">IFERROR(INDEX(Calculation!$B$10:$P$109,MATCH(Calculation!CM165,Calculation!CM$7:CM$109,0),Calculation!CM$6),0)</f>
        <v>0</v>
      </c>
      <c r="O67" s="12">
        <f ca="1">IFERROR(INDEX(Calculation!$B$10:$P$109,MATCH(Calculation!CN165,Calculation!CN$7:CN$109,0),Calculation!CN$6),0)</f>
        <v>0</v>
      </c>
      <c r="P67" s="12">
        <f ca="1">IFERROR(INDEX(Calculation!$B$10:$P$109,MATCH(Calculation!CO165,Calculation!CO$7:CO$109,0),Calculation!CO$6),0)</f>
        <v>0</v>
      </c>
      <c r="Q67" s="12">
        <f ca="1">IFERROR(INDEX(Calculation!$B$10:$P$109,MATCH(Calculation!CP165,Calculation!CP$7:CP$109,0),Calculation!CP$6),0)</f>
        <v>0</v>
      </c>
      <c r="R67" s="12">
        <f ca="1">IFERROR(INDEX(Calculation!$B$10:$P$109,MATCH(Calculation!CQ165,Calculation!CQ$7:CQ$109,0),Calculation!CQ$6),0)</f>
        <v>0</v>
      </c>
      <c r="S67" s="12">
        <f ca="1">IFERROR(INDEX(Calculation!$B$10:$P$109,MATCH(Calculation!CR165,Calculation!CR$7:CR$109,0),Calculation!CR$6),0)</f>
        <v>0</v>
      </c>
      <c r="T67" s="12">
        <f ca="1">IFERROR(INDEX(Calculation!$B$10:$U$109,MATCH(Calculation!CS165,Calculation!CS$7:CS$109,0),Calculation!CS$6),0)</f>
        <v>0</v>
      </c>
      <c r="U67" s="12">
        <f ca="1">IFERROR(INDEX(Calculation!$B$10:$U$109,MATCH(Calculation!CT165,Calculation!CT$7:CT$109,0),Calculation!CT$6),0)</f>
        <v>0</v>
      </c>
      <c r="V67" s="12">
        <f ca="1">IFERROR(INDEX(Calculation!$B$10:$U$109,MATCH(Calculation!CU165,Calculation!CU$7:CU$109,0),Calculation!CU$6),0)</f>
        <v>0</v>
      </c>
      <c r="W67" s="12">
        <f ca="1">IFERROR(INDEX(Calculation!$B$10:$U$109,MATCH(Calculation!CV165,Calculation!CV$7:CV$109,0),Calculation!CV$6),0)</f>
        <v>0</v>
      </c>
      <c r="X67" s="12">
        <f ca="1">IFERROR(INDEX(Calculation!$B$10:$U$109,MATCH(Calculation!CW165,Calculation!CW$7:CW$109,0),Calculation!CW$6),0)</f>
        <v>0</v>
      </c>
      <c r="Y67" s="2"/>
    </row>
    <row r="68" spans="1:25" x14ac:dyDescent="0.25">
      <c r="A68" s="2"/>
      <c r="B68" s="37"/>
      <c r="C68" s="41"/>
      <c r="D68" s="16">
        <f t="shared" ca="1" si="2"/>
        <v>0</v>
      </c>
      <c r="E68" s="12">
        <f ca="1">IFERROR(INDEX(Calculation!$B$10:$P$109,MATCH(Calculation!CD166,Calculation!CD$7:CD$109,0),Calculation!CD$6),0)</f>
        <v>0</v>
      </c>
      <c r="F68" s="12">
        <f ca="1">IFERROR(INDEX(Calculation!$B$10:$P$109,MATCH(Calculation!CE166,Calculation!CE$7:CE$109,0),Calculation!CE$6),0)</f>
        <v>0</v>
      </c>
      <c r="G68" s="12">
        <f ca="1">IFERROR(INDEX(Calculation!$B$10:$P$109,MATCH(Calculation!CF166,Calculation!CF$7:CF$109,0),Calculation!CF$6),0)</f>
        <v>0</v>
      </c>
      <c r="H68" s="12">
        <f ca="1">IFERROR(INDEX(Calculation!$B$10:$P$109,MATCH(Calculation!CG166,Calculation!CG$7:CG$109,0),Calculation!CG$6),0)</f>
        <v>0</v>
      </c>
      <c r="I68" s="12">
        <f ca="1">IFERROR(INDEX(Calculation!$B$10:$P$109,MATCH(Calculation!CH166,Calculation!CH$7:CH$109,0),Calculation!CH$6),0)</f>
        <v>0</v>
      </c>
      <c r="J68" s="12">
        <f ca="1">IFERROR(INDEX(Calculation!$B$10:$P$109,MATCH(Calculation!CI166,Calculation!CI$7:CI$109,0),Calculation!CI$6),0)</f>
        <v>0</v>
      </c>
      <c r="K68" s="12">
        <f ca="1">IFERROR(INDEX(Calculation!$B$10:$P$109,MATCH(Calculation!CJ166,Calculation!CJ$7:CJ$109,0),Calculation!CJ$6),0)</f>
        <v>0</v>
      </c>
      <c r="L68" s="12">
        <f ca="1">IFERROR(INDEX(Calculation!$B$10:$P$109,MATCH(Calculation!CK166,Calculation!CK$7:CK$109,0),Calculation!CK$6),0)</f>
        <v>0</v>
      </c>
      <c r="M68" s="12">
        <f ca="1">IFERROR(INDEX(Calculation!$B$10:$P$109,MATCH(Calculation!CL166,Calculation!CL$7:CL$109,0),Calculation!CL$6),0)</f>
        <v>0</v>
      </c>
      <c r="N68" s="12">
        <f ca="1">IFERROR(INDEX(Calculation!$B$10:$P$109,MATCH(Calculation!CM166,Calculation!CM$7:CM$109,0),Calculation!CM$6),0)</f>
        <v>0</v>
      </c>
      <c r="O68" s="12">
        <f ca="1">IFERROR(INDEX(Calculation!$B$10:$P$109,MATCH(Calculation!CN166,Calculation!CN$7:CN$109,0),Calculation!CN$6),0)</f>
        <v>0</v>
      </c>
      <c r="P68" s="12">
        <f ca="1">IFERROR(INDEX(Calculation!$B$10:$P$109,MATCH(Calculation!CO166,Calculation!CO$7:CO$109,0),Calculation!CO$6),0)</f>
        <v>0</v>
      </c>
      <c r="Q68" s="12">
        <f ca="1">IFERROR(INDEX(Calculation!$B$10:$P$109,MATCH(Calculation!CP166,Calculation!CP$7:CP$109,0),Calculation!CP$6),0)</f>
        <v>0</v>
      </c>
      <c r="R68" s="12">
        <f ca="1">IFERROR(INDEX(Calculation!$B$10:$P$109,MATCH(Calculation!CQ166,Calculation!CQ$7:CQ$109,0),Calculation!CQ$6),0)</f>
        <v>0</v>
      </c>
      <c r="S68" s="12">
        <f ca="1">IFERROR(INDEX(Calculation!$B$10:$P$109,MATCH(Calculation!CR166,Calculation!CR$7:CR$109,0),Calculation!CR$6),0)</f>
        <v>0</v>
      </c>
      <c r="T68" s="12">
        <f ca="1">IFERROR(INDEX(Calculation!$B$10:$U$109,MATCH(Calculation!CS166,Calculation!CS$7:CS$109,0),Calculation!CS$6),0)</f>
        <v>0</v>
      </c>
      <c r="U68" s="12">
        <f ca="1">IFERROR(INDEX(Calculation!$B$10:$U$109,MATCH(Calculation!CT166,Calculation!CT$7:CT$109,0),Calculation!CT$6),0)</f>
        <v>0</v>
      </c>
      <c r="V68" s="12">
        <f ca="1">IFERROR(INDEX(Calculation!$B$10:$U$109,MATCH(Calculation!CU166,Calculation!CU$7:CU$109,0),Calculation!CU$6),0)</f>
        <v>0</v>
      </c>
      <c r="W68" s="12">
        <f ca="1">IFERROR(INDEX(Calculation!$B$10:$U$109,MATCH(Calculation!CV166,Calculation!CV$7:CV$109,0),Calculation!CV$6),0)</f>
        <v>0</v>
      </c>
      <c r="X68" s="12">
        <f ca="1">IFERROR(INDEX(Calculation!$B$10:$U$109,MATCH(Calculation!CW166,Calculation!CW$7:CW$109,0),Calculation!CW$6),0)</f>
        <v>0</v>
      </c>
      <c r="Y68" s="2"/>
    </row>
    <row r="69" spans="1:25" x14ac:dyDescent="0.25">
      <c r="A69" s="2"/>
      <c r="B69" s="37"/>
      <c r="C69" s="41"/>
      <c r="D69" s="16">
        <f t="shared" ca="1" si="2"/>
        <v>0</v>
      </c>
      <c r="E69" s="12">
        <f ca="1">IFERROR(INDEX(Calculation!$B$10:$P$109,MATCH(Calculation!CD167,Calculation!CD$7:CD$109,0),Calculation!CD$6),0)</f>
        <v>0</v>
      </c>
      <c r="F69" s="12">
        <f ca="1">IFERROR(INDEX(Calculation!$B$10:$P$109,MATCH(Calculation!CE167,Calculation!CE$7:CE$109,0),Calculation!CE$6),0)</f>
        <v>0</v>
      </c>
      <c r="G69" s="12">
        <f ca="1">IFERROR(INDEX(Calculation!$B$10:$P$109,MATCH(Calculation!CF167,Calculation!CF$7:CF$109,0),Calculation!CF$6),0)</f>
        <v>0</v>
      </c>
      <c r="H69" s="12">
        <f ca="1">IFERROR(INDEX(Calculation!$B$10:$P$109,MATCH(Calculation!CG167,Calculation!CG$7:CG$109,0),Calculation!CG$6),0)</f>
        <v>0</v>
      </c>
      <c r="I69" s="12">
        <f ca="1">IFERROR(INDEX(Calculation!$B$10:$P$109,MATCH(Calculation!CH167,Calculation!CH$7:CH$109,0),Calculation!CH$6),0)</f>
        <v>0</v>
      </c>
      <c r="J69" s="12">
        <f ca="1">IFERROR(INDEX(Calculation!$B$10:$P$109,MATCH(Calculation!CI167,Calculation!CI$7:CI$109,0),Calculation!CI$6),0)</f>
        <v>0</v>
      </c>
      <c r="K69" s="12">
        <f ca="1">IFERROR(INDEX(Calculation!$B$10:$P$109,MATCH(Calculation!CJ167,Calculation!CJ$7:CJ$109,0),Calculation!CJ$6),0)</f>
        <v>0</v>
      </c>
      <c r="L69" s="12">
        <f ca="1">IFERROR(INDEX(Calculation!$B$10:$P$109,MATCH(Calculation!CK167,Calculation!CK$7:CK$109,0),Calculation!CK$6),0)</f>
        <v>0</v>
      </c>
      <c r="M69" s="12">
        <f ca="1">IFERROR(INDEX(Calculation!$B$10:$P$109,MATCH(Calculation!CL167,Calculation!CL$7:CL$109,0),Calculation!CL$6),0)</f>
        <v>0</v>
      </c>
      <c r="N69" s="12">
        <f ca="1">IFERROR(INDEX(Calculation!$B$10:$P$109,MATCH(Calculation!CM167,Calculation!CM$7:CM$109,0),Calculation!CM$6),0)</f>
        <v>0</v>
      </c>
      <c r="O69" s="12">
        <f ca="1">IFERROR(INDEX(Calculation!$B$10:$P$109,MATCH(Calculation!CN167,Calculation!CN$7:CN$109,0),Calculation!CN$6),0)</f>
        <v>0</v>
      </c>
      <c r="P69" s="12">
        <f ca="1">IFERROR(INDEX(Calculation!$B$10:$P$109,MATCH(Calculation!CO167,Calculation!CO$7:CO$109,0),Calculation!CO$6),0)</f>
        <v>0</v>
      </c>
      <c r="Q69" s="12">
        <f ca="1">IFERROR(INDEX(Calculation!$B$10:$P$109,MATCH(Calculation!CP167,Calculation!CP$7:CP$109,0),Calculation!CP$6),0)</f>
        <v>0</v>
      </c>
      <c r="R69" s="12">
        <f ca="1">IFERROR(INDEX(Calculation!$B$10:$P$109,MATCH(Calculation!CQ167,Calculation!CQ$7:CQ$109,0),Calculation!CQ$6),0)</f>
        <v>0</v>
      </c>
      <c r="S69" s="12">
        <f ca="1">IFERROR(INDEX(Calculation!$B$10:$P$109,MATCH(Calculation!CR167,Calculation!CR$7:CR$109,0),Calculation!CR$6),0)</f>
        <v>0</v>
      </c>
      <c r="T69" s="12">
        <f ca="1">IFERROR(INDEX(Calculation!$B$10:$U$109,MATCH(Calculation!CS167,Calculation!CS$7:CS$109,0),Calculation!CS$6),0)</f>
        <v>0</v>
      </c>
      <c r="U69" s="12">
        <f ca="1">IFERROR(INDEX(Calculation!$B$10:$U$109,MATCH(Calculation!CT167,Calculation!CT$7:CT$109,0),Calculation!CT$6),0)</f>
        <v>0</v>
      </c>
      <c r="V69" s="12">
        <f ca="1">IFERROR(INDEX(Calculation!$B$10:$U$109,MATCH(Calculation!CU167,Calculation!CU$7:CU$109,0),Calculation!CU$6),0)</f>
        <v>0</v>
      </c>
      <c r="W69" s="12">
        <f ca="1">IFERROR(INDEX(Calculation!$B$10:$U$109,MATCH(Calculation!CV167,Calculation!CV$7:CV$109,0),Calculation!CV$6),0)</f>
        <v>0</v>
      </c>
      <c r="X69" s="12">
        <f ca="1">IFERROR(INDEX(Calculation!$B$10:$U$109,MATCH(Calculation!CW167,Calculation!CW$7:CW$109,0),Calculation!CW$6),0)</f>
        <v>0</v>
      </c>
      <c r="Y69" s="2"/>
    </row>
    <row r="70" spans="1:25" x14ac:dyDescent="0.25">
      <c r="A70" s="2"/>
      <c r="B70" s="37"/>
      <c r="C70" s="41"/>
      <c r="D70" s="16">
        <f t="shared" ca="1" si="2"/>
        <v>0</v>
      </c>
      <c r="E70" s="12">
        <f ca="1">IFERROR(INDEX(Calculation!$B$10:$P$109,MATCH(Calculation!CD168,Calculation!CD$7:CD$109,0),Calculation!CD$6),0)</f>
        <v>0</v>
      </c>
      <c r="F70" s="12">
        <f ca="1">IFERROR(INDEX(Calculation!$B$10:$P$109,MATCH(Calculation!CE168,Calculation!CE$7:CE$109,0),Calculation!CE$6),0)</f>
        <v>0</v>
      </c>
      <c r="G70" s="12">
        <f ca="1">IFERROR(INDEX(Calculation!$B$10:$P$109,MATCH(Calculation!CF168,Calculation!CF$7:CF$109,0),Calculation!CF$6),0)</f>
        <v>0</v>
      </c>
      <c r="H70" s="12">
        <f ca="1">IFERROR(INDEX(Calculation!$B$10:$P$109,MATCH(Calculation!CG168,Calculation!CG$7:CG$109,0),Calculation!CG$6),0)</f>
        <v>0</v>
      </c>
      <c r="I70" s="12">
        <f ca="1">IFERROR(INDEX(Calculation!$B$10:$P$109,MATCH(Calculation!CH168,Calculation!CH$7:CH$109,0),Calculation!CH$6),0)</f>
        <v>0</v>
      </c>
      <c r="J70" s="12">
        <f ca="1">IFERROR(INDEX(Calculation!$B$10:$P$109,MATCH(Calculation!CI168,Calculation!CI$7:CI$109,0),Calculation!CI$6),0)</f>
        <v>0</v>
      </c>
      <c r="K70" s="12">
        <f ca="1">IFERROR(INDEX(Calculation!$B$10:$P$109,MATCH(Calculation!CJ168,Calculation!CJ$7:CJ$109,0),Calculation!CJ$6),0)</f>
        <v>0</v>
      </c>
      <c r="L70" s="12">
        <f ca="1">IFERROR(INDEX(Calculation!$B$10:$P$109,MATCH(Calculation!CK168,Calculation!CK$7:CK$109,0),Calculation!CK$6),0)</f>
        <v>0</v>
      </c>
      <c r="M70" s="12">
        <f ca="1">IFERROR(INDEX(Calculation!$B$10:$P$109,MATCH(Calculation!CL168,Calculation!CL$7:CL$109,0),Calculation!CL$6),0)</f>
        <v>0</v>
      </c>
      <c r="N70" s="12">
        <f ca="1">IFERROR(INDEX(Calculation!$B$10:$P$109,MATCH(Calculation!CM168,Calculation!CM$7:CM$109,0),Calculation!CM$6),0)</f>
        <v>0</v>
      </c>
      <c r="O70" s="12">
        <f ca="1">IFERROR(INDEX(Calculation!$B$10:$P$109,MATCH(Calculation!CN168,Calculation!CN$7:CN$109,0),Calculation!CN$6),0)</f>
        <v>0</v>
      </c>
      <c r="P70" s="12">
        <f ca="1">IFERROR(INDEX(Calculation!$B$10:$P$109,MATCH(Calculation!CO168,Calculation!CO$7:CO$109,0),Calculation!CO$6),0)</f>
        <v>0</v>
      </c>
      <c r="Q70" s="12">
        <f ca="1">IFERROR(INDEX(Calculation!$B$10:$P$109,MATCH(Calculation!CP168,Calculation!CP$7:CP$109,0),Calculation!CP$6),0)</f>
        <v>0</v>
      </c>
      <c r="R70" s="12">
        <f ca="1">IFERROR(INDEX(Calculation!$B$10:$P$109,MATCH(Calculation!CQ168,Calculation!CQ$7:CQ$109,0),Calculation!CQ$6),0)</f>
        <v>0</v>
      </c>
      <c r="S70" s="12">
        <f ca="1">IFERROR(INDEX(Calculation!$B$10:$P$109,MATCH(Calculation!CR168,Calculation!CR$7:CR$109,0),Calculation!CR$6),0)</f>
        <v>0</v>
      </c>
      <c r="T70" s="12">
        <f ca="1">IFERROR(INDEX(Calculation!$B$10:$U$109,MATCH(Calculation!CS168,Calculation!CS$7:CS$109,0),Calculation!CS$6),0)</f>
        <v>0</v>
      </c>
      <c r="U70" s="12">
        <f ca="1">IFERROR(INDEX(Calculation!$B$10:$U$109,MATCH(Calculation!CT168,Calculation!CT$7:CT$109,0),Calculation!CT$6),0)</f>
        <v>0</v>
      </c>
      <c r="V70" s="12">
        <f ca="1">IFERROR(INDEX(Calculation!$B$10:$U$109,MATCH(Calculation!CU168,Calculation!CU$7:CU$109,0),Calculation!CU$6),0)</f>
        <v>0</v>
      </c>
      <c r="W70" s="12">
        <f ca="1">IFERROR(INDEX(Calculation!$B$10:$U$109,MATCH(Calculation!CV168,Calculation!CV$7:CV$109,0),Calculation!CV$6),0)</f>
        <v>0</v>
      </c>
      <c r="X70" s="12">
        <f ca="1">IFERROR(INDEX(Calculation!$B$10:$U$109,MATCH(Calculation!CW168,Calculation!CW$7:CW$109,0),Calculation!CW$6),0)</f>
        <v>0</v>
      </c>
      <c r="Y70" s="2"/>
    </row>
    <row r="71" spans="1:25" x14ac:dyDescent="0.25">
      <c r="A71" s="2"/>
      <c r="B71" s="37"/>
      <c r="C71" s="41"/>
      <c r="D71" s="16">
        <f t="shared" ca="1" si="2"/>
        <v>0</v>
      </c>
      <c r="E71" s="12">
        <f ca="1">IFERROR(INDEX(Calculation!$B$10:$P$109,MATCH(Calculation!CD169,Calculation!CD$7:CD$109,0),Calculation!CD$6),0)</f>
        <v>0</v>
      </c>
      <c r="F71" s="12">
        <f ca="1">IFERROR(INDEX(Calculation!$B$10:$P$109,MATCH(Calculation!CE169,Calculation!CE$7:CE$109,0),Calculation!CE$6),0)</f>
        <v>0</v>
      </c>
      <c r="G71" s="12">
        <f ca="1">IFERROR(INDEX(Calculation!$B$10:$P$109,MATCH(Calculation!CF169,Calculation!CF$7:CF$109,0),Calculation!CF$6),0)</f>
        <v>0</v>
      </c>
      <c r="H71" s="12">
        <f ca="1">IFERROR(INDEX(Calculation!$B$10:$P$109,MATCH(Calculation!CG169,Calculation!CG$7:CG$109,0),Calculation!CG$6),0)</f>
        <v>0</v>
      </c>
      <c r="I71" s="12">
        <f ca="1">IFERROR(INDEX(Calculation!$B$10:$P$109,MATCH(Calculation!CH169,Calculation!CH$7:CH$109,0),Calculation!CH$6),0)</f>
        <v>0</v>
      </c>
      <c r="J71" s="12">
        <f ca="1">IFERROR(INDEX(Calculation!$B$10:$P$109,MATCH(Calculation!CI169,Calculation!CI$7:CI$109,0),Calculation!CI$6),0)</f>
        <v>0</v>
      </c>
      <c r="K71" s="12">
        <f ca="1">IFERROR(INDEX(Calculation!$B$10:$P$109,MATCH(Calculation!CJ169,Calculation!CJ$7:CJ$109,0),Calculation!CJ$6),0)</f>
        <v>0</v>
      </c>
      <c r="L71" s="12">
        <f ca="1">IFERROR(INDEX(Calculation!$B$10:$P$109,MATCH(Calculation!CK169,Calculation!CK$7:CK$109,0),Calculation!CK$6),0)</f>
        <v>0</v>
      </c>
      <c r="M71" s="12">
        <f ca="1">IFERROR(INDEX(Calculation!$B$10:$P$109,MATCH(Calculation!CL169,Calculation!CL$7:CL$109,0),Calculation!CL$6),0)</f>
        <v>0</v>
      </c>
      <c r="N71" s="12">
        <f ca="1">IFERROR(INDEX(Calculation!$B$10:$P$109,MATCH(Calculation!CM169,Calculation!CM$7:CM$109,0),Calculation!CM$6),0)</f>
        <v>0</v>
      </c>
      <c r="O71" s="12">
        <f ca="1">IFERROR(INDEX(Calculation!$B$10:$P$109,MATCH(Calculation!CN169,Calculation!CN$7:CN$109,0),Calculation!CN$6),0)</f>
        <v>0</v>
      </c>
      <c r="P71" s="12">
        <f ca="1">IFERROR(INDEX(Calculation!$B$10:$P$109,MATCH(Calculation!CO169,Calculation!CO$7:CO$109,0),Calculation!CO$6),0)</f>
        <v>0</v>
      </c>
      <c r="Q71" s="12">
        <f ca="1">IFERROR(INDEX(Calculation!$B$10:$P$109,MATCH(Calculation!CP169,Calculation!CP$7:CP$109,0),Calculation!CP$6),0)</f>
        <v>0</v>
      </c>
      <c r="R71" s="12">
        <f ca="1">IFERROR(INDEX(Calculation!$B$10:$P$109,MATCH(Calculation!CQ169,Calculation!CQ$7:CQ$109,0),Calculation!CQ$6),0)</f>
        <v>0</v>
      </c>
      <c r="S71" s="12">
        <f ca="1">IFERROR(INDEX(Calculation!$B$10:$P$109,MATCH(Calculation!CR169,Calculation!CR$7:CR$109,0),Calculation!CR$6),0)</f>
        <v>0</v>
      </c>
      <c r="T71" s="12">
        <f ca="1">IFERROR(INDEX(Calculation!$B$10:$U$109,MATCH(Calculation!CS169,Calculation!CS$7:CS$109,0),Calculation!CS$6),0)</f>
        <v>0</v>
      </c>
      <c r="U71" s="12">
        <f ca="1">IFERROR(INDEX(Calculation!$B$10:$U$109,MATCH(Calculation!CT169,Calculation!CT$7:CT$109,0),Calculation!CT$6),0)</f>
        <v>0</v>
      </c>
      <c r="V71" s="12">
        <f ca="1">IFERROR(INDEX(Calculation!$B$10:$U$109,MATCH(Calculation!CU169,Calculation!CU$7:CU$109,0),Calculation!CU$6),0)</f>
        <v>0</v>
      </c>
      <c r="W71" s="12">
        <f ca="1">IFERROR(INDEX(Calculation!$B$10:$U$109,MATCH(Calculation!CV169,Calculation!CV$7:CV$109,0),Calculation!CV$6),0)</f>
        <v>0</v>
      </c>
      <c r="X71" s="12">
        <f ca="1">IFERROR(INDEX(Calculation!$B$10:$U$109,MATCH(Calculation!CW169,Calculation!CW$7:CW$109,0),Calculation!CW$6),0)</f>
        <v>0</v>
      </c>
      <c r="Y71" s="2"/>
    </row>
    <row r="72" spans="1:25" x14ac:dyDescent="0.25">
      <c r="A72" s="2"/>
      <c r="B72" s="37"/>
      <c r="C72" s="41"/>
      <c r="D72" s="16">
        <f t="shared" ca="1" si="2"/>
        <v>0</v>
      </c>
      <c r="E72" s="12">
        <f ca="1">IFERROR(INDEX(Calculation!$B$10:$P$109,MATCH(Calculation!CD170,Calculation!CD$7:CD$109,0),Calculation!CD$6),0)</f>
        <v>0</v>
      </c>
      <c r="F72" s="12">
        <f ca="1">IFERROR(INDEX(Calculation!$B$10:$P$109,MATCH(Calculation!CE170,Calculation!CE$7:CE$109,0),Calculation!CE$6),0)</f>
        <v>0</v>
      </c>
      <c r="G72" s="12">
        <f ca="1">IFERROR(INDEX(Calculation!$B$10:$P$109,MATCH(Calculation!CF170,Calculation!CF$7:CF$109,0),Calculation!CF$6),0)</f>
        <v>0</v>
      </c>
      <c r="H72" s="12">
        <f ca="1">IFERROR(INDEX(Calculation!$B$10:$P$109,MATCH(Calculation!CG170,Calculation!CG$7:CG$109,0),Calculation!CG$6),0)</f>
        <v>0</v>
      </c>
      <c r="I72" s="12">
        <f ca="1">IFERROR(INDEX(Calculation!$B$10:$P$109,MATCH(Calculation!CH170,Calculation!CH$7:CH$109,0),Calculation!CH$6),0)</f>
        <v>0</v>
      </c>
      <c r="J72" s="12">
        <f ca="1">IFERROR(INDEX(Calculation!$B$10:$P$109,MATCH(Calculation!CI170,Calculation!CI$7:CI$109,0),Calculation!CI$6),0)</f>
        <v>0</v>
      </c>
      <c r="K72" s="12">
        <f ca="1">IFERROR(INDEX(Calculation!$B$10:$P$109,MATCH(Calculation!CJ170,Calculation!CJ$7:CJ$109,0),Calculation!CJ$6),0)</f>
        <v>0</v>
      </c>
      <c r="L72" s="12">
        <f ca="1">IFERROR(INDEX(Calculation!$B$10:$P$109,MATCH(Calculation!CK170,Calculation!CK$7:CK$109,0),Calculation!CK$6),0)</f>
        <v>0</v>
      </c>
      <c r="M72" s="12">
        <f ca="1">IFERROR(INDEX(Calculation!$B$10:$P$109,MATCH(Calculation!CL170,Calculation!CL$7:CL$109,0),Calculation!CL$6),0)</f>
        <v>0</v>
      </c>
      <c r="N72" s="12">
        <f ca="1">IFERROR(INDEX(Calculation!$B$10:$P$109,MATCH(Calculation!CM170,Calculation!CM$7:CM$109,0),Calculation!CM$6),0)</f>
        <v>0</v>
      </c>
      <c r="O72" s="12">
        <f ca="1">IFERROR(INDEX(Calculation!$B$10:$P$109,MATCH(Calculation!CN170,Calculation!CN$7:CN$109,0),Calculation!CN$6),0)</f>
        <v>0</v>
      </c>
      <c r="P72" s="12">
        <f ca="1">IFERROR(INDEX(Calculation!$B$10:$P$109,MATCH(Calculation!CO170,Calculation!CO$7:CO$109,0),Calculation!CO$6),0)</f>
        <v>0</v>
      </c>
      <c r="Q72" s="12">
        <f ca="1">IFERROR(INDEX(Calculation!$B$10:$P$109,MATCH(Calculation!CP170,Calculation!CP$7:CP$109,0),Calculation!CP$6),0)</f>
        <v>0</v>
      </c>
      <c r="R72" s="12">
        <f ca="1">IFERROR(INDEX(Calculation!$B$10:$P$109,MATCH(Calculation!CQ170,Calculation!CQ$7:CQ$109,0),Calculation!CQ$6),0)</f>
        <v>0</v>
      </c>
      <c r="S72" s="12">
        <f ca="1">IFERROR(INDEX(Calculation!$B$10:$P$109,MATCH(Calculation!CR170,Calculation!CR$7:CR$109,0),Calculation!CR$6),0)</f>
        <v>0</v>
      </c>
      <c r="T72" s="12">
        <f ca="1">IFERROR(INDEX(Calculation!$B$10:$U$109,MATCH(Calculation!CS170,Calculation!CS$7:CS$109,0),Calculation!CS$6),0)</f>
        <v>0</v>
      </c>
      <c r="U72" s="12">
        <f ca="1">IFERROR(INDEX(Calculation!$B$10:$U$109,MATCH(Calculation!CT170,Calculation!CT$7:CT$109,0),Calculation!CT$6),0)</f>
        <v>0</v>
      </c>
      <c r="V72" s="12">
        <f ca="1">IFERROR(INDEX(Calculation!$B$10:$U$109,MATCH(Calculation!CU170,Calculation!CU$7:CU$109,0),Calculation!CU$6),0)</f>
        <v>0</v>
      </c>
      <c r="W72" s="12">
        <f ca="1">IFERROR(INDEX(Calculation!$B$10:$U$109,MATCH(Calculation!CV170,Calculation!CV$7:CV$109,0),Calculation!CV$6),0)</f>
        <v>0</v>
      </c>
      <c r="X72" s="12">
        <f ca="1">IFERROR(INDEX(Calculation!$B$10:$U$109,MATCH(Calculation!CW170,Calculation!CW$7:CW$109,0),Calculation!CW$6),0)</f>
        <v>0</v>
      </c>
      <c r="Y72" s="2"/>
    </row>
    <row r="73" spans="1:25" x14ac:dyDescent="0.25">
      <c r="A73" s="2"/>
      <c r="B73" s="37"/>
      <c r="C73" s="41"/>
      <c r="D73" s="16">
        <f t="shared" ca="1" si="2"/>
        <v>0</v>
      </c>
      <c r="E73" s="12">
        <f ca="1">IFERROR(INDEX(Calculation!$B$10:$P$109,MATCH(Calculation!CD171,Calculation!CD$7:CD$109,0),Calculation!CD$6),0)</f>
        <v>0</v>
      </c>
      <c r="F73" s="12">
        <f ca="1">IFERROR(INDEX(Calculation!$B$10:$P$109,MATCH(Calculation!CE171,Calculation!CE$7:CE$109,0),Calculation!CE$6),0)</f>
        <v>0</v>
      </c>
      <c r="G73" s="12">
        <f ca="1">IFERROR(INDEX(Calculation!$B$10:$P$109,MATCH(Calculation!CF171,Calculation!CF$7:CF$109,0),Calculation!CF$6),0)</f>
        <v>0</v>
      </c>
      <c r="H73" s="12">
        <f ca="1">IFERROR(INDEX(Calculation!$B$10:$P$109,MATCH(Calculation!CG171,Calculation!CG$7:CG$109,0),Calculation!CG$6),0)</f>
        <v>0</v>
      </c>
      <c r="I73" s="12">
        <f ca="1">IFERROR(INDEX(Calculation!$B$10:$P$109,MATCH(Calculation!CH171,Calculation!CH$7:CH$109,0),Calculation!CH$6),0)</f>
        <v>0</v>
      </c>
      <c r="J73" s="12">
        <f ca="1">IFERROR(INDEX(Calculation!$B$10:$P$109,MATCH(Calculation!CI171,Calculation!CI$7:CI$109,0),Calculation!CI$6),0)</f>
        <v>0</v>
      </c>
      <c r="K73" s="12">
        <f ca="1">IFERROR(INDEX(Calculation!$B$10:$P$109,MATCH(Calculation!CJ171,Calculation!CJ$7:CJ$109,0),Calculation!CJ$6),0)</f>
        <v>0</v>
      </c>
      <c r="L73" s="12">
        <f ca="1">IFERROR(INDEX(Calculation!$B$10:$P$109,MATCH(Calculation!CK171,Calculation!CK$7:CK$109,0),Calculation!CK$6),0)</f>
        <v>0</v>
      </c>
      <c r="M73" s="12">
        <f ca="1">IFERROR(INDEX(Calculation!$B$10:$P$109,MATCH(Calculation!CL171,Calculation!CL$7:CL$109,0),Calculation!CL$6),0)</f>
        <v>0</v>
      </c>
      <c r="N73" s="12">
        <f ca="1">IFERROR(INDEX(Calculation!$B$10:$P$109,MATCH(Calculation!CM171,Calculation!CM$7:CM$109,0),Calculation!CM$6),0)</f>
        <v>0</v>
      </c>
      <c r="O73" s="12">
        <f ca="1">IFERROR(INDEX(Calculation!$B$10:$P$109,MATCH(Calculation!CN171,Calculation!CN$7:CN$109,0),Calculation!CN$6),0)</f>
        <v>0</v>
      </c>
      <c r="P73" s="12">
        <f ca="1">IFERROR(INDEX(Calculation!$B$10:$P$109,MATCH(Calculation!CO171,Calculation!CO$7:CO$109,0),Calculation!CO$6),0)</f>
        <v>0</v>
      </c>
      <c r="Q73" s="12">
        <f ca="1">IFERROR(INDEX(Calculation!$B$10:$P$109,MATCH(Calculation!CP171,Calculation!CP$7:CP$109,0),Calculation!CP$6),0)</f>
        <v>0</v>
      </c>
      <c r="R73" s="12">
        <f ca="1">IFERROR(INDEX(Calculation!$B$10:$P$109,MATCH(Calculation!CQ171,Calculation!CQ$7:CQ$109,0),Calculation!CQ$6),0)</f>
        <v>0</v>
      </c>
      <c r="S73" s="12">
        <f ca="1">IFERROR(INDEX(Calculation!$B$10:$P$109,MATCH(Calculation!CR171,Calculation!CR$7:CR$109,0),Calculation!CR$6),0)</f>
        <v>0</v>
      </c>
      <c r="T73" s="12">
        <f ca="1">IFERROR(INDEX(Calculation!$B$10:$U$109,MATCH(Calculation!CS171,Calculation!CS$7:CS$109,0),Calculation!CS$6),0)</f>
        <v>0</v>
      </c>
      <c r="U73" s="12">
        <f ca="1">IFERROR(INDEX(Calculation!$B$10:$U$109,MATCH(Calculation!CT171,Calculation!CT$7:CT$109,0),Calculation!CT$6),0)</f>
        <v>0</v>
      </c>
      <c r="V73" s="12">
        <f ca="1">IFERROR(INDEX(Calculation!$B$10:$U$109,MATCH(Calculation!CU171,Calculation!CU$7:CU$109,0),Calculation!CU$6),0)</f>
        <v>0</v>
      </c>
      <c r="W73" s="12">
        <f ca="1">IFERROR(INDEX(Calculation!$B$10:$U$109,MATCH(Calculation!CV171,Calculation!CV$7:CV$109,0),Calculation!CV$6),0)</f>
        <v>0</v>
      </c>
      <c r="X73" s="12">
        <f ca="1">IFERROR(INDEX(Calculation!$B$10:$U$109,MATCH(Calculation!CW171,Calculation!CW$7:CW$109,0),Calculation!CW$6),0)</f>
        <v>0</v>
      </c>
      <c r="Y73" s="2"/>
    </row>
    <row r="74" spans="1:25" x14ac:dyDescent="0.25">
      <c r="A74" s="2"/>
      <c r="B74" s="37"/>
      <c r="C74" s="41"/>
      <c r="D74" s="16">
        <f t="shared" ca="1" si="2"/>
        <v>0</v>
      </c>
      <c r="E74" s="12">
        <f ca="1">IFERROR(INDEX(Calculation!$B$10:$P$109,MATCH(Calculation!CD172,Calculation!CD$7:CD$109,0),Calculation!CD$6),0)</f>
        <v>0</v>
      </c>
      <c r="F74" s="12">
        <f ca="1">IFERROR(INDEX(Calculation!$B$10:$P$109,MATCH(Calculation!CE172,Calculation!CE$7:CE$109,0),Calculation!CE$6),0)</f>
        <v>0</v>
      </c>
      <c r="G74" s="12">
        <f ca="1">IFERROR(INDEX(Calculation!$B$10:$P$109,MATCH(Calculation!CF172,Calculation!CF$7:CF$109,0),Calculation!CF$6),0)</f>
        <v>0</v>
      </c>
      <c r="H74" s="12">
        <f ca="1">IFERROR(INDEX(Calculation!$B$10:$P$109,MATCH(Calculation!CG172,Calculation!CG$7:CG$109,0),Calculation!CG$6),0)</f>
        <v>0</v>
      </c>
      <c r="I74" s="12">
        <f ca="1">IFERROR(INDEX(Calculation!$B$10:$P$109,MATCH(Calculation!CH172,Calculation!CH$7:CH$109,0),Calculation!CH$6),0)</f>
        <v>0</v>
      </c>
      <c r="J74" s="12">
        <f ca="1">IFERROR(INDEX(Calculation!$B$10:$P$109,MATCH(Calculation!CI172,Calculation!CI$7:CI$109,0),Calculation!CI$6),0)</f>
        <v>0</v>
      </c>
      <c r="K74" s="12">
        <f ca="1">IFERROR(INDEX(Calculation!$B$10:$P$109,MATCH(Calculation!CJ172,Calculation!CJ$7:CJ$109,0),Calculation!CJ$6),0)</f>
        <v>0</v>
      </c>
      <c r="L74" s="12">
        <f ca="1">IFERROR(INDEX(Calculation!$B$10:$P$109,MATCH(Calculation!CK172,Calculation!CK$7:CK$109,0),Calculation!CK$6),0)</f>
        <v>0</v>
      </c>
      <c r="M74" s="12">
        <f ca="1">IFERROR(INDEX(Calculation!$B$10:$P$109,MATCH(Calculation!CL172,Calculation!CL$7:CL$109,0),Calculation!CL$6),0)</f>
        <v>0</v>
      </c>
      <c r="N74" s="12">
        <f ca="1">IFERROR(INDEX(Calculation!$B$10:$P$109,MATCH(Calculation!CM172,Calculation!CM$7:CM$109,0),Calculation!CM$6),0)</f>
        <v>0</v>
      </c>
      <c r="O74" s="12">
        <f ca="1">IFERROR(INDEX(Calculation!$B$10:$P$109,MATCH(Calculation!CN172,Calculation!CN$7:CN$109,0),Calculation!CN$6),0)</f>
        <v>0</v>
      </c>
      <c r="P74" s="12">
        <f ca="1">IFERROR(INDEX(Calculation!$B$10:$P$109,MATCH(Calculation!CO172,Calculation!CO$7:CO$109,0),Calculation!CO$6),0)</f>
        <v>0</v>
      </c>
      <c r="Q74" s="12">
        <f ca="1">IFERROR(INDEX(Calculation!$B$10:$P$109,MATCH(Calculation!CP172,Calculation!CP$7:CP$109,0),Calculation!CP$6),0)</f>
        <v>0</v>
      </c>
      <c r="R74" s="12">
        <f ca="1">IFERROR(INDEX(Calculation!$B$10:$P$109,MATCH(Calculation!CQ172,Calculation!CQ$7:CQ$109,0),Calculation!CQ$6),0)</f>
        <v>0</v>
      </c>
      <c r="S74" s="12">
        <f ca="1">IFERROR(INDEX(Calculation!$B$10:$P$109,MATCH(Calculation!CR172,Calculation!CR$7:CR$109,0),Calculation!CR$6),0)</f>
        <v>0</v>
      </c>
      <c r="T74" s="12">
        <f ca="1">IFERROR(INDEX(Calculation!$B$10:$U$109,MATCH(Calculation!CS172,Calculation!CS$7:CS$109,0),Calculation!CS$6),0)</f>
        <v>0</v>
      </c>
      <c r="U74" s="12">
        <f ca="1">IFERROR(INDEX(Calculation!$B$10:$U$109,MATCH(Calculation!CT172,Calculation!CT$7:CT$109,0),Calculation!CT$6),0)</f>
        <v>0</v>
      </c>
      <c r="V74" s="12">
        <f ca="1">IFERROR(INDEX(Calculation!$B$10:$U$109,MATCH(Calculation!CU172,Calculation!CU$7:CU$109,0),Calculation!CU$6),0)</f>
        <v>0</v>
      </c>
      <c r="W74" s="12">
        <f ca="1">IFERROR(INDEX(Calculation!$B$10:$U$109,MATCH(Calculation!CV172,Calculation!CV$7:CV$109,0),Calculation!CV$6),0)</f>
        <v>0</v>
      </c>
      <c r="X74" s="12">
        <f ca="1">IFERROR(INDEX(Calculation!$B$10:$U$109,MATCH(Calculation!CW172,Calculation!CW$7:CW$109,0),Calculation!CW$6),0)</f>
        <v>0</v>
      </c>
      <c r="Y74" s="2"/>
    </row>
    <row r="75" spans="1:25" x14ac:dyDescent="0.25">
      <c r="A75" s="2"/>
      <c r="B75" s="37"/>
      <c r="C75" s="41"/>
      <c r="D75" s="16">
        <f t="shared" ca="1" si="2"/>
        <v>0</v>
      </c>
      <c r="E75" s="12">
        <f ca="1">IFERROR(INDEX(Calculation!$B$10:$P$109,MATCH(Calculation!CD173,Calculation!CD$7:CD$109,0),Calculation!CD$6),0)</f>
        <v>0</v>
      </c>
      <c r="F75" s="12">
        <f ca="1">IFERROR(INDEX(Calculation!$B$10:$P$109,MATCH(Calculation!CE173,Calculation!CE$7:CE$109,0),Calculation!CE$6),0)</f>
        <v>0</v>
      </c>
      <c r="G75" s="12">
        <f ca="1">IFERROR(INDEX(Calculation!$B$10:$P$109,MATCH(Calculation!CF173,Calculation!CF$7:CF$109,0),Calculation!CF$6),0)</f>
        <v>0</v>
      </c>
      <c r="H75" s="12">
        <f ca="1">IFERROR(INDEX(Calculation!$B$10:$P$109,MATCH(Calculation!CG173,Calculation!CG$7:CG$109,0),Calculation!CG$6),0)</f>
        <v>0</v>
      </c>
      <c r="I75" s="12">
        <f ca="1">IFERROR(INDEX(Calculation!$B$10:$P$109,MATCH(Calculation!CH173,Calculation!CH$7:CH$109,0),Calculation!CH$6),0)</f>
        <v>0</v>
      </c>
      <c r="J75" s="12">
        <f ca="1">IFERROR(INDEX(Calculation!$B$10:$P$109,MATCH(Calculation!CI173,Calculation!CI$7:CI$109,0),Calculation!CI$6),0)</f>
        <v>0</v>
      </c>
      <c r="K75" s="12">
        <f ca="1">IFERROR(INDEX(Calculation!$B$10:$P$109,MATCH(Calculation!CJ173,Calculation!CJ$7:CJ$109,0),Calculation!CJ$6),0)</f>
        <v>0</v>
      </c>
      <c r="L75" s="12">
        <f ca="1">IFERROR(INDEX(Calculation!$B$10:$P$109,MATCH(Calculation!CK173,Calculation!CK$7:CK$109,0),Calculation!CK$6),0)</f>
        <v>0</v>
      </c>
      <c r="M75" s="12">
        <f ca="1">IFERROR(INDEX(Calculation!$B$10:$P$109,MATCH(Calculation!CL173,Calculation!CL$7:CL$109,0),Calculation!CL$6),0)</f>
        <v>0</v>
      </c>
      <c r="N75" s="12">
        <f ca="1">IFERROR(INDEX(Calculation!$B$10:$P$109,MATCH(Calculation!CM173,Calculation!CM$7:CM$109,0),Calculation!CM$6),0)</f>
        <v>0</v>
      </c>
      <c r="O75" s="12">
        <f ca="1">IFERROR(INDEX(Calculation!$B$10:$P$109,MATCH(Calculation!CN173,Calculation!CN$7:CN$109,0),Calculation!CN$6),0)</f>
        <v>0</v>
      </c>
      <c r="P75" s="12">
        <f ca="1">IFERROR(INDEX(Calculation!$B$10:$P$109,MATCH(Calculation!CO173,Calculation!CO$7:CO$109,0),Calculation!CO$6),0)</f>
        <v>0</v>
      </c>
      <c r="Q75" s="12">
        <f ca="1">IFERROR(INDEX(Calculation!$B$10:$P$109,MATCH(Calculation!CP173,Calculation!CP$7:CP$109,0),Calculation!CP$6),0)</f>
        <v>0</v>
      </c>
      <c r="R75" s="12">
        <f ca="1">IFERROR(INDEX(Calculation!$B$10:$P$109,MATCH(Calculation!CQ173,Calculation!CQ$7:CQ$109,0),Calculation!CQ$6),0)</f>
        <v>0</v>
      </c>
      <c r="S75" s="12">
        <f ca="1">IFERROR(INDEX(Calculation!$B$10:$P$109,MATCH(Calculation!CR173,Calculation!CR$7:CR$109,0),Calculation!CR$6),0)</f>
        <v>0</v>
      </c>
      <c r="T75" s="12">
        <f ca="1">IFERROR(INDEX(Calculation!$B$10:$U$109,MATCH(Calculation!CS173,Calculation!CS$7:CS$109,0),Calculation!CS$6),0)</f>
        <v>0</v>
      </c>
      <c r="U75" s="12">
        <f ca="1">IFERROR(INDEX(Calculation!$B$10:$U$109,MATCH(Calculation!CT173,Calculation!CT$7:CT$109,0),Calculation!CT$6),0)</f>
        <v>0</v>
      </c>
      <c r="V75" s="12">
        <f ca="1">IFERROR(INDEX(Calculation!$B$10:$U$109,MATCH(Calculation!CU173,Calculation!CU$7:CU$109,0),Calculation!CU$6),0)</f>
        <v>0</v>
      </c>
      <c r="W75" s="12">
        <f ca="1">IFERROR(INDEX(Calculation!$B$10:$U$109,MATCH(Calculation!CV173,Calculation!CV$7:CV$109,0),Calculation!CV$6),0)</f>
        <v>0</v>
      </c>
      <c r="X75" s="12">
        <f ca="1">IFERROR(INDEX(Calculation!$B$10:$U$109,MATCH(Calculation!CW173,Calculation!CW$7:CW$109,0),Calculation!CW$6),0)</f>
        <v>0</v>
      </c>
      <c r="Y75" s="2"/>
    </row>
    <row r="76" spans="1:25" x14ac:dyDescent="0.25">
      <c r="A76" s="2"/>
      <c r="B76" s="37"/>
      <c r="C76" s="41"/>
      <c r="D76" s="16">
        <f t="shared" ca="1" si="2"/>
        <v>0</v>
      </c>
      <c r="E76" s="12">
        <f ca="1">IFERROR(INDEX(Calculation!$B$10:$P$109,MATCH(Calculation!CD174,Calculation!CD$7:CD$109,0),Calculation!CD$6),0)</f>
        <v>0</v>
      </c>
      <c r="F76" s="12">
        <f ca="1">IFERROR(INDEX(Calculation!$B$10:$P$109,MATCH(Calculation!CE174,Calculation!CE$7:CE$109,0),Calculation!CE$6),0)</f>
        <v>0</v>
      </c>
      <c r="G76" s="12">
        <f ca="1">IFERROR(INDEX(Calculation!$B$10:$P$109,MATCH(Calculation!CF174,Calculation!CF$7:CF$109,0),Calculation!CF$6),0)</f>
        <v>0</v>
      </c>
      <c r="H76" s="12">
        <f ca="1">IFERROR(INDEX(Calculation!$B$10:$P$109,MATCH(Calculation!CG174,Calculation!CG$7:CG$109,0),Calculation!CG$6),0)</f>
        <v>0</v>
      </c>
      <c r="I76" s="12">
        <f ca="1">IFERROR(INDEX(Calculation!$B$10:$P$109,MATCH(Calculation!CH174,Calculation!CH$7:CH$109,0),Calculation!CH$6),0)</f>
        <v>0</v>
      </c>
      <c r="J76" s="12">
        <f ca="1">IFERROR(INDEX(Calculation!$B$10:$P$109,MATCH(Calculation!CI174,Calculation!CI$7:CI$109,0),Calculation!CI$6),0)</f>
        <v>0</v>
      </c>
      <c r="K76" s="12">
        <f ca="1">IFERROR(INDEX(Calculation!$B$10:$P$109,MATCH(Calculation!CJ174,Calculation!CJ$7:CJ$109,0),Calculation!CJ$6),0)</f>
        <v>0</v>
      </c>
      <c r="L76" s="12">
        <f ca="1">IFERROR(INDEX(Calculation!$B$10:$P$109,MATCH(Calculation!CK174,Calculation!CK$7:CK$109,0),Calculation!CK$6),0)</f>
        <v>0</v>
      </c>
      <c r="M76" s="12">
        <f ca="1">IFERROR(INDEX(Calculation!$B$10:$P$109,MATCH(Calculation!CL174,Calculation!CL$7:CL$109,0),Calculation!CL$6),0)</f>
        <v>0</v>
      </c>
      <c r="N76" s="12">
        <f ca="1">IFERROR(INDEX(Calculation!$B$10:$P$109,MATCH(Calculation!CM174,Calculation!CM$7:CM$109,0),Calculation!CM$6),0)</f>
        <v>0</v>
      </c>
      <c r="O76" s="12">
        <f ca="1">IFERROR(INDEX(Calculation!$B$10:$P$109,MATCH(Calculation!CN174,Calculation!CN$7:CN$109,0),Calculation!CN$6),0)</f>
        <v>0</v>
      </c>
      <c r="P76" s="12">
        <f ca="1">IFERROR(INDEX(Calculation!$B$10:$P$109,MATCH(Calculation!CO174,Calculation!CO$7:CO$109,0),Calculation!CO$6),0)</f>
        <v>0</v>
      </c>
      <c r="Q76" s="12">
        <f ca="1">IFERROR(INDEX(Calculation!$B$10:$P$109,MATCH(Calculation!CP174,Calculation!CP$7:CP$109,0),Calculation!CP$6),0)</f>
        <v>0</v>
      </c>
      <c r="R76" s="12">
        <f ca="1">IFERROR(INDEX(Calculation!$B$10:$P$109,MATCH(Calculation!CQ174,Calculation!CQ$7:CQ$109,0),Calculation!CQ$6),0)</f>
        <v>0</v>
      </c>
      <c r="S76" s="12">
        <f ca="1">IFERROR(INDEX(Calculation!$B$10:$P$109,MATCH(Calculation!CR174,Calculation!CR$7:CR$109,0),Calculation!CR$6),0)</f>
        <v>0</v>
      </c>
      <c r="T76" s="12">
        <f ca="1">IFERROR(INDEX(Calculation!$B$10:$U$109,MATCH(Calculation!CS174,Calculation!CS$7:CS$109,0),Calculation!CS$6),0)</f>
        <v>0</v>
      </c>
      <c r="U76" s="12">
        <f ca="1">IFERROR(INDEX(Calculation!$B$10:$U$109,MATCH(Calculation!CT174,Calculation!CT$7:CT$109,0),Calculation!CT$6),0)</f>
        <v>0</v>
      </c>
      <c r="V76" s="12">
        <f ca="1">IFERROR(INDEX(Calculation!$B$10:$U$109,MATCH(Calculation!CU174,Calculation!CU$7:CU$109,0),Calculation!CU$6),0)</f>
        <v>0</v>
      </c>
      <c r="W76" s="12">
        <f ca="1">IFERROR(INDEX(Calculation!$B$10:$U$109,MATCH(Calculation!CV174,Calculation!CV$7:CV$109,0),Calculation!CV$6),0)</f>
        <v>0</v>
      </c>
      <c r="X76" s="12">
        <f ca="1">IFERROR(INDEX(Calculation!$B$10:$U$109,MATCH(Calculation!CW174,Calculation!CW$7:CW$109,0),Calculation!CW$6),0)</f>
        <v>0</v>
      </c>
      <c r="Y76" s="2"/>
    </row>
    <row r="77" spans="1:25" x14ac:dyDescent="0.25">
      <c r="A77" s="2"/>
      <c r="B77" s="37"/>
      <c r="C77" s="41"/>
      <c r="D77" s="16">
        <f t="shared" ca="1" si="2"/>
        <v>0</v>
      </c>
      <c r="E77" s="12">
        <f ca="1">IFERROR(INDEX(Calculation!$B$10:$P$109,MATCH(Calculation!CD175,Calculation!CD$7:CD$109,0),Calculation!CD$6),0)</f>
        <v>0</v>
      </c>
      <c r="F77" s="12">
        <f ca="1">IFERROR(INDEX(Calculation!$B$10:$P$109,MATCH(Calculation!CE175,Calculation!CE$7:CE$109,0),Calculation!CE$6),0)</f>
        <v>0</v>
      </c>
      <c r="G77" s="12">
        <f ca="1">IFERROR(INDEX(Calculation!$B$10:$P$109,MATCH(Calculation!CF175,Calculation!CF$7:CF$109,0),Calculation!CF$6),0)</f>
        <v>0</v>
      </c>
      <c r="H77" s="12">
        <f ca="1">IFERROR(INDEX(Calculation!$B$10:$P$109,MATCH(Calculation!CG175,Calculation!CG$7:CG$109,0),Calculation!CG$6),0)</f>
        <v>0</v>
      </c>
      <c r="I77" s="12">
        <f ca="1">IFERROR(INDEX(Calculation!$B$10:$P$109,MATCH(Calculation!CH175,Calculation!CH$7:CH$109,0),Calculation!CH$6),0)</f>
        <v>0</v>
      </c>
      <c r="J77" s="12">
        <f ca="1">IFERROR(INDEX(Calculation!$B$10:$P$109,MATCH(Calculation!CI175,Calculation!CI$7:CI$109,0),Calculation!CI$6),0)</f>
        <v>0</v>
      </c>
      <c r="K77" s="12">
        <f ca="1">IFERROR(INDEX(Calculation!$B$10:$P$109,MATCH(Calculation!CJ175,Calculation!CJ$7:CJ$109,0),Calculation!CJ$6),0)</f>
        <v>0</v>
      </c>
      <c r="L77" s="12">
        <f ca="1">IFERROR(INDEX(Calculation!$B$10:$P$109,MATCH(Calculation!CK175,Calculation!CK$7:CK$109,0),Calculation!CK$6),0)</f>
        <v>0</v>
      </c>
      <c r="M77" s="12">
        <f ca="1">IFERROR(INDEX(Calculation!$B$10:$P$109,MATCH(Calculation!CL175,Calculation!CL$7:CL$109,0),Calculation!CL$6),0)</f>
        <v>0</v>
      </c>
      <c r="N77" s="12">
        <f ca="1">IFERROR(INDEX(Calculation!$B$10:$P$109,MATCH(Calculation!CM175,Calculation!CM$7:CM$109,0),Calculation!CM$6),0)</f>
        <v>0</v>
      </c>
      <c r="O77" s="12">
        <f ca="1">IFERROR(INDEX(Calculation!$B$10:$P$109,MATCH(Calculation!CN175,Calculation!CN$7:CN$109,0),Calculation!CN$6),0)</f>
        <v>0</v>
      </c>
      <c r="P77" s="12">
        <f ca="1">IFERROR(INDEX(Calculation!$B$10:$P$109,MATCH(Calculation!CO175,Calculation!CO$7:CO$109,0),Calculation!CO$6),0)</f>
        <v>0</v>
      </c>
      <c r="Q77" s="12">
        <f ca="1">IFERROR(INDEX(Calculation!$B$10:$P$109,MATCH(Calculation!CP175,Calculation!CP$7:CP$109,0),Calculation!CP$6),0)</f>
        <v>0</v>
      </c>
      <c r="R77" s="12">
        <f ca="1">IFERROR(INDEX(Calculation!$B$10:$P$109,MATCH(Calculation!CQ175,Calculation!CQ$7:CQ$109,0),Calculation!CQ$6),0)</f>
        <v>0</v>
      </c>
      <c r="S77" s="12">
        <f ca="1">IFERROR(INDEX(Calculation!$B$10:$P$109,MATCH(Calculation!CR175,Calculation!CR$7:CR$109,0),Calculation!CR$6),0)</f>
        <v>0</v>
      </c>
      <c r="T77" s="12">
        <f ca="1">IFERROR(INDEX(Calculation!$B$10:$U$109,MATCH(Calculation!CS175,Calculation!CS$7:CS$109,0),Calculation!CS$6),0)</f>
        <v>0</v>
      </c>
      <c r="U77" s="12">
        <f ca="1">IFERROR(INDEX(Calculation!$B$10:$U$109,MATCH(Calculation!CT175,Calculation!CT$7:CT$109,0),Calculation!CT$6),0)</f>
        <v>0</v>
      </c>
      <c r="V77" s="12">
        <f ca="1">IFERROR(INDEX(Calculation!$B$10:$U$109,MATCH(Calculation!CU175,Calculation!CU$7:CU$109,0),Calculation!CU$6),0)</f>
        <v>0</v>
      </c>
      <c r="W77" s="12">
        <f ca="1">IFERROR(INDEX(Calculation!$B$10:$U$109,MATCH(Calculation!CV175,Calculation!CV$7:CV$109,0),Calculation!CV$6),0)</f>
        <v>0</v>
      </c>
      <c r="X77" s="12">
        <f ca="1">IFERROR(INDEX(Calculation!$B$10:$U$109,MATCH(Calculation!CW175,Calculation!CW$7:CW$109,0),Calculation!CW$6),0)</f>
        <v>0</v>
      </c>
      <c r="Y77" s="2"/>
    </row>
    <row r="78" spans="1:25" x14ac:dyDescent="0.25">
      <c r="A78" s="2"/>
      <c r="B78" s="37"/>
      <c r="C78" s="41"/>
      <c r="D78" s="16">
        <f t="shared" ca="1" si="2"/>
        <v>0</v>
      </c>
      <c r="E78" s="12">
        <f ca="1">IFERROR(INDEX(Calculation!$B$10:$P$109,MATCH(Calculation!CD176,Calculation!CD$7:CD$109,0),Calculation!CD$6),0)</f>
        <v>0</v>
      </c>
      <c r="F78" s="12">
        <f ca="1">IFERROR(INDEX(Calculation!$B$10:$P$109,MATCH(Calculation!CE176,Calculation!CE$7:CE$109,0),Calculation!CE$6),0)</f>
        <v>0</v>
      </c>
      <c r="G78" s="12">
        <f ca="1">IFERROR(INDEX(Calculation!$B$10:$P$109,MATCH(Calculation!CF176,Calculation!CF$7:CF$109,0),Calculation!CF$6),0)</f>
        <v>0</v>
      </c>
      <c r="H78" s="12">
        <f ca="1">IFERROR(INDEX(Calculation!$B$10:$P$109,MATCH(Calculation!CG176,Calculation!CG$7:CG$109,0),Calculation!CG$6),0)</f>
        <v>0</v>
      </c>
      <c r="I78" s="12">
        <f ca="1">IFERROR(INDEX(Calculation!$B$10:$P$109,MATCH(Calculation!CH176,Calculation!CH$7:CH$109,0),Calculation!CH$6),0)</f>
        <v>0</v>
      </c>
      <c r="J78" s="12">
        <f ca="1">IFERROR(INDEX(Calculation!$B$10:$P$109,MATCH(Calculation!CI176,Calculation!CI$7:CI$109,0),Calculation!CI$6),0)</f>
        <v>0</v>
      </c>
      <c r="K78" s="12">
        <f ca="1">IFERROR(INDEX(Calculation!$B$10:$P$109,MATCH(Calculation!CJ176,Calculation!CJ$7:CJ$109,0),Calculation!CJ$6),0)</f>
        <v>0</v>
      </c>
      <c r="L78" s="12">
        <f ca="1">IFERROR(INDEX(Calculation!$B$10:$P$109,MATCH(Calculation!CK176,Calculation!CK$7:CK$109,0),Calculation!CK$6),0)</f>
        <v>0</v>
      </c>
      <c r="M78" s="12">
        <f ca="1">IFERROR(INDEX(Calculation!$B$10:$P$109,MATCH(Calculation!CL176,Calculation!CL$7:CL$109,0),Calculation!CL$6),0)</f>
        <v>0</v>
      </c>
      <c r="N78" s="12">
        <f ca="1">IFERROR(INDEX(Calculation!$B$10:$P$109,MATCH(Calculation!CM176,Calculation!CM$7:CM$109,0),Calculation!CM$6),0)</f>
        <v>0</v>
      </c>
      <c r="O78" s="12">
        <f ca="1">IFERROR(INDEX(Calculation!$B$10:$P$109,MATCH(Calculation!CN176,Calculation!CN$7:CN$109,0),Calculation!CN$6),0)</f>
        <v>0</v>
      </c>
      <c r="P78" s="12">
        <f ca="1">IFERROR(INDEX(Calculation!$B$10:$P$109,MATCH(Calculation!CO176,Calculation!CO$7:CO$109,0),Calculation!CO$6),0)</f>
        <v>0</v>
      </c>
      <c r="Q78" s="12">
        <f ca="1">IFERROR(INDEX(Calculation!$B$10:$P$109,MATCH(Calculation!CP176,Calculation!CP$7:CP$109,0),Calculation!CP$6),0)</f>
        <v>0</v>
      </c>
      <c r="R78" s="12">
        <f ca="1">IFERROR(INDEX(Calculation!$B$10:$P$109,MATCH(Calculation!CQ176,Calculation!CQ$7:CQ$109,0),Calculation!CQ$6),0)</f>
        <v>0</v>
      </c>
      <c r="S78" s="12">
        <f ca="1">IFERROR(INDEX(Calculation!$B$10:$P$109,MATCH(Calculation!CR176,Calculation!CR$7:CR$109,0),Calculation!CR$6),0)</f>
        <v>0</v>
      </c>
      <c r="T78" s="12">
        <f ca="1">IFERROR(INDEX(Calculation!$B$10:$U$109,MATCH(Calculation!CS176,Calculation!CS$7:CS$109,0),Calculation!CS$6),0)</f>
        <v>0</v>
      </c>
      <c r="U78" s="12">
        <f ca="1">IFERROR(INDEX(Calculation!$B$10:$U$109,MATCH(Calculation!CT176,Calculation!CT$7:CT$109,0),Calculation!CT$6),0)</f>
        <v>0</v>
      </c>
      <c r="V78" s="12">
        <f ca="1">IFERROR(INDEX(Calculation!$B$10:$U$109,MATCH(Calculation!CU176,Calculation!CU$7:CU$109,0),Calculation!CU$6),0)</f>
        <v>0</v>
      </c>
      <c r="W78" s="12">
        <f ca="1">IFERROR(INDEX(Calculation!$B$10:$U$109,MATCH(Calculation!CV176,Calculation!CV$7:CV$109,0),Calculation!CV$6),0)</f>
        <v>0</v>
      </c>
      <c r="X78" s="12">
        <f ca="1">IFERROR(INDEX(Calculation!$B$10:$U$109,MATCH(Calculation!CW176,Calculation!CW$7:CW$109,0),Calculation!CW$6),0)</f>
        <v>0</v>
      </c>
      <c r="Y78" s="2"/>
    </row>
    <row r="79" spans="1:25" x14ac:dyDescent="0.25">
      <c r="A79" s="2"/>
      <c r="B79" s="37"/>
      <c r="C79" s="41"/>
      <c r="D79" s="16">
        <f t="shared" ca="1" si="2"/>
        <v>0</v>
      </c>
      <c r="E79" s="12">
        <f ca="1">IFERROR(INDEX(Calculation!$B$10:$P$109,MATCH(Calculation!CD177,Calculation!CD$7:CD$109,0),Calculation!CD$6),0)</f>
        <v>0</v>
      </c>
      <c r="F79" s="12">
        <f ca="1">IFERROR(INDEX(Calculation!$B$10:$P$109,MATCH(Calculation!CE177,Calculation!CE$7:CE$109,0),Calculation!CE$6),0)</f>
        <v>0</v>
      </c>
      <c r="G79" s="12">
        <f ca="1">IFERROR(INDEX(Calculation!$B$10:$P$109,MATCH(Calculation!CF177,Calculation!CF$7:CF$109,0),Calculation!CF$6),0)</f>
        <v>0</v>
      </c>
      <c r="H79" s="12">
        <f ca="1">IFERROR(INDEX(Calculation!$B$10:$P$109,MATCH(Calculation!CG177,Calculation!CG$7:CG$109,0),Calculation!CG$6),0)</f>
        <v>0</v>
      </c>
      <c r="I79" s="12">
        <f ca="1">IFERROR(INDEX(Calculation!$B$10:$P$109,MATCH(Calculation!CH177,Calculation!CH$7:CH$109,0),Calculation!CH$6),0)</f>
        <v>0</v>
      </c>
      <c r="J79" s="12">
        <f ca="1">IFERROR(INDEX(Calculation!$B$10:$P$109,MATCH(Calculation!CI177,Calculation!CI$7:CI$109,0),Calculation!CI$6),0)</f>
        <v>0</v>
      </c>
      <c r="K79" s="12">
        <f ca="1">IFERROR(INDEX(Calculation!$B$10:$P$109,MATCH(Calculation!CJ177,Calculation!CJ$7:CJ$109,0),Calculation!CJ$6),0)</f>
        <v>0</v>
      </c>
      <c r="L79" s="12">
        <f ca="1">IFERROR(INDEX(Calculation!$B$10:$P$109,MATCH(Calculation!CK177,Calculation!CK$7:CK$109,0),Calculation!CK$6),0)</f>
        <v>0</v>
      </c>
      <c r="M79" s="12">
        <f ca="1">IFERROR(INDEX(Calculation!$B$10:$P$109,MATCH(Calculation!CL177,Calculation!CL$7:CL$109,0),Calculation!CL$6),0)</f>
        <v>0</v>
      </c>
      <c r="N79" s="12">
        <f ca="1">IFERROR(INDEX(Calculation!$B$10:$P$109,MATCH(Calculation!CM177,Calculation!CM$7:CM$109,0),Calculation!CM$6),0)</f>
        <v>0</v>
      </c>
      <c r="O79" s="12">
        <f ca="1">IFERROR(INDEX(Calculation!$B$10:$P$109,MATCH(Calculation!CN177,Calculation!CN$7:CN$109,0),Calculation!CN$6),0)</f>
        <v>0</v>
      </c>
      <c r="P79" s="12">
        <f ca="1">IFERROR(INDEX(Calculation!$B$10:$P$109,MATCH(Calculation!CO177,Calculation!CO$7:CO$109,0),Calculation!CO$6),0)</f>
        <v>0</v>
      </c>
      <c r="Q79" s="12">
        <f ca="1">IFERROR(INDEX(Calculation!$B$10:$P$109,MATCH(Calculation!CP177,Calculation!CP$7:CP$109,0),Calculation!CP$6),0)</f>
        <v>0</v>
      </c>
      <c r="R79" s="12">
        <f ca="1">IFERROR(INDEX(Calculation!$B$10:$P$109,MATCH(Calculation!CQ177,Calculation!CQ$7:CQ$109,0),Calculation!CQ$6),0)</f>
        <v>0</v>
      </c>
      <c r="S79" s="12">
        <f ca="1">IFERROR(INDEX(Calculation!$B$10:$P$109,MATCH(Calculation!CR177,Calculation!CR$7:CR$109,0),Calculation!CR$6),0)</f>
        <v>0</v>
      </c>
      <c r="T79" s="12">
        <f ca="1">IFERROR(INDEX(Calculation!$B$10:$U$109,MATCH(Calculation!CS177,Calculation!CS$7:CS$109,0),Calculation!CS$6),0)</f>
        <v>0</v>
      </c>
      <c r="U79" s="12">
        <f ca="1">IFERROR(INDEX(Calculation!$B$10:$U$109,MATCH(Calculation!CT177,Calculation!CT$7:CT$109,0),Calculation!CT$6),0)</f>
        <v>0</v>
      </c>
      <c r="V79" s="12">
        <f ca="1">IFERROR(INDEX(Calculation!$B$10:$U$109,MATCH(Calculation!CU177,Calculation!CU$7:CU$109,0),Calculation!CU$6),0)</f>
        <v>0</v>
      </c>
      <c r="W79" s="12">
        <f ca="1">IFERROR(INDEX(Calculation!$B$10:$U$109,MATCH(Calculation!CV177,Calculation!CV$7:CV$109,0),Calculation!CV$6),0)</f>
        <v>0</v>
      </c>
      <c r="X79" s="12">
        <f ca="1">IFERROR(INDEX(Calculation!$B$10:$U$109,MATCH(Calculation!CW177,Calculation!CW$7:CW$109,0),Calculation!CW$6),0)</f>
        <v>0</v>
      </c>
      <c r="Y79" s="2"/>
    </row>
    <row r="80" spans="1:25" x14ac:dyDescent="0.25">
      <c r="A80" s="2"/>
      <c r="B80" s="37"/>
      <c r="C80" s="41"/>
      <c r="D80" s="16">
        <f t="shared" ref="D80:D111" ca="1" si="3">IF(D79=0,0,IF((1+D79)&gt;$C$15,0,1+D79))</f>
        <v>0</v>
      </c>
      <c r="E80" s="12">
        <f ca="1">IFERROR(INDEX(Calculation!$B$10:$P$109,MATCH(Calculation!CD178,Calculation!CD$7:CD$109,0),Calculation!CD$6),0)</f>
        <v>0</v>
      </c>
      <c r="F80" s="12">
        <f ca="1">IFERROR(INDEX(Calculation!$B$10:$P$109,MATCH(Calculation!CE178,Calculation!CE$7:CE$109,0),Calculation!CE$6),0)</f>
        <v>0</v>
      </c>
      <c r="G80" s="12">
        <f ca="1">IFERROR(INDEX(Calculation!$B$10:$P$109,MATCH(Calculation!CF178,Calculation!CF$7:CF$109,0),Calculation!CF$6),0)</f>
        <v>0</v>
      </c>
      <c r="H80" s="12">
        <f ca="1">IFERROR(INDEX(Calculation!$B$10:$P$109,MATCH(Calculation!CG178,Calculation!CG$7:CG$109,0),Calculation!CG$6),0)</f>
        <v>0</v>
      </c>
      <c r="I80" s="12">
        <f ca="1">IFERROR(INDEX(Calculation!$B$10:$P$109,MATCH(Calculation!CH178,Calculation!CH$7:CH$109,0),Calculation!CH$6),0)</f>
        <v>0</v>
      </c>
      <c r="J80" s="12">
        <f ca="1">IFERROR(INDEX(Calculation!$B$10:$P$109,MATCH(Calculation!CI178,Calculation!CI$7:CI$109,0),Calculation!CI$6),0)</f>
        <v>0</v>
      </c>
      <c r="K80" s="12">
        <f ca="1">IFERROR(INDEX(Calculation!$B$10:$P$109,MATCH(Calculation!CJ178,Calculation!CJ$7:CJ$109,0),Calculation!CJ$6),0)</f>
        <v>0</v>
      </c>
      <c r="L80" s="12">
        <f ca="1">IFERROR(INDEX(Calculation!$B$10:$P$109,MATCH(Calculation!CK178,Calculation!CK$7:CK$109,0),Calculation!CK$6),0)</f>
        <v>0</v>
      </c>
      <c r="M80" s="12">
        <f ca="1">IFERROR(INDEX(Calculation!$B$10:$P$109,MATCH(Calculation!CL178,Calculation!CL$7:CL$109,0),Calculation!CL$6),0)</f>
        <v>0</v>
      </c>
      <c r="N80" s="12">
        <f ca="1">IFERROR(INDEX(Calculation!$B$10:$P$109,MATCH(Calculation!CM178,Calculation!CM$7:CM$109,0),Calculation!CM$6),0)</f>
        <v>0</v>
      </c>
      <c r="O80" s="12">
        <f ca="1">IFERROR(INDEX(Calculation!$B$10:$P$109,MATCH(Calculation!CN178,Calculation!CN$7:CN$109,0),Calculation!CN$6),0)</f>
        <v>0</v>
      </c>
      <c r="P80" s="12">
        <f ca="1">IFERROR(INDEX(Calculation!$B$10:$P$109,MATCH(Calculation!CO178,Calculation!CO$7:CO$109,0),Calculation!CO$6),0)</f>
        <v>0</v>
      </c>
      <c r="Q80" s="12">
        <f ca="1">IFERROR(INDEX(Calculation!$B$10:$P$109,MATCH(Calculation!CP178,Calculation!CP$7:CP$109,0),Calculation!CP$6),0)</f>
        <v>0</v>
      </c>
      <c r="R80" s="12">
        <f ca="1">IFERROR(INDEX(Calculation!$B$10:$P$109,MATCH(Calculation!CQ178,Calculation!CQ$7:CQ$109,0),Calculation!CQ$6),0)</f>
        <v>0</v>
      </c>
      <c r="S80" s="12">
        <f ca="1">IFERROR(INDEX(Calculation!$B$10:$P$109,MATCH(Calculation!CR178,Calculation!CR$7:CR$109,0),Calculation!CR$6),0)</f>
        <v>0</v>
      </c>
      <c r="T80" s="12">
        <f ca="1">IFERROR(INDEX(Calculation!$B$10:$U$109,MATCH(Calculation!CS178,Calculation!CS$7:CS$109,0),Calculation!CS$6),0)</f>
        <v>0</v>
      </c>
      <c r="U80" s="12">
        <f ca="1">IFERROR(INDEX(Calculation!$B$10:$U$109,MATCH(Calculation!CT178,Calculation!CT$7:CT$109,0),Calculation!CT$6),0)</f>
        <v>0</v>
      </c>
      <c r="V80" s="12">
        <f ca="1">IFERROR(INDEX(Calculation!$B$10:$U$109,MATCH(Calculation!CU178,Calculation!CU$7:CU$109,0),Calculation!CU$6),0)</f>
        <v>0</v>
      </c>
      <c r="W80" s="12">
        <f ca="1">IFERROR(INDEX(Calculation!$B$10:$U$109,MATCH(Calculation!CV178,Calculation!CV$7:CV$109,0),Calculation!CV$6),0)</f>
        <v>0</v>
      </c>
      <c r="X80" s="12">
        <f ca="1">IFERROR(INDEX(Calculation!$B$10:$U$109,MATCH(Calculation!CW178,Calculation!CW$7:CW$109,0),Calculation!CW$6),0)</f>
        <v>0</v>
      </c>
      <c r="Y80" s="2"/>
    </row>
    <row r="81" spans="1:25" x14ac:dyDescent="0.25">
      <c r="A81" s="2"/>
      <c r="B81" s="37"/>
      <c r="C81" s="41"/>
      <c r="D81" s="16">
        <f t="shared" ca="1" si="3"/>
        <v>0</v>
      </c>
      <c r="E81" s="12">
        <f ca="1">IFERROR(INDEX(Calculation!$B$10:$P$109,MATCH(Calculation!CD179,Calculation!CD$7:CD$109,0),Calculation!CD$6),0)</f>
        <v>0</v>
      </c>
      <c r="F81" s="12">
        <f ca="1">IFERROR(INDEX(Calculation!$B$10:$P$109,MATCH(Calculation!CE179,Calculation!CE$7:CE$109,0),Calculation!CE$6),0)</f>
        <v>0</v>
      </c>
      <c r="G81" s="12">
        <f ca="1">IFERROR(INDEX(Calculation!$B$10:$P$109,MATCH(Calculation!CF179,Calculation!CF$7:CF$109,0),Calculation!CF$6),0)</f>
        <v>0</v>
      </c>
      <c r="H81" s="12">
        <f ca="1">IFERROR(INDEX(Calculation!$B$10:$P$109,MATCH(Calculation!CG179,Calculation!CG$7:CG$109,0),Calculation!CG$6),0)</f>
        <v>0</v>
      </c>
      <c r="I81" s="12">
        <f ca="1">IFERROR(INDEX(Calculation!$B$10:$P$109,MATCH(Calculation!CH179,Calculation!CH$7:CH$109,0),Calculation!CH$6),0)</f>
        <v>0</v>
      </c>
      <c r="J81" s="12">
        <f ca="1">IFERROR(INDEX(Calculation!$B$10:$P$109,MATCH(Calculation!CI179,Calculation!CI$7:CI$109,0),Calculation!CI$6),0)</f>
        <v>0</v>
      </c>
      <c r="K81" s="12">
        <f ca="1">IFERROR(INDEX(Calculation!$B$10:$P$109,MATCH(Calculation!CJ179,Calculation!CJ$7:CJ$109,0),Calculation!CJ$6),0)</f>
        <v>0</v>
      </c>
      <c r="L81" s="12">
        <f ca="1">IFERROR(INDEX(Calculation!$B$10:$P$109,MATCH(Calculation!CK179,Calculation!CK$7:CK$109,0),Calculation!CK$6),0)</f>
        <v>0</v>
      </c>
      <c r="M81" s="12">
        <f ca="1">IFERROR(INDEX(Calculation!$B$10:$P$109,MATCH(Calculation!CL179,Calculation!CL$7:CL$109,0),Calculation!CL$6),0)</f>
        <v>0</v>
      </c>
      <c r="N81" s="12">
        <f ca="1">IFERROR(INDEX(Calculation!$B$10:$P$109,MATCH(Calculation!CM179,Calculation!CM$7:CM$109,0),Calculation!CM$6),0)</f>
        <v>0</v>
      </c>
      <c r="O81" s="12">
        <f ca="1">IFERROR(INDEX(Calculation!$B$10:$P$109,MATCH(Calculation!CN179,Calculation!CN$7:CN$109,0),Calculation!CN$6),0)</f>
        <v>0</v>
      </c>
      <c r="P81" s="12">
        <f ca="1">IFERROR(INDEX(Calculation!$B$10:$P$109,MATCH(Calculation!CO179,Calculation!CO$7:CO$109,0),Calculation!CO$6),0)</f>
        <v>0</v>
      </c>
      <c r="Q81" s="12">
        <f ca="1">IFERROR(INDEX(Calculation!$B$10:$P$109,MATCH(Calculation!CP179,Calculation!CP$7:CP$109,0),Calculation!CP$6),0)</f>
        <v>0</v>
      </c>
      <c r="R81" s="12">
        <f ca="1">IFERROR(INDEX(Calculation!$B$10:$P$109,MATCH(Calculation!CQ179,Calculation!CQ$7:CQ$109,0),Calculation!CQ$6),0)</f>
        <v>0</v>
      </c>
      <c r="S81" s="12">
        <f ca="1">IFERROR(INDEX(Calculation!$B$10:$P$109,MATCH(Calculation!CR179,Calculation!CR$7:CR$109,0),Calculation!CR$6),0)</f>
        <v>0</v>
      </c>
      <c r="T81" s="12">
        <f ca="1">IFERROR(INDEX(Calculation!$B$10:$U$109,MATCH(Calculation!CS179,Calculation!CS$7:CS$109,0),Calculation!CS$6),0)</f>
        <v>0</v>
      </c>
      <c r="U81" s="12">
        <f ca="1">IFERROR(INDEX(Calculation!$B$10:$U$109,MATCH(Calculation!CT179,Calculation!CT$7:CT$109,0),Calculation!CT$6),0)</f>
        <v>0</v>
      </c>
      <c r="V81" s="12">
        <f ca="1">IFERROR(INDEX(Calculation!$B$10:$U$109,MATCH(Calculation!CU179,Calculation!CU$7:CU$109,0),Calculation!CU$6),0)</f>
        <v>0</v>
      </c>
      <c r="W81" s="12">
        <f ca="1">IFERROR(INDEX(Calculation!$B$10:$U$109,MATCH(Calculation!CV179,Calculation!CV$7:CV$109,0),Calculation!CV$6),0)</f>
        <v>0</v>
      </c>
      <c r="X81" s="12">
        <f ca="1">IFERROR(INDEX(Calculation!$B$10:$U$109,MATCH(Calculation!CW179,Calculation!CW$7:CW$109,0),Calculation!CW$6),0)</f>
        <v>0</v>
      </c>
      <c r="Y81" s="2"/>
    </row>
    <row r="82" spans="1:25" x14ac:dyDescent="0.25">
      <c r="A82" s="2"/>
      <c r="B82" s="37"/>
      <c r="C82" s="41"/>
      <c r="D82" s="16">
        <f t="shared" ca="1" si="3"/>
        <v>0</v>
      </c>
      <c r="E82" s="12">
        <f ca="1">IFERROR(INDEX(Calculation!$B$10:$P$109,MATCH(Calculation!CD180,Calculation!CD$7:CD$109,0),Calculation!CD$6),0)</f>
        <v>0</v>
      </c>
      <c r="F82" s="12">
        <f ca="1">IFERROR(INDEX(Calculation!$B$10:$P$109,MATCH(Calculation!CE180,Calculation!CE$7:CE$109,0),Calculation!CE$6),0)</f>
        <v>0</v>
      </c>
      <c r="G82" s="12">
        <f ca="1">IFERROR(INDEX(Calculation!$B$10:$P$109,MATCH(Calculation!CF180,Calculation!CF$7:CF$109,0),Calculation!CF$6),0)</f>
        <v>0</v>
      </c>
      <c r="H82" s="12">
        <f ca="1">IFERROR(INDEX(Calculation!$B$10:$P$109,MATCH(Calculation!CG180,Calculation!CG$7:CG$109,0),Calculation!CG$6),0)</f>
        <v>0</v>
      </c>
      <c r="I82" s="12">
        <f ca="1">IFERROR(INDEX(Calculation!$B$10:$P$109,MATCH(Calculation!CH180,Calculation!CH$7:CH$109,0),Calculation!CH$6),0)</f>
        <v>0</v>
      </c>
      <c r="J82" s="12">
        <f ca="1">IFERROR(INDEX(Calculation!$B$10:$P$109,MATCH(Calculation!CI180,Calculation!CI$7:CI$109,0),Calculation!CI$6),0)</f>
        <v>0</v>
      </c>
      <c r="K82" s="12">
        <f ca="1">IFERROR(INDEX(Calculation!$B$10:$P$109,MATCH(Calculation!CJ180,Calculation!CJ$7:CJ$109,0),Calculation!CJ$6),0)</f>
        <v>0</v>
      </c>
      <c r="L82" s="12">
        <f ca="1">IFERROR(INDEX(Calculation!$B$10:$P$109,MATCH(Calculation!CK180,Calculation!CK$7:CK$109,0),Calculation!CK$6),0)</f>
        <v>0</v>
      </c>
      <c r="M82" s="12">
        <f ca="1">IFERROR(INDEX(Calculation!$B$10:$P$109,MATCH(Calculation!CL180,Calculation!CL$7:CL$109,0),Calculation!CL$6),0)</f>
        <v>0</v>
      </c>
      <c r="N82" s="12">
        <f ca="1">IFERROR(INDEX(Calculation!$B$10:$P$109,MATCH(Calculation!CM180,Calculation!CM$7:CM$109,0),Calculation!CM$6),0)</f>
        <v>0</v>
      </c>
      <c r="O82" s="12">
        <f ca="1">IFERROR(INDEX(Calculation!$B$10:$P$109,MATCH(Calculation!CN180,Calculation!CN$7:CN$109,0),Calculation!CN$6),0)</f>
        <v>0</v>
      </c>
      <c r="P82" s="12">
        <f ca="1">IFERROR(INDEX(Calculation!$B$10:$P$109,MATCH(Calculation!CO180,Calculation!CO$7:CO$109,0),Calculation!CO$6),0)</f>
        <v>0</v>
      </c>
      <c r="Q82" s="12">
        <f ca="1">IFERROR(INDEX(Calculation!$B$10:$P$109,MATCH(Calculation!CP180,Calculation!CP$7:CP$109,0),Calculation!CP$6),0)</f>
        <v>0</v>
      </c>
      <c r="R82" s="12">
        <f ca="1">IFERROR(INDEX(Calculation!$B$10:$P$109,MATCH(Calculation!CQ180,Calculation!CQ$7:CQ$109,0),Calculation!CQ$6),0)</f>
        <v>0</v>
      </c>
      <c r="S82" s="12">
        <f ca="1">IFERROR(INDEX(Calculation!$B$10:$P$109,MATCH(Calculation!CR180,Calculation!CR$7:CR$109,0),Calculation!CR$6),0)</f>
        <v>0</v>
      </c>
      <c r="T82" s="12">
        <f ca="1">IFERROR(INDEX(Calculation!$B$10:$U$109,MATCH(Calculation!CS180,Calculation!CS$7:CS$109,0),Calculation!CS$6),0)</f>
        <v>0</v>
      </c>
      <c r="U82" s="12">
        <f ca="1">IFERROR(INDEX(Calculation!$B$10:$U$109,MATCH(Calculation!CT180,Calculation!CT$7:CT$109,0),Calculation!CT$6),0)</f>
        <v>0</v>
      </c>
      <c r="V82" s="12">
        <f ca="1">IFERROR(INDEX(Calculation!$B$10:$U$109,MATCH(Calculation!CU180,Calculation!CU$7:CU$109,0),Calculation!CU$6),0)</f>
        <v>0</v>
      </c>
      <c r="W82" s="12">
        <f ca="1">IFERROR(INDEX(Calculation!$B$10:$U$109,MATCH(Calculation!CV180,Calculation!CV$7:CV$109,0),Calculation!CV$6),0)</f>
        <v>0</v>
      </c>
      <c r="X82" s="12">
        <f ca="1">IFERROR(INDEX(Calculation!$B$10:$U$109,MATCH(Calculation!CW180,Calculation!CW$7:CW$109,0),Calculation!CW$6),0)</f>
        <v>0</v>
      </c>
      <c r="Y82" s="2"/>
    </row>
    <row r="83" spans="1:25" x14ac:dyDescent="0.25">
      <c r="A83" s="2"/>
      <c r="B83" s="37"/>
      <c r="C83" s="41"/>
      <c r="D83" s="16">
        <f t="shared" ca="1" si="3"/>
        <v>0</v>
      </c>
      <c r="E83" s="12">
        <f ca="1">IFERROR(INDEX(Calculation!$B$10:$P$109,MATCH(Calculation!CD181,Calculation!CD$7:CD$109,0),Calculation!CD$6),0)</f>
        <v>0</v>
      </c>
      <c r="F83" s="12">
        <f ca="1">IFERROR(INDEX(Calculation!$B$10:$P$109,MATCH(Calculation!CE181,Calculation!CE$7:CE$109,0),Calculation!CE$6),0)</f>
        <v>0</v>
      </c>
      <c r="G83" s="12">
        <f ca="1">IFERROR(INDEX(Calculation!$B$10:$P$109,MATCH(Calculation!CF181,Calculation!CF$7:CF$109,0),Calculation!CF$6),0)</f>
        <v>0</v>
      </c>
      <c r="H83" s="12">
        <f ca="1">IFERROR(INDEX(Calculation!$B$10:$P$109,MATCH(Calculation!CG181,Calculation!CG$7:CG$109,0),Calculation!CG$6),0)</f>
        <v>0</v>
      </c>
      <c r="I83" s="12">
        <f ca="1">IFERROR(INDEX(Calculation!$B$10:$P$109,MATCH(Calculation!CH181,Calculation!CH$7:CH$109,0),Calculation!CH$6),0)</f>
        <v>0</v>
      </c>
      <c r="J83" s="12">
        <f ca="1">IFERROR(INDEX(Calculation!$B$10:$P$109,MATCH(Calculation!CI181,Calculation!CI$7:CI$109,0),Calculation!CI$6),0)</f>
        <v>0</v>
      </c>
      <c r="K83" s="12">
        <f ca="1">IFERROR(INDEX(Calculation!$B$10:$P$109,MATCH(Calculation!CJ181,Calculation!CJ$7:CJ$109,0),Calculation!CJ$6),0)</f>
        <v>0</v>
      </c>
      <c r="L83" s="12">
        <f ca="1">IFERROR(INDEX(Calculation!$B$10:$P$109,MATCH(Calculation!CK181,Calculation!CK$7:CK$109,0),Calculation!CK$6),0)</f>
        <v>0</v>
      </c>
      <c r="M83" s="12">
        <f ca="1">IFERROR(INDEX(Calculation!$B$10:$P$109,MATCH(Calculation!CL181,Calculation!CL$7:CL$109,0),Calculation!CL$6),0)</f>
        <v>0</v>
      </c>
      <c r="N83" s="12">
        <f ca="1">IFERROR(INDEX(Calculation!$B$10:$P$109,MATCH(Calculation!CM181,Calculation!CM$7:CM$109,0),Calculation!CM$6),0)</f>
        <v>0</v>
      </c>
      <c r="O83" s="12">
        <f ca="1">IFERROR(INDEX(Calculation!$B$10:$P$109,MATCH(Calculation!CN181,Calculation!CN$7:CN$109,0),Calculation!CN$6),0)</f>
        <v>0</v>
      </c>
      <c r="P83" s="12">
        <f ca="1">IFERROR(INDEX(Calculation!$B$10:$P$109,MATCH(Calculation!CO181,Calculation!CO$7:CO$109,0),Calculation!CO$6),0)</f>
        <v>0</v>
      </c>
      <c r="Q83" s="12">
        <f ca="1">IFERROR(INDEX(Calculation!$B$10:$P$109,MATCH(Calculation!CP181,Calculation!CP$7:CP$109,0),Calculation!CP$6),0)</f>
        <v>0</v>
      </c>
      <c r="R83" s="12">
        <f ca="1">IFERROR(INDEX(Calculation!$B$10:$P$109,MATCH(Calculation!CQ181,Calculation!CQ$7:CQ$109,0),Calculation!CQ$6),0)</f>
        <v>0</v>
      </c>
      <c r="S83" s="12">
        <f ca="1">IFERROR(INDEX(Calculation!$B$10:$P$109,MATCH(Calculation!CR181,Calculation!CR$7:CR$109,0),Calculation!CR$6),0)</f>
        <v>0</v>
      </c>
      <c r="T83" s="12">
        <f ca="1">IFERROR(INDEX(Calculation!$B$10:$U$109,MATCH(Calculation!CS181,Calculation!CS$7:CS$109,0),Calculation!CS$6),0)</f>
        <v>0</v>
      </c>
      <c r="U83" s="12">
        <f ca="1">IFERROR(INDEX(Calculation!$B$10:$U$109,MATCH(Calculation!CT181,Calculation!CT$7:CT$109,0),Calculation!CT$6),0)</f>
        <v>0</v>
      </c>
      <c r="V83" s="12">
        <f ca="1">IFERROR(INDEX(Calculation!$B$10:$U$109,MATCH(Calculation!CU181,Calculation!CU$7:CU$109,0),Calculation!CU$6),0)</f>
        <v>0</v>
      </c>
      <c r="W83" s="12">
        <f ca="1">IFERROR(INDEX(Calculation!$B$10:$U$109,MATCH(Calculation!CV181,Calculation!CV$7:CV$109,0),Calculation!CV$6),0)</f>
        <v>0</v>
      </c>
      <c r="X83" s="12">
        <f ca="1">IFERROR(INDEX(Calculation!$B$10:$U$109,MATCH(Calculation!CW181,Calculation!CW$7:CW$109,0),Calculation!CW$6),0)</f>
        <v>0</v>
      </c>
      <c r="Y83" s="2"/>
    </row>
    <row r="84" spans="1:25" x14ac:dyDescent="0.25">
      <c r="A84" s="2"/>
      <c r="B84" s="37"/>
      <c r="C84" s="41"/>
      <c r="D84" s="16">
        <f t="shared" ca="1" si="3"/>
        <v>0</v>
      </c>
      <c r="E84" s="12">
        <f ca="1">IFERROR(INDEX(Calculation!$B$10:$P$109,MATCH(Calculation!CD182,Calculation!CD$7:CD$109,0),Calculation!CD$6),0)</f>
        <v>0</v>
      </c>
      <c r="F84" s="12">
        <f ca="1">IFERROR(INDEX(Calculation!$B$10:$P$109,MATCH(Calculation!CE182,Calculation!CE$7:CE$109,0),Calculation!CE$6),0)</f>
        <v>0</v>
      </c>
      <c r="G84" s="12">
        <f ca="1">IFERROR(INDEX(Calculation!$B$10:$P$109,MATCH(Calculation!CF182,Calculation!CF$7:CF$109,0),Calculation!CF$6),0)</f>
        <v>0</v>
      </c>
      <c r="H84" s="12">
        <f ca="1">IFERROR(INDEX(Calculation!$B$10:$P$109,MATCH(Calculation!CG182,Calculation!CG$7:CG$109,0),Calculation!CG$6),0)</f>
        <v>0</v>
      </c>
      <c r="I84" s="12">
        <f ca="1">IFERROR(INDEX(Calculation!$B$10:$P$109,MATCH(Calculation!CH182,Calculation!CH$7:CH$109,0),Calculation!CH$6),0)</f>
        <v>0</v>
      </c>
      <c r="J84" s="12">
        <f ca="1">IFERROR(INDEX(Calculation!$B$10:$P$109,MATCH(Calculation!CI182,Calculation!CI$7:CI$109,0),Calculation!CI$6),0)</f>
        <v>0</v>
      </c>
      <c r="K84" s="12">
        <f ca="1">IFERROR(INDEX(Calculation!$B$10:$P$109,MATCH(Calculation!CJ182,Calculation!CJ$7:CJ$109,0),Calculation!CJ$6),0)</f>
        <v>0</v>
      </c>
      <c r="L84" s="12">
        <f ca="1">IFERROR(INDEX(Calculation!$B$10:$P$109,MATCH(Calculation!CK182,Calculation!CK$7:CK$109,0),Calculation!CK$6),0)</f>
        <v>0</v>
      </c>
      <c r="M84" s="12">
        <f ca="1">IFERROR(INDEX(Calculation!$B$10:$P$109,MATCH(Calculation!CL182,Calculation!CL$7:CL$109,0),Calculation!CL$6),0)</f>
        <v>0</v>
      </c>
      <c r="N84" s="12">
        <f ca="1">IFERROR(INDEX(Calculation!$B$10:$P$109,MATCH(Calculation!CM182,Calculation!CM$7:CM$109,0),Calculation!CM$6),0)</f>
        <v>0</v>
      </c>
      <c r="O84" s="12">
        <f ca="1">IFERROR(INDEX(Calculation!$B$10:$P$109,MATCH(Calculation!CN182,Calculation!CN$7:CN$109,0),Calculation!CN$6),0)</f>
        <v>0</v>
      </c>
      <c r="P84" s="12">
        <f ca="1">IFERROR(INDEX(Calculation!$B$10:$P$109,MATCH(Calculation!CO182,Calculation!CO$7:CO$109,0),Calculation!CO$6),0)</f>
        <v>0</v>
      </c>
      <c r="Q84" s="12">
        <f ca="1">IFERROR(INDEX(Calculation!$B$10:$P$109,MATCH(Calculation!CP182,Calculation!CP$7:CP$109,0),Calculation!CP$6),0)</f>
        <v>0</v>
      </c>
      <c r="R84" s="12">
        <f ca="1">IFERROR(INDEX(Calculation!$B$10:$P$109,MATCH(Calculation!CQ182,Calculation!CQ$7:CQ$109,0),Calculation!CQ$6),0)</f>
        <v>0</v>
      </c>
      <c r="S84" s="12">
        <f ca="1">IFERROR(INDEX(Calculation!$B$10:$P$109,MATCH(Calculation!CR182,Calculation!CR$7:CR$109,0),Calculation!CR$6),0)</f>
        <v>0</v>
      </c>
      <c r="T84" s="12">
        <f ca="1">IFERROR(INDEX(Calculation!$B$10:$U$109,MATCH(Calculation!CS182,Calculation!CS$7:CS$109,0),Calculation!CS$6),0)</f>
        <v>0</v>
      </c>
      <c r="U84" s="12">
        <f ca="1">IFERROR(INDEX(Calculation!$B$10:$U$109,MATCH(Calculation!CT182,Calculation!CT$7:CT$109,0),Calculation!CT$6),0)</f>
        <v>0</v>
      </c>
      <c r="V84" s="12">
        <f ca="1">IFERROR(INDEX(Calculation!$B$10:$U$109,MATCH(Calculation!CU182,Calculation!CU$7:CU$109,0),Calculation!CU$6),0)</f>
        <v>0</v>
      </c>
      <c r="W84" s="12">
        <f ca="1">IFERROR(INDEX(Calculation!$B$10:$U$109,MATCH(Calculation!CV182,Calculation!CV$7:CV$109,0),Calculation!CV$6),0)</f>
        <v>0</v>
      </c>
      <c r="X84" s="12">
        <f ca="1">IFERROR(INDEX(Calculation!$B$10:$U$109,MATCH(Calculation!CW182,Calculation!CW$7:CW$109,0),Calculation!CW$6),0)</f>
        <v>0</v>
      </c>
      <c r="Y84" s="2"/>
    </row>
    <row r="85" spans="1:25" x14ac:dyDescent="0.25">
      <c r="A85" s="2"/>
      <c r="B85" s="37"/>
      <c r="C85" s="41"/>
      <c r="D85" s="16">
        <f t="shared" ca="1" si="3"/>
        <v>0</v>
      </c>
      <c r="E85" s="12">
        <f ca="1">IFERROR(INDEX(Calculation!$B$10:$P$109,MATCH(Calculation!CD183,Calculation!CD$7:CD$109,0),Calculation!CD$6),0)</f>
        <v>0</v>
      </c>
      <c r="F85" s="12">
        <f ca="1">IFERROR(INDEX(Calculation!$B$10:$P$109,MATCH(Calculation!CE183,Calculation!CE$7:CE$109,0),Calculation!CE$6),0)</f>
        <v>0</v>
      </c>
      <c r="G85" s="12">
        <f ca="1">IFERROR(INDEX(Calculation!$B$10:$P$109,MATCH(Calculation!CF183,Calculation!CF$7:CF$109,0),Calculation!CF$6),0)</f>
        <v>0</v>
      </c>
      <c r="H85" s="12">
        <f ca="1">IFERROR(INDEX(Calculation!$B$10:$P$109,MATCH(Calculation!CG183,Calculation!CG$7:CG$109,0),Calculation!CG$6),0)</f>
        <v>0</v>
      </c>
      <c r="I85" s="12">
        <f ca="1">IFERROR(INDEX(Calculation!$B$10:$P$109,MATCH(Calculation!CH183,Calculation!CH$7:CH$109,0),Calculation!CH$6),0)</f>
        <v>0</v>
      </c>
      <c r="J85" s="12">
        <f ca="1">IFERROR(INDEX(Calculation!$B$10:$P$109,MATCH(Calculation!CI183,Calculation!CI$7:CI$109,0),Calculation!CI$6),0)</f>
        <v>0</v>
      </c>
      <c r="K85" s="12">
        <f ca="1">IFERROR(INDEX(Calculation!$B$10:$P$109,MATCH(Calculation!CJ183,Calculation!CJ$7:CJ$109,0),Calculation!CJ$6),0)</f>
        <v>0</v>
      </c>
      <c r="L85" s="12">
        <f ca="1">IFERROR(INDEX(Calculation!$B$10:$P$109,MATCH(Calculation!CK183,Calculation!CK$7:CK$109,0),Calculation!CK$6),0)</f>
        <v>0</v>
      </c>
      <c r="M85" s="12">
        <f ca="1">IFERROR(INDEX(Calculation!$B$10:$P$109,MATCH(Calculation!CL183,Calculation!CL$7:CL$109,0),Calculation!CL$6),0)</f>
        <v>0</v>
      </c>
      <c r="N85" s="12">
        <f ca="1">IFERROR(INDEX(Calculation!$B$10:$P$109,MATCH(Calculation!CM183,Calculation!CM$7:CM$109,0),Calculation!CM$6),0)</f>
        <v>0</v>
      </c>
      <c r="O85" s="12">
        <f ca="1">IFERROR(INDEX(Calculation!$B$10:$P$109,MATCH(Calculation!CN183,Calculation!CN$7:CN$109,0),Calculation!CN$6),0)</f>
        <v>0</v>
      </c>
      <c r="P85" s="12">
        <f ca="1">IFERROR(INDEX(Calculation!$B$10:$P$109,MATCH(Calculation!CO183,Calculation!CO$7:CO$109,0),Calculation!CO$6),0)</f>
        <v>0</v>
      </c>
      <c r="Q85" s="12">
        <f ca="1">IFERROR(INDEX(Calculation!$B$10:$P$109,MATCH(Calculation!CP183,Calculation!CP$7:CP$109,0),Calculation!CP$6),0)</f>
        <v>0</v>
      </c>
      <c r="R85" s="12">
        <f ca="1">IFERROR(INDEX(Calculation!$B$10:$P$109,MATCH(Calculation!CQ183,Calculation!CQ$7:CQ$109,0),Calculation!CQ$6),0)</f>
        <v>0</v>
      </c>
      <c r="S85" s="12">
        <f ca="1">IFERROR(INDEX(Calculation!$B$10:$P$109,MATCH(Calculation!CR183,Calculation!CR$7:CR$109,0),Calculation!CR$6),0)</f>
        <v>0</v>
      </c>
      <c r="T85" s="12">
        <f ca="1">IFERROR(INDEX(Calculation!$B$10:$U$109,MATCH(Calculation!CS183,Calculation!CS$7:CS$109,0),Calculation!CS$6),0)</f>
        <v>0</v>
      </c>
      <c r="U85" s="12">
        <f ca="1">IFERROR(INDEX(Calculation!$B$10:$U$109,MATCH(Calculation!CT183,Calculation!CT$7:CT$109,0),Calculation!CT$6),0)</f>
        <v>0</v>
      </c>
      <c r="V85" s="12">
        <f ca="1">IFERROR(INDEX(Calculation!$B$10:$U$109,MATCH(Calculation!CU183,Calculation!CU$7:CU$109,0),Calculation!CU$6),0)</f>
        <v>0</v>
      </c>
      <c r="W85" s="12">
        <f ca="1">IFERROR(INDEX(Calculation!$B$10:$U$109,MATCH(Calculation!CV183,Calculation!CV$7:CV$109,0),Calculation!CV$6),0)</f>
        <v>0</v>
      </c>
      <c r="X85" s="12">
        <f ca="1">IFERROR(INDEX(Calculation!$B$10:$U$109,MATCH(Calculation!CW183,Calculation!CW$7:CW$109,0),Calculation!CW$6),0)</f>
        <v>0</v>
      </c>
      <c r="Y85" s="2"/>
    </row>
    <row r="86" spans="1:25" x14ac:dyDescent="0.25">
      <c r="A86" s="2"/>
      <c r="B86" s="37"/>
      <c r="C86" s="41"/>
      <c r="D86" s="16">
        <f t="shared" ca="1" si="3"/>
        <v>0</v>
      </c>
      <c r="E86" s="12">
        <f ca="1">IFERROR(INDEX(Calculation!$B$10:$P$109,MATCH(Calculation!CD184,Calculation!CD$7:CD$109,0),Calculation!CD$6),0)</f>
        <v>0</v>
      </c>
      <c r="F86" s="12">
        <f ca="1">IFERROR(INDEX(Calculation!$B$10:$P$109,MATCH(Calculation!CE184,Calculation!CE$7:CE$109,0),Calculation!CE$6),0)</f>
        <v>0</v>
      </c>
      <c r="G86" s="12">
        <f ca="1">IFERROR(INDEX(Calculation!$B$10:$P$109,MATCH(Calculation!CF184,Calculation!CF$7:CF$109,0),Calculation!CF$6),0)</f>
        <v>0</v>
      </c>
      <c r="H86" s="12">
        <f ca="1">IFERROR(INDEX(Calculation!$B$10:$P$109,MATCH(Calculation!CG184,Calculation!CG$7:CG$109,0),Calculation!CG$6),0)</f>
        <v>0</v>
      </c>
      <c r="I86" s="12">
        <f ca="1">IFERROR(INDEX(Calculation!$B$10:$P$109,MATCH(Calculation!CH184,Calculation!CH$7:CH$109,0),Calculation!CH$6),0)</f>
        <v>0</v>
      </c>
      <c r="J86" s="12">
        <f ca="1">IFERROR(INDEX(Calculation!$B$10:$P$109,MATCH(Calculation!CI184,Calculation!CI$7:CI$109,0),Calculation!CI$6),0)</f>
        <v>0</v>
      </c>
      <c r="K86" s="12">
        <f ca="1">IFERROR(INDEX(Calculation!$B$10:$P$109,MATCH(Calculation!CJ184,Calculation!CJ$7:CJ$109,0),Calculation!CJ$6),0)</f>
        <v>0</v>
      </c>
      <c r="L86" s="12">
        <f ca="1">IFERROR(INDEX(Calculation!$B$10:$P$109,MATCH(Calculation!CK184,Calculation!CK$7:CK$109,0),Calculation!CK$6),0)</f>
        <v>0</v>
      </c>
      <c r="M86" s="12">
        <f ca="1">IFERROR(INDEX(Calculation!$B$10:$P$109,MATCH(Calculation!CL184,Calculation!CL$7:CL$109,0),Calculation!CL$6),0)</f>
        <v>0</v>
      </c>
      <c r="N86" s="12">
        <f ca="1">IFERROR(INDEX(Calculation!$B$10:$P$109,MATCH(Calculation!CM184,Calculation!CM$7:CM$109,0),Calculation!CM$6),0)</f>
        <v>0</v>
      </c>
      <c r="O86" s="12">
        <f ca="1">IFERROR(INDEX(Calculation!$B$10:$P$109,MATCH(Calculation!CN184,Calculation!CN$7:CN$109,0),Calculation!CN$6),0)</f>
        <v>0</v>
      </c>
      <c r="P86" s="12">
        <f ca="1">IFERROR(INDEX(Calculation!$B$10:$P$109,MATCH(Calculation!CO184,Calculation!CO$7:CO$109,0),Calculation!CO$6),0)</f>
        <v>0</v>
      </c>
      <c r="Q86" s="12">
        <f ca="1">IFERROR(INDEX(Calculation!$B$10:$P$109,MATCH(Calculation!CP184,Calculation!CP$7:CP$109,0),Calculation!CP$6),0)</f>
        <v>0</v>
      </c>
      <c r="R86" s="12">
        <f ca="1">IFERROR(INDEX(Calculation!$B$10:$P$109,MATCH(Calculation!CQ184,Calculation!CQ$7:CQ$109,0),Calculation!CQ$6),0)</f>
        <v>0</v>
      </c>
      <c r="S86" s="12">
        <f ca="1">IFERROR(INDEX(Calculation!$B$10:$P$109,MATCH(Calculation!CR184,Calculation!CR$7:CR$109,0),Calculation!CR$6),0)</f>
        <v>0</v>
      </c>
      <c r="T86" s="12">
        <f ca="1">IFERROR(INDEX(Calculation!$B$10:$U$109,MATCH(Calculation!CS184,Calculation!CS$7:CS$109,0),Calculation!CS$6),0)</f>
        <v>0</v>
      </c>
      <c r="U86" s="12">
        <f ca="1">IFERROR(INDEX(Calculation!$B$10:$U$109,MATCH(Calculation!CT184,Calculation!CT$7:CT$109,0),Calculation!CT$6),0)</f>
        <v>0</v>
      </c>
      <c r="V86" s="12">
        <f ca="1">IFERROR(INDEX(Calculation!$B$10:$U$109,MATCH(Calculation!CU184,Calculation!CU$7:CU$109,0),Calculation!CU$6),0)</f>
        <v>0</v>
      </c>
      <c r="W86" s="12">
        <f ca="1">IFERROR(INDEX(Calculation!$B$10:$U$109,MATCH(Calculation!CV184,Calculation!CV$7:CV$109,0),Calculation!CV$6),0)</f>
        <v>0</v>
      </c>
      <c r="X86" s="12">
        <f ca="1">IFERROR(INDEX(Calculation!$B$10:$U$109,MATCH(Calculation!CW184,Calculation!CW$7:CW$109,0),Calculation!CW$6),0)</f>
        <v>0</v>
      </c>
      <c r="Y86" s="2"/>
    </row>
    <row r="87" spans="1:25" x14ac:dyDescent="0.25">
      <c r="A87" s="2"/>
      <c r="B87" s="37"/>
      <c r="C87" s="41"/>
      <c r="D87" s="16">
        <f t="shared" ca="1" si="3"/>
        <v>0</v>
      </c>
      <c r="E87" s="12">
        <f ca="1">IFERROR(INDEX(Calculation!$B$10:$P$109,MATCH(Calculation!CD185,Calculation!CD$7:CD$109,0),Calculation!CD$6),0)</f>
        <v>0</v>
      </c>
      <c r="F87" s="12">
        <f ca="1">IFERROR(INDEX(Calculation!$B$10:$P$109,MATCH(Calculation!CE185,Calculation!CE$7:CE$109,0),Calculation!CE$6),0)</f>
        <v>0</v>
      </c>
      <c r="G87" s="12">
        <f ca="1">IFERROR(INDEX(Calculation!$B$10:$P$109,MATCH(Calculation!CF185,Calculation!CF$7:CF$109,0),Calculation!CF$6),0)</f>
        <v>0</v>
      </c>
      <c r="H87" s="12">
        <f ca="1">IFERROR(INDEX(Calculation!$B$10:$P$109,MATCH(Calculation!CG185,Calculation!CG$7:CG$109,0),Calculation!CG$6),0)</f>
        <v>0</v>
      </c>
      <c r="I87" s="12">
        <f ca="1">IFERROR(INDEX(Calculation!$B$10:$P$109,MATCH(Calculation!CH185,Calculation!CH$7:CH$109,0),Calculation!CH$6),0)</f>
        <v>0</v>
      </c>
      <c r="J87" s="12">
        <f ca="1">IFERROR(INDEX(Calculation!$B$10:$P$109,MATCH(Calculation!CI185,Calculation!CI$7:CI$109,0),Calculation!CI$6),0)</f>
        <v>0</v>
      </c>
      <c r="K87" s="12">
        <f ca="1">IFERROR(INDEX(Calculation!$B$10:$P$109,MATCH(Calculation!CJ185,Calculation!CJ$7:CJ$109,0),Calculation!CJ$6),0)</f>
        <v>0</v>
      </c>
      <c r="L87" s="12">
        <f ca="1">IFERROR(INDEX(Calculation!$B$10:$P$109,MATCH(Calculation!CK185,Calculation!CK$7:CK$109,0),Calculation!CK$6),0)</f>
        <v>0</v>
      </c>
      <c r="M87" s="12">
        <f ca="1">IFERROR(INDEX(Calculation!$B$10:$P$109,MATCH(Calculation!CL185,Calculation!CL$7:CL$109,0),Calculation!CL$6),0)</f>
        <v>0</v>
      </c>
      <c r="N87" s="12">
        <f ca="1">IFERROR(INDEX(Calculation!$B$10:$P$109,MATCH(Calculation!CM185,Calculation!CM$7:CM$109,0),Calculation!CM$6),0)</f>
        <v>0</v>
      </c>
      <c r="O87" s="12">
        <f ca="1">IFERROR(INDEX(Calculation!$B$10:$P$109,MATCH(Calculation!CN185,Calculation!CN$7:CN$109,0),Calculation!CN$6),0)</f>
        <v>0</v>
      </c>
      <c r="P87" s="12">
        <f ca="1">IFERROR(INDEX(Calculation!$B$10:$P$109,MATCH(Calculation!CO185,Calculation!CO$7:CO$109,0),Calculation!CO$6),0)</f>
        <v>0</v>
      </c>
      <c r="Q87" s="12">
        <f ca="1">IFERROR(INDEX(Calculation!$B$10:$P$109,MATCH(Calculation!CP185,Calculation!CP$7:CP$109,0),Calculation!CP$6),0)</f>
        <v>0</v>
      </c>
      <c r="R87" s="12">
        <f ca="1">IFERROR(INDEX(Calculation!$B$10:$P$109,MATCH(Calculation!CQ185,Calculation!CQ$7:CQ$109,0),Calculation!CQ$6),0)</f>
        <v>0</v>
      </c>
      <c r="S87" s="12">
        <f ca="1">IFERROR(INDEX(Calculation!$B$10:$P$109,MATCH(Calculation!CR185,Calculation!CR$7:CR$109,0),Calculation!CR$6),0)</f>
        <v>0</v>
      </c>
      <c r="T87" s="12">
        <f ca="1">IFERROR(INDEX(Calculation!$B$10:$U$109,MATCH(Calculation!CS185,Calculation!CS$7:CS$109,0),Calculation!CS$6),0)</f>
        <v>0</v>
      </c>
      <c r="U87" s="12">
        <f ca="1">IFERROR(INDEX(Calculation!$B$10:$U$109,MATCH(Calculation!CT185,Calculation!CT$7:CT$109,0),Calculation!CT$6),0)</f>
        <v>0</v>
      </c>
      <c r="V87" s="12">
        <f ca="1">IFERROR(INDEX(Calculation!$B$10:$U$109,MATCH(Calculation!CU185,Calculation!CU$7:CU$109,0),Calculation!CU$6),0)</f>
        <v>0</v>
      </c>
      <c r="W87" s="12">
        <f ca="1">IFERROR(INDEX(Calculation!$B$10:$U$109,MATCH(Calculation!CV185,Calculation!CV$7:CV$109,0),Calculation!CV$6),0)</f>
        <v>0</v>
      </c>
      <c r="X87" s="12">
        <f ca="1">IFERROR(INDEX(Calculation!$B$10:$U$109,MATCH(Calculation!CW185,Calculation!CW$7:CW$109,0),Calculation!CW$6),0)</f>
        <v>0</v>
      </c>
      <c r="Y87" s="2"/>
    </row>
    <row r="88" spans="1:25" x14ac:dyDescent="0.25">
      <c r="A88" s="2"/>
      <c r="B88" s="37"/>
      <c r="C88" s="41"/>
      <c r="D88" s="16">
        <f t="shared" ca="1" si="3"/>
        <v>0</v>
      </c>
      <c r="E88" s="12">
        <f ca="1">IFERROR(INDEX(Calculation!$B$10:$P$109,MATCH(Calculation!CD186,Calculation!CD$7:CD$109,0),Calculation!CD$6),0)</f>
        <v>0</v>
      </c>
      <c r="F88" s="12">
        <f ca="1">IFERROR(INDEX(Calculation!$B$10:$P$109,MATCH(Calculation!CE186,Calculation!CE$7:CE$109,0),Calculation!CE$6),0)</f>
        <v>0</v>
      </c>
      <c r="G88" s="12">
        <f ca="1">IFERROR(INDEX(Calculation!$B$10:$P$109,MATCH(Calculation!CF186,Calculation!CF$7:CF$109,0),Calculation!CF$6),0)</f>
        <v>0</v>
      </c>
      <c r="H88" s="12">
        <f ca="1">IFERROR(INDEX(Calculation!$B$10:$P$109,MATCH(Calculation!CG186,Calculation!CG$7:CG$109,0),Calculation!CG$6),0)</f>
        <v>0</v>
      </c>
      <c r="I88" s="12">
        <f ca="1">IFERROR(INDEX(Calculation!$B$10:$P$109,MATCH(Calculation!CH186,Calculation!CH$7:CH$109,0),Calculation!CH$6),0)</f>
        <v>0</v>
      </c>
      <c r="J88" s="12">
        <f ca="1">IFERROR(INDEX(Calculation!$B$10:$P$109,MATCH(Calculation!CI186,Calculation!CI$7:CI$109,0),Calculation!CI$6),0)</f>
        <v>0</v>
      </c>
      <c r="K88" s="12">
        <f ca="1">IFERROR(INDEX(Calculation!$B$10:$P$109,MATCH(Calculation!CJ186,Calculation!CJ$7:CJ$109,0),Calculation!CJ$6),0)</f>
        <v>0</v>
      </c>
      <c r="L88" s="12">
        <f ca="1">IFERROR(INDEX(Calculation!$B$10:$P$109,MATCH(Calculation!CK186,Calculation!CK$7:CK$109,0),Calculation!CK$6),0)</f>
        <v>0</v>
      </c>
      <c r="M88" s="12">
        <f ca="1">IFERROR(INDEX(Calculation!$B$10:$P$109,MATCH(Calculation!CL186,Calculation!CL$7:CL$109,0),Calculation!CL$6),0)</f>
        <v>0</v>
      </c>
      <c r="N88" s="12">
        <f ca="1">IFERROR(INDEX(Calculation!$B$10:$P$109,MATCH(Calculation!CM186,Calculation!CM$7:CM$109,0),Calculation!CM$6),0)</f>
        <v>0</v>
      </c>
      <c r="O88" s="12">
        <f ca="1">IFERROR(INDEX(Calculation!$B$10:$P$109,MATCH(Calculation!CN186,Calculation!CN$7:CN$109,0),Calculation!CN$6),0)</f>
        <v>0</v>
      </c>
      <c r="P88" s="12">
        <f ca="1">IFERROR(INDEX(Calculation!$B$10:$P$109,MATCH(Calculation!CO186,Calculation!CO$7:CO$109,0),Calculation!CO$6),0)</f>
        <v>0</v>
      </c>
      <c r="Q88" s="12">
        <f ca="1">IFERROR(INDEX(Calculation!$B$10:$P$109,MATCH(Calculation!CP186,Calculation!CP$7:CP$109,0),Calculation!CP$6),0)</f>
        <v>0</v>
      </c>
      <c r="R88" s="12">
        <f ca="1">IFERROR(INDEX(Calculation!$B$10:$P$109,MATCH(Calculation!CQ186,Calculation!CQ$7:CQ$109,0),Calculation!CQ$6),0)</f>
        <v>0</v>
      </c>
      <c r="S88" s="12">
        <f ca="1">IFERROR(INDEX(Calculation!$B$10:$P$109,MATCH(Calculation!CR186,Calculation!CR$7:CR$109,0),Calculation!CR$6),0)</f>
        <v>0</v>
      </c>
      <c r="T88" s="12">
        <f ca="1">IFERROR(INDEX(Calculation!$B$10:$U$109,MATCH(Calculation!CS186,Calculation!CS$7:CS$109,0),Calculation!CS$6),0)</f>
        <v>0</v>
      </c>
      <c r="U88" s="12">
        <f ca="1">IFERROR(INDEX(Calculation!$B$10:$U$109,MATCH(Calculation!CT186,Calculation!CT$7:CT$109,0),Calculation!CT$6),0)</f>
        <v>0</v>
      </c>
      <c r="V88" s="12">
        <f ca="1">IFERROR(INDEX(Calculation!$B$10:$U$109,MATCH(Calculation!CU186,Calculation!CU$7:CU$109,0),Calculation!CU$6),0)</f>
        <v>0</v>
      </c>
      <c r="W88" s="12">
        <f ca="1">IFERROR(INDEX(Calculation!$B$10:$U$109,MATCH(Calculation!CV186,Calculation!CV$7:CV$109,0),Calculation!CV$6),0)</f>
        <v>0</v>
      </c>
      <c r="X88" s="12">
        <f ca="1">IFERROR(INDEX(Calculation!$B$10:$U$109,MATCH(Calculation!CW186,Calculation!CW$7:CW$109,0),Calculation!CW$6),0)</f>
        <v>0</v>
      </c>
      <c r="Y88" s="2"/>
    </row>
    <row r="89" spans="1:25" x14ac:dyDescent="0.25">
      <c r="A89" s="2"/>
      <c r="B89" s="37"/>
      <c r="C89" s="41"/>
      <c r="D89" s="16">
        <f t="shared" ca="1" si="3"/>
        <v>0</v>
      </c>
      <c r="E89" s="12">
        <f ca="1">IFERROR(INDEX(Calculation!$B$10:$P$109,MATCH(Calculation!CD187,Calculation!CD$7:CD$109,0),Calculation!CD$6),0)</f>
        <v>0</v>
      </c>
      <c r="F89" s="12">
        <f ca="1">IFERROR(INDEX(Calculation!$B$10:$P$109,MATCH(Calculation!CE187,Calculation!CE$7:CE$109,0),Calculation!CE$6),0)</f>
        <v>0</v>
      </c>
      <c r="G89" s="12">
        <f ca="1">IFERROR(INDEX(Calculation!$B$10:$P$109,MATCH(Calculation!CF187,Calculation!CF$7:CF$109,0),Calculation!CF$6),0)</f>
        <v>0</v>
      </c>
      <c r="H89" s="12">
        <f ca="1">IFERROR(INDEX(Calculation!$B$10:$P$109,MATCH(Calculation!CG187,Calculation!CG$7:CG$109,0),Calculation!CG$6),0)</f>
        <v>0</v>
      </c>
      <c r="I89" s="12">
        <f ca="1">IFERROR(INDEX(Calculation!$B$10:$P$109,MATCH(Calculation!CH187,Calculation!CH$7:CH$109,0),Calculation!CH$6),0)</f>
        <v>0</v>
      </c>
      <c r="J89" s="12">
        <f ca="1">IFERROR(INDEX(Calculation!$B$10:$P$109,MATCH(Calculation!CI187,Calculation!CI$7:CI$109,0),Calculation!CI$6),0)</f>
        <v>0</v>
      </c>
      <c r="K89" s="12">
        <f ca="1">IFERROR(INDEX(Calculation!$B$10:$P$109,MATCH(Calculation!CJ187,Calculation!CJ$7:CJ$109,0),Calculation!CJ$6),0)</f>
        <v>0</v>
      </c>
      <c r="L89" s="12">
        <f ca="1">IFERROR(INDEX(Calculation!$B$10:$P$109,MATCH(Calculation!CK187,Calculation!CK$7:CK$109,0),Calculation!CK$6),0)</f>
        <v>0</v>
      </c>
      <c r="M89" s="12">
        <f ca="1">IFERROR(INDEX(Calculation!$B$10:$P$109,MATCH(Calculation!CL187,Calculation!CL$7:CL$109,0),Calculation!CL$6),0)</f>
        <v>0</v>
      </c>
      <c r="N89" s="12">
        <f ca="1">IFERROR(INDEX(Calculation!$B$10:$P$109,MATCH(Calculation!CM187,Calculation!CM$7:CM$109,0),Calculation!CM$6),0)</f>
        <v>0</v>
      </c>
      <c r="O89" s="12">
        <f ca="1">IFERROR(INDEX(Calculation!$B$10:$P$109,MATCH(Calculation!CN187,Calculation!CN$7:CN$109,0),Calculation!CN$6),0)</f>
        <v>0</v>
      </c>
      <c r="P89" s="12">
        <f ca="1">IFERROR(INDEX(Calculation!$B$10:$P$109,MATCH(Calculation!CO187,Calculation!CO$7:CO$109,0),Calculation!CO$6),0)</f>
        <v>0</v>
      </c>
      <c r="Q89" s="12">
        <f ca="1">IFERROR(INDEX(Calculation!$B$10:$P$109,MATCH(Calculation!CP187,Calculation!CP$7:CP$109,0),Calculation!CP$6),0)</f>
        <v>0</v>
      </c>
      <c r="R89" s="12">
        <f ca="1">IFERROR(INDEX(Calculation!$B$10:$P$109,MATCH(Calculation!CQ187,Calculation!CQ$7:CQ$109,0),Calculation!CQ$6),0)</f>
        <v>0</v>
      </c>
      <c r="S89" s="12">
        <f ca="1">IFERROR(INDEX(Calculation!$B$10:$P$109,MATCH(Calculation!CR187,Calculation!CR$7:CR$109,0),Calculation!CR$6),0)</f>
        <v>0</v>
      </c>
      <c r="T89" s="12">
        <f ca="1">IFERROR(INDEX(Calculation!$B$10:$U$109,MATCH(Calculation!CS187,Calculation!CS$7:CS$109,0),Calculation!CS$6),0)</f>
        <v>0</v>
      </c>
      <c r="U89" s="12">
        <f ca="1">IFERROR(INDEX(Calculation!$B$10:$U$109,MATCH(Calculation!CT187,Calculation!CT$7:CT$109,0),Calculation!CT$6),0)</f>
        <v>0</v>
      </c>
      <c r="V89" s="12">
        <f ca="1">IFERROR(INDEX(Calculation!$B$10:$U$109,MATCH(Calculation!CU187,Calculation!CU$7:CU$109,0),Calculation!CU$6),0)</f>
        <v>0</v>
      </c>
      <c r="W89" s="12">
        <f ca="1">IFERROR(INDEX(Calculation!$B$10:$U$109,MATCH(Calculation!CV187,Calculation!CV$7:CV$109,0),Calculation!CV$6),0)</f>
        <v>0</v>
      </c>
      <c r="X89" s="12">
        <f ca="1">IFERROR(INDEX(Calculation!$B$10:$U$109,MATCH(Calculation!CW187,Calculation!CW$7:CW$109,0),Calculation!CW$6),0)</f>
        <v>0</v>
      </c>
      <c r="Y89" s="2"/>
    </row>
    <row r="90" spans="1:25" x14ac:dyDescent="0.25">
      <c r="A90" s="2"/>
      <c r="B90" s="37"/>
      <c r="C90" s="41"/>
      <c r="D90" s="16">
        <f t="shared" ca="1" si="3"/>
        <v>0</v>
      </c>
      <c r="E90" s="12">
        <f ca="1">IFERROR(INDEX(Calculation!$B$10:$P$109,MATCH(Calculation!CD188,Calculation!CD$7:CD$109,0),Calculation!CD$6),0)</f>
        <v>0</v>
      </c>
      <c r="F90" s="12">
        <f ca="1">IFERROR(INDEX(Calculation!$B$10:$P$109,MATCH(Calculation!CE188,Calculation!CE$7:CE$109,0),Calculation!CE$6),0)</f>
        <v>0</v>
      </c>
      <c r="G90" s="12">
        <f ca="1">IFERROR(INDEX(Calculation!$B$10:$P$109,MATCH(Calculation!CF188,Calculation!CF$7:CF$109,0),Calculation!CF$6),0)</f>
        <v>0</v>
      </c>
      <c r="H90" s="12">
        <f ca="1">IFERROR(INDEX(Calculation!$B$10:$P$109,MATCH(Calculation!CG188,Calculation!CG$7:CG$109,0),Calculation!CG$6),0)</f>
        <v>0</v>
      </c>
      <c r="I90" s="12">
        <f ca="1">IFERROR(INDEX(Calculation!$B$10:$P$109,MATCH(Calculation!CH188,Calculation!CH$7:CH$109,0),Calculation!CH$6),0)</f>
        <v>0</v>
      </c>
      <c r="J90" s="12">
        <f ca="1">IFERROR(INDEX(Calculation!$B$10:$P$109,MATCH(Calculation!CI188,Calculation!CI$7:CI$109,0),Calculation!CI$6),0)</f>
        <v>0</v>
      </c>
      <c r="K90" s="12">
        <f ca="1">IFERROR(INDEX(Calculation!$B$10:$P$109,MATCH(Calculation!CJ188,Calculation!CJ$7:CJ$109,0),Calculation!CJ$6),0)</f>
        <v>0</v>
      </c>
      <c r="L90" s="12">
        <f ca="1">IFERROR(INDEX(Calculation!$B$10:$P$109,MATCH(Calculation!CK188,Calculation!CK$7:CK$109,0),Calculation!CK$6),0)</f>
        <v>0</v>
      </c>
      <c r="M90" s="12">
        <f ca="1">IFERROR(INDEX(Calculation!$B$10:$P$109,MATCH(Calculation!CL188,Calculation!CL$7:CL$109,0),Calculation!CL$6),0)</f>
        <v>0</v>
      </c>
      <c r="N90" s="12">
        <f ca="1">IFERROR(INDEX(Calculation!$B$10:$P$109,MATCH(Calculation!CM188,Calculation!CM$7:CM$109,0),Calculation!CM$6),0)</f>
        <v>0</v>
      </c>
      <c r="O90" s="12">
        <f ca="1">IFERROR(INDEX(Calculation!$B$10:$P$109,MATCH(Calculation!CN188,Calculation!CN$7:CN$109,0),Calculation!CN$6),0)</f>
        <v>0</v>
      </c>
      <c r="P90" s="12">
        <f ca="1">IFERROR(INDEX(Calculation!$B$10:$P$109,MATCH(Calculation!CO188,Calculation!CO$7:CO$109,0),Calculation!CO$6),0)</f>
        <v>0</v>
      </c>
      <c r="Q90" s="12">
        <f ca="1">IFERROR(INDEX(Calculation!$B$10:$P$109,MATCH(Calculation!CP188,Calculation!CP$7:CP$109,0),Calculation!CP$6),0)</f>
        <v>0</v>
      </c>
      <c r="R90" s="12">
        <f ca="1">IFERROR(INDEX(Calculation!$B$10:$P$109,MATCH(Calculation!CQ188,Calculation!CQ$7:CQ$109,0),Calculation!CQ$6),0)</f>
        <v>0</v>
      </c>
      <c r="S90" s="12">
        <f ca="1">IFERROR(INDEX(Calculation!$B$10:$P$109,MATCH(Calculation!CR188,Calculation!CR$7:CR$109,0),Calculation!CR$6),0)</f>
        <v>0</v>
      </c>
      <c r="T90" s="12">
        <f ca="1">IFERROR(INDEX(Calculation!$B$10:$U$109,MATCH(Calculation!CS188,Calculation!CS$7:CS$109,0),Calculation!CS$6),0)</f>
        <v>0</v>
      </c>
      <c r="U90" s="12">
        <f ca="1">IFERROR(INDEX(Calculation!$B$10:$U$109,MATCH(Calculation!CT188,Calculation!CT$7:CT$109,0),Calculation!CT$6),0)</f>
        <v>0</v>
      </c>
      <c r="V90" s="12">
        <f ca="1">IFERROR(INDEX(Calculation!$B$10:$U$109,MATCH(Calculation!CU188,Calculation!CU$7:CU$109,0),Calculation!CU$6),0)</f>
        <v>0</v>
      </c>
      <c r="W90" s="12">
        <f ca="1">IFERROR(INDEX(Calculation!$B$10:$U$109,MATCH(Calculation!CV188,Calculation!CV$7:CV$109,0),Calculation!CV$6),0)</f>
        <v>0</v>
      </c>
      <c r="X90" s="12">
        <f ca="1">IFERROR(INDEX(Calculation!$B$10:$U$109,MATCH(Calculation!CW188,Calculation!CW$7:CW$109,0),Calculation!CW$6),0)</f>
        <v>0</v>
      </c>
      <c r="Y90" s="2"/>
    </row>
    <row r="91" spans="1:25" x14ac:dyDescent="0.25">
      <c r="A91" s="2"/>
      <c r="B91" s="37"/>
      <c r="C91" s="41"/>
      <c r="D91" s="16">
        <f t="shared" ca="1" si="3"/>
        <v>0</v>
      </c>
      <c r="E91" s="12">
        <f ca="1">IFERROR(INDEX(Calculation!$B$10:$P$109,MATCH(Calculation!CD189,Calculation!CD$7:CD$109,0),Calculation!CD$6),0)</f>
        <v>0</v>
      </c>
      <c r="F91" s="12">
        <f ca="1">IFERROR(INDEX(Calculation!$B$10:$P$109,MATCH(Calculation!CE189,Calculation!CE$7:CE$109,0),Calculation!CE$6),0)</f>
        <v>0</v>
      </c>
      <c r="G91" s="12">
        <f ca="1">IFERROR(INDEX(Calculation!$B$10:$P$109,MATCH(Calculation!CF189,Calculation!CF$7:CF$109,0),Calculation!CF$6),0)</f>
        <v>0</v>
      </c>
      <c r="H91" s="12">
        <f ca="1">IFERROR(INDEX(Calculation!$B$10:$P$109,MATCH(Calculation!CG189,Calculation!CG$7:CG$109,0),Calculation!CG$6),0)</f>
        <v>0</v>
      </c>
      <c r="I91" s="12">
        <f ca="1">IFERROR(INDEX(Calculation!$B$10:$P$109,MATCH(Calculation!CH189,Calculation!CH$7:CH$109,0),Calculation!CH$6),0)</f>
        <v>0</v>
      </c>
      <c r="J91" s="12">
        <f ca="1">IFERROR(INDEX(Calculation!$B$10:$P$109,MATCH(Calculation!CI189,Calculation!CI$7:CI$109,0),Calculation!CI$6),0)</f>
        <v>0</v>
      </c>
      <c r="K91" s="12">
        <f ca="1">IFERROR(INDEX(Calculation!$B$10:$P$109,MATCH(Calculation!CJ189,Calculation!CJ$7:CJ$109,0),Calculation!CJ$6),0)</f>
        <v>0</v>
      </c>
      <c r="L91" s="12">
        <f ca="1">IFERROR(INDEX(Calculation!$B$10:$P$109,MATCH(Calculation!CK189,Calculation!CK$7:CK$109,0),Calculation!CK$6),0)</f>
        <v>0</v>
      </c>
      <c r="M91" s="12">
        <f ca="1">IFERROR(INDEX(Calculation!$B$10:$P$109,MATCH(Calculation!CL189,Calculation!CL$7:CL$109,0),Calculation!CL$6),0)</f>
        <v>0</v>
      </c>
      <c r="N91" s="12">
        <f ca="1">IFERROR(INDEX(Calculation!$B$10:$P$109,MATCH(Calculation!CM189,Calculation!CM$7:CM$109,0),Calculation!CM$6),0)</f>
        <v>0</v>
      </c>
      <c r="O91" s="12">
        <f ca="1">IFERROR(INDEX(Calculation!$B$10:$P$109,MATCH(Calculation!CN189,Calculation!CN$7:CN$109,0),Calculation!CN$6),0)</f>
        <v>0</v>
      </c>
      <c r="P91" s="12">
        <f ca="1">IFERROR(INDEX(Calculation!$B$10:$P$109,MATCH(Calculation!CO189,Calculation!CO$7:CO$109,0),Calculation!CO$6),0)</f>
        <v>0</v>
      </c>
      <c r="Q91" s="12">
        <f ca="1">IFERROR(INDEX(Calculation!$B$10:$P$109,MATCH(Calculation!CP189,Calculation!CP$7:CP$109,0),Calculation!CP$6),0)</f>
        <v>0</v>
      </c>
      <c r="R91" s="12">
        <f ca="1">IFERROR(INDEX(Calculation!$B$10:$P$109,MATCH(Calculation!CQ189,Calculation!CQ$7:CQ$109,0),Calculation!CQ$6),0)</f>
        <v>0</v>
      </c>
      <c r="S91" s="12">
        <f ca="1">IFERROR(INDEX(Calculation!$B$10:$P$109,MATCH(Calculation!CR189,Calculation!CR$7:CR$109,0),Calculation!CR$6),0)</f>
        <v>0</v>
      </c>
      <c r="T91" s="12">
        <f ca="1">IFERROR(INDEX(Calculation!$B$10:$U$109,MATCH(Calculation!CS189,Calculation!CS$7:CS$109,0),Calculation!CS$6),0)</f>
        <v>0</v>
      </c>
      <c r="U91" s="12">
        <f ca="1">IFERROR(INDEX(Calculation!$B$10:$U$109,MATCH(Calculation!CT189,Calculation!CT$7:CT$109,0),Calculation!CT$6),0)</f>
        <v>0</v>
      </c>
      <c r="V91" s="12">
        <f ca="1">IFERROR(INDEX(Calculation!$B$10:$U$109,MATCH(Calculation!CU189,Calculation!CU$7:CU$109,0),Calculation!CU$6),0)</f>
        <v>0</v>
      </c>
      <c r="W91" s="12">
        <f ca="1">IFERROR(INDEX(Calculation!$B$10:$U$109,MATCH(Calculation!CV189,Calculation!CV$7:CV$109,0),Calculation!CV$6),0)</f>
        <v>0</v>
      </c>
      <c r="X91" s="12">
        <f ca="1">IFERROR(INDEX(Calculation!$B$10:$U$109,MATCH(Calculation!CW189,Calculation!CW$7:CW$109,0),Calculation!CW$6),0)</f>
        <v>0</v>
      </c>
      <c r="Y91" s="2"/>
    </row>
    <row r="92" spans="1:25" x14ac:dyDescent="0.25">
      <c r="A92" s="2"/>
      <c r="B92" s="37"/>
      <c r="C92" s="41"/>
      <c r="D92" s="16">
        <f t="shared" ca="1" si="3"/>
        <v>0</v>
      </c>
      <c r="E92" s="12">
        <f ca="1">IFERROR(INDEX(Calculation!$B$10:$P$109,MATCH(Calculation!CD190,Calculation!CD$7:CD$109,0),Calculation!CD$6),0)</f>
        <v>0</v>
      </c>
      <c r="F92" s="12">
        <f ca="1">IFERROR(INDEX(Calculation!$B$10:$P$109,MATCH(Calculation!CE190,Calculation!CE$7:CE$109,0),Calculation!CE$6),0)</f>
        <v>0</v>
      </c>
      <c r="G92" s="12">
        <f ca="1">IFERROR(INDEX(Calculation!$B$10:$P$109,MATCH(Calculation!CF190,Calculation!CF$7:CF$109,0),Calculation!CF$6),0)</f>
        <v>0</v>
      </c>
      <c r="H92" s="12">
        <f ca="1">IFERROR(INDEX(Calculation!$B$10:$P$109,MATCH(Calculation!CG190,Calculation!CG$7:CG$109,0),Calculation!CG$6),0)</f>
        <v>0</v>
      </c>
      <c r="I92" s="12">
        <f ca="1">IFERROR(INDEX(Calculation!$B$10:$P$109,MATCH(Calculation!CH190,Calculation!CH$7:CH$109,0),Calculation!CH$6),0)</f>
        <v>0</v>
      </c>
      <c r="J92" s="12">
        <f ca="1">IFERROR(INDEX(Calculation!$B$10:$P$109,MATCH(Calculation!CI190,Calculation!CI$7:CI$109,0),Calculation!CI$6),0)</f>
        <v>0</v>
      </c>
      <c r="K92" s="12">
        <f ca="1">IFERROR(INDEX(Calculation!$B$10:$P$109,MATCH(Calculation!CJ190,Calculation!CJ$7:CJ$109,0),Calculation!CJ$6),0)</f>
        <v>0</v>
      </c>
      <c r="L92" s="12">
        <f ca="1">IFERROR(INDEX(Calculation!$B$10:$P$109,MATCH(Calculation!CK190,Calculation!CK$7:CK$109,0),Calculation!CK$6),0)</f>
        <v>0</v>
      </c>
      <c r="M92" s="12">
        <f ca="1">IFERROR(INDEX(Calculation!$B$10:$P$109,MATCH(Calculation!CL190,Calculation!CL$7:CL$109,0),Calculation!CL$6),0)</f>
        <v>0</v>
      </c>
      <c r="N92" s="12">
        <f ca="1">IFERROR(INDEX(Calculation!$B$10:$P$109,MATCH(Calculation!CM190,Calculation!CM$7:CM$109,0),Calculation!CM$6),0)</f>
        <v>0</v>
      </c>
      <c r="O92" s="12">
        <f ca="1">IFERROR(INDEX(Calculation!$B$10:$P$109,MATCH(Calculation!CN190,Calculation!CN$7:CN$109,0),Calculation!CN$6),0)</f>
        <v>0</v>
      </c>
      <c r="P92" s="12">
        <f ca="1">IFERROR(INDEX(Calculation!$B$10:$P$109,MATCH(Calculation!CO190,Calculation!CO$7:CO$109,0),Calculation!CO$6),0)</f>
        <v>0</v>
      </c>
      <c r="Q92" s="12">
        <f ca="1">IFERROR(INDEX(Calculation!$B$10:$P$109,MATCH(Calculation!CP190,Calculation!CP$7:CP$109,0),Calculation!CP$6),0)</f>
        <v>0</v>
      </c>
      <c r="R92" s="12">
        <f ca="1">IFERROR(INDEX(Calculation!$B$10:$P$109,MATCH(Calculation!CQ190,Calculation!CQ$7:CQ$109,0),Calculation!CQ$6),0)</f>
        <v>0</v>
      </c>
      <c r="S92" s="12">
        <f ca="1">IFERROR(INDEX(Calculation!$B$10:$P$109,MATCH(Calculation!CR190,Calculation!CR$7:CR$109,0),Calculation!CR$6),0)</f>
        <v>0</v>
      </c>
      <c r="T92" s="12">
        <f ca="1">IFERROR(INDEX(Calculation!$B$10:$U$109,MATCH(Calculation!CS190,Calculation!CS$7:CS$109,0),Calculation!CS$6),0)</f>
        <v>0</v>
      </c>
      <c r="U92" s="12">
        <f ca="1">IFERROR(INDEX(Calculation!$B$10:$U$109,MATCH(Calculation!CT190,Calculation!CT$7:CT$109,0),Calculation!CT$6),0)</f>
        <v>0</v>
      </c>
      <c r="V92" s="12">
        <f ca="1">IFERROR(INDEX(Calculation!$B$10:$U$109,MATCH(Calculation!CU190,Calculation!CU$7:CU$109,0),Calculation!CU$6),0)</f>
        <v>0</v>
      </c>
      <c r="W92" s="12">
        <f ca="1">IFERROR(INDEX(Calculation!$B$10:$U$109,MATCH(Calculation!CV190,Calculation!CV$7:CV$109,0),Calculation!CV$6),0)</f>
        <v>0</v>
      </c>
      <c r="X92" s="12">
        <f ca="1">IFERROR(INDEX(Calculation!$B$10:$U$109,MATCH(Calculation!CW190,Calculation!CW$7:CW$109,0),Calculation!CW$6),0)</f>
        <v>0</v>
      </c>
      <c r="Y92" s="2"/>
    </row>
    <row r="93" spans="1:25" x14ac:dyDescent="0.25">
      <c r="A93" s="2"/>
      <c r="B93" s="37"/>
      <c r="C93" s="41"/>
      <c r="D93" s="16">
        <f t="shared" ca="1" si="3"/>
        <v>0</v>
      </c>
      <c r="E93" s="12">
        <f ca="1">IFERROR(INDEX(Calculation!$B$10:$P$109,MATCH(Calculation!CD191,Calculation!CD$7:CD$109,0),Calculation!CD$6),0)</f>
        <v>0</v>
      </c>
      <c r="F93" s="12">
        <f ca="1">IFERROR(INDEX(Calculation!$B$10:$P$109,MATCH(Calculation!CE191,Calculation!CE$7:CE$109,0),Calculation!CE$6),0)</f>
        <v>0</v>
      </c>
      <c r="G93" s="12">
        <f ca="1">IFERROR(INDEX(Calculation!$B$10:$P$109,MATCH(Calculation!CF191,Calculation!CF$7:CF$109,0),Calculation!CF$6),0)</f>
        <v>0</v>
      </c>
      <c r="H93" s="12">
        <f ca="1">IFERROR(INDEX(Calculation!$B$10:$P$109,MATCH(Calculation!CG191,Calculation!CG$7:CG$109,0),Calculation!CG$6),0)</f>
        <v>0</v>
      </c>
      <c r="I93" s="12">
        <f ca="1">IFERROR(INDEX(Calculation!$B$10:$P$109,MATCH(Calculation!CH191,Calculation!CH$7:CH$109,0),Calculation!CH$6),0)</f>
        <v>0</v>
      </c>
      <c r="J93" s="12">
        <f ca="1">IFERROR(INDEX(Calculation!$B$10:$P$109,MATCH(Calculation!CI191,Calculation!CI$7:CI$109,0),Calculation!CI$6),0)</f>
        <v>0</v>
      </c>
      <c r="K93" s="12">
        <f ca="1">IFERROR(INDEX(Calculation!$B$10:$P$109,MATCH(Calculation!CJ191,Calculation!CJ$7:CJ$109,0),Calculation!CJ$6),0)</f>
        <v>0</v>
      </c>
      <c r="L93" s="12">
        <f ca="1">IFERROR(INDEX(Calculation!$B$10:$P$109,MATCH(Calculation!CK191,Calculation!CK$7:CK$109,0),Calculation!CK$6),0)</f>
        <v>0</v>
      </c>
      <c r="M93" s="12">
        <f ca="1">IFERROR(INDEX(Calculation!$B$10:$P$109,MATCH(Calculation!CL191,Calculation!CL$7:CL$109,0),Calculation!CL$6),0)</f>
        <v>0</v>
      </c>
      <c r="N93" s="12">
        <f ca="1">IFERROR(INDEX(Calculation!$B$10:$P$109,MATCH(Calculation!CM191,Calculation!CM$7:CM$109,0),Calculation!CM$6),0)</f>
        <v>0</v>
      </c>
      <c r="O93" s="12">
        <f ca="1">IFERROR(INDEX(Calculation!$B$10:$P$109,MATCH(Calculation!CN191,Calculation!CN$7:CN$109,0),Calculation!CN$6),0)</f>
        <v>0</v>
      </c>
      <c r="P93" s="12">
        <f ca="1">IFERROR(INDEX(Calculation!$B$10:$P$109,MATCH(Calculation!CO191,Calculation!CO$7:CO$109,0),Calculation!CO$6),0)</f>
        <v>0</v>
      </c>
      <c r="Q93" s="12">
        <f ca="1">IFERROR(INDEX(Calculation!$B$10:$P$109,MATCH(Calculation!CP191,Calculation!CP$7:CP$109,0),Calculation!CP$6),0)</f>
        <v>0</v>
      </c>
      <c r="R93" s="12">
        <f ca="1">IFERROR(INDEX(Calculation!$B$10:$P$109,MATCH(Calculation!CQ191,Calculation!CQ$7:CQ$109,0),Calculation!CQ$6),0)</f>
        <v>0</v>
      </c>
      <c r="S93" s="12">
        <f ca="1">IFERROR(INDEX(Calculation!$B$10:$P$109,MATCH(Calculation!CR191,Calculation!CR$7:CR$109,0),Calculation!CR$6),0)</f>
        <v>0</v>
      </c>
      <c r="T93" s="12">
        <f ca="1">IFERROR(INDEX(Calculation!$B$10:$U$109,MATCH(Calculation!CS191,Calculation!CS$7:CS$109,0),Calculation!CS$6),0)</f>
        <v>0</v>
      </c>
      <c r="U93" s="12">
        <f ca="1">IFERROR(INDEX(Calculation!$B$10:$U$109,MATCH(Calculation!CT191,Calculation!CT$7:CT$109,0),Calculation!CT$6),0)</f>
        <v>0</v>
      </c>
      <c r="V93" s="12">
        <f ca="1">IFERROR(INDEX(Calculation!$B$10:$U$109,MATCH(Calculation!CU191,Calculation!CU$7:CU$109,0),Calculation!CU$6),0)</f>
        <v>0</v>
      </c>
      <c r="W93" s="12">
        <f ca="1">IFERROR(INDEX(Calculation!$B$10:$U$109,MATCH(Calculation!CV191,Calculation!CV$7:CV$109,0),Calculation!CV$6),0)</f>
        <v>0</v>
      </c>
      <c r="X93" s="12">
        <f ca="1">IFERROR(INDEX(Calculation!$B$10:$U$109,MATCH(Calculation!CW191,Calculation!CW$7:CW$109,0),Calculation!CW$6),0)</f>
        <v>0</v>
      </c>
      <c r="Y93" s="2"/>
    </row>
    <row r="94" spans="1:25" x14ac:dyDescent="0.25">
      <c r="A94" s="2"/>
      <c r="B94" s="37"/>
      <c r="C94" s="41"/>
      <c r="D94" s="16">
        <f t="shared" ca="1" si="3"/>
        <v>0</v>
      </c>
      <c r="E94" s="12">
        <f ca="1">IFERROR(INDEX(Calculation!$B$10:$P$109,MATCH(Calculation!CD192,Calculation!CD$7:CD$109,0),Calculation!CD$6),0)</f>
        <v>0</v>
      </c>
      <c r="F94" s="12">
        <f ca="1">IFERROR(INDEX(Calculation!$B$10:$P$109,MATCH(Calculation!CE192,Calculation!CE$7:CE$109,0),Calculation!CE$6),0)</f>
        <v>0</v>
      </c>
      <c r="G94" s="12">
        <f ca="1">IFERROR(INDEX(Calculation!$B$10:$P$109,MATCH(Calculation!CF192,Calculation!CF$7:CF$109,0),Calculation!CF$6),0)</f>
        <v>0</v>
      </c>
      <c r="H94" s="12">
        <f ca="1">IFERROR(INDEX(Calculation!$B$10:$P$109,MATCH(Calculation!CG192,Calculation!CG$7:CG$109,0),Calculation!CG$6),0)</f>
        <v>0</v>
      </c>
      <c r="I94" s="12">
        <f ca="1">IFERROR(INDEX(Calculation!$B$10:$P$109,MATCH(Calculation!CH192,Calculation!CH$7:CH$109,0),Calculation!CH$6),0)</f>
        <v>0</v>
      </c>
      <c r="J94" s="12">
        <f ca="1">IFERROR(INDEX(Calculation!$B$10:$P$109,MATCH(Calculation!CI192,Calculation!CI$7:CI$109,0),Calculation!CI$6),0)</f>
        <v>0</v>
      </c>
      <c r="K94" s="12">
        <f ca="1">IFERROR(INDEX(Calculation!$B$10:$P$109,MATCH(Calculation!CJ192,Calculation!CJ$7:CJ$109,0),Calculation!CJ$6),0)</f>
        <v>0</v>
      </c>
      <c r="L94" s="12">
        <f ca="1">IFERROR(INDEX(Calculation!$B$10:$P$109,MATCH(Calculation!CK192,Calculation!CK$7:CK$109,0),Calculation!CK$6),0)</f>
        <v>0</v>
      </c>
      <c r="M94" s="12">
        <f ca="1">IFERROR(INDEX(Calculation!$B$10:$P$109,MATCH(Calculation!CL192,Calculation!CL$7:CL$109,0),Calculation!CL$6),0)</f>
        <v>0</v>
      </c>
      <c r="N94" s="12">
        <f ca="1">IFERROR(INDEX(Calculation!$B$10:$P$109,MATCH(Calculation!CM192,Calculation!CM$7:CM$109,0),Calculation!CM$6),0)</f>
        <v>0</v>
      </c>
      <c r="O94" s="12">
        <f ca="1">IFERROR(INDEX(Calculation!$B$10:$P$109,MATCH(Calculation!CN192,Calculation!CN$7:CN$109,0),Calculation!CN$6),0)</f>
        <v>0</v>
      </c>
      <c r="P94" s="12">
        <f ca="1">IFERROR(INDEX(Calculation!$B$10:$P$109,MATCH(Calculation!CO192,Calculation!CO$7:CO$109,0),Calculation!CO$6),0)</f>
        <v>0</v>
      </c>
      <c r="Q94" s="12">
        <f ca="1">IFERROR(INDEX(Calculation!$B$10:$P$109,MATCH(Calculation!CP192,Calculation!CP$7:CP$109,0),Calculation!CP$6),0)</f>
        <v>0</v>
      </c>
      <c r="R94" s="12">
        <f ca="1">IFERROR(INDEX(Calculation!$B$10:$P$109,MATCH(Calculation!CQ192,Calculation!CQ$7:CQ$109,0),Calculation!CQ$6),0)</f>
        <v>0</v>
      </c>
      <c r="S94" s="12">
        <f ca="1">IFERROR(INDEX(Calculation!$B$10:$P$109,MATCH(Calculation!CR192,Calculation!CR$7:CR$109,0),Calculation!CR$6),0)</f>
        <v>0</v>
      </c>
      <c r="T94" s="12">
        <f ca="1">IFERROR(INDEX(Calculation!$B$10:$U$109,MATCH(Calculation!CS192,Calculation!CS$7:CS$109,0),Calculation!CS$6),0)</f>
        <v>0</v>
      </c>
      <c r="U94" s="12">
        <f ca="1">IFERROR(INDEX(Calculation!$B$10:$U$109,MATCH(Calculation!CT192,Calculation!CT$7:CT$109,0),Calculation!CT$6),0)</f>
        <v>0</v>
      </c>
      <c r="V94" s="12">
        <f ca="1">IFERROR(INDEX(Calculation!$B$10:$U$109,MATCH(Calculation!CU192,Calculation!CU$7:CU$109,0),Calculation!CU$6),0)</f>
        <v>0</v>
      </c>
      <c r="W94" s="12">
        <f ca="1">IFERROR(INDEX(Calculation!$B$10:$U$109,MATCH(Calculation!CV192,Calculation!CV$7:CV$109,0),Calculation!CV$6),0)</f>
        <v>0</v>
      </c>
      <c r="X94" s="12">
        <f ca="1">IFERROR(INDEX(Calculation!$B$10:$U$109,MATCH(Calculation!CW192,Calculation!CW$7:CW$109,0),Calculation!CW$6),0)</f>
        <v>0</v>
      </c>
      <c r="Y94" s="2"/>
    </row>
    <row r="95" spans="1:25" x14ac:dyDescent="0.25">
      <c r="A95" s="2"/>
      <c r="B95" s="37"/>
      <c r="C95" s="41"/>
      <c r="D95" s="16">
        <f t="shared" ca="1" si="3"/>
        <v>0</v>
      </c>
      <c r="E95" s="12">
        <f ca="1">IFERROR(INDEX(Calculation!$B$10:$P$109,MATCH(Calculation!CD193,Calculation!CD$7:CD$109,0),Calculation!CD$6),0)</f>
        <v>0</v>
      </c>
      <c r="F95" s="12">
        <f ca="1">IFERROR(INDEX(Calculation!$B$10:$P$109,MATCH(Calculation!CE193,Calculation!CE$7:CE$109,0),Calculation!CE$6),0)</f>
        <v>0</v>
      </c>
      <c r="G95" s="12">
        <f ca="1">IFERROR(INDEX(Calculation!$B$10:$P$109,MATCH(Calculation!CF193,Calculation!CF$7:CF$109,0),Calculation!CF$6),0)</f>
        <v>0</v>
      </c>
      <c r="H95" s="12">
        <f ca="1">IFERROR(INDEX(Calculation!$B$10:$P$109,MATCH(Calculation!CG193,Calculation!CG$7:CG$109,0),Calculation!CG$6),0)</f>
        <v>0</v>
      </c>
      <c r="I95" s="12">
        <f ca="1">IFERROR(INDEX(Calculation!$B$10:$P$109,MATCH(Calculation!CH193,Calculation!CH$7:CH$109,0),Calculation!CH$6),0)</f>
        <v>0</v>
      </c>
      <c r="J95" s="12">
        <f ca="1">IFERROR(INDEX(Calculation!$B$10:$P$109,MATCH(Calculation!CI193,Calculation!CI$7:CI$109,0),Calculation!CI$6),0)</f>
        <v>0</v>
      </c>
      <c r="K95" s="12">
        <f ca="1">IFERROR(INDEX(Calculation!$B$10:$P$109,MATCH(Calculation!CJ193,Calculation!CJ$7:CJ$109,0),Calculation!CJ$6),0)</f>
        <v>0</v>
      </c>
      <c r="L95" s="12">
        <f ca="1">IFERROR(INDEX(Calculation!$B$10:$P$109,MATCH(Calculation!CK193,Calculation!CK$7:CK$109,0),Calculation!CK$6),0)</f>
        <v>0</v>
      </c>
      <c r="M95" s="12">
        <f ca="1">IFERROR(INDEX(Calculation!$B$10:$P$109,MATCH(Calculation!CL193,Calculation!CL$7:CL$109,0),Calculation!CL$6),0)</f>
        <v>0</v>
      </c>
      <c r="N95" s="12">
        <f ca="1">IFERROR(INDEX(Calculation!$B$10:$P$109,MATCH(Calculation!CM193,Calculation!CM$7:CM$109,0),Calculation!CM$6),0)</f>
        <v>0</v>
      </c>
      <c r="O95" s="12">
        <f ca="1">IFERROR(INDEX(Calculation!$B$10:$P$109,MATCH(Calculation!CN193,Calculation!CN$7:CN$109,0),Calculation!CN$6),0)</f>
        <v>0</v>
      </c>
      <c r="P95" s="12">
        <f ca="1">IFERROR(INDEX(Calculation!$B$10:$P$109,MATCH(Calculation!CO193,Calculation!CO$7:CO$109,0),Calculation!CO$6),0)</f>
        <v>0</v>
      </c>
      <c r="Q95" s="12">
        <f ca="1">IFERROR(INDEX(Calculation!$B$10:$P$109,MATCH(Calculation!CP193,Calculation!CP$7:CP$109,0),Calculation!CP$6),0)</f>
        <v>0</v>
      </c>
      <c r="R95" s="12">
        <f ca="1">IFERROR(INDEX(Calculation!$B$10:$P$109,MATCH(Calculation!CQ193,Calculation!CQ$7:CQ$109,0),Calculation!CQ$6),0)</f>
        <v>0</v>
      </c>
      <c r="S95" s="12">
        <f ca="1">IFERROR(INDEX(Calculation!$B$10:$P$109,MATCH(Calculation!CR193,Calculation!CR$7:CR$109,0),Calculation!CR$6),0)</f>
        <v>0</v>
      </c>
      <c r="T95" s="12">
        <f ca="1">IFERROR(INDEX(Calculation!$B$10:$U$109,MATCH(Calculation!CS193,Calculation!CS$7:CS$109,0),Calculation!CS$6),0)</f>
        <v>0</v>
      </c>
      <c r="U95" s="12">
        <f ca="1">IFERROR(INDEX(Calculation!$B$10:$U$109,MATCH(Calculation!CT193,Calculation!CT$7:CT$109,0),Calculation!CT$6),0)</f>
        <v>0</v>
      </c>
      <c r="V95" s="12">
        <f ca="1">IFERROR(INDEX(Calculation!$B$10:$U$109,MATCH(Calculation!CU193,Calculation!CU$7:CU$109,0),Calculation!CU$6),0)</f>
        <v>0</v>
      </c>
      <c r="W95" s="12">
        <f ca="1">IFERROR(INDEX(Calculation!$B$10:$U$109,MATCH(Calculation!CV193,Calculation!CV$7:CV$109,0),Calculation!CV$6),0)</f>
        <v>0</v>
      </c>
      <c r="X95" s="12">
        <f ca="1">IFERROR(INDEX(Calculation!$B$10:$U$109,MATCH(Calculation!CW193,Calculation!CW$7:CW$109,0),Calculation!CW$6),0)</f>
        <v>0</v>
      </c>
      <c r="Y95" s="2"/>
    </row>
    <row r="96" spans="1:25" x14ac:dyDescent="0.25">
      <c r="A96" s="2"/>
      <c r="B96" s="37"/>
      <c r="C96" s="41"/>
      <c r="D96" s="16">
        <f t="shared" ca="1" si="3"/>
        <v>0</v>
      </c>
      <c r="E96" s="12">
        <f ca="1">IFERROR(INDEX(Calculation!$B$10:$P$109,MATCH(Calculation!CD194,Calculation!CD$7:CD$109,0),Calculation!CD$6),0)</f>
        <v>0</v>
      </c>
      <c r="F96" s="12">
        <f ca="1">IFERROR(INDEX(Calculation!$B$10:$P$109,MATCH(Calculation!CE194,Calculation!CE$7:CE$109,0),Calculation!CE$6),0)</f>
        <v>0</v>
      </c>
      <c r="G96" s="12">
        <f ca="1">IFERROR(INDEX(Calculation!$B$10:$P$109,MATCH(Calculation!CF194,Calculation!CF$7:CF$109,0),Calculation!CF$6),0)</f>
        <v>0</v>
      </c>
      <c r="H96" s="12">
        <f ca="1">IFERROR(INDEX(Calculation!$B$10:$P$109,MATCH(Calculation!CG194,Calculation!CG$7:CG$109,0),Calculation!CG$6),0)</f>
        <v>0</v>
      </c>
      <c r="I96" s="12">
        <f ca="1">IFERROR(INDEX(Calculation!$B$10:$P$109,MATCH(Calculation!CH194,Calculation!CH$7:CH$109,0),Calculation!CH$6),0)</f>
        <v>0</v>
      </c>
      <c r="J96" s="12">
        <f ca="1">IFERROR(INDEX(Calculation!$B$10:$P$109,MATCH(Calculation!CI194,Calculation!CI$7:CI$109,0),Calculation!CI$6),0)</f>
        <v>0</v>
      </c>
      <c r="K96" s="12">
        <f ca="1">IFERROR(INDEX(Calculation!$B$10:$P$109,MATCH(Calculation!CJ194,Calculation!CJ$7:CJ$109,0),Calculation!CJ$6),0)</f>
        <v>0</v>
      </c>
      <c r="L96" s="12">
        <f ca="1">IFERROR(INDEX(Calculation!$B$10:$P$109,MATCH(Calculation!CK194,Calculation!CK$7:CK$109,0),Calculation!CK$6),0)</f>
        <v>0</v>
      </c>
      <c r="M96" s="12">
        <f ca="1">IFERROR(INDEX(Calculation!$B$10:$P$109,MATCH(Calculation!CL194,Calculation!CL$7:CL$109,0),Calculation!CL$6),0)</f>
        <v>0</v>
      </c>
      <c r="N96" s="12">
        <f ca="1">IFERROR(INDEX(Calculation!$B$10:$P$109,MATCH(Calculation!CM194,Calculation!CM$7:CM$109,0),Calculation!CM$6),0)</f>
        <v>0</v>
      </c>
      <c r="O96" s="12">
        <f ca="1">IFERROR(INDEX(Calculation!$B$10:$P$109,MATCH(Calculation!CN194,Calculation!CN$7:CN$109,0),Calculation!CN$6),0)</f>
        <v>0</v>
      </c>
      <c r="P96" s="12">
        <f ca="1">IFERROR(INDEX(Calculation!$B$10:$P$109,MATCH(Calculation!CO194,Calculation!CO$7:CO$109,0),Calculation!CO$6),0)</f>
        <v>0</v>
      </c>
      <c r="Q96" s="12">
        <f ca="1">IFERROR(INDEX(Calculation!$B$10:$P$109,MATCH(Calculation!CP194,Calculation!CP$7:CP$109,0),Calculation!CP$6),0)</f>
        <v>0</v>
      </c>
      <c r="R96" s="12">
        <f ca="1">IFERROR(INDEX(Calculation!$B$10:$P$109,MATCH(Calculation!CQ194,Calculation!CQ$7:CQ$109,0),Calculation!CQ$6),0)</f>
        <v>0</v>
      </c>
      <c r="S96" s="12">
        <f ca="1">IFERROR(INDEX(Calculation!$B$10:$P$109,MATCH(Calculation!CR194,Calculation!CR$7:CR$109,0),Calculation!CR$6),0)</f>
        <v>0</v>
      </c>
      <c r="T96" s="12">
        <f ca="1">IFERROR(INDEX(Calculation!$B$10:$U$109,MATCH(Calculation!CS194,Calculation!CS$7:CS$109,0),Calculation!CS$6),0)</f>
        <v>0</v>
      </c>
      <c r="U96" s="12">
        <f ca="1">IFERROR(INDEX(Calculation!$B$10:$U$109,MATCH(Calculation!CT194,Calculation!CT$7:CT$109,0),Calculation!CT$6),0)</f>
        <v>0</v>
      </c>
      <c r="V96" s="12">
        <f ca="1">IFERROR(INDEX(Calculation!$B$10:$U$109,MATCH(Calculation!CU194,Calculation!CU$7:CU$109,0),Calculation!CU$6),0)</f>
        <v>0</v>
      </c>
      <c r="W96" s="12">
        <f ca="1">IFERROR(INDEX(Calculation!$B$10:$U$109,MATCH(Calculation!CV194,Calculation!CV$7:CV$109,0),Calculation!CV$6),0)</f>
        <v>0</v>
      </c>
      <c r="X96" s="12">
        <f ca="1">IFERROR(INDEX(Calculation!$B$10:$U$109,MATCH(Calculation!CW194,Calculation!CW$7:CW$109,0),Calculation!CW$6),0)</f>
        <v>0</v>
      </c>
      <c r="Y96" s="2"/>
    </row>
    <row r="97" spans="1:25" x14ac:dyDescent="0.25">
      <c r="A97" s="2"/>
      <c r="B97" s="37"/>
      <c r="C97" s="41"/>
      <c r="D97" s="16">
        <f t="shared" ca="1" si="3"/>
        <v>0</v>
      </c>
      <c r="E97" s="12">
        <f ca="1">IFERROR(INDEX(Calculation!$B$10:$P$109,MATCH(Calculation!CD195,Calculation!CD$7:CD$109,0),Calculation!CD$6),0)</f>
        <v>0</v>
      </c>
      <c r="F97" s="12">
        <f ca="1">IFERROR(INDEX(Calculation!$B$10:$P$109,MATCH(Calculation!CE195,Calculation!CE$7:CE$109,0),Calculation!CE$6),0)</f>
        <v>0</v>
      </c>
      <c r="G97" s="12">
        <f ca="1">IFERROR(INDEX(Calculation!$B$10:$P$109,MATCH(Calculation!CF195,Calculation!CF$7:CF$109,0),Calculation!CF$6),0)</f>
        <v>0</v>
      </c>
      <c r="H97" s="12">
        <f ca="1">IFERROR(INDEX(Calculation!$B$10:$P$109,MATCH(Calculation!CG195,Calculation!CG$7:CG$109,0),Calculation!CG$6),0)</f>
        <v>0</v>
      </c>
      <c r="I97" s="12">
        <f ca="1">IFERROR(INDEX(Calculation!$B$10:$P$109,MATCH(Calculation!CH195,Calculation!CH$7:CH$109,0),Calculation!CH$6),0)</f>
        <v>0</v>
      </c>
      <c r="J97" s="12">
        <f ca="1">IFERROR(INDEX(Calculation!$B$10:$P$109,MATCH(Calculation!CI195,Calculation!CI$7:CI$109,0),Calculation!CI$6),0)</f>
        <v>0</v>
      </c>
      <c r="K97" s="12">
        <f ca="1">IFERROR(INDEX(Calculation!$B$10:$P$109,MATCH(Calculation!CJ195,Calculation!CJ$7:CJ$109,0),Calculation!CJ$6),0)</f>
        <v>0</v>
      </c>
      <c r="L97" s="12">
        <f ca="1">IFERROR(INDEX(Calculation!$B$10:$P$109,MATCH(Calculation!CK195,Calculation!CK$7:CK$109,0),Calculation!CK$6),0)</f>
        <v>0</v>
      </c>
      <c r="M97" s="12">
        <f ca="1">IFERROR(INDEX(Calculation!$B$10:$P$109,MATCH(Calculation!CL195,Calculation!CL$7:CL$109,0),Calculation!CL$6),0)</f>
        <v>0</v>
      </c>
      <c r="N97" s="12">
        <f ca="1">IFERROR(INDEX(Calculation!$B$10:$P$109,MATCH(Calculation!CM195,Calculation!CM$7:CM$109,0),Calculation!CM$6),0)</f>
        <v>0</v>
      </c>
      <c r="O97" s="12">
        <f ca="1">IFERROR(INDEX(Calculation!$B$10:$P$109,MATCH(Calculation!CN195,Calculation!CN$7:CN$109,0),Calculation!CN$6),0)</f>
        <v>0</v>
      </c>
      <c r="P97" s="12">
        <f ca="1">IFERROR(INDEX(Calculation!$B$10:$P$109,MATCH(Calculation!CO195,Calculation!CO$7:CO$109,0),Calculation!CO$6),0)</f>
        <v>0</v>
      </c>
      <c r="Q97" s="12">
        <f ca="1">IFERROR(INDEX(Calculation!$B$10:$P$109,MATCH(Calculation!CP195,Calculation!CP$7:CP$109,0),Calculation!CP$6),0)</f>
        <v>0</v>
      </c>
      <c r="R97" s="12">
        <f ca="1">IFERROR(INDEX(Calculation!$B$10:$P$109,MATCH(Calculation!CQ195,Calculation!CQ$7:CQ$109,0),Calculation!CQ$6),0)</f>
        <v>0</v>
      </c>
      <c r="S97" s="12">
        <f ca="1">IFERROR(INDEX(Calculation!$B$10:$P$109,MATCH(Calculation!CR195,Calculation!CR$7:CR$109,0),Calculation!CR$6),0)</f>
        <v>0</v>
      </c>
      <c r="T97" s="12">
        <f ca="1">IFERROR(INDEX(Calculation!$B$10:$U$109,MATCH(Calculation!CS195,Calculation!CS$7:CS$109,0),Calculation!CS$6),0)</f>
        <v>0</v>
      </c>
      <c r="U97" s="12">
        <f ca="1">IFERROR(INDEX(Calculation!$B$10:$U$109,MATCH(Calculation!CT195,Calculation!CT$7:CT$109,0),Calculation!CT$6),0)</f>
        <v>0</v>
      </c>
      <c r="V97" s="12">
        <f ca="1">IFERROR(INDEX(Calculation!$B$10:$U$109,MATCH(Calculation!CU195,Calculation!CU$7:CU$109,0),Calculation!CU$6),0)</f>
        <v>0</v>
      </c>
      <c r="W97" s="12">
        <f ca="1">IFERROR(INDEX(Calculation!$B$10:$U$109,MATCH(Calculation!CV195,Calculation!CV$7:CV$109,0),Calculation!CV$6),0)</f>
        <v>0</v>
      </c>
      <c r="X97" s="12">
        <f ca="1">IFERROR(INDEX(Calculation!$B$10:$U$109,MATCH(Calculation!CW195,Calculation!CW$7:CW$109,0),Calculation!CW$6),0)</f>
        <v>0</v>
      </c>
      <c r="Y97" s="2"/>
    </row>
    <row r="98" spans="1:25" x14ac:dyDescent="0.25">
      <c r="A98" s="2"/>
      <c r="B98" s="37"/>
      <c r="C98" s="41"/>
      <c r="D98" s="16">
        <f t="shared" ca="1" si="3"/>
        <v>0</v>
      </c>
      <c r="E98" s="12">
        <f ca="1">IFERROR(INDEX(Calculation!$B$10:$P$109,MATCH(Calculation!CD196,Calculation!CD$7:CD$109,0),Calculation!CD$6),0)</f>
        <v>0</v>
      </c>
      <c r="F98" s="12">
        <f ca="1">IFERROR(INDEX(Calculation!$B$10:$P$109,MATCH(Calculation!CE196,Calculation!CE$7:CE$109,0),Calculation!CE$6),0)</f>
        <v>0</v>
      </c>
      <c r="G98" s="12">
        <f ca="1">IFERROR(INDEX(Calculation!$B$10:$P$109,MATCH(Calculation!CF196,Calculation!CF$7:CF$109,0),Calculation!CF$6),0)</f>
        <v>0</v>
      </c>
      <c r="H98" s="12">
        <f ca="1">IFERROR(INDEX(Calculation!$B$10:$P$109,MATCH(Calculation!CG196,Calculation!CG$7:CG$109,0),Calculation!CG$6),0)</f>
        <v>0</v>
      </c>
      <c r="I98" s="12">
        <f ca="1">IFERROR(INDEX(Calculation!$B$10:$P$109,MATCH(Calculation!CH196,Calculation!CH$7:CH$109,0),Calculation!CH$6),0)</f>
        <v>0</v>
      </c>
      <c r="J98" s="12">
        <f ca="1">IFERROR(INDEX(Calculation!$B$10:$P$109,MATCH(Calculation!CI196,Calculation!CI$7:CI$109,0),Calculation!CI$6),0)</f>
        <v>0</v>
      </c>
      <c r="K98" s="12">
        <f ca="1">IFERROR(INDEX(Calculation!$B$10:$P$109,MATCH(Calculation!CJ196,Calculation!CJ$7:CJ$109,0),Calculation!CJ$6),0)</f>
        <v>0</v>
      </c>
      <c r="L98" s="12">
        <f ca="1">IFERROR(INDEX(Calculation!$B$10:$P$109,MATCH(Calculation!CK196,Calculation!CK$7:CK$109,0),Calculation!CK$6),0)</f>
        <v>0</v>
      </c>
      <c r="M98" s="12">
        <f ca="1">IFERROR(INDEX(Calculation!$B$10:$P$109,MATCH(Calculation!CL196,Calculation!CL$7:CL$109,0),Calculation!CL$6),0)</f>
        <v>0</v>
      </c>
      <c r="N98" s="12">
        <f ca="1">IFERROR(INDEX(Calculation!$B$10:$P$109,MATCH(Calculation!CM196,Calculation!CM$7:CM$109,0),Calculation!CM$6),0)</f>
        <v>0</v>
      </c>
      <c r="O98" s="12">
        <f ca="1">IFERROR(INDEX(Calculation!$B$10:$P$109,MATCH(Calculation!CN196,Calculation!CN$7:CN$109,0),Calculation!CN$6),0)</f>
        <v>0</v>
      </c>
      <c r="P98" s="12">
        <f ca="1">IFERROR(INDEX(Calculation!$B$10:$P$109,MATCH(Calculation!CO196,Calculation!CO$7:CO$109,0),Calculation!CO$6),0)</f>
        <v>0</v>
      </c>
      <c r="Q98" s="12">
        <f ca="1">IFERROR(INDEX(Calculation!$B$10:$P$109,MATCH(Calculation!CP196,Calculation!CP$7:CP$109,0),Calculation!CP$6),0)</f>
        <v>0</v>
      </c>
      <c r="R98" s="12">
        <f ca="1">IFERROR(INDEX(Calculation!$B$10:$P$109,MATCH(Calculation!CQ196,Calculation!CQ$7:CQ$109,0),Calculation!CQ$6),0)</f>
        <v>0</v>
      </c>
      <c r="S98" s="12">
        <f ca="1">IFERROR(INDEX(Calculation!$B$10:$P$109,MATCH(Calculation!CR196,Calculation!CR$7:CR$109,0),Calculation!CR$6),0)</f>
        <v>0</v>
      </c>
      <c r="T98" s="12">
        <f ca="1">IFERROR(INDEX(Calculation!$B$10:$U$109,MATCH(Calculation!CS196,Calculation!CS$7:CS$109,0),Calculation!CS$6),0)</f>
        <v>0</v>
      </c>
      <c r="U98" s="12">
        <f ca="1">IFERROR(INDEX(Calculation!$B$10:$U$109,MATCH(Calculation!CT196,Calculation!CT$7:CT$109,0),Calculation!CT$6),0)</f>
        <v>0</v>
      </c>
      <c r="V98" s="12">
        <f ca="1">IFERROR(INDEX(Calculation!$B$10:$U$109,MATCH(Calculation!CU196,Calculation!CU$7:CU$109,0),Calculation!CU$6),0)</f>
        <v>0</v>
      </c>
      <c r="W98" s="12">
        <f ca="1">IFERROR(INDEX(Calculation!$B$10:$U$109,MATCH(Calculation!CV196,Calculation!CV$7:CV$109,0),Calculation!CV$6),0)</f>
        <v>0</v>
      </c>
      <c r="X98" s="12">
        <f ca="1">IFERROR(INDEX(Calculation!$B$10:$U$109,MATCH(Calculation!CW196,Calculation!CW$7:CW$109,0),Calculation!CW$6),0)</f>
        <v>0</v>
      </c>
      <c r="Y98" s="2"/>
    </row>
    <row r="99" spans="1:25" x14ac:dyDescent="0.25">
      <c r="A99" s="2"/>
      <c r="B99" s="37"/>
      <c r="C99" s="41"/>
      <c r="D99" s="16">
        <f t="shared" ca="1" si="3"/>
        <v>0</v>
      </c>
      <c r="E99" s="12">
        <f ca="1">IFERROR(INDEX(Calculation!$B$10:$P$109,MATCH(Calculation!CD197,Calculation!CD$7:CD$109,0),Calculation!CD$6),0)</f>
        <v>0</v>
      </c>
      <c r="F99" s="12">
        <f ca="1">IFERROR(INDEX(Calculation!$B$10:$P$109,MATCH(Calculation!CE197,Calculation!CE$7:CE$109,0),Calculation!CE$6),0)</f>
        <v>0</v>
      </c>
      <c r="G99" s="12">
        <f ca="1">IFERROR(INDEX(Calculation!$B$10:$P$109,MATCH(Calculation!CF197,Calculation!CF$7:CF$109,0),Calculation!CF$6),0)</f>
        <v>0</v>
      </c>
      <c r="H99" s="12">
        <f ca="1">IFERROR(INDEX(Calculation!$B$10:$P$109,MATCH(Calculation!CG197,Calculation!CG$7:CG$109,0),Calculation!CG$6),0)</f>
        <v>0</v>
      </c>
      <c r="I99" s="12">
        <f ca="1">IFERROR(INDEX(Calculation!$B$10:$P$109,MATCH(Calculation!CH197,Calculation!CH$7:CH$109,0),Calculation!CH$6),0)</f>
        <v>0</v>
      </c>
      <c r="J99" s="12">
        <f ca="1">IFERROR(INDEX(Calculation!$B$10:$P$109,MATCH(Calculation!CI197,Calculation!CI$7:CI$109,0),Calculation!CI$6),0)</f>
        <v>0</v>
      </c>
      <c r="K99" s="12">
        <f ca="1">IFERROR(INDEX(Calculation!$B$10:$P$109,MATCH(Calculation!CJ197,Calculation!CJ$7:CJ$109,0),Calculation!CJ$6),0)</f>
        <v>0</v>
      </c>
      <c r="L99" s="12">
        <f ca="1">IFERROR(INDEX(Calculation!$B$10:$P$109,MATCH(Calculation!CK197,Calculation!CK$7:CK$109,0),Calculation!CK$6),0)</f>
        <v>0</v>
      </c>
      <c r="M99" s="12">
        <f ca="1">IFERROR(INDEX(Calculation!$B$10:$P$109,MATCH(Calculation!CL197,Calculation!CL$7:CL$109,0),Calculation!CL$6),0)</f>
        <v>0</v>
      </c>
      <c r="N99" s="12">
        <f ca="1">IFERROR(INDEX(Calculation!$B$10:$P$109,MATCH(Calculation!CM197,Calculation!CM$7:CM$109,0),Calculation!CM$6),0)</f>
        <v>0</v>
      </c>
      <c r="O99" s="12">
        <f ca="1">IFERROR(INDEX(Calculation!$B$10:$P$109,MATCH(Calculation!CN197,Calculation!CN$7:CN$109,0),Calculation!CN$6),0)</f>
        <v>0</v>
      </c>
      <c r="P99" s="12">
        <f ca="1">IFERROR(INDEX(Calculation!$B$10:$P$109,MATCH(Calculation!CO197,Calculation!CO$7:CO$109,0),Calculation!CO$6),0)</f>
        <v>0</v>
      </c>
      <c r="Q99" s="12">
        <f ca="1">IFERROR(INDEX(Calculation!$B$10:$P$109,MATCH(Calculation!CP197,Calculation!CP$7:CP$109,0),Calculation!CP$6),0)</f>
        <v>0</v>
      </c>
      <c r="R99" s="12">
        <f ca="1">IFERROR(INDEX(Calculation!$B$10:$P$109,MATCH(Calculation!CQ197,Calculation!CQ$7:CQ$109,0),Calculation!CQ$6),0)</f>
        <v>0</v>
      </c>
      <c r="S99" s="12">
        <f ca="1">IFERROR(INDEX(Calculation!$B$10:$P$109,MATCH(Calculation!CR197,Calculation!CR$7:CR$109,0),Calculation!CR$6),0)</f>
        <v>0</v>
      </c>
      <c r="T99" s="12">
        <f ca="1">IFERROR(INDEX(Calculation!$B$10:$U$109,MATCH(Calculation!CS197,Calculation!CS$7:CS$109,0),Calculation!CS$6),0)</f>
        <v>0</v>
      </c>
      <c r="U99" s="12">
        <f ca="1">IFERROR(INDEX(Calculation!$B$10:$U$109,MATCH(Calculation!CT197,Calculation!CT$7:CT$109,0),Calculation!CT$6),0)</f>
        <v>0</v>
      </c>
      <c r="V99" s="12">
        <f ca="1">IFERROR(INDEX(Calculation!$B$10:$U$109,MATCH(Calculation!CU197,Calculation!CU$7:CU$109,0),Calculation!CU$6),0)</f>
        <v>0</v>
      </c>
      <c r="W99" s="12">
        <f ca="1">IFERROR(INDEX(Calculation!$B$10:$U$109,MATCH(Calculation!CV197,Calculation!CV$7:CV$109,0),Calculation!CV$6),0)</f>
        <v>0</v>
      </c>
      <c r="X99" s="12">
        <f ca="1">IFERROR(INDEX(Calculation!$B$10:$U$109,MATCH(Calculation!CW197,Calculation!CW$7:CW$109,0),Calculation!CW$6),0)</f>
        <v>0</v>
      </c>
      <c r="Y99" s="2"/>
    </row>
    <row r="100" spans="1:25" x14ac:dyDescent="0.25">
      <c r="A100" s="2"/>
      <c r="B100" s="37"/>
      <c r="C100" s="41"/>
      <c r="D100" s="16">
        <f t="shared" ca="1" si="3"/>
        <v>0</v>
      </c>
      <c r="E100" s="12">
        <f ca="1">IFERROR(INDEX(Calculation!$B$10:$P$109,MATCH(Calculation!CD198,Calculation!CD$7:CD$109,0),Calculation!CD$6),0)</f>
        <v>0</v>
      </c>
      <c r="F100" s="12">
        <f ca="1">IFERROR(INDEX(Calculation!$B$10:$P$109,MATCH(Calculation!CE198,Calculation!CE$7:CE$109,0),Calculation!CE$6),0)</f>
        <v>0</v>
      </c>
      <c r="G100" s="12">
        <f ca="1">IFERROR(INDEX(Calculation!$B$10:$P$109,MATCH(Calculation!CF198,Calculation!CF$7:CF$109,0),Calculation!CF$6),0)</f>
        <v>0</v>
      </c>
      <c r="H100" s="12">
        <f ca="1">IFERROR(INDEX(Calculation!$B$10:$P$109,MATCH(Calculation!CG198,Calculation!CG$7:CG$109,0),Calculation!CG$6),0)</f>
        <v>0</v>
      </c>
      <c r="I100" s="12">
        <f ca="1">IFERROR(INDEX(Calculation!$B$10:$P$109,MATCH(Calculation!CH198,Calculation!CH$7:CH$109,0),Calculation!CH$6),0)</f>
        <v>0</v>
      </c>
      <c r="J100" s="12">
        <f ca="1">IFERROR(INDEX(Calculation!$B$10:$P$109,MATCH(Calculation!CI198,Calculation!CI$7:CI$109,0),Calculation!CI$6),0)</f>
        <v>0</v>
      </c>
      <c r="K100" s="12">
        <f ca="1">IFERROR(INDEX(Calculation!$B$10:$P$109,MATCH(Calculation!CJ198,Calculation!CJ$7:CJ$109,0),Calculation!CJ$6),0)</f>
        <v>0</v>
      </c>
      <c r="L100" s="12">
        <f ca="1">IFERROR(INDEX(Calculation!$B$10:$P$109,MATCH(Calculation!CK198,Calculation!CK$7:CK$109,0),Calculation!CK$6),0)</f>
        <v>0</v>
      </c>
      <c r="M100" s="12">
        <f ca="1">IFERROR(INDEX(Calculation!$B$10:$P$109,MATCH(Calculation!CL198,Calculation!CL$7:CL$109,0),Calculation!CL$6),0)</f>
        <v>0</v>
      </c>
      <c r="N100" s="12">
        <f ca="1">IFERROR(INDEX(Calculation!$B$10:$P$109,MATCH(Calculation!CM198,Calculation!CM$7:CM$109,0),Calculation!CM$6),0)</f>
        <v>0</v>
      </c>
      <c r="O100" s="12">
        <f ca="1">IFERROR(INDEX(Calculation!$B$10:$P$109,MATCH(Calculation!CN198,Calculation!CN$7:CN$109,0),Calculation!CN$6),0)</f>
        <v>0</v>
      </c>
      <c r="P100" s="12">
        <f ca="1">IFERROR(INDEX(Calculation!$B$10:$P$109,MATCH(Calculation!CO198,Calculation!CO$7:CO$109,0),Calculation!CO$6),0)</f>
        <v>0</v>
      </c>
      <c r="Q100" s="12">
        <f ca="1">IFERROR(INDEX(Calculation!$B$10:$P$109,MATCH(Calculation!CP198,Calculation!CP$7:CP$109,0),Calculation!CP$6),0)</f>
        <v>0</v>
      </c>
      <c r="R100" s="12">
        <f ca="1">IFERROR(INDEX(Calculation!$B$10:$P$109,MATCH(Calculation!CQ198,Calculation!CQ$7:CQ$109,0),Calculation!CQ$6),0)</f>
        <v>0</v>
      </c>
      <c r="S100" s="12">
        <f ca="1">IFERROR(INDEX(Calculation!$B$10:$P$109,MATCH(Calculation!CR198,Calculation!CR$7:CR$109,0),Calculation!CR$6),0)</f>
        <v>0</v>
      </c>
      <c r="T100" s="12">
        <f ca="1">IFERROR(INDEX(Calculation!$B$10:$U$109,MATCH(Calculation!CS198,Calculation!CS$7:CS$109,0),Calculation!CS$6),0)</f>
        <v>0</v>
      </c>
      <c r="U100" s="12">
        <f ca="1">IFERROR(INDEX(Calculation!$B$10:$U$109,MATCH(Calculation!CT198,Calculation!CT$7:CT$109,0),Calculation!CT$6),0)</f>
        <v>0</v>
      </c>
      <c r="V100" s="12">
        <f ca="1">IFERROR(INDEX(Calculation!$B$10:$U$109,MATCH(Calculation!CU198,Calculation!CU$7:CU$109,0),Calculation!CU$6),0)</f>
        <v>0</v>
      </c>
      <c r="W100" s="12">
        <f ca="1">IFERROR(INDEX(Calculation!$B$10:$U$109,MATCH(Calculation!CV198,Calculation!CV$7:CV$109,0),Calculation!CV$6),0)</f>
        <v>0</v>
      </c>
      <c r="X100" s="12">
        <f ca="1">IFERROR(INDEX(Calculation!$B$10:$U$109,MATCH(Calculation!CW198,Calculation!CW$7:CW$109,0),Calculation!CW$6),0)</f>
        <v>0</v>
      </c>
      <c r="Y100" s="2"/>
    </row>
    <row r="101" spans="1:25" x14ac:dyDescent="0.25">
      <c r="A101" s="2"/>
      <c r="B101" s="37"/>
      <c r="C101" s="41"/>
      <c r="D101" s="16">
        <f t="shared" ca="1" si="3"/>
        <v>0</v>
      </c>
      <c r="E101" s="12">
        <f ca="1">IFERROR(INDEX(Calculation!$B$10:$P$109,MATCH(Calculation!CD199,Calculation!CD$7:CD$109,0),Calculation!CD$6),0)</f>
        <v>0</v>
      </c>
      <c r="F101" s="12">
        <f ca="1">IFERROR(INDEX(Calculation!$B$10:$P$109,MATCH(Calculation!CE199,Calculation!CE$7:CE$109,0),Calculation!CE$6),0)</f>
        <v>0</v>
      </c>
      <c r="G101" s="12">
        <f ca="1">IFERROR(INDEX(Calculation!$B$10:$P$109,MATCH(Calculation!CF199,Calculation!CF$7:CF$109,0),Calculation!CF$6),0)</f>
        <v>0</v>
      </c>
      <c r="H101" s="12">
        <f ca="1">IFERROR(INDEX(Calculation!$B$10:$P$109,MATCH(Calculation!CG199,Calculation!CG$7:CG$109,0),Calculation!CG$6),0)</f>
        <v>0</v>
      </c>
      <c r="I101" s="12">
        <f ca="1">IFERROR(INDEX(Calculation!$B$10:$P$109,MATCH(Calculation!CH199,Calculation!CH$7:CH$109,0),Calculation!CH$6),0)</f>
        <v>0</v>
      </c>
      <c r="J101" s="12">
        <f ca="1">IFERROR(INDEX(Calculation!$B$10:$P$109,MATCH(Calculation!CI199,Calculation!CI$7:CI$109,0),Calculation!CI$6),0)</f>
        <v>0</v>
      </c>
      <c r="K101" s="12">
        <f ca="1">IFERROR(INDEX(Calculation!$B$10:$P$109,MATCH(Calculation!CJ199,Calculation!CJ$7:CJ$109,0),Calculation!CJ$6),0)</f>
        <v>0</v>
      </c>
      <c r="L101" s="12">
        <f ca="1">IFERROR(INDEX(Calculation!$B$10:$P$109,MATCH(Calculation!CK199,Calculation!CK$7:CK$109,0),Calculation!CK$6),0)</f>
        <v>0</v>
      </c>
      <c r="M101" s="12">
        <f ca="1">IFERROR(INDEX(Calculation!$B$10:$P$109,MATCH(Calculation!CL199,Calculation!CL$7:CL$109,0),Calculation!CL$6),0)</f>
        <v>0</v>
      </c>
      <c r="N101" s="12">
        <f ca="1">IFERROR(INDEX(Calculation!$B$10:$P$109,MATCH(Calculation!CM199,Calculation!CM$7:CM$109,0),Calculation!CM$6),0)</f>
        <v>0</v>
      </c>
      <c r="O101" s="12">
        <f ca="1">IFERROR(INDEX(Calculation!$B$10:$P$109,MATCH(Calculation!CN199,Calculation!CN$7:CN$109,0),Calculation!CN$6),0)</f>
        <v>0</v>
      </c>
      <c r="P101" s="12">
        <f ca="1">IFERROR(INDEX(Calculation!$B$10:$P$109,MATCH(Calculation!CO199,Calculation!CO$7:CO$109,0),Calculation!CO$6),0)</f>
        <v>0</v>
      </c>
      <c r="Q101" s="12">
        <f ca="1">IFERROR(INDEX(Calculation!$B$10:$P$109,MATCH(Calculation!CP199,Calculation!CP$7:CP$109,0),Calculation!CP$6),0)</f>
        <v>0</v>
      </c>
      <c r="R101" s="12">
        <f ca="1">IFERROR(INDEX(Calculation!$B$10:$P$109,MATCH(Calculation!CQ199,Calculation!CQ$7:CQ$109,0),Calculation!CQ$6),0)</f>
        <v>0</v>
      </c>
      <c r="S101" s="12">
        <f ca="1">IFERROR(INDEX(Calculation!$B$10:$P$109,MATCH(Calculation!CR199,Calculation!CR$7:CR$109,0),Calculation!CR$6),0)</f>
        <v>0</v>
      </c>
      <c r="T101" s="12">
        <f ca="1">IFERROR(INDEX(Calculation!$B$10:$U$109,MATCH(Calculation!CS199,Calculation!CS$7:CS$109,0),Calculation!CS$6),0)</f>
        <v>0</v>
      </c>
      <c r="U101" s="12">
        <f ca="1">IFERROR(INDEX(Calculation!$B$10:$U$109,MATCH(Calculation!CT199,Calculation!CT$7:CT$109,0),Calculation!CT$6),0)</f>
        <v>0</v>
      </c>
      <c r="V101" s="12">
        <f ca="1">IFERROR(INDEX(Calculation!$B$10:$U$109,MATCH(Calculation!CU199,Calculation!CU$7:CU$109,0),Calculation!CU$6),0)</f>
        <v>0</v>
      </c>
      <c r="W101" s="12">
        <f ca="1">IFERROR(INDEX(Calculation!$B$10:$U$109,MATCH(Calculation!CV199,Calculation!CV$7:CV$109,0),Calculation!CV$6),0)</f>
        <v>0</v>
      </c>
      <c r="X101" s="12">
        <f ca="1">IFERROR(INDEX(Calculation!$B$10:$U$109,MATCH(Calculation!CW199,Calculation!CW$7:CW$109,0),Calculation!CW$6),0)</f>
        <v>0</v>
      </c>
      <c r="Y101" s="2"/>
    </row>
    <row r="102" spans="1:25" x14ac:dyDescent="0.25">
      <c r="A102" s="2"/>
      <c r="B102" s="37"/>
      <c r="C102" s="41"/>
      <c r="D102" s="16">
        <f t="shared" ca="1" si="3"/>
        <v>0</v>
      </c>
      <c r="E102" s="12">
        <f ca="1">IFERROR(INDEX(Calculation!$B$10:$P$109,MATCH(Calculation!CD200,Calculation!CD$7:CD$109,0),Calculation!CD$6),0)</f>
        <v>0</v>
      </c>
      <c r="F102" s="12">
        <f ca="1">IFERROR(INDEX(Calculation!$B$10:$P$109,MATCH(Calculation!CE200,Calculation!CE$7:CE$109,0),Calculation!CE$6),0)</f>
        <v>0</v>
      </c>
      <c r="G102" s="12">
        <f ca="1">IFERROR(INDEX(Calculation!$B$10:$P$109,MATCH(Calculation!CF200,Calculation!CF$7:CF$109,0),Calculation!CF$6),0)</f>
        <v>0</v>
      </c>
      <c r="H102" s="12">
        <f ca="1">IFERROR(INDEX(Calculation!$B$10:$P$109,MATCH(Calculation!CG200,Calculation!CG$7:CG$109,0),Calculation!CG$6),0)</f>
        <v>0</v>
      </c>
      <c r="I102" s="12">
        <f ca="1">IFERROR(INDEX(Calculation!$B$10:$P$109,MATCH(Calculation!CH200,Calculation!CH$7:CH$109,0),Calculation!CH$6),0)</f>
        <v>0</v>
      </c>
      <c r="J102" s="12">
        <f ca="1">IFERROR(INDEX(Calculation!$B$10:$P$109,MATCH(Calculation!CI200,Calculation!CI$7:CI$109,0),Calculation!CI$6),0)</f>
        <v>0</v>
      </c>
      <c r="K102" s="12">
        <f ca="1">IFERROR(INDEX(Calculation!$B$10:$P$109,MATCH(Calculation!CJ200,Calculation!CJ$7:CJ$109,0),Calculation!CJ$6),0)</f>
        <v>0</v>
      </c>
      <c r="L102" s="12">
        <f ca="1">IFERROR(INDEX(Calculation!$B$10:$P$109,MATCH(Calculation!CK200,Calculation!CK$7:CK$109,0),Calculation!CK$6),0)</f>
        <v>0</v>
      </c>
      <c r="M102" s="12">
        <f ca="1">IFERROR(INDEX(Calculation!$B$10:$P$109,MATCH(Calculation!CL200,Calculation!CL$7:CL$109,0),Calculation!CL$6),0)</f>
        <v>0</v>
      </c>
      <c r="N102" s="12">
        <f ca="1">IFERROR(INDEX(Calculation!$B$10:$P$109,MATCH(Calculation!CM200,Calculation!CM$7:CM$109,0),Calculation!CM$6),0)</f>
        <v>0</v>
      </c>
      <c r="O102" s="12">
        <f ca="1">IFERROR(INDEX(Calculation!$B$10:$P$109,MATCH(Calculation!CN200,Calculation!CN$7:CN$109,0),Calculation!CN$6),0)</f>
        <v>0</v>
      </c>
      <c r="P102" s="12">
        <f ca="1">IFERROR(INDEX(Calculation!$B$10:$P$109,MATCH(Calculation!CO200,Calculation!CO$7:CO$109,0),Calculation!CO$6),0)</f>
        <v>0</v>
      </c>
      <c r="Q102" s="12">
        <f ca="1">IFERROR(INDEX(Calculation!$B$10:$P$109,MATCH(Calculation!CP200,Calculation!CP$7:CP$109,0),Calculation!CP$6),0)</f>
        <v>0</v>
      </c>
      <c r="R102" s="12">
        <f ca="1">IFERROR(INDEX(Calculation!$B$10:$P$109,MATCH(Calculation!CQ200,Calculation!CQ$7:CQ$109,0),Calculation!CQ$6),0)</f>
        <v>0</v>
      </c>
      <c r="S102" s="12">
        <f ca="1">IFERROR(INDEX(Calculation!$B$10:$P$109,MATCH(Calculation!CR200,Calculation!CR$7:CR$109,0),Calculation!CR$6),0)</f>
        <v>0</v>
      </c>
      <c r="T102" s="12">
        <f ca="1">IFERROR(INDEX(Calculation!$B$10:$U$109,MATCH(Calculation!CS200,Calculation!CS$7:CS$109,0),Calculation!CS$6),0)</f>
        <v>0</v>
      </c>
      <c r="U102" s="12">
        <f ca="1">IFERROR(INDEX(Calculation!$B$10:$U$109,MATCH(Calculation!CT200,Calculation!CT$7:CT$109,0),Calculation!CT$6),0)</f>
        <v>0</v>
      </c>
      <c r="V102" s="12">
        <f ca="1">IFERROR(INDEX(Calculation!$B$10:$U$109,MATCH(Calculation!CU200,Calculation!CU$7:CU$109,0),Calculation!CU$6),0)</f>
        <v>0</v>
      </c>
      <c r="W102" s="12">
        <f ca="1">IFERROR(INDEX(Calculation!$B$10:$U$109,MATCH(Calculation!CV200,Calculation!CV$7:CV$109,0),Calculation!CV$6),0)</f>
        <v>0</v>
      </c>
      <c r="X102" s="12">
        <f ca="1">IFERROR(INDEX(Calculation!$B$10:$U$109,MATCH(Calculation!CW200,Calculation!CW$7:CW$109,0),Calculation!CW$6),0)</f>
        <v>0</v>
      </c>
      <c r="Y102" s="2"/>
    </row>
    <row r="103" spans="1:25" x14ac:dyDescent="0.25">
      <c r="A103" s="2"/>
      <c r="B103" s="37"/>
      <c r="C103" s="41"/>
      <c r="D103" s="16">
        <f t="shared" ca="1" si="3"/>
        <v>0</v>
      </c>
      <c r="E103" s="12">
        <f ca="1">IFERROR(INDEX(Calculation!$B$10:$P$109,MATCH(Calculation!CD201,Calculation!CD$7:CD$109,0),Calculation!CD$6),0)</f>
        <v>0</v>
      </c>
      <c r="F103" s="12">
        <f ca="1">IFERROR(INDEX(Calculation!$B$10:$P$109,MATCH(Calculation!CE201,Calculation!CE$7:CE$109,0),Calculation!CE$6),0)</f>
        <v>0</v>
      </c>
      <c r="G103" s="12">
        <f ca="1">IFERROR(INDEX(Calculation!$B$10:$P$109,MATCH(Calculation!CF201,Calculation!CF$7:CF$109,0),Calculation!CF$6),0)</f>
        <v>0</v>
      </c>
      <c r="H103" s="12">
        <f ca="1">IFERROR(INDEX(Calculation!$B$10:$P$109,MATCH(Calculation!CG201,Calculation!CG$7:CG$109,0),Calculation!CG$6),0)</f>
        <v>0</v>
      </c>
      <c r="I103" s="12">
        <f ca="1">IFERROR(INDEX(Calculation!$B$10:$P$109,MATCH(Calculation!CH201,Calculation!CH$7:CH$109,0),Calculation!CH$6),0)</f>
        <v>0</v>
      </c>
      <c r="J103" s="12">
        <f ca="1">IFERROR(INDEX(Calculation!$B$10:$P$109,MATCH(Calculation!CI201,Calculation!CI$7:CI$109,0),Calculation!CI$6),0)</f>
        <v>0</v>
      </c>
      <c r="K103" s="12">
        <f ca="1">IFERROR(INDEX(Calculation!$B$10:$P$109,MATCH(Calculation!CJ201,Calculation!CJ$7:CJ$109,0),Calculation!CJ$6),0)</f>
        <v>0</v>
      </c>
      <c r="L103" s="12">
        <f ca="1">IFERROR(INDEX(Calculation!$B$10:$P$109,MATCH(Calculation!CK201,Calculation!CK$7:CK$109,0),Calculation!CK$6),0)</f>
        <v>0</v>
      </c>
      <c r="M103" s="12">
        <f ca="1">IFERROR(INDEX(Calculation!$B$10:$P$109,MATCH(Calculation!CL201,Calculation!CL$7:CL$109,0),Calculation!CL$6),0)</f>
        <v>0</v>
      </c>
      <c r="N103" s="12">
        <f ca="1">IFERROR(INDEX(Calculation!$B$10:$P$109,MATCH(Calculation!CM201,Calculation!CM$7:CM$109,0),Calculation!CM$6),0)</f>
        <v>0</v>
      </c>
      <c r="O103" s="12">
        <f ca="1">IFERROR(INDEX(Calculation!$B$10:$P$109,MATCH(Calculation!CN201,Calculation!CN$7:CN$109,0),Calculation!CN$6),0)</f>
        <v>0</v>
      </c>
      <c r="P103" s="12">
        <f ca="1">IFERROR(INDEX(Calculation!$B$10:$P$109,MATCH(Calculation!CO201,Calculation!CO$7:CO$109,0),Calculation!CO$6),0)</f>
        <v>0</v>
      </c>
      <c r="Q103" s="12">
        <f ca="1">IFERROR(INDEX(Calculation!$B$10:$P$109,MATCH(Calculation!CP201,Calculation!CP$7:CP$109,0),Calculation!CP$6),0)</f>
        <v>0</v>
      </c>
      <c r="R103" s="12">
        <f ca="1">IFERROR(INDEX(Calculation!$B$10:$P$109,MATCH(Calculation!CQ201,Calculation!CQ$7:CQ$109,0),Calculation!CQ$6),0)</f>
        <v>0</v>
      </c>
      <c r="S103" s="12">
        <f ca="1">IFERROR(INDEX(Calculation!$B$10:$P$109,MATCH(Calculation!CR201,Calculation!CR$7:CR$109,0),Calculation!CR$6),0)</f>
        <v>0</v>
      </c>
      <c r="T103" s="12">
        <f ca="1">IFERROR(INDEX(Calculation!$B$10:$U$109,MATCH(Calculation!CS201,Calculation!CS$7:CS$109,0),Calculation!CS$6),0)</f>
        <v>0</v>
      </c>
      <c r="U103" s="12">
        <f ca="1">IFERROR(INDEX(Calculation!$B$10:$U$109,MATCH(Calculation!CT201,Calculation!CT$7:CT$109,0),Calculation!CT$6),0)</f>
        <v>0</v>
      </c>
      <c r="V103" s="12">
        <f ca="1">IFERROR(INDEX(Calculation!$B$10:$U$109,MATCH(Calculation!CU201,Calculation!CU$7:CU$109,0),Calculation!CU$6),0)</f>
        <v>0</v>
      </c>
      <c r="W103" s="12">
        <f ca="1">IFERROR(INDEX(Calculation!$B$10:$U$109,MATCH(Calculation!CV201,Calculation!CV$7:CV$109,0),Calculation!CV$6),0)</f>
        <v>0</v>
      </c>
      <c r="X103" s="12">
        <f ca="1">IFERROR(INDEX(Calculation!$B$10:$U$109,MATCH(Calculation!CW201,Calculation!CW$7:CW$109,0),Calculation!CW$6),0)</f>
        <v>0</v>
      </c>
      <c r="Y103" s="2"/>
    </row>
    <row r="104" spans="1:25" x14ac:dyDescent="0.25">
      <c r="A104" s="2"/>
      <c r="B104" s="37"/>
      <c r="C104" s="41"/>
      <c r="D104" s="16">
        <f t="shared" ca="1" si="3"/>
        <v>0</v>
      </c>
      <c r="E104" s="12">
        <f ca="1">IFERROR(INDEX(Calculation!$B$10:$P$109,MATCH(Calculation!CD202,Calculation!CD$7:CD$109,0),Calculation!CD$6),0)</f>
        <v>0</v>
      </c>
      <c r="F104" s="12">
        <f ca="1">IFERROR(INDEX(Calculation!$B$10:$P$109,MATCH(Calculation!CE202,Calculation!CE$7:CE$109,0),Calculation!CE$6),0)</f>
        <v>0</v>
      </c>
      <c r="G104" s="12">
        <f ca="1">IFERROR(INDEX(Calculation!$B$10:$P$109,MATCH(Calculation!CF202,Calculation!CF$7:CF$109,0),Calculation!CF$6),0)</f>
        <v>0</v>
      </c>
      <c r="H104" s="12">
        <f ca="1">IFERROR(INDEX(Calculation!$B$10:$P$109,MATCH(Calculation!CG202,Calculation!CG$7:CG$109,0),Calculation!CG$6),0)</f>
        <v>0</v>
      </c>
      <c r="I104" s="12">
        <f ca="1">IFERROR(INDEX(Calculation!$B$10:$P$109,MATCH(Calculation!CH202,Calculation!CH$7:CH$109,0),Calculation!CH$6),0)</f>
        <v>0</v>
      </c>
      <c r="J104" s="12">
        <f ca="1">IFERROR(INDEX(Calculation!$B$10:$P$109,MATCH(Calculation!CI202,Calculation!CI$7:CI$109,0),Calculation!CI$6),0)</f>
        <v>0</v>
      </c>
      <c r="K104" s="12">
        <f ca="1">IFERROR(INDEX(Calculation!$B$10:$P$109,MATCH(Calculation!CJ202,Calculation!CJ$7:CJ$109,0),Calculation!CJ$6),0)</f>
        <v>0</v>
      </c>
      <c r="L104" s="12">
        <f ca="1">IFERROR(INDEX(Calculation!$B$10:$P$109,MATCH(Calculation!CK202,Calculation!CK$7:CK$109,0),Calculation!CK$6),0)</f>
        <v>0</v>
      </c>
      <c r="M104" s="12">
        <f ca="1">IFERROR(INDEX(Calculation!$B$10:$P$109,MATCH(Calculation!CL202,Calculation!CL$7:CL$109,0),Calculation!CL$6),0)</f>
        <v>0</v>
      </c>
      <c r="N104" s="12">
        <f ca="1">IFERROR(INDEX(Calculation!$B$10:$P$109,MATCH(Calculation!CM202,Calculation!CM$7:CM$109,0),Calculation!CM$6),0)</f>
        <v>0</v>
      </c>
      <c r="O104" s="12">
        <f ca="1">IFERROR(INDEX(Calculation!$B$10:$P$109,MATCH(Calculation!CN202,Calculation!CN$7:CN$109,0),Calculation!CN$6),0)</f>
        <v>0</v>
      </c>
      <c r="P104" s="12">
        <f ca="1">IFERROR(INDEX(Calculation!$B$10:$P$109,MATCH(Calculation!CO202,Calculation!CO$7:CO$109,0),Calculation!CO$6),0)</f>
        <v>0</v>
      </c>
      <c r="Q104" s="12">
        <f ca="1">IFERROR(INDEX(Calculation!$B$10:$P$109,MATCH(Calculation!CP202,Calculation!CP$7:CP$109,0),Calculation!CP$6),0)</f>
        <v>0</v>
      </c>
      <c r="R104" s="12">
        <f ca="1">IFERROR(INDEX(Calculation!$B$10:$P$109,MATCH(Calculation!CQ202,Calculation!CQ$7:CQ$109,0),Calculation!CQ$6),0)</f>
        <v>0</v>
      </c>
      <c r="S104" s="12">
        <f ca="1">IFERROR(INDEX(Calculation!$B$10:$P$109,MATCH(Calculation!CR202,Calculation!CR$7:CR$109,0),Calculation!CR$6),0)</f>
        <v>0</v>
      </c>
      <c r="T104" s="12">
        <f ca="1">IFERROR(INDEX(Calculation!$B$10:$U$109,MATCH(Calculation!CS202,Calculation!CS$7:CS$109,0),Calculation!CS$6),0)</f>
        <v>0</v>
      </c>
      <c r="U104" s="12">
        <f ca="1">IFERROR(INDEX(Calculation!$B$10:$U$109,MATCH(Calculation!CT202,Calculation!CT$7:CT$109,0),Calculation!CT$6),0)</f>
        <v>0</v>
      </c>
      <c r="V104" s="12">
        <f ca="1">IFERROR(INDEX(Calculation!$B$10:$U$109,MATCH(Calculation!CU202,Calculation!CU$7:CU$109,0),Calculation!CU$6),0)</f>
        <v>0</v>
      </c>
      <c r="W104" s="12">
        <f ca="1">IFERROR(INDEX(Calculation!$B$10:$U$109,MATCH(Calculation!CV202,Calculation!CV$7:CV$109,0),Calculation!CV$6),0)</f>
        <v>0</v>
      </c>
      <c r="X104" s="12">
        <f ca="1">IFERROR(INDEX(Calculation!$B$10:$U$109,MATCH(Calculation!CW202,Calculation!CW$7:CW$109,0),Calculation!CW$6),0)</f>
        <v>0</v>
      </c>
      <c r="Y104" s="2"/>
    </row>
    <row r="105" spans="1:25" x14ac:dyDescent="0.25">
      <c r="A105" s="2"/>
      <c r="B105" s="37"/>
      <c r="C105" s="41"/>
      <c r="D105" s="16">
        <f t="shared" ca="1" si="3"/>
        <v>0</v>
      </c>
      <c r="E105" s="12">
        <f ca="1">IFERROR(INDEX(Calculation!$B$10:$P$109,MATCH(Calculation!CD203,Calculation!CD$7:CD$109,0),Calculation!CD$6),0)</f>
        <v>0</v>
      </c>
      <c r="F105" s="12">
        <f ca="1">IFERROR(INDEX(Calculation!$B$10:$P$109,MATCH(Calculation!CE203,Calculation!CE$7:CE$109,0),Calculation!CE$6),0)</f>
        <v>0</v>
      </c>
      <c r="G105" s="12">
        <f ca="1">IFERROR(INDEX(Calculation!$B$10:$P$109,MATCH(Calculation!CF203,Calculation!CF$7:CF$109,0),Calculation!CF$6),0)</f>
        <v>0</v>
      </c>
      <c r="H105" s="12">
        <f ca="1">IFERROR(INDEX(Calculation!$B$10:$P$109,MATCH(Calculation!CG203,Calculation!CG$7:CG$109,0),Calculation!CG$6),0)</f>
        <v>0</v>
      </c>
      <c r="I105" s="12">
        <f ca="1">IFERROR(INDEX(Calculation!$B$10:$P$109,MATCH(Calculation!CH203,Calculation!CH$7:CH$109,0),Calculation!CH$6),0)</f>
        <v>0</v>
      </c>
      <c r="J105" s="12">
        <f ca="1">IFERROR(INDEX(Calculation!$B$10:$P$109,MATCH(Calculation!CI203,Calculation!CI$7:CI$109,0),Calculation!CI$6),0)</f>
        <v>0</v>
      </c>
      <c r="K105" s="12">
        <f ca="1">IFERROR(INDEX(Calculation!$B$10:$P$109,MATCH(Calculation!CJ203,Calculation!CJ$7:CJ$109,0),Calculation!CJ$6),0)</f>
        <v>0</v>
      </c>
      <c r="L105" s="12">
        <f ca="1">IFERROR(INDEX(Calculation!$B$10:$P$109,MATCH(Calculation!CK203,Calculation!CK$7:CK$109,0),Calculation!CK$6),0)</f>
        <v>0</v>
      </c>
      <c r="M105" s="12">
        <f ca="1">IFERROR(INDEX(Calculation!$B$10:$P$109,MATCH(Calculation!CL203,Calculation!CL$7:CL$109,0),Calculation!CL$6),0)</f>
        <v>0</v>
      </c>
      <c r="N105" s="12">
        <f ca="1">IFERROR(INDEX(Calculation!$B$10:$P$109,MATCH(Calculation!CM203,Calculation!CM$7:CM$109,0),Calculation!CM$6),0)</f>
        <v>0</v>
      </c>
      <c r="O105" s="12">
        <f ca="1">IFERROR(INDEX(Calculation!$B$10:$P$109,MATCH(Calculation!CN203,Calculation!CN$7:CN$109,0),Calculation!CN$6),0)</f>
        <v>0</v>
      </c>
      <c r="P105" s="12">
        <f ca="1">IFERROR(INDEX(Calculation!$B$10:$P$109,MATCH(Calculation!CO203,Calculation!CO$7:CO$109,0),Calculation!CO$6),0)</f>
        <v>0</v>
      </c>
      <c r="Q105" s="12">
        <f ca="1">IFERROR(INDEX(Calculation!$B$10:$P$109,MATCH(Calculation!CP203,Calculation!CP$7:CP$109,0),Calculation!CP$6),0)</f>
        <v>0</v>
      </c>
      <c r="R105" s="12">
        <f ca="1">IFERROR(INDEX(Calculation!$B$10:$P$109,MATCH(Calculation!CQ203,Calculation!CQ$7:CQ$109,0),Calculation!CQ$6),0)</f>
        <v>0</v>
      </c>
      <c r="S105" s="12">
        <f ca="1">IFERROR(INDEX(Calculation!$B$10:$P$109,MATCH(Calculation!CR203,Calculation!CR$7:CR$109,0),Calculation!CR$6),0)</f>
        <v>0</v>
      </c>
      <c r="T105" s="12">
        <f ca="1">IFERROR(INDEX(Calculation!$B$10:$U$109,MATCH(Calculation!CS203,Calculation!CS$7:CS$109,0),Calculation!CS$6),0)</f>
        <v>0</v>
      </c>
      <c r="U105" s="12">
        <f ca="1">IFERROR(INDEX(Calculation!$B$10:$U$109,MATCH(Calculation!CT203,Calculation!CT$7:CT$109,0),Calculation!CT$6),0)</f>
        <v>0</v>
      </c>
      <c r="V105" s="12">
        <f ca="1">IFERROR(INDEX(Calculation!$B$10:$U$109,MATCH(Calculation!CU203,Calculation!CU$7:CU$109,0),Calculation!CU$6),0)</f>
        <v>0</v>
      </c>
      <c r="W105" s="12">
        <f ca="1">IFERROR(INDEX(Calculation!$B$10:$U$109,MATCH(Calculation!CV203,Calculation!CV$7:CV$109,0),Calculation!CV$6),0)</f>
        <v>0</v>
      </c>
      <c r="X105" s="12">
        <f ca="1">IFERROR(INDEX(Calculation!$B$10:$U$109,MATCH(Calculation!CW203,Calculation!CW$7:CW$109,0),Calculation!CW$6),0)</f>
        <v>0</v>
      </c>
      <c r="Y105" s="2"/>
    </row>
    <row r="106" spans="1:25" x14ac:dyDescent="0.25">
      <c r="A106" s="2"/>
      <c r="B106" s="37"/>
      <c r="C106" s="41"/>
      <c r="D106" s="16">
        <f t="shared" ca="1" si="3"/>
        <v>0</v>
      </c>
      <c r="E106" s="12">
        <f ca="1">IFERROR(INDEX(Calculation!$B$10:$P$109,MATCH(Calculation!CD204,Calculation!CD$7:CD$109,0),Calculation!CD$6),0)</f>
        <v>0</v>
      </c>
      <c r="F106" s="12">
        <f ca="1">IFERROR(INDEX(Calculation!$B$10:$P$109,MATCH(Calculation!CE204,Calculation!CE$7:CE$109,0),Calculation!CE$6),0)</f>
        <v>0</v>
      </c>
      <c r="G106" s="12">
        <f ca="1">IFERROR(INDEX(Calculation!$B$10:$P$109,MATCH(Calculation!CF204,Calculation!CF$7:CF$109,0),Calculation!CF$6),0)</f>
        <v>0</v>
      </c>
      <c r="H106" s="12">
        <f ca="1">IFERROR(INDEX(Calculation!$B$10:$P$109,MATCH(Calculation!CG204,Calculation!CG$7:CG$109,0),Calculation!CG$6),0)</f>
        <v>0</v>
      </c>
      <c r="I106" s="12">
        <f ca="1">IFERROR(INDEX(Calculation!$B$10:$P$109,MATCH(Calculation!CH204,Calculation!CH$7:CH$109,0),Calculation!CH$6),0)</f>
        <v>0</v>
      </c>
      <c r="J106" s="12">
        <f ca="1">IFERROR(INDEX(Calculation!$B$10:$P$109,MATCH(Calculation!CI204,Calculation!CI$7:CI$109,0),Calculation!CI$6),0)</f>
        <v>0</v>
      </c>
      <c r="K106" s="12">
        <f ca="1">IFERROR(INDEX(Calculation!$B$10:$P$109,MATCH(Calculation!CJ204,Calculation!CJ$7:CJ$109,0),Calculation!CJ$6),0)</f>
        <v>0</v>
      </c>
      <c r="L106" s="12">
        <f ca="1">IFERROR(INDEX(Calculation!$B$10:$P$109,MATCH(Calculation!CK204,Calculation!CK$7:CK$109,0),Calculation!CK$6),0)</f>
        <v>0</v>
      </c>
      <c r="M106" s="12">
        <f ca="1">IFERROR(INDEX(Calculation!$B$10:$P$109,MATCH(Calculation!CL204,Calculation!CL$7:CL$109,0),Calculation!CL$6),0)</f>
        <v>0</v>
      </c>
      <c r="N106" s="12">
        <f ca="1">IFERROR(INDEX(Calculation!$B$10:$P$109,MATCH(Calculation!CM204,Calculation!CM$7:CM$109,0),Calculation!CM$6),0)</f>
        <v>0</v>
      </c>
      <c r="O106" s="12">
        <f ca="1">IFERROR(INDEX(Calculation!$B$10:$P$109,MATCH(Calculation!CN204,Calculation!CN$7:CN$109,0),Calculation!CN$6),0)</f>
        <v>0</v>
      </c>
      <c r="P106" s="12">
        <f ca="1">IFERROR(INDEX(Calculation!$B$10:$P$109,MATCH(Calculation!CO204,Calculation!CO$7:CO$109,0),Calculation!CO$6),0)</f>
        <v>0</v>
      </c>
      <c r="Q106" s="12">
        <f ca="1">IFERROR(INDEX(Calculation!$B$10:$P$109,MATCH(Calculation!CP204,Calculation!CP$7:CP$109,0),Calculation!CP$6),0)</f>
        <v>0</v>
      </c>
      <c r="R106" s="12">
        <f ca="1">IFERROR(INDEX(Calculation!$B$10:$P$109,MATCH(Calculation!CQ204,Calculation!CQ$7:CQ$109,0),Calculation!CQ$6),0)</f>
        <v>0</v>
      </c>
      <c r="S106" s="12">
        <f ca="1">IFERROR(INDEX(Calculation!$B$10:$P$109,MATCH(Calculation!CR204,Calculation!CR$7:CR$109,0),Calculation!CR$6),0)</f>
        <v>0</v>
      </c>
      <c r="T106" s="12">
        <f ca="1">IFERROR(INDEX(Calculation!$B$10:$U$109,MATCH(Calculation!CS204,Calculation!CS$7:CS$109,0),Calculation!CS$6),0)</f>
        <v>0</v>
      </c>
      <c r="U106" s="12">
        <f ca="1">IFERROR(INDEX(Calculation!$B$10:$U$109,MATCH(Calculation!CT204,Calculation!CT$7:CT$109,0),Calculation!CT$6),0)</f>
        <v>0</v>
      </c>
      <c r="V106" s="12">
        <f ca="1">IFERROR(INDEX(Calculation!$B$10:$U$109,MATCH(Calculation!CU204,Calculation!CU$7:CU$109,0),Calculation!CU$6),0)</f>
        <v>0</v>
      </c>
      <c r="W106" s="12">
        <f ca="1">IFERROR(INDEX(Calculation!$B$10:$U$109,MATCH(Calculation!CV204,Calculation!CV$7:CV$109,0),Calculation!CV$6),0)</f>
        <v>0</v>
      </c>
      <c r="X106" s="12">
        <f ca="1">IFERROR(INDEX(Calculation!$B$10:$U$109,MATCH(Calculation!CW204,Calculation!CW$7:CW$109,0),Calculation!CW$6),0)</f>
        <v>0</v>
      </c>
      <c r="Y106" s="2"/>
    </row>
    <row r="107" spans="1:25" x14ac:dyDescent="0.25">
      <c r="A107" s="2"/>
      <c r="B107" s="37"/>
      <c r="C107" s="41"/>
      <c r="D107" s="16">
        <f t="shared" ca="1" si="3"/>
        <v>0</v>
      </c>
      <c r="E107" s="12">
        <f ca="1">IFERROR(INDEX(Calculation!$B$10:$P$109,MATCH(Calculation!CD205,Calculation!CD$7:CD$109,0),Calculation!CD$6),0)</f>
        <v>0</v>
      </c>
      <c r="F107" s="12">
        <f ca="1">IFERROR(INDEX(Calculation!$B$10:$P$109,MATCH(Calculation!CE205,Calculation!CE$7:CE$109,0),Calculation!CE$6),0)</f>
        <v>0</v>
      </c>
      <c r="G107" s="12">
        <f ca="1">IFERROR(INDEX(Calculation!$B$10:$P$109,MATCH(Calculation!CF205,Calculation!CF$7:CF$109,0),Calculation!CF$6),0)</f>
        <v>0</v>
      </c>
      <c r="H107" s="12">
        <f ca="1">IFERROR(INDEX(Calculation!$B$10:$P$109,MATCH(Calculation!CG205,Calculation!CG$7:CG$109,0),Calculation!CG$6),0)</f>
        <v>0</v>
      </c>
      <c r="I107" s="12">
        <f ca="1">IFERROR(INDEX(Calculation!$B$10:$P$109,MATCH(Calculation!CH205,Calculation!CH$7:CH$109,0),Calculation!CH$6),0)</f>
        <v>0</v>
      </c>
      <c r="J107" s="12">
        <f ca="1">IFERROR(INDEX(Calculation!$B$10:$P$109,MATCH(Calculation!CI205,Calculation!CI$7:CI$109,0),Calculation!CI$6),0)</f>
        <v>0</v>
      </c>
      <c r="K107" s="12">
        <f ca="1">IFERROR(INDEX(Calculation!$B$10:$P$109,MATCH(Calculation!CJ205,Calculation!CJ$7:CJ$109,0),Calculation!CJ$6),0)</f>
        <v>0</v>
      </c>
      <c r="L107" s="12">
        <f ca="1">IFERROR(INDEX(Calculation!$B$10:$P$109,MATCH(Calculation!CK205,Calculation!CK$7:CK$109,0),Calculation!CK$6),0)</f>
        <v>0</v>
      </c>
      <c r="M107" s="12">
        <f ca="1">IFERROR(INDEX(Calculation!$B$10:$P$109,MATCH(Calculation!CL205,Calculation!CL$7:CL$109,0),Calculation!CL$6),0)</f>
        <v>0</v>
      </c>
      <c r="N107" s="12">
        <f ca="1">IFERROR(INDEX(Calculation!$B$10:$P$109,MATCH(Calculation!CM205,Calculation!CM$7:CM$109,0),Calculation!CM$6),0)</f>
        <v>0</v>
      </c>
      <c r="O107" s="12">
        <f ca="1">IFERROR(INDEX(Calculation!$B$10:$P$109,MATCH(Calculation!CN205,Calculation!CN$7:CN$109,0),Calculation!CN$6),0)</f>
        <v>0</v>
      </c>
      <c r="P107" s="12">
        <f ca="1">IFERROR(INDEX(Calculation!$B$10:$P$109,MATCH(Calculation!CO205,Calculation!CO$7:CO$109,0),Calculation!CO$6),0)</f>
        <v>0</v>
      </c>
      <c r="Q107" s="12">
        <f ca="1">IFERROR(INDEX(Calculation!$B$10:$P$109,MATCH(Calculation!CP205,Calculation!CP$7:CP$109,0),Calculation!CP$6),0)</f>
        <v>0</v>
      </c>
      <c r="R107" s="12">
        <f ca="1">IFERROR(INDEX(Calculation!$B$10:$P$109,MATCH(Calculation!CQ205,Calculation!CQ$7:CQ$109,0),Calculation!CQ$6),0)</f>
        <v>0</v>
      </c>
      <c r="S107" s="12">
        <f ca="1">IFERROR(INDEX(Calculation!$B$10:$P$109,MATCH(Calculation!CR205,Calculation!CR$7:CR$109,0),Calculation!CR$6),0)</f>
        <v>0</v>
      </c>
      <c r="T107" s="12">
        <f ca="1">IFERROR(INDEX(Calculation!$B$10:$U$109,MATCH(Calculation!CS205,Calculation!CS$7:CS$109,0),Calculation!CS$6),0)</f>
        <v>0</v>
      </c>
      <c r="U107" s="12">
        <f ca="1">IFERROR(INDEX(Calculation!$B$10:$U$109,MATCH(Calculation!CT205,Calculation!CT$7:CT$109,0),Calculation!CT$6),0)</f>
        <v>0</v>
      </c>
      <c r="V107" s="12">
        <f ca="1">IFERROR(INDEX(Calculation!$B$10:$U$109,MATCH(Calculation!CU205,Calculation!CU$7:CU$109,0),Calculation!CU$6),0)</f>
        <v>0</v>
      </c>
      <c r="W107" s="12">
        <f ca="1">IFERROR(INDEX(Calculation!$B$10:$U$109,MATCH(Calculation!CV205,Calculation!CV$7:CV$109,0),Calculation!CV$6),0)</f>
        <v>0</v>
      </c>
      <c r="X107" s="12">
        <f ca="1">IFERROR(INDEX(Calculation!$B$10:$U$109,MATCH(Calculation!CW205,Calculation!CW$7:CW$109,0),Calculation!CW$6),0)</f>
        <v>0</v>
      </c>
      <c r="Y107" s="2"/>
    </row>
    <row r="108" spans="1:25" x14ac:dyDescent="0.25">
      <c r="A108" s="2"/>
      <c r="B108" s="37"/>
      <c r="C108" s="41"/>
      <c r="D108" s="16">
        <f t="shared" ca="1" si="3"/>
        <v>0</v>
      </c>
      <c r="E108" s="12">
        <f ca="1">IFERROR(INDEX(Calculation!$B$10:$P$109,MATCH(Calculation!CD206,Calculation!CD$7:CD$109,0),Calculation!CD$6),0)</f>
        <v>0</v>
      </c>
      <c r="F108" s="12">
        <f ca="1">IFERROR(INDEX(Calculation!$B$10:$P$109,MATCH(Calculation!CE206,Calculation!CE$7:CE$109,0),Calculation!CE$6),0)</f>
        <v>0</v>
      </c>
      <c r="G108" s="12">
        <f ca="1">IFERROR(INDEX(Calculation!$B$10:$P$109,MATCH(Calculation!CF206,Calculation!CF$7:CF$109,0),Calculation!CF$6),0)</f>
        <v>0</v>
      </c>
      <c r="H108" s="12">
        <f ca="1">IFERROR(INDEX(Calculation!$B$10:$P$109,MATCH(Calculation!CG206,Calculation!CG$7:CG$109,0),Calculation!CG$6),0)</f>
        <v>0</v>
      </c>
      <c r="I108" s="12">
        <f ca="1">IFERROR(INDEX(Calculation!$B$10:$P$109,MATCH(Calculation!CH206,Calculation!CH$7:CH$109,0),Calculation!CH$6),0)</f>
        <v>0</v>
      </c>
      <c r="J108" s="12">
        <f ca="1">IFERROR(INDEX(Calculation!$B$10:$P$109,MATCH(Calculation!CI206,Calculation!CI$7:CI$109,0),Calculation!CI$6),0)</f>
        <v>0</v>
      </c>
      <c r="K108" s="12">
        <f ca="1">IFERROR(INDEX(Calculation!$B$10:$P$109,MATCH(Calculation!CJ206,Calculation!CJ$7:CJ$109,0),Calculation!CJ$6),0)</f>
        <v>0</v>
      </c>
      <c r="L108" s="12">
        <f ca="1">IFERROR(INDEX(Calculation!$B$10:$P$109,MATCH(Calculation!CK206,Calculation!CK$7:CK$109,0),Calculation!CK$6),0)</f>
        <v>0</v>
      </c>
      <c r="M108" s="12">
        <f ca="1">IFERROR(INDEX(Calculation!$B$10:$P$109,MATCH(Calculation!CL206,Calculation!CL$7:CL$109,0),Calculation!CL$6),0)</f>
        <v>0</v>
      </c>
      <c r="N108" s="12">
        <f ca="1">IFERROR(INDEX(Calculation!$B$10:$P$109,MATCH(Calculation!CM206,Calculation!CM$7:CM$109,0),Calculation!CM$6),0)</f>
        <v>0</v>
      </c>
      <c r="O108" s="12">
        <f ca="1">IFERROR(INDEX(Calculation!$B$10:$P$109,MATCH(Calculation!CN206,Calculation!CN$7:CN$109,0),Calculation!CN$6),0)</f>
        <v>0</v>
      </c>
      <c r="P108" s="12">
        <f ca="1">IFERROR(INDEX(Calculation!$B$10:$P$109,MATCH(Calculation!CO206,Calculation!CO$7:CO$109,0),Calculation!CO$6),0)</f>
        <v>0</v>
      </c>
      <c r="Q108" s="12">
        <f ca="1">IFERROR(INDEX(Calculation!$B$10:$P$109,MATCH(Calculation!CP206,Calculation!CP$7:CP$109,0),Calculation!CP$6),0)</f>
        <v>0</v>
      </c>
      <c r="R108" s="12">
        <f ca="1">IFERROR(INDEX(Calculation!$B$10:$P$109,MATCH(Calculation!CQ206,Calculation!CQ$7:CQ$109,0),Calculation!CQ$6),0)</f>
        <v>0</v>
      </c>
      <c r="S108" s="12">
        <f ca="1">IFERROR(INDEX(Calculation!$B$10:$P$109,MATCH(Calculation!CR206,Calculation!CR$7:CR$109,0),Calculation!CR$6),0)</f>
        <v>0</v>
      </c>
      <c r="T108" s="12">
        <f ca="1">IFERROR(INDEX(Calculation!$B$10:$U$109,MATCH(Calculation!CS206,Calculation!CS$7:CS$109,0),Calculation!CS$6),0)</f>
        <v>0</v>
      </c>
      <c r="U108" s="12">
        <f ca="1">IFERROR(INDEX(Calculation!$B$10:$U$109,MATCH(Calculation!CT206,Calculation!CT$7:CT$109,0),Calculation!CT$6),0)</f>
        <v>0</v>
      </c>
      <c r="V108" s="12">
        <f ca="1">IFERROR(INDEX(Calculation!$B$10:$U$109,MATCH(Calculation!CU206,Calculation!CU$7:CU$109,0),Calculation!CU$6),0)</f>
        <v>0</v>
      </c>
      <c r="W108" s="12">
        <f ca="1">IFERROR(INDEX(Calculation!$B$10:$U$109,MATCH(Calculation!CV206,Calculation!CV$7:CV$109,0),Calculation!CV$6),0)</f>
        <v>0</v>
      </c>
      <c r="X108" s="12">
        <f ca="1">IFERROR(INDEX(Calculation!$B$10:$U$109,MATCH(Calculation!CW206,Calculation!CW$7:CW$109,0),Calculation!CW$6),0)</f>
        <v>0</v>
      </c>
      <c r="Y108" s="2"/>
    </row>
    <row r="109" spans="1:25" x14ac:dyDescent="0.25">
      <c r="A109" s="2"/>
      <c r="B109" s="37"/>
      <c r="C109" s="41"/>
      <c r="D109" s="16">
        <f t="shared" ca="1" si="3"/>
        <v>0</v>
      </c>
      <c r="E109" s="12">
        <f ca="1">IFERROR(INDEX(Calculation!$B$10:$P$109,MATCH(Calculation!CD207,Calculation!CD$7:CD$109,0),Calculation!CD$6),0)</f>
        <v>0</v>
      </c>
      <c r="F109" s="12">
        <f ca="1">IFERROR(INDEX(Calculation!$B$10:$P$109,MATCH(Calculation!CE207,Calculation!CE$7:CE$109,0),Calculation!CE$6),0)</f>
        <v>0</v>
      </c>
      <c r="G109" s="12">
        <f ca="1">IFERROR(INDEX(Calculation!$B$10:$P$109,MATCH(Calculation!CF207,Calculation!CF$7:CF$109,0),Calculation!CF$6),0)</f>
        <v>0</v>
      </c>
      <c r="H109" s="12">
        <f ca="1">IFERROR(INDEX(Calculation!$B$10:$P$109,MATCH(Calculation!CG207,Calculation!CG$7:CG$109,0),Calculation!CG$6),0)</f>
        <v>0</v>
      </c>
      <c r="I109" s="12">
        <f ca="1">IFERROR(INDEX(Calculation!$B$10:$P$109,MATCH(Calculation!CH207,Calculation!CH$7:CH$109,0),Calculation!CH$6),0)</f>
        <v>0</v>
      </c>
      <c r="J109" s="12">
        <f ca="1">IFERROR(INDEX(Calculation!$B$10:$P$109,MATCH(Calculation!CI207,Calculation!CI$7:CI$109,0),Calculation!CI$6),0)</f>
        <v>0</v>
      </c>
      <c r="K109" s="12">
        <f ca="1">IFERROR(INDEX(Calculation!$B$10:$P$109,MATCH(Calculation!CJ207,Calculation!CJ$7:CJ$109,0),Calculation!CJ$6),0)</f>
        <v>0</v>
      </c>
      <c r="L109" s="12">
        <f ca="1">IFERROR(INDEX(Calculation!$B$10:$P$109,MATCH(Calculation!CK207,Calculation!CK$7:CK$109,0),Calculation!CK$6),0)</f>
        <v>0</v>
      </c>
      <c r="M109" s="12">
        <f ca="1">IFERROR(INDEX(Calculation!$B$10:$P$109,MATCH(Calculation!CL207,Calculation!CL$7:CL$109,0),Calculation!CL$6),0)</f>
        <v>0</v>
      </c>
      <c r="N109" s="12">
        <f ca="1">IFERROR(INDEX(Calculation!$B$10:$P$109,MATCH(Calculation!CM207,Calculation!CM$7:CM$109,0),Calculation!CM$6),0)</f>
        <v>0</v>
      </c>
      <c r="O109" s="12">
        <f ca="1">IFERROR(INDEX(Calculation!$B$10:$P$109,MATCH(Calculation!CN207,Calculation!CN$7:CN$109,0),Calculation!CN$6),0)</f>
        <v>0</v>
      </c>
      <c r="P109" s="12">
        <f ca="1">IFERROR(INDEX(Calculation!$B$10:$P$109,MATCH(Calculation!CO207,Calculation!CO$7:CO$109,0),Calculation!CO$6),0)</f>
        <v>0</v>
      </c>
      <c r="Q109" s="12">
        <f ca="1">IFERROR(INDEX(Calculation!$B$10:$P$109,MATCH(Calculation!CP207,Calculation!CP$7:CP$109,0),Calculation!CP$6),0)</f>
        <v>0</v>
      </c>
      <c r="R109" s="12">
        <f ca="1">IFERROR(INDEX(Calculation!$B$10:$P$109,MATCH(Calculation!CQ207,Calculation!CQ$7:CQ$109,0),Calculation!CQ$6),0)</f>
        <v>0</v>
      </c>
      <c r="S109" s="12">
        <f ca="1">IFERROR(INDEX(Calculation!$B$10:$P$109,MATCH(Calculation!CR207,Calculation!CR$7:CR$109,0),Calculation!CR$6),0)</f>
        <v>0</v>
      </c>
      <c r="T109" s="12">
        <f ca="1">IFERROR(INDEX(Calculation!$B$10:$U$109,MATCH(Calculation!CS207,Calculation!CS$7:CS$109,0),Calculation!CS$6),0)</f>
        <v>0</v>
      </c>
      <c r="U109" s="12">
        <f ca="1">IFERROR(INDEX(Calculation!$B$10:$U$109,MATCH(Calculation!CT207,Calculation!CT$7:CT$109,0),Calculation!CT$6),0)</f>
        <v>0</v>
      </c>
      <c r="V109" s="12">
        <f ca="1">IFERROR(INDEX(Calculation!$B$10:$U$109,MATCH(Calculation!CU207,Calculation!CU$7:CU$109,0),Calculation!CU$6),0)</f>
        <v>0</v>
      </c>
      <c r="W109" s="12">
        <f ca="1">IFERROR(INDEX(Calculation!$B$10:$U$109,MATCH(Calculation!CV207,Calculation!CV$7:CV$109,0),Calculation!CV$6),0)</f>
        <v>0</v>
      </c>
      <c r="X109" s="12">
        <f ca="1">IFERROR(INDEX(Calculation!$B$10:$U$109,MATCH(Calculation!CW207,Calculation!CW$7:CW$109,0),Calculation!CW$6),0)</f>
        <v>0</v>
      </c>
      <c r="Y109" s="2"/>
    </row>
    <row r="110" spans="1:25" x14ac:dyDescent="0.25">
      <c r="A110" s="2"/>
      <c r="B110" s="37"/>
      <c r="C110" s="41"/>
      <c r="D110" s="16">
        <f t="shared" ca="1" si="3"/>
        <v>0</v>
      </c>
      <c r="E110" s="12">
        <f ca="1">IFERROR(INDEX(Calculation!$B$10:$P$109,MATCH(Calculation!CD208,Calculation!CD$7:CD$109,0),Calculation!CD$6),0)</f>
        <v>0</v>
      </c>
      <c r="F110" s="12">
        <f ca="1">IFERROR(INDEX(Calculation!$B$10:$P$109,MATCH(Calculation!CE208,Calculation!CE$7:CE$109,0),Calculation!CE$6),0)</f>
        <v>0</v>
      </c>
      <c r="G110" s="12">
        <f ca="1">IFERROR(INDEX(Calculation!$B$10:$P$109,MATCH(Calculation!CF208,Calculation!CF$7:CF$109,0),Calculation!CF$6),0)</f>
        <v>0</v>
      </c>
      <c r="H110" s="12">
        <f ca="1">IFERROR(INDEX(Calculation!$B$10:$P$109,MATCH(Calculation!CG208,Calculation!CG$7:CG$109,0),Calculation!CG$6),0)</f>
        <v>0</v>
      </c>
      <c r="I110" s="12">
        <f ca="1">IFERROR(INDEX(Calculation!$B$10:$P$109,MATCH(Calculation!CH208,Calculation!CH$7:CH$109,0),Calculation!CH$6),0)</f>
        <v>0</v>
      </c>
      <c r="J110" s="12">
        <f ca="1">IFERROR(INDEX(Calculation!$B$10:$P$109,MATCH(Calculation!CI208,Calculation!CI$7:CI$109,0),Calculation!CI$6),0)</f>
        <v>0</v>
      </c>
      <c r="K110" s="12">
        <f ca="1">IFERROR(INDEX(Calculation!$B$10:$P$109,MATCH(Calculation!CJ208,Calculation!CJ$7:CJ$109,0),Calculation!CJ$6),0)</f>
        <v>0</v>
      </c>
      <c r="L110" s="12">
        <f ca="1">IFERROR(INDEX(Calculation!$B$10:$P$109,MATCH(Calculation!CK208,Calculation!CK$7:CK$109,0),Calculation!CK$6),0)</f>
        <v>0</v>
      </c>
      <c r="M110" s="12">
        <f ca="1">IFERROR(INDEX(Calculation!$B$10:$P$109,MATCH(Calculation!CL208,Calculation!CL$7:CL$109,0),Calculation!CL$6),0)</f>
        <v>0</v>
      </c>
      <c r="N110" s="12">
        <f ca="1">IFERROR(INDEX(Calculation!$B$10:$P$109,MATCH(Calculation!CM208,Calculation!CM$7:CM$109,0),Calculation!CM$6),0)</f>
        <v>0</v>
      </c>
      <c r="O110" s="12">
        <f ca="1">IFERROR(INDEX(Calculation!$B$10:$P$109,MATCH(Calculation!CN208,Calculation!CN$7:CN$109,0),Calculation!CN$6),0)</f>
        <v>0</v>
      </c>
      <c r="P110" s="12">
        <f ca="1">IFERROR(INDEX(Calculation!$B$10:$P$109,MATCH(Calculation!CO208,Calculation!CO$7:CO$109,0),Calculation!CO$6),0)</f>
        <v>0</v>
      </c>
      <c r="Q110" s="12">
        <f ca="1">IFERROR(INDEX(Calculation!$B$10:$P$109,MATCH(Calculation!CP208,Calculation!CP$7:CP$109,0),Calculation!CP$6),0)</f>
        <v>0</v>
      </c>
      <c r="R110" s="12">
        <f ca="1">IFERROR(INDEX(Calculation!$B$10:$P$109,MATCH(Calculation!CQ208,Calculation!CQ$7:CQ$109,0),Calculation!CQ$6),0)</f>
        <v>0</v>
      </c>
      <c r="S110" s="12">
        <f ca="1">IFERROR(INDEX(Calculation!$B$10:$P$109,MATCH(Calculation!CR208,Calculation!CR$7:CR$109,0),Calculation!CR$6),0)</f>
        <v>0</v>
      </c>
      <c r="T110" s="12">
        <f ca="1">IFERROR(INDEX(Calculation!$B$10:$U$109,MATCH(Calculation!CS208,Calculation!CS$7:CS$109,0),Calculation!CS$6),0)</f>
        <v>0</v>
      </c>
      <c r="U110" s="12">
        <f ca="1">IFERROR(INDEX(Calculation!$B$10:$U$109,MATCH(Calculation!CT208,Calculation!CT$7:CT$109,0),Calculation!CT$6),0)</f>
        <v>0</v>
      </c>
      <c r="V110" s="12">
        <f ca="1">IFERROR(INDEX(Calculation!$B$10:$U$109,MATCH(Calculation!CU208,Calculation!CU$7:CU$109,0),Calculation!CU$6),0)</f>
        <v>0</v>
      </c>
      <c r="W110" s="12">
        <f ca="1">IFERROR(INDEX(Calculation!$B$10:$U$109,MATCH(Calculation!CV208,Calculation!CV$7:CV$109,0),Calculation!CV$6),0)</f>
        <v>0</v>
      </c>
      <c r="X110" s="12">
        <f ca="1">IFERROR(INDEX(Calculation!$B$10:$U$109,MATCH(Calculation!CW208,Calculation!CW$7:CW$109,0),Calculation!CW$6),0)</f>
        <v>0</v>
      </c>
      <c r="Y110" s="2"/>
    </row>
    <row r="111" spans="1:25" x14ac:dyDescent="0.25">
      <c r="A111" s="2"/>
      <c r="B111" s="37"/>
      <c r="C111" s="41"/>
      <c r="D111" s="16">
        <f t="shared" ca="1" si="3"/>
        <v>0</v>
      </c>
      <c r="E111" s="12">
        <f ca="1">IFERROR(INDEX(Calculation!$B$10:$P$109,MATCH(Calculation!CD209,Calculation!CD$7:CD$109,0),Calculation!CD$6),0)</f>
        <v>0</v>
      </c>
      <c r="F111" s="12">
        <f ca="1">IFERROR(INDEX(Calculation!$B$10:$P$109,MATCH(Calculation!CE209,Calculation!CE$7:CE$109,0),Calculation!CE$6),0)</f>
        <v>0</v>
      </c>
      <c r="G111" s="12">
        <f ca="1">IFERROR(INDEX(Calculation!$B$10:$P$109,MATCH(Calculation!CF209,Calculation!CF$7:CF$109,0),Calculation!CF$6),0)</f>
        <v>0</v>
      </c>
      <c r="H111" s="12">
        <f ca="1">IFERROR(INDEX(Calculation!$B$10:$P$109,MATCH(Calculation!CG209,Calculation!CG$7:CG$109,0),Calculation!CG$6),0)</f>
        <v>0</v>
      </c>
      <c r="I111" s="12">
        <f ca="1">IFERROR(INDEX(Calculation!$B$10:$P$109,MATCH(Calculation!CH209,Calculation!CH$7:CH$109,0),Calculation!CH$6),0)</f>
        <v>0</v>
      </c>
      <c r="J111" s="12">
        <f ca="1">IFERROR(INDEX(Calculation!$B$10:$P$109,MATCH(Calculation!CI209,Calculation!CI$7:CI$109,0),Calculation!CI$6),0)</f>
        <v>0</v>
      </c>
      <c r="K111" s="12">
        <f ca="1">IFERROR(INDEX(Calculation!$B$10:$P$109,MATCH(Calculation!CJ209,Calculation!CJ$7:CJ$109,0),Calculation!CJ$6),0)</f>
        <v>0</v>
      </c>
      <c r="L111" s="12">
        <f ca="1">IFERROR(INDEX(Calculation!$B$10:$P$109,MATCH(Calculation!CK209,Calculation!CK$7:CK$109,0),Calculation!CK$6),0)</f>
        <v>0</v>
      </c>
      <c r="M111" s="12">
        <f ca="1">IFERROR(INDEX(Calculation!$B$10:$P$109,MATCH(Calculation!CL209,Calculation!CL$7:CL$109,0),Calculation!CL$6),0)</f>
        <v>0</v>
      </c>
      <c r="N111" s="12">
        <f ca="1">IFERROR(INDEX(Calculation!$B$10:$P$109,MATCH(Calculation!CM209,Calculation!CM$7:CM$109,0),Calculation!CM$6),0)</f>
        <v>0</v>
      </c>
      <c r="O111" s="12">
        <f ca="1">IFERROR(INDEX(Calculation!$B$10:$P$109,MATCH(Calculation!CN209,Calculation!CN$7:CN$109,0),Calculation!CN$6),0)</f>
        <v>0</v>
      </c>
      <c r="P111" s="12">
        <f ca="1">IFERROR(INDEX(Calculation!$B$10:$P$109,MATCH(Calculation!CO209,Calculation!CO$7:CO$109,0),Calculation!CO$6),0)</f>
        <v>0</v>
      </c>
      <c r="Q111" s="12">
        <f ca="1">IFERROR(INDEX(Calculation!$B$10:$P$109,MATCH(Calculation!CP209,Calculation!CP$7:CP$109,0),Calculation!CP$6),0)</f>
        <v>0</v>
      </c>
      <c r="R111" s="12">
        <f ca="1">IFERROR(INDEX(Calculation!$B$10:$P$109,MATCH(Calculation!CQ209,Calculation!CQ$7:CQ$109,0),Calculation!CQ$6),0)</f>
        <v>0</v>
      </c>
      <c r="S111" s="12">
        <f ca="1">IFERROR(INDEX(Calculation!$B$10:$P$109,MATCH(Calculation!CR209,Calculation!CR$7:CR$109,0),Calculation!CR$6),0)</f>
        <v>0</v>
      </c>
      <c r="T111" s="12">
        <f ca="1">IFERROR(INDEX(Calculation!$B$10:$U$109,MATCH(Calculation!CS209,Calculation!CS$7:CS$109,0),Calculation!CS$6),0)</f>
        <v>0</v>
      </c>
      <c r="U111" s="12">
        <f ca="1">IFERROR(INDEX(Calculation!$B$10:$U$109,MATCH(Calculation!CT209,Calculation!CT$7:CT$109,0),Calculation!CT$6),0)</f>
        <v>0</v>
      </c>
      <c r="V111" s="12">
        <f ca="1">IFERROR(INDEX(Calculation!$B$10:$U$109,MATCH(Calculation!CU209,Calculation!CU$7:CU$109,0),Calculation!CU$6),0)</f>
        <v>0</v>
      </c>
      <c r="W111" s="12">
        <f ca="1">IFERROR(INDEX(Calculation!$B$10:$U$109,MATCH(Calculation!CV209,Calculation!CV$7:CV$109,0),Calculation!CV$6),0)</f>
        <v>0</v>
      </c>
      <c r="X111" s="12">
        <f ca="1">IFERROR(INDEX(Calculation!$B$10:$U$109,MATCH(Calculation!CW209,Calculation!CW$7:CW$109,0),Calculation!CW$6),0)</f>
        <v>0</v>
      </c>
      <c r="Y111" s="2"/>
    </row>
    <row r="112" spans="1:25" x14ac:dyDescent="0.25">
      <c r="A112" s="2"/>
      <c r="B112" s="37"/>
      <c r="C112" s="41"/>
      <c r="D112" s="16">
        <f t="shared" ref="D112:D143" ca="1" si="4">IF(D111=0,0,IF((1+D111)&gt;$C$15,0,1+D111))</f>
        <v>0</v>
      </c>
      <c r="E112" s="12">
        <f ca="1">IFERROR(INDEX(Calculation!$B$10:$P$109,MATCH(Calculation!CD210,Calculation!CD$7:CD$109,0),Calculation!CD$6),0)</f>
        <v>0</v>
      </c>
      <c r="F112" s="12">
        <f ca="1">IFERROR(INDEX(Calculation!$B$10:$P$109,MATCH(Calculation!CE210,Calculation!CE$7:CE$109,0),Calculation!CE$6),0)</f>
        <v>0</v>
      </c>
      <c r="G112" s="12">
        <f ca="1">IFERROR(INDEX(Calculation!$B$10:$P$109,MATCH(Calculation!CF210,Calculation!CF$7:CF$109,0),Calculation!CF$6),0)</f>
        <v>0</v>
      </c>
      <c r="H112" s="12">
        <f ca="1">IFERROR(INDEX(Calculation!$B$10:$P$109,MATCH(Calculation!CG210,Calculation!CG$7:CG$109,0),Calculation!CG$6),0)</f>
        <v>0</v>
      </c>
      <c r="I112" s="12">
        <f ca="1">IFERROR(INDEX(Calculation!$B$10:$P$109,MATCH(Calculation!CH210,Calculation!CH$7:CH$109,0),Calculation!CH$6),0)</f>
        <v>0</v>
      </c>
      <c r="J112" s="12">
        <f ca="1">IFERROR(INDEX(Calculation!$B$10:$P$109,MATCH(Calculation!CI210,Calculation!CI$7:CI$109,0),Calculation!CI$6),0)</f>
        <v>0</v>
      </c>
      <c r="K112" s="12">
        <f ca="1">IFERROR(INDEX(Calculation!$B$10:$P$109,MATCH(Calculation!CJ210,Calculation!CJ$7:CJ$109,0),Calculation!CJ$6),0)</f>
        <v>0</v>
      </c>
      <c r="L112" s="12">
        <f ca="1">IFERROR(INDEX(Calculation!$B$10:$P$109,MATCH(Calculation!CK210,Calculation!CK$7:CK$109,0),Calculation!CK$6),0)</f>
        <v>0</v>
      </c>
      <c r="M112" s="12">
        <f ca="1">IFERROR(INDEX(Calculation!$B$10:$P$109,MATCH(Calculation!CL210,Calculation!CL$7:CL$109,0),Calculation!CL$6),0)</f>
        <v>0</v>
      </c>
      <c r="N112" s="12">
        <f ca="1">IFERROR(INDEX(Calculation!$B$10:$P$109,MATCH(Calculation!CM210,Calculation!CM$7:CM$109,0),Calculation!CM$6),0)</f>
        <v>0</v>
      </c>
      <c r="O112" s="12">
        <f ca="1">IFERROR(INDEX(Calculation!$B$10:$P$109,MATCH(Calculation!CN210,Calculation!CN$7:CN$109,0),Calculation!CN$6),0)</f>
        <v>0</v>
      </c>
      <c r="P112" s="12">
        <f ca="1">IFERROR(INDEX(Calculation!$B$10:$P$109,MATCH(Calculation!CO210,Calculation!CO$7:CO$109,0),Calculation!CO$6),0)</f>
        <v>0</v>
      </c>
      <c r="Q112" s="12">
        <f ca="1">IFERROR(INDEX(Calculation!$B$10:$P$109,MATCH(Calculation!CP210,Calculation!CP$7:CP$109,0),Calculation!CP$6),0)</f>
        <v>0</v>
      </c>
      <c r="R112" s="12">
        <f ca="1">IFERROR(INDEX(Calculation!$B$10:$P$109,MATCH(Calculation!CQ210,Calculation!CQ$7:CQ$109,0),Calculation!CQ$6),0)</f>
        <v>0</v>
      </c>
      <c r="S112" s="12">
        <f ca="1">IFERROR(INDEX(Calculation!$B$10:$P$109,MATCH(Calculation!CR210,Calculation!CR$7:CR$109,0),Calculation!CR$6),0)</f>
        <v>0</v>
      </c>
      <c r="T112" s="12">
        <f ca="1">IFERROR(INDEX(Calculation!$B$10:$U$109,MATCH(Calculation!CS210,Calculation!CS$7:CS$109,0),Calculation!CS$6),0)</f>
        <v>0</v>
      </c>
      <c r="U112" s="12">
        <f ca="1">IFERROR(INDEX(Calculation!$B$10:$U$109,MATCH(Calculation!CT210,Calculation!CT$7:CT$109,0),Calculation!CT$6),0)</f>
        <v>0</v>
      </c>
      <c r="V112" s="12">
        <f ca="1">IFERROR(INDEX(Calculation!$B$10:$U$109,MATCH(Calculation!CU210,Calculation!CU$7:CU$109,0),Calculation!CU$6),0)</f>
        <v>0</v>
      </c>
      <c r="W112" s="12">
        <f ca="1">IFERROR(INDEX(Calculation!$B$10:$U$109,MATCH(Calculation!CV210,Calculation!CV$7:CV$109,0),Calculation!CV$6),0)</f>
        <v>0</v>
      </c>
      <c r="X112" s="12">
        <f ca="1">IFERROR(INDEX(Calculation!$B$10:$U$109,MATCH(Calculation!CW210,Calculation!CW$7:CW$109,0),Calculation!CW$6),0)</f>
        <v>0</v>
      </c>
      <c r="Y112" s="2"/>
    </row>
    <row r="113" spans="1:25" x14ac:dyDescent="0.25">
      <c r="A113" s="2"/>
      <c r="B113" s="37"/>
      <c r="C113" s="41"/>
      <c r="D113" s="16">
        <f t="shared" ca="1" si="4"/>
        <v>0</v>
      </c>
      <c r="E113" s="12">
        <f ca="1">IFERROR(INDEX(Calculation!$B$10:$P$109,MATCH(Calculation!CD211,Calculation!CD$7:CD$109,0),Calculation!CD$6),0)</f>
        <v>0</v>
      </c>
      <c r="F113" s="12">
        <f ca="1">IFERROR(INDEX(Calculation!$B$10:$P$109,MATCH(Calculation!CE211,Calculation!CE$7:CE$109,0),Calculation!CE$6),0)</f>
        <v>0</v>
      </c>
      <c r="G113" s="12">
        <f ca="1">IFERROR(INDEX(Calculation!$B$10:$P$109,MATCH(Calculation!CF211,Calculation!CF$7:CF$109,0),Calculation!CF$6),0)</f>
        <v>0</v>
      </c>
      <c r="H113" s="12">
        <f ca="1">IFERROR(INDEX(Calculation!$B$10:$P$109,MATCH(Calculation!CG211,Calculation!CG$7:CG$109,0),Calculation!CG$6),0)</f>
        <v>0</v>
      </c>
      <c r="I113" s="12">
        <f ca="1">IFERROR(INDEX(Calculation!$B$10:$P$109,MATCH(Calculation!CH211,Calculation!CH$7:CH$109,0),Calculation!CH$6),0)</f>
        <v>0</v>
      </c>
      <c r="J113" s="12">
        <f ca="1">IFERROR(INDEX(Calculation!$B$10:$P$109,MATCH(Calculation!CI211,Calculation!CI$7:CI$109,0),Calculation!CI$6),0)</f>
        <v>0</v>
      </c>
      <c r="K113" s="12">
        <f ca="1">IFERROR(INDEX(Calculation!$B$10:$P$109,MATCH(Calculation!CJ211,Calculation!CJ$7:CJ$109,0),Calculation!CJ$6),0)</f>
        <v>0</v>
      </c>
      <c r="L113" s="12">
        <f ca="1">IFERROR(INDEX(Calculation!$B$10:$P$109,MATCH(Calculation!CK211,Calculation!CK$7:CK$109,0),Calculation!CK$6),0)</f>
        <v>0</v>
      </c>
      <c r="M113" s="12">
        <f ca="1">IFERROR(INDEX(Calculation!$B$10:$P$109,MATCH(Calculation!CL211,Calculation!CL$7:CL$109,0),Calculation!CL$6),0)</f>
        <v>0</v>
      </c>
      <c r="N113" s="12">
        <f ca="1">IFERROR(INDEX(Calculation!$B$10:$P$109,MATCH(Calculation!CM211,Calculation!CM$7:CM$109,0),Calculation!CM$6),0)</f>
        <v>0</v>
      </c>
      <c r="O113" s="12">
        <f ca="1">IFERROR(INDEX(Calculation!$B$10:$P$109,MATCH(Calculation!CN211,Calculation!CN$7:CN$109,0),Calculation!CN$6),0)</f>
        <v>0</v>
      </c>
      <c r="P113" s="12">
        <f ca="1">IFERROR(INDEX(Calculation!$B$10:$P$109,MATCH(Calculation!CO211,Calculation!CO$7:CO$109,0),Calculation!CO$6),0)</f>
        <v>0</v>
      </c>
      <c r="Q113" s="12">
        <f ca="1">IFERROR(INDEX(Calculation!$B$10:$P$109,MATCH(Calculation!CP211,Calculation!CP$7:CP$109,0),Calculation!CP$6),0)</f>
        <v>0</v>
      </c>
      <c r="R113" s="12">
        <f ca="1">IFERROR(INDEX(Calculation!$B$10:$P$109,MATCH(Calculation!CQ211,Calculation!CQ$7:CQ$109,0),Calculation!CQ$6),0)</f>
        <v>0</v>
      </c>
      <c r="S113" s="12">
        <f ca="1">IFERROR(INDEX(Calculation!$B$10:$P$109,MATCH(Calculation!CR211,Calculation!CR$7:CR$109,0),Calculation!CR$6),0)</f>
        <v>0</v>
      </c>
      <c r="T113" s="12">
        <f ca="1">IFERROR(INDEX(Calculation!$B$10:$U$109,MATCH(Calculation!CS211,Calculation!CS$7:CS$109,0),Calculation!CS$6),0)</f>
        <v>0</v>
      </c>
      <c r="U113" s="12">
        <f ca="1">IFERROR(INDEX(Calculation!$B$10:$U$109,MATCH(Calculation!CT211,Calculation!CT$7:CT$109,0),Calculation!CT$6),0)</f>
        <v>0</v>
      </c>
      <c r="V113" s="12">
        <f ca="1">IFERROR(INDEX(Calculation!$B$10:$U$109,MATCH(Calculation!CU211,Calculation!CU$7:CU$109,0),Calculation!CU$6),0)</f>
        <v>0</v>
      </c>
      <c r="W113" s="12">
        <f ca="1">IFERROR(INDEX(Calculation!$B$10:$U$109,MATCH(Calculation!CV211,Calculation!CV$7:CV$109,0),Calculation!CV$6),0)</f>
        <v>0</v>
      </c>
      <c r="X113" s="12">
        <f ca="1">IFERROR(INDEX(Calculation!$B$10:$U$109,MATCH(Calculation!CW211,Calculation!CW$7:CW$109,0),Calculation!CW$6),0)</f>
        <v>0</v>
      </c>
      <c r="Y113" s="2"/>
    </row>
    <row r="114" spans="1:25" x14ac:dyDescent="0.25">
      <c r="A114" s="2"/>
      <c r="B114" s="37"/>
      <c r="C114" s="41"/>
      <c r="D114" s="16">
        <f t="shared" ca="1" si="4"/>
        <v>0</v>
      </c>
      <c r="E114" s="12">
        <f ca="1">IFERROR(INDEX(Calculation!$B$10:$P$109,MATCH(Calculation!CD212,Calculation!CD$7:CD$109,0),Calculation!CD$6),0)</f>
        <v>0</v>
      </c>
      <c r="F114" s="12">
        <f ca="1">IFERROR(INDEX(Calculation!$B$10:$P$109,MATCH(Calculation!CE212,Calculation!CE$7:CE$109,0),Calculation!CE$6),0)</f>
        <v>0</v>
      </c>
      <c r="G114" s="12">
        <f ca="1">IFERROR(INDEX(Calculation!$B$10:$P$109,MATCH(Calculation!CF212,Calculation!CF$7:CF$109,0),Calculation!CF$6),0)</f>
        <v>0</v>
      </c>
      <c r="H114" s="12">
        <f ca="1">IFERROR(INDEX(Calculation!$B$10:$P$109,MATCH(Calculation!CG212,Calculation!CG$7:CG$109,0),Calculation!CG$6),0)</f>
        <v>0</v>
      </c>
      <c r="I114" s="12">
        <f ca="1">IFERROR(INDEX(Calculation!$B$10:$P$109,MATCH(Calculation!CH212,Calculation!CH$7:CH$109,0),Calculation!CH$6),0)</f>
        <v>0</v>
      </c>
      <c r="J114" s="12">
        <f ca="1">IFERROR(INDEX(Calculation!$B$10:$P$109,MATCH(Calculation!CI212,Calculation!CI$7:CI$109,0),Calculation!CI$6),0)</f>
        <v>0</v>
      </c>
      <c r="K114" s="12">
        <f ca="1">IFERROR(INDEX(Calculation!$B$10:$P$109,MATCH(Calculation!CJ212,Calculation!CJ$7:CJ$109,0),Calculation!CJ$6),0)</f>
        <v>0</v>
      </c>
      <c r="L114" s="12">
        <f ca="1">IFERROR(INDEX(Calculation!$B$10:$P$109,MATCH(Calculation!CK212,Calculation!CK$7:CK$109,0),Calculation!CK$6),0)</f>
        <v>0</v>
      </c>
      <c r="M114" s="12">
        <f ca="1">IFERROR(INDEX(Calculation!$B$10:$P$109,MATCH(Calculation!CL212,Calculation!CL$7:CL$109,0),Calculation!CL$6),0)</f>
        <v>0</v>
      </c>
      <c r="N114" s="12">
        <f ca="1">IFERROR(INDEX(Calculation!$B$10:$P$109,MATCH(Calculation!CM212,Calculation!CM$7:CM$109,0),Calculation!CM$6),0)</f>
        <v>0</v>
      </c>
      <c r="O114" s="12">
        <f ca="1">IFERROR(INDEX(Calculation!$B$10:$P$109,MATCH(Calculation!CN212,Calculation!CN$7:CN$109,0),Calculation!CN$6),0)</f>
        <v>0</v>
      </c>
      <c r="P114" s="12">
        <f ca="1">IFERROR(INDEX(Calculation!$B$10:$P$109,MATCH(Calculation!CO212,Calculation!CO$7:CO$109,0),Calculation!CO$6),0)</f>
        <v>0</v>
      </c>
      <c r="Q114" s="12">
        <f ca="1">IFERROR(INDEX(Calculation!$B$10:$P$109,MATCH(Calculation!CP212,Calculation!CP$7:CP$109,0),Calculation!CP$6),0)</f>
        <v>0</v>
      </c>
      <c r="R114" s="12">
        <f ca="1">IFERROR(INDEX(Calculation!$B$10:$P$109,MATCH(Calculation!CQ212,Calculation!CQ$7:CQ$109,0),Calculation!CQ$6),0)</f>
        <v>0</v>
      </c>
      <c r="S114" s="12">
        <f ca="1">IFERROR(INDEX(Calculation!$B$10:$P$109,MATCH(Calculation!CR212,Calculation!CR$7:CR$109,0),Calculation!CR$6),0)</f>
        <v>0</v>
      </c>
      <c r="T114" s="12">
        <f ca="1">IFERROR(INDEX(Calculation!$B$10:$U$109,MATCH(Calculation!CS212,Calculation!CS$7:CS$109,0),Calculation!CS$6),0)</f>
        <v>0</v>
      </c>
      <c r="U114" s="12">
        <f ca="1">IFERROR(INDEX(Calculation!$B$10:$U$109,MATCH(Calculation!CT212,Calculation!CT$7:CT$109,0),Calculation!CT$6),0)</f>
        <v>0</v>
      </c>
      <c r="V114" s="12">
        <f ca="1">IFERROR(INDEX(Calculation!$B$10:$U$109,MATCH(Calculation!CU212,Calculation!CU$7:CU$109,0),Calculation!CU$6),0)</f>
        <v>0</v>
      </c>
      <c r="W114" s="12">
        <f ca="1">IFERROR(INDEX(Calculation!$B$10:$U$109,MATCH(Calculation!CV212,Calculation!CV$7:CV$109,0),Calculation!CV$6),0)</f>
        <v>0</v>
      </c>
      <c r="X114" s="12">
        <f ca="1">IFERROR(INDEX(Calculation!$B$10:$U$109,MATCH(Calculation!CW212,Calculation!CW$7:CW$109,0),Calculation!CW$6),0)</f>
        <v>0</v>
      </c>
      <c r="Y114" s="2"/>
    </row>
    <row r="115" spans="1:25" x14ac:dyDescent="0.25">
      <c r="A115" s="2"/>
      <c r="B115" s="37"/>
      <c r="C115" s="41"/>
      <c r="D115" s="16">
        <f t="shared" ca="1" si="4"/>
        <v>0</v>
      </c>
      <c r="E115" s="12">
        <f ca="1">IFERROR(INDEX(Calculation!$B$10:$P$109,MATCH(Calculation!CD213,Calculation!CD$7:CD$109,0),Calculation!CD$6),0)</f>
        <v>0</v>
      </c>
      <c r="F115" s="12">
        <f ca="1">IFERROR(INDEX(Calculation!$B$10:$P$109,MATCH(Calculation!CE213,Calculation!CE$7:CE$109,0),Calculation!CE$6),0)</f>
        <v>0</v>
      </c>
      <c r="G115" s="12">
        <f ca="1">IFERROR(INDEX(Calculation!$B$10:$P$109,MATCH(Calculation!CF213,Calculation!CF$7:CF$109,0),Calculation!CF$6),0)</f>
        <v>0</v>
      </c>
      <c r="H115" s="12">
        <f ca="1">IFERROR(INDEX(Calculation!$B$10:$P$109,MATCH(Calculation!CG213,Calculation!CG$7:CG$109,0),Calculation!CG$6),0)</f>
        <v>0</v>
      </c>
      <c r="I115" s="12">
        <f ca="1">IFERROR(INDEX(Calculation!$B$10:$P$109,MATCH(Calculation!CH213,Calculation!CH$7:CH$109,0),Calculation!CH$6),0)</f>
        <v>0</v>
      </c>
      <c r="J115" s="12">
        <f ca="1">IFERROR(INDEX(Calculation!$B$10:$P$109,MATCH(Calculation!CI213,Calculation!CI$7:CI$109,0),Calculation!CI$6),0)</f>
        <v>0</v>
      </c>
      <c r="K115" s="12">
        <f ca="1">IFERROR(INDEX(Calculation!$B$10:$P$109,MATCH(Calculation!CJ213,Calculation!CJ$7:CJ$109,0),Calculation!CJ$6),0)</f>
        <v>0</v>
      </c>
      <c r="L115" s="12">
        <f ca="1">IFERROR(INDEX(Calculation!$B$10:$P$109,MATCH(Calculation!CK213,Calculation!CK$7:CK$109,0),Calculation!CK$6),0)</f>
        <v>0</v>
      </c>
      <c r="M115" s="12">
        <f ca="1">IFERROR(INDEX(Calculation!$B$10:$P$109,MATCH(Calculation!CL213,Calculation!CL$7:CL$109,0),Calculation!CL$6),0)</f>
        <v>0</v>
      </c>
      <c r="N115" s="12">
        <f ca="1">IFERROR(INDEX(Calculation!$B$10:$P$109,MATCH(Calculation!CM213,Calculation!CM$7:CM$109,0),Calculation!CM$6),0)</f>
        <v>0</v>
      </c>
      <c r="O115" s="12">
        <f ca="1">IFERROR(INDEX(Calculation!$B$10:$P$109,MATCH(Calculation!CN213,Calculation!CN$7:CN$109,0),Calculation!CN$6),0)</f>
        <v>0</v>
      </c>
      <c r="P115" s="12">
        <f ca="1">IFERROR(INDEX(Calculation!$B$10:$P$109,MATCH(Calculation!CO213,Calculation!CO$7:CO$109,0),Calculation!CO$6),0)</f>
        <v>0</v>
      </c>
      <c r="Q115" s="12">
        <f ca="1">IFERROR(INDEX(Calculation!$B$10:$P$109,MATCH(Calculation!CP213,Calculation!CP$7:CP$109,0),Calculation!CP$6),0)</f>
        <v>0</v>
      </c>
      <c r="R115" s="12">
        <f ca="1">IFERROR(INDEX(Calculation!$B$10:$P$109,MATCH(Calculation!CQ213,Calculation!CQ$7:CQ$109,0),Calculation!CQ$6),0)</f>
        <v>0</v>
      </c>
      <c r="S115" s="12">
        <f ca="1">IFERROR(INDEX(Calculation!$B$10:$P$109,MATCH(Calculation!CR213,Calculation!CR$7:CR$109,0),Calculation!CR$6),0)</f>
        <v>0</v>
      </c>
      <c r="T115" s="12">
        <f ca="1">IFERROR(INDEX(Calculation!$B$10:$U$109,MATCH(Calculation!CS213,Calculation!CS$7:CS$109,0),Calculation!CS$6),0)</f>
        <v>0</v>
      </c>
      <c r="U115" s="12">
        <f ca="1">IFERROR(INDEX(Calculation!$B$10:$U$109,MATCH(Calculation!CT213,Calculation!CT$7:CT$109,0),Calculation!CT$6),0)</f>
        <v>0</v>
      </c>
      <c r="V115" s="12">
        <f ca="1">IFERROR(INDEX(Calculation!$B$10:$U$109,MATCH(Calculation!CU213,Calculation!CU$7:CU$109,0),Calculation!CU$6),0)</f>
        <v>0</v>
      </c>
      <c r="W115" s="12">
        <f ca="1">IFERROR(INDEX(Calculation!$B$10:$U$109,MATCH(Calculation!CV213,Calculation!CV$7:CV$109,0),Calculation!CV$6),0)</f>
        <v>0</v>
      </c>
      <c r="X115" s="12">
        <f ca="1">IFERROR(INDEX(Calculation!$B$10:$U$109,MATCH(Calculation!CW213,Calculation!CW$7:CW$109,0),Calculation!CW$6),0)</f>
        <v>0</v>
      </c>
      <c r="Y115" s="2"/>
    </row>
    <row r="116" spans="1:25" x14ac:dyDescent="0.25">
      <c r="A116" s="2"/>
      <c r="B116" s="37"/>
      <c r="C116" s="41"/>
      <c r="D116" s="16">
        <f t="shared" ca="1" si="4"/>
        <v>0</v>
      </c>
      <c r="E116" s="12">
        <f ca="1">IFERROR(INDEX(Calculation!$B$10:$P$109,MATCH(Calculation!CD214,Calculation!CD$7:CD$109,0),Calculation!CD$6),0)</f>
        <v>0</v>
      </c>
      <c r="F116" s="12">
        <f ca="1">IFERROR(INDEX(Calculation!$B$10:$P$109,MATCH(Calculation!CE214,Calculation!CE$7:CE$109,0),Calculation!CE$6),0)</f>
        <v>0</v>
      </c>
      <c r="G116" s="12">
        <f ca="1">IFERROR(INDEX(Calculation!$B$10:$P$109,MATCH(Calculation!CF214,Calculation!CF$7:CF$109,0),Calculation!CF$6),0)</f>
        <v>0</v>
      </c>
      <c r="H116" s="12">
        <f ca="1">IFERROR(INDEX(Calculation!$B$10:$P$109,MATCH(Calculation!CG214,Calculation!CG$7:CG$109,0),Calculation!CG$6),0)</f>
        <v>0</v>
      </c>
      <c r="I116" s="12">
        <f ca="1">IFERROR(INDEX(Calculation!$B$10:$P$109,MATCH(Calculation!CH214,Calculation!CH$7:CH$109,0),Calculation!CH$6),0)</f>
        <v>0</v>
      </c>
      <c r="J116" s="12">
        <f ca="1">IFERROR(INDEX(Calculation!$B$10:$P$109,MATCH(Calculation!CI214,Calculation!CI$7:CI$109,0),Calculation!CI$6),0)</f>
        <v>0</v>
      </c>
      <c r="K116" s="12">
        <f ca="1">IFERROR(INDEX(Calculation!$B$10:$P$109,MATCH(Calculation!CJ214,Calculation!CJ$7:CJ$109,0),Calculation!CJ$6),0)</f>
        <v>0</v>
      </c>
      <c r="L116" s="12">
        <f ca="1">IFERROR(INDEX(Calculation!$B$10:$P$109,MATCH(Calculation!CK214,Calculation!CK$7:CK$109,0),Calculation!CK$6),0)</f>
        <v>0</v>
      </c>
      <c r="M116" s="12">
        <f ca="1">IFERROR(INDEX(Calculation!$B$10:$P$109,MATCH(Calculation!CL214,Calculation!CL$7:CL$109,0),Calculation!CL$6),0)</f>
        <v>0</v>
      </c>
      <c r="N116" s="12">
        <f ca="1">IFERROR(INDEX(Calculation!$B$10:$P$109,MATCH(Calculation!CM214,Calculation!CM$7:CM$109,0),Calculation!CM$6),0)</f>
        <v>0</v>
      </c>
      <c r="O116" s="12">
        <f ca="1">IFERROR(INDEX(Calculation!$B$10:$P$109,MATCH(Calculation!CN214,Calculation!CN$7:CN$109,0),Calculation!CN$6),0)</f>
        <v>0</v>
      </c>
      <c r="P116" s="12">
        <f ca="1">IFERROR(INDEX(Calculation!$B$10:$P$109,MATCH(Calculation!CO214,Calculation!CO$7:CO$109,0),Calculation!CO$6),0)</f>
        <v>0</v>
      </c>
      <c r="Q116" s="12">
        <f ca="1">IFERROR(INDEX(Calculation!$B$10:$P$109,MATCH(Calculation!CP214,Calculation!CP$7:CP$109,0),Calculation!CP$6),0)</f>
        <v>0</v>
      </c>
      <c r="R116" s="12">
        <f ca="1">IFERROR(INDEX(Calculation!$B$10:$P$109,MATCH(Calculation!CQ214,Calculation!CQ$7:CQ$109,0),Calculation!CQ$6),0)</f>
        <v>0</v>
      </c>
      <c r="S116" s="12">
        <f ca="1">IFERROR(INDEX(Calculation!$B$10:$P$109,MATCH(Calculation!CR214,Calculation!CR$7:CR$109,0),Calculation!CR$6),0)</f>
        <v>0</v>
      </c>
      <c r="T116" s="12">
        <f ca="1">IFERROR(INDEX(Calculation!$B$10:$U$109,MATCH(Calculation!CS214,Calculation!CS$7:CS$109,0),Calculation!CS$6),0)</f>
        <v>0</v>
      </c>
      <c r="U116" s="12">
        <f ca="1">IFERROR(INDEX(Calculation!$B$10:$U$109,MATCH(Calculation!CT214,Calculation!CT$7:CT$109,0),Calculation!CT$6),0)</f>
        <v>0</v>
      </c>
      <c r="V116" s="12">
        <f ca="1">IFERROR(INDEX(Calculation!$B$10:$U$109,MATCH(Calculation!CU214,Calculation!CU$7:CU$109,0),Calculation!CU$6),0)</f>
        <v>0</v>
      </c>
      <c r="W116" s="12">
        <f ca="1">IFERROR(INDEX(Calculation!$B$10:$U$109,MATCH(Calculation!CV214,Calculation!CV$7:CV$109,0),Calculation!CV$6),0)</f>
        <v>0</v>
      </c>
      <c r="X116" s="12">
        <f ca="1">IFERROR(INDEX(Calculation!$B$10:$U$109,MATCH(Calculation!CW214,Calculation!CW$7:CW$109,0),Calculation!CW$6),0)</f>
        <v>0</v>
      </c>
      <c r="Y116" s="2"/>
    </row>
    <row r="117" spans="1:25" x14ac:dyDescent="0.25">
      <c r="A117" s="2"/>
      <c r="B117" s="37"/>
      <c r="C117" s="41"/>
      <c r="D117" s="16">
        <f t="shared" ca="1" si="4"/>
        <v>0</v>
      </c>
      <c r="E117" s="12">
        <f ca="1">IFERROR(INDEX(Calculation!$B$10:$P$109,MATCH(Calculation!CD215,Calculation!CD$7:CD$109,0),Calculation!CD$6),0)</f>
        <v>0</v>
      </c>
      <c r="F117" s="12">
        <f ca="1">IFERROR(INDEX(Calculation!$B$10:$P$109,MATCH(Calculation!CE215,Calculation!CE$7:CE$109,0),Calculation!CE$6),0)</f>
        <v>0</v>
      </c>
      <c r="G117" s="12">
        <f ca="1">IFERROR(INDEX(Calculation!$B$10:$P$109,MATCH(Calculation!CF215,Calculation!CF$7:CF$109,0),Calculation!CF$6),0)</f>
        <v>0</v>
      </c>
      <c r="H117" s="12">
        <f ca="1">IFERROR(INDEX(Calculation!$B$10:$P$109,MATCH(Calculation!CG215,Calculation!CG$7:CG$109,0),Calculation!CG$6),0)</f>
        <v>0</v>
      </c>
      <c r="I117" s="12">
        <f ca="1">IFERROR(INDEX(Calculation!$B$10:$P$109,MATCH(Calculation!CH215,Calculation!CH$7:CH$109,0),Calculation!CH$6),0)</f>
        <v>0</v>
      </c>
      <c r="J117" s="12">
        <f ca="1">IFERROR(INDEX(Calculation!$B$10:$P$109,MATCH(Calculation!CI215,Calculation!CI$7:CI$109,0),Calculation!CI$6),0)</f>
        <v>0</v>
      </c>
      <c r="K117" s="12">
        <f ca="1">IFERROR(INDEX(Calculation!$B$10:$P$109,MATCH(Calculation!CJ215,Calculation!CJ$7:CJ$109,0),Calculation!CJ$6),0)</f>
        <v>0</v>
      </c>
      <c r="L117" s="12">
        <f ca="1">IFERROR(INDEX(Calculation!$B$10:$P$109,MATCH(Calculation!CK215,Calculation!CK$7:CK$109,0),Calculation!CK$6),0)</f>
        <v>0</v>
      </c>
      <c r="M117" s="12">
        <f ca="1">IFERROR(INDEX(Calculation!$B$10:$P$109,MATCH(Calculation!CL215,Calculation!CL$7:CL$109,0),Calculation!CL$6),0)</f>
        <v>0</v>
      </c>
      <c r="N117" s="12">
        <f ca="1">IFERROR(INDEX(Calculation!$B$10:$P$109,MATCH(Calculation!CM215,Calculation!CM$7:CM$109,0),Calculation!CM$6),0)</f>
        <v>0</v>
      </c>
      <c r="O117" s="12">
        <f ca="1">IFERROR(INDEX(Calculation!$B$10:$P$109,MATCH(Calculation!CN215,Calculation!CN$7:CN$109,0),Calculation!CN$6),0)</f>
        <v>0</v>
      </c>
      <c r="P117" s="12">
        <f ca="1">IFERROR(INDEX(Calculation!$B$10:$P$109,MATCH(Calculation!CO215,Calculation!CO$7:CO$109,0),Calculation!CO$6),0)</f>
        <v>0</v>
      </c>
      <c r="Q117" s="12">
        <f ca="1">IFERROR(INDEX(Calculation!$B$10:$P$109,MATCH(Calculation!CP215,Calculation!CP$7:CP$109,0),Calculation!CP$6),0)</f>
        <v>0</v>
      </c>
      <c r="R117" s="12">
        <f ca="1">IFERROR(INDEX(Calculation!$B$10:$P$109,MATCH(Calculation!CQ215,Calculation!CQ$7:CQ$109,0),Calculation!CQ$6),0)</f>
        <v>0</v>
      </c>
      <c r="S117" s="12">
        <f ca="1">IFERROR(INDEX(Calculation!$B$10:$P$109,MATCH(Calculation!CR215,Calculation!CR$7:CR$109,0),Calculation!CR$6),0)</f>
        <v>0</v>
      </c>
      <c r="T117" s="12">
        <f ca="1">IFERROR(INDEX(Calculation!$B$10:$U$109,MATCH(Calculation!CS215,Calculation!CS$7:CS$109,0),Calculation!CS$6),0)</f>
        <v>0</v>
      </c>
      <c r="U117" s="12">
        <f ca="1">IFERROR(INDEX(Calculation!$B$10:$U$109,MATCH(Calculation!CT215,Calculation!CT$7:CT$109,0),Calculation!CT$6),0)</f>
        <v>0</v>
      </c>
      <c r="V117" s="12">
        <f ca="1">IFERROR(INDEX(Calculation!$B$10:$U$109,MATCH(Calculation!CU215,Calculation!CU$7:CU$109,0),Calculation!CU$6),0)</f>
        <v>0</v>
      </c>
      <c r="W117" s="12">
        <f ca="1">IFERROR(INDEX(Calculation!$B$10:$U$109,MATCH(Calculation!CV215,Calculation!CV$7:CV$109,0),Calculation!CV$6),0)</f>
        <v>0</v>
      </c>
      <c r="X117" s="12">
        <f ca="1">IFERROR(INDEX(Calculation!$B$10:$U$109,MATCH(Calculation!CW215,Calculation!CW$7:CW$109,0),Calculation!CW$6),0)</f>
        <v>0</v>
      </c>
      <c r="Y117" s="2"/>
    </row>
    <row r="118" spans="1:25" x14ac:dyDescent="0.25">
      <c r="A118" s="2"/>
      <c r="B118" s="37"/>
      <c r="C118" s="41"/>
      <c r="D118" s="16">
        <f t="shared" ca="1" si="4"/>
        <v>0</v>
      </c>
      <c r="E118" s="12">
        <f ca="1">IFERROR(INDEX(Calculation!$B$10:$P$109,MATCH(Calculation!CD216,Calculation!CD$7:CD$109,0),Calculation!CD$6),0)</f>
        <v>0</v>
      </c>
      <c r="F118" s="12">
        <f ca="1">IFERROR(INDEX(Calculation!$B$10:$P$109,MATCH(Calculation!CE216,Calculation!CE$7:CE$109,0),Calculation!CE$6),0)</f>
        <v>0</v>
      </c>
      <c r="G118" s="12">
        <f ca="1">IFERROR(INDEX(Calculation!$B$10:$P$109,MATCH(Calculation!CF216,Calculation!CF$7:CF$109,0),Calculation!CF$6),0)</f>
        <v>0</v>
      </c>
      <c r="H118" s="12">
        <f ca="1">IFERROR(INDEX(Calculation!$B$10:$P$109,MATCH(Calculation!CG216,Calculation!CG$7:CG$109,0),Calculation!CG$6),0)</f>
        <v>0</v>
      </c>
      <c r="I118" s="12">
        <f ca="1">IFERROR(INDEX(Calculation!$B$10:$P$109,MATCH(Calculation!CH216,Calculation!CH$7:CH$109,0),Calculation!CH$6),0)</f>
        <v>0</v>
      </c>
      <c r="J118" s="12">
        <f ca="1">IFERROR(INDEX(Calculation!$B$10:$P$109,MATCH(Calculation!CI216,Calculation!CI$7:CI$109,0),Calculation!CI$6),0)</f>
        <v>0</v>
      </c>
      <c r="K118" s="12">
        <f ca="1">IFERROR(INDEX(Calculation!$B$10:$P$109,MATCH(Calculation!CJ216,Calculation!CJ$7:CJ$109,0),Calculation!CJ$6),0)</f>
        <v>0</v>
      </c>
      <c r="L118" s="12">
        <f ca="1">IFERROR(INDEX(Calculation!$B$10:$P$109,MATCH(Calculation!CK216,Calculation!CK$7:CK$109,0),Calculation!CK$6),0)</f>
        <v>0</v>
      </c>
      <c r="M118" s="12">
        <f ca="1">IFERROR(INDEX(Calculation!$B$10:$P$109,MATCH(Calculation!CL216,Calculation!CL$7:CL$109,0),Calculation!CL$6),0)</f>
        <v>0</v>
      </c>
      <c r="N118" s="12">
        <f ca="1">IFERROR(INDEX(Calculation!$B$10:$P$109,MATCH(Calculation!CM216,Calculation!CM$7:CM$109,0),Calculation!CM$6),0)</f>
        <v>0</v>
      </c>
      <c r="O118" s="12">
        <f ca="1">IFERROR(INDEX(Calculation!$B$10:$P$109,MATCH(Calculation!CN216,Calculation!CN$7:CN$109,0),Calculation!CN$6),0)</f>
        <v>0</v>
      </c>
      <c r="P118" s="12">
        <f ca="1">IFERROR(INDEX(Calculation!$B$10:$P$109,MATCH(Calculation!CO216,Calculation!CO$7:CO$109,0),Calculation!CO$6),0)</f>
        <v>0</v>
      </c>
      <c r="Q118" s="12">
        <f ca="1">IFERROR(INDEX(Calculation!$B$10:$P$109,MATCH(Calculation!CP216,Calculation!CP$7:CP$109,0),Calculation!CP$6),0)</f>
        <v>0</v>
      </c>
      <c r="R118" s="12">
        <f ca="1">IFERROR(INDEX(Calculation!$B$10:$P$109,MATCH(Calculation!CQ216,Calculation!CQ$7:CQ$109,0),Calculation!CQ$6),0)</f>
        <v>0</v>
      </c>
      <c r="S118" s="12">
        <f ca="1">IFERROR(INDEX(Calculation!$B$10:$P$109,MATCH(Calculation!CR216,Calculation!CR$7:CR$109,0),Calculation!CR$6),0)</f>
        <v>0</v>
      </c>
      <c r="T118" s="12">
        <f ca="1">IFERROR(INDEX(Calculation!$B$10:$U$109,MATCH(Calculation!CS216,Calculation!CS$7:CS$109,0),Calculation!CS$6),0)</f>
        <v>0</v>
      </c>
      <c r="U118" s="12">
        <f ca="1">IFERROR(INDEX(Calculation!$B$10:$U$109,MATCH(Calculation!CT216,Calculation!CT$7:CT$109,0),Calculation!CT$6),0)</f>
        <v>0</v>
      </c>
      <c r="V118" s="12">
        <f ca="1">IFERROR(INDEX(Calculation!$B$10:$U$109,MATCH(Calculation!CU216,Calculation!CU$7:CU$109,0),Calculation!CU$6),0)</f>
        <v>0</v>
      </c>
      <c r="W118" s="12">
        <f ca="1">IFERROR(INDEX(Calculation!$B$10:$U$109,MATCH(Calculation!CV216,Calculation!CV$7:CV$109,0),Calculation!CV$6),0)</f>
        <v>0</v>
      </c>
      <c r="X118" s="12">
        <f ca="1">IFERROR(INDEX(Calculation!$B$10:$U$109,MATCH(Calculation!CW216,Calculation!CW$7:CW$109,0),Calculation!CW$6),0)</f>
        <v>0</v>
      </c>
      <c r="Y118" s="2"/>
    </row>
    <row r="119" spans="1:25" x14ac:dyDescent="0.25">
      <c r="A119" s="2"/>
      <c r="B119" s="37"/>
      <c r="C119" s="41"/>
      <c r="D119" s="16">
        <f t="shared" ca="1" si="4"/>
        <v>0</v>
      </c>
      <c r="E119" s="12">
        <f ca="1">IFERROR(INDEX(Calculation!$B$10:$P$109,MATCH(Calculation!CD217,Calculation!CD$7:CD$109,0),Calculation!CD$6),0)</f>
        <v>0</v>
      </c>
      <c r="F119" s="12">
        <f ca="1">IFERROR(INDEX(Calculation!$B$10:$P$109,MATCH(Calculation!CE217,Calculation!CE$7:CE$109,0),Calculation!CE$6),0)</f>
        <v>0</v>
      </c>
      <c r="G119" s="12">
        <f ca="1">IFERROR(INDEX(Calculation!$B$10:$P$109,MATCH(Calculation!CF217,Calculation!CF$7:CF$109,0),Calculation!CF$6),0)</f>
        <v>0</v>
      </c>
      <c r="H119" s="12">
        <f ca="1">IFERROR(INDEX(Calculation!$B$10:$P$109,MATCH(Calculation!CG217,Calculation!CG$7:CG$109,0),Calculation!CG$6),0)</f>
        <v>0</v>
      </c>
      <c r="I119" s="12">
        <f ca="1">IFERROR(INDEX(Calculation!$B$10:$P$109,MATCH(Calculation!CH217,Calculation!CH$7:CH$109,0),Calculation!CH$6),0)</f>
        <v>0</v>
      </c>
      <c r="J119" s="12">
        <f ca="1">IFERROR(INDEX(Calculation!$B$10:$P$109,MATCH(Calculation!CI217,Calculation!CI$7:CI$109,0),Calculation!CI$6),0)</f>
        <v>0</v>
      </c>
      <c r="K119" s="12">
        <f ca="1">IFERROR(INDEX(Calculation!$B$10:$P$109,MATCH(Calculation!CJ217,Calculation!CJ$7:CJ$109,0),Calculation!CJ$6),0)</f>
        <v>0</v>
      </c>
      <c r="L119" s="12">
        <f ca="1">IFERROR(INDEX(Calculation!$B$10:$P$109,MATCH(Calculation!CK217,Calculation!CK$7:CK$109,0),Calculation!CK$6),0)</f>
        <v>0</v>
      </c>
      <c r="M119" s="12">
        <f ca="1">IFERROR(INDEX(Calculation!$B$10:$P$109,MATCH(Calculation!CL217,Calculation!CL$7:CL$109,0),Calculation!CL$6),0)</f>
        <v>0</v>
      </c>
      <c r="N119" s="12">
        <f ca="1">IFERROR(INDEX(Calculation!$B$10:$P$109,MATCH(Calculation!CM217,Calculation!CM$7:CM$109,0),Calculation!CM$6),0)</f>
        <v>0</v>
      </c>
      <c r="O119" s="12">
        <f ca="1">IFERROR(INDEX(Calculation!$B$10:$P$109,MATCH(Calculation!CN217,Calculation!CN$7:CN$109,0),Calculation!CN$6),0)</f>
        <v>0</v>
      </c>
      <c r="P119" s="12">
        <f ca="1">IFERROR(INDEX(Calculation!$B$10:$P$109,MATCH(Calculation!CO217,Calculation!CO$7:CO$109,0),Calculation!CO$6),0)</f>
        <v>0</v>
      </c>
      <c r="Q119" s="12">
        <f ca="1">IFERROR(INDEX(Calculation!$B$10:$P$109,MATCH(Calculation!CP217,Calculation!CP$7:CP$109,0),Calculation!CP$6),0)</f>
        <v>0</v>
      </c>
      <c r="R119" s="12">
        <f ca="1">IFERROR(INDEX(Calculation!$B$10:$P$109,MATCH(Calculation!CQ217,Calculation!CQ$7:CQ$109,0),Calculation!CQ$6),0)</f>
        <v>0</v>
      </c>
      <c r="S119" s="12">
        <f ca="1">IFERROR(INDEX(Calculation!$B$10:$P$109,MATCH(Calculation!CR217,Calculation!CR$7:CR$109,0),Calculation!CR$6),0)</f>
        <v>0</v>
      </c>
      <c r="T119" s="12">
        <f ca="1">IFERROR(INDEX(Calculation!$B$10:$U$109,MATCH(Calculation!CS217,Calculation!CS$7:CS$109,0),Calculation!CS$6),0)</f>
        <v>0</v>
      </c>
      <c r="U119" s="12">
        <f ca="1">IFERROR(INDEX(Calculation!$B$10:$U$109,MATCH(Calculation!CT217,Calculation!CT$7:CT$109,0),Calculation!CT$6),0)</f>
        <v>0</v>
      </c>
      <c r="V119" s="12">
        <f ca="1">IFERROR(INDEX(Calculation!$B$10:$U$109,MATCH(Calculation!CU217,Calculation!CU$7:CU$109,0),Calculation!CU$6),0)</f>
        <v>0</v>
      </c>
      <c r="W119" s="12">
        <f ca="1">IFERROR(INDEX(Calculation!$B$10:$U$109,MATCH(Calculation!CV217,Calculation!CV$7:CV$109,0),Calculation!CV$6),0)</f>
        <v>0</v>
      </c>
      <c r="X119" s="12">
        <f ca="1">IFERROR(INDEX(Calculation!$B$10:$U$109,MATCH(Calculation!CW217,Calculation!CW$7:CW$109,0),Calculation!CW$6),0)</f>
        <v>0</v>
      </c>
      <c r="Y119" s="2"/>
    </row>
    <row r="120" spans="1:25" x14ac:dyDescent="0.25">
      <c r="A120" s="2"/>
      <c r="B120" s="37"/>
      <c r="C120" s="41"/>
      <c r="D120" s="16">
        <f t="shared" ca="1" si="4"/>
        <v>0</v>
      </c>
      <c r="E120" s="12">
        <f ca="1">IFERROR(INDEX(Calculation!$B$10:$P$109,MATCH(Calculation!CD218,Calculation!CD$7:CD$109,0),Calculation!CD$6),0)</f>
        <v>0</v>
      </c>
      <c r="F120" s="12">
        <f ca="1">IFERROR(INDEX(Calculation!$B$10:$P$109,MATCH(Calculation!CE218,Calculation!CE$7:CE$109,0),Calculation!CE$6),0)</f>
        <v>0</v>
      </c>
      <c r="G120" s="12">
        <f ca="1">IFERROR(INDEX(Calculation!$B$10:$P$109,MATCH(Calculation!CF218,Calculation!CF$7:CF$109,0),Calculation!CF$6),0)</f>
        <v>0</v>
      </c>
      <c r="H120" s="12">
        <f ca="1">IFERROR(INDEX(Calculation!$B$10:$P$109,MATCH(Calculation!CG218,Calculation!CG$7:CG$109,0),Calculation!CG$6),0)</f>
        <v>0</v>
      </c>
      <c r="I120" s="12">
        <f ca="1">IFERROR(INDEX(Calculation!$B$10:$P$109,MATCH(Calculation!CH218,Calculation!CH$7:CH$109,0),Calculation!CH$6),0)</f>
        <v>0</v>
      </c>
      <c r="J120" s="12">
        <f ca="1">IFERROR(INDEX(Calculation!$B$10:$P$109,MATCH(Calculation!CI218,Calculation!CI$7:CI$109,0),Calculation!CI$6),0)</f>
        <v>0</v>
      </c>
      <c r="K120" s="12">
        <f ca="1">IFERROR(INDEX(Calculation!$B$10:$P$109,MATCH(Calculation!CJ218,Calculation!CJ$7:CJ$109,0),Calculation!CJ$6),0)</f>
        <v>0</v>
      </c>
      <c r="L120" s="12">
        <f ca="1">IFERROR(INDEX(Calculation!$B$10:$P$109,MATCH(Calculation!CK218,Calculation!CK$7:CK$109,0),Calculation!CK$6),0)</f>
        <v>0</v>
      </c>
      <c r="M120" s="12">
        <f ca="1">IFERROR(INDEX(Calculation!$B$10:$P$109,MATCH(Calculation!CL218,Calculation!CL$7:CL$109,0),Calculation!CL$6),0)</f>
        <v>0</v>
      </c>
      <c r="N120" s="12">
        <f ca="1">IFERROR(INDEX(Calculation!$B$10:$P$109,MATCH(Calculation!CM218,Calculation!CM$7:CM$109,0),Calculation!CM$6),0)</f>
        <v>0</v>
      </c>
      <c r="O120" s="12">
        <f ca="1">IFERROR(INDEX(Calculation!$B$10:$P$109,MATCH(Calculation!CN218,Calculation!CN$7:CN$109,0),Calculation!CN$6),0)</f>
        <v>0</v>
      </c>
      <c r="P120" s="12">
        <f ca="1">IFERROR(INDEX(Calculation!$B$10:$P$109,MATCH(Calculation!CO218,Calculation!CO$7:CO$109,0),Calculation!CO$6),0)</f>
        <v>0</v>
      </c>
      <c r="Q120" s="12">
        <f ca="1">IFERROR(INDEX(Calculation!$B$10:$P$109,MATCH(Calculation!CP218,Calculation!CP$7:CP$109,0),Calculation!CP$6),0)</f>
        <v>0</v>
      </c>
      <c r="R120" s="12">
        <f ca="1">IFERROR(INDEX(Calculation!$B$10:$P$109,MATCH(Calculation!CQ218,Calculation!CQ$7:CQ$109,0),Calculation!CQ$6),0)</f>
        <v>0</v>
      </c>
      <c r="S120" s="12">
        <f ca="1">IFERROR(INDEX(Calculation!$B$10:$P$109,MATCH(Calculation!CR218,Calculation!CR$7:CR$109,0),Calculation!CR$6),0)</f>
        <v>0</v>
      </c>
      <c r="T120" s="12">
        <f ca="1">IFERROR(INDEX(Calculation!$B$10:$U$109,MATCH(Calculation!CS218,Calculation!CS$7:CS$109,0),Calculation!CS$6),0)</f>
        <v>0</v>
      </c>
      <c r="U120" s="12">
        <f ca="1">IFERROR(INDEX(Calculation!$B$10:$U$109,MATCH(Calculation!CT218,Calculation!CT$7:CT$109,0),Calculation!CT$6),0)</f>
        <v>0</v>
      </c>
      <c r="V120" s="12">
        <f ca="1">IFERROR(INDEX(Calculation!$B$10:$U$109,MATCH(Calculation!CU218,Calculation!CU$7:CU$109,0),Calculation!CU$6),0)</f>
        <v>0</v>
      </c>
      <c r="W120" s="12">
        <f ca="1">IFERROR(INDEX(Calculation!$B$10:$U$109,MATCH(Calculation!CV218,Calculation!CV$7:CV$109,0),Calculation!CV$6),0)</f>
        <v>0</v>
      </c>
      <c r="X120" s="12">
        <f ca="1">IFERROR(INDEX(Calculation!$B$10:$U$109,MATCH(Calculation!CW218,Calculation!CW$7:CW$109,0),Calculation!CW$6),0)</f>
        <v>0</v>
      </c>
      <c r="Y120" s="2"/>
    </row>
    <row r="121" spans="1:25" x14ac:dyDescent="0.25">
      <c r="A121" s="2"/>
      <c r="B121" s="37"/>
      <c r="C121" s="41"/>
      <c r="D121" s="16">
        <f t="shared" ca="1" si="4"/>
        <v>0</v>
      </c>
      <c r="E121" s="12">
        <f ca="1">IFERROR(INDEX(Calculation!$B$10:$P$109,MATCH(Calculation!CD219,Calculation!CD$7:CD$109,0),Calculation!CD$6),0)</f>
        <v>0</v>
      </c>
      <c r="F121" s="12">
        <f ca="1">IFERROR(INDEX(Calculation!$B$10:$P$109,MATCH(Calculation!CE219,Calculation!CE$7:CE$109,0),Calculation!CE$6),0)</f>
        <v>0</v>
      </c>
      <c r="G121" s="12">
        <f ca="1">IFERROR(INDEX(Calculation!$B$10:$P$109,MATCH(Calculation!CF219,Calculation!CF$7:CF$109,0),Calculation!CF$6),0)</f>
        <v>0</v>
      </c>
      <c r="H121" s="12">
        <f ca="1">IFERROR(INDEX(Calculation!$B$10:$P$109,MATCH(Calculation!CG219,Calculation!CG$7:CG$109,0),Calculation!CG$6),0)</f>
        <v>0</v>
      </c>
      <c r="I121" s="12">
        <f ca="1">IFERROR(INDEX(Calculation!$B$10:$P$109,MATCH(Calculation!CH219,Calculation!CH$7:CH$109,0),Calculation!CH$6),0)</f>
        <v>0</v>
      </c>
      <c r="J121" s="12">
        <f ca="1">IFERROR(INDEX(Calculation!$B$10:$P$109,MATCH(Calculation!CI219,Calculation!CI$7:CI$109,0),Calculation!CI$6),0)</f>
        <v>0</v>
      </c>
      <c r="K121" s="12">
        <f ca="1">IFERROR(INDEX(Calculation!$B$10:$P$109,MATCH(Calculation!CJ219,Calculation!CJ$7:CJ$109,0),Calculation!CJ$6),0)</f>
        <v>0</v>
      </c>
      <c r="L121" s="12">
        <f ca="1">IFERROR(INDEX(Calculation!$B$10:$P$109,MATCH(Calculation!CK219,Calculation!CK$7:CK$109,0),Calculation!CK$6),0)</f>
        <v>0</v>
      </c>
      <c r="M121" s="12">
        <f ca="1">IFERROR(INDEX(Calculation!$B$10:$P$109,MATCH(Calculation!CL219,Calculation!CL$7:CL$109,0),Calculation!CL$6),0)</f>
        <v>0</v>
      </c>
      <c r="N121" s="12">
        <f ca="1">IFERROR(INDEX(Calculation!$B$10:$P$109,MATCH(Calculation!CM219,Calculation!CM$7:CM$109,0),Calculation!CM$6),0)</f>
        <v>0</v>
      </c>
      <c r="O121" s="12">
        <f ca="1">IFERROR(INDEX(Calculation!$B$10:$P$109,MATCH(Calculation!CN219,Calculation!CN$7:CN$109,0),Calculation!CN$6),0)</f>
        <v>0</v>
      </c>
      <c r="P121" s="12">
        <f ca="1">IFERROR(INDEX(Calculation!$B$10:$P$109,MATCH(Calculation!CO219,Calculation!CO$7:CO$109,0),Calculation!CO$6),0)</f>
        <v>0</v>
      </c>
      <c r="Q121" s="12">
        <f ca="1">IFERROR(INDEX(Calculation!$B$10:$P$109,MATCH(Calculation!CP219,Calculation!CP$7:CP$109,0),Calculation!CP$6),0)</f>
        <v>0</v>
      </c>
      <c r="R121" s="12">
        <f ca="1">IFERROR(INDEX(Calculation!$B$10:$P$109,MATCH(Calculation!CQ219,Calculation!CQ$7:CQ$109,0),Calculation!CQ$6),0)</f>
        <v>0</v>
      </c>
      <c r="S121" s="12">
        <f ca="1">IFERROR(INDEX(Calculation!$B$10:$P$109,MATCH(Calculation!CR219,Calculation!CR$7:CR$109,0),Calculation!CR$6),0)</f>
        <v>0</v>
      </c>
      <c r="T121" s="12">
        <f ca="1">IFERROR(INDEX(Calculation!$B$10:$U$109,MATCH(Calculation!CS219,Calculation!CS$7:CS$109,0),Calculation!CS$6),0)</f>
        <v>0</v>
      </c>
      <c r="U121" s="12">
        <f ca="1">IFERROR(INDEX(Calculation!$B$10:$U$109,MATCH(Calculation!CT219,Calculation!CT$7:CT$109,0),Calculation!CT$6),0)</f>
        <v>0</v>
      </c>
      <c r="V121" s="12">
        <f ca="1">IFERROR(INDEX(Calculation!$B$10:$U$109,MATCH(Calculation!CU219,Calculation!CU$7:CU$109,0),Calculation!CU$6),0)</f>
        <v>0</v>
      </c>
      <c r="W121" s="12">
        <f ca="1">IFERROR(INDEX(Calculation!$B$10:$U$109,MATCH(Calculation!CV219,Calculation!CV$7:CV$109,0),Calculation!CV$6),0)</f>
        <v>0</v>
      </c>
      <c r="X121" s="12">
        <f ca="1">IFERROR(INDEX(Calculation!$B$10:$U$109,MATCH(Calculation!CW219,Calculation!CW$7:CW$109,0),Calculation!CW$6),0)</f>
        <v>0</v>
      </c>
      <c r="Y121" s="2"/>
    </row>
    <row r="122" spans="1:25" x14ac:dyDescent="0.25">
      <c r="A122" s="2"/>
      <c r="B122" s="37"/>
      <c r="C122" s="41"/>
      <c r="D122" s="16">
        <f t="shared" ca="1" si="4"/>
        <v>0</v>
      </c>
      <c r="E122" s="12">
        <f ca="1">IFERROR(INDEX(Calculation!$B$10:$P$109,MATCH(Calculation!CD220,Calculation!CD$7:CD$109,0),Calculation!CD$6),0)</f>
        <v>0</v>
      </c>
      <c r="F122" s="12">
        <f ca="1">IFERROR(INDEX(Calculation!$B$10:$P$109,MATCH(Calculation!CE220,Calculation!CE$7:CE$109,0),Calculation!CE$6),0)</f>
        <v>0</v>
      </c>
      <c r="G122" s="12">
        <f ca="1">IFERROR(INDEX(Calculation!$B$10:$P$109,MATCH(Calculation!CF220,Calculation!CF$7:CF$109,0),Calculation!CF$6),0)</f>
        <v>0</v>
      </c>
      <c r="H122" s="12">
        <f ca="1">IFERROR(INDEX(Calculation!$B$10:$P$109,MATCH(Calculation!CG220,Calculation!CG$7:CG$109,0),Calculation!CG$6),0)</f>
        <v>0</v>
      </c>
      <c r="I122" s="12">
        <f ca="1">IFERROR(INDEX(Calculation!$B$10:$P$109,MATCH(Calculation!CH220,Calculation!CH$7:CH$109,0),Calculation!CH$6),0)</f>
        <v>0</v>
      </c>
      <c r="J122" s="12">
        <f ca="1">IFERROR(INDEX(Calculation!$B$10:$P$109,MATCH(Calculation!CI220,Calculation!CI$7:CI$109,0),Calculation!CI$6),0)</f>
        <v>0</v>
      </c>
      <c r="K122" s="12">
        <f ca="1">IFERROR(INDEX(Calculation!$B$10:$P$109,MATCH(Calculation!CJ220,Calculation!CJ$7:CJ$109,0),Calculation!CJ$6),0)</f>
        <v>0</v>
      </c>
      <c r="L122" s="12">
        <f ca="1">IFERROR(INDEX(Calculation!$B$10:$P$109,MATCH(Calculation!CK220,Calculation!CK$7:CK$109,0),Calculation!CK$6),0)</f>
        <v>0</v>
      </c>
      <c r="M122" s="12">
        <f ca="1">IFERROR(INDEX(Calculation!$B$10:$P$109,MATCH(Calculation!CL220,Calculation!CL$7:CL$109,0),Calculation!CL$6),0)</f>
        <v>0</v>
      </c>
      <c r="N122" s="12">
        <f ca="1">IFERROR(INDEX(Calculation!$B$10:$P$109,MATCH(Calculation!CM220,Calculation!CM$7:CM$109,0),Calculation!CM$6),0)</f>
        <v>0</v>
      </c>
      <c r="O122" s="12">
        <f ca="1">IFERROR(INDEX(Calculation!$B$10:$P$109,MATCH(Calculation!CN220,Calculation!CN$7:CN$109,0),Calculation!CN$6),0)</f>
        <v>0</v>
      </c>
      <c r="P122" s="12">
        <f ca="1">IFERROR(INDEX(Calculation!$B$10:$P$109,MATCH(Calculation!CO220,Calculation!CO$7:CO$109,0),Calculation!CO$6),0)</f>
        <v>0</v>
      </c>
      <c r="Q122" s="12">
        <f ca="1">IFERROR(INDEX(Calculation!$B$10:$P$109,MATCH(Calculation!CP220,Calculation!CP$7:CP$109,0),Calculation!CP$6),0)</f>
        <v>0</v>
      </c>
      <c r="R122" s="12">
        <f ca="1">IFERROR(INDEX(Calculation!$B$10:$P$109,MATCH(Calculation!CQ220,Calculation!CQ$7:CQ$109,0),Calculation!CQ$6),0)</f>
        <v>0</v>
      </c>
      <c r="S122" s="12">
        <f ca="1">IFERROR(INDEX(Calculation!$B$10:$P$109,MATCH(Calculation!CR220,Calculation!CR$7:CR$109,0),Calculation!CR$6),0)</f>
        <v>0</v>
      </c>
      <c r="T122" s="12">
        <f ca="1">IFERROR(INDEX(Calculation!$B$10:$U$109,MATCH(Calculation!CS220,Calculation!CS$7:CS$109,0),Calculation!CS$6),0)</f>
        <v>0</v>
      </c>
      <c r="U122" s="12">
        <f ca="1">IFERROR(INDEX(Calculation!$B$10:$U$109,MATCH(Calculation!CT220,Calculation!CT$7:CT$109,0),Calculation!CT$6),0)</f>
        <v>0</v>
      </c>
      <c r="V122" s="12">
        <f ca="1">IFERROR(INDEX(Calculation!$B$10:$U$109,MATCH(Calculation!CU220,Calculation!CU$7:CU$109,0),Calculation!CU$6),0)</f>
        <v>0</v>
      </c>
      <c r="W122" s="12">
        <f ca="1">IFERROR(INDEX(Calculation!$B$10:$U$109,MATCH(Calculation!CV220,Calculation!CV$7:CV$109,0),Calculation!CV$6),0)</f>
        <v>0</v>
      </c>
      <c r="X122" s="12">
        <f ca="1">IFERROR(INDEX(Calculation!$B$10:$U$109,MATCH(Calculation!CW220,Calculation!CW$7:CW$109,0),Calculation!CW$6),0)</f>
        <v>0</v>
      </c>
      <c r="Y122" s="2"/>
    </row>
    <row r="123" spans="1:25" x14ac:dyDescent="0.25">
      <c r="A123" s="2"/>
      <c r="B123" s="37"/>
      <c r="C123" s="41"/>
      <c r="D123" s="16">
        <f t="shared" ca="1" si="4"/>
        <v>0</v>
      </c>
      <c r="E123" s="12">
        <f ca="1">IFERROR(INDEX(Calculation!$B$10:$P$109,MATCH(Calculation!CD221,Calculation!CD$7:CD$109,0),Calculation!CD$6),0)</f>
        <v>0</v>
      </c>
      <c r="F123" s="12">
        <f ca="1">IFERROR(INDEX(Calculation!$B$10:$P$109,MATCH(Calculation!CE221,Calculation!CE$7:CE$109,0),Calculation!CE$6),0)</f>
        <v>0</v>
      </c>
      <c r="G123" s="12">
        <f ca="1">IFERROR(INDEX(Calculation!$B$10:$P$109,MATCH(Calculation!CF221,Calculation!CF$7:CF$109,0),Calculation!CF$6),0)</f>
        <v>0</v>
      </c>
      <c r="H123" s="12">
        <f ca="1">IFERROR(INDEX(Calculation!$B$10:$P$109,MATCH(Calculation!CG221,Calculation!CG$7:CG$109,0),Calculation!CG$6),0)</f>
        <v>0</v>
      </c>
      <c r="I123" s="12">
        <f ca="1">IFERROR(INDEX(Calculation!$B$10:$P$109,MATCH(Calculation!CH221,Calculation!CH$7:CH$109,0),Calculation!CH$6),0)</f>
        <v>0</v>
      </c>
      <c r="J123" s="12">
        <f ca="1">IFERROR(INDEX(Calculation!$B$10:$P$109,MATCH(Calculation!CI221,Calculation!CI$7:CI$109,0),Calculation!CI$6),0)</f>
        <v>0</v>
      </c>
      <c r="K123" s="12">
        <f ca="1">IFERROR(INDEX(Calculation!$B$10:$P$109,MATCH(Calculation!CJ221,Calculation!CJ$7:CJ$109,0),Calculation!CJ$6),0)</f>
        <v>0</v>
      </c>
      <c r="L123" s="12">
        <f ca="1">IFERROR(INDEX(Calculation!$B$10:$P$109,MATCH(Calculation!CK221,Calculation!CK$7:CK$109,0),Calculation!CK$6),0)</f>
        <v>0</v>
      </c>
      <c r="M123" s="12">
        <f ca="1">IFERROR(INDEX(Calculation!$B$10:$P$109,MATCH(Calculation!CL221,Calculation!CL$7:CL$109,0),Calculation!CL$6),0)</f>
        <v>0</v>
      </c>
      <c r="N123" s="12">
        <f ca="1">IFERROR(INDEX(Calculation!$B$10:$P$109,MATCH(Calculation!CM221,Calculation!CM$7:CM$109,0),Calculation!CM$6),0)</f>
        <v>0</v>
      </c>
      <c r="O123" s="12">
        <f ca="1">IFERROR(INDEX(Calculation!$B$10:$P$109,MATCH(Calculation!CN221,Calculation!CN$7:CN$109,0),Calculation!CN$6),0)</f>
        <v>0</v>
      </c>
      <c r="P123" s="12">
        <f ca="1">IFERROR(INDEX(Calculation!$B$10:$P$109,MATCH(Calculation!CO221,Calculation!CO$7:CO$109,0),Calculation!CO$6),0)</f>
        <v>0</v>
      </c>
      <c r="Q123" s="12">
        <f ca="1">IFERROR(INDEX(Calculation!$B$10:$P$109,MATCH(Calculation!CP221,Calculation!CP$7:CP$109,0),Calculation!CP$6),0)</f>
        <v>0</v>
      </c>
      <c r="R123" s="12">
        <f ca="1">IFERROR(INDEX(Calculation!$B$10:$P$109,MATCH(Calculation!CQ221,Calculation!CQ$7:CQ$109,0),Calculation!CQ$6),0)</f>
        <v>0</v>
      </c>
      <c r="S123" s="12">
        <f ca="1">IFERROR(INDEX(Calculation!$B$10:$P$109,MATCH(Calculation!CR221,Calculation!CR$7:CR$109,0),Calculation!CR$6),0)</f>
        <v>0</v>
      </c>
      <c r="T123" s="12">
        <f ca="1">IFERROR(INDEX(Calculation!$B$10:$U$109,MATCH(Calculation!CS221,Calculation!CS$7:CS$109,0),Calculation!CS$6),0)</f>
        <v>0</v>
      </c>
      <c r="U123" s="12">
        <f ca="1">IFERROR(INDEX(Calculation!$B$10:$U$109,MATCH(Calculation!CT221,Calculation!CT$7:CT$109,0),Calculation!CT$6),0)</f>
        <v>0</v>
      </c>
      <c r="V123" s="12">
        <f ca="1">IFERROR(INDEX(Calculation!$B$10:$U$109,MATCH(Calculation!CU221,Calculation!CU$7:CU$109,0),Calculation!CU$6),0)</f>
        <v>0</v>
      </c>
      <c r="W123" s="12">
        <f ca="1">IFERROR(INDEX(Calculation!$B$10:$U$109,MATCH(Calculation!CV221,Calculation!CV$7:CV$109,0),Calculation!CV$6),0)</f>
        <v>0</v>
      </c>
      <c r="X123" s="12">
        <f ca="1">IFERROR(INDEX(Calculation!$B$10:$U$109,MATCH(Calculation!CW221,Calculation!CW$7:CW$109,0),Calculation!CW$6),0)</f>
        <v>0</v>
      </c>
      <c r="Y123" s="2"/>
    </row>
    <row r="124" spans="1:25" x14ac:dyDescent="0.25">
      <c r="A124" s="2"/>
      <c r="B124" s="37"/>
      <c r="C124" s="41"/>
      <c r="D124" s="16">
        <f t="shared" ca="1" si="4"/>
        <v>0</v>
      </c>
      <c r="E124" s="12">
        <f ca="1">IFERROR(INDEX(Calculation!$B$10:$P$109,MATCH(Calculation!CD222,Calculation!CD$7:CD$109,0),Calculation!CD$6),0)</f>
        <v>0</v>
      </c>
      <c r="F124" s="12">
        <f ca="1">IFERROR(INDEX(Calculation!$B$10:$P$109,MATCH(Calculation!CE222,Calculation!CE$7:CE$109,0),Calculation!CE$6),0)</f>
        <v>0</v>
      </c>
      <c r="G124" s="12">
        <f ca="1">IFERROR(INDEX(Calculation!$B$10:$P$109,MATCH(Calculation!CF222,Calculation!CF$7:CF$109,0),Calculation!CF$6),0)</f>
        <v>0</v>
      </c>
      <c r="H124" s="12">
        <f ca="1">IFERROR(INDEX(Calculation!$B$10:$P$109,MATCH(Calculation!CG222,Calculation!CG$7:CG$109,0),Calculation!CG$6),0)</f>
        <v>0</v>
      </c>
      <c r="I124" s="12">
        <f ca="1">IFERROR(INDEX(Calculation!$B$10:$P$109,MATCH(Calculation!CH222,Calculation!CH$7:CH$109,0),Calculation!CH$6),0)</f>
        <v>0</v>
      </c>
      <c r="J124" s="12">
        <f ca="1">IFERROR(INDEX(Calculation!$B$10:$P$109,MATCH(Calculation!CI222,Calculation!CI$7:CI$109,0),Calculation!CI$6),0)</f>
        <v>0</v>
      </c>
      <c r="K124" s="12">
        <f ca="1">IFERROR(INDEX(Calculation!$B$10:$P$109,MATCH(Calculation!CJ222,Calculation!CJ$7:CJ$109,0),Calculation!CJ$6),0)</f>
        <v>0</v>
      </c>
      <c r="L124" s="12">
        <f ca="1">IFERROR(INDEX(Calculation!$B$10:$P$109,MATCH(Calculation!CK222,Calculation!CK$7:CK$109,0),Calculation!CK$6),0)</f>
        <v>0</v>
      </c>
      <c r="M124" s="12">
        <f ca="1">IFERROR(INDEX(Calculation!$B$10:$P$109,MATCH(Calculation!CL222,Calculation!CL$7:CL$109,0),Calculation!CL$6),0)</f>
        <v>0</v>
      </c>
      <c r="N124" s="12">
        <f ca="1">IFERROR(INDEX(Calculation!$B$10:$P$109,MATCH(Calculation!CM222,Calculation!CM$7:CM$109,0),Calculation!CM$6),0)</f>
        <v>0</v>
      </c>
      <c r="O124" s="12">
        <f ca="1">IFERROR(INDEX(Calculation!$B$10:$P$109,MATCH(Calculation!CN222,Calculation!CN$7:CN$109,0),Calculation!CN$6),0)</f>
        <v>0</v>
      </c>
      <c r="P124" s="12">
        <f ca="1">IFERROR(INDEX(Calculation!$B$10:$P$109,MATCH(Calculation!CO222,Calculation!CO$7:CO$109,0),Calculation!CO$6),0)</f>
        <v>0</v>
      </c>
      <c r="Q124" s="12">
        <f ca="1">IFERROR(INDEX(Calculation!$B$10:$P$109,MATCH(Calculation!CP222,Calculation!CP$7:CP$109,0),Calculation!CP$6),0)</f>
        <v>0</v>
      </c>
      <c r="R124" s="12">
        <f ca="1">IFERROR(INDEX(Calculation!$B$10:$P$109,MATCH(Calculation!CQ222,Calculation!CQ$7:CQ$109,0),Calculation!CQ$6),0)</f>
        <v>0</v>
      </c>
      <c r="S124" s="12">
        <f ca="1">IFERROR(INDEX(Calculation!$B$10:$P$109,MATCH(Calculation!CR222,Calculation!CR$7:CR$109,0),Calculation!CR$6),0)</f>
        <v>0</v>
      </c>
      <c r="T124" s="12">
        <f ca="1">IFERROR(INDEX(Calculation!$B$10:$U$109,MATCH(Calculation!CS222,Calculation!CS$7:CS$109,0),Calculation!CS$6),0)</f>
        <v>0</v>
      </c>
      <c r="U124" s="12">
        <f ca="1">IFERROR(INDEX(Calculation!$B$10:$U$109,MATCH(Calculation!CT222,Calculation!CT$7:CT$109,0),Calculation!CT$6),0)</f>
        <v>0</v>
      </c>
      <c r="V124" s="12">
        <f ca="1">IFERROR(INDEX(Calculation!$B$10:$U$109,MATCH(Calculation!CU222,Calculation!CU$7:CU$109,0),Calculation!CU$6),0)</f>
        <v>0</v>
      </c>
      <c r="W124" s="12">
        <f ca="1">IFERROR(INDEX(Calculation!$B$10:$U$109,MATCH(Calculation!CV222,Calculation!CV$7:CV$109,0),Calculation!CV$6),0)</f>
        <v>0</v>
      </c>
      <c r="X124" s="12">
        <f ca="1">IFERROR(INDEX(Calculation!$B$10:$U$109,MATCH(Calculation!CW222,Calculation!CW$7:CW$109,0),Calculation!CW$6),0)</f>
        <v>0</v>
      </c>
      <c r="Y124" s="2"/>
    </row>
    <row r="125" spans="1:25" x14ac:dyDescent="0.25">
      <c r="A125" s="2"/>
      <c r="B125" s="37"/>
      <c r="C125" s="41"/>
      <c r="D125" s="16">
        <f t="shared" ca="1" si="4"/>
        <v>0</v>
      </c>
      <c r="E125" s="12">
        <f ca="1">IFERROR(INDEX(Calculation!$B$10:$P$109,MATCH(Calculation!CD223,Calculation!CD$7:CD$109,0),Calculation!CD$6),0)</f>
        <v>0</v>
      </c>
      <c r="F125" s="12">
        <f ca="1">IFERROR(INDEX(Calculation!$B$10:$P$109,MATCH(Calculation!CE223,Calculation!CE$7:CE$109,0),Calculation!CE$6),0)</f>
        <v>0</v>
      </c>
      <c r="G125" s="12">
        <f ca="1">IFERROR(INDEX(Calculation!$B$10:$P$109,MATCH(Calculation!CF223,Calculation!CF$7:CF$109,0),Calculation!CF$6),0)</f>
        <v>0</v>
      </c>
      <c r="H125" s="12">
        <f ca="1">IFERROR(INDEX(Calculation!$B$10:$P$109,MATCH(Calculation!CG223,Calculation!CG$7:CG$109,0),Calculation!CG$6),0)</f>
        <v>0</v>
      </c>
      <c r="I125" s="12">
        <f ca="1">IFERROR(INDEX(Calculation!$B$10:$P$109,MATCH(Calculation!CH223,Calculation!CH$7:CH$109,0),Calculation!CH$6),0)</f>
        <v>0</v>
      </c>
      <c r="J125" s="12">
        <f ca="1">IFERROR(INDEX(Calculation!$B$10:$P$109,MATCH(Calculation!CI223,Calculation!CI$7:CI$109,0),Calculation!CI$6),0)</f>
        <v>0</v>
      </c>
      <c r="K125" s="12">
        <f ca="1">IFERROR(INDEX(Calculation!$B$10:$P$109,MATCH(Calculation!CJ223,Calculation!CJ$7:CJ$109,0),Calculation!CJ$6),0)</f>
        <v>0</v>
      </c>
      <c r="L125" s="12">
        <f ca="1">IFERROR(INDEX(Calculation!$B$10:$P$109,MATCH(Calculation!CK223,Calculation!CK$7:CK$109,0),Calculation!CK$6),0)</f>
        <v>0</v>
      </c>
      <c r="M125" s="12">
        <f ca="1">IFERROR(INDEX(Calculation!$B$10:$P$109,MATCH(Calculation!CL223,Calculation!CL$7:CL$109,0),Calculation!CL$6),0)</f>
        <v>0</v>
      </c>
      <c r="N125" s="12">
        <f ca="1">IFERROR(INDEX(Calculation!$B$10:$P$109,MATCH(Calculation!CM223,Calculation!CM$7:CM$109,0),Calculation!CM$6),0)</f>
        <v>0</v>
      </c>
      <c r="O125" s="12">
        <f ca="1">IFERROR(INDEX(Calculation!$B$10:$P$109,MATCH(Calculation!CN223,Calculation!CN$7:CN$109,0),Calculation!CN$6),0)</f>
        <v>0</v>
      </c>
      <c r="P125" s="12">
        <f ca="1">IFERROR(INDEX(Calculation!$B$10:$P$109,MATCH(Calculation!CO223,Calculation!CO$7:CO$109,0),Calculation!CO$6),0)</f>
        <v>0</v>
      </c>
      <c r="Q125" s="12">
        <f ca="1">IFERROR(INDEX(Calculation!$B$10:$P$109,MATCH(Calculation!CP223,Calculation!CP$7:CP$109,0),Calculation!CP$6),0)</f>
        <v>0</v>
      </c>
      <c r="R125" s="12">
        <f ca="1">IFERROR(INDEX(Calculation!$B$10:$P$109,MATCH(Calculation!CQ223,Calculation!CQ$7:CQ$109,0),Calculation!CQ$6),0)</f>
        <v>0</v>
      </c>
      <c r="S125" s="12">
        <f ca="1">IFERROR(INDEX(Calculation!$B$10:$P$109,MATCH(Calculation!CR223,Calculation!CR$7:CR$109,0),Calculation!CR$6),0)</f>
        <v>0</v>
      </c>
      <c r="T125" s="12">
        <f ca="1">IFERROR(INDEX(Calculation!$B$10:$U$109,MATCH(Calculation!CS223,Calculation!CS$7:CS$109,0),Calculation!CS$6),0)</f>
        <v>0</v>
      </c>
      <c r="U125" s="12">
        <f ca="1">IFERROR(INDEX(Calculation!$B$10:$U$109,MATCH(Calculation!CT223,Calculation!CT$7:CT$109,0),Calculation!CT$6),0)</f>
        <v>0</v>
      </c>
      <c r="V125" s="12">
        <f ca="1">IFERROR(INDEX(Calculation!$B$10:$U$109,MATCH(Calculation!CU223,Calculation!CU$7:CU$109,0),Calculation!CU$6),0)</f>
        <v>0</v>
      </c>
      <c r="W125" s="12">
        <f ca="1">IFERROR(INDEX(Calculation!$B$10:$U$109,MATCH(Calculation!CV223,Calculation!CV$7:CV$109,0),Calculation!CV$6),0)</f>
        <v>0</v>
      </c>
      <c r="X125" s="12">
        <f ca="1">IFERROR(INDEX(Calculation!$B$10:$U$109,MATCH(Calculation!CW223,Calculation!CW$7:CW$109,0),Calculation!CW$6),0)</f>
        <v>0</v>
      </c>
      <c r="Y125" s="2"/>
    </row>
    <row r="126" spans="1:25" x14ac:dyDescent="0.25">
      <c r="A126" s="2"/>
      <c r="B126" s="37"/>
      <c r="C126" s="41"/>
      <c r="D126" s="16">
        <f t="shared" ca="1" si="4"/>
        <v>0</v>
      </c>
      <c r="E126" s="12">
        <f ca="1">IFERROR(INDEX(Calculation!$B$10:$P$109,MATCH(Calculation!CD224,Calculation!CD$7:CD$109,0),Calculation!CD$6),0)</f>
        <v>0</v>
      </c>
      <c r="F126" s="12">
        <f ca="1">IFERROR(INDEX(Calculation!$B$10:$P$109,MATCH(Calculation!CE224,Calculation!CE$7:CE$109,0),Calculation!CE$6),0)</f>
        <v>0</v>
      </c>
      <c r="G126" s="12">
        <f ca="1">IFERROR(INDEX(Calculation!$B$10:$P$109,MATCH(Calculation!CF224,Calculation!CF$7:CF$109,0),Calculation!CF$6),0)</f>
        <v>0</v>
      </c>
      <c r="H126" s="12">
        <f ca="1">IFERROR(INDEX(Calculation!$B$10:$P$109,MATCH(Calculation!CG224,Calculation!CG$7:CG$109,0),Calculation!CG$6),0)</f>
        <v>0</v>
      </c>
      <c r="I126" s="12">
        <f ca="1">IFERROR(INDEX(Calculation!$B$10:$P$109,MATCH(Calculation!CH224,Calculation!CH$7:CH$109,0),Calculation!CH$6),0)</f>
        <v>0</v>
      </c>
      <c r="J126" s="12">
        <f ca="1">IFERROR(INDEX(Calculation!$B$10:$P$109,MATCH(Calculation!CI224,Calculation!CI$7:CI$109,0),Calculation!CI$6),0)</f>
        <v>0</v>
      </c>
      <c r="K126" s="12">
        <f ca="1">IFERROR(INDEX(Calculation!$B$10:$P$109,MATCH(Calculation!CJ224,Calculation!CJ$7:CJ$109,0),Calculation!CJ$6),0)</f>
        <v>0</v>
      </c>
      <c r="L126" s="12">
        <f ca="1">IFERROR(INDEX(Calculation!$B$10:$P$109,MATCH(Calculation!CK224,Calculation!CK$7:CK$109,0),Calculation!CK$6),0)</f>
        <v>0</v>
      </c>
      <c r="M126" s="12">
        <f ca="1">IFERROR(INDEX(Calculation!$B$10:$P$109,MATCH(Calculation!CL224,Calculation!CL$7:CL$109,0),Calculation!CL$6),0)</f>
        <v>0</v>
      </c>
      <c r="N126" s="12">
        <f ca="1">IFERROR(INDEX(Calculation!$B$10:$P$109,MATCH(Calculation!CM224,Calculation!CM$7:CM$109,0),Calculation!CM$6),0)</f>
        <v>0</v>
      </c>
      <c r="O126" s="12">
        <f ca="1">IFERROR(INDEX(Calculation!$B$10:$P$109,MATCH(Calculation!CN224,Calculation!CN$7:CN$109,0),Calculation!CN$6),0)</f>
        <v>0</v>
      </c>
      <c r="P126" s="12">
        <f ca="1">IFERROR(INDEX(Calculation!$B$10:$P$109,MATCH(Calculation!CO224,Calculation!CO$7:CO$109,0),Calculation!CO$6),0)</f>
        <v>0</v>
      </c>
      <c r="Q126" s="12">
        <f ca="1">IFERROR(INDEX(Calculation!$B$10:$P$109,MATCH(Calculation!CP224,Calculation!CP$7:CP$109,0),Calculation!CP$6),0)</f>
        <v>0</v>
      </c>
      <c r="R126" s="12">
        <f ca="1">IFERROR(INDEX(Calculation!$B$10:$P$109,MATCH(Calculation!CQ224,Calculation!CQ$7:CQ$109,0),Calculation!CQ$6),0)</f>
        <v>0</v>
      </c>
      <c r="S126" s="12">
        <f ca="1">IFERROR(INDEX(Calculation!$B$10:$P$109,MATCH(Calculation!CR224,Calculation!CR$7:CR$109,0),Calculation!CR$6),0)</f>
        <v>0</v>
      </c>
      <c r="T126" s="12">
        <f ca="1">IFERROR(INDEX(Calculation!$B$10:$U$109,MATCH(Calculation!CS224,Calculation!CS$7:CS$109,0),Calculation!CS$6),0)</f>
        <v>0</v>
      </c>
      <c r="U126" s="12">
        <f ca="1">IFERROR(INDEX(Calculation!$B$10:$U$109,MATCH(Calculation!CT224,Calculation!CT$7:CT$109,0),Calculation!CT$6),0)</f>
        <v>0</v>
      </c>
      <c r="V126" s="12">
        <f ca="1">IFERROR(INDEX(Calculation!$B$10:$U$109,MATCH(Calculation!CU224,Calculation!CU$7:CU$109,0),Calculation!CU$6),0)</f>
        <v>0</v>
      </c>
      <c r="W126" s="12">
        <f ca="1">IFERROR(INDEX(Calculation!$B$10:$U$109,MATCH(Calculation!CV224,Calculation!CV$7:CV$109,0),Calculation!CV$6),0)</f>
        <v>0</v>
      </c>
      <c r="X126" s="12">
        <f ca="1">IFERROR(INDEX(Calculation!$B$10:$U$109,MATCH(Calculation!CW224,Calculation!CW$7:CW$109,0),Calculation!CW$6),0)</f>
        <v>0</v>
      </c>
      <c r="Y126" s="2"/>
    </row>
    <row r="127" spans="1:25" x14ac:dyDescent="0.25">
      <c r="A127" s="2"/>
      <c r="B127" s="37"/>
      <c r="C127" s="41"/>
      <c r="D127" s="16">
        <f t="shared" ca="1" si="4"/>
        <v>0</v>
      </c>
      <c r="E127" s="12">
        <f ca="1">IFERROR(INDEX(Calculation!$B$10:$P$109,MATCH(Calculation!CD225,Calculation!CD$7:CD$109,0),Calculation!CD$6),0)</f>
        <v>0</v>
      </c>
      <c r="F127" s="12">
        <f ca="1">IFERROR(INDEX(Calculation!$B$10:$P$109,MATCH(Calculation!CE225,Calculation!CE$7:CE$109,0),Calculation!CE$6),0)</f>
        <v>0</v>
      </c>
      <c r="G127" s="12">
        <f ca="1">IFERROR(INDEX(Calculation!$B$10:$P$109,MATCH(Calculation!CF225,Calculation!CF$7:CF$109,0),Calculation!CF$6),0)</f>
        <v>0</v>
      </c>
      <c r="H127" s="12">
        <f ca="1">IFERROR(INDEX(Calculation!$B$10:$P$109,MATCH(Calculation!CG225,Calculation!CG$7:CG$109,0),Calculation!CG$6),0)</f>
        <v>0</v>
      </c>
      <c r="I127" s="12">
        <f ca="1">IFERROR(INDEX(Calculation!$B$10:$P$109,MATCH(Calculation!CH225,Calculation!CH$7:CH$109,0),Calculation!CH$6),0)</f>
        <v>0</v>
      </c>
      <c r="J127" s="12">
        <f ca="1">IFERROR(INDEX(Calculation!$B$10:$P$109,MATCH(Calculation!CI225,Calculation!CI$7:CI$109,0),Calculation!CI$6),0)</f>
        <v>0</v>
      </c>
      <c r="K127" s="12">
        <f ca="1">IFERROR(INDEX(Calculation!$B$10:$P$109,MATCH(Calculation!CJ225,Calculation!CJ$7:CJ$109,0),Calculation!CJ$6),0)</f>
        <v>0</v>
      </c>
      <c r="L127" s="12">
        <f ca="1">IFERROR(INDEX(Calculation!$B$10:$P$109,MATCH(Calculation!CK225,Calculation!CK$7:CK$109,0),Calculation!CK$6),0)</f>
        <v>0</v>
      </c>
      <c r="M127" s="12">
        <f ca="1">IFERROR(INDEX(Calculation!$B$10:$P$109,MATCH(Calculation!CL225,Calculation!CL$7:CL$109,0),Calculation!CL$6),0)</f>
        <v>0</v>
      </c>
      <c r="N127" s="12">
        <f ca="1">IFERROR(INDEX(Calculation!$B$10:$P$109,MATCH(Calculation!CM225,Calculation!CM$7:CM$109,0),Calculation!CM$6),0)</f>
        <v>0</v>
      </c>
      <c r="O127" s="12">
        <f ca="1">IFERROR(INDEX(Calculation!$B$10:$P$109,MATCH(Calculation!CN225,Calculation!CN$7:CN$109,0),Calculation!CN$6),0)</f>
        <v>0</v>
      </c>
      <c r="P127" s="12">
        <f ca="1">IFERROR(INDEX(Calculation!$B$10:$P$109,MATCH(Calculation!CO225,Calculation!CO$7:CO$109,0),Calculation!CO$6),0)</f>
        <v>0</v>
      </c>
      <c r="Q127" s="12">
        <f ca="1">IFERROR(INDEX(Calculation!$B$10:$P$109,MATCH(Calculation!CP225,Calculation!CP$7:CP$109,0),Calculation!CP$6),0)</f>
        <v>0</v>
      </c>
      <c r="R127" s="12">
        <f ca="1">IFERROR(INDEX(Calculation!$B$10:$P$109,MATCH(Calculation!CQ225,Calculation!CQ$7:CQ$109,0),Calculation!CQ$6),0)</f>
        <v>0</v>
      </c>
      <c r="S127" s="12">
        <f ca="1">IFERROR(INDEX(Calculation!$B$10:$P$109,MATCH(Calculation!CR225,Calculation!CR$7:CR$109,0),Calculation!CR$6),0)</f>
        <v>0</v>
      </c>
      <c r="T127" s="12">
        <f ca="1">IFERROR(INDEX(Calculation!$B$10:$U$109,MATCH(Calculation!CS225,Calculation!CS$7:CS$109,0),Calculation!CS$6),0)</f>
        <v>0</v>
      </c>
      <c r="U127" s="12">
        <f ca="1">IFERROR(INDEX(Calculation!$B$10:$U$109,MATCH(Calculation!CT225,Calculation!CT$7:CT$109,0),Calculation!CT$6),0)</f>
        <v>0</v>
      </c>
      <c r="V127" s="12">
        <f ca="1">IFERROR(INDEX(Calculation!$B$10:$U$109,MATCH(Calculation!CU225,Calculation!CU$7:CU$109,0),Calculation!CU$6),0)</f>
        <v>0</v>
      </c>
      <c r="W127" s="12">
        <f ca="1">IFERROR(INDEX(Calculation!$B$10:$U$109,MATCH(Calculation!CV225,Calculation!CV$7:CV$109,0),Calculation!CV$6),0)</f>
        <v>0</v>
      </c>
      <c r="X127" s="12">
        <f ca="1">IFERROR(INDEX(Calculation!$B$10:$U$109,MATCH(Calculation!CW225,Calculation!CW$7:CW$109,0),Calculation!CW$6),0)</f>
        <v>0</v>
      </c>
      <c r="Y127" s="2"/>
    </row>
    <row r="128" spans="1:25" x14ac:dyDescent="0.25">
      <c r="A128" s="2"/>
      <c r="B128" s="37"/>
      <c r="C128" s="41"/>
      <c r="D128" s="16">
        <f t="shared" ca="1" si="4"/>
        <v>0</v>
      </c>
      <c r="E128" s="12">
        <f ca="1">IFERROR(INDEX(Calculation!$B$10:$P$109,MATCH(Calculation!CD226,Calculation!CD$7:CD$109,0),Calculation!CD$6),0)</f>
        <v>0</v>
      </c>
      <c r="F128" s="12">
        <f ca="1">IFERROR(INDEX(Calculation!$B$10:$P$109,MATCH(Calculation!CE226,Calculation!CE$7:CE$109,0),Calculation!CE$6),0)</f>
        <v>0</v>
      </c>
      <c r="G128" s="12">
        <f ca="1">IFERROR(INDEX(Calculation!$B$10:$P$109,MATCH(Calculation!CF226,Calculation!CF$7:CF$109,0),Calculation!CF$6),0)</f>
        <v>0</v>
      </c>
      <c r="H128" s="12">
        <f ca="1">IFERROR(INDEX(Calculation!$B$10:$P$109,MATCH(Calculation!CG226,Calculation!CG$7:CG$109,0),Calculation!CG$6),0)</f>
        <v>0</v>
      </c>
      <c r="I128" s="12">
        <f ca="1">IFERROR(INDEX(Calculation!$B$10:$P$109,MATCH(Calculation!CH226,Calculation!CH$7:CH$109,0),Calculation!CH$6),0)</f>
        <v>0</v>
      </c>
      <c r="J128" s="12">
        <f ca="1">IFERROR(INDEX(Calculation!$B$10:$P$109,MATCH(Calculation!CI226,Calculation!CI$7:CI$109,0),Calculation!CI$6),0)</f>
        <v>0</v>
      </c>
      <c r="K128" s="12">
        <f ca="1">IFERROR(INDEX(Calculation!$B$10:$P$109,MATCH(Calculation!CJ226,Calculation!CJ$7:CJ$109,0),Calculation!CJ$6),0)</f>
        <v>0</v>
      </c>
      <c r="L128" s="12">
        <f ca="1">IFERROR(INDEX(Calculation!$B$10:$P$109,MATCH(Calculation!CK226,Calculation!CK$7:CK$109,0),Calculation!CK$6),0)</f>
        <v>0</v>
      </c>
      <c r="M128" s="12">
        <f ca="1">IFERROR(INDEX(Calculation!$B$10:$P$109,MATCH(Calculation!CL226,Calculation!CL$7:CL$109,0),Calculation!CL$6),0)</f>
        <v>0</v>
      </c>
      <c r="N128" s="12">
        <f ca="1">IFERROR(INDEX(Calculation!$B$10:$P$109,MATCH(Calculation!CM226,Calculation!CM$7:CM$109,0),Calculation!CM$6),0)</f>
        <v>0</v>
      </c>
      <c r="O128" s="12">
        <f ca="1">IFERROR(INDEX(Calculation!$B$10:$P$109,MATCH(Calculation!CN226,Calculation!CN$7:CN$109,0),Calculation!CN$6),0)</f>
        <v>0</v>
      </c>
      <c r="P128" s="12">
        <f ca="1">IFERROR(INDEX(Calculation!$B$10:$P$109,MATCH(Calculation!CO226,Calculation!CO$7:CO$109,0),Calculation!CO$6),0)</f>
        <v>0</v>
      </c>
      <c r="Q128" s="12">
        <f ca="1">IFERROR(INDEX(Calculation!$B$10:$P$109,MATCH(Calculation!CP226,Calculation!CP$7:CP$109,0),Calculation!CP$6),0)</f>
        <v>0</v>
      </c>
      <c r="R128" s="12">
        <f ca="1">IFERROR(INDEX(Calculation!$B$10:$P$109,MATCH(Calculation!CQ226,Calculation!CQ$7:CQ$109,0),Calculation!CQ$6),0)</f>
        <v>0</v>
      </c>
      <c r="S128" s="12">
        <f ca="1">IFERROR(INDEX(Calculation!$B$10:$P$109,MATCH(Calculation!CR226,Calculation!CR$7:CR$109,0),Calculation!CR$6),0)</f>
        <v>0</v>
      </c>
      <c r="T128" s="12">
        <f ca="1">IFERROR(INDEX(Calculation!$B$10:$U$109,MATCH(Calculation!CS226,Calculation!CS$7:CS$109,0),Calculation!CS$6),0)</f>
        <v>0</v>
      </c>
      <c r="U128" s="12">
        <f ca="1">IFERROR(INDEX(Calculation!$B$10:$U$109,MATCH(Calculation!CT226,Calculation!CT$7:CT$109,0),Calculation!CT$6),0)</f>
        <v>0</v>
      </c>
      <c r="V128" s="12">
        <f ca="1">IFERROR(INDEX(Calculation!$B$10:$U$109,MATCH(Calculation!CU226,Calculation!CU$7:CU$109,0),Calculation!CU$6),0)</f>
        <v>0</v>
      </c>
      <c r="W128" s="12">
        <f ca="1">IFERROR(INDEX(Calculation!$B$10:$U$109,MATCH(Calculation!CV226,Calculation!CV$7:CV$109,0),Calculation!CV$6),0)</f>
        <v>0</v>
      </c>
      <c r="X128" s="12">
        <f ca="1">IFERROR(INDEX(Calculation!$B$10:$U$109,MATCH(Calculation!CW226,Calculation!CW$7:CW$109,0),Calculation!CW$6),0)</f>
        <v>0</v>
      </c>
      <c r="Y128" s="2"/>
    </row>
    <row r="129" spans="1:25" x14ac:dyDescent="0.25">
      <c r="A129" s="2"/>
      <c r="B129" s="37"/>
      <c r="C129" s="41"/>
      <c r="D129" s="16">
        <f t="shared" ca="1" si="4"/>
        <v>0</v>
      </c>
      <c r="E129" s="12">
        <f ca="1">IFERROR(INDEX(Calculation!$B$10:$P$109,MATCH(Calculation!CD227,Calculation!CD$7:CD$109,0),Calculation!CD$6),0)</f>
        <v>0</v>
      </c>
      <c r="F129" s="12">
        <f ca="1">IFERROR(INDEX(Calculation!$B$10:$P$109,MATCH(Calculation!CE227,Calculation!CE$7:CE$109,0),Calculation!CE$6),0)</f>
        <v>0</v>
      </c>
      <c r="G129" s="12">
        <f ca="1">IFERROR(INDEX(Calculation!$B$10:$P$109,MATCH(Calculation!CF227,Calculation!CF$7:CF$109,0),Calculation!CF$6),0)</f>
        <v>0</v>
      </c>
      <c r="H129" s="12">
        <f ca="1">IFERROR(INDEX(Calculation!$B$10:$P$109,MATCH(Calculation!CG227,Calculation!CG$7:CG$109,0),Calculation!CG$6),0)</f>
        <v>0</v>
      </c>
      <c r="I129" s="12">
        <f ca="1">IFERROR(INDEX(Calculation!$B$10:$P$109,MATCH(Calculation!CH227,Calculation!CH$7:CH$109,0),Calculation!CH$6),0)</f>
        <v>0</v>
      </c>
      <c r="J129" s="12">
        <f ca="1">IFERROR(INDEX(Calculation!$B$10:$P$109,MATCH(Calculation!CI227,Calculation!CI$7:CI$109,0),Calculation!CI$6),0)</f>
        <v>0</v>
      </c>
      <c r="K129" s="12">
        <f ca="1">IFERROR(INDEX(Calculation!$B$10:$P$109,MATCH(Calculation!CJ227,Calculation!CJ$7:CJ$109,0),Calculation!CJ$6),0)</f>
        <v>0</v>
      </c>
      <c r="L129" s="12">
        <f ca="1">IFERROR(INDEX(Calculation!$B$10:$P$109,MATCH(Calculation!CK227,Calculation!CK$7:CK$109,0),Calculation!CK$6),0)</f>
        <v>0</v>
      </c>
      <c r="M129" s="12">
        <f ca="1">IFERROR(INDEX(Calculation!$B$10:$P$109,MATCH(Calculation!CL227,Calculation!CL$7:CL$109,0),Calculation!CL$6),0)</f>
        <v>0</v>
      </c>
      <c r="N129" s="12">
        <f ca="1">IFERROR(INDEX(Calculation!$B$10:$P$109,MATCH(Calculation!CM227,Calculation!CM$7:CM$109,0),Calculation!CM$6),0)</f>
        <v>0</v>
      </c>
      <c r="O129" s="12">
        <f ca="1">IFERROR(INDEX(Calculation!$B$10:$P$109,MATCH(Calculation!CN227,Calculation!CN$7:CN$109,0),Calculation!CN$6),0)</f>
        <v>0</v>
      </c>
      <c r="P129" s="12">
        <f ca="1">IFERROR(INDEX(Calculation!$B$10:$P$109,MATCH(Calculation!CO227,Calculation!CO$7:CO$109,0),Calculation!CO$6),0)</f>
        <v>0</v>
      </c>
      <c r="Q129" s="12">
        <f ca="1">IFERROR(INDEX(Calculation!$B$10:$P$109,MATCH(Calculation!CP227,Calculation!CP$7:CP$109,0),Calculation!CP$6),0)</f>
        <v>0</v>
      </c>
      <c r="R129" s="12">
        <f ca="1">IFERROR(INDEX(Calculation!$B$10:$P$109,MATCH(Calculation!CQ227,Calculation!CQ$7:CQ$109,0),Calculation!CQ$6),0)</f>
        <v>0</v>
      </c>
      <c r="S129" s="12">
        <f ca="1">IFERROR(INDEX(Calculation!$B$10:$P$109,MATCH(Calculation!CR227,Calculation!CR$7:CR$109,0),Calculation!CR$6),0)</f>
        <v>0</v>
      </c>
      <c r="T129" s="12">
        <f ca="1">IFERROR(INDEX(Calculation!$B$10:$U$109,MATCH(Calculation!CS227,Calculation!CS$7:CS$109,0),Calculation!CS$6),0)</f>
        <v>0</v>
      </c>
      <c r="U129" s="12">
        <f ca="1">IFERROR(INDEX(Calculation!$B$10:$U$109,MATCH(Calculation!CT227,Calculation!CT$7:CT$109,0),Calculation!CT$6),0)</f>
        <v>0</v>
      </c>
      <c r="V129" s="12">
        <f ca="1">IFERROR(INDEX(Calculation!$B$10:$U$109,MATCH(Calculation!CU227,Calculation!CU$7:CU$109,0),Calculation!CU$6),0)</f>
        <v>0</v>
      </c>
      <c r="W129" s="12">
        <f ca="1">IFERROR(INDEX(Calculation!$B$10:$U$109,MATCH(Calculation!CV227,Calculation!CV$7:CV$109,0),Calculation!CV$6),0)</f>
        <v>0</v>
      </c>
      <c r="X129" s="12">
        <f ca="1">IFERROR(INDEX(Calculation!$B$10:$U$109,MATCH(Calculation!CW227,Calculation!CW$7:CW$109,0),Calculation!CW$6),0)</f>
        <v>0</v>
      </c>
      <c r="Y129" s="2"/>
    </row>
    <row r="130" spans="1:25" x14ac:dyDescent="0.25">
      <c r="A130" s="2"/>
      <c r="B130" s="37"/>
      <c r="C130" s="41"/>
      <c r="D130" s="16">
        <f t="shared" ca="1" si="4"/>
        <v>0</v>
      </c>
      <c r="E130" s="12">
        <f ca="1">IFERROR(INDEX(Calculation!$B$10:$P$109,MATCH(Calculation!CD228,Calculation!CD$7:CD$109,0),Calculation!CD$6),0)</f>
        <v>0</v>
      </c>
      <c r="F130" s="12">
        <f ca="1">IFERROR(INDEX(Calculation!$B$10:$P$109,MATCH(Calculation!CE228,Calculation!CE$7:CE$109,0),Calculation!CE$6),0)</f>
        <v>0</v>
      </c>
      <c r="G130" s="12">
        <f ca="1">IFERROR(INDEX(Calculation!$B$10:$P$109,MATCH(Calculation!CF228,Calculation!CF$7:CF$109,0),Calculation!CF$6),0)</f>
        <v>0</v>
      </c>
      <c r="H130" s="12">
        <f ca="1">IFERROR(INDEX(Calculation!$B$10:$P$109,MATCH(Calculation!CG228,Calculation!CG$7:CG$109,0),Calculation!CG$6),0)</f>
        <v>0</v>
      </c>
      <c r="I130" s="12">
        <f ca="1">IFERROR(INDEX(Calculation!$B$10:$P$109,MATCH(Calculation!CH228,Calculation!CH$7:CH$109,0),Calculation!CH$6),0)</f>
        <v>0</v>
      </c>
      <c r="J130" s="12">
        <f ca="1">IFERROR(INDEX(Calculation!$B$10:$P$109,MATCH(Calculation!CI228,Calculation!CI$7:CI$109,0),Calculation!CI$6),0)</f>
        <v>0</v>
      </c>
      <c r="K130" s="12">
        <f ca="1">IFERROR(INDEX(Calculation!$B$10:$P$109,MATCH(Calculation!CJ228,Calculation!CJ$7:CJ$109,0),Calculation!CJ$6),0)</f>
        <v>0</v>
      </c>
      <c r="L130" s="12">
        <f ca="1">IFERROR(INDEX(Calculation!$B$10:$P$109,MATCH(Calculation!CK228,Calculation!CK$7:CK$109,0),Calculation!CK$6),0)</f>
        <v>0</v>
      </c>
      <c r="M130" s="12">
        <f ca="1">IFERROR(INDEX(Calculation!$B$10:$P$109,MATCH(Calculation!CL228,Calculation!CL$7:CL$109,0),Calculation!CL$6),0)</f>
        <v>0</v>
      </c>
      <c r="N130" s="12">
        <f ca="1">IFERROR(INDEX(Calculation!$B$10:$P$109,MATCH(Calculation!CM228,Calculation!CM$7:CM$109,0),Calculation!CM$6),0)</f>
        <v>0</v>
      </c>
      <c r="O130" s="12">
        <f ca="1">IFERROR(INDEX(Calculation!$B$10:$P$109,MATCH(Calculation!CN228,Calculation!CN$7:CN$109,0),Calculation!CN$6),0)</f>
        <v>0</v>
      </c>
      <c r="P130" s="12">
        <f ca="1">IFERROR(INDEX(Calculation!$B$10:$P$109,MATCH(Calculation!CO228,Calculation!CO$7:CO$109,0),Calculation!CO$6),0)</f>
        <v>0</v>
      </c>
      <c r="Q130" s="12">
        <f ca="1">IFERROR(INDEX(Calculation!$B$10:$P$109,MATCH(Calculation!CP228,Calculation!CP$7:CP$109,0),Calculation!CP$6),0)</f>
        <v>0</v>
      </c>
      <c r="R130" s="12">
        <f ca="1">IFERROR(INDEX(Calculation!$B$10:$P$109,MATCH(Calculation!CQ228,Calculation!CQ$7:CQ$109,0),Calculation!CQ$6),0)</f>
        <v>0</v>
      </c>
      <c r="S130" s="12">
        <f ca="1">IFERROR(INDEX(Calculation!$B$10:$P$109,MATCH(Calculation!CR228,Calculation!CR$7:CR$109,0),Calculation!CR$6),0)</f>
        <v>0</v>
      </c>
      <c r="T130" s="12">
        <f ca="1">IFERROR(INDEX(Calculation!$B$10:$U$109,MATCH(Calculation!CS228,Calculation!CS$7:CS$109,0),Calculation!CS$6),0)</f>
        <v>0</v>
      </c>
      <c r="U130" s="12">
        <f ca="1">IFERROR(INDEX(Calculation!$B$10:$U$109,MATCH(Calculation!CT228,Calculation!CT$7:CT$109,0),Calculation!CT$6),0)</f>
        <v>0</v>
      </c>
      <c r="V130" s="12">
        <f ca="1">IFERROR(INDEX(Calculation!$B$10:$U$109,MATCH(Calculation!CU228,Calculation!CU$7:CU$109,0),Calculation!CU$6),0)</f>
        <v>0</v>
      </c>
      <c r="W130" s="12">
        <f ca="1">IFERROR(INDEX(Calculation!$B$10:$U$109,MATCH(Calculation!CV228,Calculation!CV$7:CV$109,0),Calculation!CV$6),0)</f>
        <v>0</v>
      </c>
      <c r="X130" s="12">
        <f ca="1">IFERROR(INDEX(Calculation!$B$10:$U$109,MATCH(Calculation!CW228,Calculation!CW$7:CW$109,0),Calculation!CW$6),0)</f>
        <v>0</v>
      </c>
      <c r="Y130" s="2"/>
    </row>
    <row r="131" spans="1:25" x14ac:dyDescent="0.25">
      <c r="A131" s="2"/>
      <c r="B131" s="37"/>
      <c r="C131" s="41"/>
      <c r="D131" s="16">
        <f t="shared" ca="1" si="4"/>
        <v>0</v>
      </c>
      <c r="E131" s="12">
        <f ca="1">IFERROR(INDEX(Calculation!$B$10:$P$109,MATCH(Calculation!CD229,Calculation!CD$7:CD$109,0),Calculation!CD$6),0)</f>
        <v>0</v>
      </c>
      <c r="F131" s="12">
        <f ca="1">IFERROR(INDEX(Calculation!$B$10:$P$109,MATCH(Calculation!CE229,Calculation!CE$7:CE$109,0),Calculation!CE$6),0)</f>
        <v>0</v>
      </c>
      <c r="G131" s="12">
        <f ca="1">IFERROR(INDEX(Calculation!$B$10:$P$109,MATCH(Calculation!CF229,Calculation!CF$7:CF$109,0),Calculation!CF$6),0)</f>
        <v>0</v>
      </c>
      <c r="H131" s="12">
        <f ca="1">IFERROR(INDEX(Calculation!$B$10:$P$109,MATCH(Calculation!CG229,Calculation!CG$7:CG$109,0),Calculation!CG$6),0)</f>
        <v>0</v>
      </c>
      <c r="I131" s="12">
        <f ca="1">IFERROR(INDEX(Calculation!$B$10:$P$109,MATCH(Calculation!CH229,Calculation!CH$7:CH$109,0),Calculation!CH$6),0)</f>
        <v>0</v>
      </c>
      <c r="J131" s="12">
        <f ca="1">IFERROR(INDEX(Calculation!$B$10:$P$109,MATCH(Calculation!CI229,Calculation!CI$7:CI$109,0),Calculation!CI$6),0)</f>
        <v>0</v>
      </c>
      <c r="K131" s="12">
        <f ca="1">IFERROR(INDEX(Calculation!$B$10:$P$109,MATCH(Calculation!CJ229,Calculation!CJ$7:CJ$109,0),Calculation!CJ$6),0)</f>
        <v>0</v>
      </c>
      <c r="L131" s="12">
        <f ca="1">IFERROR(INDEX(Calculation!$B$10:$P$109,MATCH(Calculation!CK229,Calculation!CK$7:CK$109,0),Calculation!CK$6),0)</f>
        <v>0</v>
      </c>
      <c r="M131" s="12">
        <f ca="1">IFERROR(INDEX(Calculation!$B$10:$P$109,MATCH(Calculation!CL229,Calculation!CL$7:CL$109,0),Calculation!CL$6),0)</f>
        <v>0</v>
      </c>
      <c r="N131" s="12">
        <f ca="1">IFERROR(INDEX(Calculation!$B$10:$P$109,MATCH(Calculation!CM229,Calculation!CM$7:CM$109,0),Calculation!CM$6),0)</f>
        <v>0</v>
      </c>
      <c r="O131" s="12">
        <f ca="1">IFERROR(INDEX(Calculation!$B$10:$P$109,MATCH(Calculation!CN229,Calculation!CN$7:CN$109,0),Calculation!CN$6),0)</f>
        <v>0</v>
      </c>
      <c r="P131" s="12">
        <f ca="1">IFERROR(INDEX(Calculation!$B$10:$P$109,MATCH(Calculation!CO229,Calculation!CO$7:CO$109,0),Calculation!CO$6),0)</f>
        <v>0</v>
      </c>
      <c r="Q131" s="12">
        <f ca="1">IFERROR(INDEX(Calculation!$B$10:$P$109,MATCH(Calculation!CP229,Calculation!CP$7:CP$109,0),Calculation!CP$6),0)</f>
        <v>0</v>
      </c>
      <c r="R131" s="12">
        <f ca="1">IFERROR(INDEX(Calculation!$B$10:$P$109,MATCH(Calculation!CQ229,Calculation!CQ$7:CQ$109,0),Calculation!CQ$6),0)</f>
        <v>0</v>
      </c>
      <c r="S131" s="12">
        <f ca="1">IFERROR(INDEX(Calculation!$B$10:$P$109,MATCH(Calculation!CR229,Calculation!CR$7:CR$109,0),Calculation!CR$6),0)</f>
        <v>0</v>
      </c>
      <c r="T131" s="12">
        <f ca="1">IFERROR(INDEX(Calculation!$B$10:$U$109,MATCH(Calculation!CS229,Calculation!CS$7:CS$109,0),Calculation!CS$6),0)</f>
        <v>0</v>
      </c>
      <c r="U131" s="12">
        <f ca="1">IFERROR(INDEX(Calculation!$B$10:$U$109,MATCH(Calculation!CT229,Calculation!CT$7:CT$109,0),Calculation!CT$6),0)</f>
        <v>0</v>
      </c>
      <c r="V131" s="12">
        <f ca="1">IFERROR(INDEX(Calculation!$B$10:$U$109,MATCH(Calculation!CU229,Calculation!CU$7:CU$109,0),Calculation!CU$6),0)</f>
        <v>0</v>
      </c>
      <c r="W131" s="12">
        <f ca="1">IFERROR(INDEX(Calculation!$B$10:$U$109,MATCH(Calculation!CV229,Calculation!CV$7:CV$109,0),Calculation!CV$6),0)</f>
        <v>0</v>
      </c>
      <c r="X131" s="12">
        <f ca="1">IFERROR(INDEX(Calculation!$B$10:$U$109,MATCH(Calculation!CW229,Calculation!CW$7:CW$109,0),Calculation!CW$6),0)</f>
        <v>0</v>
      </c>
      <c r="Y131" s="2"/>
    </row>
    <row r="132" spans="1:25" x14ac:dyDescent="0.25">
      <c r="A132" s="2"/>
      <c r="B132" s="37"/>
      <c r="C132" s="41"/>
      <c r="D132" s="16">
        <f t="shared" ca="1" si="4"/>
        <v>0</v>
      </c>
      <c r="E132" s="12">
        <f ca="1">IFERROR(INDEX(Calculation!$B$10:$P$109,MATCH(Calculation!CD230,Calculation!CD$7:CD$109,0),Calculation!CD$6),0)</f>
        <v>0</v>
      </c>
      <c r="F132" s="12">
        <f ca="1">IFERROR(INDEX(Calculation!$B$10:$P$109,MATCH(Calculation!CE230,Calculation!CE$7:CE$109,0),Calculation!CE$6),0)</f>
        <v>0</v>
      </c>
      <c r="G132" s="12">
        <f ca="1">IFERROR(INDEX(Calculation!$B$10:$P$109,MATCH(Calculation!CF230,Calculation!CF$7:CF$109,0),Calculation!CF$6),0)</f>
        <v>0</v>
      </c>
      <c r="H132" s="12">
        <f ca="1">IFERROR(INDEX(Calculation!$B$10:$P$109,MATCH(Calculation!CG230,Calculation!CG$7:CG$109,0),Calculation!CG$6),0)</f>
        <v>0</v>
      </c>
      <c r="I132" s="12">
        <f ca="1">IFERROR(INDEX(Calculation!$B$10:$P$109,MATCH(Calculation!CH230,Calculation!CH$7:CH$109,0),Calculation!CH$6),0)</f>
        <v>0</v>
      </c>
      <c r="J132" s="12">
        <f ca="1">IFERROR(INDEX(Calculation!$B$10:$P$109,MATCH(Calculation!CI230,Calculation!CI$7:CI$109,0),Calculation!CI$6),0)</f>
        <v>0</v>
      </c>
      <c r="K132" s="12">
        <f ca="1">IFERROR(INDEX(Calculation!$B$10:$P$109,MATCH(Calculation!CJ230,Calculation!CJ$7:CJ$109,0),Calculation!CJ$6),0)</f>
        <v>0</v>
      </c>
      <c r="L132" s="12">
        <f ca="1">IFERROR(INDEX(Calculation!$B$10:$P$109,MATCH(Calculation!CK230,Calculation!CK$7:CK$109,0),Calculation!CK$6),0)</f>
        <v>0</v>
      </c>
      <c r="M132" s="12">
        <f ca="1">IFERROR(INDEX(Calculation!$B$10:$P$109,MATCH(Calculation!CL230,Calculation!CL$7:CL$109,0),Calculation!CL$6),0)</f>
        <v>0</v>
      </c>
      <c r="N132" s="12">
        <f ca="1">IFERROR(INDEX(Calculation!$B$10:$P$109,MATCH(Calculation!CM230,Calculation!CM$7:CM$109,0),Calculation!CM$6),0)</f>
        <v>0</v>
      </c>
      <c r="O132" s="12">
        <f ca="1">IFERROR(INDEX(Calculation!$B$10:$P$109,MATCH(Calculation!CN230,Calculation!CN$7:CN$109,0),Calculation!CN$6),0)</f>
        <v>0</v>
      </c>
      <c r="P132" s="12">
        <f ca="1">IFERROR(INDEX(Calculation!$B$10:$P$109,MATCH(Calculation!CO230,Calculation!CO$7:CO$109,0),Calculation!CO$6),0)</f>
        <v>0</v>
      </c>
      <c r="Q132" s="12">
        <f ca="1">IFERROR(INDEX(Calculation!$B$10:$P$109,MATCH(Calculation!CP230,Calculation!CP$7:CP$109,0),Calculation!CP$6),0)</f>
        <v>0</v>
      </c>
      <c r="R132" s="12">
        <f ca="1">IFERROR(INDEX(Calculation!$B$10:$P$109,MATCH(Calculation!CQ230,Calculation!CQ$7:CQ$109,0),Calculation!CQ$6),0)</f>
        <v>0</v>
      </c>
      <c r="S132" s="12">
        <f ca="1">IFERROR(INDEX(Calculation!$B$10:$P$109,MATCH(Calculation!CR230,Calculation!CR$7:CR$109,0),Calculation!CR$6),0)</f>
        <v>0</v>
      </c>
      <c r="T132" s="12">
        <f ca="1">IFERROR(INDEX(Calculation!$B$10:$U$109,MATCH(Calculation!CS230,Calculation!CS$7:CS$109,0),Calculation!CS$6),0)</f>
        <v>0</v>
      </c>
      <c r="U132" s="12">
        <f ca="1">IFERROR(INDEX(Calculation!$B$10:$U$109,MATCH(Calculation!CT230,Calculation!CT$7:CT$109,0),Calculation!CT$6),0)</f>
        <v>0</v>
      </c>
      <c r="V132" s="12">
        <f ca="1">IFERROR(INDEX(Calculation!$B$10:$U$109,MATCH(Calculation!CU230,Calculation!CU$7:CU$109,0),Calculation!CU$6),0)</f>
        <v>0</v>
      </c>
      <c r="W132" s="12">
        <f ca="1">IFERROR(INDEX(Calculation!$B$10:$U$109,MATCH(Calculation!CV230,Calculation!CV$7:CV$109,0),Calculation!CV$6),0)</f>
        <v>0</v>
      </c>
      <c r="X132" s="12">
        <f ca="1">IFERROR(INDEX(Calculation!$B$10:$U$109,MATCH(Calculation!CW230,Calculation!CW$7:CW$109,0),Calculation!CW$6),0)</f>
        <v>0</v>
      </c>
      <c r="Y132" s="2"/>
    </row>
    <row r="133" spans="1:25" x14ac:dyDescent="0.25">
      <c r="A133" s="2"/>
      <c r="B133" s="37"/>
      <c r="C133" s="41"/>
      <c r="D133" s="16">
        <f t="shared" ca="1" si="4"/>
        <v>0</v>
      </c>
      <c r="E133" s="12">
        <f ca="1">IFERROR(INDEX(Calculation!$B$10:$P$109,MATCH(Calculation!CD231,Calculation!CD$7:CD$109,0),Calculation!CD$6),0)</f>
        <v>0</v>
      </c>
      <c r="F133" s="12">
        <f ca="1">IFERROR(INDEX(Calculation!$B$10:$P$109,MATCH(Calculation!CE231,Calculation!CE$7:CE$109,0),Calculation!CE$6),0)</f>
        <v>0</v>
      </c>
      <c r="G133" s="12">
        <f ca="1">IFERROR(INDEX(Calculation!$B$10:$P$109,MATCH(Calculation!CF231,Calculation!CF$7:CF$109,0),Calculation!CF$6),0)</f>
        <v>0</v>
      </c>
      <c r="H133" s="12">
        <f ca="1">IFERROR(INDEX(Calculation!$B$10:$P$109,MATCH(Calculation!CG231,Calculation!CG$7:CG$109,0),Calculation!CG$6),0)</f>
        <v>0</v>
      </c>
      <c r="I133" s="12">
        <f ca="1">IFERROR(INDEX(Calculation!$B$10:$P$109,MATCH(Calculation!CH231,Calculation!CH$7:CH$109,0),Calculation!CH$6),0)</f>
        <v>0</v>
      </c>
      <c r="J133" s="12">
        <f ca="1">IFERROR(INDEX(Calculation!$B$10:$P$109,MATCH(Calculation!CI231,Calculation!CI$7:CI$109,0),Calculation!CI$6),0)</f>
        <v>0</v>
      </c>
      <c r="K133" s="12">
        <f ca="1">IFERROR(INDEX(Calculation!$B$10:$P$109,MATCH(Calculation!CJ231,Calculation!CJ$7:CJ$109,0),Calculation!CJ$6),0)</f>
        <v>0</v>
      </c>
      <c r="L133" s="12">
        <f ca="1">IFERROR(INDEX(Calculation!$B$10:$P$109,MATCH(Calculation!CK231,Calculation!CK$7:CK$109,0),Calculation!CK$6),0)</f>
        <v>0</v>
      </c>
      <c r="M133" s="12">
        <f ca="1">IFERROR(INDEX(Calculation!$B$10:$P$109,MATCH(Calculation!CL231,Calculation!CL$7:CL$109,0),Calculation!CL$6),0)</f>
        <v>0</v>
      </c>
      <c r="N133" s="12">
        <f ca="1">IFERROR(INDEX(Calculation!$B$10:$P$109,MATCH(Calculation!CM231,Calculation!CM$7:CM$109,0),Calculation!CM$6),0)</f>
        <v>0</v>
      </c>
      <c r="O133" s="12">
        <f ca="1">IFERROR(INDEX(Calculation!$B$10:$P$109,MATCH(Calculation!CN231,Calculation!CN$7:CN$109,0),Calculation!CN$6),0)</f>
        <v>0</v>
      </c>
      <c r="P133" s="12">
        <f ca="1">IFERROR(INDEX(Calculation!$B$10:$P$109,MATCH(Calculation!CO231,Calculation!CO$7:CO$109,0),Calculation!CO$6),0)</f>
        <v>0</v>
      </c>
      <c r="Q133" s="12">
        <f ca="1">IFERROR(INDEX(Calculation!$B$10:$P$109,MATCH(Calculation!CP231,Calculation!CP$7:CP$109,0),Calculation!CP$6),0)</f>
        <v>0</v>
      </c>
      <c r="R133" s="12">
        <f ca="1">IFERROR(INDEX(Calculation!$B$10:$P$109,MATCH(Calculation!CQ231,Calculation!CQ$7:CQ$109,0),Calculation!CQ$6),0)</f>
        <v>0</v>
      </c>
      <c r="S133" s="12">
        <f ca="1">IFERROR(INDEX(Calculation!$B$10:$P$109,MATCH(Calculation!CR231,Calculation!CR$7:CR$109,0),Calculation!CR$6),0)</f>
        <v>0</v>
      </c>
      <c r="T133" s="12">
        <f ca="1">IFERROR(INDEX(Calculation!$B$10:$U$109,MATCH(Calculation!CS231,Calculation!CS$7:CS$109,0),Calculation!CS$6),0)</f>
        <v>0</v>
      </c>
      <c r="U133" s="12">
        <f ca="1">IFERROR(INDEX(Calculation!$B$10:$U$109,MATCH(Calculation!CT231,Calculation!CT$7:CT$109,0),Calculation!CT$6),0)</f>
        <v>0</v>
      </c>
      <c r="V133" s="12">
        <f ca="1">IFERROR(INDEX(Calculation!$B$10:$U$109,MATCH(Calculation!CU231,Calculation!CU$7:CU$109,0),Calculation!CU$6),0)</f>
        <v>0</v>
      </c>
      <c r="W133" s="12">
        <f ca="1">IFERROR(INDEX(Calculation!$B$10:$U$109,MATCH(Calculation!CV231,Calculation!CV$7:CV$109,0),Calculation!CV$6),0)</f>
        <v>0</v>
      </c>
      <c r="X133" s="12">
        <f ca="1">IFERROR(INDEX(Calculation!$B$10:$U$109,MATCH(Calculation!CW231,Calculation!CW$7:CW$109,0),Calculation!CW$6),0)</f>
        <v>0</v>
      </c>
      <c r="Y133" s="2"/>
    </row>
    <row r="134" spans="1:25" x14ac:dyDescent="0.25">
      <c r="A134" s="2"/>
      <c r="B134" s="37"/>
      <c r="C134" s="41"/>
      <c r="D134" s="16">
        <f t="shared" ca="1" si="4"/>
        <v>0</v>
      </c>
      <c r="E134" s="12">
        <f ca="1">IFERROR(INDEX(Calculation!$B$10:$P$109,MATCH(Calculation!CD232,Calculation!CD$7:CD$109,0),Calculation!CD$6),0)</f>
        <v>0</v>
      </c>
      <c r="F134" s="12">
        <f ca="1">IFERROR(INDEX(Calculation!$B$10:$P$109,MATCH(Calculation!CE232,Calculation!CE$7:CE$109,0),Calculation!CE$6),0)</f>
        <v>0</v>
      </c>
      <c r="G134" s="12">
        <f ca="1">IFERROR(INDEX(Calculation!$B$10:$P$109,MATCH(Calculation!CF232,Calculation!CF$7:CF$109,0),Calculation!CF$6),0)</f>
        <v>0</v>
      </c>
      <c r="H134" s="12">
        <f ca="1">IFERROR(INDEX(Calculation!$B$10:$P$109,MATCH(Calculation!CG232,Calculation!CG$7:CG$109,0),Calculation!CG$6),0)</f>
        <v>0</v>
      </c>
      <c r="I134" s="12">
        <f ca="1">IFERROR(INDEX(Calculation!$B$10:$P$109,MATCH(Calculation!CH232,Calculation!CH$7:CH$109,0),Calculation!CH$6),0)</f>
        <v>0</v>
      </c>
      <c r="J134" s="12">
        <f ca="1">IFERROR(INDEX(Calculation!$B$10:$P$109,MATCH(Calculation!CI232,Calculation!CI$7:CI$109,0),Calculation!CI$6),0)</f>
        <v>0</v>
      </c>
      <c r="K134" s="12">
        <f ca="1">IFERROR(INDEX(Calculation!$B$10:$P$109,MATCH(Calculation!CJ232,Calculation!CJ$7:CJ$109,0),Calculation!CJ$6),0)</f>
        <v>0</v>
      </c>
      <c r="L134" s="12">
        <f ca="1">IFERROR(INDEX(Calculation!$B$10:$P$109,MATCH(Calculation!CK232,Calculation!CK$7:CK$109,0),Calculation!CK$6),0)</f>
        <v>0</v>
      </c>
      <c r="M134" s="12">
        <f ca="1">IFERROR(INDEX(Calculation!$B$10:$P$109,MATCH(Calculation!CL232,Calculation!CL$7:CL$109,0),Calculation!CL$6),0)</f>
        <v>0</v>
      </c>
      <c r="N134" s="12">
        <f ca="1">IFERROR(INDEX(Calculation!$B$10:$P$109,MATCH(Calculation!CM232,Calculation!CM$7:CM$109,0),Calculation!CM$6),0)</f>
        <v>0</v>
      </c>
      <c r="O134" s="12">
        <f ca="1">IFERROR(INDEX(Calculation!$B$10:$P$109,MATCH(Calculation!CN232,Calculation!CN$7:CN$109,0),Calculation!CN$6),0)</f>
        <v>0</v>
      </c>
      <c r="P134" s="12">
        <f ca="1">IFERROR(INDEX(Calculation!$B$10:$P$109,MATCH(Calculation!CO232,Calculation!CO$7:CO$109,0),Calculation!CO$6),0)</f>
        <v>0</v>
      </c>
      <c r="Q134" s="12">
        <f ca="1">IFERROR(INDEX(Calculation!$B$10:$P$109,MATCH(Calculation!CP232,Calculation!CP$7:CP$109,0),Calculation!CP$6),0)</f>
        <v>0</v>
      </c>
      <c r="R134" s="12">
        <f ca="1">IFERROR(INDEX(Calculation!$B$10:$P$109,MATCH(Calculation!CQ232,Calculation!CQ$7:CQ$109,0),Calculation!CQ$6),0)</f>
        <v>0</v>
      </c>
      <c r="S134" s="12">
        <f ca="1">IFERROR(INDEX(Calculation!$B$10:$P$109,MATCH(Calculation!CR232,Calculation!CR$7:CR$109,0),Calculation!CR$6),0)</f>
        <v>0</v>
      </c>
      <c r="T134" s="12">
        <f ca="1">IFERROR(INDEX(Calculation!$B$10:$U$109,MATCH(Calculation!CS232,Calculation!CS$7:CS$109,0),Calculation!CS$6),0)</f>
        <v>0</v>
      </c>
      <c r="U134" s="12">
        <f ca="1">IFERROR(INDEX(Calculation!$B$10:$U$109,MATCH(Calculation!CT232,Calculation!CT$7:CT$109,0),Calculation!CT$6),0)</f>
        <v>0</v>
      </c>
      <c r="V134" s="12">
        <f ca="1">IFERROR(INDEX(Calculation!$B$10:$U$109,MATCH(Calculation!CU232,Calculation!CU$7:CU$109,0),Calculation!CU$6),0)</f>
        <v>0</v>
      </c>
      <c r="W134" s="12">
        <f ca="1">IFERROR(INDEX(Calculation!$B$10:$U$109,MATCH(Calculation!CV232,Calculation!CV$7:CV$109,0),Calculation!CV$6),0)</f>
        <v>0</v>
      </c>
      <c r="X134" s="12">
        <f ca="1">IFERROR(INDEX(Calculation!$B$10:$U$109,MATCH(Calculation!CW232,Calculation!CW$7:CW$109,0),Calculation!CW$6),0)</f>
        <v>0</v>
      </c>
      <c r="Y134" s="2"/>
    </row>
    <row r="135" spans="1:25" x14ac:dyDescent="0.25">
      <c r="A135" s="2"/>
      <c r="B135" s="37"/>
      <c r="C135" s="41"/>
      <c r="D135" s="16">
        <f t="shared" ca="1" si="4"/>
        <v>0</v>
      </c>
      <c r="E135" s="12">
        <f ca="1">IFERROR(INDEX(Calculation!$B$10:$P$109,MATCH(Calculation!CD233,Calculation!CD$7:CD$109,0),Calculation!CD$6),0)</f>
        <v>0</v>
      </c>
      <c r="F135" s="12">
        <f ca="1">IFERROR(INDEX(Calculation!$B$10:$P$109,MATCH(Calculation!CE233,Calculation!CE$7:CE$109,0),Calculation!CE$6),0)</f>
        <v>0</v>
      </c>
      <c r="G135" s="12">
        <f ca="1">IFERROR(INDEX(Calculation!$B$10:$P$109,MATCH(Calculation!CF233,Calculation!CF$7:CF$109,0),Calculation!CF$6),0)</f>
        <v>0</v>
      </c>
      <c r="H135" s="12">
        <f ca="1">IFERROR(INDEX(Calculation!$B$10:$P$109,MATCH(Calculation!CG233,Calculation!CG$7:CG$109,0),Calculation!CG$6),0)</f>
        <v>0</v>
      </c>
      <c r="I135" s="12">
        <f ca="1">IFERROR(INDEX(Calculation!$B$10:$P$109,MATCH(Calculation!CH233,Calculation!CH$7:CH$109,0),Calculation!CH$6),0)</f>
        <v>0</v>
      </c>
      <c r="J135" s="12">
        <f ca="1">IFERROR(INDEX(Calculation!$B$10:$P$109,MATCH(Calculation!CI233,Calculation!CI$7:CI$109,0),Calculation!CI$6),0)</f>
        <v>0</v>
      </c>
      <c r="K135" s="12">
        <f ca="1">IFERROR(INDEX(Calculation!$B$10:$P$109,MATCH(Calculation!CJ233,Calculation!CJ$7:CJ$109,0),Calculation!CJ$6),0)</f>
        <v>0</v>
      </c>
      <c r="L135" s="12">
        <f ca="1">IFERROR(INDEX(Calculation!$B$10:$P$109,MATCH(Calculation!CK233,Calculation!CK$7:CK$109,0),Calculation!CK$6),0)</f>
        <v>0</v>
      </c>
      <c r="M135" s="12">
        <f ca="1">IFERROR(INDEX(Calculation!$B$10:$P$109,MATCH(Calculation!CL233,Calculation!CL$7:CL$109,0),Calculation!CL$6),0)</f>
        <v>0</v>
      </c>
      <c r="N135" s="12">
        <f ca="1">IFERROR(INDEX(Calculation!$B$10:$P$109,MATCH(Calculation!CM233,Calculation!CM$7:CM$109,0),Calculation!CM$6),0)</f>
        <v>0</v>
      </c>
      <c r="O135" s="12">
        <f ca="1">IFERROR(INDEX(Calculation!$B$10:$P$109,MATCH(Calculation!CN233,Calculation!CN$7:CN$109,0),Calculation!CN$6),0)</f>
        <v>0</v>
      </c>
      <c r="P135" s="12">
        <f ca="1">IFERROR(INDEX(Calculation!$B$10:$P$109,MATCH(Calculation!CO233,Calculation!CO$7:CO$109,0),Calculation!CO$6),0)</f>
        <v>0</v>
      </c>
      <c r="Q135" s="12">
        <f ca="1">IFERROR(INDEX(Calculation!$B$10:$P$109,MATCH(Calculation!CP233,Calculation!CP$7:CP$109,0),Calculation!CP$6),0)</f>
        <v>0</v>
      </c>
      <c r="R135" s="12">
        <f ca="1">IFERROR(INDEX(Calculation!$B$10:$P$109,MATCH(Calculation!CQ233,Calculation!CQ$7:CQ$109,0),Calculation!CQ$6),0)</f>
        <v>0</v>
      </c>
      <c r="S135" s="12">
        <f ca="1">IFERROR(INDEX(Calculation!$B$10:$P$109,MATCH(Calculation!CR233,Calculation!CR$7:CR$109,0),Calculation!CR$6),0)</f>
        <v>0</v>
      </c>
      <c r="T135" s="12">
        <f ca="1">IFERROR(INDEX(Calculation!$B$10:$U$109,MATCH(Calculation!CS233,Calculation!CS$7:CS$109,0),Calculation!CS$6),0)</f>
        <v>0</v>
      </c>
      <c r="U135" s="12">
        <f ca="1">IFERROR(INDEX(Calculation!$B$10:$U$109,MATCH(Calculation!CT233,Calculation!CT$7:CT$109,0),Calculation!CT$6),0)</f>
        <v>0</v>
      </c>
      <c r="V135" s="12">
        <f ca="1">IFERROR(INDEX(Calculation!$B$10:$U$109,MATCH(Calculation!CU233,Calculation!CU$7:CU$109,0),Calculation!CU$6),0)</f>
        <v>0</v>
      </c>
      <c r="W135" s="12">
        <f ca="1">IFERROR(INDEX(Calculation!$B$10:$U$109,MATCH(Calculation!CV233,Calculation!CV$7:CV$109,0),Calculation!CV$6),0)</f>
        <v>0</v>
      </c>
      <c r="X135" s="12">
        <f ca="1">IFERROR(INDEX(Calculation!$B$10:$U$109,MATCH(Calculation!CW233,Calculation!CW$7:CW$109,0),Calculation!CW$6),0)</f>
        <v>0</v>
      </c>
      <c r="Y135" s="2"/>
    </row>
    <row r="136" spans="1:25" x14ac:dyDescent="0.25">
      <c r="A136" s="2"/>
      <c r="B136" s="37"/>
      <c r="C136" s="41"/>
      <c r="D136" s="16">
        <f t="shared" ca="1" si="4"/>
        <v>0</v>
      </c>
      <c r="E136" s="12">
        <f ca="1">IFERROR(INDEX(Calculation!$B$10:$P$109,MATCH(Calculation!CD234,Calculation!CD$7:CD$109,0),Calculation!CD$6),0)</f>
        <v>0</v>
      </c>
      <c r="F136" s="12">
        <f ca="1">IFERROR(INDEX(Calculation!$B$10:$P$109,MATCH(Calculation!CE234,Calculation!CE$7:CE$109,0),Calculation!CE$6),0)</f>
        <v>0</v>
      </c>
      <c r="G136" s="12">
        <f ca="1">IFERROR(INDEX(Calculation!$B$10:$P$109,MATCH(Calculation!CF234,Calculation!CF$7:CF$109,0),Calculation!CF$6),0)</f>
        <v>0</v>
      </c>
      <c r="H136" s="12">
        <f ca="1">IFERROR(INDEX(Calculation!$B$10:$P$109,MATCH(Calculation!CG234,Calculation!CG$7:CG$109,0),Calculation!CG$6),0)</f>
        <v>0</v>
      </c>
      <c r="I136" s="12">
        <f ca="1">IFERROR(INDEX(Calculation!$B$10:$P$109,MATCH(Calculation!CH234,Calculation!CH$7:CH$109,0),Calculation!CH$6),0)</f>
        <v>0</v>
      </c>
      <c r="J136" s="12">
        <f ca="1">IFERROR(INDEX(Calculation!$B$10:$P$109,MATCH(Calculation!CI234,Calculation!CI$7:CI$109,0),Calculation!CI$6),0)</f>
        <v>0</v>
      </c>
      <c r="K136" s="12">
        <f ca="1">IFERROR(INDEX(Calculation!$B$10:$P$109,MATCH(Calculation!CJ234,Calculation!CJ$7:CJ$109,0),Calculation!CJ$6),0)</f>
        <v>0</v>
      </c>
      <c r="L136" s="12">
        <f ca="1">IFERROR(INDEX(Calculation!$B$10:$P$109,MATCH(Calculation!CK234,Calculation!CK$7:CK$109,0),Calculation!CK$6),0)</f>
        <v>0</v>
      </c>
      <c r="M136" s="12">
        <f ca="1">IFERROR(INDEX(Calculation!$B$10:$P$109,MATCH(Calculation!CL234,Calculation!CL$7:CL$109,0),Calculation!CL$6),0)</f>
        <v>0</v>
      </c>
      <c r="N136" s="12">
        <f ca="1">IFERROR(INDEX(Calculation!$B$10:$P$109,MATCH(Calculation!CM234,Calculation!CM$7:CM$109,0),Calculation!CM$6),0)</f>
        <v>0</v>
      </c>
      <c r="O136" s="12">
        <f ca="1">IFERROR(INDEX(Calculation!$B$10:$P$109,MATCH(Calculation!CN234,Calculation!CN$7:CN$109,0),Calculation!CN$6),0)</f>
        <v>0</v>
      </c>
      <c r="P136" s="12">
        <f ca="1">IFERROR(INDEX(Calculation!$B$10:$P$109,MATCH(Calculation!CO234,Calculation!CO$7:CO$109,0),Calculation!CO$6),0)</f>
        <v>0</v>
      </c>
      <c r="Q136" s="12">
        <f ca="1">IFERROR(INDEX(Calculation!$B$10:$P$109,MATCH(Calculation!CP234,Calculation!CP$7:CP$109,0),Calculation!CP$6),0)</f>
        <v>0</v>
      </c>
      <c r="R136" s="12">
        <f ca="1">IFERROR(INDEX(Calculation!$B$10:$P$109,MATCH(Calculation!CQ234,Calculation!CQ$7:CQ$109,0),Calculation!CQ$6),0)</f>
        <v>0</v>
      </c>
      <c r="S136" s="12">
        <f ca="1">IFERROR(INDEX(Calculation!$B$10:$P$109,MATCH(Calculation!CR234,Calculation!CR$7:CR$109,0),Calculation!CR$6),0)</f>
        <v>0</v>
      </c>
      <c r="T136" s="12">
        <f ca="1">IFERROR(INDEX(Calculation!$B$10:$U$109,MATCH(Calculation!CS234,Calculation!CS$7:CS$109,0),Calculation!CS$6),0)</f>
        <v>0</v>
      </c>
      <c r="U136" s="12">
        <f ca="1">IFERROR(INDEX(Calculation!$B$10:$U$109,MATCH(Calculation!CT234,Calculation!CT$7:CT$109,0),Calculation!CT$6),0)</f>
        <v>0</v>
      </c>
      <c r="V136" s="12">
        <f ca="1">IFERROR(INDEX(Calculation!$B$10:$U$109,MATCH(Calculation!CU234,Calculation!CU$7:CU$109,0),Calculation!CU$6),0)</f>
        <v>0</v>
      </c>
      <c r="W136" s="12">
        <f ca="1">IFERROR(INDEX(Calculation!$B$10:$U$109,MATCH(Calculation!CV234,Calculation!CV$7:CV$109,0),Calculation!CV$6),0)</f>
        <v>0</v>
      </c>
      <c r="X136" s="12">
        <f ca="1">IFERROR(INDEX(Calculation!$B$10:$U$109,MATCH(Calculation!CW234,Calculation!CW$7:CW$109,0),Calculation!CW$6),0)</f>
        <v>0</v>
      </c>
      <c r="Y136" s="2"/>
    </row>
    <row r="137" spans="1:25" x14ac:dyDescent="0.25">
      <c r="A137" s="2"/>
      <c r="B137" s="37"/>
      <c r="C137" s="41"/>
      <c r="D137" s="16">
        <f t="shared" ca="1" si="4"/>
        <v>0</v>
      </c>
      <c r="E137" s="12">
        <f ca="1">IFERROR(INDEX(Calculation!$B$10:$P$109,MATCH(Calculation!CD235,Calculation!CD$7:CD$109,0),Calculation!CD$6),0)</f>
        <v>0</v>
      </c>
      <c r="F137" s="12">
        <f ca="1">IFERROR(INDEX(Calculation!$B$10:$P$109,MATCH(Calculation!CE235,Calculation!CE$7:CE$109,0),Calculation!CE$6),0)</f>
        <v>0</v>
      </c>
      <c r="G137" s="12">
        <f ca="1">IFERROR(INDEX(Calculation!$B$10:$P$109,MATCH(Calculation!CF235,Calculation!CF$7:CF$109,0),Calculation!CF$6),0)</f>
        <v>0</v>
      </c>
      <c r="H137" s="12">
        <f ca="1">IFERROR(INDEX(Calculation!$B$10:$P$109,MATCH(Calculation!CG235,Calculation!CG$7:CG$109,0),Calculation!CG$6),0)</f>
        <v>0</v>
      </c>
      <c r="I137" s="12">
        <f ca="1">IFERROR(INDEX(Calculation!$B$10:$P$109,MATCH(Calculation!CH235,Calculation!CH$7:CH$109,0),Calculation!CH$6),0)</f>
        <v>0</v>
      </c>
      <c r="J137" s="12">
        <f ca="1">IFERROR(INDEX(Calculation!$B$10:$P$109,MATCH(Calculation!CI235,Calculation!CI$7:CI$109,0),Calculation!CI$6),0)</f>
        <v>0</v>
      </c>
      <c r="K137" s="12">
        <f ca="1">IFERROR(INDEX(Calculation!$B$10:$P$109,MATCH(Calculation!CJ235,Calculation!CJ$7:CJ$109,0),Calculation!CJ$6),0)</f>
        <v>0</v>
      </c>
      <c r="L137" s="12">
        <f ca="1">IFERROR(INDEX(Calculation!$B$10:$P$109,MATCH(Calculation!CK235,Calculation!CK$7:CK$109,0),Calculation!CK$6),0)</f>
        <v>0</v>
      </c>
      <c r="M137" s="12">
        <f ca="1">IFERROR(INDEX(Calculation!$B$10:$P$109,MATCH(Calculation!CL235,Calculation!CL$7:CL$109,0),Calculation!CL$6),0)</f>
        <v>0</v>
      </c>
      <c r="N137" s="12">
        <f ca="1">IFERROR(INDEX(Calculation!$B$10:$P$109,MATCH(Calculation!CM235,Calculation!CM$7:CM$109,0),Calculation!CM$6),0)</f>
        <v>0</v>
      </c>
      <c r="O137" s="12">
        <f ca="1">IFERROR(INDEX(Calculation!$B$10:$P$109,MATCH(Calculation!CN235,Calculation!CN$7:CN$109,0),Calculation!CN$6),0)</f>
        <v>0</v>
      </c>
      <c r="P137" s="12">
        <f ca="1">IFERROR(INDEX(Calculation!$B$10:$P$109,MATCH(Calculation!CO235,Calculation!CO$7:CO$109,0),Calculation!CO$6),0)</f>
        <v>0</v>
      </c>
      <c r="Q137" s="12">
        <f ca="1">IFERROR(INDEX(Calculation!$B$10:$P$109,MATCH(Calculation!CP235,Calculation!CP$7:CP$109,0),Calculation!CP$6),0)</f>
        <v>0</v>
      </c>
      <c r="R137" s="12">
        <f ca="1">IFERROR(INDEX(Calculation!$B$10:$P$109,MATCH(Calculation!CQ235,Calculation!CQ$7:CQ$109,0),Calculation!CQ$6),0)</f>
        <v>0</v>
      </c>
      <c r="S137" s="12">
        <f ca="1">IFERROR(INDEX(Calculation!$B$10:$P$109,MATCH(Calculation!CR235,Calculation!CR$7:CR$109,0),Calculation!CR$6),0)</f>
        <v>0</v>
      </c>
      <c r="T137" s="12">
        <f ca="1">IFERROR(INDEX(Calculation!$B$10:$U$109,MATCH(Calculation!CS235,Calculation!CS$7:CS$109,0),Calculation!CS$6),0)</f>
        <v>0</v>
      </c>
      <c r="U137" s="12">
        <f ca="1">IFERROR(INDEX(Calculation!$B$10:$U$109,MATCH(Calculation!CT235,Calculation!CT$7:CT$109,0),Calculation!CT$6),0)</f>
        <v>0</v>
      </c>
      <c r="V137" s="12">
        <f ca="1">IFERROR(INDEX(Calculation!$B$10:$U$109,MATCH(Calculation!CU235,Calculation!CU$7:CU$109,0),Calculation!CU$6),0)</f>
        <v>0</v>
      </c>
      <c r="W137" s="12">
        <f ca="1">IFERROR(INDEX(Calculation!$B$10:$U$109,MATCH(Calculation!CV235,Calculation!CV$7:CV$109,0),Calculation!CV$6),0)</f>
        <v>0</v>
      </c>
      <c r="X137" s="12">
        <f ca="1">IFERROR(INDEX(Calculation!$B$10:$U$109,MATCH(Calculation!CW235,Calculation!CW$7:CW$109,0),Calculation!CW$6),0)</f>
        <v>0</v>
      </c>
      <c r="Y137" s="2"/>
    </row>
    <row r="138" spans="1:25" x14ac:dyDescent="0.25">
      <c r="A138" s="2"/>
      <c r="B138" s="37"/>
      <c r="C138" s="41"/>
      <c r="D138" s="16">
        <f t="shared" ca="1" si="4"/>
        <v>0</v>
      </c>
      <c r="E138" s="12">
        <f ca="1">IFERROR(INDEX(Calculation!$B$10:$P$109,MATCH(Calculation!CD236,Calculation!CD$7:CD$109,0),Calculation!CD$6),0)</f>
        <v>0</v>
      </c>
      <c r="F138" s="12">
        <f ca="1">IFERROR(INDEX(Calculation!$B$10:$P$109,MATCH(Calculation!CE236,Calculation!CE$7:CE$109,0),Calculation!CE$6),0)</f>
        <v>0</v>
      </c>
      <c r="G138" s="12">
        <f ca="1">IFERROR(INDEX(Calculation!$B$10:$P$109,MATCH(Calculation!CF236,Calculation!CF$7:CF$109,0),Calculation!CF$6),0)</f>
        <v>0</v>
      </c>
      <c r="H138" s="12">
        <f ca="1">IFERROR(INDEX(Calculation!$B$10:$P$109,MATCH(Calculation!CG236,Calculation!CG$7:CG$109,0),Calculation!CG$6),0)</f>
        <v>0</v>
      </c>
      <c r="I138" s="12">
        <f ca="1">IFERROR(INDEX(Calculation!$B$10:$P$109,MATCH(Calculation!CH236,Calculation!CH$7:CH$109,0),Calculation!CH$6),0)</f>
        <v>0</v>
      </c>
      <c r="J138" s="12">
        <f ca="1">IFERROR(INDEX(Calculation!$B$10:$P$109,MATCH(Calculation!CI236,Calculation!CI$7:CI$109,0),Calculation!CI$6),0)</f>
        <v>0</v>
      </c>
      <c r="K138" s="12">
        <f ca="1">IFERROR(INDEX(Calculation!$B$10:$P$109,MATCH(Calculation!CJ236,Calculation!CJ$7:CJ$109,0),Calculation!CJ$6),0)</f>
        <v>0</v>
      </c>
      <c r="L138" s="12">
        <f ca="1">IFERROR(INDEX(Calculation!$B$10:$P$109,MATCH(Calculation!CK236,Calculation!CK$7:CK$109,0),Calculation!CK$6),0)</f>
        <v>0</v>
      </c>
      <c r="M138" s="12">
        <f ca="1">IFERROR(INDEX(Calculation!$B$10:$P$109,MATCH(Calculation!CL236,Calculation!CL$7:CL$109,0),Calculation!CL$6),0)</f>
        <v>0</v>
      </c>
      <c r="N138" s="12">
        <f ca="1">IFERROR(INDEX(Calculation!$B$10:$P$109,MATCH(Calculation!CM236,Calculation!CM$7:CM$109,0),Calculation!CM$6),0)</f>
        <v>0</v>
      </c>
      <c r="O138" s="12">
        <f ca="1">IFERROR(INDEX(Calculation!$B$10:$P$109,MATCH(Calculation!CN236,Calculation!CN$7:CN$109,0),Calculation!CN$6),0)</f>
        <v>0</v>
      </c>
      <c r="P138" s="12">
        <f ca="1">IFERROR(INDEX(Calculation!$B$10:$P$109,MATCH(Calculation!CO236,Calculation!CO$7:CO$109,0),Calculation!CO$6),0)</f>
        <v>0</v>
      </c>
      <c r="Q138" s="12">
        <f ca="1">IFERROR(INDEX(Calculation!$B$10:$P$109,MATCH(Calculation!CP236,Calculation!CP$7:CP$109,0),Calculation!CP$6),0)</f>
        <v>0</v>
      </c>
      <c r="R138" s="12">
        <f ca="1">IFERROR(INDEX(Calculation!$B$10:$P$109,MATCH(Calculation!CQ236,Calculation!CQ$7:CQ$109,0),Calculation!CQ$6),0)</f>
        <v>0</v>
      </c>
      <c r="S138" s="12">
        <f ca="1">IFERROR(INDEX(Calculation!$B$10:$P$109,MATCH(Calculation!CR236,Calculation!CR$7:CR$109,0),Calculation!CR$6),0)</f>
        <v>0</v>
      </c>
      <c r="T138" s="12">
        <f ca="1">IFERROR(INDEX(Calculation!$B$10:$U$109,MATCH(Calculation!CS236,Calculation!CS$7:CS$109,0),Calculation!CS$6),0)</f>
        <v>0</v>
      </c>
      <c r="U138" s="12">
        <f ca="1">IFERROR(INDEX(Calculation!$B$10:$U$109,MATCH(Calculation!CT236,Calculation!CT$7:CT$109,0),Calculation!CT$6),0)</f>
        <v>0</v>
      </c>
      <c r="V138" s="12">
        <f ca="1">IFERROR(INDEX(Calculation!$B$10:$U$109,MATCH(Calculation!CU236,Calculation!CU$7:CU$109,0),Calculation!CU$6),0)</f>
        <v>0</v>
      </c>
      <c r="W138" s="12">
        <f ca="1">IFERROR(INDEX(Calculation!$B$10:$U$109,MATCH(Calculation!CV236,Calculation!CV$7:CV$109,0),Calculation!CV$6),0)</f>
        <v>0</v>
      </c>
      <c r="X138" s="12">
        <f ca="1">IFERROR(INDEX(Calculation!$B$10:$U$109,MATCH(Calculation!CW236,Calculation!CW$7:CW$109,0),Calculation!CW$6),0)</f>
        <v>0</v>
      </c>
      <c r="Y138" s="2"/>
    </row>
    <row r="139" spans="1:25" x14ac:dyDescent="0.25">
      <c r="A139" s="2"/>
      <c r="B139" s="37"/>
      <c r="C139" s="41"/>
      <c r="D139" s="16">
        <f t="shared" ca="1" si="4"/>
        <v>0</v>
      </c>
      <c r="E139" s="12">
        <f ca="1">IFERROR(INDEX(Calculation!$B$10:$P$109,MATCH(Calculation!CD237,Calculation!CD$7:CD$109,0),Calculation!CD$6),0)</f>
        <v>0</v>
      </c>
      <c r="F139" s="12">
        <f ca="1">IFERROR(INDEX(Calculation!$B$10:$P$109,MATCH(Calculation!CE237,Calculation!CE$7:CE$109,0),Calculation!CE$6),0)</f>
        <v>0</v>
      </c>
      <c r="G139" s="12">
        <f ca="1">IFERROR(INDEX(Calculation!$B$10:$P$109,MATCH(Calculation!CF237,Calculation!CF$7:CF$109,0),Calculation!CF$6),0)</f>
        <v>0</v>
      </c>
      <c r="H139" s="12">
        <f ca="1">IFERROR(INDEX(Calculation!$B$10:$P$109,MATCH(Calculation!CG237,Calculation!CG$7:CG$109,0),Calculation!CG$6),0)</f>
        <v>0</v>
      </c>
      <c r="I139" s="12">
        <f ca="1">IFERROR(INDEX(Calculation!$B$10:$P$109,MATCH(Calculation!CH237,Calculation!CH$7:CH$109,0),Calculation!CH$6),0)</f>
        <v>0</v>
      </c>
      <c r="J139" s="12">
        <f ca="1">IFERROR(INDEX(Calculation!$B$10:$P$109,MATCH(Calculation!CI237,Calculation!CI$7:CI$109,0),Calculation!CI$6),0)</f>
        <v>0</v>
      </c>
      <c r="K139" s="12">
        <f ca="1">IFERROR(INDEX(Calculation!$B$10:$P$109,MATCH(Calculation!CJ237,Calculation!CJ$7:CJ$109,0),Calculation!CJ$6),0)</f>
        <v>0</v>
      </c>
      <c r="L139" s="12">
        <f ca="1">IFERROR(INDEX(Calculation!$B$10:$P$109,MATCH(Calculation!CK237,Calculation!CK$7:CK$109,0),Calculation!CK$6),0)</f>
        <v>0</v>
      </c>
      <c r="M139" s="12">
        <f ca="1">IFERROR(INDEX(Calculation!$B$10:$P$109,MATCH(Calculation!CL237,Calculation!CL$7:CL$109,0),Calculation!CL$6),0)</f>
        <v>0</v>
      </c>
      <c r="N139" s="12">
        <f ca="1">IFERROR(INDEX(Calculation!$B$10:$P$109,MATCH(Calculation!CM237,Calculation!CM$7:CM$109,0),Calculation!CM$6),0)</f>
        <v>0</v>
      </c>
      <c r="O139" s="12">
        <f ca="1">IFERROR(INDEX(Calculation!$B$10:$P$109,MATCH(Calculation!CN237,Calculation!CN$7:CN$109,0),Calculation!CN$6),0)</f>
        <v>0</v>
      </c>
      <c r="P139" s="12">
        <f ca="1">IFERROR(INDEX(Calculation!$B$10:$P$109,MATCH(Calculation!CO237,Calculation!CO$7:CO$109,0),Calculation!CO$6),0)</f>
        <v>0</v>
      </c>
      <c r="Q139" s="12">
        <f ca="1">IFERROR(INDEX(Calculation!$B$10:$P$109,MATCH(Calculation!CP237,Calculation!CP$7:CP$109,0),Calculation!CP$6),0)</f>
        <v>0</v>
      </c>
      <c r="R139" s="12">
        <f ca="1">IFERROR(INDEX(Calculation!$B$10:$P$109,MATCH(Calculation!CQ237,Calculation!CQ$7:CQ$109,0),Calculation!CQ$6),0)</f>
        <v>0</v>
      </c>
      <c r="S139" s="12">
        <f ca="1">IFERROR(INDEX(Calculation!$B$10:$P$109,MATCH(Calculation!CR237,Calculation!CR$7:CR$109,0),Calculation!CR$6),0)</f>
        <v>0</v>
      </c>
      <c r="T139" s="12">
        <f ca="1">IFERROR(INDEX(Calculation!$B$10:$U$109,MATCH(Calculation!CS237,Calculation!CS$7:CS$109,0),Calculation!CS$6),0)</f>
        <v>0</v>
      </c>
      <c r="U139" s="12">
        <f ca="1">IFERROR(INDEX(Calculation!$B$10:$U$109,MATCH(Calculation!CT237,Calculation!CT$7:CT$109,0),Calculation!CT$6),0)</f>
        <v>0</v>
      </c>
      <c r="V139" s="12">
        <f ca="1">IFERROR(INDEX(Calculation!$B$10:$U$109,MATCH(Calculation!CU237,Calculation!CU$7:CU$109,0),Calculation!CU$6),0)</f>
        <v>0</v>
      </c>
      <c r="W139" s="12">
        <f ca="1">IFERROR(INDEX(Calculation!$B$10:$U$109,MATCH(Calculation!CV237,Calculation!CV$7:CV$109,0),Calculation!CV$6),0)</f>
        <v>0</v>
      </c>
      <c r="X139" s="12">
        <f ca="1">IFERROR(INDEX(Calculation!$B$10:$U$109,MATCH(Calculation!CW237,Calculation!CW$7:CW$109,0),Calculation!CW$6),0)</f>
        <v>0</v>
      </c>
      <c r="Y139" s="2"/>
    </row>
    <row r="140" spans="1:25" x14ac:dyDescent="0.25">
      <c r="A140" s="2"/>
      <c r="B140" s="37"/>
      <c r="C140" s="41"/>
      <c r="D140" s="16">
        <f t="shared" ca="1" si="4"/>
        <v>0</v>
      </c>
      <c r="E140" s="12">
        <f ca="1">IFERROR(INDEX(Calculation!$B$10:$P$109,MATCH(Calculation!CD238,Calculation!CD$7:CD$109,0),Calculation!CD$6),0)</f>
        <v>0</v>
      </c>
      <c r="F140" s="12">
        <f ca="1">IFERROR(INDEX(Calculation!$B$10:$P$109,MATCH(Calculation!CE238,Calculation!CE$7:CE$109,0),Calculation!CE$6),0)</f>
        <v>0</v>
      </c>
      <c r="G140" s="12">
        <f ca="1">IFERROR(INDEX(Calculation!$B$10:$P$109,MATCH(Calculation!CF238,Calculation!CF$7:CF$109,0),Calculation!CF$6),0)</f>
        <v>0</v>
      </c>
      <c r="H140" s="12">
        <f ca="1">IFERROR(INDEX(Calculation!$B$10:$P$109,MATCH(Calculation!CG238,Calculation!CG$7:CG$109,0),Calculation!CG$6),0)</f>
        <v>0</v>
      </c>
      <c r="I140" s="12">
        <f ca="1">IFERROR(INDEX(Calculation!$B$10:$P$109,MATCH(Calculation!CH238,Calculation!CH$7:CH$109,0),Calculation!CH$6),0)</f>
        <v>0</v>
      </c>
      <c r="J140" s="12">
        <f ca="1">IFERROR(INDEX(Calculation!$B$10:$P$109,MATCH(Calculation!CI238,Calculation!CI$7:CI$109,0),Calculation!CI$6),0)</f>
        <v>0</v>
      </c>
      <c r="K140" s="12">
        <f ca="1">IFERROR(INDEX(Calculation!$B$10:$P$109,MATCH(Calculation!CJ238,Calculation!CJ$7:CJ$109,0),Calculation!CJ$6),0)</f>
        <v>0</v>
      </c>
      <c r="L140" s="12">
        <f ca="1">IFERROR(INDEX(Calculation!$B$10:$P$109,MATCH(Calculation!CK238,Calculation!CK$7:CK$109,0),Calculation!CK$6),0)</f>
        <v>0</v>
      </c>
      <c r="M140" s="12">
        <f ca="1">IFERROR(INDEX(Calculation!$B$10:$P$109,MATCH(Calculation!CL238,Calculation!CL$7:CL$109,0),Calculation!CL$6),0)</f>
        <v>0</v>
      </c>
      <c r="N140" s="12">
        <f ca="1">IFERROR(INDEX(Calculation!$B$10:$P$109,MATCH(Calculation!CM238,Calculation!CM$7:CM$109,0),Calculation!CM$6),0)</f>
        <v>0</v>
      </c>
      <c r="O140" s="12">
        <f ca="1">IFERROR(INDEX(Calculation!$B$10:$P$109,MATCH(Calculation!CN238,Calculation!CN$7:CN$109,0),Calculation!CN$6),0)</f>
        <v>0</v>
      </c>
      <c r="P140" s="12">
        <f ca="1">IFERROR(INDEX(Calculation!$B$10:$P$109,MATCH(Calculation!CO238,Calculation!CO$7:CO$109,0),Calculation!CO$6),0)</f>
        <v>0</v>
      </c>
      <c r="Q140" s="12">
        <f ca="1">IFERROR(INDEX(Calculation!$B$10:$P$109,MATCH(Calculation!CP238,Calculation!CP$7:CP$109,0),Calculation!CP$6),0)</f>
        <v>0</v>
      </c>
      <c r="R140" s="12">
        <f ca="1">IFERROR(INDEX(Calculation!$B$10:$P$109,MATCH(Calculation!CQ238,Calculation!CQ$7:CQ$109,0),Calculation!CQ$6),0)</f>
        <v>0</v>
      </c>
      <c r="S140" s="12">
        <f ca="1">IFERROR(INDEX(Calculation!$B$10:$P$109,MATCH(Calculation!CR238,Calculation!CR$7:CR$109,0),Calculation!CR$6),0)</f>
        <v>0</v>
      </c>
      <c r="T140" s="12">
        <f ca="1">IFERROR(INDEX(Calculation!$B$10:$U$109,MATCH(Calculation!CS238,Calculation!CS$7:CS$109,0),Calculation!CS$6),0)</f>
        <v>0</v>
      </c>
      <c r="U140" s="12">
        <f ca="1">IFERROR(INDEX(Calculation!$B$10:$U$109,MATCH(Calculation!CT238,Calculation!CT$7:CT$109,0),Calculation!CT$6),0)</f>
        <v>0</v>
      </c>
      <c r="V140" s="12">
        <f ca="1">IFERROR(INDEX(Calculation!$B$10:$U$109,MATCH(Calculation!CU238,Calculation!CU$7:CU$109,0),Calculation!CU$6),0)</f>
        <v>0</v>
      </c>
      <c r="W140" s="12">
        <f ca="1">IFERROR(INDEX(Calculation!$B$10:$U$109,MATCH(Calculation!CV238,Calculation!CV$7:CV$109,0),Calculation!CV$6),0)</f>
        <v>0</v>
      </c>
      <c r="X140" s="12">
        <f ca="1">IFERROR(INDEX(Calculation!$B$10:$U$109,MATCH(Calculation!CW238,Calculation!CW$7:CW$109,0),Calculation!CW$6),0)</f>
        <v>0</v>
      </c>
      <c r="Y140" s="2"/>
    </row>
    <row r="141" spans="1:25" x14ac:dyDescent="0.25">
      <c r="A141" s="2"/>
      <c r="B141" s="37"/>
      <c r="C141" s="41"/>
      <c r="D141" s="16">
        <f t="shared" ca="1" si="4"/>
        <v>0</v>
      </c>
      <c r="E141" s="12">
        <f ca="1">IFERROR(INDEX(Calculation!$B$10:$P$109,MATCH(Calculation!CD239,Calculation!CD$7:CD$109,0),Calculation!CD$6),0)</f>
        <v>0</v>
      </c>
      <c r="F141" s="12">
        <f ca="1">IFERROR(INDEX(Calculation!$B$10:$P$109,MATCH(Calculation!CE239,Calculation!CE$7:CE$109,0),Calculation!CE$6),0)</f>
        <v>0</v>
      </c>
      <c r="G141" s="12">
        <f ca="1">IFERROR(INDEX(Calculation!$B$10:$P$109,MATCH(Calculation!CF239,Calculation!CF$7:CF$109,0),Calculation!CF$6),0)</f>
        <v>0</v>
      </c>
      <c r="H141" s="12">
        <f ca="1">IFERROR(INDEX(Calculation!$B$10:$P$109,MATCH(Calculation!CG239,Calculation!CG$7:CG$109,0),Calculation!CG$6),0)</f>
        <v>0</v>
      </c>
      <c r="I141" s="12">
        <f ca="1">IFERROR(INDEX(Calculation!$B$10:$P$109,MATCH(Calculation!CH239,Calculation!CH$7:CH$109,0),Calculation!CH$6),0)</f>
        <v>0</v>
      </c>
      <c r="J141" s="12">
        <f ca="1">IFERROR(INDEX(Calculation!$B$10:$P$109,MATCH(Calculation!CI239,Calculation!CI$7:CI$109,0),Calculation!CI$6),0)</f>
        <v>0</v>
      </c>
      <c r="K141" s="12">
        <f ca="1">IFERROR(INDEX(Calculation!$B$10:$P$109,MATCH(Calculation!CJ239,Calculation!CJ$7:CJ$109,0),Calculation!CJ$6),0)</f>
        <v>0</v>
      </c>
      <c r="L141" s="12">
        <f ca="1">IFERROR(INDEX(Calculation!$B$10:$P$109,MATCH(Calculation!CK239,Calculation!CK$7:CK$109,0),Calculation!CK$6),0)</f>
        <v>0</v>
      </c>
      <c r="M141" s="12">
        <f ca="1">IFERROR(INDEX(Calculation!$B$10:$P$109,MATCH(Calculation!CL239,Calculation!CL$7:CL$109,0),Calculation!CL$6),0)</f>
        <v>0</v>
      </c>
      <c r="N141" s="12">
        <f ca="1">IFERROR(INDEX(Calculation!$B$10:$P$109,MATCH(Calculation!CM239,Calculation!CM$7:CM$109,0),Calculation!CM$6),0)</f>
        <v>0</v>
      </c>
      <c r="O141" s="12">
        <f ca="1">IFERROR(INDEX(Calculation!$B$10:$P$109,MATCH(Calculation!CN239,Calculation!CN$7:CN$109,0),Calculation!CN$6),0)</f>
        <v>0</v>
      </c>
      <c r="P141" s="12">
        <f ca="1">IFERROR(INDEX(Calculation!$B$10:$P$109,MATCH(Calculation!CO239,Calculation!CO$7:CO$109,0),Calculation!CO$6),0)</f>
        <v>0</v>
      </c>
      <c r="Q141" s="12">
        <f ca="1">IFERROR(INDEX(Calculation!$B$10:$P$109,MATCH(Calculation!CP239,Calculation!CP$7:CP$109,0),Calculation!CP$6),0)</f>
        <v>0</v>
      </c>
      <c r="R141" s="12">
        <f ca="1">IFERROR(INDEX(Calculation!$B$10:$P$109,MATCH(Calculation!CQ239,Calculation!CQ$7:CQ$109,0),Calculation!CQ$6),0)</f>
        <v>0</v>
      </c>
      <c r="S141" s="12">
        <f ca="1">IFERROR(INDEX(Calculation!$B$10:$P$109,MATCH(Calculation!CR239,Calculation!CR$7:CR$109,0),Calculation!CR$6),0)</f>
        <v>0</v>
      </c>
      <c r="T141" s="12">
        <f ca="1">IFERROR(INDEX(Calculation!$B$10:$U$109,MATCH(Calculation!CS239,Calculation!CS$7:CS$109,0),Calculation!CS$6),0)</f>
        <v>0</v>
      </c>
      <c r="U141" s="12">
        <f ca="1">IFERROR(INDEX(Calculation!$B$10:$U$109,MATCH(Calculation!CT239,Calculation!CT$7:CT$109,0),Calculation!CT$6),0)</f>
        <v>0</v>
      </c>
      <c r="V141" s="12">
        <f ca="1">IFERROR(INDEX(Calculation!$B$10:$U$109,MATCH(Calculation!CU239,Calculation!CU$7:CU$109,0),Calculation!CU$6),0)</f>
        <v>0</v>
      </c>
      <c r="W141" s="12">
        <f ca="1">IFERROR(INDEX(Calculation!$B$10:$U$109,MATCH(Calculation!CV239,Calculation!CV$7:CV$109,0),Calculation!CV$6),0)</f>
        <v>0</v>
      </c>
      <c r="X141" s="12">
        <f ca="1">IFERROR(INDEX(Calculation!$B$10:$U$109,MATCH(Calculation!CW239,Calculation!CW$7:CW$109,0),Calculation!CW$6),0)</f>
        <v>0</v>
      </c>
      <c r="Y141" s="2"/>
    </row>
    <row r="142" spans="1:25" x14ac:dyDescent="0.25">
      <c r="A142" s="2"/>
      <c r="B142" s="37"/>
      <c r="C142" s="41"/>
      <c r="D142" s="16">
        <f t="shared" ca="1" si="4"/>
        <v>0</v>
      </c>
      <c r="E142" s="12">
        <f ca="1">IFERROR(INDEX(Calculation!$B$10:$P$109,MATCH(Calculation!CD240,Calculation!CD$7:CD$109,0),Calculation!CD$6),0)</f>
        <v>0</v>
      </c>
      <c r="F142" s="12">
        <f ca="1">IFERROR(INDEX(Calculation!$B$10:$P$109,MATCH(Calculation!CE240,Calculation!CE$7:CE$109,0),Calculation!CE$6),0)</f>
        <v>0</v>
      </c>
      <c r="G142" s="12">
        <f ca="1">IFERROR(INDEX(Calculation!$B$10:$P$109,MATCH(Calculation!CF240,Calculation!CF$7:CF$109,0),Calculation!CF$6),0)</f>
        <v>0</v>
      </c>
      <c r="H142" s="12">
        <f ca="1">IFERROR(INDEX(Calculation!$B$10:$P$109,MATCH(Calculation!CG240,Calculation!CG$7:CG$109,0),Calculation!CG$6),0)</f>
        <v>0</v>
      </c>
      <c r="I142" s="12">
        <f ca="1">IFERROR(INDEX(Calculation!$B$10:$P$109,MATCH(Calculation!CH240,Calculation!CH$7:CH$109,0),Calculation!CH$6),0)</f>
        <v>0</v>
      </c>
      <c r="J142" s="12">
        <f ca="1">IFERROR(INDEX(Calculation!$B$10:$P$109,MATCH(Calculation!CI240,Calculation!CI$7:CI$109,0),Calculation!CI$6),0)</f>
        <v>0</v>
      </c>
      <c r="K142" s="12">
        <f ca="1">IFERROR(INDEX(Calculation!$B$10:$P$109,MATCH(Calculation!CJ240,Calculation!CJ$7:CJ$109,0),Calculation!CJ$6),0)</f>
        <v>0</v>
      </c>
      <c r="L142" s="12">
        <f ca="1">IFERROR(INDEX(Calculation!$B$10:$P$109,MATCH(Calculation!CK240,Calculation!CK$7:CK$109,0),Calculation!CK$6),0)</f>
        <v>0</v>
      </c>
      <c r="M142" s="12">
        <f ca="1">IFERROR(INDEX(Calculation!$B$10:$P$109,MATCH(Calculation!CL240,Calculation!CL$7:CL$109,0),Calculation!CL$6),0)</f>
        <v>0</v>
      </c>
      <c r="N142" s="12">
        <f ca="1">IFERROR(INDEX(Calculation!$B$10:$P$109,MATCH(Calculation!CM240,Calculation!CM$7:CM$109,0),Calculation!CM$6),0)</f>
        <v>0</v>
      </c>
      <c r="O142" s="12">
        <f ca="1">IFERROR(INDEX(Calculation!$B$10:$P$109,MATCH(Calculation!CN240,Calculation!CN$7:CN$109,0),Calculation!CN$6),0)</f>
        <v>0</v>
      </c>
      <c r="P142" s="12">
        <f ca="1">IFERROR(INDEX(Calculation!$B$10:$P$109,MATCH(Calculation!CO240,Calculation!CO$7:CO$109,0),Calculation!CO$6),0)</f>
        <v>0</v>
      </c>
      <c r="Q142" s="12">
        <f ca="1">IFERROR(INDEX(Calculation!$B$10:$P$109,MATCH(Calculation!CP240,Calculation!CP$7:CP$109,0),Calculation!CP$6),0)</f>
        <v>0</v>
      </c>
      <c r="R142" s="12">
        <f ca="1">IFERROR(INDEX(Calculation!$B$10:$P$109,MATCH(Calculation!CQ240,Calculation!CQ$7:CQ$109,0),Calculation!CQ$6),0)</f>
        <v>0</v>
      </c>
      <c r="S142" s="12">
        <f ca="1">IFERROR(INDEX(Calculation!$B$10:$P$109,MATCH(Calculation!CR240,Calculation!CR$7:CR$109,0),Calculation!CR$6),0)</f>
        <v>0</v>
      </c>
      <c r="T142" s="12">
        <f ca="1">IFERROR(INDEX(Calculation!$B$10:$U$109,MATCH(Calculation!CS240,Calculation!CS$7:CS$109,0),Calculation!CS$6),0)</f>
        <v>0</v>
      </c>
      <c r="U142" s="12">
        <f ca="1">IFERROR(INDEX(Calculation!$B$10:$U$109,MATCH(Calculation!CT240,Calculation!CT$7:CT$109,0),Calculation!CT$6),0)</f>
        <v>0</v>
      </c>
      <c r="V142" s="12">
        <f ca="1">IFERROR(INDEX(Calculation!$B$10:$U$109,MATCH(Calculation!CU240,Calculation!CU$7:CU$109,0),Calculation!CU$6),0)</f>
        <v>0</v>
      </c>
      <c r="W142" s="12">
        <f ca="1">IFERROR(INDEX(Calculation!$B$10:$U$109,MATCH(Calculation!CV240,Calculation!CV$7:CV$109,0),Calculation!CV$6),0)</f>
        <v>0</v>
      </c>
      <c r="X142" s="12">
        <f ca="1">IFERROR(INDEX(Calculation!$B$10:$U$109,MATCH(Calculation!CW240,Calculation!CW$7:CW$109,0),Calculation!CW$6),0)</f>
        <v>0</v>
      </c>
      <c r="Y142" s="2"/>
    </row>
    <row r="143" spans="1:25" x14ac:dyDescent="0.25">
      <c r="A143" s="2"/>
      <c r="B143" s="37"/>
      <c r="C143" s="41"/>
      <c r="D143" s="16">
        <f t="shared" ca="1" si="4"/>
        <v>0</v>
      </c>
      <c r="E143" s="12">
        <f ca="1">IFERROR(INDEX(Calculation!$B$10:$P$109,MATCH(Calculation!CD241,Calculation!CD$7:CD$109,0),Calculation!CD$6),0)</f>
        <v>0</v>
      </c>
      <c r="F143" s="12">
        <f ca="1">IFERROR(INDEX(Calculation!$B$10:$P$109,MATCH(Calculation!CE241,Calculation!CE$7:CE$109,0),Calculation!CE$6),0)</f>
        <v>0</v>
      </c>
      <c r="G143" s="12">
        <f ca="1">IFERROR(INDEX(Calculation!$B$10:$P$109,MATCH(Calculation!CF241,Calculation!CF$7:CF$109,0),Calculation!CF$6),0)</f>
        <v>0</v>
      </c>
      <c r="H143" s="12">
        <f ca="1">IFERROR(INDEX(Calculation!$B$10:$P$109,MATCH(Calculation!CG241,Calculation!CG$7:CG$109,0),Calculation!CG$6),0)</f>
        <v>0</v>
      </c>
      <c r="I143" s="12">
        <f ca="1">IFERROR(INDEX(Calculation!$B$10:$P$109,MATCH(Calculation!CH241,Calculation!CH$7:CH$109,0),Calculation!CH$6),0)</f>
        <v>0</v>
      </c>
      <c r="J143" s="12">
        <f ca="1">IFERROR(INDEX(Calculation!$B$10:$P$109,MATCH(Calculation!CI241,Calculation!CI$7:CI$109,0),Calculation!CI$6),0)</f>
        <v>0</v>
      </c>
      <c r="K143" s="12">
        <f ca="1">IFERROR(INDEX(Calculation!$B$10:$P$109,MATCH(Calculation!CJ241,Calculation!CJ$7:CJ$109,0),Calculation!CJ$6),0)</f>
        <v>0</v>
      </c>
      <c r="L143" s="12">
        <f ca="1">IFERROR(INDEX(Calculation!$B$10:$P$109,MATCH(Calculation!CK241,Calculation!CK$7:CK$109,0),Calculation!CK$6),0)</f>
        <v>0</v>
      </c>
      <c r="M143" s="12">
        <f ca="1">IFERROR(INDEX(Calculation!$B$10:$P$109,MATCH(Calculation!CL241,Calculation!CL$7:CL$109,0),Calculation!CL$6),0)</f>
        <v>0</v>
      </c>
      <c r="N143" s="12">
        <f ca="1">IFERROR(INDEX(Calculation!$B$10:$P$109,MATCH(Calculation!CM241,Calculation!CM$7:CM$109,0),Calculation!CM$6),0)</f>
        <v>0</v>
      </c>
      <c r="O143" s="12">
        <f ca="1">IFERROR(INDEX(Calculation!$B$10:$P$109,MATCH(Calculation!CN241,Calculation!CN$7:CN$109,0),Calculation!CN$6),0)</f>
        <v>0</v>
      </c>
      <c r="P143" s="12">
        <f ca="1">IFERROR(INDEX(Calculation!$B$10:$P$109,MATCH(Calculation!CO241,Calculation!CO$7:CO$109,0),Calculation!CO$6),0)</f>
        <v>0</v>
      </c>
      <c r="Q143" s="12">
        <f ca="1">IFERROR(INDEX(Calculation!$B$10:$P$109,MATCH(Calculation!CP241,Calculation!CP$7:CP$109,0),Calculation!CP$6),0)</f>
        <v>0</v>
      </c>
      <c r="R143" s="12">
        <f ca="1">IFERROR(INDEX(Calculation!$B$10:$P$109,MATCH(Calculation!CQ241,Calculation!CQ$7:CQ$109,0),Calculation!CQ$6),0)</f>
        <v>0</v>
      </c>
      <c r="S143" s="12">
        <f ca="1">IFERROR(INDEX(Calculation!$B$10:$P$109,MATCH(Calculation!CR241,Calculation!CR$7:CR$109,0),Calculation!CR$6),0)</f>
        <v>0</v>
      </c>
      <c r="T143" s="12">
        <f ca="1">IFERROR(INDEX(Calculation!$B$10:$U$109,MATCH(Calculation!CS241,Calculation!CS$7:CS$109,0),Calculation!CS$6),0)</f>
        <v>0</v>
      </c>
      <c r="U143" s="12">
        <f ca="1">IFERROR(INDEX(Calculation!$B$10:$U$109,MATCH(Calculation!CT241,Calculation!CT$7:CT$109,0),Calculation!CT$6),0)</f>
        <v>0</v>
      </c>
      <c r="V143" s="12">
        <f ca="1">IFERROR(INDEX(Calculation!$B$10:$U$109,MATCH(Calculation!CU241,Calculation!CU$7:CU$109,0),Calculation!CU$6),0)</f>
        <v>0</v>
      </c>
      <c r="W143" s="12">
        <f ca="1">IFERROR(INDEX(Calculation!$B$10:$U$109,MATCH(Calculation!CV241,Calculation!CV$7:CV$109,0),Calculation!CV$6),0)</f>
        <v>0</v>
      </c>
      <c r="X143" s="12">
        <f ca="1">IFERROR(INDEX(Calculation!$B$10:$U$109,MATCH(Calculation!CW241,Calculation!CW$7:CW$109,0),Calculation!CW$6),0)</f>
        <v>0</v>
      </c>
      <c r="Y143" s="2"/>
    </row>
    <row r="144" spans="1:25" x14ac:dyDescent="0.25">
      <c r="A144" s="2"/>
      <c r="B144" s="37"/>
      <c r="C144" s="41"/>
      <c r="D144" s="16">
        <f t="shared" ref="D144:D173" ca="1" si="5">IF(D143=0,0,IF((1+D143)&gt;$C$15,0,1+D143))</f>
        <v>0</v>
      </c>
      <c r="E144" s="12">
        <f ca="1">IFERROR(INDEX(Calculation!$B$10:$P$109,MATCH(Calculation!CD242,Calculation!CD$7:CD$109,0),Calculation!CD$6),0)</f>
        <v>0</v>
      </c>
      <c r="F144" s="12">
        <f ca="1">IFERROR(INDEX(Calculation!$B$10:$P$109,MATCH(Calculation!CE242,Calculation!CE$7:CE$109,0),Calculation!CE$6),0)</f>
        <v>0</v>
      </c>
      <c r="G144" s="12">
        <f ca="1">IFERROR(INDEX(Calculation!$B$10:$P$109,MATCH(Calculation!CF242,Calculation!CF$7:CF$109,0),Calculation!CF$6),0)</f>
        <v>0</v>
      </c>
      <c r="H144" s="12">
        <f ca="1">IFERROR(INDEX(Calculation!$B$10:$P$109,MATCH(Calculation!CG242,Calculation!CG$7:CG$109,0),Calculation!CG$6),0)</f>
        <v>0</v>
      </c>
      <c r="I144" s="12">
        <f ca="1">IFERROR(INDEX(Calculation!$B$10:$P$109,MATCH(Calculation!CH242,Calculation!CH$7:CH$109,0),Calculation!CH$6),0)</f>
        <v>0</v>
      </c>
      <c r="J144" s="12">
        <f ca="1">IFERROR(INDEX(Calculation!$B$10:$P$109,MATCH(Calculation!CI242,Calculation!CI$7:CI$109,0),Calculation!CI$6),0)</f>
        <v>0</v>
      </c>
      <c r="K144" s="12">
        <f ca="1">IFERROR(INDEX(Calculation!$B$10:$P$109,MATCH(Calculation!CJ242,Calculation!CJ$7:CJ$109,0),Calculation!CJ$6),0)</f>
        <v>0</v>
      </c>
      <c r="L144" s="12">
        <f ca="1">IFERROR(INDEX(Calculation!$B$10:$P$109,MATCH(Calculation!CK242,Calculation!CK$7:CK$109,0),Calculation!CK$6),0)</f>
        <v>0</v>
      </c>
      <c r="M144" s="12">
        <f ca="1">IFERROR(INDEX(Calculation!$B$10:$P$109,MATCH(Calculation!CL242,Calculation!CL$7:CL$109,0),Calculation!CL$6),0)</f>
        <v>0</v>
      </c>
      <c r="N144" s="12">
        <f ca="1">IFERROR(INDEX(Calculation!$B$10:$P$109,MATCH(Calculation!CM242,Calculation!CM$7:CM$109,0),Calculation!CM$6),0)</f>
        <v>0</v>
      </c>
      <c r="O144" s="12">
        <f ca="1">IFERROR(INDEX(Calculation!$B$10:$P$109,MATCH(Calculation!CN242,Calculation!CN$7:CN$109,0),Calculation!CN$6),0)</f>
        <v>0</v>
      </c>
      <c r="P144" s="12">
        <f ca="1">IFERROR(INDEX(Calculation!$B$10:$P$109,MATCH(Calculation!CO242,Calculation!CO$7:CO$109,0),Calculation!CO$6),0)</f>
        <v>0</v>
      </c>
      <c r="Q144" s="12">
        <f ca="1">IFERROR(INDEX(Calculation!$B$10:$P$109,MATCH(Calculation!CP242,Calculation!CP$7:CP$109,0),Calculation!CP$6),0)</f>
        <v>0</v>
      </c>
      <c r="R144" s="12">
        <f ca="1">IFERROR(INDEX(Calculation!$B$10:$P$109,MATCH(Calculation!CQ242,Calculation!CQ$7:CQ$109,0),Calculation!CQ$6),0)</f>
        <v>0</v>
      </c>
      <c r="S144" s="12">
        <f ca="1">IFERROR(INDEX(Calculation!$B$10:$P$109,MATCH(Calculation!CR242,Calculation!CR$7:CR$109,0),Calculation!CR$6),0)</f>
        <v>0</v>
      </c>
      <c r="T144" s="12">
        <f ca="1">IFERROR(INDEX(Calculation!$B$10:$U$109,MATCH(Calculation!CS242,Calculation!CS$7:CS$109,0),Calculation!CS$6),0)</f>
        <v>0</v>
      </c>
      <c r="U144" s="12">
        <f ca="1">IFERROR(INDEX(Calculation!$B$10:$U$109,MATCH(Calculation!CT242,Calculation!CT$7:CT$109,0),Calculation!CT$6),0)</f>
        <v>0</v>
      </c>
      <c r="V144" s="12">
        <f ca="1">IFERROR(INDEX(Calculation!$B$10:$U$109,MATCH(Calculation!CU242,Calculation!CU$7:CU$109,0),Calculation!CU$6),0)</f>
        <v>0</v>
      </c>
      <c r="W144" s="12">
        <f ca="1">IFERROR(INDEX(Calculation!$B$10:$U$109,MATCH(Calculation!CV242,Calculation!CV$7:CV$109,0),Calculation!CV$6),0)</f>
        <v>0</v>
      </c>
      <c r="X144" s="12">
        <f ca="1">IFERROR(INDEX(Calculation!$B$10:$U$109,MATCH(Calculation!CW242,Calculation!CW$7:CW$109,0),Calculation!CW$6),0)</f>
        <v>0</v>
      </c>
      <c r="Y144" s="2"/>
    </row>
    <row r="145" spans="1:25" x14ac:dyDescent="0.25">
      <c r="A145" s="2"/>
      <c r="B145" s="37"/>
      <c r="C145" s="41"/>
      <c r="D145" s="16">
        <f t="shared" ca="1" si="5"/>
        <v>0</v>
      </c>
      <c r="E145" s="12">
        <f ca="1">IFERROR(INDEX(Calculation!$B$10:$P$109,MATCH(Calculation!CD243,Calculation!CD$7:CD$109,0),Calculation!CD$6),0)</f>
        <v>0</v>
      </c>
      <c r="F145" s="12">
        <f ca="1">IFERROR(INDEX(Calculation!$B$10:$P$109,MATCH(Calculation!CE243,Calculation!CE$7:CE$109,0),Calculation!CE$6),0)</f>
        <v>0</v>
      </c>
      <c r="G145" s="12">
        <f ca="1">IFERROR(INDEX(Calculation!$B$10:$P$109,MATCH(Calculation!CF243,Calculation!CF$7:CF$109,0),Calculation!CF$6),0)</f>
        <v>0</v>
      </c>
      <c r="H145" s="12">
        <f ca="1">IFERROR(INDEX(Calculation!$B$10:$P$109,MATCH(Calculation!CG243,Calculation!CG$7:CG$109,0),Calculation!CG$6),0)</f>
        <v>0</v>
      </c>
      <c r="I145" s="12">
        <f ca="1">IFERROR(INDEX(Calculation!$B$10:$P$109,MATCH(Calculation!CH243,Calculation!CH$7:CH$109,0),Calculation!CH$6),0)</f>
        <v>0</v>
      </c>
      <c r="J145" s="12">
        <f ca="1">IFERROR(INDEX(Calculation!$B$10:$P$109,MATCH(Calculation!CI243,Calculation!CI$7:CI$109,0),Calculation!CI$6),0)</f>
        <v>0</v>
      </c>
      <c r="K145" s="12">
        <f ca="1">IFERROR(INDEX(Calculation!$B$10:$P$109,MATCH(Calculation!CJ243,Calculation!CJ$7:CJ$109,0),Calculation!CJ$6),0)</f>
        <v>0</v>
      </c>
      <c r="L145" s="12">
        <f ca="1">IFERROR(INDEX(Calculation!$B$10:$P$109,MATCH(Calculation!CK243,Calculation!CK$7:CK$109,0),Calculation!CK$6),0)</f>
        <v>0</v>
      </c>
      <c r="M145" s="12">
        <f ca="1">IFERROR(INDEX(Calculation!$B$10:$P$109,MATCH(Calculation!CL243,Calculation!CL$7:CL$109,0),Calculation!CL$6),0)</f>
        <v>0</v>
      </c>
      <c r="N145" s="12">
        <f ca="1">IFERROR(INDEX(Calculation!$B$10:$P$109,MATCH(Calculation!CM243,Calculation!CM$7:CM$109,0),Calculation!CM$6),0)</f>
        <v>0</v>
      </c>
      <c r="O145" s="12">
        <f ca="1">IFERROR(INDEX(Calculation!$B$10:$P$109,MATCH(Calculation!CN243,Calculation!CN$7:CN$109,0),Calculation!CN$6),0)</f>
        <v>0</v>
      </c>
      <c r="P145" s="12">
        <f ca="1">IFERROR(INDEX(Calculation!$B$10:$P$109,MATCH(Calculation!CO243,Calculation!CO$7:CO$109,0),Calculation!CO$6),0)</f>
        <v>0</v>
      </c>
      <c r="Q145" s="12">
        <f ca="1">IFERROR(INDEX(Calculation!$B$10:$P$109,MATCH(Calculation!CP243,Calculation!CP$7:CP$109,0),Calculation!CP$6),0)</f>
        <v>0</v>
      </c>
      <c r="R145" s="12">
        <f ca="1">IFERROR(INDEX(Calculation!$B$10:$P$109,MATCH(Calculation!CQ243,Calculation!CQ$7:CQ$109,0),Calculation!CQ$6),0)</f>
        <v>0</v>
      </c>
      <c r="S145" s="12">
        <f ca="1">IFERROR(INDEX(Calculation!$B$10:$P$109,MATCH(Calculation!CR243,Calculation!CR$7:CR$109,0),Calculation!CR$6),0)</f>
        <v>0</v>
      </c>
      <c r="T145" s="12">
        <f ca="1">IFERROR(INDEX(Calculation!$B$10:$U$109,MATCH(Calculation!CS243,Calculation!CS$7:CS$109,0),Calculation!CS$6),0)</f>
        <v>0</v>
      </c>
      <c r="U145" s="12">
        <f ca="1">IFERROR(INDEX(Calculation!$B$10:$U$109,MATCH(Calculation!CT243,Calculation!CT$7:CT$109,0),Calculation!CT$6),0)</f>
        <v>0</v>
      </c>
      <c r="V145" s="12">
        <f ca="1">IFERROR(INDEX(Calculation!$B$10:$U$109,MATCH(Calculation!CU243,Calculation!CU$7:CU$109,0),Calculation!CU$6),0)</f>
        <v>0</v>
      </c>
      <c r="W145" s="12">
        <f ca="1">IFERROR(INDEX(Calculation!$B$10:$U$109,MATCH(Calculation!CV243,Calculation!CV$7:CV$109,0),Calculation!CV$6),0)</f>
        <v>0</v>
      </c>
      <c r="X145" s="12">
        <f ca="1">IFERROR(INDEX(Calculation!$B$10:$U$109,MATCH(Calculation!CW243,Calculation!CW$7:CW$109,0),Calculation!CW$6),0)</f>
        <v>0</v>
      </c>
      <c r="Y145" s="2"/>
    </row>
    <row r="146" spans="1:25" x14ac:dyDescent="0.25">
      <c r="A146" s="2"/>
      <c r="B146" s="37"/>
      <c r="C146" s="41"/>
      <c r="D146" s="16">
        <f t="shared" ca="1" si="5"/>
        <v>0</v>
      </c>
      <c r="E146" s="12">
        <f ca="1">IFERROR(INDEX(Calculation!$B$10:$P$109,MATCH(Calculation!CD244,Calculation!CD$7:CD$109,0),Calculation!CD$6),0)</f>
        <v>0</v>
      </c>
      <c r="F146" s="12">
        <f ca="1">IFERROR(INDEX(Calculation!$B$10:$P$109,MATCH(Calculation!CE244,Calculation!CE$7:CE$109,0),Calculation!CE$6),0)</f>
        <v>0</v>
      </c>
      <c r="G146" s="12">
        <f ca="1">IFERROR(INDEX(Calculation!$B$10:$P$109,MATCH(Calculation!CF244,Calculation!CF$7:CF$109,0),Calculation!CF$6),0)</f>
        <v>0</v>
      </c>
      <c r="H146" s="12">
        <f ca="1">IFERROR(INDEX(Calculation!$B$10:$P$109,MATCH(Calculation!CG244,Calculation!CG$7:CG$109,0),Calculation!CG$6),0)</f>
        <v>0</v>
      </c>
      <c r="I146" s="12">
        <f ca="1">IFERROR(INDEX(Calculation!$B$10:$P$109,MATCH(Calculation!CH244,Calculation!CH$7:CH$109,0),Calculation!CH$6),0)</f>
        <v>0</v>
      </c>
      <c r="J146" s="12">
        <f ca="1">IFERROR(INDEX(Calculation!$B$10:$P$109,MATCH(Calculation!CI244,Calculation!CI$7:CI$109,0),Calculation!CI$6),0)</f>
        <v>0</v>
      </c>
      <c r="K146" s="12">
        <f ca="1">IFERROR(INDEX(Calculation!$B$10:$P$109,MATCH(Calculation!CJ244,Calculation!CJ$7:CJ$109,0),Calculation!CJ$6),0)</f>
        <v>0</v>
      </c>
      <c r="L146" s="12">
        <f ca="1">IFERROR(INDEX(Calculation!$B$10:$P$109,MATCH(Calculation!CK244,Calculation!CK$7:CK$109,0),Calculation!CK$6),0)</f>
        <v>0</v>
      </c>
      <c r="M146" s="12">
        <f ca="1">IFERROR(INDEX(Calculation!$B$10:$P$109,MATCH(Calculation!CL244,Calculation!CL$7:CL$109,0),Calculation!CL$6),0)</f>
        <v>0</v>
      </c>
      <c r="N146" s="12">
        <f ca="1">IFERROR(INDEX(Calculation!$B$10:$P$109,MATCH(Calculation!CM244,Calculation!CM$7:CM$109,0),Calculation!CM$6),0)</f>
        <v>0</v>
      </c>
      <c r="O146" s="12">
        <f ca="1">IFERROR(INDEX(Calculation!$B$10:$P$109,MATCH(Calculation!CN244,Calculation!CN$7:CN$109,0),Calculation!CN$6),0)</f>
        <v>0</v>
      </c>
      <c r="P146" s="12">
        <f ca="1">IFERROR(INDEX(Calculation!$B$10:$P$109,MATCH(Calculation!CO244,Calculation!CO$7:CO$109,0),Calculation!CO$6),0)</f>
        <v>0</v>
      </c>
      <c r="Q146" s="12">
        <f ca="1">IFERROR(INDEX(Calculation!$B$10:$P$109,MATCH(Calculation!CP244,Calculation!CP$7:CP$109,0),Calculation!CP$6),0)</f>
        <v>0</v>
      </c>
      <c r="R146" s="12">
        <f ca="1">IFERROR(INDEX(Calculation!$B$10:$P$109,MATCH(Calculation!CQ244,Calculation!CQ$7:CQ$109,0),Calculation!CQ$6),0)</f>
        <v>0</v>
      </c>
      <c r="S146" s="12">
        <f ca="1">IFERROR(INDEX(Calculation!$B$10:$P$109,MATCH(Calculation!CR244,Calculation!CR$7:CR$109,0),Calculation!CR$6),0)</f>
        <v>0</v>
      </c>
      <c r="T146" s="12">
        <f ca="1">IFERROR(INDEX(Calculation!$B$10:$U$109,MATCH(Calculation!CS244,Calculation!CS$7:CS$109,0),Calculation!CS$6),0)</f>
        <v>0</v>
      </c>
      <c r="U146" s="12">
        <f ca="1">IFERROR(INDEX(Calculation!$B$10:$U$109,MATCH(Calculation!CT244,Calculation!CT$7:CT$109,0),Calculation!CT$6),0)</f>
        <v>0</v>
      </c>
      <c r="V146" s="12">
        <f ca="1">IFERROR(INDEX(Calculation!$B$10:$U$109,MATCH(Calculation!CU244,Calculation!CU$7:CU$109,0),Calculation!CU$6),0)</f>
        <v>0</v>
      </c>
      <c r="W146" s="12">
        <f ca="1">IFERROR(INDEX(Calculation!$B$10:$U$109,MATCH(Calculation!CV244,Calculation!CV$7:CV$109,0),Calculation!CV$6),0)</f>
        <v>0</v>
      </c>
      <c r="X146" s="12">
        <f ca="1">IFERROR(INDEX(Calculation!$B$10:$U$109,MATCH(Calculation!CW244,Calculation!CW$7:CW$109,0),Calculation!CW$6),0)</f>
        <v>0</v>
      </c>
      <c r="Y146" s="2"/>
    </row>
    <row r="147" spans="1:25" x14ac:dyDescent="0.25">
      <c r="A147" s="2"/>
      <c r="B147" s="37"/>
      <c r="C147" s="41"/>
      <c r="D147" s="16">
        <f t="shared" ca="1" si="5"/>
        <v>0</v>
      </c>
      <c r="E147" s="12">
        <f ca="1">IFERROR(INDEX(Calculation!$B$10:$P$109,MATCH(Calculation!CD245,Calculation!CD$7:CD$109,0),Calculation!CD$6),0)</f>
        <v>0</v>
      </c>
      <c r="F147" s="12">
        <f ca="1">IFERROR(INDEX(Calculation!$B$10:$P$109,MATCH(Calculation!CE245,Calculation!CE$7:CE$109,0),Calculation!CE$6),0)</f>
        <v>0</v>
      </c>
      <c r="G147" s="12">
        <f ca="1">IFERROR(INDEX(Calculation!$B$10:$P$109,MATCH(Calculation!CF245,Calculation!CF$7:CF$109,0),Calculation!CF$6),0)</f>
        <v>0</v>
      </c>
      <c r="H147" s="12">
        <f ca="1">IFERROR(INDEX(Calculation!$B$10:$P$109,MATCH(Calculation!CG245,Calculation!CG$7:CG$109,0),Calculation!CG$6),0)</f>
        <v>0</v>
      </c>
      <c r="I147" s="12">
        <f ca="1">IFERROR(INDEX(Calculation!$B$10:$P$109,MATCH(Calculation!CH245,Calculation!CH$7:CH$109,0),Calculation!CH$6),0)</f>
        <v>0</v>
      </c>
      <c r="J147" s="12">
        <f ca="1">IFERROR(INDEX(Calculation!$B$10:$P$109,MATCH(Calculation!CI245,Calculation!CI$7:CI$109,0),Calculation!CI$6),0)</f>
        <v>0</v>
      </c>
      <c r="K147" s="12">
        <f ca="1">IFERROR(INDEX(Calculation!$B$10:$P$109,MATCH(Calculation!CJ245,Calculation!CJ$7:CJ$109,0),Calculation!CJ$6),0)</f>
        <v>0</v>
      </c>
      <c r="L147" s="12">
        <f ca="1">IFERROR(INDEX(Calculation!$B$10:$P$109,MATCH(Calculation!CK245,Calculation!CK$7:CK$109,0),Calculation!CK$6),0)</f>
        <v>0</v>
      </c>
      <c r="M147" s="12">
        <f ca="1">IFERROR(INDEX(Calculation!$B$10:$P$109,MATCH(Calculation!CL245,Calculation!CL$7:CL$109,0),Calculation!CL$6),0)</f>
        <v>0</v>
      </c>
      <c r="N147" s="12">
        <f ca="1">IFERROR(INDEX(Calculation!$B$10:$P$109,MATCH(Calculation!CM245,Calculation!CM$7:CM$109,0),Calculation!CM$6),0)</f>
        <v>0</v>
      </c>
      <c r="O147" s="12">
        <f ca="1">IFERROR(INDEX(Calculation!$B$10:$P$109,MATCH(Calculation!CN245,Calculation!CN$7:CN$109,0),Calculation!CN$6),0)</f>
        <v>0</v>
      </c>
      <c r="P147" s="12">
        <f ca="1">IFERROR(INDEX(Calculation!$B$10:$P$109,MATCH(Calculation!CO245,Calculation!CO$7:CO$109,0),Calculation!CO$6),0)</f>
        <v>0</v>
      </c>
      <c r="Q147" s="12">
        <f ca="1">IFERROR(INDEX(Calculation!$B$10:$P$109,MATCH(Calculation!CP245,Calculation!CP$7:CP$109,0),Calculation!CP$6),0)</f>
        <v>0</v>
      </c>
      <c r="R147" s="12">
        <f ca="1">IFERROR(INDEX(Calculation!$B$10:$P$109,MATCH(Calculation!CQ245,Calculation!CQ$7:CQ$109,0),Calculation!CQ$6),0)</f>
        <v>0</v>
      </c>
      <c r="S147" s="12">
        <f ca="1">IFERROR(INDEX(Calculation!$B$10:$P$109,MATCH(Calculation!CR245,Calculation!CR$7:CR$109,0),Calculation!CR$6),0)</f>
        <v>0</v>
      </c>
      <c r="T147" s="12">
        <f ca="1">IFERROR(INDEX(Calculation!$B$10:$U$109,MATCH(Calculation!CS245,Calculation!CS$7:CS$109,0),Calculation!CS$6),0)</f>
        <v>0</v>
      </c>
      <c r="U147" s="12">
        <f ca="1">IFERROR(INDEX(Calculation!$B$10:$U$109,MATCH(Calculation!CT245,Calculation!CT$7:CT$109,0),Calculation!CT$6),0)</f>
        <v>0</v>
      </c>
      <c r="V147" s="12">
        <f ca="1">IFERROR(INDEX(Calculation!$B$10:$U$109,MATCH(Calculation!CU245,Calculation!CU$7:CU$109,0),Calculation!CU$6),0)</f>
        <v>0</v>
      </c>
      <c r="W147" s="12">
        <f ca="1">IFERROR(INDEX(Calculation!$B$10:$U$109,MATCH(Calculation!CV245,Calculation!CV$7:CV$109,0),Calculation!CV$6),0)</f>
        <v>0</v>
      </c>
      <c r="X147" s="12">
        <f ca="1">IFERROR(INDEX(Calculation!$B$10:$U$109,MATCH(Calculation!CW245,Calculation!CW$7:CW$109,0),Calculation!CW$6),0)</f>
        <v>0</v>
      </c>
      <c r="Y147" s="2"/>
    </row>
    <row r="148" spans="1:25" x14ac:dyDescent="0.25">
      <c r="A148" s="2"/>
      <c r="B148" s="37"/>
      <c r="C148" s="41"/>
      <c r="D148" s="16">
        <f t="shared" ca="1" si="5"/>
        <v>0</v>
      </c>
      <c r="E148" s="12">
        <f ca="1">IFERROR(INDEX(Calculation!$B$10:$P$109,MATCH(Calculation!CD246,Calculation!CD$7:CD$109,0),Calculation!CD$6),0)</f>
        <v>0</v>
      </c>
      <c r="F148" s="12">
        <f ca="1">IFERROR(INDEX(Calculation!$B$10:$P$109,MATCH(Calculation!CE246,Calculation!CE$7:CE$109,0),Calculation!CE$6),0)</f>
        <v>0</v>
      </c>
      <c r="G148" s="12">
        <f ca="1">IFERROR(INDEX(Calculation!$B$10:$P$109,MATCH(Calculation!CF246,Calculation!CF$7:CF$109,0),Calculation!CF$6),0)</f>
        <v>0</v>
      </c>
      <c r="H148" s="12">
        <f ca="1">IFERROR(INDEX(Calculation!$B$10:$P$109,MATCH(Calculation!CG246,Calculation!CG$7:CG$109,0),Calculation!CG$6),0)</f>
        <v>0</v>
      </c>
      <c r="I148" s="12">
        <f ca="1">IFERROR(INDEX(Calculation!$B$10:$P$109,MATCH(Calculation!CH246,Calculation!CH$7:CH$109,0),Calculation!CH$6),0)</f>
        <v>0</v>
      </c>
      <c r="J148" s="12">
        <f ca="1">IFERROR(INDEX(Calculation!$B$10:$P$109,MATCH(Calculation!CI246,Calculation!CI$7:CI$109,0),Calculation!CI$6),0)</f>
        <v>0</v>
      </c>
      <c r="K148" s="12">
        <f ca="1">IFERROR(INDEX(Calculation!$B$10:$P$109,MATCH(Calculation!CJ246,Calculation!CJ$7:CJ$109,0),Calculation!CJ$6),0)</f>
        <v>0</v>
      </c>
      <c r="L148" s="12">
        <f ca="1">IFERROR(INDEX(Calculation!$B$10:$P$109,MATCH(Calculation!CK246,Calculation!CK$7:CK$109,0),Calculation!CK$6),0)</f>
        <v>0</v>
      </c>
      <c r="M148" s="12">
        <f ca="1">IFERROR(INDEX(Calculation!$B$10:$P$109,MATCH(Calculation!CL246,Calculation!CL$7:CL$109,0),Calculation!CL$6),0)</f>
        <v>0</v>
      </c>
      <c r="N148" s="12">
        <f ca="1">IFERROR(INDEX(Calculation!$B$10:$P$109,MATCH(Calculation!CM246,Calculation!CM$7:CM$109,0),Calculation!CM$6),0)</f>
        <v>0</v>
      </c>
      <c r="O148" s="12">
        <f ca="1">IFERROR(INDEX(Calculation!$B$10:$P$109,MATCH(Calculation!CN246,Calculation!CN$7:CN$109,0),Calculation!CN$6),0)</f>
        <v>0</v>
      </c>
      <c r="P148" s="12">
        <f ca="1">IFERROR(INDEX(Calculation!$B$10:$P$109,MATCH(Calculation!CO246,Calculation!CO$7:CO$109,0),Calculation!CO$6),0)</f>
        <v>0</v>
      </c>
      <c r="Q148" s="12">
        <f ca="1">IFERROR(INDEX(Calculation!$B$10:$P$109,MATCH(Calculation!CP246,Calculation!CP$7:CP$109,0),Calculation!CP$6),0)</f>
        <v>0</v>
      </c>
      <c r="R148" s="12">
        <f ca="1">IFERROR(INDEX(Calculation!$B$10:$P$109,MATCH(Calculation!CQ246,Calculation!CQ$7:CQ$109,0),Calculation!CQ$6),0)</f>
        <v>0</v>
      </c>
      <c r="S148" s="12">
        <f ca="1">IFERROR(INDEX(Calculation!$B$10:$P$109,MATCH(Calculation!CR246,Calculation!CR$7:CR$109,0),Calculation!CR$6),0)</f>
        <v>0</v>
      </c>
      <c r="T148" s="12">
        <f ca="1">IFERROR(INDEX(Calculation!$B$10:$U$109,MATCH(Calculation!CS246,Calculation!CS$7:CS$109,0),Calculation!CS$6),0)</f>
        <v>0</v>
      </c>
      <c r="U148" s="12">
        <f ca="1">IFERROR(INDEX(Calculation!$B$10:$U$109,MATCH(Calculation!CT246,Calculation!CT$7:CT$109,0),Calculation!CT$6),0)</f>
        <v>0</v>
      </c>
      <c r="V148" s="12">
        <f ca="1">IFERROR(INDEX(Calculation!$B$10:$U$109,MATCH(Calculation!CU246,Calculation!CU$7:CU$109,0),Calculation!CU$6),0)</f>
        <v>0</v>
      </c>
      <c r="W148" s="12">
        <f ca="1">IFERROR(INDEX(Calculation!$B$10:$U$109,MATCH(Calculation!CV246,Calculation!CV$7:CV$109,0),Calculation!CV$6),0)</f>
        <v>0</v>
      </c>
      <c r="X148" s="12">
        <f ca="1">IFERROR(INDEX(Calculation!$B$10:$U$109,MATCH(Calculation!CW246,Calculation!CW$7:CW$109,0),Calculation!CW$6),0)</f>
        <v>0</v>
      </c>
      <c r="Y148" s="2"/>
    </row>
    <row r="149" spans="1:25" x14ac:dyDescent="0.25">
      <c r="A149" s="2"/>
      <c r="B149" s="37"/>
      <c r="C149" s="41"/>
      <c r="D149" s="16">
        <f t="shared" ca="1" si="5"/>
        <v>0</v>
      </c>
      <c r="E149" s="12">
        <f ca="1">IFERROR(INDEX(Calculation!$B$10:$P$109,MATCH(Calculation!CD247,Calculation!CD$7:CD$109,0),Calculation!CD$6),0)</f>
        <v>0</v>
      </c>
      <c r="F149" s="12">
        <f ca="1">IFERROR(INDEX(Calculation!$B$10:$P$109,MATCH(Calculation!CE247,Calculation!CE$7:CE$109,0),Calculation!CE$6),0)</f>
        <v>0</v>
      </c>
      <c r="G149" s="12">
        <f ca="1">IFERROR(INDEX(Calculation!$B$10:$P$109,MATCH(Calculation!CF247,Calculation!CF$7:CF$109,0),Calculation!CF$6),0)</f>
        <v>0</v>
      </c>
      <c r="H149" s="12">
        <f ca="1">IFERROR(INDEX(Calculation!$B$10:$P$109,MATCH(Calculation!CG247,Calculation!CG$7:CG$109,0),Calculation!CG$6),0)</f>
        <v>0</v>
      </c>
      <c r="I149" s="12">
        <f ca="1">IFERROR(INDEX(Calculation!$B$10:$P$109,MATCH(Calculation!CH247,Calculation!CH$7:CH$109,0),Calculation!CH$6),0)</f>
        <v>0</v>
      </c>
      <c r="J149" s="12">
        <f ca="1">IFERROR(INDEX(Calculation!$B$10:$P$109,MATCH(Calculation!CI247,Calculation!CI$7:CI$109,0),Calculation!CI$6),0)</f>
        <v>0</v>
      </c>
      <c r="K149" s="12">
        <f ca="1">IFERROR(INDEX(Calculation!$B$10:$P$109,MATCH(Calculation!CJ247,Calculation!CJ$7:CJ$109,0),Calculation!CJ$6),0)</f>
        <v>0</v>
      </c>
      <c r="L149" s="12">
        <f ca="1">IFERROR(INDEX(Calculation!$B$10:$P$109,MATCH(Calculation!CK247,Calculation!CK$7:CK$109,0),Calculation!CK$6),0)</f>
        <v>0</v>
      </c>
      <c r="M149" s="12">
        <f ca="1">IFERROR(INDEX(Calculation!$B$10:$P$109,MATCH(Calculation!CL247,Calculation!CL$7:CL$109,0),Calculation!CL$6),0)</f>
        <v>0</v>
      </c>
      <c r="N149" s="12">
        <f ca="1">IFERROR(INDEX(Calculation!$B$10:$P$109,MATCH(Calculation!CM247,Calculation!CM$7:CM$109,0),Calculation!CM$6),0)</f>
        <v>0</v>
      </c>
      <c r="O149" s="12">
        <f ca="1">IFERROR(INDEX(Calculation!$B$10:$P$109,MATCH(Calculation!CN247,Calculation!CN$7:CN$109,0),Calculation!CN$6),0)</f>
        <v>0</v>
      </c>
      <c r="P149" s="12">
        <f ca="1">IFERROR(INDEX(Calculation!$B$10:$P$109,MATCH(Calculation!CO247,Calculation!CO$7:CO$109,0),Calculation!CO$6),0)</f>
        <v>0</v>
      </c>
      <c r="Q149" s="12">
        <f ca="1">IFERROR(INDEX(Calculation!$B$10:$P$109,MATCH(Calculation!CP247,Calculation!CP$7:CP$109,0),Calculation!CP$6),0)</f>
        <v>0</v>
      </c>
      <c r="R149" s="12">
        <f ca="1">IFERROR(INDEX(Calculation!$B$10:$P$109,MATCH(Calculation!CQ247,Calculation!CQ$7:CQ$109,0),Calculation!CQ$6),0)</f>
        <v>0</v>
      </c>
      <c r="S149" s="12">
        <f ca="1">IFERROR(INDEX(Calculation!$B$10:$P$109,MATCH(Calculation!CR247,Calculation!CR$7:CR$109,0),Calculation!CR$6),0)</f>
        <v>0</v>
      </c>
      <c r="T149" s="12">
        <f ca="1">IFERROR(INDEX(Calculation!$B$10:$U$109,MATCH(Calculation!CS247,Calculation!CS$7:CS$109,0),Calculation!CS$6),0)</f>
        <v>0</v>
      </c>
      <c r="U149" s="12">
        <f ca="1">IFERROR(INDEX(Calculation!$B$10:$U$109,MATCH(Calculation!CT247,Calculation!CT$7:CT$109,0),Calculation!CT$6),0)</f>
        <v>0</v>
      </c>
      <c r="V149" s="12">
        <f ca="1">IFERROR(INDEX(Calculation!$B$10:$U$109,MATCH(Calculation!CU247,Calculation!CU$7:CU$109,0),Calculation!CU$6),0)</f>
        <v>0</v>
      </c>
      <c r="W149" s="12">
        <f ca="1">IFERROR(INDEX(Calculation!$B$10:$U$109,MATCH(Calculation!CV247,Calculation!CV$7:CV$109,0),Calculation!CV$6),0)</f>
        <v>0</v>
      </c>
      <c r="X149" s="12">
        <f ca="1">IFERROR(INDEX(Calculation!$B$10:$U$109,MATCH(Calculation!CW247,Calculation!CW$7:CW$109,0),Calculation!CW$6),0)</f>
        <v>0</v>
      </c>
      <c r="Y149" s="2"/>
    </row>
    <row r="150" spans="1:25" x14ac:dyDescent="0.25">
      <c r="A150" s="2"/>
      <c r="B150" s="37"/>
      <c r="C150" s="41"/>
      <c r="D150" s="16">
        <f t="shared" ca="1" si="5"/>
        <v>0</v>
      </c>
      <c r="E150" s="12">
        <f ca="1">IFERROR(INDEX(Calculation!$B$10:$P$109,MATCH(Calculation!CD248,Calculation!CD$7:CD$109,0),Calculation!CD$6),0)</f>
        <v>0</v>
      </c>
      <c r="F150" s="12">
        <f ca="1">IFERROR(INDEX(Calculation!$B$10:$P$109,MATCH(Calculation!CE248,Calculation!CE$7:CE$109,0),Calculation!CE$6),0)</f>
        <v>0</v>
      </c>
      <c r="G150" s="12">
        <f ca="1">IFERROR(INDEX(Calculation!$B$10:$P$109,MATCH(Calculation!CF248,Calculation!CF$7:CF$109,0),Calculation!CF$6),0)</f>
        <v>0</v>
      </c>
      <c r="H150" s="12">
        <f ca="1">IFERROR(INDEX(Calculation!$B$10:$P$109,MATCH(Calculation!CG248,Calculation!CG$7:CG$109,0),Calculation!CG$6),0)</f>
        <v>0</v>
      </c>
      <c r="I150" s="12">
        <f ca="1">IFERROR(INDEX(Calculation!$B$10:$P$109,MATCH(Calculation!CH248,Calculation!CH$7:CH$109,0),Calculation!CH$6),0)</f>
        <v>0</v>
      </c>
      <c r="J150" s="12">
        <f ca="1">IFERROR(INDEX(Calculation!$B$10:$P$109,MATCH(Calculation!CI248,Calculation!CI$7:CI$109,0),Calculation!CI$6),0)</f>
        <v>0</v>
      </c>
      <c r="K150" s="12">
        <f ca="1">IFERROR(INDEX(Calculation!$B$10:$P$109,MATCH(Calculation!CJ248,Calculation!CJ$7:CJ$109,0),Calculation!CJ$6),0)</f>
        <v>0</v>
      </c>
      <c r="L150" s="12">
        <f ca="1">IFERROR(INDEX(Calculation!$B$10:$P$109,MATCH(Calculation!CK248,Calculation!CK$7:CK$109,0),Calculation!CK$6),0)</f>
        <v>0</v>
      </c>
      <c r="M150" s="12">
        <f ca="1">IFERROR(INDEX(Calculation!$B$10:$P$109,MATCH(Calculation!CL248,Calculation!CL$7:CL$109,0),Calculation!CL$6),0)</f>
        <v>0</v>
      </c>
      <c r="N150" s="12">
        <f ca="1">IFERROR(INDEX(Calculation!$B$10:$P$109,MATCH(Calculation!CM248,Calculation!CM$7:CM$109,0),Calculation!CM$6),0)</f>
        <v>0</v>
      </c>
      <c r="O150" s="12">
        <f ca="1">IFERROR(INDEX(Calculation!$B$10:$P$109,MATCH(Calculation!CN248,Calculation!CN$7:CN$109,0),Calculation!CN$6),0)</f>
        <v>0</v>
      </c>
      <c r="P150" s="12">
        <f ca="1">IFERROR(INDEX(Calculation!$B$10:$P$109,MATCH(Calculation!CO248,Calculation!CO$7:CO$109,0),Calculation!CO$6),0)</f>
        <v>0</v>
      </c>
      <c r="Q150" s="12">
        <f ca="1">IFERROR(INDEX(Calculation!$B$10:$P$109,MATCH(Calculation!CP248,Calculation!CP$7:CP$109,0),Calculation!CP$6),0)</f>
        <v>0</v>
      </c>
      <c r="R150" s="12">
        <f ca="1">IFERROR(INDEX(Calculation!$B$10:$P$109,MATCH(Calculation!CQ248,Calculation!CQ$7:CQ$109,0),Calculation!CQ$6),0)</f>
        <v>0</v>
      </c>
      <c r="S150" s="12">
        <f ca="1">IFERROR(INDEX(Calculation!$B$10:$P$109,MATCH(Calculation!CR248,Calculation!CR$7:CR$109,0),Calculation!CR$6),0)</f>
        <v>0</v>
      </c>
      <c r="T150" s="12">
        <f ca="1">IFERROR(INDEX(Calculation!$B$10:$U$109,MATCH(Calculation!CS248,Calculation!CS$7:CS$109,0),Calculation!CS$6),0)</f>
        <v>0</v>
      </c>
      <c r="U150" s="12">
        <f ca="1">IFERROR(INDEX(Calculation!$B$10:$U$109,MATCH(Calculation!CT248,Calculation!CT$7:CT$109,0),Calculation!CT$6),0)</f>
        <v>0</v>
      </c>
      <c r="V150" s="12">
        <f ca="1">IFERROR(INDEX(Calculation!$B$10:$U$109,MATCH(Calculation!CU248,Calculation!CU$7:CU$109,0),Calculation!CU$6),0)</f>
        <v>0</v>
      </c>
      <c r="W150" s="12">
        <f ca="1">IFERROR(INDEX(Calculation!$B$10:$U$109,MATCH(Calculation!CV248,Calculation!CV$7:CV$109,0),Calculation!CV$6),0)</f>
        <v>0</v>
      </c>
      <c r="X150" s="12">
        <f ca="1">IFERROR(INDEX(Calculation!$B$10:$U$109,MATCH(Calculation!CW248,Calculation!CW$7:CW$109,0),Calculation!CW$6),0)</f>
        <v>0</v>
      </c>
      <c r="Y150" s="2"/>
    </row>
    <row r="151" spans="1:25" x14ac:dyDescent="0.25">
      <c r="A151" s="2"/>
      <c r="B151" s="37"/>
      <c r="C151" s="41"/>
      <c r="D151" s="16">
        <f t="shared" ca="1" si="5"/>
        <v>0</v>
      </c>
      <c r="E151" s="12">
        <f ca="1">IFERROR(INDEX(Calculation!$B$10:$P$109,MATCH(Calculation!CD249,Calculation!CD$7:CD$109,0),Calculation!CD$6),0)</f>
        <v>0</v>
      </c>
      <c r="F151" s="12">
        <f ca="1">IFERROR(INDEX(Calculation!$B$10:$P$109,MATCH(Calculation!CE249,Calculation!CE$7:CE$109,0),Calculation!CE$6),0)</f>
        <v>0</v>
      </c>
      <c r="G151" s="12">
        <f ca="1">IFERROR(INDEX(Calculation!$B$10:$P$109,MATCH(Calculation!CF249,Calculation!CF$7:CF$109,0),Calculation!CF$6),0)</f>
        <v>0</v>
      </c>
      <c r="H151" s="12">
        <f ca="1">IFERROR(INDEX(Calculation!$B$10:$P$109,MATCH(Calculation!CG249,Calculation!CG$7:CG$109,0),Calculation!CG$6),0)</f>
        <v>0</v>
      </c>
      <c r="I151" s="12">
        <f ca="1">IFERROR(INDEX(Calculation!$B$10:$P$109,MATCH(Calculation!CH249,Calculation!CH$7:CH$109,0),Calculation!CH$6),0)</f>
        <v>0</v>
      </c>
      <c r="J151" s="12">
        <f ca="1">IFERROR(INDEX(Calculation!$B$10:$P$109,MATCH(Calculation!CI249,Calculation!CI$7:CI$109,0),Calculation!CI$6),0)</f>
        <v>0</v>
      </c>
      <c r="K151" s="12">
        <f ca="1">IFERROR(INDEX(Calculation!$B$10:$P$109,MATCH(Calculation!CJ249,Calculation!CJ$7:CJ$109,0),Calculation!CJ$6),0)</f>
        <v>0</v>
      </c>
      <c r="L151" s="12">
        <f ca="1">IFERROR(INDEX(Calculation!$B$10:$P$109,MATCH(Calculation!CK249,Calculation!CK$7:CK$109,0),Calculation!CK$6),0)</f>
        <v>0</v>
      </c>
      <c r="M151" s="12">
        <f ca="1">IFERROR(INDEX(Calculation!$B$10:$P$109,MATCH(Calculation!CL249,Calculation!CL$7:CL$109,0),Calculation!CL$6),0)</f>
        <v>0</v>
      </c>
      <c r="N151" s="12">
        <f ca="1">IFERROR(INDEX(Calculation!$B$10:$P$109,MATCH(Calculation!CM249,Calculation!CM$7:CM$109,0),Calculation!CM$6),0)</f>
        <v>0</v>
      </c>
      <c r="O151" s="12">
        <f ca="1">IFERROR(INDEX(Calculation!$B$10:$P$109,MATCH(Calculation!CN249,Calculation!CN$7:CN$109,0),Calculation!CN$6),0)</f>
        <v>0</v>
      </c>
      <c r="P151" s="12">
        <f ca="1">IFERROR(INDEX(Calculation!$B$10:$P$109,MATCH(Calculation!CO249,Calculation!CO$7:CO$109,0),Calculation!CO$6),0)</f>
        <v>0</v>
      </c>
      <c r="Q151" s="12">
        <f ca="1">IFERROR(INDEX(Calculation!$B$10:$P$109,MATCH(Calculation!CP249,Calculation!CP$7:CP$109,0),Calculation!CP$6),0)</f>
        <v>0</v>
      </c>
      <c r="R151" s="12">
        <f ca="1">IFERROR(INDEX(Calculation!$B$10:$P$109,MATCH(Calculation!CQ249,Calculation!CQ$7:CQ$109,0),Calculation!CQ$6),0)</f>
        <v>0</v>
      </c>
      <c r="S151" s="12">
        <f ca="1">IFERROR(INDEX(Calculation!$B$10:$P$109,MATCH(Calculation!CR249,Calculation!CR$7:CR$109,0),Calculation!CR$6),0)</f>
        <v>0</v>
      </c>
      <c r="T151" s="12">
        <f ca="1">IFERROR(INDEX(Calculation!$B$10:$U$109,MATCH(Calculation!CS249,Calculation!CS$7:CS$109,0),Calculation!CS$6),0)</f>
        <v>0</v>
      </c>
      <c r="U151" s="12">
        <f ca="1">IFERROR(INDEX(Calculation!$B$10:$U$109,MATCH(Calculation!CT249,Calculation!CT$7:CT$109,0),Calculation!CT$6),0)</f>
        <v>0</v>
      </c>
      <c r="V151" s="12">
        <f ca="1">IFERROR(INDEX(Calculation!$B$10:$U$109,MATCH(Calculation!CU249,Calculation!CU$7:CU$109,0),Calculation!CU$6),0)</f>
        <v>0</v>
      </c>
      <c r="W151" s="12">
        <f ca="1">IFERROR(INDEX(Calculation!$B$10:$U$109,MATCH(Calculation!CV249,Calculation!CV$7:CV$109,0),Calculation!CV$6),0)</f>
        <v>0</v>
      </c>
      <c r="X151" s="12">
        <f ca="1">IFERROR(INDEX(Calculation!$B$10:$U$109,MATCH(Calculation!CW249,Calculation!CW$7:CW$109,0),Calculation!CW$6),0)</f>
        <v>0</v>
      </c>
      <c r="Y151" s="2"/>
    </row>
    <row r="152" spans="1:25" x14ac:dyDescent="0.25">
      <c r="A152" s="2"/>
      <c r="B152" s="37"/>
      <c r="C152" s="41"/>
      <c r="D152" s="16">
        <f t="shared" ca="1" si="5"/>
        <v>0</v>
      </c>
      <c r="E152" s="12">
        <f ca="1">IFERROR(INDEX(Calculation!$B$10:$P$109,MATCH(Calculation!CD250,Calculation!CD$7:CD$109,0),Calculation!CD$6),0)</f>
        <v>0</v>
      </c>
      <c r="F152" s="12">
        <f ca="1">IFERROR(INDEX(Calculation!$B$10:$P$109,MATCH(Calculation!CE250,Calculation!CE$7:CE$109,0),Calculation!CE$6),0)</f>
        <v>0</v>
      </c>
      <c r="G152" s="12">
        <f ca="1">IFERROR(INDEX(Calculation!$B$10:$P$109,MATCH(Calculation!CF250,Calculation!CF$7:CF$109,0),Calculation!CF$6),0)</f>
        <v>0</v>
      </c>
      <c r="H152" s="12">
        <f ca="1">IFERROR(INDEX(Calculation!$B$10:$P$109,MATCH(Calculation!CG250,Calculation!CG$7:CG$109,0),Calculation!CG$6),0)</f>
        <v>0</v>
      </c>
      <c r="I152" s="12">
        <f ca="1">IFERROR(INDEX(Calculation!$B$10:$P$109,MATCH(Calculation!CH250,Calculation!CH$7:CH$109,0),Calculation!CH$6),0)</f>
        <v>0</v>
      </c>
      <c r="J152" s="12">
        <f ca="1">IFERROR(INDEX(Calculation!$B$10:$P$109,MATCH(Calculation!CI250,Calculation!CI$7:CI$109,0),Calculation!CI$6),0)</f>
        <v>0</v>
      </c>
      <c r="K152" s="12">
        <f ca="1">IFERROR(INDEX(Calculation!$B$10:$P$109,MATCH(Calculation!CJ250,Calculation!CJ$7:CJ$109,0),Calculation!CJ$6),0)</f>
        <v>0</v>
      </c>
      <c r="L152" s="12">
        <f ca="1">IFERROR(INDEX(Calculation!$B$10:$P$109,MATCH(Calculation!CK250,Calculation!CK$7:CK$109,0),Calculation!CK$6),0)</f>
        <v>0</v>
      </c>
      <c r="M152" s="12">
        <f ca="1">IFERROR(INDEX(Calculation!$B$10:$P$109,MATCH(Calculation!CL250,Calculation!CL$7:CL$109,0),Calculation!CL$6),0)</f>
        <v>0</v>
      </c>
      <c r="N152" s="12">
        <f ca="1">IFERROR(INDEX(Calculation!$B$10:$P$109,MATCH(Calculation!CM250,Calculation!CM$7:CM$109,0),Calculation!CM$6),0)</f>
        <v>0</v>
      </c>
      <c r="O152" s="12">
        <f ca="1">IFERROR(INDEX(Calculation!$B$10:$P$109,MATCH(Calculation!CN250,Calculation!CN$7:CN$109,0),Calculation!CN$6),0)</f>
        <v>0</v>
      </c>
      <c r="P152" s="12">
        <f ca="1">IFERROR(INDEX(Calculation!$B$10:$P$109,MATCH(Calculation!CO250,Calculation!CO$7:CO$109,0),Calculation!CO$6),0)</f>
        <v>0</v>
      </c>
      <c r="Q152" s="12">
        <f ca="1">IFERROR(INDEX(Calculation!$B$10:$P$109,MATCH(Calculation!CP250,Calculation!CP$7:CP$109,0),Calculation!CP$6),0)</f>
        <v>0</v>
      </c>
      <c r="R152" s="12">
        <f ca="1">IFERROR(INDEX(Calculation!$B$10:$P$109,MATCH(Calculation!CQ250,Calculation!CQ$7:CQ$109,0),Calculation!CQ$6),0)</f>
        <v>0</v>
      </c>
      <c r="S152" s="12">
        <f ca="1">IFERROR(INDEX(Calculation!$B$10:$P$109,MATCH(Calculation!CR250,Calculation!CR$7:CR$109,0),Calculation!CR$6),0)</f>
        <v>0</v>
      </c>
      <c r="T152" s="12">
        <f ca="1">IFERROR(INDEX(Calculation!$B$10:$U$109,MATCH(Calculation!CS250,Calculation!CS$7:CS$109,0),Calculation!CS$6),0)</f>
        <v>0</v>
      </c>
      <c r="U152" s="12">
        <f ca="1">IFERROR(INDEX(Calculation!$B$10:$U$109,MATCH(Calculation!CT250,Calculation!CT$7:CT$109,0),Calculation!CT$6),0)</f>
        <v>0</v>
      </c>
      <c r="V152" s="12">
        <f ca="1">IFERROR(INDEX(Calculation!$B$10:$U$109,MATCH(Calculation!CU250,Calculation!CU$7:CU$109,0),Calculation!CU$6),0)</f>
        <v>0</v>
      </c>
      <c r="W152" s="12">
        <f ca="1">IFERROR(INDEX(Calculation!$B$10:$U$109,MATCH(Calculation!CV250,Calculation!CV$7:CV$109,0),Calculation!CV$6),0)</f>
        <v>0</v>
      </c>
      <c r="X152" s="12">
        <f ca="1">IFERROR(INDEX(Calculation!$B$10:$U$109,MATCH(Calculation!CW250,Calculation!CW$7:CW$109,0),Calculation!CW$6),0)</f>
        <v>0</v>
      </c>
      <c r="Y152" s="2"/>
    </row>
    <row r="153" spans="1:25" x14ac:dyDescent="0.25">
      <c r="A153" s="2"/>
      <c r="B153" s="37"/>
      <c r="C153" s="41"/>
      <c r="D153" s="16">
        <f t="shared" ca="1" si="5"/>
        <v>0</v>
      </c>
      <c r="E153" s="12">
        <f ca="1">IFERROR(INDEX(Calculation!$B$10:$P$109,MATCH(Calculation!CD251,Calculation!CD$7:CD$109,0),Calculation!CD$6),0)</f>
        <v>0</v>
      </c>
      <c r="F153" s="12">
        <f ca="1">IFERROR(INDEX(Calculation!$B$10:$P$109,MATCH(Calculation!CE251,Calculation!CE$7:CE$109,0),Calculation!CE$6),0)</f>
        <v>0</v>
      </c>
      <c r="G153" s="12">
        <f ca="1">IFERROR(INDEX(Calculation!$B$10:$P$109,MATCH(Calculation!CF251,Calculation!CF$7:CF$109,0),Calculation!CF$6),0)</f>
        <v>0</v>
      </c>
      <c r="H153" s="12">
        <f ca="1">IFERROR(INDEX(Calculation!$B$10:$P$109,MATCH(Calculation!CG251,Calculation!CG$7:CG$109,0),Calculation!CG$6),0)</f>
        <v>0</v>
      </c>
      <c r="I153" s="12">
        <f ca="1">IFERROR(INDEX(Calculation!$B$10:$P$109,MATCH(Calculation!CH251,Calculation!CH$7:CH$109,0),Calculation!CH$6),0)</f>
        <v>0</v>
      </c>
      <c r="J153" s="12">
        <f ca="1">IFERROR(INDEX(Calculation!$B$10:$P$109,MATCH(Calculation!CI251,Calculation!CI$7:CI$109,0),Calculation!CI$6),0)</f>
        <v>0</v>
      </c>
      <c r="K153" s="12">
        <f ca="1">IFERROR(INDEX(Calculation!$B$10:$P$109,MATCH(Calculation!CJ251,Calculation!CJ$7:CJ$109,0),Calculation!CJ$6),0)</f>
        <v>0</v>
      </c>
      <c r="L153" s="12">
        <f ca="1">IFERROR(INDEX(Calculation!$B$10:$P$109,MATCH(Calculation!CK251,Calculation!CK$7:CK$109,0),Calculation!CK$6),0)</f>
        <v>0</v>
      </c>
      <c r="M153" s="12">
        <f ca="1">IFERROR(INDEX(Calculation!$B$10:$P$109,MATCH(Calculation!CL251,Calculation!CL$7:CL$109,0),Calculation!CL$6),0)</f>
        <v>0</v>
      </c>
      <c r="N153" s="12">
        <f ca="1">IFERROR(INDEX(Calculation!$B$10:$P$109,MATCH(Calculation!CM251,Calculation!CM$7:CM$109,0),Calculation!CM$6),0)</f>
        <v>0</v>
      </c>
      <c r="O153" s="12">
        <f ca="1">IFERROR(INDEX(Calculation!$B$10:$P$109,MATCH(Calculation!CN251,Calculation!CN$7:CN$109,0),Calculation!CN$6),0)</f>
        <v>0</v>
      </c>
      <c r="P153" s="12">
        <f ca="1">IFERROR(INDEX(Calculation!$B$10:$P$109,MATCH(Calculation!CO251,Calculation!CO$7:CO$109,0),Calculation!CO$6),0)</f>
        <v>0</v>
      </c>
      <c r="Q153" s="12">
        <f ca="1">IFERROR(INDEX(Calculation!$B$10:$P$109,MATCH(Calculation!CP251,Calculation!CP$7:CP$109,0),Calculation!CP$6),0)</f>
        <v>0</v>
      </c>
      <c r="R153" s="12">
        <f ca="1">IFERROR(INDEX(Calculation!$B$10:$P$109,MATCH(Calculation!CQ251,Calculation!CQ$7:CQ$109,0),Calculation!CQ$6),0)</f>
        <v>0</v>
      </c>
      <c r="S153" s="12">
        <f ca="1">IFERROR(INDEX(Calculation!$B$10:$P$109,MATCH(Calculation!CR251,Calculation!CR$7:CR$109,0),Calculation!CR$6),0)</f>
        <v>0</v>
      </c>
      <c r="T153" s="12">
        <f ca="1">IFERROR(INDEX(Calculation!$B$10:$U$109,MATCH(Calculation!CS251,Calculation!CS$7:CS$109,0),Calculation!CS$6),0)</f>
        <v>0</v>
      </c>
      <c r="U153" s="12">
        <f ca="1">IFERROR(INDEX(Calculation!$B$10:$U$109,MATCH(Calculation!CT251,Calculation!CT$7:CT$109,0),Calculation!CT$6),0)</f>
        <v>0</v>
      </c>
      <c r="V153" s="12">
        <f ca="1">IFERROR(INDEX(Calculation!$B$10:$U$109,MATCH(Calculation!CU251,Calculation!CU$7:CU$109,0),Calculation!CU$6),0)</f>
        <v>0</v>
      </c>
      <c r="W153" s="12">
        <f ca="1">IFERROR(INDEX(Calculation!$B$10:$U$109,MATCH(Calculation!CV251,Calculation!CV$7:CV$109,0),Calculation!CV$6),0)</f>
        <v>0</v>
      </c>
      <c r="X153" s="12">
        <f ca="1">IFERROR(INDEX(Calculation!$B$10:$U$109,MATCH(Calculation!CW251,Calculation!CW$7:CW$109,0),Calculation!CW$6),0)</f>
        <v>0</v>
      </c>
      <c r="Y153" s="2"/>
    </row>
    <row r="154" spans="1:25" x14ac:dyDescent="0.25">
      <c r="A154" s="2"/>
      <c r="B154" s="37"/>
      <c r="C154" s="41"/>
      <c r="D154" s="16">
        <f t="shared" ca="1" si="5"/>
        <v>0</v>
      </c>
      <c r="E154" s="12">
        <f ca="1">IFERROR(INDEX(Calculation!$B$10:$P$109,MATCH(Calculation!CD252,Calculation!CD$7:CD$109,0),Calculation!CD$6),0)</f>
        <v>0</v>
      </c>
      <c r="F154" s="12">
        <f ca="1">IFERROR(INDEX(Calculation!$B$10:$P$109,MATCH(Calculation!CE252,Calculation!CE$7:CE$109,0),Calculation!CE$6),0)</f>
        <v>0</v>
      </c>
      <c r="G154" s="12">
        <f ca="1">IFERROR(INDEX(Calculation!$B$10:$P$109,MATCH(Calculation!CF252,Calculation!CF$7:CF$109,0),Calculation!CF$6),0)</f>
        <v>0</v>
      </c>
      <c r="H154" s="12">
        <f ca="1">IFERROR(INDEX(Calculation!$B$10:$P$109,MATCH(Calculation!CG252,Calculation!CG$7:CG$109,0),Calculation!CG$6),0)</f>
        <v>0</v>
      </c>
      <c r="I154" s="12">
        <f ca="1">IFERROR(INDEX(Calculation!$B$10:$P$109,MATCH(Calculation!CH252,Calculation!CH$7:CH$109,0),Calculation!CH$6),0)</f>
        <v>0</v>
      </c>
      <c r="J154" s="12">
        <f ca="1">IFERROR(INDEX(Calculation!$B$10:$P$109,MATCH(Calculation!CI252,Calculation!CI$7:CI$109,0),Calculation!CI$6),0)</f>
        <v>0</v>
      </c>
      <c r="K154" s="12">
        <f ca="1">IFERROR(INDEX(Calculation!$B$10:$P$109,MATCH(Calculation!CJ252,Calculation!CJ$7:CJ$109,0),Calculation!CJ$6),0)</f>
        <v>0</v>
      </c>
      <c r="L154" s="12">
        <f ca="1">IFERROR(INDEX(Calculation!$B$10:$P$109,MATCH(Calculation!CK252,Calculation!CK$7:CK$109,0),Calculation!CK$6),0)</f>
        <v>0</v>
      </c>
      <c r="M154" s="12">
        <f ca="1">IFERROR(INDEX(Calculation!$B$10:$P$109,MATCH(Calculation!CL252,Calculation!CL$7:CL$109,0),Calculation!CL$6),0)</f>
        <v>0</v>
      </c>
      <c r="N154" s="12">
        <f ca="1">IFERROR(INDEX(Calculation!$B$10:$P$109,MATCH(Calculation!CM252,Calculation!CM$7:CM$109,0),Calculation!CM$6),0)</f>
        <v>0</v>
      </c>
      <c r="O154" s="12">
        <f ca="1">IFERROR(INDEX(Calculation!$B$10:$P$109,MATCH(Calculation!CN252,Calculation!CN$7:CN$109,0),Calculation!CN$6),0)</f>
        <v>0</v>
      </c>
      <c r="P154" s="12">
        <f ca="1">IFERROR(INDEX(Calculation!$B$10:$P$109,MATCH(Calculation!CO252,Calculation!CO$7:CO$109,0),Calculation!CO$6),0)</f>
        <v>0</v>
      </c>
      <c r="Q154" s="12">
        <f ca="1">IFERROR(INDEX(Calculation!$B$10:$P$109,MATCH(Calculation!CP252,Calculation!CP$7:CP$109,0),Calculation!CP$6),0)</f>
        <v>0</v>
      </c>
      <c r="R154" s="12">
        <f ca="1">IFERROR(INDEX(Calculation!$B$10:$P$109,MATCH(Calculation!CQ252,Calculation!CQ$7:CQ$109,0),Calculation!CQ$6),0)</f>
        <v>0</v>
      </c>
      <c r="S154" s="12">
        <f ca="1">IFERROR(INDEX(Calculation!$B$10:$P$109,MATCH(Calculation!CR252,Calculation!CR$7:CR$109,0),Calculation!CR$6),0)</f>
        <v>0</v>
      </c>
      <c r="T154" s="12">
        <f ca="1">IFERROR(INDEX(Calculation!$B$10:$U$109,MATCH(Calculation!CS252,Calculation!CS$7:CS$109,0),Calculation!CS$6),0)</f>
        <v>0</v>
      </c>
      <c r="U154" s="12">
        <f ca="1">IFERROR(INDEX(Calculation!$B$10:$U$109,MATCH(Calculation!CT252,Calculation!CT$7:CT$109,0),Calculation!CT$6),0)</f>
        <v>0</v>
      </c>
      <c r="V154" s="12">
        <f ca="1">IFERROR(INDEX(Calculation!$B$10:$U$109,MATCH(Calculation!CU252,Calculation!CU$7:CU$109,0),Calculation!CU$6),0)</f>
        <v>0</v>
      </c>
      <c r="W154" s="12">
        <f ca="1">IFERROR(INDEX(Calculation!$B$10:$U$109,MATCH(Calculation!CV252,Calculation!CV$7:CV$109,0),Calculation!CV$6),0)</f>
        <v>0</v>
      </c>
      <c r="X154" s="12">
        <f ca="1">IFERROR(INDEX(Calculation!$B$10:$U$109,MATCH(Calculation!CW252,Calculation!CW$7:CW$109,0),Calculation!CW$6),0)</f>
        <v>0</v>
      </c>
      <c r="Y154" s="2"/>
    </row>
    <row r="155" spans="1:25" x14ac:dyDescent="0.25">
      <c r="A155" s="2"/>
      <c r="B155" s="37"/>
      <c r="C155" s="41"/>
      <c r="D155" s="16">
        <f t="shared" ca="1" si="5"/>
        <v>0</v>
      </c>
      <c r="E155" s="12">
        <f ca="1">IFERROR(INDEX(Calculation!$B$10:$P$109,MATCH(Calculation!CD253,Calculation!CD$7:CD$109,0),Calculation!CD$6),0)</f>
        <v>0</v>
      </c>
      <c r="F155" s="12">
        <f ca="1">IFERROR(INDEX(Calculation!$B$10:$P$109,MATCH(Calculation!CE253,Calculation!CE$7:CE$109,0),Calculation!CE$6),0)</f>
        <v>0</v>
      </c>
      <c r="G155" s="12">
        <f ca="1">IFERROR(INDEX(Calculation!$B$10:$P$109,MATCH(Calculation!CF253,Calculation!CF$7:CF$109,0),Calculation!CF$6),0)</f>
        <v>0</v>
      </c>
      <c r="H155" s="12">
        <f ca="1">IFERROR(INDEX(Calculation!$B$10:$P$109,MATCH(Calculation!CG253,Calculation!CG$7:CG$109,0),Calculation!CG$6),0)</f>
        <v>0</v>
      </c>
      <c r="I155" s="12">
        <f ca="1">IFERROR(INDEX(Calculation!$B$10:$P$109,MATCH(Calculation!CH253,Calculation!CH$7:CH$109,0),Calculation!CH$6),0)</f>
        <v>0</v>
      </c>
      <c r="J155" s="12">
        <f ca="1">IFERROR(INDEX(Calculation!$B$10:$P$109,MATCH(Calculation!CI253,Calculation!CI$7:CI$109,0),Calculation!CI$6),0)</f>
        <v>0</v>
      </c>
      <c r="K155" s="12">
        <f ca="1">IFERROR(INDEX(Calculation!$B$10:$P$109,MATCH(Calculation!CJ253,Calculation!CJ$7:CJ$109,0),Calculation!CJ$6),0)</f>
        <v>0</v>
      </c>
      <c r="L155" s="12">
        <f ca="1">IFERROR(INDEX(Calculation!$B$10:$P$109,MATCH(Calculation!CK253,Calculation!CK$7:CK$109,0),Calculation!CK$6),0)</f>
        <v>0</v>
      </c>
      <c r="M155" s="12">
        <f ca="1">IFERROR(INDEX(Calculation!$B$10:$P$109,MATCH(Calculation!CL253,Calculation!CL$7:CL$109,0),Calculation!CL$6),0)</f>
        <v>0</v>
      </c>
      <c r="N155" s="12">
        <f ca="1">IFERROR(INDEX(Calculation!$B$10:$P$109,MATCH(Calculation!CM253,Calculation!CM$7:CM$109,0),Calculation!CM$6),0)</f>
        <v>0</v>
      </c>
      <c r="O155" s="12">
        <f ca="1">IFERROR(INDEX(Calculation!$B$10:$P$109,MATCH(Calculation!CN253,Calculation!CN$7:CN$109,0),Calculation!CN$6),0)</f>
        <v>0</v>
      </c>
      <c r="P155" s="12">
        <f ca="1">IFERROR(INDEX(Calculation!$B$10:$P$109,MATCH(Calculation!CO253,Calculation!CO$7:CO$109,0),Calculation!CO$6),0)</f>
        <v>0</v>
      </c>
      <c r="Q155" s="12">
        <f ca="1">IFERROR(INDEX(Calculation!$B$10:$P$109,MATCH(Calculation!CP253,Calculation!CP$7:CP$109,0),Calculation!CP$6),0)</f>
        <v>0</v>
      </c>
      <c r="R155" s="12">
        <f ca="1">IFERROR(INDEX(Calculation!$B$10:$P$109,MATCH(Calculation!CQ253,Calculation!CQ$7:CQ$109,0),Calculation!CQ$6),0)</f>
        <v>0</v>
      </c>
      <c r="S155" s="12">
        <f ca="1">IFERROR(INDEX(Calculation!$B$10:$P$109,MATCH(Calculation!CR253,Calculation!CR$7:CR$109,0),Calculation!CR$6),0)</f>
        <v>0</v>
      </c>
      <c r="T155" s="12">
        <f ca="1">IFERROR(INDEX(Calculation!$B$10:$U$109,MATCH(Calculation!CS253,Calculation!CS$7:CS$109,0),Calculation!CS$6),0)</f>
        <v>0</v>
      </c>
      <c r="U155" s="12">
        <f ca="1">IFERROR(INDEX(Calculation!$B$10:$U$109,MATCH(Calculation!CT253,Calculation!CT$7:CT$109,0),Calculation!CT$6),0)</f>
        <v>0</v>
      </c>
      <c r="V155" s="12">
        <f ca="1">IFERROR(INDEX(Calculation!$B$10:$U$109,MATCH(Calculation!CU253,Calculation!CU$7:CU$109,0),Calculation!CU$6),0)</f>
        <v>0</v>
      </c>
      <c r="W155" s="12">
        <f ca="1">IFERROR(INDEX(Calculation!$B$10:$U$109,MATCH(Calculation!CV253,Calculation!CV$7:CV$109,0),Calculation!CV$6),0)</f>
        <v>0</v>
      </c>
      <c r="X155" s="12">
        <f ca="1">IFERROR(INDEX(Calculation!$B$10:$U$109,MATCH(Calculation!CW253,Calculation!CW$7:CW$109,0),Calculation!CW$6),0)</f>
        <v>0</v>
      </c>
      <c r="Y155" s="2"/>
    </row>
    <row r="156" spans="1:25" x14ac:dyDescent="0.25">
      <c r="A156" s="2"/>
      <c r="B156" s="37"/>
      <c r="C156" s="41"/>
      <c r="D156" s="16">
        <f t="shared" ca="1" si="5"/>
        <v>0</v>
      </c>
      <c r="E156" s="12">
        <f ca="1">IFERROR(INDEX(Calculation!$B$10:$P$109,MATCH(Calculation!CD254,Calculation!CD$7:CD$109,0),Calculation!CD$6),0)</f>
        <v>0</v>
      </c>
      <c r="F156" s="12">
        <f ca="1">IFERROR(INDEX(Calculation!$B$10:$P$109,MATCH(Calculation!CE254,Calculation!CE$7:CE$109,0),Calculation!CE$6),0)</f>
        <v>0</v>
      </c>
      <c r="G156" s="12">
        <f ca="1">IFERROR(INDEX(Calculation!$B$10:$P$109,MATCH(Calculation!CF254,Calculation!CF$7:CF$109,0),Calculation!CF$6),0)</f>
        <v>0</v>
      </c>
      <c r="H156" s="12">
        <f ca="1">IFERROR(INDEX(Calculation!$B$10:$P$109,MATCH(Calculation!CG254,Calculation!CG$7:CG$109,0),Calculation!CG$6),0)</f>
        <v>0</v>
      </c>
      <c r="I156" s="12">
        <f ca="1">IFERROR(INDEX(Calculation!$B$10:$P$109,MATCH(Calculation!CH254,Calculation!CH$7:CH$109,0),Calculation!CH$6),0)</f>
        <v>0</v>
      </c>
      <c r="J156" s="12">
        <f ca="1">IFERROR(INDEX(Calculation!$B$10:$P$109,MATCH(Calculation!CI254,Calculation!CI$7:CI$109,0),Calculation!CI$6),0)</f>
        <v>0</v>
      </c>
      <c r="K156" s="12">
        <f ca="1">IFERROR(INDEX(Calculation!$B$10:$P$109,MATCH(Calculation!CJ254,Calculation!CJ$7:CJ$109,0),Calculation!CJ$6),0)</f>
        <v>0</v>
      </c>
      <c r="L156" s="12">
        <f ca="1">IFERROR(INDEX(Calculation!$B$10:$P$109,MATCH(Calculation!CK254,Calculation!CK$7:CK$109,0),Calculation!CK$6),0)</f>
        <v>0</v>
      </c>
      <c r="M156" s="12">
        <f ca="1">IFERROR(INDEX(Calculation!$B$10:$P$109,MATCH(Calculation!CL254,Calculation!CL$7:CL$109,0),Calculation!CL$6),0)</f>
        <v>0</v>
      </c>
      <c r="N156" s="12">
        <f ca="1">IFERROR(INDEX(Calculation!$B$10:$P$109,MATCH(Calculation!CM254,Calculation!CM$7:CM$109,0),Calculation!CM$6),0)</f>
        <v>0</v>
      </c>
      <c r="O156" s="12">
        <f ca="1">IFERROR(INDEX(Calculation!$B$10:$P$109,MATCH(Calculation!CN254,Calculation!CN$7:CN$109,0),Calculation!CN$6),0)</f>
        <v>0</v>
      </c>
      <c r="P156" s="12">
        <f ca="1">IFERROR(INDEX(Calculation!$B$10:$P$109,MATCH(Calculation!CO254,Calculation!CO$7:CO$109,0),Calculation!CO$6),0)</f>
        <v>0</v>
      </c>
      <c r="Q156" s="12">
        <f ca="1">IFERROR(INDEX(Calculation!$B$10:$P$109,MATCH(Calculation!CP254,Calculation!CP$7:CP$109,0),Calculation!CP$6),0)</f>
        <v>0</v>
      </c>
      <c r="R156" s="12">
        <f ca="1">IFERROR(INDEX(Calculation!$B$10:$P$109,MATCH(Calculation!CQ254,Calculation!CQ$7:CQ$109,0),Calculation!CQ$6),0)</f>
        <v>0</v>
      </c>
      <c r="S156" s="12">
        <f ca="1">IFERROR(INDEX(Calculation!$B$10:$P$109,MATCH(Calculation!CR254,Calculation!CR$7:CR$109,0),Calculation!CR$6),0)</f>
        <v>0</v>
      </c>
      <c r="T156" s="12">
        <f ca="1">IFERROR(INDEX(Calculation!$B$10:$U$109,MATCH(Calculation!CS254,Calculation!CS$7:CS$109,0),Calculation!CS$6),0)</f>
        <v>0</v>
      </c>
      <c r="U156" s="12">
        <f ca="1">IFERROR(INDEX(Calculation!$B$10:$U$109,MATCH(Calculation!CT254,Calculation!CT$7:CT$109,0),Calculation!CT$6),0)</f>
        <v>0</v>
      </c>
      <c r="V156" s="12">
        <f ca="1">IFERROR(INDEX(Calculation!$B$10:$U$109,MATCH(Calculation!CU254,Calculation!CU$7:CU$109,0),Calculation!CU$6),0)</f>
        <v>0</v>
      </c>
      <c r="W156" s="12">
        <f ca="1">IFERROR(INDEX(Calculation!$B$10:$U$109,MATCH(Calculation!CV254,Calculation!CV$7:CV$109,0),Calculation!CV$6),0)</f>
        <v>0</v>
      </c>
      <c r="X156" s="12">
        <f ca="1">IFERROR(INDEX(Calculation!$B$10:$U$109,MATCH(Calculation!CW254,Calculation!CW$7:CW$109,0),Calculation!CW$6),0)</f>
        <v>0</v>
      </c>
      <c r="Y156" s="2"/>
    </row>
    <row r="157" spans="1:25" x14ac:dyDescent="0.25">
      <c r="A157" s="2"/>
      <c r="B157" s="37"/>
      <c r="C157" s="41"/>
      <c r="D157" s="16">
        <f t="shared" ca="1" si="5"/>
        <v>0</v>
      </c>
      <c r="E157" s="12">
        <f ca="1">IFERROR(INDEX(Calculation!$B$10:$P$109,MATCH(Calculation!CD255,Calculation!CD$7:CD$109,0),Calculation!CD$6),0)</f>
        <v>0</v>
      </c>
      <c r="F157" s="12">
        <f ca="1">IFERROR(INDEX(Calculation!$B$10:$P$109,MATCH(Calculation!CE255,Calculation!CE$7:CE$109,0),Calculation!CE$6),0)</f>
        <v>0</v>
      </c>
      <c r="G157" s="12">
        <f ca="1">IFERROR(INDEX(Calculation!$B$10:$P$109,MATCH(Calculation!CF255,Calculation!CF$7:CF$109,0),Calculation!CF$6),0)</f>
        <v>0</v>
      </c>
      <c r="H157" s="12">
        <f ca="1">IFERROR(INDEX(Calculation!$B$10:$P$109,MATCH(Calculation!CG255,Calculation!CG$7:CG$109,0),Calculation!CG$6),0)</f>
        <v>0</v>
      </c>
      <c r="I157" s="12">
        <f ca="1">IFERROR(INDEX(Calculation!$B$10:$P$109,MATCH(Calculation!CH255,Calculation!CH$7:CH$109,0),Calculation!CH$6),0)</f>
        <v>0</v>
      </c>
      <c r="J157" s="12">
        <f ca="1">IFERROR(INDEX(Calculation!$B$10:$P$109,MATCH(Calculation!CI255,Calculation!CI$7:CI$109,0),Calculation!CI$6),0)</f>
        <v>0</v>
      </c>
      <c r="K157" s="12">
        <f ca="1">IFERROR(INDEX(Calculation!$B$10:$P$109,MATCH(Calculation!CJ255,Calculation!CJ$7:CJ$109,0),Calculation!CJ$6),0)</f>
        <v>0</v>
      </c>
      <c r="L157" s="12">
        <f ca="1">IFERROR(INDEX(Calculation!$B$10:$P$109,MATCH(Calculation!CK255,Calculation!CK$7:CK$109,0),Calculation!CK$6),0)</f>
        <v>0</v>
      </c>
      <c r="M157" s="12">
        <f ca="1">IFERROR(INDEX(Calculation!$B$10:$P$109,MATCH(Calculation!CL255,Calculation!CL$7:CL$109,0),Calculation!CL$6),0)</f>
        <v>0</v>
      </c>
      <c r="N157" s="12">
        <f ca="1">IFERROR(INDEX(Calculation!$B$10:$P$109,MATCH(Calculation!CM255,Calculation!CM$7:CM$109,0),Calculation!CM$6),0)</f>
        <v>0</v>
      </c>
      <c r="O157" s="12">
        <f ca="1">IFERROR(INDEX(Calculation!$B$10:$P$109,MATCH(Calculation!CN255,Calculation!CN$7:CN$109,0),Calculation!CN$6),0)</f>
        <v>0</v>
      </c>
      <c r="P157" s="12">
        <f ca="1">IFERROR(INDEX(Calculation!$B$10:$P$109,MATCH(Calculation!CO255,Calculation!CO$7:CO$109,0),Calculation!CO$6),0)</f>
        <v>0</v>
      </c>
      <c r="Q157" s="12">
        <f ca="1">IFERROR(INDEX(Calculation!$B$10:$P$109,MATCH(Calculation!CP255,Calculation!CP$7:CP$109,0),Calculation!CP$6),0)</f>
        <v>0</v>
      </c>
      <c r="R157" s="12">
        <f ca="1">IFERROR(INDEX(Calculation!$B$10:$P$109,MATCH(Calculation!CQ255,Calculation!CQ$7:CQ$109,0),Calculation!CQ$6),0)</f>
        <v>0</v>
      </c>
      <c r="S157" s="12">
        <f ca="1">IFERROR(INDEX(Calculation!$B$10:$P$109,MATCH(Calculation!CR255,Calculation!CR$7:CR$109,0),Calculation!CR$6),0)</f>
        <v>0</v>
      </c>
      <c r="T157" s="12">
        <f ca="1">IFERROR(INDEX(Calculation!$B$10:$U$109,MATCH(Calculation!CS255,Calculation!CS$7:CS$109,0),Calculation!CS$6),0)</f>
        <v>0</v>
      </c>
      <c r="U157" s="12">
        <f ca="1">IFERROR(INDEX(Calculation!$B$10:$U$109,MATCH(Calculation!CT255,Calculation!CT$7:CT$109,0),Calculation!CT$6),0)</f>
        <v>0</v>
      </c>
      <c r="V157" s="12">
        <f ca="1">IFERROR(INDEX(Calculation!$B$10:$U$109,MATCH(Calculation!CU255,Calculation!CU$7:CU$109,0),Calculation!CU$6),0)</f>
        <v>0</v>
      </c>
      <c r="W157" s="12">
        <f ca="1">IFERROR(INDEX(Calculation!$B$10:$U$109,MATCH(Calculation!CV255,Calculation!CV$7:CV$109,0),Calculation!CV$6),0)</f>
        <v>0</v>
      </c>
      <c r="X157" s="12">
        <f ca="1">IFERROR(INDEX(Calculation!$B$10:$U$109,MATCH(Calculation!CW255,Calculation!CW$7:CW$109,0),Calculation!CW$6),0)</f>
        <v>0</v>
      </c>
      <c r="Y157" s="2"/>
    </row>
    <row r="158" spans="1:25" x14ac:dyDescent="0.25">
      <c r="A158" s="2"/>
      <c r="B158" s="37"/>
      <c r="C158" s="41"/>
      <c r="D158" s="16">
        <f t="shared" ca="1" si="5"/>
        <v>0</v>
      </c>
      <c r="E158" s="12">
        <f ca="1">IFERROR(INDEX(Calculation!$B$10:$P$109,MATCH(Calculation!CD256,Calculation!CD$7:CD$109,0),Calculation!CD$6),0)</f>
        <v>0</v>
      </c>
      <c r="F158" s="12">
        <f ca="1">IFERROR(INDEX(Calculation!$B$10:$P$109,MATCH(Calculation!CE256,Calculation!CE$7:CE$109,0),Calculation!CE$6),0)</f>
        <v>0</v>
      </c>
      <c r="G158" s="12">
        <f ca="1">IFERROR(INDEX(Calculation!$B$10:$P$109,MATCH(Calculation!CF256,Calculation!CF$7:CF$109,0),Calculation!CF$6),0)</f>
        <v>0</v>
      </c>
      <c r="H158" s="12">
        <f ca="1">IFERROR(INDEX(Calculation!$B$10:$P$109,MATCH(Calculation!CG256,Calculation!CG$7:CG$109,0),Calculation!CG$6),0)</f>
        <v>0</v>
      </c>
      <c r="I158" s="12">
        <f ca="1">IFERROR(INDEX(Calculation!$B$10:$P$109,MATCH(Calculation!CH256,Calculation!CH$7:CH$109,0),Calculation!CH$6),0)</f>
        <v>0</v>
      </c>
      <c r="J158" s="12">
        <f ca="1">IFERROR(INDEX(Calculation!$B$10:$P$109,MATCH(Calculation!CI256,Calculation!CI$7:CI$109,0),Calculation!CI$6),0)</f>
        <v>0</v>
      </c>
      <c r="K158" s="12">
        <f ca="1">IFERROR(INDEX(Calculation!$B$10:$P$109,MATCH(Calculation!CJ256,Calculation!CJ$7:CJ$109,0),Calculation!CJ$6),0)</f>
        <v>0</v>
      </c>
      <c r="L158" s="12">
        <f ca="1">IFERROR(INDEX(Calculation!$B$10:$P$109,MATCH(Calculation!CK256,Calculation!CK$7:CK$109,0),Calculation!CK$6),0)</f>
        <v>0</v>
      </c>
      <c r="M158" s="12">
        <f ca="1">IFERROR(INDEX(Calculation!$B$10:$P$109,MATCH(Calculation!CL256,Calculation!CL$7:CL$109,0),Calculation!CL$6),0)</f>
        <v>0</v>
      </c>
      <c r="N158" s="12">
        <f ca="1">IFERROR(INDEX(Calculation!$B$10:$P$109,MATCH(Calculation!CM256,Calculation!CM$7:CM$109,0),Calculation!CM$6),0)</f>
        <v>0</v>
      </c>
      <c r="O158" s="12">
        <f ca="1">IFERROR(INDEX(Calculation!$B$10:$P$109,MATCH(Calculation!CN256,Calculation!CN$7:CN$109,0),Calculation!CN$6),0)</f>
        <v>0</v>
      </c>
      <c r="P158" s="12">
        <f ca="1">IFERROR(INDEX(Calculation!$B$10:$P$109,MATCH(Calculation!CO256,Calculation!CO$7:CO$109,0),Calculation!CO$6),0)</f>
        <v>0</v>
      </c>
      <c r="Q158" s="12">
        <f ca="1">IFERROR(INDEX(Calculation!$B$10:$P$109,MATCH(Calculation!CP256,Calculation!CP$7:CP$109,0),Calculation!CP$6),0)</f>
        <v>0</v>
      </c>
      <c r="R158" s="12">
        <f ca="1">IFERROR(INDEX(Calculation!$B$10:$P$109,MATCH(Calculation!CQ256,Calculation!CQ$7:CQ$109,0),Calculation!CQ$6),0)</f>
        <v>0</v>
      </c>
      <c r="S158" s="12">
        <f ca="1">IFERROR(INDEX(Calculation!$B$10:$P$109,MATCH(Calculation!CR256,Calculation!CR$7:CR$109,0),Calculation!CR$6),0)</f>
        <v>0</v>
      </c>
      <c r="T158" s="12">
        <f ca="1">IFERROR(INDEX(Calculation!$B$10:$U$109,MATCH(Calculation!CS256,Calculation!CS$7:CS$109,0),Calculation!CS$6),0)</f>
        <v>0</v>
      </c>
      <c r="U158" s="12">
        <f ca="1">IFERROR(INDEX(Calculation!$B$10:$U$109,MATCH(Calculation!CT256,Calculation!CT$7:CT$109,0),Calculation!CT$6),0)</f>
        <v>0</v>
      </c>
      <c r="V158" s="12">
        <f ca="1">IFERROR(INDEX(Calculation!$B$10:$U$109,MATCH(Calculation!CU256,Calculation!CU$7:CU$109,0),Calculation!CU$6),0)</f>
        <v>0</v>
      </c>
      <c r="W158" s="12">
        <f ca="1">IFERROR(INDEX(Calculation!$B$10:$U$109,MATCH(Calculation!CV256,Calculation!CV$7:CV$109,0),Calculation!CV$6),0)</f>
        <v>0</v>
      </c>
      <c r="X158" s="12">
        <f ca="1">IFERROR(INDEX(Calculation!$B$10:$U$109,MATCH(Calculation!CW256,Calculation!CW$7:CW$109,0),Calculation!CW$6),0)</f>
        <v>0</v>
      </c>
      <c r="Y158" s="2"/>
    </row>
    <row r="159" spans="1:25" x14ac:dyDescent="0.25">
      <c r="A159" s="2"/>
      <c r="B159" s="37"/>
      <c r="C159" s="41"/>
      <c r="D159" s="16">
        <f t="shared" ca="1" si="5"/>
        <v>0</v>
      </c>
      <c r="E159" s="12">
        <f ca="1">IFERROR(INDEX(Calculation!$B$10:$P$109,MATCH(Calculation!CD257,Calculation!CD$7:CD$109,0),Calculation!CD$6),0)</f>
        <v>0</v>
      </c>
      <c r="F159" s="12">
        <f ca="1">IFERROR(INDEX(Calculation!$B$10:$P$109,MATCH(Calculation!CE257,Calculation!CE$7:CE$109,0),Calculation!CE$6),0)</f>
        <v>0</v>
      </c>
      <c r="G159" s="12">
        <f ca="1">IFERROR(INDEX(Calculation!$B$10:$P$109,MATCH(Calculation!CF257,Calculation!CF$7:CF$109,0),Calculation!CF$6),0)</f>
        <v>0</v>
      </c>
      <c r="H159" s="12">
        <f ca="1">IFERROR(INDEX(Calculation!$B$10:$P$109,MATCH(Calculation!CG257,Calculation!CG$7:CG$109,0),Calculation!CG$6),0)</f>
        <v>0</v>
      </c>
      <c r="I159" s="12">
        <f ca="1">IFERROR(INDEX(Calculation!$B$10:$P$109,MATCH(Calculation!CH257,Calculation!CH$7:CH$109,0),Calculation!CH$6),0)</f>
        <v>0</v>
      </c>
      <c r="J159" s="12">
        <f ca="1">IFERROR(INDEX(Calculation!$B$10:$P$109,MATCH(Calculation!CI257,Calculation!CI$7:CI$109,0),Calculation!CI$6),0)</f>
        <v>0</v>
      </c>
      <c r="K159" s="12">
        <f ca="1">IFERROR(INDEX(Calculation!$B$10:$P$109,MATCH(Calculation!CJ257,Calculation!CJ$7:CJ$109,0),Calculation!CJ$6),0)</f>
        <v>0</v>
      </c>
      <c r="L159" s="12">
        <f ca="1">IFERROR(INDEX(Calculation!$B$10:$P$109,MATCH(Calculation!CK257,Calculation!CK$7:CK$109,0),Calculation!CK$6),0)</f>
        <v>0</v>
      </c>
      <c r="M159" s="12">
        <f ca="1">IFERROR(INDEX(Calculation!$B$10:$P$109,MATCH(Calculation!CL257,Calculation!CL$7:CL$109,0),Calculation!CL$6),0)</f>
        <v>0</v>
      </c>
      <c r="N159" s="12">
        <f ca="1">IFERROR(INDEX(Calculation!$B$10:$P$109,MATCH(Calculation!CM257,Calculation!CM$7:CM$109,0),Calculation!CM$6),0)</f>
        <v>0</v>
      </c>
      <c r="O159" s="12">
        <f ca="1">IFERROR(INDEX(Calculation!$B$10:$P$109,MATCH(Calculation!CN257,Calculation!CN$7:CN$109,0),Calculation!CN$6),0)</f>
        <v>0</v>
      </c>
      <c r="P159" s="12">
        <f ca="1">IFERROR(INDEX(Calculation!$B$10:$P$109,MATCH(Calculation!CO257,Calculation!CO$7:CO$109,0),Calculation!CO$6),0)</f>
        <v>0</v>
      </c>
      <c r="Q159" s="12">
        <f ca="1">IFERROR(INDEX(Calculation!$B$10:$P$109,MATCH(Calculation!CP257,Calculation!CP$7:CP$109,0),Calculation!CP$6),0)</f>
        <v>0</v>
      </c>
      <c r="R159" s="12">
        <f ca="1">IFERROR(INDEX(Calculation!$B$10:$P$109,MATCH(Calculation!CQ257,Calculation!CQ$7:CQ$109,0),Calculation!CQ$6),0)</f>
        <v>0</v>
      </c>
      <c r="S159" s="12">
        <f ca="1">IFERROR(INDEX(Calculation!$B$10:$P$109,MATCH(Calculation!CR257,Calculation!CR$7:CR$109,0),Calculation!CR$6),0)</f>
        <v>0</v>
      </c>
      <c r="T159" s="12">
        <f ca="1">IFERROR(INDEX(Calculation!$B$10:$U$109,MATCH(Calculation!CS257,Calculation!CS$7:CS$109,0),Calculation!CS$6),0)</f>
        <v>0</v>
      </c>
      <c r="U159" s="12">
        <f ca="1">IFERROR(INDEX(Calculation!$B$10:$U$109,MATCH(Calculation!CT257,Calculation!CT$7:CT$109,0),Calculation!CT$6),0)</f>
        <v>0</v>
      </c>
      <c r="V159" s="12">
        <f ca="1">IFERROR(INDEX(Calculation!$B$10:$U$109,MATCH(Calculation!CU257,Calculation!CU$7:CU$109,0),Calculation!CU$6),0)</f>
        <v>0</v>
      </c>
      <c r="W159" s="12">
        <f ca="1">IFERROR(INDEX(Calculation!$B$10:$U$109,MATCH(Calculation!CV257,Calculation!CV$7:CV$109,0),Calculation!CV$6),0)</f>
        <v>0</v>
      </c>
      <c r="X159" s="12">
        <f ca="1">IFERROR(INDEX(Calculation!$B$10:$U$109,MATCH(Calculation!CW257,Calculation!CW$7:CW$109,0),Calculation!CW$6),0)</f>
        <v>0</v>
      </c>
      <c r="Y159" s="2"/>
    </row>
    <row r="160" spans="1:25" x14ac:dyDescent="0.25">
      <c r="A160" s="2"/>
      <c r="B160" s="37"/>
      <c r="C160" s="41"/>
      <c r="D160" s="16">
        <f t="shared" ca="1" si="5"/>
        <v>0</v>
      </c>
      <c r="E160" s="12">
        <f ca="1">IFERROR(INDEX(Calculation!$B$10:$P$109,MATCH(Calculation!CD258,Calculation!CD$7:CD$109,0),Calculation!CD$6),0)</f>
        <v>0</v>
      </c>
      <c r="F160" s="12">
        <f ca="1">IFERROR(INDEX(Calculation!$B$10:$P$109,MATCH(Calculation!CE258,Calculation!CE$7:CE$109,0),Calculation!CE$6),0)</f>
        <v>0</v>
      </c>
      <c r="G160" s="12">
        <f ca="1">IFERROR(INDEX(Calculation!$B$10:$P$109,MATCH(Calculation!CF258,Calculation!CF$7:CF$109,0),Calculation!CF$6),0)</f>
        <v>0</v>
      </c>
      <c r="H160" s="12">
        <f ca="1">IFERROR(INDEX(Calculation!$B$10:$P$109,MATCH(Calculation!CG258,Calculation!CG$7:CG$109,0),Calculation!CG$6),0)</f>
        <v>0</v>
      </c>
      <c r="I160" s="12">
        <f ca="1">IFERROR(INDEX(Calculation!$B$10:$P$109,MATCH(Calculation!CH258,Calculation!CH$7:CH$109,0),Calculation!CH$6),0)</f>
        <v>0</v>
      </c>
      <c r="J160" s="12">
        <f ca="1">IFERROR(INDEX(Calculation!$B$10:$P$109,MATCH(Calculation!CI258,Calculation!CI$7:CI$109,0),Calculation!CI$6),0)</f>
        <v>0</v>
      </c>
      <c r="K160" s="12">
        <f ca="1">IFERROR(INDEX(Calculation!$B$10:$P$109,MATCH(Calculation!CJ258,Calculation!CJ$7:CJ$109,0),Calculation!CJ$6),0)</f>
        <v>0</v>
      </c>
      <c r="L160" s="12">
        <f ca="1">IFERROR(INDEX(Calculation!$B$10:$P$109,MATCH(Calculation!CK258,Calculation!CK$7:CK$109,0),Calculation!CK$6),0)</f>
        <v>0</v>
      </c>
      <c r="M160" s="12">
        <f ca="1">IFERROR(INDEX(Calculation!$B$10:$P$109,MATCH(Calculation!CL258,Calculation!CL$7:CL$109,0),Calculation!CL$6),0)</f>
        <v>0</v>
      </c>
      <c r="N160" s="12">
        <f ca="1">IFERROR(INDEX(Calculation!$B$10:$P$109,MATCH(Calculation!CM258,Calculation!CM$7:CM$109,0),Calculation!CM$6),0)</f>
        <v>0</v>
      </c>
      <c r="O160" s="12">
        <f ca="1">IFERROR(INDEX(Calculation!$B$10:$P$109,MATCH(Calculation!CN258,Calculation!CN$7:CN$109,0),Calculation!CN$6),0)</f>
        <v>0</v>
      </c>
      <c r="P160" s="12">
        <f ca="1">IFERROR(INDEX(Calculation!$B$10:$P$109,MATCH(Calculation!CO258,Calculation!CO$7:CO$109,0),Calculation!CO$6),0)</f>
        <v>0</v>
      </c>
      <c r="Q160" s="12">
        <f ca="1">IFERROR(INDEX(Calculation!$B$10:$P$109,MATCH(Calculation!CP258,Calculation!CP$7:CP$109,0),Calculation!CP$6),0)</f>
        <v>0</v>
      </c>
      <c r="R160" s="12">
        <f ca="1">IFERROR(INDEX(Calculation!$B$10:$P$109,MATCH(Calculation!CQ258,Calculation!CQ$7:CQ$109,0),Calculation!CQ$6),0)</f>
        <v>0</v>
      </c>
      <c r="S160" s="12">
        <f ca="1">IFERROR(INDEX(Calculation!$B$10:$P$109,MATCH(Calculation!CR258,Calculation!CR$7:CR$109,0),Calculation!CR$6),0)</f>
        <v>0</v>
      </c>
      <c r="T160" s="12">
        <f ca="1">IFERROR(INDEX(Calculation!$B$10:$U$109,MATCH(Calculation!CS258,Calculation!CS$7:CS$109,0),Calculation!CS$6),0)</f>
        <v>0</v>
      </c>
      <c r="U160" s="12">
        <f ca="1">IFERROR(INDEX(Calculation!$B$10:$U$109,MATCH(Calculation!CT258,Calculation!CT$7:CT$109,0),Calculation!CT$6),0)</f>
        <v>0</v>
      </c>
      <c r="V160" s="12">
        <f ca="1">IFERROR(INDEX(Calculation!$B$10:$U$109,MATCH(Calculation!CU258,Calculation!CU$7:CU$109,0),Calculation!CU$6),0)</f>
        <v>0</v>
      </c>
      <c r="W160" s="12">
        <f ca="1">IFERROR(INDEX(Calculation!$B$10:$U$109,MATCH(Calculation!CV258,Calculation!CV$7:CV$109,0),Calculation!CV$6),0)</f>
        <v>0</v>
      </c>
      <c r="X160" s="12">
        <f ca="1">IFERROR(INDEX(Calculation!$B$10:$U$109,MATCH(Calculation!CW258,Calculation!CW$7:CW$109,0),Calculation!CW$6),0)</f>
        <v>0</v>
      </c>
      <c r="Y160" s="2"/>
    </row>
    <row r="161" spans="1:25" x14ac:dyDescent="0.25">
      <c r="A161" s="2"/>
      <c r="B161" s="37"/>
      <c r="C161" s="41"/>
      <c r="D161" s="16">
        <f t="shared" ca="1" si="5"/>
        <v>0</v>
      </c>
      <c r="E161" s="12">
        <f ca="1">IFERROR(INDEX(Calculation!$B$10:$P$109,MATCH(Calculation!CD259,Calculation!CD$7:CD$109,0),Calculation!CD$6),0)</f>
        <v>0</v>
      </c>
      <c r="F161" s="12">
        <f ca="1">IFERROR(INDEX(Calculation!$B$10:$P$109,MATCH(Calculation!CE259,Calculation!CE$7:CE$109,0),Calculation!CE$6),0)</f>
        <v>0</v>
      </c>
      <c r="G161" s="12">
        <f ca="1">IFERROR(INDEX(Calculation!$B$10:$P$109,MATCH(Calculation!CF259,Calculation!CF$7:CF$109,0),Calculation!CF$6),0)</f>
        <v>0</v>
      </c>
      <c r="H161" s="12">
        <f ca="1">IFERROR(INDEX(Calculation!$B$10:$P$109,MATCH(Calculation!CG259,Calculation!CG$7:CG$109,0),Calculation!CG$6),0)</f>
        <v>0</v>
      </c>
      <c r="I161" s="12">
        <f ca="1">IFERROR(INDEX(Calculation!$B$10:$P$109,MATCH(Calculation!CH259,Calculation!CH$7:CH$109,0),Calculation!CH$6),0)</f>
        <v>0</v>
      </c>
      <c r="J161" s="12">
        <f ca="1">IFERROR(INDEX(Calculation!$B$10:$P$109,MATCH(Calculation!CI259,Calculation!CI$7:CI$109,0),Calculation!CI$6),0)</f>
        <v>0</v>
      </c>
      <c r="K161" s="12">
        <f ca="1">IFERROR(INDEX(Calculation!$B$10:$P$109,MATCH(Calculation!CJ259,Calculation!CJ$7:CJ$109,0),Calculation!CJ$6),0)</f>
        <v>0</v>
      </c>
      <c r="L161" s="12">
        <f ca="1">IFERROR(INDEX(Calculation!$B$10:$P$109,MATCH(Calculation!CK259,Calculation!CK$7:CK$109,0),Calculation!CK$6),0)</f>
        <v>0</v>
      </c>
      <c r="M161" s="12">
        <f ca="1">IFERROR(INDEX(Calculation!$B$10:$P$109,MATCH(Calculation!CL259,Calculation!CL$7:CL$109,0),Calculation!CL$6),0)</f>
        <v>0</v>
      </c>
      <c r="N161" s="12">
        <f ca="1">IFERROR(INDEX(Calculation!$B$10:$P$109,MATCH(Calculation!CM259,Calculation!CM$7:CM$109,0),Calculation!CM$6),0)</f>
        <v>0</v>
      </c>
      <c r="O161" s="12">
        <f ca="1">IFERROR(INDEX(Calculation!$B$10:$P$109,MATCH(Calculation!CN259,Calculation!CN$7:CN$109,0),Calculation!CN$6),0)</f>
        <v>0</v>
      </c>
      <c r="P161" s="12">
        <f ca="1">IFERROR(INDEX(Calculation!$B$10:$P$109,MATCH(Calculation!CO259,Calculation!CO$7:CO$109,0),Calculation!CO$6),0)</f>
        <v>0</v>
      </c>
      <c r="Q161" s="12">
        <f ca="1">IFERROR(INDEX(Calculation!$B$10:$P$109,MATCH(Calculation!CP259,Calculation!CP$7:CP$109,0),Calculation!CP$6),0)</f>
        <v>0</v>
      </c>
      <c r="R161" s="12">
        <f ca="1">IFERROR(INDEX(Calculation!$B$10:$P$109,MATCH(Calculation!CQ259,Calculation!CQ$7:CQ$109,0),Calculation!CQ$6),0)</f>
        <v>0</v>
      </c>
      <c r="S161" s="12">
        <f ca="1">IFERROR(INDEX(Calculation!$B$10:$P$109,MATCH(Calculation!CR259,Calculation!CR$7:CR$109,0),Calculation!CR$6),0)</f>
        <v>0</v>
      </c>
      <c r="T161" s="12">
        <f ca="1">IFERROR(INDEX(Calculation!$B$10:$U$109,MATCH(Calculation!CS259,Calculation!CS$7:CS$109,0),Calculation!CS$6),0)</f>
        <v>0</v>
      </c>
      <c r="U161" s="12">
        <f ca="1">IFERROR(INDEX(Calculation!$B$10:$U$109,MATCH(Calculation!CT259,Calculation!CT$7:CT$109,0),Calculation!CT$6),0)</f>
        <v>0</v>
      </c>
      <c r="V161" s="12">
        <f ca="1">IFERROR(INDEX(Calculation!$B$10:$U$109,MATCH(Calculation!CU259,Calculation!CU$7:CU$109,0),Calculation!CU$6),0)</f>
        <v>0</v>
      </c>
      <c r="W161" s="12">
        <f ca="1">IFERROR(INDEX(Calculation!$B$10:$U$109,MATCH(Calculation!CV259,Calculation!CV$7:CV$109,0),Calculation!CV$6),0)</f>
        <v>0</v>
      </c>
      <c r="X161" s="12">
        <f ca="1">IFERROR(INDEX(Calculation!$B$10:$U$109,MATCH(Calculation!CW259,Calculation!CW$7:CW$109,0),Calculation!CW$6),0)</f>
        <v>0</v>
      </c>
      <c r="Y161" s="2"/>
    </row>
    <row r="162" spans="1:25" x14ac:dyDescent="0.25">
      <c r="A162" s="2"/>
      <c r="B162" s="37"/>
      <c r="C162" s="41"/>
      <c r="D162" s="16">
        <f t="shared" ca="1" si="5"/>
        <v>0</v>
      </c>
      <c r="E162" s="12">
        <f ca="1">IFERROR(INDEX(Calculation!$B$10:$P$109,MATCH(Calculation!CD260,Calculation!CD$7:CD$109,0),Calculation!CD$6),0)</f>
        <v>0</v>
      </c>
      <c r="F162" s="12">
        <f ca="1">IFERROR(INDEX(Calculation!$B$10:$P$109,MATCH(Calculation!CE260,Calculation!CE$7:CE$109,0),Calculation!CE$6),0)</f>
        <v>0</v>
      </c>
      <c r="G162" s="12">
        <f ca="1">IFERROR(INDEX(Calculation!$B$10:$P$109,MATCH(Calculation!CF260,Calculation!CF$7:CF$109,0),Calculation!CF$6),0)</f>
        <v>0</v>
      </c>
      <c r="H162" s="12">
        <f ca="1">IFERROR(INDEX(Calculation!$B$10:$P$109,MATCH(Calculation!CG260,Calculation!CG$7:CG$109,0),Calculation!CG$6),0)</f>
        <v>0</v>
      </c>
      <c r="I162" s="12">
        <f ca="1">IFERROR(INDEX(Calculation!$B$10:$P$109,MATCH(Calculation!CH260,Calculation!CH$7:CH$109,0),Calculation!CH$6),0)</f>
        <v>0</v>
      </c>
      <c r="J162" s="12">
        <f ca="1">IFERROR(INDEX(Calculation!$B$10:$P$109,MATCH(Calculation!CI260,Calculation!CI$7:CI$109,0),Calculation!CI$6),0)</f>
        <v>0</v>
      </c>
      <c r="K162" s="12">
        <f ca="1">IFERROR(INDEX(Calculation!$B$10:$P$109,MATCH(Calculation!CJ260,Calculation!CJ$7:CJ$109,0),Calculation!CJ$6),0)</f>
        <v>0</v>
      </c>
      <c r="L162" s="12">
        <f ca="1">IFERROR(INDEX(Calculation!$B$10:$P$109,MATCH(Calculation!CK260,Calculation!CK$7:CK$109,0),Calculation!CK$6),0)</f>
        <v>0</v>
      </c>
      <c r="M162" s="12">
        <f ca="1">IFERROR(INDEX(Calculation!$B$10:$P$109,MATCH(Calculation!CL260,Calculation!CL$7:CL$109,0),Calculation!CL$6),0)</f>
        <v>0</v>
      </c>
      <c r="N162" s="12">
        <f ca="1">IFERROR(INDEX(Calculation!$B$10:$P$109,MATCH(Calculation!CM260,Calculation!CM$7:CM$109,0),Calculation!CM$6),0)</f>
        <v>0</v>
      </c>
      <c r="O162" s="12">
        <f ca="1">IFERROR(INDEX(Calculation!$B$10:$P$109,MATCH(Calculation!CN260,Calculation!CN$7:CN$109,0),Calculation!CN$6),0)</f>
        <v>0</v>
      </c>
      <c r="P162" s="12">
        <f ca="1">IFERROR(INDEX(Calculation!$B$10:$P$109,MATCH(Calculation!CO260,Calculation!CO$7:CO$109,0),Calculation!CO$6),0)</f>
        <v>0</v>
      </c>
      <c r="Q162" s="12">
        <f ca="1">IFERROR(INDEX(Calculation!$B$10:$P$109,MATCH(Calculation!CP260,Calculation!CP$7:CP$109,0),Calculation!CP$6),0)</f>
        <v>0</v>
      </c>
      <c r="R162" s="12">
        <f ca="1">IFERROR(INDEX(Calculation!$B$10:$P$109,MATCH(Calculation!CQ260,Calculation!CQ$7:CQ$109,0),Calculation!CQ$6),0)</f>
        <v>0</v>
      </c>
      <c r="S162" s="12">
        <f ca="1">IFERROR(INDEX(Calculation!$B$10:$P$109,MATCH(Calculation!CR260,Calculation!CR$7:CR$109,0),Calculation!CR$6),0)</f>
        <v>0</v>
      </c>
      <c r="T162" s="12">
        <f ca="1">IFERROR(INDEX(Calculation!$B$10:$U$109,MATCH(Calculation!CS260,Calculation!CS$7:CS$109,0),Calculation!CS$6),0)</f>
        <v>0</v>
      </c>
      <c r="U162" s="12">
        <f ca="1">IFERROR(INDEX(Calculation!$B$10:$U$109,MATCH(Calculation!CT260,Calculation!CT$7:CT$109,0),Calculation!CT$6),0)</f>
        <v>0</v>
      </c>
      <c r="V162" s="12">
        <f ca="1">IFERROR(INDEX(Calculation!$B$10:$U$109,MATCH(Calculation!CU260,Calculation!CU$7:CU$109,0),Calculation!CU$6),0)</f>
        <v>0</v>
      </c>
      <c r="W162" s="12">
        <f ca="1">IFERROR(INDEX(Calculation!$B$10:$U$109,MATCH(Calculation!CV260,Calculation!CV$7:CV$109,0),Calculation!CV$6),0)</f>
        <v>0</v>
      </c>
      <c r="X162" s="12">
        <f ca="1">IFERROR(INDEX(Calculation!$B$10:$U$109,MATCH(Calculation!CW260,Calculation!CW$7:CW$109,0),Calculation!CW$6),0)</f>
        <v>0</v>
      </c>
      <c r="Y162" s="2"/>
    </row>
    <row r="163" spans="1:25" x14ac:dyDescent="0.25">
      <c r="A163" s="2"/>
      <c r="B163" s="37"/>
      <c r="C163" s="41"/>
      <c r="D163" s="16">
        <f t="shared" ca="1" si="5"/>
        <v>0</v>
      </c>
      <c r="E163" s="12">
        <f ca="1">IFERROR(INDEX(Calculation!$B$10:$P$109,MATCH(Calculation!CD261,Calculation!CD$7:CD$109,0),Calculation!CD$6),0)</f>
        <v>0</v>
      </c>
      <c r="F163" s="12">
        <f ca="1">IFERROR(INDEX(Calculation!$B$10:$P$109,MATCH(Calculation!CE261,Calculation!CE$7:CE$109,0),Calculation!CE$6),0)</f>
        <v>0</v>
      </c>
      <c r="G163" s="12">
        <f ca="1">IFERROR(INDEX(Calculation!$B$10:$P$109,MATCH(Calculation!CF261,Calculation!CF$7:CF$109,0),Calculation!CF$6),0)</f>
        <v>0</v>
      </c>
      <c r="H163" s="12">
        <f ca="1">IFERROR(INDEX(Calculation!$B$10:$P$109,MATCH(Calculation!CG261,Calculation!CG$7:CG$109,0),Calculation!CG$6),0)</f>
        <v>0</v>
      </c>
      <c r="I163" s="12">
        <f ca="1">IFERROR(INDEX(Calculation!$B$10:$P$109,MATCH(Calculation!CH261,Calculation!CH$7:CH$109,0),Calculation!CH$6),0)</f>
        <v>0</v>
      </c>
      <c r="J163" s="12">
        <f ca="1">IFERROR(INDEX(Calculation!$B$10:$P$109,MATCH(Calculation!CI261,Calculation!CI$7:CI$109,0),Calculation!CI$6),0)</f>
        <v>0</v>
      </c>
      <c r="K163" s="12">
        <f ca="1">IFERROR(INDEX(Calculation!$B$10:$P$109,MATCH(Calculation!CJ261,Calculation!CJ$7:CJ$109,0),Calculation!CJ$6),0)</f>
        <v>0</v>
      </c>
      <c r="L163" s="12">
        <f ca="1">IFERROR(INDEX(Calculation!$B$10:$P$109,MATCH(Calculation!CK261,Calculation!CK$7:CK$109,0),Calculation!CK$6),0)</f>
        <v>0</v>
      </c>
      <c r="M163" s="12">
        <f ca="1">IFERROR(INDEX(Calculation!$B$10:$P$109,MATCH(Calculation!CL261,Calculation!CL$7:CL$109,0),Calculation!CL$6),0)</f>
        <v>0</v>
      </c>
      <c r="N163" s="12">
        <f ca="1">IFERROR(INDEX(Calculation!$B$10:$P$109,MATCH(Calculation!CM261,Calculation!CM$7:CM$109,0),Calculation!CM$6),0)</f>
        <v>0</v>
      </c>
      <c r="O163" s="12">
        <f ca="1">IFERROR(INDEX(Calculation!$B$10:$P$109,MATCH(Calculation!CN261,Calculation!CN$7:CN$109,0),Calculation!CN$6),0)</f>
        <v>0</v>
      </c>
      <c r="P163" s="12">
        <f ca="1">IFERROR(INDEX(Calculation!$B$10:$P$109,MATCH(Calculation!CO261,Calculation!CO$7:CO$109,0),Calculation!CO$6),0)</f>
        <v>0</v>
      </c>
      <c r="Q163" s="12">
        <f ca="1">IFERROR(INDEX(Calculation!$B$10:$P$109,MATCH(Calculation!CP261,Calculation!CP$7:CP$109,0),Calculation!CP$6),0)</f>
        <v>0</v>
      </c>
      <c r="R163" s="12">
        <f ca="1">IFERROR(INDEX(Calculation!$B$10:$P$109,MATCH(Calculation!CQ261,Calculation!CQ$7:CQ$109,0),Calculation!CQ$6),0)</f>
        <v>0</v>
      </c>
      <c r="S163" s="12">
        <f ca="1">IFERROR(INDEX(Calculation!$B$10:$P$109,MATCH(Calculation!CR261,Calculation!CR$7:CR$109,0),Calculation!CR$6),0)</f>
        <v>0</v>
      </c>
      <c r="T163" s="12">
        <f ca="1">IFERROR(INDEX(Calculation!$B$10:$U$109,MATCH(Calculation!CS261,Calculation!CS$7:CS$109,0),Calculation!CS$6),0)</f>
        <v>0</v>
      </c>
      <c r="U163" s="12">
        <f ca="1">IFERROR(INDEX(Calculation!$B$10:$U$109,MATCH(Calculation!CT261,Calculation!CT$7:CT$109,0),Calculation!CT$6),0)</f>
        <v>0</v>
      </c>
      <c r="V163" s="12">
        <f ca="1">IFERROR(INDEX(Calculation!$B$10:$U$109,MATCH(Calculation!CU261,Calculation!CU$7:CU$109,0),Calculation!CU$6),0)</f>
        <v>0</v>
      </c>
      <c r="W163" s="12">
        <f ca="1">IFERROR(INDEX(Calculation!$B$10:$U$109,MATCH(Calculation!CV261,Calculation!CV$7:CV$109,0),Calculation!CV$6),0)</f>
        <v>0</v>
      </c>
      <c r="X163" s="12">
        <f ca="1">IFERROR(INDEX(Calculation!$B$10:$U$109,MATCH(Calculation!CW261,Calculation!CW$7:CW$109,0),Calculation!CW$6),0)</f>
        <v>0</v>
      </c>
      <c r="Y163" s="2"/>
    </row>
    <row r="164" spans="1:25" x14ac:dyDescent="0.25">
      <c r="A164" s="2"/>
      <c r="B164" s="37"/>
      <c r="C164" s="41"/>
      <c r="D164" s="16">
        <f t="shared" ca="1" si="5"/>
        <v>0</v>
      </c>
      <c r="E164" s="12">
        <f ca="1">IFERROR(INDEX(Calculation!$B$10:$P$109,MATCH(Calculation!CD262,Calculation!CD$7:CD$109,0),Calculation!CD$6),0)</f>
        <v>0</v>
      </c>
      <c r="F164" s="12">
        <f ca="1">IFERROR(INDEX(Calculation!$B$10:$P$109,MATCH(Calculation!CE262,Calculation!CE$7:CE$109,0),Calculation!CE$6),0)</f>
        <v>0</v>
      </c>
      <c r="G164" s="12">
        <f ca="1">IFERROR(INDEX(Calculation!$B$10:$P$109,MATCH(Calculation!CF262,Calculation!CF$7:CF$109,0),Calculation!CF$6),0)</f>
        <v>0</v>
      </c>
      <c r="H164" s="12">
        <f ca="1">IFERROR(INDEX(Calculation!$B$10:$P$109,MATCH(Calculation!CG262,Calculation!CG$7:CG$109,0),Calculation!CG$6),0)</f>
        <v>0</v>
      </c>
      <c r="I164" s="12">
        <f ca="1">IFERROR(INDEX(Calculation!$B$10:$P$109,MATCH(Calculation!CH262,Calculation!CH$7:CH$109,0),Calculation!CH$6),0)</f>
        <v>0</v>
      </c>
      <c r="J164" s="12">
        <f ca="1">IFERROR(INDEX(Calculation!$B$10:$P$109,MATCH(Calculation!CI262,Calculation!CI$7:CI$109,0),Calculation!CI$6),0)</f>
        <v>0</v>
      </c>
      <c r="K164" s="12">
        <f ca="1">IFERROR(INDEX(Calculation!$B$10:$P$109,MATCH(Calculation!CJ262,Calculation!CJ$7:CJ$109,0),Calculation!CJ$6),0)</f>
        <v>0</v>
      </c>
      <c r="L164" s="12">
        <f ca="1">IFERROR(INDEX(Calculation!$B$10:$P$109,MATCH(Calculation!CK262,Calculation!CK$7:CK$109,0),Calculation!CK$6),0)</f>
        <v>0</v>
      </c>
      <c r="M164" s="12">
        <f ca="1">IFERROR(INDEX(Calculation!$B$10:$P$109,MATCH(Calculation!CL262,Calculation!CL$7:CL$109,0),Calculation!CL$6),0)</f>
        <v>0</v>
      </c>
      <c r="N164" s="12">
        <f ca="1">IFERROR(INDEX(Calculation!$B$10:$P$109,MATCH(Calculation!CM262,Calculation!CM$7:CM$109,0),Calculation!CM$6),0)</f>
        <v>0</v>
      </c>
      <c r="O164" s="12">
        <f ca="1">IFERROR(INDEX(Calculation!$B$10:$P$109,MATCH(Calculation!CN262,Calculation!CN$7:CN$109,0),Calculation!CN$6),0)</f>
        <v>0</v>
      </c>
      <c r="P164" s="12">
        <f ca="1">IFERROR(INDEX(Calculation!$B$10:$P$109,MATCH(Calculation!CO262,Calculation!CO$7:CO$109,0),Calculation!CO$6),0)</f>
        <v>0</v>
      </c>
      <c r="Q164" s="12">
        <f ca="1">IFERROR(INDEX(Calculation!$B$10:$P$109,MATCH(Calculation!CP262,Calculation!CP$7:CP$109,0),Calculation!CP$6),0)</f>
        <v>0</v>
      </c>
      <c r="R164" s="12">
        <f ca="1">IFERROR(INDEX(Calculation!$B$10:$P$109,MATCH(Calculation!CQ262,Calculation!CQ$7:CQ$109,0),Calculation!CQ$6),0)</f>
        <v>0</v>
      </c>
      <c r="S164" s="12">
        <f ca="1">IFERROR(INDEX(Calculation!$B$10:$P$109,MATCH(Calculation!CR262,Calculation!CR$7:CR$109,0),Calculation!CR$6),0)</f>
        <v>0</v>
      </c>
      <c r="T164" s="12">
        <f ca="1">IFERROR(INDEX(Calculation!$B$10:$U$109,MATCH(Calculation!CS262,Calculation!CS$7:CS$109,0),Calculation!CS$6),0)</f>
        <v>0</v>
      </c>
      <c r="U164" s="12">
        <f ca="1">IFERROR(INDEX(Calculation!$B$10:$U$109,MATCH(Calculation!CT262,Calculation!CT$7:CT$109,0),Calculation!CT$6),0)</f>
        <v>0</v>
      </c>
      <c r="V164" s="12">
        <f ca="1">IFERROR(INDEX(Calculation!$B$10:$U$109,MATCH(Calculation!CU262,Calculation!CU$7:CU$109,0),Calculation!CU$6),0)</f>
        <v>0</v>
      </c>
      <c r="W164" s="12">
        <f ca="1">IFERROR(INDEX(Calculation!$B$10:$U$109,MATCH(Calculation!CV262,Calculation!CV$7:CV$109,0),Calculation!CV$6),0)</f>
        <v>0</v>
      </c>
      <c r="X164" s="12">
        <f ca="1">IFERROR(INDEX(Calculation!$B$10:$U$109,MATCH(Calculation!CW262,Calculation!CW$7:CW$109,0),Calculation!CW$6),0)</f>
        <v>0</v>
      </c>
      <c r="Y164" s="2"/>
    </row>
    <row r="165" spans="1:25" x14ac:dyDescent="0.25">
      <c r="A165" s="2"/>
      <c r="B165" s="37"/>
      <c r="C165" s="41"/>
      <c r="D165" s="16">
        <f t="shared" ca="1" si="5"/>
        <v>0</v>
      </c>
      <c r="E165" s="12">
        <f ca="1">IFERROR(INDEX(Calculation!$B$10:$P$109,MATCH(Calculation!CD263,Calculation!CD$7:CD$109,0),Calculation!CD$6),0)</f>
        <v>0</v>
      </c>
      <c r="F165" s="12">
        <f ca="1">IFERROR(INDEX(Calculation!$B$10:$P$109,MATCH(Calculation!CE263,Calculation!CE$7:CE$109,0),Calculation!CE$6),0)</f>
        <v>0</v>
      </c>
      <c r="G165" s="12">
        <f ca="1">IFERROR(INDEX(Calculation!$B$10:$P$109,MATCH(Calculation!CF263,Calculation!CF$7:CF$109,0),Calculation!CF$6),0)</f>
        <v>0</v>
      </c>
      <c r="H165" s="12">
        <f ca="1">IFERROR(INDEX(Calculation!$B$10:$P$109,MATCH(Calculation!CG263,Calculation!CG$7:CG$109,0),Calculation!CG$6),0)</f>
        <v>0</v>
      </c>
      <c r="I165" s="12">
        <f ca="1">IFERROR(INDEX(Calculation!$B$10:$P$109,MATCH(Calculation!CH263,Calculation!CH$7:CH$109,0),Calculation!CH$6),0)</f>
        <v>0</v>
      </c>
      <c r="J165" s="12">
        <f ca="1">IFERROR(INDEX(Calculation!$B$10:$P$109,MATCH(Calculation!CI263,Calculation!CI$7:CI$109,0),Calculation!CI$6),0)</f>
        <v>0</v>
      </c>
      <c r="K165" s="12">
        <f ca="1">IFERROR(INDEX(Calculation!$B$10:$P$109,MATCH(Calculation!CJ263,Calculation!CJ$7:CJ$109,0),Calculation!CJ$6),0)</f>
        <v>0</v>
      </c>
      <c r="L165" s="12">
        <f ca="1">IFERROR(INDEX(Calculation!$B$10:$P$109,MATCH(Calculation!CK263,Calculation!CK$7:CK$109,0),Calculation!CK$6),0)</f>
        <v>0</v>
      </c>
      <c r="M165" s="12">
        <f ca="1">IFERROR(INDEX(Calculation!$B$10:$P$109,MATCH(Calculation!CL263,Calculation!CL$7:CL$109,0),Calculation!CL$6),0)</f>
        <v>0</v>
      </c>
      <c r="N165" s="12">
        <f ca="1">IFERROR(INDEX(Calculation!$B$10:$P$109,MATCH(Calculation!CM263,Calculation!CM$7:CM$109,0),Calculation!CM$6),0)</f>
        <v>0</v>
      </c>
      <c r="O165" s="12">
        <f ca="1">IFERROR(INDEX(Calculation!$B$10:$P$109,MATCH(Calculation!CN263,Calculation!CN$7:CN$109,0),Calculation!CN$6),0)</f>
        <v>0</v>
      </c>
      <c r="P165" s="12">
        <f ca="1">IFERROR(INDEX(Calculation!$B$10:$P$109,MATCH(Calculation!CO263,Calculation!CO$7:CO$109,0),Calculation!CO$6),0)</f>
        <v>0</v>
      </c>
      <c r="Q165" s="12">
        <f ca="1">IFERROR(INDEX(Calculation!$B$10:$P$109,MATCH(Calculation!CP263,Calculation!CP$7:CP$109,0),Calculation!CP$6),0)</f>
        <v>0</v>
      </c>
      <c r="R165" s="12">
        <f ca="1">IFERROR(INDEX(Calculation!$B$10:$P$109,MATCH(Calculation!CQ263,Calculation!CQ$7:CQ$109,0),Calculation!CQ$6),0)</f>
        <v>0</v>
      </c>
      <c r="S165" s="12">
        <f ca="1">IFERROR(INDEX(Calculation!$B$10:$P$109,MATCH(Calculation!CR263,Calculation!CR$7:CR$109,0),Calculation!CR$6),0)</f>
        <v>0</v>
      </c>
      <c r="T165" s="12">
        <f ca="1">IFERROR(INDEX(Calculation!$B$10:$U$109,MATCH(Calculation!CS263,Calculation!CS$7:CS$109,0),Calculation!CS$6),0)</f>
        <v>0</v>
      </c>
      <c r="U165" s="12">
        <f ca="1">IFERROR(INDEX(Calculation!$B$10:$U$109,MATCH(Calculation!CT263,Calculation!CT$7:CT$109,0),Calculation!CT$6),0)</f>
        <v>0</v>
      </c>
      <c r="V165" s="12">
        <f ca="1">IFERROR(INDEX(Calculation!$B$10:$U$109,MATCH(Calculation!CU263,Calculation!CU$7:CU$109,0),Calculation!CU$6),0)</f>
        <v>0</v>
      </c>
      <c r="W165" s="12">
        <f ca="1">IFERROR(INDEX(Calculation!$B$10:$U$109,MATCH(Calculation!CV263,Calculation!CV$7:CV$109,0),Calculation!CV$6),0)</f>
        <v>0</v>
      </c>
      <c r="X165" s="12">
        <f ca="1">IFERROR(INDEX(Calculation!$B$10:$U$109,MATCH(Calculation!CW263,Calculation!CW$7:CW$109,0),Calculation!CW$6),0)</f>
        <v>0</v>
      </c>
      <c r="Y165" s="2"/>
    </row>
    <row r="166" spans="1:25" x14ac:dyDescent="0.25">
      <c r="A166" s="2"/>
      <c r="B166" s="37"/>
      <c r="C166" s="41"/>
      <c r="D166" s="16">
        <f t="shared" ca="1" si="5"/>
        <v>0</v>
      </c>
      <c r="E166" s="12">
        <f ca="1">IFERROR(INDEX(Calculation!$B$10:$P$109,MATCH(Calculation!CD264,Calculation!CD$7:CD$109,0),Calculation!CD$6),0)</f>
        <v>0</v>
      </c>
      <c r="F166" s="12">
        <f ca="1">IFERROR(INDEX(Calculation!$B$10:$P$109,MATCH(Calculation!CE264,Calculation!CE$7:CE$109,0),Calculation!CE$6),0)</f>
        <v>0</v>
      </c>
      <c r="G166" s="12">
        <f ca="1">IFERROR(INDEX(Calculation!$B$10:$P$109,MATCH(Calculation!CF264,Calculation!CF$7:CF$109,0),Calculation!CF$6),0)</f>
        <v>0</v>
      </c>
      <c r="H166" s="12">
        <f ca="1">IFERROR(INDEX(Calculation!$B$10:$P$109,MATCH(Calculation!CG264,Calculation!CG$7:CG$109,0),Calculation!CG$6),0)</f>
        <v>0</v>
      </c>
      <c r="I166" s="12">
        <f ca="1">IFERROR(INDEX(Calculation!$B$10:$P$109,MATCH(Calculation!CH264,Calculation!CH$7:CH$109,0),Calculation!CH$6),0)</f>
        <v>0</v>
      </c>
      <c r="J166" s="12">
        <f ca="1">IFERROR(INDEX(Calculation!$B$10:$P$109,MATCH(Calculation!CI264,Calculation!CI$7:CI$109,0),Calculation!CI$6),0)</f>
        <v>0</v>
      </c>
      <c r="K166" s="12">
        <f ca="1">IFERROR(INDEX(Calculation!$B$10:$P$109,MATCH(Calculation!CJ264,Calculation!CJ$7:CJ$109,0),Calculation!CJ$6),0)</f>
        <v>0</v>
      </c>
      <c r="L166" s="12">
        <f ca="1">IFERROR(INDEX(Calculation!$B$10:$P$109,MATCH(Calculation!CK264,Calculation!CK$7:CK$109,0),Calculation!CK$6),0)</f>
        <v>0</v>
      </c>
      <c r="M166" s="12">
        <f ca="1">IFERROR(INDEX(Calculation!$B$10:$P$109,MATCH(Calculation!CL264,Calculation!CL$7:CL$109,0),Calculation!CL$6),0)</f>
        <v>0</v>
      </c>
      <c r="N166" s="12">
        <f ca="1">IFERROR(INDEX(Calculation!$B$10:$P$109,MATCH(Calculation!CM264,Calculation!CM$7:CM$109,0),Calculation!CM$6),0)</f>
        <v>0</v>
      </c>
      <c r="O166" s="12">
        <f ca="1">IFERROR(INDEX(Calculation!$B$10:$P$109,MATCH(Calculation!CN264,Calculation!CN$7:CN$109,0),Calculation!CN$6),0)</f>
        <v>0</v>
      </c>
      <c r="P166" s="12">
        <f ca="1">IFERROR(INDEX(Calculation!$B$10:$P$109,MATCH(Calculation!CO264,Calculation!CO$7:CO$109,0),Calculation!CO$6),0)</f>
        <v>0</v>
      </c>
      <c r="Q166" s="12">
        <f ca="1">IFERROR(INDEX(Calculation!$B$10:$P$109,MATCH(Calculation!CP264,Calculation!CP$7:CP$109,0),Calculation!CP$6),0)</f>
        <v>0</v>
      </c>
      <c r="R166" s="12">
        <f ca="1">IFERROR(INDEX(Calculation!$B$10:$P$109,MATCH(Calculation!CQ264,Calculation!CQ$7:CQ$109,0),Calculation!CQ$6),0)</f>
        <v>0</v>
      </c>
      <c r="S166" s="12">
        <f ca="1">IFERROR(INDEX(Calculation!$B$10:$P$109,MATCH(Calculation!CR264,Calculation!CR$7:CR$109,0),Calculation!CR$6),0)</f>
        <v>0</v>
      </c>
      <c r="T166" s="12">
        <f ca="1">IFERROR(INDEX(Calculation!$B$10:$U$109,MATCH(Calculation!CS264,Calculation!CS$7:CS$109,0),Calculation!CS$6),0)</f>
        <v>0</v>
      </c>
      <c r="U166" s="12">
        <f ca="1">IFERROR(INDEX(Calculation!$B$10:$U$109,MATCH(Calculation!CT264,Calculation!CT$7:CT$109,0),Calculation!CT$6),0)</f>
        <v>0</v>
      </c>
      <c r="V166" s="12">
        <f ca="1">IFERROR(INDEX(Calculation!$B$10:$U$109,MATCH(Calculation!CU264,Calculation!CU$7:CU$109,0),Calculation!CU$6),0)</f>
        <v>0</v>
      </c>
      <c r="W166" s="12">
        <f ca="1">IFERROR(INDEX(Calculation!$B$10:$U$109,MATCH(Calculation!CV264,Calculation!CV$7:CV$109,0),Calculation!CV$6),0)</f>
        <v>0</v>
      </c>
      <c r="X166" s="12">
        <f ca="1">IFERROR(INDEX(Calculation!$B$10:$U$109,MATCH(Calculation!CW264,Calculation!CW$7:CW$109,0),Calculation!CW$6),0)</f>
        <v>0</v>
      </c>
      <c r="Y166" s="2"/>
    </row>
    <row r="167" spans="1:25" x14ac:dyDescent="0.25">
      <c r="A167" s="2"/>
      <c r="B167" s="37"/>
      <c r="C167" s="41"/>
      <c r="D167" s="16">
        <f t="shared" ca="1" si="5"/>
        <v>0</v>
      </c>
      <c r="E167" s="12">
        <f ca="1">IFERROR(INDEX(Calculation!$B$10:$P$109,MATCH(Calculation!CD265,Calculation!CD$7:CD$109,0),Calculation!CD$6),0)</f>
        <v>0</v>
      </c>
      <c r="F167" s="12">
        <f ca="1">IFERROR(INDEX(Calculation!$B$10:$P$109,MATCH(Calculation!CE265,Calculation!CE$7:CE$109,0),Calculation!CE$6),0)</f>
        <v>0</v>
      </c>
      <c r="G167" s="12">
        <f ca="1">IFERROR(INDEX(Calculation!$B$10:$P$109,MATCH(Calculation!CF265,Calculation!CF$7:CF$109,0),Calculation!CF$6),0)</f>
        <v>0</v>
      </c>
      <c r="H167" s="12">
        <f ca="1">IFERROR(INDEX(Calculation!$B$10:$P$109,MATCH(Calculation!CG265,Calculation!CG$7:CG$109,0),Calculation!CG$6),0)</f>
        <v>0</v>
      </c>
      <c r="I167" s="12">
        <f ca="1">IFERROR(INDEX(Calculation!$B$10:$P$109,MATCH(Calculation!CH265,Calculation!CH$7:CH$109,0),Calculation!CH$6),0)</f>
        <v>0</v>
      </c>
      <c r="J167" s="12">
        <f ca="1">IFERROR(INDEX(Calculation!$B$10:$P$109,MATCH(Calculation!CI265,Calculation!CI$7:CI$109,0),Calculation!CI$6),0)</f>
        <v>0</v>
      </c>
      <c r="K167" s="12">
        <f ca="1">IFERROR(INDEX(Calculation!$B$10:$P$109,MATCH(Calculation!CJ265,Calculation!CJ$7:CJ$109,0),Calculation!CJ$6),0)</f>
        <v>0</v>
      </c>
      <c r="L167" s="12">
        <f ca="1">IFERROR(INDEX(Calculation!$B$10:$P$109,MATCH(Calculation!CK265,Calculation!CK$7:CK$109,0),Calculation!CK$6),0)</f>
        <v>0</v>
      </c>
      <c r="M167" s="12">
        <f ca="1">IFERROR(INDEX(Calculation!$B$10:$P$109,MATCH(Calculation!CL265,Calculation!CL$7:CL$109,0),Calculation!CL$6),0)</f>
        <v>0</v>
      </c>
      <c r="N167" s="12">
        <f ca="1">IFERROR(INDEX(Calculation!$B$10:$P$109,MATCH(Calculation!CM265,Calculation!CM$7:CM$109,0),Calculation!CM$6),0)</f>
        <v>0</v>
      </c>
      <c r="O167" s="12">
        <f ca="1">IFERROR(INDEX(Calculation!$B$10:$P$109,MATCH(Calculation!CN265,Calculation!CN$7:CN$109,0),Calculation!CN$6),0)</f>
        <v>0</v>
      </c>
      <c r="P167" s="12">
        <f ca="1">IFERROR(INDEX(Calculation!$B$10:$P$109,MATCH(Calculation!CO265,Calculation!CO$7:CO$109,0),Calculation!CO$6),0)</f>
        <v>0</v>
      </c>
      <c r="Q167" s="12">
        <f ca="1">IFERROR(INDEX(Calculation!$B$10:$P$109,MATCH(Calculation!CP265,Calculation!CP$7:CP$109,0),Calculation!CP$6),0)</f>
        <v>0</v>
      </c>
      <c r="R167" s="12">
        <f ca="1">IFERROR(INDEX(Calculation!$B$10:$P$109,MATCH(Calculation!CQ265,Calculation!CQ$7:CQ$109,0),Calculation!CQ$6),0)</f>
        <v>0</v>
      </c>
      <c r="S167" s="12">
        <f ca="1">IFERROR(INDEX(Calculation!$B$10:$P$109,MATCH(Calculation!CR265,Calculation!CR$7:CR$109,0),Calculation!CR$6),0)</f>
        <v>0</v>
      </c>
      <c r="T167" s="12">
        <f ca="1">IFERROR(INDEX(Calculation!$B$10:$U$109,MATCH(Calculation!CS265,Calculation!CS$7:CS$109,0),Calculation!CS$6),0)</f>
        <v>0</v>
      </c>
      <c r="U167" s="12">
        <f ca="1">IFERROR(INDEX(Calculation!$B$10:$U$109,MATCH(Calculation!CT265,Calculation!CT$7:CT$109,0),Calculation!CT$6),0)</f>
        <v>0</v>
      </c>
      <c r="V167" s="12">
        <f ca="1">IFERROR(INDEX(Calculation!$B$10:$U$109,MATCH(Calculation!CU265,Calculation!CU$7:CU$109,0),Calculation!CU$6),0)</f>
        <v>0</v>
      </c>
      <c r="W167" s="12">
        <f ca="1">IFERROR(INDEX(Calculation!$B$10:$U$109,MATCH(Calculation!CV265,Calculation!CV$7:CV$109,0),Calculation!CV$6),0)</f>
        <v>0</v>
      </c>
      <c r="X167" s="12">
        <f ca="1">IFERROR(INDEX(Calculation!$B$10:$U$109,MATCH(Calculation!CW265,Calculation!CW$7:CW$109,0),Calculation!CW$6),0)</f>
        <v>0</v>
      </c>
      <c r="Y167" s="2"/>
    </row>
    <row r="168" spans="1:25" x14ac:dyDescent="0.25">
      <c r="A168" s="2"/>
      <c r="B168" s="37"/>
      <c r="C168" s="41"/>
      <c r="D168" s="16">
        <f t="shared" ca="1" si="5"/>
        <v>0</v>
      </c>
      <c r="E168" s="12">
        <f ca="1">IFERROR(INDEX(Calculation!$B$10:$P$109,MATCH(Calculation!CD266,Calculation!CD$7:CD$109,0),Calculation!CD$6),0)</f>
        <v>0</v>
      </c>
      <c r="F168" s="12">
        <f ca="1">IFERROR(INDEX(Calculation!$B$10:$P$109,MATCH(Calculation!CE266,Calculation!CE$7:CE$109,0),Calculation!CE$6),0)</f>
        <v>0</v>
      </c>
      <c r="G168" s="12">
        <f ca="1">IFERROR(INDEX(Calculation!$B$10:$P$109,MATCH(Calculation!CF266,Calculation!CF$7:CF$109,0),Calculation!CF$6),0)</f>
        <v>0</v>
      </c>
      <c r="H168" s="12">
        <f ca="1">IFERROR(INDEX(Calculation!$B$10:$P$109,MATCH(Calculation!CG266,Calculation!CG$7:CG$109,0),Calculation!CG$6),0)</f>
        <v>0</v>
      </c>
      <c r="I168" s="12">
        <f ca="1">IFERROR(INDEX(Calculation!$B$10:$P$109,MATCH(Calculation!CH266,Calculation!CH$7:CH$109,0),Calculation!CH$6),0)</f>
        <v>0</v>
      </c>
      <c r="J168" s="12">
        <f ca="1">IFERROR(INDEX(Calculation!$B$10:$P$109,MATCH(Calculation!CI266,Calculation!CI$7:CI$109,0),Calculation!CI$6),0)</f>
        <v>0</v>
      </c>
      <c r="K168" s="12">
        <f ca="1">IFERROR(INDEX(Calculation!$B$10:$P$109,MATCH(Calculation!CJ266,Calculation!CJ$7:CJ$109,0),Calculation!CJ$6),0)</f>
        <v>0</v>
      </c>
      <c r="L168" s="12">
        <f ca="1">IFERROR(INDEX(Calculation!$B$10:$P$109,MATCH(Calculation!CK266,Calculation!CK$7:CK$109,0),Calculation!CK$6),0)</f>
        <v>0</v>
      </c>
      <c r="M168" s="12">
        <f ca="1">IFERROR(INDEX(Calculation!$B$10:$P$109,MATCH(Calculation!CL266,Calculation!CL$7:CL$109,0),Calculation!CL$6),0)</f>
        <v>0</v>
      </c>
      <c r="N168" s="12">
        <f ca="1">IFERROR(INDEX(Calculation!$B$10:$P$109,MATCH(Calculation!CM266,Calculation!CM$7:CM$109,0),Calculation!CM$6),0)</f>
        <v>0</v>
      </c>
      <c r="O168" s="12">
        <f ca="1">IFERROR(INDEX(Calculation!$B$10:$P$109,MATCH(Calculation!CN266,Calculation!CN$7:CN$109,0),Calculation!CN$6),0)</f>
        <v>0</v>
      </c>
      <c r="P168" s="12">
        <f ca="1">IFERROR(INDEX(Calculation!$B$10:$P$109,MATCH(Calculation!CO266,Calculation!CO$7:CO$109,0),Calculation!CO$6),0)</f>
        <v>0</v>
      </c>
      <c r="Q168" s="12">
        <f ca="1">IFERROR(INDEX(Calculation!$B$10:$P$109,MATCH(Calculation!CP266,Calculation!CP$7:CP$109,0),Calculation!CP$6),0)</f>
        <v>0</v>
      </c>
      <c r="R168" s="12">
        <f ca="1">IFERROR(INDEX(Calculation!$B$10:$P$109,MATCH(Calculation!CQ266,Calculation!CQ$7:CQ$109,0),Calculation!CQ$6),0)</f>
        <v>0</v>
      </c>
      <c r="S168" s="12">
        <f ca="1">IFERROR(INDEX(Calculation!$B$10:$P$109,MATCH(Calculation!CR266,Calculation!CR$7:CR$109,0),Calculation!CR$6),0)</f>
        <v>0</v>
      </c>
      <c r="T168" s="12">
        <f ca="1">IFERROR(INDEX(Calculation!$B$10:$U$109,MATCH(Calculation!CS266,Calculation!CS$7:CS$109,0),Calculation!CS$6),0)</f>
        <v>0</v>
      </c>
      <c r="U168" s="12">
        <f ca="1">IFERROR(INDEX(Calculation!$B$10:$U$109,MATCH(Calculation!CT266,Calculation!CT$7:CT$109,0),Calculation!CT$6),0)</f>
        <v>0</v>
      </c>
      <c r="V168" s="12">
        <f ca="1">IFERROR(INDEX(Calculation!$B$10:$U$109,MATCH(Calculation!CU266,Calculation!CU$7:CU$109,0),Calculation!CU$6),0)</f>
        <v>0</v>
      </c>
      <c r="W168" s="12">
        <f ca="1">IFERROR(INDEX(Calculation!$B$10:$U$109,MATCH(Calculation!CV266,Calculation!CV$7:CV$109,0),Calculation!CV$6),0)</f>
        <v>0</v>
      </c>
      <c r="X168" s="12">
        <f ca="1">IFERROR(INDEX(Calculation!$B$10:$U$109,MATCH(Calculation!CW266,Calculation!CW$7:CW$109,0),Calculation!CW$6),0)</f>
        <v>0</v>
      </c>
      <c r="Y168" s="2"/>
    </row>
    <row r="169" spans="1:25" x14ac:dyDescent="0.25">
      <c r="A169" s="2"/>
      <c r="B169" s="37"/>
      <c r="C169" s="41"/>
      <c r="D169" s="16">
        <f t="shared" ca="1" si="5"/>
        <v>0</v>
      </c>
      <c r="E169" s="12">
        <f ca="1">IFERROR(INDEX(Calculation!$B$10:$P$109,MATCH(Calculation!CD267,Calculation!CD$7:CD$109,0),Calculation!CD$6),0)</f>
        <v>0</v>
      </c>
      <c r="F169" s="12">
        <f ca="1">IFERROR(INDEX(Calculation!$B$10:$P$109,MATCH(Calculation!CE267,Calculation!CE$7:CE$109,0),Calculation!CE$6),0)</f>
        <v>0</v>
      </c>
      <c r="G169" s="12">
        <f ca="1">IFERROR(INDEX(Calculation!$B$10:$P$109,MATCH(Calculation!CF267,Calculation!CF$7:CF$109,0),Calculation!CF$6),0)</f>
        <v>0</v>
      </c>
      <c r="H169" s="12">
        <f ca="1">IFERROR(INDEX(Calculation!$B$10:$P$109,MATCH(Calculation!CG267,Calculation!CG$7:CG$109,0),Calculation!CG$6),0)</f>
        <v>0</v>
      </c>
      <c r="I169" s="12">
        <f ca="1">IFERROR(INDEX(Calculation!$B$10:$P$109,MATCH(Calculation!CH267,Calculation!CH$7:CH$109,0),Calculation!CH$6),0)</f>
        <v>0</v>
      </c>
      <c r="J169" s="12">
        <f ca="1">IFERROR(INDEX(Calculation!$B$10:$P$109,MATCH(Calculation!CI267,Calculation!CI$7:CI$109,0),Calculation!CI$6),0)</f>
        <v>0</v>
      </c>
      <c r="K169" s="12">
        <f ca="1">IFERROR(INDEX(Calculation!$B$10:$P$109,MATCH(Calculation!CJ267,Calculation!CJ$7:CJ$109,0),Calculation!CJ$6),0)</f>
        <v>0</v>
      </c>
      <c r="L169" s="12">
        <f ca="1">IFERROR(INDEX(Calculation!$B$10:$P$109,MATCH(Calculation!CK267,Calculation!CK$7:CK$109,0),Calculation!CK$6),0)</f>
        <v>0</v>
      </c>
      <c r="M169" s="12">
        <f ca="1">IFERROR(INDEX(Calculation!$B$10:$P$109,MATCH(Calculation!CL267,Calculation!CL$7:CL$109,0),Calculation!CL$6),0)</f>
        <v>0</v>
      </c>
      <c r="N169" s="12">
        <f ca="1">IFERROR(INDEX(Calculation!$B$10:$P$109,MATCH(Calculation!CM267,Calculation!CM$7:CM$109,0),Calculation!CM$6),0)</f>
        <v>0</v>
      </c>
      <c r="O169" s="12">
        <f ca="1">IFERROR(INDEX(Calculation!$B$10:$P$109,MATCH(Calculation!CN267,Calculation!CN$7:CN$109,0),Calculation!CN$6),0)</f>
        <v>0</v>
      </c>
      <c r="P169" s="12">
        <f ca="1">IFERROR(INDEX(Calculation!$B$10:$P$109,MATCH(Calculation!CO267,Calculation!CO$7:CO$109,0),Calculation!CO$6),0)</f>
        <v>0</v>
      </c>
      <c r="Q169" s="12">
        <f ca="1">IFERROR(INDEX(Calculation!$B$10:$P$109,MATCH(Calculation!CP267,Calculation!CP$7:CP$109,0),Calculation!CP$6),0)</f>
        <v>0</v>
      </c>
      <c r="R169" s="12">
        <f ca="1">IFERROR(INDEX(Calculation!$B$10:$P$109,MATCH(Calculation!CQ267,Calculation!CQ$7:CQ$109,0),Calculation!CQ$6),0)</f>
        <v>0</v>
      </c>
      <c r="S169" s="12">
        <f ca="1">IFERROR(INDEX(Calculation!$B$10:$P$109,MATCH(Calculation!CR267,Calculation!CR$7:CR$109,0),Calculation!CR$6),0)</f>
        <v>0</v>
      </c>
      <c r="T169" s="12">
        <f ca="1">IFERROR(INDEX(Calculation!$B$10:$U$109,MATCH(Calculation!CS267,Calculation!CS$7:CS$109,0),Calculation!CS$6),0)</f>
        <v>0</v>
      </c>
      <c r="U169" s="12">
        <f ca="1">IFERROR(INDEX(Calculation!$B$10:$U$109,MATCH(Calculation!CT267,Calculation!CT$7:CT$109,0),Calculation!CT$6),0)</f>
        <v>0</v>
      </c>
      <c r="V169" s="12">
        <f ca="1">IFERROR(INDEX(Calculation!$B$10:$U$109,MATCH(Calculation!CU267,Calculation!CU$7:CU$109,0),Calculation!CU$6),0)</f>
        <v>0</v>
      </c>
      <c r="W169" s="12">
        <f ca="1">IFERROR(INDEX(Calculation!$B$10:$U$109,MATCH(Calculation!CV267,Calculation!CV$7:CV$109,0),Calculation!CV$6),0)</f>
        <v>0</v>
      </c>
      <c r="X169" s="12">
        <f ca="1">IFERROR(INDEX(Calculation!$B$10:$U$109,MATCH(Calculation!CW267,Calculation!CW$7:CW$109,0),Calculation!CW$6),0)</f>
        <v>0</v>
      </c>
      <c r="Y169" s="2"/>
    </row>
    <row r="170" spans="1:25" x14ac:dyDescent="0.25">
      <c r="A170" s="2"/>
      <c r="B170" s="37"/>
      <c r="C170" s="41"/>
      <c r="D170" s="16">
        <f t="shared" ca="1" si="5"/>
        <v>0</v>
      </c>
      <c r="E170" s="12">
        <f ca="1">IFERROR(INDEX(Calculation!$B$10:$P$109,MATCH(Calculation!CD268,Calculation!CD$7:CD$109,0),Calculation!CD$6),0)</f>
        <v>0</v>
      </c>
      <c r="F170" s="12">
        <f ca="1">IFERROR(INDEX(Calculation!$B$10:$P$109,MATCH(Calculation!CE268,Calculation!CE$7:CE$109,0),Calculation!CE$6),0)</f>
        <v>0</v>
      </c>
      <c r="G170" s="12">
        <f ca="1">IFERROR(INDEX(Calculation!$B$10:$P$109,MATCH(Calculation!CF268,Calculation!CF$7:CF$109,0),Calculation!CF$6),0)</f>
        <v>0</v>
      </c>
      <c r="H170" s="12">
        <f ca="1">IFERROR(INDEX(Calculation!$B$10:$P$109,MATCH(Calculation!CG268,Calculation!CG$7:CG$109,0),Calculation!CG$6),0)</f>
        <v>0</v>
      </c>
      <c r="I170" s="12">
        <f ca="1">IFERROR(INDEX(Calculation!$B$10:$P$109,MATCH(Calculation!CH268,Calculation!CH$7:CH$109,0),Calculation!CH$6),0)</f>
        <v>0</v>
      </c>
      <c r="J170" s="12">
        <f ca="1">IFERROR(INDEX(Calculation!$B$10:$P$109,MATCH(Calculation!CI268,Calculation!CI$7:CI$109,0),Calculation!CI$6),0)</f>
        <v>0</v>
      </c>
      <c r="K170" s="12">
        <f ca="1">IFERROR(INDEX(Calculation!$B$10:$P$109,MATCH(Calculation!CJ268,Calculation!CJ$7:CJ$109,0),Calculation!CJ$6),0)</f>
        <v>0</v>
      </c>
      <c r="L170" s="12">
        <f ca="1">IFERROR(INDEX(Calculation!$B$10:$P$109,MATCH(Calculation!CK268,Calculation!CK$7:CK$109,0),Calculation!CK$6),0)</f>
        <v>0</v>
      </c>
      <c r="M170" s="12">
        <f ca="1">IFERROR(INDEX(Calculation!$B$10:$P$109,MATCH(Calculation!CL268,Calculation!CL$7:CL$109,0),Calculation!CL$6),0)</f>
        <v>0</v>
      </c>
      <c r="N170" s="12">
        <f ca="1">IFERROR(INDEX(Calculation!$B$10:$P$109,MATCH(Calculation!CM268,Calculation!CM$7:CM$109,0),Calculation!CM$6),0)</f>
        <v>0</v>
      </c>
      <c r="O170" s="12">
        <f ca="1">IFERROR(INDEX(Calculation!$B$10:$P$109,MATCH(Calculation!CN268,Calculation!CN$7:CN$109,0),Calculation!CN$6),0)</f>
        <v>0</v>
      </c>
      <c r="P170" s="12">
        <f ca="1">IFERROR(INDEX(Calculation!$B$10:$P$109,MATCH(Calculation!CO268,Calculation!CO$7:CO$109,0),Calculation!CO$6),0)</f>
        <v>0</v>
      </c>
      <c r="Q170" s="12">
        <f ca="1">IFERROR(INDEX(Calculation!$B$10:$P$109,MATCH(Calculation!CP268,Calculation!CP$7:CP$109,0),Calculation!CP$6),0)</f>
        <v>0</v>
      </c>
      <c r="R170" s="12">
        <f ca="1">IFERROR(INDEX(Calculation!$B$10:$P$109,MATCH(Calculation!CQ268,Calculation!CQ$7:CQ$109,0),Calculation!CQ$6),0)</f>
        <v>0</v>
      </c>
      <c r="S170" s="12">
        <f ca="1">IFERROR(INDEX(Calculation!$B$10:$P$109,MATCH(Calculation!CR268,Calculation!CR$7:CR$109,0),Calculation!CR$6),0)</f>
        <v>0</v>
      </c>
      <c r="T170" s="12">
        <f ca="1">IFERROR(INDEX(Calculation!$B$10:$U$109,MATCH(Calculation!CS268,Calculation!CS$7:CS$109,0),Calculation!CS$6),0)</f>
        <v>0</v>
      </c>
      <c r="U170" s="12">
        <f ca="1">IFERROR(INDEX(Calculation!$B$10:$U$109,MATCH(Calculation!CT268,Calculation!CT$7:CT$109,0),Calculation!CT$6),0)</f>
        <v>0</v>
      </c>
      <c r="V170" s="12">
        <f ca="1">IFERROR(INDEX(Calculation!$B$10:$U$109,MATCH(Calculation!CU268,Calculation!CU$7:CU$109,0),Calculation!CU$6),0)</f>
        <v>0</v>
      </c>
      <c r="W170" s="12">
        <f ca="1">IFERROR(INDEX(Calculation!$B$10:$U$109,MATCH(Calculation!CV268,Calculation!CV$7:CV$109,0),Calculation!CV$6),0)</f>
        <v>0</v>
      </c>
      <c r="X170" s="12">
        <f ca="1">IFERROR(INDEX(Calculation!$B$10:$U$109,MATCH(Calculation!CW268,Calculation!CW$7:CW$109,0),Calculation!CW$6),0)</f>
        <v>0</v>
      </c>
      <c r="Y170" s="2"/>
    </row>
    <row r="171" spans="1:25" x14ac:dyDescent="0.25">
      <c r="A171" s="2"/>
      <c r="B171" s="37"/>
      <c r="C171" s="41"/>
      <c r="D171" s="16">
        <f t="shared" ca="1" si="5"/>
        <v>0</v>
      </c>
      <c r="E171" s="12">
        <f ca="1">IFERROR(INDEX(Calculation!$B$10:$P$109,MATCH(Calculation!CD269,Calculation!CD$7:CD$109,0),Calculation!CD$6),0)</f>
        <v>0</v>
      </c>
      <c r="F171" s="12">
        <f ca="1">IFERROR(INDEX(Calculation!$B$10:$P$109,MATCH(Calculation!CE269,Calculation!CE$7:CE$109,0),Calculation!CE$6),0)</f>
        <v>0</v>
      </c>
      <c r="G171" s="12">
        <f ca="1">IFERROR(INDEX(Calculation!$B$10:$P$109,MATCH(Calculation!CF269,Calculation!CF$7:CF$109,0),Calculation!CF$6),0)</f>
        <v>0</v>
      </c>
      <c r="H171" s="12">
        <f ca="1">IFERROR(INDEX(Calculation!$B$10:$P$109,MATCH(Calculation!CG269,Calculation!CG$7:CG$109,0),Calculation!CG$6),0)</f>
        <v>0</v>
      </c>
      <c r="I171" s="12">
        <f ca="1">IFERROR(INDEX(Calculation!$B$10:$P$109,MATCH(Calculation!CH269,Calculation!CH$7:CH$109,0),Calculation!CH$6),0)</f>
        <v>0</v>
      </c>
      <c r="J171" s="12">
        <f ca="1">IFERROR(INDEX(Calculation!$B$10:$P$109,MATCH(Calculation!CI269,Calculation!CI$7:CI$109,0),Calculation!CI$6),0)</f>
        <v>0</v>
      </c>
      <c r="K171" s="12">
        <f ca="1">IFERROR(INDEX(Calculation!$B$10:$P$109,MATCH(Calculation!CJ269,Calculation!CJ$7:CJ$109,0),Calculation!CJ$6),0)</f>
        <v>0</v>
      </c>
      <c r="L171" s="12">
        <f ca="1">IFERROR(INDEX(Calculation!$B$10:$P$109,MATCH(Calculation!CK269,Calculation!CK$7:CK$109,0),Calculation!CK$6),0)</f>
        <v>0</v>
      </c>
      <c r="M171" s="12">
        <f ca="1">IFERROR(INDEX(Calculation!$B$10:$P$109,MATCH(Calculation!CL269,Calculation!CL$7:CL$109,0),Calculation!CL$6),0)</f>
        <v>0</v>
      </c>
      <c r="N171" s="12">
        <f ca="1">IFERROR(INDEX(Calculation!$B$10:$P$109,MATCH(Calculation!CM269,Calculation!CM$7:CM$109,0),Calculation!CM$6),0)</f>
        <v>0</v>
      </c>
      <c r="O171" s="12">
        <f ca="1">IFERROR(INDEX(Calculation!$B$10:$P$109,MATCH(Calculation!CN269,Calculation!CN$7:CN$109,0),Calculation!CN$6),0)</f>
        <v>0</v>
      </c>
      <c r="P171" s="12">
        <f ca="1">IFERROR(INDEX(Calculation!$B$10:$P$109,MATCH(Calculation!CO269,Calculation!CO$7:CO$109,0),Calculation!CO$6),0)</f>
        <v>0</v>
      </c>
      <c r="Q171" s="12">
        <f ca="1">IFERROR(INDEX(Calculation!$B$10:$P$109,MATCH(Calculation!CP269,Calculation!CP$7:CP$109,0),Calculation!CP$6),0)</f>
        <v>0</v>
      </c>
      <c r="R171" s="12">
        <f ca="1">IFERROR(INDEX(Calculation!$B$10:$P$109,MATCH(Calculation!CQ269,Calculation!CQ$7:CQ$109,0),Calculation!CQ$6),0)</f>
        <v>0</v>
      </c>
      <c r="S171" s="12">
        <f ca="1">IFERROR(INDEX(Calculation!$B$10:$P$109,MATCH(Calculation!CR269,Calculation!CR$7:CR$109,0),Calculation!CR$6),0)</f>
        <v>0</v>
      </c>
      <c r="T171" s="12">
        <f ca="1">IFERROR(INDEX(Calculation!$B$10:$U$109,MATCH(Calculation!CS269,Calculation!CS$7:CS$109,0),Calculation!CS$6),0)</f>
        <v>0</v>
      </c>
      <c r="U171" s="12">
        <f ca="1">IFERROR(INDEX(Calculation!$B$10:$U$109,MATCH(Calculation!CT269,Calculation!CT$7:CT$109,0),Calculation!CT$6),0)</f>
        <v>0</v>
      </c>
      <c r="V171" s="12">
        <f ca="1">IFERROR(INDEX(Calculation!$B$10:$U$109,MATCH(Calculation!CU269,Calculation!CU$7:CU$109,0),Calculation!CU$6),0)</f>
        <v>0</v>
      </c>
      <c r="W171" s="12">
        <f ca="1">IFERROR(INDEX(Calculation!$B$10:$U$109,MATCH(Calculation!CV269,Calculation!CV$7:CV$109,0),Calculation!CV$6),0)</f>
        <v>0</v>
      </c>
      <c r="X171" s="12">
        <f ca="1">IFERROR(INDEX(Calculation!$B$10:$U$109,MATCH(Calculation!CW269,Calculation!CW$7:CW$109,0),Calculation!CW$6),0)</f>
        <v>0</v>
      </c>
      <c r="Y171" s="2"/>
    </row>
    <row r="172" spans="1:25" x14ac:dyDescent="0.25">
      <c r="A172" s="2"/>
      <c r="B172" s="37"/>
      <c r="C172" s="41"/>
      <c r="D172" s="16">
        <f t="shared" ca="1" si="5"/>
        <v>0</v>
      </c>
      <c r="E172" s="12">
        <f ca="1">IFERROR(INDEX(Calculation!$B$10:$P$109,MATCH(Calculation!CD270,Calculation!CD$7:CD$109,0),Calculation!CD$6),0)</f>
        <v>0</v>
      </c>
      <c r="F172" s="12">
        <f ca="1">IFERROR(INDEX(Calculation!$B$10:$P$109,MATCH(Calculation!CE270,Calculation!CE$7:CE$109,0),Calculation!CE$6),0)</f>
        <v>0</v>
      </c>
      <c r="G172" s="12">
        <f ca="1">IFERROR(INDEX(Calculation!$B$10:$P$109,MATCH(Calculation!CF270,Calculation!CF$7:CF$109,0),Calculation!CF$6),0)</f>
        <v>0</v>
      </c>
      <c r="H172" s="12">
        <f ca="1">IFERROR(INDEX(Calculation!$B$10:$P$109,MATCH(Calculation!CG270,Calculation!CG$7:CG$109,0),Calculation!CG$6),0)</f>
        <v>0</v>
      </c>
      <c r="I172" s="12">
        <f ca="1">IFERROR(INDEX(Calculation!$B$10:$P$109,MATCH(Calculation!CH270,Calculation!CH$7:CH$109,0),Calculation!CH$6),0)</f>
        <v>0</v>
      </c>
      <c r="J172" s="12">
        <f ca="1">IFERROR(INDEX(Calculation!$B$10:$P$109,MATCH(Calculation!CI270,Calculation!CI$7:CI$109,0),Calculation!CI$6),0)</f>
        <v>0</v>
      </c>
      <c r="K172" s="12">
        <f ca="1">IFERROR(INDEX(Calculation!$B$10:$P$109,MATCH(Calculation!CJ270,Calculation!CJ$7:CJ$109,0),Calculation!CJ$6),0)</f>
        <v>0</v>
      </c>
      <c r="L172" s="12">
        <f ca="1">IFERROR(INDEX(Calculation!$B$10:$P$109,MATCH(Calculation!CK270,Calculation!CK$7:CK$109,0),Calculation!CK$6),0)</f>
        <v>0</v>
      </c>
      <c r="M172" s="12">
        <f ca="1">IFERROR(INDEX(Calculation!$B$10:$P$109,MATCH(Calculation!CL270,Calculation!CL$7:CL$109,0),Calculation!CL$6),0)</f>
        <v>0</v>
      </c>
      <c r="N172" s="12">
        <f ca="1">IFERROR(INDEX(Calculation!$B$10:$P$109,MATCH(Calculation!CM270,Calculation!CM$7:CM$109,0),Calculation!CM$6),0)</f>
        <v>0</v>
      </c>
      <c r="O172" s="12">
        <f ca="1">IFERROR(INDEX(Calculation!$B$10:$P$109,MATCH(Calculation!CN270,Calculation!CN$7:CN$109,0),Calculation!CN$6),0)</f>
        <v>0</v>
      </c>
      <c r="P172" s="12">
        <f ca="1">IFERROR(INDEX(Calculation!$B$10:$P$109,MATCH(Calculation!CO270,Calculation!CO$7:CO$109,0),Calculation!CO$6),0)</f>
        <v>0</v>
      </c>
      <c r="Q172" s="12">
        <f ca="1">IFERROR(INDEX(Calculation!$B$10:$P$109,MATCH(Calculation!CP270,Calculation!CP$7:CP$109,0),Calculation!CP$6),0)</f>
        <v>0</v>
      </c>
      <c r="R172" s="12">
        <f ca="1">IFERROR(INDEX(Calculation!$B$10:$P$109,MATCH(Calculation!CQ270,Calculation!CQ$7:CQ$109,0),Calculation!CQ$6),0)</f>
        <v>0</v>
      </c>
      <c r="S172" s="12">
        <f ca="1">IFERROR(INDEX(Calculation!$B$10:$P$109,MATCH(Calculation!CR270,Calculation!CR$7:CR$109,0),Calculation!CR$6),0)</f>
        <v>0</v>
      </c>
      <c r="T172" s="12">
        <f ca="1">IFERROR(INDEX(Calculation!$B$10:$U$109,MATCH(Calculation!CS270,Calculation!CS$7:CS$109,0),Calculation!CS$6),0)</f>
        <v>0</v>
      </c>
      <c r="U172" s="12">
        <f ca="1">IFERROR(INDEX(Calculation!$B$10:$U$109,MATCH(Calculation!CT270,Calculation!CT$7:CT$109,0),Calculation!CT$6),0)</f>
        <v>0</v>
      </c>
      <c r="V172" s="12">
        <f ca="1">IFERROR(INDEX(Calculation!$B$10:$U$109,MATCH(Calculation!CU270,Calculation!CU$7:CU$109,0),Calculation!CU$6),0)</f>
        <v>0</v>
      </c>
      <c r="W172" s="12">
        <f ca="1">IFERROR(INDEX(Calculation!$B$10:$U$109,MATCH(Calculation!CV270,Calculation!CV$7:CV$109,0),Calculation!CV$6),0)</f>
        <v>0</v>
      </c>
      <c r="X172" s="12">
        <f ca="1">IFERROR(INDEX(Calculation!$B$10:$U$109,MATCH(Calculation!CW270,Calculation!CW$7:CW$109,0),Calculation!CW$6),0)</f>
        <v>0</v>
      </c>
      <c r="Y172" s="2"/>
    </row>
    <row r="173" spans="1:25" x14ac:dyDescent="0.25">
      <c r="A173" s="2"/>
      <c r="B173" s="37"/>
      <c r="C173" s="41"/>
      <c r="D173" s="16">
        <f t="shared" ca="1" si="5"/>
        <v>0</v>
      </c>
      <c r="E173" s="12">
        <f ca="1">IFERROR(INDEX(Calculation!$B$10:$P$109,MATCH(Calculation!CD271,Calculation!CD$7:CD$109,0),Calculation!CD$6),0)</f>
        <v>0</v>
      </c>
      <c r="F173" s="12">
        <f ca="1">IFERROR(INDEX(Calculation!$B$10:$P$109,MATCH(Calculation!CE271,Calculation!CE$7:CE$109,0),Calculation!CE$6),0)</f>
        <v>0</v>
      </c>
      <c r="G173" s="12">
        <f ca="1">IFERROR(INDEX(Calculation!$B$10:$P$109,MATCH(Calculation!CF271,Calculation!CF$7:CF$109,0),Calculation!CF$6),0)</f>
        <v>0</v>
      </c>
      <c r="H173" s="12">
        <f ca="1">IFERROR(INDEX(Calculation!$B$10:$P$109,MATCH(Calculation!CG271,Calculation!CG$7:CG$109,0),Calculation!CG$6),0)</f>
        <v>0</v>
      </c>
      <c r="I173" s="12">
        <f ca="1">IFERROR(INDEX(Calculation!$B$10:$P$109,MATCH(Calculation!CH271,Calculation!CH$7:CH$109,0),Calculation!CH$6),0)</f>
        <v>0</v>
      </c>
      <c r="J173" s="12">
        <f ca="1">IFERROR(INDEX(Calculation!$B$10:$P$109,MATCH(Calculation!CI271,Calculation!CI$7:CI$109,0),Calculation!CI$6),0)</f>
        <v>0</v>
      </c>
      <c r="K173" s="12">
        <f ca="1">IFERROR(INDEX(Calculation!$B$10:$P$109,MATCH(Calculation!CJ271,Calculation!CJ$7:CJ$109,0),Calculation!CJ$6),0)</f>
        <v>0</v>
      </c>
      <c r="L173" s="12">
        <f ca="1">IFERROR(INDEX(Calculation!$B$10:$P$109,MATCH(Calculation!CK271,Calculation!CK$7:CK$109,0),Calculation!CK$6),0)</f>
        <v>0</v>
      </c>
      <c r="M173" s="12">
        <f ca="1">IFERROR(INDEX(Calculation!$B$10:$P$109,MATCH(Calculation!CL271,Calculation!CL$7:CL$109,0),Calculation!CL$6),0)</f>
        <v>0</v>
      </c>
      <c r="N173" s="12">
        <f ca="1">IFERROR(INDEX(Calculation!$B$10:$P$109,MATCH(Calculation!CM271,Calculation!CM$7:CM$109,0),Calculation!CM$6),0)</f>
        <v>0</v>
      </c>
      <c r="O173" s="12">
        <f ca="1">IFERROR(INDEX(Calculation!$B$10:$P$109,MATCH(Calculation!CN271,Calculation!CN$7:CN$109,0),Calculation!CN$6),0)</f>
        <v>0</v>
      </c>
      <c r="P173" s="12">
        <f ca="1">IFERROR(INDEX(Calculation!$B$10:$P$109,MATCH(Calculation!CO271,Calculation!CO$7:CO$109,0),Calculation!CO$6),0)</f>
        <v>0</v>
      </c>
      <c r="Q173" s="12">
        <f ca="1">IFERROR(INDEX(Calculation!$B$10:$P$109,MATCH(Calculation!CP271,Calculation!CP$7:CP$109,0),Calculation!CP$6),0)</f>
        <v>0</v>
      </c>
      <c r="R173" s="12">
        <f ca="1">IFERROR(INDEX(Calculation!$B$10:$P$109,MATCH(Calculation!CQ271,Calculation!CQ$7:CQ$109,0),Calculation!CQ$6),0)</f>
        <v>0</v>
      </c>
      <c r="S173" s="12">
        <f ca="1">IFERROR(INDEX(Calculation!$B$10:$P$109,MATCH(Calculation!CR271,Calculation!CR$7:CR$109,0),Calculation!CR$6),0)</f>
        <v>0</v>
      </c>
      <c r="T173" s="12">
        <f ca="1">IFERROR(INDEX(Calculation!$B$10:$U$109,MATCH(Calculation!CS271,Calculation!CS$7:CS$109,0),Calculation!CS$6),0)</f>
        <v>0</v>
      </c>
      <c r="U173" s="12">
        <f ca="1">IFERROR(INDEX(Calculation!$B$10:$U$109,MATCH(Calculation!CT271,Calculation!CT$7:CT$109,0),Calculation!CT$6),0)</f>
        <v>0</v>
      </c>
      <c r="V173" s="12">
        <f ca="1">IFERROR(INDEX(Calculation!$B$10:$U$109,MATCH(Calculation!CU271,Calculation!CU$7:CU$109,0),Calculation!CU$6),0)</f>
        <v>0</v>
      </c>
      <c r="W173" s="12">
        <f ca="1">IFERROR(INDEX(Calculation!$B$10:$U$109,MATCH(Calculation!CV271,Calculation!CV$7:CV$109,0),Calculation!CV$6),0)</f>
        <v>0</v>
      </c>
      <c r="X173" s="12">
        <f ca="1">IFERROR(INDEX(Calculation!$B$10:$U$109,MATCH(Calculation!CW271,Calculation!CW$7:CW$109,0),Calculation!CW$6),0)</f>
        <v>0</v>
      </c>
      <c r="Y173" s="2"/>
    </row>
    <row r="174" spans="1:25" x14ac:dyDescent="0.25">
      <c r="A174" s="2"/>
      <c r="B174" s="37"/>
      <c r="C174" s="45"/>
      <c r="D174" s="28"/>
      <c r="E174" s="13">
        <f t="shared" ref="E174:R174" ca="1" si="6">COUNTIF(E15:E173,0)-159</f>
        <v>0</v>
      </c>
      <c r="F174" s="13">
        <f t="shared" ca="1" si="6"/>
        <v>0</v>
      </c>
      <c r="G174" s="13">
        <f t="shared" ca="1" si="6"/>
        <v>0</v>
      </c>
      <c r="H174" s="13">
        <f t="shared" ca="1" si="6"/>
        <v>0</v>
      </c>
      <c r="I174" s="13">
        <f t="shared" ca="1" si="6"/>
        <v>0</v>
      </c>
      <c r="J174" s="13">
        <f t="shared" ca="1" si="6"/>
        <v>0</v>
      </c>
      <c r="K174" s="13">
        <f t="shared" ca="1" si="6"/>
        <v>0</v>
      </c>
      <c r="L174" s="13">
        <f t="shared" ca="1" si="6"/>
        <v>0</v>
      </c>
      <c r="M174" s="13">
        <f t="shared" ca="1" si="6"/>
        <v>0</v>
      </c>
      <c r="N174" s="13">
        <f t="shared" ca="1" si="6"/>
        <v>0</v>
      </c>
      <c r="O174" s="13">
        <f t="shared" ca="1" si="6"/>
        <v>0</v>
      </c>
      <c r="P174" s="13">
        <f t="shared" ca="1" si="6"/>
        <v>0</v>
      </c>
      <c r="Q174" s="13">
        <f t="shared" ca="1" si="6"/>
        <v>0</v>
      </c>
      <c r="R174" s="13">
        <f t="shared" ca="1" si="6"/>
        <v>0</v>
      </c>
      <c r="S174" s="12">
        <f ca="1">IFERROR(INDEX(Calculation!$B$10:$P$109,MATCH(Calculation!CR272,Calculation!CR$7:CR$109,0),Calculation!CR$6),0)</f>
        <v>0</v>
      </c>
      <c r="T174" s="12">
        <f ca="1">IFERROR(INDEX(Calculation!$B$10:$U$109,MATCH(Calculation!CS272,Calculation!CS$7:CS$109,0),Calculation!CS$6),0)</f>
        <v>0</v>
      </c>
      <c r="U174" s="12">
        <f ca="1">IFERROR(INDEX(Calculation!$B$10:$U$109,MATCH(Calculation!CT272,Calculation!CT$7:CT$109,0),Calculation!CT$6),0)</f>
        <v>0</v>
      </c>
      <c r="V174" s="12">
        <f ca="1">IFERROR(INDEX(Calculation!$B$10:$U$109,MATCH(Calculation!CU272,Calculation!CU$7:CU$109,0),Calculation!CU$6),0)</f>
        <v>0</v>
      </c>
      <c r="W174" s="12">
        <f ca="1">IFERROR(INDEX(Calculation!$B$10:$U$109,MATCH(Calculation!CV272,Calculation!CV$7:CV$109,0),Calculation!CV$6),0)</f>
        <v>0</v>
      </c>
      <c r="X174" s="12">
        <f ca="1">IFERROR(INDEX(Calculation!$B$10:$U$109,MATCH(Calculation!CW272,Calculation!CW$7:CW$109,0),Calculation!CW$6),0)</f>
        <v>0</v>
      </c>
      <c r="Y174" s="2"/>
    </row>
    <row r="175" spans="1:25" x14ac:dyDescent="0.25">
      <c r="A175" s="2"/>
      <c r="B175" s="19"/>
      <c r="C175" s="19"/>
      <c r="D175" s="19"/>
      <c r="E175" s="2"/>
      <c r="F175" s="2"/>
      <c r="G175" s="2"/>
      <c r="H175" s="2"/>
      <c r="I175" s="2"/>
      <c r="J175" s="2"/>
      <c r="K175" s="2"/>
      <c r="L175" s="2"/>
      <c r="M175" s="2"/>
      <c r="N175" s="2"/>
      <c r="O175" s="2"/>
      <c r="P175" s="2"/>
      <c r="Q175" s="2"/>
      <c r="R175" s="2"/>
      <c r="S175" s="2"/>
      <c r="T175" s="2"/>
      <c r="U175" s="2"/>
      <c r="V175" s="2"/>
      <c r="W175" s="2"/>
      <c r="X175" s="2"/>
      <c r="Y175" s="2"/>
    </row>
    <row r="396" spans="1:10" x14ac:dyDescent="0.25">
      <c r="A396" s="2"/>
      <c r="B396" s="19"/>
      <c r="C396" s="19"/>
      <c r="D396" s="19"/>
      <c r="E396" s="2"/>
      <c r="F396" s="2"/>
      <c r="G396" s="2"/>
      <c r="H396" s="2"/>
      <c r="I396" s="2"/>
      <c r="J396" s="2"/>
    </row>
    <row r="397" spans="1:10" x14ac:dyDescent="0.25">
      <c r="A397" s="2"/>
      <c r="B397" s="19"/>
      <c r="C397" s="19"/>
      <c r="D397" s="19"/>
      <c r="E397" s="2"/>
      <c r="F397" s="2"/>
      <c r="G397" s="2"/>
      <c r="H397" s="2"/>
      <c r="I397" s="2"/>
      <c r="J397" s="2"/>
    </row>
    <row r="398" spans="1:10" x14ac:dyDescent="0.25">
      <c r="A398" s="2"/>
      <c r="B398" s="19"/>
      <c r="C398" s="19"/>
      <c r="D398" s="19"/>
      <c r="E398" s="2"/>
      <c r="F398" s="2"/>
      <c r="G398" s="2"/>
      <c r="H398" s="2"/>
      <c r="I398" s="2"/>
      <c r="J398" s="2"/>
    </row>
    <row r="399" spans="1:10" x14ac:dyDescent="0.25">
      <c r="A399" s="2"/>
      <c r="B399" s="19"/>
      <c r="C399" s="19"/>
      <c r="D399" s="19"/>
      <c r="E399" s="2"/>
      <c r="F399" s="2"/>
      <c r="G399" s="2"/>
      <c r="H399" s="2"/>
      <c r="I399" s="2"/>
      <c r="J399" s="2"/>
    </row>
    <row r="400" spans="1:10" x14ac:dyDescent="0.25">
      <c r="A400" s="2"/>
      <c r="B400" s="19"/>
      <c r="C400" s="19"/>
      <c r="D400" s="19"/>
      <c r="E400" s="2"/>
      <c r="F400" s="2"/>
      <c r="G400" s="2"/>
      <c r="H400" s="2"/>
      <c r="I400" s="2"/>
      <c r="J400" s="2"/>
    </row>
    <row r="401" spans="1:10" x14ac:dyDescent="0.25">
      <c r="A401" s="2"/>
      <c r="B401" s="19"/>
      <c r="C401" s="19"/>
      <c r="D401" s="19"/>
      <c r="E401" s="2"/>
      <c r="F401" s="2"/>
      <c r="G401" s="2"/>
      <c r="H401" s="2"/>
      <c r="I401" s="2"/>
      <c r="J401" s="2"/>
    </row>
    <row r="402" spans="1:10" x14ac:dyDescent="0.25">
      <c r="A402" s="2"/>
      <c r="B402" s="19"/>
      <c r="C402" s="19"/>
      <c r="D402" s="19"/>
      <c r="E402" s="2"/>
      <c r="F402" s="2"/>
      <c r="G402" s="2"/>
      <c r="H402" s="2"/>
      <c r="I402" s="2"/>
      <c r="J402" s="2"/>
    </row>
    <row r="403" spans="1:10" x14ac:dyDescent="0.25">
      <c r="A403" s="9"/>
      <c r="B403" s="29"/>
    </row>
    <row r="404" spans="1:10" x14ac:dyDescent="0.25">
      <c r="A404" s="9"/>
      <c r="B404" s="29"/>
    </row>
    <row r="405" spans="1:10" x14ac:dyDescent="0.25">
      <c r="A405" s="9"/>
      <c r="B405" s="29"/>
    </row>
    <row r="406" spans="1:10" x14ac:dyDescent="0.25">
      <c r="A406" s="9"/>
      <c r="B406" s="29"/>
    </row>
    <row r="407" spans="1:10" x14ac:dyDescent="0.25">
      <c r="A407" s="9"/>
      <c r="B407" s="29"/>
    </row>
    <row r="408" spans="1:10" x14ac:dyDescent="0.25">
      <c r="A408" s="9"/>
      <c r="B408" s="29"/>
    </row>
    <row r="409" spans="1:10" x14ac:dyDescent="0.25">
      <c r="A409" s="9"/>
      <c r="B409" s="29"/>
    </row>
    <row r="410" spans="1:10" x14ac:dyDescent="0.25">
      <c r="A410" s="9"/>
      <c r="B410" s="29"/>
    </row>
    <row r="411" spans="1:10" x14ac:dyDescent="0.25">
      <c r="A411" s="9"/>
      <c r="B411" s="29"/>
    </row>
    <row r="412" spans="1:10" x14ac:dyDescent="0.25">
      <c r="A412" s="9"/>
      <c r="B412" s="29"/>
    </row>
    <row r="413" spans="1:10" x14ac:dyDescent="0.25">
      <c r="A413" s="9"/>
      <c r="B413" s="29"/>
    </row>
    <row r="414" spans="1:10" x14ac:dyDescent="0.25">
      <c r="A414" s="9"/>
      <c r="B414" s="29"/>
    </row>
    <row r="415" spans="1:10" x14ac:dyDescent="0.25">
      <c r="A415" s="9"/>
      <c r="B415" s="29"/>
    </row>
    <row r="416" spans="1:10" x14ac:dyDescent="0.25">
      <c r="A416" s="9"/>
      <c r="B416" s="29"/>
    </row>
    <row r="417" spans="1:2" x14ac:dyDescent="0.25">
      <c r="A417" s="9"/>
      <c r="B417" s="29"/>
    </row>
    <row r="418" spans="1:2" x14ac:dyDescent="0.25">
      <c r="A418" s="9"/>
      <c r="B418" s="29"/>
    </row>
    <row r="419" spans="1:2" x14ac:dyDescent="0.25">
      <c r="A419" s="9"/>
      <c r="B419" s="29"/>
    </row>
    <row r="420" spans="1:2" x14ac:dyDescent="0.25">
      <c r="A420" s="9"/>
      <c r="B420" s="29"/>
    </row>
    <row r="421" spans="1:2" x14ac:dyDescent="0.25">
      <c r="A421" s="9"/>
      <c r="B421" s="29"/>
    </row>
    <row r="422" spans="1:2" x14ac:dyDescent="0.25">
      <c r="A422" s="9"/>
      <c r="B422" s="29"/>
    </row>
    <row r="423" spans="1:2" x14ac:dyDescent="0.25">
      <c r="A423" s="9"/>
      <c r="B423" s="29"/>
    </row>
    <row r="424" spans="1:2" x14ac:dyDescent="0.25">
      <c r="A424" s="9"/>
      <c r="B424" s="29"/>
    </row>
    <row r="425" spans="1:2" x14ac:dyDescent="0.25">
      <c r="A425" s="9"/>
      <c r="B425" s="29"/>
    </row>
    <row r="426" spans="1:2" x14ac:dyDescent="0.25">
      <c r="A426" s="9"/>
      <c r="B426" s="29"/>
    </row>
    <row r="427" spans="1:2" x14ac:dyDescent="0.25">
      <c r="A427" s="9"/>
      <c r="B427" s="29"/>
    </row>
    <row r="428" spans="1:2" x14ac:dyDescent="0.25">
      <c r="A428" s="9"/>
      <c r="B428" s="29"/>
    </row>
    <row r="429" spans="1:2" x14ac:dyDescent="0.25">
      <c r="A429" s="9"/>
      <c r="B429" s="29"/>
    </row>
    <row r="430" spans="1:2" x14ac:dyDescent="0.25">
      <c r="A430" s="9"/>
      <c r="B430" s="29"/>
    </row>
    <row r="431" spans="1:2" x14ac:dyDescent="0.25">
      <c r="A431" s="9"/>
      <c r="B431" s="29"/>
    </row>
    <row r="432" spans="1:2" x14ac:dyDescent="0.25">
      <c r="A432" s="9"/>
      <c r="B432" s="29"/>
    </row>
    <row r="433" spans="1:2" x14ac:dyDescent="0.25">
      <c r="A433" s="9"/>
      <c r="B433" s="29"/>
    </row>
    <row r="434" spans="1:2" x14ac:dyDescent="0.25">
      <c r="A434" s="9"/>
      <c r="B434" s="29"/>
    </row>
    <row r="435" spans="1:2" x14ac:dyDescent="0.25">
      <c r="A435" s="9"/>
      <c r="B435" s="29"/>
    </row>
    <row r="436" spans="1:2" x14ac:dyDescent="0.25">
      <c r="A436" s="9"/>
      <c r="B436" s="29"/>
    </row>
    <row r="437" spans="1:2" x14ac:dyDescent="0.25">
      <c r="A437" s="9"/>
      <c r="B437" s="29"/>
    </row>
    <row r="438" spans="1:2" x14ac:dyDescent="0.25">
      <c r="A438" s="9"/>
      <c r="B438" s="29"/>
    </row>
    <row r="439" spans="1:2" x14ac:dyDescent="0.25">
      <c r="A439" s="9"/>
      <c r="B439" s="29"/>
    </row>
    <row r="440" spans="1:2" x14ac:dyDescent="0.25">
      <c r="A440" s="9"/>
      <c r="B440" s="29"/>
    </row>
    <row r="441" spans="1:2" x14ac:dyDescent="0.25">
      <c r="A441" s="9"/>
      <c r="B441" s="29"/>
    </row>
    <row r="442" spans="1:2" x14ac:dyDescent="0.25">
      <c r="A442" s="9"/>
      <c r="B442" s="29"/>
    </row>
    <row r="443" spans="1:2" x14ac:dyDescent="0.25">
      <c r="A443" s="9"/>
      <c r="B443" s="29"/>
    </row>
    <row r="444" spans="1:2" x14ac:dyDescent="0.25">
      <c r="A444" s="9"/>
      <c r="B444" s="29"/>
    </row>
    <row r="445" spans="1:2" x14ac:dyDescent="0.25">
      <c r="A445" s="9"/>
      <c r="B445" s="29"/>
    </row>
    <row r="446" spans="1:2" x14ac:dyDescent="0.25">
      <c r="A446" s="9"/>
      <c r="B446" s="29"/>
    </row>
    <row r="447" spans="1:2" x14ac:dyDescent="0.25">
      <c r="A447" s="9"/>
      <c r="B447" s="29"/>
    </row>
    <row r="448" spans="1:2" x14ac:dyDescent="0.25">
      <c r="A448" s="9"/>
      <c r="B448" s="29"/>
    </row>
    <row r="449" spans="1:2" x14ac:dyDescent="0.25">
      <c r="A449" s="9"/>
      <c r="B449" s="29"/>
    </row>
    <row r="450" spans="1:2" x14ac:dyDescent="0.25">
      <c r="A450" s="9"/>
      <c r="B450" s="29"/>
    </row>
    <row r="451" spans="1:2" x14ac:dyDescent="0.25">
      <c r="A451" s="9"/>
      <c r="B451" s="29"/>
    </row>
    <row r="452" spans="1:2" x14ac:dyDescent="0.25">
      <c r="A452" s="9"/>
      <c r="B452" s="29"/>
    </row>
    <row r="453" spans="1:2" x14ac:dyDescent="0.25">
      <c r="A453" s="9"/>
      <c r="B453" s="29"/>
    </row>
    <row r="454" spans="1:2" x14ac:dyDescent="0.25">
      <c r="A454" s="9"/>
      <c r="B454" s="29"/>
    </row>
    <row r="455" spans="1:2" x14ac:dyDescent="0.25">
      <c r="A455" s="9"/>
      <c r="B455" s="29"/>
    </row>
    <row r="456" spans="1:2" x14ac:dyDescent="0.25">
      <c r="A456" s="9"/>
      <c r="B456" s="29"/>
    </row>
    <row r="457" spans="1:2" x14ac:dyDescent="0.25">
      <c r="A457" s="9"/>
      <c r="B457" s="29"/>
    </row>
    <row r="458" spans="1:2" x14ac:dyDescent="0.25">
      <c r="A458" s="9"/>
      <c r="B458" s="29"/>
    </row>
    <row r="459" spans="1:2" x14ac:dyDescent="0.25">
      <c r="A459" s="9"/>
      <c r="B459" s="29"/>
    </row>
    <row r="460" spans="1:2" x14ac:dyDescent="0.25">
      <c r="A460" s="9"/>
      <c r="B460" s="29"/>
    </row>
    <row r="461" spans="1:2" x14ac:dyDescent="0.25">
      <c r="A461" s="9"/>
      <c r="B461" s="29"/>
    </row>
    <row r="462" spans="1:2" x14ac:dyDescent="0.25">
      <c r="A462" s="9"/>
      <c r="B462" s="29"/>
    </row>
    <row r="463" spans="1:2" x14ac:dyDescent="0.25">
      <c r="A463" s="9"/>
      <c r="B463" s="29"/>
    </row>
    <row r="464" spans="1:2" x14ac:dyDescent="0.25">
      <c r="A464" s="9"/>
      <c r="B464" s="29"/>
    </row>
    <row r="465" spans="1:2" x14ac:dyDescent="0.25">
      <c r="A465" s="9"/>
      <c r="B465" s="29"/>
    </row>
    <row r="466" spans="1:2" x14ac:dyDescent="0.25">
      <c r="A466" s="9"/>
      <c r="B466" s="29"/>
    </row>
    <row r="467" spans="1:2" x14ac:dyDescent="0.25">
      <c r="A467" s="9"/>
      <c r="B467" s="29"/>
    </row>
    <row r="468" spans="1:2" x14ac:dyDescent="0.25">
      <c r="A468" s="9"/>
      <c r="B468" s="29"/>
    </row>
    <row r="469" spans="1:2" x14ac:dyDescent="0.25">
      <c r="A469" s="9"/>
      <c r="B469" s="29"/>
    </row>
    <row r="470" spans="1:2" x14ac:dyDescent="0.25">
      <c r="A470" s="9"/>
      <c r="B470" s="29"/>
    </row>
    <row r="471" spans="1:2" x14ac:dyDescent="0.25">
      <c r="A471" s="9"/>
      <c r="B471" s="29"/>
    </row>
    <row r="472" spans="1:2" x14ac:dyDescent="0.25">
      <c r="A472" s="9"/>
      <c r="B472" s="29"/>
    </row>
    <row r="473" spans="1:2" x14ac:dyDescent="0.25">
      <c r="A473" s="9"/>
      <c r="B473" s="29"/>
    </row>
    <row r="474" spans="1:2" x14ac:dyDescent="0.25">
      <c r="A474" s="9"/>
      <c r="B474" s="29"/>
    </row>
    <row r="475" spans="1:2" x14ac:dyDescent="0.25">
      <c r="A475" s="9"/>
      <c r="B475" s="29"/>
    </row>
    <row r="476" spans="1:2" x14ac:dyDescent="0.25">
      <c r="A476" s="9"/>
      <c r="B476" s="29"/>
    </row>
    <row r="477" spans="1:2" x14ac:dyDescent="0.25">
      <c r="A477" s="9"/>
      <c r="B477" s="29"/>
    </row>
    <row r="478" spans="1:2" x14ac:dyDescent="0.25">
      <c r="A478" s="9"/>
      <c r="B478" s="29"/>
    </row>
    <row r="479" spans="1:2" x14ac:dyDescent="0.25">
      <c r="A479" s="9"/>
      <c r="B479" s="29"/>
    </row>
    <row r="480" spans="1:2" x14ac:dyDescent="0.25">
      <c r="A480" s="9"/>
      <c r="B480" s="29"/>
    </row>
    <row r="481" spans="1:2" x14ac:dyDescent="0.25">
      <c r="A481" s="9"/>
      <c r="B481" s="29"/>
    </row>
    <row r="482" spans="1:2" x14ac:dyDescent="0.25">
      <c r="A482" s="9"/>
      <c r="B482" s="29"/>
    </row>
    <row r="483" spans="1:2" x14ac:dyDescent="0.25">
      <c r="A483" s="9"/>
      <c r="B483" s="29"/>
    </row>
    <row r="484" spans="1:2" x14ac:dyDescent="0.25">
      <c r="A484" s="9"/>
      <c r="B484" s="29"/>
    </row>
    <row r="485" spans="1:2" x14ac:dyDescent="0.25">
      <c r="A485" s="9"/>
      <c r="B485" s="29"/>
    </row>
    <row r="486" spans="1:2" x14ac:dyDescent="0.25">
      <c r="A486" s="9"/>
      <c r="B486" s="29"/>
    </row>
    <row r="487" spans="1:2" x14ac:dyDescent="0.25">
      <c r="A487" s="9"/>
      <c r="B487" s="29"/>
    </row>
    <row r="488" spans="1:2" x14ac:dyDescent="0.25">
      <c r="A488" s="9"/>
      <c r="B488" s="29"/>
    </row>
    <row r="489" spans="1:2" x14ac:dyDescent="0.25">
      <c r="A489" s="9"/>
      <c r="B489" s="29"/>
    </row>
    <row r="490" spans="1:2" x14ac:dyDescent="0.25">
      <c r="A490" s="9"/>
      <c r="B490" s="29"/>
    </row>
    <row r="491" spans="1:2" x14ac:dyDescent="0.25">
      <c r="A491" s="9"/>
      <c r="B491" s="29"/>
    </row>
    <row r="492" spans="1:2" x14ac:dyDescent="0.25">
      <c r="A492" s="9"/>
      <c r="B492" s="29"/>
    </row>
    <row r="493" spans="1:2" x14ac:dyDescent="0.25">
      <c r="A493" s="9"/>
      <c r="B493" s="29"/>
    </row>
    <row r="494" spans="1:2" x14ac:dyDescent="0.25">
      <c r="A494" s="9"/>
      <c r="B494" s="29"/>
    </row>
    <row r="495" spans="1:2" x14ac:dyDescent="0.25">
      <c r="A495" s="9"/>
      <c r="B495" s="29"/>
    </row>
    <row r="496" spans="1:2" x14ac:dyDescent="0.25">
      <c r="A496" s="9"/>
      <c r="B496" s="29"/>
    </row>
    <row r="497" spans="1:2" x14ac:dyDescent="0.25">
      <c r="A497" s="9"/>
      <c r="B497" s="29"/>
    </row>
    <row r="498" spans="1:2" x14ac:dyDescent="0.25">
      <c r="A498" s="9"/>
      <c r="B498" s="29"/>
    </row>
    <row r="499" spans="1:2" x14ac:dyDescent="0.25">
      <c r="A499" s="9"/>
      <c r="B499" s="29"/>
    </row>
    <row r="500" spans="1:2" x14ac:dyDescent="0.25">
      <c r="A500" s="9"/>
      <c r="B500" s="29"/>
    </row>
    <row r="501" spans="1:2" x14ac:dyDescent="0.25">
      <c r="A501" s="9"/>
      <c r="B501" s="29"/>
    </row>
    <row r="502" spans="1:2" x14ac:dyDescent="0.25">
      <c r="A502" s="9"/>
      <c r="B502" s="29"/>
    </row>
    <row r="503" spans="1:2" x14ac:dyDescent="0.25">
      <c r="A503" s="9"/>
      <c r="B503" s="29"/>
    </row>
    <row r="504" spans="1:2" x14ac:dyDescent="0.25">
      <c r="A504" s="9"/>
      <c r="B504" s="29"/>
    </row>
    <row r="505" spans="1:2" x14ac:dyDescent="0.25">
      <c r="A505" s="9"/>
      <c r="B505" s="29"/>
    </row>
    <row r="506" spans="1:2" x14ac:dyDescent="0.25">
      <c r="A506" s="9"/>
      <c r="B506" s="29"/>
    </row>
    <row r="507" spans="1:2" x14ac:dyDescent="0.25">
      <c r="A507" s="9"/>
      <c r="B507" s="29"/>
    </row>
    <row r="508" spans="1:2" x14ac:dyDescent="0.25">
      <c r="A508" s="9"/>
      <c r="B508" s="29"/>
    </row>
    <row r="509" spans="1:2" x14ac:dyDescent="0.25">
      <c r="A509" s="9"/>
      <c r="B509" s="29"/>
    </row>
    <row r="510" spans="1:2" x14ac:dyDescent="0.25">
      <c r="A510" s="9"/>
      <c r="B510" s="29"/>
    </row>
    <row r="511" spans="1:2" x14ac:dyDescent="0.25">
      <c r="A511" s="9"/>
      <c r="B511" s="29"/>
    </row>
    <row r="512" spans="1:2" x14ac:dyDescent="0.25">
      <c r="A512" s="9"/>
      <c r="B512" s="29"/>
    </row>
    <row r="513" spans="1:2" x14ac:dyDescent="0.25">
      <c r="A513" s="9"/>
      <c r="B513" s="29"/>
    </row>
    <row r="514" spans="1:2" x14ac:dyDescent="0.25">
      <c r="A514" s="9"/>
      <c r="B514" s="29"/>
    </row>
    <row r="515" spans="1:2" x14ac:dyDescent="0.25">
      <c r="A515" s="9"/>
      <c r="B515" s="29"/>
    </row>
    <row r="516" spans="1:2" x14ac:dyDescent="0.25">
      <c r="A516" s="9"/>
      <c r="B516" s="29"/>
    </row>
    <row r="517" spans="1:2" x14ac:dyDescent="0.25">
      <c r="A517" s="9"/>
      <c r="B517" s="29"/>
    </row>
    <row r="518" spans="1:2" x14ac:dyDescent="0.25">
      <c r="A518" s="9"/>
      <c r="B518" s="29"/>
    </row>
    <row r="519" spans="1:2" x14ac:dyDescent="0.25">
      <c r="A519" s="9"/>
      <c r="B519" s="29"/>
    </row>
    <row r="520" spans="1:2" x14ac:dyDescent="0.25">
      <c r="A520" s="9"/>
      <c r="B520" s="29"/>
    </row>
    <row r="521" spans="1:2" x14ac:dyDescent="0.25">
      <c r="A521" s="9"/>
      <c r="B521" s="29"/>
    </row>
    <row r="522" spans="1:2" x14ac:dyDescent="0.25">
      <c r="A522" s="9"/>
      <c r="B522" s="29"/>
    </row>
    <row r="523" spans="1:2" x14ac:dyDescent="0.25">
      <c r="A523" s="9"/>
      <c r="B523" s="29"/>
    </row>
    <row r="524" spans="1:2" x14ac:dyDescent="0.25">
      <c r="A524" s="9"/>
      <c r="B524" s="29"/>
    </row>
    <row r="525" spans="1:2" x14ac:dyDescent="0.25">
      <c r="A525" s="9"/>
      <c r="B525" s="29"/>
    </row>
    <row r="526" spans="1:2" x14ac:dyDescent="0.25">
      <c r="A526" s="9"/>
      <c r="B526" s="29"/>
    </row>
    <row r="527" spans="1:2" x14ac:dyDescent="0.25">
      <c r="A527" s="9"/>
      <c r="B527" s="29"/>
    </row>
    <row r="528" spans="1:2" x14ac:dyDescent="0.25">
      <c r="A528" s="9"/>
      <c r="B528" s="29"/>
    </row>
    <row r="529" spans="1:2" x14ac:dyDescent="0.25">
      <c r="A529" s="9"/>
      <c r="B529" s="29"/>
    </row>
    <row r="530" spans="1:2" x14ac:dyDescent="0.25">
      <c r="A530" s="9"/>
      <c r="B530" s="29"/>
    </row>
    <row r="531" spans="1:2" x14ac:dyDescent="0.25">
      <c r="A531" s="9"/>
      <c r="B531" s="29"/>
    </row>
    <row r="532" spans="1:2" x14ac:dyDescent="0.25">
      <c r="A532" s="9"/>
      <c r="B532" s="29"/>
    </row>
    <row r="533" spans="1:2" x14ac:dyDescent="0.25">
      <c r="A533" s="9"/>
      <c r="B533" s="29"/>
    </row>
    <row r="534" spans="1:2" x14ac:dyDescent="0.25">
      <c r="A534" s="9"/>
      <c r="B534" s="29"/>
    </row>
    <row r="535" spans="1:2" x14ac:dyDescent="0.25">
      <c r="A535" s="9"/>
      <c r="B535" s="29"/>
    </row>
    <row r="536" spans="1:2" x14ac:dyDescent="0.25">
      <c r="A536" s="9"/>
      <c r="B536" s="29"/>
    </row>
    <row r="537" spans="1:2" x14ac:dyDescent="0.25">
      <c r="A537" s="9"/>
      <c r="B537" s="29"/>
    </row>
    <row r="538" spans="1:2" x14ac:dyDescent="0.25">
      <c r="A538" s="9"/>
      <c r="B538" s="29"/>
    </row>
    <row r="539" spans="1:2" x14ac:dyDescent="0.25">
      <c r="A539" s="9"/>
      <c r="B539" s="29"/>
    </row>
    <row r="540" spans="1:2" x14ac:dyDescent="0.25">
      <c r="A540" s="9"/>
      <c r="B540" s="29"/>
    </row>
    <row r="541" spans="1:2" x14ac:dyDescent="0.25">
      <c r="A541" s="9"/>
      <c r="B541" s="29"/>
    </row>
    <row r="542" spans="1:2" x14ac:dyDescent="0.25">
      <c r="A542" s="9"/>
      <c r="B542" s="29"/>
    </row>
    <row r="543" spans="1:2" x14ac:dyDescent="0.25">
      <c r="A543" s="9"/>
      <c r="B543" s="29"/>
    </row>
    <row r="544" spans="1:2" x14ac:dyDescent="0.25">
      <c r="A544" s="9"/>
      <c r="B544" s="29"/>
    </row>
    <row r="545" spans="1:2" x14ac:dyDescent="0.25">
      <c r="A545" s="9"/>
      <c r="B545" s="29"/>
    </row>
    <row r="546" spans="1:2" x14ac:dyDescent="0.25">
      <c r="A546" s="9"/>
      <c r="B546" s="29"/>
    </row>
    <row r="547" spans="1:2" x14ac:dyDescent="0.25">
      <c r="A547" s="9"/>
      <c r="B547" s="29"/>
    </row>
    <row r="548" spans="1:2" x14ac:dyDescent="0.25">
      <c r="A548" s="9"/>
      <c r="B548" s="29"/>
    </row>
    <row r="549" spans="1:2" x14ac:dyDescent="0.25">
      <c r="A549" s="9"/>
      <c r="B549" s="29"/>
    </row>
    <row r="550" spans="1:2" x14ac:dyDescent="0.25">
      <c r="A550" s="9"/>
      <c r="B550" s="29"/>
    </row>
    <row r="551" spans="1:2" x14ac:dyDescent="0.25">
      <c r="A551" s="9"/>
      <c r="B551" s="29"/>
    </row>
    <row r="552" spans="1:2" x14ac:dyDescent="0.25">
      <c r="A552" s="9"/>
      <c r="B552" s="29"/>
    </row>
    <row r="553" spans="1:2" x14ac:dyDescent="0.25">
      <c r="A553" s="9"/>
      <c r="B553" s="29"/>
    </row>
    <row r="554" spans="1:2" x14ac:dyDescent="0.25">
      <c r="A554" s="9"/>
      <c r="B554" s="29"/>
    </row>
    <row r="555" spans="1:2" x14ac:dyDescent="0.25">
      <c r="A555" s="9"/>
      <c r="B555" s="29"/>
    </row>
    <row r="556" spans="1:2" x14ac:dyDescent="0.25">
      <c r="A556" s="9"/>
      <c r="B556" s="29"/>
    </row>
    <row r="557" spans="1:2" x14ac:dyDescent="0.25">
      <c r="A557" s="9"/>
      <c r="B557" s="29"/>
    </row>
    <row r="558" spans="1:2" x14ac:dyDescent="0.25">
      <c r="A558" s="9"/>
      <c r="B558" s="29"/>
    </row>
    <row r="559" spans="1:2" x14ac:dyDescent="0.25">
      <c r="A559" s="9"/>
      <c r="B559" s="29"/>
    </row>
    <row r="560" spans="1:2" x14ac:dyDescent="0.25">
      <c r="A560" s="9"/>
      <c r="B560" s="29"/>
    </row>
    <row r="561" spans="1:2" x14ac:dyDescent="0.25">
      <c r="A561" s="9"/>
      <c r="B561" s="29"/>
    </row>
    <row r="562" spans="1:2" x14ac:dyDescent="0.25">
      <c r="A562" s="9"/>
      <c r="B562" s="29"/>
    </row>
    <row r="563" spans="1:2" x14ac:dyDescent="0.25">
      <c r="A563" s="9"/>
      <c r="B563" s="29"/>
    </row>
    <row r="564" spans="1:2" x14ac:dyDescent="0.25">
      <c r="A564" s="9"/>
      <c r="B564" s="29"/>
    </row>
    <row r="565" spans="1:2" x14ac:dyDescent="0.25">
      <c r="A565" s="9"/>
      <c r="B565" s="29"/>
    </row>
    <row r="566" spans="1:2" x14ac:dyDescent="0.25">
      <c r="A566" s="9"/>
      <c r="B566" s="29"/>
    </row>
    <row r="567" spans="1:2" x14ac:dyDescent="0.25">
      <c r="A567" s="9"/>
      <c r="B567" s="29"/>
    </row>
    <row r="568" spans="1:2" x14ac:dyDescent="0.25">
      <c r="A568" s="9"/>
      <c r="B568" s="29"/>
    </row>
    <row r="569" spans="1:2" x14ac:dyDescent="0.25">
      <c r="A569" s="9"/>
      <c r="B569" s="29"/>
    </row>
    <row r="570" spans="1:2" x14ac:dyDescent="0.25">
      <c r="A570" s="9"/>
      <c r="B570" s="29"/>
    </row>
    <row r="571" spans="1:2" x14ac:dyDescent="0.25">
      <c r="A571" s="9"/>
      <c r="B571" s="29"/>
    </row>
    <row r="572" spans="1:2" x14ac:dyDescent="0.25">
      <c r="A572" s="9"/>
      <c r="B572" s="29"/>
    </row>
    <row r="573" spans="1:2" x14ac:dyDescent="0.25">
      <c r="A573" s="9"/>
      <c r="B573" s="29"/>
    </row>
    <row r="574" spans="1:2" x14ac:dyDescent="0.25">
      <c r="A574" s="9"/>
      <c r="B574" s="29"/>
    </row>
    <row r="575" spans="1:2" x14ac:dyDescent="0.25">
      <c r="A575" s="9"/>
      <c r="B575" s="29"/>
    </row>
    <row r="576" spans="1:2" x14ac:dyDescent="0.25">
      <c r="A576" s="9"/>
      <c r="B576" s="29"/>
    </row>
    <row r="577" spans="1:2" x14ac:dyDescent="0.25">
      <c r="A577" s="9"/>
      <c r="B577" s="29"/>
    </row>
    <row r="578" spans="1:2" x14ac:dyDescent="0.25">
      <c r="A578" s="9"/>
      <c r="B578" s="29"/>
    </row>
    <row r="579" spans="1:2" x14ac:dyDescent="0.25">
      <c r="A579" s="9"/>
      <c r="B579" s="29"/>
    </row>
    <row r="580" spans="1:2" x14ac:dyDescent="0.25">
      <c r="A580" s="9"/>
      <c r="B580" s="29"/>
    </row>
    <row r="581" spans="1:2" x14ac:dyDescent="0.25">
      <c r="A581" s="9"/>
      <c r="B581" s="29"/>
    </row>
    <row r="582" spans="1:2" x14ac:dyDescent="0.25">
      <c r="A582" s="9"/>
      <c r="B582" s="29"/>
    </row>
    <row r="583" spans="1:2" x14ac:dyDescent="0.25">
      <c r="A583" s="9"/>
      <c r="B583" s="29"/>
    </row>
    <row r="584" spans="1:2" x14ac:dyDescent="0.25">
      <c r="A584" s="9"/>
      <c r="B584" s="29"/>
    </row>
    <row r="585" spans="1:2" x14ac:dyDescent="0.25">
      <c r="A585" s="9"/>
      <c r="B585" s="29"/>
    </row>
    <row r="586" spans="1:2" x14ac:dyDescent="0.25">
      <c r="A586" s="9"/>
      <c r="B586" s="29"/>
    </row>
    <row r="587" spans="1:2" x14ac:dyDescent="0.25">
      <c r="A587" s="9"/>
      <c r="B587" s="29"/>
    </row>
    <row r="588" spans="1:2" x14ac:dyDescent="0.25">
      <c r="A588" s="9"/>
      <c r="B588" s="29"/>
    </row>
    <row r="589" spans="1:2" x14ac:dyDescent="0.25">
      <c r="A589" s="9"/>
      <c r="B589" s="29"/>
    </row>
    <row r="590" spans="1:2" x14ac:dyDescent="0.25">
      <c r="A590" s="9"/>
      <c r="B590" s="29"/>
    </row>
    <row r="591" spans="1:2" x14ac:dyDescent="0.25">
      <c r="A591" s="9"/>
      <c r="B591" s="29"/>
    </row>
    <row r="592" spans="1:2" x14ac:dyDescent="0.25">
      <c r="A592" s="9"/>
      <c r="B592" s="29"/>
    </row>
    <row r="593" spans="1:2" x14ac:dyDescent="0.25">
      <c r="A593" s="9"/>
      <c r="B593" s="29"/>
    </row>
    <row r="594" spans="1:2" x14ac:dyDescent="0.25">
      <c r="A594" s="7"/>
      <c r="B594" s="29"/>
    </row>
  </sheetData>
  <sheetProtection algorithmName="SHA-512" hashValue="WHEc7sreUIpwqBH4LTICBsoQdIm53QCbwyclbJAmmZvnBrVEyBjwIPOLwDoFovweie0/IQfkwJ3CPLBfwc0rqA==" saltValue="j41oo5efy8xCnE/D10+RUQ==" spinCount="100000" sheet="1" objects="1" scenarios="1"/>
  <mergeCells count="2">
    <mergeCell ref="B9:B13"/>
    <mergeCell ref="B4:B8"/>
  </mergeCells>
  <conditionalFormatting sqref="D15:X174">
    <cfRule type="cellIs" dxfId="17" priority="6" operator="equal">
      <formula>0</formula>
    </cfRule>
  </conditionalFormatting>
  <conditionalFormatting sqref="E3:X13">
    <cfRule type="expression" dxfId="16" priority="4">
      <formula>IF(E$3=0,TRUE,FALSE)</formula>
    </cfRule>
  </conditionalFormatting>
  <conditionalFormatting sqref="E12:X12">
    <cfRule type="expression" dxfId="15" priority="7">
      <formula>IF(E3:X3&lt;$C$46,TRUE,FALSE)</formula>
    </cfRule>
    <cfRule type="expression" dxfId="14" priority="8">
      <formula>IF(E3:X3=$C$46,TRUE,FALSE)</formula>
    </cfRule>
  </conditionalFormatting>
  <conditionalFormatting sqref="E13:X13">
    <cfRule type="expression" dxfId="13" priority="9">
      <formula>IF(E3:X3&lt;$C$47,TRUE,FALSE)</formula>
    </cfRule>
    <cfRule type="expression" dxfId="12" priority="10">
      <formula>IF(E3:X3=$C$47,TRUE,FALSE)</formula>
    </cfRule>
  </conditionalFormatting>
  <conditionalFormatting sqref="B15:C174">
    <cfRule type="expression" dxfId="11" priority="5">
      <formula>IF($D15=0,TRUE,FALSE)</formula>
    </cfRule>
  </conditionalFormatting>
  <conditionalFormatting sqref="E5:X5">
    <cfRule type="expression" dxfId="10" priority="11">
      <formula>IF(E5:X5&gt;$C$49,TRUE,FALSE)</formula>
    </cfRule>
    <cfRule type="expression" dxfId="9" priority="12">
      <formula>IF(E5:X5&lt;=$C$49,TRUE,FALSE)</formula>
    </cfRule>
  </conditionalFormatting>
  <conditionalFormatting sqref="E14:X14">
    <cfRule type="expression" dxfId="8" priority="1">
      <formula>IF(E$3=0,TRUE,FALSE)</formula>
    </cfRule>
  </conditionalFormatting>
  <conditionalFormatting sqref="E14:X14">
    <cfRule type="expression" dxfId="7" priority="2">
      <formula>IF(E14:X14&lt;$C$51,TRUE,FALSE)</formula>
    </cfRule>
    <cfRule type="expression" dxfId="6" priority="3">
      <formula>IF(E14:X14&gt;=$C$51,TRUE,FALSE)</formula>
    </cfRule>
  </conditionalFormatting>
  <dataValidations count="1">
    <dataValidation type="whole" operator="equal" allowBlank="1" showInputMessage="1" showErrorMessage="1" sqref="C17" xr:uid="{00000000-0002-0000-0000-000000000000}">
      <formula1>100</formula1>
    </dataValidation>
  </dataValidations>
  <pageMargins left="0.7" right="0.7" top="0.75" bottom="0.75" header="0.3" footer="0.3"/>
  <pageSetup paperSize="9" scale="10" fitToWidth="0" orientation="landscape" r:id="rId1"/>
  <ignoredErrors>
    <ignoredError sqref="F14:I14 J14:X14"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9CA1D-D6EC-4824-B725-4C5F64035276}">
  <dimension ref="A1:P363"/>
  <sheetViews>
    <sheetView workbookViewId="0">
      <selection activeCell="C3" sqref="C3:F6"/>
    </sheetView>
  </sheetViews>
  <sheetFormatPr baseColWidth="10" defaultRowHeight="15" x14ac:dyDescent="0.25"/>
  <cols>
    <col min="3" max="3" width="48.42578125" customWidth="1"/>
    <col min="6" max="6" width="11.42578125" customWidth="1"/>
    <col min="7" max="8" width="11.42578125" style="24"/>
    <col min="9" max="9" width="11.42578125" style="15"/>
    <col min="10" max="14" width="0" style="15" hidden="1" customWidth="1"/>
    <col min="15" max="15" width="0" style="25" hidden="1" customWidth="1"/>
    <col min="16" max="16" width="0" style="15" hidden="1" customWidth="1"/>
  </cols>
  <sheetData>
    <row r="1" spans="1:16" x14ac:dyDescent="0.25">
      <c r="A1" s="26"/>
      <c r="B1" s="26"/>
      <c r="C1" s="26"/>
      <c r="D1" s="26"/>
      <c r="E1" s="26"/>
      <c r="F1" s="26"/>
      <c r="G1" s="27"/>
      <c r="H1" s="27"/>
      <c r="I1" s="2"/>
      <c r="J1" s="26"/>
      <c r="K1" s="26"/>
      <c r="L1" s="26"/>
      <c r="M1" s="26"/>
      <c r="N1" s="26"/>
      <c r="O1" s="27"/>
      <c r="P1" s="26"/>
    </row>
    <row r="2" spans="1:16" s="23" customFormat="1" ht="45" x14ac:dyDescent="0.25">
      <c r="A2" s="22"/>
      <c r="B2" s="21"/>
      <c r="C2" s="143" t="s">
        <v>140</v>
      </c>
      <c r="D2" s="144"/>
      <c r="E2" s="144"/>
      <c r="F2" s="145"/>
      <c r="G2" s="21" t="s">
        <v>128</v>
      </c>
      <c r="H2" s="21" t="s">
        <v>175</v>
      </c>
      <c r="I2" s="2"/>
      <c r="J2" s="21"/>
      <c r="K2" s="143" t="s">
        <v>141</v>
      </c>
      <c r="L2" s="144"/>
      <c r="M2" s="144"/>
      <c r="N2" s="145"/>
      <c r="O2" s="21" t="s">
        <v>128</v>
      </c>
      <c r="P2" s="26"/>
    </row>
    <row r="3" spans="1:16" s="1" customFormat="1" x14ac:dyDescent="0.25">
      <c r="A3" s="2"/>
      <c r="B3" s="3">
        <f ca="1">IF(C3=0,0,1)</f>
        <v>0</v>
      </c>
      <c r="C3" s="140">
        <f ca="1">MCA!ER6</f>
        <v>0</v>
      </c>
      <c r="D3" s="141"/>
      <c r="E3" s="141"/>
      <c r="F3" s="142"/>
      <c r="G3" s="14">
        <f ca="1">IFERROR(INDEX(MCA!$D$6:$D$365,MATCH(C3,MCA!$EJ$6:$EJ$365,0),1),0)</f>
        <v>0</v>
      </c>
      <c r="H3" s="14">
        <f ca="1">MCA!EQ6</f>
        <v>0</v>
      </c>
      <c r="I3" s="2"/>
      <c r="J3" s="3">
        <f ca="1">IF(K3=0,0,1)</f>
        <v>0</v>
      </c>
      <c r="K3" s="140">
        <f ca="1">IFERROR(MCA!FM22,0)</f>
        <v>0</v>
      </c>
      <c r="L3" s="141"/>
      <c r="M3" s="141"/>
      <c r="N3" s="142"/>
      <c r="O3" s="14">
        <f ca="1">IF(K3=0,0,MCA!FN22)</f>
        <v>0</v>
      </c>
      <c r="P3" s="26"/>
    </row>
    <row r="4" spans="1:16" s="1" customFormat="1" x14ac:dyDescent="0.25">
      <c r="A4" s="2"/>
      <c r="B4" s="3">
        <f t="shared" ref="B4:B67" ca="1" si="0">IF(C4=0,0,B3+1)</f>
        <v>0</v>
      </c>
      <c r="C4" s="140">
        <f ca="1">MCA!ER7</f>
        <v>0</v>
      </c>
      <c r="D4" s="141"/>
      <c r="E4" s="141"/>
      <c r="F4" s="142"/>
      <c r="G4" s="14">
        <f ca="1">IF(C4=0,0,IFERROR(INDEX(MCA!$D$6:$D$365,MATCH(C4,MCA!$EJ$6:$EJ$365,0),1),0))</f>
        <v>0</v>
      </c>
      <c r="H4" s="14">
        <f ca="1">MCA!EQ7</f>
        <v>0</v>
      </c>
      <c r="I4" s="2"/>
      <c r="J4" s="3">
        <f t="shared" ref="J4:J35" ca="1" si="1">IF(K4=0,0,J3+1)</f>
        <v>0</v>
      </c>
      <c r="K4" s="140">
        <f ca="1">IFERROR(MCA!FM23,0)</f>
        <v>0</v>
      </c>
      <c r="L4" s="141"/>
      <c r="M4" s="141"/>
      <c r="N4" s="142"/>
      <c r="O4" s="14">
        <f ca="1">IF(K4=0,0,MCA!FN23)</f>
        <v>0</v>
      </c>
      <c r="P4" s="26"/>
    </row>
    <row r="5" spans="1:16" s="1" customFormat="1" x14ac:dyDescent="0.25">
      <c r="A5" s="2"/>
      <c r="B5" s="3">
        <f t="shared" ca="1" si="0"/>
        <v>0</v>
      </c>
      <c r="C5" s="140">
        <f ca="1">MCA!ER8</f>
        <v>0</v>
      </c>
      <c r="D5" s="141"/>
      <c r="E5" s="141"/>
      <c r="F5" s="142"/>
      <c r="G5" s="14">
        <f ca="1">IF(C5=0,0,IFERROR(INDEX(MCA!$D$6:$D$365,MATCH(C5,MCA!$EJ$6:$EJ$365,0),1),0))</f>
        <v>0</v>
      </c>
      <c r="H5" s="14">
        <f ca="1">MCA!EQ8</f>
        <v>0</v>
      </c>
      <c r="I5" s="2"/>
      <c r="J5" s="3">
        <f t="shared" ca="1" si="1"/>
        <v>0</v>
      </c>
      <c r="K5" s="140">
        <f ca="1">IFERROR(MCA!FM24,0)</f>
        <v>0</v>
      </c>
      <c r="L5" s="141"/>
      <c r="M5" s="141"/>
      <c r="N5" s="142"/>
      <c r="O5" s="14">
        <f ca="1">IF(K5=0,0,MCA!FN24)</f>
        <v>0</v>
      </c>
      <c r="P5" s="26"/>
    </row>
    <row r="6" spans="1:16" s="1" customFormat="1" x14ac:dyDescent="0.25">
      <c r="A6" s="2"/>
      <c r="B6" s="3">
        <f t="shared" ca="1" si="0"/>
        <v>0</v>
      </c>
      <c r="C6" s="140">
        <f ca="1">MCA!ER9</f>
        <v>0</v>
      </c>
      <c r="D6" s="141"/>
      <c r="E6" s="141"/>
      <c r="F6" s="142"/>
      <c r="G6" s="14">
        <f ca="1">IF(C6=0,0,IFERROR(INDEX(MCA!$D$6:$D$365,MATCH(C6,MCA!$EJ$6:$EJ$365,0),1),0))</f>
        <v>0</v>
      </c>
      <c r="H6" s="14">
        <f ca="1">MCA!EQ9</f>
        <v>0</v>
      </c>
      <c r="I6" s="2"/>
      <c r="J6" s="3">
        <f t="shared" ca="1" si="1"/>
        <v>0</v>
      </c>
      <c r="K6" s="140">
        <f ca="1">IFERROR(MCA!FM25,0)</f>
        <v>0</v>
      </c>
      <c r="L6" s="141"/>
      <c r="M6" s="141"/>
      <c r="N6" s="142"/>
      <c r="O6" s="14">
        <f ca="1">IF(K6=0,0,MCA!FN25)</f>
        <v>0</v>
      </c>
      <c r="P6" s="26"/>
    </row>
    <row r="7" spans="1:16" s="1" customFormat="1" x14ac:dyDescent="0.25">
      <c r="A7" s="2"/>
      <c r="B7" s="3">
        <f t="shared" ca="1" si="0"/>
        <v>0</v>
      </c>
      <c r="C7" s="140">
        <f ca="1">MCA!ER10</f>
        <v>0</v>
      </c>
      <c r="D7" s="141"/>
      <c r="E7" s="141"/>
      <c r="F7" s="142"/>
      <c r="G7" s="14">
        <f ca="1">IF(C7=0,0,IFERROR(INDEX(MCA!$D$6:$D$365,MATCH(C7,MCA!$EJ$6:$EJ$365,0),1),0))</f>
        <v>0</v>
      </c>
      <c r="H7" s="14">
        <f ca="1">MCA!EQ10</f>
        <v>0</v>
      </c>
      <c r="I7" s="2"/>
      <c r="J7" s="3">
        <f t="shared" ca="1" si="1"/>
        <v>0</v>
      </c>
      <c r="K7" s="140">
        <f ca="1">IFERROR(MCA!FM26,0)</f>
        <v>0</v>
      </c>
      <c r="L7" s="141"/>
      <c r="M7" s="141"/>
      <c r="N7" s="142"/>
      <c r="O7" s="14">
        <f ca="1">IF(K7=0,0,MCA!FN26)</f>
        <v>0</v>
      </c>
      <c r="P7" s="26"/>
    </row>
    <row r="8" spans="1:16" s="1" customFormat="1" x14ac:dyDescent="0.25">
      <c r="A8" s="2"/>
      <c r="B8" s="3">
        <f t="shared" ca="1" si="0"/>
        <v>0</v>
      </c>
      <c r="C8" s="140">
        <f ca="1">MCA!ER11</f>
        <v>0</v>
      </c>
      <c r="D8" s="141"/>
      <c r="E8" s="141"/>
      <c r="F8" s="142"/>
      <c r="G8" s="14">
        <f ca="1">IF(C8=0,0,IFERROR(INDEX(MCA!$D$6:$D$365,MATCH(C8,MCA!$EJ$6:$EJ$365,0),1),0))</f>
        <v>0</v>
      </c>
      <c r="H8" s="14">
        <f ca="1">MCA!EQ11</f>
        <v>0</v>
      </c>
      <c r="I8" s="2"/>
      <c r="J8" s="3">
        <f t="shared" ca="1" si="1"/>
        <v>0</v>
      </c>
      <c r="K8" s="140">
        <f ca="1">IFERROR(MCA!FM27,0)</f>
        <v>0</v>
      </c>
      <c r="L8" s="141"/>
      <c r="M8" s="141"/>
      <c r="N8" s="142"/>
      <c r="O8" s="14">
        <f ca="1">IF(K8=0,0,MCA!FN27)</f>
        <v>0</v>
      </c>
      <c r="P8" s="26"/>
    </row>
    <row r="9" spans="1:16" s="1" customFormat="1" x14ac:dyDescent="0.25">
      <c r="A9" s="2"/>
      <c r="B9" s="3">
        <f t="shared" ca="1" si="0"/>
        <v>0</v>
      </c>
      <c r="C9" s="140">
        <f ca="1">MCA!ER12</f>
        <v>0</v>
      </c>
      <c r="D9" s="141"/>
      <c r="E9" s="141"/>
      <c r="F9" s="142"/>
      <c r="G9" s="14">
        <f ca="1">IF(C9=0,0,IFERROR(INDEX(MCA!$D$6:$D$365,MATCH(C9,MCA!$EJ$6:$EJ$365,0),1),0))</f>
        <v>0</v>
      </c>
      <c r="H9" s="14">
        <f ca="1">MCA!EQ12</f>
        <v>0</v>
      </c>
      <c r="I9" s="2"/>
      <c r="J9" s="3">
        <f t="shared" ca="1" si="1"/>
        <v>0</v>
      </c>
      <c r="K9" s="140">
        <f ca="1">IFERROR(MCA!FM28,0)</f>
        <v>0</v>
      </c>
      <c r="L9" s="141"/>
      <c r="M9" s="141"/>
      <c r="N9" s="142"/>
      <c r="O9" s="14">
        <f ca="1">IF(K9=0,0,MCA!FN28)</f>
        <v>0</v>
      </c>
      <c r="P9" s="26"/>
    </row>
    <row r="10" spans="1:16" s="1" customFormat="1" x14ac:dyDescent="0.25">
      <c r="A10" s="2"/>
      <c r="B10" s="3">
        <f t="shared" ca="1" si="0"/>
        <v>0</v>
      </c>
      <c r="C10" s="140">
        <f ca="1">MCA!ER13</f>
        <v>0</v>
      </c>
      <c r="D10" s="141"/>
      <c r="E10" s="141"/>
      <c r="F10" s="142"/>
      <c r="G10" s="14">
        <f ca="1">IF(C10=0,0,IFERROR(INDEX(MCA!$D$6:$D$365,MATCH(C10,MCA!$EJ$6:$EJ$365,0),1),0))</f>
        <v>0</v>
      </c>
      <c r="H10" s="14">
        <f ca="1">MCA!EQ13</f>
        <v>0</v>
      </c>
      <c r="I10" s="2"/>
      <c r="J10" s="3">
        <f t="shared" ca="1" si="1"/>
        <v>0</v>
      </c>
      <c r="K10" s="140">
        <f ca="1">IFERROR(MCA!FM29,0)</f>
        <v>0</v>
      </c>
      <c r="L10" s="141"/>
      <c r="M10" s="141"/>
      <c r="N10" s="142"/>
      <c r="O10" s="14">
        <f ca="1">IF(K10=0,0,MCA!FN29)</f>
        <v>0</v>
      </c>
      <c r="P10" s="26"/>
    </row>
    <row r="11" spans="1:16" s="1" customFormat="1" x14ac:dyDescent="0.25">
      <c r="A11" s="2"/>
      <c r="B11" s="3">
        <f t="shared" ca="1" si="0"/>
        <v>0</v>
      </c>
      <c r="C11" s="140">
        <f ca="1">MCA!ER14</f>
        <v>0</v>
      </c>
      <c r="D11" s="141"/>
      <c r="E11" s="141"/>
      <c r="F11" s="142"/>
      <c r="G11" s="14">
        <f ca="1">IF(C11=0,0,IFERROR(INDEX(MCA!$D$6:$D$365,MATCH(C11,MCA!$EJ$6:$EJ$365,0),1),0))</f>
        <v>0</v>
      </c>
      <c r="H11" s="14">
        <f ca="1">MCA!EQ14</f>
        <v>0</v>
      </c>
      <c r="I11" s="2"/>
      <c r="J11" s="3">
        <f t="shared" ca="1" si="1"/>
        <v>0</v>
      </c>
      <c r="K11" s="140">
        <f ca="1">IFERROR(MCA!FM30,0)</f>
        <v>0</v>
      </c>
      <c r="L11" s="141"/>
      <c r="M11" s="141"/>
      <c r="N11" s="142"/>
      <c r="O11" s="14">
        <f ca="1">IF(K11=0,0,MCA!FN30)</f>
        <v>0</v>
      </c>
      <c r="P11" s="26"/>
    </row>
    <row r="12" spans="1:16" s="1" customFormat="1" x14ac:dyDescent="0.25">
      <c r="A12" s="2"/>
      <c r="B12" s="3">
        <f t="shared" ca="1" si="0"/>
        <v>0</v>
      </c>
      <c r="C12" s="140">
        <f ca="1">MCA!ER15</f>
        <v>0</v>
      </c>
      <c r="D12" s="141"/>
      <c r="E12" s="141"/>
      <c r="F12" s="142"/>
      <c r="G12" s="14">
        <f ca="1">IF(C12=0,0,IFERROR(INDEX(MCA!$D$6:$D$365,MATCH(C12,MCA!$EJ$6:$EJ$365,0),1),0))</f>
        <v>0</v>
      </c>
      <c r="H12" s="14">
        <f ca="1">MCA!EQ15</f>
        <v>0</v>
      </c>
      <c r="I12" s="2"/>
      <c r="J12" s="3">
        <f t="shared" ca="1" si="1"/>
        <v>0</v>
      </c>
      <c r="K12" s="140">
        <f ca="1">IFERROR(MCA!FM31,0)</f>
        <v>0</v>
      </c>
      <c r="L12" s="141"/>
      <c r="M12" s="141"/>
      <c r="N12" s="142"/>
      <c r="O12" s="14">
        <f ca="1">IF(K12=0,0,MCA!FN31)</f>
        <v>0</v>
      </c>
      <c r="P12" s="26"/>
    </row>
    <row r="13" spans="1:16" s="1" customFormat="1" x14ac:dyDescent="0.25">
      <c r="A13" s="2"/>
      <c r="B13" s="3">
        <f t="shared" ca="1" si="0"/>
        <v>0</v>
      </c>
      <c r="C13" s="140">
        <f ca="1">MCA!ER16</f>
        <v>0</v>
      </c>
      <c r="D13" s="141"/>
      <c r="E13" s="141"/>
      <c r="F13" s="142"/>
      <c r="G13" s="14">
        <f ca="1">IF(C13=0,0,IFERROR(INDEX(MCA!$D$6:$D$365,MATCH(C13,MCA!$EJ$6:$EJ$365,0),1),0))</f>
        <v>0</v>
      </c>
      <c r="H13" s="14">
        <f ca="1">MCA!EQ16</f>
        <v>0</v>
      </c>
      <c r="I13" s="2"/>
      <c r="J13" s="3">
        <f t="shared" ca="1" si="1"/>
        <v>0</v>
      </c>
      <c r="K13" s="140">
        <f ca="1">IFERROR(MCA!FM32,0)</f>
        <v>0</v>
      </c>
      <c r="L13" s="141"/>
      <c r="M13" s="141"/>
      <c r="N13" s="142"/>
      <c r="O13" s="14">
        <f ca="1">IF(K13=0,0,MCA!FN32)</f>
        <v>0</v>
      </c>
      <c r="P13" s="26"/>
    </row>
    <row r="14" spans="1:16" s="1" customFormat="1" x14ac:dyDescent="0.25">
      <c r="A14" s="2"/>
      <c r="B14" s="3">
        <f t="shared" ca="1" si="0"/>
        <v>0</v>
      </c>
      <c r="C14" s="140">
        <f ca="1">MCA!ER17</f>
        <v>0</v>
      </c>
      <c r="D14" s="141"/>
      <c r="E14" s="141"/>
      <c r="F14" s="142"/>
      <c r="G14" s="14">
        <f ca="1">IF(C14=0,0,IFERROR(INDEX(MCA!$D$6:$D$365,MATCH(C14,MCA!$EJ$6:$EJ$365,0),1),0))</f>
        <v>0</v>
      </c>
      <c r="H14" s="14">
        <f ca="1">MCA!EQ17</f>
        <v>0</v>
      </c>
      <c r="I14" s="2"/>
      <c r="J14" s="3">
        <f t="shared" ca="1" si="1"/>
        <v>0</v>
      </c>
      <c r="K14" s="140">
        <f ca="1">IFERROR(MCA!FM33,0)</f>
        <v>0</v>
      </c>
      <c r="L14" s="141"/>
      <c r="M14" s="141"/>
      <c r="N14" s="142"/>
      <c r="O14" s="14">
        <f ca="1">IF(K14=0,0,MCA!FN33)</f>
        <v>0</v>
      </c>
      <c r="P14" s="26"/>
    </row>
    <row r="15" spans="1:16" s="1" customFormat="1" x14ac:dyDescent="0.25">
      <c r="A15" s="2"/>
      <c r="B15" s="3">
        <f t="shared" ca="1" si="0"/>
        <v>0</v>
      </c>
      <c r="C15" s="140">
        <f ca="1">MCA!ER18</f>
        <v>0</v>
      </c>
      <c r="D15" s="141"/>
      <c r="E15" s="141"/>
      <c r="F15" s="142"/>
      <c r="G15" s="14">
        <f ca="1">IF(C15=0,0,IFERROR(INDEX(MCA!$D$6:$D$365,MATCH(C15,MCA!$EJ$6:$EJ$365,0),1),0))</f>
        <v>0</v>
      </c>
      <c r="H15" s="14">
        <f ca="1">MCA!EQ18</f>
        <v>0</v>
      </c>
      <c r="I15" s="2"/>
      <c r="J15" s="3">
        <f t="shared" ca="1" si="1"/>
        <v>0</v>
      </c>
      <c r="K15" s="140">
        <f ca="1">IFERROR(MCA!FM34,0)</f>
        <v>0</v>
      </c>
      <c r="L15" s="141"/>
      <c r="M15" s="141"/>
      <c r="N15" s="142"/>
      <c r="O15" s="14">
        <f ca="1">IF(K15=0,0,MCA!FN34)</f>
        <v>0</v>
      </c>
      <c r="P15" s="26"/>
    </row>
    <row r="16" spans="1:16" s="1" customFormat="1" x14ac:dyDescent="0.25">
      <c r="A16" s="2"/>
      <c r="B16" s="3">
        <f t="shared" ca="1" si="0"/>
        <v>0</v>
      </c>
      <c r="C16" s="140">
        <f ca="1">MCA!ER19</f>
        <v>0</v>
      </c>
      <c r="D16" s="141"/>
      <c r="E16" s="141"/>
      <c r="F16" s="142"/>
      <c r="G16" s="14">
        <f ca="1">IF(C16=0,0,IFERROR(INDEX(MCA!$D$6:$D$365,MATCH(C16,MCA!$EJ$6:$EJ$365,0),1),0))</f>
        <v>0</v>
      </c>
      <c r="H16" s="14">
        <f ca="1">MCA!EQ19</f>
        <v>0</v>
      </c>
      <c r="I16" s="2"/>
      <c r="J16" s="3">
        <f t="shared" ca="1" si="1"/>
        <v>0</v>
      </c>
      <c r="K16" s="140">
        <f ca="1">IFERROR(MCA!FM35,0)</f>
        <v>0</v>
      </c>
      <c r="L16" s="141"/>
      <c r="M16" s="141"/>
      <c r="N16" s="142"/>
      <c r="O16" s="14">
        <f ca="1">IF(K16=0,0,MCA!FN35)</f>
        <v>0</v>
      </c>
      <c r="P16" s="26"/>
    </row>
    <row r="17" spans="1:16" s="1" customFormat="1" x14ac:dyDescent="0.25">
      <c r="A17" s="2"/>
      <c r="B17" s="3">
        <f t="shared" ca="1" si="0"/>
        <v>0</v>
      </c>
      <c r="C17" s="140">
        <f ca="1">MCA!ER20</f>
        <v>0</v>
      </c>
      <c r="D17" s="141"/>
      <c r="E17" s="141"/>
      <c r="F17" s="142"/>
      <c r="G17" s="14">
        <f ca="1">IF(C17=0,0,IFERROR(INDEX(MCA!$D$6:$D$365,MATCH(C17,MCA!$EJ$6:$EJ$365,0),1),0))</f>
        <v>0</v>
      </c>
      <c r="H17" s="14">
        <f ca="1">MCA!EQ20</f>
        <v>0</v>
      </c>
      <c r="I17" s="2"/>
      <c r="J17" s="3">
        <f t="shared" ca="1" si="1"/>
        <v>0</v>
      </c>
      <c r="K17" s="140">
        <f ca="1">IFERROR(MCA!FM36,0)</f>
        <v>0</v>
      </c>
      <c r="L17" s="141"/>
      <c r="M17" s="141"/>
      <c r="N17" s="142"/>
      <c r="O17" s="14">
        <f ca="1">IF(K17=0,0,MCA!FN36)</f>
        <v>0</v>
      </c>
      <c r="P17" s="26"/>
    </row>
    <row r="18" spans="1:16" s="1" customFormat="1" x14ac:dyDescent="0.25">
      <c r="A18" s="2"/>
      <c r="B18" s="3">
        <f t="shared" ca="1" si="0"/>
        <v>0</v>
      </c>
      <c r="C18" s="140">
        <f ca="1">MCA!ER21</f>
        <v>0</v>
      </c>
      <c r="D18" s="141"/>
      <c r="E18" s="141"/>
      <c r="F18" s="142"/>
      <c r="G18" s="14">
        <f ca="1">IF(C18=0,0,IFERROR(INDEX(MCA!$D$6:$D$365,MATCH(C18,MCA!$EJ$6:$EJ$365,0),1),0))</f>
        <v>0</v>
      </c>
      <c r="H18" s="14">
        <f ca="1">MCA!EQ21</f>
        <v>0</v>
      </c>
      <c r="I18" s="2"/>
      <c r="J18" s="3">
        <f t="shared" ca="1" si="1"/>
        <v>0</v>
      </c>
      <c r="K18" s="140">
        <f ca="1">IFERROR(MCA!FM37,0)</f>
        <v>0</v>
      </c>
      <c r="L18" s="141"/>
      <c r="M18" s="141"/>
      <c r="N18" s="142"/>
      <c r="O18" s="14">
        <f ca="1">IF(K18=0,0,MCA!FN37)</f>
        <v>0</v>
      </c>
      <c r="P18" s="26"/>
    </row>
    <row r="19" spans="1:16" s="1" customFormat="1" x14ac:dyDescent="0.25">
      <c r="A19" s="2"/>
      <c r="B19" s="3">
        <f t="shared" ca="1" si="0"/>
        <v>0</v>
      </c>
      <c r="C19" s="140">
        <f ca="1">MCA!ER22</f>
        <v>0</v>
      </c>
      <c r="D19" s="141"/>
      <c r="E19" s="141"/>
      <c r="F19" s="142"/>
      <c r="G19" s="14">
        <f ca="1">IF(C19=0,0,IFERROR(INDEX(MCA!$D$6:$D$365,MATCH(C19,MCA!$EJ$6:$EJ$365,0),1),0))</f>
        <v>0</v>
      </c>
      <c r="H19" s="14">
        <f ca="1">MCA!EQ22</f>
        <v>0</v>
      </c>
      <c r="I19" s="2"/>
      <c r="J19" s="3">
        <f t="shared" ca="1" si="1"/>
        <v>0</v>
      </c>
      <c r="K19" s="140">
        <f ca="1">IFERROR(MCA!FM38,0)</f>
        <v>0</v>
      </c>
      <c r="L19" s="141"/>
      <c r="M19" s="141"/>
      <c r="N19" s="142"/>
      <c r="O19" s="14">
        <f ca="1">IF(K19=0,0,MCA!FN38)</f>
        <v>0</v>
      </c>
      <c r="P19" s="26"/>
    </row>
    <row r="20" spans="1:16" s="1" customFormat="1" x14ac:dyDescent="0.25">
      <c r="A20" s="2"/>
      <c r="B20" s="3">
        <f t="shared" ca="1" si="0"/>
        <v>0</v>
      </c>
      <c r="C20" s="140">
        <f ca="1">MCA!ER23</f>
        <v>0</v>
      </c>
      <c r="D20" s="141"/>
      <c r="E20" s="141"/>
      <c r="F20" s="142"/>
      <c r="G20" s="14">
        <f ca="1">IF(C20=0,0,IFERROR(INDEX(MCA!$D$6:$D$365,MATCH(C20,MCA!$EJ$6:$EJ$365,0),1),0))</f>
        <v>0</v>
      </c>
      <c r="H20" s="14">
        <f ca="1">MCA!EQ23</f>
        <v>0</v>
      </c>
      <c r="I20" s="2"/>
      <c r="J20" s="3">
        <f t="shared" ca="1" si="1"/>
        <v>0</v>
      </c>
      <c r="K20" s="140">
        <f ca="1">IFERROR(MCA!FM39,0)</f>
        <v>0</v>
      </c>
      <c r="L20" s="141"/>
      <c r="M20" s="141"/>
      <c r="N20" s="142"/>
      <c r="O20" s="14">
        <f ca="1">IF(K20=0,0,MCA!FN39)</f>
        <v>0</v>
      </c>
      <c r="P20" s="26"/>
    </row>
    <row r="21" spans="1:16" s="1" customFormat="1" x14ac:dyDescent="0.25">
      <c r="A21" s="2"/>
      <c r="B21" s="3">
        <f t="shared" ca="1" si="0"/>
        <v>0</v>
      </c>
      <c r="C21" s="140">
        <f ca="1">MCA!ER24</f>
        <v>0</v>
      </c>
      <c r="D21" s="141"/>
      <c r="E21" s="141"/>
      <c r="F21" s="142"/>
      <c r="G21" s="14">
        <f ca="1">IF(C21=0,0,IFERROR(INDEX(MCA!$D$6:$D$365,MATCH(C21,MCA!$EJ$6:$EJ$365,0),1),0))</f>
        <v>0</v>
      </c>
      <c r="H21" s="14">
        <f ca="1">MCA!EQ24</f>
        <v>0</v>
      </c>
      <c r="I21" s="2"/>
      <c r="J21" s="3">
        <f t="shared" ca="1" si="1"/>
        <v>0</v>
      </c>
      <c r="K21" s="140">
        <f ca="1">IFERROR(MCA!FM40,0)</f>
        <v>0</v>
      </c>
      <c r="L21" s="141"/>
      <c r="M21" s="141"/>
      <c r="N21" s="142"/>
      <c r="O21" s="14">
        <f ca="1">IF(K21=0,0,MCA!FN40)</f>
        <v>0</v>
      </c>
      <c r="P21" s="26"/>
    </row>
    <row r="22" spans="1:16" s="1" customFormat="1" x14ac:dyDescent="0.25">
      <c r="A22" s="2"/>
      <c r="B22" s="3">
        <f t="shared" ca="1" si="0"/>
        <v>0</v>
      </c>
      <c r="C22" s="140">
        <f ca="1">MCA!ER25</f>
        <v>0</v>
      </c>
      <c r="D22" s="141"/>
      <c r="E22" s="141"/>
      <c r="F22" s="142"/>
      <c r="G22" s="14">
        <f ca="1">IF(C22=0,0,IFERROR(INDEX(MCA!$D$6:$D$365,MATCH(C22,MCA!$EJ$6:$EJ$365,0),1),0))</f>
        <v>0</v>
      </c>
      <c r="H22" s="14">
        <f ca="1">MCA!EQ25</f>
        <v>0</v>
      </c>
      <c r="I22" s="2"/>
      <c r="J22" s="3">
        <f t="shared" ca="1" si="1"/>
        <v>0</v>
      </c>
      <c r="K22" s="140">
        <f ca="1">IFERROR(MCA!FM41,0)</f>
        <v>0</v>
      </c>
      <c r="L22" s="141"/>
      <c r="M22" s="141"/>
      <c r="N22" s="142"/>
      <c r="O22" s="14">
        <f ca="1">IF(K22=0,0,MCA!FN41)</f>
        <v>0</v>
      </c>
      <c r="P22" s="26"/>
    </row>
    <row r="23" spans="1:16" s="1" customFormat="1" x14ac:dyDescent="0.25">
      <c r="A23" s="2"/>
      <c r="B23" s="3">
        <f t="shared" ca="1" si="0"/>
        <v>0</v>
      </c>
      <c r="C23" s="140">
        <f ca="1">MCA!ER26</f>
        <v>0</v>
      </c>
      <c r="D23" s="141"/>
      <c r="E23" s="141"/>
      <c r="F23" s="142"/>
      <c r="G23" s="14">
        <f ca="1">IF(C23=0,0,IFERROR(INDEX(MCA!$D$6:$D$365,MATCH(C23,MCA!$EJ$6:$EJ$365,0),1),0))</f>
        <v>0</v>
      </c>
      <c r="H23" s="14">
        <f ca="1">MCA!EQ26</f>
        <v>0</v>
      </c>
      <c r="I23" s="2"/>
      <c r="J23" s="3">
        <f t="shared" ca="1" si="1"/>
        <v>0</v>
      </c>
      <c r="K23" s="140">
        <f ca="1">IFERROR(MCA!FM42,0)</f>
        <v>0</v>
      </c>
      <c r="L23" s="141"/>
      <c r="M23" s="141"/>
      <c r="N23" s="142"/>
      <c r="O23" s="14">
        <f ca="1">IF(K23=0,0,MCA!FN42)</f>
        <v>0</v>
      </c>
      <c r="P23" s="26"/>
    </row>
    <row r="24" spans="1:16" s="1" customFormat="1" x14ac:dyDescent="0.25">
      <c r="A24" s="2"/>
      <c r="B24" s="3">
        <f t="shared" ca="1" si="0"/>
        <v>0</v>
      </c>
      <c r="C24" s="140">
        <f ca="1">MCA!ER27</f>
        <v>0</v>
      </c>
      <c r="D24" s="141"/>
      <c r="E24" s="141"/>
      <c r="F24" s="142"/>
      <c r="G24" s="14">
        <f ca="1">IF(C24=0,0,IFERROR(INDEX(MCA!$D$6:$D$365,MATCH(C24,MCA!$EJ$6:$EJ$365,0),1),0))</f>
        <v>0</v>
      </c>
      <c r="H24" s="14">
        <f ca="1">MCA!EQ27</f>
        <v>0</v>
      </c>
      <c r="I24" s="2"/>
      <c r="J24" s="3">
        <f t="shared" ca="1" si="1"/>
        <v>0</v>
      </c>
      <c r="K24" s="140">
        <f ca="1">IFERROR(MCA!FM43,0)</f>
        <v>0</v>
      </c>
      <c r="L24" s="141"/>
      <c r="M24" s="141"/>
      <c r="N24" s="142"/>
      <c r="O24" s="14">
        <f ca="1">IF(K24=0,0,MCA!FN43)</f>
        <v>0</v>
      </c>
      <c r="P24" s="26"/>
    </row>
    <row r="25" spans="1:16" s="1" customFormat="1" x14ac:dyDescent="0.25">
      <c r="A25" s="2"/>
      <c r="B25" s="3">
        <f t="shared" ca="1" si="0"/>
        <v>0</v>
      </c>
      <c r="C25" s="140">
        <f ca="1">MCA!ER28</f>
        <v>0</v>
      </c>
      <c r="D25" s="141"/>
      <c r="E25" s="141"/>
      <c r="F25" s="142"/>
      <c r="G25" s="14">
        <f ca="1">IF(C25=0,0,IFERROR(INDEX(MCA!$D$6:$D$365,MATCH(C25,MCA!$EJ$6:$EJ$365,0),1),0))</f>
        <v>0</v>
      </c>
      <c r="H25" s="14">
        <f ca="1">MCA!EQ28</f>
        <v>0</v>
      </c>
      <c r="I25" s="2"/>
      <c r="J25" s="3">
        <f t="shared" ca="1" si="1"/>
        <v>0</v>
      </c>
      <c r="K25" s="140">
        <f ca="1">IFERROR(MCA!FM44,0)</f>
        <v>0</v>
      </c>
      <c r="L25" s="141"/>
      <c r="M25" s="141"/>
      <c r="N25" s="142"/>
      <c r="O25" s="14">
        <f ca="1">IF(K25=0,0,MCA!FN44)</f>
        <v>0</v>
      </c>
      <c r="P25" s="26"/>
    </row>
    <row r="26" spans="1:16" s="1" customFormat="1" x14ac:dyDescent="0.25">
      <c r="A26" s="2"/>
      <c r="B26" s="3">
        <f t="shared" ca="1" si="0"/>
        <v>0</v>
      </c>
      <c r="C26" s="140">
        <f ca="1">MCA!ER29</f>
        <v>0</v>
      </c>
      <c r="D26" s="141"/>
      <c r="E26" s="141"/>
      <c r="F26" s="142"/>
      <c r="G26" s="14">
        <f ca="1">IF(C26=0,0,IFERROR(INDEX(MCA!$D$6:$D$365,MATCH(C26,MCA!$EJ$6:$EJ$365,0),1),0))</f>
        <v>0</v>
      </c>
      <c r="H26" s="14">
        <f ca="1">MCA!EQ29</f>
        <v>0</v>
      </c>
      <c r="I26" s="2"/>
      <c r="J26" s="3">
        <f t="shared" ca="1" si="1"/>
        <v>0</v>
      </c>
      <c r="K26" s="140">
        <f ca="1">IFERROR(MCA!FM45,0)</f>
        <v>0</v>
      </c>
      <c r="L26" s="141"/>
      <c r="M26" s="141"/>
      <c r="N26" s="142"/>
      <c r="O26" s="14">
        <f ca="1">IF(K26=0,0,MCA!FN45)</f>
        <v>0</v>
      </c>
      <c r="P26" s="26"/>
    </row>
    <row r="27" spans="1:16" s="1" customFormat="1" x14ac:dyDescent="0.25">
      <c r="A27" s="2"/>
      <c r="B27" s="3">
        <f t="shared" ca="1" si="0"/>
        <v>0</v>
      </c>
      <c r="C27" s="140">
        <f ca="1">MCA!ER30</f>
        <v>0</v>
      </c>
      <c r="D27" s="141"/>
      <c r="E27" s="141"/>
      <c r="F27" s="142"/>
      <c r="G27" s="14">
        <f ca="1">IF(C27=0,0,IFERROR(INDEX(MCA!$D$6:$D$365,MATCH(C27,MCA!$EJ$6:$EJ$365,0),1),0))</f>
        <v>0</v>
      </c>
      <c r="H27" s="14">
        <f ca="1">MCA!EQ30</f>
        <v>0</v>
      </c>
      <c r="I27" s="2"/>
      <c r="J27" s="3">
        <f t="shared" ca="1" si="1"/>
        <v>0</v>
      </c>
      <c r="K27" s="140">
        <f ca="1">IFERROR(MCA!FM46,0)</f>
        <v>0</v>
      </c>
      <c r="L27" s="141"/>
      <c r="M27" s="141"/>
      <c r="N27" s="142"/>
      <c r="O27" s="14">
        <f ca="1">IF(K27=0,0,MCA!FN46)</f>
        <v>0</v>
      </c>
      <c r="P27" s="26"/>
    </row>
    <row r="28" spans="1:16" s="1" customFormat="1" x14ac:dyDescent="0.25">
      <c r="A28" s="2"/>
      <c r="B28" s="3">
        <f t="shared" ca="1" si="0"/>
        <v>0</v>
      </c>
      <c r="C28" s="140">
        <f ca="1">MCA!ER31</f>
        <v>0</v>
      </c>
      <c r="D28" s="141"/>
      <c r="E28" s="141"/>
      <c r="F28" s="142"/>
      <c r="G28" s="14">
        <f ca="1">IF(C28=0,0,IFERROR(INDEX(MCA!$D$6:$D$365,MATCH(C28,MCA!$EJ$6:$EJ$365,0),1),0))</f>
        <v>0</v>
      </c>
      <c r="H28" s="14">
        <f ca="1">MCA!EQ31</f>
        <v>0</v>
      </c>
      <c r="I28" s="2"/>
      <c r="J28" s="3">
        <f t="shared" ca="1" si="1"/>
        <v>0</v>
      </c>
      <c r="K28" s="140">
        <f ca="1">IFERROR(MCA!FM47,0)</f>
        <v>0</v>
      </c>
      <c r="L28" s="141"/>
      <c r="M28" s="141"/>
      <c r="N28" s="142"/>
      <c r="O28" s="14">
        <f ca="1">IF(K28=0,0,MCA!FN47)</f>
        <v>0</v>
      </c>
      <c r="P28" s="26"/>
    </row>
    <row r="29" spans="1:16" s="1" customFormat="1" x14ac:dyDescent="0.25">
      <c r="A29" s="2"/>
      <c r="B29" s="3">
        <f t="shared" ca="1" si="0"/>
        <v>0</v>
      </c>
      <c r="C29" s="140">
        <f ca="1">MCA!ER32</f>
        <v>0</v>
      </c>
      <c r="D29" s="141"/>
      <c r="E29" s="141"/>
      <c r="F29" s="142"/>
      <c r="G29" s="14">
        <f ca="1">IF(C29=0,0,IFERROR(INDEX(MCA!$D$6:$D$365,MATCH(C29,MCA!$EJ$6:$EJ$365,0),1),0))</f>
        <v>0</v>
      </c>
      <c r="H29" s="14">
        <f ca="1">MCA!EQ32</f>
        <v>0</v>
      </c>
      <c r="I29" s="2"/>
      <c r="J29" s="3">
        <f t="shared" ca="1" si="1"/>
        <v>0</v>
      </c>
      <c r="K29" s="140">
        <f ca="1">IFERROR(MCA!FM48,0)</f>
        <v>0</v>
      </c>
      <c r="L29" s="141"/>
      <c r="M29" s="141"/>
      <c r="N29" s="142"/>
      <c r="O29" s="14">
        <f ca="1">IF(K29=0,0,MCA!FN48)</f>
        <v>0</v>
      </c>
      <c r="P29" s="26"/>
    </row>
    <row r="30" spans="1:16" s="1" customFormat="1" x14ac:dyDescent="0.25">
      <c r="A30" s="2"/>
      <c r="B30" s="3">
        <f t="shared" ca="1" si="0"/>
        <v>0</v>
      </c>
      <c r="C30" s="140">
        <f ca="1">MCA!ER33</f>
        <v>0</v>
      </c>
      <c r="D30" s="141"/>
      <c r="E30" s="141"/>
      <c r="F30" s="142"/>
      <c r="G30" s="14">
        <f ca="1">IF(C30=0,0,IFERROR(INDEX(MCA!$D$6:$D$365,MATCH(C30,MCA!$EJ$6:$EJ$365,0),1),0))</f>
        <v>0</v>
      </c>
      <c r="H30" s="14">
        <f ca="1">MCA!EQ33</f>
        <v>0</v>
      </c>
      <c r="I30" s="2"/>
      <c r="J30" s="3">
        <f t="shared" ca="1" si="1"/>
        <v>0</v>
      </c>
      <c r="K30" s="140">
        <f ca="1">IFERROR(MCA!FM49,0)</f>
        <v>0</v>
      </c>
      <c r="L30" s="141"/>
      <c r="M30" s="141"/>
      <c r="N30" s="142"/>
      <c r="O30" s="14">
        <f ca="1">IF(K30=0,0,MCA!FN49)</f>
        <v>0</v>
      </c>
      <c r="P30" s="26"/>
    </row>
    <row r="31" spans="1:16" s="1" customFormat="1" x14ac:dyDescent="0.25">
      <c r="A31" s="2"/>
      <c r="B31" s="3">
        <f t="shared" ca="1" si="0"/>
        <v>0</v>
      </c>
      <c r="C31" s="140">
        <f ca="1">MCA!ER34</f>
        <v>0</v>
      </c>
      <c r="D31" s="141"/>
      <c r="E31" s="141"/>
      <c r="F31" s="142"/>
      <c r="G31" s="14">
        <f ca="1">IF(C31=0,0,IFERROR(INDEX(MCA!$D$6:$D$365,MATCH(C31,MCA!$EJ$6:$EJ$365,0),1),0))</f>
        <v>0</v>
      </c>
      <c r="H31" s="14">
        <f ca="1">MCA!EQ34</f>
        <v>0</v>
      </c>
      <c r="I31" s="2"/>
      <c r="J31" s="3">
        <f t="shared" ca="1" si="1"/>
        <v>0</v>
      </c>
      <c r="K31" s="140">
        <f ca="1">IFERROR(MCA!FM50,0)</f>
        <v>0</v>
      </c>
      <c r="L31" s="141"/>
      <c r="M31" s="141"/>
      <c r="N31" s="142"/>
      <c r="O31" s="14">
        <f ca="1">IF(K31=0,0,MCA!FN50)</f>
        <v>0</v>
      </c>
      <c r="P31" s="26"/>
    </row>
    <row r="32" spans="1:16" s="1" customFormat="1" x14ac:dyDescent="0.25">
      <c r="A32" s="2"/>
      <c r="B32" s="3">
        <f t="shared" ca="1" si="0"/>
        <v>0</v>
      </c>
      <c r="C32" s="140">
        <f ca="1">MCA!ER35</f>
        <v>0</v>
      </c>
      <c r="D32" s="141"/>
      <c r="E32" s="141"/>
      <c r="F32" s="142"/>
      <c r="G32" s="14">
        <f ca="1">IF(C32=0,0,IFERROR(INDEX(MCA!$D$6:$D$365,MATCH(C32,MCA!$EJ$6:$EJ$365,0),1),0))</f>
        <v>0</v>
      </c>
      <c r="H32" s="14">
        <f ca="1">MCA!EQ35</f>
        <v>0</v>
      </c>
      <c r="I32" s="2"/>
      <c r="J32" s="3">
        <f t="shared" ca="1" si="1"/>
        <v>0</v>
      </c>
      <c r="K32" s="140">
        <f ca="1">IFERROR(MCA!FM51,0)</f>
        <v>0</v>
      </c>
      <c r="L32" s="141"/>
      <c r="M32" s="141"/>
      <c r="N32" s="142"/>
      <c r="O32" s="14">
        <f ca="1">IF(K32=0,0,MCA!FN51)</f>
        <v>0</v>
      </c>
      <c r="P32" s="26"/>
    </row>
    <row r="33" spans="1:16" s="1" customFormat="1" x14ac:dyDescent="0.25">
      <c r="A33" s="2"/>
      <c r="B33" s="3">
        <f t="shared" ca="1" si="0"/>
        <v>0</v>
      </c>
      <c r="C33" s="140">
        <f ca="1">MCA!ER36</f>
        <v>0</v>
      </c>
      <c r="D33" s="141"/>
      <c r="E33" s="141"/>
      <c r="F33" s="142"/>
      <c r="G33" s="14">
        <f ca="1">IF(C33=0,0,IFERROR(INDEX(MCA!$D$6:$D$365,MATCH(C33,MCA!$EJ$6:$EJ$365,0),1),0))</f>
        <v>0</v>
      </c>
      <c r="H33" s="14">
        <f ca="1">MCA!EQ36</f>
        <v>0</v>
      </c>
      <c r="I33" s="2"/>
      <c r="J33" s="3">
        <f t="shared" ca="1" si="1"/>
        <v>0</v>
      </c>
      <c r="K33" s="140">
        <f ca="1">IFERROR(MCA!FM52,0)</f>
        <v>0</v>
      </c>
      <c r="L33" s="141"/>
      <c r="M33" s="141"/>
      <c r="N33" s="142"/>
      <c r="O33" s="14">
        <f ca="1">IF(K33=0,0,MCA!FN52)</f>
        <v>0</v>
      </c>
      <c r="P33" s="26"/>
    </row>
    <row r="34" spans="1:16" s="1" customFormat="1" x14ac:dyDescent="0.25">
      <c r="A34" s="2"/>
      <c r="B34" s="3">
        <f t="shared" ca="1" si="0"/>
        <v>0</v>
      </c>
      <c r="C34" s="140">
        <f ca="1">MCA!ER37</f>
        <v>0</v>
      </c>
      <c r="D34" s="141"/>
      <c r="E34" s="141"/>
      <c r="F34" s="142"/>
      <c r="G34" s="14">
        <f ca="1">IF(C34=0,0,IFERROR(INDEX(MCA!$D$6:$D$365,MATCH(C34,MCA!$EJ$6:$EJ$365,0),1),0))</f>
        <v>0</v>
      </c>
      <c r="H34" s="14">
        <f ca="1">MCA!EQ37</f>
        <v>0</v>
      </c>
      <c r="I34" s="2"/>
      <c r="J34" s="3">
        <f t="shared" ca="1" si="1"/>
        <v>0</v>
      </c>
      <c r="K34" s="140">
        <f ca="1">IFERROR(MCA!FM53,0)</f>
        <v>0</v>
      </c>
      <c r="L34" s="141"/>
      <c r="M34" s="141"/>
      <c r="N34" s="142"/>
      <c r="O34" s="14">
        <f ca="1">IF(K34=0,0,MCA!FN53)</f>
        <v>0</v>
      </c>
      <c r="P34" s="26"/>
    </row>
    <row r="35" spans="1:16" s="1" customFormat="1" x14ac:dyDescent="0.25">
      <c r="A35" s="2"/>
      <c r="B35" s="3">
        <f t="shared" ca="1" si="0"/>
        <v>0</v>
      </c>
      <c r="C35" s="140">
        <f ca="1">MCA!ER38</f>
        <v>0</v>
      </c>
      <c r="D35" s="141"/>
      <c r="E35" s="141"/>
      <c r="F35" s="142"/>
      <c r="G35" s="14">
        <f ca="1">IF(C35=0,0,IFERROR(INDEX(MCA!$D$6:$D$365,MATCH(C35,MCA!$EJ$6:$EJ$365,0),1),0))</f>
        <v>0</v>
      </c>
      <c r="H35" s="14">
        <f ca="1">MCA!EQ38</f>
        <v>0</v>
      </c>
      <c r="I35" s="2"/>
      <c r="J35" s="3">
        <f t="shared" ca="1" si="1"/>
        <v>0</v>
      </c>
      <c r="K35" s="140">
        <f ca="1">IFERROR(MCA!FM54,0)</f>
        <v>0</v>
      </c>
      <c r="L35" s="141"/>
      <c r="M35" s="141"/>
      <c r="N35" s="142"/>
      <c r="O35" s="14">
        <f ca="1">IF(K35=0,0,MCA!FN54)</f>
        <v>0</v>
      </c>
      <c r="P35" s="26"/>
    </row>
    <row r="36" spans="1:16" s="1" customFormat="1" x14ac:dyDescent="0.25">
      <c r="A36" s="2"/>
      <c r="B36" s="3">
        <f t="shared" ca="1" si="0"/>
        <v>0</v>
      </c>
      <c r="C36" s="140">
        <f ca="1">MCA!ER39</f>
        <v>0</v>
      </c>
      <c r="D36" s="141"/>
      <c r="E36" s="141"/>
      <c r="F36" s="142"/>
      <c r="G36" s="14">
        <f ca="1">IF(C36=0,0,IFERROR(INDEX(MCA!$D$6:$D$365,MATCH(C36,MCA!$EJ$6:$EJ$365,0),1),0))</f>
        <v>0</v>
      </c>
      <c r="H36" s="14">
        <f ca="1">MCA!EQ39</f>
        <v>0</v>
      </c>
      <c r="I36" s="2"/>
      <c r="J36" s="3">
        <f t="shared" ref="J36:J62" ca="1" si="2">IF(K36=0,0,J35+1)</f>
        <v>0</v>
      </c>
      <c r="K36" s="140">
        <f ca="1">IFERROR(MCA!FM55,0)</f>
        <v>0</v>
      </c>
      <c r="L36" s="141"/>
      <c r="M36" s="141"/>
      <c r="N36" s="142"/>
      <c r="O36" s="14">
        <f ca="1">IF(K36=0,0,MCA!FN55)</f>
        <v>0</v>
      </c>
      <c r="P36" s="26"/>
    </row>
    <row r="37" spans="1:16" s="1" customFormat="1" x14ac:dyDescent="0.25">
      <c r="A37" s="2"/>
      <c r="B37" s="3">
        <f t="shared" ca="1" si="0"/>
        <v>0</v>
      </c>
      <c r="C37" s="140">
        <f ca="1">MCA!ER40</f>
        <v>0</v>
      </c>
      <c r="D37" s="141"/>
      <c r="E37" s="141"/>
      <c r="F37" s="142"/>
      <c r="G37" s="14">
        <f ca="1">IF(C37=0,0,IFERROR(INDEX(MCA!$D$6:$D$365,MATCH(C37,MCA!$EJ$6:$EJ$365,0),1),0))</f>
        <v>0</v>
      </c>
      <c r="H37" s="14">
        <f ca="1">MCA!EQ40</f>
        <v>0</v>
      </c>
      <c r="I37" s="2"/>
      <c r="J37" s="3">
        <f t="shared" ca="1" si="2"/>
        <v>0</v>
      </c>
      <c r="K37" s="140">
        <f ca="1">IFERROR(MCA!FM56,0)</f>
        <v>0</v>
      </c>
      <c r="L37" s="141"/>
      <c r="M37" s="141"/>
      <c r="N37" s="142"/>
      <c r="O37" s="14">
        <f ca="1">IF(K37=0,0,MCA!FN56)</f>
        <v>0</v>
      </c>
      <c r="P37" s="26"/>
    </row>
    <row r="38" spans="1:16" s="1" customFormat="1" x14ac:dyDescent="0.25">
      <c r="A38" s="2"/>
      <c r="B38" s="3">
        <f t="shared" ca="1" si="0"/>
        <v>0</v>
      </c>
      <c r="C38" s="140">
        <f ca="1">MCA!ER41</f>
        <v>0</v>
      </c>
      <c r="D38" s="141"/>
      <c r="E38" s="141"/>
      <c r="F38" s="142"/>
      <c r="G38" s="14">
        <f ca="1">IF(C38=0,0,IFERROR(INDEX(MCA!$D$6:$D$365,MATCH(C38,MCA!$EJ$6:$EJ$365,0),1),0))</f>
        <v>0</v>
      </c>
      <c r="H38" s="14">
        <f ca="1">MCA!EQ41</f>
        <v>0</v>
      </c>
      <c r="I38" s="2"/>
      <c r="J38" s="3">
        <f t="shared" ca="1" si="2"/>
        <v>0</v>
      </c>
      <c r="K38" s="140">
        <f ca="1">IFERROR(MCA!FM57,0)</f>
        <v>0</v>
      </c>
      <c r="L38" s="141"/>
      <c r="M38" s="141"/>
      <c r="N38" s="142"/>
      <c r="O38" s="14">
        <f ca="1">IF(K38=0,0,MCA!FN57)</f>
        <v>0</v>
      </c>
      <c r="P38" s="26"/>
    </row>
    <row r="39" spans="1:16" s="1" customFormat="1" x14ac:dyDescent="0.25">
      <c r="A39" s="2"/>
      <c r="B39" s="3">
        <f t="shared" ca="1" si="0"/>
        <v>0</v>
      </c>
      <c r="C39" s="140">
        <f ca="1">MCA!ER42</f>
        <v>0</v>
      </c>
      <c r="D39" s="141"/>
      <c r="E39" s="141"/>
      <c r="F39" s="142"/>
      <c r="G39" s="14">
        <f ca="1">IF(C39=0,0,IFERROR(INDEX(MCA!$D$6:$D$365,MATCH(C39,MCA!$EJ$6:$EJ$365,0),1),0))</f>
        <v>0</v>
      </c>
      <c r="H39" s="14">
        <f ca="1">MCA!EQ42</f>
        <v>0</v>
      </c>
      <c r="I39" s="2"/>
      <c r="J39" s="3">
        <f t="shared" ca="1" si="2"/>
        <v>0</v>
      </c>
      <c r="K39" s="140">
        <f ca="1">IFERROR(MCA!FM58,0)</f>
        <v>0</v>
      </c>
      <c r="L39" s="141"/>
      <c r="M39" s="141"/>
      <c r="N39" s="142"/>
      <c r="O39" s="14">
        <f ca="1">IF(K39=0,0,MCA!FN58)</f>
        <v>0</v>
      </c>
      <c r="P39" s="26"/>
    </row>
    <row r="40" spans="1:16" s="1" customFormat="1" x14ac:dyDescent="0.25">
      <c r="A40" s="2"/>
      <c r="B40" s="3">
        <f t="shared" ca="1" si="0"/>
        <v>0</v>
      </c>
      <c r="C40" s="140">
        <f ca="1">MCA!ER43</f>
        <v>0</v>
      </c>
      <c r="D40" s="141"/>
      <c r="E40" s="141"/>
      <c r="F40" s="142"/>
      <c r="G40" s="14">
        <f ca="1">IF(C40=0,0,IFERROR(INDEX(MCA!$D$6:$D$365,MATCH(C40,MCA!$EJ$6:$EJ$365,0),1),0))</f>
        <v>0</v>
      </c>
      <c r="H40" s="14">
        <f ca="1">MCA!EQ43</f>
        <v>0</v>
      </c>
      <c r="I40" s="2"/>
      <c r="J40" s="3">
        <f t="shared" ca="1" si="2"/>
        <v>0</v>
      </c>
      <c r="K40" s="140">
        <f ca="1">IFERROR(MCA!FM59,0)</f>
        <v>0</v>
      </c>
      <c r="L40" s="141"/>
      <c r="M40" s="141"/>
      <c r="N40" s="142"/>
      <c r="O40" s="14">
        <f ca="1">IF(K40=0,0,MCA!FN59)</f>
        <v>0</v>
      </c>
      <c r="P40" s="26"/>
    </row>
    <row r="41" spans="1:16" s="1" customFormat="1" x14ac:dyDescent="0.25">
      <c r="A41" s="2"/>
      <c r="B41" s="3">
        <f t="shared" ca="1" si="0"/>
        <v>0</v>
      </c>
      <c r="C41" s="140">
        <f ca="1">MCA!ER44</f>
        <v>0</v>
      </c>
      <c r="D41" s="141"/>
      <c r="E41" s="141"/>
      <c r="F41" s="142"/>
      <c r="G41" s="14">
        <f ca="1">IF(C41=0,0,IFERROR(INDEX(MCA!$D$6:$D$365,MATCH(C41,MCA!$EJ$6:$EJ$365,0),1),0))</f>
        <v>0</v>
      </c>
      <c r="H41" s="14">
        <f ca="1">MCA!EQ44</f>
        <v>0</v>
      </c>
      <c r="I41" s="2"/>
      <c r="J41" s="3">
        <f t="shared" ca="1" si="2"/>
        <v>0</v>
      </c>
      <c r="K41" s="140">
        <f ca="1">IFERROR(MCA!FM60,0)</f>
        <v>0</v>
      </c>
      <c r="L41" s="141"/>
      <c r="M41" s="141"/>
      <c r="N41" s="142"/>
      <c r="O41" s="14">
        <f ca="1">IF(K41=0,0,MCA!FN60)</f>
        <v>0</v>
      </c>
      <c r="P41" s="26"/>
    </row>
    <row r="42" spans="1:16" s="1" customFormat="1" x14ac:dyDescent="0.25">
      <c r="A42" s="2"/>
      <c r="B42" s="3">
        <f t="shared" ca="1" si="0"/>
        <v>0</v>
      </c>
      <c r="C42" s="140">
        <f ca="1">MCA!ER45</f>
        <v>0</v>
      </c>
      <c r="D42" s="141"/>
      <c r="E42" s="141"/>
      <c r="F42" s="142"/>
      <c r="G42" s="14">
        <f ca="1">IF(C42=0,0,IFERROR(INDEX(MCA!$D$6:$D$365,MATCH(C42,MCA!$EJ$6:$EJ$365,0),1),0))</f>
        <v>0</v>
      </c>
      <c r="H42" s="14">
        <f ca="1">MCA!EQ45</f>
        <v>0</v>
      </c>
      <c r="I42" s="2"/>
      <c r="J42" s="3">
        <f t="shared" ca="1" si="2"/>
        <v>0</v>
      </c>
      <c r="K42" s="140">
        <f ca="1">IFERROR(MCA!FM61,0)</f>
        <v>0</v>
      </c>
      <c r="L42" s="141"/>
      <c r="M42" s="141"/>
      <c r="N42" s="142"/>
      <c r="O42" s="14">
        <f ca="1">IF(K42=0,0,MCA!FN61)</f>
        <v>0</v>
      </c>
      <c r="P42" s="26"/>
    </row>
    <row r="43" spans="1:16" s="1" customFormat="1" x14ac:dyDescent="0.25">
      <c r="A43" s="2"/>
      <c r="B43" s="3">
        <f t="shared" ca="1" si="0"/>
        <v>0</v>
      </c>
      <c r="C43" s="140">
        <f ca="1">MCA!ER46</f>
        <v>0</v>
      </c>
      <c r="D43" s="141"/>
      <c r="E43" s="141"/>
      <c r="F43" s="142"/>
      <c r="G43" s="14">
        <f ca="1">IF(C43=0,0,IFERROR(INDEX(MCA!$D$6:$D$365,MATCH(C43,MCA!$EJ$6:$EJ$365,0),1),0))</f>
        <v>0</v>
      </c>
      <c r="H43" s="14">
        <f ca="1">MCA!EQ46</f>
        <v>0</v>
      </c>
      <c r="I43" s="2"/>
      <c r="J43" s="3">
        <f t="shared" ca="1" si="2"/>
        <v>0</v>
      </c>
      <c r="K43" s="140">
        <f ca="1">IFERROR(MCA!FM62,0)</f>
        <v>0</v>
      </c>
      <c r="L43" s="141"/>
      <c r="M43" s="141"/>
      <c r="N43" s="142"/>
      <c r="O43" s="14">
        <f ca="1">IF(K43=0,0,MCA!FN62)</f>
        <v>0</v>
      </c>
      <c r="P43" s="26"/>
    </row>
    <row r="44" spans="1:16" s="1" customFormat="1" x14ac:dyDescent="0.25">
      <c r="A44" s="2"/>
      <c r="B44" s="3">
        <f t="shared" ca="1" si="0"/>
        <v>0</v>
      </c>
      <c r="C44" s="140">
        <f ca="1">MCA!ER47</f>
        <v>0</v>
      </c>
      <c r="D44" s="141"/>
      <c r="E44" s="141"/>
      <c r="F44" s="142"/>
      <c r="G44" s="14">
        <f ca="1">IF(C44=0,0,IFERROR(INDEX(MCA!$D$6:$D$365,MATCH(C44,MCA!$EJ$6:$EJ$365,0),1),0))</f>
        <v>0</v>
      </c>
      <c r="H44" s="14">
        <f ca="1">MCA!EQ47</f>
        <v>0</v>
      </c>
      <c r="I44" s="2"/>
      <c r="J44" s="3">
        <f t="shared" ca="1" si="2"/>
        <v>0</v>
      </c>
      <c r="K44" s="140">
        <f ca="1">IFERROR(MCA!FM63,0)</f>
        <v>0</v>
      </c>
      <c r="L44" s="141"/>
      <c r="M44" s="141"/>
      <c r="N44" s="142"/>
      <c r="O44" s="14">
        <f ca="1">IF(K44=0,0,MCA!FN63)</f>
        <v>0</v>
      </c>
      <c r="P44" s="26"/>
    </row>
    <row r="45" spans="1:16" s="1" customFormat="1" x14ac:dyDescent="0.25">
      <c r="A45" s="2"/>
      <c r="B45" s="3">
        <f t="shared" ca="1" si="0"/>
        <v>0</v>
      </c>
      <c r="C45" s="140">
        <f ca="1">MCA!ER48</f>
        <v>0</v>
      </c>
      <c r="D45" s="141"/>
      <c r="E45" s="141"/>
      <c r="F45" s="142"/>
      <c r="G45" s="14">
        <f ca="1">IF(C45=0,0,IFERROR(INDEX(MCA!$D$6:$D$365,MATCH(C45,MCA!$EJ$6:$EJ$365,0),1),0))</f>
        <v>0</v>
      </c>
      <c r="H45" s="14">
        <f ca="1">MCA!EQ48</f>
        <v>0</v>
      </c>
      <c r="I45" s="2"/>
      <c r="J45" s="3">
        <f t="shared" ca="1" si="2"/>
        <v>0</v>
      </c>
      <c r="K45" s="140">
        <f ca="1">IFERROR(MCA!FM64,0)</f>
        <v>0</v>
      </c>
      <c r="L45" s="141"/>
      <c r="M45" s="141"/>
      <c r="N45" s="142"/>
      <c r="O45" s="14">
        <f ca="1">IF(K45=0,0,MCA!FN64)</f>
        <v>0</v>
      </c>
      <c r="P45" s="26"/>
    </row>
    <row r="46" spans="1:16" s="1" customFormat="1" x14ac:dyDescent="0.25">
      <c r="A46" s="2"/>
      <c r="B46" s="3">
        <f t="shared" ca="1" si="0"/>
        <v>0</v>
      </c>
      <c r="C46" s="140">
        <f ca="1">MCA!ER49</f>
        <v>0</v>
      </c>
      <c r="D46" s="141"/>
      <c r="E46" s="141"/>
      <c r="F46" s="142"/>
      <c r="G46" s="14">
        <f ca="1">IF(C46=0,0,IFERROR(INDEX(MCA!$D$6:$D$365,MATCH(C46,MCA!$EJ$6:$EJ$365,0),1),0))</f>
        <v>0</v>
      </c>
      <c r="H46" s="14">
        <f ca="1">MCA!EQ49</f>
        <v>0</v>
      </c>
      <c r="I46" s="2"/>
      <c r="J46" s="3">
        <f t="shared" ca="1" si="2"/>
        <v>0</v>
      </c>
      <c r="K46" s="140">
        <f ca="1">IFERROR(MCA!FM65,0)</f>
        <v>0</v>
      </c>
      <c r="L46" s="141"/>
      <c r="M46" s="141"/>
      <c r="N46" s="142"/>
      <c r="O46" s="14">
        <f ca="1">IF(K46=0,0,MCA!FN65)</f>
        <v>0</v>
      </c>
      <c r="P46" s="26"/>
    </row>
    <row r="47" spans="1:16" s="1" customFormat="1" x14ac:dyDescent="0.25">
      <c r="A47" s="2"/>
      <c r="B47" s="3">
        <f t="shared" ca="1" si="0"/>
        <v>0</v>
      </c>
      <c r="C47" s="140">
        <f ca="1">MCA!ER50</f>
        <v>0</v>
      </c>
      <c r="D47" s="141"/>
      <c r="E47" s="141"/>
      <c r="F47" s="142"/>
      <c r="G47" s="14">
        <f ca="1">IF(C47=0,0,IFERROR(INDEX(MCA!$D$6:$D$365,MATCH(C47,MCA!$EJ$6:$EJ$365,0),1),0))</f>
        <v>0</v>
      </c>
      <c r="H47" s="14">
        <f ca="1">MCA!EQ50</f>
        <v>0</v>
      </c>
      <c r="I47" s="2"/>
      <c r="J47" s="3">
        <f t="shared" ca="1" si="2"/>
        <v>0</v>
      </c>
      <c r="K47" s="140">
        <f ca="1">IFERROR(MCA!FM66,0)</f>
        <v>0</v>
      </c>
      <c r="L47" s="141"/>
      <c r="M47" s="141"/>
      <c r="N47" s="142"/>
      <c r="O47" s="14">
        <f ca="1">IF(K47=0,0,MCA!FN66)</f>
        <v>0</v>
      </c>
      <c r="P47" s="26"/>
    </row>
    <row r="48" spans="1:16" s="1" customFormat="1" x14ac:dyDescent="0.25">
      <c r="A48" s="2"/>
      <c r="B48" s="3">
        <f t="shared" ca="1" si="0"/>
        <v>0</v>
      </c>
      <c r="C48" s="140">
        <f ca="1">MCA!ER51</f>
        <v>0</v>
      </c>
      <c r="D48" s="141"/>
      <c r="E48" s="141"/>
      <c r="F48" s="142"/>
      <c r="G48" s="14">
        <f ca="1">IF(C48=0,0,IFERROR(INDEX(MCA!$D$6:$D$365,MATCH(C48,MCA!$EJ$6:$EJ$365,0),1),0))</f>
        <v>0</v>
      </c>
      <c r="H48" s="14">
        <f ca="1">MCA!EQ51</f>
        <v>0</v>
      </c>
      <c r="I48" s="2"/>
      <c r="J48" s="3">
        <f t="shared" ca="1" si="2"/>
        <v>0</v>
      </c>
      <c r="K48" s="140">
        <f ca="1">IFERROR(MCA!FM67,0)</f>
        <v>0</v>
      </c>
      <c r="L48" s="141"/>
      <c r="M48" s="141"/>
      <c r="N48" s="142"/>
      <c r="O48" s="14">
        <f ca="1">IF(K48=0,0,MCA!FN67)</f>
        <v>0</v>
      </c>
      <c r="P48" s="26"/>
    </row>
    <row r="49" spans="1:16" s="1" customFormat="1" x14ac:dyDescent="0.25">
      <c r="A49" s="2"/>
      <c r="B49" s="3">
        <f t="shared" ca="1" si="0"/>
        <v>0</v>
      </c>
      <c r="C49" s="140">
        <f ca="1">MCA!ER52</f>
        <v>0</v>
      </c>
      <c r="D49" s="141"/>
      <c r="E49" s="141"/>
      <c r="F49" s="142"/>
      <c r="G49" s="14">
        <f ca="1">IF(C49=0,0,IFERROR(INDEX(MCA!$D$6:$D$365,MATCH(C49,MCA!$EJ$6:$EJ$365,0),1),0))</f>
        <v>0</v>
      </c>
      <c r="H49" s="14">
        <f ca="1">MCA!EQ52</f>
        <v>0</v>
      </c>
      <c r="I49" s="2"/>
      <c r="J49" s="3">
        <f t="shared" ca="1" si="2"/>
        <v>0</v>
      </c>
      <c r="K49" s="140">
        <f ca="1">IFERROR(MCA!FM68,0)</f>
        <v>0</v>
      </c>
      <c r="L49" s="141"/>
      <c r="M49" s="141"/>
      <c r="N49" s="142"/>
      <c r="O49" s="14">
        <f ca="1">IF(K49=0,0,MCA!FN68)</f>
        <v>0</v>
      </c>
      <c r="P49" s="26"/>
    </row>
    <row r="50" spans="1:16" s="1" customFormat="1" x14ac:dyDescent="0.25">
      <c r="A50" s="2"/>
      <c r="B50" s="3">
        <f t="shared" ca="1" si="0"/>
        <v>0</v>
      </c>
      <c r="C50" s="140">
        <f ca="1">MCA!ER53</f>
        <v>0</v>
      </c>
      <c r="D50" s="141"/>
      <c r="E50" s="141"/>
      <c r="F50" s="142"/>
      <c r="G50" s="14">
        <f ca="1">IF(C50=0,0,IFERROR(INDEX(MCA!$D$6:$D$365,MATCH(C50,MCA!$EJ$6:$EJ$365,0),1),0))</f>
        <v>0</v>
      </c>
      <c r="H50" s="14">
        <f ca="1">MCA!EQ53</f>
        <v>0</v>
      </c>
      <c r="I50" s="2"/>
      <c r="J50" s="3">
        <f t="shared" ca="1" si="2"/>
        <v>0</v>
      </c>
      <c r="K50" s="140">
        <f ca="1">IFERROR(MCA!FM69,0)</f>
        <v>0</v>
      </c>
      <c r="L50" s="141"/>
      <c r="M50" s="141"/>
      <c r="N50" s="142"/>
      <c r="O50" s="14">
        <f ca="1">IF(K50=0,0,MCA!FN69)</f>
        <v>0</v>
      </c>
      <c r="P50" s="26"/>
    </row>
    <row r="51" spans="1:16" s="1" customFormat="1" x14ac:dyDescent="0.25">
      <c r="A51" s="2"/>
      <c r="B51" s="3">
        <f t="shared" ca="1" si="0"/>
        <v>0</v>
      </c>
      <c r="C51" s="140">
        <f ca="1">MCA!ER54</f>
        <v>0</v>
      </c>
      <c r="D51" s="141"/>
      <c r="E51" s="141"/>
      <c r="F51" s="142"/>
      <c r="G51" s="14">
        <f ca="1">IF(C51=0,0,IFERROR(INDEX(MCA!$D$6:$D$365,MATCH(C51,MCA!$EJ$6:$EJ$365,0),1),0))</f>
        <v>0</v>
      </c>
      <c r="H51" s="14">
        <f ca="1">MCA!EQ54</f>
        <v>0</v>
      </c>
      <c r="I51" s="2"/>
      <c r="J51" s="3">
        <f t="shared" ca="1" si="2"/>
        <v>0</v>
      </c>
      <c r="K51" s="140">
        <f ca="1">IFERROR(MCA!FM70,0)</f>
        <v>0</v>
      </c>
      <c r="L51" s="141"/>
      <c r="M51" s="141"/>
      <c r="N51" s="142"/>
      <c r="O51" s="14">
        <f ca="1">IF(K51=0,0,MCA!FN70)</f>
        <v>0</v>
      </c>
      <c r="P51" s="26"/>
    </row>
    <row r="52" spans="1:16" s="1" customFormat="1" x14ac:dyDescent="0.25">
      <c r="A52" s="2"/>
      <c r="B52" s="3">
        <f t="shared" ca="1" si="0"/>
        <v>0</v>
      </c>
      <c r="C52" s="140">
        <f ca="1">MCA!ER55</f>
        <v>0</v>
      </c>
      <c r="D52" s="141"/>
      <c r="E52" s="141"/>
      <c r="F52" s="142"/>
      <c r="G52" s="14">
        <f ca="1">IF(C52=0,0,IFERROR(INDEX(MCA!$D$6:$D$365,MATCH(C52,MCA!$EJ$6:$EJ$365,0),1),0))</f>
        <v>0</v>
      </c>
      <c r="H52" s="14">
        <f ca="1">MCA!EQ55</f>
        <v>0</v>
      </c>
      <c r="I52" s="2"/>
      <c r="J52" s="3">
        <f t="shared" ca="1" si="2"/>
        <v>0</v>
      </c>
      <c r="K52" s="140">
        <f ca="1">IFERROR(MCA!FM71,0)</f>
        <v>0</v>
      </c>
      <c r="L52" s="141"/>
      <c r="M52" s="141"/>
      <c r="N52" s="142"/>
      <c r="O52" s="14">
        <f ca="1">IF(K52=0,0,MCA!FN71)</f>
        <v>0</v>
      </c>
      <c r="P52" s="26"/>
    </row>
    <row r="53" spans="1:16" s="1" customFormat="1" x14ac:dyDescent="0.25">
      <c r="A53" s="2"/>
      <c r="B53" s="3">
        <f t="shared" ca="1" si="0"/>
        <v>0</v>
      </c>
      <c r="C53" s="140">
        <f ca="1">MCA!ER56</f>
        <v>0</v>
      </c>
      <c r="D53" s="141"/>
      <c r="E53" s="141"/>
      <c r="F53" s="142"/>
      <c r="G53" s="14">
        <f ca="1">IF(C53=0,0,IFERROR(INDEX(MCA!$D$6:$D$365,MATCH(C53,MCA!$EJ$6:$EJ$365,0),1),0))</f>
        <v>0</v>
      </c>
      <c r="H53" s="14">
        <f ca="1">MCA!EQ56</f>
        <v>0</v>
      </c>
      <c r="I53" s="2"/>
      <c r="J53" s="3">
        <f t="shared" ca="1" si="2"/>
        <v>0</v>
      </c>
      <c r="K53" s="140">
        <f ca="1">IFERROR(MCA!FM72,0)</f>
        <v>0</v>
      </c>
      <c r="L53" s="141"/>
      <c r="M53" s="141"/>
      <c r="N53" s="142"/>
      <c r="O53" s="14">
        <f ca="1">IF(K53=0,0,MCA!FN72)</f>
        <v>0</v>
      </c>
      <c r="P53" s="26"/>
    </row>
    <row r="54" spans="1:16" s="1" customFormat="1" x14ac:dyDescent="0.25">
      <c r="A54" s="2"/>
      <c r="B54" s="3">
        <f t="shared" ca="1" si="0"/>
        <v>0</v>
      </c>
      <c r="C54" s="140">
        <f ca="1">MCA!ER57</f>
        <v>0</v>
      </c>
      <c r="D54" s="141"/>
      <c r="E54" s="141"/>
      <c r="F54" s="142"/>
      <c r="G54" s="14">
        <f ca="1">IF(C54=0,0,IFERROR(INDEX(MCA!$D$6:$D$365,MATCH(C54,MCA!$EJ$6:$EJ$365,0),1),0))</f>
        <v>0</v>
      </c>
      <c r="H54" s="14">
        <f ca="1">MCA!EQ57</f>
        <v>0</v>
      </c>
      <c r="I54" s="2"/>
      <c r="J54" s="3">
        <f t="shared" ca="1" si="2"/>
        <v>0</v>
      </c>
      <c r="K54" s="140">
        <f ca="1">IFERROR(MCA!FM73,0)</f>
        <v>0</v>
      </c>
      <c r="L54" s="141"/>
      <c r="M54" s="141"/>
      <c r="N54" s="142"/>
      <c r="O54" s="14">
        <f ca="1">IF(K54=0,0,MCA!FN73)</f>
        <v>0</v>
      </c>
      <c r="P54" s="26"/>
    </row>
    <row r="55" spans="1:16" s="1" customFormat="1" x14ac:dyDescent="0.25">
      <c r="A55" s="2"/>
      <c r="B55" s="3">
        <f t="shared" ca="1" si="0"/>
        <v>0</v>
      </c>
      <c r="C55" s="140">
        <f ca="1">MCA!ER58</f>
        <v>0</v>
      </c>
      <c r="D55" s="141"/>
      <c r="E55" s="141"/>
      <c r="F55" s="142"/>
      <c r="G55" s="14">
        <f ca="1">IF(C55=0,0,IFERROR(INDEX(MCA!$D$6:$D$365,MATCH(C55,MCA!$EJ$6:$EJ$365,0),1),0))</f>
        <v>0</v>
      </c>
      <c r="H55" s="14">
        <f ca="1">MCA!EQ58</f>
        <v>0</v>
      </c>
      <c r="I55" s="2"/>
      <c r="J55" s="3">
        <f t="shared" ca="1" si="2"/>
        <v>0</v>
      </c>
      <c r="K55" s="140">
        <f ca="1">IFERROR(MCA!FM74,0)</f>
        <v>0</v>
      </c>
      <c r="L55" s="141"/>
      <c r="M55" s="141"/>
      <c r="N55" s="142"/>
      <c r="O55" s="14">
        <f ca="1">IF(K55=0,0,MCA!FN74)</f>
        <v>0</v>
      </c>
      <c r="P55" s="26"/>
    </row>
    <row r="56" spans="1:16" s="1" customFormat="1" x14ac:dyDescent="0.25">
      <c r="A56" s="2"/>
      <c r="B56" s="3">
        <f t="shared" ca="1" si="0"/>
        <v>0</v>
      </c>
      <c r="C56" s="140">
        <f ca="1">MCA!ER59</f>
        <v>0</v>
      </c>
      <c r="D56" s="141"/>
      <c r="E56" s="141"/>
      <c r="F56" s="142"/>
      <c r="G56" s="14">
        <f ca="1">IF(C56=0,0,IFERROR(INDEX(MCA!$D$6:$D$365,MATCH(C56,MCA!$EJ$6:$EJ$365,0),1),0))</f>
        <v>0</v>
      </c>
      <c r="H56" s="14">
        <f ca="1">MCA!EQ59</f>
        <v>0</v>
      </c>
      <c r="I56" s="2"/>
      <c r="J56" s="3">
        <f t="shared" ca="1" si="2"/>
        <v>0</v>
      </c>
      <c r="K56" s="140">
        <f ca="1">IFERROR(MCA!FM75,0)</f>
        <v>0</v>
      </c>
      <c r="L56" s="141"/>
      <c r="M56" s="141"/>
      <c r="N56" s="142"/>
      <c r="O56" s="14">
        <f ca="1">IF(K56=0,0,MCA!FN75)</f>
        <v>0</v>
      </c>
      <c r="P56" s="26"/>
    </row>
    <row r="57" spans="1:16" s="1" customFormat="1" x14ac:dyDescent="0.25">
      <c r="A57" s="2"/>
      <c r="B57" s="3">
        <f t="shared" ca="1" si="0"/>
        <v>0</v>
      </c>
      <c r="C57" s="140">
        <f ca="1">MCA!ER60</f>
        <v>0</v>
      </c>
      <c r="D57" s="141"/>
      <c r="E57" s="141"/>
      <c r="F57" s="142"/>
      <c r="G57" s="14">
        <f ca="1">IF(C57=0,0,IFERROR(INDEX(MCA!$D$6:$D$365,MATCH(C57,MCA!$EJ$6:$EJ$365,0),1),0))</f>
        <v>0</v>
      </c>
      <c r="H57" s="14">
        <f ca="1">MCA!EQ60</f>
        <v>0</v>
      </c>
      <c r="I57" s="2"/>
      <c r="J57" s="3">
        <f t="shared" ca="1" si="2"/>
        <v>0</v>
      </c>
      <c r="K57" s="140">
        <f ca="1">IFERROR(MCA!FM76,0)</f>
        <v>0</v>
      </c>
      <c r="L57" s="141"/>
      <c r="M57" s="141"/>
      <c r="N57" s="142"/>
      <c r="O57" s="14">
        <f ca="1">IF(K57=0,0,MCA!FN76)</f>
        <v>0</v>
      </c>
      <c r="P57" s="26"/>
    </row>
    <row r="58" spans="1:16" s="1" customFormat="1" x14ac:dyDescent="0.25">
      <c r="A58" s="2"/>
      <c r="B58" s="3">
        <f t="shared" ca="1" si="0"/>
        <v>0</v>
      </c>
      <c r="C58" s="140">
        <f ca="1">MCA!ER61</f>
        <v>0</v>
      </c>
      <c r="D58" s="141"/>
      <c r="E58" s="141"/>
      <c r="F58" s="142"/>
      <c r="G58" s="14">
        <f ca="1">IF(C58=0,0,IFERROR(INDEX(MCA!$D$6:$D$365,MATCH(C58,MCA!$EJ$6:$EJ$365,0),1),0))</f>
        <v>0</v>
      </c>
      <c r="H58" s="14">
        <f ca="1">MCA!EQ61</f>
        <v>0</v>
      </c>
      <c r="I58" s="2"/>
      <c r="J58" s="3">
        <f t="shared" ca="1" si="2"/>
        <v>0</v>
      </c>
      <c r="K58" s="140">
        <f ca="1">IFERROR(MCA!FM77,0)</f>
        <v>0</v>
      </c>
      <c r="L58" s="141"/>
      <c r="M58" s="141"/>
      <c r="N58" s="142"/>
      <c r="O58" s="14">
        <f ca="1">IF(K58=0,0,MCA!FN77)</f>
        <v>0</v>
      </c>
      <c r="P58" s="26"/>
    </row>
    <row r="59" spans="1:16" s="1" customFormat="1" x14ac:dyDescent="0.25">
      <c r="A59" s="2"/>
      <c r="B59" s="3">
        <f t="shared" ca="1" si="0"/>
        <v>0</v>
      </c>
      <c r="C59" s="140">
        <f ca="1">MCA!ER62</f>
        <v>0</v>
      </c>
      <c r="D59" s="141"/>
      <c r="E59" s="141"/>
      <c r="F59" s="142"/>
      <c r="G59" s="14">
        <f ca="1">IF(C59=0,0,IFERROR(INDEX(MCA!$D$6:$D$365,MATCH(C59,MCA!$EJ$6:$EJ$365,0),1),0))</f>
        <v>0</v>
      </c>
      <c r="H59" s="14">
        <f ca="1">MCA!EQ62</f>
        <v>0</v>
      </c>
      <c r="I59" s="2"/>
      <c r="J59" s="3">
        <f t="shared" ca="1" si="2"/>
        <v>0</v>
      </c>
      <c r="K59" s="140">
        <f ca="1">IFERROR(MCA!FM78,0)</f>
        <v>0</v>
      </c>
      <c r="L59" s="141"/>
      <c r="M59" s="141"/>
      <c r="N59" s="142"/>
      <c r="O59" s="14">
        <f ca="1">IF(K59=0,0,MCA!FN78)</f>
        <v>0</v>
      </c>
      <c r="P59" s="26"/>
    </row>
    <row r="60" spans="1:16" s="1" customFormat="1" x14ac:dyDescent="0.25">
      <c r="A60" s="2"/>
      <c r="B60" s="3">
        <f t="shared" ca="1" si="0"/>
        <v>0</v>
      </c>
      <c r="C60" s="140">
        <f ca="1">MCA!ER63</f>
        <v>0</v>
      </c>
      <c r="D60" s="141"/>
      <c r="E60" s="141"/>
      <c r="F60" s="142"/>
      <c r="G60" s="14">
        <f ca="1">IF(C60=0,0,IFERROR(INDEX(MCA!$D$6:$D$365,MATCH(C60,MCA!$EJ$6:$EJ$365,0),1),0))</f>
        <v>0</v>
      </c>
      <c r="H60" s="14">
        <f ca="1">MCA!EQ63</f>
        <v>0</v>
      </c>
      <c r="I60" s="2"/>
      <c r="J60" s="3">
        <f t="shared" ca="1" si="2"/>
        <v>0</v>
      </c>
      <c r="K60" s="140">
        <f ca="1">IFERROR(MCA!FM79,0)</f>
        <v>0</v>
      </c>
      <c r="L60" s="141"/>
      <c r="M60" s="141"/>
      <c r="N60" s="142"/>
      <c r="O60" s="14">
        <f ca="1">IF(K60=0,0,MCA!FN79)</f>
        <v>0</v>
      </c>
      <c r="P60" s="26"/>
    </row>
    <row r="61" spans="1:16" s="1" customFormat="1" x14ac:dyDescent="0.25">
      <c r="A61" s="2"/>
      <c r="B61" s="3">
        <f t="shared" ca="1" si="0"/>
        <v>0</v>
      </c>
      <c r="C61" s="140">
        <f ca="1">MCA!ER64</f>
        <v>0</v>
      </c>
      <c r="D61" s="141"/>
      <c r="E61" s="141"/>
      <c r="F61" s="142"/>
      <c r="G61" s="14">
        <f ca="1">IF(C61=0,0,IFERROR(INDEX(MCA!$D$6:$D$365,MATCH(C61,MCA!$EJ$6:$EJ$365,0),1),0))</f>
        <v>0</v>
      </c>
      <c r="H61" s="14">
        <f ca="1">MCA!EQ64</f>
        <v>0</v>
      </c>
      <c r="I61" s="2"/>
      <c r="J61" s="3">
        <f t="shared" ca="1" si="2"/>
        <v>0</v>
      </c>
      <c r="K61" s="140">
        <f ca="1">IFERROR(MCA!FM80,0)</f>
        <v>0</v>
      </c>
      <c r="L61" s="141"/>
      <c r="M61" s="141"/>
      <c r="N61" s="142"/>
      <c r="O61" s="14">
        <f ca="1">IF(K61=0,0,MCA!FN80)</f>
        <v>0</v>
      </c>
      <c r="P61" s="26"/>
    </row>
    <row r="62" spans="1:16" s="1" customFormat="1" x14ac:dyDescent="0.25">
      <c r="A62" s="2"/>
      <c r="B62" s="3">
        <f t="shared" ca="1" si="0"/>
        <v>0</v>
      </c>
      <c r="C62" s="140">
        <f ca="1">MCA!ER65</f>
        <v>0</v>
      </c>
      <c r="D62" s="141"/>
      <c r="E62" s="141"/>
      <c r="F62" s="142"/>
      <c r="G62" s="14">
        <f ca="1">IF(C62=0,0,IFERROR(INDEX(MCA!$D$6:$D$365,MATCH(C62,MCA!$EJ$6:$EJ$365,0),1),0))</f>
        <v>0</v>
      </c>
      <c r="H62" s="14">
        <f ca="1">MCA!EQ65</f>
        <v>0</v>
      </c>
      <c r="I62" s="2"/>
      <c r="J62" s="3">
        <f t="shared" ca="1" si="2"/>
        <v>0</v>
      </c>
      <c r="K62" s="140">
        <f ca="1">IFERROR(MCA!FM81,0)</f>
        <v>0</v>
      </c>
      <c r="L62" s="141"/>
      <c r="M62" s="141"/>
      <c r="N62" s="142"/>
      <c r="O62" s="14">
        <f ca="1">IF(K62=0,0,MCA!FN81)</f>
        <v>0</v>
      </c>
      <c r="P62" s="26"/>
    </row>
    <row r="63" spans="1:16" s="1" customFormat="1" x14ac:dyDescent="0.25">
      <c r="A63" s="2"/>
      <c r="B63" s="3">
        <f t="shared" ca="1" si="0"/>
        <v>0</v>
      </c>
      <c r="C63" s="140">
        <f ca="1">MCA!ER66</f>
        <v>0</v>
      </c>
      <c r="D63" s="141"/>
      <c r="E63" s="141"/>
      <c r="F63" s="142"/>
      <c r="G63" s="14">
        <f ca="1">IF(C63=0,0,IFERROR(INDEX(MCA!$D$6:$D$365,MATCH(C63,MCA!$EJ$6:$EJ$365,0),1),0))</f>
        <v>0</v>
      </c>
      <c r="H63" s="14">
        <f ca="1">MCA!EQ66</f>
        <v>0</v>
      </c>
      <c r="I63" s="2"/>
      <c r="J63" s="2"/>
      <c r="K63" s="2"/>
      <c r="L63" s="2"/>
      <c r="M63" s="2"/>
      <c r="N63" s="2"/>
      <c r="O63" s="2"/>
      <c r="P63" s="26"/>
    </row>
    <row r="64" spans="1:16" s="1" customFormat="1" x14ac:dyDescent="0.25">
      <c r="A64" s="2"/>
      <c r="B64" s="3">
        <f t="shared" ca="1" si="0"/>
        <v>0</v>
      </c>
      <c r="C64" s="140">
        <f ca="1">MCA!ER67</f>
        <v>0</v>
      </c>
      <c r="D64" s="141"/>
      <c r="E64" s="141"/>
      <c r="F64" s="142"/>
      <c r="G64" s="14">
        <f ca="1">IF(C64=0,0,IFERROR(INDEX(MCA!$D$6:$D$365,MATCH(C64,MCA!$EJ$6:$EJ$365,0),1),0))</f>
        <v>0</v>
      </c>
      <c r="H64" s="14">
        <f ca="1">MCA!EQ67</f>
        <v>0</v>
      </c>
      <c r="I64" s="2"/>
      <c r="J64" s="2"/>
      <c r="K64" s="2"/>
      <c r="L64" s="2"/>
      <c r="M64" s="2"/>
      <c r="N64" s="2"/>
      <c r="O64" s="2"/>
      <c r="P64" s="26"/>
    </row>
    <row r="65" spans="1:16" s="1" customFormat="1" x14ac:dyDescent="0.25">
      <c r="A65" s="2"/>
      <c r="B65" s="3">
        <f t="shared" ca="1" si="0"/>
        <v>0</v>
      </c>
      <c r="C65" s="140">
        <f ca="1">MCA!ER68</f>
        <v>0</v>
      </c>
      <c r="D65" s="141"/>
      <c r="E65" s="141"/>
      <c r="F65" s="142"/>
      <c r="G65" s="14">
        <f ca="1">IF(C65=0,0,IFERROR(INDEX(MCA!$D$6:$D$365,MATCH(C65,MCA!$EJ$6:$EJ$365,0),1),0))</f>
        <v>0</v>
      </c>
      <c r="H65" s="14">
        <f ca="1">MCA!EQ68</f>
        <v>0</v>
      </c>
      <c r="I65" s="2"/>
      <c r="J65" s="2"/>
      <c r="K65" s="2"/>
      <c r="L65" s="2"/>
      <c r="M65" s="2"/>
      <c r="N65" s="2"/>
      <c r="O65" s="2"/>
      <c r="P65" s="26"/>
    </row>
    <row r="66" spans="1:16" s="1" customFormat="1" x14ac:dyDescent="0.25">
      <c r="A66" s="2"/>
      <c r="B66" s="3">
        <f t="shared" ca="1" si="0"/>
        <v>0</v>
      </c>
      <c r="C66" s="140">
        <f ca="1">MCA!ER69</f>
        <v>0</v>
      </c>
      <c r="D66" s="141"/>
      <c r="E66" s="141"/>
      <c r="F66" s="142"/>
      <c r="G66" s="14">
        <f ca="1">IF(C66=0,0,IFERROR(INDEX(MCA!$D$6:$D$365,MATCH(C66,MCA!$EJ$6:$EJ$365,0),1),0))</f>
        <v>0</v>
      </c>
      <c r="H66" s="14">
        <f ca="1">MCA!EQ69</f>
        <v>0</v>
      </c>
      <c r="I66" s="2"/>
      <c r="J66" s="2"/>
      <c r="K66" s="2"/>
      <c r="L66" s="2"/>
      <c r="M66" s="2"/>
      <c r="N66" s="2"/>
      <c r="O66" s="2"/>
      <c r="P66" s="26"/>
    </row>
    <row r="67" spans="1:16" s="1" customFormat="1" x14ac:dyDescent="0.25">
      <c r="A67" s="2"/>
      <c r="B67" s="3">
        <f t="shared" ca="1" si="0"/>
        <v>0</v>
      </c>
      <c r="C67" s="140">
        <f ca="1">MCA!ER70</f>
        <v>0</v>
      </c>
      <c r="D67" s="141"/>
      <c r="E67" s="141"/>
      <c r="F67" s="142"/>
      <c r="G67" s="14">
        <f ca="1">IF(C67=0,0,IFERROR(INDEX(MCA!$D$6:$D$365,MATCH(C67,MCA!$EJ$6:$EJ$365,0),1),0))</f>
        <v>0</v>
      </c>
      <c r="H67" s="14">
        <f ca="1">MCA!EQ70</f>
        <v>0</v>
      </c>
      <c r="I67" s="2"/>
      <c r="J67" s="2"/>
      <c r="K67" s="2"/>
      <c r="L67" s="2"/>
      <c r="M67" s="2"/>
      <c r="N67" s="2"/>
      <c r="O67" s="2"/>
      <c r="P67" s="26"/>
    </row>
    <row r="68" spans="1:16" s="1" customFormat="1" x14ac:dyDescent="0.25">
      <c r="A68" s="2"/>
      <c r="B68" s="3">
        <f t="shared" ref="B68:B131" ca="1" si="3">IF(C68=0,0,B67+1)</f>
        <v>0</v>
      </c>
      <c r="C68" s="140">
        <f ca="1">MCA!ER71</f>
        <v>0</v>
      </c>
      <c r="D68" s="141"/>
      <c r="E68" s="141"/>
      <c r="F68" s="142"/>
      <c r="G68" s="14">
        <f ca="1">IF(C68=0,0,IFERROR(INDEX(MCA!$D$6:$D$365,MATCH(C68,MCA!$EJ$6:$EJ$365,0),1),0))</f>
        <v>0</v>
      </c>
      <c r="H68" s="14">
        <f ca="1">MCA!EQ71</f>
        <v>0</v>
      </c>
      <c r="I68" s="2"/>
      <c r="J68" s="2"/>
      <c r="K68" s="2"/>
      <c r="L68" s="2"/>
      <c r="M68" s="2"/>
      <c r="N68" s="2"/>
      <c r="O68" s="2"/>
      <c r="P68" s="26"/>
    </row>
    <row r="69" spans="1:16" s="1" customFormat="1" x14ac:dyDescent="0.25">
      <c r="A69" s="2"/>
      <c r="B69" s="3">
        <f t="shared" ca="1" si="3"/>
        <v>0</v>
      </c>
      <c r="C69" s="140">
        <f ca="1">MCA!ER72</f>
        <v>0</v>
      </c>
      <c r="D69" s="141"/>
      <c r="E69" s="141"/>
      <c r="F69" s="142"/>
      <c r="G69" s="14">
        <f ca="1">IF(C69=0,0,IFERROR(INDEX(MCA!$D$6:$D$365,MATCH(C69,MCA!$EJ$6:$EJ$365,0),1),0))</f>
        <v>0</v>
      </c>
      <c r="H69" s="14">
        <f ca="1">MCA!EQ72</f>
        <v>0</v>
      </c>
      <c r="I69" s="2"/>
      <c r="J69" s="2"/>
      <c r="K69" s="2"/>
      <c r="L69" s="2"/>
      <c r="M69" s="2"/>
      <c r="N69" s="2"/>
      <c r="O69" s="2"/>
      <c r="P69" s="26"/>
    </row>
    <row r="70" spans="1:16" s="1" customFormat="1" x14ac:dyDescent="0.25">
      <c r="A70" s="2"/>
      <c r="B70" s="3">
        <f t="shared" ca="1" si="3"/>
        <v>0</v>
      </c>
      <c r="C70" s="140">
        <f ca="1">MCA!ER73</f>
        <v>0</v>
      </c>
      <c r="D70" s="141"/>
      <c r="E70" s="141"/>
      <c r="F70" s="142"/>
      <c r="G70" s="14">
        <f ca="1">IF(C70=0,0,IFERROR(INDEX(MCA!$D$6:$D$365,MATCH(C70,MCA!$EJ$6:$EJ$365,0),1),0))</f>
        <v>0</v>
      </c>
      <c r="H70" s="14">
        <f ca="1">MCA!EQ73</f>
        <v>0</v>
      </c>
      <c r="I70" s="2"/>
      <c r="J70" s="2"/>
      <c r="K70" s="2"/>
      <c r="L70" s="2"/>
      <c r="M70" s="2"/>
      <c r="N70" s="2"/>
      <c r="O70" s="2"/>
      <c r="P70" s="26"/>
    </row>
    <row r="71" spans="1:16" s="1" customFormat="1" x14ac:dyDescent="0.25">
      <c r="A71" s="2"/>
      <c r="B71" s="3">
        <f t="shared" ca="1" si="3"/>
        <v>0</v>
      </c>
      <c r="C71" s="140">
        <f ca="1">MCA!ER74</f>
        <v>0</v>
      </c>
      <c r="D71" s="141"/>
      <c r="E71" s="141"/>
      <c r="F71" s="142"/>
      <c r="G71" s="14">
        <f ca="1">IF(C71=0,0,IFERROR(INDEX(MCA!$D$6:$D$365,MATCH(C71,MCA!$EJ$6:$EJ$365,0),1),0))</f>
        <v>0</v>
      </c>
      <c r="H71" s="14">
        <f ca="1">MCA!EQ74</f>
        <v>0</v>
      </c>
      <c r="I71" s="2"/>
      <c r="J71" s="2"/>
      <c r="K71" s="2"/>
      <c r="L71" s="2"/>
      <c r="M71" s="2"/>
      <c r="N71" s="2"/>
      <c r="O71" s="2"/>
      <c r="P71" s="26"/>
    </row>
    <row r="72" spans="1:16" s="1" customFormat="1" x14ac:dyDescent="0.25">
      <c r="A72" s="2"/>
      <c r="B72" s="3">
        <f t="shared" ca="1" si="3"/>
        <v>0</v>
      </c>
      <c r="C72" s="140">
        <f ca="1">MCA!ER75</f>
        <v>0</v>
      </c>
      <c r="D72" s="141"/>
      <c r="E72" s="141"/>
      <c r="F72" s="142"/>
      <c r="G72" s="14">
        <f ca="1">IF(C72=0,0,IFERROR(INDEX(MCA!$D$6:$D$365,MATCH(C72,MCA!$EJ$6:$EJ$365,0),1),0))</f>
        <v>0</v>
      </c>
      <c r="H72" s="14">
        <f ca="1">MCA!EQ75</f>
        <v>0</v>
      </c>
      <c r="I72" s="2"/>
      <c r="J72" s="2"/>
      <c r="K72" s="2"/>
      <c r="L72" s="2"/>
      <c r="M72" s="2"/>
      <c r="N72" s="2"/>
      <c r="O72" s="2"/>
      <c r="P72" s="26"/>
    </row>
    <row r="73" spans="1:16" s="1" customFormat="1" x14ac:dyDescent="0.25">
      <c r="A73" s="2"/>
      <c r="B73" s="3">
        <f t="shared" ca="1" si="3"/>
        <v>0</v>
      </c>
      <c r="C73" s="140">
        <f ca="1">MCA!ER76</f>
        <v>0</v>
      </c>
      <c r="D73" s="141"/>
      <c r="E73" s="141"/>
      <c r="F73" s="142"/>
      <c r="G73" s="14">
        <f ca="1">IF(C73=0,0,IFERROR(INDEX(MCA!$D$6:$D$365,MATCH(C73,MCA!$EJ$6:$EJ$365,0),1),0))</f>
        <v>0</v>
      </c>
      <c r="H73" s="14">
        <f ca="1">MCA!EQ76</f>
        <v>0</v>
      </c>
      <c r="I73" s="2"/>
      <c r="J73" s="2"/>
      <c r="K73" s="2"/>
      <c r="L73" s="2"/>
      <c r="M73" s="2"/>
      <c r="N73" s="2"/>
      <c r="O73" s="2"/>
      <c r="P73" s="26"/>
    </row>
    <row r="74" spans="1:16" s="1" customFormat="1" x14ac:dyDescent="0.25">
      <c r="A74" s="2"/>
      <c r="B74" s="3">
        <f t="shared" ca="1" si="3"/>
        <v>0</v>
      </c>
      <c r="C74" s="140">
        <f ca="1">MCA!ER77</f>
        <v>0</v>
      </c>
      <c r="D74" s="141"/>
      <c r="E74" s="141"/>
      <c r="F74" s="142"/>
      <c r="G74" s="14">
        <f ca="1">IF(C74=0,0,IFERROR(INDEX(MCA!$D$6:$D$365,MATCH(C74,MCA!$EJ$6:$EJ$365,0),1),0))</f>
        <v>0</v>
      </c>
      <c r="H74" s="14">
        <f ca="1">MCA!EQ77</f>
        <v>0</v>
      </c>
      <c r="I74" s="2"/>
      <c r="J74" s="2"/>
      <c r="K74" s="2"/>
      <c r="L74" s="2"/>
      <c r="M74" s="2"/>
      <c r="N74" s="2"/>
      <c r="O74" s="2"/>
      <c r="P74" s="26"/>
    </row>
    <row r="75" spans="1:16" s="1" customFormat="1" x14ac:dyDescent="0.25">
      <c r="A75" s="2"/>
      <c r="B75" s="3">
        <f t="shared" ca="1" si="3"/>
        <v>0</v>
      </c>
      <c r="C75" s="140">
        <f ca="1">MCA!ER78</f>
        <v>0</v>
      </c>
      <c r="D75" s="141"/>
      <c r="E75" s="141"/>
      <c r="F75" s="142"/>
      <c r="G75" s="14">
        <f ca="1">IF(C75=0,0,IFERROR(INDEX(MCA!$D$6:$D$365,MATCH(C75,MCA!$EJ$6:$EJ$365,0),1),0))</f>
        <v>0</v>
      </c>
      <c r="H75" s="14">
        <f ca="1">MCA!EQ78</f>
        <v>0</v>
      </c>
      <c r="I75" s="2"/>
      <c r="J75" s="2"/>
      <c r="K75" s="2"/>
      <c r="L75" s="2"/>
      <c r="M75" s="2"/>
      <c r="N75" s="2"/>
      <c r="O75" s="2"/>
      <c r="P75" s="26"/>
    </row>
    <row r="76" spans="1:16" s="1" customFormat="1" x14ac:dyDescent="0.25">
      <c r="A76" s="2"/>
      <c r="B76" s="3">
        <f t="shared" ca="1" si="3"/>
        <v>0</v>
      </c>
      <c r="C76" s="140">
        <f ca="1">MCA!ER79</f>
        <v>0</v>
      </c>
      <c r="D76" s="141"/>
      <c r="E76" s="141"/>
      <c r="F76" s="142"/>
      <c r="G76" s="14">
        <f ca="1">IF(C76=0,0,IFERROR(INDEX(MCA!$D$6:$D$365,MATCH(C76,MCA!$EJ$6:$EJ$365,0),1),0))</f>
        <v>0</v>
      </c>
      <c r="H76" s="14">
        <f ca="1">MCA!EQ79</f>
        <v>0</v>
      </c>
      <c r="I76" s="2"/>
      <c r="J76" s="2"/>
      <c r="K76" s="2"/>
      <c r="L76" s="2"/>
      <c r="M76" s="2"/>
      <c r="N76" s="2"/>
      <c r="O76" s="2"/>
      <c r="P76" s="26"/>
    </row>
    <row r="77" spans="1:16" s="1" customFormat="1" x14ac:dyDescent="0.25">
      <c r="A77" s="2"/>
      <c r="B77" s="3">
        <f t="shared" ca="1" si="3"/>
        <v>0</v>
      </c>
      <c r="C77" s="140">
        <f ca="1">MCA!ER80</f>
        <v>0</v>
      </c>
      <c r="D77" s="141"/>
      <c r="E77" s="141"/>
      <c r="F77" s="142"/>
      <c r="G77" s="14">
        <f ca="1">IF(C77=0,0,IFERROR(INDEX(MCA!$D$6:$D$365,MATCH(C77,MCA!$EJ$6:$EJ$365,0),1),0))</f>
        <v>0</v>
      </c>
      <c r="H77" s="14">
        <f ca="1">MCA!EQ80</f>
        <v>0</v>
      </c>
      <c r="I77" s="2"/>
      <c r="J77" s="2"/>
      <c r="K77" s="2"/>
      <c r="L77" s="2"/>
      <c r="M77" s="2"/>
      <c r="N77" s="2"/>
      <c r="O77" s="2"/>
      <c r="P77" s="26"/>
    </row>
    <row r="78" spans="1:16" s="1" customFormat="1" x14ac:dyDescent="0.25">
      <c r="A78" s="2"/>
      <c r="B78" s="3">
        <f t="shared" ca="1" si="3"/>
        <v>0</v>
      </c>
      <c r="C78" s="140">
        <f ca="1">MCA!ER81</f>
        <v>0</v>
      </c>
      <c r="D78" s="141"/>
      <c r="E78" s="141"/>
      <c r="F78" s="142"/>
      <c r="G78" s="14">
        <f ca="1">IF(C78=0,0,IFERROR(INDEX(MCA!$D$6:$D$365,MATCH(C78,MCA!$EJ$6:$EJ$365,0),1),0))</f>
        <v>0</v>
      </c>
      <c r="H78" s="14">
        <f ca="1">MCA!EQ81</f>
        <v>0</v>
      </c>
      <c r="I78" s="2"/>
      <c r="J78" s="2"/>
      <c r="K78" s="2"/>
      <c r="L78" s="2"/>
      <c r="M78" s="2"/>
      <c r="N78" s="2"/>
      <c r="O78" s="2"/>
      <c r="P78" s="26"/>
    </row>
    <row r="79" spans="1:16" s="1" customFormat="1" x14ac:dyDescent="0.25">
      <c r="A79" s="2"/>
      <c r="B79" s="3">
        <f t="shared" ca="1" si="3"/>
        <v>0</v>
      </c>
      <c r="C79" s="140">
        <f ca="1">MCA!ER82</f>
        <v>0</v>
      </c>
      <c r="D79" s="141"/>
      <c r="E79" s="141"/>
      <c r="F79" s="142"/>
      <c r="G79" s="14">
        <f ca="1">IF(C79=0,0,IFERROR(INDEX(MCA!$D$6:$D$365,MATCH(C79,MCA!$EJ$6:$EJ$365,0),1),0))</f>
        <v>0</v>
      </c>
      <c r="H79" s="14">
        <f ca="1">MCA!EQ82</f>
        <v>0</v>
      </c>
      <c r="I79" s="2"/>
      <c r="J79" s="2"/>
      <c r="K79" s="2"/>
      <c r="L79" s="2"/>
      <c r="M79" s="2"/>
      <c r="N79" s="2"/>
      <c r="O79" s="2"/>
      <c r="P79" s="26"/>
    </row>
    <row r="80" spans="1:16" s="1" customFormat="1" x14ac:dyDescent="0.25">
      <c r="A80" s="2"/>
      <c r="B80" s="3">
        <f t="shared" ca="1" si="3"/>
        <v>0</v>
      </c>
      <c r="C80" s="140">
        <f ca="1">MCA!ER83</f>
        <v>0</v>
      </c>
      <c r="D80" s="141"/>
      <c r="E80" s="141"/>
      <c r="F80" s="142"/>
      <c r="G80" s="14">
        <f ca="1">IF(C80=0,0,IFERROR(INDEX(MCA!$D$6:$D$365,MATCH(C80,MCA!$EJ$6:$EJ$365,0),1),0))</f>
        <v>0</v>
      </c>
      <c r="H80" s="14">
        <f ca="1">MCA!EQ83</f>
        <v>0</v>
      </c>
      <c r="I80" s="2"/>
      <c r="J80" s="2"/>
      <c r="K80" s="2"/>
      <c r="L80" s="2"/>
      <c r="M80" s="2"/>
      <c r="N80" s="2"/>
      <c r="O80" s="2"/>
      <c r="P80" s="26"/>
    </row>
    <row r="81" spans="1:16" s="1" customFormat="1" x14ac:dyDescent="0.25">
      <c r="A81" s="2"/>
      <c r="B81" s="3">
        <f t="shared" ca="1" si="3"/>
        <v>0</v>
      </c>
      <c r="C81" s="140">
        <f ca="1">MCA!ER84</f>
        <v>0</v>
      </c>
      <c r="D81" s="141"/>
      <c r="E81" s="141"/>
      <c r="F81" s="142"/>
      <c r="G81" s="14">
        <f ca="1">IF(C81=0,0,IFERROR(INDEX(MCA!$D$6:$D$365,MATCH(C81,MCA!$EJ$6:$EJ$365,0),1),0))</f>
        <v>0</v>
      </c>
      <c r="H81" s="14">
        <f ca="1">MCA!EQ84</f>
        <v>0</v>
      </c>
      <c r="I81" s="2"/>
      <c r="J81" s="2"/>
      <c r="K81" s="2"/>
      <c r="L81" s="2"/>
      <c r="M81" s="2"/>
      <c r="N81" s="2"/>
      <c r="O81" s="2"/>
      <c r="P81" s="26"/>
    </row>
    <row r="82" spans="1:16" s="1" customFormat="1" x14ac:dyDescent="0.25">
      <c r="A82" s="2"/>
      <c r="B82" s="3">
        <f t="shared" ca="1" si="3"/>
        <v>0</v>
      </c>
      <c r="C82" s="140">
        <f ca="1">MCA!ER85</f>
        <v>0</v>
      </c>
      <c r="D82" s="141"/>
      <c r="E82" s="141"/>
      <c r="F82" s="142"/>
      <c r="G82" s="14">
        <f ca="1">IF(C82=0,0,IFERROR(INDEX(MCA!$D$6:$D$365,MATCH(C82,MCA!$EJ$6:$EJ$365,0),1),0))</f>
        <v>0</v>
      </c>
      <c r="H82" s="14">
        <f ca="1">MCA!EQ85</f>
        <v>0</v>
      </c>
      <c r="I82" s="2"/>
      <c r="J82" s="2"/>
      <c r="K82" s="2"/>
      <c r="L82" s="2"/>
      <c r="M82" s="2"/>
      <c r="N82" s="2"/>
      <c r="O82" s="2"/>
      <c r="P82" s="26"/>
    </row>
    <row r="83" spans="1:16" s="1" customFormat="1" x14ac:dyDescent="0.25">
      <c r="A83" s="2"/>
      <c r="B83" s="3">
        <f t="shared" ca="1" si="3"/>
        <v>0</v>
      </c>
      <c r="C83" s="140">
        <f ca="1">MCA!ER86</f>
        <v>0</v>
      </c>
      <c r="D83" s="141"/>
      <c r="E83" s="141"/>
      <c r="F83" s="142"/>
      <c r="G83" s="14">
        <f ca="1">IF(C83=0,0,IFERROR(INDEX(MCA!$D$6:$D$365,MATCH(C83,MCA!$EJ$6:$EJ$365,0),1),0))</f>
        <v>0</v>
      </c>
      <c r="H83" s="14">
        <f ca="1">MCA!EQ86</f>
        <v>0</v>
      </c>
      <c r="I83" s="2"/>
      <c r="J83" s="2"/>
      <c r="K83" s="2"/>
      <c r="L83" s="2"/>
      <c r="M83" s="2"/>
      <c r="N83" s="2"/>
      <c r="O83" s="2"/>
      <c r="P83" s="26"/>
    </row>
    <row r="84" spans="1:16" s="1" customFormat="1" x14ac:dyDescent="0.25">
      <c r="A84" s="2"/>
      <c r="B84" s="3">
        <f t="shared" ca="1" si="3"/>
        <v>0</v>
      </c>
      <c r="C84" s="140">
        <f ca="1">MCA!ER87</f>
        <v>0</v>
      </c>
      <c r="D84" s="141"/>
      <c r="E84" s="141"/>
      <c r="F84" s="142"/>
      <c r="G84" s="14">
        <f ca="1">IF(C84=0,0,IFERROR(INDEX(MCA!$D$6:$D$365,MATCH(C84,MCA!$EJ$6:$EJ$365,0),1),0))</f>
        <v>0</v>
      </c>
      <c r="H84" s="14">
        <f ca="1">MCA!EQ87</f>
        <v>0</v>
      </c>
      <c r="I84" s="2"/>
      <c r="J84" s="2"/>
      <c r="K84" s="2"/>
      <c r="L84" s="2"/>
      <c r="M84" s="2"/>
      <c r="N84" s="2"/>
      <c r="O84" s="2"/>
      <c r="P84" s="26"/>
    </row>
    <row r="85" spans="1:16" s="1" customFormat="1" x14ac:dyDescent="0.25">
      <c r="A85" s="2"/>
      <c r="B85" s="3">
        <f t="shared" ca="1" si="3"/>
        <v>0</v>
      </c>
      <c r="C85" s="140">
        <f ca="1">MCA!ER88</f>
        <v>0</v>
      </c>
      <c r="D85" s="141"/>
      <c r="E85" s="141"/>
      <c r="F85" s="142"/>
      <c r="G85" s="14">
        <f ca="1">IF(C85=0,0,IFERROR(INDEX(MCA!$D$6:$D$365,MATCH(C85,MCA!$EJ$6:$EJ$365,0),1),0))</f>
        <v>0</v>
      </c>
      <c r="H85" s="14">
        <f ca="1">MCA!EQ88</f>
        <v>0</v>
      </c>
      <c r="I85" s="2"/>
      <c r="J85" s="2"/>
      <c r="K85" s="2"/>
      <c r="L85" s="2"/>
      <c r="M85" s="2"/>
      <c r="N85" s="2"/>
      <c r="O85" s="2"/>
      <c r="P85" s="26"/>
    </row>
    <row r="86" spans="1:16" s="1" customFormat="1" x14ac:dyDescent="0.25">
      <c r="A86" s="2"/>
      <c r="B86" s="3">
        <f t="shared" ca="1" si="3"/>
        <v>0</v>
      </c>
      <c r="C86" s="140">
        <f ca="1">MCA!ER89</f>
        <v>0</v>
      </c>
      <c r="D86" s="141"/>
      <c r="E86" s="141"/>
      <c r="F86" s="142"/>
      <c r="G86" s="14">
        <f ca="1">IF(C86=0,0,IFERROR(INDEX(MCA!$D$6:$D$365,MATCH(C86,MCA!$EJ$6:$EJ$365,0),1),0))</f>
        <v>0</v>
      </c>
      <c r="H86" s="14">
        <f ca="1">MCA!EQ89</f>
        <v>0</v>
      </c>
      <c r="I86" s="2"/>
      <c r="J86" s="2"/>
      <c r="K86" s="2"/>
      <c r="L86" s="2"/>
      <c r="M86" s="2"/>
      <c r="N86" s="2"/>
      <c r="O86" s="2"/>
      <c r="P86" s="26"/>
    </row>
    <row r="87" spans="1:16" s="1" customFormat="1" x14ac:dyDescent="0.25">
      <c r="A87" s="2"/>
      <c r="B87" s="3">
        <f t="shared" ca="1" si="3"/>
        <v>0</v>
      </c>
      <c r="C87" s="140">
        <f ca="1">MCA!ER90</f>
        <v>0</v>
      </c>
      <c r="D87" s="141"/>
      <c r="E87" s="141"/>
      <c r="F87" s="142"/>
      <c r="G87" s="14">
        <f ca="1">IF(C87=0,0,IFERROR(INDEX(MCA!$D$6:$D$365,MATCH(C87,MCA!$EJ$6:$EJ$365,0),1),0))</f>
        <v>0</v>
      </c>
      <c r="H87" s="14">
        <f ca="1">MCA!EQ90</f>
        <v>0</v>
      </c>
      <c r="I87" s="2"/>
      <c r="J87" s="2"/>
      <c r="K87" s="2"/>
      <c r="L87" s="2"/>
      <c r="M87" s="2"/>
      <c r="N87" s="2"/>
      <c r="O87" s="2"/>
      <c r="P87" s="26"/>
    </row>
    <row r="88" spans="1:16" s="1" customFormat="1" x14ac:dyDescent="0.25">
      <c r="A88" s="2"/>
      <c r="B88" s="3">
        <f t="shared" ca="1" si="3"/>
        <v>0</v>
      </c>
      <c r="C88" s="140">
        <f ca="1">MCA!ER91</f>
        <v>0</v>
      </c>
      <c r="D88" s="141"/>
      <c r="E88" s="141"/>
      <c r="F88" s="142"/>
      <c r="G88" s="14">
        <f ca="1">IF(C88=0,0,IFERROR(INDEX(MCA!$D$6:$D$365,MATCH(C88,MCA!$EJ$6:$EJ$365,0),1),0))</f>
        <v>0</v>
      </c>
      <c r="H88" s="14">
        <f ca="1">MCA!EQ91</f>
        <v>0</v>
      </c>
      <c r="I88" s="2"/>
      <c r="J88" s="2"/>
      <c r="K88" s="2"/>
      <c r="L88" s="2"/>
      <c r="M88" s="2"/>
      <c r="N88" s="2"/>
      <c r="O88" s="2"/>
      <c r="P88" s="26"/>
    </row>
    <row r="89" spans="1:16" s="1" customFormat="1" x14ac:dyDescent="0.25">
      <c r="A89" s="2"/>
      <c r="B89" s="3">
        <f t="shared" ca="1" si="3"/>
        <v>0</v>
      </c>
      <c r="C89" s="140">
        <f ca="1">MCA!ER92</f>
        <v>0</v>
      </c>
      <c r="D89" s="141"/>
      <c r="E89" s="141"/>
      <c r="F89" s="142"/>
      <c r="G89" s="14">
        <f ca="1">IF(C89=0,0,IFERROR(INDEX(MCA!$D$6:$D$365,MATCH(C89,MCA!$EJ$6:$EJ$365,0),1),0))</f>
        <v>0</v>
      </c>
      <c r="H89" s="14">
        <f ca="1">MCA!EQ92</f>
        <v>0</v>
      </c>
      <c r="I89" s="2"/>
      <c r="J89" s="2"/>
      <c r="K89" s="2"/>
      <c r="L89" s="2"/>
      <c r="M89" s="2"/>
      <c r="N89" s="2"/>
      <c r="O89" s="2"/>
      <c r="P89" s="26"/>
    </row>
    <row r="90" spans="1:16" s="1" customFormat="1" x14ac:dyDescent="0.25">
      <c r="A90" s="2"/>
      <c r="B90" s="3">
        <f t="shared" ca="1" si="3"/>
        <v>0</v>
      </c>
      <c r="C90" s="140">
        <f ca="1">MCA!ER93</f>
        <v>0</v>
      </c>
      <c r="D90" s="141"/>
      <c r="E90" s="141"/>
      <c r="F90" s="142"/>
      <c r="G90" s="14">
        <f ca="1">IF(C90=0,0,IFERROR(INDEX(MCA!$D$6:$D$365,MATCH(C90,MCA!$EJ$6:$EJ$365,0),1),0))</f>
        <v>0</v>
      </c>
      <c r="H90" s="14">
        <f ca="1">MCA!EQ93</f>
        <v>0</v>
      </c>
      <c r="I90" s="2"/>
      <c r="J90" s="2"/>
      <c r="K90" s="2"/>
      <c r="L90" s="2"/>
      <c r="M90" s="2"/>
      <c r="N90" s="2"/>
      <c r="O90" s="2"/>
      <c r="P90" s="26"/>
    </row>
    <row r="91" spans="1:16" s="1" customFormat="1" x14ac:dyDescent="0.25">
      <c r="A91" s="2"/>
      <c r="B91" s="3">
        <f t="shared" ca="1" si="3"/>
        <v>0</v>
      </c>
      <c r="C91" s="140">
        <f ca="1">MCA!ER94</f>
        <v>0</v>
      </c>
      <c r="D91" s="141"/>
      <c r="E91" s="141"/>
      <c r="F91" s="142"/>
      <c r="G91" s="14">
        <f ca="1">IF(C91=0,0,IFERROR(INDEX(MCA!$D$6:$D$365,MATCH(C91,MCA!$EJ$6:$EJ$365,0),1),0))</f>
        <v>0</v>
      </c>
      <c r="H91" s="14">
        <f ca="1">MCA!EQ94</f>
        <v>0</v>
      </c>
      <c r="I91" s="2"/>
      <c r="J91" s="2"/>
      <c r="K91" s="2"/>
      <c r="L91" s="2"/>
      <c r="M91" s="2"/>
      <c r="N91" s="2"/>
      <c r="O91" s="2"/>
      <c r="P91" s="26"/>
    </row>
    <row r="92" spans="1:16" s="1" customFormat="1" x14ac:dyDescent="0.25">
      <c r="A92" s="2"/>
      <c r="B92" s="3">
        <f t="shared" ca="1" si="3"/>
        <v>0</v>
      </c>
      <c r="C92" s="140">
        <f ca="1">MCA!ER95</f>
        <v>0</v>
      </c>
      <c r="D92" s="141"/>
      <c r="E92" s="141"/>
      <c r="F92" s="142"/>
      <c r="G92" s="14">
        <f ca="1">IF(C92=0,0,IFERROR(INDEX(MCA!$D$6:$D$365,MATCH(C92,MCA!$EJ$6:$EJ$365,0),1),0))</f>
        <v>0</v>
      </c>
      <c r="H92" s="14">
        <f ca="1">MCA!EQ95</f>
        <v>0</v>
      </c>
      <c r="I92" s="2"/>
      <c r="J92" s="2"/>
      <c r="K92" s="2"/>
      <c r="L92" s="2"/>
      <c r="M92" s="2"/>
      <c r="N92" s="2"/>
      <c r="O92" s="2"/>
      <c r="P92" s="26"/>
    </row>
    <row r="93" spans="1:16" s="1" customFormat="1" x14ac:dyDescent="0.25">
      <c r="A93" s="2"/>
      <c r="B93" s="3">
        <f t="shared" ca="1" si="3"/>
        <v>0</v>
      </c>
      <c r="C93" s="140">
        <f ca="1">MCA!ER96</f>
        <v>0</v>
      </c>
      <c r="D93" s="141"/>
      <c r="E93" s="141"/>
      <c r="F93" s="142"/>
      <c r="G93" s="14">
        <f ca="1">IF(C93=0,0,IFERROR(INDEX(MCA!$D$6:$D$365,MATCH(C93,MCA!$EJ$6:$EJ$365,0),1),0))</f>
        <v>0</v>
      </c>
      <c r="H93" s="14">
        <f ca="1">MCA!EQ96</f>
        <v>0</v>
      </c>
      <c r="I93" s="2"/>
      <c r="J93" s="2"/>
      <c r="K93" s="2"/>
      <c r="L93" s="2"/>
      <c r="M93" s="2"/>
      <c r="N93" s="2"/>
      <c r="O93" s="2"/>
      <c r="P93" s="26"/>
    </row>
    <row r="94" spans="1:16" s="1" customFormat="1" x14ac:dyDescent="0.25">
      <c r="A94" s="2"/>
      <c r="B94" s="3">
        <f t="shared" ca="1" si="3"/>
        <v>0</v>
      </c>
      <c r="C94" s="140">
        <f ca="1">MCA!ER97</f>
        <v>0</v>
      </c>
      <c r="D94" s="141"/>
      <c r="E94" s="141"/>
      <c r="F94" s="142"/>
      <c r="G94" s="14">
        <f ca="1">IF(C94=0,0,IFERROR(INDEX(MCA!$D$6:$D$365,MATCH(C94,MCA!$EJ$6:$EJ$365,0),1),0))</f>
        <v>0</v>
      </c>
      <c r="H94" s="14">
        <f ca="1">MCA!EQ97</f>
        <v>0</v>
      </c>
      <c r="I94" s="2"/>
      <c r="J94" s="2"/>
      <c r="K94" s="2"/>
      <c r="L94" s="2"/>
      <c r="M94" s="2"/>
      <c r="N94" s="2"/>
      <c r="O94" s="2"/>
      <c r="P94" s="26"/>
    </row>
    <row r="95" spans="1:16" s="1" customFormat="1" x14ac:dyDescent="0.25">
      <c r="A95" s="2"/>
      <c r="B95" s="3">
        <f t="shared" ca="1" si="3"/>
        <v>0</v>
      </c>
      <c r="C95" s="140">
        <f ca="1">MCA!ER98</f>
        <v>0</v>
      </c>
      <c r="D95" s="141"/>
      <c r="E95" s="141"/>
      <c r="F95" s="142"/>
      <c r="G95" s="14">
        <f ca="1">IF(C95=0,0,IFERROR(INDEX(MCA!$D$6:$D$365,MATCH(C95,MCA!$EJ$6:$EJ$365,0),1),0))</f>
        <v>0</v>
      </c>
      <c r="H95" s="14">
        <f ca="1">MCA!EQ98</f>
        <v>0</v>
      </c>
      <c r="I95" s="2"/>
      <c r="J95" s="2"/>
      <c r="K95" s="2"/>
      <c r="L95" s="2"/>
      <c r="M95" s="2"/>
      <c r="N95" s="2"/>
      <c r="O95" s="2"/>
      <c r="P95" s="26"/>
    </row>
    <row r="96" spans="1:16" s="1" customFormat="1" x14ac:dyDescent="0.25">
      <c r="A96" s="2"/>
      <c r="B96" s="3">
        <f t="shared" ca="1" si="3"/>
        <v>0</v>
      </c>
      <c r="C96" s="140">
        <f ca="1">MCA!ER99</f>
        <v>0</v>
      </c>
      <c r="D96" s="141"/>
      <c r="E96" s="141"/>
      <c r="F96" s="142"/>
      <c r="G96" s="14">
        <f ca="1">IF(C96=0,0,IFERROR(INDEX(MCA!$D$6:$D$365,MATCH(C96,MCA!$EJ$6:$EJ$365,0),1),0))</f>
        <v>0</v>
      </c>
      <c r="H96" s="14">
        <f ca="1">MCA!EQ99</f>
        <v>0</v>
      </c>
      <c r="I96" s="2"/>
      <c r="J96" s="2"/>
      <c r="K96" s="2"/>
      <c r="L96" s="2"/>
      <c r="M96" s="2"/>
      <c r="N96" s="2"/>
      <c r="O96" s="2"/>
      <c r="P96" s="26"/>
    </row>
    <row r="97" spans="1:16" s="1" customFormat="1" x14ac:dyDescent="0.25">
      <c r="A97" s="2"/>
      <c r="B97" s="3">
        <f t="shared" ca="1" si="3"/>
        <v>0</v>
      </c>
      <c r="C97" s="140">
        <f ca="1">MCA!ER100</f>
        <v>0</v>
      </c>
      <c r="D97" s="141"/>
      <c r="E97" s="141"/>
      <c r="F97" s="142"/>
      <c r="G97" s="14">
        <f ca="1">IF(C97=0,0,IFERROR(INDEX(MCA!$D$6:$D$365,MATCH(C97,MCA!$EJ$6:$EJ$365,0),1),0))</f>
        <v>0</v>
      </c>
      <c r="H97" s="14">
        <f ca="1">MCA!EQ100</f>
        <v>0</v>
      </c>
      <c r="I97" s="2"/>
      <c r="J97" s="2"/>
      <c r="K97" s="2"/>
      <c r="L97" s="2"/>
      <c r="M97" s="2"/>
      <c r="N97" s="2"/>
      <c r="O97" s="2"/>
      <c r="P97" s="26"/>
    </row>
    <row r="98" spans="1:16" s="1" customFormat="1" x14ac:dyDescent="0.25">
      <c r="A98" s="2"/>
      <c r="B98" s="3">
        <f t="shared" ca="1" si="3"/>
        <v>0</v>
      </c>
      <c r="C98" s="140">
        <f ca="1">MCA!ER101</f>
        <v>0</v>
      </c>
      <c r="D98" s="141"/>
      <c r="E98" s="141"/>
      <c r="F98" s="142"/>
      <c r="G98" s="14">
        <f ca="1">IF(C98=0,0,IFERROR(INDEX(MCA!$D$6:$D$365,MATCH(C98,MCA!$EJ$6:$EJ$365,0),1),0))</f>
        <v>0</v>
      </c>
      <c r="H98" s="14">
        <f ca="1">MCA!EQ101</f>
        <v>0</v>
      </c>
      <c r="I98" s="2"/>
      <c r="J98" s="2"/>
      <c r="K98" s="2"/>
      <c r="L98" s="2"/>
      <c r="M98" s="2"/>
      <c r="N98" s="2"/>
      <c r="O98" s="2"/>
      <c r="P98" s="26"/>
    </row>
    <row r="99" spans="1:16" s="1" customFormat="1" x14ac:dyDescent="0.25">
      <c r="A99" s="2"/>
      <c r="B99" s="3">
        <f t="shared" ca="1" si="3"/>
        <v>0</v>
      </c>
      <c r="C99" s="140">
        <f ca="1">MCA!ER102</f>
        <v>0</v>
      </c>
      <c r="D99" s="141"/>
      <c r="E99" s="141"/>
      <c r="F99" s="142"/>
      <c r="G99" s="14">
        <f ca="1">IF(C99=0,0,IFERROR(INDEX(MCA!$D$6:$D$365,MATCH(C99,MCA!$EJ$6:$EJ$365,0),1),0))</f>
        <v>0</v>
      </c>
      <c r="H99" s="14">
        <f ca="1">MCA!EQ102</f>
        <v>0</v>
      </c>
      <c r="I99" s="2"/>
      <c r="J99" s="2"/>
      <c r="K99" s="2"/>
      <c r="L99" s="2"/>
      <c r="M99" s="2"/>
      <c r="N99" s="2"/>
      <c r="O99" s="2"/>
      <c r="P99" s="26"/>
    </row>
    <row r="100" spans="1:16" s="1" customFormat="1" x14ac:dyDescent="0.25">
      <c r="A100" s="2"/>
      <c r="B100" s="3">
        <f t="shared" ca="1" si="3"/>
        <v>0</v>
      </c>
      <c r="C100" s="140">
        <f ca="1">MCA!ER103</f>
        <v>0</v>
      </c>
      <c r="D100" s="141"/>
      <c r="E100" s="141"/>
      <c r="F100" s="142"/>
      <c r="G100" s="14">
        <f ca="1">IF(C100=0,0,IFERROR(INDEX(MCA!$D$6:$D$365,MATCH(C100,MCA!$EJ$6:$EJ$365,0),1),0))</f>
        <v>0</v>
      </c>
      <c r="H100" s="14">
        <f ca="1">MCA!EQ103</f>
        <v>0</v>
      </c>
      <c r="I100" s="2"/>
      <c r="J100" s="2"/>
      <c r="K100" s="2"/>
      <c r="L100" s="2"/>
      <c r="M100" s="2"/>
      <c r="N100" s="2"/>
      <c r="O100" s="2"/>
      <c r="P100" s="26"/>
    </row>
    <row r="101" spans="1:16" s="1" customFormat="1" x14ac:dyDescent="0.25">
      <c r="A101" s="2"/>
      <c r="B101" s="3">
        <f t="shared" ca="1" si="3"/>
        <v>0</v>
      </c>
      <c r="C101" s="140">
        <f ca="1">MCA!ER104</f>
        <v>0</v>
      </c>
      <c r="D101" s="141"/>
      <c r="E101" s="141"/>
      <c r="F101" s="142"/>
      <c r="G101" s="14">
        <f ca="1">IF(C101=0,0,IFERROR(INDEX(MCA!$D$6:$D$365,MATCH(C101,MCA!$EJ$6:$EJ$365,0),1),0))</f>
        <v>0</v>
      </c>
      <c r="H101" s="14">
        <f ca="1">MCA!EQ104</f>
        <v>0</v>
      </c>
      <c r="I101" s="2"/>
      <c r="J101" s="2"/>
      <c r="K101" s="2"/>
      <c r="L101" s="2"/>
      <c r="M101" s="2"/>
      <c r="N101" s="2"/>
      <c r="O101" s="2"/>
      <c r="P101" s="26"/>
    </row>
    <row r="102" spans="1:16" s="1" customFormat="1" x14ac:dyDescent="0.25">
      <c r="A102" s="2"/>
      <c r="B102" s="3">
        <f t="shared" ca="1" si="3"/>
        <v>0</v>
      </c>
      <c r="C102" s="140">
        <f ca="1">MCA!ER105</f>
        <v>0</v>
      </c>
      <c r="D102" s="141"/>
      <c r="E102" s="141"/>
      <c r="F102" s="142"/>
      <c r="G102" s="14">
        <f ca="1">IF(C102=0,0,IFERROR(INDEX(MCA!$D$6:$D$365,MATCH(C102,MCA!$EJ$6:$EJ$365,0),1),0))</f>
        <v>0</v>
      </c>
      <c r="H102" s="14">
        <f ca="1">MCA!EQ105</f>
        <v>0</v>
      </c>
      <c r="I102" s="2"/>
      <c r="J102" s="2"/>
      <c r="K102" s="2"/>
      <c r="L102" s="2"/>
      <c r="M102" s="2"/>
      <c r="N102" s="2"/>
      <c r="O102" s="2"/>
      <c r="P102" s="26"/>
    </row>
    <row r="103" spans="1:16" s="1" customFormat="1" x14ac:dyDescent="0.25">
      <c r="A103" s="2"/>
      <c r="B103" s="3">
        <f t="shared" ca="1" si="3"/>
        <v>0</v>
      </c>
      <c r="C103" s="140">
        <f ca="1">MCA!ER106</f>
        <v>0</v>
      </c>
      <c r="D103" s="141"/>
      <c r="E103" s="141"/>
      <c r="F103" s="142"/>
      <c r="G103" s="14">
        <f ca="1">IF(C103=0,0,IFERROR(INDEX(MCA!$D$6:$D$365,MATCH(C103,MCA!$EJ$6:$EJ$365,0),1),0))</f>
        <v>0</v>
      </c>
      <c r="H103" s="14">
        <f ca="1">MCA!EQ106</f>
        <v>0</v>
      </c>
      <c r="I103" s="2"/>
      <c r="J103" s="2"/>
      <c r="K103" s="2"/>
      <c r="L103" s="2"/>
      <c r="M103" s="2"/>
      <c r="N103" s="2"/>
      <c r="O103" s="2"/>
      <c r="P103" s="26"/>
    </row>
    <row r="104" spans="1:16" s="1" customFormat="1" x14ac:dyDescent="0.25">
      <c r="A104" s="2"/>
      <c r="B104" s="3">
        <f t="shared" ca="1" si="3"/>
        <v>0</v>
      </c>
      <c r="C104" s="140">
        <f ca="1">MCA!ER107</f>
        <v>0</v>
      </c>
      <c r="D104" s="141"/>
      <c r="E104" s="141"/>
      <c r="F104" s="142"/>
      <c r="G104" s="14">
        <f ca="1">IF(C104=0,0,IFERROR(INDEX(MCA!$D$6:$D$365,MATCH(C104,MCA!$EJ$6:$EJ$365,0),1),0))</f>
        <v>0</v>
      </c>
      <c r="H104" s="14">
        <f ca="1">MCA!EQ107</f>
        <v>0</v>
      </c>
      <c r="I104" s="2"/>
      <c r="J104" s="2"/>
      <c r="K104" s="2"/>
      <c r="L104" s="2"/>
      <c r="M104" s="2"/>
      <c r="N104" s="2"/>
      <c r="O104" s="2"/>
      <c r="P104" s="26"/>
    </row>
    <row r="105" spans="1:16" s="1" customFormat="1" x14ac:dyDescent="0.25">
      <c r="A105" s="2"/>
      <c r="B105" s="3">
        <f t="shared" ca="1" si="3"/>
        <v>0</v>
      </c>
      <c r="C105" s="140">
        <f ca="1">MCA!ER108</f>
        <v>0</v>
      </c>
      <c r="D105" s="141"/>
      <c r="E105" s="141"/>
      <c r="F105" s="142"/>
      <c r="G105" s="14">
        <f ca="1">IF(C105=0,0,IFERROR(INDEX(MCA!$D$6:$D$365,MATCH(C105,MCA!$EJ$6:$EJ$365,0),1),0))</f>
        <v>0</v>
      </c>
      <c r="H105" s="14">
        <f ca="1">MCA!EQ108</f>
        <v>0</v>
      </c>
      <c r="I105" s="2"/>
      <c r="J105" s="2"/>
      <c r="K105" s="2"/>
      <c r="L105" s="2"/>
      <c r="M105" s="2"/>
      <c r="N105" s="2"/>
      <c r="O105" s="2"/>
      <c r="P105" s="26"/>
    </row>
    <row r="106" spans="1:16" s="1" customFormat="1" x14ac:dyDescent="0.25">
      <c r="A106" s="2"/>
      <c r="B106" s="3">
        <f t="shared" ca="1" si="3"/>
        <v>0</v>
      </c>
      <c r="C106" s="140">
        <f ca="1">MCA!ER109</f>
        <v>0</v>
      </c>
      <c r="D106" s="141"/>
      <c r="E106" s="141"/>
      <c r="F106" s="142"/>
      <c r="G106" s="14">
        <f ca="1">IF(C106=0,0,IFERROR(INDEX(MCA!$D$6:$D$365,MATCH(C106,MCA!$EJ$6:$EJ$365,0),1),0))</f>
        <v>0</v>
      </c>
      <c r="H106" s="14">
        <f ca="1">MCA!EQ109</f>
        <v>0</v>
      </c>
      <c r="I106" s="2"/>
      <c r="J106" s="2"/>
      <c r="K106" s="2"/>
      <c r="L106" s="2"/>
      <c r="M106" s="2"/>
      <c r="N106" s="2"/>
      <c r="O106" s="2"/>
      <c r="P106" s="26"/>
    </row>
    <row r="107" spans="1:16" s="1" customFormat="1" x14ac:dyDescent="0.25">
      <c r="A107" s="2"/>
      <c r="B107" s="3">
        <f t="shared" ca="1" si="3"/>
        <v>0</v>
      </c>
      <c r="C107" s="140">
        <f ca="1">MCA!ER110</f>
        <v>0</v>
      </c>
      <c r="D107" s="141"/>
      <c r="E107" s="141"/>
      <c r="F107" s="142"/>
      <c r="G107" s="14">
        <f ca="1">IF(C107=0,0,IFERROR(INDEX(MCA!$D$6:$D$365,MATCH(C107,MCA!$EJ$6:$EJ$365,0),1),0))</f>
        <v>0</v>
      </c>
      <c r="H107" s="14">
        <f ca="1">MCA!EQ110</f>
        <v>0</v>
      </c>
      <c r="I107" s="2"/>
      <c r="J107" s="2"/>
      <c r="K107" s="2"/>
      <c r="L107" s="2"/>
      <c r="M107" s="2"/>
      <c r="N107" s="2"/>
      <c r="O107" s="2"/>
      <c r="P107" s="26"/>
    </row>
    <row r="108" spans="1:16" s="1" customFormat="1" x14ac:dyDescent="0.25">
      <c r="A108" s="2"/>
      <c r="B108" s="3">
        <f t="shared" ca="1" si="3"/>
        <v>0</v>
      </c>
      <c r="C108" s="140">
        <f ca="1">MCA!ER111</f>
        <v>0</v>
      </c>
      <c r="D108" s="141"/>
      <c r="E108" s="141"/>
      <c r="F108" s="142"/>
      <c r="G108" s="14">
        <f ca="1">IF(C108=0,0,IFERROR(INDEX(MCA!$D$6:$D$365,MATCH(C108,MCA!$EJ$6:$EJ$365,0),1),0))</f>
        <v>0</v>
      </c>
      <c r="H108" s="14">
        <f ca="1">MCA!EQ111</f>
        <v>0</v>
      </c>
      <c r="I108" s="2"/>
      <c r="J108" s="2"/>
      <c r="K108" s="2"/>
      <c r="L108" s="2"/>
      <c r="M108" s="2"/>
      <c r="N108" s="2"/>
      <c r="O108" s="2"/>
      <c r="P108" s="26"/>
    </row>
    <row r="109" spans="1:16" s="1" customFormat="1" x14ac:dyDescent="0.25">
      <c r="A109" s="2"/>
      <c r="B109" s="3">
        <f t="shared" ca="1" si="3"/>
        <v>0</v>
      </c>
      <c r="C109" s="140">
        <f ca="1">MCA!ER112</f>
        <v>0</v>
      </c>
      <c r="D109" s="141"/>
      <c r="E109" s="141"/>
      <c r="F109" s="142"/>
      <c r="G109" s="14">
        <f ca="1">IF(C109=0,0,IFERROR(INDEX(MCA!$D$6:$D$365,MATCH(C109,MCA!$EJ$6:$EJ$365,0),1),0))</f>
        <v>0</v>
      </c>
      <c r="H109" s="14">
        <f ca="1">MCA!EQ112</f>
        <v>0</v>
      </c>
      <c r="I109" s="2"/>
      <c r="J109" s="2"/>
      <c r="K109" s="2"/>
      <c r="L109" s="2"/>
      <c r="M109" s="2"/>
      <c r="N109" s="2"/>
      <c r="O109" s="2"/>
      <c r="P109" s="26"/>
    </row>
    <row r="110" spans="1:16" s="1" customFormat="1" x14ac:dyDescent="0.25">
      <c r="A110" s="2"/>
      <c r="B110" s="3">
        <f t="shared" ca="1" si="3"/>
        <v>0</v>
      </c>
      <c r="C110" s="140">
        <f ca="1">MCA!ER113</f>
        <v>0</v>
      </c>
      <c r="D110" s="141"/>
      <c r="E110" s="141"/>
      <c r="F110" s="142"/>
      <c r="G110" s="14">
        <f ca="1">IF(C110=0,0,IFERROR(INDEX(MCA!$D$6:$D$365,MATCH(C110,MCA!$EJ$6:$EJ$365,0),1),0))</f>
        <v>0</v>
      </c>
      <c r="H110" s="14">
        <f ca="1">MCA!EQ113</f>
        <v>0</v>
      </c>
      <c r="I110" s="2"/>
      <c r="J110" s="2"/>
      <c r="K110" s="2"/>
      <c r="L110" s="2"/>
      <c r="M110" s="2"/>
      <c r="N110" s="2"/>
      <c r="O110" s="2"/>
      <c r="P110" s="26"/>
    </row>
    <row r="111" spans="1:16" s="1" customFormat="1" x14ac:dyDescent="0.25">
      <c r="A111" s="2"/>
      <c r="B111" s="3">
        <f t="shared" ca="1" si="3"/>
        <v>0</v>
      </c>
      <c r="C111" s="140">
        <f ca="1">MCA!ER114</f>
        <v>0</v>
      </c>
      <c r="D111" s="141"/>
      <c r="E111" s="141"/>
      <c r="F111" s="142"/>
      <c r="G111" s="14">
        <f ca="1">IF(C111=0,0,IFERROR(INDEX(MCA!$D$6:$D$365,MATCH(C111,MCA!$EJ$6:$EJ$365,0),1),0))</f>
        <v>0</v>
      </c>
      <c r="H111" s="14">
        <f ca="1">MCA!EQ114</f>
        <v>0</v>
      </c>
      <c r="I111" s="2"/>
      <c r="J111" s="2"/>
      <c r="K111" s="2"/>
      <c r="L111" s="2"/>
      <c r="M111" s="2"/>
      <c r="N111" s="2"/>
      <c r="O111" s="2"/>
      <c r="P111" s="26"/>
    </row>
    <row r="112" spans="1:16" s="1" customFormat="1" x14ac:dyDescent="0.25">
      <c r="A112" s="2"/>
      <c r="B112" s="3">
        <f t="shared" ca="1" si="3"/>
        <v>0</v>
      </c>
      <c r="C112" s="140">
        <f ca="1">MCA!ER115</f>
        <v>0</v>
      </c>
      <c r="D112" s="141"/>
      <c r="E112" s="141"/>
      <c r="F112" s="142"/>
      <c r="G112" s="14">
        <f ca="1">IF(C112=0,0,IFERROR(INDEX(MCA!$D$6:$D$365,MATCH(C112,MCA!$EJ$6:$EJ$365,0),1),0))</f>
        <v>0</v>
      </c>
      <c r="H112" s="14">
        <f ca="1">MCA!EQ115</f>
        <v>0</v>
      </c>
      <c r="I112" s="2"/>
      <c r="J112" s="2"/>
      <c r="K112" s="2"/>
      <c r="L112" s="2"/>
      <c r="M112" s="2"/>
      <c r="N112" s="2"/>
      <c r="O112" s="2"/>
      <c r="P112" s="26"/>
    </row>
    <row r="113" spans="1:16" s="1" customFormat="1" x14ac:dyDescent="0.25">
      <c r="A113" s="2"/>
      <c r="B113" s="3">
        <f t="shared" ca="1" si="3"/>
        <v>0</v>
      </c>
      <c r="C113" s="140">
        <f ca="1">MCA!ER116</f>
        <v>0</v>
      </c>
      <c r="D113" s="141"/>
      <c r="E113" s="141"/>
      <c r="F113" s="142"/>
      <c r="G113" s="14">
        <f ca="1">IF(C113=0,0,IFERROR(INDEX(MCA!$D$6:$D$365,MATCH(C113,MCA!$EJ$6:$EJ$365,0),1),0))</f>
        <v>0</v>
      </c>
      <c r="H113" s="14">
        <f ca="1">MCA!EQ116</f>
        <v>0</v>
      </c>
      <c r="I113" s="2"/>
      <c r="J113" s="2"/>
      <c r="K113" s="2"/>
      <c r="L113" s="2"/>
      <c r="M113" s="2"/>
      <c r="N113" s="2"/>
      <c r="O113" s="2"/>
      <c r="P113" s="26"/>
    </row>
    <row r="114" spans="1:16" s="1" customFormat="1" x14ac:dyDescent="0.25">
      <c r="A114" s="2"/>
      <c r="B114" s="3">
        <f t="shared" ca="1" si="3"/>
        <v>0</v>
      </c>
      <c r="C114" s="140">
        <f ca="1">MCA!ER117</f>
        <v>0</v>
      </c>
      <c r="D114" s="141"/>
      <c r="E114" s="141"/>
      <c r="F114" s="142"/>
      <c r="G114" s="14">
        <f ca="1">IF(C114=0,0,IFERROR(INDEX(MCA!$D$6:$D$365,MATCH(C114,MCA!$EJ$6:$EJ$365,0),1),0))</f>
        <v>0</v>
      </c>
      <c r="H114" s="14">
        <f ca="1">MCA!EQ117</f>
        <v>0</v>
      </c>
      <c r="I114" s="2"/>
      <c r="J114" s="2"/>
      <c r="K114" s="2"/>
      <c r="L114" s="2"/>
      <c r="M114" s="2"/>
      <c r="N114" s="2"/>
      <c r="O114" s="2"/>
      <c r="P114" s="26"/>
    </row>
    <row r="115" spans="1:16" s="1" customFormat="1" x14ac:dyDescent="0.25">
      <c r="A115" s="2"/>
      <c r="B115" s="3">
        <f t="shared" ca="1" si="3"/>
        <v>0</v>
      </c>
      <c r="C115" s="140">
        <f ca="1">MCA!ER118</f>
        <v>0</v>
      </c>
      <c r="D115" s="141"/>
      <c r="E115" s="141"/>
      <c r="F115" s="142"/>
      <c r="G115" s="14">
        <f ca="1">IF(C115=0,0,IFERROR(INDEX(MCA!$D$6:$D$365,MATCH(C115,MCA!$EJ$6:$EJ$365,0),1),0))</f>
        <v>0</v>
      </c>
      <c r="H115" s="14">
        <f ca="1">MCA!EQ118</f>
        <v>0</v>
      </c>
      <c r="I115" s="2"/>
      <c r="J115" s="2"/>
      <c r="K115" s="2"/>
      <c r="L115" s="2"/>
      <c r="M115" s="2"/>
      <c r="N115" s="2"/>
      <c r="O115" s="2"/>
      <c r="P115" s="26"/>
    </row>
    <row r="116" spans="1:16" s="1" customFormat="1" x14ac:dyDescent="0.25">
      <c r="A116" s="2"/>
      <c r="B116" s="3">
        <f t="shared" ca="1" si="3"/>
        <v>0</v>
      </c>
      <c r="C116" s="140">
        <f ca="1">MCA!ER119</f>
        <v>0</v>
      </c>
      <c r="D116" s="141"/>
      <c r="E116" s="141"/>
      <c r="F116" s="142"/>
      <c r="G116" s="14">
        <f ca="1">IF(C116=0,0,IFERROR(INDEX(MCA!$D$6:$D$365,MATCH(C116,MCA!$EJ$6:$EJ$365,0),1),0))</f>
        <v>0</v>
      </c>
      <c r="H116" s="14">
        <f ca="1">MCA!EQ119</f>
        <v>0</v>
      </c>
      <c r="I116" s="2"/>
      <c r="J116" s="2"/>
      <c r="K116" s="2"/>
      <c r="L116" s="2"/>
      <c r="M116" s="2"/>
      <c r="N116" s="2"/>
      <c r="O116" s="2"/>
      <c r="P116" s="26"/>
    </row>
    <row r="117" spans="1:16" s="1" customFormat="1" x14ac:dyDescent="0.25">
      <c r="A117" s="2"/>
      <c r="B117" s="3">
        <f t="shared" ca="1" si="3"/>
        <v>0</v>
      </c>
      <c r="C117" s="140">
        <f ca="1">MCA!ER120</f>
        <v>0</v>
      </c>
      <c r="D117" s="141"/>
      <c r="E117" s="141"/>
      <c r="F117" s="142"/>
      <c r="G117" s="14">
        <f ca="1">IF(C117=0,0,IFERROR(INDEX(MCA!$D$6:$D$365,MATCH(C117,MCA!$EJ$6:$EJ$365,0),1),0))</f>
        <v>0</v>
      </c>
      <c r="H117" s="14">
        <f ca="1">MCA!EQ120</f>
        <v>0</v>
      </c>
      <c r="I117" s="2"/>
      <c r="J117" s="2"/>
      <c r="K117" s="2"/>
      <c r="L117" s="2"/>
      <c r="M117" s="2"/>
      <c r="N117" s="2"/>
      <c r="O117" s="2"/>
      <c r="P117" s="26"/>
    </row>
    <row r="118" spans="1:16" s="1" customFormat="1" x14ac:dyDescent="0.25">
      <c r="A118" s="2"/>
      <c r="B118" s="3">
        <f t="shared" ca="1" si="3"/>
        <v>0</v>
      </c>
      <c r="C118" s="140">
        <f ca="1">MCA!ER121</f>
        <v>0</v>
      </c>
      <c r="D118" s="141"/>
      <c r="E118" s="141"/>
      <c r="F118" s="142"/>
      <c r="G118" s="14">
        <f ca="1">IF(C118=0,0,IFERROR(INDEX(MCA!$D$6:$D$365,MATCH(C118,MCA!$EJ$6:$EJ$365,0),1),0))</f>
        <v>0</v>
      </c>
      <c r="H118" s="14">
        <f ca="1">MCA!EQ121</f>
        <v>0</v>
      </c>
      <c r="I118" s="2"/>
      <c r="J118" s="2"/>
      <c r="K118" s="2"/>
      <c r="L118" s="2"/>
      <c r="M118" s="2"/>
      <c r="N118" s="2"/>
      <c r="O118" s="2"/>
      <c r="P118" s="26"/>
    </row>
    <row r="119" spans="1:16" s="1" customFormat="1" x14ac:dyDescent="0.25">
      <c r="A119" s="2"/>
      <c r="B119" s="3">
        <f t="shared" ca="1" si="3"/>
        <v>0</v>
      </c>
      <c r="C119" s="140">
        <f ca="1">MCA!ER122</f>
        <v>0</v>
      </c>
      <c r="D119" s="141"/>
      <c r="E119" s="141"/>
      <c r="F119" s="142"/>
      <c r="G119" s="14">
        <f ca="1">IF(C119=0,0,IFERROR(INDEX(MCA!$D$6:$D$365,MATCH(C119,MCA!$EJ$6:$EJ$365,0),1),0))</f>
        <v>0</v>
      </c>
      <c r="H119" s="14">
        <f ca="1">MCA!EQ122</f>
        <v>0</v>
      </c>
      <c r="I119" s="2"/>
      <c r="J119" s="2"/>
      <c r="K119" s="2"/>
      <c r="L119" s="2"/>
      <c r="M119" s="2"/>
      <c r="N119" s="2"/>
      <c r="O119" s="2"/>
      <c r="P119" s="26"/>
    </row>
    <row r="120" spans="1:16" s="1" customFormat="1" x14ac:dyDescent="0.25">
      <c r="A120" s="2"/>
      <c r="B120" s="3">
        <f t="shared" ca="1" si="3"/>
        <v>0</v>
      </c>
      <c r="C120" s="140">
        <f ca="1">MCA!ER123</f>
        <v>0</v>
      </c>
      <c r="D120" s="141"/>
      <c r="E120" s="141"/>
      <c r="F120" s="142"/>
      <c r="G120" s="14">
        <f ca="1">IF(C120=0,0,IFERROR(INDEX(MCA!$D$6:$D$365,MATCH(C120,MCA!$EJ$6:$EJ$365,0),1),0))</f>
        <v>0</v>
      </c>
      <c r="H120" s="14">
        <f ca="1">MCA!EQ123</f>
        <v>0</v>
      </c>
      <c r="I120" s="2"/>
      <c r="J120" s="2"/>
      <c r="K120" s="2"/>
      <c r="L120" s="2"/>
      <c r="M120" s="2"/>
      <c r="N120" s="2"/>
      <c r="O120" s="2"/>
      <c r="P120" s="26"/>
    </row>
    <row r="121" spans="1:16" s="1" customFormat="1" x14ac:dyDescent="0.25">
      <c r="A121" s="2"/>
      <c r="B121" s="3">
        <f t="shared" ca="1" si="3"/>
        <v>0</v>
      </c>
      <c r="C121" s="140">
        <f ca="1">MCA!ER124</f>
        <v>0</v>
      </c>
      <c r="D121" s="141"/>
      <c r="E121" s="141"/>
      <c r="F121" s="142"/>
      <c r="G121" s="14">
        <f ca="1">IF(C121=0,0,IFERROR(INDEX(MCA!$D$6:$D$365,MATCH(C121,MCA!$EJ$6:$EJ$365,0),1),0))</f>
        <v>0</v>
      </c>
      <c r="H121" s="14">
        <f ca="1">MCA!EQ124</f>
        <v>0</v>
      </c>
      <c r="I121" s="2"/>
      <c r="J121" s="2"/>
      <c r="K121" s="2"/>
      <c r="L121" s="2"/>
      <c r="M121" s="2"/>
      <c r="N121" s="2"/>
      <c r="O121" s="2"/>
      <c r="P121" s="26"/>
    </row>
    <row r="122" spans="1:16" s="1" customFormat="1" x14ac:dyDescent="0.25">
      <c r="A122" s="2"/>
      <c r="B122" s="3">
        <f t="shared" ca="1" si="3"/>
        <v>0</v>
      </c>
      <c r="C122" s="140">
        <f ca="1">MCA!ER125</f>
        <v>0</v>
      </c>
      <c r="D122" s="141"/>
      <c r="E122" s="141"/>
      <c r="F122" s="142"/>
      <c r="G122" s="14">
        <f ca="1">IF(C122=0,0,IFERROR(INDEX(MCA!$D$6:$D$365,MATCH(C122,MCA!$EJ$6:$EJ$365,0),1),0))</f>
        <v>0</v>
      </c>
      <c r="H122" s="14">
        <f ca="1">MCA!EQ125</f>
        <v>0</v>
      </c>
      <c r="I122" s="2"/>
      <c r="J122" s="2"/>
      <c r="K122" s="2"/>
      <c r="L122" s="2"/>
      <c r="M122" s="2"/>
      <c r="N122" s="2"/>
      <c r="O122" s="2"/>
      <c r="P122" s="26"/>
    </row>
    <row r="123" spans="1:16" s="1" customFormat="1" x14ac:dyDescent="0.25">
      <c r="A123" s="2"/>
      <c r="B123" s="3">
        <f t="shared" ca="1" si="3"/>
        <v>0</v>
      </c>
      <c r="C123" s="140">
        <f ca="1">MCA!ER126</f>
        <v>0</v>
      </c>
      <c r="D123" s="141"/>
      <c r="E123" s="141"/>
      <c r="F123" s="142"/>
      <c r="G123" s="14">
        <f ca="1">IF(C123=0,0,IFERROR(INDEX(MCA!$D$6:$D$365,MATCH(C123,MCA!$EJ$6:$EJ$365,0),1),0))</f>
        <v>0</v>
      </c>
      <c r="H123" s="14">
        <f ca="1">MCA!EQ126</f>
        <v>0</v>
      </c>
      <c r="I123" s="2"/>
      <c r="J123" s="2"/>
      <c r="K123" s="2"/>
      <c r="L123" s="2"/>
      <c r="M123" s="2"/>
      <c r="N123" s="2"/>
      <c r="O123" s="2"/>
      <c r="P123" s="26"/>
    </row>
    <row r="124" spans="1:16" s="1" customFormat="1" x14ac:dyDescent="0.25">
      <c r="A124" s="2"/>
      <c r="B124" s="3">
        <f t="shared" ca="1" si="3"/>
        <v>0</v>
      </c>
      <c r="C124" s="140">
        <f ca="1">MCA!ER127</f>
        <v>0</v>
      </c>
      <c r="D124" s="141"/>
      <c r="E124" s="141"/>
      <c r="F124" s="142"/>
      <c r="G124" s="14">
        <f ca="1">IF(C124=0,0,IFERROR(INDEX(MCA!$D$6:$D$365,MATCH(C124,MCA!$EJ$6:$EJ$365,0),1),0))</f>
        <v>0</v>
      </c>
      <c r="H124" s="14">
        <f ca="1">MCA!EQ127</f>
        <v>0</v>
      </c>
      <c r="I124" s="2"/>
      <c r="J124" s="2"/>
      <c r="K124" s="2"/>
      <c r="L124" s="2"/>
      <c r="M124" s="2"/>
      <c r="N124" s="2"/>
      <c r="O124" s="2"/>
      <c r="P124" s="26"/>
    </row>
    <row r="125" spans="1:16" s="1" customFormat="1" x14ac:dyDescent="0.25">
      <c r="A125" s="2"/>
      <c r="B125" s="3">
        <f t="shared" ca="1" si="3"/>
        <v>0</v>
      </c>
      <c r="C125" s="140">
        <f ca="1">MCA!ER128</f>
        <v>0</v>
      </c>
      <c r="D125" s="141"/>
      <c r="E125" s="141"/>
      <c r="F125" s="142"/>
      <c r="G125" s="14">
        <f ca="1">IF(C125=0,0,IFERROR(INDEX(MCA!$D$6:$D$365,MATCH(C125,MCA!$EJ$6:$EJ$365,0),1),0))</f>
        <v>0</v>
      </c>
      <c r="H125" s="14">
        <f ca="1">MCA!EQ128</f>
        <v>0</v>
      </c>
      <c r="I125" s="2"/>
      <c r="J125" s="2"/>
      <c r="K125" s="2"/>
      <c r="L125" s="2"/>
      <c r="M125" s="2"/>
      <c r="N125" s="2"/>
      <c r="O125" s="2"/>
      <c r="P125" s="26"/>
    </row>
    <row r="126" spans="1:16" s="1" customFormat="1" x14ac:dyDescent="0.25">
      <c r="A126" s="2"/>
      <c r="B126" s="3">
        <f t="shared" ca="1" si="3"/>
        <v>0</v>
      </c>
      <c r="C126" s="140">
        <f ca="1">MCA!ER129</f>
        <v>0</v>
      </c>
      <c r="D126" s="141"/>
      <c r="E126" s="141"/>
      <c r="F126" s="142"/>
      <c r="G126" s="14">
        <f ca="1">IF(C126=0,0,IFERROR(INDEX(MCA!$D$6:$D$365,MATCH(C126,MCA!$EJ$6:$EJ$365,0),1),0))</f>
        <v>0</v>
      </c>
      <c r="H126" s="14">
        <f ca="1">MCA!EQ129</f>
        <v>0</v>
      </c>
      <c r="I126" s="2"/>
      <c r="J126" s="2"/>
      <c r="K126" s="2"/>
      <c r="L126" s="2"/>
      <c r="M126" s="2"/>
      <c r="N126" s="2"/>
      <c r="O126" s="2"/>
      <c r="P126" s="26"/>
    </row>
    <row r="127" spans="1:16" s="1" customFormat="1" x14ac:dyDescent="0.25">
      <c r="A127" s="2"/>
      <c r="B127" s="3">
        <f t="shared" ca="1" si="3"/>
        <v>0</v>
      </c>
      <c r="C127" s="140">
        <f ca="1">MCA!ER130</f>
        <v>0</v>
      </c>
      <c r="D127" s="141"/>
      <c r="E127" s="141"/>
      <c r="F127" s="142"/>
      <c r="G127" s="14">
        <f ca="1">IF(C127=0,0,IFERROR(INDEX(MCA!$D$6:$D$365,MATCH(C127,MCA!$EJ$6:$EJ$365,0),1),0))</f>
        <v>0</v>
      </c>
      <c r="H127" s="14">
        <f ca="1">MCA!EQ130</f>
        <v>0</v>
      </c>
      <c r="I127" s="2"/>
      <c r="J127" s="2"/>
      <c r="K127" s="2"/>
      <c r="L127" s="2"/>
      <c r="M127" s="2"/>
      <c r="N127" s="2"/>
      <c r="O127" s="2"/>
      <c r="P127" s="26"/>
    </row>
    <row r="128" spans="1:16" s="1" customFormat="1" x14ac:dyDescent="0.25">
      <c r="A128" s="2"/>
      <c r="B128" s="3">
        <f t="shared" ca="1" si="3"/>
        <v>0</v>
      </c>
      <c r="C128" s="140">
        <f ca="1">MCA!ER131</f>
        <v>0</v>
      </c>
      <c r="D128" s="141"/>
      <c r="E128" s="141"/>
      <c r="F128" s="142"/>
      <c r="G128" s="14">
        <f ca="1">IF(C128=0,0,IFERROR(INDEX(MCA!$D$6:$D$365,MATCH(C128,MCA!$EJ$6:$EJ$365,0),1),0))</f>
        <v>0</v>
      </c>
      <c r="H128" s="14">
        <f ca="1">MCA!EQ131</f>
        <v>0</v>
      </c>
      <c r="I128" s="2"/>
      <c r="J128" s="2"/>
      <c r="K128" s="2"/>
      <c r="L128" s="2"/>
      <c r="M128" s="2"/>
      <c r="N128" s="2"/>
      <c r="O128" s="2"/>
      <c r="P128" s="26"/>
    </row>
    <row r="129" spans="1:16" s="1" customFormat="1" x14ac:dyDescent="0.25">
      <c r="A129" s="2"/>
      <c r="B129" s="3">
        <f t="shared" ca="1" si="3"/>
        <v>0</v>
      </c>
      <c r="C129" s="140">
        <f ca="1">MCA!ER132</f>
        <v>0</v>
      </c>
      <c r="D129" s="141"/>
      <c r="E129" s="141"/>
      <c r="F129" s="142"/>
      <c r="G129" s="14">
        <f ca="1">IF(C129=0,0,IFERROR(INDEX(MCA!$D$6:$D$365,MATCH(C129,MCA!$EJ$6:$EJ$365,0),1),0))</f>
        <v>0</v>
      </c>
      <c r="H129" s="14">
        <f ca="1">MCA!EQ132</f>
        <v>0</v>
      </c>
      <c r="I129" s="2"/>
      <c r="J129" s="2"/>
      <c r="K129" s="2"/>
      <c r="L129" s="2"/>
      <c r="M129" s="2"/>
      <c r="N129" s="2"/>
      <c r="O129" s="2"/>
      <c r="P129" s="26"/>
    </row>
    <row r="130" spans="1:16" s="1" customFormat="1" x14ac:dyDescent="0.25">
      <c r="A130" s="2"/>
      <c r="B130" s="3">
        <f t="shared" ca="1" si="3"/>
        <v>0</v>
      </c>
      <c r="C130" s="140">
        <f ca="1">MCA!ER133</f>
        <v>0</v>
      </c>
      <c r="D130" s="141"/>
      <c r="E130" s="141"/>
      <c r="F130" s="142"/>
      <c r="G130" s="14">
        <f ca="1">IF(C130=0,0,IFERROR(INDEX(MCA!$D$6:$D$365,MATCH(C130,MCA!$EJ$6:$EJ$365,0),1),0))</f>
        <v>0</v>
      </c>
      <c r="H130" s="14">
        <f ca="1">MCA!EQ133</f>
        <v>0</v>
      </c>
      <c r="I130" s="2"/>
      <c r="J130" s="2"/>
      <c r="K130" s="2"/>
      <c r="L130" s="2"/>
      <c r="M130" s="2"/>
      <c r="N130" s="2"/>
      <c r="O130" s="2"/>
      <c r="P130" s="26"/>
    </row>
    <row r="131" spans="1:16" s="1" customFormat="1" x14ac:dyDescent="0.25">
      <c r="A131" s="2"/>
      <c r="B131" s="3">
        <f t="shared" ca="1" si="3"/>
        <v>0</v>
      </c>
      <c r="C131" s="140">
        <f ca="1">MCA!ER134</f>
        <v>0</v>
      </c>
      <c r="D131" s="141"/>
      <c r="E131" s="141"/>
      <c r="F131" s="142"/>
      <c r="G131" s="14">
        <f ca="1">IF(C131=0,0,IFERROR(INDEX(MCA!$D$6:$D$365,MATCH(C131,MCA!$EJ$6:$EJ$365,0),1),0))</f>
        <v>0</v>
      </c>
      <c r="H131" s="14">
        <f ca="1">MCA!EQ134</f>
        <v>0</v>
      </c>
      <c r="I131" s="2"/>
      <c r="J131" s="2"/>
      <c r="K131" s="2"/>
      <c r="L131" s="2"/>
      <c r="M131" s="2"/>
      <c r="N131" s="2"/>
      <c r="O131" s="2"/>
      <c r="P131" s="26"/>
    </row>
    <row r="132" spans="1:16" s="1" customFormat="1" x14ac:dyDescent="0.25">
      <c r="A132" s="2"/>
      <c r="B132" s="3">
        <f t="shared" ref="B132:B195" ca="1" si="4">IF(C132=0,0,B131+1)</f>
        <v>0</v>
      </c>
      <c r="C132" s="140">
        <f ca="1">MCA!ER135</f>
        <v>0</v>
      </c>
      <c r="D132" s="141"/>
      <c r="E132" s="141"/>
      <c r="F132" s="142"/>
      <c r="G132" s="14">
        <f ca="1">IF(C132=0,0,IFERROR(INDEX(MCA!$D$6:$D$365,MATCH(C132,MCA!$EJ$6:$EJ$365,0),1),0))</f>
        <v>0</v>
      </c>
      <c r="H132" s="14">
        <f ca="1">MCA!EQ135</f>
        <v>0</v>
      </c>
      <c r="I132" s="2"/>
      <c r="J132" s="2"/>
      <c r="K132" s="2"/>
      <c r="L132" s="2"/>
      <c r="M132" s="2"/>
      <c r="N132" s="2"/>
      <c r="O132" s="2"/>
      <c r="P132" s="26"/>
    </row>
    <row r="133" spans="1:16" s="1" customFormat="1" x14ac:dyDescent="0.25">
      <c r="A133" s="2"/>
      <c r="B133" s="3">
        <f t="shared" ca="1" si="4"/>
        <v>0</v>
      </c>
      <c r="C133" s="140">
        <f ca="1">MCA!ER136</f>
        <v>0</v>
      </c>
      <c r="D133" s="141"/>
      <c r="E133" s="141"/>
      <c r="F133" s="142"/>
      <c r="G133" s="14">
        <f ca="1">IF(C133=0,0,IFERROR(INDEX(MCA!$D$6:$D$365,MATCH(C133,MCA!$EJ$6:$EJ$365,0),1),0))</f>
        <v>0</v>
      </c>
      <c r="H133" s="14">
        <f ca="1">MCA!EQ136</f>
        <v>0</v>
      </c>
      <c r="I133" s="2"/>
      <c r="J133" s="2"/>
      <c r="K133" s="2"/>
      <c r="L133" s="2"/>
      <c r="M133" s="2"/>
      <c r="N133" s="2"/>
      <c r="O133" s="2"/>
      <c r="P133" s="26"/>
    </row>
    <row r="134" spans="1:16" s="1" customFormat="1" x14ac:dyDescent="0.25">
      <c r="A134" s="2"/>
      <c r="B134" s="3">
        <f t="shared" ca="1" si="4"/>
        <v>0</v>
      </c>
      <c r="C134" s="140">
        <f ca="1">MCA!ER137</f>
        <v>0</v>
      </c>
      <c r="D134" s="141"/>
      <c r="E134" s="141"/>
      <c r="F134" s="142"/>
      <c r="G134" s="14">
        <f ca="1">IF(C134=0,0,IFERROR(INDEX(MCA!$D$6:$D$365,MATCH(C134,MCA!$EJ$6:$EJ$365,0),1),0))</f>
        <v>0</v>
      </c>
      <c r="H134" s="14">
        <f ca="1">MCA!EQ137</f>
        <v>0</v>
      </c>
      <c r="I134" s="2"/>
      <c r="J134" s="2"/>
      <c r="K134" s="2"/>
      <c r="L134" s="2"/>
      <c r="M134" s="2"/>
      <c r="N134" s="2"/>
      <c r="O134" s="2"/>
      <c r="P134" s="26"/>
    </row>
    <row r="135" spans="1:16" s="1" customFormat="1" x14ac:dyDescent="0.25">
      <c r="A135" s="2"/>
      <c r="B135" s="3">
        <f t="shared" ca="1" si="4"/>
        <v>0</v>
      </c>
      <c r="C135" s="140">
        <f ca="1">MCA!ER138</f>
        <v>0</v>
      </c>
      <c r="D135" s="141"/>
      <c r="E135" s="141"/>
      <c r="F135" s="142"/>
      <c r="G135" s="14">
        <f ca="1">IF(C135=0,0,IFERROR(INDEX(MCA!$D$6:$D$365,MATCH(C135,MCA!$EJ$6:$EJ$365,0),1),0))</f>
        <v>0</v>
      </c>
      <c r="H135" s="14">
        <f ca="1">MCA!EQ138</f>
        <v>0</v>
      </c>
      <c r="I135" s="2"/>
      <c r="J135" s="2"/>
      <c r="K135" s="2"/>
      <c r="L135" s="2"/>
      <c r="M135" s="2"/>
      <c r="N135" s="2"/>
      <c r="O135" s="2"/>
      <c r="P135" s="26"/>
    </row>
    <row r="136" spans="1:16" s="1" customFormat="1" x14ac:dyDescent="0.25">
      <c r="A136" s="2"/>
      <c r="B136" s="3">
        <f t="shared" ca="1" si="4"/>
        <v>0</v>
      </c>
      <c r="C136" s="140">
        <f ca="1">MCA!ER139</f>
        <v>0</v>
      </c>
      <c r="D136" s="141"/>
      <c r="E136" s="141"/>
      <c r="F136" s="142"/>
      <c r="G136" s="14">
        <f ca="1">IF(C136=0,0,IFERROR(INDEX(MCA!$D$6:$D$365,MATCH(C136,MCA!$EJ$6:$EJ$365,0),1),0))</f>
        <v>0</v>
      </c>
      <c r="H136" s="14">
        <f ca="1">MCA!EQ139</f>
        <v>0</v>
      </c>
      <c r="I136" s="2"/>
      <c r="J136" s="2"/>
      <c r="K136" s="2"/>
      <c r="L136" s="2"/>
      <c r="M136" s="2"/>
      <c r="N136" s="2"/>
      <c r="O136" s="2"/>
      <c r="P136" s="26"/>
    </row>
    <row r="137" spans="1:16" s="1" customFormat="1" x14ac:dyDescent="0.25">
      <c r="A137" s="2"/>
      <c r="B137" s="3">
        <f t="shared" ca="1" si="4"/>
        <v>0</v>
      </c>
      <c r="C137" s="140">
        <f ca="1">MCA!ER140</f>
        <v>0</v>
      </c>
      <c r="D137" s="141"/>
      <c r="E137" s="141"/>
      <c r="F137" s="142"/>
      <c r="G137" s="14">
        <f ca="1">IF(C137=0,0,IFERROR(INDEX(MCA!$D$6:$D$365,MATCH(C137,MCA!$EJ$6:$EJ$365,0),1),0))</f>
        <v>0</v>
      </c>
      <c r="H137" s="14">
        <f ca="1">MCA!EQ140</f>
        <v>0</v>
      </c>
      <c r="I137" s="2"/>
      <c r="J137" s="2"/>
      <c r="K137" s="2"/>
      <c r="L137" s="2"/>
      <c r="M137" s="2"/>
      <c r="N137" s="2"/>
      <c r="O137" s="2"/>
      <c r="P137" s="26"/>
    </row>
    <row r="138" spans="1:16" s="1" customFormat="1" x14ac:dyDescent="0.25">
      <c r="A138" s="2"/>
      <c r="B138" s="3">
        <f t="shared" ca="1" si="4"/>
        <v>0</v>
      </c>
      <c r="C138" s="140">
        <f ca="1">MCA!ER141</f>
        <v>0</v>
      </c>
      <c r="D138" s="141"/>
      <c r="E138" s="141"/>
      <c r="F138" s="142"/>
      <c r="G138" s="14">
        <f ca="1">IF(C138=0,0,IFERROR(INDEX(MCA!$D$6:$D$365,MATCH(C138,MCA!$EJ$6:$EJ$365,0),1),0))</f>
        <v>0</v>
      </c>
      <c r="H138" s="14">
        <f ca="1">MCA!EQ141</f>
        <v>0</v>
      </c>
      <c r="I138" s="2"/>
      <c r="J138" s="2"/>
      <c r="K138" s="2"/>
      <c r="L138" s="2"/>
      <c r="M138" s="2"/>
      <c r="N138" s="2"/>
      <c r="O138" s="2"/>
      <c r="P138" s="26"/>
    </row>
    <row r="139" spans="1:16" s="1" customFormat="1" x14ac:dyDescent="0.25">
      <c r="A139" s="2"/>
      <c r="B139" s="3">
        <f t="shared" ca="1" si="4"/>
        <v>0</v>
      </c>
      <c r="C139" s="140">
        <f ca="1">MCA!ER142</f>
        <v>0</v>
      </c>
      <c r="D139" s="141"/>
      <c r="E139" s="141"/>
      <c r="F139" s="142"/>
      <c r="G139" s="14">
        <f ca="1">IF(C139=0,0,IFERROR(INDEX(MCA!$D$6:$D$365,MATCH(C139,MCA!$EJ$6:$EJ$365,0),1),0))</f>
        <v>0</v>
      </c>
      <c r="H139" s="14">
        <f ca="1">MCA!EQ142</f>
        <v>0</v>
      </c>
      <c r="I139" s="2"/>
      <c r="J139" s="2"/>
      <c r="K139" s="2"/>
      <c r="L139" s="2"/>
      <c r="M139" s="2"/>
      <c r="N139" s="2"/>
      <c r="O139" s="2"/>
      <c r="P139" s="26"/>
    </row>
    <row r="140" spans="1:16" s="1" customFormat="1" x14ac:dyDescent="0.25">
      <c r="A140" s="2"/>
      <c r="B140" s="3">
        <f t="shared" ca="1" si="4"/>
        <v>0</v>
      </c>
      <c r="C140" s="140">
        <f ca="1">MCA!ER143</f>
        <v>0</v>
      </c>
      <c r="D140" s="141"/>
      <c r="E140" s="141"/>
      <c r="F140" s="142"/>
      <c r="G140" s="14">
        <f ca="1">IF(C140=0,0,IFERROR(INDEX(MCA!$D$6:$D$365,MATCH(C140,MCA!$EJ$6:$EJ$365,0),1),0))</f>
        <v>0</v>
      </c>
      <c r="H140" s="14">
        <f ca="1">MCA!EQ143</f>
        <v>0</v>
      </c>
      <c r="I140" s="2"/>
      <c r="J140" s="2"/>
      <c r="K140" s="2"/>
      <c r="L140" s="2"/>
      <c r="M140" s="2"/>
      <c r="N140" s="2"/>
      <c r="O140" s="2"/>
      <c r="P140" s="26"/>
    </row>
    <row r="141" spans="1:16" s="1" customFormat="1" x14ac:dyDescent="0.25">
      <c r="A141" s="2"/>
      <c r="B141" s="3">
        <f t="shared" ca="1" si="4"/>
        <v>0</v>
      </c>
      <c r="C141" s="140">
        <f ca="1">MCA!ER144</f>
        <v>0</v>
      </c>
      <c r="D141" s="141"/>
      <c r="E141" s="141"/>
      <c r="F141" s="142"/>
      <c r="G141" s="14">
        <f ca="1">IF(C141=0,0,IFERROR(INDEX(MCA!$D$6:$D$365,MATCH(C141,MCA!$EJ$6:$EJ$365,0),1),0))</f>
        <v>0</v>
      </c>
      <c r="H141" s="14">
        <f ca="1">MCA!EQ144</f>
        <v>0</v>
      </c>
      <c r="I141" s="2"/>
      <c r="J141" s="2"/>
      <c r="K141" s="2"/>
      <c r="L141" s="2"/>
      <c r="M141" s="2"/>
      <c r="N141" s="2"/>
      <c r="O141" s="2"/>
      <c r="P141" s="26"/>
    </row>
    <row r="142" spans="1:16" s="1" customFormat="1" x14ac:dyDescent="0.25">
      <c r="A142" s="2"/>
      <c r="B142" s="3">
        <f t="shared" ca="1" si="4"/>
        <v>0</v>
      </c>
      <c r="C142" s="140">
        <f ca="1">MCA!ER145</f>
        <v>0</v>
      </c>
      <c r="D142" s="141"/>
      <c r="E142" s="141"/>
      <c r="F142" s="142"/>
      <c r="G142" s="14">
        <f ca="1">IF(C142=0,0,IFERROR(INDEX(MCA!$D$6:$D$365,MATCH(C142,MCA!$EJ$6:$EJ$365,0),1),0))</f>
        <v>0</v>
      </c>
      <c r="H142" s="14">
        <f ca="1">MCA!EQ145</f>
        <v>0</v>
      </c>
      <c r="I142" s="2"/>
      <c r="J142" s="2"/>
      <c r="K142" s="2"/>
      <c r="L142" s="2"/>
      <c r="M142" s="2"/>
      <c r="N142" s="2"/>
      <c r="O142" s="2"/>
      <c r="P142" s="26"/>
    </row>
    <row r="143" spans="1:16" s="1" customFormat="1" x14ac:dyDescent="0.25">
      <c r="A143" s="2"/>
      <c r="B143" s="3">
        <f t="shared" ca="1" si="4"/>
        <v>0</v>
      </c>
      <c r="C143" s="140">
        <f ca="1">MCA!ER146</f>
        <v>0</v>
      </c>
      <c r="D143" s="141"/>
      <c r="E143" s="141"/>
      <c r="F143" s="142"/>
      <c r="G143" s="14">
        <f ca="1">IF(C143=0,0,IFERROR(INDEX(MCA!$D$6:$D$365,MATCH(C143,MCA!$EJ$6:$EJ$365,0),1),0))</f>
        <v>0</v>
      </c>
      <c r="H143" s="14">
        <f ca="1">MCA!EQ146</f>
        <v>0</v>
      </c>
      <c r="I143" s="2"/>
      <c r="J143" s="2"/>
      <c r="K143" s="2"/>
      <c r="L143" s="2"/>
      <c r="M143" s="2"/>
      <c r="N143" s="2"/>
      <c r="O143" s="2"/>
      <c r="P143" s="26"/>
    </row>
    <row r="144" spans="1:16" s="1" customFormat="1" x14ac:dyDescent="0.25">
      <c r="A144" s="2"/>
      <c r="B144" s="3">
        <f t="shared" ca="1" si="4"/>
        <v>0</v>
      </c>
      <c r="C144" s="140">
        <f ca="1">MCA!ER147</f>
        <v>0</v>
      </c>
      <c r="D144" s="141"/>
      <c r="E144" s="141"/>
      <c r="F144" s="142"/>
      <c r="G144" s="14">
        <f ca="1">IF(C144=0,0,IFERROR(INDEX(MCA!$D$6:$D$365,MATCH(C144,MCA!$EJ$6:$EJ$365,0),1),0))</f>
        <v>0</v>
      </c>
      <c r="H144" s="14">
        <f ca="1">MCA!EQ147</f>
        <v>0</v>
      </c>
      <c r="I144" s="2"/>
      <c r="J144" s="2"/>
      <c r="K144" s="2"/>
      <c r="L144" s="2"/>
      <c r="M144" s="2"/>
      <c r="N144" s="2"/>
      <c r="O144" s="2"/>
      <c r="P144" s="26"/>
    </row>
    <row r="145" spans="1:16" s="1" customFormat="1" x14ac:dyDescent="0.25">
      <c r="A145" s="2"/>
      <c r="B145" s="3">
        <f t="shared" ca="1" si="4"/>
        <v>0</v>
      </c>
      <c r="C145" s="140">
        <f ca="1">MCA!ER148</f>
        <v>0</v>
      </c>
      <c r="D145" s="141"/>
      <c r="E145" s="141"/>
      <c r="F145" s="142"/>
      <c r="G145" s="14">
        <f ca="1">IF(C145=0,0,IFERROR(INDEX(MCA!$D$6:$D$365,MATCH(C145,MCA!$EJ$6:$EJ$365,0),1),0))</f>
        <v>0</v>
      </c>
      <c r="H145" s="14">
        <f ca="1">MCA!EQ148</f>
        <v>0</v>
      </c>
      <c r="I145" s="2"/>
      <c r="J145" s="2"/>
      <c r="K145" s="2"/>
      <c r="L145" s="2"/>
      <c r="M145" s="2"/>
      <c r="N145" s="2"/>
      <c r="O145" s="2"/>
      <c r="P145" s="26"/>
    </row>
    <row r="146" spans="1:16" s="1" customFormat="1" x14ac:dyDescent="0.25">
      <c r="A146" s="2"/>
      <c r="B146" s="3">
        <f t="shared" ca="1" si="4"/>
        <v>0</v>
      </c>
      <c r="C146" s="140">
        <f ca="1">MCA!ER149</f>
        <v>0</v>
      </c>
      <c r="D146" s="141"/>
      <c r="E146" s="141"/>
      <c r="F146" s="142"/>
      <c r="G146" s="14">
        <f ca="1">IF(C146=0,0,IFERROR(INDEX(MCA!$D$6:$D$365,MATCH(C146,MCA!$EJ$6:$EJ$365,0),1),0))</f>
        <v>0</v>
      </c>
      <c r="H146" s="14">
        <f ca="1">MCA!EQ149</f>
        <v>0</v>
      </c>
      <c r="I146" s="2"/>
      <c r="J146" s="2"/>
      <c r="K146" s="2"/>
      <c r="L146" s="2"/>
      <c r="M146" s="2"/>
      <c r="N146" s="2"/>
      <c r="O146" s="2"/>
      <c r="P146" s="26"/>
    </row>
    <row r="147" spans="1:16" s="1" customFormat="1" x14ac:dyDescent="0.25">
      <c r="A147" s="2"/>
      <c r="B147" s="3">
        <f t="shared" ca="1" si="4"/>
        <v>0</v>
      </c>
      <c r="C147" s="140">
        <f ca="1">MCA!ER150</f>
        <v>0</v>
      </c>
      <c r="D147" s="141"/>
      <c r="E147" s="141"/>
      <c r="F147" s="142"/>
      <c r="G147" s="14">
        <f ca="1">IF(C147=0,0,IFERROR(INDEX(MCA!$D$6:$D$365,MATCH(C147,MCA!$EJ$6:$EJ$365,0),1),0))</f>
        <v>0</v>
      </c>
      <c r="H147" s="14">
        <f ca="1">MCA!EQ150</f>
        <v>0</v>
      </c>
      <c r="I147" s="2"/>
      <c r="J147" s="2"/>
      <c r="K147" s="2"/>
      <c r="L147" s="2"/>
      <c r="M147" s="2"/>
      <c r="N147" s="2"/>
      <c r="O147" s="2"/>
      <c r="P147" s="26"/>
    </row>
    <row r="148" spans="1:16" s="1" customFormat="1" x14ac:dyDescent="0.25">
      <c r="A148" s="2"/>
      <c r="B148" s="3">
        <f t="shared" ca="1" si="4"/>
        <v>0</v>
      </c>
      <c r="C148" s="140">
        <f ca="1">MCA!ER151</f>
        <v>0</v>
      </c>
      <c r="D148" s="141"/>
      <c r="E148" s="141"/>
      <c r="F148" s="142"/>
      <c r="G148" s="14">
        <f ca="1">IF(C148=0,0,IFERROR(INDEX(MCA!$D$6:$D$365,MATCH(C148,MCA!$EJ$6:$EJ$365,0),1),0))</f>
        <v>0</v>
      </c>
      <c r="H148" s="14">
        <f ca="1">MCA!EQ151</f>
        <v>0</v>
      </c>
      <c r="I148" s="2"/>
      <c r="J148" s="2"/>
      <c r="K148" s="2"/>
      <c r="L148" s="2"/>
      <c r="M148" s="2"/>
      <c r="N148" s="2"/>
      <c r="O148" s="2"/>
      <c r="P148" s="26"/>
    </row>
    <row r="149" spans="1:16" s="1" customFormat="1" x14ac:dyDescent="0.25">
      <c r="A149" s="2"/>
      <c r="B149" s="3">
        <f t="shared" ca="1" si="4"/>
        <v>0</v>
      </c>
      <c r="C149" s="140">
        <f ca="1">MCA!ER152</f>
        <v>0</v>
      </c>
      <c r="D149" s="141"/>
      <c r="E149" s="141"/>
      <c r="F149" s="142"/>
      <c r="G149" s="14">
        <f ca="1">IF(C149=0,0,IFERROR(INDEX(MCA!$D$6:$D$365,MATCH(C149,MCA!$EJ$6:$EJ$365,0),1),0))</f>
        <v>0</v>
      </c>
      <c r="H149" s="14">
        <f ca="1">MCA!EQ152</f>
        <v>0</v>
      </c>
      <c r="I149" s="2"/>
      <c r="J149" s="2"/>
      <c r="K149" s="2"/>
      <c r="L149" s="2"/>
      <c r="M149" s="2"/>
      <c r="N149" s="2"/>
      <c r="O149" s="2"/>
      <c r="P149" s="26"/>
    </row>
    <row r="150" spans="1:16" s="1" customFormat="1" x14ac:dyDescent="0.25">
      <c r="A150" s="2"/>
      <c r="B150" s="3">
        <f t="shared" ca="1" si="4"/>
        <v>0</v>
      </c>
      <c r="C150" s="140">
        <f ca="1">MCA!ER153</f>
        <v>0</v>
      </c>
      <c r="D150" s="141"/>
      <c r="E150" s="141"/>
      <c r="F150" s="142"/>
      <c r="G150" s="14">
        <f ca="1">IF(C150=0,0,IFERROR(INDEX(MCA!$D$6:$D$365,MATCH(C150,MCA!$EJ$6:$EJ$365,0),1),0))</f>
        <v>0</v>
      </c>
      <c r="H150" s="14">
        <f ca="1">MCA!EQ153</f>
        <v>0</v>
      </c>
      <c r="I150" s="2"/>
      <c r="J150" s="2"/>
      <c r="K150" s="2"/>
      <c r="L150" s="2"/>
      <c r="M150" s="2"/>
      <c r="N150" s="2"/>
      <c r="O150" s="2"/>
      <c r="P150" s="26"/>
    </row>
    <row r="151" spans="1:16" s="1" customFormat="1" x14ac:dyDescent="0.25">
      <c r="A151" s="2"/>
      <c r="B151" s="3">
        <f t="shared" ca="1" si="4"/>
        <v>0</v>
      </c>
      <c r="C151" s="140">
        <f ca="1">MCA!ER154</f>
        <v>0</v>
      </c>
      <c r="D151" s="141"/>
      <c r="E151" s="141"/>
      <c r="F151" s="142"/>
      <c r="G151" s="14">
        <f ca="1">IF(C151=0,0,IFERROR(INDEX(MCA!$D$6:$D$365,MATCH(C151,MCA!$EJ$6:$EJ$365,0),1),0))</f>
        <v>0</v>
      </c>
      <c r="H151" s="14">
        <f ca="1">MCA!EQ154</f>
        <v>0</v>
      </c>
      <c r="I151" s="2"/>
      <c r="J151" s="2"/>
      <c r="K151" s="2"/>
      <c r="L151" s="2"/>
      <c r="M151" s="2"/>
      <c r="N151" s="2"/>
      <c r="O151" s="2"/>
      <c r="P151" s="26"/>
    </row>
    <row r="152" spans="1:16" s="1" customFormat="1" x14ac:dyDescent="0.25">
      <c r="A152" s="2"/>
      <c r="B152" s="3">
        <f t="shared" ca="1" si="4"/>
        <v>0</v>
      </c>
      <c r="C152" s="140">
        <f ca="1">MCA!ER155</f>
        <v>0</v>
      </c>
      <c r="D152" s="141"/>
      <c r="E152" s="141"/>
      <c r="F152" s="142"/>
      <c r="G152" s="14">
        <f ca="1">IF(C152=0,0,IFERROR(INDEX(MCA!$D$6:$D$365,MATCH(C152,MCA!$EJ$6:$EJ$365,0),1),0))</f>
        <v>0</v>
      </c>
      <c r="H152" s="14">
        <f ca="1">MCA!EQ155</f>
        <v>0</v>
      </c>
      <c r="I152" s="2"/>
      <c r="J152" s="2"/>
      <c r="K152" s="2"/>
      <c r="L152" s="2"/>
      <c r="M152" s="2"/>
      <c r="N152" s="2"/>
      <c r="O152" s="2"/>
      <c r="P152" s="26"/>
    </row>
    <row r="153" spans="1:16" s="1" customFormat="1" x14ac:dyDescent="0.25">
      <c r="A153" s="2"/>
      <c r="B153" s="3">
        <f t="shared" ca="1" si="4"/>
        <v>0</v>
      </c>
      <c r="C153" s="140">
        <f ca="1">MCA!ER156</f>
        <v>0</v>
      </c>
      <c r="D153" s="141"/>
      <c r="E153" s="141"/>
      <c r="F153" s="142"/>
      <c r="G153" s="14">
        <f ca="1">IF(C153=0,0,IFERROR(INDEX(MCA!$D$6:$D$365,MATCH(C153,MCA!$EJ$6:$EJ$365,0),1),0))</f>
        <v>0</v>
      </c>
      <c r="H153" s="14">
        <f ca="1">MCA!EQ156</f>
        <v>0</v>
      </c>
      <c r="I153" s="2"/>
      <c r="J153" s="2"/>
      <c r="K153" s="2"/>
      <c r="L153" s="2"/>
      <c r="M153" s="2"/>
      <c r="N153" s="2"/>
      <c r="O153" s="2"/>
      <c r="P153" s="26"/>
    </row>
    <row r="154" spans="1:16" s="1" customFormat="1" x14ac:dyDescent="0.25">
      <c r="A154" s="2"/>
      <c r="B154" s="3">
        <f t="shared" ca="1" si="4"/>
        <v>0</v>
      </c>
      <c r="C154" s="140">
        <f ca="1">MCA!ER157</f>
        <v>0</v>
      </c>
      <c r="D154" s="141"/>
      <c r="E154" s="141"/>
      <c r="F154" s="142"/>
      <c r="G154" s="14">
        <f ca="1">IF(C154=0,0,IFERROR(INDEX(MCA!$D$6:$D$365,MATCH(C154,MCA!$EJ$6:$EJ$365,0),1),0))</f>
        <v>0</v>
      </c>
      <c r="H154" s="14">
        <f ca="1">MCA!EQ157</f>
        <v>0</v>
      </c>
      <c r="I154" s="2"/>
      <c r="J154" s="2"/>
      <c r="K154" s="2"/>
      <c r="L154" s="2"/>
      <c r="M154" s="2"/>
      <c r="N154" s="2"/>
      <c r="O154" s="2"/>
      <c r="P154" s="26"/>
    </row>
    <row r="155" spans="1:16" s="1" customFormat="1" x14ac:dyDescent="0.25">
      <c r="A155" s="2"/>
      <c r="B155" s="3">
        <f t="shared" ca="1" si="4"/>
        <v>0</v>
      </c>
      <c r="C155" s="140">
        <f ca="1">MCA!ER158</f>
        <v>0</v>
      </c>
      <c r="D155" s="141"/>
      <c r="E155" s="141"/>
      <c r="F155" s="142"/>
      <c r="G155" s="14">
        <f ca="1">IF(C155=0,0,IFERROR(INDEX(MCA!$D$6:$D$365,MATCH(C155,MCA!$EJ$6:$EJ$365,0),1),0))</f>
        <v>0</v>
      </c>
      <c r="H155" s="14">
        <f ca="1">MCA!EQ158</f>
        <v>0</v>
      </c>
      <c r="I155" s="2"/>
      <c r="J155" s="2"/>
      <c r="K155" s="2"/>
      <c r="L155" s="2"/>
      <c r="M155" s="2"/>
      <c r="N155" s="2"/>
      <c r="O155" s="2"/>
      <c r="P155" s="26"/>
    </row>
    <row r="156" spans="1:16" s="1" customFormat="1" x14ac:dyDescent="0.25">
      <c r="A156" s="2"/>
      <c r="B156" s="3">
        <f t="shared" ca="1" si="4"/>
        <v>0</v>
      </c>
      <c r="C156" s="140">
        <f ca="1">MCA!ER159</f>
        <v>0</v>
      </c>
      <c r="D156" s="141"/>
      <c r="E156" s="141"/>
      <c r="F156" s="142"/>
      <c r="G156" s="14">
        <f ca="1">IF(C156=0,0,IFERROR(INDEX(MCA!$D$6:$D$365,MATCH(C156,MCA!$EJ$6:$EJ$365,0),1),0))</f>
        <v>0</v>
      </c>
      <c r="H156" s="14">
        <f ca="1">MCA!EQ159</f>
        <v>0</v>
      </c>
      <c r="I156" s="2"/>
      <c r="J156" s="2"/>
      <c r="K156" s="2"/>
      <c r="L156" s="2"/>
      <c r="M156" s="2"/>
      <c r="N156" s="2"/>
      <c r="O156" s="2"/>
      <c r="P156" s="26"/>
    </row>
    <row r="157" spans="1:16" s="1" customFormat="1" x14ac:dyDescent="0.25">
      <c r="A157" s="2"/>
      <c r="B157" s="3">
        <f t="shared" ca="1" si="4"/>
        <v>0</v>
      </c>
      <c r="C157" s="140">
        <f ca="1">MCA!ER160</f>
        <v>0</v>
      </c>
      <c r="D157" s="141"/>
      <c r="E157" s="141"/>
      <c r="F157" s="142"/>
      <c r="G157" s="14">
        <f ca="1">IF(C157=0,0,IFERROR(INDEX(MCA!$D$6:$D$365,MATCH(C157,MCA!$EJ$6:$EJ$365,0),1),0))</f>
        <v>0</v>
      </c>
      <c r="H157" s="14">
        <f ca="1">MCA!EQ160</f>
        <v>0</v>
      </c>
      <c r="I157" s="2"/>
      <c r="J157" s="2"/>
      <c r="K157" s="2"/>
      <c r="L157" s="2"/>
      <c r="M157" s="2"/>
      <c r="N157" s="2"/>
      <c r="O157" s="2"/>
      <c r="P157" s="26"/>
    </row>
    <row r="158" spans="1:16" s="1" customFormat="1" x14ac:dyDescent="0.25">
      <c r="A158" s="2"/>
      <c r="B158" s="3">
        <f t="shared" ca="1" si="4"/>
        <v>0</v>
      </c>
      <c r="C158" s="140">
        <f ca="1">MCA!ER161</f>
        <v>0</v>
      </c>
      <c r="D158" s="141"/>
      <c r="E158" s="141"/>
      <c r="F158" s="142"/>
      <c r="G158" s="14">
        <f ca="1">IF(C158=0,0,IFERROR(INDEX(MCA!$D$6:$D$365,MATCH(C158,MCA!$EJ$6:$EJ$365,0),1),0))</f>
        <v>0</v>
      </c>
      <c r="H158" s="14">
        <f ca="1">MCA!EQ161</f>
        <v>0</v>
      </c>
      <c r="I158" s="2"/>
      <c r="J158" s="2"/>
      <c r="K158" s="2"/>
      <c r="L158" s="2"/>
      <c r="M158" s="2"/>
      <c r="N158" s="2"/>
      <c r="O158" s="2"/>
      <c r="P158" s="26"/>
    </row>
    <row r="159" spans="1:16" s="1" customFormat="1" x14ac:dyDescent="0.25">
      <c r="A159" s="2"/>
      <c r="B159" s="3">
        <f t="shared" ca="1" si="4"/>
        <v>0</v>
      </c>
      <c r="C159" s="140">
        <f ca="1">MCA!ER162</f>
        <v>0</v>
      </c>
      <c r="D159" s="141"/>
      <c r="E159" s="141"/>
      <c r="F159" s="142"/>
      <c r="G159" s="14">
        <f ca="1">IF(C159=0,0,IFERROR(INDEX(MCA!$D$6:$D$365,MATCH(C159,MCA!$EJ$6:$EJ$365,0),1),0))</f>
        <v>0</v>
      </c>
      <c r="H159" s="14">
        <f ca="1">MCA!EQ162</f>
        <v>0</v>
      </c>
      <c r="I159" s="2"/>
      <c r="J159" s="2"/>
      <c r="K159" s="2"/>
      <c r="L159" s="2"/>
      <c r="M159" s="2"/>
      <c r="N159" s="2"/>
      <c r="O159" s="2"/>
      <c r="P159" s="26"/>
    </row>
    <row r="160" spans="1:16" s="1" customFormat="1" x14ac:dyDescent="0.25">
      <c r="A160" s="2"/>
      <c r="B160" s="3">
        <f t="shared" ca="1" si="4"/>
        <v>0</v>
      </c>
      <c r="C160" s="140">
        <f ca="1">MCA!ER163</f>
        <v>0</v>
      </c>
      <c r="D160" s="141"/>
      <c r="E160" s="141"/>
      <c r="F160" s="142"/>
      <c r="G160" s="14">
        <f ca="1">IF(C160=0,0,IFERROR(INDEX(MCA!$D$6:$D$365,MATCH(C160,MCA!$EJ$6:$EJ$365,0),1),0))</f>
        <v>0</v>
      </c>
      <c r="H160" s="14">
        <f ca="1">MCA!EQ163</f>
        <v>0</v>
      </c>
      <c r="I160" s="2"/>
      <c r="J160" s="2"/>
      <c r="K160" s="2"/>
      <c r="L160" s="2"/>
      <c r="M160" s="2"/>
      <c r="N160" s="2"/>
      <c r="O160" s="2"/>
      <c r="P160" s="26"/>
    </row>
    <row r="161" spans="1:16" s="1" customFormat="1" x14ac:dyDescent="0.25">
      <c r="A161" s="2"/>
      <c r="B161" s="3">
        <f t="shared" ca="1" si="4"/>
        <v>0</v>
      </c>
      <c r="C161" s="140">
        <f ca="1">MCA!ER164</f>
        <v>0</v>
      </c>
      <c r="D161" s="141"/>
      <c r="E161" s="141"/>
      <c r="F161" s="142"/>
      <c r="G161" s="14">
        <f ca="1">IF(C161=0,0,IFERROR(INDEX(MCA!$D$6:$D$365,MATCH(C161,MCA!$EJ$6:$EJ$365,0),1),0))</f>
        <v>0</v>
      </c>
      <c r="H161" s="14">
        <f ca="1">MCA!EQ164</f>
        <v>0</v>
      </c>
      <c r="I161" s="2"/>
      <c r="J161" s="2"/>
      <c r="K161" s="2"/>
      <c r="L161" s="2"/>
      <c r="M161" s="2"/>
      <c r="N161" s="2"/>
      <c r="O161" s="2"/>
      <c r="P161" s="26"/>
    </row>
    <row r="162" spans="1:16" s="1" customFormat="1" x14ac:dyDescent="0.25">
      <c r="A162" s="2"/>
      <c r="B162" s="3">
        <f t="shared" ca="1" si="4"/>
        <v>0</v>
      </c>
      <c r="C162" s="140">
        <f ca="1">MCA!ER165</f>
        <v>0</v>
      </c>
      <c r="D162" s="141"/>
      <c r="E162" s="141"/>
      <c r="F162" s="142"/>
      <c r="G162" s="14">
        <f ca="1">IF(C162=0,0,IFERROR(INDEX(MCA!$D$6:$D$365,MATCH(C162,MCA!$EJ$6:$EJ$365,0),1),0))</f>
        <v>0</v>
      </c>
      <c r="H162" s="14">
        <f ca="1">MCA!EQ165</f>
        <v>0</v>
      </c>
      <c r="I162" s="2"/>
      <c r="J162" s="2"/>
      <c r="K162" s="2"/>
      <c r="L162" s="2"/>
      <c r="M162" s="2"/>
      <c r="N162" s="2"/>
      <c r="O162" s="2"/>
      <c r="P162" s="26"/>
    </row>
    <row r="163" spans="1:16" s="1" customFormat="1" x14ac:dyDescent="0.25">
      <c r="A163" s="2"/>
      <c r="B163" s="3">
        <f t="shared" ca="1" si="4"/>
        <v>0</v>
      </c>
      <c r="C163" s="140">
        <f ca="1">MCA!ER166</f>
        <v>0</v>
      </c>
      <c r="D163" s="141"/>
      <c r="E163" s="141"/>
      <c r="F163" s="142"/>
      <c r="G163" s="14">
        <f ca="1">IF(C163=0,0,IFERROR(INDEX(MCA!$D$6:$D$365,MATCH(C163,MCA!$EJ$6:$EJ$365,0),1),0))</f>
        <v>0</v>
      </c>
      <c r="H163" s="14">
        <f ca="1">MCA!EQ166</f>
        <v>0</v>
      </c>
      <c r="I163" s="2"/>
      <c r="J163" s="2"/>
      <c r="K163" s="2"/>
      <c r="L163" s="2"/>
      <c r="M163" s="2"/>
      <c r="N163" s="2"/>
      <c r="O163" s="2"/>
      <c r="P163" s="26"/>
    </row>
    <row r="164" spans="1:16" s="1" customFormat="1" x14ac:dyDescent="0.25">
      <c r="A164" s="2"/>
      <c r="B164" s="3">
        <f t="shared" ca="1" si="4"/>
        <v>0</v>
      </c>
      <c r="C164" s="140">
        <f ca="1">MCA!ER167</f>
        <v>0</v>
      </c>
      <c r="D164" s="141"/>
      <c r="E164" s="141"/>
      <c r="F164" s="142"/>
      <c r="G164" s="14">
        <f ca="1">IF(C164=0,0,IFERROR(INDEX(MCA!$D$6:$D$365,MATCH(C164,MCA!$EJ$6:$EJ$365,0),1),0))</f>
        <v>0</v>
      </c>
      <c r="H164" s="14">
        <f ca="1">MCA!EQ167</f>
        <v>0</v>
      </c>
      <c r="I164" s="2"/>
      <c r="J164" s="2"/>
      <c r="K164" s="2"/>
      <c r="L164" s="2"/>
      <c r="M164" s="2"/>
      <c r="N164" s="2"/>
      <c r="O164" s="2"/>
      <c r="P164" s="26"/>
    </row>
    <row r="165" spans="1:16" s="1" customFormat="1" x14ac:dyDescent="0.25">
      <c r="A165" s="2"/>
      <c r="B165" s="3">
        <f t="shared" ca="1" si="4"/>
        <v>0</v>
      </c>
      <c r="C165" s="140">
        <f ca="1">MCA!ER168</f>
        <v>0</v>
      </c>
      <c r="D165" s="141"/>
      <c r="E165" s="141"/>
      <c r="F165" s="142"/>
      <c r="G165" s="14">
        <f ca="1">IF(C165=0,0,IFERROR(INDEX(MCA!$D$6:$D$365,MATCH(C165,MCA!$EJ$6:$EJ$365,0),1),0))</f>
        <v>0</v>
      </c>
      <c r="H165" s="14">
        <f ca="1">MCA!EQ168</f>
        <v>0</v>
      </c>
      <c r="I165" s="2"/>
      <c r="J165" s="2"/>
      <c r="K165" s="2"/>
      <c r="L165" s="2"/>
      <c r="M165" s="2"/>
      <c r="N165" s="2"/>
      <c r="O165" s="2"/>
      <c r="P165" s="26"/>
    </row>
    <row r="166" spans="1:16" s="1" customFormat="1" x14ac:dyDescent="0.25">
      <c r="A166" s="2"/>
      <c r="B166" s="3">
        <f t="shared" ca="1" si="4"/>
        <v>0</v>
      </c>
      <c r="C166" s="140">
        <f ca="1">MCA!ER169</f>
        <v>0</v>
      </c>
      <c r="D166" s="141"/>
      <c r="E166" s="141"/>
      <c r="F166" s="142"/>
      <c r="G166" s="14">
        <f ca="1">IF(C166=0,0,IFERROR(INDEX(MCA!$D$6:$D$365,MATCH(C166,MCA!$EJ$6:$EJ$365,0),1),0))</f>
        <v>0</v>
      </c>
      <c r="H166" s="14">
        <f ca="1">MCA!EQ169</f>
        <v>0</v>
      </c>
      <c r="I166" s="2"/>
      <c r="J166" s="2"/>
      <c r="K166" s="2"/>
      <c r="L166" s="2"/>
      <c r="M166" s="2"/>
      <c r="N166" s="2"/>
      <c r="O166" s="2"/>
      <c r="P166" s="26"/>
    </row>
    <row r="167" spans="1:16" s="1" customFormat="1" x14ac:dyDescent="0.25">
      <c r="A167" s="2"/>
      <c r="B167" s="3">
        <f t="shared" ca="1" si="4"/>
        <v>0</v>
      </c>
      <c r="C167" s="140">
        <f ca="1">MCA!ER170</f>
        <v>0</v>
      </c>
      <c r="D167" s="141"/>
      <c r="E167" s="141"/>
      <c r="F167" s="142"/>
      <c r="G167" s="14">
        <f ca="1">IF(C167=0,0,IFERROR(INDEX(MCA!$D$6:$D$365,MATCH(C167,MCA!$EJ$6:$EJ$365,0),1),0))</f>
        <v>0</v>
      </c>
      <c r="H167" s="14">
        <f ca="1">MCA!EQ170</f>
        <v>0</v>
      </c>
      <c r="I167" s="2"/>
      <c r="J167" s="2"/>
      <c r="K167" s="2"/>
      <c r="L167" s="2"/>
      <c r="M167" s="2"/>
      <c r="N167" s="2"/>
      <c r="O167" s="2"/>
      <c r="P167" s="26"/>
    </row>
    <row r="168" spans="1:16" s="1" customFormat="1" x14ac:dyDescent="0.25">
      <c r="A168" s="2"/>
      <c r="B168" s="3">
        <f t="shared" ca="1" si="4"/>
        <v>0</v>
      </c>
      <c r="C168" s="140">
        <f ca="1">MCA!ER171</f>
        <v>0</v>
      </c>
      <c r="D168" s="141"/>
      <c r="E168" s="141"/>
      <c r="F168" s="142"/>
      <c r="G168" s="14">
        <f ca="1">IF(C168=0,0,IFERROR(INDEX(MCA!$D$6:$D$365,MATCH(C168,MCA!$EJ$6:$EJ$365,0),1),0))</f>
        <v>0</v>
      </c>
      <c r="H168" s="14">
        <f ca="1">MCA!EQ171</f>
        <v>0</v>
      </c>
      <c r="I168" s="2"/>
      <c r="J168" s="2"/>
      <c r="K168" s="2"/>
      <c r="L168" s="2"/>
      <c r="M168" s="2"/>
      <c r="N168" s="2"/>
      <c r="O168" s="2"/>
      <c r="P168" s="26"/>
    </row>
    <row r="169" spans="1:16" s="1" customFormat="1" x14ac:dyDescent="0.25">
      <c r="A169" s="2"/>
      <c r="B169" s="3">
        <f t="shared" ca="1" si="4"/>
        <v>0</v>
      </c>
      <c r="C169" s="140">
        <f ca="1">MCA!ER172</f>
        <v>0</v>
      </c>
      <c r="D169" s="141"/>
      <c r="E169" s="141"/>
      <c r="F169" s="142"/>
      <c r="G169" s="14">
        <f ca="1">IF(C169=0,0,IFERROR(INDEX(MCA!$D$6:$D$365,MATCH(C169,MCA!$EJ$6:$EJ$365,0),1),0))</f>
        <v>0</v>
      </c>
      <c r="H169" s="14">
        <f ca="1">MCA!EQ172</f>
        <v>0</v>
      </c>
      <c r="I169" s="2"/>
      <c r="J169" s="2"/>
      <c r="K169" s="2"/>
      <c r="L169" s="2"/>
      <c r="M169" s="2"/>
      <c r="N169" s="2"/>
      <c r="O169" s="2"/>
      <c r="P169" s="26"/>
    </row>
    <row r="170" spans="1:16" s="1" customFormat="1" x14ac:dyDescent="0.25">
      <c r="A170" s="2"/>
      <c r="B170" s="3">
        <f t="shared" ca="1" si="4"/>
        <v>0</v>
      </c>
      <c r="C170" s="140">
        <f ca="1">MCA!ER173</f>
        <v>0</v>
      </c>
      <c r="D170" s="141"/>
      <c r="E170" s="141"/>
      <c r="F170" s="142"/>
      <c r="G170" s="14">
        <f ca="1">IF(C170=0,0,IFERROR(INDEX(MCA!$D$6:$D$365,MATCH(C170,MCA!$EJ$6:$EJ$365,0),1),0))</f>
        <v>0</v>
      </c>
      <c r="H170" s="14">
        <f ca="1">MCA!EQ173</f>
        <v>0</v>
      </c>
      <c r="I170" s="2"/>
      <c r="J170" s="2"/>
      <c r="K170" s="2"/>
      <c r="L170" s="2"/>
      <c r="M170" s="2"/>
      <c r="N170" s="2"/>
      <c r="O170" s="2"/>
      <c r="P170" s="26"/>
    </row>
    <row r="171" spans="1:16" s="1" customFormat="1" x14ac:dyDescent="0.25">
      <c r="A171" s="2"/>
      <c r="B171" s="3">
        <f t="shared" ca="1" si="4"/>
        <v>0</v>
      </c>
      <c r="C171" s="140">
        <f ca="1">MCA!ER174</f>
        <v>0</v>
      </c>
      <c r="D171" s="141"/>
      <c r="E171" s="141"/>
      <c r="F171" s="142"/>
      <c r="G171" s="14">
        <f ca="1">IF(C171=0,0,IFERROR(INDEX(MCA!$D$6:$D$365,MATCH(C171,MCA!$EJ$6:$EJ$365,0),1),0))</f>
        <v>0</v>
      </c>
      <c r="H171" s="14">
        <f ca="1">MCA!EQ174</f>
        <v>0</v>
      </c>
      <c r="I171" s="2"/>
      <c r="J171" s="2"/>
      <c r="K171" s="2"/>
      <c r="L171" s="2"/>
      <c r="M171" s="2"/>
      <c r="N171" s="2"/>
      <c r="O171" s="2"/>
      <c r="P171" s="26"/>
    </row>
    <row r="172" spans="1:16" s="1" customFormat="1" x14ac:dyDescent="0.25">
      <c r="A172" s="2"/>
      <c r="B172" s="3">
        <f t="shared" ca="1" si="4"/>
        <v>0</v>
      </c>
      <c r="C172" s="140">
        <f ca="1">MCA!ER175</f>
        <v>0</v>
      </c>
      <c r="D172" s="141"/>
      <c r="E172" s="141"/>
      <c r="F172" s="142"/>
      <c r="G172" s="14">
        <f ca="1">IF(C172=0,0,IFERROR(INDEX(MCA!$D$6:$D$365,MATCH(C172,MCA!$EJ$6:$EJ$365,0),1),0))</f>
        <v>0</v>
      </c>
      <c r="H172" s="14">
        <f ca="1">MCA!EQ175</f>
        <v>0</v>
      </c>
      <c r="I172" s="2"/>
      <c r="J172" s="2"/>
      <c r="K172" s="2"/>
      <c r="L172" s="2"/>
      <c r="M172" s="2"/>
      <c r="N172" s="2"/>
      <c r="O172" s="2"/>
      <c r="P172" s="26"/>
    </row>
    <row r="173" spans="1:16" s="1" customFormat="1" x14ac:dyDescent="0.25">
      <c r="A173" s="2"/>
      <c r="B173" s="3">
        <f t="shared" ca="1" si="4"/>
        <v>0</v>
      </c>
      <c r="C173" s="140">
        <f ca="1">MCA!ER176</f>
        <v>0</v>
      </c>
      <c r="D173" s="141"/>
      <c r="E173" s="141"/>
      <c r="F173" s="142"/>
      <c r="G173" s="14">
        <f ca="1">IF(C173=0,0,IFERROR(INDEX(MCA!$D$6:$D$365,MATCH(C173,MCA!$EJ$6:$EJ$365,0),1),0))</f>
        <v>0</v>
      </c>
      <c r="H173" s="14">
        <f ca="1">MCA!EQ176</f>
        <v>0</v>
      </c>
      <c r="I173" s="2"/>
      <c r="J173" s="2"/>
      <c r="K173" s="2"/>
      <c r="L173" s="2"/>
      <c r="M173" s="2"/>
      <c r="N173" s="2"/>
      <c r="O173" s="2"/>
      <c r="P173" s="26"/>
    </row>
    <row r="174" spans="1:16" s="1" customFormat="1" x14ac:dyDescent="0.25">
      <c r="A174" s="2"/>
      <c r="B174" s="3">
        <f t="shared" ca="1" si="4"/>
        <v>0</v>
      </c>
      <c r="C174" s="140">
        <f ca="1">MCA!ER177</f>
        <v>0</v>
      </c>
      <c r="D174" s="141"/>
      <c r="E174" s="141"/>
      <c r="F174" s="142"/>
      <c r="G174" s="14">
        <f ca="1">IF(C174=0,0,IFERROR(INDEX(MCA!$D$6:$D$365,MATCH(C174,MCA!$EJ$6:$EJ$365,0),1),0))</f>
        <v>0</v>
      </c>
      <c r="H174" s="14">
        <f ca="1">MCA!EQ177</f>
        <v>0</v>
      </c>
      <c r="I174" s="2"/>
      <c r="J174" s="2"/>
      <c r="K174" s="2"/>
      <c r="L174" s="2"/>
      <c r="M174" s="2"/>
      <c r="N174" s="2"/>
      <c r="O174" s="2"/>
      <c r="P174" s="26"/>
    </row>
    <row r="175" spans="1:16" s="1" customFormat="1" x14ac:dyDescent="0.25">
      <c r="A175" s="2"/>
      <c r="B175" s="3">
        <f t="shared" ca="1" si="4"/>
        <v>0</v>
      </c>
      <c r="C175" s="140">
        <f ca="1">MCA!ER178</f>
        <v>0</v>
      </c>
      <c r="D175" s="141"/>
      <c r="E175" s="141"/>
      <c r="F175" s="142"/>
      <c r="G175" s="14">
        <f ca="1">IF(C175=0,0,IFERROR(INDEX(MCA!$D$6:$D$365,MATCH(C175,MCA!$EJ$6:$EJ$365,0),1),0))</f>
        <v>0</v>
      </c>
      <c r="H175" s="14">
        <f ca="1">MCA!EQ178</f>
        <v>0</v>
      </c>
      <c r="I175" s="2"/>
      <c r="J175" s="2"/>
      <c r="K175" s="2"/>
      <c r="L175" s="2"/>
      <c r="M175" s="2"/>
      <c r="N175" s="2"/>
      <c r="O175" s="2"/>
      <c r="P175" s="26"/>
    </row>
    <row r="176" spans="1:16" s="1" customFormat="1" x14ac:dyDescent="0.25">
      <c r="A176" s="2"/>
      <c r="B176" s="3">
        <f t="shared" ca="1" si="4"/>
        <v>0</v>
      </c>
      <c r="C176" s="140">
        <f ca="1">MCA!ER179</f>
        <v>0</v>
      </c>
      <c r="D176" s="141"/>
      <c r="E176" s="141"/>
      <c r="F176" s="142"/>
      <c r="G176" s="14">
        <f ca="1">IF(C176=0,0,IFERROR(INDEX(MCA!$D$6:$D$365,MATCH(C176,MCA!$EJ$6:$EJ$365,0),1),0))</f>
        <v>0</v>
      </c>
      <c r="H176" s="14">
        <f ca="1">MCA!EQ179</f>
        <v>0</v>
      </c>
      <c r="I176" s="2"/>
      <c r="J176" s="2"/>
      <c r="K176" s="2"/>
      <c r="L176" s="2"/>
      <c r="M176" s="2"/>
      <c r="N176" s="2"/>
      <c r="O176" s="2"/>
      <c r="P176" s="26"/>
    </row>
    <row r="177" spans="1:16" s="1" customFormat="1" x14ac:dyDescent="0.25">
      <c r="A177" s="2"/>
      <c r="B177" s="3">
        <f t="shared" ca="1" si="4"/>
        <v>0</v>
      </c>
      <c r="C177" s="140">
        <f ca="1">MCA!ER180</f>
        <v>0</v>
      </c>
      <c r="D177" s="141"/>
      <c r="E177" s="141"/>
      <c r="F177" s="142"/>
      <c r="G177" s="14">
        <f ca="1">IF(C177=0,0,IFERROR(INDEX(MCA!$D$6:$D$365,MATCH(C177,MCA!$EJ$6:$EJ$365,0),1),0))</f>
        <v>0</v>
      </c>
      <c r="H177" s="14">
        <f ca="1">MCA!EQ180</f>
        <v>0</v>
      </c>
      <c r="I177" s="2"/>
      <c r="J177" s="2"/>
      <c r="K177" s="2"/>
      <c r="L177" s="2"/>
      <c r="M177" s="2"/>
      <c r="N177" s="2"/>
      <c r="O177" s="2"/>
      <c r="P177" s="26"/>
    </row>
    <row r="178" spans="1:16" s="1" customFormat="1" x14ac:dyDescent="0.25">
      <c r="A178" s="2"/>
      <c r="B178" s="3">
        <f t="shared" ca="1" si="4"/>
        <v>0</v>
      </c>
      <c r="C178" s="140">
        <f ca="1">MCA!ER181</f>
        <v>0</v>
      </c>
      <c r="D178" s="141"/>
      <c r="E178" s="141"/>
      <c r="F178" s="142"/>
      <c r="G178" s="14">
        <f ca="1">IF(C178=0,0,IFERROR(INDEX(MCA!$D$6:$D$365,MATCH(C178,MCA!$EJ$6:$EJ$365,0),1),0))</f>
        <v>0</v>
      </c>
      <c r="H178" s="14">
        <f ca="1">MCA!EQ181</f>
        <v>0</v>
      </c>
      <c r="I178" s="2"/>
      <c r="J178" s="2"/>
      <c r="K178" s="2"/>
      <c r="L178" s="2"/>
      <c r="M178" s="2"/>
      <c r="N178" s="2"/>
      <c r="O178" s="2"/>
      <c r="P178" s="26"/>
    </row>
    <row r="179" spans="1:16" s="1" customFormat="1" x14ac:dyDescent="0.25">
      <c r="A179" s="2"/>
      <c r="B179" s="3">
        <f t="shared" ca="1" si="4"/>
        <v>0</v>
      </c>
      <c r="C179" s="140">
        <f ca="1">MCA!ER182</f>
        <v>0</v>
      </c>
      <c r="D179" s="141"/>
      <c r="E179" s="141"/>
      <c r="F179" s="142"/>
      <c r="G179" s="14">
        <f ca="1">IF(C179=0,0,IFERROR(INDEX(MCA!$D$6:$D$365,MATCH(C179,MCA!$EJ$6:$EJ$365,0),1),0))</f>
        <v>0</v>
      </c>
      <c r="H179" s="14">
        <f ca="1">MCA!EQ182</f>
        <v>0</v>
      </c>
      <c r="I179" s="2"/>
      <c r="J179" s="2"/>
      <c r="K179" s="2"/>
      <c r="L179" s="2"/>
      <c r="M179" s="2"/>
      <c r="N179" s="2"/>
      <c r="O179" s="2"/>
      <c r="P179" s="26"/>
    </row>
    <row r="180" spans="1:16" s="1" customFormat="1" x14ac:dyDescent="0.25">
      <c r="A180" s="2"/>
      <c r="B180" s="3">
        <f t="shared" ca="1" si="4"/>
        <v>0</v>
      </c>
      <c r="C180" s="140">
        <f ca="1">MCA!ER183</f>
        <v>0</v>
      </c>
      <c r="D180" s="141"/>
      <c r="E180" s="141"/>
      <c r="F180" s="142"/>
      <c r="G180" s="14">
        <f ca="1">IF(C180=0,0,IFERROR(INDEX(MCA!$D$6:$D$365,MATCH(C180,MCA!$EJ$6:$EJ$365,0),1),0))</f>
        <v>0</v>
      </c>
      <c r="H180" s="14">
        <f ca="1">MCA!EQ183</f>
        <v>0</v>
      </c>
      <c r="I180" s="2"/>
      <c r="J180" s="2"/>
      <c r="K180" s="2"/>
      <c r="L180" s="2"/>
      <c r="M180" s="2"/>
      <c r="N180" s="2"/>
      <c r="O180" s="2"/>
      <c r="P180" s="26"/>
    </row>
    <row r="181" spans="1:16" s="1" customFormat="1" x14ac:dyDescent="0.25">
      <c r="A181" s="2"/>
      <c r="B181" s="3">
        <f t="shared" ca="1" si="4"/>
        <v>0</v>
      </c>
      <c r="C181" s="140">
        <f ca="1">MCA!ER184</f>
        <v>0</v>
      </c>
      <c r="D181" s="141"/>
      <c r="E181" s="141"/>
      <c r="F181" s="142"/>
      <c r="G181" s="14">
        <f ca="1">IF(C181=0,0,IFERROR(INDEX(MCA!$D$6:$D$365,MATCH(C181,MCA!$EJ$6:$EJ$365,0),1),0))</f>
        <v>0</v>
      </c>
      <c r="H181" s="14">
        <f ca="1">MCA!EQ184</f>
        <v>0</v>
      </c>
      <c r="I181" s="2"/>
      <c r="J181" s="2"/>
      <c r="K181" s="2"/>
      <c r="L181" s="2"/>
      <c r="M181" s="2"/>
      <c r="N181" s="2"/>
      <c r="O181" s="2"/>
      <c r="P181" s="26"/>
    </row>
    <row r="182" spans="1:16" s="1" customFormat="1" x14ac:dyDescent="0.25">
      <c r="A182" s="2"/>
      <c r="B182" s="3">
        <f t="shared" ca="1" si="4"/>
        <v>0</v>
      </c>
      <c r="C182" s="140">
        <f ca="1">MCA!ER185</f>
        <v>0</v>
      </c>
      <c r="D182" s="141"/>
      <c r="E182" s="141"/>
      <c r="F182" s="142"/>
      <c r="G182" s="14">
        <f ca="1">IF(C182=0,0,IFERROR(INDEX(MCA!$D$6:$D$365,MATCH(C182,MCA!$EJ$6:$EJ$365,0),1),0))</f>
        <v>0</v>
      </c>
      <c r="H182" s="14">
        <f ca="1">MCA!EQ185</f>
        <v>0</v>
      </c>
      <c r="I182" s="2"/>
      <c r="J182" s="2"/>
      <c r="K182" s="2"/>
      <c r="L182" s="2"/>
      <c r="M182" s="2"/>
      <c r="N182" s="2"/>
      <c r="O182" s="2"/>
      <c r="P182" s="26"/>
    </row>
    <row r="183" spans="1:16" s="1" customFormat="1" x14ac:dyDescent="0.25">
      <c r="A183" s="2"/>
      <c r="B183" s="3">
        <f t="shared" ca="1" si="4"/>
        <v>0</v>
      </c>
      <c r="C183" s="140">
        <f ca="1">MCA!ER186</f>
        <v>0</v>
      </c>
      <c r="D183" s="141"/>
      <c r="E183" s="141"/>
      <c r="F183" s="142"/>
      <c r="G183" s="14">
        <f ca="1">IF(C183=0,0,IFERROR(INDEX(MCA!$D$6:$D$365,MATCH(C183,MCA!$EJ$6:$EJ$365,0),1),0))</f>
        <v>0</v>
      </c>
      <c r="H183" s="14">
        <f ca="1">MCA!EQ186</f>
        <v>0</v>
      </c>
      <c r="I183" s="2"/>
      <c r="J183" s="2"/>
      <c r="K183" s="2"/>
      <c r="L183" s="2"/>
      <c r="M183" s="2"/>
      <c r="N183" s="2"/>
      <c r="O183" s="2"/>
      <c r="P183" s="26"/>
    </row>
    <row r="184" spans="1:16" s="1" customFormat="1" x14ac:dyDescent="0.25">
      <c r="A184" s="2"/>
      <c r="B184" s="3">
        <f t="shared" ca="1" si="4"/>
        <v>0</v>
      </c>
      <c r="C184" s="140">
        <f ca="1">MCA!ER187</f>
        <v>0</v>
      </c>
      <c r="D184" s="141"/>
      <c r="E184" s="141"/>
      <c r="F184" s="142"/>
      <c r="G184" s="14">
        <f ca="1">IF(C184=0,0,IFERROR(INDEX(MCA!$D$6:$D$365,MATCH(C184,MCA!$EJ$6:$EJ$365,0),1),0))</f>
        <v>0</v>
      </c>
      <c r="H184" s="14">
        <f ca="1">MCA!EQ187</f>
        <v>0</v>
      </c>
      <c r="I184" s="2"/>
      <c r="J184" s="2"/>
      <c r="K184" s="2"/>
      <c r="L184" s="2"/>
      <c r="M184" s="2"/>
      <c r="N184" s="2"/>
      <c r="O184" s="2"/>
      <c r="P184" s="26"/>
    </row>
    <row r="185" spans="1:16" s="1" customFormat="1" x14ac:dyDescent="0.25">
      <c r="A185" s="2"/>
      <c r="B185" s="3">
        <f t="shared" ca="1" si="4"/>
        <v>0</v>
      </c>
      <c r="C185" s="140">
        <f ca="1">MCA!ER188</f>
        <v>0</v>
      </c>
      <c r="D185" s="141"/>
      <c r="E185" s="141"/>
      <c r="F185" s="142"/>
      <c r="G185" s="14">
        <f ca="1">IF(C185=0,0,IFERROR(INDEX(MCA!$D$6:$D$365,MATCH(C185,MCA!$EJ$6:$EJ$365,0),1),0))</f>
        <v>0</v>
      </c>
      <c r="H185" s="14">
        <f ca="1">MCA!EQ188</f>
        <v>0</v>
      </c>
      <c r="I185" s="2"/>
      <c r="J185" s="2"/>
      <c r="K185" s="2"/>
      <c r="L185" s="2"/>
      <c r="M185" s="2"/>
      <c r="N185" s="2"/>
      <c r="O185" s="2"/>
      <c r="P185" s="26"/>
    </row>
    <row r="186" spans="1:16" s="1" customFormat="1" x14ac:dyDescent="0.25">
      <c r="A186" s="2"/>
      <c r="B186" s="3">
        <f t="shared" ca="1" si="4"/>
        <v>0</v>
      </c>
      <c r="C186" s="140">
        <f ca="1">MCA!ER189</f>
        <v>0</v>
      </c>
      <c r="D186" s="141"/>
      <c r="E186" s="141"/>
      <c r="F186" s="142"/>
      <c r="G186" s="14">
        <f ca="1">IF(C186=0,0,IFERROR(INDEX(MCA!$D$6:$D$365,MATCH(C186,MCA!$EJ$6:$EJ$365,0),1),0))</f>
        <v>0</v>
      </c>
      <c r="H186" s="14">
        <f ca="1">MCA!EQ189</f>
        <v>0</v>
      </c>
      <c r="I186" s="2"/>
      <c r="J186" s="2"/>
      <c r="K186" s="2"/>
      <c r="L186" s="2"/>
      <c r="M186" s="2"/>
      <c r="N186" s="2"/>
      <c r="O186" s="2"/>
      <c r="P186" s="26"/>
    </row>
    <row r="187" spans="1:16" s="1" customFormat="1" x14ac:dyDescent="0.25">
      <c r="A187" s="2"/>
      <c r="B187" s="3">
        <f t="shared" ca="1" si="4"/>
        <v>0</v>
      </c>
      <c r="C187" s="140">
        <f ca="1">MCA!ER190</f>
        <v>0</v>
      </c>
      <c r="D187" s="141"/>
      <c r="E187" s="141"/>
      <c r="F187" s="142"/>
      <c r="G187" s="14">
        <f ca="1">IF(C187=0,0,IFERROR(INDEX(MCA!$D$6:$D$365,MATCH(C187,MCA!$EJ$6:$EJ$365,0),1),0))</f>
        <v>0</v>
      </c>
      <c r="H187" s="14">
        <f ca="1">MCA!EQ190</f>
        <v>0</v>
      </c>
      <c r="I187" s="2"/>
      <c r="J187" s="2"/>
      <c r="K187" s="2"/>
      <c r="L187" s="2"/>
      <c r="M187" s="2"/>
      <c r="N187" s="2"/>
      <c r="O187" s="2"/>
      <c r="P187" s="26"/>
    </row>
    <row r="188" spans="1:16" s="1" customFormat="1" x14ac:dyDescent="0.25">
      <c r="A188" s="2"/>
      <c r="B188" s="3">
        <f t="shared" ca="1" si="4"/>
        <v>0</v>
      </c>
      <c r="C188" s="140">
        <f ca="1">MCA!ER191</f>
        <v>0</v>
      </c>
      <c r="D188" s="141"/>
      <c r="E188" s="141"/>
      <c r="F188" s="142"/>
      <c r="G188" s="14">
        <f ca="1">IF(C188=0,0,IFERROR(INDEX(MCA!$D$6:$D$365,MATCH(C188,MCA!$EJ$6:$EJ$365,0),1),0))</f>
        <v>0</v>
      </c>
      <c r="H188" s="14">
        <f ca="1">MCA!EQ191</f>
        <v>0</v>
      </c>
      <c r="I188" s="2"/>
      <c r="J188" s="2"/>
      <c r="K188" s="2"/>
      <c r="L188" s="2"/>
      <c r="M188" s="2"/>
      <c r="N188" s="2"/>
      <c r="O188" s="2"/>
      <c r="P188" s="26"/>
    </row>
    <row r="189" spans="1:16" s="1" customFormat="1" x14ac:dyDescent="0.25">
      <c r="A189" s="2"/>
      <c r="B189" s="3">
        <f t="shared" ca="1" si="4"/>
        <v>0</v>
      </c>
      <c r="C189" s="140">
        <f ca="1">MCA!ER192</f>
        <v>0</v>
      </c>
      <c r="D189" s="141"/>
      <c r="E189" s="141"/>
      <c r="F189" s="142"/>
      <c r="G189" s="14">
        <f ca="1">IF(C189=0,0,IFERROR(INDEX(MCA!$D$6:$D$365,MATCH(C189,MCA!$EJ$6:$EJ$365,0),1),0))</f>
        <v>0</v>
      </c>
      <c r="H189" s="14">
        <f ca="1">MCA!EQ192</f>
        <v>0</v>
      </c>
      <c r="I189" s="2"/>
      <c r="J189" s="2"/>
      <c r="K189" s="2"/>
      <c r="L189" s="2"/>
      <c r="M189" s="2"/>
      <c r="N189" s="2"/>
      <c r="O189" s="2"/>
      <c r="P189" s="26"/>
    </row>
    <row r="190" spans="1:16" s="1" customFormat="1" x14ac:dyDescent="0.25">
      <c r="A190" s="2"/>
      <c r="B190" s="3">
        <f t="shared" ca="1" si="4"/>
        <v>0</v>
      </c>
      <c r="C190" s="140">
        <f ca="1">MCA!ER193</f>
        <v>0</v>
      </c>
      <c r="D190" s="141"/>
      <c r="E190" s="141"/>
      <c r="F190" s="142"/>
      <c r="G190" s="14">
        <f ca="1">IF(C190=0,0,IFERROR(INDEX(MCA!$D$6:$D$365,MATCH(C190,MCA!$EJ$6:$EJ$365,0),1),0))</f>
        <v>0</v>
      </c>
      <c r="H190" s="14">
        <f ca="1">MCA!EQ193</f>
        <v>0</v>
      </c>
      <c r="I190" s="2"/>
      <c r="J190" s="2"/>
      <c r="K190" s="2"/>
      <c r="L190" s="2"/>
      <c r="M190" s="2"/>
      <c r="N190" s="2"/>
      <c r="O190" s="2"/>
      <c r="P190" s="26"/>
    </row>
    <row r="191" spans="1:16" s="1" customFormat="1" x14ac:dyDescent="0.25">
      <c r="A191" s="2"/>
      <c r="B191" s="3">
        <f t="shared" ca="1" si="4"/>
        <v>0</v>
      </c>
      <c r="C191" s="140">
        <f ca="1">MCA!ER194</f>
        <v>0</v>
      </c>
      <c r="D191" s="141"/>
      <c r="E191" s="141"/>
      <c r="F191" s="142"/>
      <c r="G191" s="14">
        <f ca="1">IF(C191=0,0,IFERROR(INDEX(MCA!$D$6:$D$365,MATCH(C191,MCA!$EJ$6:$EJ$365,0),1),0))</f>
        <v>0</v>
      </c>
      <c r="H191" s="14">
        <f ca="1">MCA!EQ194</f>
        <v>0</v>
      </c>
      <c r="I191" s="2"/>
      <c r="J191" s="2"/>
      <c r="K191" s="2"/>
      <c r="L191" s="2"/>
      <c r="M191" s="2"/>
      <c r="N191" s="2"/>
      <c r="O191" s="2"/>
      <c r="P191" s="26"/>
    </row>
    <row r="192" spans="1:16" s="1" customFormat="1" x14ac:dyDescent="0.25">
      <c r="A192" s="2"/>
      <c r="B192" s="3">
        <f t="shared" ca="1" si="4"/>
        <v>0</v>
      </c>
      <c r="C192" s="140">
        <f ca="1">MCA!ER195</f>
        <v>0</v>
      </c>
      <c r="D192" s="141"/>
      <c r="E192" s="141"/>
      <c r="F192" s="142"/>
      <c r="G192" s="14">
        <f ca="1">IF(C192=0,0,IFERROR(INDEX(MCA!$D$6:$D$365,MATCH(C192,MCA!$EJ$6:$EJ$365,0),1),0))</f>
        <v>0</v>
      </c>
      <c r="H192" s="14">
        <f ca="1">MCA!EQ195</f>
        <v>0</v>
      </c>
      <c r="I192" s="2"/>
      <c r="J192" s="2"/>
      <c r="K192" s="2"/>
      <c r="L192" s="2"/>
      <c r="M192" s="2"/>
      <c r="N192" s="2"/>
      <c r="O192" s="2"/>
      <c r="P192" s="26"/>
    </row>
    <row r="193" spans="1:16" s="1" customFormat="1" x14ac:dyDescent="0.25">
      <c r="A193" s="2"/>
      <c r="B193" s="3">
        <f t="shared" ca="1" si="4"/>
        <v>0</v>
      </c>
      <c r="C193" s="140">
        <f ca="1">MCA!ER196</f>
        <v>0</v>
      </c>
      <c r="D193" s="141"/>
      <c r="E193" s="141"/>
      <c r="F193" s="142"/>
      <c r="G193" s="14">
        <f ca="1">IF(C193=0,0,IFERROR(INDEX(MCA!$D$6:$D$365,MATCH(C193,MCA!$EJ$6:$EJ$365,0),1),0))</f>
        <v>0</v>
      </c>
      <c r="H193" s="14">
        <f ca="1">MCA!EQ196</f>
        <v>0</v>
      </c>
      <c r="I193" s="2"/>
      <c r="J193" s="2"/>
      <c r="K193" s="2"/>
      <c r="L193" s="2"/>
      <c r="M193" s="2"/>
      <c r="N193" s="2"/>
      <c r="O193" s="2"/>
      <c r="P193" s="26"/>
    </row>
    <row r="194" spans="1:16" s="1" customFormat="1" x14ac:dyDescent="0.25">
      <c r="A194" s="2"/>
      <c r="B194" s="3">
        <f t="shared" ca="1" si="4"/>
        <v>0</v>
      </c>
      <c r="C194" s="140">
        <f ca="1">MCA!ER197</f>
        <v>0</v>
      </c>
      <c r="D194" s="141"/>
      <c r="E194" s="141"/>
      <c r="F194" s="142"/>
      <c r="G194" s="14">
        <f ca="1">IF(C194=0,0,IFERROR(INDEX(MCA!$D$6:$D$365,MATCH(C194,MCA!$EJ$6:$EJ$365,0),1),0))</f>
        <v>0</v>
      </c>
      <c r="H194" s="14">
        <f ca="1">MCA!EQ197</f>
        <v>0</v>
      </c>
      <c r="I194" s="2"/>
      <c r="J194" s="2"/>
      <c r="K194" s="2"/>
      <c r="L194" s="2"/>
      <c r="M194" s="2"/>
      <c r="N194" s="2"/>
      <c r="O194" s="2"/>
      <c r="P194" s="26"/>
    </row>
    <row r="195" spans="1:16" s="1" customFormat="1" x14ac:dyDescent="0.25">
      <c r="A195" s="2"/>
      <c r="B195" s="3">
        <f t="shared" ca="1" si="4"/>
        <v>0</v>
      </c>
      <c r="C195" s="140">
        <f ca="1">MCA!ER198</f>
        <v>0</v>
      </c>
      <c r="D195" s="141"/>
      <c r="E195" s="141"/>
      <c r="F195" s="142"/>
      <c r="G195" s="14">
        <f ca="1">IF(C195=0,0,IFERROR(INDEX(MCA!$D$6:$D$365,MATCH(C195,MCA!$EJ$6:$EJ$365,0),1),0))</f>
        <v>0</v>
      </c>
      <c r="H195" s="14">
        <f ca="1">MCA!EQ198</f>
        <v>0</v>
      </c>
      <c r="I195" s="2"/>
      <c r="J195" s="2"/>
      <c r="K195" s="2"/>
      <c r="L195" s="2"/>
      <c r="M195" s="2"/>
      <c r="N195" s="2"/>
      <c r="O195" s="2"/>
      <c r="P195" s="26"/>
    </row>
    <row r="196" spans="1:16" s="1" customFormat="1" x14ac:dyDescent="0.25">
      <c r="A196" s="2"/>
      <c r="B196" s="3">
        <f t="shared" ref="B196:B259" ca="1" si="5">IF(C196=0,0,B195+1)</f>
        <v>0</v>
      </c>
      <c r="C196" s="140">
        <f ca="1">MCA!ER199</f>
        <v>0</v>
      </c>
      <c r="D196" s="141"/>
      <c r="E196" s="141"/>
      <c r="F196" s="142"/>
      <c r="G196" s="14">
        <f ca="1">IF(C196=0,0,IFERROR(INDEX(MCA!$D$6:$D$365,MATCH(C196,MCA!$EJ$6:$EJ$365,0),1),0))</f>
        <v>0</v>
      </c>
      <c r="H196" s="14">
        <f ca="1">MCA!EQ199</f>
        <v>0</v>
      </c>
      <c r="I196" s="2"/>
      <c r="J196" s="2"/>
      <c r="K196" s="2"/>
      <c r="L196" s="2"/>
      <c r="M196" s="2"/>
      <c r="N196" s="2"/>
      <c r="O196" s="2"/>
      <c r="P196" s="26"/>
    </row>
    <row r="197" spans="1:16" s="1" customFormat="1" x14ac:dyDescent="0.25">
      <c r="A197" s="2"/>
      <c r="B197" s="3">
        <f t="shared" ca="1" si="5"/>
        <v>0</v>
      </c>
      <c r="C197" s="140">
        <f ca="1">MCA!ER200</f>
        <v>0</v>
      </c>
      <c r="D197" s="141"/>
      <c r="E197" s="141"/>
      <c r="F197" s="142"/>
      <c r="G197" s="14">
        <f ca="1">IF(C197=0,0,IFERROR(INDEX(MCA!$D$6:$D$365,MATCH(C197,MCA!$EJ$6:$EJ$365,0),1),0))</f>
        <v>0</v>
      </c>
      <c r="H197" s="14">
        <f ca="1">MCA!EQ200</f>
        <v>0</v>
      </c>
      <c r="I197" s="2"/>
      <c r="J197" s="2"/>
      <c r="K197" s="2"/>
      <c r="L197" s="2"/>
      <c r="M197" s="2"/>
      <c r="N197" s="2"/>
      <c r="O197" s="2"/>
      <c r="P197" s="26"/>
    </row>
    <row r="198" spans="1:16" s="1" customFormat="1" x14ac:dyDescent="0.25">
      <c r="A198" s="2"/>
      <c r="B198" s="3">
        <f t="shared" ca="1" si="5"/>
        <v>0</v>
      </c>
      <c r="C198" s="140">
        <f ca="1">MCA!ER201</f>
        <v>0</v>
      </c>
      <c r="D198" s="141"/>
      <c r="E198" s="141"/>
      <c r="F198" s="142"/>
      <c r="G198" s="14">
        <f ca="1">IF(C198=0,0,IFERROR(INDEX(MCA!$D$6:$D$365,MATCH(C198,MCA!$EJ$6:$EJ$365,0),1),0))</f>
        <v>0</v>
      </c>
      <c r="H198" s="14">
        <f ca="1">MCA!EQ201</f>
        <v>0</v>
      </c>
      <c r="I198" s="2"/>
      <c r="J198" s="2"/>
      <c r="K198" s="2"/>
      <c r="L198" s="2"/>
      <c r="M198" s="2"/>
      <c r="N198" s="2"/>
      <c r="O198" s="2"/>
      <c r="P198" s="26"/>
    </row>
    <row r="199" spans="1:16" s="1" customFormat="1" x14ac:dyDescent="0.25">
      <c r="A199" s="2"/>
      <c r="B199" s="3">
        <f t="shared" ca="1" si="5"/>
        <v>0</v>
      </c>
      <c r="C199" s="140">
        <f ca="1">MCA!ER202</f>
        <v>0</v>
      </c>
      <c r="D199" s="141"/>
      <c r="E199" s="141"/>
      <c r="F199" s="142"/>
      <c r="G199" s="14">
        <f ca="1">IF(C199=0,0,IFERROR(INDEX(MCA!$D$6:$D$365,MATCH(C199,MCA!$EJ$6:$EJ$365,0),1),0))</f>
        <v>0</v>
      </c>
      <c r="H199" s="14">
        <f ca="1">MCA!EQ202</f>
        <v>0</v>
      </c>
      <c r="I199" s="2"/>
      <c r="J199" s="2"/>
      <c r="K199" s="2"/>
      <c r="L199" s="2"/>
      <c r="M199" s="2"/>
      <c r="N199" s="2"/>
      <c r="O199" s="2"/>
      <c r="P199" s="26"/>
    </row>
    <row r="200" spans="1:16" s="1" customFormat="1" x14ac:dyDescent="0.25">
      <c r="A200" s="2"/>
      <c r="B200" s="3">
        <f t="shared" ca="1" si="5"/>
        <v>0</v>
      </c>
      <c r="C200" s="140">
        <f ca="1">MCA!ER203</f>
        <v>0</v>
      </c>
      <c r="D200" s="141"/>
      <c r="E200" s="141"/>
      <c r="F200" s="142"/>
      <c r="G200" s="14">
        <f ca="1">IF(C200=0,0,IFERROR(INDEX(MCA!$D$6:$D$365,MATCH(C200,MCA!$EJ$6:$EJ$365,0),1),0))</f>
        <v>0</v>
      </c>
      <c r="H200" s="14">
        <f ca="1">MCA!EQ203</f>
        <v>0</v>
      </c>
      <c r="I200" s="2"/>
      <c r="J200" s="2"/>
      <c r="K200" s="2"/>
      <c r="L200" s="2"/>
      <c r="M200" s="2"/>
      <c r="N200" s="2"/>
      <c r="O200" s="2"/>
      <c r="P200" s="26"/>
    </row>
    <row r="201" spans="1:16" s="1" customFormat="1" x14ac:dyDescent="0.25">
      <c r="A201" s="2"/>
      <c r="B201" s="3">
        <f t="shared" ca="1" si="5"/>
        <v>0</v>
      </c>
      <c r="C201" s="140">
        <f ca="1">MCA!ER204</f>
        <v>0</v>
      </c>
      <c r="D201" s="141"/>
      <c r="E201" s="141"/>
      <c r="F201" s="142"/>
      <c r="G201" s="14">
        <f ca="1">IF(C201=0,0,IFERROR(INDEX(MCA!$D$6:$D$365,MATCH(C201,MCA!$EJ$6:$EJ$365,0),1),0))</f>
        <v>0</v>
      </c>
      <c r="H201" s="14">
        <f ca="1">MCA!EQ204</f>
        <v>0</v>
      </c>
      <c r="I201" s="2"/>
      <c r="J201" s="2"/>
      <c r="K201" s="2"/>
      <c r="L201" s="2"/>
      <c r="M201" s="2"/>
      <c r="N201" s="2"/>
      <c r="O201" s="2"/>
      <c r="P201" s="26"/>
    </row>
    <row r="202" spans="1:16" s="1" customFormat="1" x14ac:dyDescent="0.25">
      <c r="A202" s="2"/>
      <c r="B202" s="3">
        <f t="shared" ca="1" si="5"/>
        <v>0</v>
      </c>
      <c r="C202" s="140">
        <f ca="1">MCA!ER205</f>
        <v>0</v>
      </c>
      <c r="D202" s="141"/>
      <c r="E202" s="141"/>
      <c r="F202" s="142"/>
      <c r="G202" s="14">
        <f ca="1">IF(C202=0,0,IFERROR(INDEX(MCA!$D$6:$D$365,MATCH(C202,MCA!$EJ$6:$EJ$365,0),1),0))</f>
        <v>0</v>
      </c>
      <c r="H202" s="14">
        <f ca="1">MCA!EQ205</f>
        <v>0</v>
      </c>
      <c r="I202" s="2"/>
      <c r="J202" s="2"/>
      <c r="K202" s="2"/>
      <c r="L202" s="2"/>
      <c r="M202" s="2"/>
      <c r="N202" s="2"/>
      <c r="O202" s="2"/>
      <c r="P202" s="26"/>
    </row>
    <row r="203" spans="1:16" s="1" customFormat="1" x14ac:dyDescent="0.25">
      <c r="A203" s="2"/>
      <c r="B203" s="3">
        <f t="shared" ca="1" si="5"/>
        <v>0</v>
      </c>
      <c r="C203" s="140">
        <f ca="1">MCA!ER206</f>
        <v>0</v>
      </c>
      <c r="D203" s="141"/>
      <c r="E203" s="141"/>
      <c r="F203" s="142"/>
      <c r="G203" s="14">
        <f ca="1">IF(C203=0,0,IFERROR(INDEX(MCA!$D$6:$D$365,MATCH(C203,MCA!$EJ$6:$EJ$365,0),1),0))</f>
        <v>0</v>
      </c>
      <c r="H203" s="14">
        <f ca="1">MCA!EQ206</f>
        <v>0</v>
      </c>
      <c r="I203" s="2"/>
      <c r="J203" s="2"/>
      <c r="K203" s="2"/>
      <c r="L203" s="2"/>
      <c r="M203" s="2"/>
      <c r="N203" s="2"/>
      <c r="O203" s="2"/>
      <c r="P203" s="26"/>
    </row>
    <row r="204" spans="1:16" s="1" customFormat="1" x14ac:dyDescent="0.25">
      <c r="A204" s="2"/>
      <c r="B204" s="3">
        <f t="shared" ca="1" si="5"/>
        <v>0</v>
      </c>
      <c r="C204" s="140">
        <f ca="1">MCA!ER207</f>
        <v>0</v>
      </c>
      <c r="D204" s="141"/>
      <c r="E204" s="141"/>
      <c r="F204" s="142"/>
      <c r="G204" s="14">
        <f ca="1">IF(C204=0,0,IFERROR(INDEX(MCA!$D$6:$D$365,MATCH(C204,MCA!$EJ$6:$EJ$365,0),1),0))</f>
        <v>0</v>
      </c>
      <c r="H204" s="14">
        <f ca="1">MCA!EQ207</f>
        <v>0</v>
      </c>
      <c r="I204" s="2"/>
      <c r="J204" s="2"/>
      <c r="K204" s="2"/>
      <c r="L204" s="2"/>
      <c r="M204" s="2"/>
      <c r="N204" s="2"/>
      <c r="O204" s="2"/>
      <c r="P204" s="26"/>
    </row>
    <row r="205" spans="1:16" s="1" customFormat="1" x14ac:dyDescent="0.25">
      <c r="A205" s="2"/>
      <c r="B205" s="3">
        <f t="shared" ca="1" si="5"/>
        <v>0</v>
      </c>
      <c r="C205" s="140">
        <f ca="1">MCA!ER208</f>
        <v>0</v>
      </c>
      <c r="D205" s="141"/>
      <c r="E205" s="141"/>
      <c r="F205" s="142"/>
      <c r="G205" s="14">
        <f ca="1">IF(C205=0,0,IFERROR(INDEX(MCA!$D$6:$D$365,MATCH(C205,MCA!$EJ$6:$EJ$365,0),1),0))</f>
        <v>0</v>
      </c>
      <c r="H205" s="14">
        <f ca="1">MCA!EQ208</f>
        <v>0</v>
      </c>
      <c r="I205" s="2"/>
      <c r="J205" s="2"/>
      <c r="K205" s="2"/>
      <c r="L205" s="2"/>
      <c r="M205" s="2"/>
      <c r="N205" s="2"/>
      <c r="O205" s="2"/>
      <c r="P205" s="26"/>
    </row>
    <row r="206" spans="1:16" s="1" customFormat="1" x14ac:dyDescent="0.25">
      <c r="A206" s="2"/>
      <c r="B206" s="3">
        <f t="shared" ca="1" si="5"/>
        <v>0</v>
      </c>
      <c r="C206" s="140">
        <f ca="1">MCA!ER209</f>
        <v>0</v>
      </c>
      <c r="D206" s="141"/>
      <c r="E206" s="141"/>
      <c r="F206" s="142"/>
      <c r="G206" s="14">
        <f ca="1">IF(C206=0,0,IFERROR(INDEX(MCA!$D$6:$D$365,MATCH(C206,MCA!$EJ$6:$EJ$365,0),1),0))</f>
        <v>0</v>
      </c>
      <c r="H206" s="14">
        <f ca="1">MCA!EQ209</f>
        <v>0</v>
      </c>
      <c r="I206" s="2"/>
      <c r="J206" s="2"/>
      <c r="K206" s="2"/>
      <c r="L206" s="2"/>
      <c r="M206" s="2"/>
      <c r="N206" s="2"/>
      <c r="O206" s="2"/>
      <c r="P206" s="26"/>
    </row>
    <row r="207" spans="1:16" s="1" customFormat="1" x14ac:dyDescent="0.25">
      <c r="A207" s="2"/>
      <c r="B207" s="3">
        <f t="shared" ca="1" si="5"/>
        <v>0</v>
      </c>
      <c r="C207" s="140">
        <f ca="1">MCA!ER210</f>
        <v>0</v>
      </c>
      <c r="D207" s="141"/>
      <c r="E207" s="141"/>
      <c r="F207" s="142"/>
      <c r="G207" s="14">
        <f ca="1">IF(C207=0,0,IFERROR(INDEX(MCA!$D$6:$D$365,MATCH(C207,MCA!$EJ$6:$EJ$365,0),1),0))</f>
        <v>0</v>
      </c>
      <c r="H207" s="14">
        <f ca="1">MCA!EQ210</f>
        <v>0</v>
      </c>
      <c r="I207" s="2"/>
      <c r="J207" s="2"/>
      <c r="K207" s="2"/>
      <c r="L207" s="2"/>
      <c r="M207" s="2"/>
      <c r="N207" s="2"/>
      <c r="O207" s="2"/>
      <c r="P207" s="26"/>
    </row>
    <row r="208" spans="1:16" s="1" customFormat="1" x14ac:dyDescent="0.25">
      <c r="A208" s="2"/>
      <c r="B208" s="3">
        <f t="shared" ca="1" si="5"/>
        <v>0</v>
      </c>
      <c r="C208" s="140">
        <f ca="1">MCA!ER211</f>
        <v>0</v>
      </c>
      <c r="D208" s="141"/>
      <c r="E208" s="141"/>
      <c r="F208" s="142"/>
      <c r="G208" s="14">
        <f ca="1">IF(C208=0,0,IFERROR(INDEX(MCA!$D$6:$D$365,MATCH(C208,MCA!$EJ$6:$EJ$365,0),1),0))</f>
        <v>0</v>
      </c>
      <c r="H208" s="14">
        <f ca="1">MCA!EQ211</f>
        <v>0</v>
      </c>
      <c r="I208" s="2"/>
      <c r="J208" s="2"/>
      <c r="K208" s="2"/>
      <c r="L208" s="2"/>
      <c r="M208" s="2"/>
      <c r="N208" s="2"/>
      <c r="O208" s="2"/>
      <c r="P208" s="26"/>
    </row>
    <row r="209" spans="1:16" s="1" customFormat="1" x14ac:dyDescent="0.25">
      <c r="A209" s="2"/>
      <c r="B209" s="3">
        <f t="shared" ca="1" si="5"/>
        <v>0</v>
      </c>
      <c r="C209" s="140">
        <f ca="1">MCA!ER212</f>
        <v>0</v>
      </c>
      <c r="D209" s="141"/>
      <c r="E209" s="141"/>
      <c r="F209" s="142"/>
      <c r="G209" s="14">
        <f ca="1">IF(C209=0,0,IFERROR(INDEX(MCA!$D$6:$D$365,MATCH(C209,MCA!$EJ$6:$EJ$365,0),1),0))</f>
        <v>0</v>
      </c>
      <c r="H209" s="14">
        <f ca="1">MCA!EQ212</f>
        <v>0</v>
      </c>
      <c r="I209" s="2"/>
      <c r="J209" s="2"/>
      <c r="K209" s="2"/>
      <c r="L209" s="2"/>
      <c r="M209" s="2"/>
      <c r="N209" s="2"/>
      <c r="O209" s="2"/>
      <c r="P209" s="26"/>
    </row>
    <row r="210" spans="1:16" s="1" customFormat="1" x14ac:dyDescent="0.25">
      <c r="A210" s="2"/>
      <c r="B210" s="3">
        <f t="shared" ca="1" si="5"/>
        <v>0</v>
      </c>
      <c r="C210" s="140">
        <f ca="1">MCA!ER213</f>
        <v>0</v>
      </c>
      <c r="D210" s="141"/>
      <c r="E210" s="141"/>
      <c r="F210" s="142"/>
      <c r="G210" s="14">
        <f ca="1">IF(C210=0,0,IFERROR(INDEX(MCA!$D$6:$D$365,MATCH(C210,MCA!$EJ$6:$EJ$365,0),1),0))</f>
        <v>0</v>
      </c>
      <c r="H210" s="14">
        <f ca="1">MCA!EQ213</f>
        <v>0</v>
      </c>
      <c r="I210" s="2"/>
      <c r="J210" s="2"/>
      <c r="K210" s="2"/>
      <c r="L210" s="2"/>
      <c r="M210" s="2"/>
      <c r="N210" s="2"/>
      <c r="O210" s="2"/>
      <c r="P210" s="26"/>
    </row>
    <row r="211" spans="1:16" s="1" customFormat="1" x14ac:dyDescent="0.25">
      <c r="A211" s="2"/>
      <c r="B211" s="3">
        <f t="shared" ca="1" si="5"/>
        <v>0</v>
      </c>
      <c r="C211" s="140">
        <f ca="1">MCA!ER214</f>
        <v>0</v>
      </c>
      <c r="D211" s="141"/>
      <c r="E211" s="141"/>
      <c r="F211" s="142"/>
      <c r="G211" s="14">
        <f ca="1">IF(C211=0,0,IFERROR(INDEX(MCA!$D$6:$D$365,MATCH(C211,MCA!$EJ$6:$EJ$365,0),1),0))</f>
        <v>0</v>
      </c>
      <c r="H211" s="14">
        <f ca="1">MCA!EQ214</f>
        <v>0</v>
      </c>
      <c r="I211" s="2"/>
      <c r="J211" s="2"/>
      <c r="K211" s="2"/>
      <c r="L211" s="2"/>
      <c r="M211" s="2"/>
      <c r="N211" s="2"/>
      <c r="O211" s="2"/>
      <c r="P211" s="26"/>
    </row>
    <row r="212" spans="1:16" s="1" customFormat="1" x14ac:dyDescent="0.25">
      <c r="A212" s="2"/>
      <c r="B212" s="3">
        <f t="shared" ca="1" si="5"/>
        <v>0</v>
      </c>
      <c r="C212" s="140">
        <f ca="1">MCA!ER215</f>
        <v>0</v>
      </c>
      <c r="D212" s="141"/>
      <c r="E212" s="141"/>
      <c r="F212" s="142"/>
      <c r="G212" s="14">
        <f ca="1">IF(C212=0,0,IFERROR(INDEX(MCA!$D$6:$D$365,MATCH(C212,MCA!$EJ$6:$EJ$365,0),1),0))</f>
        <v>0</v>
      </c>
      <c r="H212" s="14">
        <f ca="1">MCA!EQ215</f>
        <v>0</v>
      </c>
      <c r="I212" s="2"/>
      <c r="J212" s="2"/>
      <c r="K212" s="2"/>
      <c r="L212" s="2"/>
      <c r="M212" s="2"/>
      <c r="N212" s="2"/>
      <c r="O212" s="2"/>
      <c r="P212" s="26"/>
    </row>
    <row r="213" spans="1:16" s="1" customFormat="1" x14ac:dyDescent="0.25">
      <c r="A213" s="2"/>
      <c r="B213" s="3">
        <f t="shared" ca="1" si="5"/>
        <v>0</v>
      </c>
      <c r="C213" s="140">
        <f ca="1">MCA!ER216</f>
        <v>0</v>
      </c>
      <c r="D213" s="141"/>
      <c r="E213" s="141"/>
      <c r="F213" s="142"/>
      <c r="G213" s="14">
        <f ca="1">IF(C213=0,0,IFERROR(INDEX(MCA!$D$6:$D$365,MATCH(C213,MCA!$EJ$6:$EJ$365,0),1),0))</f>
        <v>0</v>
      </c>
      <c r="H213" s="14">
        <f ca="1">MCA!EQ216</f>
        <v>0</v>
      </c>
      <c r="I213" s="2"/>
      <c r="J213" s="2"/>
      <c r="K213" s="2"/>
      <c r="L213" s="2"/>
      <c r="M213" s="2"/>
      <c r="N213" s="2"/>
      <c r="O213" s="2"/>
      <c r="P213" s="26"/>
    </row>
    <row r="214" spans="1:16" s="1" customFormat="1" x14ac:dyDescent="0.25">
      <c r="A214" s="2"/>
      <c r="B214" s="3">
        <f t="shared" ca="1" si="5"/>
        <v>0</v>
      </c>
      <c r="C214" s="140">
        <f ca="1">MCA!ER217</f>
        <v>0</v>
      </c>
      <c r="D214" s="141"/>
      <c r="E214" s="141"/>
      <c r="F214" s="142"/>
      <c r="G214" s="14">
        <f ca="1">IF(C214=0,0,IFERROR(INDEX(MCA!$D$6:$D$365,MATCH(C214,MCA!$EJ$6:$EJ$365,0),1),0))</f>
        <v>0</v>
      </c>
      <c r="H214" s="14">
        <f ca="1">MCA!EQ217</f>
        <v>0</v>
      </c>
      <c r="I214" s="2"/>
      <c r="J214" s="2"/>
      <c r="K214" s="2"/>
      <c r="L214" s="2"/>
      <c r="M214" s="2"/>
      <c r="N214" s="2"/>
      <c r="O214" s="2"/>
      <c r="P214" s="26"/>
    </row>
    <row r="215" spans="1:16" s="1" customFormat="1" x14ac:dyDescent="0.25">
      <c r="A215" s="2"/>
      <c r="B215" s="3">
        <f t="shared" ca="1" si="5"/>
        <v>0</v>
      </c>
      <c r="C215" s="140">
        <f ca="1">MCA!ER218</f>
        <v>0</v>
      </c>
      <c r="D215" s="141"/>
      <c r="E215" s="141"/>
      <c r="F215" s="142"/>
      <c r="G215" s="14">
        <f ca="1">IF(C215=0,0,IFERROR(INDEX(MCA!$D$6:$D$365,MATCH(C215,MCA!$EJ$6:$EJ$365,0),1),0))</f>
        <v>0</v>
      </c>
      <c r="H215" s="14">
        <f ca="1">MCA!EQ218</f>
        <v>0</v>
      </c>
      <c r="I215" s="2"/>
      <c r="J215" s="2"/>
      <c r="K215" s="2"/>
      <c r="L215" s="2"/>
      <c r="M215" s="2"/>
      <c r="N215" s="2"/>
      <c r="O215" s="2"/>
      <c r="P215" s="26"/>
    </row>
    <row r="216" spans="1:16" s="1" customFormat="1" x14ac:dyDescent="0.25">
      <c r="A216" s="2"/>
      <c r="B216" s="3">
        <f t="shared" ca="1" si="5"/>
        <v>0</v>
      </c>
      <c r="C216" s="140">
        <f ca="1">MCA!ER219</f>
        <v>0</v>
      </c>
      <c r="D216" s="141"/>
      <c r="E216" s="141"/>
      <c r="F216" s="142"/>
      <c r="G216" s="14">
        <f ca="1">IF(C216=0,0,IFERROR(INDEX(MCA!$D$6:$D$365,MATCH(C216,MCA!$EJ$6:$EJ$365,0),1),0))</f>
        <v>0</v>
      </c>
      <c r="H216" s="14">
        <f ca="1">MCA!EQ219</f>
        <v>0</v>
      </c>
      <c r="I216" s="2"/>
      <c r="J216" s="2"/>
      <c r="K216" s="2"/>
      <c r="L216" s="2"/>
      <c r="M216" s="2"/>
      <c r="N216" s="2"/>
      <c r="O216" s="2"/>
      <c r="P216" s="26"/>
    </row>
    <row r="217" spans="1:16" s="1" customFormat="1" x14ac:dyDescent="0.25">
      <c r="A217" s="2"/>
      <c r="B217" s="3">
        <f t="shared" ca="1" si="5"/>
        <v>0</v>
      </c>
      <c r="C217" s="140">
        <f ca="1">MCA!ER220</f>
        <v>0</v>
      </c>
      <c r="D217" s="141"/>
      <c r="E217" s="141"/>
      <c r="F217" s="142"/>
      <c r="G217" s="14">
        <f ca="1">IF(C217=0,0,IFERROR(INDEX(MCA!$D$6:$D$365,MATCH(C217,MCA!$EJ$6:$EJ$365,0),1),0))</f>
        <v>0</v>
      </c>
      <c r="H217" s="14">
        <f ca="1">MCA!EQ220</f>
        <v>0</v>
      </c>
      <c r="I217" s="2"/>
      <c r="J217" s="2"/>
      <c r="K217" s="2"/>
      <c r="L217" s="2"/>
      <c r="M217" s="2"/>
      <c r="N217" s="2"/>
      <c r="O217" s="2"/>
      <c r="P217" s="26"/>
    </row>
    <row r="218" spans="1:16" s="1" customFormat="1" x14ac:dyDescent="0.25">
      <c r="A218" s="2"/>
      <c r="B218" s="3">
        <f t="shared" ca="1" si="5"/>
        <v>0</v>
      </c>
      <c r="C218" s="140">
        <f ca="1">MCA!ER221</f>
        <v>0</v>
      </c>
      <c r="D218" s="141"/>
      <c r="E218" s="141"/>
      <c r="F218" s="142"/>
      <c r="G218" s="14">
        <f ca="1">IF(C218=0,0,IFERROR(INDEX(MCA!$D$6:$D$365,MATCH(C218,MCA!$EJ$6:$EJ$365,0),1),0))</f>
        <v>0</v>
      </c>
      <c r="H218" s="14">
        <f ca="1">MCA!EQ221</f>
        <v>0</v>
      </c>
      <c r="I218" s="2"/>
      <c r="J218" s="2"/>
      <c r="K218" s="2"/>
      <c r="L218" s="2"/>
      <c r="M218" s="2"/>
      <c r="N218" s="2"/>
      <c r="O218" s="2"/>
      <c r="P218" s="26"/>
    </row>
    <row r="219" spans="1:16" s="1" customFormat="1" x14ac:dyDescent="0.25">
      <c r="A219" s="2"/>
      <c r="B219" s="3">
        <f t="shared" ca="1" si="5"/>
        <v>0</v>
      </c>
      <c r="C219" s="140">
        <f ca="1">MCA!ER222</f>
        <v>0</v>
      </c>
      <c r="D219" s="141"/>
      <c r="E219" s="141"/>
      <c r="F219" s="142"/>
      <c r="G219" s="14">
        <f ca="1">IF(C219=0,0,IFERROR(INDEX(MCA!$D$6:$D$365,MATCH(C219,MCA!$EJ$6:$EJ$365,0),1),0))</f>
        <v>0</v>
      </c>
      <c r="H219" s="14">
        <f ca="1">MCA!EQ222</f>
        <v>0</v>
      </c>
      <c r="I219" s="2"/>
      <c r="J219" s="2"/>
      <c r="K219" s="2"/>
      <c r="L219" s="2"/>
      <c r="M219" s="2"/>
      <c r="N219" s="2"/>
      <c r="O219" s="2"/>
      <c r="P219" s="26"/>
    </row>
    <row r="220" spans="1:16" s="1" customFormat="1" x14ac:dyDescent="0.25">
      <c r="A220" s="2"/>
      <c r="B220" s="3">
        <f t="shared" ca="1" si="5"/>
        <v>0</v>
      </c>
      <c r="C220" s="140">
        <f ca="1">MCA!ER223</f>
        <v>0</v>
      </c>
      <c r="D220" s="141"/>
      <c r="E220" s="141"/>
      <c r="F220" s="142"/>
      <c r="G220" s="14">
        <f ca="1">IF(C220=0,0,IFERROR(INDEX(MCA!$D$6:$D$365,MATCH(C220,MCA!$EJ$6:$EJ$365,0),1),0))</f>
        <v>0</v>
      </c>
      <c r="H220" s="14">
        <f ca="1">MCA!EQ223</f>
        <v>0</v>
      </c>
      <c r="I220" s="2"/>
      <c r="J220" s="2"/>
      <c r="K220" s="2"/>
      <c r="L220" s="2"/>
      <c r="M220" s="2"/>
      <c r="N220" s="2"/>
      <c r="O220" s="2"/>
      <c r="P220" s="26"/>
    </row>
    <row r="221" spans="1:16" s="1" customFormat="1" x14ac:dyDescent="0.25">
      <c r="A221" s="2"/>
      <c r="B221" s="3">
        <f t="shared" ca="1" si="5"/>
        <v>0</v>
      </c>
      <c r="C221" s="140">
        <f ca="1">MCA!ER224</f>
        <v>0</v>
      </c>
      <c r="D221" s="141"/>
      <c r="E221" s="141"/>
      <c r="F221" s="142"/>
      <c r="G221" s="14">
        <f ca="1">IF(C221=0,0,IFERROR(INDEX(MCA!$D$6:$D$365,MATCH(C221,MCA!$EJ$6:$EJ$365,0),1),0))</f>
        <v>0</v>
      </c>
      <c r="H221" s="14">
        <f ca="1">MCA!EQ224</f>
        <v>0</v>
      </c>
      <c r="I221" s="2"/>
      <c r="J221" s="2"/>
      <c r="K221" s="2"/>
      <c r="L221" s="2"/>
      <c r="M221" s="2"/>
      <c r="N221" s="2"/>
      <c r="O221" s="2"/>
      <c r="P221" s="26"/>
    </row>
    <row r="222" spans="1:16" s="1" customFormat="1" x14ac:dyDescent="0.25">
      <c r="A222" s="2"/>
      <c r="B222" s="3">
        <f t="shared" ca="1" si="5"/>
        <v>0</v>
      </c>
      <c r="C222" s="140">
        <f ca="1">MCA!ER225</f>
        <v>0</v>
      </c>
      <c r="D222" s="141"/>
      <c r="E222" s="141"/>
      <c r="F222" s="142"/>
      <c r="G222" s="14">
        <f ca="1">IF(C222=0,0,IFERROR(INDEX(MCA!$D$6:$D$365,MATCH(C222,MCA!$EJ$6:$EJ$365,0),1),0))</f>
        <v>0</v>
      </c>
      <c r="H222" s="14">
        <f ca="1">MCA!EQ225</f>
        <v>0</v>
      </c>
      <c r="I222" s="2"/>
      <c r="J222" s="2"/>
      <c r="K222" s="2"/>
      <c r="L222" s="2"/>
      <c r="M222" s="2"/>
      <c r="N222" s="2"/>
      <c r="O222" s="2"/>
      <c r="P222" s="26"/>
    </row>
    <row r="223" spans="1:16" s="1" customFormat="1" x14ac:dyDescent="0.25">
      <c r="A223" s="2"/>
      <c r="B223" s="3">
        <f t="shared" ca="1" si="5"/>
        <v>0</v>
      </c>
      <c r="C223" s="140">
        <f ca="1">MCA!ER226</f>
        <v>0</v>
      </c>
      <c r="D223" s="141"/>
      <c r="E223" s="141"/>
      <c r="F223" s="142"/>
      <c r="G223" s="14">
        <f ca="1">IF(C223=0,0,IFERROR(INDEX(MCA!$D$6:$D$365,MATCH(C223,MCA!$EJ$6:$EJ$365,0),1),0))</f>
        <v>0</v>
      </c>
      <c r="H223" s="14">
        <f ca="1">MCA!EQ226</f>
        <v>0</v>
      </c>
      <c r="I223" s="2"/>
      <c r="J223" s="2"/>
      <c r="K223" s="2"/>
      <c r="L223" s="2"/>
      <c r="M223" s="2"/>
      <c r="N223" s="2"/>
      <c r="O223" s="2"/>
      <c r="P223" s="26"/>
    </row>
    <row r="224" spans="1:16" s="1" customFormat="1" x14ac:dyDescent="0.25">
      <c r="A224" s="2"/>
      <c r="B224" s="3">
        <f t="shared" ca="1" si="5"/>
        <v>0</v>
      </c>
      <c r="C224" s="140">
        <f ca="1">MCA!ER227</f>
        <v>0</v>
      </c>
      <c r="D224" s="141"/>
      <c r="E224" s="141"/>
      <c r="F224" s="142"/>
      <c r="G224" s="14">
        <f ca="1">IF(C224=0,0,IFERROR(INDEX(MCA!$D$6:$D$365,MATCH(C224,MCA!$EJ$6:$EJ$365,0),1),0))</f>
        <v>0</v>
      </c>
      <c r="H224" s="14">
        <f ca="1">MCA!EQ227</f>
        <v>0</v>
      </c>
      <c r="I224" s="2"/>
      <c r="J224" s="2"/>
      <c r="K224" s="2"/>
      <c r="L224" s="2"/>
      <c r="M224" s="2"/>
      <c r="N224" s="2"/>
      <c r="O224" s="2"/>
      <c r="P224" s="26"/>
    </row>
    <row r="225" spans="1:16" s="1" customFormat="1" x14ac:dyDescent="0.25">
      <c r="A225" s="2"/>
      <c r="B225" s="3">
        <f t="shared" ca="1" si="5"/>
        <v>0</v>
      </c>
      <c r="C225" s="140">
        <f ca="1">MCA!ER228</f>
        <v>0</v>
      </c>
      <c r="D225" s="141"/>
      <c r="E225" s="141"/>
      <c r="F225" s="142"/>
      <c r="G225" s="14">
        <f ca="1">IF(C225=0,0,IFERROR(INDEX(MCA!$D$6:$D$365,MATCH(C225,MCA!$EJ$6:$EJ$365,0),1),0))</f>
        <v>0</v>
      </c>
      <c r="H225" s="14">
        <f ca="1">MCA!EQ228</f>
        <v>0</v>
      </c>
      <c r="I225" s="2"/>
      <c r="J225" s="2"/>
      <c r="K225" s="2"/>
      <c r="L225" s="2"/>
      <c r="M225" s="2"/>
      <c r="N225" s="2"/>
      <c r="O225" s="2"/>
      <c r="P225" s="26"/>
    </row>
    <row r="226" spans="1:16" s="1" customFormat="1" x14ac:dyDescent="0.25">
      <c r="A226" s="2"/>
      <c r="B226" s="3">
        <f t="shared" ca="1" si="5"/>
        <v>0</v>
      </c>
      <c r="C226" s="140">
        <f ca="1">MCA!ER229</f>
        <v>0</v>
      </c>
      <c r="D226" s="141"/>
      <c r="E226" s="141"/>
      <c r="F226" s="142"/>
      <c r="G226" s="14">
        <f ca="1">IF(C226=0,0,IFERROR(INDEX(MCA!$D$6:$D$365,MATCH(C226,MCA!$EJ$6:$EJ$365,0),1),0))</f>
        <v>0</v>
      </c>
      <c r="H226" s="14">
        <f ca="1">MCA!EQ229</f>
        <v>0</v>
      </c>
      <c r="I226" s="2"/>
      <c r="J226" s="2"/>
      <c r="K226" s="2"/>
      <c r="L226" s="2"/>
      <c r="M226" s="2"/>
      <c r="N226" s="2"/>
      <c r="O226" s="2"/>
      <c r="P226" s="26"/>
    </row>
    <row r="227" spans="1:16" s="1" customFormat="1" x14ac:dyDescent="0.25">
      <c r="A227" s="2"/>
      <c r="B227" s="3">
        <f t="shared" ca="1" si="5"/>
        <v>0</v>
      </c>
      <c r="C227" s="140">
        <f ca="1">MCA!ER230</f>
        <v>0</v>
      </c>
      <c r="D227" s="141"/>
      <c r="E227" s="141"/>
      <c r="F227" s="142"/>
      <c r="G227" s="14">
        <f ca="1">IF(C227=0,0,IFERROR(INDEX(MCA!$D$6:$D$365,MATCH(C227,MCA!$EJ$6:$EJ$365,0),1),0))</f>
        <v>0</v>
      </c>
      <c r="H227" s="14">
        <f ca="1">MCA!EQ230</f>
        <v>0</v>
      </c>
      <c r="I227" s="2"/>
      <c r="J227" s="2"/>
      <c r="K227" s="2"/>
      <c r="L227" s="2"/>
      <c r="M227" s="2"/>
      <c r="N227" s="2"/>
      <c r="O227" s="2"/>
      <c r="P227" s="26"/>
    </row>
    <row r="228" spans="1:16" s="1" customFormat="1" x14ac:dyDescent="0.25">
      <c r="A228" s="2"/>
      <c r="B228" s="3">
        <f t="shared" ca="1" si="5"/>
        <v>0</v>
      </c>
      <c r="C228" s="140">
        <f ca="1">MCA!ER231</f>
        <v>0</v>
      </c>
      <c r="D228" s="141"/>
      <c r="E228" s="141"/>
      <c r="F228" s="142"/>
      <c r="G228" s="14">
        <f ca="1">IF(C228=0,0,IFERROR(INDEX(MCA!$D$6:$D$365,MATCH(C228,MCA!$EJ$6:$EJ$365,0),1),0))</f>
        <v>0</v>
      </c>
      <c r="H228" s="14">
        <f ca="1">MCA!EQ231</f>
        <v>0</v>
      </c>
      <c r="I228" s="2"/>
      <c r="J228" s="2"/>
      <c r="K228" s="2"/>
      <c r="L228" s="2"/>
      <c r="M228" s="2"/>
      <c r="N228" s="2"/>
      <c r="O228" s="2"/>
      <c r="P228" s="26"/>
    </row>
    <row r="229" spans="1:16" s="1" customFormat="1" x14ac:dyDescent="0.25">
      <c r="A229" s="2"/>
      <c r="B229" s="3">
        <f t="shared" ca="1" si="5"/>
        <v>0</v>
      </c>
      <c r="C229" s="140">
        <f ca="1">MCA!ER232</f>
        <v>0</v>
      </c>
      <c r="D229" s="141"/>
      <c r="E229" s="141"/>
      <c r="F229" s="142"/>
      <c r="G229" s="14">
        <f ca="1">IF(C229=0,0,IFERROR(INDEX(MCA!$D$6:$D$365,MATCH(C229,MCA!$EJ$6:$EJ$365,0),1),0))</f>
        <v>0</v>
      </c>
      <c r="H229" s="14">
        <f ca="1">MCA!EQ232</f>
        <v>0</v>
      </c>
      <c r="I229" s="2"/>
      <c r="J229" s="2"/>
      <c r="K229" s="2"/>
      <c r="L229" s="2"/>
      <c r="M229" s="2"/>
      <c r="N229" s="2"/>
      <c r="O229" s="2"/>
      <c r="P229" s="26"/>
    </row>
    <row r="230" spans="1:16" s="1" customFormat="1" x14ac:dyDescent="0.25">
      <c r="A230" s="2"/>
      <c r="B230" s="3">
        <f t="shared" ca="1" si="5"/>
        <v>0</v>
      </c>
      <c r="C230" s="140">
        <f ca="1">MCA!ER233</f>
        <v>0</v>
      </c>
      <c r="D230" s="141"/>
      <c r="E230" s="141"/>
      <c r="F230" s="142"/>
      <c r="G230" s="14">
        <f ca="1">IF(C230=0,0,IFERROR(INDEX(MCA!$D$6:$D$365,MATCH(C230,MCA!$EJ$6:$EJ$365,0),1),0))</f>
        <v>0</v>
      </c>
      <c r="H230" s="14">
        <f ca="1">MCA!EQ233</f>
        <v>0</v>
      </c>
      <c r="I230" s="2"/>
      <c r="J230" s="2"/>
      <c r="K230" s="2"/>
      <c r="L230" s="2"/>
      <c r="M230" s="2"/>
      <c r="N230" s="2"/>
      <c r="O230" s="2"/>
      <c r="P230" s="26"/>
    </row>
    <row r="231" spans="1:16" s="1" customFormat="1" x14ac:dyDescent="0.25">
      <c r="A231" s="2"/>
      <c r="B231" s="3">
        <f t="shared" ca="1" si="5"/>
        <v>0</v>
      </c>
      <c r="C231" s="140">
        <f ca="1">MCA!ER234</f>
        <v>0</v>
      </c>
      <c r="D231" s="141"/>
      <c r="E231" s="141"/>
      <c r="F231" s="142"/>
      <c r="G231" s="14">
        <f ca="1">IF(C231=0,0,IFERROR(INDEX(MCA!$D$6:$D$365,MATCH(C231,MCA!$EJ$6:$EJ$365,0),1),0))</f>
        <v>0</v>
      </c>
      <c r="H231" s="14">
        <f ca="1">MCA!EQ234</f>
        <v>0</v>
      </c>
      <c r="I231" s="2"/>
      <c r="J231" s="2"/>
      <c r="K231" s="2"/>
      <c r="L231" s="2"/>
      <c r="M231" s="2"/>
      <c r="N231" s="2"/>
      <c r="O231" s="2"/>
      <c r="P231" s="26"/>
    </row>
    <row r="232" spans="1:16" s="1" customFormat="1" x14ac:dyDescent="0.25">
      <c r="A232" s="2"/>
      <c r="B232" s="3">
        <f t="shared" ca="1" si="5"/>
        <v>0</v>
      </c>
      <c r="C232" s="140">
        <f ca="1">MCA!ER235</f>
        <v>0</v>
      </c>
      <c r="D232" s="141"/>
      <c r="E232" s="141"/>
      <c r="F232" s="142"/>
      <c r="G232" s="14">
        <f ca="1">IF(C232=0,0,IFERROR(INDEX(MCA!$D$6:$D$365,MATCH(C232,MCA!$EJ$6:$EJ$365,0),1),0))</f>
        <v>0</v>
      </c>
      <c r="H232" s="14">
        <f ca="1">MCA!EQ235</f>
        <v>0</v>
      </c>
      <c r="I232" s="2"/>
      <c r="J232" s="2"/>
      <c r="K232" s="2"/>
      <c r="L232" s="2"/>
      <c r="M232" s="2"/>
      <c r="N232" s="2"/>
      <c r="O232" s="2"/>
      <c r="P232" s="26"/>
    </row>
    <row r="233" spans="1:16" s="1" customFormat="1" x14ac:dyDescent="0.25">
      <c r="A233" s="2"/>
      <c r="B233" s="3">
        <f t="shared" ca="1" si="5"/>
        <v>0</v>
      </c>
      <c r="C233" s="140">
        <f ca="1">MCA!ER236</f>
        <v>0</v>
      </c>
      <c r="D233" s="141"/>
      <c r="E233" s="141"/>
      <c r="F233" s="142"/>
      <c r="G233" s="14">
        <f ca="1">IF(C233=0,0,IFERROR(INDEX(MCA!$D$6:$D$365,MATCH(C233,MCA!$EJ$6:$EJ$365,0),1),0))</f>
        <v>0</v>
      </c>
      <c r="H233" s="14">
        <f ca="1">MCA!EQ236</f>
        <v>0</v>
      </c>
      <c r="I233" s="2"/>
      <c r="J233" s="2"/>
      <c r="K233" s="2"/>
      <c r="L233" s="2"/>
      <c r="M233" s="2"/>
      <c r="N233" s="2"/>
      <c r="O233" s="2"/>
      <c r="P233" s="26"/>
    </row>
    <row r="234" spans="1:16" s="1" customFormat="1" x14ac:dyDescent="0.25">
      <c r="A234" s="2"/>
      <c r="B234" s="3">
        <f t="shared" ca="1" si="5"/>
        <v>0</v>
      </c>
      <c r="C234" s="140">
        <f ca="1">MCA!ER237</f>
        <v>0</v>
      </c>
      <c r="D234" s="141"/>
      <c r="E234" s="141"/>
      <c r="F234" s="142"/>
      <c r="G234" s="14">
        <f ca="1">IF(C234=0,0,IFERROR(INDEX(MCA!$D$6:$D$365,MATCH(C234,MCA!$EJ$6:$EJ$365,0),1),0))</f>
        <v>0</v>
      </c>
      <c r="H234" s="14">
        <f ca="1">MCA!EQ237</f>
        <v>0</v>
      </c>
      <c r="I234" s="2"/>
      <c r="J234" s="2"/>
      <c r="K234" s="2"/>
      <c r="L234" s="2"/>
      <c r="M234" s="2"/>
      <c r="N234" s="2"/>
      <c r="O234" s="2"/>
      <c r="P234" s="26"/>
    </row>
    <row r="235" spans="1:16" s="1" customFormat="1" x14ac:dyDescent="0.25">
      <c r="A235" s="2"/>
      <c r="B235" s="3">
        <f t="shared" ca="1" si="5"/>
        <v>0</v>
      </c>
      <c r="C235" s="140">
        <f ca="1">MCA!ER238</f>
        <v>0</v>
      </c>
      <c r="D235" s="141"/>
      <c r="E235" s="141"/>
      <c r="F235" s="142"/>
      <c r="G235" s="14">
        <f ca="1">IF(C235=0,0,IFERROR(INDEX(MCA!$D$6:$D$365,MATCH(C235,MCA!$EJ$6:$EJ$365,0),1),0))</f>
        <v>0</v>
      </c>
      <c r="H235" s="14">
        <f ca="1">MCA!EQ238</f>
        <v>0</v>
      </c>
      <c r="I235" s="2"/>
      <c r="J235" s="2"/>
      <c r="K235" s="2"/>
      <c r="L235" s="2"/>
      <c r="M235" s="2"/>
      <c r="N235" s="2"/>
      <c r="O235" s="2"/>
      <c r="P235" s="26"/>
    </row>
    <row r="236" spans="1:16" s="1" customFormat="1" x14ac:dyDescent="0.25">
      <c r="A236" s="2"/>
      <c r="B236" s="3">
        <f t="shared" ca="1" si="5"/>
        <v>0</v>
      </c>
      <c r="C236" s="140">
        <f ca="1">MCA!ER239</f>
        <v>0</v>
      </c>
      <c r="D236" s="141"/>
      <c r="E236" s="141"/>
      <c r="F236" s="142"/>
      <c r="G236" s="14">
        <f ca="1">IF(C236=0,0,IFERROR(INDEX(MCA!$D$6:$D$365,MATCH(C236,MCA!$EJ$6:$EJ$365,0),1),0))</f>
        <v>0</v>
      </c>
      <c r="H236" s="14">
        <f ca="1">MCA!EQ239</f>
        <v>0</v>
      </c>
      <c r="I236" s="2"/>
      <c r="J236" s="2"/>
      <c r="K236" s="2"/>
      <c r="L236" s="2"/>
      <c r="M236" s="2"/>
      <c r="N236" s="2"/>
      <c r="O236" s="2"/>
      <c r="P236" s="26"/>
    </row>
    <row r="237" spans="1:16" s="1" customFormat="1" x14ac:dyDescent="0.25">
      <c r="A237" s="2"/>
      <c r="B237" s="3">
        <f t="shared" ca="1" si="5"/>
        <v>0</v>
      </c>
      <c r="C237" s="140">
        <f ca="1">MCA!ER240</f>
        <v>0</v>
      </c>
      <c r="D237" s="141"/>
      <c r="E237" s="141"/>
      <c r="F237" s="142"/>
      <c r="G237" s="14">
        <f ca="1">IF(C237=0,0,IFERROR(INDEX(MCA!$D$6:$D$365,MATCH(C237,MCA!$EJ$6:$EJ$365,0),1),0))</f>
        <v>0</v>
      </c>
      <c r="H237" s="14">
        <f ca="1">MCA!EQ240</f>
        <v>0</v>
      </c>
      <c r="I237" s="2"/>
      <c r="J237" s="2"/>
      <c r="K237" s="2"/>
      <c r="L237" s="2"/>
      <c r="M237" s="2"/>
      <c r="N237" s="2"/>
      <c r="O237" s="2"/>
      <c r="P237" s="26"/>
    </row>
    <row r="238" spans="1:16" s="1" customFormat="1" x14ac:dyDescent="0.25">
      <c r="A238" s="2"/>
      <c r="B238" s="3">
        <f t="shared" ca="1" si="5"/>
        <v>0</v>
      </c>
      <c r="C238" s="140">
        <f ca="1">MCA!ER241</f>
        <v>0</v>
      </c>
      <c r="D238" s="141"/>
      <c r="E238" s="141"/>
      <c r="F238" s="142"/>
      <c r="G238" s="14">
        <f ca="1">IF(C238=0,0,IFERROR(INDEX(MCA!$D$6:$D$365,MATCH(C238,MCA!$EJ$6:$EJ$365,0),1),0))</f>
        <v>0</v>
      </c>
      <c r="H238" s="14">
        <f ca="1">MCA!EQ241</f>
        <v>0</v>
      </c>
      <c r="I238" s="2"/>
      <c r="J238" s="2"/>
      <c r="K238" s="2"/>
      <c r="L238" s="2"/>
      <c r="M238" s="2"/>
      <c r="N238" s="2"/>
      <c r="O238" s="2"/>
      <c r="P238" s="26"/>
    </row>
    <row r="239" spans="1:16" s="1" customFormat="1" x14ac:dyDescent="0.25">
      <c r="A239" s="2"/>
      <c r="B239" s="3">
        <f t="shared" ca="1" si="5"/>
        <v>0</v>
      </c>
      <c r="C239" s="140">
        <f ca="1">MCA!ER242</f>
        <v>0</v>
      </c>
      <c r="D239" s="141"/>
      <c r="E239" s="141"/>
      <c r="F239" s="142"/>
      <c r="G239" s="14">
        <f ca="1">IF(C239=0,0,IFERROR(INDEX(MCA!$D$6:$D$365,MATCH(C239,MCA!$EJ$6:$EJ$365,0),1),0))</f>
        <v>0</v>
      </c>
      <c r="H239" s="14">
        <f ca="1">MCA!EQ242</f>
        <v>0</v>
      </c>
      <c r="I239" s="2"/>
      <c r="J239" s="2"/>
      <c r="K239" s="2"/>
      <c r="L239" s="2"/>
      <c r="M239" s="2"/>
      <c r="N239" s="2"/>
      <c r="O239" s="2"/>
      <c r="P239" s="26"/>
    </row>
    <row r="240" spans="1:16" s="1" customFormat="1" x14ac:dyDescent="0.25">
      <c r="A240" s="2"/>
      <c r="B240" s="3">
        <f t="shared" ca="1" si="5"/>
        <v>0</v>
      </c>
      <c r="C240" s="140">
        <f ca="1">MCA!ER243</f>
        <v>0</v>
      </c>
      <c r="D240" s="141"/>
      <c r="E240" s="141"/>
      <c r="F240" s="142"/>
      <c r="G240" s="14">
        <f ca="1">IF(C240=0,0,IFERROR(INDEX(MCA!$D$6:$D$365,MATCH(C240,MCA!$EJ$6:$EJ$365,0),1),0))</f>
        <v>0</v>
      </c>
      <c r="H240" s="14">
        <f ca="1">MCA!EQ243</f>
        <v>0</v>
      </c>
      <c r="I240" s="2"/>
      <c r="J240" s="2"/>
      <c r="K240" s="2"/>
      <c r="L240" s="2"/>
      <c r="M240" s="2"/>
      <c r="N240" s="2"/>
      <c r="O240" s="2"/>
      <c r="P240" s="26"/>
    </row>
    <row r="241" spans="1:16" s="1" customFormat="1" x14ac:dyDescent="0.25">
      <c r="A241" s="2"/>
      <c r="B241" s="3">
        <f t="shared" ca="1" si="5"/>
        <v>0</v>
      </c>
      <c r="C241" s="140">
        <f ca="1">MCA!ER244</f>
        <v>0</v>
      </c>
      <c r="D241" s="141"/>
      <c r="E241" s="141"/>
      <c r="F241" s="142"/>
      <c r="G241" s="14">
        <f ca="1">IF(C241=0,0,IFERROR(INDEX(MCA!$D$6:$D$365,MATCH(C241,MCA!$EJ$6:$EJ$365,0),1),0))</f>
        <v>0</v>
      </c>
      <c r="H241" s="14">
        <f ca="1">MCA!EQ244</f>
        <v>0</v>
      </c>
      <c r="I241" s="2"/>
      <c r="J241" s="2"/>
      <c r="K241" s="2"/>
      <c r="L241" s="2"/>
      <c r="M241" s="2"/>
      <c r="N241" s="2"/>
      <c r="O241" s="2"/>
      <c r="P241" s="26"/>
    </row>
    <row r="242" spans="1:16" s="1" customFormat="1" x14ac:dyDescent="0.25">
      <c r="A242" s="2"/>
      <c r="B242" s="3">
        <f t="shared" ca="1" si="5"/>
        <v>0</v>
      </c>
      <c r="C242" s="140">
        <f ca="1">MCA!ER245</f>
        <v>0</v>
      </c>
      <c r="D242" s="141"/>
      <c r="E242" s="141"/>
      <c r="F242" s="142"/>
      <c r="G242" s="14">
        <f ca="1">IF(C242=0,0,IFERROR(INDEX(MCA!$D$6:$D$365,MATCH(C242,MCA!$EJ$6:$EJ$365,0),1),0))</f>
        <v>0</v>
      </c>
      <c r="H242" s="14">
        <f ca="1">MCA!EQ245</f>
        <v>0</v>
      </c>
      <c r="I242" s="2"/>
      <c r="J242" s="2"/>
      <c r="K242" s="2"/>
      <c r="L242" s="2"/>
      <c r="M242" s="2"/>
      <c r="N242" s="2"/>
      <c r="O242" s="2"/>
      <c r="P242" s="26"/>
    </row>
    <row r="243" spans="1:16" s="1" customFormat="1" x14ac:dyDescent="0.25">
      <c r="A243" s="2"/>
      <c r="B243" s="3">
        <f t="shared" ca="1" si="5"/>
        <v>0</v>
      </c>
      <c r="C243" s="140">
        <f ca="1">MCA!ER246</f>
        <v>0</v>
      </c>
      <c r="D243" s="141"/>
      <c r="E243" s="141"/>
      <c r="F243" s="142"/>
      <c r="G243" s="14">
        <f ca="1">IF(C243=0,0,IFERROR(INDEX(MCA!$D$6:$D$365,MATCH(C243,MCA!$EJ$6:$EJ$365,0),1),0))</f>
        <v>0</v>
      </c>
      <c r="H243" s="14">
        <f ca="1">MCA!EQ246</f>
        <v>0</v>
      </c>
      <c r="I243" s="2"/>
      <c r="J243" s="2"/>
      <c r="K243" s="2"/>
      <c r="L243" s="2"/>
      <c r="M243" s="2"/>
      <c r="N243" s="2"/>
      <c r="O243" s="2"/>
      <c r="P243" s="26"/>
    </row>
    <row r="244" spans="1:16" s="1" customFormat="1" x14ac:dyDescent="0.25">
      <c r="A244" s="2"/>
      <c r="B244" s="3">
        <f t="shared" ca="1" si="5"/>
        <v>0</v>
      </c>
      <c r="C244" s="140">
        <f ca="1">MCA!ER247</f>
        <v>0</v>
      </c>
      <c r="D244" s="141"/>
      <c r="E244" s="141"/>
      <c r="F244" s="142"/>
      <c r="G244" s="14">
        <f ca="1">IF(C244=0,0,IFERROR(INDEX(MCA!$D$6:$D$365,MATCH(C244,MCA!$EJ$6:$EJ$365,0),1),0))</f>
        <v>0</v>
      </c>
      <c r="H244" s="14">
        <f ca="1">MCA!EQ247</f>
        <v>0</v>
      </c>
      <c r="I244" s="2"/>
      <c r="J244" s="2"/>
      <c r="K244" s="2"/>
      <c r="L244" s="2"/>
      <c r="M244" s="2"/>
      <c r="N244" s="2"/>
      <c r="O244" s="2"/>
      <c r="P244" s="26"/>
    </row>
    <row r="245" spans="1:16" s="1" customFormat="1" x14ac:dyDescent="0.25">
      <c r="A245" s="2"/>
      <c r="B245" s="3">
        <f t="shared" ca="1" si="5"/>
        <v>0</v>
      </c>
      <c r="C245" s="140">
        <f ca="1">MCA!ER248</f>
        <v>0</v>
      </c>
      <c r="D245" s="141"/>
      <c r="E245" s="141"/>
      <c r="F245" s="142"/>
      <c r="G245" s="14">
        <f ca="1">IF(C245=0,0,IFERROR(INDEX(MCA!$D$6:$D$365,MATCH(C245,MCA!$EJ$6:$EJ$365,0),1),0))</f>
        <v>0</v>
      </c>
      <c r="H245" s="14">
        <f ca="1">MCA!EQ248</f>
        <v>0</v>
      </c>
      <c r="I245" s="2"/>
      <c r="J245" s="2"/>
      <c r="K245" s="2"/>
      <c r="L245" s="2"/>
      <c r="M245" s="2"/>
      <c r="N245" s="2"/>
      <c r="O245" s="2"/>
      <c r="P245" s="26"/>
    </row>
    <row r="246" spans="1:16" s="1" customFormat="1" x14ac:dyDescent="0.25">
      <c r="A246" s="2"/>
      <c r="B246" s="3">
        <f t="shared" ca="1" si="5"/>
        <v>0</v>
      </c>
      <c r="C246" s="140">
        <f ca="1">MCA!ER249</f>
        <v>0</v>
      </c>
      <c r="D246" s="141"/>
      <c r="E246" s="141"/>
      <c r="F246" s="142"/>
      <c r="G246" s="14">
        <f ca="1">IF(C246=0,0,IFERROR(INDEX(MCA!$D$6:$D$365,MATCH(C246,MCA!$EJ$6:$EJ$365,0),1),0))</f>
        <v>0</v>
      </c>
      <c r="H246" s="14">
        <f ca="1">MCA!EQ249</f>
        <v>0</v>
      </c>
      <c r="I246" s="2"/>
      <c r="J246" s="2"/>
      <c r="K246" s="2"/>
      <c r="L246" s="2"/>
      <c r="M246" s="2"/>
      <c r="N246" s="2"/>
      <c r="O246" s="2"/>
      <c r="P246" s="26"/>
    </row>
    <row r="247" spans="1:16" s="1" customFormat="1" x14ac:dyDescent="0.25">
      <c r="A247" s="2"/>
      <c r="B247" s="3">
        <f t="shared" ca="1" si="5"/>
        <v>0</v>
      </c>
      <c r="C247" s="140">
        <f ca="1">MCA!ER250</f>
        <v>0</v>
      </c>
      <c r="D247" s="141"/>
      <c r="E247" s="141"/>
      <c r="F247" s="142"/>
      <c r="G247" s="14">
        <f ca="1">IF(C247=0,0,IFERROR(INDEX(MCA!$D$6:$D$365,MATCH(C247,MCA!$EJ$6:$EJ$365,0),1),0))</f>
        <v>0</v>
      </c>
      <c r="H247" s="14">
        <f ca="1">MCA!EQ250</f>
        <v>0</v>
      </c>
      <c r="I247" s="2"/>
      <c r="J247" s="2"/>
      <c r="K247" s="2"/>
      <c r="L247" s="2"/>
      <c r="M247" s="2"/>
      <c r="N247" s="2"/>
      <c r="O247" s="2"/>
      <c r="P247" s="26"/>
    </row>
    <row r="248" spans="1:16" s="1" customFormat="1" x14ac:dyDescent="0.25">
      <c r="A248" s="2"/>
      <c r="B248" s="3">
        <f t="shared" ca="1" si="5"/>
        <v>0</v>
      </c>
      <c r="C248" s="140">
        <f ca="1">MCA!ER251</f>
        <v>0</v>
      </c>
      <c r="D248" s="141"/>
      <c r="E248" s="141"/>
      <c r="F248" s="142"/>
      <c r="G248" s="14">
        <f ca="1">IF(C248=0,0,IFERROR(INDEX(MCA!$D$6:$D$365,MATCH(C248,MCA!$EJ$6:$EJ$365,0),1),0))</f>
        <v>0</v>
      </c>
      <c r="H248" s="14">
        <f ca="1">MCA!EQ251</f>
        <v>0</v>
      </c>
      <c r="I248" s="2"/>
      <c r="J248" s="2"/>
      <c r="K248" s="2"/>
      <c r="L248" s="2"/>
      <c r="M248" s="2"/>
      <c r="N248" s="2"/>
      <c r="O248" s="2"/>
      <c r="P248" s="26"/>
    </row>
    <row r="249" spans="1:16" s="1" customFormat="1" x14ac:dyDescent="0.25">
      <c r="A249" s="2"/>
      <c r="B249" s="3">
        <f t="shared" ca="1" si="5"/>
        <v>0</v>
      </c>
      <c r="C249" s="140">
        <f ca="1">MCA!ER252</f>
        <v>0</v>
      </c>
      <c r="D249" s="141"/>
      <c r="E249" s="141"/>
      <c r="F249" s="142"/>
      <c r="G249" s="14">
        <f ca="1">IF(C249=0,0,IFERROR(INDEX(MCA!$D$6:$D$365,MATCH(C249,MCA!$EJ$6:$EJ$365,0),1),0))</f>
        <v>0</v>
      </c>
      <c r="H249" s="14">
        <f ca="1">MCA!EQ252</f>
        <v>0</v>
      </c>
      <c r="I249" s="2"/>
      <c r="J249" s="2"/>
      <c r="K249" s="2"/>
      <c r="L249" s="2"/>
      <c r="M249" s="2"/>
      <c r="N249" s="2"/>
      <c r="O249" s="2"/>
      <c r="P249" s="26"/>
    </row>
    <row r="250" spans="1:16" s="1" customFormat="1" x14ac:dyDescent="0.25">
      <c r="A250" s="2"/>
      <c r="B250" s="3">
        <f t="shared" ca="1" si="5"/>
        <v>0</v>
      </c>
      <c r="C250" s="140">
        <f ca="1">MCA!ER253</f>
        <v>0</v>
      </c>
      <c r="D250" s="141"/>
      <c r="E250" s="141"/>
      <c r="F250" s="142"/>
      <c r="G250" s="14">
        <f ca="1">IF(C250=0,0,IFERROR(INDEX(MCA!$D$6:$D$365,MATCH(C250,MCA!$EJ$6:$EJ$365,0),1),0))</f>
        <v>0</v>
      </c>
      <c r="H250" s="14">
        <f ca="1">MCA!EQ253</f>
        <v>0</v>
      </c>
      <c r="I250" s="2"/>
      <c r="J250" s="2"/>
      <c r="K250" s="2"/>
      <c r="L250" s="2"/>
      <c r="M250" s="2"/>
      <c r="N250" s="2"/>
      <c r="O250" s="2"/>
      <c r="P250" s="26"/>
    </row>
    <row r="251" spans="1:16" s="1" customFormat="1" x14ac:dyDescent="0.25">
      <c r="A251" s="2"/>
      <c r="B251" s="3">
        <f t="shared" ca="1" si="5"/>
        <v>0</v>
      </c>
      <c r="C251" s="140">
        <f ca="1">MCA!ER254</f>
        <v>0</v>
      </c>
      <c r="D251" s="141"/>
      <c r="E251" s="141"/>
      <c r="F251" s="142"/>
      <c r="G251" s="14">
        <f ca="1">IF(C251=0,0,IFERROR(INDEX(MCA!$D$6:$D$365,MATCH(C251,MCA!$EJ$6:$EJ$365,0),1),0))</f>
        <v>0</v>
      </c>
      <c r="H251" s="14">
        <f ca="1">MCA!EQ254</f>
        <v>0</v>
      </c>
      <c r="I251" s="2"/>
      <c r="J251" s="2"/>
      <c r="K251" s="2"/>
      <c r="L251" s="2"/>
      <c r="M251" s="2"/>
      <c r="N251" s="2"/>
      <c r="O251" s="2"/>
      <c r="P251" s="26"/>
    </row>
    <row r="252" spans="1:16" s="1" customFormat="1" x14ac:dyDescent="0.25">
      <c r="A252" s="2"/>
      <c r="B252" s="3">
        <f t="shared" ca="1" si="5"/>
        <v>0</v>
      </c>
      <c r="C252" s="140">
        <f ca="1">MCA!ER255</f>
        <v>0</v>
      </c>
      <c r="D252" s="141"/>
      <c r="E252" s="141"/>
      <c r="F252" s="142"/>
      <c r="G252" s="14">
        <f ca="1">IF(C252=0,0,IFERROR(INDEX(MCA!$D$6:$D$365,MATCH(C252,MCA!$EJ$6:$EJ$365,0),1),0))</f>
        <v>0</v>
      </c>
      <c r="H252" s="14">
        <f ca="1">MCA!EQ255</f>
        <v>0</v>
      </c>
      <c r="I252" s="2"/>
      <c r="J252" s="2"/>
      <c r="K252" s="2"/>
      <c r="L252" s="2"/>
      <c r="M252" s="2"/>
      <c r="N252" s="2"/>
      <c r="O252" s="2"/>
      <c r="P252" s="26"/>
    </row>
    <row r="253" spans="1:16" s="1" customFormat="1" x14ac:dyDescent="0.25">
      <c r="A253" s="2"/>
      <c r="B253" s="3">
        <f t="shared" ca="1" si="5"/>
        <v>0</v>
      </c>
      <c r="C253" s="140">
        <f ca="1">MCA!ER256</f>
        <v>0</v>
      </c>
      <c r="D253" s="141"/>
      <c r="E253" s="141"/>
      <c r="F253" s="142"/>
      <c r="G253" s="14">
        <f ca="1">IF(C253=0,0,IFERROR(INDEX(MCA!$D$6:$D$365,MATCH(C253,MCA!$EJ$6:$EJ$365,0),1),0))</f>
        <v>0</v>
      </c>
      <c r="H253" s="14">
        <f ca="1">MCA!EQ256</f>
        <v>0</v>
      </c>
      <c r="I253" s="2"/>
      <c r="J253" s="2"/>
      <c r="K253" s="2"/>
      <c r="L253" s="2"/>
      <c r="M253" s="2"/>
      <c r="N253" s="2"/>
      <c r="O253" s="2"/>
      <c r="P253" s="26"/>
    </row>
    <row r="254" spans="1:16" s="1" customFormat="1" x14ac:dyDescent="0.25">
      <c r="A254" s="2"/>
      <c r="B254" s="3">
        <f t="shared" ca="1" si="5"/>
        <v>0</v>
      </c>
      <c r="C254" s="140">
        <f ca="1">MCA!ER257</f>
        <v>0</v>
      </c>
      <c r="D254" s="141"/>
      <c r="E254" s="141"/>
      <c r="F254" s="142"/>
      <c r="G254" s="14">
        <f ca="1">IF(C254=0,0,IFERROR(INDEX(MCA!$D$6:$D$365,MATCH(C254,MCA!$EJ$6:$EJ$365,0),1),0))</f>
        <v>0</v>
      </c>
      <c r="H254" s="14">
        <f ca="1">MCA!EQ257</f>
        <v>0</v>
      </c>
      <c r="I254" s="2"/>
      <c r="J254" s="2"/>
      <c r="K254" s="2"/>
      <c r="L254" s="2"/>
      <c r="M254" s="2"/>
      <c r="N254" s="2"/>
      <c r="O254" s="2"/>
      <c r="P254" s="26"/>
    </row>
    <row r="255" spans="1:16" s="1" customFormat="1" x14ac:dyDescent="0.25">
      <c r="A255" s="2"/>
      <c r="B255" s="3">
        <f t="shared" ca="1" si="5"/>
        <v>0</v>
      </c>
      <c r="C255" s="140">
        <f ca="1">MCA!ER258</f>
        <v>0</v>
      </c>
      <c r="D255" s="141"/>
      <c r="E255" s="141"/>
      <c r="F255" s="142"/>
      <c r="G255" s="14">
        <f ca="1">IF(C255=0,0,IFERROR(INDEX(MCA!$D$6:$D$365,MATCH(C255,MCA!$EJ$6:$EJ$365,0),1),0))</f>
        <v>0</v>
      </c>
      <c r="H255" s="14">
        <f ca="1">MCA!EQ258</f>
        <v>0</v>
      </c>
      <c r="I255" s="2"/>
      <c r="J255" s="2"/>
      <c r="K255" s="2"/>
      <c r="L255" s="2"/>
      <c r="M255" s="2"/>
      <c r="N255" s="2"/>
      <c r="O255" s="2"/>
      <c r="P255" s="26"/>
    </row>
    <row r="256" spans="1:16" s="1" customFormat="1" x14ac:dyDescent="0.25">
      <c r="A256" s="2"/>
      <c r="B256" s="3">
        <f t="shared" ca="1" si="5"/>
        <v>0</v>
      </c>
      <c r="C256" s="140">
        <f ca="1">MCA!ER259</f>
        <v>0</v>
      </c>
      <c r="D256" s="141"/>
      <c r="E256" s="141"/>
      <c r="F256" s="142"/>
      <c r="G256" s="14">
        <f ca="1">IF(C256=0,0,IFERROR(INDEX(MCA!$D$6:$D$365,MATCH(C256,MCA!$EJ$6:$EJ$365,0),1),0))</f>
        <v>0</v>
      </c>
      <c r="H256" s="14">
        <f ca="1">MCA!EQ259</f>
        <v>0</v>
      </c>
      <c r="I256" s="2"/>
      <c r="J256" s="2"/>
      <c r="K256" s="2"/>
      <c r="L256" s="2"/>
      <c r="M256" s="2"/>
      <c r="N256" s="2"/>
      <c r="O256" s="2"/>
      <c r="P256" s="26"/>
    </row>
    <row r="257" spans="1:16" s="1" customFormat="1" x14ac:dyDescent="0.25">
      <c r="A257" s="2"/>
      <c r="B257" s="3">
        <f t="shared" ca="1" si="5"/>
        <v>0</v>
      </c>
      <c r="C257" s="140">
        <f ca="1">MCA!ER260</f>
        <v>0</v>
      </c>
      <c r="D257" s="141"/>
      <c r="E257" s="141"/>
      <c r="F257" s="142"/>
      <c r="G257" s="14">
        <f ca="1">IF(C257=0,0,IFERROR(INDEX(MCA!$D$6:$D$365,MATCH(C257,MCA!$EJ$6:$EJ$365,0),1),0))</f>
        <v>0</v>
      </c>
      <c r="H257" s="14">
        <f ca="1">MCA!EQ260</f>
        <v>0</v>
      </c>
      <c r="I257" s="2"/>
      <c r="J257" s="2"/>
      <c r="K257" s="2"/>
      <c r="L257" s="2"/>
      <c r="M257" s="2"/>
      <c r="N257" s="2"/>
      <c r="O257" s="2"/>
      <c r="P257" s="26"/>
    </row>
    <row r="258" spans="1:16" s="1" customFormat="1" x14ac:dyDescent="0.25">
      <c r="A258" s="2"/>
      <c r="B258" s="3">
        <f t="shared" ca="1" si="5"/>
        <v>0</v>
      </c>
      <c r="C258" s="140">
        <f ca="1">MCA!ER261</f>
        <v>0</v>
      </c>
      <c r="D258" s="141"/>
      <c r="E258" s="141"/>
      <c r="F258" s="142"/>
      <c r="G258" s="14">
        <f ca="1">IF(C258=0,0,IFERROR(INDEX(MCA!$D$6:$D$365,MATCH(C258,MCA!$EJ$6:$EJ$365,0),1),0))</f>
        <v>0</v>
      </c>
      <c r="H258" s="14">
        <f ca="1">MCA!EQ261</f>
        <v>0</v>
      </c>
      <c r="I258" s="2"/>
      <c r="J258" s="2"/>
      <c r="K258" s="2"/>
      <c r="L258" s="2"/>
      <c r="M258" s="2"/>
      <c r="N258" s="2"/>
      <c r="O258" s="2"/>
      <c r="P258" s="26"/>
    </row>
    <row r="259" spans="1:16" s="1" customFormat="1" x14ac:dyDescent="0.25">
      <c r="A259" s="2"/>
      <c r="B259" s="3">
        <f t="shared" ca="1" si="5"/>
        <v>0</v>
      </c>
      <c r="C259" s="140">
        <f ca="1">MCA!ER262</f>
        <v>0</v>
      </c>
      <c r="D259" s="141"/>
      <c r="E259" s="141"/>
      <c r="F259" s="142"/>
      <c r="G259" s="14">
        <f ca="1">IF(C259=0,0,IFERROR(INDEX(MCA!$D$6:$D$365,MATCH(C259,MCA!$EJ$6:$EJ$365,0),1),0))</f>
        <v>0</v>
      </c>
      <c r="H259" s="14">
        <f ca="1">MCA!EQ262</f>
        <v>0</v>
      </c>
      <c r="I259" s="2"/>
      <c r="J259" s="2"/>
      <c r="K259" s="2"/>
      <c r="L259" s="2"/>
      <c r="M259" s="2"/>
      <c r="N259" s="2"/>
      <c r="O259" s="2"/>
      <c r="P259" s="26"/>
    </row>
    <row r="260" spans="1:16" s="1" customFormat="1" x14ac:dyDescent="0.25">
      <c r="A260" s="2"/>
      <c r="B260" s="3">
        <f t="shared" ref="B260:B323" ca="1" si="6">IF(C260=0,0,B259+1)</f>
        <v>0</v>
      </c>
      <c r="C260" s="140">
        <f ca="1">MCA!ER263</f>
        <v>0</v>
      </c>
      <c r="D260" s="141"/>
      <c r="E260" s="141"/>
      <c r="F260" s="142"/>
      <c r="G260" s="14">
        <f ca="1">IF(C260=0,0,IFERROR(INDEX(MCA!$D$6:$D$365,MATCH(C260,MCA!$EJ$6:$EJ$365,0),1),0))</f>
        <v>0</v>
      </c>
      <c r="H260" s="14">
        <f ca="1">MCA!EQ263</f>
        <v>0</v>
      </c>
      <c r="I260" s="2"/>
      <c r="J260" s="2"/>
      <c r="K260" s="2"/>
      <c r="L260" s="2"/>
      <c r="M260" s="2"/>
      <c r="N260" s="2"/>
      <c r="O260" s="2"/>
      <c r="P260" s="26"/>
    </row>
    <row r="261" spans="1:16" s="1" customFormat="1" x14ac:dyDescent="0.25">
      <c r="A261" s="2"/>
      <c r="B261" s="3">
        <f t="shared" ca="1" si="6"/>
        <v>0</v>
      </c>
      <c r="C261" s="140">
        <f ca="1">MCA!ER264</f>
        <v>0</v>
      </c>
      <c r="D261" s="141"/>
      <c r="E261" s="141"/>
      <c r="F261" s="142"/>
      <c r="G261" s="14">
        <f ca="1">IF(C261=0,0,IFERROR(INDEX(MCA!$D$6:$D$365,MATCH(C261,MCA!$EJ$6:$EJ$365,0),1),0))</f>
        <v>0</v>
      </c>
      <c r="H261" s="14">
        <f ca="1">MCA!EQ264</f>
        <v>0</v>
      </c>
      <c r="I261" s="2"/>
      <c r="J261" s="2"/>
      <c r="K261" s="2"/>
      <c r="L261" s="2"/>
      <c r="M261" s="2"/>
      <c r="N261" s="2"/>
      <c r="O261" s="2"/>
      <c r="P261" s="26"/>
    </row>
    <row r="262" spans="1:16" s="1" customFormat="1" x14ac:dyDescent="0.25">
      <c r="A262" s="2"/>
      <c r="B262" s="3">
        <f t="shared" ca="1" si="6"/>
        <v>0</v>
      </c>
      <c r="C262" s="140">
        <f ca="1">MCA!ER265</f>
        <v>0</v>
      </c>
      <c r="D262" s="141"/>
      <c r="E262" s="141"/>
      <c r="F262" s="142"/>
      <c r="G262" s="14">
        <f ca="1">IF(C262=0,0,IFERROR(INDEX(MCA!$D$6:$D$365,MATCH(C262,MCA!$EJ$6:$EJ$365,0),1),0))</f>
        <v>0</v>
      </c>
      <c r="H262" s="14">
        <f ca="1">MCA!EQ265</f>
        <v>0</v>
      </c>
      <c r="I262" s="2"/>
      <c r="J262" s="2"/>
      <c r="K262" s="2"/>
      <c r="L262" s="2"/>
      <c r="M262" s="2"/>
      <c r="N262" s="2"/>
      <c r="O262" s="2"/>
      <c r="P262" s="26"/>
    </row>
    <row r="263" spans="1:16" s="1" customFormat="1" x14ac:dyDescent="0.25">
      <c r="A263" s="2"/>
      <c r="B263" s="3">
        <f t="shared" ca="1" si="6"/>
        <v>0</v>
      </c>
      <c r="C263" s="140">
        <f ca="1">MCA!ER266</f>
        <v>0</v>
      </c>
      <c r="D263" s="141"/>
      <c r="E263" s="141"/>
      <c r="F263" s="142"/>
      <c r="G263" s="14">
        <f ca="1">IF(C263=0,0,IFERROR(INDEX(MCA!$D$6:$D$365,MATCH(C263,MCA!$EJ$6:$EJ$365,0),1),0))</f>
        <v>0</v>
      </c>
      <c r="H263" s="14">
        <f ca="1">MCA!EQ266</f>
        <v>0</v>
      </c>
      <c r="I263" s="2"/>
      <c r="J263" s="2"/>
      <c r="K263" s="2"/>
      <c r="L263" s="2"/>
      <c r="M263" s="2"/>
      <c r="N263" s="2"/>
      <c r="O263" s="2"/>
      <c r="P263" s="26"/>
    </row>
    <row r="264" spans="1:16" s="1" customFormat="1" x14ac:dyDescent="0.25">
      <c r="A264" s="2"/>
      <c r="B264" s="3">
        <f t="shared" ca="1" si="6"/>
        <v>0</v>
      </c>
      <c r="C264" s="140">
        <f ca="1">MCA!ER267</f>
        <v>0</v>
      </c>
      <c r="D264" s="141"/>
      <c r="E264" s="141"/>
      <c r="F264" s="142"/>
      <c r="G264" s="14">
        <f ca="1">IF(C264=0,0,IFERROR(INDEX(MCA!$D$6:$D$365,MATCH(C264,MCA!$EJ$6:$EJ$365,0),1),0))</f>
        <v>0</v>
      </c>
      <c r="H264" s="14">
        <f ca="1">MCA!EQ267</f>
        <v>0</v>
      </c>
      <c r="I264" s="2"/>
      <c r="J264" s="2"/>
      <c r="K264" s="2"/>
      <c r="L264" s="2"/>
      <c r="M264" s="2"/>
      <c r="N264" s="2"/>
      <c r="O264" s="2"/>
      <c r="P264" s="26"/>
    </row>
    <row r="265" spans="1:16" s="1" customFormat="1" x14ac:dyDescent="0.25">
      <c r="A265" s="2"/>
      <c r="B265" s="3">
        <f t="shared" ca="1" si="6"/>
        <v>0</v>
      </c>
      <c r="C265" s="140">
        <f ca="1">MCA!ER268</f>
        <v>0</v>
      </c>
      <c r="D265" s="141"/>
      <c r="E265" s="141"/>
      <c r="F265" s="142"/>
      <c r="G265" s="14">
        <f ca="1">IF(C265=0,0,IFERROR(INDEX(MCA!$D$6:$D$365,MATCH(C265,MCA!$EJ$6:$EJ$365,0),1),0))</f>
        <v>0</v>
      </c>
      <c r="H265" s="14">
        <f ca="1">MCA!EQ268</f>
        <v>0</v>
      </c>
      <c r="I265" s="2"/>
      <c r="J265" s="2"/>
      <c r="K265" s="2"/>
      <c r="L265" s="2"/>
      <c r="M265" s="2"/>
      <c r="N265" s="2"/>
      <c r="O265" s="2"/>
      <c r="P265" s="26"/>
    </row>
    <row r="266" spans="1:16" s="1" customFormat="1" x14ac:dyDescent="0.25">
      <c r="A266" s="2"/>
      <c r="B266" s="3">
        <f t="shared" ca="1" si="6"/>
        <v>0</v>
      </c>
      <c r="C266" s="140">
        <f ca="1">MCA!ER269</f>
        <v>0</v>
      </c>
      <c r="D266" s="141"/>
      <c r="E266" s="141"/>
      <c r="F266" s="142"/>
      <c r="G266" s="14">
        <f ca="1">IF(C266=0,0,IFERROR(INDEX(MCA!$D$6:$D$365,MATCH(C266,MCA!$EJ$6:$EJ$365,0),1),0))</f>
        <v>0</v>
      </c>
      <c r="H266" s="14">
        <f ca="1">MCA!EQ269</f>
        <v>0</v>
      </c>
      <c r="I266" s="2"/>
      <c r="J266" s="2"/>
      <c r="K266" s="2"/>
      <c r="L266" s="2"/>
      <c r="M266" s="2"/>
      <c r="N266" s="2"/>
      <c r="O266" s="2"/>
      <c r="P266" s="26"/>
    </row>
    <row r="267" spans="1:16" s="1" customFormat="1" x14ac:dyDescent="0.25">
      <c r="A267" s="2"/>
      <c r="B267" s="3">
        <f t="shared" ca="1" si="6"/>
        <v>0</v>
      </c>
      <c r="C267" s="140">
        <f ca="1">MCA!ER270</f>
        <v>0</v>
      </c>
      <c r="D267" s="141"/>
      <c r="E267" s="141"/>
      <c r="F267" s="142"/>
      <c r="G267" s="14">
        <f ca="1">IF(C267=0,0,IFERROR(INDEX(MCA!$D$6:$D$365,MATCH(C267,MCA!$EJ$6:$EJ$365,0),1),0))</f>
        <v>0</v>
      </c>
      <c r="H267" s="14">
        <f ca="1">MCA!EQ270</f>
        <v>0</v>
      </c>
      <c r="I267" s="2"/>
      <c r="J267" s="2"/>
      <c r="K267" s="2"/>
      <c r="L267" s="2"/>
      <c r="M267" s="2"/>
      <c r="N267" s="2"/>
      <c r="O267" s="2"/>
      <c r="P267" s="26"/>
    </row>
    <row r="268" spans="1:16" s="1" customFormat="1" x14ac:dyDescent="0.25">
      <c r="A268" s="2"/>
      <c r="B268" s="3">
        <f t="shared" ca="1" si="6"/>
        <v>0</v>
      </c>
      <c r="C268" s="140">
        <f ca="1">MCA!ER271</f>
        <v>0</v>
      </c>
      <c r="D268" s="141"/>
      <c r="E268" s="141"/>
      <c r="F268" s="142"/>
      <c r="G268" s="14">
        <f ca="1">IF(C268=0,0,IFERROR(INDEX(MCA!$D$6:$D$365,MATCH(C268,MCA!$EJ$6:$EJ$365,0),1),0))</f>
        <v>0</v>
      </c>
      <c r="H268" s="14">
        <f ca="1">MCA!EQ271</f>
        <v>0</v>
      </c>
      <c r="I268" s="2"/>
      <c r="J268" s="2"/>
      <c r="K268" s="2"/>
      <c r="L268" s="2"/>
      <c r="M268" s="2"/>
      <c r="N268" s="2"/>
      <c r="O268" s="2"/>
      <c r="P268" s="26"/>
    </row>
    <row r="269" spans="1:16" s="1" customFormat="1" x14ac:dyDescent="0.25">
      <c r="A269" s="2"/>
      <c r="B269" s="3">
        <f t="shared" ca="1" si="6"/>
        <v>0</v>
      </c>
      <c r="C269" s="140">
        <f ca="1">MCA!ER272</f>
        <v>0</v>
      </c>
      <c r="D269" s="141"/>
      <c r="E269" s="141"/>
      <c r="F269" s="142"/>
      <c r="G269" s="14">
        <f ca="1">IF(C269=0,0,IFERROR(INDEX(MCA!$D$6:$D$365,MATCH(C269,MCA!$EJ$6:$EJ$365,0),1),0))</f>
        <v>0</v>
      </c>
      <c r="H269" s="14">
        <f ca="1">MCA!EQ272</f>
        <v>0</v>
      </c>
      <c r="I269" s="2"/>
      <c r="J269" s="2"/>
      <c r="K269" s="2"/>
      <c r="L269" s="2"/>
      <c r="M269" s="2"/>
      <c r="N269" s="2"/>
      <c r="O269" s="2"/>
      <c r="P269" s="26"/>
    </row>
    <row r="270" spans="1:16" s="1" customFormat="1" x14ac:dyDescent="0.25">
      <c r="A270" s="2"/>
      <c r="B270" s="3">
        <f t="shared" ca="1" si="6"/>
        <v>0</v>
      </c>
      <c r="C270" s="140">
        <f ca="1">MCA!ER273</f>
        <v>0</v>
      </c>
      <c r="D270" s="141"/>
      <c r="E270" s="141"/>
      <c r="F270" s="142"/>
      <c r="G270" s="14">
        <f ca="1">IF(C270=0,0,IFERROR(INDEX(MCA!$D$6:$D$365,MATCH(C270,MCA!$EJ$6:$EJ$365,0),1),0))</f>
        <v>0</v>
      </c>
      <c r="H270" s="14">
        <f ca="1">MCA!EQ273</f>
        <v>0</v>
      </c>
      <c r="I270" s="2"/>
      <c r="J270" s="2"/>
      <c r="K270" s="2"/>
      <c r="L270" s="2"/>
      <c r="M270" s="2"/>
      <c r="N270" s="2"/>
      <c r="O270" s="2"/>
      <c r="P270" s="26"/>
    </row>
    <row r="271" spans="1:16" s="1" customFormat="1" x14ac:dyDescent="0.25">
      <c r="A271" s="2"/>
      <c r="B271" s="3">
        <f t="shared" ca="1" si="6"/>
        <v>0</v>
      </c>
      <c r="C271" s="140">
        <f ca="1">MCA!ER274</f>
        <v>0</v>
      </c>
      <c r="D271" s="141"/>
      <c r="E271" s="141"/>
      <c r="F271" s="142"/>
      <c r="G271" s="14">
        <f ca="1">IF(C271=0,0,IFERROR(INDEX(MCA!$D$6:$D$365,MATCH(C271,MCA!$EJ$6:$EJ$365,0),1),0))</f>
        <v>0</v>
      </c>
      <c r="H271" s="14">
        <f ca="1">MCA!EQ274</f>
        <v>0</v>
      </c>
      <c r="I271" s="2"/>
      <c r="J271" s="2"/>
      <c r="K271" s="2"/>
      <c r="L271" s="2"/>
      <c r="M271" s="2"/>
      <c r="N271" s="2"/>
      <c r="O271" s="2"/>
      <c r="P271" s="26"/>
    </row>
    <row r="272" spans="1:16" s="1" customFormat="1" x14ac:dyDescent="0.25">
      <c r="A272" s="2"/>
      <c r="B272" s="3">
        <f t="shared" ca="1" si="6"/>
        <v>0</v>
      </c>
      <c r="C272" s="140">
        <f ca="1">MCA!ER275</f>
        <v>0</v>
      </c>
      <c r="D272" s="141"/>
      <c r="E272" s="141"/>
      <c r="F272" s="142"/>
      <c r="G272" s="14">
        <f ca="1">IF(C272=0,0,IFERROR(INDEX(MCA!$D$6:$D$365,MATCH(C272,MCA!$EJ$6:$EJ$365,0),1),0))</f>
        <v>0</v>
      </c>
      <c r="H272" s="14">
        <f ca="1">MCA!EQ275</f>
        <v>0</v>
      </c>
      <c r="I272" s="2"/>
      <c r="J272" s="2"/>
      <c r="K272" s="2"/>
      <c r="L272" s="2"/>
      <c r="M272" s="2"/>
      <c r="N272" s="2"/>
      <c r="O272" s="2"/>
      <c r="P272" s="26"/>
    </row>
    <row r="273" spans="1:16" s="1" customFormat="1" x14ac:dyDescent="0.25">
      <c r="A273" s="2"/>
      <c r="B273" s="3">
        <f t="shared" ca="1" si="6"/>
        <v>0</v>
      </c>
      <c r="C273" s="140">
        <f ca="1">MCA!ER276</f>
        <v>0</v>
      </c>
      <c r="D273" s="141"/>
      <c r="E273" s="141"/>
      <c r="F273" s="142"/>
      <c r="G273" s="14">
        <f ca="1">IF(C273=0,0,IFERROR(INDEX(MCA!$D$6:$D$365,MATCH(C273,MCA!$EJ$6:$EJ$365,0),1),0))</f>
        <v>0</v>
      </c>
      <c r="H273" s="14">
        <f ca="1">MCA!EQ276</f>
        <v>0</v>
      </c>
      <c r="I273" s="2"/>
      <c r="J273" s="2"/>
      <c r="K273" s="2"/>
      <c r="L273" s="2"/>
      <c r="M273" s="2"/>
      <c r="N273" s="2"/>
      <c r="O273" s="2"/>
      <c r="P273" s="26"/>
    </row>
    <row r="274" spans="1:16" s="1" customFormat="1" x14ac:dyDescent="0.25">
      <c r="A274" s="2"/>
      <c r="B274" s="3">
        <f t="shared" ca="1" si="6"/>
        <v>0</v>
      </c>
      <c r="C274" s="140">
        <f ca="1">MCA!ER277</f>
        <v>0</v>
      </c>
      <c r="D274" s="141"/>
      <c r="E274" s="141"/>
      <c r="F274" s="142"/>
      <c r="G274" s="14">
        <f ca="1">IF(C274=0,0,IFERROR(INDEX(MCA!$D$6:$D$365,MATCH(C274,MCA!$EJ$6:$EJ$365,0),1),0))</f>
        <v>0</v>
      </c>
      <c r="H274" s="14">
        <f ca="1">MCA!EQ277</f>
        <v>0</v>
      </c>
      <c r="I274" s="2"/>
      <c r="J274" s="2"/>
      <c r="K274" s="2"/>
      <c r="L274" s="2"/>
      <c r="M274" s="2"/>
      <c r="N274" s="2"/>
      <c r="O274" s="2"/>
      <c r="P274" s="26"/>
    </row>
    <row r="275" spans="1:16" s="1" customFormat="1" x14ac:dyDescent="0.25">
      <c r="A275" s="2"/>
      <c r="B275" s="3">
        <f t="shared" ca="1" si="6"/>
        <v>0</v>
      </c>
      <c r="C275" s="140">
        <f ca="1">MCA!ER278</f>
        <v>0</v>
      </c>
      <c r="D275" s="141"/>
      <c r="E275" s="141"/>
      <c r="F275" s="142"/>
      <c r="G275" s="14">
        <f ca="1">IF(C275=0,0,IFERROR(INDEX(MCA!$D$6:$D$365,MATCH(C275,MCA!$EJ$6:$EJ$365,0),1),0))</f>
        <v>0</v>
      </c>
      <c r="H275" s="14">
        <f ca="1">MCA!EQ278</f>
        <v>0</v>
      </c>
      <c r="I275" s="2"/>
      <c r="J275" s="2"/>
      <c r="K275" s="2"/>
      <c r="L275" s="2"/>
      <c r="M275" s="2"/>
      <c r="N275" s="2"/>
      <c r="O275" s="2"/>
      <c r="P275" s="26"/>
    </row>
    <row r="276" spans="1:16" s="1" customFormat="1" x14ac:dyDescent="0.25">
      <c r="A276" s="2"/>
      <c r="B276" s="3">
        <f t="shared" ca="1" si="6"/>
        <v>0</v>
      </c>
      <c r="C276" s="140">
        <f ca="1">MCA!ER279</f>
        <v>0</v>
      </c>
      <c r="D276" s="141"/>
      <c r="E276" s="141"/>
      <c r="F276" s="142"/>
      <c r="G276" s="14">
        <f ca="1">IF(C276=0,0,IFERROR(INDEX(MCA!$D$6:$D$365,MATCH(C276,MCA!$EJ$6:$EJ$365,0),1),0))</f>
        <v>0</v>
      </c>
      <c r="H276" s="14">
        <f ca="1">MCA!EQ279</f>
        <v>0</v>
      </c>
      <c r="I276" s="2"/>
      <c r="J276" s="2"/>
      <c r="K276" s="2"/>
      <c r="L276" s="2"/>
      <c r="M276" s="2"/>
      <c r="N276" s="2"/>
      <c r="O276" s="2"/>
      <c r="P276" s="26"/>
    </row>
    <row r="277" spans="1:16" s="1" customFormat="1" x14ac:dyDescent="0.25">
      <c r="A277" s="2"/>
      <c r="B277" s="3">
        <f t="shared" ca="1" si="6"/>
        <v>0</v>
      </c>
      <c r="C277" s="140">
        <f ca="1">MCA!ER280</f>
        <v>0</v>
      </c>
      <c r="D277" s="141"/>
      <c r="E277" s="141"/>
      <c r="F277" s="142"/>
      <c r="G277" s="14">
        <f ca="1">IF(C277=0,0,IFERROR(INDEX(MCA!$D$6:$D$365,MATCH(C277,MCA!$EJ$6:$EJ$365,0),1),0))</f>
        <v>0</v>
      </c>
      <c r="H277" s="14">
        <f ca="1">MCA!EQ280</f>
        <v>0</v>
      </c>
      <c r="I277" s="2"/>
      <c r="J277" s="2"/>
      <c r="K277" s="2"/>
      <c r="L277" s="2"/>
      <c r="M277" s="2"/>
      <c r="N277" s="2"/>
      <c r="O277" s="2"/>
      <c r="P277" s="26"/>
    </row>
    <row r="278" spans="1:16" s="1" customFormat="1" x14ac:dyDescent="0.25">
      <c r="A278" s="2"/>
      <c r="B278" s="3">
        <f t="shared" ca="1" si="6"/>
        <v>0</v>
      </c>
      <c r="C278" s="140">
        <f ca="1">MCA!ER281</f>
        <v>0</v>
      </c>
      <c r="D278" s="141"/>
      <c r="E278" s="141"/>
      <c r="F278" s="142"/>
      <c r="G278" s="14">
        <f ca="1">IF(C278=0,0,IFERROR(INDEX(MCA!$D$6:$D$365,MATCH(C278,MCA!$EJ$6:$EJ$365,0),1),0))</f>
        <v>0</v>
      </c>
      <c r="H278" s="14">
        <f ca="1">MCA!EQ281</f>
        <v>0</v>
      </c>
      <c r="I278" s="2"/>
      <c r="J278" s="2"/>
      <c r="K278" s="2"/>
      <c r="L278" s="2"/>
      <c r="M278" s="2"/>
      <c r="N278" s="2"/>
      <c r="O278" s="2"/>
      <c r="P278" s="26"/>
    </row>
    <row r="279" spans="1:16" s="1" customFormat="1" x14ac:dyDescent="0.25">
      <c r="A279" s="2"/>
      <c r="B279" s="3">
        <f t="shared" ca="1" si="6"/>
        <v>0</v>
      </c>
      <c r="C279" s="140">
        <f ca="1">MCA!ER282</f>
        <v>0</v>
      </c>
      <c r="D279" s="141"/>
      <c r="E279" s="141"/>
      <c r="F279" s="142"/>
      <c r="G279" s="14">
        <f ca="1">IF(C279=0,0,IFERROR(INDEX(MCA!$D$6:$D$365,MATCH(C279,MCA!$EJ$6:$EJ$365,0),1),0))</f>
        <v>0</v>
      </c>
      <c r="H279" s="14">
        <f ca="1">MCA!EQ282</f>
        <v>0</v>
      </c>
      <c r="I279" s="2"/>
      <c r="J279" s="2"/>
      <c r="K279" s="2"/>
      <c r="L279" s="2"/>
      <c r="M279" s="2"/>
      <c r="N279" s="2"/>
      <c r="O279" s="2"/>
      <c r="P279" s="26"/>
    </row>
    <row r="280" spans="1:16" s="1" customFormat="1" x14ac:dyDescent="0.25">
      <c r="A280" s="2"/>
      <c r="B280" s="3">
        <f t="shared" ca="1" si="6"/>
        <v>0</v>
      </c>
      <c r="C280" s="140">
        <f ca="1">MCA!ER283</f>
        <v>0</v>
      </c>
      <c r="D280" s="141"/>
      <c r="E280" s="141"/>
      <c r="F280" s="142"/>
      <c r="G280" s="14">
        <f ca="1">IF(C280=0,0,IFERROR(INDEX(MCA!$D$6:$D$365,MATCH(C280,MCA!$EJ$6:$EJ$365,0),1),0))</f>
        <v>0</v>
      </c>
      <c r="H280" s="14">
        <f ca="1">MCA!EQ283</f>
        <v>0</v>
      </c>
      <c r="I280" s="2"/>
      <c r="J280" s="2"/>
      <c r="K280" s="2"/>
      <c r="L280" s="2"/>
      <c r="M280" s="2"/>
      <c r="N280" s="2"/>
      <c r="O280" s="2"/>
      <c r="P280" s="26"/>
    </row>
    <row r="281" spans="1:16" s="1" customFormat="1" x14ac:dyDescent="0.25">
      <c r="A281" s="2"/>
      <c r="B281" s="3">
        <f t="shared" ca="1" si="6"/>
        <v>0</v>
      </c>
      <c r="C281" s="140">
        <f ca="1">MCA!ER284</f>
        <v>0</v>
      </c>
      <c r="D281" s="141"/>
      <c r="E281" s="141"/>
      <c r="F281" s="142"/>
      <c r="G281" s="14">
        <f ca="1">IF(C281=0,0,IFERROR(INDEX(MCA!$D$6:$D$365,MATCH(C281,MCA!$EJ$6:$EJ$365,0),1),0))</f>
        <v>0</v>
      </c>
      <c r="H281" s="14">
        <f ca="1">MCA!EQ284</f>
        <v>0</v>
      </c>
      <c r="I281" s="2"/>
      <c r="J281" s="2"/>
      <c r="K281" s="2"/>
      <c r="L281" s="2"/>
      <c r="M281" s="2"/>
      <c r="N281" s="2"/>
      <c r="O281" s="2"/>
      <c r="P281" s="26"/>
    </row>
    <row r="282" spans="1:16" s="1" customFormat="1" x14ac:dyDescent="0.25">
      <c r="A282" s="2"/>
      <c r="B282" s="3">
        <f t="shared" ca="1" si="6"/>
        <v>0</v>
      </c>
      <c r="C282" s="140">
        <f ca="1">MCA!ER285</f>
        <v>0</v>
      </c>
      <c r="D282" s="141"/>
      <c r="E282" s="141"/>
      <c r="F282" s="142"/>
      <c r="G282" s="14">
        <f ca="1">IF(C282=0,0,IFERROR(INDEX(MCA!$D$6:$D$365,MATCH(C282,MCA!$EJ$6:$EJ$365,0),1),0))</f>
        <v>0</v>
      </c>
      <c r="H282" s="14">
        <f ca="1">MCA!EQ285</f>
        <v>0</v>
      </c>
      <c r="I282" s="2"/>
      <c r="J282" s="2"/>
      <c r="K282" s="2"/>
      <c r="L282" s="2"/>
      <c r="M282" s="2"/>
      <c r="N282" s="2"/>
      <c r="O282" s="2"/>
      <c r="P282" s="26"/>
    </row>
    <row r="283" spans="1:16" s="1" customFormat="1" x14ac:dyDescent="0.25">
      <c r="A283" s="2"/>
      <c r="B283" s="3">
        <f t="shared" ca="1" si="6"/>
        <v>0</v>
      </c>
      <c r="C283" s="140">
        <f ca="1">MCA!ER286</f>
        <v>0</v>
      </c>
      <c r="D283" s="141"/>
      <c r="E283" s="141"/>
      <c r="F283" s="142"/>
      <c r="G283" s="14">
        <f ca="1">IF(C283=0,0,IFERROR(INDEX(MCA!$D$6:$D$365,MATCH(C283,MCA!$EJ$6:$EJ$365,0),1),0))</f>
        <v>0</v>
      </c>
      <c r="H283" s="14">
        <f ca="1">MCA!EQ286</f>
        <v>0</v>
      </c>
      <c r="I283" s="2"/>
      <c r="J283" s="2"/>
      <c r="K283" s="2"/>
      <c r="L283" s="2"/>
      <c r="M283" s="2"/>
      <c r="N283" s="2"/>
      <c r="O283" s="2"/>
      <c r="P283" s="26"/>
    </row>
    <row r="284" spans="1:16" s="1" customFormat="1" x14ac:dyDescent="0.25">
      <c r="A284" s="2"/>
      <c r="B284" s="3">
        <f t="shared" ca="1" si="6"/>
        <v>0</v>
      </c>
      <c r="C284" s="140">
        <f ca="1">MCA!ER287</f>
        <v>0</v>
      </c>
      <c r="D284" s="141"/>
      <c r="E284" s="141"/>
      <c r="F284" s="142"/>
      <c r="G284" s="14">
        <f ca="1">IF(C284=0,0,IFERROR(INDEX(MCA!$D$6:$D$365,MATCH(C284,MCA!$EJ$6:$EJ$365,0),1),0))</f>
        <v>0</v>
      </c>
      <c r="H284" s="14">
        <f ca="1">MCA!EQ287</f>
        <v>0</v>
      </c>
      <c r="I284" s="2"/>
      <c r="J284" s="2"/>
      <c r="K284" s="2"/>
      <c r="L284" s="2"/>
      <c r="M284" s="2"/>
      <c r="N284" s="2"/>
      <c r="O284" s="2"/>
      <c r="P284" s="26"/>
    </row>
    <row r="285" spans="1:16" s="1" customFormat="1" x14ac:dyDescent="0.25">
      <c r="A285" s="2"/>
      <c r="B285" s="3">
        <f t="shared" ca="1" si="6"/>
        <v>0</v>
      </c>
      <c r="C285" s="140">
        <f ca="1">MCA!ER288</f>
        <v>0</v>
      </c>
      <c r="D285" s="141"/>
      <c r="E285" s="141"/>
      <c r="F285" s="142"/>
      <c r="G285" s="14">
        <f ca="1">IF(C285=0,0,IFERROR(INDEX(MCA!$D$6:$D$365,MATCH(C285,MCA!$EJ$6:$EJ$365,0),1),0))</f>
        <v>0</v>
      </c>
      <c r="H285" s="14">
        <f ca="1">MCA!EQ288</f>
        <v>0</v>
      </c>
      <c r="I285" s="2"/>
      <c r="J285" s="2"/>
      <c r="K285" s="2"/>
      <c r="L285" s="2"/>
      <c r="M285" s="2"/>
      <c r="N285" s="2"/>
      <c r="O285" s="2"/>
      <c r="P285" s="26"/>
    </row>
    <row r="286" spans="1:16" s="1" customFormat="1" x14ac:dyDescent="0.25">
      <c r="A286" s="2"/>
      <c r="B286" s="3">
        <f t="shared" ca="1" si="6"/>
        <v>0</v>
      </c>
      <c r="C286" s="140">
        <f ca="1">MCA!ER289</f>
        <v>0</v>
      </c>
      <c r="D286" s="141"/>
      <c r="E286" s="141"/>
      <c r="F286" s="142"/>
      <c r="G286" s="14">
        <f ca="1">IF(C286=0,0,IFERROR(INDEX(MCA!$D$6:$D$365,MATCH(C286,MCA!$EJ$6:$EJ$365,0),1),0))</f>
        <v>0</v>
      </c>
      <c r="H286" s="14">
        <f ca="1">MCA!EQ289</f>
        <v>0</v>
      </c>
      <c r="I286" s="2"/>
      <c r="J286" s="2"/>
      <c r="K286" s="2"/>
      <c r="L286" s="2"/>
      <c r="M286" s="2"/>
      <c r="N286" s="2"/>
      <c r="O286" s="2"/>
      <c r="P286" s="26"/>
    </row>
    <row r="287" spans="1:16" s="1" customFormat="1" x14ac:dyDescent="0.25">
      <c r="A287" s="2"/>
      <c r="B287" s="3">
        <f t="shared" ca="1" si="6"/>
        <v>0</v>
      </c>
      <c r="C287" s="140">
        <f ca="1">MCA!ER290</f>
        <v>0</v>
      </c>
      <c r="D287" s="141"/>
      <c r="E287" s="141"/>
      <c r="F287" s="142"/>
      <c r="G287" s="14">
        <f ca="1">IF(C287=0,0,IFERROR(INDEX(MCA!$D$6:$D$365,MATCH(C287,MCA!$EJ$6:$EJ$365,0),1),0))</f>
        <v>0</v>
      </c>
      <c r="H287" s="14">
        <f ca="1">MCA!EQ290</f>
        <v>0</v>
      </c>
      <c r="I287" s="2"/>
      <c r="J287" s="2"/>
      <c r="K287" s="2"/>
      <c r="L287" s="2"/>
      <c r="M287" s="2"/>
      <c r="N287" s="2"/>
      <c r="O287" s="2"/>
      <c r="P287" s="26"/>
    </row>
    <row r="288" spans="1:16" s="1" customFormat="1" x14ac:dyDescent="0.25">
      <c r="A288" s="2"/>
      <c r="B288" s="3">
        <f t="shared" ca="1" si="6"/>
        <v>0</v>
      </c>
      <c r="C288" s="140">
        <f ca="1">MCA!ER291</f>
        <v>0</v>
      </c>
      <c r="D288" s="141"/>
      <c r="E288" s="141"/>
      <c r="F288" s="142"/>
      <c r="G288" s="14">
        <f ca="1">IF(C288=0,0,IFERROR(INDEX(MCA!$D$6:$D$365,MATCH(C288,MCA!$EJ$6:$EJ$365,0),1),0))</f>
        <v>0</v>
      </c>
      <c r="H288" s="14">
        <f ca="1">MCA!EQ291</f>
        <v>0</v>
      </c>
      <c r="I288" s="2"/>
      <c r="J288" s="2"/>
      <c r="K288" s="2"/>
      <c r="L288" s="2"/>
      <c r="M288" s="2"/>
      <c r="N288" s="2"/>
      <c r="O288" s="2"/>
      <c r="P288" s="26"/>
    </row>
    <row r="289" spans="1:16" s="1" customFormat="1" x14ac:dyDescent="0.25">
      <c r="A289" s="2"/>
      <c r="B289" s="3">
        <f t="shared" ca="1" si="6"/>
        <v>0</v>
      </c>
      <c r="C289" s="140">
        <f ca="1">MCA!ER292</f>
        <v>0</v>
      </c>
      <c r="D289" s="141"/>
      <c r="E289" s="141"/>
      <c r="F289" s="142"/>
      <c r="G289" s="14">
        <f ca="1">IF(C289=0,0,IFERROR(INDEX(MCA!$D$6:$D$365,MATCH(C289,MCA!$EJ$6:$EJ$365,0),1),0))</f>
        <v>0</v>
      </c>
      <c r="H289" s="14">
        <f ca="1">MCA!EQ292</f>
        <v>0</v>
      </c>
      <c r="I289" s="2"/>
      <c r="J289" s="2"/>
      <c r="K289" s="2"/>
      <c r="L289" s="2"/>
      <c r="M289" s="2"/>
      <c r="N289" s="2"/>
      <c r="O289" s="2"/>
      <c r="P289" s="26"/>
    </row>
    <row r="290" spans="1:16" s="1" customFormat="1" x14ac:dyDescent="0.25">
      <c r="A290" s="2"/>
      <c r="B290" s="3">
        <f t="shared" ca="1" si="6"/>
        <v>0</v>
      </c>
      <c r="C290" s="140">
        <f ca="1">MCA!ER293</f>
        <v>0</v>
      </c>
      <c r="D290" s="141"/>
      <c r="E290" s="141"/>
      <c r="F290" s="142"/>
      <c r="G290" s="14">
        <f ca="1">IF(C290=0,0,IFERROR(INDEX(MCA!$D$6:$D$365,MATCH(C290,MCA!$EJ$6:$EJ$365,0),1),0))</f>
        <v>0</v>
      </c>
      <c r="H290" s="14">
        <f ca="1">MCA!EQ293</f>
        <v>0</v>
      </c>
      <c r="I290" s="2"/>
      <c r="J290" s="2"/>
      <c r="K290" s="2"/>
      <c r="L290" s="2"/>
      <c r="M290" s="2"/>
      <c r="N290" s="2"/>
      <c r="O290" s="2"/>
      <c r="P290" s="26"/>
    </row>
    <row r="291" spans="1:16" s="1" customFormat="1" x14ac:dyDescent="0.25">
      <c r="A291" s="2"/>
      <c r="B291" s="3">
        <f t="shared" ca="1" si="6"/>
        <v>0</v>
      </c>
      <c r="C291" s="140">
        <f ca="1">MCA!ER294</f>
        <v>0</v>
      </c>
      <c r="D291" s="141"/>
      <c r="E291" s="141"/>
      <c r="F291" s="142"/>
      <c r="G291" s="14">
        <f ca="1">IF(C291=0,0,IFERROR(INDEX(MCA!$D$6:$D$365,MATCH(C291,MCA!$EJ$6:$EJ$365,0),1),0))</f>
        <v>0</v>
      </c>
      <c r="H291" s="14">
        <f ca="1">MCA!EQ294</f>
        <v>0</v>
      </c>
      <c r="I291" s="2"/>
      <c r="J291" s="2"/>
      <c r="K291" s="2"/>
      <c r="L291" s="2"/>
      <c r="M291" s="2"/>
      <c r="N291" s="2"/>
      <c r="O291" s="2"/>
      <c r="P291" s="26"/>
    </row>
    <row r="292" spans="1:16" s="1" customFormat="1" x14ac:dyDescent="0.25">
      <c r="A292" s="2"/>
      <c r="B292" s="3">
        <f t="shared" ca="1" si="6"/>
        <v>0</v>
      </c>
      <c r="C292" s="140">
        <f ca="1">MCA!ER295</f>
        <v>0</v>
      </c>
      <c r="D292" s="141"/>
      <c r="E292" s="141"/>
      <c r="F292" s="142"/>
      <c r="G292" s="14">
        <f ca="1">IF(C292=0,0,IFERROR(INDEX(MCA!$D$6:$D$365,MATCH(C292,MCA!$EJ$6:$EJ$365,0),1),0))</f>
        <v>0</v>
      </c>
      <c r="H292" s="14">
        <f ca="1">MCA!EQ295</f>
        <v>0</v>
      </c>
      <c r="I292" s="2"/>
      <c r="J292" s="2"/>
      <c r="K292" s="2"/>
      <c r="L292" s="2"/>
      <c r="M292" s="2"/>
      <c r="N292" s="2"/>
      <c r="O292" s="2"/>
      <c r="P292" s="26"/>
    </row>
    <row r="293" spans="1:16" s="1" customFormat="1" x14ac:dyDescent="0.25">
      <c r="A293" s="2"/>
      <c r="B293" s="3">
        <f t="shared" ca="1" si="6"/>
        <v>0</v>
      </c>
      <c r="C293" s="140">
        <f ca="1">MCA!ER296</f>
        <v>0</v>
      </c>
      <c r="D293" s="141"/>
      <c r="E293" s="141"/>
      <c r="F293" s="142"/>
      <c r="G293" s="14">
        <f ca="1">IF(C293=0,0,IFERROR(INDEX(MCA!$D$6:$D$365,MATCH(C293,MCA!$EJ$6:$EJ$365,0),1),0))</f>
        <v>0</v>
      </c>
      <c r="H293" s="14">
        <f ca="1">MCA!EQ296</f>
        <v>0</v>
      </c>
      <c r="I293" s="2"/>
      <c r="J293" s="2"/>
      <c r="K293" s="2"/>
      <c r="L293" s="2"/>
      <c r="M293" s="2"/>
      <c r="N293" s="2"/>
      <c r="O293" s="2"/>
      <c r="P293" s="26"/>
    </row>
    <row r="294" spans="1:16" s="1" customFormat="1" x14ac:dyDescent="0.25">
      <c r="A294" s="2"/>
      <c r="B294" s="3">
        <f t="shared" ca="1" si="6"/>
        <v>0</v>
      </c>
      <c r="C294" s="140">
        <f ca="1">MCA!ER297</f>
        <v>0</v>
      </c>
      <c r="D294" s="141"/>
      <c r="E294" s="141"/>
      <c r="F294" s="142"/>
      <c r="G294" s="14">
        <f ca="1">IF(C294=0,0,IFERROR(INDEX(MCA!$D$6:$D$365,MATCH(C294,MCA!$EJ$6:$EJ$365,0),1),0))</f>
        <v>0</v>
      </c>
      <c r="H294" s="14">
        <f ca="1">MCA!EQ297</f>
        <v>0</v>
      </c>
      <c r="I294" s="2"/>
      <c r="J294" s="2"/>
      <c r="K294" s="2"/>
      <c r="L294" s="2"/>
      <c r="M294" s="2"/>
      <c r="N294" s="2"/>
      <c r="O294" s="2"/>
      <c r="P294" s="26"/>
    </row>
    <row r="295" spans="1:16" s="1" customFormat="1" x14ac:dyDescent="0.25">
      <c r="A295" s="2"/>
      <c r="B295" s="3">
        <f t="shared" ca="1" si="6"/>
        <v>0</v>
      </c>
      <c r="C295" s="140">
        <f ca="1">MCA!ER298</f>
        <v>0</v>
      </c>
      <c r="D295" s="141"/>
      <c r="E295" s="141"/>
      <c r="F295" s="142"/>
      <c r="G295" s="14">
        <f ca="1">IF(C295=0,0,IFERROR(INDEX(MCA!$D$6:$D$365,MATCH(C295,MCA!$EJ$6:$EJ$365,0),1),0))</f>
        <v>0</v>
      </c>
      <c r="H295" s="14">
        <f ca="1">MCA!EQ298</f>
        <v>0</v>
      </c>
      <c r="I295" s="2"/>
      <c r="J295" s="2"/>
      <c r="K295" s="2"/>
      <c r="L295" s="2"/>
      <c r="M295" s="2"/>
      <c r="N295" s="2"/>
      <c r="O295" s="2"/>
      <c r="P295" s="26"/>
    </row>
    <row r="296" spans="1:16" s="1" customFormat="1" x14ac:dyDescent="0.25">
      <c r="A296" s="2"/>
      <c r="B296" s="3">
        <f t="shared" ca="1" si="6"/>
        <v>0</v>
      </c>
      <c r="C296" s="140">
        <f ca="1">MCA!ER299</f>
        <v>0</v>
      </c>
      <c r="D296" s="141"/>
      <c r="E296" s="141"/>
      <c r="F296" s="142"/>
      <c r="G296" s="14">
        <f ca="1">IF(C296=0,0,IFERROR(INDEX(MCA!$D$6:$D$365,MATCH(C296,MCA!$EJ$6:$EJ$365,0),1),0))</f>
        <v>0</v>
      </c>
      <c r="H296" s="14">
        <f ca="1">MCA!EQ299</f>
        <v>0</v>
      </c>
      <c r="I296" s="2"/>
      <c r="J296" s="2"/>
      <c r="K296" s="2"/>
      <c r="L296" s="2"/>
      <c r="M296" s="2"/>
      <c r="N296" s="2"/>
      <c r="O296" s="2"/>
      <c r="P296" s="26"/>
    </row>
    <row r="297" spans="1:16" s="1" customFormat="1" x14ac:dyDescent="0.25">
      <c r="A297" s="2"/>
      <c r="B297" s="3">
        <f t="shared" ca="1" si="6"/>
        <v>0</v>
      </c>
      <c r="C297" s="140">
        <f ca="1">MCA!ER300</f>
        <v>0</v>
      </c>
      <c r="D297" s="141"/>
      <c r="E297" s="141"/>
      <c r="F297" s="142"/>
      <c r="G297" s="14">
        <f ca="1">IF(C297=0,0,IFERROR(INDEX(MCA!$D$6:$D$365,MATCH(C297,MCA!$EJ$6:$EJ$365,0),1),0))</f>
        <v>0</v>
      </c>
      <c r="H297" s="14">
        <f ca="1">MCA!EQ300</f>
        <v>0</v>
      </c>
      <c r="I297" s="2"/>
      <c r="J297" s="2"/>
      <c r="K297" s="2"/>
      <c r="L297" s="2"/>
      <c r="M297" s="2"/>
      <c r="N297" s="2"/>
      <c r="O297" s="2"/>
      <c r="P297" s="26"/>
    </row>
    <row r="298" spans="1:16" s="1" customFormat="1" x14ac:dyDescent="0.25">
      <c r="A298" s="2"/>
      <c r="B298" s="3">
        <f t="shared" ca="1" si="6"/>
        <v>0</v>
      </c>
      <c r="C298" s="140">
        <f ca="1">MCA!ER301</f>
        <v>0</v>
      </c>
      <c r="D298" s="141"/>
      <c r="E298" s="141"/>
      <c r="F298" s="142"/>
      <c r="G298" s="14">
        <f ca="1">IF(C298=0,0,IFERROR(INDEX(MCA!$D$6:$D$365,MATCH(C298,MCA!$EJ$6:$EJ$365,0),1),0))</f>
        <v>0</v>
      </c>
      <c r="H298" s="14">
        <f ca="1">MCA!EQ301</f>
        <v>0</v>
      </c>
      <c r="I298" s="2"/>
      <c r="J298" s="2"/>
      <c r="K298" s="2"/>
      <c r="L298" s="2"/>
      <c r="M298" s="2"/>
      <c r="N298" s="2"/>
      <c r="O298" s="2"/>
      <c r="P298" s="26"/>
    </row>
    <row r="299" spans="1:16" s="1" customFormat="1" x14ac:dyDescent="0.25">
      <c r="A299" s="2"/>
      <c r="B299" s="3">
        <f t="shared" ca="1" si="6"/>
        <v>0</v>
      </c>
      <c r="C299" s="140">
        <f ca="1">MCA!ER302</f>
        <v>0</v>
      </c>
      <c r="D299" s="141"/>
      <c r="E299" s="141"/>
      <c r="F299" s="142"/>
      <c r="G299" s="14">
        <f ca="1">IF(C299=0,0,IFERROR(INDEX(MCA!$D$6:$D$365,MATCH(C299,MCA!$EJ$6:$EJ$365,0),1),0))</f>
        <v>0</v>
      </c>
      <c r="H299" s="14">
        <f ca="1">MCA!EQ302</f>
        <v>0</v>
      </c>
      <c r="I299" s="2"/>
      <c r="J299" s="2"/>
      <c r="K299" s="2"/>
      <c r="L299" s="2"/>
      <c r="M299" s="2"/>
      <c r="N299" s="2"/>
      <c r="O299" s="2"/>
      <c r="P299" s="26"/>
    </row>
    <row r="300" spans="1:16" s="1" customFormat="1" x14ac:dyDescent="0.25">
      <c r="A300" s="2"/>
      <c r="B300" s="3">
        <f t="shared" ca="1" si="6"/>
        <v>0</v>
      </c>
      <c r="C300" s="140">
        <f ca="1">MCA!ER303</f>
        <v>0</v>
      </c>
      <c r="D300" s="141"/>
      <c r="E300" s="141"/>
      <c r="F300" s="142"/>
      <c r="G300" s="14">
        <f ca="1">IF(C300=0,0,IFERROR(INDEX(MCA!$D$6:$D$365,MATCH(C300,MCA!$EJ$6:$EJ$365,0),1),0))</f>
        <v>0</v>
      </c>
      <c r="H300" s="14">
        <f ca="1">MCA!EQ303</f>
        <v>0</v>
      </c>
      <c r="I300" s="2"/>
      <c r="J300" s="2"/>
      <c r="K300" s="2"/>
      <c r="L300" s="2"/>
      <c r="M300" s="2"/>
      <c r="N300" s="2"/>
      <c r="O300" s="2"/>
      <c r="P300" s="26"/>
    </row>
    <row r="301" spans="1:16" s="1" customFormat="1" x14ac:dyDescent="0.25">
      <c r="A301" s="2"/>
      <c r="B301" s="3">
        <f t="shared" ca="1" si="6"/>
        <v>0</v>
      </c>
      <c r="C301" s="140">
        <f ca="1">MCA!ER304</f>
        <v>0</v>
      </c>
      <c r="D301" s="141"/>
      <c r="E301" s="141"/>
      <c r="F301" s="142"/>
      <c r="G301" s="14">
        <f ca="1">IF(C301=0,0,IFERROR(INDEX(MCA!$D$6:$D$365,MATCH(C301,MCA!$EJ$6:$EJ$365,0),1),0))</f>
        <v>0</v>
      </c>
      <c r="H301" s="14">
        <f ca="1">MCA!EQ304</f>
        <v>0</v>
      </c>
      <c r="I301" s="2"/>
      <c r="J301" s="2"/>
      <c r="K301" s="2"/>
      <c r="L301" s="2"/>
      <c r="M301" s="2"/>
      <c r="N301" s="2"/>
      <c r="O301" s="2"/>
      <c r="P301" s="26"/>
    </row>
    <row r="302" spans="1:16" s="1" customFormat="1" x14ac:dyDescent="0.25">
      <c r="A302" s="2"/>
      <c r="B302" s="3">
        <f t="shared" ca="1" si="6"/>
        <v>0</v>
      </c>
      <c r="C302" s="140">
        <f ca="1">MCA!ER305</f>
        <v>0</v>
      </c>
      <c r="D302" s="141"/>
      <c r="E302" s="141"/>
      <c r="F302" s="142"/>
      <c r="G302" s="14">
        <f ca="1">IF(C302=0,0,IFERROR(INDEX(MCA!$D$6:$D$365,MATCH(C302,MCA!$EJ$6:$EJ$365,0),1),0))</f>
        <v>0</v>
      </c>
      <c r="H302" s="14">
        <f ca="1">MCA!EQ305</f>
        <v>0</v>
      </c>
      <c r="I302" s="2"/>
      <c r="J302" s="2"/>
      <c r="K302" s="2"/>
      <c r="L302" s="2"/>
      <c r="M302" s="2"/>
      <c r="N302" s="2"/>
      <c r="O302" s="2"/>
      <c r="P302" s="26"/>
    </row>
    <row r="303" spans="1:16" s="1" customFormat="1" x14ac:dyDescent="0.25">
      <c r="A303" s="2"/>
      <c r="B303" s="3">
        <f t="shared" ca="1" si="6"/>
        <v>0</v>
      </c>
      <c r="C303" s="140">
        <f ca="1">MCA!ER306</f>
        <v>0</v>
      </c>
      <c r="D303" s="141"/>
      <c r="E303" s="141"/>
      <c r="F303" s="142"/>
      <c r="G303" s="14">
        <f ca="1">IF(C303=0,0,IFERROR(INDEX(MCA!$D$6:$D$365,MATCH(C303,MCA!$EJ$6:$EJ$365,0),1),0))</f>
        <v>0</v>
      </c>
      <c r="H303" s="14">
        <f ca="1">MCA!EQ306</f>
        <v>0</v>
      </c>
      <c r="I303" s="2"/>
      <c r="J303" s="2"/>
      <c r="K303" s="2"/>
      <c r="L303" s="2"/>
      <c r="M303" s="2"/>
      <c r="N303" s="2"/>
      <c r="O303" s="2"/>
      <c r="P303" s="26"/>
    </row>
    <row r="304" spans="1:16" s="1" customFormat="1" x14ac:dyDescent="0.25">
      <c r="A304" s="2"/>
      <c r="B304" s="3">
        <f t="shared" ca="1" si="6"/>
        <v>0</v>
      </c>
      <c r="C304" s="140">
        <f ca="1">MCA!ER307</f>
        <v>0</v>
      </c>
      <c r="D304" s="141"/>
      <c r="E304" s="141"/>
      <c r="F304" s="142"/>
      <c r="G304" s="14">
        <f ca="1">IF(C304=0,0,IFERROR(INDEX(MCA!$D$6:$D$365,MATCH(C304,MCA!$EJ$6:$EJ$365,0),1),0))</f>
        <v>0</v>
      </c>
      <c r="H304" s="14">
        <f ca="1">MCA!EQ307</f>
        <v>0</v>
      </c>
      <c r="I304" s="2"/>
      <c r="J304" s="2"/>
      <c r="K304" s="2"/>
      <c r="L304" s="2"/>
      <c r="M304" s="2"/>
      <c r="N304" s="2"/>
      <c r="O304" s="2"/>
      <c r="P304" s="26"/>
    </row>
    <row r="305" spans="1:16" s="1" customFormat="1" x14ac:dyDescent="0.25">
      <c r="A305" s="2"/>
      <c r="B305" s="3">
        <f t="shared" ca="1" si="6"/>
        <v>0</v>
      </c>
      <c r="C305" s="140">
        <f ca="1">MCA!ER308</f>
        <v>0</v>
      </c>
      <c r="D305" s="141"/>
      <c r="E305" s="141"/>
      <c r="F305" s="142"/>
      <c r="G305" s="14">
        <f ca="1">IF(C305=0,0,IFERROR(INDEX(MCA!$D$6:$D$365,MATCH(C305,MCA!$EJ$6:$EJ$365,0),1),0))</f>
        <v>0</v>
      </c>
      <c r="H305" s="14">
        <f ca="1">MCA!EQ308</f>
        <v>0</v>
      </c>
      <c r="I305" s="2"/>
      <c r="J305" s="2"/>
      <c r="K305" s="2"/>
      <c r="L305" s="2"/>
      <c r="M305" s="2"/>
      <c r="N305" s="2"/>
      <c r="O305" s="2"/>
      <c r="P305" s="26"/>
    </row>
    <row r="306" spans="1:16" s="1" customFormat="1" x14ac:dyDescent="0.25">
      <c r="A306" s="2"/>
      <c r="B306" s="3">
        <f t="shared" ca="1" si="6"/>
        <v>0</v>
      </c>
      <c r="C306" s="140">
        <f ca="1">MCA!ER309</f>
        <v>0</v>
      </c>
      <c r="D306" s="141"/>
      <c r="E306" s="141"/>
      <c r="F306" s="142"/>
      <c r="G306" s="14">
        <f ca="1">IF(C306=0,0,IFERROR(INDEX(MCA!$D$6:$D$365,MATCH(C306,MCA!$EJ$6:$EJ$365,0),1),0))</f>
        <v>0</v>
      </c>
      <c r="H306" s="14">
        <f ca="1">MCA!EQ309</f>
        <v>0</v>
      </c>
      <c r="I306" s="2"/>
      <c r="J306" s="2"/>
      <c r="K306" s="2"/>
      <c r="L306" s="2"/>
      <c r="M306" s="2"/>
      <c r="N306" s="2"/>
      <c r="O306" s="2"/>
      <c r="P306" s="26"/>
    </row>
    <row r="307" spans="1:16" s="1" customFormat="1" x14ac:dyDescent="0.25">
      <c r="A307" s="2"/>
      <c r="B307" s="3">
        <f t="shared" ca="1" si="6"/>
        <v>0</v>
      </c>
      <c r="C307" s="140">
        <f ca="1">MCA!ER310</f>
        <v>0</v>
      </c>
      <c r="D307" s="141"/>
      <c r="E307" s="141"/>
      <c r="F307" s="142"/>
      <c r="G307" s="14">
        <f ca="1">IF(C307=0,0,IFERROR(INDEX(MCA!$D$6:$D$365,MATCH(C307,MCA!$EJ$6:$EJ$365,0),1),0))</f>
        <v>0</v>
      </c>
      <c r="H307" s="14">
        <f ca="1">MCA!EQ310</f>
        <v>0</v>
      </c>
      <c r="I307" s="2"/>
      <c r="J307" s="2"/>
      <c r="K307" s="2"/>
      <c r="L307" s="2"/>
      <c r="M307" s="2"/>
      <c r="N307" s="2"/>
      <c r="O307" s="2"/>
      <c r="P307" s="26"/>
    </row>
    <row r="308" spans="1:16" s="1" customFormat="1" x14ac:dyDescent="0.25">
      <c r="A308" s="2"/>
      <c r="B308" s="3">
        <f t="shared" ca="1" si="6"/>
        <v>0</v>
      </c>
      <c r="C308" s="140">
        <f ca="1">MCA!ER311</f>
        <v>0</v>
      </c>
      <c r="D308" s="141"/>
      <c r="E308" s="141"/>
      <c r="F308" s="142"/>
      <c r="G308" s="14">
        <f ca="1">IF(C308=0,0,IFERROR(INDEX(MCA!$D$6:$D$365,MATCH(C308,MCA!$EJ$6:$EJ$365,0),1),0))</f>
        <v>0</v>
      </c>
      <c r="H308" s="14">
        <f ca="1">MCA!EQ311</f>
        <v>0</v>
      </c>
      <c r="I308" s="2"/>
      <c r="J308" s="2"/>
      <c r="K308" s="2"/>
      <c r="L308" s="2"/>
      <c r="M308" s="2"/>
      <c r="N308" s="2"/>
      <c r="O308" s="2"/>
      <c r="P308" s="26"/>
    </row>
    <row r="309" spans="1:16" s="1" customFormat="1" x14ac:dyDescent="0.25">
      <c r="A309" s="2"/>
      <c r="B309" s="3">
        <f t="shared" ca="1" si="6"/>
        <v>0</v>
      </c>
      <c r="C309" s="140">
        <f ca="1">MCA!ER312</f>
        <v>0</v>
      </c>
      <c r="D309" s="141"/>
      <c r="E309" s="141"/>
      <c r="F309" s="142"/>
      <c r="G309" s="14">
        <f ca="1">IF(C309=0,0,IFERROR(INDEX(MCA!$D$6:$D$365,MATCH(C309,MCA!$EJ$6:$EJ$365,0),1),0))</f>
        <v>0</v>
      </c>
      <c r="H309" s="14">
        <f ca="1">MCA!EQ312</f>
        <v>0</v>
      </c>
      <c r="I309" s="2"/>
      <c r="J309" s="2"/>
      <c r="K309" s="2"/>
      <c r="L309" s="2"/>
      <c r="M309" s="2"/>
      <c r="N309" s="2"/>
      <c r="O309" s="2"/>
      <c r="P309" s="26"/>
    </row>
    <row r="310" spans="1:16" s="1" customFormat="1" x14ac:dyDescent="0.25">
      <c r="A310" s="2"/>
      <c r="B310" s="3">
        <f t="shared" ca="1" si="6"/>
        <v>0</v>
      </c>
      <c r="C310" s="140">
        <f ca="1">MCA!ER313</f>
        <v>0</v>
      </c>
      <c r="D310" s="141"/>
      <c r="E310" s="141"/>
      <c r="F310" s="142"/>
      <c r="G310" s="14">
        <f ca="1">IF(C310=0,0,IFERROR(INDEX(MCA!$D$6:$D$365,MATCH(C310,MCA!$EJ$6:$EJ$365,0),1),0))</f>
        <v>0</v>
      </c>
      <c r="H310" s="14">
        <f ca="1">MCA!EQ313</f>
        <v>0</v>
      </c>
      <c r="I310" s="2"/>
      <c r="J310" s="2"/>
      <c r="K310" s="2"/>
      <c r="L310" s="2"/>
      <c r="M310" s="2"/>
      <c r="N310" s="2"/>
      <c r="O310" s="2"/>
      <c r="P310" s="26"/>
    </row>
    <row r="311" spans="1:16" s="1" customFormat="1" x14ac:dyDescent="0.25">
      <c r="A311" s="2"/>
      <c r="B311" s="3">
        <f t="shared" ca="1" si="6"/>
        <v>0</v>
      </c>
      <c r="C311" s="140">
        <f ca="1">MCA!ER314</f>
        <v>0</v>
      </c>
      <c r="D311" s="141"/>
      <c r="E311" s="141"/>
      <c r="F311" s="142"/>
      <c r="G311" s="14">
        <f ca="1">IF(C311=0,0,IFERROR(INDEX(MCA!$D$6:$D$365,MATCH(C311,MCA!$EJ$6:$EJ$365,0),1),0))</f>
        <v>0</v>
      </c>
      <c r="H311" s="14">
        <f ca="1">MCA!EQ314</f>
        <v>0</v>
      </c>
      <c r="I311" s="2"/>
      <c r="J311" s="2"/>
      <c r="K311" s="2"/>
      <c r="L311" s="2"/>
      <c r="M311" s="2"/>
      <c r="N311" s="2"/>
      <c r="O311" s="2"/>
      <c r="P311" s="26"/>
    </row>
    <row r="312" spans="1:16" s="1" customFormat="1" x14ac:dyDescent="0.25">
      <c r="A312" s="2"/>
      <c r="B312" s="3">
        <f t="shared" ca="1" si="6"/>
        <v>0</v>
      </c>
      <c r="C312" s="140">
        <f ca="1">MCA!ER315</f>
        <v>0</v>
      </c>
      <c r="D312" s="141"/>
      <c r="E312" s="141"/>
      <c r="F312" s="142"/>
      <c r="G312" s="14">
        <f ca="1">IF(C312=0,0,IFERROR(INDEX(MCA!$D$6:$D$365,MATCH(C312,MCA!$EJ$6:$EJ$365,0),1),0))</f>
        <v>0</v>
      </c>
      <c r="H312" s="14">
        <f ca="1">MCA!EQ315</f>
        <v>0</v>
      </c>
      <c r="I312" s="2"/>
      <c r="J312" s="2"/>
      <c r="K312" s="2"/>
      <c r="L312" s="2"/>
      <c r="M312" s="2"/>
      <c r="N312" s="2"/>
      <c r="O312" s="2"/>
      <c r="P312" s="26"/>
    </row>
    <row r="313" spans="1:16" s="1" customFormat="1" x14ac:dyDescent="0.25">
      <c r="A313" s="2"/>
      <c r="B313" s="3">
        <f t="shared" ca="1" si="6"/>
        <v>0</v>
      </c>
      <c r="C313" s="140">
        <f ca="1">MCA!ER316</f>
        <v>0</v>
      </c>
      <c r="D313" s="141"/>
      <c r="E313" s="141"/>
      <c r="F313" s="142"/>
      <c r="G313" s="14">
        <f ca="1">IF(C313=0,0,IFERROR(INDEX(MCA!$D$6:$D$365,MATCH(C313,MCA!$EJ$6:$EJ$365,0),1),0))</f>
        <v>0</v>
      </c>
      <c r="H313" s="14">
        <f ca="1">MCA!EQ316</f>
        <v>0</v>
      </c>
      <c r="I313" s="2"/>
      <c r="J313" s="2"/>
      <c r="K313" s="2"/>
      <c r="L313" s="2"/>
      <c r="M313" s="2"/>
      <c r="N313" s="2"/>
      <c r="O313" s="2"/>
      <c r="P313" s="26"/>
    </row>
    <row r="314" spans="1:16" s="1" customFormat="1" x14ac:dyDescent="0.25">
      <c r="A314" s="2"/>
      <c r="B314" s="3">
        <f t="shared" ca="1" si="6"/>
        <v>0</v>
      </c>
      <c r="C314" s="140">
        <f ca="1">MCA!ER317</f>
        <v>0</v>
      </c>
      <c r="D314" s="141"/>
      <c r="E314" s="141"/>
      <c r="F314" s="142"/>
      <c r="G314" s="14">
        <f ca="1">IF(C314=0,0,IFERROR(INDEX(MCA!$D$6:$D$365,MATCH(C314,MCA!$EJ$6:$EJ$365,0),1),0))</f>
        <v>0</v>
      </c>
      <c r="H314" s="14">
        <f ca="1">MCA!EQ317</f>
        <v>0</v>
      </c>
      <c r="I314" s="2"/>
      <c r="J314" s="2"/>
      <c r="K314" s="2"/>
      <c r="L314" s="2"/>
      <c r="M314" s="2"/>
      <c r="N314" s="2"/>
      <c r="O314" s="2"/>
      <c r="P314" s="26"/>
    </row>
    <row r="315" spans="1:16" s="1" customFormat="1" x14ac:dyDescent="0.25">
      <c r="A315" s="2"/>
      <c r="B315" s="3">
        <f t="shared" ca="1" si="6"/>
        <v>0</v>
      </c>
      <c r="C315" s="140">
        <f ca="1">MCA!ER318</f>
        <v>0</v>
      </c>
      <c r="D315" s="141"/>
      <c r="E315" s="141"/>
      <c r="F315" s="142"/>
      <c r="G315" s="14">
        <f ca="1">IF(C315=0,0,IFERROR(INDEX(MCA!$D$6:$D$365,MATCH(C315,MCA!$EJ$6:$EJ$365,0),1),0))</f>
        <v>0</v>
      </c>
      <c r="H315" s="14">
        <f ca="1">MCA!EQ318</f>
        <v>0</v>
      </c>
      <c r="I315" s="2"/>
      <c r="J315" s="2"/>
      <c r="K315" s="2"/>
      <c r="L315" s="2"/>
      <c r="M315" s="2"/>
      <c r="N315" s="2"/>
      <c r="O315" s="2"/>
      <c r="P315" s="26"/>
    </row>
    <row r="316" spans="1:16" s="1" customFormat="1" x14ac:dyDescent="0.25">
      <c r="A316" s="2"/>
      <c r="B316" s="3">
        <f t="shared" ca="1" si="6"/>
        <v>0</v>
      </c>
      <c r="C316" s="140">
        <f ca="1">MCA!ER319</f>
        <v>0</v>
      </c>
      <c r="D316" s="141"/>
      <c r="E316" s="141"/>
      <c r="F316" s="142"/>
      <c r="G316" s="14">
        <f ca="1">IF(C316=0,0,IFERROR(INDEX(MCA!$D$6:$D$365,MATCH(C316,MCA!$EJ$6:$EJ$365,0),1),0))</f>
        <v>0</v>
      </c>
      <c r="H316" s="14">
        <f ca="1">MCA!EQ319</f>
        <v>0</v>
      </c>
      <c r="I316" s="2"/>
      <c r="J316" s="2"/>
      <c r="K316" s="2"/>
      <c r="L316" s="2"/>
      <c r="M316" s="2"/>
      <c r="N316" s="2"/>
      <c r="O316" s="2"/>
      <c r="P316" s="26"/>
    </row>
    <row r="317" spans="1:16" s="1" customFormat="1" x14ac:dyDescent="0.25">
      <c r="A317" s="2"/>
      <c r="B317" s="3">
        <f t="shared" ca="1" si="6"/>
        <v>0</v>
      </c>
      <c r="C317" s="140">
        <f ca="1">MCA!ER320</f>
        <v>0</v>
      </c>
      <c r="D317" s="141"/>
      <c r="E317" s="141"/>
      <c r="F317" s="142"/>
      <c r="G317" s="14">
        <f ca="1">IF(C317=0,0,IFERROR(INDEX(MCA!$D$6:$D$365,MATCH(C317,MCA!$EJ$6:$EJ$365,0),1),0))</f>
        <v>0</v>
      </c>
      <c r="H317" s="14">
        <f ca="1">MCA!EQ320</f>
        <v>0</v>
      </c>
      <c r="I317" s="2"/>
      <c r="J317" s="2"/>
      <c r="K317" s="2"/>
      <c r="L317" s="2"/>
      <c r="M317" s="2"/>
      <c r="N317" s="2"/>
      <c r="O317" s="2"/>
      <c r="P317" s="26"/>
    </row>
    <row r="318" spans="1:16" s="1" customFormat="1" x14ac:dyDescent="0.25">
      <c r="A318" s="2"/>
      <c r="B318" s="3">
        <f t="shared" ca="1" si="6"/>
        <v>0</v>
      </c>
      <c r="C318" s="140">
        <f ca="1">MCA!ER321</f>
        <v>0</v>
      </c>
      <c r="D318" s="141"/>
      <c r="E318" s="141"/>
      <c r="F318" s="142"/>
      <c r="G318" s="14">
        <f ca="1">IF(C318=0,0,IFERROR(INDEX(MCA!$D$6:$D$365,MATCH(C318,MCA!$EJ$6:$EJ$365,0),1),0))</f>
        <v>0</v>
      </c>
      <c r="H318" s="14">
        <f ca="1">MCA!EQ321</f>
        <v>0</v>
      </c>
      <c r="I318" s="2"/>
      <c r="J318" s="2"/>
      <c r="K318" s="2"/>
      <c r="L318" s="2"/>
      <c r="M318" s="2"/>
      <c r="N318" s="2"/>
      <c r="O318" s="2"/>
      <c r="P318" s="26"/>
    </row>
    <row r="319" spans="1:16" s="1" customFormat="1" x14ac:dyDescent="0.25">
      <c r="A319" s="2"/>
      <c r="B319" s="3">
        <f t="shared" ca="1" si="6"/>
        <v>0</v>
      </c>
      <c r="C319" s="140">
        <f ca="1">MCA!ER322</f>
        <v>0</v>
      </c>
      <c r="D319" s="141"/>
      <c r="E319" s="141"/>
      <c r="F319" s="142"/>
      <c r="G319" s="14">
        <f ca="1">IF(C319=0,0,IFERROR(INDEX(MCA!$D$6:$D$365,MATCH(C319,MCA!$EJ$6:$EJ$365,0),1),0))</f>
        <v>0</v>
      </c>
      <c r="H319" s="14">
        <f ca="1">MCA!EQ322</f>
        <v>0</v>
      </c>
      <c r="I319" s="2"/>
      <c r="J319" s="2"/>
      <c r="K319" s="2"/>
      <c r="L319" s="2"/>
      <c r="M319" s="2"/>
      <c r="N319" s="2"/>
      <c r="O319" s="2"/>
      <c r="P319" s="26"/>
    </row>
    <row r="320" spans="1:16" s="1" customFormat="1" x14ac:dyDescent="0.25">
      <c r="A320" s="2"/>
      <c r="B320" s="3">
        <f t="shared" ca="1" si="6"/>
        <v>0</v>
      </c>
      <c r="C320" s="140">
        <f ca="1">MCA!ER323</f>
        <v>0</v>
      </c>
      <c r="D320" s="141"/>
      <c r="E320" s="141"/>
      <c r="F320" s="142"/>
      <c r="G320" s="14">
        <f ca="1">IF(C320=0,0,IFERROR(INDEX(MCA!$D$6:$D$365,MATCH(C320,MCA!$EJ$6:$EJ$365,0),1),0))</f>
        <v>0</v>
      </c>
      <c r="H320" s="14">
        <f ca="1">MCA!EQ323</f>
        <v>0</v>
      </c>
      <c r="I320" s="2"/>
      <c r="J320" s="2"/>
      <c r="K320" s="2"/>
      <c r="L320" s="2"/>
      <c r="M320" s="2"/>
      <c r="N320" s="2"/>
      <c r="O320" s="2"/>
      <c r="P320" s="26"/>
    </row>
    <row r="321" spans="1:16" s="1" customFormat="1" x14ac:dyDescent="0.25">
      <c r="A321" s="2"/>
      <c r="B321" s="3">
        <f t="shared" ca="1" si="6"/>
        <v>0</v>
      </c>
      <c r="C321" s="140">
        <f ca="1">MCA!ER324</f>
        <v>0</v>
      </c>
      <c r="D321" s="141"/>
      <c r="E321" s="141"/>
      <c r="F321" s="142"/>
      <c r="G321" s="14">
        <f ca="1">IF(C321=0,0,IFERROR(INDEX(MCA!$D$6:$D$365,MATCH(C321,MCA!$EJ$6:$EJ$365,0),1),0))</f>
        <v>0</v>
      </c>
      <c r="H321" s="14">
        <f ca="1">MCA!EQ324</f>
        <v>0</v>
      </c>
      <c r="I321" s="2"/>
      <c r="J321" s="2"/>
      <c r="K321" s="2"/>
      <c r="L321" s="2"/>
      <c r="M321" s="2"/>
      <c r="N321" s="2"/>
      <c r="O321" s="2"/>
      <c r="P321" s="26"/>
    </row>
    <row r="322" spans="1:16" s="1" customFormat="1" x14ac:dyDescent="0.25">
      <c r="A322" s="2"/>
      <c r="B322" s="3">
        <f t="shared" ca="1" si="6"/>
        <v>0</v>
      </c>
      <c r="C322" s="140">
        <f ca="1">MCA!ER325</f>
        <v>0</v>
      </c>
      <c r="D322" s="141"/>
      <c r="E322" s="141"/>
      <c r="F322" s="142"/>
      <c r="G322" s="14">
        <f ca="1">IF(C322=0,0,IFERROR(INDEX(MCA!$D$6:$D$365,MATCH(C322,MCA!$EJ$6:$EJ$365,0),1),0))</f>
        <v>0</v>
      </c>
      <c r="H322" s="14">
        <f ca="1">MCA!EQ325</f>
        <v>0</v>
      </c>
      <c r="I322" s="2"/>
      <c r="J322" s="2"/>
      <c r="K322" s="2"/>
      <c r="L322" s="2"/>
      <c r="M322" s="2"/>
      <c r="N322" s="2"/>
      <c r="O322" s="2"/>
      <c r="P322" s="26"/>
    </row>
    <row r="323" spans="1:16" s="1" customFormat="1" x14ac:dyDescent="0.25">
      <c r="A323" s="2"/>
      <c r="B323" s="3">
        <f t="shared" ca="1" si="6"/>
        <v>0</v>
      </c>
      <c r="C323" s="140">
        <f ca="1">MCA!ER326</f>
        <v>0</v>
      </c>
      <c r="D323" s="141"/>
      <c r="E323" s="141"/>
      <c r="F323" s="142"/>
      <c r="G323" s="14">
        <f ca="1">IF(C323=0,0,IFERROR(INDEX(MCA!$D$6:$D$365,MATCH(C323,MCA!$EJ$6:$EJ$365,0),1),0))</f>
        <v>0</v>
      </c>
      <c r="H323" s="14">
        <f ca="1">MCA!EQ326</f>
        <v>0</v>
      </c>
      <c r="I323" s="2"/>
      <c r="J323" s="2"/>
      <c r="K323" s="2"/>
      <c r="L323" s="2"/>
      <c r="M323" s="2"/>
      <c r="N323" s="2"/>
      <c r="O323" s="2"/>
      <c r="P323" s="26"/>
    </row>
    <row r="324" spans="1:16" s="1" customFormat="1" x14ac:dyDescent="0.25">
      <c r="A324" s="2"/>
      <c r="B324" s="3">
        <f t="shared" ref="B324:B362" ca="1" si="7">IF(C324=0,0,B323+1)</f>
        <v>0</v>
      </c>
      <c r="C324" s="140">
        <f ca="1">MCA!ER327</f>
        <v>0</v>
      </c>
      <c r="D324" s="141"/>
      <c r="E324" s="141"/>
      <c r="F324" s="142"/>
      <c r="G324" s="14">
        <f ca="1">IF(C324=0,0,IFERROR(INDEX(MCA!$D$6:$D$365,MATCH(C324,MCA!$EJ$6:$EJ$365,0),1),0))</f>
        <v>0</v>
      </c>
      <c r="H324" s="14">
        <f ca="1">MCA!EQ327</f>
        <v>0</v>
      </c>
      <c r="I324" s="2"/>
      <c r="J324" s="2"/>
      <c r="K324" s="2"/>
      <c r="L324" s="2"/>
      <c r="M324" s="2"/>
      <c r="N324" s="2"/>
      <c r="O324" s="2"/>
      <c r="P324" s="26"/>
    </row>
    <row r="325" spans="1:16" s="1" customFormat="1" x14ac:dyDescent="0.25">
      <c r="A325" s="2"/>
      <c r="B325" s="3">
        <f t="shared" ca="1" si="7"/>
        <v>0</v>
      </c>
      <c r="C325" s="140">
        <f ca="1">MCA!ER328</f>
        <v>0</v>
      </c>
      <c r="D325" s="141"/>
      <c r="E325" s="141"/>
      <c r="F325" s="142"/>
      <c r="G325" s="14">
        <f ca="1">IF(C325=0,0,IFERROR(INDEX(MCA!$D$6:$D$365,MATCH(C325,MCA!$EJ$6:$EJ$365,0),1),0))</f>
        <v>0</v>
      </c>
      <c r="H325" s="14">
        <f ca="1">MCA!EQ328</f>
        <v>0</v>
      </c>
      <c r="I325" s="2"/>
      <c r="J325" s="2"/>
      <c r="K325" s="2"/>
      <c r="L325" s="2"/>
      <c r="M325" s="2"/>
      <c r="N325" s="2"/>
      <c r="O325" s="2"/>
      <c r="P325" s="26"/>
    </row>
    <row r="326" spans="1:16" s="1" customFormat="1" x14ac:dyDescent="0.25">
      <c r="A326" s="2"/>
      <c r="B326" s="3">
        <f t="shared" ca="1" si="7"/>
        <v>0</v>
      </c>
      <c r="C326" s="140">
        <f ca="1">MCA!ER329</f>
        <v>0</v>
      </c>
      <c r="D326" s="141"/>
      <c r="E326" s="141"/>
      <c r="F326" s="142"/>
      <c r="G326" s="14">
        <f ca="1">IF(C326=0,0,IFERROR(INDEX(MCA!$D$6:$D$365,MATCH(C326,MCA!$EJ$6:$EJ$365,0),1),0))</f>
        <v>0</v>
      </c>
      <c r="H326" s="14">
        <f ca="1">MCA!EQ329</f>
        <v>0</v>
      </c>
      <c r="I326" s="2"/>
      <c r="J326" s="2"/>
      <c r="K326" s="2"/>
      <c r="L326" s="2"/>
      <c r="M326" s="2"/>
      <c r="N326" s="2"/>
      <c r="O326" s="2"/>
      <c r="P326" s="26"/>
    </row>
    <row r="327" spans="1:16" s="1" customFormat="1" x14ac:dyDescent="0.25">
      <c r="A327" s="2"/>
      <c r="B327" s="3">
        <f t="shared" ca="1" si="7"/>
        <v>0</v>
      </c>
      <c r="C327" s="140">
        <f ca="1">MCA!ER330</f>
        <v>0</v>
      </c>
      <c r="D327" s="141"/>
      <c r="E327" s="141"/>
      <c r="F327" s="142"/>
      <c r="G327" s="14">
        <f ca="1">IF(C327=0,0,IFERROR(INDEX(MCA!$D$6:$D$365,MATCH(C327,MCA!$EJ$6:$EJ$365,0),1),0))</f>
        <v>0</v>
      </c>
      <c r="H327" s="14">
        <f ca="1">MCA!EQ330</f>
        <v>0</v>
      </c>
      <c r="I327" s="2"/>
      <c r="J327" s="2"/>
      <c r="K327" s="2"/>
      <c r="L327" s="2"/>
      <c r="M327" s="2"/>
      <c r="N327" s="2"/>
      <c r="O327" s="2"/>
      <c r="P327" s="26"/>
    </row>
    <row r="328" spans="1:16" s="1" customFormat="1" x14ac:dyDescent="0.25">
      <c r="A328" s="2"/>
      <c r="B328" s="3">
        <f t="shared" ca="1" si="7"/>
        <v>0</v>
      </c>
      <c r="C328" s="140">
        <f ca="1">MCA!ER331</f>
        <v>0</v>
      </c>
      <c r="D328" s="141"/>
      <c r="E328" s="141"/>
      <c r="F328" s="142"/>
      <c r="G328" s="14">
        <f ca="1">IF(C328=0,0,IFERROR(INDEX(MCA!$D$6:$D$365,MATCH(C328,MCA!$EJ$6:$EJ$365,0),1),0))</f>
        <v>0</v>
      </c>
      <c r="H328" s="14">
        <f ca="1">MCA!EQ331</f>
        <v>0</v>
      </c>
      <c r="I328" s="2"/>
      <c r="J328" s="2"/>
      <c r="K328" s="2"/>
      <c r="L328" s="2"/>
      <c r="M328" s="2"/>
      <c r="N328" s="2"/>
      <c r="O328" s="2"/>
      <c r="P328" s="26"/>
    </row>
    <row r="329" spans="1:16" s="1" customFormat="1" x14ac:dyDescent="0.25">
      <c r="A329" s="2"/>
      <c r="B329" s="3">
        <f t="shared" ca="1" si="7"/>
        <v>0</v>
      </c>
      <c r="C329" s="140">
        <f ca="1">MCA!ER332</f>
        <v>0</v>
      </c>
      <c r="D329" s="141"/>
      <c r="E329" s="141"/>
      <c r="F329" s="142"/>
      <c r="G329" s="14">
        <f ca="1">IF(C329=0,0,IFERROR(INDEX(MCA!$D$6:$D$365,MATCH(C329,MCA!$EJ$6:$EJ$365,0),1),0))</f>
        <v>0</v>
      </c>
      <c r="H329" s="14">
        <f ca="1">MCA!EQ332</f>
        <v>0</v>
      </c>
      <c r="I329" s="2"/>
      <c r="J329" s="2"/>
      <c r="K329" s="2"/>
      <c r="L329" s="2"/>
      <c r="M329" s="2"/>
      <c r="N329" s="2"/>
      <c r="O329" s="2"/>
      <c r="P329" s="26"/>
    </row>
    <row r="330" spans="1:16" s="1" customFormat="1" x14ac:dyDescent="0.25">
      <c r="A330" s="2"/>
      <c r="B330" s="3">
        <f t="shared" ca="1" si="7"/>
        <v>0</v>
      </c>
      <c r="C330" s="140">
        <f ca="1">MCA!ER333</f>
        <v>0</v>
      </c>
      <c r="D330" s="141"/>
      <c r="E330" s="141"/>
      <c r="F330" s="142"/>
      <c r="G330" s="14">
        <f ca="1">IF(C330=0,0,IFERROR(INDEX(MCA!$D$6:$D$365,MATCH(C330,MCA!$EJ$6:$EJ$365,0),1),0))</f>
        <v>0</v>
      </c>
      <c r="H330" s="14">
        <f ca="1">MCA!EQ333</f>
        <v>0</v>
      </c>
      <c r="I330" s="2"/>
      <c r="J330" s="2"/>
      <c r="K330" s="2"/>
      <c r="L330" s="2"/>
      <c r="M330" s="2"/>
      <c r="N330" s="2"/>
      <c r="O330" s="2"/>
      <c r="P330" s="26"/>
    </row>
    <row r="331" spans="1:16" s="1" customFormat="1" x14ac:dyDescent="0.25">
      <c r="A331" s="2"/>
      <c r="B331" s="3">
        <f t="shared" ca="1" si="7"/>
        <v>0</v>
      </c>
      <c r="C331" s="140">
        <f ca="1">MCA!ER334</f>
        <v>0</v>
      </c>
      <c r="D331" s="141"/>
      <c r="E331" s="141"/>
      <c r="F331" s="142"/>
      <c r="G331" s="14">
        <f ca="1">IF(C331=0,0,IFERROR(INDEX(MCA!$D$6:$D$365,MATCH(C331,MCA!$EJ$6:$EJ$365,0),1),0))</f>
        <v>0</v>
      </c>
      <c r="H331" s="14">
        <f ca="1">MCA!EQ334</f>
        <v>0</v>
      </c>
      <c r="I331" s="2"/>
      <c r="J331" s="2"/>
      <c r="K331" s="2"/>
      <c r="L331" s="2"/>
      <c r="M331" s="2"/>
      <c r="N331" s="2"/>
      <c r="O331" s="2"/>
      <c r="P331" s="26"/>
    </row>
    <row r="332" spans="1:16" s="1" customFormat="1" x14ac:dyDescent="0.25">
      <c r="A332" s="2"/>
      <c r="B332" s="3">
        <f t="shared" ca="1" si="7"/>
        <v>0</v>
      </c>
      <c r="C332" s="140">
        <f ca="1">MCA!ER335</f>
        <v>0</v>
      </c>
      <c r="D332" s="141"/>
      <c r="E332" s="141"/>
      <c r="F332" s="142"/>
      <c r="G332" s="14">
        <f ca="1">IF(C332=0,0,IFERROR(INDEX(MCA!$D$6:$D$365,MATCH(C332,MCA!$EJ$6:$EJ$365,0),1),0))</f>
        <v>0</v>
      </c>
      <c r="H332" s="14">
        <f ca="1">MCA!EQ335</f>
        <v>0</v>
      </c>
      <c r="I332" s="2"/>
      <c r="J332" s="2"/>
      <c r="K332" s="2"/>
      <c r="L332" s="2"/>
      <c r="M332" s="2"/>
      <c r="N332" s="2"/>
      <c r="O332" s="2"/>
      <c r="P332" s="26"/>
    </row>
    <row r="333" spans="1:16" s="1" customFormat="1" x14ac:dyDescent="0.25">
      <c r="A333" s="2"/>
      <c r="B333" s="3">
        <f t="shared" ca="1" si="7"/>
        <v>0</v>
      </c>
      <c r="C333" s="140">
        <f ca="1">MCA!ER336</f>
        <v>0</v>
      </c>
      <c r="D333" s="141"/>
      <c r="E333" s="141"/>
      <c r="F333" s="142"/>
      <c r="G333" s="14">
        <f ca="1">IF(C333=0,0,IFERROR(INDEX(MCA!$D$6:$D$365,MATCH(C333,MCA!$EJ$6:$EJ$365,0),1),0))</f>
        <v>0</v>
      </c>
      <c r="H333" s="14">
        <f ca="1">MCA!EQ336</f>
        <v>0</v>
      </c>
      <c r="I333" s="2"/>
      <c r="J333" s="2"/>
      <c r="K333" s="2"/>
      <c r="L333" s="2"/>
      <c r="M333" s="2"/>
      <c r="N333" s="2"/>
      <c r="O333" s="2"/>
      <c r="P333" s="26"/>
    </row>
    <row r="334" spans="1:16" s="1" customFormat="1" x14ac:dyDescent="0.25">
      <c r="A334" s="2"/>
      <c r="B334" s="3">
        <f t="shared" ca="1" si="7"/>
        <v>0</v>
      </c>
      <c r="C334" s="140">
        <f ca="1">MCA!ER337</f>
        <v>0</v>
      </c>
      <c r="D334" s="141"/>
      <c r="E334" s="141"/>
      <c r="F334" s="142"/>
      <c r="G334" s="14">
        <f ca="1">IF(C334=0,0,IFERROR(INDEX(MCA!$D$6:$D$365,MATCH(C334,MCA!$EJ$6:$EJ$365,0),1),0))</f>
        <v>0</v>
      </c>
      <c r="H334" s="14">
        <f ca="1">MCA!EQ337</f>
        <v>0</v>
      </c>
      <c r="I334" s="2"/>
      <c r="J334" s="2"/>
      <c r="K334" s="2"/>
      <c r="L334" s="2"/>
      <c r="M334" s="2"/>
      <c r="N334" s="2"/>
      <c r="O334" s="2"/>
      <c r="P334" s="26"/>
    </row>
    <row r="335" spans="1:16" s="1" customFormat="1" x14ac:dyDescent="0.25">
      <c r="A335" s="2"/>
      <c r="B335" s="3">
        <f t="shared" ca="1" si="7"/>
        <v>0</v>
      </c>
      <c r="C335" s="140">
        <f ca="1">MCA!ER338</f>
        <v>0</v>
      </c>
      <c r="D335" s="141"/>
      <c r="E335" s="141"/>
      <c r="F335" s="142"/>
      <c r="G335" s="14">
        <f ca="1">IF(C335=0,0,IFERROR(INDEX(MCA!$D$6:$D$365,MATCH(C335,MCA!$EJ$6:$EJ$365,0),1),0))</f>
        <v>0</v>
      </c>
      <c r="H335" s="14">
        <f ca="1">MCA!EQ338</f>
        <v>0</v>
      </c>
      <c r="I335" s="2"/>
      <c r="J335" s="2"/>
      <c r="K335" s="2"/>
      <c r="L335" s="2"/>
      <c r="M335" s="2"/>
      <c r="N335" s="2"/>
      <c r="O335" s="2"/>
      <c r="P335" s="26"/>
    </row>
    <row r="336" spans="1:16" s="1" customFormat="1" x14ac:dyDescent="0.25">
      <c r="A336" s="2"/>
      <c r="B336" s="3">
        <f t="shared" ca="1" si="7"/>
        <v>0</v>
      </c>
      <c r="C336" s="140">
        <f ca="1">MCA!ER339</f>
        <v>0</v>
      </c>
      <c r="D336" s="141"/>
      <c r="E336" s="141"/>
      <c r="F336" s="142"/>
      <c r="G336" s="14">
        <f ca="1">IF(C336=0,0,IFERROR(INDEX(MCA!$D$6:$D$365,MATCH(C336,MCA!$EJ$6:$EJ$365,0),1),0))</f>
        <v>0</v>
      </c>
      <c r="H336" s="14">
        <f ca="1">MCA!EQ339</f>
        <v>0</v>
      </c>
      <c r="I336" s="2"/>
      <c r="J336" s="2"/>
      <c r="K336" s="2"/>
      <c r="L336" s="2"/>
      <c r="M336" s="2"/>
      <c r="N336" s="2"/>
      <c r="O336" s="2"/>
      <c r="P336" s="26"/>
    </row>
    <row r="337" spans="1:16" s="1" customFormat="1" x14ac:dyDescent="0.25">
      <c r="A337" s="2"/>
      <c r="B337" s="3">
        <f t="shared" ca="1" si="7"/>
        <v>0</v>
      </c>
      <c r="C337" s="140">
        <f ca="1">MCA!ER340</f>
        <v>0</v>
      </c>
      <c r="D337" s="141"/>
      <c r="E337" s="141"/>
      <c r="F337" s="142"/>
      <c r="G337" s="14">
        <f ca="1">IF(C337=0,0,IFERROR(INDEX(MCA!$D$6:$D$365,MATCH(C337,MCA!$EJ$6:$EJ$365,0),1),0))</f>
        <v>0</v>
      </c>
      <c r="H337" s="14">
        <f ca="1">MCA!EQ340</f>
        <v>0</v>
      </c>
      <c r="I337" s="2"/>
      <c r="J337" s="2"/>
      <c r="K337" s="2"/>
      <c r="L337" s="2"/>
      <c r="M337" s="2"/>
      <c r="N337" s="2"/>
      <c r="O337" s="2"/>
      <c r="P337" s="26"/>
    </row>
    <row r="338" spans="1:16" s="1" customFormat="1" x14ac:dyDescent="0.25">
      <c r="A338" s="2"/>
      <c r="B338" s="3">
        <f t="shared" ca="1" si="7"/>
        <v>0</v>
      </c>
      <c r="C338" s="140">
        <f ca="1">MCA!ER341</f>
        <v>0</v>
      </c>
      <c r="D338" s="141"/>
      <c r="E338" s="141"/>
      <c r="F338" s="142"/>
      <c r="G338" s="14">
        <f ca="1">IF(C338=0,0,IFERROR(INDEX(MCA!$D$6:$D$365,MATCH(C338,MCA!$EJ$6:$EJ$365,0),1),0))</f>
        <v>0</v>
      </c>
      <c r="H338" s="14">
        <f ca="1">MCA!EQ341</f>
        <v>0</v>
      </c>
      <c r="I338" s="2"/>
      <c r="J338" s="2"/>
      <c r="K338" s="2"/>
      <c r="L338" s="2"/>
      <c r="M338" s="2"/>
      <c r="N338" s="2"/>
      <c r="O338" s="2"/>
      <c r="P338" s="26"/>
    </row>
    <row r="339" spans="1:16" s="1" customFormat="1" x14ac:dyDescent="0.25">
      <c r="A339" s="2"/>
      <c r="B339" s="3">
        <f t="shared" ca="1" si="7"/>
        <v>0</v>
      </c>
      <c r="C339" s="140">
        <f ca="1">MCA!ER342</f>
        <v>0</v>
      </c>
      <c r="D339" s="141"/>
      <c r="E339" s="141"/>
      <c r="F339" s="142"/>
      <c r="G339" s="14">
        <f ca="1">IF(C339=0,0,IFERROR(INDEX(MCA!$D$6:$D$365,MATCH(C339,MCA!$EJ$6:$EJ$365,0),1),0))</f>
        <v>0</v>
      </c>
      <c r="H339" s="14">
        <f ca="1">MCA!EQ342</f>
        <v>0</v>
      </c>
      <c r="I339" s="2"/>
      <c r="J339" s="2"/>
      <c r="K339" s="2"/>
      <c r="L339" s="2"/>
      <c r="M339" s="2"/>
      <c r="N339" s="2"/>
      <c r="O339" s="2"/>
      <c r="P339" s="26"/>
    </row>
    <row r="340" spans="1:16" s="1" customFormat="1" x14ac:dyDescent="0.25">
      <c r="A340" s="2"/>
      <c r="B340" s="3">
        <f t="shared" ca="1" si="7"/>
        <v>0</v>
      </c>
      <c r="C340" s="140">
        <f ca="1">MCA!ER343</f>
        <v>0</v>
      </c>
      <c r="D340" s="141"/>
      <c r="E340" s="141"/>
      <c r="F340" s="142"/>
      <c r="G340" s="14">
        <f ca="1">IF(C340=0,0,IFERROR(INDEX(MCA!$D$6:$D$365,MATCH(C340,MCA!$EJ$6:$EJ$365,0),1),0))</f>
        <v>0</v>
      </c>
      <c r="H340" s="14">
        <f ca="1">MCA!EQ343</f>
        <v>0</v>
      </c>
      <c r="I340" s="2"/>
      <c r="J340" s="2"/>
      <c r="K340" s="2"/>
      <c r="L340" s="2"/>
      <c r="M340" s="2"/>
      <c r="N340" s="2"/>
      <c r="O340" s="2"/>
      <c r="P340" s="26"/>
    </row>
    <row r="341" spans="1:16" s="1" customFormat="1" x14ac:dyDescent="0.25">
      <c r="A341" s="2"/>
      <c r="B341" s="3">
        <f t="shared" ca="1" si="7"/>
        <v>0</v>
      </c>
      <c r="C341" s="140">
        <f ca="1">MCA!ER344</f>
        <v>0</v>
      </c>
      <c r="D341" s="141"/>
      <c r="E341" s="141"/>
      <c r="F341" s="142"/>
      <c r="G341" s="14">
        <f ca="1">IF(C341=0,0,IFERROR(INDEX(MCA!$D$6:$D$365,MATCH(C341,MCA!$EJ$6:$EJ$365,0),1),0))</f>
        <v>0</v>
      </c>
      <c r="H341" s="14">
        <f ca="1">MCA!EQ344</f>
        <v>0</v>
      </c>
      <c r="I341" s="2"/>
      <c r="J341" s="2"/>
      <c r="K341" s="2"/>
      <c r="L341" s="2"/>
      <c r="M341" s="2"/>
      <c r="N341" s="2"/>
      <c r="O341" s="2"/>
      <c r="P341" s="26"/>
    </row>
    <row r="342" spans="1:16" s="1" customFormat="1" x14ac:dyDescent="0.25">
      <c r="A342" s="2"/>
      <c r="B342" s="3">
        <f t="shared" ca="1" si="7"/>
        <v>0</v>
      </c>
      <c r="C342" s="140">
        <f ca="1">MCA!ER345</f>
        <v>0</v>
      </c>
      <c r="D342" s="141"/>
      <c r="E342" s="141"/>
      <c r="F342" s="142"/>
      <c r="G342" s="14">
        <f ca="1">IF(C342=0,0,IFERROR(INDEX(MCA!$D$6:$D$365,MATCH(C342,MCA!$EJ$6:$EJ$365,0),1),0))</f>
        <v>0</v>
      </c>
      <c r="H342" s="14">
        <f ca="1">MCA!EQ345</f>
        <v>0</v>
      </c>
      <c r="I342" s="2"/>
      <c r="J342" s="2"/>
      <c r="K342" s="2"/>
      <c r="L342" s="2"/>
      <c r="M342" s="2"/>
      <c r="N342" s="2"/>
      <c r="O342" s="2"/>
      <c r="P342" s="26"/>
    </row>
    <row r="343" spans="1:16" s="1" customFormat="1" x14ac:dyDescent="0.25">
      <c r="A343" s="2"/>
      <c r="B343" s="3">
        <f t="shared" ca="1" si="7"/>
        <v>0</v>
      </c>
      <c r="C343" s="140">
        <f ca="1">MCA!ER346</f>
        <v>0</v>
      </c>
      <c r="D343" s="141"/>
      <c r="E343" s="141"/>
      <c r="F343" s="142"/>
      <c r="G343" s="14">
        <f ca="1">IF(C343=0,0,IFERROR(INDEX(MCA!$D$6:$D$365,MATCH(C343,MCA!$EJ$6:$EJ$365,0),1),0))</f>
        <v>0</v>
      </c>
      <c r="H343" s="14">
        <f ca="1">MCA!EQ346</f>
        <v>0</v>
      </c>
      <c r="I343" s="2"/>
      <c r="J343" s="2"/>
      <c r="K343" s="2"/>
      <c r="L343" s="2"/>
      <c r="M343" s="2"/>
      <c r="N343" s="2"/>
      <c r="O343" s="2"/>
      <c r="P343" s="26"/>
    </row>
    <row r="344" spans="1:16" s="1" customFormat="1" x14ac:dyDescent="0.25">
      <c r="A344" s="2"/>
      <c r="B344" s="3">
        <f t="shared" ca="1" si="7"/>
        <v>0</v>
      </c>
      <c r="C344" s="140">
        <f ca="1">MCA!ER347</f>
        <v>0</v>
      </c>
      <c r="D344" s="141"/>
      <c r="E344" s="141"/>
      <c r="F344" s="142"/>
      <c r="G344" s="14">
        <f ca="1">IF(C344=0,0,IFERROR(INDEX(MCA!$D$6:$D$365,MATCH(C344,MCA!$EJ$6:$EJ$365,0),1),0))</f>
        <v>0</v>
      </c>
      <c r="H344" s="14">
        <f ca="1">MCA!EQ347</f>
        <v>0</v>
      </c>
      <c r="I344" s="2"/>
      <c r="J344" s="2"/>
      <c r="K344" s="2"/>
      <c r="L344" s="2"/>
      <c r="M344" s="2"/>
      <c r="N344" s="2"/>
      <c r="O344" s="2"/>
      <c r="P344" s="26"/>
    </row>
    <row r="345" spans="1:16" s="1" customFormat="1" x14ac:dyDescent="0.25">
      <c r="A345" s="2"/>
      <c r="B345" s="3">
        <f t="shared" ca="1" si="7"/>
        <v>0</v>
      </c>
      <c r="C345" s="140">
        <f ca="1">MCA!ER348</f>
        <v>0</v>
      </c>
      <c r="D345" s="141"/>
      <c r="E345" s="141"/>
      <c r="F345" s="142"/>
      <c r="G345" s="14">
        <f ca="1">IF(C345=0,0,IFERROR(INDEX(MCA!$D$6:$D$365,MATCH(C345,MCA!$EJ$6:$EJ$365,0),1),0))</f>
        <v>0</v>
      </c>
      <c r="H345" s="14">
        <f ca="1">MCA!EQ348</f>
        <v>0</v>
      </c>
      <c r="I345" s="2"/>
      <c r="J345" s="2"/>
      <c r="K345" s="2"/>
      <c r="L345" s="2"/>
      <c r="M345" s="2"/>
      <c r="N345" s="2"/>
      <c r="O345" s="2"/>
      <c r="P345" s="26"/>
    </row>
    <row r="346" spans="1:16" s="1" customFormat="1" x14ac:dyDescent="0.25">
      <c r="A346" s="2"/>
      <c r="B346" s="3">
        <f t="shared" ca="1" si="7"/>
        <v>0</v>
      </c>
      <c r="C346" s="140">
        <f ca="1">MCA!ER349</f>
        <v>0</v>
      </c>
      <c r="D346" s="141"/>
      <c r="E346" s="141"/>
      <c r="F346" s="142"/>
      <c r="G346" s="14">
        <f ca="1">IF(C346=0,0,IFERROR(INDEX(MCA!$D$6:$D$365,MATCH(C346,MCA!$EJ$6:$EJ$365,0),1),0))</f>
        <v>0</v>
      </c>
      <c r="H346" s="14">
        <f ca="1">MCA!EQ349</f>
        <v>0</v>
      </c>
      <c r="I346" s="2"/>
      <c r="J346" s="2"/>
      <c r="K346" s="2"/>
      <c r="L346" s="2"/>
      <c r="M346" s="2"/>
      <c r="N346" s="2"/>
      <c r="O346" s="2"/>
      <c r="P346" s="26"/>
    </row>
    <row r="347" spans="1:16" s="1" customFormat="1" x14ac:dyDescent="0.25">
      <c r="A347" s="2"/>
      <c r="B347" s="3">
        <f t="shared" ca="1" si="7"/>
        <v>0</v>
      </c>
      <c r="C347" s="140">
        <f ca="1">MCA!ER350</f>
        <v>0</v>
      </c>
      <c r="D347" s="141"/>
      <c r="E347" s="141"/>
      <c r="F347" s="142"/>
      <c r="G347" s="14">
        <f ca="1">IF(C347=0,0,IFERROR(INDEX(MCA!$D$6:$D$365,MATCH(C347,MCA!$EJ$6:$EJ$365,0),1),0))</f>
        <v>0</v>
      </c>
      <c r="H347" s="14">
        <f ca="1">MCA!EQ350</f>
        <v>0</v>
      </c>
      <c r="I347" s="2"/>
      <c r="J347" s="2"/>
      <c r="K347" s="2"/>
      <c r="L347" s="2"/>
      <c r="M347" s="2"/>
      <c r="N347" s="2"/>
      <c r="O347" s="2"/>
      <c r="P347" s="26"/>
    </row>
    <row r="348" spans="1:16" s="1" customFormat="1" x14ac:dyDescent="0.25">
      <c r="A348" s="2"/>
      <c r="B348" s="3">
        <f t="shared" ca="1" si="7"/>
        <v>0</v>
      </c>
      <c r="C348" s="140">
        <f ca="1">MCA!ER351</f>
        <v>0</v>
      </c>
      <c r="D348" s="141"/>
      <c r="E348" s="141"/>
      <c r="F348" s="142"/>
      <c r="G348" s="14">
        <f ca="1">IF(C348=0,0,IFERROR(INDEX(MCA!$D$6:$D$365,MATCH(C348,MCA!$EJ$6:$EJ$365,0),1),0))</f>
        <v>0</v>
      </c>
      <c r="H348" s="14">
        <f ca="1">MCA!EQ351</f>
        <v>0</v>
      </c>
      <c r="I348" s="2"/>
      <c r="J348" s="2"/>
      <c r="K348" s="2"/>
      <c r="L348" s="2"/>
      <c r="M348" s="2"/>
      <c r="N348" s="2"/>
      <c r="O348" s="2"/>
      <c r="P348" s="26"/>
    </row>
    <row r="349" spans="1:16" s="1" customFormat="1" x14ac:dyDescent="0.25">
      <c r="A349" s="2"/>
      <c r="B349" s="3">
        <f t="shared" ca="1" si="7"/>
        <v>0</v>
      </c>
      <c r="C349" s="140">
        <f ca="1">MCA!ER352</f>
        <v>0</v>
      </c>
      <c r="D349" s="141"/>
      <c r="E349" s="141"/>
      <c r="F349" s="142"/>
      <c r="G349" s="14">
        <f ca="1">IF(C349=0,0,IFERROR(INDEX(MCA!$D$6:$D$365,MATCH(C349,MCA!$EJ$6:$EJ$365,0),1),0))</f>
        <v>0</v>
      </c>
      <c r="H349" s="14">
        <f ca="1">MCA!EQ352</f>
        <v>0</v>
      </c>
      <c r="I349" s="2"/>
      <c r="J349" s="2"/>
      <c r="K349" s="2"/>
      <c r="L349" s="2"/>
      <c r="M349" s="2"/>
      <c r="N349" s="2"/>
      <c r="O349" s="2"/>
      <c r="P349" s="26"/>
    </row>
    <row r="350" spans="1:16" s="1" customFormat="1" x14ac:dyDescent="0.25">
      <c r="A350" s="2"/>
      <c r="B350" s="3">
        <f t="shared" ca="1" si="7"/>
        <v>0</v>
      </c>
      <c r="C350" s="140">
        <f ca="1">MCA!ER353</f>
        <v>0</v>
      </c>
      <c r="D350" s="141"/>
      <c r="E350" s="141"/>
      <c r="F350" s="142"/>
      <c r="G350" s="14">
        <f ca="1">IF(C350=0,0,IFERROR(INDEX(MCA!$D$6:$D$365,MATCH(C350,MCA!$EJ$6:$EJ$365,0),1),0))</f>
        <v>0</v>
      </c>
      <c r="H350" s="14">
        <f ca="1">MCA!EQ353</f>
        <v>0</v>
      </c>
      <c r="I350" s="2"/>
      <c r="J350" s="2"/>
      <c r="K350" s="2"/>
      <c r="L350" s="2"/>
      <c r="M350" s="2"/>
      <c r="N350" s="2"/>
      <c r="O350" s="2"/>
      <c r="P350" s="26"/>
    </row>
    <row r="351" spans="1:16" s="1" customFormat="1" x14ac:dyDescent="0.25">
      <c r="A351" s="2"/>
      <c r="B351" s="3">
        <f t="shared" ca="1" si="7"/>
        <v>0</v>
      </c>
      <c r="C351" s="140">
        <f ca="1">MCA!ER354</f>
        <v>0</v>
      </c>
      <c r="D351" s="141"/>
      <c r="E351" s="141"/>
      <c r="F351" s="142"/>
      <c r="G351" s="14">
        <f ca="1">IF(C351=0,0,IFERROR(INDEX(MCA!$D$6:$D$365,MATCH(C351,MCA!$EJ$6:$EJ$365,0),1),0))</f>
        <v>0</v>
      </c>
      <c r="H351" s="14">
        <f ca="1">MCA!EQ354</f>
        <v>0</v>
      </c>
      <c r="I351" s="2"/>
      <c r="J351" s="2"/>
      <c r="K351" s="2"/>
      <c r="L351" s="2"/>
      <c r="M351" s="2"/>
      <c r="N351" s="2"/>
      <c r="O351" s="2"/>
      <c r="P351" s="26"/>
    </row>
    <row r="352" spans="1:16" s="1" customFormat="1" x14ac:dyDescent="0.25">
      <c r="A352" s="2"/>
      <c r="B352" s="3">
        <f t="shared" ca="1" si="7"/>
        <v>0</v>
      </c>
      <c r="C352" s="140">
        <f ca="1">MCA!ER355</f>
        <v>0</v>
      </c>
      <c r="D352" s="141"/>
      <c r="E352" s="141"/>
      <c r="F352" s="142"/>
      <c r="G352" s="14">
        <f ca="1">IF(C352=0,0,IFERROR(INDEX(MCA!$D$6:$D$365,MATCH(C352,MCA!$EJ$6:$EJ$365,0),1),0))</f>
        <v>0</v>
      </c>
      <c r="H352" s="14">
        <f ca="1">MCA!EQ355</f>
        <v>0</v>
      </c>
      <c r="I352" s="2"/>
      <c r="J352" s="2"/>
      <c r="K352" s="2"/>
      <c r="L352" s="2"/>
      <c r="M352" s="2"/>
      <c r="N352" s="2"/>
      <c r="O352" s="2"/>
      <c r="P352" s="26"/>
    </row>
    <row r="353" spans="1:16" s="1" customFormat="1" x14ac:dyDescent="0.25">
      <c r="A353" s="2"/>
      <c r="B353" s="3">
        <f t="shared" ca="1" si="7"/>
        <v>0</v>
      </c>
      <c r="C353" s="140">
        <f ca="1">MCA!ER356</f>
        <v>0</v>
      </c>
      <c r="D353" s="141"/>
      <c r="E353" s="141"/>
      <c r="F353" s="142"/>
      <c r="G353" s="14">
        <f ca="1">IF(C353=0,0,IFERROR(INDEX(MCA!$D$6:$D$365,MATCH(C353,MCA!$EJ$6:$EJ$365,0),1),0))</f>
        <v>0</v>
      </c>
      <c r="H353" s="14">
        <f ca="1">MCA!EQ356</f>
        <v>0</v>
      </c>
      <c r="I353" s="2"/>
      <c r="J353" s="2"/>
      <c r="K353" s="2"/>
      <c r="L353" s="2"/>
      <c r="M353" s="2"/>
      <c r="N353" s="2"/>
      <c r="O353" s="2"/>
      <c r="P353" s="26"/>
    </row>
    <row r="354" spans="1:16" s="1" customFormat="1" x14ac:dyDescent="0.25">
      <c r="A354" s="2"/>
      <c r="B354" s="3">
        <f t="shared" ca="1" si="7"/>
        <v>0</v>
      </c>
      <c r="C354" s="140">
        <f ca="1">MCA!ER357</f>
        <v>0</v>
      </c>
      <c r="D354" s="141"/>
      <c r="E354" s="141"/>
      <c r="F354" s="142"/>
      <c r="G354" s="14">
        <f ca="1">IF(C354=0,0,IFERROR(INDEX(MCA!$D$6:$D$365,MATCH(C354,MCA!$EJ$6:$EJ$365,0),1),0))</f>
        <v>0</v>
      </c>
      <c r="H354" s="14">
        <f ca="1">MCA!EQ357</f>
        <v>0</v>
      </c>
      <c r="I354" s="2"/>
      <c r="J354" s="2"/>
      <c r="K354" s="2"/>
      <c r="L354" s="2"/>
      <c r="M354" s="2"/>
      <c r="N354" s="2"/>
      <c r="O354" s="2"/>
      <c r="P354" s="26"/>
    </row>
    <row r="355" spans="1:16" s="1" customFormat="1" x14ac:dyDescent="0.25">
      <c r="A355" s="2"/>
      <c r="B355" s="3">
        <f t="shared" ca="1" si="7"/>
        <v>0</v>
      </c>
      <c r="C355" s="140">
        <f ca="1">MCA!ER358</f>
        <v>0</v>
      </c>
      <c r="D355" s="141"/>
      <c r="E355" s="141"/>
      <c r="F355" s="142"/>
      <c r="G355" s="14">
        <f ca="1">IF(C355=0,0,IFERROR(INDEX(MCA!$D$6:$D$365,MATCH(C355,MCA!$EJ$6:$EJ$365,0),1),0))</f>
        <v>0</v>
      </c>
      <c r="H355" s="14">
        <f ca="1">MCA!EQ358</f>
        <v>0</v>
      </c>
      <c r="I355" s="2"/>
      <c r="J355" s="2"/>
      <c r="K355" s="2"/>
      <c r="L355" s="2"/>
      <c r="M355" s="2"/>
      <c r="N355" s="2"/>
      <c r="O355" s="2"/>
      <c r="P355" s="26"/>
    </row>
    <row r="356" spans="1:16" s="1" customFormat="1" x14ac:dyDescent="0.25">
      <c r="A356" s="2"/>
      <c r="B356" s="3">
        <f t="shared" ca="1" si="7"/>
        <v>0</v>
      </c>
      <c r="C356" s="140">
        <f ca="1">MCA!ER359</f>
        <v>0</v>
      </c>
      <c r="D356" s="141"/>
      <c r="E356" s="141"/>
      <c r="F356" s="142"/>
      <c r="G356" s="14">
        <f ca="1">IF(C356=0,0,IFERROR(INDEX(MCA!$D$6:$D$365,MATCH(C356,MCA!$EJ$6:$EJ$365,0),1),0))</f>
        <v>0</v>
      </c>
      <c r="H356" s="14">
        <f ca="1">MCA!EQ359</f>
        <v>0</v>
      </c>
      <c r="I356" s="2"/>
      <c r="J356" s="2"/>
      <c r="K356" s="2"/>
      <c r="L356" s="2"/>
      <c r="M356" s="2"/>
      <c r="N356" s="2"/>
      <c r="O356" s="2"/>
      <c r="P356" s="26"/>
    </row>
    <row r="357" spans="1:16" s="1" customFormat="1" x14ac:dyDescent="0.25">
      <c r="A357" s="2"/>
      <c r="B357" s="3">
        <f t="shared" ca="1" si="7"/>
        <v>0</v>
      </c>
      <c r="C357" s="140">
        <f ca="1">MCA!ER360</f>
        <v>0</v>
      </c>
      <c r="D357" s="141"/>
      <c r="E357" s="141"/>
      <c r="F357" s="142"/>
      <c r="G357" s="14">
        <f ca="1">IF(C357=0,0,IFERROR(INDEX(MCA!$D$6:$D$365,MATCH(C357,MCA!$EJ$6:$EJ$365,0),1),0))</f>
        <v>0</v>
      </c>
      <c r="H357" s="14">
        <f ca="1">MCA!EQ360</f>
        <v>0</v>
      </c>
      <c r="I357" s="2"/>
      <c r="J357" s="2"/>
      <c r="K357" s="2"/>
      <c r="L357" s="2"/>
      <c r="M357" s="2"/>
      <c r="N357" s="2"/>
      <c r="O357" s="2"/>
      <c r="P357" s="26"/>
    </row>
    <row r="358" spans="1:16" s="1" customFormat="1" x14ac:dyDescent="0.25">
      <c r="A358" s="2"/>
      <c r="B358" s="3">
        <f t="shared" ca="1" si="7"/>
        <v>0</v>
      </c>
      <c r="C358" s="140">
        <f ca="1">MCA!ER361</f>
        <v>0</v>
      </c>
      <c r="D358" s="141"/>
      <c r="E358" s="141"/>
      <c r="F358" s="142"/>
      <c r="G358" s="14">
        <f ca="1">IF(C358=0,0,IFERROR(INDEX(MCA!$D$6:$D$365,MATCH(C358,MCA!$EJ$6:$EJ$365,0),1),0))</f>
        <v>0</v>
      </c>
      <c r="H358" s="14">
        <f ca="1">MCA!EQ361</f>
        <v>0</v>
      </c>
      <c r="I358" s="2"/>
      <c r="J358" s="2"/>
      <c r="K358" s="2"/>
      <c r="L358" s="2"/>
      <c r="M358" s="2"/>
      <c r="N358" s="2"/>
      <c r="O358" s="2"/>
      <c r="P358" s="26"/>
    </row>
    <row r="359" spans="1:16" s="1" customFormat="1" x14ac:dyDescent="0.25">
      <c r="A359" s="2"/>
      <c r="B359" s="3">
        <f t="shared" ca="1" si="7"/>
        <v>0</v>
      </c>
      <c r="C359" s="140">
        <f ca="1">MCA!ER362</f>
        <v>0</v>
      </c>
      <c r="D359" s="141"/>
      <c r="E359" s="141"/>
      <c r="F359" s="142"/>
      <c r="G359" s="14">
        <f ca="1">IF(C359=0,0,IFERROR(INDEX(MCA!$D$6:$D$365,MATCH(C359,MCA!$EJ$6:$EJ$365,0),1),0))</f>
        <v>0</v>
      </c>
      <c r="H359" s="14">
        <f ca="1">MCA!EQ362</f>
        <v>0</v>
      </c>
      <c r="I359" s="2"/>
      <c r="J359" s="2"/>
      <c r="K359" s="2"/>
      <c r="L359" s="2"/>
      <c r="M359" s="2"/>
      <c r="N359" s="2"/>
      <c r="O359" s="2"/>
      <c r="P359" s="26"/>
    </row>
    <row r="360" spans="1:16" s="1" customFormat="1" x14ac:dyDescent="0.25">
      <c r="A360" s="2"/>
      <c r="B360" s="3">
        <f t="shared" ca="1" si="7"/>
        <v>0</v>
      </c>
      <c r="C360" s="140">
        <f ca="1">MCA!ER363</f>
        <v>0</v>
      </c>
      <c r="D360" s="141"/>
      <c r="E360" s="141"/>
      <c r="F360" s="142"/>
      <c r="G360" s="14">
        <f ca="1">IF(C360=0,0,IFERROR(INDEX(MCA!$D$6:$D$365,MATCH(C360,MCA!$EJ$6:$EJ$365,0),1),0))</f>
        <v>0</v>
      </c>
      <c r="H360" s="14">
        <f ca="1">MCA!EQ363</f>
        <v>0</v>
      </c>
      <c r="I360" s="2"/>
      <c r="J360" s="2"/>
      <c r="K360" s="2"/>
      <c r="L360" s="2"/>
      <c r="M360" s="2"/>
      <c r="N360" s="2"/>
      <c r="O360" s="2"/>
      <c r="P360" s="26"/>
    </row>
    <row r="361" spans="1:16" s="1" customFormat="1" x14ac:dyDescent="0.25">
      <c r="A361" s="2"/>
      <c r="B361" s="3">
        <f t="shared" ca="1" si="7"/>
        <v>0</v>
      </c>
      <c r="C361" s="140">
        <f ca="1">MCA!ER364</f>
        <v>0</v>
      </c>
      <c r="D361" s="141"/>
      <c r="E361" s="141"/>
      <c r="F361" s="142"/>
      <c r="G361" s="14">
        <f ca="1">IF(C361=0,0,IFERROR(INDEX(MCA!$D$6:$D$365,MATCH(C361,MCA!$EJ$6:$EJ$365,0),1),0))</f>
        <v>0</v>
      </c>
      <c r="H361" s="14">
        <f ca="1">MCA!EQ364</f>
        <v>0</v>
      </c>
      <c r="I361" s="2"/>
      <c r="J361" s="2"/>
      <c r="K361" s="2"/>
      <c r="L361" s="2"/>
      <c r="M361" s="2"/>
      <c r="N361" s="2"/>
      <c r="O361" s="2"/>
      <c r="P361" s="26"/>
    </row>
    <row r="362" spans="1:16" s="1" customFormat="1" x14ac:dyDescent="0.25">
      <c r="A362" s="2"/>
      <c r="B362" s="3">
        <f t="shared" ca="1" si="7"/>
        <v>0</v>
      </c>
      <c r="C362" s="146">
        <f ca="1">MCA!ER365</f>
        <v>0</v>
      </c>
      <c r="D362" s="146"/>
      <c r="E362" s="146"/>
      <c r="F362" s="146"/>
      <c r="G362" s="14">
        <f ca="1">IF(C362=0,0,IFERROR(INDEX(MCA!$D$6:$D$365,MATCH(C362,MCA!$EJ$6:$EJ$365,0),1),0))</f>
        <v>0</v>
      </c>
      <c r="H362" s="14">
        <f ca="1">MCA!EQ365</f>
        <v>0</v>
      </c>
      <c r="I362" s="2"/>
      <c r="J362" s="2"/>
      <c r="K362" s="2"/>
      <c r="L362" s="2"/>
      <c r="M362" s="2"/>
      <c r="N362" s="2"/>
      <c r="O362" s="2"/>
      <c r="P362" s="26"/>
    </row>
    <row r="363" spans="1:16" x14ac:dyDescent="0.25">
      <c r="A363" s="2"/>
      <c r="B363" s="2"/>
      <c r="C363" s="2"/>
      <c r="D363" s="2"/>
      <c r="E363" s="2"/>
      <c r="F363" s="2"/>
      <c r="G363" s="2"/>
      <c r="H363" s="2"/>
      <c r="I363" s="2"/>
      <c r="J363" s="2"/>
      <c r="K363" s="2"/>
      <c r="L363" s="2"/>
      <c r="M363" s="2"/>
      <c r="N363" s="2"/>
      <c r="O363" s="2"/>
      <c r="P363" s="2"/>
    </row>
  </sheetData>
  <sheetProtection algorithmName="SHA-512" hashValue="IYA4BAOVztPJEZJxp/mIspsX22t3aCppNhNI/mBgPqU9v5SP2jSq2pMsop/Z2UTVbGreM4laL3a/k6FnbxHeKA==" saltValue="h+Cmxe3NXJmpYX5XRgxzKA==" spinCount="100000" sheet="1" objects="1" scenarios="1"/>
  <mergeCells count="422">
    <mergeCell ref="K54:N54"/>
    <mergeCell ref="K45:N45"/>
    <mergeCell ref="K46:N46"/>
    <mergeCell ref="K47:N47"/>
    <mergeCell ref="K48:N48"/>
    <mergeCell ref="K49:N49"/>
    <mergeCell ref="K60:N60"/>
    <mergeCell ref="K61:N61"/>
    <mergeCell ref="K62:N62"/>
    <mergeCell ref="K55:N55"/>
    <mergeCell ref="K56:N56"/>
    <mergeCell ref="K57:N57"/>
    <mergeCell ref="K58:N58"/>
    <mergeCell ref="K59:N59"/>
    <mergeCell ref="K2:N2"/>
    <mergeCell ref="K3:N3"/>
    <mergeCell ref="K4:N4"/>
    <mergeCell ref="K5:N5"/>
    <mergeCell ref="K6:N6"/>
    <mergeCell ref="K7:N7"/>
    <mergeCell ref="K20:N20"/>
    <mergeCell ref="K21:N21"/>
    <mergeCell ref="K22:N22"/>
    <mergeCell ref="K15:N15"/>
    <mergeCell ref="K16:N16"/>
    <mergeCell ref="K17:N17"/>
    <mergeCell ref="K18:N18"/>
    <mergeCell ref="K19:N19"/>
    <mergeCell ref="C360:F360"/>
    <mergeCell ref="C361:F361"/>
    <mergeCell ref="C362:F362"/>
    <mergeCell ref="C353:F353"/>
    <mergeCell ref="C354:F354"/>
    <mergeCell ref="C355:F355"/>
    <mergeCell ref="C356:F356"/>
    <mergeCell ref="K8:N8"/>
    <mergeCell ref="K9:N9"/>
    <mergeCell ref="K10:N10"/>
    <mergeCell ref="K11:N11"/>
    <mergeCell ref="K12:N12"/>
    <mergeCell ref="K13:N13"/>
    <mergeCell ref="K23:N23"/>
    <mergeCell ref="K24:N24"/>
    <mergeCell ref="K30:N30"/>
    <mergeCell ref="K31:N31"/>
    <mergeCell ref="K32:N32"/>
    <mergeCell ref="K33:N33"/>
    <mergeCell ref="K34:N34"/>
    <mergeCell ref="K25:N25"/>
    <mergeCell ref="K26:N26"/>
    <mergeCell ref="K27:N27"/>
    <mergeCell ref="K28:N28"/>
    <mergeCell ref="C357:F357"/>
    <mergeCell ref="C348:F348"/>
    <mergeCell ref="C349:F349"/>
    <mergeCell ref="C350:F350"/>
    <mergeCell ref="C351:F351"/>
    <mergeCell ref="C352:F352"/>
    <mergeCell ref="K14:N14"/>
    <mergeCell ref="C358:F358"/>
    <mergeCell ref="C359:F359"/>
    <mergeCell ref="K29:N29"/>
    <mergeCell ref="K40:N40"/>
    <mergeCell ref="K41:N41"/>
    <mergeCell ref="K42:N42"/>
    <mergeCell ref="K43:N43"/>
    <mergeCell ref="K44:N44"/>
    <mergeCell ref="K35:N35"/>
    <mergeCell ref="K36:N36"/>
    <mergeCell ref="K37:N37"/>
    <mergeCell ref="K38:N38"/>
    <mergeCell ref="K39:N39"/>
    <mergeCell ref="K50:N50"/>
    <mergeCell ref="K51:N51"/>
    <mergeCell ref="K52:N52"/>
    <mergeCell ref="K53:N53"/>
    <mergeCell ref="C343:F343"/>
    <mergeCell ref="C344:F344"/>
    <mergeCell ref="C345:F345"/>
    <mergeCell ref="C346:F346"/>
    <mergeCell ref="C347:F347"/>
    <mergeCell ref="C338:F338"/>
    <mergeCell ref="C339:F339"/>
    <mergeCell ref="C340:F340"/>
    <mergeCell ref="C341:F341"/>
    <mergeCell ref="C342:F342"/>
    <mergeCell ref="C333:F333"/>
    <mergeCell ref="C334:F334"/>
    <mergeCell ref="C335:F335"/>
    <mergeCell ref="C336:F336"/>
    <mergeCell ref="C337:F337"/>
    <mergeCell ref="C328:F328"/>
    <mergeCell ref="C329:F329"/>
    <mergeCell ref="C330:F330"/>
    <mergeCell ref="C331:F331"/>
    <mergeCell ref="C332:F332"/>
    <mergeCell ref="C323:F323"/>
    <mergeCell ref="C324:F324"/>
    <mergeCell ref="C325:F325"/>
    <mergeCell ref="C326:F326"/>
    <mergeCell ref="C327:F327"/>
    <mergeCell ref="C318:F318"/>
    <mergeCell ref="C319:F319"/>
    <mergeCell ref="C320:F320"/>
    <mergeCell ref="C321:F321"/>
    <mergeCell ref="C322:F322"/>
    <mergeCell ref="C313:F313"/>
    <mergeCell ref="C314:F314"/>
    <mergeCell ref="C315:F315"/>
    <mergeCell ref="C316:F316"/>
    <mergeCell ref="C317:F317"/>
    <mergeCell ref="C308:F308"/>
    <mergeCell ref="C309:F309"/>
    <mergeCell ref="C310:F310"/>
    <mergeCell ref="C311:F311"/>
    <mergeCell ref="C312:F312"/>
    <mergeCell ref="C303:F303"/>
    <mergeCell ref="C304:F304"/>
    <mergeCell ref="C305:F305"/>
    <mergeCell ref="C306:F306"/>
    <mergeCell ref="C307:F307"/>
    <mergeCell ref="C298:F298"/>
    <mergeCell ref="C299:F299"/>
    <mergeCell ref="C300:F300"/>
    <mergeCell ref="C301:F301"/>
    <mergeCell ref="C302:F302"/>
    <mergeCell ref="C293:F293"/>
    <mergeCell ref="C294:F294"/>
    <mergeCell ref="C295:F295"/>
    <mergeCell ref="C296:F296"/>
    <mergeCell ref="C297:F297"/>
    <mergeCell ref="C288:F288"/>
    <mergeCell ref="C289:F289"/>
    <mergeCell ref="C290:F290"/>
    <mergeCell ref="C291:F291"/>
    <mergeCell ref="C292:F292"/>
    <mergeCell ref="C283:F283"/>
    <mergeCell ref="C284:F284"/>
    <mergeCell ref="C285:F285"/>
    <mergeCell ref="C286:F286"/>
    <mergeCell ref="C287:F287"/>
    <mergeCell ref="C278:F278"/>
    <mergeCell ref="C279:F279"/>
    <mergeCell ref="C280:F280"/>
    <mergeCell ref="C281:F281"/>
    <mergeCell ref="C282:F282"/>
    <mergeCell ref="C273:F273"/>
    <mergeCell ref="C274:F274"/>
    <mergeCell ref="C275:F275"/>
    <mergeCell ref="C276:F276"/>
    <mergeCell ref="C277:F277"/>
    <mergeCell ref="C268:F268"/>
    <mergeCell ref="C269:F269"/>
    <mergeCell ref="C270:F270"/>
    <mergeCell ref="C271:F271"/>
    <mergeCell ref="C272:F272"/>
    <mergeCell ref="C263:F263"/>
    <mergeCell ref="C264:F264"/>
    <mergeCell ref="C265:F265"/>
    <mergeCell ref="C266:F266"/>
    <mergeCell ref="C267:F267"/>
    <mergeCell ref="C258:F258"/>
    <mergeCell ref="C259:F259"/>
    <mergeCell ref="C260:F260"/>
    <mergeCell ref="C261:F261"/>
    <mergeCell ref="C262:F262"/>
    <mergeCell ref="C253:F253"/>
    <mergeCell ref="C254:F254"/>
    <mergeCell ref="C255:F255"/>
    <mergeCell ref="C256:F256"/>
    <mergeCell ref="C257:F257"/>
    <mergeCell ref="C248:F248"/>
    <mergeCell ref="C249:F249"/>
    <mergeCell ref="C250:F250"/>
    <mergeCell ref="C251:F251"/>
    <mergeCell ref="C252:F252"/>
    <mergeCell ref="C243:F243"/>
    <mergeCell ref="C244:F244"/>
    <mergeCell ref="C245:F245"/>
    <mergeCell ref="C246:F246"/>
    <mergeCell ref="C247:F247"/>
    <mergeCell ref="C238:F238"/>
    <mergeCell ref="C239:F239"/>
    <mergeCell ref="C240:F240"/>
    <mergeCell ref="C241:F241"/>
    <mergeCell ref="C242:F242"/>
    <mergeCell ref="C233:F233"/>
    <mergeCell ref="C234:F234"/>
    <mergeCell ref="C235:F235"/>
    <mergeCell ref="C236:F236"/>
    <mergeCell ref="C237:F237"/>
    <mergeCell ref="C228:F228"/>
    <mergeCell ref="C229:F229"/>
    <mergeCell ref="C230:F230"/>
    <mergeCell ref="C231:F231"/>
    <mergeCell ref="C232:F232"/>
    <mergeCell ref="C223:F223"/>
    <mergeCell ref="C224:F224"/>
    <mergeCell ref="C225:F225"/>
    <mergeCell ref="C226:F226"/>
    <mergeCell ref="C227:F227"/>
    <mergeCell ref="C218:F218"/>
    <mergeCell ref="C219:F219"/>
    <mergeCell ref="C220:F220"/>
    <mergeCell ref="C221:F221"/>
    <mergeCell ref="C222:F222"/>
    <mergeCell ref="C213:F213"/>
    <mergeCell ref="C214:F214"/>
    <mergeCell ref="C215:F215"/>
    <mergeCell ref="C216:F216"/>
    <mergeCell ref="C217:F217"/>
    <mergeCell ref="C208:F208"/>
    <mergeCell ref="C209:F209"/>
    <mergeCell ref="C210:F210"/>
    <mergeCell ref="C211:F211"/>
    <mergeCell ref="C212:F212"/>
    <mergeCell ref="C203:F203"/>
    <mergeCell ref="C204:F204"/>
    <mergeCell ref="C205:F205"/>
    <mergeCell ref="C206:F206"/>
    <mergeCell ref="C207:F207"/>
    <mergeCell ref="C198:F198"/>
    <mergeCell ref="C199:F199"/>
    <mergeCell ref="C200:F200"/>
    <mergeCell ref="C201:F201"/>
    <mergeCell ref="C202:F202"/>
    <mergeCell ref="C193:F193"/>
    <mergeCell ref="C194:F194"/>
    <mergeCell ref="C195:F195"/>
    <mergeCell ref="C196:F196"/>
    <mergeCell ref="C197:F197"/>
    <mergeCell ref="C188:F188"/>
    <mergeCell ref="C189:F189"/>
    <mergeCell ref="C190:F190"/>
    <mergeCell ref="C191:F191"/>
    <mergeCell ref="C192:F192"/>
    <mergeCell ref="C183:F183"/>
    <mergeCell ref="C184:F184"/>
    <mergeCell ref="C185:F185"/>
    <mergeCell ref="C186:F186"/>
    <mergeCell ref="C187:F187"/>
    <mergeCell ref="C178:F178"/>
    <mergeCell ref="C179:F179"/>
    <mergeCell ref="C180:F180"/>
    <mergeCell ref="C181:F181"/>
    <mergeCell ref="C182:F182"/>
    <mergeCell ref="C173:F173"/>
    <mergeCell ref="C174:F174"/>
    <mergeCell ref="C175:F175"/>
    <mergeCell ref="C176:F176"/>
    <mergeCell ref="C177:F177"/>
    <mergeCell ref="C168:F168"/>
    <mergeCell ref="C169:F169"/>
    <mergeCell ref="C170:F170"/>
    <mergeCell ref="C171:F171"/>
    <mergeCell ref="C172:F172"/>
    <mergeCell ref="C163:F163"/>
    <mergeCell ref="C164:F164"/>
    <mergeCell ref="C165:F165"/>
    <mergeCell ref="C166:F166"/>
    <mergeCell ref="C167:F167"/>
    <mergeCell ref="C158:F158"/>
    <mergeCell ref="C159:F159"/>
    <mergeCell ref="C160:F160"/>
    <mergeCell ref="C161:F161"/>
    <mergeCell ref="C162:F162"/>
    <mergeCell ref="C153:F153"/>
    <mergeCell ref="C154:F154"/>
    <mergeCell ref="C155:F155"/>
    <mergeCell ref="C156:F156"/>
    <mergeCell ref="C157:F157"/>
    <mergeCell ref="C148:F148"/>
    <mergeCell ref="C149:F149"/>
    <mergeCell ref="C150:F150"/>
    <mergeCell ref="C151:F151"/>
    <mergeCell ref="C152:F152"/>
    <mergeCell ref="C143:F143"/>
    <mergeCell ref="C144:F144"/>
    <mergeCell ref="C145:F145"/>
    <mergeCell ref="C146:F146"/>
    <mergeCell ref="C147:F147"/>
    <mergeCell ref="C138:F138"/>
    <mergeCell ref="C139:F139"/>
    <mergeCell ref="C140:F140"/>
    <mergeCell ref="C141:F141"/>
    <mergeCell ref="C142:F142"/>
    <mergeCell ref="C133:F133"/>
    <mergeCell ref="C134:F134"/>
    <mergeCell ref="C135:F135"/>
    <mergeCell ref="C136:F136"/>
    <mergeCell ref="C137:F137"/>
    <mergeCell ref="C128:F128"/>
    <mergeCell ref="C129:F129"/>
    <mergeCell ref="C130:F130"/>
    <mergeCell ref="C131:F131"/>
    <mergeCell ref="C132:F132"/>
    <mergeCell ref="C123:F123"/>
    <mergeCell ref="C124:F124"/>
    <mergeCell ref="C125:F125"/>
    <mergeCell ref="C126:F126"/>
    <mergeCell ref="C127:F127"/>
    <mergeCell ref="C118:F118"/>
    <mergeCell ref="C119:F119"/>
    <mergeCell ref="C120:F120"/>
    <mergeCell ref="C121:F121"/>
    <mergeCell ref="C122:F122"/>
    <mergeCell ref="C113:F113"/>
    <mergeCell ref="C114:F114"/>
    <mergeCell ref="C115:F115"/>
    <mergeCell ref="C116:F116"/>
    <mergeCell ref="C117:F117"/>
    <mergeCell ref="C108:F108"/>
    <mergeCell ref="C109:F109"/>
    <mergeCell ref="C110:F110"/>
    <mergeCell ref="C111:F111"/>
    <mergeCell ref="C112:F112"/>
    <mergeCell ref="C103:F103"/>
    <mergeCell ref="C104:F104"/>
    <mergeCell ref="C105:F105"/>
    <mergeCell ref="C106:F106"/>
    <mergeCell ref="C107:F107"/>
    <mergeCell ref="C98:F98"/>
    <mergeCell ref="C99:F99"/>
    <mergeCell ref="C100:F100"/>
    <mergeCell ref="C101:F101"/>
    <mergeCell ref="C102:F102"/>
    <mergeCell ref="C93:F93"/>
    <mergeCell ref="C94:F94"/>
    <mergeCell ref="C95:F95"/>
    <mergeCell ref="C96:F96"/>
    <mergeCell ref="C97:F97"/>
    <mergeCell ref="C88:F88"/>
    <mergeCell ref="C89:F89"/>
    <mergeCell ref="C90:F90"/>
    <mergeCell ref="C91:F91"/>
    <mergeCell ref="C92:F92"/>
    <mergeCell ref="C83:F83"/>
    <mergeCell ref="C84:F84"/>
    <mergeCell ref="C85:F85"/>
    <mergeCell ref="C86:F86"/>
    <mergeCell ref="C87:F87"/>
    <mergeCell ref="C78:F78"/>
    <mergeCell ref="C79:F79"/>
    <mergeCell ref="C80:F80"/>
    <mergeCell ref="C81:F81"/>
    <mergeCell ref="C82:F82"/>
    <mergeCell ref="C73:F73"/>
    <mergeCell ref="C74:F74"/>
    <mergeCell ref="C75:F75"/>
    <mergeCell ref="C76:F76"/>
    <mergeCell ref="C77:F77"/>
    <mergeCell ref="C68:F68"/>
    <mergeCell ref="C69:F69"/>
    <mergeCell ref="C70:F70"/>
    <mergeCell ref="C71:F71"/>
    <mergeCell ref="C72:F72"/>
    <mergeCell ref="C63:F63"/>
    <mergeCell ref="C64:F64"/>
    <mergeCell ref="C65:F65"/>
    <mergeCell ref="C66:F66"/>
    <mergeCell ref="C67:F67"/>
    <mergeCell ref="C58:F58"/>
    <mergeCell ref="C59:F59"/>
    <mergeCell ref="C60:F60"/>
    <mergeCell ref="C61:F61"/>
    <mergeCell ref="C62:F62"/>
    <mergeCell ref="C53:F53"/>
    <mergeCell ref="C54:F54"/>
    <mergeCell ref="C55:F55"/>
    <mergeCell ref="C56:F56"/>
    <mergeCell ref="C57:F57"/>
    <mergeCell ref="C48:F48"/>
    <mergeCell ref="C49:F49"/>
    <mergeCell ref="C50:F50"/>
    <mergeCell ref="C51:F51"/>
    <mergeCell ref="C52:F52"/>
    <mergeCell ref="C44:F44"/>
    <mergeCell ref="C45:F45"/>
    <mergeCell ref="C46:F46"/>
    <mergeCell ref="C47:F47"/>
    <mergeCell ref="C38:F38"/>
    <mergeCell ref="C39:F39"/>
    <mergeCell ref="C40:F40"/>
    <mergeCell ref="C41:F41"/>
    <mergeCell ref="C42:F42"/>
    <mergeCell ref="C35:F35"/>
    <mergeCell ref="C36:F36"/>
    <mergeCell ref="C37:F37"/>
    <mergeCell ref="C28:F28"/>
    <mergeCell ref="C29:F29"/>
    <mergeCell ref="C30:F30"/>
    <mergeCell ref="C31:F31"/>
    <mergeCell ref="C32:F32"/>
    <mergeCell ref="C43:F43"/>
    <mergeCell ref="C26:F26"/>
    <mergeCell ref="C27:F27"/>
    <mergeCell ref="C18:F18"/>
    <mergeCell ref="C19:F19"/>
    <mergeCell ref="C20:F20"/>
    <mergeCell ref="C21:F21"/>
    <mergeCell ref="C22:F22"/>
    <mergeCell ref="C33:F33"/>
    <mergeCell ref="C34:F34"/>
    <mergeCell ref="C13:F13"/>
    <mergeCell ref="C14:F14"/>
    <mergeCell ref="C15:F15"/>
    <mergeCell ref="C16:F16"/>
    <mergeCell ref="C17:F17"/>
    <mergeCell ref="C12:F12"/>
    <mergeCell ref="C23:F23"/>
    <mergeCell ref="C24:F24"/>
    <mergeCell ref="C25:F25"/>
    <mergeCell ref="C11:F11"/>
    <mergeCell ref="C10:F10"/>
    <mergeCell ref="C9:F9"/>
    <mergeCell ref="C8:F8"/>
    <mergeCell ref="C2:F2"/>
    <mergeCell ref="C7:F7"/>
    <mergeCell ref="C6:F6"/>
    <mergeCell ref="C5:F5"/>
    <mergeCell ref="C4:F4"/>
    <mergeCell ref="C3:F3"/>
  </mergeCells>
  <conditionalFormatting sqref="B3:G362">
    <cfRule type="cellIs" dxfId="5" priority="6" operator="equal">
      <formula>0</formula>
    </cfRule>
  </conditionalFormatting>
  <conditionalFormatting sqref="J4:J62">
    <cfRule type="cellIs" dxfId="4" priority="5" operator="equal">
      <formula>0</formula>
    </cfRule>
  </conditionalFormatting>
  <conditionalFormatting sqref="K3:N62">
    <cfRule type="cellIs" dxfId="3" priority="4" operator="equal">
      <formula>0</formula>
    </cfRule>
  </conditionalFormatting>
  <conditionalFormatting sqref="O3:O62">
    <cfRule type="cellIs" dxfId="2" priority="3" operator="equal">
      <formula>0</formula>
    </cfRule>
  </conditionalFormatting>
  <conditionalFormatting sqref="J3">
    <cfRule type="cellIs" dxfId="1" priority="2" operator="equal">
      <formula>0</formula>
    </cfRule>
  </conditionalFormatting>
  <conditionalFormatting sqref="H3:H362">
    <cfRule type="cellIs" dxfId="0" priority="1"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J471"/>
  <sheetViews>
    <sheetView zoomScale="71" zoomScaleNormal="71" workbookViewId="0">
      <selection sqref="A1:XFD1048576"/>
    </sheetView>
  </sheetViews>
  <sheetFormatPr baseColWidth="10" defaultColWidth="9.140625" defaultRowHeight="15" x14ac:dyDescent="0.25"/>
  <cols>
    <col min="1" max="1" width="40.85546875" style="87" customWidth="1"/>
    <col min="2" max="2" width="78" style="87" customWidth="1"/>
    <col min="3" max="3" width="70.7109375" style="87" bestFit="1" customWidth="1"/>
    <col min="4" max="4" width="73" style="87" bestFit="1" customWidth="1"/>
    <col min="5" max="6" width="9.140625" style="87" customWidth="1"/>
    <col min="7" max="7" width="12.5703125" style="87" customWidth="1"/>
    <col min="8" max="8" width="10.7109375" style="87" customWidth="1"/>
    <col min="9" max="9" width="11.42578125" style="87" customWidth="1"/>
    <col min="10" max="10" width="10.5703125" style="87" customWidth="1"/>
    <col min="11" max="11" width="11" style="87" customWidth="1"/>
    <col min="12" max="12" width="11.85546875" style="87" customWidth="1"/>
    <col min="13" max="13" width="10.42578125" style="87" bestFit="1" customWidth="1"/>
    <col min="14" max="14" width="9.7109375" style="87" bestFit="1" customWidth="1"/>
    <col min="15" max="15" width="10.42578125" style="87" bestFit="1" customWidth="1"/>
    <col min="16" max="16" width="9.5703125" style="87" bestFit="1" customWidth="1"/>
    <col min="17" max="18" width="9.7109375" style="87" bestFit="1" customWidth="1"/>
    <col min="19" max="19" width="9.42578125" style="87" bestFit="1" customWidth="1"/>
    <col min="20" max="20" width="9.7109375" style="87" bestFit="1" customWidth="1"/>
    <col min="21" max="21" width="9.42578125" style="87" bestFit="1" customWidth="1"/>
    <col min="22" max="22" width="9.140625" style="87"/>
    <col min="23" max="23" width="33.7109375" style="87" customWidth="1"/>
    <col min="24" max="24" width="9.28515625" style="87" bestFit="1" customWidth="1"/>
    <col min="25" max="25" width="80.7109375" style="87" bestFit="1" customWidth="1"/>
    <col min="26" max="26" width="11.5703125" style="87" bestFit="1" customWidth="1"/>
    <col min="27" max="27" width="12.85546875" style="87" bestFit="1" customWidth="1"/>
    <col min="28" max="30" width="11.85546875" style="87" bestFit="1" customWidth="1"/>
    <col min="31" max="31" width="12.85546875" style="87" bestFit="1" customWidth="1"/>
    <col min="32" max="32" width="12.5703125" style="87" bestFit="1" customWidth="1"/>
    <col min="33" max="33" width="11.7109375" style="87" customWidth="1"/>
    <col min="34" max="34" width="12.5703125" style="87" bestFit="1" customWidth="1"/>
    <col min="35" max="43" width="11.85546875" style="87" bestFit="1" customWidth="1"/>
    <col min="44" max="44" width="12.85546875" style="87" bestFit="1" customWidth="1"/>
    <col min="45" max="45" width="12.5703125" style="87" bestFit="1" customWidth="1"/>
    <col min="46" max="46" width="12.28515625" style="87" bestFit="1" customWidth="1"/>
    <col min="47" max="47" width="12.85546875" style="87" bestFit="1" customWidth="1"/>
    <col min="48" max="49" width="12.5703125" style="87" bestFit="1" customWidth="1"/>
    <col min="50" max="51" width="12.28515625" style="87" bestFit="1" customWidth="1"/>
    <col min="52" max="53" width="11.85546875" style="87" bestFit="1" customWidth="1"/>
    <col min="54" max="54" width="13.140625" style="87" bestFit="1" customWidth="1"/>
    <col min="55" max="56" width="11.85546875" style="87" bestFit="1" customWidth="1"/>
    <col min="57" max="57" width="13.140625" style="87" bestFit="1" customWidth="1"/>
    <col min="58" max="58" width="11.85546875" style="87" bestFit="1" customWidth="1"/>
    <col min="59" max="59" width="12.85546875" style="87" bestFit="1" customWidth="1"/>
    <col min="60" max="60" width="11.85546875" style="87" bestFit="1" customWidth="1"/>
    <col min="61" max="61" width="12.140625" style="87" bestFit="1" customWidth="1"/>
    <col min="62" max="64" width="11.85546875" style="87" bestFit="1" customWidth="1"/>
    <col min="65" max="65" width="12.140625" style="87" bestFit="1" customWidth="1"/>
    <col min="66" max="67" width="11.85546875" style="87" bestFit="1" customWidth="1"/>
    <col min="68" max="68" width="12.85546875" style="87" bestFit="1" customWidth="1"/>
    <col min="69" max="69" width="12.5703125" style="87" bestFit="1" customWidth="1"/>
    <col min="70" max="70" width="11.85546875" style="87" bestFit="1" customWidth="1"/>
    <col min="71" max="71" width="12.85546875" style="87" bestFit="1" customWidth="1"/>
    <col min="72" max="73" width="11.85546875" style="87" bestFit="1" customWidth="1"/>
    <col min="74" max="74" width="13.140625" style="87" bestFit="1" customWidth="1"/>
    <col min="75" max="75" width="11.85546875" style="87" bestFit="1" customWidth="1"/>
    <col min="76" max="76" width="12.140625" style="87" bestFit="1" customWidth="1"/>
    <col min="77" max="77" width="11.85546875" style="87" bestFit="1" customWidth="1"/>
    <col min="78" max="78" width="12.28515625" style="87" bestFit="1" customWidth="1"/>
    <col min="79" max="79" width="13.85546875" style="87" customWidth="1"/>
    <col min="80" max="81" width="11.85546875" style="87" bestFit="1" customWidth="1"/>
    <col min="82" max="82" width="12.140625" style="87" bestFit="1" customWidth="1"/>
    <col min="83" max="83" width="12.5703125" style="87" bestFit="1" customWidth="1"/>
    <col min="84" max="84" width="11.28515625" style="87" bestFit="1" customWidth="1"/>
    <col min="85" max="85" width="11.85546875" style="87" bestFit="1" customWidth="1"/>
    <col min="86" max="86" width="12.140625" style="87" bestFit="1" customWidth="1"/>
    <col min="87" max="88" width="11.85546875" style="87" bestFit="1" customWidth="1"/>
    <col min="89" max="89" width="12.140625" style="87" bestFit="1" customWidth="1"/>
    <col min="90" max="90" width="11.85546875" style="87" bestFit="1" customWidth="1"/>
    <col min="91" max="91" width="12.85546875" style="87" bestFit="1" customWidth="1"/>
    <col min="92" max="92" width="12.28515625" style="87" bestFit="1" customWidth="1"/>
    <col min="93" max="93" width="12.5703125" style="87" bestFit="1" customWidth="1"/>
    <col min="94" max="94" width="11.85546875" style="87" bestFit="1" customWidth="1"/>
    <col min="95" max="95" width="12.5703125" style="87" bestFit="1" customWidth="1"/>
    <col min="96" max="97" width="11.85546875" style="87" bestFit="1" customWidth="1"/>
    <col min="98" max="101" width="11.5703125" style="87" bestFit="1" customWidth="1"/>
    <col min="102" max="102" width="11" style="87" customWidth="1"/>
    <col min="103" max="103" width="12.42578125" style="87" customWidth="1"/>
    <col min="104" max="104" width="11.42578125" style="87" customWidth="1"/>
    <col min="105" max="105" width="13.7109375" style="87" customWidth="1"/>
    <col min="106" max="127" width="11.5703125" style="87" bestFit="1" customWidth="1"/>
    <col min="128" max="128" width="9.140625" style="87"/>
    <col min="129" max="129" width="12.140625" style="87" bestFit="1" customWidth="1"/>
    <col min="130" max="147" width="11.5703125" style="87" bestFit="1" customWidth="1"/>
    <col min="148" max="148" width="12.140625" style="87" bestFit="1" customWidth="1"/>
    <col min="149" max="149" width="11.5703125" style="87" bestFit="1" customWidth="1"/>
    <col min="150" max="150" width="9.140625" style="87"/>
    <col min="151" max="171" width="11.5703125" style="87" bestFit="1" customWidth="1"/>
    <col min="172" max="172" width="11.5703125" style="87" customWidth="1"/>
    <col min="173" max="173" width="15.140625" style="87" customWidth="1"/>
    <col min="174" max="174" width="16" style="87" customWidth="1"/>
    <col min="175" max="193" width="9.140625" style="87" customWidth="1"/>
    <col min="194" max="16384" width="9.140625" style="87"/>
  </cols>
  <sheetData>
    <row r="1" spans="1:192" x14ac:dyDescent="0.25">
      <c r="AK1" s="88" t="e">
        <f ca="1">'MCA-INPUT'!C19</f>
        <v>#REF!</v>
      </c>
      <c r="AM1" s="87" t="e">
        <f t="array" aca="1" ref="AM1" ca="1">INDEX($AL$7:$AL$366,MATCH(FALSE,$AL$7:$AL$366&lt;($AK$1+AL1),0))</f>
        <v>#N/A</v>
      </c>
      <c r="AN1" s="87" t="e">
        <f t="array" aca="1" ref="AN1" ca="1">INDEX($AL$7:$AL$366,MATCH(FALSE,$AL$7:$AL$366&lt;($AK$1+AM1),0))</f>
        <v>#N/A</v>
      </c>
      <c r="AO1" s="87">
        <f t="array" aca="1" ref="AO1" ca="1">IFERROR(INDEX($AL$7:$AL$366,MATCH(FALSE,$AL$7:$AL$366&lt;($AK$1+AN1),0)),_xlfn.AGGREGATE(4,6,$AL$7:$AL$366))</f>
        <v>0</v>
      </c>
      <c r="AP1" s="87">
        <f t="array" aca="1" ref="AP1" ca="1">IFERROR(INDEX($AL$7:$AL$366,MATCH(FALSE,$AL$7:$AL$366&lt;($AK$1+AO1),0)),_xlfn.AGGREGATE(4,6,$AL$7:$AL$366))</f>
        <v>0</v>
      </c>
      <c r="AQ1" s="87">
        <f t="array" aca="1" ref="AQ1" ca="1">IFERROR(INDEX($AL$7:$AL$366,MATCH(FALSE,$AL$7:$AL$366&lt;($AK$1+AP1),0)),_xlfn.AGGREGATE(4,6,$AL$7:$AL$366))</f>
        <v>0</v>
      </c>
      <c r="AR1" s="87">
        <f t="array" aca="1" ref="AR1" ca="1">IFERROR(INDEX($AL$7:$AL$366,MATCH(FALSE,$AL$7:$AL$366&lt;($AK$1+AQ1),0)),_xlfn.AGGREGATE(4,6,$AL$7:$AL$366))</f>
        <v>0</v>
      </c>
    </row>
    <row r="2" spans="1:192" x14ac:dyDescent="0.25">
      <c r="AM2" s="87" t="e">
        <f t="shared" ref="AM2:BA2" ca="1" si="0">MATCH(AM5,$AL$7:$AL$366,0)</f>
        <v>#N/A</v>
      </c>
      <c r="AN2" s="87" t="e">
        <f t="shared" ca="1" si="0"/>
        <v>#REF!</v>
      </c>
      <c r="AO2" s="87" t="e">
        <f t="shared" ca="1" si="0"/>
        <v>#REF!</v>
      </c>
      <c r="AP2" s="87" t="e">
        <f t="shared" ca="1" si="0"/>
        <v>#REF!</v>
      </c>
      <c r="AQ2" s="87" t="e">
        <f t="shared" ca="1" si="0"/>
        <v>#REF!</v>
      </c>
      <c r="AR2" s="87" t="e">
        <f t="shared" ca="1" si="0"/>
        <v>#REF!</v>
      </c>
      <c r="AS2" s="87" t="e">
        <f t="shared" ca="1" si="0"/>
        <v>#REF!</v>
      </c>
      <c r="AT2" s="87" t="e">
        <f t="shared" ca="1" si="0"/>
        <v>#REF!</v>
      </c>
      <c r="AU2" s="87" t="e">
        <f t="shared" ca="1" si="0"/>
        <v>#REF!</v>
      </c>
      <c r="AV2" s="87" t="e">
        <f t="shared" ca="1" si="0"/>
        <v>#REF!</v>
      </c>
      <c r="AW2" s="87" t="e">
        <f t="shared" ca="1" si="0"/>
        <v>#REF!</v>
      </c>
      <c r="AX2" s="87" t="e">
        <f t="shared" ca="1" si="0"/>
        <v>#REF!</v>
      </c>
      <c r="AY2" s="87" t="e">
        <f t="shared" ca="1" si="0"/>
        <v>#REF!</v>
      </c>
      <c r="AZ2" s="87" t="e">
        <f t="shared" ca="1" si="0"/>
        <v>#REF!</v>
      </c>
      <c r="BA2" s="87" t="e">
        <f t="shared" ca="1" si="0"/>
        <v>#REF!</v>
      </c>
      <c r="BB2" s="87" t="e">
        <f t="shared" ref="BB2:BF2" ca="1" si="1">MATCH(BB5,$AL$7:$AL$366,0)</f>
        <v>#REF!</v>
      </c>
      <c r="BC2" s="87" t="e">
        <f t="shared" ca="1" si="1"/>
        <v>#REF!</v>
      </c>
      <c r="BD2" s="87" t="e">
        <f t="shared" ca="1" si="1"/>
        <v>#REF!</v>
      </c>
      <c r="BE2" s="87" t="e">
        <f t="shared" ca="1" si="1"/>
        <v>#REF!</v>
      </c>
      <c r="BF2" s="87" t="e">
        <f t="shared" ca="1" si="1"/>
        <v>#REF!</v>
      </c>
    </row>
    <row r="3" spans="1:192" x14ac:dyDescent="0.25">
      <c r="AM3" s="89" t="e">
        <f ca="1">AM5/'MCA-INPUT'!$C$18</f>
        <v>#REF!</v>
      </c>
      <c r="AN3" s="89" t="e">
        <f ca="1">AN5/'MCA-INPUT'!$C$18-AM3</f>
        <v>#REF!</v>
      </c>
      <c r="AO3" s="89" t="e">
        <f ca="1">AO5/'MCA-INPUT'!$C$18-SUM($AM$3:AN3)</f>
        <v>#REF!</v>
      </c>
      <c r="AP3" s="89" t="e">
        <f ca="1">AP5/'MCA-INPUT'!$C$18-SUM($AM$3:AO3)</f>
        <v>#REF!</v>
      </c>
      <c r="AQ3" s="89" t="e">
        <f ca="1">AQ5/'MCA-INPUT'!$C$18-SUM($AM$3:AP3)</f>
        <v>#REF!</v>
      </c>
      <c r="AR3" s="89" t="e">
        <f ca="1">AR5/'MCA-INPUT'!$C$18-SUM($AM$3:AQ3)</f>
        <v>#REF!</v>
      </c>
      <c r="AS3" s="89" t="e">
        <f ca="1">AS5/'MCA-INPUT'!$C$18-SUM($AM$3:AR3)</f>
        <v>#REF!</v>
      </c>
      <c r="AT3" s="89" t="e">
        <f ca="1">AT5/'MCA-INPUT'!$C$18-SUM($AM$3:AS3)</f>
        <v>#REF!</v>
      </c>
      <c r="AU3" s="89" t="e">
        <f ca="1">AU5/'MCA-INPUT'!$C$18-SUM($AM$3:AT3)</f>
        <v>#REF!</v>
      </c>
      <c r="AV3" s="89" t="e">
        <f ca="1">AV5/'MCA-INPUT'!$C$18-SUM($AM$3:AU3)</f>
        <v>#REF!</v>
      </c>
      <c r="AW3" s="89" t="e">
        <f ca="1">AW5/'MCA-INPUT'!$C$18-SUM($AM$3:AV3)</f>
        <v>#REF!</v>
      </c>
      <c r="AX3" s="89" t="e">
        <f ca="1">AX5/'MCA-INPUT'!$C$18-SUM($AM$3:AW3)</f>
        <v>#REF!</v>
      </c>
      <c r="AY3" s="89" t="e">
        <f ca="1">AY5/'MCA-INPUT'!$C$18-SUM($AM$3:AX3)</f>
        <v>#REF!</v>
      </c>
      <c r="AZ3" s="89" t="e">
        <f ca="1">AZ5/'MCA-INPUT'!$C$18-SUM($AM$3:AY3)</f>
        <v>#REF!</v>
      </c>
      <c r="BA3" s="89" t="e">
        <f ca="1">BA5/'MCA-INPUT'!$C$18-SUM($AM$3:AZ3)</f>
        <v>#REF!</v>
      </c>
      <c r="BB3" s="89" t="e">
        <f ca="1">BB5/'MCA-INPUT'!$C$18-SUM($AM$3:BA3)</f>
        <v>#REF!</v>
      </c>
      <c r="BC3" s="89" t="e">
        <f ca="1">BC5/'MCA-INPUT'!$C$18-SUM($AM$3:BB3)</f>
        <v>#REF!</v>
      </c>
      <c r="BD3" s="89" t="e">
        <f ca="1">BD5/'MCA-INPUT'!$C$18-SUM($AM$3:BC3)</f>
        <v>#REF!</v>
      </c>
      <c r="BE3" s="89" t="e">
        <f ca="1">BE5/'MCA-INPUT'!$C$18-SUM($AM$3:BD3)</f>
        <v>#REF!</v>
      </c>
      <c r="BF3" s="89" t="e">
        <f ca="1">BF5/'MCA-INPUT'!$C$18-SUM($AM$3:BE3)</f>
        <v>#REF!</v>
      </c>
    </row>
    <row r="4" spans="1:192" x14ac:dyDescent="0.25">
      <c r="AK4" s="87">
        <f ca="1">_xlfn.AGGREGATE(4,6,AL7:AL366)</f>
        <v>0</v>
      </c>
      <c r="AL4" s="87">
        <f ca="1">IFERROR(MATCH(0,$AL$7:$AL$366,1),0)</f>
        <v>0</v>
      </c>
      <c r="AM4" s="87" t="e">
        <f t="shared" ref="AM4:BA4" ca="1" si="2">MATCH(AM5,$AL$7:$AL$366,0)</f>
        <v>#N/A</v>
      </c>
      <c r="AN4" s="87" t="e">
        <f t="shared" ca="1" si="2"/>
        <v>#REF!</v>
      </c>
      <c r="AO4" s="87" t="e">
        <f t="shared" ca="1" si="2"/>
        <v>#REF!</v>
      </c>
      <c r="AP4" s="87" t="e">
        <f t="shared" ca="1" si="2"/>
        <v>#REF!</v>
      </c>
      <c r="AQ4" s="87" t="e">
        <f t="shared" ca="1" si="2"/>
        <v>#REF!</v>
      </c>
      <c r="AR4" s="87" t="e">
        <f t="shared" ca="1" si="2"/>
        <v>#REF!</v>
      </c>
      <c r="AS4" s="87" t="e">
        <f t="shared" ca="1" si="2"/>
        <v>#REF!</v>
      </c>
      <c r="AT4" s="87" t="e">
        <f t="shared" ca="1" si="2"/>
        <v>#REF!</v>
      </c>
      <c r="AU4" s="87" t="e">
        <f t="shared" ca="1" si="2"/>
        <v>#REF!</v>
      </c>
      <c r="AV4" s="87" t="e">
        <f t="shared" ca="1" si="2"/>
        <v>#REF!</v>
      </c>
      <c r="AW4" s="87" t="e">
        <f t="shared" ca="1" si="2"/>
        <v>#REF!</v>
      </c>
      <c r="AX4" s="87" t="e">
        <f t="shared" ca="1" si="2"/>
        <v>#REF!</v>
      </c>
      <c r="AY4" s="87" t="e">
        <f t="shared" ca="1" si="2"/>
        <v>#REF!</v>
      </c>
      <c r="AZ4" s="87" t="e">
        <f t="shared" ca="1" si="2"/>
        <v>#REF!</v>
      </c>
      <c r="BA4" s="87" t="e">
        <f t="shared" ca="1" si="2"/>
        <v>#REF!</v>
      </c>
      <c r="BB4" s="87" t="e">
        <f t="shared" ref="BB4:BF4" ca="1" si="3">MATCH(BB5,$AL$7:$AL$366,0)</f>
        <v>#REF!</v>
      </c>
      <c r="BC4" s="87" t="e">
        <f t="shared" ca="1" si="3"/>
        <v>#REF!</v>
      </c>
      <c r="BD4" s="87" t="e">
        <f t="shared" ca="1" si="3"/>
        <v>#REF!</v>
      </c>
      <c r="BE4" s="87" t="e">
        <f t="shared" ca="1" si="3"/>
        <v>#REF!</v>
      </c>
      <c r="BF4" s="87" t="e">
        <f t="shared" ca="1" si="3"/>
        <v>#REF!</v>
      </c>
    </row>
    <row r="5" spans="1:192" x14ac:dyDescent="0.25">
      <c r="A5" s="87" t="s">
        <v>142</v>
      </c>
      <c r="B5" s="88">
        <f t="array" aca="1" ref="B5" ca="1">SUM(IFERROR(EV7:EV366,0))</f>
        <v>0</v>
      </c>
      <c r="C5" s="88">
        <f t="array" aca="1" ref="C5" ca="1">SUM(IFERROR(EW7:EW366,0))</f>
        <v>0</v>
      </c>
      <c r="D5" s="88">
        <f t="array" aca="1" ref="D5" ca="1">SUM(IFERROR(EX7:EX366,0))</f>
        <v>0</v>
      </c>
      <c r="E5" s="88">
        <f t="array" aca="1" ref="E5" ca="1">SUM(IFERROR(EY7:EY366,0))</f>
        <v>0</v>
      </c>
      <c r="F5" s="88">
        <f t="array" aca="1" ref="F5" ca="1">SUM(IFERROR(EZ7:EZ366,0))</f>
        <v>0</v>
      </c>
      <c r="G5" s="88">
        <f t="array" aca="1" ref="G5" ca="1">SUM(IFERROR(FA7:FA366,0))</f>
        <v>0</v>
      </c>
      <c r="H5" s="88">
        <f t="array" aca="1" ref="H5" ca="1">SUM(IFERROR(FB7:FB366,0))</f>
        <v>0</v>
      </c>
      <c r="I5" s="88">
        <f t="array" aca="1" ref="I5" ca="1">SUM(IFERROR(FC7:FC366,0))</f>
        <v>0</v>
      </c>
      <c r="J5" s="88">
        <f t="array" aca="1" ref="J5" ca="1">SUM(IFERROR(FD7:FD366,0))</f>
        <v>0</v>
      </c>
      <c r="K5" s="88">
        <f t="array" aca="1" ref="K5" ca="1">SUM(IFERROR(FE7:FE366,0))</f>
        <v>0</v>
      </c>
      <c r="L5" s="88">
        <f t="array" aca="1" ref="L5" ca="1">SUM(IFERROR(FF7:FF366,0))</f>
        <v>0</v>
      </c>
      <c r="M5" s="88">
        <f t="array" aca="1" ref="M5" ca="1">SUM(IFERROR(FG7:FG366,0))</f>
        <v>0</v>
      </c>
      <c r="N5" s="88">
        <f t="array" aca="1" ref="N5" ca="1">SUM(IFERROR(FH7:FH366,0))</f>
        <v>0</v>
      </c>
      <c r="O5" s="88">
        <f t="array" aca="1" ref="O5" ca="1">SUM(IFERROR(FI7:FI366,0))</f>
        <v>0</v>
      </c>
      <c r="P5" s="88">
        <f t="array" aca="1" ref="P5" ca="1">SUM(IFERROR(FJ7:FJ366,0))</f>
        <v>0</v>
      </c>
      <c r="Q5" s="88">
        <f t="array" aca="1" ref="Q5" ca="1">SUM(IFERROR(FK7:FK366,0))</f>
        <v>0</v>
      </c>
      <c r="R5" s="88">
        <f t="array" aca="1" ref="R5" ca="1">SUM(IFERROR(FL7:FL366,0))</f>
        <v>0</v>
      </c>
      <c r="S5" s="88">
        <f t="array" aca="1" ref="S5" ca="1">SUM(IFERROR(FM7:FM366,0))</f>
        <v>0</v>
      </c>
      <c r="T5" s="88">
        <f t="array" aca="1" ref="T5" ca="1">SUM(IFERROR(FN7:FN366,0))</f>
        <v>0</v>
      </c>
      <c r="U5" s="88">
        <f t="array" aca="1" ref="U5" ca="1">SUM(IFERROR(FO7:FO366,0))</f>
        <v>0</v>
      </c>
      <c r="AM5" s="87">
        <f ca="1">IFERROR(IF(INDEX($AL$7:$AL$366,MATCH(TRUE,INDEX($AL$7:$AL$366&gt;('MCA-INPUT'!$C$19+AL5),0),))&gt;'MCA-INPUT'!$C$18,'MCA-INPUT'!$C$18,INDEX($AL$7:$AL$366,MATCH(TRUE,INDEX($AL$7:$AL$366&gt;('MCA-INPUT'!$C$19+AL5),0),))),_xlfn.AGGREGATE(4,6,$AL$7:$AL$366))</f>
        <v>0</v>
      </c>
      <c r="AN5" s="87" t="e">
        <f ca="1">IF(AM3&lt;'MCA-INPUT'!$C$17,"#N/A",IFERROR(IF(INDEX($AL$7:$AL$366,MATCH(TRUE,INDEX($AL$7:$AL$366&gt;('MCA-INPUT'!$C$19+AM5),0),))&gt;'MCA-INPUT'!$C$18,'MCA-INPUT'!$C$18,INDEX($AL$7:$AL$366,MATCH(TRUE,INDEX($AL$7:$AL$366&gt;('MCA-INPUT'!$C$19+AM5),0),))),_xlfn.AGGREGATE(4,6,$AL$7:$AL$366)))</f>
        <v>#REF!</v>
      </c>
      <c r="AO5" s="87" t="e">
        <f ca="1">IF(AN3&lt;'MCA-INPUT'!$C$17,"#N/A",IFERROR(IF(INDEX($AL$7:$AL$366,MATCH(TRUE,INDEX($AL$7:$AL$366&gt;('MCA-INPUT'!$C$19+AN5),0),))&gt;'MCA-INPUT'!$C$18,'MCA-INPUT'!$C$18,INDEX($AL$7:$AL$366,MATCH(TRUE,INDEX($AL$7:$AL$366&gt;('MCA-INPUT'!$C$19+AN5),0),))),_xlfn.AGGREGATE(4,6,$AL$7:$AL$366)))</f>
        <v>#REF!</v>
      </c>
      <c r="AP5" s="87" t="e">
        <f ca="1">IF(AO3&lt;'MCA-INPUT'!$C$17,"#N/A",IFERROR(IF(INDEX($AL$7:$AL$366,MATCH(TRUE,INDEX($AL$7:$AL$366&gt;('MCA-INPUT'!$C$19+AO5),0),))&gt;'MCA-INPUT'!$C$18,'MCA-INPUT'!$C$18,INDEX($AL$7:$AL$366,MATCH(TRUE,INDEX($AL$7:$AL$366&gt;('MCA-INPUT'!$C$19+AO5),0),))),_xlfn.AGGREGATE(4,6,$AL$7:$AL$366)))</f>
        <v>#REF!</v>
      </c>
      <c r="AQ5" s="87" t="e">
        <f ca="1">IF(AP3&lt;'MCA-INPUT'!$C$17,"#N/A",IFERROR(IF(INDEX($AL$7:$AL$366,MATCH(TRUE,INDEX($AL$7:$AL$366&gt;('MCA-INPUT'!$C$19+AP5),0),))&gt;'MCA-INPUT'!$C$18,'MCA-INPUT'!$C$18,INDEX($AL$7:$AL$366,MATCH(TRUE,INDEX($AL$7:$AL$366&gt;('MCA-INPUT'!$C$19+AP5),0),))),_xlfn.AGGREGATE(4,6,$AL$7:$AL$366)))</f>
        <v>#REF!</v>
      </c>
      <c r="AR5" s="87" t="e">
        <f ca="1">IF(AQ3&lt;'MCA-INPUT'!$C$17,"#N/A",IFERROR(IF(INDEX($AL$7:$AL$366,MATCH(TRUE,INDEX($AL$7:$AL$366&gt;('MCA-INPUT'!$C$19+AQ5),0),))&gt;'MCA-INPUT'!$C$18,'MCA-INPUT'!$C$18,INDEX($AL$7:$AL$366,MATCH(TRUE,INDEX($AL$7:$AL$366&gt;('MCA-INPUT'!$C$19+AQ5),0),))),_xlfn.AGGREGATE(4,6,$AL$7:$AL$366)))</f>
        <v>#REF!</v>
      </c>
      <c r="AS5" s="87" t="e">
        <f ca="1">IF(AR3&lt;'MCA-INPUT'!$C$17,"#N/A",IFERROR(IF(INDEX($AL$7:$AL$366,MATCH(TRUE,INDEX($AL$7:$AL$366&gt;('MCA-INPUT'!$C$19+AR5),0),))&gt;'MCA-INPUT'!$C$18,'MCA-INPUT'!$C$18,INDEX($AL$7:$AL$366,MATCH(TRUE,INDEX($AL$7:$AL$366&gt;('MCA-INPUT'!$C$19+AR5),0),))),_xlfn.AGGREGATE(4,6,$AL$7:$AL$366)))</f>
        <v>#REF!</v>
      </c>
      <c r="AT5" s="87" t="e">
        <f ca="1">IF(AS3&lt;'MCA-INPUT'!$C$17,"#N/A",IFERROR(IF(INDEX($AL$7:$AL$366,MATCH(TRUE,INDEX($AL$7:$AL$366&gt;('MCA-INPUT'!$C$19+AS5),0),))&gt;'MCA-INPUT'!$C$18,'MCA-INPUT'!$C$18,INDEX($AL$7:$AL$366,MATCH(TRUE,INDEX($AL$7:$AL$366&gt;('MCA-INPUT'!$C$19+AS5),0),))),_xlfn.AGGREGATE(4,6,$AL$7:$AL$366)))</f>
        <v>#REF!</v>
      </c>
      <c r="AU5" s="87" t="e">
        <f ca="1">IF(AT3&lt;'MCA-INPUT'!$C$17,"#N/A",IFERROR(IF(INDEX($AL$7:$AL$366,MATCH(TRUE,INDEX($AL$7:$AL$366&gt;('MCA-INPUT'!$C$19+AT5),0),))&gt;'MCA-INPUT'!$C$18,'MCA-INPUT'!$C$18,INDEX($AL$7:$AL$366,MATCH(TRUE,INDEX($AL$7:$AL$366&gt;('MCA-INPUT'!$C$19+AT5),0),))),_xlfn.AGGREGATE(4,6,$AL$7:$AL$366)))</f>
        <v>#REF!</v>
      </c>
      <c r="AV5" s="87" t="e">
        <f ca="1">IF(AU3&lt;'MCA-INPUT'!$C$17,"#N/A",IFERROR(IF(INDEX($AL$7:$AL$366,MATCH(TRUE,INDEX($AL$7:$AL$366&gt;('MCA-INPUT'!$C$19+AU5),0),))&gt;'MCA-INPUT'!$C$18,'MCA-INPUT'!$C$18,INDEX($AL$7:$AL$366,MATCH(TRUE,INDEX($AL$7:$AL$366&gt;('MCA-INPUT'!$C$19+AU5),0),))),_xlfn.AGGREGATE(4,6,$AL$7:$AL$366)))</f>
        <v>#REF!</v>
      </c>
      <c r="AW5" s="87" t="e">
        <f ca="1">IF(AV3&lt;'MCA-INPUT'!$C$17,"#N/A",IFERROR(IF(INDEX($AL$7:$AL$366,MATCH(TRUE,INDEX($AL$7:$AL$366&gt;('MCA-INPUT'!$C$19+AV5),0),))&gt;'MCA-INPUT'!$C$18,'MCA-INPUT'!$C$18,INDEX($AL$7:$AL$366,MATCH(TRUE,INDEX($AL$7:$AL$366&gt;('MCA-INPUT'!$C$19+AV5),0),))),_xlfn.AGGREGATE(4,6,$AL$7:$AL$366)))</f>
        <v>#REF!</v>
      </c>
      <c r="AX5" s="87" t="e">
        <f ca="1">IF(AW3&lt;'MCA-INPUT'!$C$17,"#N/A",IFERROR(IF(INDEX($AL$7:$AL$366,MATCH(TRUE,INDEX($AL$7:$AL$366&gt;('MCA-INPUT'!$C$19+AW5),0),))&gt;'MCA-INPUT'!$C$18,'MCA-INPUT'!$C$18,INDEX($AL$7:$AL$366,MATCH(TRUE,INDEX($AL$7:$AL$366&gt;('MCA-INPUT'!$C$19+AW5),0),))),_xlfn.AGGREGATE(4,6,$AL$7:$AL$366)))</f>
        <v>#REF!</v>
      </c>
      <c r="AY5" s="87" t="e">
        <f ca="1">IF(AX3&lt;'MCA-INPUT'!$C$17,"#N/A",IFERROR(IF(INDEX($AL$7:$AL$366,MATCH(TRUE,INDEX($AL$7:$AL$366&gt;('MCA-INPUT'!$C$19+AX5),0),))&gt;'MCA-INPUT'!$C$18,'MCA-INPUT'!$C$18,INDEX($AL$7:$AL$366,MATCH(TRUE,INDEX($AL$7:$AL$366&gt;('MCA-INPUT'!$C$19+AX5),0),))),_xlfn.AGGREGATE(4,6,$AL$7:$AL$366)))</f>
        <v>#REF!</v>
      </c>
      <c r="AZ5" s="87" t="e">
        <f ca="1">IF(AY3&lt;'MCA-INPUT'!$C$17,"#N/A",IFERROR(IF(INDEX($AL$7:$AL$366,MATCH(TRUE,INDEX($AL$7:$AL$366&gt;('MCA-INPUT'!$C$19+AY5),0),))&gt;'MCA-INPUT'!$C$18,'MCA-INPUT'!$C$18,INDEX($AL$7:$AL$366,MATCH(TRUE,INDEX($AL$7:$AL$366&gt;('MCA-INPUT'!$C$19+AY5),0),))),_xlfn.AGGREGATE(4,6,$AL$7:$AL$366)))</f>
        <v>#REF!</v>
      </c>
      <c r="BA5" s="87" t="e">
        <f ca="1">IF(AZ3&lt;'MCA-INPUT'!$C$17,"#N/A",IFERROR(IF(INDEX($AL$7:$AL$366,MATCH(TRUE,INDEX($AL$7:$AL$366&gt;('MCA-INPUT'!$C$19+AZ5),0),))&gt;'MCA-INPUT'!$C$18,'MCA-INPUT'!$C$18,INDEX($AL$7:$AL$366,MATCH(TRUE,INDEX($AL$7:$AL$366&gt;('MCA-INPUT'!$C$19+AZ5),0),))),_xlfn.AGGREGATE(4,6,$AL$7:$AL$366)))</f>
        <v>#REF!</v>
      </c>
      <c r="BB5" s="87" t="e">
        <f ca="1">IF(BA3&lt;'MCA-INPUT'!$C$17,"#N/A",IFERROR(IF(INDEX($AL$7:$AL$366,MATCH(TRUE,INDEX($AL$7:$AL$366&gt;('MCA-INPUT'!$C$19+BA5),0),))&gt;'MCA-INPUT'!$C$18,'MCA-INPUT'!$C$18,INDEX($AL$7:$AL$366,MATCH(TRUE,INDEX($AL$7:$AL$366&gt;('MCA-INPUT'!$C$19+BA5),0),))),_xlfn.AGGREGATE(4,6,$AL$7:$AL$366)))</f>
        <v>#REF!</v>
      </c>
      <c r="BC5" s="87" t="e">
        <f ca="1">IF(BB3&lt;'MCA-INPUT'!$C$17,"#N/A",IFERROR(IF(INDEX($AL$7:$AL$366,MATCH(TRUE,INDEX($AL$7:$AL$366&gt;('MCA-INPUT'!$C$19+BB5),0),))&gt;'MCA-INPUT'!$C$18,'MCA-INPUT'!$C$18,INDEX($AL$7:$AL$366,MATCH(TRUE,INDEX($AL$7:$AL$366&gt;('MCA-INPUT'!$C$19+BB5),0),))),_xlfn.AGGREGATE(4,6,$AL$7:$AL$366)))</f>
        <v>#REF!</v>
      </c>
      <c r="BD5" s="87" t="e">
        <f ca="1">IF(BC3&lt;'MCA-INPUT'!$C$17,"#N/A",IFERROR(IF(INDEX($AL$7:$AL$366,MATCH(TRUE,INDEX($AL$7:$AL$366&gt;('MCA-INPUT'!$C$19+BC5),0),))&gt;'MCA-INPUT'!$C$18,'MCA-INPUT'!$C$18,INDEX($AL$7:$AL$366,MATCH(TRUE,INDEX($AL$7:$AL$366&gt;('MCA-INPUT'!$C$19+BC5),0),))),_xlfn.AGGREGATE(4,6,$AL$7:$AL$366)))</f>
        <v>#REF!</v>
      </c>
      <c r="BE5" s="87" t="e">
        <f ca="1">IF(BD3&lt;'MCA-INPUT'!$C$17,"#N/A",IFERROR(IF(INDEX($AL$7:$AL$366,MATCH(TRUE,INDEX($AL$7:$AL$366&gt;('MCA-INPUT'!$C$19+BD5),0),))&gt;'MCA-INPUT'!$C$18,'MCA-INPUT'!$C$18,INDEX($AL$7:$AL$366,MATCH(TRUE,INDEX($AL$7:$AL$366&gt;('MCA-INPUT'!$C$19+BD5),0),))),_xlfn.AGGREGATE(4,6,$AL$7:$AL$366)))</f>
        <v>#REF!</v>
      </c>
      <c r="BF5" s="87" t="e">
        <f ca="1">IF(BE3&lt;'MCA-INPUT'!$C$17,"#N/A",IFERROR(IF(INDEX($AL$7:$AL$366,MATCH(TRUE,INDEX($AL$7:$AL$366&gt;('MCA-INPUT'!$C$19+BE5),0),))&gt;'MCA-INPUT'!$C$18,'MCA-INPUT'!$C$18,INDEX($AL$7:$AL$366,MATCH(TRUE,INDEX($AL$7:$AL$366&gt;('MCA-INPUT'!$C$19+BE5),0),))),_xlfn.AGGREGATE(4,6,$AL$7:$AL$366)))</f>
        <v>#REF!</v>
      </c>
      <c r="DC5" s="87" t="s">
        <v>161</v>
      </c>
      <c r="DY5" s="87" t="s">
        <v>164</v>
      </c>
      <c r="EU5" s="87" t="s">
        <v>163</v>
      </c>
      <c r="FQ5" s="90" t="s">
        <v>204</v>
      </c>
    </row>
    <row r="6" spans="1:192" x14ac:dyDescent="0.25">
      <c r="B6" s="88">
        <f t="array" aca="1" ref="B6" ca="1">SUM(IFERROR(DZ7:DZ366,0))</f>
        <v>0</v>
      </c>
      <c r="C6" s="88">
        <f t="array" aca="1" ref="C6" ca="1">SUM(IFERROR(EA7:EA366,0))</f>
        <v>0</v>
      </c>
      <c r="D6" s="88">
        <f t="array" aca="1" ref="D6" ca="1">SUM(IFERROR(EB7:EB366,0))</f>
        <v>0</v>
      </c>
      <c r="E6" s="88">
        <f t="array" aca="1" ref="E6" ca="1">SUM(IFERROR(EC7:EC366,0))</f>
        <v>0</v>
      </c>
      <c r="F6" s="88">
        <f t="array" aca="1" ref="F6" ca="1">SUM(IFERROR(ED7:ED366,0))</f>
        <v>0</v>
      </c>
      <c r="G6" s="88">
        <f t="array" aca="1" ref="G6" ca="1">SUM(IFERROR(EE7:EE366,0))</f>
        <v>0</v>
      </c>
      <c r="H6" s="88">
        <f t="array" aca="1" ref="H6" ca="1">SUM(IFERROR(EF7:EF366,0))</f>
        <v>0</v>
      </c>
      <c r="I6" s="88">
        <f t="array" aca="1" ref="I6" ca="1">SUM(IFERROR(EG7:EG366,0))</f>
        <v>0</v>
      </c>
      <c r="J6" s="88">
        <f t="array" aca="1" ref="J6" ca="1">SUM(IFERROR(EH7:EH366,0))</f>
        <v>0</v>
      </c>
      <c r="K6" s="88">
        <f t="array" aca="1" ref="K6" ca="1">SUM(IFERROR(EI7:EI366,0))</f>
        <v>0</v>
      </c>
      <c r="L6" s="88">
        <f t="array" aca="1" ref="L6" ca="1">SUM(IFERROR(EJ7:EJ366,0))</f>
        <v>0</v>
      </c>
      <c r="M6" s="88">
        <f t="array" aca="1" ref="M6" ca="1">SUM(IFERROR(EK7:EK366,0))</f>
        <v>0</v>
      </c>
      <c r="N6" s="88">
        <f t="array" aca="1" ref="N6" ca="1">SUM(IFERROR(EL7:EL366,0))</f>
        <v>0</v>
      </c>
      <c r="O6" s="88">
        <f t="array" aca="1" ref="O6" ca="1">SUM(IFERROR(EM7:EM366,0))</f>
        <v>0</v>
      </c>
      <c r="P6" s="88">
        <f t="array" aca="1" ref="P6" ca="1">SUM(IFERROR(EN7:EN366,0))</f>
        <v>0</v>
      </c>
      <c r="Q6" s="88">
        <f t="array" aca="1" ref="Q6" ca="1">SUM(IFERROR(EO7:EO366,0))</f>
        <v>0</v>
      </c>
      <c r="R6" s="88">
        <f t="array" aca="1" ref="R6" ca="1">SUM(IFERROR(EP7:EP366,0))</f>
        <v>0</v>
      </c>
      <c r="S6" s="88">
        <f t="array" aca="1" ref="S6" ca="1">SUM(IFERROR(EQ7:EQ366,0))</f>
        <v>0</v>
      </c>
      <c r="T6" s="88">
        <f t="array" aca="1" ref="T6" ca="1">SUM(IFERROR(ER7:ER366,0))</f>
        <v>0</v>
      </c>
      <c r="U6" s="88">
        <f t="array" aca="1" ref="U6" ca="1">SUM(IFERROR(ES7:ES366,0))</f>
        <v>0</v>
      </c>
      <c r="AA6" s="87" t="s">
        <v>139</v>
      </c>
      <c r="AB6" s="87" t="s">
        <v>147</v>
      </c>
      <c r="AC6" s="87" t="s">
        <v>143</v>
      </c>
      <c r="AD6" s="87" t="s">
        <v>148</v>
      </c>
      <c r="AG6" s="87" t="s">
        <v>145</v>
      </c>
      <c r="AH6" s="87" t="s">
        <v>155</v>
      </c>
      <c r="AL6" s="87" t="s">
        <v>146</v>
      </c>
      <c r="AM6" s="87">
        <v>1</v>
      </c>
      <c r="AN6" s="87">
        <v>2</v>
      </c>
      <c r="AO6" s="87">
        <v>3</v>
      </c>
      <c r="AP6" s="87">
        <v>4</v>
      </c>
      <c r="AQ6" s="87">
        <v>5</v>
      </c>
      <c r="AR6" s="87">
        <v>6</v>
      </c>
      <c r="AS6" s="87">
        <v>7</v>
      </c>
      <c r="AT6" s="87">
        <v>8</v>
      </c>
      <c r="AU6" s="87">
        <v>9</v>
      </c>
      <c r="AV6" s="87">
        <v>10</v>
      </c>
      <c r="AW6" s="87">
        <v>11</v>
      </c>
      <c r="AX6" s="87">
        <v>12</v>
      </c>
      <c r="AY6" s="87">
        <v>13</v>
      </c>
      <c r="AZ6" s="87">
        <v>14</v>
      </c>
      <c r="BA6" s="87">
        <v>15</v>
      </c>
      <c r="BB6" s="87">
        <v>16</v>
      </c>
      <c r="BC6" s="87">
        <v>17</v>
      </c>
      <c r="BD6" s="87">
        <v>18</v>
      </c>
      <c r="BE6" s="87">
        <v>19</v>
      </c>
      <c r="BF6" s="87">
        <v>20</v>
      </c>
      <c r="BH6" s="87">
        <f t="shared" ref="BH6:BV6" si="4">AM6</f>
        <v>1</v>
      </c>
      <c r="BI6" s="87">
        <f t="shared" si="4"/>
        <v>2</v>
      </c>
      <c r="BJ6" s="87">
        <f t="shared" si="4"/>
        <v>3</v>
      </c>
      <c r="BK6" s="87">
        <f t="shared" si="4"/>
        <v>4</v>
      </c>
      <c r="BL6" s="87">
        <f t="shared" si="4"/>
        <v>5</v>
      </c>
      <c r="BM6" s="87">
        <f t="shared" si="4"/>
        <v>6</v>
      </c>
      <c r="BN6" s="87">
        <f t="shared" si="4"/>
        <v>7</v>
      </c>
      <c r="BO6" s="87">
        <f t="shared" si="4"/>
        <v>8</v>
      </c>
      <c r="BP6" s="87">
        <f t="shared" si="4"/>
        <v>9</v>
      </c>
      <c r="BQ6" s="87">
        <f t="shared" si="4"/>
        <v>10</v>
      </c>
      <c r="BR6" s="87">
        <f t="shared" si="4"/>
        <v>11</v>
      </c>
      <c r="BS6" s="87">
        <f t="shared" si="4"/>
        <v>12</v>
      </c>
      <c r="BT6" s="87">
        <f t="shared" si="4"/>
        <v>13</v>
      </c>
      <c r="BU6" s="87">
        <f t="shared" si="4"/>
        <v>14</v>
      </c>
      <c r="BV6" s="87">
        <f t="shared" si="4"/>
        <v>15</v>
      </c>
      <c r="BW6" s="87">
        <f t="shared" ref="BW6:CA6" si="5">BB6</f>
        <v>16</v>
      </c>
      <c r="BX6" s="87">
        <f t="shared" si="5"/>
        <v>17</v>
      </c>
      <c r="BY6" s="87">
        <f t="shared" si="5"/>
        <v>18</v>
      </c>
      <c r="BZ6" s="87">
        <f t="shared" si="5"/>
        <v>19</v>
      </c>
      <c r="CA6" s="87">
        <f t="shared" si="5"/>
        <v>20</v>
      </c>
      <c r="CD6" s="87">
        <v>1</v>
      </c>
      <c r="CE6" s="87">
        <v>2</v>
      </c>
      <c r="CF6" s="87">
        <v>3</v>
      </c>
      <c r="CG6" s="87">
        <v>4</v>
      </c>
      <c r="CH6" s="87">
        <v>5</v>
      </c>
      <c r="CI6" s="87">
        <v>6</v>
      </c>
      <c r="CJ6" s="87">
        <v>7</v>
      </c>
      <c r="CK6" s="87">
        <v>8</v>
      </c>
      <c r="CL6" s="87">
        <v>9</v>
      </c>
      <c r="CM6" s="87">
        <v>10</v>
      </c>
      <c r="CN6" s="87">
        <v>11</v>
      </c>
      <c r="CO6" s="87">
        <v>12</v>
      </c>
      <c r="CP6" s="87">
        <v>13</v>
      </c>
      <c r="CQ6" s="87">
        <v>14</v>
      </c>
      <c r="CR6" s="87">
        <v>15</v>
      </c>
      <c r="CS6" s="87">
        <v>16</v>
      </c>
      <c r="CT6" s="87">
        <v>17</v>
      </c>
      <c r="CU6" s="87">
        <v>18</v>
      </c>
      <c r="CV6" s="87">
        <v>19</v>
      </c>
      <c r="CW6" s="87">
        <v>20</v>
      </c>
      <c r="DD6" s="87">
        <f>BH6</f>
        <v>1</v>
      </c>
      <c r="DE6" s="87">
        <f>1+DD6</f>
        <v>2</v>
      </c>
      <c r="DF6" s="87">
        <f t="shared" ref="DF6:DW6" si="6">1+DE6</f>
        <v>3</v>
      </c>
      <c r="DG6" s="87">
        <f t="shared" si="6"/>
        <v>4</v>
      </c>
      <c r="DH6" s="87">
        <f t="shared" si="6"/>
        <v>5</v>
      </c>
      <c r="DI6" s="87">
        <f t="shared" si="6"/>
        <v>6</v>
      </c>
      <c r="DJ6" s="87">
        <f t="shared" si="6"/>
        <v>7</v>
      </c>
      <c r="DK6" s="87">
        <f t="shared" si="6"/>
        <v>8</v>
      </c>
      <c r="DL6" s="87">
        <f t="shared" si="6"/>
        <v>9</v>
      </c>
      <c r="DM6" s="87">
        <f t="shared" si="6"/>
        <v>10</v>
      </c>
      <c r="DN6" s="87">
        <f t="shared" si="6"/>
        <v>11</v>
      </c>
      <c r="DO6" s="87">
        <f t="shared" si="6"/>
        <v>12</v>
      </c>
      <c r="DP6" s="87">
        <f t="shared" si="6"/>
        <v>13</v>
      </c>
      <c r="DQ6" s="87">
        <f t="shared" si="6"/>
        <v>14</v>
      </c>
      <c r="DR6" s="87">
        <f t="shared" si="6"/>
        <v>15</v>
      </c>
      <c r="DS6" s="87">
        <f t="shared" si="6"/>
        <v>16</v>
      </c>
      <c r="DT6" s="87">
        <f t="shared" si="6"/>
        <v>17</v>
      </c>
      <c r="DU6" s="87">
        <f t="shared" si="6"/>
        <v>18</v>
      </c>
      <c r="DV6" s="87">
        <f>1+DU6</f>
        <v>19</v>
      </c>
      <c r="DW6" s="87">
        <f t="shared" si="6"/>
        <v>20</v>
      </c>
      <c r="DZ6" s="87">
        <f>CD6</f>
        <v>1</v>
      </c>
      <c r="EA6" s="87">
        <f>1+DZ6</f>
        <v>2</v>
      </c>
      <c r="EB6" s="87">
        <f t="shared" ref="EB6:EQ6" si="7">1+EA6</f>
        <v>3</v>
      </c>
      <c r="EC6" s="87">
        <f t="shared" si="7"/>
        <v>4</v>
      </c>
      <c r="ED6" s="87">
        <f t="shared" si="7"/>
        <v>5</v>
      </c>
      <c r="EE6" s="87">
        <f t="shared" si="7"/>
        <v>6</v>
      </c>
      <c r="EF6" s="87">
        <f t="shared" si="7"/>
        <v>7</v>
      </c>
      <c r="EG6" s="87">
        <f t="shared" si="7"/>
        <v>8</v>
      </c>
      <c r="EH6" s="87">
        <f t="shared" si="7"/>
        <v>9</v>
      </c>
      <c r="EI6" s="87">
        <f t="shared" si="7"/>
        <v>10</v>
      </c>
      <c r="EJ6" s="87">
        <f t="shared" si="7"/>
        <v>11</v>
      </c>
      <c r="EK6" s="87">
        <f t="shared" si="7"/>
        <v>12</v>
      </c>
      <c r="EL6" s="87">
        <f t="shared" si="7"/>
        <v>13</v>
      </c>
      <c r="EM6" s="87">
        <f t="shared" si="7"/>
        <v>14</v>
      </c>
      <c r="EN6" s="87">
        <f t="shared" si="7"/>
        <v>15</v>
      </c>
      <c r="EO6" s="87">
        <f t="shared" si="7"/>
        <v>16</v>
      </c>
      <c r="EP6" s="87">
        <f t="shared" si="7"/>
        <v>17</v>
      </c>
      <c r="EQ6" s="87">
        <f t="shared" si="7"/>
        <v>18</v>
      </c>
      <c r="ER6" s="87">
        <f>1+EQ6</f>
        <v>19</v>
      </c>
      <c r="ES6" s="87">
        <f t="shared" ref="ES6" si="8">1+ER6</f>
        <v>20</v>
      </c>
      <c r="EV6" s="87">
        <v>1</v>
      </c>
      <c r="EW6" s="87">
        <f>1+EV6</f>
        <v>2</v>
      </c>
      <c r="EX6" s="87">
        <f t="shared" ref="EX6:FM6" si="9">1+EW6</f>
        <v>3</v>
      </c>
      <c r="EY6" s="87">
        <f t="shared" si="9"/>
        <v>4</v>
      </c>
      <c r="EZ6" s="87">
        <f t="shared" si="9"/>
        <v>5</v>
      </c>
      <c r="FA6" s="87">
        <f t="shared" si="9"/>
        <v>6</v>
      </c>
      <c r="FB6" s="87">
        <f t="shared" si="9"/>
        <v>7</v>
      </c>
      <c r="FC6" s="87">
        <f t="shared" si="9"/>
        <v>8</v>
      </c>
      <c r="FD6" s="87">
        <f t="shared" si="9"/>
        <v>9</v>
      </c>
      <c r="FE6" s="87">
        <f t="shared" si="9"/>
        <v>10</v>
      </c>
      <c r="FF6" s="87">
        <f t="shared" si="9"/>
        <v>11</v>
      </c>
      <c r="FG6" s="87">
        <f t="shared" si="9"/>
        <v>12</v>
      </c>
      <c r="FH6" s="87">
        <f t="shared" si="9"/>
        <v>13</v>
      </c>
      <c r="FI6" s="87">
        <f t="shared" si="9"/>
        <v>14</v>
      </c>
      <c r="FJ6" s="87">
        <f t="shared" si="9"/>
        <v>15</v>
      </c>
      <c r="FK6" s="87">
        <f t="shared" si="9"/>
        <v>16</v>
      </c>
      <c r="FL6" s="87">
        <f t="shared" si="9"/>
        <v>17</v>
      </c>
      <c r="FM6" s="87">
        <f t="shared" si="9"/>
        <v>18</v>
      </c>
      <c r="FN6" s="87">
        <f>1+FM6</f>
        <v>19</v>
      </c>
      <c r="FO6" s="87">
        <f t="shared" ref="FO6" si="10">1+FN6</f>
        <v>20</v>
      </c>
      <c r="FQ6" s="87" cm="1">
        <f t="array" aca="1" ref="FQ6:GJ166" ca="1">IFERROR(VLOOKUP(PLAN!$E$15:$X$175,MCA!$FY:$GA,3,FALSE),0)</f>
        <v>0</v>
      </c>
      <c r="FR6" s="87">
        <f ca="1"/>
        <v>0</v>
      </c>
      <c r="FS6" s="87">
        <f ca="1"/>
        <v>0</v>
      </c>
      <c r="FT6" s="87">
        <f ca="1"/>
        <v>0</v>
      </c>
      <c r="FU6" s="87">
        <f ca="1"/>
        <v>0</v>
      </c>
      <c r="FV6" s="87">
        <f ca="1"/>
        <v>0</v>
      </c>
      <c r="FW6" s="87">
        <f ca="1"/>
        <v>0</v>
      </c>
      <c r="FX6" s="87">
        <f ca="1"/>
        <v>0</v>
      </c>
      <c r="FY6" s="87">
        <f ca="1"/>
        <v>0</v>
      </c>
      <c r="FZ6" s="87">
        <f ca="1"/>
        <v>0</v>
      </c>
      <c r="GA6" s="87">
        <f ca="1"/>
        <v>0</v>
      </c>
      <c r="GB6" s="87">
        <f ca="1"/>
        <v>0</v>
      </c>
      <c r="GC6" s="87">
        <f ca="1"/>
        <v>0</v>
      </c>
      <c r="GD6" s="87">
        <f ca="1"/>
        <v>0</v>
      </c>
      <c r="GE6" s="87">
        <f ca="1"/>
        <v>0</v>
      </c>
      <c r="GF6" s="87">
        <f ca="1"/>
        <v>0</v>
      </c>
      <c r="GG6" s="87">
        <f ca="1"/>
        <v>0</v>
      </c>
      <c r="GH6" s="87">
        <f ca="1"/>
        <v>0</v>
      </c>
      <c r="GI6" s="87">
        <f ca="1"/>
        <v>0</v>
      </c>
      <c r="GJ6" s="87">
        <f ca="1"/>
        <v>0</v>
      </c>
    </row>
    <row r="7" spans="1:192" x14ac:dyDescent="0.25">
      <c r="A7" s="87" t="s">
        <v>161</v>
      </c>
      <c r="B7" s="88">
        <f t="array" aca="1" ref="B7" ca="1">SUM(IFERROR(DD7:DD366,0))</f>
        <v>0</v>
      </c>
      <c r="C7" s="88">
        <f t="array" aca="1" ref="C7" ca="1">SUM(IFERROR(DE7:DE366,0))</f>
        <v>0</v>
      </c>
      <c r="D7" s="88">
        <f t="array" aca="1" ref="D7" ca="1">SUM(IFERROR(DF7:DF366,0))</f>
        <v>0</v>
      </c>
      <c r="E7" s="88">
        <f t="array" aca="1" ref="E7" ca="1">SUM(IFERROR(DG7:DG366,0))</f>
        <v>0</v>
      </c>
      <c r="F7" s="88">
        <f t="array" aca="1" ref="F7" ca="1">SUM(IFERROR(DH7:DH366,0))</f>
        <v>0</v>
      </c>
      <c r="G7" s="88">
        <f t="array" aca="1" ref="G7" ca="1">SUM(IFERROR(DI7:DI366,0))</f>
        <v>0</v>
      </c>
      <c r="H7" s="88">
        <f t="array" aca="1" ref="H7" ca="1">SUM(IFERROR(DJ7:DJ366,0))</f>
        <v>0</v>
      </c>
      <c r="I7" s="88">
        <f t="array" aca="1" ref="I7" ca="1">SUM(IFERROR(DK7:DK366,0))</f>
        <v>0</v>
      </c>
      <c r="J7" s="88">
        <f t="array" aca="1" ref="J7" ca="1">SUM(IFERROR(DL7:DL366,0))</f>
        <v>0</v>
      </c>
      <c r="K7" s="88">
        <f t="array" aca="1" ref="K7" ca="1">SUM(IFERROR(DM7:DM366,0))</f>
        <v>0</v>
      </c>
      <c r="L7" s="88">
        <f t="array" aca="1" ref="L7" ca="1">SUM(IFERROR(DN7:DN366,0))</f>
        <v>0</v>
      </c>
      <c r="M7" s="88">
        <f t="array" aca="1" ref="M7" ca="1">SUM(IFERROR(DO7:DO366,0))</f>
        <v>0</v>
      </c>
      <c r="N7" s="88">
        <f t="array" aca="1" ref="N7" ca="1">SUM(IFERROR(DP7:DP366,0))</f>
        <v>0</v>
      </c>
      <c r="O7" s="88">
        <f t="array" aca="1" ref="O7" ca="1">SUM(IFERROR(DQ7:DQ366,0))</f>
        <v>0</v>
      </c>
      <c r="P7" s="88">
        <f t="array" aca="1" ref="P7" ca="1">SUM(IFERROR(DR7:DR366,0))</f>
        <v>0</v>
      </c>
      <c r="Q7" s="88">
        <f t="array" aca="1" ref="Q7" ca="1">SUM(IFERROR(DS7:DS366,0))</f>
        <v>0</v>
      </c>
      <c r="R7" s="88">
        <f t="array" aca="1" ref="R7" ca="1">SUM(IFERROR(DT7:DT366,0))</f>
        <v>0</v>
      </c>
      <c r="S7" s="88">
        <f t="array" aca="1" ref="S7" ca="1">SUM(IFERROR(DU7:DU366,0))</f>
        <v>0</v>
      </c>
      <c r="T7" s="88">
        <f t="array" aca="1" ref="T7" ca="1">SUM(IFERROR(DV7:DV366,0))</f>
        <v>0</v>
      </c>
      <c r="U7" s="88">
        <f t="array" aca="1" ref="U7" ca="1">SUM(IFERROR(DW7:DW366,0))</f>
        <v>0</v>
      </c>
      <c r="X7" s="87">
        <f ca="1">Ranking!B3</f>
        <v>0</v>
      </c>
      <c r="Y7" s="87" t="e">
        <f ca="1">IF(AH7=0,0,Ranking!C3)</f>
        <v>#VALUE!</v>
      </c>
      <c r="Z7" s="91">
        <f ca="1">Ranking!G3</f>
        <v>0</v>
      </c>
      <c r="AA7" s="87" t="e">
        <f ca="1">MCA!ES6</f>
        <v>#REF!</v>
      </c>
      <c r="AB7" s="87">
        <f ca="1">MCA!ET6</f>
        <v>0</v>
      </c>
      <c r="AC7" s="87">
        <f ca="1">MCA!EU6</f>
        <v>0</v>
      </c>
      <c r="AD7" s="87" t="e">
        <f ca="1">INDEX('MCA-INPUT'!$C$22:$C$25,MATCH(AC7,$W$376:$W$379,0),1)</f>
        <v>#N/A</v>
      </c>
      <c r="AE7" s="87" t="e">
        <f t="shared" ref="AE7:AE70" ca="1" si="11">AH7*Z7</f>
        <v>#VALUE!</v>
      </c>
      <c r="AF7" s="87">
        <f ca="1">MATCH(AB7,$AB$7:AB8,0)</f>
        <v>1</v>
      </c>
      <c r="AG7" s="87" t="str">
        <f t="shared" ref="AG7:AG70" ca="1" si="12">CONCATENATE(AB7,AC7)</f>
        <v>00</v>
      </c>
      <c r="AH7" s="87" t="e">
        <f ca="1">INDEX($Z$376:$DF$379,AC7,AB7)</f>
        <v>#VALUE!</v>
      </c>
      <c r="AI7" s="87" t="e">
        <f ca="1">INDEX($Z$386:$DF$389,$AC7,$AB7)</f>
        <v>#VALUE!</v>
      </c>
      <c r="AK7" s="87" t="e">
        <f t="shared" ref="AK7:AK70" ca="1" si="13">AE7</f>
        <v>#VALUE!</v>
      </c>
      <c r="AL7" s="87" t="str">
        <f ca="1">IFERROR(AE7,"")</f>
        <v/>
      </c>
      <c r="AM7" s="87">
        <f t="shared" ref="AM7:AM70" ca="1" si="14">IF($AL7&lt;=AM$5,1,0)</f>
        <v>0</v>
      </c>
      <c r="AN7" s="87" t="e">
        <f t="shared" ref="AN7:BA7" ca="1" si="15">IF(AM7&gt;0,2,IF($AL7&lt;=AN$5,1,0))</f>
        <v>#REF!</v>
      </c>
      <c r="AO7" s="87" t="e">
        <f t="shared" ca="1" si="15"/>
        <v>#REF!</v>
      </c>
      <c r="AP7" s="87" t="e">
        <f t="shared" ca="1" si="15"/>
        <v>#REF!</v>
      </c>
      <c r="AQ7" s="87" t="e">
        <f t="shared" ca="1" si="15"/>
        <v>#REF!</v>
      </c>
      <c r="AR7" s="87" t="e">
        <f t="shared" ca="1" si="15"/>
        <v>#REF!</v>
      </c>
      <c r="AS7" s="87" t="e">
        <f t="shared" ca="1" si="15"/>
        <v>#REF!</v>
      </c>
      <c r="AT7" s="87" t="e">
        <f t="shared" ca="1" si="15"/>
        <v>#REF!</v>
      </c>
      <c r="AU7" s="87" t="e">
        <f t="shared" ca="1" si="15"/>
        <v>#REF!</v>
      </c>
      <c r="AV7" s="87" t="e">
        <f t="shared" ca="1" si="15"/>
        <v>#REF!</v>
      </c>
      <c r="AW7" s="87" t="e">
        <f t="shared" ca="1" si="15"/>
        <v>#REF!</v>
      </c>
      <c r="AX7" s="87" t="e">
        <f t="shared" ca="1" si="15"/>
        <v>#REF!</v>
      </c>
      <c r="AY7" s="87" t="e">
        <f t="shared" ca="1" si="15"/>
        <v>#REF!</v>
      </c>
      <c r="AZ7" s="87" t="e">
        <f t="shared" ca="1" si="15"/>
        <v>#REF!</v>
      </c>
      <c r="BA7" s="87" t="e">
        <f t="shared" ca="1" si="15"/>
        <v>#REF!</v>
      </c>
      <c r="BB7" s="87" t="e">
        <f t="shared" ref="BB7:BF7" ca="1" si="16">IF(BA7&gt;0,2,IF($AL7&lt;=BB$5,1,0))</f>
        <v>#REF!</v>
      </c>
      <c r="BC7" s="87" t="e">
        <f t="shared" ca="1" si="16"/>
        <v>#REF!</v>
      </c>
      <c r="BD7" s="87" t="e">
        <f t="shared" ca="1" si="16"/>
        <v>#REF!</v>
      </c>
      <c r="BE7" s="87" t="e">
        <f t="shared" ca="1" si="16"/>
        <v>#REF!</v>
      </c>
      <c r="BF7" s="87" t="e">
        <f t="shared" ca="1" si="16"/>
        <v>#REF!</v>
      </c>
      <c r="BH7" s="87">
        <f t="shared" ref="BH7:BH70" ca="1" si="17">IF(AM7=1,$AI7,0)</f>
        <v>0</v>
      </c>
      <c r="BI7" s="87" t="e">
        <f t="shared" ref="BI7:BI70" ca="1" si="18">IF(AN7=1,$AI7,0)</f>
        <v>#REF!</v>
      </c>
      <c r="BJ7" s="87" t="e">
        <f t="shared" ref="BJ7:BJ70" ca="1" si="19">IF(AO7=1,$AI7,0)</f>
        <v>#REF!</v>
      </c>
      <c r="BK7" s="87" t="e">
        <f t="shared" ref="BK7:BK70" ca="1" si="20">IF(AP7=1,$AI7,0)</f>
        <v>#REF!</v>
      </c>
      <c r="BL7" s="87" t="e">
        <f t="shared" ref="BL7:BL70" ca="1" si="21">IF(AQ7=1,$AI7,0)</f>
        <v>#REF!</v>
      </c>
      <c r="BM7" s="87" t="e">
        <f t="shared" ref="BM7:BM70" ca="1" si="22">IF(AR7=1,$AI7,0)</f>
        <v>#REF!</v>
      </c>
      <c r="BN7" s="87" t="e">
        <f t="shared" ref="BN7:BN70" ca="1" si="23">IF(AS7=1,$AI7,0)</f>
        <v>#REF!</v>
      </c>
      <c r="BO7" s="87" t="e">
        <f t="shared" ref="BO7:BO70" ca="1" si="24">IF(AT7=1,$AI7,0)</f>
        <v>#REF!</v>
      </c>
      <c r="BP7" s="87" t="e">
        <f t="shared" ref="BP7:BP70" ca="1" si="25">IF(AU7=1,$AI7,0)</f>
        <v>#REF!</v>
      </c>
      <c r="BQ7" s="87" t="e">
        <f t="shared" ref="BQ7:BQ70" ca="1" si="26">IF(AV7=1,$AI7,0)</f>
        <v>#REF!</v>
      </c>
      <c r="BR7" s="87" t="e">
        <f t="shared" ref="BR7:BR70" ca="1" si="27">IF(AW7=1,$AI7,0)</f>
        <v>#REF!</v>
      </c>
      <c r="BS7" s="87" t="e">
        <f t="shared" ref="BS7:BS70" ca="1" si="28">IF(AX7=1,$AI7,0)</f>
        <v>#REF!</v>
      </c>
      <c r="BT7" s="87" t="e">
        <f t="shared" ref="BT7:BT70" ca="1" si="29">IF(AY7=1,$AI7,0)</f>
        <v>#REF!</v>
      </c>
      <c r="BU7" s="87" t="e">
        <f t="shared" ref="BU7:BU70" ca="1" si="30">IF(AZ7=1,$AI7,0)</f>
        <v>#REF!</v>
      </c>
      <c r="BV7" s="87" t="e">
        <f t="shared" ref="BV7:BV70" ca="1" si="31">IF(BA7=1,$AI7,0)</f>
        <v>#REF!</v>
      </c>
      <c r="BW7" s="87" t="e">
        <f t="shared" ref="BW7:CA22" ca="1" si="32">IF(BB7=1,$AI7,0)</f>
        <v>#REF!</v>
      </c>
      <c r="BX7" s="87" t="e">
        <f t="shared" ca="1" si="32"/>
        <v>#REF!</v>
      </c>
      <c r="BY7" s="87" t="e">
        <f t="shared" ca="1" si="32"/>
        <v>#REF!</v>
      </c>
      <c r="BZ7" s="87" t="e">
        <f t="shared" ca="1" si="32"/>
        <v>#REF!</v>
      </c>
      <c r="CA7" s="87" t="e">
        <f t="shared" ca="1" si="32"/>
        <v>#REF!</v>
      </c>
      <c r="CC7" s="87">
        <v>1</v>
      </c>
      <c r="CD7" s="91" t="e">
        <f t="shared" ref="CD7:CD38" ca="1" si="33">VALUE(IF(B10=0,0,CONCATENATE(B$9,$A10)))</f>
        <v>#N/A</v>
      </c>
      <c r="CE7" s="91" t="e">
        <f t="shared" ref="CE7:CE38" ca="1" si="34">VALUE(IF(C10=0,0,CONCATENATE(C$9,$A10)))</f>
        <v>#REF!</v>
      </c>
      <c r="CF7" s="91" t="e">
        <f t="shared" ref="CF7:CF38" ca="1" si="35">VALUE(IF(D10=0,0,CONCATENATE(D$9,$A10)))</f>
        <v>#REF!</v>
      </c>
      <c r="CG7" s="91" t="e">
        <f t="shared" ref="CG7:CG38" ca="1" si="36">VALUE(IF(E10=0,0,CONCATENATE(E$9,$A10)))</f>
        <v>#REF!</v>
      </c>
      <c r="CH7" s="91" t="e">
        <f t="shared" ref="CH7:CH38" ca="1" si="37">VALUE(IF(F10=0,0,CONCATENATE(F$9,$A10)))</f>
        <v>#REF!</v>
      </c>
      <c r="CI7" s="91" t="e">
        <f t="shared" ref="CI7:CI38" ca="1" si="38">VALUE(IF(G10=0,0,CONCATENATE(G$9,$A10)))</f>
        <v>#REF!</v>
      </c>
      <c r="CJ7" s="91" t="e">
        <f t="shared" ref="CJ7:CJ38" ca="1" si="39">VALUE(IF(H10=0,0,CONCATENATE(H$9,$A10)))</f>
        <v>#REF!</v>
      </c>
      <c r="CK7" s="91" t="e">
        <f t="shared" ref="CK7:CK38" ca="1" si="40">VALUE(IF(I10=0,0,CONCATENATE(I$9,$A10)))</f>
        <v>#REF!</v>
      </c>
      <c r="CL7" s="91" t="e">
        <f t="shared" ref="CL7:CL38" ca="1" si="41">VALUE(IF(J10=0,0,CONCATENATE(J$9,$A10)))</f>
        <v>#REF!</v>
      </c>
      <c r="CM7" s="91" t="e">
        <f t="shared" ref="CM7:CM38" ca="1" si="42">VALUE(IF(K10=0,0,CONCATENATE(K$9,$A10)))</f>
        <v>#REF!</v>
      </c>
      <c r="CN7" s="91" t="e">
        <f t="shared" ref="CN7:CN38" ca="1" si="43">VALUE(IF(L10=0,0,CONCATENATE(L$9,$A10)))</f>
        <v>#REF!</v>
      </c>
      <c r="CO7" s="91" t="e">
        <f t="shared" ref="CO7:CO38" ca="1" si="44">VALUE(IF(M10=0,0,CONCATENATE(M$9,$A10)))</f>
        <v>#REF!</v>
      </c>
      <c r="CP7" s="91" t="e">
        <f t="shared" ref="CP7:CP38" ca="1" si="45">VALUE(IF(N10=0,0,CONCATENATE(N$9,$A10)))</f>
        <v>#REF!</v>
      </c>
      <c r="CQ7" s="91" t="e">
        <f t="shared" ref="CQ7:CQ38" ca="1" si="46">VALUE(IF(O10=0,0,CONCATENATE(O$9,$A10)))</f>
        <v>#REF!</v>
      </c>
      <c r="CR7" s="91" t="e">
        <f t="shared" ref="CR7:CR38" ca="1" si="47">VALUE(IF(P10=0,0,CONCATENATE(P$9,$A10)))</f>
        <v>#REF!</v>
      </c>
      <c r="CS7" s="91" t="e">
        <f t="shared" ref="CS7:CW7" ca="1" si="48">VALUE(IF(Q10=0,0,CONCATENATE(Q$9,$A10)))</f>
        <v>#REF!</v>
      </c>
      <c r="CT7" s="91" t="e">
        <f t="shared" ca="1" si="48"/>
        <v>#REF!</v>
      </c>
      <c r="CU7" s="91" t="e">
        <f t="shared" ca="1" si="48"/>
        <v>#REF!</v>
      </c>
      <c r="CV7" s="91" t="e">
        <f t="shared" ca="1" si="48"/>
        <v>#REF!</v>
      </c>
      <c r="CW7" s="91" t="e">
        <f t="shared" ca="1" si="48"/>
        <v>#REF!</v>
      </c>
      <c r="DC7" s="87" t="e">
        <f ca="1">INDEX($Z$397:$DF$400,$AC7,$AB7)</f>
        <v>#VALUE!</v>
      </c>
      <c r="DD7" s="87">
        <f ca="1">IF(AM7=1,$DC7,0)</f>
        <v>0</v>
      </c>
      <c r="DE7" s="87" t="e">
        <f t="shared" ref="DE7:DW7" ca="1" si="49">IF(AN7=1,$DC7,0)</f>
        <v>#REF!</v>
      </c>
      <c r="DF7" s="87" t="e">
        <f t="shared" ca="1" si="49"/>
        <v>#REF!</v>
      </c>
      <c r="DG7" s="87" t="e">
        <f t="shared" ca="1" si="49"/>
        <v>#REF!</v>
      </c>
      <c r="DH7" s="87" t="e">
        <f t="shared" ca="1" si="49"/>
        <v>#REF!</v>
      </c>
      <c r="DI7" s="87" t="e">
        <f t="shared" ca="1" si="49"/>
        <v>#REF!</v>
      </c>
      <c r="DJ7" s="87" t="e">
        <f t="shared" ca="1" si="49"/>
        <v>#REF!</v>
      </c>
      <c r="DK7" s="87" t="e">
        <f t="shared" ca="1" si="49"/>
        <v>#REF!</v>
      </c>
      <c r="DL7" s="87" t="e">
        <f t="shared" ca="1" si="49"/>
        <v>#REF!</v>
      </c>
      <c r="DM7" s="87" t="e">
        <f t="shared" ca="1" si="49"/>
        <v>#REF!</v>
      </c>
      <c r="DN7" s="87" t="e">
        <f t="shared" ca="1" si="49"/>
        <v>#REF!</v>
      </c>
      <c r="DO7" s="87" t="e">
        <f t="shared" ca="1" si="49"/>
        <v>#REF!</v>
      </c>
      <c r="DP7" s="87" t="e">
        <f t="shared" ca="1" si="49"/>
        <v>#REF!</v>
      </c>
      <c r="DQ7" s="87" t="e">
        <f t="shared" ca="1" si="49"/>
        <v>#REF!</v>
      </c>
      <c r="DR7" s="87" t="e">
        <f t="shared" ca="1" si="49"/>
        <v>#REF!</v>
      </c>
      <c r="DS7" s="87" t="e">
        <f t="shared" ca="1" si="49"/>
        <v>#REF!</v>
      </c>
      <c r="DT7" s="87" t="e">
        <f t="shared" ca="1" si="49"/>
        <v>#REF!</v>
      </c>
      <c r="DU7" s="87" t="e">
        <f t="shared" ca="1" si="49"/>
        <v>#REF!</v>
      </c>
      <c r="DV7" s="87" t="e">
        <f t="shared" ca="1" si="49"/>
        <v>#REF!</v>
      </c>
      <c r="DW7" s="87" t="e">
        <f t="shared" ca="1" si="49"/>
        <v>#REF!</v>
      </c>
      <c r="DY7" s="87" t="e">
        <f ca="1">INDEX($Z$407:$DF$410,$AC7,$AB7)</f>
        <v>#VALUE!</v>
      </c>
      <c r="DZ7" s="87">
        <f ca="1">IF(AM7=1,$DY7,0)</f>
        <v>0</v>
      </c>
      <c r="EA7" s="87" t="e">
        <f t="shared" ref="EA7:ES7" ca="1" si="50">IF(AN7=1,$DY7,0)</f>
        <v>#REF!</v>
      </c>
      <c r="EB7" s="87" t="e">
        <f t="shared" ca="1" si="50"/>
        <v>#REF!</v>
      </c>
      <c r="EC7" s="87" t="e">
        <f t="shared" ca="1" si="50"/>
        <v>#REF!</v>
      </c>
      <c r="ED7" s="87" t="e">
        <f t="shared" ca="1" si="50"/>
        <v>#REF!</v>
      </c>
      <c r="EE7" s="87" t="e">
        <f t="shared" ca="1" si="50"/>
        <v>#REF!</v>
      </c>
      <c r="EF7" s="87" t="e">
        <f t="shared" ca="1" si="50"/>
        <v>#REF!</v>
      </c>
      <c r="EG7" s="87" t="e">
        <f t="shared" ca="1" si="50"/>
        <v>#REF!</v>
      </c>
      <c r="EH7" s="87" t="e">
        <f t="shared" ca="1" si="50"/>
        <v>#REF!</v>
      </c>
      <c r="EI7" s="87" t="e">
        <f t="shared" ca="1" si="50"/>
        <v>#REF!</v>
      </c>
      <c r="EJ7" s="87" t="e">
        <f t="shared" ca="1" si="50"/>
        <v>#REF!</v>
      </c>
      <c r="EK7" s="87" t="e">
        <f t="shared" ca="1" si="50"/>
        <v>#REF!</v>
      </c>
      <c r="EL7" s="87" t="e">
        <f t="shared" ca="1" si="50"/>
        <v>#REF!</v>
      </c>
      <c r="EM7" s="87" t="e">
        <f t="shared" ca="1" si="50"/>
        <v>#REF!</v>
      </c>
      <c r="EN7" s="87" t="e">
        <f t="shared" ca="1" si="50"/>
        <v>#REF!</v>
      </c>
      <c r="EO7" s="87" t="e">
        <f t="shared" ca="1" si="50"/>
        <v>#REF!</v>
      </c>
      <c r="EP7" s="87" t="e">
        <f t="shared" ca="1" si="50"/>
        <v>#REF!</v>
      </c>
      <c r="EQ7" s="87" t="e">
        <f t="shared" ca="1" si="50"/>
        <v>#REF!</v>
      </c>
      <c r="ER7" s="87" t="e">
        <f t="shared" ca="1" si="50"/>
        <v>#REF!</v>
      </c>
      <c r="ES7" s="87" t="e">
        <f t="shared" ca="1" si="50"/>
        <v>#REF!</v>
      </c>
      <c r="EU7" s="87" t="e">
        <f ca="1">INDEX($Z$417:$DF$420,$AC7,$AB7)</f>
        <v>#VALUE!</v>
      </c>
      <c r="EV7" s="87">
        <f ca="1">IF(AM7=1,$EU7,0)</f>
        <v>0</v>
      </c>
      <c r="EW7" s="87" t="e">
        <f t="shared" ref="EW7:FO7" ca="1" si="51">IF(AN7=1,$EU7,0)</f>
        <v>#REF!</v>
      </c>
      <c r="EX7" s="87" t="e">
        <f t="shared" ca="1" si="51"/>
        <v>#REF!</v>
      </c>
      <c r="EY7" s="87" t="e">
        <f t="shared" ca="1" si="51"/>
        <v>#REF!</v>
      </c>
      <c r="EZ7" s="87" t="e">
        <f t="shared" ca="1" si="51"/>
        <v>#REF!</v>
      </c>
      <c r="FA7" s="87" t="e">
        <f t="shared" ca="1" si="51"/>
        <v>#REF!</v>
      </c>
      <c r="FB7" s="87" t="e">
        <f t="shared" ca="1" si="51"/>
        <v>#REF!</v>
      </c>
      <c r="FC7" s="87" t="e">
        <f t="shared" ca="1" si="51"/>
        <v>#REF!</v>
      </c>
      <c r="FD7" s="87" t="e">
        <f t="shared" ca="1" si="51"/>
        <v>#REF!</v>
      </c>
      <c r="FE7" s="87" t="e">
        <f t="shared" ca="1" si="51"/>
        <v>#REF!</v>
      </c>
      <c r="FF7" s="87" t="e">
        <f t="shared" ca="1" si="51"/>
        <v>#REF!</v>
      </c>
      <c r="FG7" s="87" t="e">
        <f t="shared" ca="1" si="51"/>
        <v>#REF!</v>
      </c>
      <c r="FH7" s="87" t="e">
        <f t="shared" ca="1" si="51"/>
        <v>#REF!</v>
      </c>
      <c r="FI7" s="87" t="e">
        <f t="shared" ca="1" si="51"/>
        <v>#REF!</v>
      </c>
      <c r="FJ7" s="87" t="e">
        <f t="shared" ca="1" si="51"/>
        <v>#REF!</v>
      </c>
      <c r="FK7" s="87" t="e">
        <f t="shared" ca="1" si="51"/>
        <v>#REF!</v>
      </c>
      <c r="FL7" s="87" t="e">
        <f t="shared" ca="1" si="51"/>
        <v>#REF!</v>
      </c>
      <c r="FM7" s="87" t="e">
        <f t="shared" ca="1" si="51"/>
        <v>#REF!</v>
      </c>
      <c r="FN7" s="87" t="e">
        <f t="shared" ca="1" si="51"/>
        <v>#REF!</v>
      </c>
      <c r="FO7" s="87" t="e">
        <f t="shared" ca="1" si="51"/>
        <v>#REF!</v>
      </c>
      <c r="FQ7" s="87">
        <f ca="1"/>
        <v>0</v>
      </c>
      <c r="FR7" s="87">
        <f ca="1"/>
        <v>0</v>
      </c>
      <c r="FS7" s="87">
        <f ca="1"/>
        <v>0</v>
      </c>
      <c r="FT7" s="87">
        <f ca="1"/>
        <v>0</v>
      </c>
      <c r="FU7" s="87">
        <f ca="1"/>
        <v>0</v>
      </c>
      <c r="FV7" s="87">
        <f ca="1"/>
        <v>0</v>
      </c>
      <c r="FW7" s="87">
        <f ca="1"/>
        <v>0</v>
      </c>
      <c r="FX7" s="87">
        <f ca="1"/>
        <v>0</v>
      </c>
      <c r="FY7" s="87">
        <f ca="1"/>
        <v>0</v>
      </c>
      <c r="FZ7" s="87">
        <f ca="1"/>
        <v>0</v>
      </c>
      <c r="GA7" s="87">
        <f ca="1"/>
        <v>0</v>
      </c>
      <c r="GB7" s="87">
        <f ca="1"/>
        <v>0</v>
      </c>
      <c r="GC7" s="87">
        <f ca="1"/>
        <v>0</v>
      </c>
      <c r="GD7" s="87">
        <f ca="1"/>
        <v>0</v>
      </c>
      <c r="GE7" s="87">
        <f ca="1"/>
        <v>0</v>
      </c>
      <c r="GF7" s="87">
        <f ca="1"/>
        <v>0</v>
      </c>
      <c r="GG7" s="87">
        <f ca="1"/>
        <v>0</v>
      </c>
      <c r="GH7" s="87">
        <f ca="1"/>
        <v>0</v>
      </c>
      <c r="GI7" s="87">
        <f ca="1"/>
        <v>0</v>
      </c>
      <c r="GJ7" s="87">
        <f ca="1"/>
        <v>0</v>
      </c>
    </row>
    <row r="8" spans="1:192" x14ac:dyDescent="0.25">
      <c r="A8" s="87" t="s">
        <v>153</v>
      </c>
      <c r="B8" s="88">
        <f t="array" aca="1" ref="B8" ca="1">SUM(IFERROR(BH7:BH366,0))</f>
        <v>0</v>
      </c>
      <c r="C8" s="88">
        <f t="array" aca="1" ref="C8" ca="1">SUM(IFERROR(BI7:BI366,0))</f>
        <v>0</v>
      </c>
      <c r="D8" s="88">
        <f t="array" aca="1" ref="D8" ca="1">SUM(IFERROR(BJ7:BJ366,0))</f>
        <v>0</v>
      </c>
      <c r="E8" s="88">
        <f t="array" aca="1" ref="E8" ca="1">SUM(IFERROR(BK7:BK366,0))</f>
        <v>0</v>
      </c>
      <c r="F8" s="88">
        <f t="array" aca="1" ref="F8" ca="1">SUM(IFERROR(BL7:BL366,0))</f>
        <v>0</v>
      </c>
      <c r="G8" s="88">
        <f t="array" aca="1" ref="G8" ca="1">SUM(IFERROR(BM7:BM366,0))</f>
        <v>0</v>
      </c>
      <c r="H8" s="88">
        <f t="array" aca="1" ref="H8" ca="1">SUM(IFERROR(BN7:BN366,0))</f>
        <v>0</v>
      </c>
      <c r="I8" s="88">
        <f t="array" aca="1" ref="I8" ca="1">SUM(IFERROR(BO7:BO366,0))</f>
        <v>0</v>
      </c>
      <c r="J8" s="88">
        <f t="array" aca="1" ref="J8" ca="1">SUM(IFERROR(BP7:BP366,0))</f>
        <v>0</v>
      </c>
      <c r="K8" s="88">
        <f t="array" aca="1" ref="K8" ca="1">SUM(IFERROR(BQ7:BQ366,0))</f>
        <v>0</v>
      </c>
      <c r="L8" s="88">
        <f t="array" aca="1" ref="L8" ca="1">SUM(IFERROR(BR7:BR366,0))</f>
        <v>0</v>
      </c>
      <c r="M8" s="88">
        <f t="array" aca="1" ref="M8" ca="1">SUM(IFERROR(BS7:BS366,0))</f>
        <v>0</v>
      </c>
      <c r="N8" s="88">
        <f t="array" aca="1" ref="N8" ca="1">SUM(IFERROR(BT7:BT366,0))</f>
        <v>0</v>
      </c>
      <c r="O8" s="88">
        <f t="array" aca="1" ref="O8" ca="1">SUM(IFERROR(BU7:BU366,0))</f>
        <v>0</v>
      </c>
      <c r="P8" s="88">
        <f t="array" aca="1" ref="P8" ca="1">SUM(IFERROR(BV7:BV366,0))</f>
        <v>0</v>
      </c>
      <c r="Q8" s="88">
        <f t="array" aca="1" ref="Q8" ca="1">SUM(IFERROR(BW7:BW366,0))</f>
        <v>0</v>
      </c>
      <c r="R8" s="88">
        <f t="array" aca="1" ref="R8" ca="1">SUM(IFERROR(BX7:BX366,0))</f>
        <v>0</v>
      </c>
      <c r="S8" s="88">
        <f t="array" aca="1" ref="S8" ca="1">SUM(IFERROR(BY7:BY366,0))</f>
        <v>0</v>
      </c>
      <c r="T8" s="88">
        <f t="array" aca="1" ref="T8" ca="1">SUM(IFERROR(BZ7:BZ366,0))</f>
        <v>0</v>
      </c>
      <c r="U8" s="88">
        <f t="array" aca="1" ref="U8" ca="1">SUM(IFERROR(CA7:CA366,0))</f>
        <v>0</v>
      </c>
      <c r="X8" s="87">
        <f ca="1">Ranking!B4</f>
        <v>0</v>
      </c>
      <c r="Y8" s="87" t="e">
        <f ca="1">IF(AH8=0,0,Ranking!C4)</f>
        <v>#VALUE!</v>
      </c>
      <c r="Z8" s="91">
        <f ca="1">Ranking!G4</f>
        <v>0</v>
      </c>
      <c r="AA8" s="87" t="e">
        <f ca="1">MCA!ES7</f>
        <v>#REF!</v>
      </c>
      <c r="AB8" s="87">
        <f ca="1">MCA!ET7</f>
        <v>0</v>
      </c>
      <c r="AC8" s="87">
        <f ca="1">MCA!EU7</f>
        <v>0</v>
      </c>
      <c r="AD8" s="87" t="e">
        <f ca="1">INDEX('MCA-INPUT'!$C$22:$C$25,MATCH(AC8,$W$376:$W$379,0),1)</f>
        <v>#N/A</v>
      </c>
      <c r="AE8" s="87" t="e">
        <f t="shared" ca="1" si="11"/>
        <v>#VALUE!</v>
      </c>
      <c r="AF8" s="87">
        <f ca="1">MATCH(AB8,$AB$7:AB8,0)</f>
        <v>1</v>
      </c>
      <c r="AG8" s="87" t="str">
        <f t="shared" ca="1" si="12"/>
        <v>00</v>
      </c>
      <c r="AH8" s="87" t="e">
        <f t="shared" ref="AH8:AH70" ca="1" si="52">INDEX($Z$376:$DF$379,AC8,AB8)</f>
        <v>#VALUE!</v>
      </c>
      <c r="AI8" s="87" t="e">
        <f t="shared" ref="AI8:AI71" ca="1" si="53">INDEX($Z$386:$DF$389,AC8,AB8)</f>
        <v>#VALUE!</v>
      </c>
      <c r="AK8" s="87" t="e">
        <f t="shared" ca="1" si="13"/>
        <v>#VALUE!</v>
      </c>
      <c r="AL8" s="87" t="str">
        <f ca="1">IFERROR(AE8+AL7,"")</f>
        <v/>
      </c>
      <c r="AM8" s="87">
        <f t="shared" ca="1" si="14"/>
        <v>0</v>
      </c>
      <c r="AN8" s="87" t="e">
        <f t="shared" ref="AN8:BA8" ca="1" si="54">IF(AM8&gt;0,2,IF($AL8&lt;=AN$5,1,0))</f>
        <v>#REF!</v>
      </c>
      <c r="AO8" s="87" t="e">
        <f t="shared" ca="1" si="54"/>
        <v>#REF!</v>
      </c>
      <c r="AP8" s="87" t="e">
        <f t="shared" ca="1" si="54"/>
        <v>#REF!</v>
      </c>
      <c r="AQ8" s="87" t="e">
        <f t="shared" ca="1" si="54"/>
        <v>#REF!</v>
      </c>
      <c r="AR8" s="87" t="e">
        <f t="shared" ca="1" si="54"/>
        <v>#REF!</v>
      </c>
      <c r="AS8" s="87" t="e">
        <f t="shared" ca="1" si="54"/>
        <v>#REF!</v>
      </c>
      <c r="AT8" s="87" t="e">
        <f t="shared" ca="1" si="54"/>
        <v>#REF!</v>
      </c>
      <c r="AU8" s="87" t="e">
        <f t="shared" ca="1" si="54"/>
        <v>#REF!</v>
      </c>
      <c r="AV8" s="87" t="e">
        <f t="shared" ca="1" si="54"/>
        <v>#REF!</v>
      </c>
      <c r="AW8" s="87" t="e">
        <f t="shared" ca="1" si="54"/>
        <v>#REF!</v>
      </c>
      <c r="AX8" s="87" t="e">
        <f t="shared" ca="1" si="54"/>
        <v>#REF!</v>
      </c>
      <c r="AY8" s="87" t="e">
        <f t="shared" ca="1" si="54"/>
        <v>#REF!</v>
      </c>
      <c r="AZ8" s="87" t="e">
        <f t="shared" ca="1" si="54"/>
        <v>#REF!</v>
      </c>
      <c r="BA8" s="87" t="e">
        <f t="shared" ca="1" si="54"/>
        <v>#REF!</v>
      </c>
      <c r="BB8" s="87" t="e">
        <f t="shared" ref="BB8:BF8" ca="1" si="55">IF(BA8&gt;0,2,IF($AL8&lt;=BB$5,1,0))</f>
        <v>#REF!</v>
      </c>
      <c r="BC8" s="87" t="e">
        <f t="shared" ca="1" si="55"/>
        <v>#REF!</v>
      </c>
      <c r="BD8" s="87" t="e">
        <f t="shared" ca="1" si="55"/>
        <v>#REF!</v>
      </c>
      <c r="BE8" s="87" t="e">
        <f t="shared" ca="1" si="55"/>
        <v>#REF!</v>
      </c>
      <c r="BF8" s="87" t="e">
        <f t="shared" ca="1" si="55"/>
        <v>#REF!</v>
      </c>
      <c r="BH8" s="87">
        <f t="shared" ca="1" si="17"/>
        <v>0</v>
      </c>
      <c r="BI8" s="87" t="e">
        <f t="shared" ca="1" si="18"/>
        <v>#REF!</v>
      </c>
      <c r="BJ8" s="87" t="e">
        <f t="shared" ca="1" si="19"/>
        <v>#REF!</v>
      </c>
      <c r="BK8" s="87" t="e">
        <f t="shared" ca="1" si="20"/>
        <v>#REF!</v>
      </c>
      <c r="BL8" s="87" t="e">
        <f t="shared" ca="1" si="21"/>
        <v>#REF!</v>
      </c>
      <c r="BM8" s="87" t="e">
        <f t="shared" ca="1" si="22"/>
        <v>#REF!</v>
      </c>
      <c r="BN8" s="87" t="e">
        <f t="shared" ca="1" si="23"/>
        <v>#REF!</v>
      </c>
      <c r="BO8" s="87" t="e">
        <f t="shared" ca="1" si="24"/>
        <v>#REF!</v>
      </c>
      <c r="BP8" s="87" t="e">
        <f t="shared" ca="1" si="25"/>
        <v>#REF!</v>
      </c>
      <c r="BQ8" s="87" t="e">
        <f t="shared" ca="1" si="26"/>
        <v>#REF!</v>
      </c>
      <c r="BR8" s="87" t="e">
        <f t="shared" ca="1" si="27"/>
        <v>#REF!</v>
      </c>
      <c r="BS8" s="87" t="e">
        <f t="shared" ca="1" si="28"/>
        <v>#REF!</v>
      </c>
      <c r="BT8" s="87" t="e">
        <f t="shared" ca="1" si="29"/>
        <v>#REF!</v>
      </c>
      <c r="BU8" s="87" t="e">
        <f t="shared" ca="1" si="30"/>
        <v>#REF!</v>
      </c>
      <c r="BV8" s="87" t="e">
        <f t="shared" ca="1" si="31"/>
        <v>#REF!</v>
      </c>
      <c r="BW8" s="87" t="e">
        <f t="shared" ca="1" si="32"/>
        <v>#REF!</v>
      </c>
      <c r="BX8" s="87" t="e">
        <f t="shared" ca="1" si="32"/>
        <v>#REF!</v>
      </c>
      <c r="BY8" s="87" t="e">
        <f t="shared" ca="1" si="32"/>
        <v>#REF!</v>
      </c>
      <c r="BZ8" s="87" t="e">
        <f t="shared" ca="1" si="32"/>
        <v>#REF!</v>
      </c>
      <c r="CA8" s="87" t="e">
        <f t="shared" ca="1" si="32"/>
        <v>#REF!</v>
      </c>
      <c r="CC8" s="87">
        <v>2</v>
      </c>
      <c r="CD8" s="91" t="e">
        <f t="shared" ca="1" si="33"/>
        <v>#N/A</v>
      </c>
      <c r="CE8" s="91" t="e">
        <f t="shared" ca="1" si="34"/>
        <v>#REF!</v>
      </c>
      <c r="CF8" s="91" t="e">
        <f t="shared" ca="1" si="35"/>
        <v>#REF!</v>
      </c>
      <c r="CG8" s="91" t="e">
        <f t="shared" ca="1" si="36"/>
        <v>#REF!</v>
      </c>
      <c r="CH8" s="91" t="e">
        <f t="shared" ca="1" si="37"/>
        <v>#REF!</v>
      </c>
      <c r="CI8" s="91" t="e">
        <f t="shared" ca="1" si="38"/>
        <v>#REF!</v>
      </c>
      <c r="CJ8" s="91" t="e">
        <f t="shared" ca="1" si="39"/>
        <v>#REF!</v>
      </c>
      <c r="CK8" s="91" t="e">
        <f t="shared" ca="1" si="40"/>
        <v>#REF!</v>
      </c>
      <c r="CL8" s="91" t="e">
        <f t="shared" ca="1" si="41"/>
        <v>#REF!</v>
      </c>
      <c r="CM8" s="91" t="e">
        <f t="shared" ca="1" si="42"/>
        <v>#REF!</v>
      </c>
      <c r="CN8" s="91" t="e">
        <f t="shared" ca="1" si="43"/>
        <v>#REF!</v>
      </c>
      <c r="CO8" s="91" t="e">
        <f t="shared" ca="1" si="44"/>
        <v>#REF!</v>
      </c>
      <c r="CP8" s="91" t="e">
        <f t="shared" ca="1" si="45"/>
        <v>#REF!</v>
      </c>
      <c r="CQ8" s="91" t="e">
        <f t="shared" ca="1" si="46"/>
        <v>#REF!</v>
      </c>
      <c r="CR8" s="91" t="e">
        <f t="shared" ca="1" si="47"/>
        <v>#REF!</v>
      </c>
      <c r="CS8" s="91" t="e">
        <f t="shared" ref="CS8:CW8" ca="1" si="56">VALUE(IF(Q11=0,0,CONCATENATE(Q$9,$A11)))</f>
        <v>#REF!</v>
      </c>
      <c r="CT8" s="91" t="e">
        <f t="shared" ca="1" si="56"/>
        <v>#REF!</v>
      </c>
      <c r="CU8" s="91" t="e">
        <f t="shared" ca="1" si="56"/>
        <v>#REF!</v>
      </c>
      <c r="CV8" s="91" t="e">
        <f t="shared" ca="1" si="56"/>
        <v>#REF!</v>
      </c>
      <c r="CW8" s="91" t="e">
        <f t="shared" ca="1" si="56"/>
        <v>#REF!</v>
      </c>
      <c r="DC8" s="87" t="e">
        <f t="shared" ref="DC8:DC71" ca="1" si="57">INDEX($Z$397:$DF$400,$AC8,$AB8)</f>
        <v>#VALUE!</v>
      </c>
      <c r="DD8" s="87">
        <f t="shared" ref="DD8:DD71" ca="1" si="58">IF(AM8=1,$DC8,0)</f>
        <v>0</v>
      </c>
      <c r="DE8" s="87" t="e">
        <f t="shared" ref="DE8:DE71" ca="1" si="59">IF(AN8=1,$DC8,0)</f>
        <v>#REF!</v>
      </c>
      <c r="DF8" s="87" t="e">
        <f t="shared" ref="DF8:DF71" ca="1" si="60">IF(AO8=1,$DC8,0)</f>
        <v>#REF!</v>
      </c>
      <c r="DG8" s="87" t="e">
        <f t="shared" ref="DG8:DG71" ca="1" si="61">IF(AP8=1,$DC8,0)</f>
        <v>#REF!</v>
      </c>
      <c r="DH8" s="87" t="e">
        <f t="shared" ref="DH8:DH71" ca="1" si="62">IF(AQ8=1,$DC8,0)</f>
        <v>#REF!</v>
      </c>
      <c r="DI8" s="87" t="e">
        <f t="shared" ref="DI8:DI71" ca="1" si="63">IF(AR8=1,$DC8,0)</f>
        <v>#REF!</v>
      </c>
      <c r="DJ8" s="87" t="e">
        <f t="shared" ref="DJ8:DJ71" ca="1" si="64">IF(AS8=1,$DC8,0)</f>
        <v>#REF!</v>
      </c>
      <c r="DK8" s="87" t="e">
        <f t="shared" ref="DK8:DK71" ca="1" si="65">IF(AT8=1,$DC8,0)</f>
        <v>#REF!</v>
      </c>
      <c r="DL8" s="87" t="e">
        <f t="shared" ref="DL8:DL71" ca="1" si="66">IF(AU8=1,$DC8,0)</f>
        <v>#REF!</v>
      </c>
      <c r="DM8" s="87" t="e">
        <f t="shared" ref="DM8:DM71" ca="1" si="67">IF(AV8=1,$DC8,0)</f>
        <v>#REF!</v>
      </c>
      <c r="DN8" s="87" t="e">
        <f t="shared" ref="DN8:DN71" ca="1" si="68">IF(AW8=1,$DC8,0)</f>
        <v>#REF!</v>
      </c>
      <c r="DO8" s="87" t="e">
        <f t="shared" ref="DO8:DO71" ca="1" si="69">IF(AX8=1,$DC8,0)</f>
        <v>#REF!</v>
      </c>
      <c r="DP8" s="87" t="e">
        <f t="shared" ref="DP8:DP71" ca="1" si="70">IF(AY8=1,$DC8,0)</f>
        <v>#REF!</v>
      </c>
      <c r="DQ8" s="87" t="e">
        <f t="shared" ref="DQ8:DQ71" ca="1" si="71">IF(AZ8=1,$DC8,0)</f>
        <v>#REF!</v>
      </c>
      <c r="DR8" s="87" t="e">
        <f t="shared" ref="DR8:DR71" ca="1" si="72">IF(BA8=1,$DC8,0)</f>
        <v>#REF!</v>
      </c>
      <c r="DS8" s="87" t="e">
        <f t="shared" ref="DS8:DS71" ca="1" si="73">IF(BB8=1,$DC8,0)</f>
        <v>#REF!</v>
      </c>
      <c r="DT8" s="87" t="e">
        <f t="shared" ref="DT8:DT71" ca="1" si="74">IF(BC8=1,$DC8,0)</f>
        <v>#REF!</v>
      </c>
      <c r="DU8" s="87" t="e">
        <f t="shared" ref="DU8:DU71" ca="1" si="75">IF(BD8=1,$DC8,0)</f>
        <v>#REF!</v>
      </c>
      <c r="DV8" s="87" t="e">
        <f t="shared" ref="DV8:DV71" ca="1" si="76">IF(BE8=1,$DC8,0)</f>
        <v>#REF!</v>
      </c>
      <c r="DW8" s="87" t="e">
        <f t="shared" ref="DW8:DW71" ca="1" si="77">IF(BF8=1,$DC8,0)</f>
        <v>#REF!</v>
      </c>
      <c r="DY8" s="87" t="e">
        <f t="shared" ref="DY8:DY71" ca="1" si="78">INDEX($Z$407:$DF$410,$AC8,$AB8)</f>
        <v>#VALUE!</v>
      </c>
      <c r="DZ8" s="87">
        <f t="shared" ref="DZ8:DZ71" ca="1" si="79">IF(AM8=1,$DY8,0)</f>
        <v>0</v>
      </c>
      <c r="EA8" s="87" t="e">
        <f t="shared" ref="EA8:EA71" ca="1" si="80">IF(AN8=1,$DY8,0)</f>
        <v>#REF!</v>
      </c>
      <c r="EB8" s="87" t="e">
        <f t="shared" ref="EB8:EB71" ca="1" si="81">IF(AO8=1,$DY8,0)</f>
        <v>#REF!</v>
      </c>
      <c r="EC8" s="87" t="e">
        <f t="shared" ref="EC8:EC71" ca="1" si="82">IF(AP8=1,$DY8,0)</f>
        <v>#REF!</v>
      </c>
      <c r="ED8" s="87" t="e">
        <f t="shared" ref="ED8:ED71" ca="1" si="83">IF(AQ8=1,$DY8,0)</f>
        <v>#REF!</v>
      </c>
      <c r="EE8" s="87" t="e">
        <f t="shared" ref="EE8:EE71" ca="1" si="84">IF(AR8=1,$DY8,0)</f>
        <v>#REF!</v>
      </c>
      <c r="EF8" s="87" t="e">
        <f t="shared" ref="EF8:EF71" ca="1" si="85">IF(AS8=1,$DY8,0)</f>
        <v>#REF!</v>
      </c>
      <c r="EG8" s="87" t="e">
        <f t="shared" ref="EG8:EG71" ca="1" si="86">IF(AT8=1,$DY8,0)</f>
        <v>#REF!</v>
      </c>
      <c r="EH8" s="87" t="e">
        <f t="shared" ref="EH8:EH71" ca="1" si="87">IF(AU8=1,$DY8,0)</f>
        <v>#REF!</v>
      </c>
      <c r="EI8" s="87" t="e">
        <f t="shared" ref="EI8:EI71" ca="1" si="88">IF(AV8=1,$DY8,0)</f>
        <v>#REF!</v>
      </c>
      <c r="EJ8" s="87" t="e">
        <f t="shared" ref="EJ8:EJ71" ca="1" si="89">IF(AW8=1,$DY8,0)</f>
        <v>#REF!</v>
      </c>
      <c r="EK8" s="87" t="e">
        <f t="shared" ref="EK8:EK71" ca="1" si="90">IF(AX8=1,$DY8,0)</f>
        <v>#REF!</v>
      </c>
      <c r="EL8" s="87" t="e">
        <f t="shared" ref="EL8:EL71" ca="1" si="91">IF(AY8=1,$DY8,0)</f>
        <v>#REF!</v>
      </c>
      <c r="EM8" s="87" t="e">
        <f t="shared" ref="EM8:EM71" ca="1" si="92">IF(AZ8=1,$DY8,0)</f>
        <v>#REF!</v>
      </c>
      <c r="EN8" s="87" t="e">
        <f t="shared" ref="EN8:EN71" ca="1" si="93">IF(BA8=1,$DY8,0)</f>
        <v>#REF!</v>
      </c>
      <c r="EO8" s="87" t="e">
        <f t="shared" ref="EO8:EO71" ca="1" si="94">IF(BB8=1,$DY8,0)</f>
        <v>#REF!</v>
      </c>
      <c r="EP8" s="87" t="e">
        <f t="shared" ref="EP8:EP71" ca="1" si="95">IF(BC8=1,$DY8,0)</f>
        <v>#REF!</v>
      </c>
      <c r="EQ8" s="87" t="e">
        <f t="shared" ref="EQ8:EQ71" ca="1" si="96">IF(BD8=1,$DY8,0)</f>
        <v>#REF!</v>
      </c>
      <c r="ER8" s="87" t="e">
        <f t="shared" ref="ER8:ER71" ca="1" si="97">IF(BE8=1,$DY8,0)</f>
        <v>#REF!</v>
      </c>
      <c r="ES8" s="87" t="e">
        <f t="shared" ref="ES8:ES71" ca="1" si="98">IF(BF8=1,$DY8,0)</f>
        <v>#REF!</v>
      </c>
      <c r="EU8" s="87" t="e">
        <f t="shared" ref="EU8:EU71" ca="1" si="99">INDEX($Z$417:$DF$420,$AC8,$AB8)</f>
        <v>#VALUE!</v>
      </c>
      <c r="EV8" s="87">
        <f t="shared" ref="EV8:EV71" ca="1" si="100">IF(AM8=1,$EU8,0)</f>
        <v>0</v>
      </c>
      <c r="EW8" s="87" t="e">
        <f t="shared" ref="EW8:EW71" ca="1" si="101">IF(AN8=1,$EU8,0)</f>
        <v>#REF!</v>
      </c>
      <c r="EX8" s="87" t="e">
        <f t="shared" ref="EX8:EX71" ca="1" si="102">IF(AO8=1,$EU8,0)</f>
        <v>#REF!</v>
      </c>
      <c r="EY8" s="87" t="e">
        <f t="shared" ref="EY8:EY71" ca="1" si="103">IF(AP8=1,$EU8,0)</f>
        <v>#REF!</v>
      </c>
      <c r="EZ8" s="87" t="e">
        <f t="shared" ref="EZ8:EZ71" ca="1" si="104">IF(AQ8=1,$EU8,0)</f>
        <v>#REF!</v>
      </c>
      <c r="FA8" s="87" t="e">
        <f t="shared" ref="FA8:FA71" ca="1" si="105">IF(AR8=1,$EU8,0)</f>
        <v>#REF!</v>
      </c>
      <c r="FB8" s="87" t="e">
        <f t="shared" ref="FB8:FB71" ca="1" si="106">IF(AS8=1,$EU8,0)</f>
        <v>#REF!</v>
      </c>
      <c r="FC8" s="87" t="e">
        <f t="shared" ref="FC8:FC71" ca="1" si="107">IF(AT8=1,$EU8,0)</f>
        <v>#REF!</v>
      </c>
      <c r="FD8" s="87" t="e">
        <f t="shared" ref="FD8:FD71" ca="1" si="108">IF(AU8=1,$EU8,0)</f>
        <v>#REF!</v>
      </c>
      <c r="FE8" s="87" t="e">
        <f t="shared" ref="FE8:FE71" ca="1" si="109">IF(AV8=1,$EU8,0)</f>
        <v>#REF!</v>
      </c>
      <c r="FF8" s="87" t="e">
        <f t="shared" ref="FF8:FF71" ca="1" si="110">IF(AW8=1,$EU8,0)</f>
        <v>#REF!</v>
      </c>
      <c r="FG8" s="87" t="e">
        <f t="shared" ref="FG8:FG71" ca="1" si="111">IF(AX8=1,$EU8,0)</f>
        <v>#REF!</v>
      </c>
      <c r="FH8" s="87" t="e">
        <f t="shared" ref="FH8:FH71" ca="1" si="112">IF(AY8=1,$EU8,0)</f>
        <v>#REF!</v>
      </c>
      <c r="FI8" s="87" t="e">
        <f t="shared" ref="FI8:FI71" ca="1" si="113">IF(AZ8=1,$EU8,0)</f>
        <v>#REF!</v>
      </c>
      <c r="FJ8" s="87" t="e">
        <f t="shared" ref="FJ8:FJ71" ca="1" si="114">IF(BA8=1,$EU8,0)</f>
        <v>#REF!</v>
      </c>
      <c r="FK8" s="87" t="e">
        <f t="shared" ref="FK8:FK71" ca="1" si="115">IF(BB8=1,$EU8,0)</f>
        <v>#REF!</v>
      </c>
      <c r="FL8" s="87" t="e">
        <f t="shared" ref="FL8:FL71" ca="1" si="116">IF(BC8=1,$EU8,0)</f>
        <v>#REF!</v>
      </c>
      <c r="FM8" s="87" t="e">
        <f t="shared" ref="FM8:FM71" ca="1" si="117">IF(BD8=1,$EU8,0)</f>
        <v>#REF!</v>
      </c>
      <c r="FN8" s="87" t="e">
        <f t="shared" ref="FN8:FN71" ca="1" si="118">IF(BE8=1,$EU8,0)</f>
        <v>#REF!</v>
      </c>
      <c r="FO8" s="87" t="e">
        <f t="shared" ref="FO8:FO71" ca="1" si="119">IF(BF8=1,$EU8,0)</f>
        <v>#REF!</v>
      </c>
      <c r="FQ8" s="87">
        <f ca="1"/>
        <v>0</v>
      </c>
      <c r="FR8" s="87">
        <f ca="1"/>
        <v>0</v>
      </c>
      <c r="FS8" s="87">
        <f ca="1"/>
        <v>0</v>
      </c>
      <c r="FT8" s="87">
        <f ca="1"/>
        <v>0</v>
      </c>
      <c r="FU8" s="87">
        <f ca="1"/>
        <v>0</v>
      </c>
      <c r="FV8" s="87">
        <f ca="1"/>
        <v>0</v>
      </c>
      <c r="FW8" s="87">
        <f ca="1"/>
        <v>0</v>
      </c>
      <c r="FX8" s="87">
        <f ca="1"/>
        <v>0</v>
      </c>
      <c r="FY8" s="87">
        <f ca="1"/>
        <v>0</v>
      </c>
      <c r="FZ8" s="87">
        <f ca="1"/>
        <v>0</v>
      </c>
      <c r="GA8" s="87">
        <f ca="1"/>
        <v>0</v>
      </c>
      <c r="GB8" s="87">
        <f ca="1"/>
        <v>0</v>
      </c>
      <c r="GC8" s="87">
        <f ca="1"/>
        <v>0</v>
      </c>
      <c r="GD8" s="87">
        <f ca="1"/>
        <v>0</v>
      </c>
      <c r="GE8" s="87">
        <f ca="1"/>
        <v>0</v>
      </c>
      <c r="GF8" s="87">
        <f ca="1"/>
        <v>0</v>
      </c>
      <c r="GG8" s="87">
        <f ca="1"/>
        <v>0</v>
      </c>
      <c r="GH8" s="87">
        <f ca="1"/>
        <v>0</v>
      </c>
      <c r="GI8" s="87">
        <f ca="1"/>
        <v>0</v>
      </c>
      <c r="GJ8" s="87">
        <f ca="1"/>
        <v>0</v>
      </c>
    </row>
    <row r="9" spans="1:192" x14ac:dyDescent="0.25">
      <c r="B9" s="92">
        <v>1</v>
      </c>
      <c r="C9" s="92">
        <v>2</v>
      </c>
      <c r="D9" s="92">
        <v>3</v>
      </c>
      <c r="E9" s="92">
        <v>4</v>
      </c>
      <c r="F9" s="92">
        <v>5</v>
      </c>
      <c r="G9" s="92">
        <v>6</v>
      </c>
      <c r="H9" s="92">
        <v>7</v>
      </c>
      <c r="I9" s="92">
        <v>8</v>
      </c>
      <c r="J9" s="92">
        <v>9</v>
      </c>
      <c r="K9" s="92">
        <v>10</v>
      </c>
      <c r="L9" s="92">
        <v>11</v>
      </c>
      <c r="M9" s="92">
        <v>12</v>
      </c>
      <c r="N9" s="92">
        <v>13</v>
      </c>
      <c r="O9" s="92">
        <v>14</v>
      </c>
      <c r="P9" s="92">
        <v>15</v>
      </c>
      <c r="Q9" s="92">
        <v>16</v>
      </c>
      <c r="R9" s="92">
        <v>17</v>
      </c>
      <c r="S9" s="92">
        <v>18</v>
      </c>
      <c r="T9" s="92">
        <v>19</v>
      </c>
      <c r="U9" s="92">
        <v>20</v>
      </c>
      <c r="X9" s="87">
        <f ca="1">Ranking!B5</f>
        <v>0</v>
      </c>
      <c r="Y9" s="87" t="e">
        <f ca="1">IF(AH9=0,0,Ranking!C5)</f>
        <v>#VALUE!</v>
      </c>
      <c r="Z9" s="91">
        <f ca="1">Ranking!G5</f>
        <v>0</v>
      </c>
      <c r="AA9" s="87" t="e">
        <f ca="1">MCA!ES8</f>
        <v>#REF!</v>
      </c>
      <c r="AB9" s="87">
        <f ca="1">MCA!ET8</f>
        <v>0</v>
      </c>
      <c r="AC9" s="87">
        <f ca="1">MCA!EU8</f>
        <v>0</v>
      </c>
      <c r="AD9" s="87" t="e">
        <f ca="1">INDEX('MCA-INPUT'!$C$22:$C$25,MATCH(AC9,$W$376:$W$379,0),1)</f>
        <v>#N/A</v>
      </c>
      <c r="AE9" s="87" t="e">
        <f t="shared" ca="1" si="11"/>
        <v>#VALUE!</v>
      </c>
      <c r="AF9" s="87">
        <f ca="1">MATCH(AB9,$AB$7:AB9,0)</f>
        <v>1</v>
      </c>
      <c r="AG9" s="87" t="str">
        <f t="shared" ca="1" si="12"/>
        <v>00</v>
      </c>
      <c r="AH9" s="87" t="e">
        <f t="shared" ca="1" si="52"/>
        <v>#VALUE!</v>
      </c>
      <c r="AI9" s="87" t="e">
        <f t="shared" ca="1" si="53"/>
        <v>#VALUE!</v>
      </c>
      <c r="AK9" s="87" t="e">
        <f t="shared" ca="1" si="13"/>
        <v>#VALUE!</v>
      </c>
      <c r="AL9" s="87" t="e">
        <f t="shared" ref="AL9:AL71" ca="1" si="120">AE9+AL8</f>
        <v>#VALUE!</v>
      </c>
      <c r="AM9" s="87" t="e">
        <f ca="1">IF($AL9&lt;=AM$5,1,0)</f>
        <v>#VALUE!</v>
      </c>
      <c r="AN9" s="87" t="e">
        <f t="shared" ref="AN9:BA9" ca="1" si="121">IF(AM9&gt;0,2,IF($AL9&lt;=AN$5,1,0))</f>
        <v>#VALUE!</v>
      </c>
      <c r="AO9" s="87" t="e">
        <f t="shared" ca="1" si="121"/>
        <v>#VALUE!</v>
      </c>
      <c r="AP9" s="87" t="e">
        <f t="shared" ca="1" si="121"/>
        <v>#VALUE!</v>
      </c>
      <c r="AQ9" s="87" t="e">
        <f t="shared" ca="1" si="121"/>
        <v>#VALUE!</v>
      </c>
      <c r="AR9" s="87" t="e">
        <f t="shared" ca="1" si="121"/>
        <v>#VALUE!</v>
      </c>
      <c r="AS9" s="87" t="e">
        <f t="shared" ca="1" si="121"/>
        <v>#VALUE!</v>
      </c>
      <c r="AT9" s="87" t="e">
        <f t="shared" ca="1" si="121"/>
        <v>#VALUE!</v>
      </c>
      <c r="AU9" s="87" t="e">
        <f t="shared" ca="1" si="121"/>
        <v>#VALUE!</v>
      </c>
      <c r="AV9" s="87" t="e">
        <f t="shared" ca="1" si="121"/>
        <v>#VALUE!</v>
      </c>
      <c r="AW9" s="87" t="e">
        <f t="shared" ca="1" si="121"/>
        <v>#VALUE!</v>
      </c>
      <c r="AX9" s="87" t="e">
        <f t="shared" ca="1" si="121"/>
        <v>#VALUE!</v>
      </c>
      <c r="AY9" s="87" t="e">
        <f t="shared" ca="1" si="121"/>
        <v>#VALUE!</v>
      </c>
      <c r="AZ9" s="87" t="e">
        <f t="shared" ca="1" si="121"/>
        <v>#VALUE!</v>
      </c>
      <c r="BA9" s="87" t="e">
        <f t="shared" ca="1" si="121"/>
        <v>#VALUE!</v>
      </c>
      <c r="BB9" s="87" t="e">
        <f t="shared" ref="BB9:BF9" ca="1" si="122">IF(BA9&gt;0,2,IF($AL9&lt;=BB$5,1,0))</f>
        <v>#VALUE!</v>
      </c>
      <c r="BC9" s="87" t="e">
        <f t="shared" ca="1" si="122"/>
        <v>#VALUE!</v>
      </c>
      <c r="BD9" s="87" t="e">
        <f t="shared" ca="1" si="122"/>
        <v>#VALUE!</v>
      </c>
      <c r="BE9" s="87" t="e">
        <f t="shared" ca="1" si="122"/>
        <v>#VALUE!</v>
      </c>
      <c r="BF9" s="87" t="e">
        <f t="shared" ca="1" si="122"/>
        <v>#VALUE!</v>
      </c>
      <c r="BH9" s="87" t="e">
        <f t="shared" ca="1" si="17"/>
        <v>#VALUE!</v>
      </c>
      <c r="BI9" s="87" t="e">
        <f t="shared" ca="1" si="18"/>
        <v>#VALUE!</v>
      </c>
      <c r="BJ9" s="87" t="e">
        <f t="shared" ca="1" si="19"/>
        <v>#VALUE!</v>
      </c>
      <c r="BK9" s="87" t="e">
        <f t="shared" ca="1" si="20"/>
        <v>#VALUE!</v>
      </c>
      <c r="BL9" s="87" t="e">
        <f t="shared" ca="1" si="21"/>
        <v>#VALUE!</v>
      </c>
      <c r="BM9" s="87" t="e">
        <f t="shared" ca="1" si="22"/>
        <v>#VALUE!</v>
      </c>
      <c r="BN9" s="87" t="e">
        <f t="shared" ca="1" si="23"/>
        <v>#VALUE!</v>
      </c>
      <c r="BO9" s="87" t="e">
        <f t="shared" ca="1" si="24"/>
        <v>#VALUE!</v>
      </c>
      <c r="BP9" s="87" t="e">
        <f t="shared" ca="1" si="25"/>
        <v>#VALUE!</v>
      </c>
      <c r="BQ9" s="87" t="e">
        <f t="shared" ca="1" si="26"/>
        <v>#VALUE!</v>
      </c>
      <c r="BR9" s="87" t="e">
        <f t="shared" ca="1" si="27"/>
        <v>#VALUE!</v>
      </c>
      <c r="BS9" s="87" t="e">
        <f t="shared" ca="1" si="28"/>
        <v>#VALUE!</v>
      </c>
      <c r="BT9" s="87" t="e">
        <f t="shared" ca="1" si="29"/>
        <v>#VALUE!</v>
      </c>
      <c r="BU9" s="87" t="e">
        <f t="shared" ca="1" si="30"/>
        <v>#VALUE!</v>
      </c>
      <c r="BV9" s="87" t="e">
        <f t="shared" ca="1" si="31"/>
        <v>#VALUE!</v>
      </c>
      <c r="BW9" s="87" t="e">
        <f t="shared" ca="1" si="32"/>
        <v>#VALUE!</v>
      </c>
      <c r="BX9" s="87" t="e">
        <f t="shared" ca="1" si="32"/>
        <v>#VALUE!</v>
      </c>
      <c r="BY9" s="87" t="e">
        <f t="shared" ca="1" si="32"/>
        <v>#VALUE!</v>
      </c>
      <c r="BZ9" s="87" t="e">
        <f t="shared" ca="1" si="32"/>
        <v>#VALUE!</v>
      </c>
      <c r="CA9" s="87" t="e">
        <f t="shared" ca="1" si="32"/>
        <v>#VALUE!</v>
      </c>
      <c r="CC9" s="87">
        <v>3</v>
      </c>
      <c r="CD9" s="91" t="e">
        <f t="shared" ca="1" si="33"/>
        <v>#N/A</v>
      </c>
      <c r="CE9" s="91" t="e">
        <f t="shared" ca="1" si="34"/>
        <v>#REF!</v>
      </c>
      <c r="CF9" s="91" t="e">
        <f t="shared" ca="1" si="35"/>
        <v>#REF!</v>
      </c>
      <c r="CG9" s="91" t="e">
        <f t="shared" ca="1" si="36"/>
        <v>#REF!</v>
      </c>
      <c r="CH9" s="91" t="e">
        <f t="shared" ca="1" si="37"/>
        <v>#REF!</v>
      </c>
      <c r="CI9" s="91" t="e">
        <f t="shared" ca="1" si="38"/>
        <v>#REF!</v>
      </c>
      <c r="CJ9" s="91" t="e">
        <f t="shared" ca="1" si="39"/>
        <v>#REF!</v>
      </c>
      <c r="CK9" s="91" t="e">
        <f t="shared" ca="1" si="40"/>
        <v>#REF!</v>
      </c>
      <c r="CL9" s="91" t="e">
        <f t="shared" ca="1" si="41"/>
        <v>#REF!</v>
      </c>
      <c r="CM9" s="91" t="e">
        <f t="shared" ca="1" si="42"/>
        <v>#REF!</v>
      </c>
      <c r="CN9" s="91" t="e">
        <f t="shared" ca="1" si="43"/>
        <v>#REF!</v>
      </c>
      <c r="CO9" s="91" t="e">
        <f t="shared" ca="1" si="44"/>
        <v>#REF!</v>
      </c>
      <c r="CP9" s="91" t="e">
        <f t="shared" ca="1" si="45"/>
        <v>#REF!</v>
      </c>
      <c r="CQ9" s="91" t="e">
        <f t="shared" ca="1" si="46"/>
        <v>#REF!</v>
      </c>
      <c r="CR9" s="91" t="e">
        <f t="shared" ca="1" si="47"/>
        <v>#REF!</v>
      </c>
      <c r="CS9" s="91" t="e">
        <f t="shared" ref="CS9:CW9" ca="1" si="123">VALUE(IF(Q12=0,0,CONCATENATE(Q$9,$A12)))</f>
        <v>#REF!</v>
      </c>
      <c r="CT9" s="91" t="e">
        <f t="shared" ca="1" si="123"/>
        <v>#REF!</v>
      </c>
      <c r="CU9" s="91" t="e">
        <f t="shared" ca="1" si="123"/>
        <v>#REF!</v>
      </c>
      <c r="CV9" s="91" t="e">
        <f t="shared" ca="1" si="123"/>
        <v>#REF!</v>
      </c>
      <c r="CW9" s="91" t="e">
        <f t="shared" ca="1" si="123"/>
        <v>#REF!</v>
      </c>
      <c r="DC9" s="87" t="e">
        <f t="shared" ca="1" si="57"/>
        <v>#VALUE!</v>
      </c>
      <c r="DD9" s="87" t="e">
        <f t="shared" ca="1" si="58"/>
        <v>#VALUE!</v>
      </c>
      <c r="DE9" s="87" t="e">
        <f t="shared" ca="1" si="59"/>
        <v>#VALUE!</v>
      </c>
      <c r="DF9" s="87" t="e">
        <f t="shared" ca="1" si="60"/>
        <v>#VALUE!</v>
      </c>
      <c r="DG9" s="87" t="e">
        <f t="shared" ca="1" si="61"/>
        <v>#VALUE!</v>
      </c>
      <c r="DH9" s="87" t="e">
        <f t="shared" ca="1" si="62"/>
        <v>#VALUE!</v>
      </c>
      <c r="DI9" s="87" t="e">
        <f t="shared" ca="1" si="63"/>
        <v>#VALUE!</v>
      </c>
      <c r="DJ9" s="87" t="e">
        <f t="shared" ca="1" si="64"/>
        <v>#VALUE!</v>
      </c>
      <c r="DK9" s="87" t="e">
        <f t="shared" ca="1" si="65"/>
        <v>#VALUE!</v>
      </c>
      <c r="DL9" s="87" t="e">
        <f t="shared" ca="1" si="66"/>
        <v>#VALUE!</v>
      </c>
      <c r="DM9" s="87" t="e">
        <f t="shared" ca="1" si="67"/>
        <v>#VALUE!</v>
      </c>
      <c r="DN9" s="87" t="e">
        <f t="shared" ca="1" si="68"/>
        <v>#VALUE!</v>
      </c>
      <c r="DO9" s="87" t="e">
        <f t="shared" ca="1" si="69"/>
        <v>#VALUE!</v>
      </c>
      <c r="DP9" s="87" t="e">
        <f t="shared" ca="1" si="70"/>
        <v>#VALUE!</v>
      </c>
      <c r="DQ9" s="87" t="e">
        <f t="shared" ca="1" si="71"/>
        <v>#VALUE!</v>
      </c>
      <c r="DR9" s="87" t="e">
        <f t="shared" ca="1" si="72"/>
        <v>#VALUE!</v>
      </c>
      <c r="DS9" s="87" t="e">
        <f t="shared" ca="1" si="73"/>
        <v>#VALUE!</v>
      </c>
      <c r="DT9" s="87" t="e">
        <f t="shared" ca="1" si="74"/>
        <v>#VALUE!</v>
      </c>
      <c r="DU9" s="87" t="e">
        <f t="shared" ca="1" si="75"/>
        <v>#VALUE!</v>
      </c>
      <c r="DV9" s="87" t="e">
        <f t="shared" ca="1" si="76"/>
        <v>#VALUE!</v>
      </c>
      <c r="DW9" s="87" t="e">
        <f t="shared" ca="1" si="77"/>
        <v>#VALUE!</v>
      </c>
      <c r="DY9" s="87" t="e">
        <f t="shared" ca="1" si="78"/>
        <v>#VALUE!</v>
      </c>
      <c r="DZ9" s="87" t="e">
        <f t="shared" ca="1" si="79"/>
        <v>#VALUE!</v>
      </c>
      <c r="EA9" s="87" t="e">
        <f t="shared" ca="1" si="80"/>
        <v>#VALUE!</v>
      </c>
      <c r="EB9" s="87" t="e">
        <f t="shared" ca="1" si="81"/>
        <v>#VALUE!</v>
      </c>
      <c r="EC9" s="87" t="e">
        <f t="shared" ca="1" si="82"/>
        <v>#VALUE!</v>
      </c>
      <c r="ED9" s="87" t="e">
        <f t="shared" ca="1" si="83"/>
        <v>#VALUE!</v>
      </c>
      <c r="EE9" s="87" t="e">
        <f t="shared" ca="1" si="84"/>
        <v>#VALUE!</v>
      </c>
      <c r="EF9" s="87" t="e">
        <f t="shared" ca="1" si="85"/>
        <v>#VALUE!</v>
      </c>
      <c r="EG9" s="87" t="e">
        <f t="shared" ca="1" si="86"/>
        <v>#VALUE!</v>
      </c>
      <c r="EH9" s="87" t="e">
        <f t="shared" ca="1" si="87"/>
        <v>#VALUE!</v>
      </c>
      <c r="EI9" s="87" t="e">
        <f t="shared" ca="1" si="88"/>
        <v>#VALUE!</v>
      </c>
      <c r="EJ9" s="87" t="e">
        <f t="shared" ca="1" si="89"/>
        <v>#VALUE!</v>
      </c>
      <c r="EK9" s="87" t="e">
        <f t="shared" ca="1" si="90"/>
        <v>#VALUE!</v>
      </c>
      <c r="EL9" s="87" t="e">
        <f t="shared" ca="1" si="91"/>
        <v>#VALUE!</v>
      </c>
      <c r="EM9" s="87" t="e">
        <f t="shared" ca="1" si="92"/>
        <v>#VALUE!</v>
      </c>
      <c r="EN9" s="87" t="e">
        <f t="shared" ca="1" si="93"/>
        <v>#VALUE!</v>
      </c>
      <c r="EO9" s="87" t="e">
        <f t="shared" ca="1" si="94"/>
        <v>#VALUE!</v>
      </c>
      <c r="EP9" s="87" t="e">
        <f t="shared" ca="1" si="95"/>
        <v>#VALUE!</v>
      </c>
      <c r="EQ9" s="87" t="e">
        <f t="shared" ca="1" si="96"/>
        <v>#VALUE!</v>
      </c>
      <c r="ER9" s="87" t="e">
        <f t="shared" ca="1" si="97"/>
        <v>#VALUE!</v>
      </c>
      <c r="ES9" s="87" t="e">
        <f t="shared" ca="1" si="98"/>
        <v>#VALUE!</v>
      </c>
      <c r="EU9" s="87" t="e">
        <f t="shared" ca="1" si="99"/>
        <v>#VALUE!</v>
      </c>
      <c r="EV9" s="87" t="e">
        <f t="shared" ca="1" si="100"/>
        <v>#VALUE!</v>
      </c>
      <c r="EW9" s="87" t="e">
        <f t="shared" ca="1" si="101"/>
        <v>#VALUE!</v>
      </c>
      <c r="EX9" s="87" t="e">
        <f t="shared" ca="1" si="102"/>
        <v>#VALUE!</v>
      </c>
      <c r="EY9" s="87" t="e">
        <f t="shared" ca="1" si="103"/>
        <v>#VALUE!</v>
      </c>
      <c r="EZ9" s="87" t="e">
        <f t="shared" ca="1" si="104"/>
        <v>#VALUE!</v>
      </c>
      <c r="FA9" s="87" t="e">
        <f t="shared" ca="1" si="105"/>
        <v>#VALUE!</v>
      </c>
      <c r="FB9" s="87" t="e">
        <f t="shared" ca="1" si="106"/>
        <v>#VALUE!</v>
      </c>
      <c r="FC9" s="87" t="e">
        <f t="shared" ca="1" si="107"/>
        <v>#VALUE!</v>
      </c>
      <c r="FD9" s="87" t="e">
        <f t="shared" ca="1" si="108"/>
        <v>#VALUE!</v>
      </c>
      <c r="FE9" s="87" t="e">
        <f t="shared" ca="1" si="109"/>
        <v>#VALUE!</v>
      </c>
      <c r="FF9" s="87" t="e">
        <f t="shared" ca="1" si="110"/>
        <v>#VALUE!</v>
      </c>
      <c r="FG9" s="87" t="e">
        <f t="shared" ca="1" si="111"/>
        <v>#VALUE!</v>
      </c>
      <c r="FH9" s="87" t="e">
        <f t="shared" ca="1" si="112"/>
        <v>#VALUE!</v>
      </c>
      <c r="FI9" s="87" t="e">
        <f t="shared" ca="1" si="113"/>
        <v>#VALUE!</v>
      </c>
      <c r="FJ9" s="87" t="e">
        <f t="shared" ca="1" si="114"/>
        <v>#VALUE!</v>
      </c>
      <c r="FK9" s="87" t="e">
        <f t="shared" ca="1" si="115"/>
        <v>#VALUE!</v>
      </c>
      <c r="FL9" s="87" t="e">
        <f t="shared" ca="1" si="116"/>
        <v>#VALUE!</v>
      </c>
      <c r="FM9" s="87" t="e">
        <f t="shared" ca="1" si="117"/>
        <v>#VALUE!</v>
      </c>
      <c r="FN9" s="87" t="e">
        <f t="shared" ca="1" si="118"/>
        <v>#VALUE!</v>
      </c>
      <c r="FO9" s="87" t="e">
        <f t="shared" ca="1" si="119"/>
        <v>#VALUE!</v>
      </c>
      <c r="FQ9" s="87">
        <f ca="1"/>
        <v>0</v>
      </c>
      <c r="FR9" s="87">
        <f ca="1"/>
        <v>0</v>
      </c>
      <c r="FS9" s="87">
        <f ca="1"/>
        <v>0</v>
      </c>
      <c r="FT9" s="87">
        <f ca="1"/>
        <v>0</v>
      </c>
      <c r="FU9" s="87">
        <f ca="1"/>
        <v>0</v>
      </c>
      <c r="FV9" s="87">
        <f ca="1"/>
        <v>0</v>
      </c>
      <c r="FW9" s="87">
        <f ca="1"/>
        <v>0</v>
      </c>
      <c r="FX9" s="87">
        <f ca="1"/>
        <v>0</v>
      </c>
      <c r="FY9" s="87">
        <f ca="1"/>
        <v>0</v>
      </c>
      <c r="FZ9" s="87">
        <f ca="1"/>
        <v>0</v>
      </c>
      <c r="GA9" s="87">
        <f ca="1"/>
        <v>0</v>
      </c>
      <c r="GB9" s="87">
        <f ca="1"/>
        <v>0</v>
      </c>
      <c r="GC9" s="87">
        <f ca="1"/>
        <v>0</v>
      </c>
      <c r="GD9" s="87">
        <f ca="1"/>
        <v>0</v>
      </c>
      <c r="GE9" s="87">
        <f ca="1"/>
        <v>0</v>
      </c>
      <c r="GF9" s="87">
        <f ca="1"/>
        <v>0</v>
      </c>
      <c r="GG9" s="87">
        <f ca="1"/>
        <v>0</v>
      </c>
      <c r="GH9" s="87">
        <f ca="1"/>
        <v>0</v>
      </c>
      <c r="GI9" s="87">
        <f ca="1"/>
        <v>0</v>
      </c>
      <c r="GJ9" s="87">
        <f ca="1"/>
        <v>0</v>
      </c>
    </row>
    <row r="10" spans="1:192" x14ac:dyDescent="0.25">
      <c r="A10" s="87">
        <v>1</v>
      </c>
      <c r="B10" s="87" t="e">
        <f t="shared" ref="B10:B73" ca="1" si="124">IF($A10&lt;=(AM$4-AL$4),INDEX($Y$7:$Y$366,AL$4+$A10,1),0)</f>
        <v>#N/A</v>
      </c>
      <c r="C10" s="87" t="e">
        <f t="shared" ref="C10:C73" ca="1" si="125">IF($A10&lt;=(AN$4-AM$4),INDEX($Y$7:$Y$366,AM$4+$A10,1),0)</f>
        <v>#REF!</v>
      </c>
      <c r="D10" s="87" t="e">
        <f t="shared" ref="D10:D73" ca="1" si="126">IF($A10&lt;=(AO$4-AN$4),INDEX($Y$7:$Y$366,AN$4+$A10,1),0)</f>
        <v>#REF!</v>
      </c>
      <c r="E10" s="87" t="e">
        <f t="shared" ref="E10:E73" ca="1" si="127">IF($A10&lt;=(AP$4-AO$4),INDEX($Y$7:$Y$366,AO$4+$A10,1),0)</f>
        <v>#REF!</v>
      </c>
      <c r="F10" s="87" t="e">
        <f t="shared" ref="F10:F73" ca="1" si="128">IF($A10&lt;=(AQ$4-AP$4),INDEX($Y$7:$Y$366,AP$4+$A10,1),0)</f>
        <v>#REF!</v>
      </c>
      <c r="G10" s="87" t="e">
        <f t="shared" ref="G10:G73" ca="1" si="129">IF($A10&lt;=(AR$4-AQ$4),INDEX($Y$7:$Y$366,AQ$4+$A10,1),0)</f>
        <v>#REF!</v>
      </c>
      <c r="H10" s="87" t="e">
        <f t="shared" ref="H10:H73" ca="1" si="130">IF($A10&lt;=(AS$4-AR$4),INDEX($Y$7:$Y$366,AR$4+$A10,1),0)</f>
        <v>#REF!</v>
      </c>
      <c r="I10" s="87" t="e">
        <f t="shared" ref="I10:I73" ca="1" si="131">IF($A10&lt;=(AT$4-AS$4),INDEX($Y$7:$Y$366,AS$4+$A10,1),0)</f>
        <v>#REF!</v>
      </c>
      <c r="J10" s="87" t="e">
        <f t="shared" ref="J10:J73" ca="1" si="132">IF($A10&lt;=(AU$4-AT$4),INDEX($Y$7:$Y$366,AT$4+$A10,1),0)</f>
        <v>#REF!</v>
      </c>
      <c r="K10" s="87" t="e">
        <f t="shared" ref="K10:K73" ca="1" si="133">IF($A10&lt;=(AV$4-AU$4),INDEX($Y$7:$Y$366,AU$4+$A10,1),0)</f>
        <v>#REF!</v>
      </c>
      <c r="L10" s="87" t="e">
        <f t="shared" ref="L10:L73" ca="1" si="134">IF($A10&lt;=(AW$4-AV$4),INDEX($Y$7:$Y$366,AV$4+$A10,1),0)</f>
        <v>#REF!</v>
      </c>
      <c r="M10" s="87" t="e">
        <f t="shared" ref="M10:M73" ca="1" si="135">IF($A10&lt;=(AX$4-AW$4),INDEX($Y$7:$Y$366,AW$4+$A10,1),0)</f>
        <v>#REF!</v>
      </c>
      <c r="N10" s="87" t="e">
        <f t="shared" ref="N10:N73" ca="1" si="136">IF($A10&lt;=(AY$4-AX$4),INDEX($Y$7:$Y$366,AX$4+$A10,1),0)</f>
        <v>#REF!</v>
      </c>
      <c r="O10" s="87" t="e">
        <f t="shared" ref="O10:O73" ca="1" si="137">IF($A10&lt;=(AZ$4-AY$4),INDEX($Y$7:$Y$366,AY$4+$A10,1),0)</f>
        <v>#REF!</v>
      </c>
      <c r="P10" s="87" t="e">
        <f t="shared" ref="P10:P73" ca="1" si="138">IF($A10&lt;=(BA$4-AZ$4),INDEX($Y$7:$Y$366,AZ$4+$A10,1),0)</f>
        <v>#REF!</v>
      </c>
      <c r="Q10" s="87" t="e">
        <f t="shared" ref="Q10:U25" ca="1" si="139">IF($A10&lt;=(BB$4-BA$4),INDEX($Y$7:$Y$366,BA$4+$A10,1),0)</f>
        <v>#REF!</v>
      </c>
      <c r="R10" s="87" t="e">
        <f t="shared" ca="1" si="139"/>
        <v>#REF!</v>
      </c>
      <c r="S10" s="87" t="e">
        <f t="shared" ca="1" si="139"/>
        <v>#REF!</v>
      </c>
      <c r="T10" s="87" t="e">
        <f t="shared" ca="1" si="139"/>
        <v>#REF!</v>
      </c>
      <c r="U10" s="87" t="e">
        <f t="shared" ca="1" si="139"/>
        <v>#REF!</v>
      </c>
      <c r="X10" s="87">
        <f ca="1">Ranking!B6</f>
        <v>0</v>
      </c>
      <c r="Y10" s="87" t="e">
        <f ca="1">IF(AH10=0,0,Ranking!C6)</f>
        <v>#VALUE!</v>
      </c>
      <c r="Z10" s="91">
        <f ca="1">Ranking!G6</f>
        <v>0</v>
      </c>
      <c r="AA10" s="87" t="e">
        <f ca="1">MCA!ES9</f>
        <v>#REF!</v>
      </c>
      <c r="AB10" s="87">
        <f ca="1">MCA!ET9</f>
        <v>0</v>
      </c>
      <c r="AC10" s="87">
        <f ca="1">MCA!EU9</f>
        <v>0</v>
      </c>
      <c r="AD10" s="87" t="e">
        <f ca="1">INDEX('MCA-INPUT'!$C$22:$C$25,MATCH(AC10,$W$376:$W$379,0),1)</f>
        <v>#N/A</v>
      </c>
      <c r="AE10" s="87" t="e">
        <f t="shared" ca="1" si="11"/>
        <v>#VALUE!</v>
      </c>
      <c r="AF10" s="87">
        <f ca="1">MATCH(AB10,$AB$7:AB10,0)</f>
        <v>1</v>
      </c>
      <c r="AG10" s="87" t="str">
        <f t="shared" ca="1" si="12"/>
        <v>00</v>
      </c>
      <c r="AH10" s="87" t="e">
        <f t="shared" ca="1" si="52"/>
        <v>#VALUE!</v>
      </c>
      <c r="AI10" s="87" t="e">
        <f t="shared" ca="1" si="53"/>
        <v>#VALUE!</v>
      </c>
      <c r="AK10" s="87" t="e">
        <f t="shared" ca="1" si="13"/>
        <v>#VALUE!</v>
      </c>
      <c r="AL10" s="87" t="e">
        <f t="shared" ca="1" si="120"/>
        <v>#VALUE!</v>
      </c>
      <c r="AM10" s="87" t="e">
        <f t="shared" ca="1" si="14"/>
        <v>#VALUE!</v>
      </c>
      <c r="AN10" s="87" t="e">
        <f t="shared" ref="AN10:BA10" ca="1" si="140">IF(AM10&gt;0,2,IF($AL10&lt;=AN$5,1,0))</f>
        <v>#VALUE!</v>
      </c>
      <c r="AO10" s="87" t="e">
        <f t="shared" ca="1" si="140"/>
        <v>#VALUE!</v>
      </c>
      <c r="AP10" s="87" t="e">
        <f t="shared" ca="1" si="140"/>
        <v>#VALUE!</v>
      </c>
      <c r="AQ10" s="87" t="e">
        <f t="shared" ca="1" si="140"/>
        <v>#VALUE!</v>
      </c>
      <c r="AR10" s="87" t="e">
        <f t="shared" ca="1" si="140"/>
        <v>#VALUE!</v>
      </c>
      <c r="AS10" s="87" t="e">
        <f t="shared" ca="1" si="140"/>
        <v>#VALUE!</v>
      </c>
      <c r="AT10" s="87" t="e">
        <f t="shared" ca="1" si="140"/>
        <v>#VALUE!</v>
      </c>
      <c r="AU10" s="87" t="e">
        <f t="shared" ca="1" si="140"/>
        <v>#VALUE!</v>
      </c>
      <c r="AV10" s="87" t="e">
        <f t="shared" ca="1" si="140"/>
        <v>#VALUE!</v>
      </c>
      <c r="AW10" s="87" t="e">
        <f t="shared" ca="1" si="140"/>
        <v>#VALUE!</v>
      </c>
      <c r="AX10" s="87" t="e">
        <f t="shared" ca="1" si="140"/>
        <v>#VALUE!</v>
      </c>
      <c r="AY10" s="87" t="e">
        <f t="shared" ca="1" si="140"/>
        <v>#VALUE!</v>
      </c>
      <c r="AZ10" s="87" t="e">
        <f t="shared" ca="1" si="140"/>
        <v>#VALUE!</v>
      </c>
      <c r="BA10" s="87" t="e">
        <f t="shared" ca="1" si="140"/>
        <v>#VALUE!</v>
      </c>
      <c r="BB10" s="87" t="e">
        <f t="shared" ref="BB10:BF10" ca="1" si="141">IF(BA10&gt;0,2,IF($AL10&lt;=BB$5,1,0))</f>
        <v>#VALUE!</v>
      </c>
      <c r="BC10" s="87" t="e">
        <f t="shared" ca="1" si="141"/>
        <v>#VALUE!</v>
      </c>
      <c r="BD10" s="87" t="e">
        <f t="shared" ca="1" si="141"/>
        <v>#VALUE!</v>
      </c>
      <c r="BE10" s="87" t="e">
        <f t="shared" ca="1" si="141"/>
        <v>#VALUE!</v>
      </c>
      <c r="BF10" s="87" t="e">
        <f t="shared" ca="1" si="141"/>
        <v>#VALUE!</v>
      </c>
      <c r="BH10" s="87" t="e">
        <f t="shared" ca="1" si="17"/>
        <v>#VALUE!</v>
      </c>
      <c r="BI10" s="87" t="e">
        <f t="shared" ca="1" si="18"/>
        <v>#VALUE!</v>
      </c>
      <c r="BJ10" s="87" t="e">
        <f t="shared" ca="1" si="19"/>
        <v>#VALUE!</v>
      </c>
      <c r="BK10" s="87" t="e">
        <f t="shared" ca="1" si="20"/>
        <v>#VALUE!</v>
      </c>
      <c r="BL10" s="87" t="e">
        <f t="shared" ca="1" si="21"/>
        <v>#VALUE!</v>
      </c>
      <c r="BM10" s="87" t="e">
        <f t="shared" ca="1" si="22"/>
        <v>#VALUE!</v>
      </c>
      <c r="BN10" s="87" t="e">
        <f t="shared" ca="1" si="23"/>
        <v>#VALUE!</v>
      </c>
      <c r="BO10" s="87" t="e">
        <f t="shared" ca="1" si="24"/>
        <v>#VALUE!</v>
      </c>
      <c r="BP10" s="87" t="e">
        <f t="shared" ca="1" si="25"/>
        <v>#VALUE!</v>
      </c>
      <c r="BQ10" s="87" t="e">
        <f t="shared" ca="1" si="26"/>
        <v>#VALUE!</v>
      </c>
      <c r="BR10" s="87" t="e">
        <f t="shared" ca="1" si="27"/>
        <v>#VALUE!</v>
      </c>
      <c r="BS10" s="87" t="e">
        <f t="shared" ca="1" si="28"/>
        <v>#VALUE!</v>
      </c>
      <c r="BT10" s="87" t="e">
        <f t="shared" ca="1" si="29"/>
        <v>#VALUE!</v>
      </c>
      <c r="BU10" s="87" t="e">
        <f t="shared" ca="1" si="30"/>
        <v>#VALUE!</v>
      </c>
      <c r="BV10" s="87" t="e">
        <f t="shared" ca="1" si="31"/>
        <v>#VALUE!</v>
      </c>
      <c r="BW10" s="87" t="e">
        <f t="shared" ca="1" si="32"/>
        <v>#VALUE!</v>
      </c>
      <c r="BX10" s="87" t="e">
        <f t="shared" ca="1" si="32"/>
        <v>#VALUE!</v>
      </c>
      <c r="BY10" s="87" t="e">
        <f t="shared" ca="1" si="32"/>
        <v>#VALUE!</v>
      </c>
      <c r="BZ10" s="87" t="e">
        <f t="shared" ca="1" si="32"/>
        <v>#VALUE!</v>
      </c>
      <c r="CA10" s="87" t="e">
        <f t="shared" ca="1" si="32"/>
        <v>#VALUE!</v>
      </c>
      <c r="CC10" s="87">
        <v>4</v>
      </c>
      <c r="CD10" s="91" t="e">
        <f t="shared" ca="1" si="33"/>
        <v>#N/A</v>
      </c>
      <c r="CE10" s="91" t="e">
        <f t="shared" ca="1" si="34"/>
        <v>#REF!</v>
      </c>
      <c r="CF10" s="91" t="e">
        <f t="shared" ca="1" si="35"/>
        <v>#REF!</v>
      </c>
      <c r="CG10" s="91" t="e">
        <f t="shared" ca="1" si="36"/>
        <v>#REF!</v>
      </c>
      <c r="CH10" s="91" t="e">
        <f t="shared" ca="1" si="37"/>
        <v>#REF!</v>
      </c>
      <c r="CI10" s="91" t="e">
        <f t="shared" ca="1" si="38"/>
        <v>#REF!</v>
      </c>
      <c r="CJ10" s="91" t="e">
        <f t="shared" ca="1" si="39"/>
        <v>#REF!</v>
      </c>
      <c r="CK10" s="91" t="e">
        <f t="shared" ca="1" si="40"/>
        <v>#REF!</v>
      </c>
      <c r="CL10" s="91" t="e">
        <f t="shared" ca="1" si="41"/>
        <v>#REF!</v>
      </c>
      <c r="CM10" s="91" t="e">
        <f t="shared" ca="1" si="42"/>
        <v>#REF!</v>
      </c>
      <c r="CN10" s="91" t="e">
        <f t="shared" ca="1" si="43"/>
        <v>#REF!</v>
      </c>
      <c r="CO10" s="91" t="e">
        <f t="shared" ca="1" si="44"/>
        <v>#REF!</v>
      </c>
      <c r="CP10" s="91" t="e">
        <f t="shared" ca="1" si="45"/>
        <v>#REF!</v>
      </c>
      <c r="CQ10" s="91" t="e">
        <f t="shared" ca="1" si="46"/>
        <v>#REF!</v>
      </c>
      <c r="CR10" s="91" t="e">
        <f t="shared" ca="1" si="47"/>
        <v>#REF!</v>
      </c>
      <c r="CS10" s="91" t="e">
        <f t="shared" ref="CS10:CW10" ca="1" si="142">VALUE(IF(Q13=0,0,CONCATENATE(Q$9,$A13)))</f>
        <v>#REF!</v>
      </c>
      <c r="CT10" s="91" t="e">
        <f t="shared" ca="1" si="142"/>
        <v>#REF!</v>
      </c>
      <c r="CU10" s="91" t="e">
        <f t="shared" ca="1" si="142"/>
        <v>#REF!</v>
      </c>
      <c r="CV10" s="91" t="e">
        <f t="shared" ca="1" si="142"/>
        <v>#REF!</v>
      </c>
      <c r="CW10" s="91" t="e">
        <f t="shared" ca="1" si="142"/>
        <v>#REF!</v>
      </c>
      <c r="DC10" s="87" t="e">
        <f t="shared" ca="1" si="57"/>
        <v>#VALUE!</v>
      </c>
      <c r="DD10" s="87" t="e">
        <f t="shared" ca="1" si="58"/>
        <v>#VALUE!</v>
      </c>
      <c r="DE10" s="87" t="e">
        <f t="shared" ca="1" si="59"/>
        <v>#VALUE!</v>
      </c>
      <c r="DF10" s="87" t="e">
        <f t="shared" ca="1" si="60"/>
        <v>#VALUE!</v>
      </c>
      <c r="DG10" s="87" t="e">
        <f t="shared" ca="1" si="61"/>
        <v>#VALUE!</v>
      </c>
      <c r="DH10" s="87" t="e">
        <f t="shared" ca="1" si="62"/>
        <v>#VALUE!</v>
      </c>
      <c r="DI10" s="87" t="e">
        <f t="shared" ca="1" si="63"/>
        <v>#VALUE!</v>
      </c>
      <c r="DJ10" s="87" t="e">
        <f t="shared" ca="1" si="64"/>
        <v>#VALUE!</v>
      </c>
      <c r="DK10" s="87" t="e">
        <f t="shared" ca="1" si="65"/>
        <v>#VALUE!</v>
      </c>
      <c r="DL10" s="87" t="e">
        <f t="shared" ca="1" si="66"/>
        <v>#VALUE!</v>
      </c>
      <c r="DM10" s="87" t="e">
        <f t="shared" ca="1" si="67"/>
        <v>#VALUE!</v>
      </c>
      <c r="DN10" s="87" t="e">
        <f t="shared" ca="1" si="68"/>
        <v>#VALUE!</v>
      </c>
      <c r="DO10" s="87" t="e">
        <f t="shared" ca="1" si="69"/>
        <v>#VALUE!</v>
      </c>
      <c r="DP10" s="87" t="e">
        <f t="shared" ca="1" si="70"/>
        <v>#VALUE!</v>
      </c>
      <c r="DQ10" s="87" t="e">
        <f t="shared" ca="1" si="71"/>
        <v>#VALUE!</v>
      </c>
      <c r="DR10" s="87" t="e">
        <f t="shared" ca="1" si="72"/>
        <v>#VALUE!</v>
      </c>
      <c r="DS10" s="87" t="e">
        <f t="shared" ca="1" si="73"/>
        <v>#VALUE!</v>
      </c>
      <c r="DT10" s="87" t="e">
        <f t="shared" ca="1" si="74"/>
        <v>#VALUE!</v>
      </c>
      <c r="DU10" s="87" t="e">
        <f t="shared" ca="1" si="75"/>
        <v>#VALUE!</v>
      </c>
      <c r="DV10" s="87" t="e">
        <f t="shared" ca="1" si="76"/>
        <v>#VALUE!</v>
      </c>
      <c r="DW10" s="87" t="e">
        <f t="shared" ca="1" si="77"/>
        <v>#VALUE!</v>
      </c>
      <c r="DY10" s="87" t="e">
        <f t="shared" ca="1" si="78"/>
        <v>#VALUE!</v>
      </c>
      <c r="DZ10" s="87" t="e">
        <f t="shared" ca="1" si="79"/>
        <v>#VALUE!</v>
      </c>
      <c r="EA10" s="87" t="e">
        <f t="shared" ca="1" si="80"/>
        <v>#VALUE!</v>
      </c>
      <c r="EB10" s="87" t="e">
        <f t="shared" ca="1" si="81"/>
        <v>#VALUE!</v>
      </c>
      <c r="EC10" s="87" t="e">
        <f t="shared" ca="1" si="82"/>
        <v>#VALUE!</v>
      </c>
      <c r="ED10" s="87" t="e">
        <f t="shared" ca="1" si="83"/>
        <v>#VALUE!</v>
      </c>
      <c r="EE10" s="87" t="e">
        <f t="shared" ca="1" si="84"/>
        <v>#VALUE!</v>
      </c>
      <c r="EF10" s="87" t="e">
        <f t="shared" ca="1" si="85"/>
        <v>#VALUE!</v>
      </c>
      <c r="EG10" s="87" t="e">
        <f t="shared" ca="1" si="86"/>
        <v>#VALUE!</v>
      </c>
      <c r="EH10" s="87" t="e">
        <f t="shared" ca="1" si="87"/>
        <v>#VALUE!</v>
      </c>
      <c r="EI10" s="87" t="e">
        <f t="shared" ca="1" si="88"/>
        <v>#VALUE!</v>
      </c>
      <c r="EJ10" s="87" t="e">
        <f t="shared" ca="1" si="89"/>
        <v>#VALUE!</v>
      </c>
      <c r="EK10" s="87" t="e">
        <f t="shared" ca="1" si="90"/>
        <v>#VALUE!</v>
      </c>
      <c r="EL10" s="87" t="e">
        <f t="shared" ca="1" si="91"/>
        <v>#VALUE!</v>
      </c>
      <c r="EM10" s="87" t="e">
        <f t="shared" ca="1" si="92"/>
        <v>#VALUE!</v>
      </c>
      <c r="EN10" s="87" t="e">
        <f t="shared" ca="1" si="93"/>
        <v>#VALUE!</v>
      </c>
      <c r="EO10" s="87" t="e">
        <f t="shared" ca="1" si="94"/>
        <v>#VALUE!</v>
      </c>
      <c r="EP10" s="87" t="e">
        <f t="shared" ca="1" si="95"/>
        <v>#VALUE!</v>
      </c>
      <c r="EQ10" s="87" t="e">
        <f t="shared" ca="1" si="96"/>
        <v>#VALUE!</v>
      </c>
      <c r="ER10" s="87" t="e">
        <f t="shared" ca="1" si="97"/>
        <v>#VALUE!</v>
      </c>
      <c r="ES10" s="87" t="e">
        <f t="shared" ca="1" si="98"/>
        <v>#VALUE!</v>
      </c>
      <c r="EU10" s="87" t="e">
        <f t="shared" ca="1" si="99"/>
        <v>#VALUE!</v>
      </c>
      <c r="EV10" s="87" t="e">
        <f t="shared" ca="1" si="100"/>
        <v>#VALUE!</v>
      </c>
      <c r="EW10" s="87" t="e">
        <f t="shared" ca="1" si="101"/>
        <v>#VALUE!</v>
      </c>
      <c r="EX10" s="87" t="e">
        <f t="shared" ca="1" si="102"/>
        <v>#VALUE!</v>
      </c>
      <c r="EY10" s="87" t="e">
        <f t="shared" ca="1" si="103"/>
        <v>#VALUE!</v>
      </c>
      <c r="EZ10" s="87" t="e">
        <f t="shared" ca="1" si="104"/>
        <v>#VALUE!</v>
      </c>
      <c r="FA10" s="87" t="e">
        <f t="shared" ca="1" si="105"/>
        <v>#VALUE!</v>
      </c>
      <c r="FB10" s="87" t="e">
        <f t="shared" ca="1" si="106"/>
        <v>#VALUE!</v>
      </c>
      <c r="FC10" s="87" t="e">
        <f t="shared" ca="1" si="107"/>
        <v>#VALUE!</v>
      </c>
      <c r="FD10" s="87" t="e">
        <f t="shared" ca="1" si="108"/>
        <v>#VALUE!</v>
      </c>
      <c r="FE10" s="87" t="e">
        <f t="shared" ca="1" si="109"/>
        <v>#VALUE!</v>
      </c>
      <c r="FF10" s="87" t="e">
        <f t="shared" ca="1" si="110"/>
        <v>#VALUE!</v>
      </c>
      <c r="FG10" s="87" t="e">
        <f t="shared" ca="1" si="111"/>
        <v>#VALUE!</v>
      </c>
      <c r="FH10" s="87" t="e">
        <f t="shared" ca="1" si="112"/>
        <v>#VALUE!</v>
      </c>
      <c r="FI10" s="87" t="e">
        <f t="shared" ca="1" si="113"/>
        <v>#VALUE!</v>
      </c>
      <c r="FJ10" s="87" t="e">
        <f t="shared" ca="1" si="114"/>
        <v>#VALUE!</v>
      </c>
      <c r="FK10" s="87" t="e">
        <f t="shared" ca="1" si="115"/>
        <v>#VALUE!</v>
      </c>
      <c r="FL10" s="87" t="e">
        <f t="shared" ca="1" si="116"/>
        <v>#VALUE!</v>
      </c>
      <c r="FM10" s="87" t="e">
        <f t="shared" ca="1" si="117"/>
        <v>#VALUE!</v>
      </c>
      <c r="FN10" s="87" t="e">
        <f t="shared" ca="1" si="118"/>
        <v>#VALUE!</v>
      </c>
      <c r="FO10" s="87" t="e">
        <f t="shared" ca="1" si="119"/>
        <v>#VALUE!</v>
      </c>
      <c r="FQ10" s="87">
        <f ca="1"/>
        <v>0</v>
      </c>
      <c r="FR10" s="87">
        <f ca="1"/>
        <v>0</v>
      </c>
      <c r="FS10" s="87">
        <f ca="1"/>
        <v>0</v>
      </c>
      <c r="FT10" s="87">
        <f ca="1"/>
        <v>0</v>
      </c>
      <c r="FU10" s="87">
        <f ca="1"/>
        <v>0</v>
      </c>
      <c r="FV10" s="87">
        <f ca="1"/>
        <v>0</v>
      </c>
      <c r="FW10" s="87">
        <f ca="1"/>
        <v>0</v>
      </c>
      <c r="FX10" s="87">
        <f ca="1"/>
        <v>0</v>
      </c>
      <c r="FY10" s="87">
        <f ca="1"/>
        <v>0</v>
      </c>
      <c r="FZ10" s="87">
        <f ca="1"/>
        <v>0</v>
      </c>
      <c r="GA10" s="87">
        <f ca="1"/>
        <v>0</v>
      </c>
      <c r="GB10" s="87">
        <f ca="1"/>
        <v>0</v>
      </c>
      <c r="GC10" s="87">
        <f ca="1"/>
        <v>0</v>
      </c>
      <c r="GD10" s="87">
        <f ca="1"/>
        <v>0</v>
      </c>
      <c r="GE10" s="87">
        <f ca="1"/>
        <v>0</v>
      </c>
      <c r="GF10" s="87">
        <f ca="1"/>
        <v>0</v>
      </c>
      <c r="GG10" s="87">
        <f ca="1"/>
        <v>0</v>
      </c>
      <c r="GH10" s="87">
        <f ca="1"/>
        <v>0</v>
      </c>
      <c r="GI10" s="87">
        <f ca="1"/>
        <v>0</v>
      </c>
      <c r="GJ10" s="87">
        <f ca="1"/>
        <v>0</v>
      </c>
    </row>
    <row r="11" spans="1:192" x14ac:dyDescent="0.25">
      <c r="A11" s="87">
        <f>1+A10</f>
        <v>2</v>
      </c>
      <c r="B11" s="87" t="e">
        <f t="shared" ca="1" si="124"/>
        <v>#N/A</v>
      </c>
      <c r="C11" s="87" t="e">
        <f t="shared" ca="1" si="125"/>
        <v>#REF!</v>
      </c>
      <c r="D11" s="87" t="e">
        <f t="shared" ca="1" si="126"/>
        <v>#REF!</v>
      </c>
      <c r="E11" s="87" t="e">
        <f t="shared" ca="1" si="127"/>
        <v>#REF!</v>
      </c>
      <c r="F11" s="87" t="e">
        <f t="shared" ca="1" si="128"/>
        <v>#REF!</v>
      </c>
      <c r="G11" s="87" t="e">
        <f t="shared" ca="1" si="129"/>
        <v>#REF!</v>
      </c>
      <c r="H11" s="87" t="e">
        <f t="shared" ca="1" si="130"/>
        <v>#REF!</v>
      </c>
      <c r="I11" s="87" t="e">
        <f t="shared" ca="1" si="131"/>
        <v>#REF!</v>
      </c>
      <c r="J11" s="87" t="e">
        <f t="shared" ca="1" si="132"/>
        <v>#REF!</v>
      </c>
      <c r="K11" s="87" t="e">
        <f t="shared" ca="1" si="133"/>
        <v>#REF!</v>
      </c>
      <c r="L11" s="87" t="e">
        <f t="shared" ca="1" si="134"/>
        <v>#REF!</v>
      </c>
      <c r="M11" s="87" t="e">
        <f t="shared" ca="1" si="135"/>
        <v>#REF!</v>
      </c>
      <c r="N11" s="87" t="e">
        <f t="shared" ca="1" si="136"/>
        <v>#REF!</v>
      </c>
      <c r="O11" s="87" t="e">
        <f t="shared" ca="1" si="137"/>
        <v>#REF!</v>
      </c>
      <c r="P11" s="87" t="e">
        <f t="shared" ca="1" si="138"/>
        <v>#REF!</v>
      </c>
      <c r="Q11" s="87" t="e">
        <f t="shared" ca="1" si="139"/>
        <v>#REF!</v>
      </c>
      <c r="R11" s="87" t="e">
        <f t="shared" ca="1" si="139"/>
        <v>#REF!</v>
      </c>
      <c r="S11" s="87" t="e">
        <f t="shared" ca="1" si="139"/>
        <v>#REF!</v>
      </c>
      <c r="T11" s="87" t="e">
        <f t="shared" ca="1" si="139"/>
        <v>#REF!</v>
      </c>
      <c r="U11" s="87" t="e">
        <f t="shared" ca="1" si="139"/>
        <v>#REF!</v>
      </c>
      <c r="X11" s="87">
        <f ca="1">Ranking!B7</f>
        <v>0</v>
      </c>
      <c r="Y11" s="87" t="e">
        <f ca="1">IF(AH11=0,0,Ranking!C7)</f>
        <v>#VALUE!</v>
      </c>
      <c r="Z11" s="91">
        <f ca="1">Ranking!G7</f>
        <v>0</v>
      </c>
      <c r="AA11" s="87" t="e">
        <f ca="1">MCA!ES10</f>
        <v>#REF!</v>
      </c>
      <c r="AB11" s="87">
        <f ca="1">MCA!ET10</f>
        <v>0</v>
      </c>
      <c r="AC11" s="87">
        <f ca="1">MCA!EU10</f>
        <v>0</v>
      </c>
      <c r="AD11" s="87" t="e">
        <f ca="1">INDEX('MCA-INPUT'!$C$22:$C$25,MATCH(AC11,$W$376:$W$379,0),1)</f>
        <v>#N/A</v>
      </c>
      <c r="AE11" s="87" t="e">
        <f t="shared" ca="1" si="11"/>
        <v>#VALUE!</v>
      </c>
      <c r="AF11" s="87">
        <f ca="1">MATCH(AB11,$AB$7:AB11,0)</f>
        <v>1</v>
      </c>
      <c r="AG11" s="87" t="str">
        <f t="shared" ca="1" si="12"/>
        <v>00</v>
      </c>
      <c r="AH11" s="87" t="e">
        <f t="shared" ca="1" si="52"/>
        <v>#VALUE!</v>
      </c>
      <c r="AI11" s="87" t="e">
        <f t="shared" ca="1" si="53"/>
        <v>#VALUE!</v>
      </c>
      <c r="AK11" s="87" t="e">
        <f t="shared" ca="1" si="13"/>
        <v>#VALUE!</v>
      </c>
      <c r="AL11" s="87" t="e">
        <f t="shared" ca="1" si="120"/>
        <v>#VALUE!</v>
      </c>
      <c r="AM11" s="87" t="e">
        <f t="shared" ca="1" si="14"/>
        <v>#VALUE!</v>
      </c>
      <c r="AN11" s="87" t="e">
        <f t="shared" ref="AN11:BA11" ca="1" si="143">IF(AM11&gt;0,2,IF($AL11&lt;=AN$5,1,0))</f>
        <v>#VALUE!</v>
      </c>
      <c r="AO11" s="87" t="e">
        <f t="shared" ca="1" si="143"/>
        <v>#VALUE!</v>
      </c>
      <c r="AP11" s="87" t="e">
        <f t="shared" ca="1" si="143"/>
        <v>#VALUE!</v>
      </c>
      <c r="AQ11" s="87" t="e">
        <f t="shared" ca="1" si="143"/>
        <v>#VALUE!</v>
      </c>
      <c r="AR11" s="87" t="e">
        <f t="shared" ca="1" si="143"/>
        <v>#VALUE!</v>
      </c>
      <c r="AS11" s="87" t="e">
        <f t="shared" ca="1" si="143"/>
        <v>#VALUE!</v>
      </c>
      <c r="AT11" s="87" t="e">
        <f t="shared" ca="1" si="143"/>
        <v>#VALUE!</v>
      </c>
      <c r="AU11" s="87" t="e">
        <f t="shared" ca="1" si="143"/>
        <v>#VALUE!</v>
      </c>
      <c r="AV11" s="87" t="e">
        <f t="shared" ca="1" si="143"/>
        <v>#VALUE!</v>
      </c>
      <c r="AW11" s="87" t="e">
        <f t="shared" ca="1" si="143"/>
        <v>#VALUE!</v>
      </c>
      <c r="AX11" s="87" t="e">
        <f t="shared" ca="1" si="143"/>
        <v>#VALUE!</v>
      </c>
      <c r="AY11" s="87" t="e">
        <f t="shared" ca="1" si="143"/>
        <v>#VALUE!</v>
      </c>
      <c r="AZ11" s="87" t="e">
        <f t="shared" ca="1" si="143"/>
        <v>#VALUE!</v>
      </c>
      <c r="BA11" s="87" t="e">
        <f t="shared" ca="1" si="143"/>
        <v>#VALUE!</v>
      </c>
      <c r="BB11" s="87" t="e">
        <f t="shared" ref="BB11:BF11" ca="1" si="144">IF(BA11&gt;0,2,IF($AL11&lt;=BB$5,1,0))</f>
        <v>#VALUE!</v>
      </c>
      <c r="BC11" s="87" t="e">
        <f t="shared" ca="1" si="144"/>
        <v>#VALUE!</v>
      </c>
      <c r="BD11" s="87" t="e">
        <f t="shared" ca="1" si="144"/>
        <v>#VALUE!</v>
      </c>
      <c r="BE11" s="87" t="e">
        <f t="shared" ca="1" si="144"/>
        <v>#VALUE!</v>
      </c>
      <c r="BF11" s="87" t="e">
        <f t="shared" ca="1" si="144"/>
        <v>#VALUE!</v>
      </c>
      <c r="BH11" s="87" t="e">
        <f t="shared" ca="1" si="17"/>
        <v>#VALUE!</v>
      </c>
      <c r="BI11" s="87" t="e">
        <f t="shared" ca="1" si="18"/>
        <v>#VALUE!</v>
      </c>
      <c r="BJ11" s="87" t="e">
        <f t="shared" ca="1" si="19"/>
        <v>#VALUE!</v>
      </c>
      <c r="BK11" s="87" t="e">
        <f t="shared" ca="1" si="20"/>
        <v>#VALUE!</v>
      </c>
      <c r="BL11" s="87" t="e">
        <f t="shared" ca="1" si="21"/>
        <v>#VALUE!</v>
      </c>
      <c r="BM11" s="87" t="e">
        <f t="shared" ca="1" si="22"/>
        <v>#VALUE!</v>
      </c>
      <c r="BN11" s="87" t="e">
        <f t="shared" ca="1" si="23"/>
        <v>#VALUE!</v>
      </c>
      <c r="BO11" s="87" t="e">
        <f t="shared" ca="1" si="24"/>
        <v>#VALUE!</v>
      </c>
      <c r="BP11" s="87" t="e">
        <f t="shared" ca="1" si="25"/>
        <v>#VALUE!</v>
      </c>
      <c r="BQ11" s="87" t="e">
        <f t="shared" ca="1" si="26"/>
        <v>#VALUE!</v>
      </c>
      <c r="BR11" s="87" t="e">
        <f t="shared" ca="1" si="27"/>
        <v>#VALUE!</v>
      </c>
      <c r="BS11" s="87" t="e">
        <f t="shared" ca="1" si="28"/>
        <v>#VALUE!</v>
      </c>
      <c r="BT11" s="87" t="e">
        <f t="shared" ca="1" si="29"/>
        <v>#VALUE!</v>
      </c>
      <c r="BU11" s="87" t="e">
        <f t="shared" ca="1" si="30"/>
        <v>#VALUE!</v>
      </c>
      <c r="BV11" s="87" t="e">
        <f t="shared" ca="1" si="31"/>
        <v>#VALUE!</v>
      </c>
      <c r="BW11" s="87" t="e">
        <f t="shared" ca="1" si="32"/>
        <v>#VALUE!</v>
      </c>
      <c r="BX11" s="87" t="e">
        <f t="shared" ca="1" si="32"/>
        <v>#VALUE!</v>
      </c>
      <c r="BY11" s="87" t="e">
        <f t="shared" ca="1" si="32"/>
        <v>#VALUE!</v>
      </c>
      <c r="BZ11" s="87" t="e">
        <f t="shared" ca="1" si="32"/>
        <v>#VALUE!</v>
      </c>
      <c r="CA11" s="87" t="e">
        <f t="shared" ca="1" si="32"/>
        <v>#VALUE!</v>
      </c>
      <c r="CC11" s="87">
        <v>5</v>
      </c>
      <c r="CD11" s="91" t="e">
        <f t="shared" ca="1" si="33"/>
        <v>#N/A</v>
      </c>
      <c r="CE11" s="91" t="e">
        <f t="shared" ca="1" si="34"/>
        <v>#REF!</v>
      </c>
      <c r="CF11" s="91" t="e">
        <f t="shared" ca="1" si="35"/>
        <v>#REF!</v>
      </c>
      <c r="CG11" s="91" t="e">
        <f t="shared" ca="1" si="36"/>
        <v>#REF!</v>
      </c>
      <c r="CH11" s="91" t="e">
        <f t="shared" ca="1" si="37"/>
        <v>#REF!</v>
      </c>
      <c r="CI11" s="91" t="e">
        <f t="shared" ca="1" si="38"/>
        <v>#REF!</v>
      </c>
      <c r="CJ11" s="91" t="e">
        <f t="shared" ca="1" si="39"/>
        <v>#REF!</v>
      </c>
      <c r="CK11" s="91" t="e">
        <f t="shared" ca="1" si="40"/>
        <v>#REF!</v>
      </c>
      <c r="CL11" s="91" t="e">
        <f t="shared" ca="1" si="41"/>
        <v>#REF!</v>
      </c>
      <c r="CM11" s="91" t="e">
        <f t="shared" ca="1" si="42"/>
        <v>#REF!</v>
      </c>
      <c r="CN11" s="91" t="e">
        <f t="shared" ca="1" si="43"/>
        <v>#REF!</v>
      </c>
      <c r="CO11" s="91" t="e">
        <f t="shared" ca="1" si="44"/>
        <v>#REF!</v>
      </c>
      <c r="CP11" s="91" t="e">
        <f t="shared" ca="1" si="45"/>
        <v>#REF!</v>
      </c>
      <c r="CQ11" s="91" t="e">
        <f t="shared" ca="1" si="46"/>
        <v>#REF!</v>
      </c>
      <c r="CR11" s="91" t="e">
        <f t="shared" ca="1" si="47"/>
        <v>#REF!</v>
      </c>
      <c r="CS11" s="91" t="e">
        <f t="shared" ref="CS11:CW11" ca="1" si="145">VALUE(IF(Q14=0,0,CONCATENATE(Q$9,$A14)))</f>
        <v>#REF!</v>
      </c>
      <c r="CT11" s="91" t="e">
        <f t="shared" ca="1" si="145"/>
        <v>#REF!</v>
      </c>
      <c r="CU11" s="91" t="e">
        <f t="shared" ca="1" si="145"/>
        <v>#REF!</v>
      </c>
      <c r="CV11" s="91" t="e">
        <f t="shared" ca="1" si="145"/>
        <v>#REF!</v>
      </c>
      <c r="CW11" s="91" t="e">
        <f t="shared" ca="1" si="145"/>
        <v>#REF!</v>
      </c>
      <c r="DC11" s="87" t="e">
        <f t="shared" ca="1" si="57"/>
        <v>#VALUE!</v>
      </c>
      <c r="DD11" s="87" t="e">
        <f t="shared" ca="1" si="58"/>
        <v>#VALUE!</v>
      </c>
      <c r="DE11" s="87" t="e">
        <f t="shared" ca="1" si="59"/>
        <v>#VALUE!</v>
      </c>
      <c r="DF11" s="87" t="e">
        <f t="shared" ca="1" si="60"/>
        <v>#VALUE!</v>
      </c>
      <c r="DG11" s="87" t="e">
        <f t="shared" ca="1" si="61"/>
        <v>#VALUE!</v>
      </c>
      <c r="DH11" s="87" t="e">
        <f t="shared" ca="1" si="62"/>
        <v>#VALUE!</v>
      </c>
      <c r="DI11" s="87" t="e">
        <f t="shared" ca="1" si="63"/>
        <v>#VALUE!</v>
      </c>
      <c r="DJ11" s="87" t="e">
        <f t="shared" ca="1" si="64"/>
        <v>#VALUE!</v>
      </c>
      <c r="DK11" s="87" t="e">
        <f t="shared" ca="1" si="65"/>
        <v>#VALUE!</v>
      </c>
      <c r="DL11" s="87" t="e">
        <f t="shared" ca="1" si="66"/>
        <v>#VALUE!</v>
      </c>
      <c r="DM11" s="87" t="e">
        <f t="shared" ca="1" si="67"/>
        <v>#VALUE!</v>
      </c>
      <c r="DN11" s="87" t="e">
        <f t="shared" ca="1" si="68"/>
        <v>#VALUE!</v>
      </c>
      <c r="DO11" s="87" t="e">
        <f t="shared" ca="1" si="69"/>
        <v>#VALUE!</v>
      </c>
      <c r="DP11" s="87" t="e">
        <f t="shared" ca="1" si="70"/>
        <v>#VALUE!</v>
      </c>
      <c r="DQ11" s="87" t="e">
        <f t="shared" ca="1" si="71"/>
        <v>#VALUE!</v>
      </c>
      <c r="DR11" s="87" t="e">
        <f t="shared" ca="1" si="72"/>
        <v>#VALUE!</v>
      </c>
      <c r="DS11" s="87" t="e">
        <f t="shared" ca="1" si="73"/>
        <v>#VALUE!</v>
      </c>
      <c r="DT11" s="87" t="e">
        <f t="shared" ca="1" si="74"/>
        <v>#VALUE!</v>
      </c>
      <c r="DU11" s="87" t="e">
        <f t="shared" ca="1" si="75"/>
        <v>#VALUE!</v>
      </c>
      <c r="DV11" s="87" t="e">
        <f t="shared" ca="1" si="76"/>
        <v>#VALUE!</v>
      </c>
      <c r="DW11" s="87" t="e">
        <f t="shared" ca="1" si="77"/>
        <v>#VALUE!</v>
      </c>
      <c r="DY11" s="87" t="e">
        <f t="shared" ca="1" si="78"/>
        <v>#VALUE!</v>
      </c>
      <c r="DZ11" s="87" t="e">
        <f t="shared" ca="1" si="79"/>
        <v>#VALUE!</v>
      </c>
      <c r="EA11" s="87" t="e">
        <f t="shared" ca="1" si="80"/>
        <v>#VALUE!</v>
      </c>
      <c r="EB11" s="87" t="e">
        <f t="shared" ca="1" si="81"/>
        <v>#VALUE!</v>
      </c>
      <c r="EC11" s="87" t="e">
        <f t="shared" ca="1" si="82"/>
        <v>#VALUE!</v>
      </c>
      <c r="ED11" s="87" t="e">
        <f t="shared" ca="1" si="83"/>
        <v>#VALUE!</v>
      </c>
      <c r="EE11" s="87" t="e">
        <f t="shared" ca="1" si="84"/>
        <v>#VALUE!</v>
      </c>
      <c r="EF11" s="87" t="e">
        <f t="shared" ca="1" si="85"/>
        <v>#VALUE!</v>
      </c>
      <c r="EG11" s="87" t="e">
        <f t="shared" ca="1" si="86"/>
        <v>#VALUE!</v>
      </c>
      <c r="EH11" s="87" t="e">
        <f t="shared" ca="1" si="87"/>
        <v>#VALUE!</v>
      </c>
      <c r="EI11" s="87" t="e">
        <f t="shared" ca="1" si="88"/>
        <v>#VALUE!</v>
      </c>
      <c r="EJ11" s="87" t="e">
        <f t="shared" ca="1" si="89"/>
        <v>#VALUE!</v>
      </c>
      <c r="EK11" s="87" t="e">
        <f t="shared" ca="1" si="90"/>
        <v>#VALUE!</v>
      </c>
      <c r="EL11" s="87" t="e">
        <f t="shared" ca="1" si="91"/>
        <v>#VALUE!</v>
      </c>
      <c r="EM11" s="87" t="e">
        <f t="shared" ca="1" si="92"/>
        <v>#VALUE!</v>
      </c>
      <c r="EN11" s="87" t="e">
        <f t="shared" ca="1" si="93"/>
        <v>#VALUE!</v>
      </c>
      <c r="EO11" s="87" t="e">
        <f t="shared" ca="1" si="94"/>
        <v>#VALUE!</v>
      </c>
      <c r="EP11" s="87" t="e">
        <f t="shared" ca="1" si="95"/>
        <v>#VALUE!</v>
      </c>
      <c r="EQ11" s="87" t="e">
        <f t="shared" ca="1" si="96"/>
        <v>#VALUE!</v>
      </c>
      <c r="ER11" s="87" t="e">
        <f t="shared" ca="1" si="97"/>
        <v>#VALUE!</v>
      </c>
      <c r="ES11" s="87" t="e">
        <f t="shared" ca="1" si="98"/>
        <v>#VALUE!</v>
      </c>
      <c r="EU11" s="87" t="e">
        <f t="shared" ca="1" si="99"/>
        <v>#VALUE!</v>
      </c>
      <c r="EV11" s="87" t="e">
        <f t="shared" ca="1" si="100"/>
        <v>#VALUE!</v>
      </c>
      <c r="EW11" s="87" t="e">
        <f t="shared" ca="1" si="101"/>
        <v>#VALUE!</v>
      </c>
      <c r="EX11" s="87" t="e">
        <f t="shared" ca="1" si="102"/>
        <v>#VALUE!</v>
      </c>
      <c r="EY11" s="87" t="e">
        <f t="shared" ca="1" si="103"/>
        <v>#VALUE!</v>
      </c>
      <c r="EZ11" s="87" t="e">
        <f t="shared" ca="1" si="104"/>
        <v>#VALUE!</v>
      </c>
      <c r="FA11" s="87" t="e">
        <f t="shared" ca="1" si="105"/>
        <v>#VALUE!</v>
      </c>
      <c r="FB11" s="87" t="e">
        <f t="shared" ca="1" si="106"/>
        <v>#VALUE!</v>
      </c>
      <c r="FC11" s="87" t="e">
        <f t="shared" ca="1" si="107"/>
        <v>#VALUE!</v>
      </c>
      <c r="FD11" s="87" t="e">
        <f t="shared" ca="1" si="108"/>
        <v>#VALUE!</v>
      </c>
      <c r="FE11" s="87" t="e">
        <f t="shared" ca="1" si="109"/>
        <v>#VALUE!</v>
      </c>
      <c r="FF11" s="87" t="e">
        <f t="shared" ca="1" si="110"/>
        <v>#VALUE!</v>
      </c>
      <c r="FG11" s="87" t="e">
        <f t="shared" ca="1" si="111"/>
        <v>#VALUE!</v>
      </c>
      <c r="FH11" s="87" t="e">
        <f t="shared" ca="1" si="112"/>
        <v>#VALUE!</v>
      </c>
      <c r="FI11" s="87" t="e">
        <f t="shared" ca="1" si="113"/>
        <v>#VALUE!</v>
      </c>
      <c r="FJ11" s="87" t="e">
        <f t="shared" ca="1" si="114"/>
        <v>#VALUE!</v>
      </c>
      <c r="FK11" s="87" t="e">
        <f t="shared" ca="1" si="115"/>
        <v>#VALUE!</v>
      </c>
      <c r="FL11" s="87" t="e">
        <f t="shared" ca="1" si="116"/>
        <v>#VALUE!</v>
      </c>
      <c r="FM11" s="87" t="e">
        <f t="shared" ca="1" si="117"/>
        <v>#VALUE!</v>
      </c>
      <c r="FN11" s="87" t="e">
        <f t="shared" ca="1" si="118"/>
        <v>#VALUE!</v>
      </c>
      <c r="FO11" s="87" t="e">
        <f t="shared" ca="1" si="119"/>
        <v>#VALUE!</v>
      </c>
      <c r="FQ11" s="87">
        <f ca="1"/>
        <v>0</v>
      </c>
      <c r="FR11" s="87">
        <f ca="1"/>
        <v>0</v>
      </c>
      <c r="FS11" s="87">
        <f ca="1"/>
        <v>0</v>
      </c>
      <c r="FT11" s="87">
        <f ca="1"/>
        <v>0</v>
      </c>
      <c r="FU11" s="87">
        <f ca="1"/>
        <v>0</v>
      </c>
      <c r="FV11" s="87">
        <f ca="1"/>
        <v>0</v>
      </c>
      <c r="FW11" s="87">
        <f ca="1"/>
        <v>0</v>
      </c>
      <c r="FX11" s="87">
        <f ca="1"/>
        <v>0</v>
      </c>
      <c r="FY11" s="87">
        <f ca="1"/>
        <v>0</v>
      </c>
      <c r="FZ11" s="87">
        <f ca="1"/>
        <v>0</v>
      </c>
      <c r="GA11" s="87">
        <f ca="1"/>
        <v>0</v>
      </c>
      <c r="GB11" s="87">
        <f ca="1"/>
        <v>0</v>
      </c>
      <c r="GC11" s="87">
        <f ca="1"/>
        <v>0</v>
      </c>
      <c r="GD11" s="87">
        <f ca="1"/>
        <v>0</v>
      </c>
      <c r="GE11" s="87">
        <f ca="1"/>
        <v>0</v>
      </c>
      <c r="GF11" s="87">
        <f ca="1"/>
        <v>0</v>
      </c>
      <c r="GG11" s="87">
        <f ca="1"/>
        <v>0</v>
      </c>
      <c r="GH11" s="87">
        <f ca="1"/>
        <v>0</v>
      </c>
      <c r="GI11" s="87">
        <f ca="1"/>
        <v>0</v>
      </c>
      <c r="GJ11" s="87">
        <f ca="1"/>
        <v>0</v>
      </c>
    </row>
    <row r="12" spans="1:192" x14ac:dyDescent="0.25">
      <c r="A12" s="87">
        <f t="shared" ref="A12:A39" si="146">1+A11</f>
        <v>3</v>
      </c>
      <c r="B12" s="87" t="e">
        <f t="shared" ca="1" si="124"/>
        <v>#N/A</v>
      </c>
      <c r="C12" s="87" t="e">
        <f t="shared" ca="1" si="125"/>
        <v>#REF!</v>
      </c>
      <c r="D12" s="87" t="e">
        <f t="shared" ca="1" si="126"/>
        <v>#REF!</v>
      </c>
      <c r="E12" s="87" t="e">
        <f t="shared" ca="1" si="127"/>
        <v>#REF!</v>
      </c>
      <c r="F12" s="87" t="e">
        <f t="shared" ca="1" si="128"/>
        <v>#REF!</v>
      </c>
      <c r="G12" s="87" t="e">
        <f t="shared" ca="1" si="129"/>
        <v>#REF!</v>
      </c>
      <c r="H12" s="87" t="e">
        <f t="shared" ca="1" si="130"/>
        <v>#REF!</v>
      </c>
      <c r="I12" s="87" t="e">
        <f t="shared" ca="1" si="131"/>
        <v>#REF!</v>
      </c>
      <c r="J12" s="87" t="e">
        <f t="shared" ca="1" si="132"/>
        <v>#REF!</v>
      </c>
      <c r="K12" s="87" t="e">
        <f t="shared" ca="1" si="133"/>
        <v>#REF!</v>
      </c>
      <c r="L12" s="87" t="e">
        <f t="shared" ca="1" si="134"/>
        <v>#REF!</v>
      </c>
      <c r="M12" s="87" t="e">
        <f t="shared" ca="1" si="135"/>
        <v>#REF!</v>
      </c>
      <c r="N12" s="87" t="e">
        <f t="shared" ca="1" si="136"/>
        <v>#REF!</v>
      </c>
      <c r="O12" s="87" t="e">
        <f t="shared" ca="1" si="137"/>
        <v>#REF!</v>
      </c>
      <c r="P12" s="87" t="e">
        <f t="shared" ca="1" si="138"/>
        <v>#REF!</v>
      </c>
      <c r="Q12" s="87" t="e">
        <f t="shared" ca="1" si="139"/>
        <v>#REF!</v>
      </c>
      <c r="R12" s="87" t="e">
        <f t="shared" ca="1" si="139"/>
        <v>#REF!</v>
      </c>
      <c r="S12" s="87" t="e">
        <f t="shared" ca="1" si="139"/>
        <v>#REF!</v>
      </c>
      <c r="T12" s="87" t="e">
        <f t="shared" ca="1" si="139"/>
        <v>#REF!</v>
      </c>
      <c r="U12" s="87" t="e">
        <f t="shared" ca="1" si="139"/>
        <v>#REF!</v>
      </c>
      <c r="X12" s="87">
        <f ca="1">Ranking!B8</f>
        <v>0</v>
      </c>
      <c r="Y12" s="87" t="e">
        <f ca="1">IF(AH12=0,0,Ranking!C8)</f>
        <v>#VALUE!</v>
      </c>
      <c r="Z12" s="91">
        <f ca="1">Ranking!G8</f>
        <v>0</v>
      </c>
      <c r="AA12" s="87" t="e">
        <f ca="1">MCA!ES11</f>
        <v>#REF!</v>
      </c>
      <c r="AB12" s="87">
        <f ca="1">MCA!ET11</f>
        <v>0</v>
      </c>
      <c r="AC12" s="87">
        <f ca="1">MCA!EU11</f>
        <v>0</v>
      </c>
      <c r="AD12" s="87" t="e">
        <f ca="1">INDEX('MCA-INPUT'!$C$22:$C$25,MATCH(AC12,$W$376:$W$379,0),1)</f>
        <v>#N/A</v>
      </c>
      <c r="AE12" s="87" t="e">
        <f t="shared" ca="1" si="11"/>
        <v>#VALUE!</v>
      </c>
      <c r="AF12" s="87">
        <f ca="1">MATCH(AB12,$AB$7:AB12,0)</f>
        <v>1</v>
      </c>
      <c r="AG12" s="87" t="str">
        <f t="shared" ca="1" si="12"/>
        <v>00</v>
      </c>
      <c r="AH12" s="87" t="e">
        <f t="shared" ca="1" si="52"/>
        <v>#VALUE!</v>
      </c>
      <c r="AI12" s="87" t="e">
        <f t="shared" ca="1" si="53"/>
        <v>#VALUE!</v>
      </c>
      <c r="AK12" s="87" t="e">
        <f t="shared" ca="1" si="13"/>
        <v>#VALUE!</v>
      </c>
      <c r="AL12" s="87" t="e">
        <f t="shared" ca="1" si="120"/>
        <v>#VALUE!</v>
      </c>
      <c r="AM12" s="87" t="e">
        <f t="shared" ca="1" si="14"/>
        <v>#VALUE!</v>
      </c>
      <c r="AN12" s="87" t="e">
        <f t="shared" ref="AN12:BA12" ca="1" si="147">IF(AM12&gt;0,2,IF($AL12&lt;=AN$5,1,0))</f>
        <v>#VALUE!</v>
      </c>
      <c r="AO12" s="87" t="e">
        <f t="shared" ca="1" si="147"/>
        <v>#VALUE!</v>
      </c>
      <c r="AP12" s="87" t="e">
        <f t="shared" ca="1" si="147"/>
        <v>#VALUE!</v>
      </c>
      <c r="AQ12" s="87" t="e">
        <f t="shared" ca="1" si="147"/>
        <v>#VALUE!</v>
      </c>
      <c r="AR12" s="87" t="e">
        <f t="shared" ca="1" si="147"/>
        <v>#VALUE!</v>
      </c>
      <c r="AS12" s="87" t="e">
        <f t="shared" ca="1" si="147"/>
        <v>#VALUE!</v>
      </c>
      <c r="AT12" s="87" t="e">
        <f t="shared" ca="1" si="147"/>
        <v>#VALUE!</v>
      </c>
      <c r="AU12" s="87" t="e">
        <f t="shared" ca="1" si="147"/>
        <v>#VALUE!</v>
      </c>
      <c r="AV12" s="87" t="e">
        <f t="shared" ca="1" si="147"/>
        <v>#VALUE!</v>
      </c>
      <c r="AW12" s="87" t="e">
        <f t="shared" ca="1" si="147"/>
        <v>#VALUE!</v>
      </c>
      <c r="AX12" s="87" t="e">
        <f t="shared" ca="1" si="147"/>
        <v>#VALUE!</v>
      </c>
      <c r="AY12" s="87" t="e">
        <f t="shared" ca="1" si="147"/>
        <v>#VALUE!</v>
      </c>
      <c r="AZ12" s="87" t="e">
        <f t="shared" ca="1" si="147"/>
        <v>#VALUE!</v>
      </c>
      <c r="BA12" s="87" t="e">
        <f t="shared" ca="1" si="147"/>
        <v>#VALUE!</v>
      </c>
      <c r="BB12" s="87" t="e">
        <f t="shared" ref="BB12:BF12" ca="1" si="148">IF(BA12&gt;0,2,IF($AL12&lt;=BB$5,1,0))</f>
        <v>#VALUE!</v>
      </c>
      <c r="BC12" s="87" t="e">
        <f t="shared" ca="1" si="148"/>
        <v>#VALUE!</v>
      </c>
      <c r="BD12" s="87" t="e">
        <f t="shared" ca="1" si="148"/>
        <v>#VALUE!</v>
      </c>
      <c r="BE12" s="87" t="e">
        <f t="shared" ca="1" si="148"/>
        <v>#VALUE!</v>
      </c>
      <c r="BF12" s="87" t="e">
        <f t="shared" ca="1" si="148"/>
        <v>#VALUE!</v>
      </c>
      <c r="BH12" s="87" t="e">
        <f t="shared" ca="1" si="17"/>
        <v>#VALUE!</v>
      </c>
      <c r="BI12" s="87" t="e">
        <f t="shared" ca="1" si="18"/>
        <v>#VALUE!</v>
      </c>
      <c r="BJ12" s="87" t="e">
        <f t="shared" ca="1" si="19"/>
        <v>#VALUE!</v>
      </c>
      <c r="BK12" s="87" t="e">
        <f t="shared" ca="1" si="20"/>
        <v>#VALUE!</v>
      </c>
      <c r="BL12" s="87" t="e">
        <f t="shared" ca="1" si="21"/>
        <v>#VALUE!</v>
      </c>
      <c r="BM12" s="87" t="e">
        <f t="shared" ca="1" si="22"/>
        <v>#VALUE!</v>
      </c>
      <c r="BN12" s="87" t="e">
        <f t="shared" ca="1" si="23"/>
        <v>#VALUE!</v>
      </c>
      <c r="BO12" s="87" t="e">
        <f t="shared" ca="1" si="24"/>
        <v>#VALUE!</v>
      </c>
      <c r="BP12" s="87" t="e">
        <f t="shared" ca="1" si="25"/>
        <v>#VALUE!</v>
      </c>
      <c r="BQ12" s="87" t="e">
        <f t="shared" ca="1" si="26"/>
        <v>#VALUE!</v>
      </c>
      <c r="BR12" s="87" t="e">
        <f t="shared" ca="1" si="27"/>
        <v>#VALUE!</v>
      </c>
      <c r="BS12" s="87" t="e">
        <f t="shared" ca="1" si="28"/>
        <v>#VALUE!</v>
      </c>
      <c r="BT12" s="87" t="e">
        <f t="shared" ca="1" si="29"/>
        <v>#VALUE!</v>
      </c>
      <c r="BU12" s="87" t="e">
        <f t="shared" ca="1" si="30"/>
        <v>#VALUE!</v>
      </c>
      <c r="BV12" s="87" t="e">
        <f t="shared" ca="1" si="31"/>
        <v>#VALUE!</v>
      </c>
      <c r="BW12" s="87" t="e">
        <f t="shared" ca="1" si="32"/>
        <v>#VALUE!</v>
      </c>
      <c r="BX12" s="87" t="e">
        <f t="shared" ca="1" si="32"/>
        <v>#VALUE!</v>
      </c>
      <c r="BY12" s="87" t="e">
        <f t="shared" ca="1" si="32"/>
        <v>#VALUE!</v>
      </c>
      <c r="BZ12" s="87" t="e">
        <f t="shared" ca="1" si="32"/>
        <v>#VALUE!</v>
      </c>
      <c r="CA12" s="87" t="e">
        <f t="shared" ca="1" si="32"/>
        <v>#VALUE!</v>
      </c>
      <c r="CC12" s="87">
        <v>6</v>
      </c>
      <c r="CD12" s="91" t="e">
        <f t="shared" ca="1" si="33"/>
        <v>#N/A</v>
      </c>
      <c r="CE12" s="91" t="e">
        <f t="shared" ca="1" si="34"/>
        <v>#REF!</v>
      </c>
      <c r="CF12" s="91" t="e">
        <f t="shared" ca="1" si="35"/>
        <v>#REF!</v>
      </c>
      <c r="CG12" s="91" t="e">
        <f t="shared" ca="1" si="36"/>
        <v>#REF!</v>
      </c>
      <c r="CH12" s="91" t="e">
        <f t="shared" ca="1" si="37"/>
        <v>#REF!</v>
      </c>
      <c r="CI12" s="91" t="e">
        <f t="shared" ca="1" si="38"/>
        <v>#REF!</v>
      </c>
      <c r="CJ12" s="91" t="e">
        <f t="shared" ca="1" si="39"/>
        <v>#REF!</v>
      </c>
      <c r="CK12" s="91" t="e">
        <f t="shared" ca="1" si="40"/>
        <v>#REF!</v>
      </c>
      <c r="CL12" s="91" t="e">
        <f t="shared" ca="1" si="41"/>
        <v>#REF!</v>
      </c>
      <c r="CM12" s="91" t="e">
        <f t="shared" ca="1" si="42"/>
        <v>#REF!</v>
      </c>
      <c r="CN12" s="91" t="e">
        <f t="shared" ca="1" si="43"/>
        <v>#REF!</v>
      </c>
      <c r="CO12" s="91" t="e">
        <f t="shared" ca="1" si="44"/>
        <v>#REF!</v>
      </c>
      <c r="CP12" s="91" t="e">
        <f t="shared" ca="1" si="45"/>
        <v>#REF!</v>
      </c>
      <c r="CQ12" s="91" t="e">
        <f t="shared" ca="1" si="46"/>
        <v>#REF!</v>
      </c>
      <c r="CR12" s="91" t="e">
        <f t="shared" ca="1" si="47"/>
        <v>#REF!</v>
      </c>
      <c r="CS12" s="91" t="e">
        <f t="shared" ref="CS12:CW12" ca="1" si="149">VALUE(IF(Q15=0,0,CONCATENATE(Q$9,$A15)))</f>
        <v>#REF!</v>
      </c>
      <c r="CT12" s="91" t="e">
        <f t="shared" ca="1" si="149"/>
        <v>#REF!</v>
      </c>
      <c r="CU12" s="91" t="e">
        <f t="shared" ca="1" si="149"/>
        <v>#REF!</v>
      </c>
      <c r="CV12" s="91" t="e">
        <f t="shared" ca="1" si="149"/>
        <v>#REF!</v>
      </c>
      <c r="CW12" s="91" t="e">
        <f t="shared" ca="1" si="149"/>
        <v>#REF!</v>
      </c>
      <c r="DC12" s="87" t="e">
        <f t="shared" ca="1" si="57"/>
        <v>#VALUE!</v>
      </c>
      <c r="DD12" s="87" t="e">
        <f t="shared" ca="1" si="58"/>
        <v>#VALUE!</v>
      </c>
      <c r="DE12" s="87" t="e">
        <f t="shared" ca="1" si="59"/>
        <v>#VALUE!</v>
      </c>
      <c r="DF12" s="87" t="e">
        <f t="shared" ca="1" si="60"/>
        <v>#VALUE!</v>
      </c>
      <c r="DG12" s="87" t="e">
        <f t="shared" ca="1" si="61"/>
        <v>#VALUE!</v>
      </c>
      <c r="DH12" s="87" t="e">
        <f t="shared" ca="1" si="62"/>
        <v>#VALUE!</v>
      </c>
      <c r="DI12" s="87" t="e">
        <f t="shared" ca="1" si="63"/>
        <v>#VALUE!</v>
      </c>
      <c r="DJ12" s="87" t="e">
        <f t="shared" ca="1" si="64"/>
        <v>#VALUE!</v>
      </c>
      <c r="DK12" s="87" t="e">
        <f t="shared" ca="1" si="65"/>
        <v>#VALUE!</v>
      </c>
      <c r="DL12" s="87" t="e">
        <f t="shared" ca="1" si="66"/>
        <v>#VALUE!</v>
      </c>
      <c r="DM12" s="87" t="e">
        <f t="shared" ca="1" si="67"/>
        <v>#VALUE!</v>
      </c>
      <c r="DN12" s="87" t="e">
        <f t="shared" ca="1" si="68"/>
        <v>#VALUE!</v>
      </c>
      <c r="DO12" s="87" t="e">
        <f t="shared" ca="1" si="69"/>
        <v>#VALUE!</v>
      </c>
      <c r="DP12" s="87" t="e">
        <f t="shared" ca="1" si="70"/>
        <v>#VALUE!</v>
      </c>
      <c r="DQ12" s="87" t="e">
        <f t="shared" ca="1" si="71"/>
        <v>#VALUE!</v>
      </c>
      <c r="DR12" s="87" t="e">
        <f t="shared" ca="1" si="72"/>
        <v>#VALUE!</v>
      </c>
      <c r="DS12" s="87" t="e">
        <f t="shared" ca="1" si="73"/>
        <v>#VALUE!</v>
      </c>
      <c r="DT12" s="87" t="e">
        <f t="shared" ca="1" si="74"/>
        <v>#VALUE!</v>
      </c>
      <c r="DU12" s="87" t="e">
        <f t="shared" ca="1" si="75"/>
        <v>#VALUE!</v>
      </c>
      <c r="DV12" s="87" t="e">
        <f t="shared" ca="1" si="76"/>
        <v>#VALUE!</v>
      </c>
      <c r="DW12" s="87" t="e">
        <f t="shared" ca="1" si="77"/>
        <v>#VALUE!</v>
      </c>
      <c r="DY12" s="87" t="e">
        <f t="shared" ca="1" si="78"/>
        <v>#VALUE!</v>
      </c>
      <c r="DZ12" s="87" t="e">
        <f t="shared" ca="1" si="79"/>
        <v>#VALUE!</v>
      </c>
      <c r="EA12" s="87" t="e">
        <f t="shared" ca="1" si="80"/>
        <v>#VALUE!</v>
      </c>
      <c r="EB12" s="87" t="e">
        <f t="shared" ca="1" si="81"/>
        <v>#VALUE!</v>
      </c>
      <c r="EC12" s="87" t="e">
        <f t="shared" ca="1" si="82"/>
        <v>#VALUE!</v>
      </c>
      <c r="ED12" s="87" t="e">
        <f t="shared" ca="1" si="83"/>
        <v>#VALUE!</v>
      </c>
      <c r="EE12" s="87" t="e">
        <f t="shared" ca="1" si="84"/>
        <v>#VALUE!</v>
      </c>
      <c r="EF12" s="87" t="e">
        <f t="shared" ca="1" si="85"/>
        <v>#VALUE!</v>
      </c>
      <c r="EG12" s="87" t="e">
        <f t="shared" ca="1" si="86"/>
        <v>#VALUE!</v>
      </c>
      <c r="EH12" s="87" t="e">
        <f t="shared" ca="1" si="87"/>
        <v>#VALUE!</v>
      </c>
      <c r="EI12" s="87" t="e">
        <f t="shared" ca="1" si="88"/>
        <v>#VALUE!</v>
      </c>
      <c r="EJ12" s="87" t="e">
        <f t="shared" ca="1" si="89"/>
        <v>#VALUE!</v>
      </c>
      <c r="EK12" s="87" t="e">
        <f t="shared" ca="1" si="90"/>
        <v>#VALUE!</v>
      </c>
      <c r="EL12" s="87" t="e">
        <f t="shared" ca="1" si="91"/>
        <v>#VALUE!</v>
      </c>
      <c r="EM12" s="87" t="e">
        <f t="shared" ca="1" si="92"/>
        <v>#VALUE!</v>
      </c>
      <c r="EN12" s="87" t="e">
        <f t="shared" ca="1" si="93"/>
        <v>#VALUE!</v>
      </c>
      <c r="EO12" s="87" t="e">
        <f t="shared" ca="1" si="94"/>
        <v>#VALUE!</v>
      </c>
      <c r="EP12" s="87" t="e">
        <f t="shared" ca="1" si="95"/>
        <v>#VALUE!</v>
      </c>
      <c r="EQ12" s="87" t="e">
        <f t="shared" ca="1" si="96"/>
        <v>#VALUE!</v>
      </c>
      <c r="ER12" s="87" t="e">
        <f t="shared" ca="1" si="97"/>
        <v>#VALUE!</v>
      </c>
      <c r="ES12" s="87" t="e">
        <f t="shared" ca="1" si="98"/>
        <v>#VALUE!</v>
      </c>
      <c r="EU12" s="87" t="e">
        <f t="shared" ca="1" si="99"/>
        <v>#VALUE!</v>
      </c>
      <c r="EV12" s="87" t="e">
        <f t="shared" ca="1" si="100"/>
        <v>#VALUE!</v>
      </c>
      <c r="EW12" s="87" t="e">
        <f t="shared" ca="1" si="101"/>
        <v>#VALUE!</v>
      </c>
      <c r="EX12" s="87" t="e">
        <f t="shared" ca="1" si="102"/>
        <v>#VALUE!</v>
      </c>
      <c r="EY12" s="87" t="e">
        <f t="shared" ca="1" si="103"/>
        <v>#VALUE!</v>
      </c>
      <c r="EZ12" s="87" t="e">
        <f t="shared" ca="1" si="104"/>
        <v>#VALUE!</v>
      </c>
      <c r="FA12" s="87" t="e">
        <f t="shared" ca="1" si="105"/>
        <v>#VALUE!</v>
      </c>
      <c r="FB12" s="87" t="e">
        <f t="shared" ca="1" si="106"/>
        <v>#VALUE!</v>
      </c>
      <c r="FC12" s="87" t="e">
        <f t="shared" ca="1" si="107"/>
        <v>#VALUE!</v>
      </c>
      <c r="FD12" s="87" t="e">
        <f t="shared" ca="1" si="108"/>
        <v>#VALUE!</v>
      </c>
      <c r="FE12" s="87" t="e">
        <f t="shared" ca="1" si="109"/>
        <v>#VALUE!</v>
      </c>
      <c r="FF12" s="87" t="e">
        <f t="shared" ca="1" si="110"/>
        <v>#VALUE!</v>
      </c>
      <c r="FG12" s="87" t="e">
        <f t="shared" ca="1" si="111"/>
        <v>#VALUE!</v>
      </c>
      <c r="FH12" s="87" t="e">
        <f t="shared" ca="1" si="112"/>
        <v>#VALUE!</v>
      </c>
      <c r="FI12" s="87" t="e">
        <f t="shared" ca="1" si="113"/>
        <v>#VALUE!</v>
      </c>
      <c r="FJ12" s="87" t="e">
        <f t="shared" ca="1" si="114"/>
        <v>#VALUE!</v>
      </c>
      <c r="FK12" s="87" t="e">
        <f t="shared" ca="1" si="115"/>
        <v>#VALUE!</v>
      </c>
      <c r="FL12" s="87" t="e">
        <f t="shared" ca="1" si="116"/>
        <v>#VALUE!</v>
      </c>
      <c r="FM12" s="87" t="e">
        <f t="shared" ca="1" si="117"/>
        <v>#VALUE!</v>
      </c>
      <c r="FN12" s="87" t="e">
        <f t="shared" ca="1" si="118"/>
        <v>#VALUE!</v>
      </c>
      <c r="FO12" s="87" t="e">
        <f t="shared" ca="1" si="119"/>
        <v>#VALUE!</v>
      </c>
      <c r="FQ12" s="87">
        <f ca="1"/>
        <v>0</v>
      </c>
      <c r="FR12" s="87">
        <f ca="1"/>
        <v>0</v>
      </c>
      <c r="FS12" s="87">
        <f ca="1"/>
        <v>0</v>
      </c>
      <c r="FT12" s="87">
        <f ca="1"/>
        <v>0</v>
      </c>
      <c r="FU12" s="87">
        <f ca="1"/>
        <v>0</v>
      </c>
      <c r="FV12" s="87">
        <f ca="1"/>
        <v>0</v>
      </c>
      <c r="FW12" s="87">
        <f ca="1"/>
        <v>0</v>
      </c>
      <c r="FX12" s="87">
        <f ca="1"/>
        <v>0</v>
      </c>
      <c r="FY12" s="87">
        <f ca="1"/>
        <v>0</v>
      </c>
      <c r="FZ12" s="87">
        <f ca="1"/>
        <v>0</v>
      </c>
      <c r="GA12" s="87">
        <f ca="1"/>
        <v>0</v>
      </c>
      <c r="GB12" s="87">
        <f ca="1"/>
        <v>0</v>
      </c>
      <c r="GC12" s="87">
        <f ca="1"/>
        <v>0</v>
      </c>
      <c r="GD12" s="87">
        <f ca="1"/>
        <v>0</v>
      </c>
      <c r="GE12" s="87">
        <f ca="1"/>
        <v>0</v>
      </c>
      <c r="GF12" s="87">
        <f ca="1"/>
        <v>0</v>
      </c>
      <c r="GG12" s="87">
        <f ca="1"/>
        <v>0</v>
      </c>
      <c r="GH12" s="87">
        <f ca="1"/>
        <v>0</v>
      </c>
      <c r="GI12" s="87">
        <f ca="1"/>
        <v>0</v>
      </c>
      <c r="GJ12" s="87">
        <f ca="1"/>
        <v>0</v>
      </c>
    </row>
    <row r="13" spans="1:192" x14ac:dyDescent="0.25">
      <c r="A13" s="87">
        <f t="shared" si="146"/>
        <v>4</v>
      </c>
      <c r="B13" s="87" t="e">
        <f t="shared" ca="1" si="124"/>
        <v>#N/A</v>
      </c>
      <c r="C13" s="87" t="e">
        <f t="shared" ca="1" si="125"/>
        <v>#REF!</v>
      </c>
      <c r="D13" s="87" t="e">
        <f t="shared" ca="1" si="126"/>
        <v>#REF!</v>
      </c>
      <c r="E13" s="87" t="e">
        <f t="shared" ca="1" si="127"/>
        <v>#REF!</v>
      </c>
      <c r="F13" s="87" t="e">
        <f t="shared" ca="1" si="128"/>
        <v>#REF!</v>
      </c>
      <c r="G13" s="87" t="e">
        <f t="shared" ca="1" si="129"/>
        <v>#REF!</v>
      </c>
      <c r="H13" s="87" t="e">
        <f t="shared" ca="1" si="130"/>
        <v>#REF!</v>
      </c>
      <c r="I13" s="87" t="e">
        <f t="shared" ca="1" si="131"/>
        <v>#REF!</v>
      </c>
      <c r="J13" s="87" t="e">
        <f t="shared" ca="1" si="132"/>
        <v>#REF!</v>
      </c>
      <c r="K13" s="87" t="e">
        <f t="shared" ca="1" si="133"/>
        <v>#REF!</v>
      </c>
      <c r="L13" s="87" t="e">
        <f t="shared" ca="1" si="134"/>
        <v>#REF!</v>
      </c>
      <c r="M13" s="87" t="e">
        <f t="shared" ca="1" si="135"/>
        <v>#REF!</v>
      </c>
      <c r="N13" s="87" t="e">
        <f t="shared" ca="1" si="136"/>
        <v>#REF!</v>
      </c>
      <c r="O13" s="87" t="e">
        <f t="shared" ca="1" si="137"/>
        <v>#REF!</v>
      </c>
      <c r="P13" s="87" t="e">
        <f t="shared" ca="1" si="138"/>
        <v>#REF!</v>
      </c>
      <c r="Q13" s="87" t="e">
        <f t="shared" ca="1" si="139"/>
        <v>#REF!</v>
      </c>
      <c r="R13" s="87" t="e">
        <f t="shared" ca="1" si="139"/>
        <v>#REF!</v>
      </c>
      <c r="S13" s="87" t="e">
        <f t="shared" ca="1" si="139"/>
        <v>#REF!</v>
      </c>
      <c r="T13" s="87" t="e">
        <f t="shared" ca="1" si="139"/>
        <v>#REF!</v>
      </c>
      <c r="U13" s="87" t="e">
        <f t="shared" ca="1" si="139"/>
        <v>#REF!</v>
      </c>
      <c r="X13" s="87">
        <f ca="1">Ranking!B9</f>
        <v>0</v>
      </c>
      <c r="Y13" s="87" t="e">
        <f ca="1">IF(AH13=0,0,Ranking!C9)</f>
        <v>#VALUE!</v>
      </c>
      <c r="Z13" s="91">
        <f ca="1">Ranking!G9</f>
        <v>0</v>
      </c>
      <c r="AA13" s="87" t="e">
        <f ca="1">MCA!ES12</f>
        <v>#REF!</v>
      </c>
      <c r="AB13" s="87">
        <f ca="1">MCA!ET12</f>
        <v>0</v>
      </c>
      <c r="AC13" s="87">
        <f ca="1">MCA!EU12</f>
        <v>0</v>
      </c>
      <c r="AD13" s="87" t="e">
        <f ca="1">INDEX('MCA-INPUT'!$C$22:$C$25,MATCH(AC13,$W$376:$W$379,0),1)</f>
        <v>#N/A</v>
      </c>
      <c r="AE13" s="87" t="e">
        <f t="shared" ca="1" si="11"/>
        <v>#VALUE!</v>
      </c>
      <c r="AF13" s="87">
        <f ca="1">MATCH(AB13,$AB$7:AB13,0)</f>
        <v>1</v>
      </c>
      <c r="AG13" s="87" t="str">
        <f t="shared" ca="1" si="12"/>
        <v>00</v>
      </c>
      <c r="AH13" s="87" t="e">
        <f t="shared" ca="1" si="52"/>
        <v>#VALUE!</v>
      </c>
      <c r="AI13" s="87" t="e">
        <f t="shared" ca="1" si="53"/>
        <v>#VALUE!</v>
      </c>
      <c r="AK13" s="87" t="e">
        <f t="shared" ca="1" si="13"/>
        <v>#VALUE!</v>
      </c>
      <c r="AL13" s="87" t="e">
        <f t="shared" ca="1" si="120"/>
        <v>#VALUE!</v>
      </c>
      <c r="AM13" s="87" t="e">
        <f t="shared" ca="1" si="14"/>
        <v>#VALUE!</v>
      </c>
      <c r="AN13" s="87" t="e">
        <f t="shared" ref="AN13:BA13" ca="1" si="150">IF(AM13&gt;0,2,IF($AL13&lt;=AN$5,1,0))</f>
        <v>#VALUE!</v>
      </c>
      <c r="AO13" s="87" t="e">
        <f t="shared" ca="1" si="150"/>
        <v>#VALUE!</v>
      </c>
      <c r="AP13" s="87" t="e">
        <f t="shared" ca="1" si="150"/>
        <v>#VALUE!</v>
      </c>
      <c r="AQ13" s="87" t="e">
        <f t="shared" ca="1" si="150"/>
        <v>#VALUE!</v>
      </c>
      <c r="AR13" s="87" t="e">
        <f t="shared" ca="1" si="150"/>
        <v>#VALUE!</v>
      </c>
      <c r="AS13" s="87" t="e">
        <f t="shared" ca="1" si="150"/>
        <v>#VALUE!</v>
      </c>
      <c r="AT13" s="87" t="e">
        <f t="shared" ca="1" si="150"/>
        <v>#VALUE!</v>
      </c>
      <c r="AU13" s="87" t="e">
        <f t="shared" ca="1" si="150"/>
        <v>#VALUE!</v>
      </c>
      <c r="AV13" s="87" t="e">
        <f t="shared" ca="1" si="150"/>
        <v>#VALUE!</v>
      </c>
      <c r="AW13" s="87" t="e">
        <f t="shared" ca="1" si="150"/>
        <v>#VALUE!</v>
      </c>
      <c r="AX13" s="87" t="e">
        <f t="shared" ca="1" si="150"/>
        <v>#VALUE!</v>
      </c>
      <c r="AY13" s="87" t="e">
        <f t="shared" ca="1" si="150"/>
        <v>#VALUE!</v>
      </c>
      <c r="AZ13" s="87" t="e">
        <f t="shared" ca="1" si="150"/>
        <v>#VALUE!</v>
      </c>
      <c r="BA13" s="87" t="e">
        <f t="shared" ca="1" si="150"/>
        <v>#VALUE!</v>
      </c>
      <c r="BB13" s="87" t="e">
        <f t="shared" ref="BB13:BF13" ca="1" si="151">IF(BA13&gt;0,2,IF($AL13&lt;=BB$5,1,0))</f>
        <v>#VALUE!</v>
      </c>
      <c r="BC13" s="87" t="e">
        <f t="shared" ca="1" si="151"/>
        <v>#VALUE!</v>
      </c>
      <c r="BD13" s="87" t="e">
        <f t="shared" ca="1" si="151"/>
        <v>#VALUE!</v>
      </c>
      <c r="BE13" s="87" t="e">
        <f t="shared" ca="1" si="151"/>
        <v>#VALUE!</v>
      </c>
      <c r="BF13" s="87" t="e">
        <f t="shared" ca="1" si="151"/>
        <v>#VALUE!</v>
      </c>
      <c r="BH13" s="87" t="e">
        <f t="shared" ca="1" si="17"/>
        <v>#VALUE!</v>
      </c>
      <c r="BI13" s="87" t="e">
        <f t="shared" ca="1" si="18"/>
        <v>#VALUE!</v>
      </c>
      <c r="BJ13" s="87" t="e">
        <f t="shared" ca="1" si="19"/>
        <v>#VALUE!</v>
      </c>
      <c r="BK13" s="87" t="e">
        <f t="shared" ca="1" si="20"/>
        <v>#VALUE!</v>
      </c>
      <c r="BL13" s="87" t="e">
        <f t="shared" ca="1" si="21"/>
        <v>#VALUE!</v>
      </c>
      <c r="BM13" s="87" t="e">
        <f t="shared" ca="1" si="22"/>
        <v>#VALUE!</v>
      </c>
      <c r="BN13" s="87" t="e">
        <f t="shared" ca="1" si="23"/>
        <v>#VALUE!</v>
      </c>
      <c r="BO13" s="87" t="e">
        <f t="shared" ca="1" si="24"/>
        <v>#VALUE!</v>
      </c>
      <c r="BP13" s="87" t="e">
        <f t="shared" ca="1" si="25"/>
        <v>#VALUE!</v>
      </c>
      <c r="BQ13" s="87" t="e">
        <f t="shared" ca="1" si="26"/>
        <v>#VALUE!</v>
      </c>
      <c r="BR13" s="87" t="e">
        <f t="shared" ca="1" si="27"/>
        <v>#VALUE!</v>
      </c>
      <c r="BS13" s="87" t="e">
        <f t="shared" ca="1" si="28"/>
        <v>#VALUE!</v>
      </c>
      <c r="BT13" s="87" t="e">
        <f t="shared" ca="1" si="29"/>
        <v>#VALUE!</v>
      </c>
      <c r="BU13" s="87" t="e">
        <f t="shared" ca="1" si="30"/>
        <v>#VALUE!</v>
      </c>
      <c r="BV13" s="87" t="e">
        <f t="shared" ca="1" si="31"/>
        <v>#VALUE!</v>
      </c>
      <c r="BW13" s="87" t="e">
        <f t="shared" ca="1" si="32"/>
        <v>#VALUE!</v>
      </c>
      <c r="BX13" s="87" t="e">
        <f t="shared" ca="1" si="32"/>
        <v>#VALUE!</v>
      </c>
      <c r="BY13" s="87" t="e">
        <f t="shared" ca="1" si="32"/>
        <v>#VALUE!</v>
      </c>
      <c r="BZ13" s="87" t="e">
        <f t="shared" ca="1" si="32"/>
        <v>#VALUE!</v>
      </c>
      <c r="CA13" s="87" t="e">
        <f t="shared" ca="1" si="32"/>
        <v>#VALUE!</v>
      </c>
      <c r="CC13" s="87">
        <v>7</v>
      </c>
      <c r="CD13" s="91" t="e">
        <f t="shared" ca="1" si="33"/>
        <v>#N/A</v>
      </c>
      <c r="CE13" s="91" t="e">
        <f t="shared" ca="1" si="34"/>
        <v>#REF!</v>
      </c>
      <c r="CF13" s="91" t="e">
        <f t="shared" ca="1" si="35"/>
        <v>#REF!</v>
      </c>
      <c r="CG13" s="91" t="e">
        <f t="shared" ca="1" si="36"/>
        <v>#REF!</v>
      </c>
      <c r="CH13" s="91" t="e">
        <f t="shared" ca="1" si="37"/>
        <v>#REF!</v>
      </c>
      <c r="CI13" s="91" t="e">
        <f t="shared" ca="1" si="38"/>
        <v>#REF!</v>
      </c>
      <c r="CJ13" s="91" t="e">
        <f t="shared" ca="1" si="39"/>
        <v>#REF!</v>
      </c>
      <c r="CK13" s="91" t="e">
        <f t="shared" ca="1" si="40"/>
        <v>#REF!</v>
      </c>
      <c r="CL13" s="91" t="e">
        <f t="shared" ca="1" si="41"/>
        <v>#REF!</v>
      </c>
      <c r="CM13" s="91" t="e">
        <f t="shared" ca="1" si="42"/>
        <v>#REF!</v>
      </c>
      <c r="CN13" s="91" t="e">
        <f t="shared" ca="1" si="43"/>
        <v>#REF!</v>
      </c>
      <c r="CO13" s="91" t="e">
        <f t="shared" ca="1" si="44"/>
        <v>#REF!</v>
      </c>
      <c r="CP13" s="91" t="e">
        <f t="shared" ca="1" si="45"/>
        <v>#REF!</v>
      </c>
      <c r="CQ13" s="91" t="e">
        <f t="shared" ca="1" si="46"/>
        <v>#REF!</v>
      </c>
      <c r="CR13" s="91" t="e">
        <f t="shared" ca="1" si="47"/>
        <v>#REF!</v>
      </c>
      <c r="CS13" s="91" t="e">
        <f t="shared" ref="CS13:CW13" ca="1" si="152">VALUE(IF(Q16=0,0,CONCATENATE(Q$9,$A16)))</f>
        <v>#REF!</v>
      </c>
      <c r="CT13" s="91" t="e">
        <f t="shared" ca="1" si="152"/>
        <v>#REF!</v>
      </c>
      <c r="CU13" s="91" t="e">
        <f t="shared" ca="1" si="152"/>
        <v>#REF!</v>
      </c>
      <c r="CV13" s="91" t="e">
        <f t="shared" ca="1" si="152"/>
        <v>#REF!</v>
      </c>
      <c r="CW13" s="91" t="e">
        <f t="shared" ca="1" si="152"/>
        <v>#REF!</v>
      </c>
      <c r="DC13" s="87" t="e">
        <f t="shared" ca="1" si="57"/>
        <v>#VALUE!</v>
      </c>
      <c r="DD13" s="87" t="e">
        <f t="shared" ca="1" si="58"/>
        <v>#VALUE!</v>
      </c>
      <c r="DE13" s="87" t="e">
        <f t="shared" ca="1" si="59"/>
        <v>#VALUE!</v>
      </c>
      <c r="DF13" s="87" t="e">
        <f t="shared" ca="1" si="60"/>
        <v>#VALUE!</v>
      </c>
      <c r="DG13" s="87" t="e">
        <f t="shared" ca="1" si="61"/>
        <v>#VALUE!</v>
      </c>
      <c r="DH13" s="87" t="e">
        <f t="shared" ca="1" si="62"/>
        <v>#VALUE!</v>
      </c>
      <c r="DI13" s="87" t="e">
        <f t="shared" ca="1" si="63"/>
        <v>#VALUE!</v>
      </c>
      <c r="DJ13" s="87" t="e">
        <f t="shared" ca="1" si="64"/>
        <v>#VALUE!</v>
      </c>
      <c r="DK13" s="87" t="e">
        <f t="shared" ca="1" si="65"/>
        <v>#VALUE!</v>
      </c>
      <c r="DL13" s="87" t="e">
        <f t="shared" ca="1" si="66"/>
        <v>#VALUE!</v>
      </c>
      <c r="DM13" s="87" t="e">
        <f t="shared" ca="1" si="67"/>
        <v>#VALUE!</v>
      </c>
      <c r="DN13" s="87" t="e">
        <f t="shared" ca="1" si="68"/>
        <v>#VALUE!</v>
      </c>
      <c r="DO13" s="87" t="e">
        <f t="shared" ca="1" si="69"/>
        <v>#VALUE!</v>
      </c>
      <c r="DP13" s="87" t="e">
        <f t="shared" ca="1" si="70"/>
        <v>#VALUE!</v>
      </c>
      <c r="DQ13" s="87" t="e">
        <f t="shared" ca="1" si="71"/>
        <v>#VALUE!</v>
      </c>
      <c r="DR13" s="87" t="e">
        <f t="shared" ca="1" si="72"/>
        <v>#VALUE!</v>
      </c>
      <c r="DS13" s="87" t="e">
        <f t="shared" ca="1" si="73"/>
        <v>#VALUE!</v>
      </c>
      <c r="DT13" s="87" t="e">
        <f t="shared" ca="1" si="74"/>
        <v>#VALUE!</v>
      </c>
      <c r="DU13" s="87" t="e">
        <f t="shared" ca="1" si="75"/>
        <v>#VALUE!</v>
      </c>
      <c r="DV13" s="87" t="e">
        <f t="shared" ca="1" si="76"/>
        <v>#VALUE!</v>
      </c>
      <c r="DW13" s="87" t="e">
        <f t="shared" ca="1" si="77"/>
        <v>#VALUE!</v>
      </c>
      <c r="DY13" s="87" t="e">
        <f t="shared" ca="1" si="78"/>
        <v>#VALUE!</v>
      </c>
      <c r="DZ13" s="87" t="e">
        <f t="shared" ca="1" si="79"/>
        <v>#VALUE!</v>
      </c>
      <c r="EA13" s="87" t="e">
        <f t="shared" ca="1" si="80"/>
        <v>#VALUE!</v>
      </c>
      <c r="EB13" s="87" t="e">
        <f t="shared" ca="1" si="81"/>
        <v>#VALUE!</v>
      </c>
      <c r="EC13" s="87" t="e">
        <f t="shared" ca="1" si="82"/>
        <v>#VALUE!</v>
      </c>
      <c r="ED13" s="87" t="e">
        <f t="shared" ca="1" si="83"/>
        <v>#VALUE!</v>
      </c>
      <c r="EE13" s="87" t="e">
        <f t="shared" ca="1" si="84"/>
        <v>#VALUE!</v>
      </c>
      <c r="EF13" s="87" t="e">
        <f t="shared" ca="1" si="85"/>
        <v>#VALUE!</v>
      </c>
      <c r="EG13" s="87" t="e">
        <f t="shared" ca="1" si="86"/>
        <v>#VALUE!</v>
      </c>
      <c r="EH13" s="87" t="e">
        <f t="shared" ca="1" si="87"/>
        <v>#VALUE!</v>
      </c>
      <c r="EI13" s="87" t="e">
        <f t="shared" ca="1" si="88"/>
        <v>#VALUE!</v>
      </c>
      <c r="EJ13" s="87" t="e">
        <f t="shared" ca="1" si="89"/>
        <v>#VALUE!</v>
      </c>
      <c r="EK13" s="87" t="e">
        <f t="shared" ca="1" si="90"/>
        <v>#VALUE!</v>
      </c>
      <c r="EL13" s="87" t="e">
        <f t="shared" ca="1" si="91"/>
        <v>#VALUE!</v>
      </c>
      <c r="EM13" s="87" t="e">
        <f t="shared" ca="1" si="92"/>
        <v>#VALUE!</v>
      </c>
      <c r="EN13" s="87" t="e">
        <f t="shared" ca="1" si="93"/>
        <v>#VALUE!</v>
      </c>
      <c r="EO13" s="87" t="e">
        <f t="shared" ca="1" si="94"/>
        <v>#VALUE!</v>
      </c>
      <c r="EP13" s="87" t="e">
        <f t="shared" ca="1" si="95"/>
        <v>#VALUE!</v>
      </c>
      <c r="EQ13" s="87" t="e">
        <f t="shared" ca="1" si="96"/>
        <v>#VALUE!</v>
      </c>
      <c r="ER13" s="87" t="e">
        <f t="shared" ca="1" si="97"/>
        <v>#VALUE!</v>
      </c>
      <c r="ES13" s="87" t="e">
        <f t="shared" ca="1" si="98"/>
        <v>#VALUE!</v>
      </c>
      <c r="EU13" s="87" t="e">
        <f t="shared" ca="1" si="99"/>
        <v>#VALUE!</v>
      </c>
      <c r="EV13" s="87" t="e">
        <f t="shared" ca="1" si="100"/>
        <v>#VALUE!</v>
      </c>
      <c r="EW13" s="87" t="e">
        <f t="shared" ca="1" si="101"/>
        <v>#VALUE!</v>
      </c>
      <c r="EX13" s="87" t="e">
        <f t="shared" ca="1" si="102"/>
        <v>#VALUE!</v>
      </c>
      <c r="EY13" s="87" t="e">
        <f t="shared" ca="1" si="103"/>
        <v>#VALUE!</v>
      </c>
      <c r="EZ13" s="87" t="e">
        <f t="shared" ca="1" si="104"/>
        <v>#VALUE!</v>
      </c>
      <c r="FA13" s="87" t="e">
        <f t="shared" ca="1" si="105"/>
        <v>#VALUE!</v>
      </c>
      <c r="FB13" s="87" t="e">
        <f t="shared" ca="1" si="106"/>
        <v>#VALUE!</v>
      </c>
      <c r="FC13" s="87" t="e">
        <f t="shared" ca="1" si="107"/>
        <v>#VALUE!</v>
      </c>
      <c r="FD13" s="87" t="e">
        <f t="shared" ca="1" si="108"/>
        <v>#VALUE!</v>
      </c>
      <c r="FE13" s="87" t="e">
        <f t="shared" ca="1" si="109"/>
        <v>#VALUE!</v>
      </c>
      <c r="FF13" s="87" t="e">
        <f t="shared" ca="1" si="110"/>
        <v>#VALUE!</v>
      </c>
      <c r="FG13" s="87" t="e">
        <f t="shared" ca="1" si="111"/>
        <v>#VALUE!</v>
      </c>
      <c r="FH13" s="87" t="e">
        <f t="shared" ca="1" si="112"/>
        <v>#VALUE!</v>
      </c>
      <c r="FI13" s="87" t="e">
        <f t="shared" ca="1" si="113"/>
        <v>#VALUE!</v>
      </c>
      <c r="FJ13" s="87" t="e">
        <f t="shared" ca="1" si="114"/>
        <v>#VALUE!</v>
      </c>
      <c r="FK13" s="87" t="e">
        <f t="shared" ca="1" si="115"/>
        <v>#VALUE!</v>
      </c>
      <c r="FL13" s="87" t="e">
        <f t="shared" ca="1" si="116"/>
        <v>#VALUE!</v>
      </c>
      <c r="FM13" s="87" t="e">
        <f t="shared" ca="1" si="117"/>
        <v>#VALUE!</v>
      </c>
      <c r="FN13" s="87" t="e">
        <f t="shared" ca="1" si="118"/>
        <v>#VALUE!</v>
      </c>
      <c r="FO13" s="87" t="e">
        <f t="shared" ca="1" si="119"/>
        <v>#VALUE!</v>
      </c>
      <c r="FQ13" s="87">
        <f ca="1"/>
        <v>0</v>
      </c>
      <c r="FR13" s="87">
        <f ca="1"/>
        <v>0</v>
      </c>
      <c r="FS13" s="87">
        <f ca="1"/>
        <v>0</v>
      </c>
      <c r="FT13" s="87">
        <f ca="1"/>
        <v>0</v>
      </c>
      <c r="FU13" s="87">
        <f ca="1"/>
        <v>0</v>
      </c>
      <c r="FV13" s="87">
        <f ca="1"/>
        <v>0</v>
      </c>
      <c r="FW13" s="87">
        <f ca="1"/>
        <v>0</v>
      </c>
      <c r="FX13" s="87">
        <f ca="1"/>
        <v>0</v>
      </c>
      <c r="FY13" s="87">
        <f ca="1"/>
        <v>0</v>
      </c>
      <c r="FZ13" s="87">
        <f ca="1"/>
        <v>0</v>
      </c>
      <c r="GA13" s="87">
        <f ca="1"/>
        <v>0</v>
      </c>
      <c r="GB13" s="87">
        <f ca="1"/>
        <v>0</v>
      </c>
      <c r="GC13" s="87">
        <f ca="1"/>
        <v>0</v>
      </c>
      <c r="GD13" s="87">
        <f ca="1"/>
        <v>0</v>
      </c>
      <c r="GE13" s="87">
        <f ca="1"/>
        <v>0</v>
      </c>
      <c r="GF13" s="87">
        <f ca="1"/>
        <v>0</v>
      </c>
      <c r="GG13" s="87">
        <f ca="1"/>
        <v>0</v>
      </c>
      <c r="GH13" s="87">
        <f ca="1"/>
        <v>0</v>
      </c>
      <c r="GI13" s="87">
        <f ca="1"/>
        <v>0</v>
      </c>
      <c r="GJ13" s="87">
        <f ca="1"/>
        <v>0</v>
      </c>
    </row>
    <row r="14" spans="1:192" x14ac:dyDescent="0.25">
      <c r="A14" s="87">
        <f t="shared" si="146"/>
        <v>5</v>
      </c>
      <c r="B14" s="87" t="e">
        <f t="shared" ca="1" si="124"/>
        <v>#N/A</v>
      </c>
      <c r="C14" s="87" t="e">
        <f t="shared" ca="1" si="125"/>
        <v>#REF!</v>
      </c>
      <c r="D14" s="87" t="e">
        <f t="shared" ca="1" si="126"/>
        <v>#REF!</v>
      </c>
      <c r="E14" s="87" t="e">
        <f t="shared" ca="1" si="127"/>
        <v>#REF!</v>
      </c>
      <c r="F14" s="87" t="e">
        <f t="shared" ca="1" si="128"/>
        <v>#REF!</v>
      </c>
      <c r="G14" s="87" t="e">
        <f t="shared" ca="1" si="129"/>
        <v>#REF!</v>
      </c>
      <c r="H14" s="87" t="e">
        <f t="shared" ca="1" si="130"/>
        <v>#REF!</v>
      </c>
      <c r="I14" s="87" t="e">
        <f t="shared" ca="1" si="131"/>
        <v>#REF!</v>
      </c>
      <c r="J14" s="87" t="e">
        <f t="shared" ca="1" si="132"/>
        <v>#REF!</v>
      </c>
      <c r="K14" s="87" t="e">
        <f t="shared" ca="1" si="133"/>
        <v>#REF!</v>
      </c>
      <c r="L14" s="87" t="e">
        <f t="shared" ca="1" si="134"/>
        <v>#REF!</v>
      </c>
      <c r="M14" s="87" t="e">
        <f t="shared" ca="1" si="135"/>
        <v>#REF!</v>
      </c>
      <c r="N14" s="87" t="e">
        <f t="shared" ca="1" si="136"/>
        <v>#REF!</v>
      </c>
      <c r="O14" s="87" t="e">
        <f t="shared" ca="1" si="137"/>
        <v>#REF!</v>
      </c>
      <c r="P14" s="87" t="e">
        <f t="shared" ca="1" si="138"/>
        <v>#REF!</v>
      </c>
      <c r="Q14" s="87" t="e">
        <f t="shared" ca="1" si="139"/>
        <v>#REF!</v>
      </c>
      <c r="R14" s="87" t="e">
        <f t="shared" ca="1" si="139"/>
        <v>#REF!</v>
      </c>
      <c r="S14" s="87" t="e">
        <f t="shared" ca="1" si="139"/>
        <v>#REF!</v>
      </c>
      <c r="T14" s="87" t="e">
        <f t="shared" ca="1" si="139"/>
        <v>#REF!</v>
      </c>
      <c r="U14" s="87" t="e">
        <f t="shared" ca="1" si="139"/>
        <v>#REF!</v>
      </c>
      <c r="X14" s="87">
        <f ca="1">Ranking!B10</f>
        <v>0</v>
      </c>
      <c r="Y14" s="87" t="e">
        <f ca="1">IF(AH14=0,0,Ranking!C10)</f>
        <v>#VALUE!</v>
      </c>
      <c r="Z14" s="91">
        <f ca="1">Ranking!G10</f>
        <v>0</v>
      </c>
      <c r="AA14" s="87" t="e">
        <f ca="1">MCA!ES13</f>
        <v>#REF!</v>
      </c>
      <c r="AB14" s="87">
        <f ca="1">MCA!ET13</f>
        <v>0</v>
      </c>
      <c r="AC14" s="87">
        <f ca="1">MCA!EU13</f>
        <v>0</v>
      </c>
      <c r="AD14" s="87" t="e">
        <f ca="1">INDEX('MCA-INPUT'!$C$22:$C$25,MATCH(AC14,$W$376:$W$379,0),1)</f>
        <v>#N/A</v>
      </c>
      <c r="AE14" s="87" t="e">
        <f t="shared" ca="1" si="11"/>
        <v>#VALUE!</v>
      </c>
      <c r="AF14" s="87">
        <f ca="1">MATCH(AB14,$AB$7:AB14,0)</f>
        <v>1</v>
      </c>
      <c r="AG14" s="87" t="str">
        <f t="shared" ca="1" si="12"/>
        <v>00</v>
      </c>
      <c r="AH14" s="87" t="e">
        <f t="shared" ca="1" si="52"/>
        <v>#VALUE!</v>
      </c>
      <c r="AI14" s="87" t="e">
        <f t="shared" ca="1" si="53"/>
        <v>#VALUE!</v>
      </c>
      <c r="AK14" s="87" t="e">
        <f t="shared" ca="1" si="13"/>
        <v>#VALUE!</v>
      </c>
      <c r="AL14" s="87" t="e">
        <f t="shared" ca="1" si="120"/>
        <v>#VALUE!</v>
      </c>
      <c r="AM14" s="87" t="e">
        <f t="shared" ca="1" si="14"/>
        <v>#VALUE!</v>
      </c>
      <c r="AN14" s="87" t="e">
        <f t="shared" ref="AN14:BA14" ca="1" si="153">IF(AM14&gt;0,2,IF($AL14&lt;=AN$5,1,0))</f>
        <v>#VALUE!</v>
      </c>
      <c r="AO14" s="87" t="e">
        <f t="shared" ca="1" si="153"/>
        <v>#VALUE!</v>
      </c>
      <c r="AP14" s="87" t="e">
        <f t="shared" ca="1" si="153"/>
        <v>#VALUE!</v>
      </c>
      <c r="AQ14" s="87" t="e">
        <f t="shared" ca="1" si="153"/>
        <v>#VALUE!</v>
      </c>
      <c r="AR14" s="87" t="e">
        <f t="shared" ca="1" si="153"/>
        <v>#VALUE!</v>
      </c>
      <c r="AS14" s="87" t="e">
        <f t="shared" ca="1" si="153"/>
        <v>#VALUE!</v>
      </c>
      <c r="AT14" s="87" t="e">
        <f t="shared" ca="1" si="153"/>
        <v>#VALUE!</v>
      </c>
      <c r="AU14" s="87" t="e">
        <f t="shared" ca="1" si="153"/>
        <v>#VALUE!</v>
      </c>
      <c r="AV14" s="87" t="e">
        <f t="shared" ca="1" si="153"/>
        <v>#VALUE!</v>
      </c>
      <c r="AW14" s="87" t="e">
        <f t="shared" ca="1" si="153"/>
        <v>#VALUE!</v>
      </c>
      <c r="AX14" s="87" t="e">
        <f t="shared" ca="1" si="153"/>
        <v>#VALUE!</v>
      </c>
      <c r="AY14" s="87" t="e">
        <f t="shared" ca="1" si="153"/>
        <v>#VALUE!</v>
      </c>
      <c r="AZ14" s="87" t="e">
        <f t="shared" ca="1" si="153"/>
        <v>#VALUE!</v>
      </c>
      <c r="BA14" s="87" t="e">
        <f t="shared" ca="1" si="153"/>
        <v>#VALUE!</v>
      </c>
      <c r="BB14" s="87" t="e">
        <f t="shared" ref="BB14:BF14" ca="1" si="154">IF(BA14&gt;0,2,IF($AL14&lt;=BB$5,1,0))</f>
        <v>#VALUE!</v>
      </c>
      <c r="BC14" s="87" t="e">
        <f t="shared" ca="1" si="154"/>
        <v>#VALUE!</v>
      </c>
      <c r="BD14" s="87" t="e">
        <f t="shared" ca="1" si="154"/>
        <v>#VALUE!</v>
      </c>
      <c r="BE14" s="87" t="e">
        <f t="shared" ca="1" si="154"/>
        <v>#VALUE!</v>
      </c>
      <c r="BF14" s="87" t="e">
        <f t="shared" ca="1" si="154"/>
        <v>#VALUE!</v>
      </c>
      <c r="BH14" s="87" t="e">
        <f t="shared" ca="1" si="17"/>
        <v>#VALUE!</v>
      </c>
      <c r="BI14" s="87" t="e">
        <f t="shared" ca="1" si="18"/>
        <v>#VALUE!</v>
      </c>
      <c r="BJ14" s="87" t="e">
        <f t="shared" ca="1" si="19"/>
        <v>#VALUE!</v>
      </c>
      <c r="BK14" s="87" t="e">
        <f t="shared" ca="1" si="20"/>
        <v>#VALUE!</v>
      </c>
      <c r="BL14" s="87" t="e">
        <f t="shared" ca="1" si="21"/>
        <v>#VALUE!</v>
      </c>
      <c r="BM14" s="87" t="e">
        <f t="shared" ca="1" si="22"/>
        <v>#VALUE!</v>
      </c>
      <c r="BN14" s="87" t="e">
        <f t="shared" ca="1" si="23"/>
        <v>#VALUE!</v>
      </c>
      <c r="BO14" s="87" t="e">
        <f t="shared" ca="1" si="24"/>
        <v>#VALUE!</v>
      </c>
      <c r="BP14" s="87" t="e">
        <f t="shared" ca="1" si="25"/>
        <v>#VALUE!</v>
      </c>
      <c r="BQ14" s="87" t="e">
        <f t="shared" ca="1" si="26"/>
        <v>#VALUE!</v>
      </c>
      <c r="BR14" s="87" t="e">
        <f t="shared" ca="1" si="27"/>
        <v>#VALUE!</v>
      </c>
      <c r="BS14" s="87" t="e">
        <f t="shared" ca="1" si="28"/>
        <v>#VALUE!</v>
      </c>
      <c r="BT14" s="87" t="e">
        <f t="shared" ca="1" si="29"/>
        <v>#VALUE!</v>
      </c>
      <c r="BU14" s="87" t="e">
        <f t="shared" ca="1" si="30"/>
        <v>#VALUE!</v>
      </c>
      <c r="BV14" s="87" t="e">
        <f t="shared" ca="1" si="31"/>
        <v>#VALUE!</v>
      </c>
      <c r="BW14" s="87" t="e">
        <f t="shared" ca="1" si="32"/>
        <v>#VALUE!</v>
      </c>
      <c r="BX14" s="87" t="e">
        <f t="shared" ca="1" si="32"/>
        <v>#VALUE!</v>
      </c>
      <c r="BY14" s="87" t="e">
        <f t="shared" ca="1" si="32"/>
        <v>#VALUE!</v>
      </c>
      <c r="BZ14" s="87" t="e">
        <f t="shared" ca="1" si="32"/>
        <v>#VALUE!</v>
      </c>
      <c r="CA14" s="87" t="e">
        <f t="shared" ca="1" si="32"/>
        <v>#VALUE!</v>
      </c>
      <c r="CC14" s="87">
        <v>8</v>
      </c>
      <c r="CD14" s="91" t="e">
        <f t="shared" ca="1" si="33"/>
        <v>#N/A</v>
      </c>
      <c r="CE14" s="91" t="e">
        <f t="shared" ca="1" si="34"/>
        <v>#REF!</v>
      </c>
      <c r="CF14" s="91" t="e">
        <f t="shared" ca="1" si="35"/>
        <v>#REF!</v>
      </c>
      <c r="CG14" s="91" t="e">
        <f t="shared" ca="1" si="36"/>
        <v>#REF!</v>
      </c>
      <c r="CH14" s="91" t="e">
        <f t="shared" ca="1" si="37"/>
        <v>#REF!</v>
      </c>
      <c r="CI14" s="91" t="e">
        <f t="shared" ca="1" si="38"/>
        <v>#REF!</v>
      </c>
      <c r="CJ14" s="91" t="e">
        <f t="shared" ca="1" si="39"/>
        <v>#REF!</v>
      </c>
      <c r="CK14" s="91" t="e">
        <f t="shared" ca="1" si="40"/>
        <v>#REF!</v>
      </c>
      <c r="CL14" s="91" t="e">
        <f t="shared" ca="1" si="41"/>
        <v>#REF!</v>
      </c>
      <c r="CM14" s="91" t="e">
        <f t="shared" ca="1" si="42"/>
        <v>#REF!</v>
      </c>
      <c r="CN14" s="91" t="e">
        <f t="shared" ca="1" si="43"/>
        <v>#REF!</v>
      </c>
      <c r="CO14" s="91" t="e">
        <f t="shared" ca="1" si="44"/>
        <v>#REF!</v>
      </c>
      <c r="CP14" s="91" t="e">
        <f t="shared" ca="1" si="45"/>
        <v>#REF!</v>
      </c>
      <c r="CQ14" s="91" t="e">
        <f t="shared" ca="1" si="46"/>
        <v>#REF!</v>
      </c>
      <c r="CR14" s="91" t="e">
        <f t="shared" ca="1" si="47"/>
        <v>#REF!</v>
      </c>
      <c r="CS14" s="91" t="e">
        <f t="shared" ref="CS14:CW14" ca="1" si="155">VALUE(IF(Q17=0,0,CONCATENATE(Q$9,$A17)))</f>
        <v>#REF!</v>
      </c>
      <c r="CT14" s="91" t="e">
        <f t="shared" ca="1" si="155"/>
        <v>#REF!</v>
      </c>
      <c r="CU14" s="91" t="e">
        <f t="shared" ca="1" si="155"/>
        <v>#REF!</v>
      </c>
      <c r="CV14" s="91" t="e">
        <f t="shared" ca="1" si="155"/>
        <v>#REF!</v>
      </c>
      <c r="CW14" s="91" t="e">
        <f t="shared" ca="1" si="155"/>
        <v>#REF!</v>
      </c>
      <c r="DC14" s="87" t="e">
        <f t="shared" ca="1" si="57"/>
        <v>#VALUE!</v>
      </c>
      <c r="DD14" s="87" t="e">
        <f t="shared" ca="1" si="58"/>
        <v>#VALUE!</v>
      </c>
      <c r="DE14" s="87" t="e">
        <f t="shared" ca="1" si="59"/>
        <v>#VALUE!</v>
      </c>
      <c r="DF14" s="87" t="e">
        <f t="shared" ca="1" si="60"/>
        <v>#VALUE!</v>
      </c>
      <c r="DG14" s="87" t="e">
        <f t="shared" ca="1" si="61"/>
        <v>#VALUE!</v>
      </c>
      <c r="DH14" s="87" t="e">
        <f t="shared" ca="1" si="62"/>
        <v>#VALUE!</v>
      </c>
      <c r="DI14" s="87" t="e">
        <f t="shared" ca="1" si="63"/>
        <v>#VALUE!</v>
      </c>
      <c r="DJ14" s="87" t="e">
        <f t="shared" ca="1" si="64"/>
        <v>#VALUE!</v>
      </c>
      <c r="DK14" s="87" t="e">
        <f t="shared" ca="1" si="65"/>
        <v>#VALUE!</v>
      </c>
      <c r="DL14" s="87" t="e">
        <f t="shared" ca="1" si="66"/>
        <v>#VALUE!</v>
      </c>
      <c r="DM14" s="87" t="e">
        <f t="shared" ca="1" si="67"/>
        <v>#VALUE!</v>
      </c>
      <c r="DN14" s="87" t="e">
        <f t="shared" ca="1" si="68"/>
        <v>#VALUE!</v>
      </c>
      <c r="DO14" s="87" t="e">
        <f t="shared" ca="1" si="69"/>
        <v>#VALUE!</v>
      </c>
      <c r="DP14" s="87" t="e">
        <f t="shared" ca="1" si="70"/>
        <v>#VALUE!</v>
      </c>
      <c r="DQ14" s="87" t="e">
        <f t="shared" ca="1" si="71"/>
        <v>#VALUE!</v>
      </c>
      <c r="DR14" s="87" t="e">
        <f t="shared" ca="1" si="72"/>
        <v>#VALUE!</v>
      </c>
      <c r="DS14" s="87" t="e">
        <f t="shared" ca="1" si="73"/>
        <v>#VALUE!</v>
      </c>
      <c r="DT14" s="87" t="e">
        <f t="shared" ca="1" si="74"/>
        <v>#VALUE!</v>
      </c>
      <c r="DU14" s="87" t="e">
        <f t="shared" ca="1" si="75"/>
        <v>#VALUE!</v>
      </c>
      <c r="DV14" s="87" t="e">
        <f t="shared" ca="1" si="76"/>
        <v>#VALUE!</v>
      </c>
      <c r="DW14" s="87" t="e">
        <f t="shared" ca="1" si="77"/>
        <v>#VALUE!</v>
      </c>
      <c r="DY14" s="87" t="e">
        <f t="shared" ca="1" si="78"/>
        <v>#VALUE!</v>
      </c>
      <c r="DZ14" s="87" t="e">
        <f t="shared" ca="1" si="79"/>
        <v>#VALUE!</v>
      </c>
      <c r="EA14" s="87" t="e">
        <f t="shared" ca="1" si="80"/>
        <v>#VALUE!</v>
      </c>
      <c r="EB14" s="87" t="e">
        <f t="shared" ca="1" si="81"/>
        <v>#VALUE!</v>
      </c>
      <c r="EC14" s="87" t="e">
        <f t="shared" ca="1" si="82"/>
        <v>#VALUE!</v>
      </c>
      <c r="ED14" s="87" t="e">
        <f t="shared" ca="1" si="83"/>
        <v>#VALUE!</v>
      </c>
      <c r="EE14" s="87" t="e">
        <f t="shared" ca="1" si="84"/>
        <v>#VALUE!</v>
      </c>
      <c r="EF14" s="87" t="e">
        <f t="shared" ca="1" si="85"/>
        <v>#VALUE!</v>
      </c>
      <c r="EG14" s="87" t="e">
        <f t="shared" ca="1" si="86"/>
        <v>#VALUE!</v>
      </c>
      <c r="EH14" s="87" t="e">
        <f t="shared" ca="1" si="87"/>
        <v>#VALUE!</v>
      </c>
      <c r="EI14" s="87" t="e">
        <f t="shared" ca="1" si="88"/>
        <v>#VALUE!</v>
      </c>
      <c r="EJ14" s="87" t="e">
        <f t="shared" ca="1" si="89"/>
        <v>#VALUE!</v>
      </c>
      <c r="EK14" s="87" t="e">
        <f t="shared" ca="1" si="90"/>
        <v>#VALUE!</v>
      </c>
      <c r="EL14" s="87" t="e">
        <f t="shared" ca="1" si="91"/>
        <v>#VALUE!</v>
      </c>
      <c r="EM14" s="87" t="e">
        <f t="shared" ca="1" si="92"/>
        <v>#VALUE!</v>
      </c>
      <c r="EN14" s="87" t="e">
        <f t="shared" ca="1" si="93"/>
        <v>#VALUE!</v>
      </c>
      <c r="EO14" s="87" t="e">
        <f t="shared" ca="1" si="94"/>
        <v>#VALUE!</v>
      </c>
      <c r="EP14" s="87" t="e">
        <f t="shared" ca="1" si="95"/>
        <v>#VALUE!</v>
      </c>
      <c r="EQ14" s="87" t="e">
        <f t="shared" ca="1" si="96"/>
        <v>#VALUE!</v>
      </c>
      <c r="ER14" s="87" t="e">
        <f t="shared" ca="1" si="97"/>
        <v>#VALUE!</v>
      </c>
      <c r="ES14" s="87" t="e">
        <f t="shared" ca="1" si="98"/>
        <v>#VALUE!</v>
      </c>
      <c r="EU14" s="87" t="e">
        <f t="shared" ca="1" si="99"/>
        <v>#VALUE!</v>
      </c>
      <c r="EV14" s="87" t="e">
        <f t="shared" ca="1" si="100"/>
        <v>#VALUE!</v>
      </c>
      <c r="EW14" s="87" t="e">
        <f t="shared" ca="1" si="101"/>
        <v>#VALUE!</v>
      </c>
      <c r="EX14" s="87" t="e">
        <f t="shared" ca="1" si="102"/>
        <v>#VALUE!</v>
      </c>
      <c r="EY14" s="87" t="e">
        <f t="shared" ca="1" si="103"/>
        <v>#VALUE!</v>
      </c>
      <c r="EZ14" s="87" t="e">
        <f t="shared" ca="1" si="104"/>
        <v>#VALUE!</v>
      </c>
      <c r="FA14" s="87" t="e">
        <f t="shared" ca="1" si="105"/>
        <v>#VALUE!</v>
      </c>
      <c r="FB14" s="87" t="e">
        <f t="shared" ca="1" si="106"/>
        <v>#VALUE!</v>
      </c>
      <c r="FC14" s="87" t="e">
        <f t="shared" ca="1" si="107"/>
        <v>#VALUE!</v>
      </c>
      <c r="FD14" s="87" t="e">
        <f t="shared" ca="1" si="108"/>
        <v>#VALUE!</v>
      </c>
      <c r="FE14" s="87" t="e">
        <f t="shared" ca="1" si="109"/>
        <v>#VALUE!</v>
      </c>
      <c r="FF14" s="87" t="e">
        <f t="shared" ca="1" si="110"/>
        <v>#VALUE!</v>
      </c>
      <c r="FG14" s="87" t="e">
        <f t="shared" ca="1" si="111"/>
        <v>#VALUE!</v>
      </c>
      <c r="FH14" s="87" t="e">
        <f t="shared" ca="1" si="112"/>
        <v>#VALUE!</v>
      </c>
      <c r="FI14" s="87" t="e">
        <f t="shared" ca="1" si="113"/>
        <v>#VALUE!</v>
      </c>
      <c r="FJ14" s="87" t="e">
        <f t="shared" ca="1" si="114"/>
        <v>#VALUE!</v>
      </c>
      <c r="FK14" s="87" t="e">
        <f t="shared" ca="1" si="115"/>
        <v>#VALUE!</v>
      </c>
      <c r="FL14" s="87" t="e">
        <f t="shared" ca="1" si="116"/>
        <v>#VALUE!</v>
      </c>
      <c r="FM14" s="87" t="e">
        <f t="shared" ca="1" si="117"/>
        <v>#VALUE!</v>
      </c>
      <c r="FN14" s="87" t="e">
        <f t="shared" ca="1" si="118"/>
        <v>#VALUE!</v>
      </c>
      <c r="FO14" s="87" t="e">
        <f t="shared" ca="1" si="119"/>
        <v>#VALUE!</v>
      </c>
      <c r="FQ14" s="87">
        <f ca="1"/>
        <v>0</v>
      </c>
      <c r="FR14" s="87">
        <f ca="1"/>
        <v>0</v>
      </c>
      <c r="FS14" s="87">
        <f ca="1"/>
        <v>0</v>
      </c>
      <c r="FT14" s="87">
        <f ca="1"/>
        <v>0</v>
      </c>
      <c r="FU14" s="87">
        <f ca="1"/>
        <v>0</v>
      </c>
      <c r="FV14" s="87">
        <f ca="1"/>
        <v>0</v>
      </c>
      <c r="FW14" s="87">
        <f ca="1"/>
        <v>0</v>
      </c>
      <c r="FX14" s="87">
        <f ca="1"/>
        <v>0</v>
      </c>
      <c r="FY14" s="87">
        <f ca="1"/>
        <v>0</v>
      </c>
      <c r="FZ14" s="87">
        <f ca="1"/>
        <v>0</v>
      </c>
      <c r="GA14" s="87">
        <f ca="1"/>
        <v>0</v>
      </c>
      <c r="GB14" s="87">
        <f ca="1"/>
        <v>0</v>
      </c>
      <c r="GC14" s="87">
        <f ca="1"/>
        <v>0</v>
      </c>
      <c r="GD14" s="87">
        <f ca="1"/>
        <v>0</v>
      </c>
      <c r="GE14" s="87">
        <f ca="1"/>
        <v>0</v>
      </c>
      <c r="GF14" s="87">
        <f ca="1"/>
        <v>0</v>
      </c>
      <c r="GG14" s="87">
        <f ca="1"/>
        <v>0</v>
      </c>
      <c r="GH14" s="87">
        <f ca="1"/>
        <v>0</v>
      </c>
      <c r="GI14" s="87">
        <f ca="1"/>
        <v>0</v>
      </c>
      <c r="GJ14" s="87">
        <f ca="1"/>
        <v>0</v>
      </c>
    </row>
    <row r="15" spans="1:192" x14ac:dyDescent="0.25">
      <c r="A15" s="87">
        <f t="shared" si="146"/>
        <v>6</v>
      </c>
      <c r="B15" s="87" t="e">
        <f t="shared" ca="1" si="124"/>
        <v>#N/A</v>
      </c>
      <c r="C15" s="87" t="e">
        <f t="shared" ca="1" si="125"/>
        <v>#REF!</v>
      </c>
      <c r="D15" s="87" t="e">
        <f t="shared" ca="1" si="126"/>
        <v>#REF!</v>
      </c>
      <c r="E15" s="87" t="e">
        <f t="shared" ca="1" si="127"/>
        <v>#REF!</v>
      </c>
      <c r="F15" s="87" t="e">
        <f t="shared" ca="1" si="128"/>
        <v>#REF!</v>
      </c>
      <c r="G15" s="87" t="e">
        <f t="shared" ca="1" si="129"/>
        <v>#REF!</v>
      </c>
      <c r="H15" s="87" t="e">
        <f t="shared" ca="1" si="130"/>
        <v>#REF!</v>
      </c>
      <c r="I15" s="87" t="e">
        <f t="shared" ca="1" si="131"/>
        <v>#REF!</v>
      </c>
      <c r="J15" s="87" t="e">
        <f t="shared" ca="1" si="132"/>
        <v>#REF!</v>
      </c>
      <c r="K15" s="87" t="e">
        <f t="shared" ca="1" si="133"/>
        <v>#REF!</v>
      </c>
      <c r="L15" s="87" t="e">
        <f t="shared" ca="1" si="134"/>
        <v>#REF!</v>
      </c>
      <c r="M15" s="87" t="e">
        <f t="shared" ca="1" si="135"/>
        <v>#REF!</v>
      </c>
      <c r="N15" s="87" t="e">
        <f t="shared" ca="1" si="136"/>
        <v>#REF!</v>
      </c>
      <c r="O15" s="87" t="e">
        <f t="shared" ca="1" si="137"/>
        <v>#REF!</v>
      </c>
      <c r="P15" s="87" t="e">
        <f t="shared" ca="1" si="138"/>
        <v>#REF!</v>
      </c>
      <c r="Q15" s="87" t="e">
        <f t="shared" ca="1" si="139"/>
        <v>#REF!</v>
      </c>
      <c r="R15" s="87" t="e">
        <f t="shared" ca="1" si="139"/>
        <v>#REF!</v>
      </c>
      <c r="S15" s="87" t="e">
        <f t="shared" ca="1" si="139"/>
        <v>#REF!</v>
      </c>
      <c r="T15" s="87" t="e">
        <f t="shared" ca="1" si="139"/>
        <v>#REF!</v>
      </c>
      <c r="U15" s="87" t="e">
        <f t="shared" ca="1" si="139"/>
        <v>#REF!</v>
      </c>
      <c r="X15" s="87">
        <f ca="1">Ranking!B11</f>
        <v>0</v>
      </c>
      <c r="Y15" s="87" t="e">
        <f ca="1">IF(AH15=0,0,Ranking!C11)</f>
        <v>#VALUE!</v>
      </c>
      <c r="Z15" s="91">
        <f ca="1">Ranking!G11</f>
        <v>0</v>
      </c>
      <c r="AA15" s="87" t="e">
        <f ca="1">MCA!ES14</f>
        <v>#REF!</v>
      </c>
      <c r="AB15" s="87">
        <f ca="1">MCA!ET14</f>
        <v>0</v>
      </c>
      <c r="AC15" s="87">
        <f ca="1">MCA!EU14</f>
        <v>0</v>
      </c>
      <c r="AD15" s="87" t="e">
        <f ca="1">INDEX('MCA-INPUT'!$C$22:$C$25,MATCH(AC15,$W$376:$W$379,0),1)</f>
        <v>#N/A</v>
      </c>
      <c r="AE15" s="87" t="e">
        <f t="shared" ca="1" si="11"/>
        <v>#VALUE!</v>
      </c>
      <c r="AF15" s="87">
        <f ca="1">MATCH(AB15,$AB$7:AB15,0)</f>
        <v>1</v>
      </c>
      <c r="AG15" s="87" t="str">
        <f t="shared" ca="1" si="12"/>
        <v>00</v>
      </c>
      <c r="AH15" s="87" t="e">
        <f t="shared" ca="1" si="52"/>
        <v>#VALUE!</v>
      </c>
      <c r="AI15" s="87" t="e">
        <f t="shared" ca="1" si="53"/>
        <v>#VALUE!</v>
      </c>
      <c r="AK15" s="87" t="e">
        <f t="shared" ca="1" si="13"/>
        <v>#VALUE!</v>
      </c>
      <c r="AL15" s="87" t="e">
        <f t="shared" ca="1" si="120"/>
        <v>#VALUE!</v>
      </c>
      <c r="AM15" s="87" t="e">
        <f t="shared" ca="1" si="14"/>
        <v>#VALUE!</v>
      </c>
      <c r="AN15" s="87" t="e">
        <f t="shared" ref="AN15:BA15" ca="1" si="156">IF(AM15&gt;0,2,IF($AL15&lt;=AN$5,1,0))</f>
        <v>#VALUE!</v>
      </c>
      <c r="AO15" s="87" t="e">
        <f t="shared" ca="1" si="156"/>
        <v>#VALUE!</v>
      </c>
      <c r="AP15" s="87" t="e">
        <f t="shared" ca="1" si="156"/>
        <v>#VALUE!</v>
      </c>
      <c r="AQ15" s="87" t="e">
        <f t="shared" ca="1" si="156"/>
        <v>#VALUE!</v>
      </c>
      <c r="AR15" s="87" t="e">
        <f t="shared" ca="1" si="156"/>
        <v>#VALUE!</v>
      </c>
      <c r="AS15" s="87" t="e">
        <f t="shared" ca="1" si="156"/>
        <v>#VALUE!</v>
      </c>
      <c r="AT15" s="87" t="e">
        <f t="shared" ca="1" si="156"/>
        <v>#VALUE!</v>
      </c>
      <c r="AU15" s="87" t="e">
        <f t="shared" ca="1" si="156"/>
        <v>#VALUE!</v>
      </c>
      <c r="AV15" s="87" t="e">
        <f t="shared" ca="1" si="156"/>
        <v>#VALUE!</v>
      </c>
      <c r="AW15" s="87" t="e">
        <f t="shared" ca="1" si="156"/>
        <v>#VALUE!</v>
      </c>
      <c r="AX15" s="87" t="e">
        <f t="shared" ca="1" si="156"/>
        <v>#VALUE!</v>
      </c>
      <c r="AY15" s="87" t="e">
        <f t="shared" ca="1" si="156"/>
        <v>#VALUE!</v>
      </c>
      <c r="AZ15" s="87" t="e">
        <f t="shared" ca="1" si="156"/>
        <v>#VALUE!</v>
      </c>
      <c r="BA15" s="87" t="e">
        <f t="shared" ca="1" si="156"/>
        <v>#VALUE!</v>
      </c>
      <c r="BB15" s="87" t="e">
        <f t="shared" ref="BB15:BF15" ca="1" si="157">IF(BA15&gt;0,2,IF($AL15&lt;=BB$5,1,0))</f>
        <v>#VALUE!</v>
      </c>
      <c r="BC15" s="87" t="e">
        <f t="shared" ca="1" si="157"/>
        <v>#VALUE!</v>
      </c>
      <c r="BD15" s="87" t="e">
        <f t="shared" ca="1" si="157"/>
        <v>#VALUE!</v>
      </c>
      <c r="BE15" s="87" t="e">
        <f t="shared" ca="1" si="157"/>
        <v>#VALUE!</v>
      </c>
      <c r="BF15" s="87" t="e">
        <f t="shared" ca="1" si="157"/>
        <v>#VALUE!</v>
      </c>
      <c r="BH15" s="87" t="e">
        <f t="shared" ca="1" si="17"/>
        <v>#VALUE!</v>
      </c>
      <c r="BI15" s="87" t="e">
        <f t="shared" ca="1" si="18"/>
        <v>#VALUE!</v>
      </c>
      <c r="BJ15" s="87" t="e">
        <f t="shared" ca="1" si="19"/>
        <v>#VALUE!</v>
      </c>
      <c r="BK15" s="87" t="e">
        <f t="shared" ca="1" si="20"/>
        <v>#VALUE!</v>
      </c>
      <c r="BL15" s="87" t="e">
        <f t="shared" ca="1" si="21"/>
        <v>#VALUE!</v>
      </c>
      <c r="BM15" s="87" t="e">
        <f t="shared" ca="1" si="22"/>
        <v>#VALUE!</v>
      </c>
      <c r="BN15" s="87" t="e">
        <f t="shared" ca="1" si="23"/>
        <v>#VALUE!</v>
      </c>
      <c r="BO15" s="87" t="e">
        <f t="shared" ca="1" si="24"/>
        <v>#VALUE!</v>
      </c>
      <c r="BP15" s="87" t="e">
        <f t="shared" ca="1" si="25"/>
        <v>#VALUE!</v>
      </c>
      <c r="BQ15" s="87" t="e">
        <f t="shared" ca="1" si="26"/>
        <v>#VALUE!</v>
      </c>
      <c r="BR15" s="87" t="e">
        <f t="shared" ca="1" si="27"/>
        <v>#VALUE!</v>
      </c>
      <c r="BS15" s="87" t="e">
        <f t="shared" ca="1" si="28"/>
        <v>#VALUE!</v>
      </c>
      <c r="BT15" s="87" t="e">
        <f t="shared" ca="1" si="29"/>
        <v>#VALUE!</v>
      </c>
      <c r="BU15" s="87" t="e">
        <f t="shared" ca="1" si="30"/>
        <v>#VALUE!</v>
      </c>
      <c r="BV15" s="87" t="e">
        <f t="shared" ca="1" si="31"/>
        <v>#VALUE!</v>
      </c>
      <c r="BW15" s="87" t="e">
        <f t="shared" ca="1" si="32"/>
        <v>#VALUE!</v>
      </c>
      <c r="BX15" s="87" t="e">
        <f t="shared" ca="1" si="32"/>
        <v>#VALUE!</v>
      </c>
      <c r="BY15" s="87" t="e">
        <f t="shared" ca="1" si="32"/>
        <v>#VALUE!</v>
      </c>
      <c r="BZ15" s="87" t="e">
        <f t="shared" ca="1" si="32"/>
        <v>#VALUE!</v>
      </c>
      <c r="CA15" s="87" t="e">
        <f t="shared" ca="1" si="32"/>
        <v>#VALUE!</v>
      </c>
      <c r="CC15" s="87">
        <v>9</v>
      </c>
      <c r="CD15" s="91" t="e">
        <f t="shared" ca="1" si="33"/>
        <v>#N/A</v>
      </c>
      <c r="CE15" s="91" t="e">
        <f t="shared" ca="1" si="34"/>
        <v>#REF!</v>
      </c>
      <c r="CF15" s="91" t="e">
        <f t="shared" ca="1" si="35"/>
        <v>#REF!</v>
      </c>
      <c r="CG15" s="91" t="e">
        <f t="shared" ca="1" si="36"/>
        <v>#REF!</v>
      </c>
      <c r="CH15" s="91" t="e">
        <f t="shared" ca="1" si="37"/>
        <v>#REF!</v>
      </c>
      <c r="CI15" s="91" t="e">
        <f t="shared" ca="1" si="38"/>
        <v>#REF!</v>
      </c>
      <c r="CJ15" s="91" t="e">
        <f t="shared" ca="1" si="39"/>
        <v>#REF!</v>
      </c>
      <c r="CK15" s="91" t="e">
        <f t="shared" ca="1" si="40"/>
        <v>#REF!</v>
      </c>
      <c r="CL15" s="91" t="e">
        <f t="shared" ca="1" si="41"/>
        <v>#REF!</v>
      </c>
      <c r="CM15" s="91" t="e">
        <f t="shared" ca="1" si="42"/>
        <v>#REF!</v>
      </c>
      <c r="CN15" s="91" t="e">
        <f t="shared" ca="1" si="43"/>
        <v>#REF!</v>
      </c>
      <c r="CO15" s="91" t="e">
        <f t="shared" ca="1" si="44"/>
        <v>#REF!</v>
      </c>
      <c r="CP15" s="91" t="e">
        <f t="shared" ca="1" si="45"/>
        <v>#REF!</v>
      </c>
      <c r="CQ15" s="91" t="e">
        <f t="shared" ca="1" si="46"/>
        <v>#REF!</v>
      </c>
      <c r="CR15" s="91" t="e">
        <f t="shared" ca="1" si="47"/>
        <v>#REF!</v>
      </c>
      <c r="CS15" s="91" t="e">
        <f t="shared" ref="CS15:CW15" ca="1" si="158">VALUE(IF(Q18=0,0,CONCATENATE(Q$9,$A18)))</f>
        <v>#REF!</v>
      </c>
      <c r="CT15" s="91" t="e">
        <f t="shared" ca="1" si="158"/>
        <v>#REF!</v>
      </c>
      <c r="CU15" s="91" t="e">
        <f t="shared" ca="1" si="158"/>
        <v>#REF!</v>
      </c>
      <c r="CV15" s="91" t="e">
        <f t="shared" ca="1" si="158"/>
        <v>#REF!</v>
      </c>
      <c r="CW15" s="91" t="e">
        <f t="shared" ca="1" si="158"/>
        <v>#REF!</v>
      </c>
      <c r="DC15" s="87" t="e">
        <f t="shared" ca="1" si="57"/>
        <v>#VALUE!</v>
      </c>
      <c r="DD15" s="87" t="e">
        <f t="shared" ca="1" si="58"/>
        <v>#VALUE!</v>
      </c>
      <c r="DE15" s="87" t="e">
        <f t="shared" ca="1" si="59"/>
        <v>#VALUE!</v>
      </c>
      <c r="DF15" s="87" t="e">
        <f t="shared" ca="1" si="60"/>
        <v>#VALUE!</v>
      </c>
      <c r="DG15" s="87" t="e">
        <f t="shared" ca="1" si="61"/>
        <v>#VALUE!</v>
      </c>
      <c r="DH15" s="87" t="e">
        <f t="shared" ca="1" si="62"/>
        <v>#VALUE!</v>
      </c>
      <c r="DI15" s="87" t="e">
        <f t="shared" ca="1" si="63"/>
        <v>#VALUE!</v>
      </c>
      <c r="DJ15" s="87" t="e">
        <f t="shared" ca="1" si="64"/>
        <v>#VALUE!</v>
      </c>
      <c r="DK15" s="87" t="e">
        <f t="shared" ca="1" si="65"/>
        <v>#VALUE!</v>
      </c>
      <c r="DL15" s="87" t="e">
        <f t="shared" ca="1" si="66"/>
        <v>#VALUE!</v>
      </c>
      <c r="DM15" s="87" t="e">
        <f t="shared" ca="1" si="67"/>
        <v>#VALUE!</v>
      </c>
      <c r="DN15" s="87" t="e">
        <f t="shared" ca="1" si="68"/>
        <v>#VALUE!</v>
      </c>
      <c r="DO15" s="87" t="e">
        <f t="shared" ca="1" si="69"/>
        <v>#VALUE!</v>
      </c>
      <c r="DP15" s="87" t="e">
        <f t="shared" ca="1" si="70"/>
        <v>#VALUE!</v>
      </c>
      <c r="DQ15" s="87" t="e">
        <f t="shared" ca="1" si="71"/>
        <v>#VALUE!</v>
      </c>
      <c r="DR15" s="87" t="e">
        <f t="shared" ca="1" si="72"/>
        <v>#VALUE!</v>
      </c>
      <c r="DS15" s="87" t="e">
        <f t="shared" ca="1" si="73"/>
        <v>#VALUE!</v>
      </c>
      <c r="DT15" s="87" t="e">
        <f t="shared" ca="1" si="74"/>
        <v>#VALUE!</v>
      </c>
      <c r="DU15" s="87" t="e">
        <f t="shared" ca="1" si="75"/>
        <v>#VALUE!</v>
      </c>
      <c r="DV15" s="87" t="e">
        <f t="shared" ca="1" si="76"/>
        <v>#VALUE!</v>
      </c>
      <c r="DW15" s="87" t="e">
        <f t="shared" ca="1" si="77"/>
        <v>#VALUE!</v>
      </c>
      <c r="DY15" s="87" t="e">
        <f t="shared" ca="1" si="78"/>
        <v>#VALUE!</v>
      </c>
      <c r="DZ15" s="87" t="e">
        <f t="shared" ca="1" si="79"/>
        <v>#VALUE!</v>
      </c>
      <c r="EA15" s="87" t="e">
        <f t="shared" ca="1" si="80"/>
        <v>#VALUE!</v>
      </c>
      <c r="EB15" s="87" t="e">
        <f t="shared" ca="1" si="81"/>
        <v>#VALUE!</v>
      </c>
      <c r="EC15" s="87" t="e">
        <f t="shared" ca="1" si="82"/>
        <v>#VALUE!</v>
      </c>
      <c r="ED15" s="87" t="e">
        <f t="shared" ca="1" si="83"/>
        <v>#VALUE!</v>
      </c>
      <c r="EE15" s="87" t="e">
        <f t="shared" ca="1" si="84"/>
        <v>#VALUE!</v>
      </c>
      <c r="EF15" s="87" t="e">
        <f t="shared" ca="1" si="85"/>
        <v>#VALUE!</v>
      </c>
      <c r="EG15" s="87" t="e">
        <f t="shared" ca="1" si="86"/>
        <v>#VALUE!</v>
      </c>
      <c r="EH15" s="87" t="e">
        <f t="shared" ca="1" si="87"/>
        <v>#VALUE!</v>
      </c>
      <c r="EI15" s="87" t="e">
        <f t="shared" ca="1" si="88"/>
        <v>#VALUE!</v>
      </c>
      <c r="EJ15" s="87" t="e">
        <f t="shared" ca="1" si="89"/>
        <v>#VALUE!</v>
      </c>
      <c r="EK15" s="87" t="e">
        <f t="shared" ca="1" si="90"/>
        <v>#VALUE!</v>
      </c>
      <c r="EL15" s="87" t="e">
        <f t="shared" ca="1" si="91"/>
        <v>#VALUE!</v>
      </c>
      <c r="EM15" s="87" t="e">
        <f t="shared" ca="1" si="92"/>
        <v>#VALUE!</v>
      </c>
      <c r="EN15" s="87" t="e">
        <f t="shared" ca="1" si="93"/>
        <v>#VALUE!</v>
      </c>
      <c r="EO15" s="87" t="e">
        <f t="shared" ca="1" si="94"/>
        <v>#VALUE!</v>
      </c>
      <c r="EP15" s="87" t="e">
        <f t="shared" ca="1" si="95"/>
        <v>#VALUE!</v>
      </c>
      <c r="EQ15" s="87" t="e">
        <f t="shared" ca="1" si="96"/>
        <v>#VALUE!</v>
      </c>
      <c r="ER15" s="87" t="e">
        <f t="shared" ca="1" si="97"/>
        <v>#VALUE!</v>
      </c>
      <c r="ES15" s="87" t="e">
        <f t="shared" ca="1" si="98"/>
        <v>#VALUE!</v>
      </c>
      <c r="EU15" s="87" t="e">
        <f t="shared" ca="1" si="99"/>
        <v>#VALUE!</v>
      </c>
      <c r="EV15" s="87" t="e">
        <f t="shared" ca="1" si="100"/>
        <v>#VALUE!</v>
      </c>
      <c r="EW15" s="87" t="e">
        <f t="shared" ca="1" si="101"/>
        <v>#VALUE!</v>
      </c>
      <c r="EX15" s="87" t="e">
        <f t="shared" ca="1" si="102"/>
        <v>#VALUE!</v>
      </c>
      <c r="EY15" s="87" t="e">
        <f t="shared" ca="1" si="103"/>
        <v>#VALUE!</v>
      </c>
      <c r="EZ15" s="87" t="e">
        <f t="shared" ca="1" si="104"/>
        <v>#VALUE!</v>
      </c>
      <c r="FA15" s="87" t="e">
        <f t="shared" ca="1" si="105"/>
        <v>#VALUE!</v>
      </c>
      <c r="FB15" s="87" t="e">
        <f t="shared" ca="1" si="106"/>
        <v>#VALUE!</v>
      </c>
      <c r="FC15" s="87" t="e">
        <f t="shared" ca="1" si="107"/>
        <v>#VALUE!</v>
      </c>
      <c r="FD15" s="87" t="e">
        <f t="shared" ca="1" si="108"/>
        <v>#VALUE!</v>
      </c>
      <c r="FE15" s="87" t="e">
        <f t="shared" ca="1" si="109"/>
        <v>#VALUE!</v>
      </c>
      <c r="FF15" s="87" t="e">
        <f t="shared" ca="1" si="110"/>
        <v>#VALUE!</v>
      </c>
      <c r="FG15" s="87" t="e">
        <f t="shared" ca="1" si="111"/>
        <v>#VALUE!</v>
      </c>
      <c r="FH15" s="87" t="e">
        <f t="shared" ca="1" si="112"/>
        <v>#VALUE!</v>
      </c>
      <c r="FI15" s="87" t="e">
        <f t="shared" ca="1" si="113"/>
        <v>#VALUE!</v>
      </c>
      <c r="FJ15" s="87" t="e">
        <f t="shared" ca="1" si="114"/>
        <v>#VALUE!</v>
      </c>
      <c r="FK15" s="87" t="e">
        <f t="shared" ca="1" si="115"/>
        <v>#VALUE!</v>
      </c>
      <c r="FL15" s="87" t="e">
        <f t="shared" ca="1" si="116"/>
        <v>#VALUE!</v>
      </c>
      <c r="FM15" s="87" t="e">
        <f t="shared" ca="1" si="117"/>
        <v>#VALUE!</v>
      </c>
      <c r="FN15" s="87" t="e">
        <f t="shared" ca="1" si="118"/>
        <v>#VALUE!</v>
      </c>
      <c r="FO15" s="87" t="e">
        <f t="shared" ca="1" si="119"/>
        <v>#VALUE!</v>
      </c>
      <c r="FQ15" s="87">
        <f ca="1"/>
        <v>0</v>
      </c>
      <c r="FR15" s="87">
        <f ca="1"/>
        <v>0</v>
      </c>
      <c r="FS15" s="87">
        <f ca="1"/>
        <v>0</v>
      </c>
      <c r="FT15" s="87">
        <f ca="1"/>
        <v>0</v>
      </c>
      <c r="FU15" s="87">
        <f ca="1"/>
        <v>0</v>
      </c>
      <c r="FV15" s="87">
        <f ca="1"/>
        <v>0</v>
      </c>
      <c r="FW15" s="87">
        <f ca="1"/>
        <v>0</v>
      </c>
      <c r="FX15" s="87">
        <f ca="1"/>
        <v>0</v>
      </c>
      <c r="FY15" s="87">
        <f ca="1"/>
        <v>0</v>
      </c>
      <c r="FZ15" s="87">
        <f ca="1"/>
        <v>0</v>
      </c>
      <c r="GA15" s="87">
        <f ca="1"/>
        <v>0</v>
      </c>
      <c r="GB15" s="87">
        <f ca="1"/>
        <v>0</v>
      </c>
      <c r="GC15" s="87">
        <f ca="1"/>
        <v>0</v>
      </c>
      <c r="GD15" s="87">
        <f ca="1"/>
        <v>0</v>
      </c>
      <c r="GE15" s="87">
        <f ca="1"/>
        <v>0</v>
      </c>
      <c r="GF15" s="87">
        <f ca="1"/>
        <v>0</v>
      </c>
      <c r="GG15" s="87">
        <f ca="1"/>
        <v>0</v>
      </c>
      <c r="GH15" s="87">
        <f ca="1"/>
        <v>0</v>
      </c>
      <c r="GI15" s="87">
        <f ca="1"/>
        <v>0</v>
      </c>
      <c r="GJ15" s="87">
        <f ca="1"/>
        <v>0</v>
      </c>
    </row>
    <row r="16" spans="1:192" x14ac:dyDescent="0.25">
      <c r="A16" s="87">
        <f t="shared" si="146"/>
        <v>7</v>
      </c>
      <c r="B16" s="87" t="e">
        <f t="shared" ca="1" si="124"/>
        <v>#N/A</v>
      </c>
      <c r="C16" s="87" t="e">
        <f t="shared" ca="1" si="125"/>
        <v>#REF!</v>
      </c>
      <c r="D16" s="87" t="e">
        <f t="shared" ca="1" si="126"/>
        <v>#REF!</v>
      </c>
      <c r="E16" s="87" t="e">
        <f t="shared" ca="1" si="127"/>
        <v>#REF!</v>
      </c>
      <c r="F16" s="87" t="e">
        <f t="shared" ca="1" si="128"/>
        <v>#REF!</v>
      </c>
      <c r="G16" s="87" t="e">
        <f t="shared" ca="1" si="129"/>
        <v>#REF!</v>
      </c>
      <c r="H16" s="87" t="e">
        <f t="shared" ca="1" si="130"/>
        <v>#REF!</v>
      </c>
      <c r="I16" s="87" t="e">
        <f t="shared" ca="1" si="131"/>
        <v>#REF!</v>
      </c>
      <c r="J16" s="87" t="e">
        <f t="shared" ca="1" si="132"/>
        <v>#REF!</v>
      </c>
      <c r="K16" s="87" t="e">
        <f t="shared" ca="1" si="133"/>
        <v>#REF!</v>
      </c>
      <c r="L16" s="87" t="e">
        <f t="shared" ca="1" si="134"/>
        <v>#REF!</v>
      </c>
      <c r="M16" s="87" t="e">
        <f t="shared" ca="1" si="135"/>
        <v>#REF!</v>
      </c>
      <c r="N16" s="87" t="e">
        <f t="shared" ca="1" si="136"/>
        <v>#REF!</v>
      </c>
      <c r="O16" s="87" t="e">
        <f t="shared" ca="1" si="137"/>
        <v>#REF!</v>
      </c>
      <c r="P16" s="87" t="e">
        <f t="shared" ca="1" si="138"/>
        <v>#REF!</v>
      </c>
      <c r="Q16" s="87" t="e">
        <f t="shared" ca="1" si="139"/>
        <v>#REF!</v>
      </c>
      <c r="R16" s="87" t="e">
        <f t="shared" ca="1" si="139"/>
        <v>#REF!</v>
      </c>
      <c r="S16" s="87" t="e">
        <f t="shared" ca="1" si="139"/>
        <v>#REF!</v>
      </c>
      <c r="T16" s="87" t="e">
        <f t="shared" ca="1" si="139"/>
        <v>#REF!</v>
      </c>
      <c r="U16" s="87" t="e">
        <f t="shared" ca="1" si="139"/>
        <v>#REF!</v>
      </c>
      <c r="X16" s="87">
        <f ca="1">Ranking!B12</f>
        <v>0</v>
      </c>
      <c r="Y16" s="87" t="e">
        <f ca="1">IF(AH16=0,0,Ranking!C12)</f>
        <v>#VALUE!</v>
      </c>
      <c r="Z16" s="91">
        <f ca="1">Ranking!G12</f>
        <v>0</v>
      </c>
      <c r="AA16" s="87" t="e">
        <f ca="1">MCA!ES15</f>
        <v>#REF!</v>
      </c>
      <c r="AB16" s="87">
        <f ca="1">MCA!ET15</f>
        <v>0</v>
      </c>
      <c r="AC16" s="87">
        <f ca="1">MCA!EU15</f>
        <v>0</v>
      </c>
      <c r="AD16" s="87" t="e">
        <f ca="1">INDEX('MCA-INPUT'!$C$22:$C$25,MATCH(AC16,$W$376:$W$379,0),1)</f>
        <v>#N/A</v>
      </c>
      <c r="AE16" s="87" t="e">
        <f t="shared" ca="1" si="11"/>
        <v>#VALUE!</v>
      </c>
      <c r="AF16" s="87">
        <f ca="1">MATCH(AB16,$AB$7:AB16,0)</f>
        <v>1</v>
      </c>
      <c r="AG16" s="87" t="str">
        <f t="shared" ca="1" si="12"/>
        <v>00</v>
      </c>
      <c r="AH16" s="87" t="e">
        <f t="shared" ca="1" si="52"/>
        <v>#VALUE!</v>
      </c>
      <c r="AI16" s="87" t="e">
        <f t="shared" ca="1" si="53"/>
        <v>#VALUE!</v>
      </c>
      <c r="AK16" s="87" t="e">
        <f t="shared" ca="1" si="13"/>
        <v>#VALUE!</v>
      </c>
      <c r="AL16" s="87" t="e">
        <f t="shared" ca="1" si="120"/>
        <v>#VALUE!</v>
      </c>
      <c r="AM16" s="87" t="e">
        <f t="shared" ca="1" si="14"/>
        <v>#VALUE!</v>
      </c>
      <c r="AN16" s="87" t="e">
        <f t="shared" ref="AN16:BA16" ca="1" si="159">IF(AM16&gt;0,2,IF($AL16&lt;=AN$5,1,0))</f>
        <v>#VALUE!</v>
      </c>
      <c r="AO16" s="87" t="e">
        <f t="shared" ca="1" si="159"/>
        <v>#VALUE!</v>
      </c>
      <c r="AP16" s="87" t="e">
        <f t="shared" ca="1" si="159"/>
        <v>#VALUE!</v>
      </c>
      <c r="AQ16" s="87" t="e">
        <f t="shared" ca="1" si="159"/>
        <v>#VALUE!</v>
      </c>
      <c r="AR16" s="87" t="e">
        <f t="shared" ca="1" si="159"/>
        <v>#VALUE!</v>
      </c>
      <c r="AS16" s="87" t="e">
        <f t="shared" ca="1" si="159"/>
        <v>#VALUE!</v>
      </c>
      <c r="AT16" s="87" t="e">
        <f t="shared" ca="1" si="159"/>
        <v>#VALUE!</v>
      </c>
      <c r="AU16" s="87" t="e">
        <f t="shared" ca="1" si="159"/>
        <v>#VALUE!</v>
      </c>
      <c r="AV16" s="87" t="e">
        <f t="shared" ca="1" si="159"/>
        <v>#VALUE!</v>
      </c>
      <c r="AW16" s="87" t="e">
        <f t="shared" ca="1" si="159"/>
        <v>#VALUE!</v>
      </c>
      <c r="AX16" s="87" t="e">
        <f t="shared" ca="1" si="159"/>
        <v>#VALUE!</v>
      </c>
      <c r="AY16" s="87" t="e">
        <f t="shared" ca="1" si="159"/>
        <v>#VALUE!</v>
      </c>
      <c r="AZ16" s="87" t="e">
        <f t="shared" ca="1" si="159"/>
        <v>#VALUE!</v>
      </c>
      <c r="BA16" s="87" t="e">
        <f t="shared" ca="1" si="159"/>
        <v>#VALUE!</v>
      </c>
      <c r="BB16" s="87" t="e">
        <f t="shared" ref="BB16:BF16" ca="1" si="160">IF(BA16&gt;0,2,IF($AL16&lt;=BB$5,1,0))</f>
        <v>#VALUE!</v>
      </c>
      <c r="BC16" s="87" t="e">
        <f t="shared" ca="1" si="160"/>
        <v>#VALUE!</v>
      </c>
      <c r="BD16" s="87" t="e">
        <f t="shared" ca="1" si="160"/>
        <v>#VALUE!</v>
      </c>
      <c r="BE16" s="87" t="e">
        <f t="shared" ca="1" si="160"/>
        <v>#VALUE!</v>
      </c>
      <c r="BF16" s="87" t="e">
        <f t="shared" ca="1" si="160"/>
        <v>#VALUE!</v>
      </c>
      <c r="BH16" s="87" t="e">
        <f t="shared" ca="1" si="17"/>
        <v>#VALUE!</v>
      </c>
      <c r="BI16" s="87" t="e">
        <f t="shared" ca="1" si="18"/>
        <v>#VALUE!</v>
      </c>
      <c r="BJ16" s="87" t="e">
        <f t="shared" ca="1" si="19"/>
        <v>#VALUE!</v>
      </c>
      <c r="BK16" s="87" t="e">
        <f t="shared" ca="1" si="20"/>
        <v>#VALUE!</v>
      </c>
      <c r="BL16" s="87" t="e">
        <f t="shared" ca="1" si="21"/>
        <v>#VALUE!</v>
      </c>
      <c r="BM16" s="87" t="e">
        <f t="shared" ca="1" si="22"/>
        <v>#VALUE!</v>
      </c>
      <c r="BN16" s="87" t="e">
        <f t="shared" ca="1" si="23"/>
        <v>#VALUE!</v>
      </c>
      <c r="BO16" s="87" t="e">
        <f t="shared" ca="1" si="24"/>
        <v>#VALUE!</v>
      </c>
      <c r="BP16" s="87" t="e">
        <f t="shared" ca="1" si="25"/>
        <v>#VALUE!</v>
      </c>
      <c r="BQ16" s="87" t="e">
        <f t="shared" ca="1" si="26"/>
        <v>#VALUE!</v>
      </c>
      <c r="BR16" s="87" t="e">
        <f t="shared" ca="1" si="27"/>
        <v>#VALUE!</v>
      </c>
      <c r="BS16" s="87" t="e">
        <f t="shared" ca="1" si="28"/>
        <v>#VALUE!</v>
      </c>
      <c r="BT16" s="87" t="e">
        <f t="shared" ca="1" si="29"/>
        <v>#VALUE!</v>
      </c>
      <c r="BU16" s="87" t="e">
        <f t="shared" ca="1" si="30"/>
        <v>#VALUE!</v>
      </c>
      <c r="BV16" s="87" t="e">
        <f t="shared" ca="1" si="31"/>
        <v>#VALUE!</v>
      </c>
      <c r="BW16" s="87" t="e">
        <f t="shared" ca="1" si="32"/>
        <v>#VALUE!</v>
      </c>
      <c r="BX16" s="87" t="e">
        <f t="shared" ca="1" si="32"/>
        <v>#VALUE!</v>
      </c>
      <c r="BY16" s="87" t="e">
        <f t="shared" ca="1" si="32"/>
        <v>#VALUE!</v>
      </c>
      <c r="BZ16" s="87" t="e">
        <f t="shared" ca="1" si="32"/>
        <v>#VALUE!</v>
      </c>
      <c r="CA16" s="87" t="e">
        <f t="shared" ca="1" si="32"/>
        <v>#VALUE!</v>
      </c>
      <c r="CC16" s="87">
        <v>10</v>
      </c>
      <c r="CD16" s="91" t="e">
        <f t="shared" ca="1" si="33"/>
        <v>#N/A</v>
      </c>
      <c r="CE16" s="91" t="e">
        <f t="shared" ca="1" si="34"/>
        <v>#REF!</v>
      </c>
      <c r="CF16" s="91" t="e">
        <f t="shared" ca="1" si="35"/>
        <v>#REF!</v>
      </c>
      <c r="CG16" s="91" t="e">
        <f t="shared" ca="1" si="36"/>
        <v>#REF!</v>
      </c>
      <c r="CH16" s="91" t="e">
        <f t="shared" ca="1" si="37"/>
        <v>#REF!</v>
      </c>
      <c r="CI16" s="91" t="e">
        <f t="shared" ca="1" si="38"/>
        <v>#REF!</v>
      </c>
      <c r="CJ16" s="91" t="e">
        <f t="shared" ca="1" si="39"/>
        <v>#REF!</v>
      </c>
      <c r="CK16" s="91" t="e">
        <f t="shared" ca="1" si="40"/>
        <v>#REF!</v>
      </c>
      <c r="CL16" s="91" t="e">
        <f t="shared" ca="1" si="41"/>
        <v>#REF!</v>
      </c>
      <c r="CM16" s="91" t="e">
        <f t="shared" ca="1" si="42"/>
        <v>#REF!</v>
      </c>
      <c r="CN16" s="91" t="e">
        <f t="shared" ca="1" si="43"/>
        <v>#REF!</v>
      </c>
      <c r="CO16" s="91" t="e">
        <f t="shared" ca="1" si="44"/>
        <v>#REF!</v>
      </c>
      <c r="CP16" s="91" t="e">
        <f t="shared" ca="1" si="45"/>
        <v>#REF!</v>
      </c>
      <c r="CQ16" s="91" t="e">
        <f t="shared" ca="1" si="46"/>
        <v>#REF!</v>
      </c>
      <c r="CR16" s="91" t="e">
        <f t="shared" ca="1" si="47"/>
        <v>#REF!</v>
      </c>
      <c r="CS16" s="91" t="e">
        <f t="shared" ref="CS16:CW16" ca="1" si="161">VALUE(IF(Q19=0,0,CONCATENATE(Q$9,$A19)))</f>
        <v>#REF!</v>
      </c>
      <c r="CT16" s="91" t="e">
        <f t="shared" ca="1" si="161"/>
        <v>#REF!</v>
      </c>
      <c r="CU16" s="91" t="e">
        <f t="shared" ca="1" si="161"/>
        <v>#REF!</v>
      </c>
      <c r="CV16" s="91" t="e">
        <f t="shared" ca="1" si="161"/>
        <v>#REF!</v>
      </c>
      <c r="CW16" s="91" t="e">
        <f t="shared" ca="1" si="161"/>
        <v>#REF!</v>
      </c>
      <c r="DC16" s="87" t="e">
        <f t="shared" ca="1" si="57"/>
        <v>#VALUE!</v>
      </c>
      <c r="DD16" s="87" t="e">
        <f t="shared" ca="1" si="58"/>
        <v>#VALUE!</v>
      </c>
      <c r="DE16" s="87" t="e">
        <f t="shared" ca="1" si="59"/>
        <v>#VALUE!</v>
      </c>
      <c r="DF16" s="87" t="e">
        <f t="shared" ca="1" si="60"/>
        <v>#VALUE!</v>
      </c>
      <c r="DG16" s="87" t="e">
        <f t="shared" ca="1" si="61"/>
        <v>#VALUE!</v>
      </c>
      <c r="DH16" s="87" t="e">
        <f t="shared" ca="1" si="62"/>
        <v>#VALUE!</v>
      </c>
      <c r="DI16" s="87" t="e">
        <f t="shared" ca="1" si="63"/>
        <v>#VALUE!</v>
      </c>
      <c r="DJ16" s="87" t="e">
        <f t="shared" ca="1" si="64"/>
        <v>#VALUE!</v>
      </c>
      <c r="DK16" s="87" t="e">
        <f t="shared" ca="1" si="65"/>
        <v>#VALUE!</v>
      </c>
      <c r="DL16" s="87" t="e">
        <f t="shared" ca="1" si="66"/>
        <v>#VALUE!</v>
      </c>
      <c r="DM16" s="87" t="e">
        <f t="shared" ca="1" si="67"/>
        <v>#VALUE!</v>
      </c>
      <c r="DN16" s="87" t="e">
        <f t="shared" ca="1" si="68"/>
        <v>#VALUE!</v>
      </c>
      <c r="DO16" s="87" t="e">
        <f t="shared" ca="1" si="69"/>
        <v>#VALUE!</v>
      </c>
      <c r="DP16" s="87" t="e">
        <f t="shared" ca="1" si="70"/>
        <v>#VALUE!</v>
      </c>
      <c r="DQ16" s="87" t="e">
        <f t="shared" ca="1" si="71"/>
        <v>#VALUE!</v>
      </c>
      <c r="DR16" s="87" t="e">
        <f t="shared" ca="1" si="72"/>
        <v>#VALUE!</v>
      </c>
      <c r="DS16" s="87" t="e">
        <f t="shared" ca="1" si="73"/>
        <v>#VALUE!</v>
      </c>
      <c r="DT16" s="87" t="e">
        <f t="shared" ca="1" si="74"/>
        <v>#VALUE!</v>
      </c>
      <c r="DU16" s="87" t="e">
        <f t="shared" ca="1" si="75"/>
        <v>#VALUE!</v>
      </c>
      <c r="DV16" s="87" t="e">
        <f t="shared" ca="1" si="76"/>
        <v>#VALUE!</v>
      </c>
      <c r="DW16" s="87" t="e">
        <f t="shared" ca="1" si="77"/>
        <v>#VALUE!</v>
      </c>
      <c r="DY16" s="87" t="e">
        <f t="shared" ca="1" si="78"/>
        <v>#VALUE!</v>
      </c>
      <c r="DZ16" s="87" t="e">
        <f t="shared" ca="1" si="79"/>
        <v>#VALUE!</v>
      </c>
      <c r="EA16" s="87" t="e">
        <f t="shared" ca="1" si="80"/>
        <v>#VALUE!</v>
      </c>
      <c r="EB16" s="87" t="e">
        <f t="shared" ca="1" si="81"/>
        <v>#VALUE!</v>
      </c>
      <c r="EC16" s="87" t="e">
        <f t="shared" ca="1" si="82"/>
        <v>#VALUE!</v>
      </c>
      <c r="ED16" s="87" t="e">
        <f t="shared" ca="1" si="83"/>
        <v>#VALUE!</v>
      </c>
      <c r="EE16" s="87" t="e">
        <f t="shared" ca="1" si="84"/>
        <v>#VALUE!</v>
      </c>
      <c r="EF16" s="87" t="e">
        <f t="shared" ca="1" si="85"/>
        <v>#VALUE!</v>
      </c>
      <c r="EG16" s="87" t="e">
        <f t="shared" ca="1" si="86"/>
        <v>#VALUE!</v>
      </c>
      <c r="EH16" s="87" t="e">
        <f t="shared" ca="1" si="87"/>
        <v>#VALUE!</v>
      </c>
      <c r="EI16" s="87" t="e">
        <f t="shared" ca="1" si="88"/>
        <v>#VALUE!</v>
      </c>
      <c r="EJ16" s="87" t="e">
        <f t="shared" ca="1" si="89"/>
        <v>#VALUE!</v>
      </c>
      <c r="EK16" s="87" t="e">
        <f t="shared" ca="1" si="90"/>
        <v>#VALUE!</v>
      </c>
      <c r="EL16" s="87" t="e">
        <f t="shared" ca="1" si="91"/>
        <v>#VALUE!</v>
      </c>
      <c r="EM16" s="87" t="e">
        <f t="shared" ca="1" si="92"/>
        <v>#VALUE!</v>
      </c>
      <c r="EN16" s="87" t="e">
        <f t="shared" ca="1" si="93"/>
        <v>#VALUE!</v>
      </c>
      <c r="EO16" s="87" t="e">
        <f t="shared" ca="1" si="94"/>
        <v>#VALUE!</v>
      </c>
      <c r="EP16" s="87" t="e">
        <f t="shared" ca="1" si="95"/>
        <v>#VALUE!</v>
      </c>
      <c r="EQ16" s="87" t="e">
        <f t="shared" ca="1" si="96"/>
        <v>#VALUE!</v>
      </c>
      <c r="ER16" s="87" t="e">
        <f t="shared" ca="1" si="97"/>
        <v>#VALUE!</v>
      </c>
      <c r="ES16" s="87" t="e">
        <f t="shared" ca="1" si="98"/>
        <v>#VALUE!</v>
      </c>
      <c r="EU16" s="87" t="e">
        <f t="shared" ca="1" si="99"/>
        <v>#VALUE!</v>
      </c>
      <c r="EV16" s="87" t="e">
        <f t="shared" ca="1" si="100"/>
        <v>#VALUE!</v>
      </c>
      <c r="EW16" s="87" t="e">
        <f t="shared" ca="1" si="101"/>
        <v>#VALUE!</v>
      </c>
      <c r="EX16" s="87" t="e">
        <f t="shared" ca="1" si="102"/>
        <v>#VALUE!</v>
      </c>
      <c r="EY16" s="87" t="e">
        <f t="shared" ca="1" si="103"/>
        <v>#VALUE!</v>
      </c>
      <c r="EZ16" s="87" t="e">
        <f t="shared" ca="1" si="104"/>
        <v>#VALUE!</v>
      </c>
      <c r="FA16" s="87" t="e">
        <f t="shared" ca="1" si="105"/>
        <v>#VALUE!</v>
      </c>
      <c r="FB16" s="87" t="e">
        <f t="shared" ca="1" si="106"/>
        <v>#VALUE!</v>
      </c>
      <c r="FC16" s="87" t="e">
        <f t="shared" ca="1" si="107"/>
        <v>#VALUE!</v>
      </c>
      <c r="FD16" s="87" t="e">
        <f t="shared" ca="1" si="108"/>
        <v>#VALUE!</v>
      </c>
      <c r="FE16" s="87" t="e">
        <f t="shared" ca="1" si="109"/>
        <v>#VALUE!</v>
      </c>
      <c r="FF16" s="87" t="e">
        <f t="shared" ca="1" si="110"/>
        <v>#VALUE!</v>
      </c>
      <c r="FG16" s="87" t="e">
        <f t="shared" ca="1" si="111"/>
        <v>#VALUE!</v>
      </c>
      <c r="FH16" s="87" t="e">
        <f t="shared" ca="1" si="112"/>
        <v>#VALUE!</v>
      </c>
      <c r="FI16" s="87" t="e">
        <f t="shared" ca="1" si="113"/>
        <v>#VALUE!</v>
      </c>
      <c r="FJ16" s="87" t="e">
        <f t="shared" ca="1" si="114"/>
        <v>#VALUE!</v>
      </c>
      <c r="FK16" s="87" t="e">
        <f t="shared" ca="1" si="115"/>
        <v>#VALUE!</v>
      </c>
      <c r="FL16" s="87" t="e">
        <f t="shared" ca="1" si="116"/>
        <v>#VALUE!</v>
      </c>
      <c r="FM16" s="87" t="e">
        <f t="shared" ca="1" si="117"/>
        <v>#VALUE!</v>
      </c>
      <c r="FN16" s="87" t="e">
        <f t="shared" ca="1" si="118"/>
        <v>#VALUE!</v>
      </c>
      <c r="FO16" s="87" t="e">
        <f t="shared" ca="1" si="119"/>
        <v>#VALUE!</v>
      </c>
      <c r="FQ16" s="87">
        <f ca="1"/>
        <v>0</v>
      </c>
      <c r="FR16" s="87">
        <f ca="1"/>
        <v>0</v>
      </c>
      <c r="FS16" s="87">
        <f ca="1"/>
        <v>0</v>
      </c>
      <c r="FT16" s="87">
        <f ca="1"/>
        <v>0</v>
      </c>
      <c r="FU16" s="87">
        <f ca="1"/>
        <v>0</v>
      </c>
      <c r="FV16" s="87">
        <f ca="1"/>
        <v>0</v>
      </c>
      <c r="FW16" s="87">
        <f ca="1"/>
        <v>0</v>
      </c>
      <c r="FX16" s="87">
        <f ca="1"/>
        <v>0</v>
      </c>
      <c r="FY16" s="87">
        <f ca="1"/>
        <v>0</v>
      </c>
      <c r="FZ16" s="87">
        <f ca="1"/>
        <v>0</v>
      </c>
      <c r="GA16" s="87">
        <f ca="1"/>
        <v>0</v>
      </c>
      <c r="GB16" s="87">
        <f ca="1"/>
        <v>0</v>
      </c>
      <c r="GC16" s="87">
        <f ca="1"/>
        <v>0</v>
      </c>
      <c r="GD16" s="87">
        <f ca="1"/>
        <v>0</v>
      </c>
      <c r="GE16" s="87">
        <f ca="1"/>
        <v>0</v>
      </c>
      <c r="GF16" s="87">
        <f ca="1"/>
        <v>0</v>
      </c>
      <c r="GG16" s="87">
        <f ca="1"/>
        <v>0</v>
      </c>
      <c r="GH16" s="87">
        <f ca="1"/>
        <v>0</v>
      </c>
      <c r="GI16" s="87">
        <f ca="1"/>
        <v>0</v>
      </c>
      <c r="GJ16" s="87">
        <f ca="1"/>
        <v>0</v>
      </c>
    </row>
    <row r="17" spans="1:192" x14ac:dyDescent="0.25">
      <c r="A17" s="87">
        <f t="shared" si="146"/>
        <v>8</v>
      </c>
      <c r="B17" s="87" t="e">
        <f t="shared" ca="1" si="124"/>
        <v>#N/A</v>
      </c>
      <c r="C17" s="87" t="e">
        <f t="shared" ca="1" si="125"/>
        <v>#REF!</v>
      </c>
      <c r="D17" s="87" t="e">
        <f t="shared" ca="1" si="126"/>
        <v>#REF!</v>
      </c>
      <c r="E17" s="87" t="e">
        <f t="shared" ca="1" si="127"/>
        <v>#REF!</v>
      </c>
      <c r="F17" s="87" t="e">
        <f t="shared" ca="1" si="128"/>
        <v>#REF!</v>
      </c>
      <c r="G17" s="87" t="e">
        <f t="shared" ca="1" si="129"/>
        <v>#REF!</v>
      </c>
      <c r="H17" s="87" t="e">
        <f t="shared" ca="1" si="130"/>
        <v>#REF!</v>
      </c>
      <c r="I17" s="87" t="e">
        <f t="shared" ca="1" si="131"/>
        <v>#REF!</v>
      </c>
      <c r="J17" s="87" t="e">
        <f t="shared" ca="1" si="132"/>
        <v>#REF!</v>
      </c>
      <c r="K17" s="87" t="e">
        <f t="shared" ca="1" si="133"/>
        <v>#REF!</v>
      </c>
      <c r="L17" s="87" t="e">
        <f t="shared" ca="1" si="134"/>
        <v>#REF!</v>
      </c>
      <c r="M17" s="87" t="e">
        <f t="shared" ca="1" si="135"/>
        <v>#REF!</v>
      </c>
      <c r="N17" s="87" t="e">
        <f t="shared" ca="1" si="136"/>
        <v>#REF!</v>
      </c>
      <c r="O17" s="87" t="e">
        <f t="shared" ca="1" si="137"/>
        <v>#REF!</v>
      </c>
      <c r="P17" s="87" t="e">
        <f t="shared" ca="1" si="138"/>
        <v>#REF!</v>
      </c>
      <c r="Q17" s="87" t="e">
        <f t="shared" ca="1" si="139"/>
        <v>#REF!</v>
      </c>
      <c r="R17" s="87" t="e">
        <f t="shared" ca="1" si="139"/>
        <v>#REF!</v>
      </c>
      <c r="S17" s="87" t="e">
        <f t="shared" ca="1" si="139"/>
        <v>#REF!</v>
      </c>
      <c r="T17" s="87" t="e">
        <f t="shared" ca="1" si="139"/>
        <v>#REF!</v>
      </c>
      <c r="U17" s="87" t="e">
        <f t="shared" ca="1" si="139"/>
        <v>#REF!</v>
      </c>
      <c r="X17" s="87">
        <f ca="1">Ranking!B13</f>
        <v>0</v>
      </c>
      <c r="Y17" s="87" t="e">
        <f ca="1">IF(AH17=0,0,Ranking!C13)</f>
        <v>#VALUE!</v>
      </c>
      <c r="Z17" s="91">
        <f ca="1">Ranking!G13</f>
        <v>0</v>
      </c>
      <c r="AA17" s="87" t="e">
        <f ca="1">MCA!ES16</f>
        <v>#REF!</v>
      </c>
      <c r="AB17" s="87">
        <f ca="1">MCA!ET16</f>
        <v>0</v>
      </c>
      <c r="AC17" s="87">
        <f ca="1">MCA!EU16</f>
        <v>0</v>
      </c>
      <c r="AD17" s="87" t="e">
        <f ca="1">INDEX('MCA-INPUT'!$C$22:$C$25,MATCH(AC17,$W$376:$W$379,0),1)</f>
        <v>#N/A</v>
      </c>
      <c r="AE17" s="87" t="e">
        <f t="shared" ca="1" si="11"/>
        <v>#VALUE!</v>
      </c>
      <c r="AF17" s="87">
        <f ca="1">MATCH(AB17,$AB$7:AB17,0)</f>
        <v>1</v>
      </c>
      <c r="AG17" s="87" t="str">
        <f t="shared" ca="1" si="12"/>
        <v>00</v>
      </c>
      <c r="AH17" s="87" t="e">
        <f t="shared" ca="1" si="52"/>
        <v>#VALUE!</v>
      </c>
      <c r="AI17" s="87" t="e">
        <f t="shared" ca="1" si="53"/>
        <v>#VALUE!</v>
      </c>
      <c r="AK17" s="87" t="e">
        <f t="shared" ca="1" si="13"/>
        <v>#VALUE!</v>
      </c>
      <c r="AL17" s="87" t="e">
        <f t="shared" ca="1" si="120"/>
        <v>#VALUE!</v>
      </c>
      <c r="AM17" s="87" t="e">
        <f t="shared" ca="1" si="14"/>
        <v>#VALUE!</v>
      </c>
      <c r="AN17" s="87" t="e">
        <f t="shared" ref="AN17:BA17" ca="1" si="162">IF(AM17&gt;0,2,IF($AL17&lt;=AN$5,1,0))</f>
        <v>#VALUE!</v>
      </c>
      <c r="AO17" s="87" t="e">
        <f t="shared" ca="1" si="162"/>
        <v>#VALUE!</v>
      </c>
      <c r="AP17" s="87" t="e">
        <f t="shared" ca="1" si="162"/>
        <v>#VALUE!</v>
      </c>
      <c r="AQ17" s="87" t="e">
        <f t="shared" ca="1" si="162"/>
        <v>#VALUE!</v>
      </c>
      <c r="AR17" s="87" t="e">
        <f t="shared" ca="1" si="162"/>
        <v>#VALUE!</v>
      </c>
      <c r="AS17" s="87" t="e">
        <f t="shared" ca="1" si="162"/>
        <v>#VALUE!</v>
      </c>
      <c r="AT17" s="87" t="e">
        <f t="shared" ca="1" si="162"/>
        <v>#VALUE!</v>
      </c>
      <c r="AU17" s="87" t="e">
        <f t="shared" ca="1" si="162"/>
        <v>#VALUE!</v>
      </c>
      <c r="AV17" s="87" t="e">
        <f t="shared" ca="1" si="162"/>
        <v>#VALUE!</v>
      </c>
      <c r="AW17" s="87" t="e">
        <f t="shared" ca="1" si="162"/>
        <v>#VALUE!</v>
      </c>
      <c r="AX17" s="87" t="e">
        <f t="shared" ca="1" si="162"/>
        <v>#VALUE!</v>
      </c>
      <c r="AY17" s="87" t="e">
        <f t="shared" ca="1" si="162"/>
        <v>#VALUE!</v>
      </c>
      <c r="AZ17" s="87" t="e">
        <f t="shared" ca="1" si="162"/>
        <v>#VALUE!</v>
      </c>
      <c r="BA17" s="87" t="e">
        <f t="shared" ca="1" si="162"/>
        <v>#VALUE!</v>
      </c>
      <c r="BB17" s="87" t="e">
        <f t="shared" ref="BB17:BF17" ca="1" si="163">IF(BA17&gt;0,2,IF($AL17&lt;=BB$5,1,0))</f>
        <v>#VALUE!</v>
      </c>
      <c r="BC17" s="87" t="e">
        <f t="shared" ca="1" si="163"/>
        <v>#VALUE!</v>
      </c>
      <c r="BD17" s="87" t="e">
        <f t="shared" ca="1" si="163"/>
        <v>#VALUE!</v>
      </c>
      <c r="BE17" s="87" t="e">
        <f t="shared" ca="1" si="163"/>
        <v>#VALUE!</v>
      </c>
      <c r="BF17" s="87" t="e">
        <f t="shared" ca="1" si="163"/>
        <v>#VALUE!</v>
      </c>
      <c r="BH17" s="87" t="e">
        <f t="shared" ca="1" si="17"/>
        <v>#VALUE!</v>
      </c>
      <c r="BI17" s="87" t="e">
        <f t="shared" ca="1" si="18"/>
        <v>#VALUE!</v>
      </c>
      <c r="BJ17" s="87" t="e">
        <f t="shared" ca="1" si="19"/>
        <v>#VALUE!</v>
      </c>
      <c r="BK17" s="87" t="e">
        <f t="shared" ca="1" si="20"/>
        <v>#VALUE!</v>
      </c>
      <c r="BL17" s="87" t="e">
        <f t="shared" ca="1" si="21"/>
        <v>#VALUE!</v>
      </c>
      <c r="BM17" s="87" t="e">
        <f t="shared" ca="1" si="22"/>
        <v>#VALUE!</v>
      </c>
      <c r="BN17" s="87" t="e">
        <f t="shared" ca="1" si="23"/>
        <v>#VALUE!</v>
      </c>
      <c r="BO17" s="87" t="e">
        <f t="shared" ca="1" si="24"/>
        <v>#VALUE!</v>
      </c>
      <c r="BP17" s="87" t="e">
        <f t="shared" ca="1" si="25"/>
        <v>#VALUE!</v>
      </c>
      <c r="BQ17" s="87" t="e">
        <f t="shared" ca="1" si="26"/>
        <v>#VALUE!</v>
      </c>
      <c r="BR17" s="87" t="e">
        <f t="shared" ca="1" si="27"/>
        <v>#VALUE!</v>
      </c>
      <c r="BS17" s="87" t="e">
        <f t="shared" ca="1" si="28"/>
        <v>#VALUE!</v>
      </c>
      <c r="BT17" s="87" t="e">
        <f t="shared" ca="1" si="29"/>
        <v>#VALUE!</v>
      </c>
      <c r="BU17" s="87" t="e">
        <f t="shared" ca="1" si="30"/>
        <v>#VALUE!</v>
      </c>
      <c r="BV17" s="87" t="e">
        <f t="shared" ca="1" si="31"/>
        <v>#VALUE!</v>
      </c>
      <c r="BW17" s="87" t="e">
        <f t="shared" ca="1" si="32"/>
        <v>#VALUE!</v>
      </c>
      <c r="BX17" s="87" t="e">
        <f t="shared" ca="1" si="32"/>
        <v>#VALUE!</v>
      </c>
      <c r="BY17" s="87" t="e">
        <f t="shared" ca="1" si="32"/>
        <v>#VALUE!</v>
      </c>
      <c r="BZ17" s="87" t="e">
        <f t="shared" ca="1" si="32"/>
        <v>#VALUE!</v>
      </c>
      <c r="CA17" s="87" t="e">
        <f t="shared" ca="1" si="32"/>
        <v>#VALUE!</v>
      </c>
      <c r="CC17" s="87">
        <v>11</v>
      </c>
      <c r="CD17" s="91" t="e">
        <f t="shared" ca="1" si="33"/>
        <v>#N/A</v>
      </c>
      <c r="CE17" s="91" t="e">
        <f t="shared" ca="1" si="34"/>
        <v>#REF!</v>
      </c>
      <c r="CF17" s="91" t="e">
        <f t="shared" ca="1" si="35"/>
        <v>#REF!</v>
      </c>
      <c r="CG17" s="91" t="e">
        <f t="shared" ca="1" si="36"/>
        <v>#REF!</v>
      </c>
      <c r="CH17" s="91" t="e">
        <f t="shared" ca="1" si="37"/>
        <v>#REF!</v>
      </c>
      <c r="CI17" s="91" t="e">
        <f t="shared" ca="1" si="38"/>
        <v>#REF!</v>
      </c>
      <c r="CJ17" s="91" t="e">
        <f t="shared" ca="1" si="39"/>
        <v>#REF!</v>
      </c>
      <c r="CK17" s="91" t="e">
        <f t="shared" ca="1" si="40"/>
        <v>#REF!</v>
      </c>
      <c r="CL17" s="91" t="e">
        <f t="shared" ca="1" si="41"/>
        <v>#REF!</v>
      </c>
      <c r="CM17" s="91" t="e">
        <f t="shared" ca="1" si="42"/>
        <v>#REF!</v>
      </c>
      <c r="CN17" s="91" t="e">
        <f t="shared" ca="1" si="43"/>
        <v>#REF!</v>
      </c>
      <c r="CO17" s="91" t="e">
        <f t="shared" ca="1" si="44"/>
        <v>#REF!</v>
      </c>
      <c r="CP17" s="91" t="e">
        <f t="shared" ca="1" si="45"/>
        <v>#REF!</v>
      </c>
      <c r="CQ17" s="91" t="e">
        <f t="shared" ca="1" si="46"/>
        <v>#REF!</v>
      </c>
      <c r="CR17" s="91" t="e">
        <f t="shared" ca="1" si="47"/>
        <v>#REF!</v>
      </c>
      <c r="CS17" s="91" t="e">
        <f t="shared" ref="CS17:CW17" ca="1" si="164">VALUE(IF(Q20=0,0,CONCATENATE(Q$9,$A20)))</f>
        <v>#REF!</v>
      </c>
      <c r="CT17" s="91" t="e">
        <f t="shared" ca="1" si="164"/>
        <v>#REF!</v>
      </c>
      <c r="CU17" s="91" t="e">
        <f t="shared" ca="1" si="164"/>
        <v>#REF!</v>
      </c>
      <c r="CV17" s="91" t="e">
        <f t="shared" ca="1" si="164"/>
        <v>#REF!</v>
      </c>
      <c r="CW17" s="91" t="e">
        <f t="shared" ca="1" si="164"/>
        <v>#REF!</v>
      </c>
      <c r="DC17" s="87" t="e">
        <f t="shared" ca="1" si="57"/>
        <v>#VALUE!</v>
      </c>
      <c r="DD17" s="87" t="e">
        <f t="shared" ca="1" si="58"/>
        <v>#VALUE!</v>
      </c>
      <c r="DE17" s="87" t="e">
        <f t="shared" ca="1" si="59"/>
        <v>#VALUE!</v>
      </c>
      <c r="DF17" s="87" t="e">
        <f t="shared" ca="1" si="60"/>
        <v>#VALUE!</v>
      </c>
      <c r="DG17" s="87" t="e">
        <f t="shared" ca="1" si="61"/>
        <v>#VALUE!</v>
      </c>
      <c r="DH17" s="87" t="e">
        <f t="shared" ca="1" si="62"/>
        <v>#VALUE!</v>
      </c>
      <c r="DI17" s="87" t="e">
        <f t="shared" ca="1" si="63"/>
        <v>#VALUE!</v>
      </c>
      <c r="DJ17" s="87" t="e">
        <f t="shared" ca="1" si="64"/>
        <v>#VALUE!</v>
      </c>
      <c r="DK17" s="87" t="e">
        <f t="shared" ca="1" si="65"/>
        <v>#VALUE!</v>
      </c>
      <c r="DL17" s="87" t="e">
        <f t="shared" ca="1" si="66"/>
        <v>#VALUE!</v>
      </c>
      <c r="DM17" s="87" t="e">
        <f t="shared" ca="1" si="67"/>
        <v>#VALUE!</v>
      </c>
      <c r="DN17" s="87" t="e">
        <f t="shared" ca="1" si="68"/>
        <v>#VALUE!</v>
      </c>
      <c r="DO17" s="87" t="e">
        <f t="shared" ca="1" si="69"/>
        <v>#VALUE!</v>
      </c>
      <c r="DP17" s="87" t="e">
        <f t="shared" ca="1" si="70"/>
        <v>#VALUE!</v>
      </c>
      <c r="DQ17" s="87" t="e">
        <f t="shared" ca="1" si="71"/>
        <v>#VALUE!</v>
      </c>
      <c r="DR17" s="87" t="e">
        <f t="shared" ca="1" si="72"/>
        <v>#VALUE!</v>
      </c>
      <c r="DS17" s="87" t="e">
        <f t="shared" ca="1" si="73"/>
        <v>#VALUE!</v>
      </c>
      <c r="DT17" s="87" t="e">
        <f t="shared" ca="1" si="74"/>
        <v>#VALUE!</v>
      </c>
      <c r="DU17" s="87" t="e">
        <f t="shared" ca="1" si="75"/>
        <v>#VALUE!</v>
      </c>
      <c r="DV17" s="87" t="e">
        <f t="shared" ca="1" si="76"/>
        <v>#VALUE!</v>
      </c>
      <c r="DW17" s="87" t="e">
        <f t="shared" ca="1" si="77"/>
        <v>#VALUE!</v>
      </c>
      <c r="DY17" s="87" t="e">
        <f t="shared" ca="1" si="78"/>
        <v>#VALUE!</v>
      </c>
      <c r="DZ17" s="87" t="e">
        <f t="shared" ca="1" si="79"/>
        <v>#VALUE!</v>
      </c>
      <c r="EA17" s="87" t="e">
        <f t="shared" ca="1" si="80"/>
        <v>#VALUE!</v>
      </c>
      <c r="EB17" s="87" t="e">
        <f t="shared" ca="1" si="81"/>
        <v>#VALUE!</v>
      </c>
      <c r="EC17" s="87" t="e">
        <f t="shared" ca="1" si="82"/>
        <v>#VALUE!</v>
      </c>
      <c r="ED17" s="87" t="e">
        <f t="shared" ca="1" si="83"/>
        <v>#VALUE!</v>
      </c>
      <c r="EE17" s="87" t="e">
        <f t="shared" ca="1" si="84"/>
        <v>#VALUE!</v>
      </c>
      <c r="EF17" s="87" t="e">
        <f t="shared" ca="1" si="85"/>
        <v>#VALUE!</v>
      </c>
      <c r="EG17" s="87" t="e">
        <f t="shared" ca="1" si="86"/>
        <v>#VALUE!</v>
      </c>
      <c r="EH17" s="87" t="e">
        <f t="shared" ca="1" si="87"/>
        <v>#VALUE!</v>
      </c>
      <c r="EI17" s="87" t="e">
        <f t="shared" ca="1" si="88"/>
        <v>#VALUE!</v>
      </c>
      <c r="EJ17" s="87" t="e">
        <f t="shared" ca="1" si="89"/>
        <v>#VALUE!</v>
      </c>
      <c r="EK17" s="87" t="e">
        <f t="shared" ca="1" si="90"/>
        <v>#VALUE!</v>
      </c>
      <c r="EL17" s="87" t="e">
        <f t="shared" ca="1" si="91"/>
        <v>#VALUE!</v>
      </c>
      <c r="EM17" s="87" t="e">
        <f t="shared" ca="1" si="92"/>
        <v>#VALUE!</v>
      </c>
      <c r="EN17" s="87" t="e">
        <f t="shared" ca="1" si="93"/>
        <v>#VALUE!</v>
      </c>
      <c r="EO17" s="87" t="e">
        <f t="shared" ca="1" si="94"/>
        <v>#VALUE!</v>
      </c>
      <c r="EP17" s="87" t="e">
        <f t="shared" ca="1" si="95"/>
        <v>#VALUE!</v>
      </c>
      <c r="EQ17" s="87" t="e">
        <f t="shared" ca="1" si="96"/>
        <v>#VALUE!</v>
      </c>
      <c r="ER17" s="87" t="e">
        <f t="shared" ca="1" si="97"/>
        <v>#VALUE!</v>
      </c>
      <c r="ES17" s="87" t="e">
        <f t="shared" ca="1" si="98"/>
        <v>#VALUE!</v>
      </c>
      <c r="EU17" s="87" t="e">
        <f t="shared" ca="1" si="99"/>
        <v>#VALUE!</v>
      </c>
      <c r="EV17" s="87" t="e">
        <f t="shared" ca="1" si="100"/>
        <v>#VALUE!</v>
      </c>
      <c r="EW17" s="87" t="e">
        <f t="shared" ca="1" si="101"/>
        <v>#VALUE!</v>
      </c>
      <c r="EX17" s="87" t="e">
        <f t="shared" ca="1" si="102"/>
        <v>#VALUE!</v>
      </c>
      <c r="EY17" s="87" t="e">
        <f t="shared" ca="1" si="103"/>
        <v>#VALUE!</v>
      </c>
      <c r="EZ17" s="87" t="e">
        <f t="shared" ca="1" si="104"/>
        <v>#VALUE!</v>
      </c>
      <c r="FA17" s="87" t="e">
        <f t="shared" ca="1" si="105"/>
        <v>#VALUE!</v>
      </c>
      <c r="FB17" s="87" t="e">
        <f t="shared" ca="1" si="106"/>
        <v>#VALUE!</v>
      </c>
      <c r="FC17" s="87" t="e">
        <f t="shared" ca="1" si="107"/>
        <v>#VALUE!</v>
      </c>
      <c r="FD17" s="87" t="e">
        <f t="shared" ca="1" si="108"/>
        <v>#VALUE!</v>
      </c>
      <c r="FE17" s="87" t="e">
        <f t="shared" ca="1" si="109"/>
        <v>#VALUE!</v>
      </c>
      <c r="FF17" s="87" t="e">
        <f t="shared" ca="1" si="110"/>
        <v>#VALUE!</v>
      </c>
      <c r="FG17" s="87" t="e">
        <f t="shared" ca="1" si="111"/>
        <v>#VALUE!</v>
      </c>
      <c r="FH17" s="87" t="e">
        <f t="shared" ca="1" si="112"/>
        <v>#VALUE!</v>
      </c>
      <c r="FI17" s="87" t="e">
        <f t="shared" ca="1" si="113"/>
        <v>#VALUE!</v>
      </c>
      <c r="FJ17" s="87" t="e">
        <f t="shared" ca="1" si="114"/>
        <v>#VALUE!</v>
      </c>
      <c r="FK17" s="87" t="e">
        <f t="shared" ca="1" si="115"/>
        <v>#VALUE!</v>
      </c>
      <c r="FL17" s="87" t="e">
        <f t="shared" ca="1" si="116"/>
        <v>#VALUE!</v>
      </c>
      <c r="FM17" s="87" t="e">
        <f t="shared" ca="1" si="117"/>
        <v>#VALUE!</v>
      </c>
      <c r="FN17" s="87" t="e">
        <f t="shared" ca="1" si="118"/>
        <v>#VALUE!</v>
      </c>
      <c r="FO17" s="87" t="e">
        <f t="shared" ca="1" si="119"/>
        <v>#VALUE!</v>
      </c>
      <c r="FQ17" s="87">
        <f ca="1"/>
        <v>0</v>
      </c>
      <c r="FR17" s="87">
        <f ca="1"/>
        <v>0</v>
      </c>
      <c r="FS17" s="87">
        <f ca="1"/>
        <v>0</v>
      </c>
      <c r="FT17" s="87">
        <f ca="1"/>
        <v>0</v>
      </c>
      <c r="FU17" s="87">
        <f ca="1"/>
        <v>0</v>
      </c>
      <c r="FV17" s="87">
        <f ca="1"/>
        <v>0</v>
      </c>
      <c r="FW17" s="87">
        <f ca="1"/>
        <v>0</v>
      </c>
      <c r="FX17" s="87">
        <f ca="1"/>
        <v>0</v>
      </c>
      <c r="FY17" s="87">
        <f ca="1"/>
        <v>0</v>
      </c>
      <c r="FZ17" s="87">
        <f ca="1"/>
        <v>0</v>
      </c>
      <c r="GA17" s="87">
        <f ca="1"/>
        <v>0</v>
      </c>
      <c r="GB17" s="87">
        <f ca="1"/>
        <v>0</v>
      </c>
      <c r="GC17" s="87">
        <f ca="1"/>
        <v>0</v>
      </c>
      <c r="GD17" s="87">
        <f ca="1"/>
        <v>0</v>
      </c>
      <c r="GE17" s="87">
        <f ca="1"/>
        <v>0</v>
      </c>
      <c r="GF17" s="87">
        <f ca="1"/>
        <v>0</v>
      </c>
      <c r="GG17" s="87">
        <f ca="1"/>
        <v>0</v>
      </c>
      <c r="GH17" s="87">
        <f ca="1"/>
        <v>0</v>
      </c>
      <c r="GI17" s="87">
        <f ca="1"/>
        <v>0</v>
      </c>
      <c r="GJ17" s="87">
        <f ca="1"/>
        <v>0</v>
      </c>
    </row>
    <row r="18" spans="1:192" x14ac:dyDescent="0.25">
      <c r="A18" s="87">
        <f t="shared" si="146"/>
        <v>9</v>
      </c>
      <c r="B18" s="87" t="e">
        <f t="shared" ca="1" si="124"/>
        <v>#N/A</v>
      </c>
      <c r="C18" s="87" t="e">
        <f t="shared" ca="1" si="125"/>
        <v>#REF!</v>
      </c>
      <c r="D18" s="87" t="e">
        <f t="shared" ca="1" si="126"/>
        <v>#REF!</v>
      </c>
      <c r="E18" s="87" t="e">
        <f t="shared" ca="1" si="127"/>
        <v>#REF!</v>
      </c>
      <c r="F18" s="87" t="e">
        <f t="shared" ca="1" si="128"/>
        <v>#REF!</v>
      </c>
      <c r="G18" s="87" t="e">
        <f t="shared" ca="1" si="129"/>
        <v>#REF!</v>
      </c>
      <c r="H18" s="87" t="e">
        <f t="shared" ca="1" si="130"/>
        <v>#REF!</v>
      </c>
      <c r="I18" s="87" t="e">
        <f t="shared" ca="1" si="131"/>
        <v>#REF!</v>
      </c>
      <c r="J18" s="87" t="e">
        <f t="shared" ca="1" si="132"/>
        <v>#REF!</v>
      </c>
      <c r="K18" s="87" t="e">
        <f t="shared" ca="1" si="133"/>
        <v>#REF!</v>
      </c>
      <c r="L18" s="87" t="e">
        <f t="shared" ca="1" si="134"/>
        <v>#REF!</v>
      </c>
      <c r="M18" s="87" t="e">
        <f t="shared" ca="1" si="135"/>
        <v>#REF!</v>
      </c>
      <c r="N18" s="87" t="e">
        <f t="shared" ca="1" si="136"/>
        <v>#REF!</v>
      </c>
      <c r="O18" s="87" t="e">
        <f t="shared" ca="1" si="137"/>
        <v>#REF!</v>
      </c>
      <c r="P18" s="87" t="e">
        <f t="shared" ca="1" si="138"/>
        <v>#REF!</v>
      </c>
      <c r="Q18" s="87" t="e">
        <f t="shared" ca="1" si="139"/>
        <v>#REF!</v>
      </c>
      <c r="R18" s="87" t="e">
        <f t="shared" ca="1" si="139"/>
        <v>#REF!</v>
      </c>
      <c r="S18" s="87" t="e">
        <f t="shared" ca="1" si="139"/>
        <v>#REF!</v>
      </c>
      <c r="T18" s="87" t="e">
        <f t="shared" ca="1" si="139"/>
        <v>#REF!</v>
      </c>
      <c r="U18" s="87" t="e">
        <f t="shared" ca="1" si="139"/>
        <v>#REF!</v>
      </c>
      <c r="X18" s="87">
        <f ca="1">Ranking!B14</f>
        <v>0</v>
      </c>
      <c r="Y18" s="87" t="e">
        <f ca="1">IF(AH18=0,0,Ranking!C14)</f>
        <v>#VALUE!</v>
      </c>
      <c r="Z18" s="91">
        <f ca="1">Ranking!G14</f>
        <v>0</v>
      </c>
      <c r="AA18" s="87" t="e">
        <f ca="1">MCA!ES17</f>
        <v>#REF!</v>
      </c>
      <c r="AB18" s="87">
        <f ca="1">MCA!ET17</f>
        <v>0</v>
      </c>
      <c r="AC18" s="87">
        <f ca="1">MCA!EU17</f>
        <v>0</v>
      </c>
      <c r="AD18" s="87" t="e">
        <f ca="1">INDEX('MCA-INPUT'!$C$22:$C$25,MATCH(AC18,$W$376:$W$379,0),1)</f>
        <v>#N/A</v>
      </c>
      <c r="AE18" s="87" t="e">
        <f t="shared" ca="1" si="11"/>
        <v>#VALUE!</v>
      </c>
      <c r="AF18" s="87">
        <f ca="1">MATCH(AB18,$AB$7:AB18,0)</f>
        <v>1</v>
      </c>
      <c r="AG18" s="87" t="str">
        <f t="shared" ca="1" si="12"/>
        <v>00</v>
      </c>
      <c r="AH18" s="87" t="e">
        <f t="shared" ca="1" si="52"/>
        <v>#VALUE!</v>
      </c>
      <c r="AI18" s="87" t="e">
        <f t="shared" ca="1" si="53"/>
        <v>#VALUE!</v>
      </c>
      <c r="AK18" s="87" t="e">
        <f t="shared" ca="1" si="13"/>
        <v>#VALUE!</v>
      </c>
      <c r="AL18" s="87" t="e">
        <f t="shared" ca="1" si="120"/>
        <v>#VALUE!</v>
      </c>
      <c r="AM18" s="87" t="e">
        <f t="shared" ca="1" si="14"/>
        <v>#VALUE!</v>
      </c>
      <c r="AN18" s="87" t="e">
        <f t="shared" ref="AN18:BA18" ca="1" si="165">IF(AM18&gt;0,2,IF($AL18&lt;=AN$5,1,0))</f>
        <v>#VALUE!</v>
      </c>
      <c r="AO18" s="87" t="e">
        <f t="shared" ca="1" si="165"/>
        <v>#VALUE!</v>
      </c>
      <c r="AP18" s="87" t="e">
        <f t="shared" ca="1" si="165"/>
        <v>#VALUE!</v>
      </c>
      <c r="AQ18" s="87" t="e">
        <f t="shared" ca="1" si="165"/>
        <v>#VALUE!</v>
      </c>
      <c r="AR18" s="87" t="e">
        <f t="shared" ca="1" si="165"/>
        <v>#VALUE!</v>
      </c>
      <c r="AS18" s="87" t="e">
        <f t="shared" ca="1" si="165"/>
        <v>#VALUE!</v>
      </c>
      <c r="AT18" s="87" t="e">
        <f t="shared" ca="1" si="165"/>
        <v>#VALUE!</v>
      </c>
      <c r="AU18" s="87" t="e">
        <f t="shared" ca="1" si="165"/>
        <v>#VALUE!</v>
      </c>
      <c r="AV18" s="87" t="e">
        <f t="shared" ca="1" si="165"/>
        <v>#VALUE!</v>
      </c>
      <c r="AW18" s="87" t="e">
        <f t="shared" ca="1" si="165"/>
        <v>#VALUE!</v>
      </c>
      <c r="AX18" s="87" t="e">
        <f t="shared" ca="1" si="165"/>
        <v>#VALUE!</v>
      </c>
      <c r="AY18" s="87" t="e">
        <f t="shared" ca="1" si="165"/>
        <v>#VALUE!</v>
      </c>
      <c r="AZ18" s="87" t="e">
        <f t="shared" ca="1" si="165"/>
        <v>#VALUE!</v>
      </c>
      <c r="BA18" s="87" t="e">
        <f t="shared" ca="1" si="165"/>
        <v>#VALUE!</v>
      </c>
      <c r="BB18" s="87" t="e">
        <f t="shared" ref="BB18:BF18" ca="1" si="166">IF(BA18&gt;0,2,IF($AL18&lt;=BB$5,1,0))</f>
        <v>#VALUE!</v>
      </c>
      <c r="BC18" s="87" t="e">
        <f t="shared" ca="1" si="166"/>
        <v>#VALUE!</v>
      </c>
      <c r="BD18" s="87" t="e">
        <f t="shared" ca="1" si="166"/>
        <v>#VALUE!</v>
      </c>
      <c r="BE18" s="87" t="e">
        <f t="shared" ca="1" si="166"/>
        <v>#VALUE!</v>
      </c>
      <c r="BF18" s="87" t="e">
        <f t="shared" ca="1" si="166"/>
        <v>#VALUE!</v>
      </c>
      <c r="BH18" s="87" t="e">
        <f t="shared" ca="1" si="17"/>
        <v>#VALUE!</v>
      </c>
      <c r="BI18" s="87" t="e">
        <f t="shared" ca="1" si="18"/>
        <v>#VALUE!</v>
      </c>
      <c r="BJ18" s="87" t="e">
        <f t="shared" ca="1" si="19"/>
        <v>#VALUE!</v>
      </c>
      <c r="BK18" s="87" t="e">
        <f t="shared" ca="1" si="20"/>
        <v>#VALUE!</v>
      </c>
      <c r="BL18" s="87" t="e">
        <f t="shared" ca="1" si="21"/>
        <v>#VALUE!</v>
      </c>
      <c r="BM18" s="87" t="e">
        <f t="shared" ca="1" si="22"/>
        <v>#VALUE!</v>
      </c>
      <c r="BN18" s="87" t="e">
        <f t="shared" ca="1" si="23"/>
        <v>#VALUE!</v>
      </c>
      <c r="BO18" s="87" t="e">
        <f t="shared" ca="1" si="24"/>
        <v>#VALUE!</v>
      </c>
      <c r="BP18" s="87" t="e">
        <f t="shared" ca="1" si="25"/>
        <v>#VALUE!</v>
      </c>
      <c r="BQ18" s="87" t="e">
        <f t="shared" ca="1" si="26"/>
        <v>#VALUE!</v>
      </c>
      <c r="BR18" s="87" t="e">
        <f t="shared" ca="1" si="27"/>
        <v>#VALUE!</v>
      </c>
      <c r="BS18" s="87" t="e">
        <f t="shared" ca="1" si="28"/>
        <v>#VALUE!</v>
      </c>
      <c r="BT18" s="87" t="e">
        <f t="shared" ca="1" si="29"/>
        <v>#VALUE!</v>
      </c>
      <c r="BU18" s="87" t="e">
        <f t="shared" ca="1" si="30"/>
        <v>#VALUE!</v>
      </c>
      <c r="BV18" s="87" t="e">
        <f t="shared" ca="1" si="31"/>
        <v>#VALUE!</v>
      </c>
      <c r="BW18" s="87" t="e">
        <f t="shared" ca="1" si="32"/>
        <v>#VALUE!</v>
      </c>
      <c r="BX18" s="87" t="e">
        <f t="shared" ca="1" si="32"/>
        <v>#VALUE!</v>
      </c>
      <c r="BY18" s="87" t="e">
        <f t="shared" ca="1" si="32"/>
        <v>#VALUE!</v>
      </c>
      <c r="BZ18" s="87" t="e">
        <f t="shared" ca="1" si="32"/>
        <v>#VALUE!</v>
      </c>
      <c r="CA18" s="87" t="e">
        <f t="shared" ca="1" si="32"/>
        <v>#VALUE!</v>
      </c>
      <c r="CC18" s="87">
        <v>12</v>
      </c>
      <c r="CD18" s="91" t="e">
        <f t="shared" ca="1" si="33"/>
        <v>#N/A</v>
      </c>
      <c r="CE18" s="91" t="e">
        <f t="shared" ca="1" si="34"/>
        <v>#REF!</v>
      </c>
      <c r="CF18" s="91" t="e">
        <f t="shared" ca="1" si="35"/>
        <v>#REF!</v>
      </c>
      <c r="CG18" s="91" t="e">
        <f t="shared" ca="1" si="36"/>
        <v>#REF!</v>
      </c>
      <c r="CH18" s="91" t="e">
        <f t="shared" ca="1" si="37"/>
        <v>#REF!</v>
      </c>
      <c r="CI18" s="91" t="e">
        <f t="shared" ca="1" si="38"/>
        <v>#REF!</v>
      </c>
      <c r="CJ18" s="91" t="e">
        <f t="shared" ca="1" si="39"/>
        <v>#REF!</v>
      </c>
      <c r="CK18" s="91" t="e">
        <f t="shared" ca="1" si="40"/>
        <v>#REF!</v>
      </c>
      <c r="CL18" s="91" t="e">
        <f t="shared" ca="1" si="41"/>
        <v>#REF!</v>
      </c>
      <c r="CM18" s="91" t="e">
        <f t="shared" ca="1" si="42"/>
        <v>#REF!</v>
      </c>
      <c r="CN18" s="91" t="e">
        <f t="shared" ca="1" si="43"/>
        <v>#REF!</v>
      </c>
      <c r="CO18" s="91" t="e">
        <f t="shared" ca="1" si="44"/>
        <v>#REF!</v>
      </c>
      <c r="CP18" s="91" t="e">
        <f t="shared" ca="1" si="45"/>
        <v>#REF!</v>
      </c>
      <c r="CQ18" s="91" t="e">
        <f t="shared" ca="1" si="46"/>
        <v>#REF!</v>
      </c>
      <c r="CR18" s="91" t="e">
        <f t="shared" ca="1" si="47"/>
        <v>#REF!</v>
      </c>
      <c r="CS18" s="91" t="e">
        <f t="shared" ref="CS18:CW18" ca="1" si="167">VALUE(IF(Q21=0,0,CONCATENATE(Q$9,$A21)))</f>
        <v>#REF!</v>
      </c>
      <c r="CT18" s="91" t="e">
        <f t="shared" ca="1" si="167"/>
        <v>#REF!</v>
      </c>
      <c r="CU18" s="91" t="e">
        <f t="shared" ca="1" si="167"/>
        <v>#REF!</v>
      </c>
      <c r="CV18" s="91" t="e">
        <f t="shared" ca="1" si="167"/>
        <v>#REF!</v>
      </c>
      <c r="CW18" s="91" t="e">
        <f t="shared" ca="1" si="167"/>
        <v>#REF!</v>
      </c>
      <c r="DC18" s="87" t="e">
        <f t="shared" ca="1" si="57"/>
        <v>#VALUE!</v>
      </c>
      <c r="DD18" s="87" t="e">
        <f t="shared" ca="1" si="58"/>
        <v>#VALUE!</v>
      </c>
      <c r="DE18" s="87" t="e">
        <f t="shared" ca="1" si="59"/>
        <v>#VALUE!</v>
      </c>
      <c r="DF18" s="87" t="e">
        <f t="shared" ca="1" si="60"/>
        <v>#VALUE!</v>
      </c>
      <c r="DG18" s="87" t="e">
        <f t="shared" ca="1" si="61"/>
        <v>#VALUE!</v>
      </c>
      <c r="DH18" s="87" t="e">
        <f t="shared" ca="1" si="62"/>
        <v>#VALUE!</v>
      </c>
      <c r="DI18" s="87" t="e">
        <f t="shared" ca="1" si="63"/>
        <v>#VALUE!</v>
      </c>
      <c r="DJ18" s="87" t="e">
        <f t="shared" ca="1" si="64"/>
        <v>#VALUE!</v>
      </c>
      <c r="DK18" s="87" t="e">
        <f t="shared" ca="1" si="65"/>
        <v>#VALUE!</v>
      </c>
      <c r="DL18" s="87" t="e">
        <f t="shared" ca="1" si="66"/>
        <v>#VALUE!</v>
      </c>
      <c r="DM18" s="87" t="e">
        <f t="shared" ca="1" si="67"/>
        <v>#VALUE!</v>
      </c>
      <c r="DN18" s="87" t="e">
        <f t="shared" ca="1" si="68"/>
        <v>#VALUE!</v>
      </c>
      <c r="DO18" s="87" t="e">
        <f t="shared" ca="1" si="69"/>
        <v>#VALUE!</v>
      </c>
      <c r="DP18" s="87" t="e">
        <f t="shared" ca="1" si="70"/>
        <v>#VALUE!</v>
      </c>
      <c r="DQ18" s="87" t="e">
        <f t="shared" ca="1" si="71"/>
        <v>#VALUE!</v>
      </c>
      <c r="DR18" s="87" t="e">
        <f t="shared" ca="1" si="72"/>
        <v>#VALUE!</v>
      </c>
      <c r="DS18" s="87" t="e">
        <f t="shared" ca="1" si="73"/>
        <v>#VALUE!</v>
      </c>
      <c r="DT18" s="87" t="e">
        <f t="shared" ca="1" si="74"/>
        <v>#VALUE!</v>
      </c>
      <c r="DU18" s="87" t="e">
        <f t="shared" ca="1" si="75"/>
        <v>#VALUE!</v>
      </c>
      <c r="DV18" s="87" t="e">
        <f t="shared" ca="1" si="76"/>
        <v>#VALUE!</v>
      </c>
      <c r="DW18" s="87" t="e">
        <f t="shared" ca="1" si="77"/>
        <v>#VALUE!</v>
      </c>
      <c r="DY18" s="87" t="e">
        <f t="shared" ca="1" si="78"/>
        <v>#VALUE!</v>
      </c>
      <c r="DZ18" s="87" t="e">
        <f t="shared" ca="1" si="79"/>
        <v>#VALUE!</v>
      </c>
      <c r="EA18" s="87" t="e">
        <f t="shared" ca="1" si="80"/>
        <v>#VALUE!</v>
      </c>
      <c r="EB18" s="87" t="e">
        <f t="shared" ca="1" si="81"/>
        <v>#VALUE!</v>
      </c>
      <c r="EC18" s="87" t="e">
        <f t="shared" ca="1" si="82"/>
        <v>#VALUE!</v>
      </c>
      <c r="ED18" s="87" t="e">
        <f t="shared" ca="1" si="83"/>
        <v>#VALUE!</v>
      </c>
      <c r="EE18" s="87" t="e">
        <f t="shared" ca="1" si="84"/>
        <v>#VALUE!</v>
      </c>
      <c r="EF18" s="87" t="e">
        <f t="shared" ca="1" si="85"/>
        <v>#VALUE!</v>
      </c>
      <c r="EG18" s="87" t="e">
        <f t="shared" ca="1" si="86"/>
        <v>#VALUE!</v>
      </c>
      <c r="EH18" s="87" t="e">
        <f t="shared" ca="1" si="87"/>
        <v>#VALUE!</v>
      </c>
      <c r="EI18" s="87" t="e">
        <f t="shared" ca="1" si="88"/>
        <v>#VALUE!</v>
      </c>
      <c r="EJ18" s="87" t="e">
        <f t="shared" ca="1" si="89"/>
        <v>#VALUE!</v>
      </c>
      <c r="EK18" s="87" t="e">
        <f t="shared" ca="1" si="90"/>
        <v>#VALUE!</v>
      </c>
      <c r="EL18" s="87" t="e">
        <f t="shared" ca="1" si="91"/>
        <v>#VALUE!</v>
      </c>
      <c r="EM18" s="87" t="e">
        <f t="shared" ca="1" si="92"/>
        <v>#VALUE!</v>
      </c>
      <c r="EN18" s="87" t="e">
        <f t="shared" ca="1" si="93"/>
        <v>#VALUE!</v>
      </c>
      <c r="EO18" s="87" t="e">
        <f t="shared" ca="1" si="94"/>
        <v>#VALUE!</v>
      </c>
      <c r="EP18" s="87" t="e">
        <f t="shared" ca="1" si="95"/>
        <v>#VALUE!</v>
      </c>
      <c r="EQ18" s="87" t="e">
        <f t="shared" ca="1" si="96"/>
        <v>#VALUE!</v>
      </c>
      <c r="ER18" s="87" t="e">
        <f t="shared" ca="1" si="97"/>
        <v>#VALUE!</v>
      </c>
      <c r="ES18" s="87" t="e">
        <f t="shared" ca="1" si="98"/>
        <v>#VALUE!</v>
      </c>
      <c r="EU18" s="87" t="e">
        <f t="shared" ca="1" si="99"/>
        <v>#VALUE!</v>
      </c>
      <c r="EV18" s="87" t="e">
        <f t="shared" ca="1" si="100"/>
        <v>#VALUE!</v>
      </c>
      <c r="EW18" s="87" t="e">
        <f t="shared" ca="1" si="101"/>
        <v>#VALUE!</v>
      </c>
      <c r="EX18" s="87" t="e">
        <f t="shared" ca="1" si="102"/>
        <v>#VALUE!</v>
      </c>
      <c r="EY18" s="87" t="e">
        <f t="shared" ca="1" si="103"/>
        <v>#VALUE!</v>
      </c>
      <c r="EZ18" s="87" t="e">
        <f t="shared" ca="1" si="104"/>
        <v>#VALUE!</v>
      </c>
      <c r="FA18" s="87" t="e">
        <f t="shared" ca="1" si="105"/>
        <v>#VALUE!</v>
      </c>
      <c r="FB18" s="87" t="e">
        <f t="shared" ca="1" si="106"/>
        <v>#VALUE!</v>
      </c>
      <c r="FC18" s="87" t="e">
        <f t="shared" ca="1" si="107"/>
        <v>#VALUE!</v>
      </c>
      <c r="FD18" s="87" t="e">
        <f t="shared" ca="1" si="108"/>
        <v>#VALUE!</v>
      </c>
      <c r="FE18" s="87" t="e">
        <f t="shared" ca="1" si="109"/>
        <v>#VALUE!</v>
      </c>
      <c r="FF18" s="87" t="e">
        <f t="shared" ca="1" si="110"/>
        <v>#VALUE!</v>
      </c>
      <c r="FG18" s="87" t="e">
        <f t="shared" ca="1" si="111"/>
        <v>#VALUE!</v>
      </c>
      <c r="FH18" s="87" t="e">
        <f t="shared" ca="1" si="112"/>
        <v>#VALUE!</v>
      </c>
      <c r="FI18" s="87" t="e">
        <f t="shared" ca="1" si="113"/>
        <v>#VALUE!</v>
      </c>
      <c r="FJ18" s="87" t="e">
        <f t="shared" ca="1" si="114"/>
        <v>#VALUE!</v>
      </c>
      <c r="FK18" s="87" t="e">
        <f t="shared" ca="1" si="115"/>
        <v>#VALUE!</v>
      </c>
      <c r="FL18" s="87" t="e">
        <f t="shared" ca="1" si="116"/>
        <v>#VALUE!</v>
      </c>
      <c r="FM18" s="87" t="e">
        <f t="shared" ca="1" si="117"/>
        <v>#VALUE!</v>
      </c>
      <c r="FN18" s="87" t="e">
        <f t="shared" ca="1" si="118"/>
        <v>#VALUE!</v>
      </c>
      <c r="FO18" s="87" t="e">
        <f t="shared" ca="1" si="119"/>
        <v>#VALUE!</v>
      </c>
      <c r="FQ18" s="87">
        <f ca="1"/>
        <v>0</v>
      </c>
      <c r="FR18" s="87">
        <f ca="1"/>
        <v>0</v>
      </c>
      <c r="FS18" s="87">
        <f ca="1"/>
        <v>0</v>
      </c>
      <c r="FT18" s="87">
        <f ca="1"/>
        <v>0</v>
      </c>
      <c r="FU18" s="87">
        <f ca="1"/>
        <v>0</v>
      </c>
      <c r="FV18" s="87">
        <f ca="1"/>
        <v>0</v>
      </c>
      <c r="FW18" s="87">
        <f ca="1"/>
        <v>0</v>
      </c>
      <c r="FX18" s="87">
        <f ca="1"/>
        <v>0</v>
      </c>
      <c r="FY18" s="87">
        <f ca="1"/>
        <v>0</v>
      </c>
      <c r="FZ18" s="87">
        <f ca="1"/>
        <v>0</v>
      </c>
      <c r="GA18" s="87">
        <f ca="1"/>
        <v>0</v>
      </c>
      <c r="GB18" s="87">
        <f ca="1"/>
        <v>0</v>
      </c>
      <c r="GC18" s="87">
        <f ca="1"/>
        <v>0</v>
      </c>
      <c r="GD18" s="87">
        <f ca="1"/>
        <v>0</v>
      </c>
      <c r="GE18" s="87">
        <f ca="1"/>
        <v>0</v>
      </c>
      <c r="GF18" s="87">
        <f ca="1"/>
        <v>0</v>
      </c>
      <c r="GG18" s="87">
        <f ca="1"/>
        <v>0</v>
      </c>
      <c r="GH18" s="87">
        <f ca="1"/>
        <v>0</v>
      </c>
      <c r="GI18" s="87">
        <f ca="1"/>
        <v>0</v>
      </c>
      <c r="GJ18" s="87">
        <f ca="1"/>
        <v>0</v>
      </c>
    </row>
    <row r="19" spans="1:192" x14ac:dyDescent="0.25">
      <c r="A19" s="87">
        <f t="shared" si="146"/>
        <v>10</v>
      </c>
      <c r="B19" s="87" t="e">
        <f t="shared" ca="1" si="124"/>
        <v>#N/A</v>
      </c>
      <c r="C19" s="87" t="e">
        <f t="shared" ca="1" si="125"/>
        <v>#REF!</v>
      </c>
      <c r="D19" s="87" t="e">
        <f t="shared" ca="1" si="126"/>
        <v>#REF!</v>
      </c>
      <c r="E19" s="87" t="e">
        <f t="shared" ca="1" si="127"/>
        <v>#REF!</v>
      </c>
      <c r="F19" s="87" t="e">
        <f t="shared" ca="1" si="128"/>
        <v>#REF!</v>
      </c>
      <c r="G19" s="87" t="e">
        <f t="shared" ca="1" si="129"/>
        <v>#REF!</v>
      </c>
      <c r="H19" s="87" t="e">
        <f t="shared" ca="1" si="130"/>
        <v>#REF!</v>
      </c>
      <c r="I19" s="87" t="e">
        <f t="shared" ca="1" si="131"/>
        <v>#REF!</v>
      </c>
      <c r="J19" s="87" t="e">
        <f t="shared" ca="1" si="132"/>
        <v>#REF!</v>
      </c>
      <c r="K19" s="87" t="e">
        <f t="shared" ca="1" si="133"/>
        <v>#REF!</v>
      </c>
      <c r="L19" s="87" t="e">
        <f t="shared" ca="1" si="134"/>
        <v>#REF!</v>
      </c>
      <c r="M19" s="87" t="e">
        <f t="shared" ca="1" si="135"/>
        <v>#REF!</v>
      </c>
      <c r="N19" s="87" t="e">
        <f t="shared" ca="1" si="136"/>
        <v>#REF!</v>
      </c>
      <c r="O19" s="87" t="e">
        <f t="shared" ca="1" si="137"/>
        <v>#REF!</v>
      </c>
      <c r="P19" s="87" t="e">
        <f t="shared" ca="1" si="138"/>
        <v>#REF!</v>
      </c>
      <c r="Q19" s="87" t="e">
        <f t="shared" ca="1" si="139"/>
        <v>#REF!</v>
      </c>
      <c r="R19" s="87" t="e">
        <f t="shared" ca="1" si="139"/>
        <v>#REF!</v>
      </c>
      <c r="S19" s="87" t="e">
        <f t="shared" ca="1" si="139"/>
        <v>#REF!</v>
      </c>
      <c r="T19" s="87" t="e">
        <f t="shared" ca="1" si="139"/>
        <v>#REF!</v>
      </c>
      <c r="U19" s="87" t="e">
        <f t="shared" ca="1" si="139"/>
        <v>#REF!</v>
      </c>
      <c r="X19" s="87">
        <f ca="1">Ranking!B15</f>
        <v>0</v>
      </c>
      <c r="Y19" s="87" t="e">
        <f ca="1">IF(AH19=0,0,Ranking!C15)</f>
        <v>#VALUE!</v>
      </c>
      <c r="Z19" s="91">
        <f ca="1">Ranking!G15</f>
        <v>0</v>
      </c>
      <c r="AA19" s="87" t="e">
        <f ca="1">MCA!ES18</f>
        <v>#REF!</v>
      </c>
      <c r="AB19" s="87">
        <f ca="1">MCA!ET18</f>
        <v>0</v>
      </c>
      <c r="AC19" s="87">
        <f ca="1">MCA!EU18</f>
        <v>0</v>
      </c>
      <c r="AD19" s="87" t="e">
        <f ca="1">INDEX('MCA-INPUT'!$C$22:$C$25,MATCH(AC19,$W$376:$W$379,0),1)</f>
        <v>#N/A</v>
      </c>
      <c r="AE19" s="87" t="e">
        <f t="shared" ca="1" si="11"/>
        <v>#VALUE!</v>
      </c>
      <c r="AF19" s="87">
        <f ca="1">MATCH(AB19,$AB$7:AB19,0)</f>
        <v>1</v>
      </c>
      <c r="AG19" s="87" t="str">
        <f t="shared" ca="1" si="12"/>
        <v>00</v>
      </c>
      <c r="AH19" s="87" t="e">
        <f t="shared" ca="1" si="52"/>
        <v>#VALUE!</v>
      </c>
      <c r="AI19" s="87" t="e">
        <f t="shared" ca="1" si="53"/>
        <v>#VALUE!</v>
      </c>
      <c r="AK19" s="87" t="e">
        <f t="shared" ca="1" si="13"/>
        <v>#VALUE!</v>
      </c>
      <c r="AL19" s="87" t="e">
        <f t="shared" ca="1" si="120"/>
        <v>#VALUE!</v>
      </c>
      <c r="AM19" s="87" t="e">
        <f t="shared" ca="1" si="14"/>
        <v>#VALUE!</v>
      </c>
      <c r="AN19" s="87" t="e">
        <f t="shared" ref="AN19:BA19" ca="1" si="168">IF(AM19&gt;0,2,IF($AL19&lt;=AN$5,1,0))</f>
        <v>#VALUE!</v>
      </c>
      <c r="AO19" s="87" t="e">
        <f t="shared" ca="1" si="168"/>
        <v>#VALUE!</v>
      </c>
      <c r="AP19" s="87" t="e">
        <f t="shared" ca="1" si="168"/>
        <v>#VALUE!</v>
      </c>
      <c r="AQ19" s="87" t="e">
        <f t="shared" ca="1" si="168"/>
        <v>#VALUE!</v>
      </c>
      <c r="AR19" s="87" t="e">
        <f t="shared" ca="1" si="168"/>
        <v>#VALUE!</v>
      </c>
      <c r="AS19" s="87" t="e">
        <f t="shared" ca="1" si="168"/>
        <v>#VALUE!</v>
      </c>
      <c r="AT19" s="87" t="e">
        <f t="shared" ca="1" si="168"/>
        <v>#VALUE!</v>
      </c>
      <c r="AU19" s="87" t="e">
        <f t="shared" ca="1" si="168"/>
        <v>#VALUE!</v>
      </c>
      <c r="AV19" s="87" t="e">
        <f t="shared" ca="1" si="168"/>
        <v>#VALUE!</v>
      </c>
      <c r="AW19" s="87" t="e">
        <f t="shared" ca="1" si="168"/>
        <v>#VALUE!</v>
      </c>
      <c r="AX19" s="87" t="e">
        <f t="shared" ca="1" si="168"/>
        <v>#VALUE!</v>
      </c>
      <c r="AY19" s="87" t="e">
        <f t="shared" ca="1" si="168"/>
        <v>#VALUE!</v>
      </c>
      <c r="AZ19" s="87" t="e">
        <f t="shared" ca="1" si="168"/>
        <v>#VALUE!</v>
      </c>
      <c r="BA19" s="87" t="e">
        <f t="shared" ca="1" si="168"/>
        <v>#VALUE!</v>
      </c>
      <c r="BB19" s="87" t="e">
        <f t="shared" ref="BB19:BF19" ca="1" si="169">IF(BA19&gt;0,2,IF($AL19&lt;=BB$5,1,0))</f>
        <v>#VALUE!</v>
      </c>
      <c r="BC19" s="87" t="e">
        <f t="shared" ca="1" si="169"/>
        <v>#VALUE!</v>
      </c>
      <c r="BD19" s="87" t="e">
        <f t="shared" ca="1" si="169"/>
        <v>#VALUE!</v>
      </c>
      <c r="BE19" s="87" t="e">
        <f t="shared" ca="1" si="169"/>
        <v>#VALUE!</v>
      </c>
      <c r="BF19" s="87" t="e">
        <f t="shared" ca="1" si="169"/>
        <v>#VALUE!</v>
      </c>
      <c r="BH19" s="87" t="e">
        <f t="shared" ca="1" si="17"/>
        <v>#VALUE!</v>
      </c>
      <c r="BI19" s="87" t="e">
        <f t="shared" ca="1" si="18"/>
        <v>#VALUE!</v>
      </c>
      <c r="BJ19" s="87" t="e">
        <f t="shared" ca="1" si="19"/>
        <v>#VALUE!</v>
      </c>
      <c r="BK19" s="87" t="e">
        <f t="shared" ca="1" si="20"/>
        <v>#VALUE!</v>
      </c>
      <c r="BL19" s="87" t="e">
        <f t="shared" ca="1" si="21"/>
        <v>#VALUE!</v>
      </c>
      <c r="BM19" s="87" t="e">
        <f t="shared" ca="1" si="22"/>
        <v>#VALUE!</v>
      </c>
      <c r="BN19" s="87" t="e">
        <f t="shared" ca="1" si="23"/>
        <v>#VALUE!</v>
      </c>
      <c r="BO19" s="87" t="e">
        <f t="shared" ca="1" si="24"/>
        <v>#VALUE!</v>
      </c>
      <c r="BP19" s="87" t="e">
        <f t="shared" ca="1" si="25"/>
        <v>#VALUE!</v>
      </c>
      <c r="BQ19" s="87" t="e">
        <f t="shared" ca="1" si="26"/>
        <v>#VALUE!</v>
      </c>
      <c r="BR19" s="87" t="e">
        <f t="shared" ca="1" si="27"/>
        <v>#VALUE!</v>
      </c>
      <c r="BS19" s="87" t="e">
        <f t="shared" ca="1" si="28"/>
        <v>#VALUE!</v>
      </c>
      <c r="BT19" s="87" t="e">
        <f t="shared" ca="1" si="29"/>
        <v>#VALUE!</v>
      </c>
      <c r="BU19" s="87" t="e">
        <f t="shared" ca="1" si="30"/>
        <v>#VALUE!</v>
      </c>
      <c r="BV19" s="87" t="e">
        <f t="shared" ca="1" si="31"/>
        <v>#VALUE!</v>
      </c>
      <c r="BW19" s="87" t="e">
        <f t="shared" ca="1" si="32"/>
        <v>#VALUE!</v>
      </c>
      <c r="BX19" s="87" t="e">
        <f t="shared" ca="1" si="32"/>
        <v>#VALUE!</v>
      </c>
      <c r="BY19" s="87" t="e">
        <f t="shared" ca="1" si="32"/>
        <v>#VALUE!</v>
      </c>
      <c r="BZ19" s="87" t="e">
        <f t="shared" ca="1" si="32"/>
        <v>#VALUE!</v>
      </c>
      <c r="CA19" s="87" t="e">
        <f t="shared" ca="1" si="32"/>
        <v>#VALUE!</v>
      </c>
      <c r="CC19" s="87">
        <v>13</v>
      </c>
      <c r="CD19" s="91" t="e">
        <f t="shared" ca="1" si="33"/>
        <v>#N/A</v>
      </c>
      <c r="CE19" s="91" t="e">
        <f t="shared" ca="1" si="34"/>
        <v>#REF!</v>
      </c>
      <c r="CF19" s="91" t="e">
        <f t="shared" ca="1" si="35"/>
        <v>#REF!</v>
      </c>
      <c r="CG19" s="91" t="e">
        <f t="shared" ca="1" si="36"/>
        <v>#REF!</v>
      </c>
      <c r="CH19" s="91" t="e">
        <f t="shared" ca="1" si="37"/>
        <v>#REF!</v>
      </c>
      <c r="CI19" s="91" t="e">
        <f t="shared" ca="1" si="38"/>
        <v>#REF!</v>
      </c>
      <c r="CJ19" s="91" t="e">
        <f t="shared" ca="1" si="39"/>
        <v>#REF!</v>
      </c>
      <c r="CK19" s="91" t="e">
        <f t="shared" ca="1" si="40"/>
        <v>#REF!</v>
      </c>
      <c r="CL19" s="91" t="e">
        <f t="shared" ca="1" si="41"/>
        <v>#REF!</v>
      </c>
      <c r="CM19" s="91" t="e">
        <f t="shared" ca="1" si="42"/>
        <v>#REF!</v>
      </c>
      <c r="CN19" s="91" t="e">
        <f t="shared" ca="1" si="43"/>
        <v>#REF!</v>
      </c>
      <c r="CO19" s="91" t="e">
        <f t="shared" ca="1" si="44"/>
        <v>#REF!</v>
      </c>
      <c r="CP19" s="91" t="e">
        <f t="shared" ca="1" si="45"/>
        <v>#REF!</v>
      </c>
      <c r="CQ19" s="91" t="e">
        <f t="shared" ca="1" si="46"/>
        <v>#REF!</v>
      </c>
      <c r="CR19" s="91" t="e">
        <f t="shared" ca="1" si="47"/>
        <v>#REF!</v>
      </c>
      <c r="CS19" s="91" t="e">
        <f t="shared" ref="CS19:CW19" ca="1" si="170">VALUE(IF(Q22=0,0,CONCATENATE(Q$9,$A22)))</f>
        <v>#REF!</v>
      </c>
      <c r="CT19" s="91" t="e">
        <f t="shared" ca="1" si="170"/>
        <v>#REF!</v>
      </c>
      <c r="CU19" s="91" t="e">
        <f t="shared" ca="1" si="170"/>
        <v>#REF!</v>
      </c>
      <c r="CV19" s="91" t="e">
        <f t="shared" ca="1" si="170"/>
        <v>#REF!</v>
      </c>
      <c r="CW19" s="91" t="e">
        <f t="shared" ca="1" si="170"/>
        <v>#REF!</v>
      </c>
      <c r="DC19" s="87" t="e">
        <f t="shared" ca="1" si="57"/>
        <v>#VALUE!</v>
      </c>
      <c r="DD19" s="87" t="e">
        <f t="shared" ca="1" si="58"/>
        <v>#VALUE!</v>
      </c>
      <c r="DE19" s="87" t="e">
        <f t="shared" ca="1" si="59"/>
        <v>#VALUE!</v>
      </c>
      <c r="DF19" s="87" t="e">
        <f t="shared" ca="1" si="60"/>
        <v>#VALUE!</v>
      </c>
      <c r="DG19" s="87" t="e">
        <f t="shared" ca="1" si="61"/>
        <v>#VALUE!</v>
      </c>
      <c r="DH19" s="87" t="e">
        <f t="shared" ca="1" si="62"/>
        <v>#VALUE!</v>
      </c>
      <c r="DI19" s="87" t="e">
        <f t="shared" ca="1" si="63"/>
        <v>#VALUE!</v>
      </c>
      <c r="DJ19" s="87" t="e">
        <f t="shared" ca="1" si="64"/>
        <v>#VALUE!</v>
      </c>
      <c r="DK19" s="87" t="e">
        <f t="shared" ca="1" si="65"/>
        <v>#VALUE!</v>
      </c>
      <c r="DL19" s="87" t="e">
        <f t="shared" ca="1" si="66"/>
        <v>#VALUE!</v>
      </c>
      <c r="DM19" s="87" t="e">
        <f t="shared" ca="1" si="67"/>
        <v>#VALUE!</v>
      </c>
      <c r="DN19" s="87" t="e">
        <f t="shared" ca="1" si="68"/>
        <v>#VALUE!</v>
      </c>
      <c r="DO19" s="87" t="e">
        <f t="shared" ca="1" si="69"/>
        <v>#VALUE!</v>
      </c>
      <c r="DP19" s="87" t="e">
        <f t="shared" ca="1" si="70"/>
        <v>#VALUE!</v>
      </c>
      <c r="DQ19" s="87" t="e">
        <f t="shared" ca="1" si="71"/>
        <v>#VALUE!</v>
      </c>
      <c r="DR19" s="87" t="e">
        <f t="shared" ca="1" si="72"/>
        <v>#VALUE!</v>
      </c>
      <c r="DS19" s="87" t="e">
        <f t="shared" ca="1" si="73"/>
        <v>#VALUE!</v>
      </c>
      <c r="DT19" s="87" t="e">
        <f t="shared" ca="1" si="74"/>
        <v>#VALUE!</v>
      </c>
      <c r="DU19" s="87" t="e">
        <f t="shared" ca="1" si="75"/>
        <v>#VALUE!</v>
      </c>
      <c r="DV19" s="87" t="e">
        <f t="shared" ca="1" si="76"/>
        <v>#VALUE!</v>
      </c>
      <c r="DW19" s="87" t="e">
        <f t="shared" ca="1" si="77"/>
        <v>#VALUE!</v>
      </c>
      <c r="DY19" s="87" t="e">
        <f t="shared" ca="1" si="78"/>
        <v>#VALUE!</v>
      </c>
      <c r="DZ19" s="87" t="e">
        <f t="shared" ca="1" si="79"/>
        <v>#VALUE!</v>
      </c>
      <c r="EA19" s="87" t="e">
        <f t="shared" ca="1" si="80"/>
        <v>#VALUE!</v>
      </c>
      <c r="EB19" s="87" t="e">
        <f t="shared" ca="1" si="81"/>
        <v>#VALUE!</v>
      </c>
      <c r="EC19" s="87" t="e">
        <f t="shared" ca="1" si="82"/>
        <v>#VALUE!</v>
      </c>
      <c r="ED19" s="87" t="e">
        <f t="shared" ca="1" si="83"/>
        <v>#VALUE!</v>
      </c>
      <c r="EE19" s="87" t="e">
        <f t="shared" ca="1" si="84"/>
        <v>#VALUE!</v>
      </c>
      <c r="EF19" s="87" t="e">
        <f t="shared" ca="1" si="85"/>
        <v>#VALUE!</v>
      </c>
      <c r="EG19" s="87" t="e">
        <f t="shared" ca="1" si="86"/>
        <v>#VALUE!</v>
      </c>
      <c r="EH19" s="87" t="e">
        <f t="shared" ca="1" si="87"/>
        <v>#VALUE!</v>
      </c>
      <c r="EI19" s="87" t="e">
        <f t="shared" ca="1" si="88"/>
        <v>#VALUE!</v>
      </c>
      <c r="EJ19" s="87" t="e">
        <f t="shared" ca="1" si="89"/>
        <v>#VALUE!</v>
      </c>
      <c r="EK19" s="87" t="e">
        <f t="shared" ca="1" si="90"/>
        <v>#VALUE!</v>
      </c>
      <c r="EL19" s="87" t="e">
        <f t="shared" ca="1" si="91"/>
        <v>#VALUE!</v>
      </c>
      <c r="EM19" s="87" t="e">
        <f t="shared" ca="1" si="92"/>
        <v>#VALUE!</v>
      </c>
      <c r="EN19" s="87" t="e">
        <f t="shared" ca="1" si="93"/>
        <v>#VALUE!</v>
      </c>
      <c r="EO19" s="87" t="e">
        <f t="shared" ca="1" si="94"/>
        <v>#VALUE!</v>
      </c>
      <c r="EP19" s="87" t="e">
        <f t="shared" ca="1" si="95"/>
        <v>#VALUE!</v>
      </c>
      <c r="EQ19" s="87" t="e">
        <f t="shared" ca="1" si="96"/>
        <v>#VALUE!</v>
      </c>
      <c r="ER19" s="87" t="e">
        <f t="shared" ca="1" si="97"/>
        <v>#VALUE!</v>
      </c>
      <c r="ES19" s="87" t="e">
        <f t="shared" ca="1" si="98"/>
        <v>#VALUE!</v>
      </c>
      <c r="EU19" s="87" t="e">
        <f t="shared" ca="1" si="99"/>
        <v>#VALUE!</v>
      </c>
      <c r="EV19" s="87" t="e">
        <f t="shared" ca="1" si="100"/>
        <v>#VALUE!</v>
      </c>
      <c r="EW19" s="87" t="e">
        <f t="shared" ca="1" si="101"/>
        <v>#VALUE!</v>
      </c>
      <c r="EX19" s="87" t="e">
        <f t="shared" ca="1" si="102"/>
        <v>#VALUE!</v>
      </c>
      <c r="EY19" s="87" t="e">
        <f t="shared" ca="1" si="103"/>
        <v>#VALUE!</v>
      </c>
      <c r="EZ19" s="87" t="e">
        <f t="shared" ca="1" si="104"/>
        <v>#VALUE!</v>
      </c>
      <c r="FA19" s="87" t="e">
        <f t="shared" ca="1" si="105"/>
        <v>#VALUE!</v>
      </c>
      <c r="FB19" s="87" t="e">
        <f t="shared" ca="1" si="106"/>
        <v>#VALUE!</v>
      </c>
      <c r="FC19" s="87" t="e">
        <f t="shared" ca="1" si="107"/>
        <v>#VALUE!</v>
      </c>
      <c r="FD19" s="87" t="e">
        <f t="shared" ca="1" si="108"/>
        <v>#VALUE!</v>
      </c>
      <c r="FE19" s="87" t="e">
        <f t="shared" ca="1" si="109"/>
        <v>#VALUE!</v>
      </c>
      <c r="FF19" s="87" t="e">
        <f t="shared" ca="1" si="110"/>
        <v>#VALUE!</v>
      </c>
      <c r="FG19" s="87" t="e">
        <f t="shared" ca="1" si="111"/>
        <v>#VALUE!</v>
      </c>
      <c r="FH19" s="87" t="e">
        <f t="shared" ca="1" si="112"/>
        <v>#VALUE!</v>
      </c>
      <c r="FI19" s="87" t="e">
        <f t="shared" ca="1" si="113"/>
        <v>#VALUE!</v>
      </c>
      <c r="FJ19" s="87" t="e">
        <f t="shared" ca="1" si="114"/>
        <v>#VALUE!</v>
      </c>
      <c r="FK19" s="87" t="e">
        <f t="shared" ca="1" si="115"/>
        <v>#VALUE!</v>
      </c>
      <c r="FL19" s="87" t="e">
        <f t="shared" ca="1" si="116"/>
        <v>#VALUE!</v>
      </c>
      <c r="FM19" s="87" t="e">
        <f t="shared" ca="1" si="117"/>
        <v>#VALUE!</v>
      </c>
      <c r="FN19" s="87" t="e">
        <f t="shared" ca="1" si="118"/>
        <v>#VALUE!</v>
      </c>
      <c r="FO19" s="87" t="e">
        <f t="shared" ca="1" si="119"/>
        <v>#VALUE!</v>
      </c>
      <c r="FQ19" s="87">
        <f ca="1"/>
        <v>0</v>
      </c>
      <c r="FR19" s="87">
        <f ca="1"/>
        <v>0</v>
      </c>
      <c r="FS19" s="87">
        <f ca="1"/>
        <v>0</v>
      </c>
      <c r="FT19" s="87">
        <f ca="1"/>
        <v>0</v>
      </c>
      <c r="FU19" s="87">
        <f ca="1"/>
        <v>0</v>
      </c>
      <c r="FV19" s="87">
        <f ca="1"/>
        <v>0</v>
      </c>
      <c r="FW19" s="87">
        <f ca="1"/>
        <v>0</v>
      </c>
      <c r="FX19" s="87">
        <f ca="1"/>
        <v>0</v>
      </c>
      <c r="FY19" s="87">
        <f ca="1"/>
        <v>0</v>
      </c>
      <c r="FZ19" s="87">
        <f ca="1"/>
        <v>0</v>
      </c>
      <c r="GA19" s="87">
        <f ca="1"/>
        <v>0</v>
      </c>
      <c r="GB19" s="87">
        <f ca="1"/>
        <v>0</v>
      </c>
      <c r="GC19" s="87">
        <f ca="1"/>
        <v>0</v>
      </c>
      <c r="GD19" s="87">
        <f ca="1"/>
        <v>0</v>
      </c>
      <c r="GE19" s="87">
        <f ca="1"/>
        <v>0</v>
      </c>
      <c r="GF19" s="87">
        <f ca="1"/>
        <v>0</v>
      </c>
      <c r="GG19" s="87">
        <f ca="1"/>
        <v>0</v>
      </c>
      <c r="GH19" s="87">
        <f ca="1"/>
        <v>0</v>
      </c>
      <c r="GI19" s="87">
        <f ca="1"/>
        <v>0</v>
      </c>
      <c r="GJ19" s="87">
        <f ca="1"/>
        <v>0</v>
      </c>
    </row>
    <row r="20" spans="1:192" x14ac:dyDescent="0.25">
      <c r="A20" s="87">
        <f t="shared" si="146"/>
        <v>11</v>
      </c>
      <c r="B20" s="87" t="e">
        <f t="shared" ca="1" si="124"/>
        <v>#N/A</v>
      </c>
      <c r="C20" s="87" t="e">
        <f t="shared" ca="1" si="125"/>
        <v>#REF!</v>
      </c>
      <c r="D20" s="87" t="e">
        <f t="shared" ca="1" si="126"/>
        <v>#REF!</v>
      </c>
      <c r="E20" s="87" t="e">
        <f t="shared" ca="1" si="127"/>
        <v>#REF!</v>
      </c>
      <c r="F20" s="87" t="e">
        <f t="shared" ca="1" si="128"/>
        <v>#REF!</v>
      </c>
      <c r="G20" s="87" t="e">
        <f t="shared" ca="1" si="129"/>
        <v>#REF!</v>
      </c>
      <c r="H20" s="87" t="e">
        <f t="shared" ca="1" si="130"/>
        <v>#REF!</v>
      </c>
      <c r="I20" s="87" t="e">
        <f t="shared" ca="1" si="131"/>
        <v>#REF!</v>
      </c>
      <c r="J20" s="87" t="e">
        <f t="shared" ca="1" si="132"/>
        <v>#REF!</v>
      </c>
      <c r="K20" s="87" t="e">
        <f t="shared" ca="1" si="133"/>
        <v>#REF!</v>
      </c>
      <c r="L20" s="87" t="e">
        <f t="shared" ca="1" si="134"/>
        <v>#REF!</v>
      </c>
      <c r="M20" s="87" t="e">
        <f t="shared" ca="1" si="135"/>
        <v>#REF!</v>
      </c>
      <c r="N20" s="87" t="e">
        <f t="shared" ca="1" si="136"/>
        <v>#REF!</v>
      </c>
      <c r="O20" s="87" t="e">
        <f t="shared" ca="1" si="137"/>
        <v>#REF!</v>
      </c>
      <c r="P20" s="87" t="e">
        <f t="shared" ca="1" si="138"/>
        <v>#REF!</v>
      </c>
      <c r="Q20" s="87" t="e">
        <f t="shared" ca="1" si="139"/>
        <v>#REF!</v>
      </c>
      <c r="R20" s="87" t="e">
        <f t="shared" ca="1" si="139"/>
        <v>#REF!</v>
      </c>
      <c r="S20" s="87" t="e">
        <f t="shared" ca="1" si="139"/>
        <v>#REF!</v>
      </c>
      <c r="T20" s="87" t="e">
        <f t="shared" ca="1" si="139"/>
        <v>#REF!</v>
      </c>
      <c r="U20" s="87" t="e">
        <f t="shared" ca="1" si="139"/>
        <v>#REF!</v>
      </c>
      <c r="X20" s="87">
        <f ca="1">Ranking!B16</f>
        <v>0</v>
      </c>
      <c r="Y20" s="87" t="e">
        <f ca="1">IF(AH20=0,0,Ranking!C16)</f>
        <v>#VALUE!</v>
      </c>
      <c r="Z20" s="91">
        <f ca="1">Ranking!G16</f>
        <v>0</v>
      </c>
      <c r="AA20" s="87" t="e">
        <f ca="1">MCA!ES19</f>
        <v>#REF!</v>
      </c>
      <c r="AB20" s="87">
        <f ca="1">MCA!ET19</f>
        <v>0</v>
      </c>
      <c r="AC20" s="87">
        <f ca="1">MCA!EU19</f>
        <v>0</v>
      </c>
      <c r="AD20" s="87" t="e">
        <f ca="1">INDEX('MCA-INPUT'!$C$22:$C$25,MATCH(AC20,$W$376:$W$379,0),1)</f>
        <v>#N/A</v>
      </c>
      <c r="AE20" s="87" t="e">
        <f t="shared" ca="1" si="11"/>
        <v>#VALUE!</v>
      </c>
      <c r="AF20" s="87">
        <f ca="1">MATCH(AB20,$AB$7:AB20,0)</f>
        <v>1</v>
      </c>
      <c r="AG20" s="87" t="str">
        <f t="shared" ca="1" si="12"/>
        <v>00</v>
      </c>
      <c r="AH20" s="87" t="e">
        <f t="shared" ca="1" si="52"/>
        <v>#VALUE!</v>
      </c>
      <c r="AI20" s="87" t="e">
        <f t="shared" ca="1" si="53"/>
        <v>#VALUE!</v>
      </c>
      <c r="AK20" s="87" t="e">
        <f t="shared" ca="1" si="13"/>
        <v>#VALUE!</v>
      </c>
      <c r="AL20" s="87" t="e">
        <f t="shared" ca="1" si="120"/>
        <v>#VALUE!</v>
      </c>
      <c r="AM20" s="87" t="e">
        <f t="shared" ca="1" si="14"/>
        <v>#VALUE!</v>
      </c>
      <c r="AN20" s="87" t="e">
        <f t="shared" ref="AN20:BA20" ca="1" si="171">IF(AM20&gt;0,2,IF($AL20&lt;=AN$5,1,0))</f>
        <v>#VALUE!</v>
      </c>
      <c r="AO20" s="87" t="e">
        <f t="shared" ca="1" si="171"/>
        <v>#VALUE!</v>
      </c>
      <c r="AP20" s="87" t="e">
        <f t="shared" ca="1" si="171"/>
        <v>#VALUE!</v>
      </c>
      <c r="AQ20" s="87" t="e">
        <f t="shared" ca="1" si="171"/>
        <v>#VALUE!</v>
      </c>
      <c r="AR20" s="87" t="e">
        <f t="shared" ca="1" si="171"/>
        <v>#VALUE!</v>
      </c>
      <c r="AS20" s="87" t="e">
        <f t="shared" ca="1" si="171"/>
        <v>#VALUE!</v>
      </c>
      <c r="AT20" s="87" t="e">
        <f t="shared" ca="1" si="171"/>
        <v>#VALUE!</v>
      </c>
      <c r="AU20" s="87" t="e">
        <f t="shared" ca="1" si="171"/>
        <v>#VALUE!</v>
      </c>
      <c r="AV20" s="87" t="e">
        <f t="shared" ca="1" si="171"/>
        <v>#VALUE!</v>
      </c>
      <c r="AW20" s="87" t="e">
        <f t="shared" ca="1" si="171"/>
        <v>#VALUE!</v>
      </c>
      <c r="AX20" s="87" t="e">
        <f t="shared" ca="1" si="171"/>
        <v>#VALUE!</v>
      </c>
      <c r="AY20" s="87" t="e">
        <f t="shared" ca="1" si="171"/>
        <v>#VALUE!</v>
      </c>
      <c r="AZ20" s="87" t="e">
        <f t="shared" ca="1" si="171"/>
        <v>#VALUE!</v>
      </c>
      <c r="BA20" s="87" t="e">
        <f t="shared" ca="1" si="171"/>
        <v>#VALUE!</v>
      </c>
      <c r="BB20" s="87" t="e">
        <f t="shared" ref="BB20:BF20" ca="1" si="172">IF(BA20&gt;0,2,IF($AL20&lt;=BB$5,1,0))</f>
        <v>#VALUE!</v>
      </c>
      <c r="BC20" s="87" t="e">
        <f t="shared" ca="1" si="172"/>
        <v>#VALUE!</v>
      </c>
      <c r="BD20" s="87" t="e">
        <f t="shared" ca="1" si="172"/>
        <v>#VALUE!</v>
      </c>
      <c r="BE20" s="87" t="e">
        <f t="shared" ca="1" si="172"/>
        <v>#VALUE!</v>
      </c>
      <c r="BF20" s="87" t="e">
        <f t="shared" ca="1" si="172"/>
        <v>#VALUE!</v>
      </c>
      <c r="BH20" s="87" t="e">
        <f t="shared" ca="1" si="17"/>
        <v>#VALUE!</v>
      </c>
      <c r="BI20" s="87" t="e">
        <f t="shared" ca="1" si="18"/>
        <v>#VALUE!</v>
      </c>
      <c r="BJ20" s="87" t="e">
        <f t="shared" ca="1" si="19"/>
        <v>#VALUE!</v>
      </c>
      <c r="BK20" s="87" t="e">
        <f t="shared" ca="1" si="20"/>
        <v>#VALUE!</v>
      </c>
      <c r="BL20" s="87" t="e">
        <f t="shared" ca="1" si="21"/>
        <v>#VALUE!</v>
      </c>
      <c r="BM20" s="87" t="e">
        <f t="shared" ca="1" si="22"/>
        <v>#VALUE!</v>
      </c>
      <c r="BN20" s="87" t="e">
        <f t="shared" ca="1" si="23"/>
        <v>#VALUE!</v>
      </c>
      <c r="BO20" s="87" t="e">
        <f t="shared" ca="1" si="24"/>
        <v>#VALUE!</v>
      </c>
      <c r="BP20" s="87" t="e">
        <f t="shared" ca="1" si="25"/>
        <v>#VALUE!</v>
      </c>
      <c r="BQ20" s="87" t="e">
        <f t="shared" ca="1" si="26"/>
        <v>#VALUE!</v>
      </c>
      <c r="BR20" s="87" t="e">
        <f t="shared" ca="1" si="27"/>
        <v>#VALUE!</v>
      </c>
      <c r="BS20" s="87" t="e">
        <f t="shared" ca="1" si="28"/>
        <v>#VALUE!</v>
      </c>
      <c r="BT20" s="87" t="e">
        <f t="shared" ca="1" si="29"/>
        <v>#VALUE!</v>
      </c>
      <c r="BU20" s="87" t="e">
        <f t="shared" ca="1" si="30"/>
        <v>#VALUE!</v>
      </c>
      <c r="BV20" s="87" t="e">
        <f t="shared" ca="1" si="31"/>
        <v>#VALUE!</v>
      </c>
      <c r="BW20" s="87" t="e">
        <f t="shared" ca="1" si="32"/>
        <v>#VALUE!</v>
      </c>
      <c r="BX20" s="87" t="e">
        <f t="shared" ca="1" si="32"/>
        <v>#VALUE!</v>
      </c>
      <c r="BY20" s="87" t="e">
        <f t="shared" ca="1" si="32"/>
        <v>#VALUE!</v>
      </c>
      <c r="BZ20" s="87" t="e">
        <f t="shared" ca="1" si="32"/>
        <v>#VALUE!</v>
      </c>
      <c r="CA20" s="87" t="e">
        <f t="shared" ca="1" si="32"/>
        <v>#VALUE!</v>
      </c>
      <c r="CC20" s="87">
        <v>14</v>
      </c>
      <c r="CD20" s="91" t="e">
        <f t="shared" ca="1" si="33"/>
        <v>#N/A</v>
      </c>
      <c r="CE20" s="91" t="e">
        <f t="shared" ca="1" si="34"/>
        <v>#REF!</v>
      </c>
      <c r="CF20" s="91" t="e">
        <f t="shared" ca="1" si="35"/>
        <v>#REF!</v>
      </c>
      <c r="CG20" s="91" t="e">
        <f t="shared" ca="1" si="36"/>
        <v>#REF!</v>
      </c>
      <c r="CH20" s="91" t="e">
        <f t="shared" ca="1" si="37"/>
        <v>#REF!</v>
      </c>
      <c r="CI20" s="91" t="e">
        <f t="shared" ca="1" si="38"/>
        <v>#REF!</v>
      </c>
      <c r="CJ20" s="91" t="e">
        <f t="shared" ca="1" si="39"/>
        <v>#REF!</v>
      </c>
      <c r="CK20" s="91" t="e">
        <f t="shared" ca="1" si="40"/>
        <v>#REF!</v>
      </c>
      <c r="CL20" s="91" t="e">
        <f t="shared" ca="1" si="41"/>
        <v>#REF!</v>
      </c>
      <c r="CM20" s="91" t="e">
        <f t="shared" ca="1" si="42"/>
        <v>#REF!</v>
      </c>
      <c r="CN20" s="91" t="e">
        <f t="shared" ca="1" si="43"/>
        <v>#REF!</v>
      </c>
      <c r="CO20" s="91" t="e">
        <f t="shared" ca="1" si="44"/>
        <v>#REF!</v>
      </c>
      <c r="CP20" s="91" t="e">
        <f t="shared" ca="1" si="45"/>
        <v>#REF!</v>
      </c>
      <c r="CQ20" s="91" t="e">
        <f t="shared" ca="1" si="46"/>
        <v>#REF!</v>
      </c>
      <c r="CR20" s="91" t="e">
        <f t="shared" ca="1" si="47"/>
        <v>#REF!</v>
      </c>
      <c r="CS20" s="91" t="e">
        <f t="shared" ref="CS20:CW20" ca="1" si="173">VALUE(IF(Q23=0,0,CONCATENATE(Q$9,$A23)))</f>
        <v>#REF!</v>
      </c>
      <c r="CT20" s="91" t="e">
        <f t="shared" ca="1" si="173"/>
        <v>#REF!</v>
      </c>
      <c r="CU20" s="91" t="e">
        <f t="shared" ca="1" si="173"/>
        <v>#REF!</v>
      </c>
      <c r="CV20" s="91" t="e">
        <f t="shared" ca="1" si="173"/>
        <v>#REF!</v>
      </c>
      <c r="CW20" s="91" t="e">
        <f t="shared" ca="1" si="173"/>
        <v>#REF!</v>
      </c>
      <c r="DC20" s="87" t="e">
        <f t="shared" ca="1" si="57"/>
        <v>#VALUE!</v>
      </c>
      <c r="DD20" s="87" t="e">
        <f t="shared" ca="1" si="58"/>
        <v>#VALUE!</v>
      </c>
      <c r="DE20" s="87" t="e">
        <f t="shared" ca="1" si="59"/>
        <v>#VALUE!</v>
      </c>
      <c r="DF20" s="87" t="e">
        <f t="shared" ca="1" si="60"/>
        <v>#VALUE!</v>
      </c>
      <c r="DG20" s="87" t="e">
        <f t="shared" ca="1" si="61"/>
        <v>#VALUE!</v>
      </c>
      <c r="DH20" s="87" t="e">
        <f t="shared" ca="1" si="62"/>
        <v>#VALUE!</v>
      </c>
      <c r="DI20" s="87" t="e">
        <f t="shared" ca="1" si="63"/>
        <v>#VALUE!</v>
      </c>
      <c r="DJ20" s="87" t="e">
        <f t="shared" ca="1" si="64"/>
        <v>#VALUE!</v>
      </c>
      <c r="DK20" s="87" t="e">
        <f t="shared" ca="1" si="65"/>
        <v>#VALUE!</v>
      </c>
      <c r="DL20" s="87" t="e">
        <f t="shared" ca="1" si="66"/>
        <v>#VALUE!</v>
      </c>
      <c r="DM20" s="87" t="e">
        <f t="shared" ca="1" si="67"/>
        <v>#VALUE!</v>
      </c>
      <c r="DN20" s="87" t="e">
        <f t="shared" ca="1" si="68"/>
        <v>#VALUE!</v>
      </c>
      <c r="DO20" s="87" t="e">
        <f t="shared" ca="1" si="69"/>
        <v>#VALUE!</v>
      </c>
      <c r="DP20" s="87" t="e">
        <f t="shared" ca="1" si="70"/>
        <v>#VALUE!</v>
      </c>
      <c r="DQ20" s="87" t="e">
        <f t="shared" ca="1" si="71"/>
        <v>#VALUE!</v>
      </c>
      <c r="DR20" s="87" t="e">
        <f t="shared" ca="1" si="72"/>
        <v>#VALUE!</v>
      </c>
      <c r="DS20" s="87" t="e">
        <f t="shared" ca="1" si="73"/>
        <v>#VALUE!</v>
      </c>
      <c r="DT20" s="87" t="e">
        <f t="shared" ca="1" si="74"/>
        <v>#VALUE!</v>
      </c>
      <c r="DU20" s="87" t="e">
        <f t="shared" ca="1" si="75"/>
        <v>#VALUE!</v>
      </c>
      <c r="DV20" s="87" t="e">
        <f t="shared" ca="1" si="76"/>
        <v>#VALUE!</v>
      </c>
      <c r="DW20" s="87" t="e">
        <f t="shared" ca="1" si="77"/>
        <v>#VALUE!</v>
      </c>
      <c r="DY20" s="87" t="e">
        <f t="shared" ca="1" si="78"/>
        <v>#VALUE!</v>
      </c>
      <c r="DZ20" s="87" t="e">
        <f t="shared" ca="1" si="79"/>
        <v>#VALUE!</v>
      </c>
      <c r="EA20" s="87" t="e">
        <f t="shared" ca="1" si="80"/>
        <v>#VALUE!</v>
      </c>
      <c r="EB20" s="87" t="e">
        <f t="shared" ca="1" si="81"/>
        <v>#VALUE!</v>
      </c>
      <c r="EC20" s="87" t="e">
        <f t="shared" ca="1" si="82"/>
        <v>#VALUE!</v>
      </c>
      <c r="ED20" s="87" t="e">
        <f t="shared" ca="1" si="83"/>
        <v>#VALUE!</v>
      </c>
      <c r="EE20" s="87" t="e">
        <f t="shared" ca="1" si="84"/>
        <v>#VALUE!</v>
      </c>
      <c r="EF20" s="87" t="e">
        <f t="shared" ca="1" si="85"/>
        <v>#VALUE!</v>
      </c>
      <c r="EG20" s="87" t="e">
        <f t="shared" ca="1" si="86"/>
        <v>#VALUE!</v>
      </c>
      <c r="EH20" s="87" t="e">
        <f t="shared" ca="1" si="87"/>
        <v>#VALUE!</v>
      </c>
      <c r="EI20" s="87" t="e">
        <f t="shared" ca="1" si="88"/>
        <v>#VALUE!</v>
      </c>
      <c r="EJ20" s="87" t="e">
        <f t="shared" ca="1" si="89"/>
        <v>#VALUE!</v>
      </c>
      <c r="EK20" s="87" t="e">
        <f t="shared" ca="1" si="90"/>
        <v>#VALUE!</v>
      </c>
      <c r="EL20" s="87" t="e">
        <f t="shared" ca="1" si="91"/>
        <v>#VALUE!</v>
      </c>
      <c r="EM20" s="87" t="e">
        <f t="shared" ca="1" si="92"/>
        <v>#VALUE!</v>
      </c>
      <c r="EN20" s="87" t="e">
        <f t="shared" ca="1" si="93"/>
        <v>#VALUE!</v>
      </c>
      <c r="EO20" s="87" t="e">
        <f t="shared" ca="1" si="94"/>
        <v>#VALUE!</v>
      </c>
      <c r="EP20" s="87" t="e">
        <f t="shared" ca="1" si="95"/>
        <v>#VALUE!</v>
      </c>
      <c r="EQ20" s="87" t="e">
        <f t="shared" ca="1" si="96"/>
        <v>#VALUE!</v>
      </c>
      <c r="ER20" s="87" t="e">
        <f t="shared" ca="1" si="97"/>
        <v>#VALUE!</v>
      </c>
      <c r="ES20" s="87" t="e">
        <f t="shared" ca="1" si="98"/>
        <v>#VALUE!</v>
      </c>
      <c r="EU20" s="87" t="e">
        <f t="shared" ca="1" si="99"/>
        <v>#VALUE!</v>
      </c>
      <c r="EV20" s="87" t="e">
        <f t="shared" ca="1" si="100"/>
        <v>#VALUE!</v>
      </c>
      <c r="EW20" s="87" t="e">
        <f t="shared" ca="1" si="101"/>
        <v>#VALUE!</v>
      </c>
      <c r="EX20" s="87" t="e">
        <f t="shared" ca="1" si="102"/>
        <v>#VALUE!</v>
      </c>
      <c r="EY20" s="87" t="e">
        <f t="shared" ca="1" si="103"/>
        <v>#VALUE!</v>
      </c>
      <c r="EZ20" s="87" t="e">
        <f t="shared" ca="1" si="104"/>
        <v>#VALUE!</v>
      </c>
      <c r="FA20" s="87" t="e">
        <f t="shared" ca="1" si="105"/>
        <v>#VALUE!</v>
      </c>
      <c r="FB20" s="87" t="e">
        <f t="shared" ca="1" si="106"/>
        <v>#VALUE!</v>
      </c>
      <c r="FC20" s="87" t="e">
        <f t="shared" ca="1" si="107"/>
        <v>#VALUE!</v>
      </c>
      <c r="FD20" s="87" t="e">
        <f t="shared" ca="1" si="108"/>
        <v>#VALUE!</v>
      </c>
      <c r="FE20" s="87" t="e">
        <f t="shared" ca="1" si="109"/>
        <v>#VALUE!</v>
      </c>
      <c r="FF20" s="87" t="e">
        <f t="shared" ca="1" si="110"/>
        <v>#VALUE!</v>
      </c>
      <c r="FG20" s="87" t="e">
        <f t="shared" ca="1" si="111"/>
        <v>#VALUE!</v>
      </c>
      <c r="FH20" s="87" t="e">
        <f t="shared" ca="1" si="112"/>
        <v>#VALUE!</v>
      </c>
      <c r="FI20" s="87" t="e">
        <f t="shared" ca="1" si="113"/>
        <v>#VALUE!</v>
      </c>
      <c r="FJ20" s="87" t="e">
        <f t="shared" ca="1" si="114"/>
        <v>#VALUE!</v>
      </c>
      <c r="FK20" s="87" t="e">
        <f t="shared" ca="1" si="115"/>
        <v>#VALUE!</v>
      </c>
      <c r="FL20" s="87" t="e">
        <f t="shared" ca="1" si="116"/>
        <v>#VALUE!</v>
      </c>
      <c r="FM20" s="87" t="e">
        <f t="shared" ca="1" si="117"/>
        <v>#VALUE!</v>
      </c>
      <c r="FN20" s="87" t="e">
        <f t="shared" ca="1" si="118"/>
        <v>#VALUE!</v>
      </c>
      <c r="FO20" s="87" t="e">
        <f t="shared" ca="1" si="119"/>
        <v>#VALUE!</v>
      </c>
      <c r="FQ20" s="87">
        <f ca="1"/>
        <v>0</v>
      </c>
      <c r="FR20" s="87">
        <f ca="1"/>
        <v>0</v>
      </c>
      <c r="FS20" s="87">
        <f ca="1"/>
        <v>0</v>
      </c>
      <c r="FT20" s="87">
        <f ca="1"/>
        <v>0</v>
      </c>
      <c r="FU20" s="87">
        <f ca="1"/>
        <v>0</v>
      </c>
      <c r="FV20" s="87">
        <f ca="1"/>
        <v>0</v>
      </c>
      <c r="FW20" s="87">
        <f ca="1"/>
        <v>0</v>
      </c>
      <c r="FX20" s="87">
        <f ca="1"/>
        <v>0</v>
      </c>
      <c r="FY20" s="87">
        <f ca="1"/>
        <v>0</v>
      </c>
      <c r="FZ20" s="87">
        <f ca="1"/>
        <v>0</v>
      </c>
      <c r="GA20" s="87">
        <f ca="1"/>
        <v>0</v>
      </c>
      <c r="GB20" s="87">
        <f ca="1"/>
        <v>0</v>
      </c>
      <c r="GC20" s="87">
        <f ca="1"/>
        <v>0</v>
      </c>
      <c r="GD20" s="87">
        <f ca="1"/>
        <v>0</v>
      </c>
      <c r="GE20" s="87">
        <f ca="1"/>
        <v>0</v>
      </c>
      <c r="GF20" s="87">
        <f ca="1"/>
        <v>0</v>
      </c>
      <c r="GG20" s="87">
        <f ca="1"/>
        <v>0</v>
      </c>
      <c r="GH20" s="87">
        <f ca="1"/>
        <v>0</v>
      </c>
      <c r="GI20" s="87">
        <f ca="1"/>
        <v>0</v>
      </c>
      <c r="GJ20" s="87">
        <f ca="1"/>
        <v>0</v>
      </c>
    </row>
    <row r="21" spans="1:192" x14ac:dyDescent="0.25">
      <c r="A21" s="87">
        <f t="shared" si="146"/>
        <v>12</v>
      </c>
      <c r="B21" s="87" t="e">
        <f t="shared" ca="1" si="124"/>
        <v>#N/A</v>
      </c>
      <c r="C21" s="87" t="e">
        <f t="shared" ca="1" si="125"/>
        <v>#REF!</v>
      </c>
      <c r="D21" s="87" t="e">
        <f t="shared" ca="1" si="126"/>
        <v>#REF!</v>
      </c>
      <c r="E21" s="87" t="e">
        <f t="shared" ca="1" si="127"/>
        <v>#REF!</v>
      </c>
      <c r="F21" s="87" t="e">
        <f t="shared" ca="1" si="128"/>
        <v>#REF!</v>
      </c>
      <c r="G21" s="87" t="e">
        <f t="shared" ca="1" si="129"/>
        <v>#REF!</v>
      </c>
      <c r="H21" s="87" t="e">
        <f t="shared" ca="1" si="130"/>
        <v>#REF!</v>
      </c>
      <c r="I21" s="87" t="e">
        <f t="shared" ca="1" si="131"/>
        <v>#REF!</v>
      </c>
      <c r="J21" s="87" t="e">
        <f t="shared" ca="1" si="132"/>
        <v>#REF!</v>
      </c>
      <c r="K21" s="87" t="e">
        <f t="shared" ca="1" si="133"/>
        <v>#REF!</v>
      </c>
      <c r="L21" s="87" t="e">
        <f t="shared" ca="1" si="134"/>
        <v>#REF!</v>
      </c>
      <c r="M21" s="87" t="e">
        <f t="shared" ca="1" si="135"/>
        <v>#REF!</v>
      </c>
      <c r="N21" s="87" t="e">
        <f t="shared" ca="1" si="136"/>
        <v>#REF!</v>
      </c>
      <c r="O21" s="87" t="e">
        <f t="shared" ca="1" si="137"/>
        <v>#REF!</v>
      </c>
      <c r="P21" s="87" t="e">
        <f t="shared" ca="1" si="138"/>
        <v>#REF!</v>
      </c>
      <c r="Q21" s="87" t="e">
        <f t="shared" ca="1" si="139"/>
        <v>#REF!</v>
      </c>
      <c r="R21" s="87" t="e">
        <f t="shared" ca="1" si="139"/>
        <v>#REF!</v>
      </c>
      <c r="S21" s="87" t="e">
        <f t="shared" ca="1" si="139"/>
        <v>#REF!</v>
      </c>
      <c r="T21" s="87" t="e">
        <f t="shared" ca="1" si="139"/>
        <v>#REF!</v>
      </c>
      <c r="U21" s="87" t="e">
        <f t="shared" ca="1" si="139"/>
        <v>#REF!</v>
      </c>
      <c r="X21" s="87">
        <f ca="1">Ranking!B17</f>
        <v>0</v>
      </c>
      <c r="Y21" s="87" t="e">
        <f ca="1">IF(AH21=0,0,Ranking!C17)</f>
        <v>#VALUE!</v>
      </c>
      <c r="Z21" s="91">
        <f ca="1">Ranking!G17</f>
        <v>0</v>
      </c>
      <c r="AA21" s="87" t="e">
        <f ca="1">MCA!ES20</f>
        <v>#REF!</v>
      </c>
      <c r="AB21" s="87">
        <f ca="1">MCA!ET20</f>
        <v>0</v>
      </c>
      <c r="AC21" s="87">
        <f ca="1">MCA!EU20</f>
        <v>0</v>
      </c>
      <c r="AD21" s="87" t="e">
        <f ca="1">INDEX('MCA-INPUT'!$C$22:$C$25,MATCH(AC21,$W$376:$W$379,0),1)</f>
        <v>#N/A</v>
      </c>
      <c r="AE21" s="87" t="e">
        <f t="shared" ca="1" si="11"/>
        <v>#VALUE!</v>
      </c>
      <c r="AF21" s="87">
        <f ca="1">MATCH(AB21,$AB$7:AB21,0)</f>
        <v>1</v>
      </c>
      <c r="AG21" s="87" t="str">
        <f t="shared" ca="1" si="12"/>
        <v>00</v>
      </c>
      <c r="AH21" s="87" t="e">
        <f t="shared" ca="1" si="52"/>
        <v>#VALUE!</v>
      </c>
      <c r="AI21" s="87" t="e">
        <f t="shared" ca="1" si="53"/>
        <v>#VALUE!</v>
      </c>
      <c r="AK21" s="87" t="e">
        <f t="shared" ca="1" si="13"/>
        <v>#VALUE!</v>
      </c>
      <c r="AL21" s="87" t="e">
        <f t="shared" ca="1" si="120"/>
        <v>#VALUE!</v>
      </c>
      <c r="AM21" s="87" t="e">
        <f t="shared" ca="1" si="14"/>
        <v>#VALUE!</v>
      </c>
      <c r="AN21" s="87" t="e">
        <f t="shared" ref="AN21:BA21" ca="1" si="174">IF(AM21&gt;0,2,IF($AL21&lt;=AN$5,1,0))</f>
        <v>#VALUE!</v>
      </c>
      <c r="AO21" s="87" t="e">
        <f t="shared" ca="1" si="174"/>
        <v>#VALUE!</v>
      </c>
      <c r="AP21" s="87" t="e">
        <f t="shared" ca="1" si="174"/>
        <v>#VALUE!</v>
      </c>
      <c r="AQ21" s="87" t="e">
        <f t="shared" ca="1" si="174"/>
        <v>#VALUE!</v>
      </c>
      <c r="AR21" s="87" t="e">
        <f t="shared" ca="1" si="174"/>
        <v>#VALUE!</v>
      </c>
      <c r="AS21" s="87" t="e">
        <f t="shared" ca="1" si="174"/>
        <v>#VALUE!</v>
      </c>
      <c r="AT21" s="87" t="e">
        <f t="shared" ca="1" si="174"/>
        <v>#VALUE!</v>
      </c>
      <c r="AU21" s="87" t="e">
        <f t="shared" ca="1" si="174"/>
        <v>#VALUE!</v>
      </c>
      <c r="AV21" s="87" t="e">
        <f t="shared" ca="1" si="174"/>
        <v>#VALUE!</v>
      </c>
      <c r="AW21" s="87" t="e">
        <f t="shared" ca="1" si="174"/>
        <v>#VALUE!</v>
      </c>
      <c r="AX21" s="87" t="e">
        <f t="shared" ca="1" si="174"/>
        <v>#VALUE!</v>
      </c>
      <c r="AY21" s="87" t="e">
        <f t="shared" ca="1" si="174"/>
        <v>#VALUE!</v>
      </c>
      <c r="AZ21" s="87" t="e">
        <f t="shared" ca="1" si="174"/>
        <v>#VALUE!</v>
      </c>
      <c r="BA21" s="87" t="e">
        <f t="shared" ca="1" si="174"/>
        <v>#VALUE!</v>
      </c>
      <c r="BB21" s="87" t="e">
        <f t="shared" ref="BB21:BF21" ca="1" si="175">IF(BA21&gt;0,2,IF($AL21&lt;=BB$5,1,0))</f>
        <v>#VALUE!</v>
      </c>
      <c r="BC21" s="87" t="e">
        <f t="shared" ca="1" si="175"/>
        <v>#VALUE!</v>
      </c>
      <c r="BD21" s="87" t="e">
        <f t="shared" ca="1" si="175"/>
        <v>#VALUE!</v>
      </c>
      <c r="BE21" s="87" t="e">
        <f t="shared" ca="1" si="175"/>
        <v>#VALUE!</v>
      </c>
      <c r="BF21" s="87" t="e">
        <f t="shared" ca="1" si="175"/>
        <v>#VALUE!</v>
      </c>
      <c r="BH21" s="87" t="e">
        <f t="shared" ca="1" si="17"/>
        <v>#VALUE!</v>
      </c>
      <c r="BI21" s="87" t="e">
        <f t="shared" ca="1" si="18"/>
        <v>#VALUE!</v>
      </c>
      <c r="BJ21" s="87" t="e">
        <f t="shared" ca="1" si="19"/>
        <v>#VALUE!</v>
      </c>
      <c r="BK21" s="87" t="e">
        <f t="shared" ca="1" si="20"/>
        <v>#VALUE!</v>
      </c>
      <c r="BL21" s="87" t="e">
        <f t="shared" ca="1" si="21"/>
        <v>#VALUE!</v>
      </c>
      <c r="BM21" s="87" t="e">
        <f t="shared" ca="1" si="22"/>
        <v>#VALUE!</v>
      </c>
      <c r="BN21" s="87" t="e">
        <f t="shared" ca="1" si="23"/>
        <v>#VALUE!</v>
      </c>
      <c r="BO21" s="87" t="e">
        <f t="shared" ca="1" si="24"/>
        <v>#VALUE!</v>
      </c>
      <c r="BP21" s="87" t="e">
        <f t="shared" ca="1" si="25"/>
        <v>#VALUE!</v>
      </c>
      <c r="BQ21" s="87" t="e">
        <f t="shared" ca="1" si="26"/>
        <v>#VALUE!</v>
      </c>
      <c r="BR21" s="87" t="e">
        <f t="shared" ca="1" si="27"/>
        <v>#VALUE!</v>
      </c>
      <c r="BS21" s="87" t="e">
        <f t="shared" ca="1" si="28"/>
        <v>#VALUE!</v>
      </c>
      <c r="BT21" s="87" t="e">
        <f t="shared" ca="1" si="29"/>
        <v>#VALUE!</v>
      </c>
      <c r="BU21" s="87" t="e">
        <f t="shared" ca="1" si="30"/>
        <v>#VALUE!</v>
      </c>
      <c r="BV21" s="87" t="e">
        <f t="shared" ca="1" si="31"/>
        <v>#VALUE!</v>
      </c>
      <c r="BW21" s="87" t="e">
        <f t="shared" ca="1" si="32"/>
        <v>#VALUE!</v>
      </c>
      <c r="BX21" s="87" t="e">
        <f t="shared" ca="1" si="32"/>
        <v>#VALUE!</v>
      </c>
      <c r="BY21" s="87" t="e">
        <f t="shared" ca="1" si="32"/>
        <v>#VALUE!</v>
      </c>
      <c r="BZ21" s="87" t="e">
        <f t="shared" ca="1" si="32"/>
        <v>#VALUE!</v>
      </c>
      <c r="CA21" s="87" t="e">
        <f t="shared" ca="1" si="32"/>
        <v>#VALUE!</v>
      </c>
      <c r="CC21" s="87">
        <v>15</v>
      </c>
      <c r="CD21" s="91" t="e">
        <f t="shared" ca="1" si="33"/>
        <v>#N/A</v>
      </c>
      <c r="CE21" s="91" t="e">
        <f t="shared" ca="1" si="34"/>
        <v>#REF!</v>
      </c>
      <c r="CF21" s="91" t="e">
        <f t="shared" ca="1" si="35"/>
        <v>#REF!</v>
      </c>
      <c r="CG21" s="91" t="e">
        <f t="shared" ca="1" si="36"/>
        <v>#REF!</v>
      </c>
      <c r="CH21" s="91" t="e">
        <f t="shared" ca="1" si="37"/>
        <v>#REF!</v>
      </c>
      <c r="CI21" s="91" t="e">
        <f t="shared" ca="1" si="38"/>
        <v>#REF!</v>
      </c>
      <c r="CJ21" s="91" t="e">
        <f t="shared" ca="1" si="39"/>
        <v>#REF!</v>
      </c>
      <c r="CK21" s="91" t="e">
        <f t="shared" ca="1" si="40"/>
        <v>#REF!</v>
      </c>
      <c r="CL21" s="91" t="e">
        <f t="shared" ca="1" si="41"/>
        <v>#REF!</v>
      </c>
      <c r="CM21" s="91" t="e">
        <f t="shared" ca="1" si="42"/>
        <v>#REF!</v>
      </c>
      <c r="CN21" s="91" t="e">
        <f t="shared" ca="1" si="43"/>
        <v>#REF!</v>
      </c>
      <c r="CO21" s="91" t="e">
        <f t="shared" ca="1" si="44"/>
        <v>#REF!</v>
      </c>
      <c r="CP21" s="91" t="e">
        <f t="shared" ca="1" si="45"/>
        <v>#REF!</v>
      </c>
      <c r="CQ21" s="91" t="e">
        <f t="shared" ca="1" si="46"/>
        <v>#REF!</v>
      </c>
      <c r="CR21" s="91" t="e">
        <f t="shared" ca="1" si="47"/>
        <v>#REF!</v>
      </c>
      <c r="CS21" s="91" t="e">
        <f t="shared" ref="CS21:CW21" ca="1" si="176">VALUE(IF(Q24=0,0,CONCATENATE(Q$9,$A24)))</f>
        <v>#REF!</v>
      </c>
      <c r="CT21" s="91" t="e">
        <f t="shared" ca="1" si="176"/>
        <v>#REF!</v>
      </c>
      <c r="CU21" s="91" t="e">
        <f t="shared" ca="1" si="176"/>
        <v>#REF!</v>
      </c>
      <c r="CV21" s="91" t="e">
        <f t="shared" ca="1" si="176"/>
        <v>#REF!</v>
      </c>
      <c r="CW21" s="91" t="e">
        <f t="shared" ca="1" si="176"/>
        <v>#REF!</v>
      </c>
      <c r="DC21" s="87" t="e">
        <f t="shared" ca="1" si="57"/>
        <v>#VALUE!</v>
      </c>
      <c r="DD21" s="87" t="e">
        <f t="shared" ca="1" si="58"/>
        <v>#VALUE!</v>
      </c>
      <c r="DE21" s="87" t="e">
        <f t="shared" ca="1" si="59"/>
        <v>#VALUE!</v>
      </c>
      <c r="DF21" s="87" t="e">
        <f t="shared" ca="1" si="60"/>
        <v>#VALUE!</v>
      </c>
      <c r="DG21" s="87" t="e">
        <f t="shared" ca="1" si="61"/>
        <v>#VALUE!</v>
      </c>
      <c r="DH21" s="87" t="e">
        <f t="shared" ca="1" si="62"/>
        <v>#VALUE!</v>
      </c>
      <c r="DI21" s="87" t="e">
        <f t="shared" ca="1" si="63"/>
        <v>#VALUE!</v>
      </c>
      <c r="DJ21" s="87" t="e">
        <f t="shared" ca="1" si="64"/>
        <v>#VALUE!</v>
      </c>
      <c r="DK21" s="87" t="e">
        <f t="shared" ca="1" si="65"/>
        <v>#VALUE!</v>
      </c>
      <c r="DL21" s="87" t="e">
        <f t="shared" ca="1" si="66"/>
        <v>#VALUE!</v>
      </c>
      <c r="DM21" s="87" t="e">
        <f t="shared" ca="1" si="67"/>
        <v>#VALUE!</v>
      </c>
      <c r="DN21" s="87" t="e">
        <f t="shared" ca="1" si="68"/>
        <v>#VALUE!</v>
      </c>
      <c r="DO21" s="87" t="e">
        <f t="shared" ca="1" si="69"/>
        <v>#VALUE!</v>
      </c>
      <c r="DP21" s="87" t="e">
        <f t="shared" ca="1" si="70"/>
        <v>#VALUE!</v>
      </c>
      <c r="DQ21" s="87" t="e">
        <f t="shared" ca="1" si="71"/>
        <v>#VALUE!</v>
      </c>
      <c r="DR21" s="87" t="e">
        <f t="shared" ca="1" si="72"/>
        <v>#VALUE!</v>
      </c>
      <c r="DS21" s="87" t="e">
        <f t="shared" ca="1" si="73"/>
        <v>#VALUE!</v>
      </c>
      <c r="DT21" s="87" t="e">
        <f t="shared" ca="1" si="74"/>
        <v>#VALUE!</v>
      </c>
      <c r="DU21" s="87" t="e">
        <f t="shared" ca="1" si="75"/>
        <v>#VALUE!</v>
      </c>
      <c r="DV21" s="87" t="e">
        <f t="shared" ca="1" si="76"/>
        <v>#VALUE!</v>
      </c>
      <c r="DW21" s="87" t="e">
        <f t="shared" ca="1" si="77"/>
        <v>#VALUE!</v>
      </c>
      <c r="DY21" s="87" t="e">
        <f t="shared" ca="1" si="78"/>
        <v>#VALUE!</v>
      </c>
      <c r="DZ21" s="87" t="e">
        <f t="shared" ca="1" si="79"/>
        <v>#VALUE!</v>
      </c>
      <c r="EA21" s="87" t="e">
        <f t="shared" ca="1" si="80"/>
        <v>#VALUE!</v>
      </c>
      <c r="EB21" s="87" t="e">
        <f t="shared" ca="1" si="81"/>
        <v>#VALUE!</v>
      </c>
      <c r="EC21" s="87" t="e">
        <f t="shared" ca="1" si="82"/>
        <v>#VALUE!</v>
      </c>
      <c r="ED21" s="87" t="e">
        <f t="shared" ca="1" si="83"/>
        <v>#VALUE!</v>
      </c>
      <c r="EE21" s="87" t="e">
        <f t="shared" ca="1" si="84"/>
        <v>#VALUE!</v>
      </c>
      <c r="EF21" s="87" t="e">
        <f t="shared" ca="1" si="85"/>
        <v>#VALUE!</v>
      </c>
      <c r="EG21" s="87" t="e">
        <f t="shared" ca="1" si="86"/>
        <v>#VALUE!</v>
      </c>
      <c r="EH21" s="87" t="e">
        <f t="shared" ca="1" si="87"/>
        <v>#VALUE!</v>
      </c>
      <c r="EI21" s="87" t="e">
        <f t="shared" ca="1" si="88"/>
        <v>#VALUE!</v>
      </c>
      <c r="EJ21" s="87" t="e">
        <f t="shared" ca="1" si="89"/>
        <v>#VALUE!</v>
      </c>
      <c r="EK21" s="87" t="e">
        <f t="shared" ca="1" si="90"/>
        <v>#VALUE!</v>
      </c>
      <c r="EL21" s="87" t="e">
        <f t="shared" ca="1" si="91"/>
        <v>#VALUE!</v>
      </c>
      <c r="EM21" s="87" t="e">
        <f t="shared" ca="1" si="92"/>
        <v>#VALUE!</v>
      </c>
      <c r="EN21" s="87" t="e">
        <f t="shared" ca="1" si="93"/>
        <v>#VALUE!</v>
      </c>
      <c r="EO21" s="87" t="e">
        <f t="shared" ca="1" si="94"/>
        <v>#VALUE!</v>
      </c>
      <c r="EP21" s="87" t="e">
        <f t="shared" ca="1" si="95"/>
        <v>#VALUE!</v>
      </c>
      <c r="EQ21" s="87" t="e">
        <f t="shared" ca="1" si="96"/>
        <v>#VALUE!</v>
      </c>
      <c r="ER21" s="87" t="e">
        <f t="shared" ca="1" si="97"/>
        <v>#VALUE!</v>
      </c>
      <c r="ES21" s="87" t="e">
        <f t="shared" ca="1" si="98"/>
        <v>#VALUE!</v>
      </c>
      <c r="EU21" s="87" t="e">
        <f t="shared" ca="1" si="99"/>
        <v>#VALUE!</v>
      </c>
      <c r="EV21" s="87" t="e">
        <f t="shared" ca="1" si="100"/>
        <v>#VALUE!</v>
      </c>
      <c r="EW21" s="87" t="e">
        <f t="shared" ca="1" si="101"/>
        <v>#VALUE!</v>
      </c>
      <c r="EX21" s="87" t="e">
        <f t="shared" ca="1" si="102"/>
        <v>#VALUE!</v>
      </c>
      <c r="EY21" s="87" t="e">
        <f t="shared" ca="1" si="103"/>
        <v>#VALUE!</v>
      </c>
      <c r="EZ21" s="87" t="e">
        <f t="shared" ca="1" si="104"/>
        <v>#VALUE!</v>
      </c>
      <c r="FA21" s="87" t="e">
        <f t="shared" ca="1" si="105"/>
        <v>#VALUE!</v>
      </c>
      <c r="FB21" s="87" t="e">
        <f t="shared" ca="1" si="106"/>
        <v>#VALUE!</v>
      </c>
      <c r="FC21" s="87" t="e">
        <f t="shared" ca="1" si="107"/>
        <v>#VALUE!</v>
      </c>
      <c r="FD21" s="87" t="e">
        <f t="shared" ca="1" si="108"/>
        <v>#VALUE!</v>
      </c>
      <c r="FE21" s="87" t="e">
        <f t="shared" ca="1" si="109"/>
        <v>#VALUE!</v>
      </c>
      <c r="FF21" s="87" t="e">
        <f t="shared" ca="1" si="110"/>
        <v>#VALUE!</v>
      </c>
      <c r="FG21" s="87" t="e">
        <f t="shared" ca="1" si="111"/>
        <v>#VALUE!</v>
      </c>
      <c r="FH21" s="87" t="e">
        <f t="shared" ca="1" si="112"/>
        <v>#VALUE!</v>
      </c>
      <c r="FI21" s="87" t="e">
        <f t="shared" ca="1" si="113"/>
        <v>#VALUE!</v>
      </c>
      <c r="FJ21" s="87" t="e">
        <f t="shared" ca="1" si="114"/>
        <v>#VALUE!</v>
      </c>
      <c r="FK21" s="87" t="e">
        <f t="shared" ca="1" si="115"/>
        <v>#VALUE!</v>
      </c>
      <c r="FL21" s="87" t="e">
        <f t="shared" ca="1" si="116"/>
        <v>#VALUE!</v>
      </c>
      <c r="FM21" s="87" t="e">
        <f t="shared" ca="1" si="117"/>
        <v>#VALUE!</v>
      </c>
      <c r="FN21" s="87" t="e">
        <f t="shared" ca="1" si="118"/>
        <v>#VALUE!</v>
      </c>
      <c r="FO21" s="87" t="e">
        <f t="shared" ca="1" si="119"/>
        <v>#VALUE!</v>
      </c>
      <c r="FQ21" s="87">
        <f ca="1"/>
        <v>0</v>
      </c>
      <c r="FR21" s="87">
        <f ca="1"/>
        <v>0</v>
      </c>
      <c r="FS21" s="87">
        <f ca="1"/>
        <v>0</v>
      </c>
      <c r="FT21" s="87">
        <f ca="1"/>
        <v>0</v>
      </c>
      <c r="FU21" s="87">
        <f ca="1"/>
        <v>0</v>
      </c>
      <c r="FV21" s="87">
        <f ca="1"/>
        <v>0</v>
      </c>
      <c r="FW21" s="87">
        <f ca="1"/>
        <v>0</v>
      </c>
      <c r="FX21" s="87">
        <f ca="1"/>
        <v>0</v>
      </c>
      <c r="FY21" s="87">
        <f ca="1"/>
        <v>0</v>
      </c>
      <c r="FZ21" s="87">
        <f ca="1"/>
        <v>0</v>
      </c>
      <c r="GA21" s="87">
        <f ca="1"/>
        <v>0</v>
      </c>
      <c r="GB21" s="87">
        <f ca="1"/>
        <v>0</v>
      </c>
      <c r="GC21" s="87">
        <f ca="1"/>
        <v>0</v>
      </c>
      <c r="GD21" s="87">
        <f ca="1"/>
        <v>0</v>
      </c>
      <c r="GE21" s="87">
        <f ca="1"/>
        <v>0</v>
      </c>
      <c r="GF21" s="87">
        <f ca="1"/>
        <v>0</v>
      </c>
      <c r="GG21" s="87">
        <f ca="1"/>
        <v>0</v>
      </c>
      <c r="GH21" s="87">
        <f ca="1"/>
        <v>0</v>
      </c>
      <c r="GI21" s="87">
        <f ca="1"/>
        <v>0</v>
      </c>
      <c r="GJ21" s="87">
        <f ca="1"/>
        <v>0</v>
      </c>
    </row>
    <row r="22" spans="1:192" x14ac:dyDescent="0.25">
      <c r="A22" s="87">
        <f t="shared" si="146"/>
        <v>13</v>
      </c>
      <c r="B22" s="87" t="e">
        <f t="shared" ca="1" si="124"/>
        <v>#N/A</v>
      </c>
      <c r="C22" s="87" t="e">
        <f t="shared" ca="1" si="125"/>
        <v>#REF!</v>
      </c>
      <c r="D22" s="87" t="e">
        <f t="shared" ca="1" si="126"/>
        <v>#REF!</v>
      </c>
      <c r="E22" s="87" t="e">
        <f t="shared" ca="1" si="127"/>
        <v>#REF!</v>
      </c>
      <c r="F22" s="87" t="e">
        <f t="shared" ca="1" si="128"/>
        <v>#REF!</v>
      </c>
      <c r="G22" s="87" t="e">
        <f t="shared" ca="1" si="129"/>
        <v>#REF!</v>
      </c>
      <c r="H22" s="87" t="e">
        <f t="shared" ca="1" si="130"/>
        <v>#REF!</v>
      </c>
      <c r="I22" s="87" t="e">
        <f t="shared" ca="1" si="131"/>
        <v>#REF!</v>
      </c>
      <c r="J22" s="87" t="e">
        <f t="shared" ca="1" si="132"/>
        <v>#REF!</v>
      </c>
      <c r="K22" s="87" t="e">
        <f t="shared" ca="1" si="133"/>
        <v>#REF!</v>
      </c>
      <c r="L22" s="87" t="e">
        <f t="shared" ca="1" si="134"/>
        <v>#REF!</v>
      </c>
      <c r="M22" s="87" t="e">
        <f t="shared" ca="1" si="135"/>
        <v>#REF!</v>
      </c>
      <c r="N22" s="87" t="e">
        <f t="shared" ca="1" si="136"/>
        <v>#REF!</v>
      </c>
      <c r="O22" s="87" t="e">
        <f t="shared" ca="1" si="137"/>
        <v>#REF!</v>
      </c>
      <c r="P22" s="87" t="e">
        <f t="shared" ca="1" si="138"/>
        <v>#REF!</v>
      </c>
      <c r="Q22" s="87" t="e">
        <f t="shared" ca="1" si="139"/>
        <v>#REF!</v>
      </c>
      <c r="R22" s="87" t="e">
        <f t="shared" ca="1" si="139"/>
        <v>#REF!</v>
      </c>
      <c r="S22" s="87" t="e">
        <f t="shared" ca="1" si="139"/>
        <v>#REF!</v>
      </c>
      <c r="T22" s="87" t="e">
        <f t="shared" ca="1" si="139"/>
        <v>#REF!</v>
      </c>
      <c r="U22" s="87" t="e">
        <f t="shared" ca="1" si="139"/>
        <v>#REF!</v>
      </c>
      <c r="X22" s="87">
        <f ca="1">Ranking!B18</f>
        <v>0</v>
      </c>
      <c r="Y22" s="87" t="e">
        <f ca="1">IF(AH22=0,0,Ranking!C18)</f>
        <v>#VALUE!</v>
      </c>
      <c r="Z22" s="91">
        <f ca="1">Ranking!G18</f>
        <v>0</v>
      </c>
      <c r="AA22" s="87" t="e">
        <f ca="1">MCA!ES21</f>
        <v>#REF!</v>
      </c>
      <c r="AB22" s="87">
        <f ca="1">MCA!ET21</f>
        <v>0</v>
      </c>
      <c r="AC22" s="87">
        <f ca="1">MCA!EU21</f>
        <v>0</v>
      </c>
      <c r="AD22" s="87" t="e">
        <f ca="1">INDEX('MCA-INPUT'!$C$22:$C$25,MATCH(AC22,$W$376:$W$379,0),1)</f>
        <v>#N/A</v>
      </c>
      <c r="AE22" s="87" t="e">
        <f t="shared" ca="1" si="11"/>
        <v>#VALUE!</v>
      </c>
      <c r="AF22" s="87">
        <f ca="1">MATCH(AB22,$AB$7:AB22,0)</f>
        <v>1</v>
      </c>
      <c r="AG22" s="87" t="str">
        <f t="shared" ca="1" si="12"/>
        <v>00</v>
      </c>
      <c r="AH22" s="87" t="e">
        <f t="shared" ca="1" si="52"/>
        <v>#VALUE!</v>
      </c>
      <c r="AI22" s="87" t="e">
        <f t="shared" ca="1" si="53"/>
        <v>#VALUE!</v>
      </c>
      <c r="AK22" s="87" t="e">
        <f t="shared" ca="1" si="13"/>
        <v>#VALUE!</v>
      </c>
      <c r="AL22" s="87" t="e">
        <f t="shared" ca="1" si="120"/>
        <v>#VALUE!</v>
      </c>
      <c r="AM22" s="87" t="e">
        <f t="shared" ca="1" si="14"/>
        <v>#VALUE!</v>
      </c>
      <c r="AN22" s="87" t="e">
        <f t="shared" ref="AN22:BA22" ca="1" si="177">IF(AM22&gt;0,2,IF($AL22&lt;=AN$5,1,0))</f>
        <v>#VALUE!</v>
      </c>
      <c r="AO22" s="87" t="e">
        <f t="shared" ca="1" si="177"/>
        <v>#VALUE!</v>
      </c>
      <c r="AP22" s="87" t="e">
        <f t="shared" ca="1" si="177"/>
        <v>#VALUE!</v>
      </c>
      <c r="AQ22" s="87" t="e">
        <f t="shared" ca="1" si="177"/>
        <v>#VALUE!</v>
      </c>
      <c r="AR22" s="87" t="e">
        <f t="shared" ca="1" si="177"/>
        <v>#VALUE!</v>
      </c>
      <c r="AS22" s="87" t="e">
        <f t="shared" ca="1" si="177"/>
        <v>#VALUE!</v>
      </c>
      <c r="AT22" s="87" t="e">
        <f t="shared" ca="1" si="177"/>
        <v>#VALUE!</v>
      </c>
      <c r="AU22" s="87" t="e">
        <f t="shared" ca="1" si="177"/>
        <v>#VALUE!</v>
      </c>
      <c r="AV22" s="87" t="e">
        <f t="shared" ca="1" si="177"/>
        <v>#VALUE!</v>
      </c>
      <c r="AW22" s="87" t="e">
        <f t="shared" ca="1" si="177"/>
        <v>#VALUE!</v>
      </c>
      <c r="AX22" s="87" t="e">
        <f t="shared" ca="1" si="177"/>
        <v>#VALUE!</v>
      </c>
      <c r="AY22" s="87" t="e">
        <f t="shared" ca="1" si="177"/>
        <v>#VALUE!</v>
      </c>
      <c r="AZ22" s="87" t="e">
        <f t="shared" ca="1" si="177"/>
        <v>#VALUE!</v>
      </c>
      <c r="BA22" s="87" t="e">
        <f t="shared" ca="1" si="177"/>
        <v>#VALUE!</v>
      </c>
      <c r="BB22" s="87" t="e">
        <f t="shared" ref="BB22:BF22" ca="1" si="178">IF(BA22&gt;0,2,IF($AL22&lt;=BB$5,1,0))</f>
        <v>#VALUE!</v>
      </c>
      <c r="BC22" s="87" t="e">
        <f t="shared" ca="1" si="178"/>
        <v>#VALUE!</v>
      </c>
      <c r="BD22" s="87" t="e">
        <f t="shared" ca="1" si="178"/>
        <v>#VALUE!</v>
      </c>
      <c r="BE22" s="87" t="e">
        <f t="shared" ca="1" si="178"/>
        <v>#VALUE!</v>
      </c>
      <c r="BF22" s="87" t="e">
        <f t="shared" ca="1" si="178"/>
        <v>#VALUE!</v>
      </c>
      <c r="BH22" s="87" t="e">
        <f t="shared" ca="1" si="17"/>
        <v>#VALUE!</v>
      </c>
      <c r="BI22" s="87" t="e">
        <f t="shared" ca="1" si="18"/>
        <v>#VALUE!</v>
      </c>
      <c r="BJ22" s="87" t="e">
        <f t="shared" ca="1" si="19"/>
        <v>#VALUE!</v>
      </c>
      <c r="BK22" s="87" t="e">
        <f t="shared" ca="1" si="20"/>
        <v>#VALUE!</v>
      </c>
      <c r="BL22" s="87" t="e">
        <f t="shared" ca="1" si="21"/>
        <v>#VALUE!</v>
      </c>
      <c r="BM22" s="87" t="e">
        <f t="shared" ca="1" si="22"/>
        <v>#VALUE!</v>
      </c>
      <c r="BN22" s="87" t="e">
        <f t="shared" ca="1" si="23"/>
        <v>#VALUE!</v>
      </c>
      <c r="BO22" s="87" t="e">
        <f t="shared" ca="1" si="24"/>
        <v>#VALUE!</v>
      </c>
      <c r="BP22" s="87" t="e">
        <f t="shared" ca="1" si="25"/>
        <v>#VALUE!</v>
      </c>
      <c r="BQ22" s="87" t="e">
        <f t="shared" ca="1" si="26"/>
        <v>#VALUE!</v>
      </c>
      <c r="BR22" s="87" t="e">
        <f t="shared" ca="1" si="27"/>
        <v>#VALUE!</v>
      </c>
      <c r="BS22" s="87" t="e">
        <f t="shared" ca="1" si="28"/>
        <v>#VALUE!</v>
      </c>
      <c r="BT22" s="87" t="e">
        <f t="shared" ca="1" si="29"/>
        <v>#VALUE!</v>
      </c>
      <c r="BU22" s="87" t="e">
        <f t="shared" ca="1" si="30"/>
        <v>#VALUE!</v>
      </c>
      <c r="BV22" s="87" t="e">
        <f t="shared" ca="1" si="31"/>
        <v>#VALUE!</v>
      </c>
      <c r="BW22" s="87" t="e">
        <f t="shared" ca="1" si="32"/>
        <v>#VALUE!</v>
      </c>
      <c r="BX22" s="87" t="e">
        <f t="shared" ca="1" si="32"/>
        <v>#VALUE!</v>
      </c>
      <c r="BY22" s="87" t="e">
        <f t="shared" ca="1" si="32"/>
        <v>#VALUE!</v>
      </c>
      <c r="BZ22" s="87" t="e">
        <f t="shared" ca="1" si="32"/>
        <v>#VALUE!</v>
      </c>
      <c r="CA22" s="87" t="e">
        <f t="shared" ca="1" si="32"/>
        <v>#VALUE!</v>
      </c>
      <c r="CC22" s="87">
        <v>16</v>
      </c>
      <c r="CD22" s="91" t="e">
        <f t="shared" ca="1" si="33"/>
        <v>#N/A</v>
      </c>
      <c r="CE22" s="91" t="e">
        <f t="shared" ca="1" si="34"/>
        <v>#REF!</v>
      </c>
      <c r="CF22" s="91" t="e">
        <f t="shared" ca="1" si="35"/>
        <v>#REF!</v>
      </c>
      <c r="CG22" s="91" t="e">
        <f t="shared" ca="1" si="36"/>
        <v>#REF!</v>
      </c>
      <c r="CH22" s="91" t="e">
        <f t="shared" ca="1" si="37"/>
        <v>#REF!</v>
      </c>
      <c r="CI22" s="91" t="e">
        <f t="shared" ca="1" si="38"/>
        <v>#REF!</v>
      </c>
      <c r="CJ22" s="91" t="e">
        <f t="shared" ca="1" si="39"/>
        <v>#REF!</v>
      </c>
      <c r="CK22" s="91" t="e">
        <f t="shared" ca="1" si="40"/>
        <v>#REF!</v>
      </c>
      <c r="CL22" s="91" t="e">
        <f t="shared" ca="1" si="41"/>
        <v>#REF!</v>
      </c>
      <c r="CM22" s="91" t="e">
        <f t="shared" ca="1" si="42"/>
        <v>#REF!</v>
      </c>
      <c r="CN22" s="91" t="e">
        <f t="shared" ca="1" si="43"/>
        <v>#REF!</v>
      </c>
      <c r="CO22" s="91" t="e">
        <f t="shared" ca="1" si="44"/>
        <v>#REF!</v>
      </c>
      <c r="CP22" s="91" t="e">
        <f t="shared" ca="1" si="45"/>
        <v>#REF!</v>
      </c>
      <c r="CQ22" s="91" t="e">
        <f t="shared" ca="1" si="46"/>
        <v>#REF!</v>
      </c>
      <c r="CR22" s="91" t="e">
        <f t="shared" ca="1" si="47"/>
        <v>#REF!</v>
      </c>
      <c r="CS22" s="91" t="e">
        <f t="shared" ref="CS22:CW22" ca="1" si="179">VALUE(IF(Q25=0,0,CONCATENATE(Q$9,$A25)))</f>
        <v>#REF!</v>
      </c>
      <c r="CT22" s="91" t="e">
        <f t="shared" ca="1" si="179"/>
        <v>#REF!</v>
      </c>
      <c r="CU22" s="91" t="e">
        <f t="shared" ca="1" si="179"/>
        <v>#REF!</v>
      </c>
      <c r="CV22" s="91" t="e">
        <f t="shared" ca="1" si="179"/>
        <v>#REF!</v>
      </c>
      <c r="CW22" s="91" t="e">
        <f t="shared" ca="1" si="179"/>
        <v>#REF!</v>
      </c>
      <c r="DC22" s="87" t="e">
        <f t="shared" ca="1" si="57"/>
        <v>#VALUE!</v>
      </c>
      <c r="DD22" s="87" t="e">
        <f t="shared" ca="1" si="58"/>
        <v>#VALUE!</v>
      </c>
      <c r="DE22" s="87" t="e">
        <f t="shared" ca="1" si="59"/>
        <v>#VALUE!</v>
      </c>
      <c r="DF22" s="87" t="e">
        <f t="shared" ca="1" si="60"/>
        <v>#VALUE!</v>
      </c>
      <c r="DG22" s="87" t="e">
        <f t="shared" ca="1" si="61"/>
        <v>#VALUE!</v>
      </c>
      <c r="DH22" s="87" t="e">
        <f t="shared" ca="1" si="62"/>
        <v>#VALUE!</v>
      </c>
      <c r="DI22" s="87" t="e">
        <f t="shared" ca="1" si="63"/>
        <v>#VALUE!</v>
      </c>
      <c r="DJ22" s="87" t="e">
        <f t="shared" ca="1" si="64"/>
        <v>#VALUE!</v>
      </c>
      <c r="DK22" s="87" t="e">
        <f t="shared" ca="1" si="65"/>
        <v>#VALUE!</v>
      </c>
      <c r="DL22" s="87" t="e">
        <f t="shared" ca="1" si="66"/>
        <v>#VALUE!</v>
      </c>
      <c r="DM22" s="87" t="e">
        <f t="shared" ca="1" si="67"/>
        <v>#VALUE!</v>
      </c>
      <c r="DN22" s="87" t="e">
        <f t="shared" ca="1" si="68"/>
        <v>#VALUE!</v>
      </c>
      <c r="DO22" s="87" t="e">
        <f t="shared" ca="1" si="69"/>
        <v>#VALUE!</v>
      </c>
      <c r="DP22" s="87" t="e">
        <f t="shared" ca="1" si="70"/>
        <v>#VALUE!</v>
      </c>
      <c r="DQ22" s="87" t="e">
        <f t="shared" ca="1" si="71"/>
        <v>#VALUE!</v>
      </c>
      <c r="DR22" s="87" t="e">
        <f t="shared" ca="1" si="72"/>
        <v>#VALUE!</v>
      </c>
      <c r="DS22" s="87" t="e">
        <f t="shared" ca="1" si="73"/>
        <v>#VALUE!</v>
      </c>
      <c r="DT22" s="87" t="e">
        <f t="shared" ca="1" si="74"/>
        <v>#VALUE!</v>
      </c>
      <c r="DU22" s="87" t="e">
        <f t="shared" ca="1" si="75"/>
        <v>#VALUE!</v>
      </c>
      <c r="DV22" s="87" t="e">
        <f t="shared" ca="1" si="76"/>
        <v>#VALUE!</v>
      </c>
      <c r="DW22" s="87" t="e">
        <f t="shared" ca="1" si="77"/>
        <v>#VALUE!</v>
      </c>
      <c r="DY22" s="87" t="e">
        <f t="shared" ca="1" si="78"/>
        <v>#VALUE!</v>
      </c>
      <c r="DZ22" s="87" t="e">
        <f t="shared" ca="1" si="79"/>
        <v>#VALUE!</v>
      </c>
      <c r="EA22" s="87" t="e">
        <f t="shared" ca="1" si="80"/>
        <v>#VALUE!</v>
      </c>
      <c r="EB22" s="87" t="e">
        <f t="shared" ca="1" si="81"/>
        <v>#VALUE!</v>
      </c>
      <c r="EC22" s="87" t="e">
        <f t="shared" ca="1" si="82"/>
        <v>#VALUE!</v>
      </c>
      <c r="ED22" s="87" t="e">
        <f t="shared" ca="1" si="83"/>
        <v>#VALUE!</v>
      </c>
      <c r="EE22" s="87" t="e">
        <f t="shared" ca="1" si="84"/>
        <v>#VALUE!</v>
      </c>
      <c r="EF22" s="87" t="e">
        <f t="shared" ca="1" si="85"/>
        <v>#VALUE!</v>
      </c>
      <c r="EG22" s="87" t="e">
        <f t="shared" ca="1" si="86"/>
        <v>#VALUE!</v>
      </c>
      <c r="EH22" s="87" t="e">
        <f t="shared" ca="1" si="87"/>
        <v>#VALUE!</v>
      </c>
      <c r="EI22" s="87" t="e">
        <f t="shared" ca="1" si="88"/>
        <v>#VALUE!</v>
      </c>
      <c r="EJ22" s="87" t="e">
        <f t="shared" ca="1" si="89"/>
        <v>#VALUE!</v>
      </c>
      <c r="EK22" s="87" t="e">
        <f t="shared" ca="1" si="90"/>
        <v>#VALUE!</v>
      </c>
      <c r="EL22" s="87" t="e">
        <f t="shared" ca="1" si="91"/>
        <v>#VALUE!</v>
      </c>
      <c r="EM22" s="87" t="e">
        <f t="shared" ca="1" si="92"/>
        <v>#VALUE!</v>
      </c>
      <c r="EN22" s="87" t="e">
        <f t="shared" ca="1" si="93"/>
        <v>#VALUE!</v>
      </c>
      <c r="EO22" s="87" t="e">
        <f t="shared" ca="1" si="94"/>
        <v>#VALUE!</v>
      </c>
      <c r="EP22" s="87" t="e">
        <f t="shared" ca="1" si="95"/>
        <v>#VALUE!</v>
      </c>
      <c r="EQ22" s="87" t="e">
        <f t="shared" ca="1" si="96"/>
        <v>#VALUE!</v>
      </c>
      <c r="ER22" s="87" t="e">
        <f t="shared" ca="1" si="97"/>
        <v>#VALUE!</v>
      </c>
      <c r="ES22" s="87" t="e">
        <f t="shared" ca="1" si="98"/>
        <v>#VALUE!</v>
      </c>
      <c r="EU22" s="87" t="e">
        <f t="shared" ca="1" si="99"/>
        <v>#VALUE!</v>
      </c>
      <c r="EV22" s="87" t="e">
        <f t="shared" ca="1" si="100"/>
        <v>#VALUE!</v>
      </c>
      <c r="EW22" s="87" t="e">
        <f t="shared" ca="1" si="101"/>
        <v>#VALUE!</v>
      </c>
      <c r="EX22" s="87" t="e">
        <f t="shared" ca="1" si="102"/>
        <v>#VALUE!</v>
      </c>
      <c r="EY22" s="87" t="e">
        <f t="shared" ca="1" si="103"/>
        <v>#VALUE!</v>
      </c>
      <c r="EZ22" s="87" t="e">
        <f t="shared" ca="1" si="104"/>
        <v>#VALUE!</v>
      </c>
      <c r="FA22" s="87" t="e">
        <f t="shared" ca="1" si="105"/>
        <v>#VALUE!</v>
      </c>
      <c r="FB22" s="87" t="e">
        <f t="shared" ca="1" si="106"/>
        <v>#VALUE!</v>
      </c>
      <c r="FC22" s="87" t="e">
        <f t="shared" ca="1" si="107"/>
        <v>#VALUE!</v>
      </c>
      <c r="FD22" s="87" t="e">
        <f t="shared" ca="1" si="108"/>
        <v>#VALUE!</v>
      </c>
      <c r="FE22" s="87" t="e">
        <f t="shared" ca="1" si="109"/>
        <v>#VALUE!</v>
      </c>
      <c r="FF22" s="87" t="e">
        <f t="shared" ca="1" si="110"/>
        <v>#VALUE!</v>
      </c>
      <c r="FG22" s="87" t="e">
        <f t="shared" ca="1" si="111"/>
        <v>#VALUE!</v>
      </c>
      <c r="FH22" s="87" t="e">
        <f t="shared" ca="1" si="112"/>
        <v>#VALUE!</v>
      </c>
      <c r="FI22" s="87" t="e">
        <f t="shared" ca="1" si="113"/>
        <v>#VALUE!</v>
      </c>
      <c r="FJ22" s="87" t="e">
        <f t="shared" ca="1" si="114"/>
        <v>#VALUE!</v>
      </c>
      <c r="FK22" s="87" t="e">
        <f t="shared" ca="1" si="115"/>
        <v>#VALUE!</v>
      </c>
      <c r="FL22" s="87" t="e">
        <f t="shared" ca="1" si="116"/>
        <v>#VALUE!</v>
      </c>
      <c r="FM22" s="87" t="e">
        <f t="shared" ca="1" si="117"/>
        <v>#VALUE!</v>
      </c>
      <c r="FN22" s="87" t="e">
        <f t="shared" ca="1" si="118"/>
        <v>#VALUE!</v>
      </c>
      <c r="FO22" s="87" t="e">
        <f t="shared" ca="1" si="119"/>
        <v>#VALUE!</v>
      </c>
      <c r="FQ22" s="87">
        <f ca="1"/>
        <v>0</v>
      </c>
      <c r="FR22" s="87">
        <f ca="1"/>
        <v>0</v>
      </c>
      <c r="FS22" s="87">
        <f ca="1"/>
        <v>0</v>
      </c>
      <c r="FT22" s="87">
        <f ca="1"/>
        <v>0</v>
      </c>
      <c r="FU22" s="87">
        <f ca="1"/>
        <v>0</v>
      </c>
      <c r="FV22" s="87">
        <f ca="1"/>
        <v>0</v>
      </c>
      <c r="FW22" s="87">
        <f ca="1"/>
        <v>0</v>
      </c>
      <c r="FX22" s="87">
        <f ca="1"/>
        <v>0</v>
      </c>
      <c r="FY22" s="87">
        <f ca="1"/>
        <v>0</v>
      </c>
      <c r="FZ22" s="87">
        <f ca="1"/>
        <v>0</v>
      </c>
      <c r="GA22" s="87">
        <f ca="1"/>
        <v>0</v>
      </c>
      <c r="GB22" s="87">
        <f ca="1"/>
        <v>0</v>
      </c>
      <c r="GC22" s="87">
        <f ca="1"/>
        <v>0</v>
      </c>
      <c r="GD22" s="87">
        <f ca="1"/>
        <v>0</v>
      </c>
      <c r="GE22" s="87">
        <f ca="1"/>
        <v>0</v>
      </c>
      <c r="GF22" s="87">
        <f ca="1"/>
        <v>0</v>
      </c>
      <c r="GG22" s="87">
        <f ca="1"/>
        <v>0</v>
      </c>
      <c r="GH22" s="87">
        <f ca="1"/>
        <v>0</v>
      </c>
      <c r="GI22" s="87">
        <f ca="1"/>
        <v>0</v>
      </c>
      <c r="GJ22" s="87">
        <f ca="1"/>
        <v>0</v>
      </c>
    </row>
    <row r="23" spans="1:192" x14ac:dyDescent="0.25">
      <c r="A23" s="87">
        <f t="shared" si="146"/>
        <v>14</v>
      </c>
      <c r="B23" s="87" t="e">
        <f t="shared" ca="1" si="124"/>
        <v>#N/A</v>
      </c>
      <c r="C23" s="87" t="e">
        <f t="shared" ca="1" si="125"/>
        <v>#REF!</v>
      </c>
      <c r="D23" s="87" t="e">
        <f t="shared" ca="1" si="126"/>
        <v>#REF!</v>
      </c>
      <c r="E23" s="87" t="e">
        <f t="shared" ca="1" si="127"/>
        <v>#REF!</v>
      </c>
      <c r="F23" s="87" t="e">
        <f t="shared" ca="1" si="128"/>
        <v>#REF!</v>
      </c>
      <c r="G23" s="87" t="e">
        <f t="shared" ca="1" si="129"/>
        <v>#REF!</v>
      </c>
      <c r="H23" s="87" t="e">
        <f t="shared" ca="1" si="130"/>
        <v>#REF!</v>
      </c>
      <c r="I23" s="87" t="e">
        <f t="shared" ca="1" si="131"/>
        <v>#REF!</v>
      </c>
      <c r="J23" s="87" t="e">
        <f t="shared" ca="1" si="132"/>
        <v>#REF!</v>
      </c>
      <c r="K23" s="87" t="e">
        <f t="shared" ca="1" si="133"/>
        <v>#REF!</v>
      </c>
      <c r="L23" s="87" t="e">
        <f t="shared" ca="1" si="134"/>
        <v>#REF!</v>
      </c>
      <c r="M23" s="87" t="e">
        <f t="shared" ca="1" si="135"/>
        <v>#REF!</v>
      </c>
      <c r="N23" s="87" t="e">
        <f t="shared" ca="1" si="136"/>
        <v>#REF!</v>
      </c>
      <c r="O23" s="87" t="e">
        <f t="shared" ca="1" si="137"/>
        <v>#REF!</v>
      </c>
      <c r="P23" s="87" t="e">
        <f t="shared" ca="1" si="138"/>
        <v>#REF!</v>
      </c>
      <c r="Q23" s="87" t="e">
        <f t="shared" ca="1" si="139"/>
        <v>#REF!</v>
      </c>
      <c r="R23" s="87" t="e">
        <f t="shared" ca="1" si="139"/>
        <v>#REF!</v>
      </c>
      <c r="S23" s="87" t="e">
        <f t="shared" ca="1" si="139"/>
        <v>#REF!</v>
      </c>
      <c r="T23" s="87" t="e">
        <f t="shared" ca="1" si="139"/>
        <v>#REF!</v>
      </c>
      <c r="U23" s="87" t="e">
        <f t="shared" ca="1" si="139"/>
        <v>#REF!</v>
      </c>
      <c r="X23" s="87">
        <f ca="1">Ranking!B19</f>
        <v>0</v>
      </c>
      <c r="Y23" s="87" t="e">
        <f ca="1">IF(AH23=0,0,Ranking!C19)</f>
        <v>#VALUE!</v>
      </c>
      <c r="Z23" s="91">
        <f ca="1">Ranking!G19</f>
        <v>0</v>
      </c>
      <c r="AA23" s="87" t="e">
        <f ca="1">MCA!ES22</f>
        <v>#REF!</v>
      </c>
      <c r="AB23" s="87">
        <f ca="1">MCA!ET22</f>
        <v>0</v>
      </c>
      <c r="AC23" s="87">
        <f ca="1">MCA!EU22</f>
        <v>0</v>
      </c>
      <c r="AD23" s="87" t="e">
        <f ca="1">INDEX('MCA-INPUT'!$C$22:$C$25,MATCH(AC23,$W$376:$W$379,0),1)</f>
        <v>#N/A</v>
      </c>
      <c r="AE23" s="87" t="e">
        <f t="shared" ca="1" si="11"/>
        <v>#VALUE!</v>
      </c>
      <c r="AF23" s="87">
        <f ca="1">MATCH(AB23,$AB$7:AB23,0)</f>
        <v>1</v>
      </c>
      <c r="AG23" s="87" t="str">
        <f t="shared" ca="1" si="12"/>
        <v>00</v>
      </c>
      <c r="AH23" s="87" t="e">
        <f t="shared" ca="1" si="52"/>
        <v>#VALUE!</v>
      </c>
      <c r="AI23" s="87" t="e">
        <f t="shared" ca="1" si="53"/>
        <v>#VALUE!</v>
      </c>
      <c r="AK23" s="87" t="e">
        <f t="shared" ca="1" si="13"/>
        <v>#VALUE!</v>
      </c>
      <c r="AL23" s="87" t="e">
        <f t="shared" ca="1" si="120"/>
        <v>#VALUE!</v>
      </c>
      <c r="AM23" s="87" t="e">
        <f t="shared" ca="1" si="14"/>
        <v>#VALUE!</v>
      </c>
      <c r="AN23" s="87" t="e">
        <f t="shared" ref="AN23:BA23" ca="1" si="180">IF(AM23&gt;0,2,IF($AL23&lt;=AN$5,1,0))</f>
        <v>#VALUE!</v>
      </c>
      <c r="AO23" s="87" t="e">
        <f t="shared" ca="1" si="180"/>
        <v>#VALUE!</v>
      </c>
      <c r="AP23" s="87" t="e">
        <f t="shared" ca="1" si="180"/>
        <v>#VALUE!</v>
      </c>
      <c r="AQ23" s="87" t="e">
        <f t="shared" ca="1" si="180"/>
        <v>#VALUE!</v>
      </c>
      <c r="AR23" s="87" t="e">
        <f t="shared" ca="1" si="180"/>
        <v>#VALUE!</v>
      </c>
      <c r="AS23" s="87" t="e">
        <f t="shared" ca="1" si="180"/>
        <v>#VALUE!</v>
      </c>
      <c r="AT23" s="87" t="e">
        <f t="shared" ca="1" si="180"/>
        <v>#VALUE!</v>
      </c>
      <c r="AU23" s="87" t="e">
        <f t="shared" ca="1" si="180"/>
        <v>#VALUE!</v>
      </c>
      <c r="AV23" s="87" t="e">
        <f t="shared" ca="1" si="180"/>
        <v>#VALUE!</v>
      </c>
      <c r="AW23" s="87" t="e">
        <f t="shared" ca="1" si="180"/>
        <v>#VALUE!</v>
      </c>
      <c r="AX23" s="87" t="e">
        <f t="shared" ca="1" si="180"/>
        <v>#VALUE!</v>
      </c>
      <c r="AY23" s="87" t="e">
        <f t="shared" ca="1" si="180"/>
        <v>#VALUE!</v>
      </c>
      <c r="AZ23" s="87" t="e">
        <f t="shared" ca="1" si="180"/>
        <v>#VALUE!</v>
      </c>
      <c r="BA23" s="87" t="e">
        <f t="shared" ca="1" si="180"/>
        <v>#VALUE!</v>
      </c>
      <c r="BB23" s="87" t="e">
        <f t="shared" ref="BB23:BF23" ca="1" si="181">IF(BA23&gt;0,2,IF($AL23&lt;=BB$5,1,0))</f>
        <v>#VALUE!</v>
      </c>
      <c r="BC23" s="87" t="e">
        <f t="shared" ca="1" si="181"/>
        <v>#VALUE!</v>
      </c>
      <c r="BD23" s="87" t="e">
        <f t="shared" ca="1" si="181"/>
        <v>#VALUE!</v>
      </c>
      <c r="BE23" s="87" t="e">
        <f t="shared" ca="1" si="181"/>
        <v>#VALUE!</v>
      </c>
      <c r="BF23" s="87" t="e">
        <f t="shared" ca="1" si="181"/>
        <v>#VALUE!</v>
      </c>
      <c r="BH23" s="87" t="e">
        <f t="shared" ca="1" si="17"/>
        <v>#VALUE!</v>
      </c>
      <c r="BI23" s="87" t="e">
        <f t="shared" ca="1" si="18"/>
        <v>#VALUE!</v>
      </c>
      <c r="BJ23" s="87" t="e">
        <f t="shared" ca="1" si="19"/>
        <v>#VALUE!</v>
      </c>
      <c r="BK23" s="87" t="e">
        <f t="shared" ca="1" si="20"/>
        <v>#VALUE!</v>
      </c>
      <c r="BL23" s="87" t="e">
        <f t="shared" ca="1" si="21"/>
        <v>#VALUE!</v>
      </c>
      <c r="BM23" s="87" t="e">
        <f t="shared" ca="1" si="22"/>
        <v>#VALUE!</v>
      </c>
      <c r="BN23" s="87" t="e">
        <f t="shared" ca="1" si="23"/>
        <v>#VALUE!</v>
      </c>
      <c r="BO23" s="87" t="e">
        <f t="shared" ca="1" si="24"/>
        <v>#VALUE!</v>
      </c>
      <c r="BP23" s="87" t="e">
        <f t="shared" ca="1" si="25"/>
        <v>#VALUE!</v>
      </c>
      <c r="BQ23" s="87" t="e">
        <f t="shared" ca="1" si="26"/>
        <v>#VALUE!</v>
      </c>
      <c r="BR23" s="87" t="e">
        <f t="shared" ca="1" si="27"/>
        <v>#VALUE!</v>
      </c>
      <c r="BS23" s="87" t="e">
        <f t="shared" ca="1" si="28"/>
        <v>#VALUE!</v>
      </c>
      <c r="BT23" s="87" t="e">
        <f t="shared" ca="1" si="29"/>
        <v>#VALUE!</v>
      </c>
      <c r="BU23" s="87" t="e">
        <f t="shared" ca="1" si="30"/>
        <v>#VALUE!</v>
      </c>
      <c r="BV23" s="87" t="e">
        <f t="shared" ca="1" si="31"/>
        <v>#VALUE!</v>
      </c>
      <c r="BW23" s="87" t="e">
        <f t="shared" ref="BW23:CA38" ca="1" si="182">IF(BB23=1,$AI23,0)</f>
        <v>#VALUE!</v>
      </c>
      <c r="BX23" s="87" t="e">
        <f t="shared" ca="1" si="182"/>
        <v>#VALUE!</v>
      </c>
      <c r="BY23" s="87" t="e">
        <f t="shared" ca="1" si="182"/>
        <v>#VALUE!</v>
      </c>
      <c r="BZ23" s="87" t="e">
        <f t="shared" ca="1" si="182"/>
        <v>#VALUE!</v>
      </c>
      <c r="CA23" s="87" t="e">
        <f t="shared" ca="1" si="182"/>
        <v>#VALUE!</v>
      </c>
      <c r="CC23" s="87">
        <v>17</v>
      </c>
      <c r="CD23" s="91" t="e">
        <f t="shared" ca="1" si="33"/>
        <v>#N/A</v>
      </c>
      <c r="CE23" s="91" t="e">
        <f t="shared" ca="1" si="34"/>
        <v>#REF!</v>
      </c>
      <c r="CF23" s="91" t="e">
        <f t="shared" ca="1" si="35"/>
        <v>#REF!</v>
      </c>
      <c r="CG23" s="91" t="e">
        <f t="shared" ca="1" si="36"/>
        <v>#REF!</v>
      </c>
      <c r="CH23" s="91" t="e">
        <f t="shared" ca="1" si="37"/>
        <v>#REF!</v>
      </c>
      <c r="CI23" s="91" t="e">
        <f t="shared" ca="1" si="38"/>
        <v>#REF!</v>
      </c>
      <c r="CJ23" s="91" t="e">
        <f t="shared" ca="1" si="39"/>
        <v>#REF!</v>
      </c>
      <c r="CK23" s="91" t="e">
        <f t="shared" ca="1" si="40"/>
        <v>#REF!</v>
      </c>
      <c r="CL23" s="91" t="e">
        <f t="shared" ca="1" si="41"/>
        <v>#REF!</v>
      </c>
      <c r="CM23" s="91" t="e">
        <f t="shared" ca="1" si="42"/>
        <v>#REF!</v>
      </c>
      <c r="CN23" s="91" t="e">
        <f t="shared" ca="1" si="43"/>
        <v>#REF!</v>
      </c>
      <c r="CO23" s="91" t="e">
        <f t="shared" ca="1" si="44"/>
        <v>#REF!</v>
      </c>
      <c r="CP23" s="91" t="e">
        <f t="shared" ca="1" si="45"/>
        <v>#REF!</v>
      </c>
      <c r="CQ23" s="91" t="e">
        <f t="shared" ca="1" si="46"/>
        <v>#REF!</v>
      </c>
      <c r="CR23" s="91" t="e">
        <f t="shared" ca="1" si="47"/>
        <v>#REF!</v>
      </c>
      <c r="CS23" s="91" t="e">
        <f t="shared" ref="CS23:CW23" ca="1" si="183">VALUE(IF(Q26=0,0,CONCATENATE(Q$9,$A26)))</f>
        <v>#REF!</v>
      </c>
      <c r="CT23" s="91" t="e">
        <f t="shared" ca="1" si="183"/>
        <v>#REF!</v>
      </c>
      <c r="CU23" s="91" t="e">
        <f t="shared" ca="1" si="183"/>
        <v>#REF!</v>
      </c>
      <c r="CV23" s="91" t="e">
        <f t="shared" ca="1" si="183"/>
        <v>#REF!</v>
      </c>
      <c r="CW23" s="91" t="e">
        <f t="shared" ca="1" si="183"/>
        <v>#REF!</v>
      </c>
      <c r="DC23" s="87" t="e">
        <f t="shared" ca="1" si="57"/>
        <v>#VALUE!</v>
      </c>
      <c r="DD23" s="87" t="e">
        <f t="shared" ca="1" si="58"/>
        <v>#VALUE!</v>
      </c>
      <c r="DE23" s="87" t="e">
        <f t="shared" ca="1" si="59"/>
        <v>#VALUE!</v>
      </c>
      <c r="DF23" s="87" t="e">
        <f t="shared" ca="1" si="60"/>
        <v>#VALUE!</v>
      </c>
      <c r="DG23" s="87" t="e">
        <f t="shared" ca="1" si="61"/>
        <v>#VALUE!</v>
      </c>
      <c r="DH23" s="87" t="e">
        <f t="shared" ca="1" si="62"/>
        <v>#VALUE!</v>
      </c>
      <c r="DI23" s="87" t="e">
        <f t="shared" ca="1" si="63"/>
        <v>#VALUE!</v>
      </c>
      <c r="DJ23" s="87" t="e">
        <f t="shared" ca="1" si="64"/>
        <v>#VALUE!</v>
      </c>
      <c r="DK23" s="87" t="e">
        <f t="shared" ca="1" si="65"/>
        <v>#VALUE!</v>
      </c>
      <c r="DL23" s="87" t="e">
        <f t="shared" ca="1" si="66"/>
        <v>#VALUE!</v>
      </c>
      <c r="DM23" s="87" t="e">
        <f t="shared" ca="1" si="67"/>
        <v>#VALUE!</v>
      </c>
      <c r="DN23" s="87" t="e">
        <f t="shared" ca="1" si="68"/>
        <v>#VALUE!</v>
      </c>
      <c r="DO23" s="87" t="e">
        <f t="shared" ca="1" si="69"/>
        <v>#VALUE!</v>
      </c>
      <c r="DP23" s="87" t="e">
        <f t="shared" ca="1" si="70"/>
        <v>#VALUE!</v>
      </c>
      <c r="DQ23" s="87" t="e">
        <f t="shared" ca="1" si="71"/>
        <v>#VALUE!</v>
      </c>
      <c r="DR23" s="87" t="e">
        <f t="shared" ca="1" si="72"/>
        <v>#VALUE!</v>
      </c>
      <c r="DS23" s="87" t="e">
        <f t="shared" ca="1" si="73"/>
        <v>#VALUE!</v>
      </c>
      <c r="DT23" s="87" t="e">
        <f t="shared" ca="1" si="74"/>
        <v>#VALUE!</v>
      </c>
      <c r="DU23" s="87" t="e">
        <f t="shared" ca="1" si="75"/>
        <v>#VALUE!</v>
      </c>
      <c r="DV23" s="87" t="e">
        <f t="shared" ca="1" si="76"/>
        <v>#VALUE!</v>
      </c>
      <c r="DW23" s="87" t="e">
        <f t="shared" ca="1" si="77"/>
        <v>#VALUE!</v>
      </c>
      <c r="DY23" s="87" t="e">
        <f t="shared" ca="1" si="78"/>
        <v>#VALUE!</v>
      </c>
      <c r="DZ23" s="87" t="e">
        <f t="shared" ca="1" si="79"/>
        <v>#VALUE!</v>
      </c>
      <c r="EA23" s="87" t="e">
        <f t="shared" ca="1" si="80"/>
        <v>#VALUE!</v>
      </c>
      <c r="EB23" s="87" t="e">
        <f t="shared" ca="1" si="81"/>
        <v>#VALUE!</v>
      </c>
      <c r="EC23" s="87" t="e">
        <f t="shared" ca="1" si="82"/>
        <v>#VALUE!</v>
      </c>
      <c r="ED23" s="87" t="e">
        <f t="shared" ca="1" si="83"/>
        <v>#VALUE!</v>
      </c>
      <c r="EE23" s="87" t="e">
        <f t="shared" ca="1" si="84"/>
        <v>#VALUE!</v>
      </c>
      <c r="EF23" s="87" t="e">
        <f t="shared" ca="1" si="85"/>
        <v>#VALUE!</v>
      </c>
      <c r="EG23" s="87" t="e">
        <f t="shared" ca="1" si="86"/>
        <v>#VALUE!</v>
      </c>
      <c r="EH23" s="87" t="e">
        <f t="shared" ca="1" si="87"/>
        <v>#VALUE!</v>
      </c>
      <c r="EI23" s="87" t="e">
        <f t="shared" ca="1" si="88"/>
        <v>#VALUE!</v>
      </c>
      <c r="EJ23" s="87" t="e">
        <f t="shared" ca="1" si="89"/>
        <v>#VALUE!</v>
      </c>
      <c r="EK23" s="87" t="e">
        <f t="shared" ca="1" si="90"/>
        <v>#VALUE!</v>
      </c>
      <c r="EL23" s="87" t="e">
        <f t="shared" ca="1" si="91"/>
        <v>#VALUE!</v>
      </c>
      <c r="EM23" s="87" t="e">
        <f t="shared" ca="1" si="92"/>
        <v>#VALUE!</v>
      </c>
      <c r="EN23" s="87" t="e">
        <f t="shared" ca="1" si="93"/>
        <v>#VALUE!</v>
      </c>
      <c r="EO23" s="87" t="e">
        <f t="shared" ca="1" si="94"/>
        <v>#VALUE!</v>
      </c>
      <c r="EP23" s="87" t="e">
        <f t="shared" ca="1" si="95"/>
        <v>#VALUE!</v>
      </c>
      <c r="EQ23" s="87" t="e">
        <f t="shared" ca="1" si="96"/>
        <v>#VALUE!</v>
      </c>
      <c r="ER23" s="87" t="e">
        <f t="shared" ca="1" si="97"/>
        <v>#VALUE!</v>
      </c>
      <c r="ES23" s="87" t="e">
        <f t="shared" ca="1" si="98"/>
        <v>#VALUE!</v>
      </c>
      <c r="EU23" s="87" t="e">
        <f t="shared" ca="1" si="99"/>
        <v>#VALUE!</v>
      </c>
      <c r="EV23" s="87" t="e">
        <f t="shared" ca="1" si="100"/>
        <v>#VALUE!</v>
      </c>
      <c r="EW23" s="87" t="e">
        <f t="shared" ca="1" si="101"/>
        <v>#VALUE!</v>
      </c>
      <c r="EX23" s="87" t="e">
        <f t="shared" ca="1" si="102"/>
        <v>#VALUE!</v>
      </c>
      <c r="EY23" s="87" t="e">
        <f t="shared" ca="1" si="103"/>
        <v>#VALUE!</v>
      </c>
      <c r="EZ23" s="87" t="e">
        <f t="shared" ca="1" si="104"/>
        <v>#VALUE!</v>
      </c>
      <c r="FA23" s="87" t="e">
        <f t="shared" ca="1" si="105"/>
        <v>#VALUE!</v>
      </c>
      <c r="FB23" s="87" t="e">
        <f t="shared" ca="1" si="106"/>
        <v>#VALUE!</v>
      </c>
      <c r="FC23" s="87" t="e">
        <f t="shared" ca="1" si="107"/>
        <v>#VALUE!</v>
      </c>
      <c r="FD23" s="87" t="e">
        <f t="shared" ca="1" si="108"/>
        <v>#VALUE!</v>
      </c>
      <c r="FE23" s="87" t="e">
        <f t="shared" ca="1" si="109"/>
        <v>#VALUE!</v>
      </c>
      <c r="FF23" s="87" t="e">
        <f t="shared" ca="1" si="110"/>
        <v>#VALUE!</v>
      </c>
      <c r="FG23" s="87" t="e">
        <f t="shared" ca="1" si="111"/>
        <v>#VALUE!</v>
      </c>
      <c r="FH23" s="87" t="e">
        <f t="shared" ca="1" si="112"/>
        <v>#VALUE!</v>
      </c>
      <c r="FI23" s="87" t="e">
        <f t="shared" ca="1" si="113"/>
        <v>#VALUE!</v>
      </c>
      <c r="FJ23" s="87" t="e">
        <f t="shared" ca="1" si="114"/>
        <v>#VALUE!</v>
      </c>
      <c r="FK23" s="87" t="e">
        <f t="shared" ca="1" si="115"/>
        <v>#VALUE!</v>
      </c>
      <c r="FL23" s="87" t="e">
        <f t="shared" ca="1" si="116"/>
        <v>#VALUE!</v>
      </c>
      <c r="FM23" s="87" t="e">
        <f t="shared" ca="1" si="117"/>
        <v>#VALUE!</v>
      </c>
      <c r="FN23" s="87" t="e">
        <f t="shared" ca="1" si="118"/>
        <v>#VALUE!</v>
      </c>
      <c r="FO23" s="87" t="e">
        <f t="shared" ca="1" si="119"/>
        <v>#VALUE!</v>
      </c>
      <c r="FQ23" s="87">
        <f ca="1"/>
        <v>0</v>
      </c>
      <c r="FR23" s="87">
        <f ca="1"/>
        <v>0</v>
      </c>
      <c r="FS23" s="87">
        <f ca="1"/>
        <v>0</v>
      </c>
      <c r="FT23" s="87">
        <f ca="1"/>
        <v>0</v>
      </c>
      <c r="FU23" s="87">
        <f ca="1"/>
        <v>0</v>
      </c>
      <c r="FV23" s="87">
        <f ca="1"/>
        <v>0</v>
      </c>
      <c r="FW23" s="87">
        <f ca="1"/>
        <v>0</v>
      </c>
      <c r="FX23" s="87">
        <f ca="1"/>
        <v>0</v>
      </c>
      <c r="FY23" s="87">
        <f ca="1"/>
        <v>0</v>
      </c>
      <c r="FZ23" s="87">
        <f ca="1"/>
        <v>0</v>
      </c>
      <c r="GA23" s="87">
        <f ca="1"/>
        <v>0</v>
      </c>
      <c r="GB23" s="87">
        <f ca="1"/>
        <v>0</v>
      </c>
      <c r="GC23" s="87">
        <f ca="1"/>
        <v>0</v>
      </c>
      <c r="GD23" s="87">
        <f ca="1"/>
        <v>0</v>
      </c>
      <c r="GE23" s="87">
        <f ca="1"/>
        <v>0</v>
      </c>
      <c r="GF23" s="87">
        <f ca="1"/>
        <v>0</v>
      </c>
      <c r="GG23" s="87">
        <f ca="1"/>
        <v>0</v>
      </c>
      <c r="GH23" s="87">
        <f ca="1"/>
        <v>0</v>
      </c>
      <c r="GI23" s="87">
        <f ca="1"/>
        <v>0</v>
      </c>
      <c r="GJ23" s="87">
        <f ca="1"/>
        <v>0</v>
      </c>
    </row>
    <row r="24" spans="1:192" x14ac:dyDescent="0.25">
      <c r="A24" s="87">
        <f t="shared" si="146"/>
        <v>15</v>
      </c>
      <c r="B24" s="87" t="e">
        <f t="shared" ca="1" si="124"/>
        <v>#N/A</v>
      </c>
      <c r="C24" s="87" t="e">
        <f t="shared" ca="1" si="125"/>
        <v>#REF!</v>
      </c>
      <c r="D24" s="87" t="e">
        <f t="shared" ca="1" si="126"/>
        <v>#REF!</v>
      </c>
      <c r="E24" s="87" t="e">
        <f t="shared" ca="1" si="127"/>
        <v>#REF!</v>
      </c>
      <c r="F24" s="87" t="e">
        <f t="shared" ca="1" si="128"/>
        <v>#REF!</v>
      </c>
      <c r="G24" s="87" t="e">
        <f t="shared" ca="1" si="129"/>
        <v>#REF!</v>
      </c>
      <c r="H24" s="87" t="e">
        <f t="shared" ca="1" si="130"/>
        <v>#REF!</v>
      </c>
      <c r="I24" s="87" t="e">
        <f t="shared" ca="1" si="131"/>
        <v>#REF!</v>
      </c>
      <c r="J24" s="87" t="e">
        <f t="shared" ca="1" si="132"/>
        <v>#REF!</v>
      </c>
      <c r="K24" s="87" t="e">
        <f t="shared" ca="1" si="133"/>
        <v>#REF!</v>
      </c>
      <c r="L24" s="87" t="e">
        <f t="shared" ca="1" si="134"/>
        <v>#REF!</v>
      </c>
      <c r="M24" s="87" t="e">
        <f t="shared" ca="1" si="135"/>
        <v>#REF!</v>
      </c>
      <c r="N24" s="87" t="e">
        <f t="shared" ca="1" si="136"/>
        <v>#REF!</v>
      </c>
      <c r="O24" s="87" t="e">
        <f t="shared" ca="1" si="137"/>
        <v>#REF!</v>
      </c>
      <c r="P24" s="87" t="e">
        <f t="shared" ca="1" si="138"/>
        <v>#REF!</v>
      </c>
      <c r="Q24" s="87" t="e">
        <f t="shared" ca="1" si="139"/>
        <v>#REF!</v>
      </c>
      <c r="R24" s="87" t="e">
        <f t="shared" ca="1" si="139"/>
        <v>#REF!</v>
      </c>
      <c r="S24" s="87" t="e">
        <f t="shared" ca="1" si="139"/>
        <v>#REF!</v>
      </c>
      <c r="T24" s="87" t="e">
        <f t="shared" ca="1" si="139"/>
        <v>#REF!</v>
      </c>
      <c r="U24" s="87" t="e">
        <f t="shared" ca="1" si="139"/>
        <v>#REF!</v>
      </c>
      <c r="X24" s="87">
        <f ca="1">Ranking!B20</f>
        <v>0</v>
      </c>
      <c r="Y24" s="87" t="e">
        <f ca="1">IF(AH24=0,0,Ranking!C20)</f>
        <v>#VALUE!</v>
      </c>
      <c r="Z24" s="91">
        <f ca="1">Ranking!G20</f>
        <v>0</v>
      </c>
      <c r="AA24" s="87" t="e">
        <f ca="1">MCA!ES23</f>
        <v>#REF!</v>
      </c>
      <c r="AB24" s="87">
        <f ca="1">MCA!ET23</f>
        <v>0</v>
      </c>
      <c r="AC24" s="87">
        <f ca="1">MCA!EU23</f>
        <v>0</v>
      </c>
      <c r="AD24" s="87" t="e">
        <f ca="1">INDEX('MCA-INPUT'!$C$22:$C$25,MATCH(AC24,$W$376:$W$379,0),1)</f>
        <v>#N/A</v>
      </c>
      <c r="AE24" s="87" t="e">
        <f t="shared" ca="1" si="11"/>
        <v>#VALUE!</v>
      </c>
      <c r="AF24" s="87">
        <f ca="1">MATCH(AB24,$AB$7:AB24,0)</f>
        <v>1</v>
      </c>
      <c r="AG24" s="87" t="str">
        <f t="shared" ca="1" si="12"/>
        <v>00</v>
      </c>
      <c r="AH24" s="87" t="e">
        <f t="shared" ca="1" si="52"/>
        <v>#VALUE!</v>
      </c>
      <c r="AI24" s="87" t="e">
        <f t="shared" ca="1" si="53"/>
        <v>#VALUE!</v>
      </c>
      <c r="AK24" s="87" t="e">
        <f t="shared" ca="1" si="13"/>
        <v>#VALUE!</v>
      </c>
      <c r="AL24" s="87" t="e">
        <f t="shared" ca="1" si="120"/>
        <v>#VALUE!</v>
      </c>
      <c r="AM24" s="87" t="e">
        <f t="shared" ca="1" si="14"/>
        <v>#VALUE!</v>
      </c>
      <c r="AN24" s="87" t="e">
        <f t="shared" ref="AN24:BA24" ca="1" si="184">IF(AM24&gt;0,2,IF($AL24&lt;=AN$5,1,0))</f>
        <v>#VALUE!</v>
      </c>
      <c r="AO24" s="87" t="e">
        <f t="shared" ca="1" si="184"/>
        <v>#VALUE!</v>
      </c>
      <c r="AP24" s="87" t="e">
        <f t="shared" ca="1" si="184"/>
        <v>#VALUE!</v>
      </c>
      <c r="AQ24" s="87" t="e">
        <f t="shared" ca="1" si="184"/>
        <v>#VALUE!</v>
      </c>
      <c r="AR24" s="87" t="e">
        <f t="shared" ca="1" si="184"/>
        <v>#VALUE!</v>
      </c>
      <c r="AS24" s="87" t="e">
        <f t="shared" ca="1" si="184"/>
        <v>#VALUE!</v>
      </c>
      <c r="AT24" s="87" t="e">
        <f t="shared" ca="1" si="184"/>
        <v>#VALUE!</v>
      </c>
      <c r="AU24" s="87" t="e">
        <f t="shared" ca="1" si="184"/>
        <v>#VALUE!</v>
      </c>
      <c r="AV24" s="87" t="e">
        <f t="shared" ca="1" si="184"/>
        <v>#VALUE!</v>
      </c>
      <c r="AW24" s="87" t="e">
        <f t="shared" ca="1" si="184"/>
        <v>#VALUE!</v>
      </c>
      <c r="AX24" s="87" t="e">
        <f t="shared" ca="1" si="184"/>
        <v>#VALUE!</v>
      </c>
      <c r="AY24" s="87" t="e">
        <f t="shared" ca="1" si="184"/>
        <v>#VALUE!</v>
      </c>
      <c r="AZ24" s="87" t="e">
        <f t="shared" ca="1" si="184"/>
        <v>#VALUE!</v>
      </c>
      <c r="BA24" s="87" t="e">
        <f t="shared" ca="1" si="184"/>
        <v>#VALUE!</v>
      </c>
      <c r="BB24" s="87" t="e">
        <f t="shared" ref="BB24:BF24" ca="1" si="185">IF(BA24&gt;0,2,IF($AL24&lt;=BB$5,1,0))</f>
        <v>#VALUE!</v>
      </c>
      <c r="BC24" s="87" t="e">
        <f t="shared" ca="1" si="185"/>
        <v>#VALUE!</v>
      </c>
      <c r="BD24" s="87" t="e">
        <f t="shared" ca="1" si="185"/>
        <v>#VALUE!</v>
      </c>
      <c r="BE24" s="87" t="e">
        <f t="shared" ca="1" si="185"/>
        <v>#VALUE!</v>
      </c>
      <c r="BF24" s="87" t="e">
        <f t="shared" ca="1" si="185"/>
        <v>#VALUE!</v>
      </c>
      <c r="BH24" s="87" t="e">
        <f t="shared" ca="1" si="17"/>
        <v>#VALUE!</v>
      </c>
      <c r="BI24" s="87" t="e">
        <f t="shared" ca="1" si="18"/>
        <v>#VALUE!</v>
      </c>
      <c r="BJ24" s="87" t="e">
        <f t="shared" ca="1" si="19"/>
        <v>#VALUE!</v>
      </c>
      <c r="BK24" s="87" t="e">
        <f t="shared" ca="1" si="20"/>
        <v>#VALUE!</v>
      </c>
      <c r="BL24" s="87" t="e">
        <f t="shared" ca="1" si="21"/>
        <v>#VALUE!</v>
      </c>
      <c r="BM24" s="87" t="e">
        <f t="shared" ca="1" si="22"/>
        <v>#VALUE!</v>
      </c>
      <c r="BN24" s="87" t="e">
        <f t="shared" ca="1" si="23"/>
        <v>#VALUE!</v>
      </c>
      <c r="BO24" s="87" t="e">
        <f t="shared" ca="1" si="24"/>
        <v>#VALUE!</v>
      </c>
      <c r="BP24" s="87" t="e">
        <f t="shared" ca="1" si="25"/>
        <v>#VALUE!</v>
      </c>
      <c r="BQ24" s="87" t="e">
        <f t="shared" ca="1" si="26"/>
        <v>#VALUE!</v>
      </c>
      <c r="BR24" s="87" t="e">
        <f t="shared" ca="1" si="27"/>
        <v>#VALUE!</v>
      </c>
      <c r="BS24" s="87" t="e">
        <f t="shared" ca="1" si="28"/>
        <v>#VALUE!</v>
      </c>
      <c r="BT24" s="87" t="e">
        <f t="shared" ca="1" si="29"/>
        <v>#VALUE!</v>
      </c>
      <c r="BU24" s="87" t="e">
        <f t="shared" ca="1" si="30"/>
        <v>#VALUE!</v>
      </c>
      <c r="BV24" s="87" t="e">
        <f t="shared" ca="1" si="31"/>
        <v>#VALUE!</v>
      </c>
      <c r="BW24" s="87" t="e">
        <f t="shared" ca="1" si="182"/>
        <v>#VALUE!</v>
      </c>
      <c r="BX24" s="87" t="e">
        <f t="shared" ca="1" si="182"/>
        <v>#VALUE!</v>
      </c>
      <c r="BY24" s="87" t="e">
        <f t="shared" ca="1" si="182"/>
        <v>#VALUE!</v>
      </c>
      <c r="BZ24" s="87" t="e">
        <f t="shared" ca="1" si="182"/>
        <v>#VALUE!</v>
      </c>
      <c r="CA24" s="87" t="e">
        <f t="shared" ca="1" si="182"/>
        <v>#VALUE!</v>
      </c>
      <c r="CC24" s="87">
        <v>18</v>
      </c>
      <c r="CD24" s="91" t="e">
        <f t="shared" ca="1" si="33"/>
        <v>#N/A</v>
      </c>
      <c r="CE24" s="91" t="e">
        <f t="shared" ca="1" si="34"/>
        <v>#REF!</v>
      </c>
      <c r="CF24" s="91" t="e">
        <f t="shared" ca="1" si="35"/>
        <v>#REF!</v>
      </c>
      <c r="CG24" s="91" t="e">
        <f t="shared" ca="1" si="36"/>
        <v>#REF!</v>
      </c>
      <c r="CH24" s="91" t="e">
        <f t="shared" ca="1" si="37"/>
        <v>#REF!</v>
      </c>
      <c r="CI24" s="91" t="e">
        <f t="shared" ca="1" si="38"/>
        <v>#REF!</v>
      </c>
      <c r="CJ24" s="91" t="e">
        <f t="shared" ca="1" si="39"/>
        <v>#REF!</v>
      </c>
      <c r="CK24" s="91" t="e">
        <f t="shared" ca="1" si="40"/>
        <v>#REF!</v>
      </c>
      <c r="CL24" s="91" t="e">
        <f t="shared" ca="1" si="41"/>
        <v>#REF!</v>
      </c>
      <c r="CM24" s="91" t="e">
        <f t="shared" ca="1" si="42"/>
        <v>#REF!</v>
      </c>
      <c r="CN24" s="91" t="e">
        <f t="shared" ca="1" si="43"/>
        <v>#REF!</v>
      </c>
      <c r="CO24" s="91" t="e">
        <f t="shared" ca="1" si="44"/>
        <v>#REF!</v>
      </c>
      <c r="CP24" s="91" t="e">
        <f t="shared" ca="1" si="45"/>
        <v>#REF!</v>
      </c>
      <c r="CQ24" s="91" t="e">
        <f t="shared" ca="1" si="46"/>
        <v>#REF!</v>
      </c>
      <c r="CR24" s="91" t="e">
        <f t="shared" ca="1" si="47"/>
        <v>#REF!</v>
      </c>
      <c r="CS24" s="91" t="e">
        <f t="shared" ref="CS24:CW24" ca="1" si="186">VALUE(IF(Q27=0,0,CONCATENATE(Q$9,$A27)))</f>
        <v>#REF!</v>
      </c>
      <c r="CT24" s="91" t="e">
        <f t="shared" ca="1" si="186"/>
        <v>#REF!</v>
      </c>
      <c r="CU24" s="91" t="e">
        <f t="shared" ca="1" si="186"/>
        <v>#REF!</v>
      </c>
      <c r="CV24" s="91" t="e">
        <f t="shared" ca="1" si="186"/>
        <v>#REF!</v>
      </c>
      <c r="CW24" s="91" t="e">
        <f t="shared" ca="1" si="186"/>
        <v>#REF!</v>
      </c>
      <c r="DC24" s="87" t="e">
        <f t="shared" ca="1" si="57"/>
        <v>#VALUE!</v>
      </c>
      <c r="DD24" s="87" t="e">
        <f t="shared" ca="1" si="58"/>
        <v>#VALUE!</v>
      </c>
      <c r="DE24" s="87" t="e">
        <f t="shared" ca="1" si="59"/>
        <v>#VALUE!</v>
      </c>
      <c r="DF24" s="87" t="e">
        <f t="shared" ca="1" si="60"/>
        <v>#VALUE!</v>
      </c>
      <c r="DG24" s="87" t="e">
        <f t="shared" ca="1" si="61"/>
        <v>#VALUE!</v>
      </c>
      <c r="DH24" s="87" t="e">
        <f t="shared" ca="1" si="62"/>
        <v>#VALUE!</v>
      </c>
      <c r="DI24" s="87" t="e">
        <f t="shared" ca="1" si="63"/>
        <v>#VALUE!</v>
      </c>
      <c r="DJ24" s="87" t="e">
        <f t="shared" ca="1" si="64"/>
        <v>#VALUE!</v>
      </c>
      <c r="DK24" s="87" t="e">
        <f t="shared" ca="1" si="65"/>
        <v>#VALUE!</v>
      </c>
      <c r="DL24" s="87" t="e">
        <f t="shared" ca="1" si="66"/>
        <v>#VALUE!</v>
      </c>
      <c r="DM24" s="87" t="e">
        <f t="shared" ca="1" si="67"/>
        <v>#VALUE!</v>
      </c>
      <c r="DN24" s="87" t="e">
        <f t="shared" ca="1" si="68"/>
        <v>#VALUE!</v>
      </c>
      <c r="DO24" s="87" t="e">
        <f t="shared" ca="1" si="69"/>
        <v>#VALUE!</v>
      </c>
      <c r="DP24" s="87" t="e">
        <f t="shared" ca="1" si="70"/>
        <v>#VALUE!</v>
      </c>
      <c r="DQ24" s="87" t="e">
        <f t="shared" ca="1" si="71"/>
        <v>#VALUE!</v>
      </c>
      <c r="DR24" s="87" t="e">
        <f t="shared" ca="1" si="72"/>
        <v>#VALUE!</v>
      </c>
      <c r="DS24" s="87" t="e">
        <f t="shared" ca="1" si="73"/>
        <v>#VALUE!</v>
      </c>
      <c r="DT24" s="87" t="e">
        <f t="shared" ca="1" si="74"/>
        <v>#VALUE!</v>
      </c>
      <c r="DU24" s="87" t="e">
        <f t="shared" ca="1" si="75"/>
        <v>#VALUE!</v>
      </c>
      <c r="DV24" s="87" t="e">
        <f t="shared" ca="1" si="76"/>
        <v>#VALUE!</v>
      </c>
      <c r="DW24" s="87" t="e">
        <f t="shared" ca="1" si="77"/>
        <v>#VALUE!</v>
      </c>
      <c r="DY24" s="87" t="e">
        <f t="shared" ca="1" si="78"/>
        <v>#VALUE!</v>
      </c>
      <c r="DZ24" s="87" t="e">
        <f t="shared" ca="1" si="79"/>
        <v>#VALUE!</v>
      </c>
      <c r="EA24" s="87" t="e">
        <f t="shared" ca="1" si="80"/>
        <v>#VALUE!</v>
      </c>
      <c r="EB24" s="87" t="e">
        <f t="shared" ca="1" si="81"/>
        <v>#VALUE!</v>
      </c>
      <c r="EC24" s="87" t="e">
        <f t="shared" ca="1" si="82"/>
        <v>#VALUE!</v>
      </c>
      <c r="ED24" s="87" t="e">
        <f t="shared" ca="1" si="83"/>
        <v>#VALUE!</v>
      </c>
      <c r="EE24" s="87" t="e">
        <f t="shared" ca="1" si="84"/>
        <v>#VALUE!</v>
      </c>
      <c r="EF24" s="87" t="e">
        <f t="shared" ca="1" si="85"/>
        <v>#VALUE!</v>
      </c>
      <c r="EG24" s="87" t="e">
        <f t="shared" ca="1" si="86"/>
        <v>#VALUE!</v>
      </c>
      <c r="EH24" s="87" t="e">
        <f t="shared" ca="1" si="87"/>
        <v>#VALUE!</v>
      </c>
      <c r="EI24" s="87" t="e">
        <f t="shared" ca="1" si="88"/>
        <v>#VALUE!</v>
      </c>
      <c r="EJ24" s="87" t="e">
        <f t="shared" ca="1" si="89"/>
        <v>#VALUE!</v>
      </c>
      <c r="EK24" s="87" t="e">
        <f t="shared" ca="1" si="90"/>
        <v>#VALUE!</v>
      </c>
      <c r="EL24" s="87" t="e">
        <f t="shared" ca="1" si="91"/>
        <v>#VALUE!</v>
      </c>
      <c r="EM24" s="87" t="e">
        <f t="shared" ca="1" si="92"/>
        <v>#VALUE!</v>
      </c>
      <c r="EN24" s="87" t="e">
        <f t="shared" ca="1" si="93"/>
        <v>#VALUE!</v>
      </c>
      <c r="EO24" s="87" t="e">
        <f t="shared" ca="1" si="94"/>
        <v>#VALUE!</v>
      </c>
      <c r="EP24" s="87" t="e">
        <f t="shared" ca="1" si="95"/>
        <v>#VALUE!</v>
      </c>
      <c r="EQ24" s="87" t="e">
        <f t="shared" ca="1" si="96"/>
        <v>#VALUE!</v>
      </c>
      <c r="ER24" s="87" t="e">
        <f t="shared" ca="1" si="97"/>
        <v>#VALUE!</v>
      </c>
      <c r="ES24" s="87" t="e">
        <f t="shared" ca="1" si="98"/>
        <v>#VALUE!</v>
      </c>
      <c r="EU24" s="87" t="e">
        <f t="shared" ca="1" si="99"/>
        <v>#VALUE!</v>
      </c>
      <c r="EV24" s="87" t="e">
        <f t="shared" ca="1" si="100"/>
        <v>#VALUE!</v>
      </c>
      <c r="EW24" s="87" t="e">
        <f t="shared" ca="1" si="101"/>
        <v>#VALUE!</v>
      </c>
      <c r="EX24" s="87" t="e">
        <f t="shared" ca="1" si="102"/>
        <v>#VALUE!</v>
      </c>
      <c r="EY24" s="87" t="e">
        <f t="shared" ca="1" si="103"/>
        <v>#VALUE!</v>
      </c>
      <c r="EZ24" s="87" t="e">
        <f t="shared" ca="1" si="104"/>
        <v>#VALUE!</v>
      </c>
      <c r="FA24" s="87" t="e">
        <f t="shared" ca="1" si="105"/>
        <v>#VALUE!</v>
      </c>
      <c r="FB24" s="87" t="e">
        <f t="shared" ca="1" si="106"/>
        <v>#VALUE!</v>
      </c>
      <c r="FC24" s="87" t="e">
        <f t="shared" ca="1" si="107"/>
        <v>#VALUE!</v>
      </c>
      <c r="FD24" s="87" t="e">
        <f t="shared" ca="1" si="108"/>
        <v>#VALUE!</v>
      </c>
      <c r="FE24" s="87" t="e">
        <f t="shared" ca="1" si="109"/>
        <v>#VALUE!</v>
      </c>
      <c r="FF24" s="87" t="e">
        <f t="shared" ca="1" si="110"/>
        <v>#VALUE!</v>
      </c>
      <c r="FG24" s="87" t="e">
        <f t="shared" ca="1" si="111"/>
        <v>#VALUE!</v>
      </c>
      <c r="FH24" s="87" t="e">
        <f t="shared" ca="1" si="112"/>
        <v>#VALUE!</v>
      </c>
      <c r="FI24" s="87" t="e">
        <f t="shared" ca="1" si="113"/>
        <v>#VALUE!</v>
      </c>
      <c r="FJ24" s="87" t="e">
        <f t="shared" ca="1" si="114"/>
        <v>#VALUE!</v>
      </c>
      <c r="FK24" s="87" t="e">
        <f t="shared" ca="1" si="115"/>
        <v>#VALUE!</v>
      </c>
      <c r="FL24" s="87" t="e">
        <f t="shared" ca="1" si="116"/>
        <v>#VALUE!</v>
      </c>
      <c r="FM24" s="87" t="e">
        <f t="shared" ca="1" si="117"/>
        <v>#VALUE!</v>
      </c>
      <c r="FN24" s="87" t="e">
        <f t="shared" ca="1" si="118"/>
        <v>#VALUE!</v>
      </c>
      <c r="FO24" s="87" t="e">
        <f t="shared" ca="1" si="119"/>
        <v>#VALUE!</v>
      </c>
      <c r="FQ24" s="87">
        <f ca="1"/>
        <v>0</v>
      </c>
      <c r="FR24" s="87">
        <f ca="1"/>
        <v>0</v>
      </c>
      <c r="FS24" s="87">
        <f ca="1"/>
        <v>0</v>
      </c>
      <c r="FT24" s="87">
        <f ca="1"/>
        <v>0</v>
      </c>
      <c r="FU24" s="87">
        <f ca="1"/>
        <v>0</v>
      </c>
      <c r="FV24" s="87">
        <f ca="1"/>
        <v>0</v>
      </c>
      <c r="FW24" s="87">
        <f ca="1"/>
        <v>0</v>
      </c>
      <c r="FX24" s="87">
        <f ca="1"/>
        <v>0</v>
      </c>
      <c r="FY24" s="87">
        <f ca="1"/>
        <v>0</v>
      </c>
      <c r="FZ24" s="87">
        <f ca="1"/>
        <v>0</v>
      </c>
      <c r="GA24" s="87">
        <f ca="1"/>
        <v>0</v>
      </c>
      <c r="GB24" s="87">
        <f ca="1"/>
        <v>0</v>
      </c>
      <c r="GC24" s="87">
        <f ca="1"/>
        <v>0</v>
      </c>
      <c r="GD24" s="87">
        <f ca="1"/>
        <v>0</v>
      </c>
      <c r="GE24" s="87">
        <f ca="1"/>
        <v>0</v>
      </c>
      <c r="GF24" s="87">
        <f ca="1"/>
        <v>0</v>
      </c>
      <c r="GG24" s="87">
        <f ca="1"/>
        <v>0</v>
      </c>
      <c r="GH24" s="87">
        <f ca="1"/>
        <v>0</v>
      </c>
      <c r="GI24" s="87">
        <f ca="1"/>
        <v>0</v>
      </c>
      <c r="GJ24" s="87">
        <f ca="1"/>
        <v>0</v>
      </c>
    </row>
    <row r="25" spans="1:192" x14ac:dyDescent="0.25">
      <c r="A25" s="87">
        <f t="shared" si="146"/>
        <v>16</v>
      </c>
      <c r="B25" s="87" t="e">
        <f t="shared" ca="1" si="124"/>
        <v>#N/A</v>
      </c>
      <c r="C25" s="87" t="e">
        <f t="shared" ca="1" si="125"/>
        <v>#REF!</v>
      </c>
      <c r="D25" s="87" t="e">
        <f t="shared" ca="1" si="126"/>
        <v>#REF!</v>
      </c>
      <c r="E25" s="87" t="e">
        <f t="shared" ca="1" si="127"/>
        <v>#REF!</v>
      </c>
      <c r="F25" s="87" t="e">
        <f t="shared" ca="1" si="128"/>
        <v>#REF!</v>
      </c>
      <c r="G25" s="87" t="e">
        <f t="shared" ca="1" si="129"/>
        <v>#REF!</v>
      </c>
      <c r="H25" s="87" t="e">
        <f t="shared" ca="1" si="130"/>
        <v>#REF!</v>
      </c>
      <c r="I25" s="87" t="e">
        <f t="shared" ca="1" si="131"/>
        <v>#REF!</v>
      </c>
      <c r="J25" s="87" t="e">
        <f t="shared" ca="1" si="132"/>
        <v>#REF!</v>
      </c>
      <c r="K25" s="87" t="e">
        <f t="shared" ca="1" si="133"/>
        <v>#REF!</v>
      </c>
      <c r="L25" s="87" t="e">
        <f t="shared" ca="1" si="134"/>
        <v>#REF!</v>
      </c>
      <c r="M25" s="87" t="e">
        <f t="shared" ca="1" si="135"/>
        <v>#REF!</v>
      </c>
      <c r="N25" s="87" t="e">
        <f t="shared" ca="1" si="136"/>
        <v>#REF!</v>
      </c>
      <c r="O25" s="87" t="e">
        <f t="shared" ca="1" si="137"/>
        <v>#REF!</v>
      </c>
      <c r="P25" s="87" t="e">
        <f t="shared" ca="1" si="138"/>
        <v>#REF!</v>
      </c>
      <c r="Q25" s="87" t="e">
        <f t="shared" ca="1" si="139"/>
        <v>#REF!</v>
      </c>
      <c r="R25" s="87" t="e">
        <f t="shared" ca="1" si="139"/>
        <v>#REF!</v>
      </c>
      <c r="S25" s="87" t="e">
        <f t="shared" ca="1" si="139"/>
        <v>#REF!</v>
      </c>
      <c r="T25" s="87" t="e">
        <f t="shared" ca="1" si="139"/>
        <v>#REF!</v>
      </c>
      <c r="U25" s="87" t="e">
        <f t="shared" ca="1" si="139"/>
        <v>#REF!</v>
      </c>
      <c r="X25" s="87">
        <f ca="1">Ranking!B21</f>
        <v>0</v>
      </c>
      <c r="Y25" s="87" t="e">
        <f ca="1">IF(AH25=0,0,Ranking!C21)</f>
        <v>#VALUE!</v>
      </c>
      <c r="Z25" s="91">
        <f ca="1">Ranking!G21</f>
        <v>0</v>
      </c>
      <c r="AA25" s="87" t="e">
        <f ca="1">MCA!ES24</f>
        <v>#REF!</v>
      </c>
      <c r="AB25" s="87">
        <f ca="1">MCA!ET24</f>
        <v>0</v>
      </c>
      <c r="AC25" s="87">
        <f ca="1">MCA!EU24</f>
        <v>0</v>
      </c>
      <c r="AD25" s="87" t="e">
        <f ca="1">INDEX('MCA-INPUT'!$C$22:$C$25,MATCH(AC25,$W$376:$W$379,0),1)</f>
        <v>#N/A</v>
      </c>
      <c r="AE25" s="87" t="e">
        <f t="shared" ca="1" si="11"/>
        <v>#VALUE!</v>
      </c>
      <c r="AF25" s="87">
        <f ca="1">MATCH(AB25,$AB$7:AB25,0)</f>
        <v>1</v>
      </c>
      <c r="AG25" s="87" t="str">
        <f t="shared" ca="1" si="12"/>
        <v>00</v>
      </c>
      <c r="AH25" s="87" t="e">
        <f t="shared" ca="1" si="52"/>
        <v>#VALUE!</v>
      </c>
      <c r="AI25" s="87" t="e">
        <f t="shared" ca="1" si="53"/>
        <v>#VALUE!</v>
      </c>
      <c r="AK25" s="87" t="e">
        <f t="shared" ca="1" si="13"/>
        <v>#VALUE!</v>
      </c>
      <c r="AL25" s="87" t="e">
        <f t="shared" ca="1" si="120"/>
        <v>#VALUE!</v>
      </c>
      <c r="AM25" s="87" t="e">
        <f t="shared" ca="1" si="14"/>
        <v>#VALUE!</v>
      </c>
      <c r="AN25" s="87" t="e">
        <f t="shared" ref="AN25:BA25" ca="1" si="187">IF(AM25&gt;0,2,IF($AL25&lt;=AN$5,1,0))</f>
        <v>#VALUE!</v>
      </c>
      <c r="AO25" s="87" t="e">
        <f t="shared" ca="1" si="187"/>
        <v>#VALUE!</v>
      </c>
      <c r="AP25" s="87" t="e">
        <f t="shared" ca="1" si="187"/>
        <v>#VALUE!</v>
      </c>
      <c r="AQ25" s="87" t="e">
        <f t="shared" ca="1" si="187"/>
        <v>#VALUE!</v>
      </c>
      <c r="AR25" s="87" t="e">
        <f t="shared" ca="1" si="187"/>
        <v>#VALUE!</v>
      </c>
      <c r="AS25" s="87" t="e">
        <f t="shared" ca="1" si="187"/>
        <v>#VALUE!</v>
      </c>
      <c r="AT25" s="87" t="e">
        <f t="shared" ca="1" si="187"/>
        <v>#VALUE!</v>
      </c>
      <c r="AU25" s="87" t="e">
        <f t="shared" ca="1" si="187"/>
        <v>#VALUE!</v>
      </c>
      <c r="AV25" s="87" t="e">
        <f t="shared" ca="1" si="187"/>
        <v>#VALUE!</v>
      </c>
      <c r="AW25" s="87" t="e">
        <f t="shared" ca="1" si="187"/>
        <v>#VALUE!</v>
      </c>
      <c r="AX25" s="87" t="e">
        <f t="shared" ca="1" si="187"/>
        <v>#VALUE!</v>
      </c>
      <c r="AY25" s="87" t="e">
        <f t="shared" ca="1" si="187"/>
        <v>#VALUE!</v>
      </c>
      <c r="AZ25" s="87" t="e">
        <f t="shared" ca="1" si="187"/>
        <v>#VALUE!</v>
      </c>
      <c r="BA25" s="87" t="e">
        <f t="shared" ca="1" si="187"/>
        <v>#VALUE!</v>
      </c>
      <c r="BB25" s="87" t="e">
        <f t="shared" ref="BB25:BF25" ca="1" si="188">IF(BA25&gt;0,2,IF($AL25&lt;=BB$5,1,0))</f>
        <v>#VALUE!</v>
      </c>
      <c r="BC25" s="87" t="e">
        <f t="shared" ca="1" si="188"/>
        <v>#VALUE!</v>
      </c>
      <c r="BD25" s="87" t="e">
        <f t="shared" ca="1" si="188"/>
        <v>#VALUE!</v>
      </c>
      <c r="BE25" s="87" t="e">
        <f t="shared" ca="1" si="188"/>
        <v>#VALUE!</v>
      </c>
      <c r="BF25" s="87" t="e">
        <f t="shared" ca="1" si="188"/>
        <v>#VALUE!</v>
      </c>
      <c r="BH25" s="87" t="e">
        <f t="shared" ca="1" si="17"/>
        <v>#VALUE!</v>
      </c>
      <c r="BI25" s="87" t="e">
        <f t="shared" ca="1" si="18"/>
        <v>#VALUE!</v>
      </c>
      <c r="BJ25" s="87" t="e">
        <f t="shared" ca="1" si="19"/>
        <v>#VALUE!</v>
      </c>
      <c r="BK25" s="87" t="e">
        <f t="shared" ca="1" si="20"/>
        <v>#VALUE!</v>
      </c>
      <c r="BL25" s="87" t="e">
        <f t="shared" ca="1" si="21"/>
        <v>#VALUE!</v>
      </c>
      <c r="BM25" s="87" t="e">
        <f t="shared" ca="1" si="22"/>
        <v>#VALUE!</v>
      </c>
      <c r="BN25" s="87" t="e">
        <f t="shared" ca="1" si="23"/>
        <v>#VALUE!</v>
      </c>
      <c r="BO25" s="87" t="e">
        <f t="shared" ca="1" si="24"/>
        <v>#VALUE!</v>
      </c>
      <c r="BP25" s="87" t="e">
        <f t="shared" ca="1" si="25"/>
        <v>#VALUE!</v>
      </c>
      <c r="BQ25" s="87" t="e">
        <f t="shared" ca="1" si="26"/>
        <v>#VALUE!</v>
      </c>
      <c r="BR25" s="87" t="e">
        <f t="shared" ca="1" si="27"/>
        <v>#VALUE!</v>
      </c>
      <c r="BS25" s="87" t="e">
        <f t="shared" ca="1" si="28"/>
        <v>#VALUE!</v>
      </c>
      <c r="BT25" s="87" t="e">
        <f t="shared" ca="1" si="29"/>
        <v>#VALUE!</v>
      </c>
      <c r="BU25" s="87" t="e">
        <f t="shared" ca="1" si="30"/>
        <v>#VALUE!</v>
      </c>
      <c r="BV25" s="87" t="e">
        <f t="shared" ca="1" si="31"/>
        <v>#VALUE!</v>
      </c>
      <c r="BW25" s="87" t="e">
        <f t="shared" ca="1" si="182"/>
        <v>#VALUE!</v>
      </c>
      <c r="BX25" s="87" t="e">
        <f t="shared" ca="1" si="182"/>
        <v>#VALUE!</v>
      </c>
      <c r="BY25" s="87" t="e">
        <f t="shared" ca="1" si="182"/>
        <v>#VALUE!</v>
      </c>
      <c r="BZ25" s="87" t="e">
        <f t="shared" ca="1" si="182"/>
        <v>#VALUE!</v>
      </c>
      <c r="CA25" s="87" t="e">
        <f t="shared" ca="1" si="182"/>
        <v>#VALUE!</v>
      </c>
      <c r="CC25" s="87">
        <v>19</v>
      </c>
      <c r="CD25" s="91" t="e">
        <f t="shared" ca="1" si="33"/>
        <v>#N/A</v>
      </c>
      <c r="CE25" s="91" t="e">
        <f t="shared" ca="1" si="34"/>
        <v>#REF!</v>
      </c>
      <c r="CF25" s="91" t="e">
        <f t="shared" ca="1" si="35"/>
        <v>#REF!</v>
      </c>
      <c r="CG25" s="91" t="e">
        <f t="shared" ca="1" si="36"/>
        <v>#REF!</v>
      </c>
      <c r="CH25" s="91" t="e">
        <f t="shared" ca="1" si="37"/>
        <v>#REF!</v>
      </c>
      <c r="CI25" s="91" t="e">
        <f t="shared" ca="1" si="38"/>
        <v>#REF!</v>
      </c>
      <c r="CJ25" s="91" t="e">
        <f t="shared" ca="1" si="39"/>
        <v>#REF!</v>
      </c>
      <c r="CK25" s="91" t="e">
        <f t="shared" ca="1" si="40"/>
        <v>#REF!</v>
      </c>
      <c r="CL25" s="91" t="e">
        <f t="shared" ca="1" si="41"/>
        <v>#REF!</v>
      </c>
      <c r="CM25" s="91" t="e">
        <f t="shared" ca="1" si="42"/>
        <v>#REF!</v>
      </c>
      <c r="CN25" s="91" t="e">
        <f t="shared" ca="1" si="43"/>
        <v>#REF!</v>
      </c>
      <c r="CO25" s="91" t="e">
        <f t="shared" ca="1" si="44"/>
        <v>#REF!</v>
      </c>
      <c r="CP25" s="91" t="e">
        <f t="shared" ca="1" si="45"/>
        <v>#REF!</v>
      </c>
      <c r="CQ25" s="91" t="e">
        <f t="shared" ca="1" si="46"/>
        <v>#REF!</v>
      </c>
      <c r="CR25" s="91" t="e">
        <f t="shared" ca="1" si="47"/>
        <v>#REF!</v>
      </c>
      <c r="CS25" s="91" t="e">
        <f t="shared" ref="CS25:CW25" ca="1" si="189">VALUE(IF(Q28=0,0,CONCATENATE(Q$9,$A28)))</f>
        <v>#REF!</v>
      </c>
      <c r="CT25" s="91" t="e">
        <f t="shared" ca="1" si="189"/>
        <v>#REF!</v>
      </c>
      <c r="CU25" s="91" t="e">
        <f t="shared" ca="1" si="189"/>
        <v>#REF!</v>
      </c>
      <c r="CV25" s="91" t="e">
        <f t="shared" ca="1" si="189"/>
        <v>#REF!</v>
      </c>
      <c r="CW25" s="91" t="e">
        <f t="shared" ca="1" si="189"/>
        <v>#REF!</v>
      </c>
      <c r="DC25" s="87" t="e">
        <f t="shared" ca="1" si="57"/>
        <v>#VALUE!</v>
      </c>
      <c r="DD25" s="87" t="e">
        <f t="shared" ca="1" si="58"/>
        <v>#VALUE!</v>
      </c>
      <c r="DE25" s="87" t="e">
        <f t="shared" ca="1" si="59"/>
        <v>#VALUE!</v>
      </c>
      <c r="DF25" s="87" t="e">
        <f t="shared" ca="1" si="60"/>
        <v>#VALUE!</v>
      </c>
      <c r="DG25" s="87" t="e">
        <f t="shared" ca="1" si="61"/>
        <v>#VALUE!</v>
      </c>
      <c r="DH25" s="87" t="e">
        <f t="shared" ca="1" si="62"/>
        <v>#VALUE!</v>
      </c>
      <c r="DI25" s="87" t="e">
        <f t="shared" ca="1" si="63"/>
        <v>#VALUE!</v>
      </c>
      <c r="DJ25" s="87" t="e">
        <f t="shared" ca="1" si="64"/>
        <v>#VALUE!</v>
      </c>
      <c r="DK25" s="87" t="e">
        <f t="shared" ca="1" si="65"/>
        <v>#VALUE!</v>
      </c>
      <c r="DL25" s="87" t="e">
        <f t="shared" ca="1" si="66"/>
        <v>#VALUE!</v>
      </c>
      <c r="DM25" s="87" t="e">
        <f t="shared" ca="1" si="67"/>
        <v>#VALUE!</v>
      </c>
      <c r="DN25" s="87" t="e">
        <f t="shared" ca="1" si="68"/>
        <v>#VALUE!</v>
      </c>
      <c r="DO25" s="87" t="e">
        <f t="shared" ca="1" si="69"/>
        <v>#VALUE!</v>
      </c>
      <c r="DP25" s="87" t="e">
        <f t="shared" ca="1" si="70"/>
        <v>#VALUE!</v>
      </c>
      <c r="DQ25" s="87" t="e">
        <f t="shared" ca="1" si="71"/>
        <v>#VALUE!</v>
      </c>
      <c r="DR25" s="87" t="e">
        <f t="shared" ca="1" si="72"/>
        <v>#VALUE!</v>
      </c>
      <c r="DS25" s="87" t="e">
        <f t="shared" ca="1" si="73"/>
        <v>#VALUE!</v>
      </c>
      <c r="DT25" s="87" t="e">
        <f t="shared" ca="1" si="74"/>
        <v>#VALUE!</v>
      </c>
      <c r="DU25" s="87" t="e">
        <f t="shared" ca="1" si="75"/>
        <v>#VALUE!</v>
      </c>
      <c r="DV25" s="87" t="e">
        <f t="shared" ca="1" si="76"/>
        <v>#VALUE!</v>
      </c>
      <c r="DW25" s="87" t="e">
        <f t="shared" ca="1" si="77"/>
        <v>#VALUE!</v>
      </c>
      <c r="DY25" s="87" t="e">
        <f t="shared" ca="1" si="78"/>
        <v>#VALUE!</v>
      </c>
      <c r="DZ25" s="87" t="e">
        <f t="shared" ca="1" si="79"/>
        <v>#VALUE!</v>
      </c>
      <c r="EA25" s="87" t="e">
        <f t="shared" ca="1" si="80"/>
        <v>#VALUE!</v>
      </c>
      <c r="EB25" s="87" t="e">
        <f t="shared" ca="1" si="81"/>
        <v>#VALUE!</v>
      </c>
      <c r="EC25" s="87" t="e">
        <f t="shared" ca="1" si="82"/>
        <v>#VALUE!</v>
      </c>
      <c r="ED25" s="87" t="e">
        <f t="shared" ca="1" si="83"/>
        <v>#VALUE!</v>
      </c>
      <c r="EE25" s="87" t="e">
        <f t="shared" ca="1" si="84"/>
        <v>#VALUE!</v>
      </c>
      <c r="EF25" s="87" t="e">
        <f t="shared" ca="1" si="85"/>
        <v>#VALUE!</v>
      </c>
      <c r="EG25" s="87" t="e">
        <f t="shared" ca="1" si="86"/>
        <v>#VALUE!</v>
      </c>
      <c r="EH25" s="87" t="e">
        <f t="shared" ca="1" si="87"/>
        <v>#VALUE!</v>
      </c>
      <c r="EI25" s="87" t="e">
        <f t="shared" ca="1" si="88"/>
        <v>#VALUE!</v>
      </c>
      <c r="EJ25" s="87" t="e">
        <f t="shared" ca="1" si="89"/>
        <v>#VALUE!</v>
      </c>
      <c r="EK25" s="87" t="e">
        <f t="shared" ca="1" si="90"/>
        <v>#VALUE!</v>
      </c>
      <c r="EL25" s="87" t="e">
        <f t="shared" ca="1" si="91"/>
        <v>#VALUE!</v>
      </c>
      <c r="EM25" s="87" t="e">
        <f t="shared" ca="1" si="92"/>
        <v>#VALUE!</v>
      </c>
      <c r="EN25" s="87" t="e">
        <f t="shared" ca="1" si="93"/>
        <v>#VALUE!</v>
      </c>
      <c r="EO25" s="87" t="e">
        <f t="shared" ca="1" si="94"/>
        <v>#VALUE!</v>
      </c>
      <c r="EP25" s="87" t="e">
        <f t="shared" ca="1" si="95"/>
        <v>#VALUE!</v>
      </c>
      <c r="EQ25" s="87" t="e">
        <f t="shared" ca="1" si="96"/>
        <v>#VALUE!</v>
      </c>
      <c r="ER25" s="87" t="e">
        <f t="shared" ca="1" si="97"/>
        <v>#VALUE!</v>
      </c>
      <c r="ES25" s="87" t="e">
        <f t="shared" ca="1" si="98"/>
        <v>#VALUE!</v>
      </c>
      <c r="EU25" s="87" t="e">
        <f t="shared" ca="1" si="99"/>
        <v>#VALUE!</v>
      </c>
      <c r="EV25" s="87" t="e">
        <f t="shared" ca="1" si="100"/>
        <v>#VALUE!</v>
      </c>
      <c r="EW25" s="87" t="e">
        <f t="shared" ca="1" si="101"/>
        <v>#VALUE!</v>
      </c>
      <c r="EX25" s="87" t="e">
        <f t="shared" ca="1" si="102"/>
        <v>#VALUE!</v>
      </c>
      <c r="EY25" s="87" t="e">
        <f t="shared" ca="1" si="103"/>
        <v>#VALUE!</v>
      </c>
      <c r="EZ25" s="87" t="e">
        <f t="shared" ca="1" si="104"/>
        <v>#VALUE!</v>
      </c>
      <c r="FA25" s="87" t="e">
        <f t="shared" ca="1" si="105"/>
        <v>#VALUE!</v>
      </c>
      <c r="FB25" s="87" t="e">
        <f t="shared" ca="1" si="106"/>
        <v>#VALUE!</v>
      </c>
      <c r="FC25" s="87" t="e">
        <f t="shared" ca="1" si="107"/>
        <v>#VALUE!</v>
      </c>
      <c r="FD25" s="87" t="e">
        <f t="shared" ca="1" si="108"/>
        <v>#VALUE!</v>
      </c>
      <c r="FE25" s="87" t="e">
        <f t="shared" ca="1" si="109"/>
        <v>#VALUE!</v>
      </c>
      <c r="FF25" s="87" t="e">
        <f t="shared" ca="1" si="110"/>
        <v>#VALUE!</v>
      </c>
      <c r="FG25" s="87" t="e">
        <f t="shared" ca="1" si="111"/>
        <v>#VALUE!</v>
      </c>
      <c r="FH25" s="87" t="e">
        <f t="shared" ca="1" si="112"/>
        <v>#VALUE!</v>
      </c>
      <c r="FI25" s="87" t="e">
        <f t="shared" ca="1" si="113"/>
        <v>#VALUE!</v>
      </c>
      <c r="FJ25" s="87" t="e">
        <f t="shared" ca="1" si="114"/>
        <v>#VALUE!</v>
      </c>
      <c r="FK25" s="87" t="e">
        <f t="shared" ca="1" si="115"/>
        <v>#VALUE!</v>
      </c>
      <c r="FL25" s="87" t="e">
        <f t="shared" ca="1" si="116"/>
        <v>#VALUE!</v>
      </c>
      <c r="FM25" s="87" t="e">
        <f t="shared" ca="1" si="117"/>
        <v>#VALUE!</v>
      </c>
      <c r="FN25" s="87" t="e">
        <f t="shared" ca="1" si="118"/>
        <v>#VALUE!</v>
      </c>
      <c r="FO25" s="87" t="e">
        <f t="shared" ca="1" si="119"/>
        <v>#VALUE!</v>
      </c>
      <c r="FQ25" s="87">
        <f ca="1"/>
        <v>0</v>
      </c>
      <c r="FR25" s="87">
        <f ca="1"/>
        <v>0</v>
      </c>
      <c r="FS25" s="87">
        <f ca="1"/>
        <v>0</v>
      </c>
      <c r="FT25" s="87">
        <f ca="1"/>
        <v>0</v>
      </c>
      <c r="FU25" s="87">
        <f ca="1"/>
        <v>0</v>
      </c>
      <c r="FV25" s="87">
        <f ca="1"/>
        <v>0</v>
      </c>
      <c r="FW25" s="87">
        <f ca="1"/>
        <v>0</v>
      </c>
      <c r="FX25" s="87">
        <f ca="1"/>
        <v>0</v>
      </c>
      <c r="FY25" s="87">
        <f ca="1"/>
        <v>0</v>
      </c>
      <c r="FZ25" s="87">
        <f ca="1"/>
        <v>0</v>
      </c>
      <c r="GA25" s="87">
        <f ca="1"/>
        <v>0</v>
      </c>
      <c r="GB25" s="87">
        <f ca="1"/>
        <v>0</v>
      </c>
      <c r="GC25" s="87">
        <f ca="1"/>
        <v>0</v>
      </c>
      <c r="GD25" s="87">
        <f ca="1"/>
        <v>0</v>
      </c>
      <c r="GE25" s="87">
        <f ca="1"/>
        <v>0</v>
      </c>
      <c r="GF25" s="87">
        <f ca="1"/>
        <v>0</v>
      </c>
      <c r="GG25" s="87">
        <f ca="1"/>
        <v>0</v>
      </c>
      <c r="GH25" s="87">
        <f ca="1"/>
        <v>0</v>
      </c>
      <c r="GI25" s="87">
        <f ca="1"/>
        <v>0</v>
      </c>
      <c r="GJ25" s="87">
        <f ca="1"/>
        <v>0</v>
      </c>
    </row>
    <row r="26" spans="1:192" x14ac:dyDescent="0.25">
      <c r="A26" s="87">
        <f t="shared" si="146"/>
        <v>17</v>
      </c>
      <c r="B26" s="87" t="e">
        <f t="shared" ca="1" si="124"/>
        <v>#N/A</v>
      </c>
      <c r="C26" s="87" t="e">
        <f t="shared" ca="1" si="125"/>
        <v>#REF!</v>
      </c>
      <c r="D26" s="87" t="e">
        <f t="shared" ca="1" si="126"/>
        <v>#REF!</v>
      </c>
      <c r="E26" s="87" t="e">
        <f t="shared" ca="1" si="127"/>
        <v>#REF!</v>
      </c>
      <c r="F26" s="87" t="e">
        <f t="shared" ca="1" si="128"/>
        <v>#REF!</v>
      </c>
      <c r="G26" s="87" t="e">
        <f t="shared" ca="1" si="129"/>
        <v>#REF!</v>
      </c>
      <c r="H26" s="87" t="e">
        <f t="shared" ca="1" si="130"/>
        <v>#REF!</v>
      </c>
      <c r="I26" s="87" t="e">
        <f t="shared" ca="1" si="131"/>
        <v>#REF!</v>
      </c>
      <c r="J26" s="87" t="e">
        <f t="shared" ca="1" si="132"/>
        <v>#REF!</v>
      </c>
      <c r="K26" s="87" t="e">
        <f t="shared" ca="1" si="133"/>
        <v>#REF!</v>
      </c>
      <c r="L26" s="87" t="e">
        <f t="shared" ca="1" si="134"/>
        <v>#REF!</v>
      </c>
      <c r="M26" s="87" t="e">
        <f t="shared" ca="1" si="135"/>
        <v>#REF!</v>
      </c>
      <c r="N26" s="87" t="e">
        <f t="shared" ca="1" si="136"/>
        <v>#REF!</v>
      </c>
      <c r="O26" s="87" t="e">
        <f t="shared" ca="1" si="137"/>
        <v>#REF!</v>
      </c>
      <c r="P26" s="87" t="e">
        <f t="shared" ca="1" si="138"/>
        <v>#REF!</v>
      </c>
      <c r="Q26" s="87" t="e">
        <f t="shared" ref="Q26:U41" ca="1" si="190">IF($A26&lt;=(BB$4-BA$4),INDEX($Y$7:$Y$366,BA$4+$A26,1),0)</f>
        <v>#REF!</v>
      </c>
      <c r="R26" s="87" t="e">
        <f t="shared" ca="1" si="190"/>
        <v>#REF!</v>
      </c>
      <c r="S26" s="87" t="e">
        <f t="shared" ca="1" si="190"/>
        <v>#REF!</v>
      </c>
      <c r="T26" s="87" t="e">
        <f t="shared" ca="1" si="190"/>
        <v>#REF!</v>
      </c>
      <c r="U26" s="87" t="e">
        <f t="shared" ca="1" si="190"/>
        <v>#REF!</v>
      </c>
      <c r="X26" s="87">
        <f ca="1">Ranking!B22</f>
        <v>0</v>
      </c>
      <c r="Y26" s="87" t="e">
        <f ca="1">IF(AH26=0,0,Ranking!C22)</f>
        <v>#VALUE!</v>
      </c>
      <c r="Z26" s="91">
        <f ca="1">Ranking!G22</f>
        <v>0</v>
      </c>
      <c r="AA26" s="87" t="e">
        <f ca="1">MCA!ES25</f>
        <v>#REF!</v>
      </c>
      <c r="AB26" s="87">
        <f ca="1">MCA!ET25</f>
        <v>0</v>
      </c>
      <c r="AC26" s="87">
        <f ca="1">MCA!EU25</f>
        <v>0</v>
      </c>
      <c r="AD26" s="87" t="e">
        <f ca="1">INDEX('MCA-INPUT'!$C$22:$C$25,MATCH(AC26,$W$376:$W$379,0),1)</f>
        <v>#N/A</v>
      </c>
      <c r="AE26" s="87" t="e">
        <f t="shared" ca="1" si="11"/>
        <v>#VALUE!</v>
      </c>
      <c r="AF26" s="87">
        <f ca="1">MATCH(AB26,$AB$7:AB26,0)</f>
        <v>1</v>
      </c>
      <c r="AG26" s="87" t="str">
        <f t="shared" ca="1" si="12"/>
        <v>00</v>
      </c>
      <c r="AH26" s="87" t="e">
        <f t="shared" ca="1" si="52"/>
        <v>#VALUE!</v>
      </c>
      <c r="AI26" s="87" t="e">
        <f t="shared" ca="1" si="53"/>
        <v>#VALUE!</v>
      </c>
      <c r="AK26" s="87" t="e">
        <f t="shared" ca="1" si="13"/>
        <v>#VALUE!</v>
      </c>
      <c r="AL26" s="87" t="e">
        <f t="shared" ca="1" si="120"/>
        <v>#VALUE!</v>
      </c>
      <c r="AM26" s="87" t="e">
        <f t="shared" ca="1" si="14"/>
        <v>#VALUE!</v>
      </c>
      <c r="AN26" s="87" t="e">
        <f t="shared" ref="AN26:BA26" ca="1" si="191">IF(AM26&gt;0,2,IF($AL26&lt;=AN$5,1,0))</f>
        <v>#VALUE!</v>
      </c>
      <c r="AO26" s="87" t="e">
        <f t="shared" ca="1" si="191"/>
        <v>#VALUE!</v>
      </c>
      <c r="AP26" s="87" t="e">
        <f t="shared" ca="1" si="191"/>
        <v>#VALUE!</v>
      </c>
      <c r="AQ26" s="87" t="e">
        <f t="shared" ca="1" si="191"/>
        <v>#VALUE!</v>
      </c>
      <c r="AR26" s="87" t="e">
        <f t="shared" ca="1" si="191"/>
        <v>#VALUE!</v>
      </c>
      <c r="AS26" s="87" t="e">
        <f t="shared" ca="1" si="191"/>
        <v>#VALUE!</v>
      </c>
      <c r="AT26" s="87" t="e">
        <f t="shared" ca="1" si="191"/>
        <v>#VALUE!</v>
      </c>
      <c r="AU26" s="87" t="e">
        <f t="shared" ca="1" si="191"/>
        <v>#VALUE!</v>
      </c>
      <c r="AV26" s="87" t="e">
        <f t="shared" ca="1" si="191"/>
        <v>#VALUE!</v>
      </c>
      <c r="AW26" s="87" t="e">
        <f t="shared" ca="1" si="191"/>
        <v>#VALUE!</v>
      </c>
      <c r="AX26" s="87" t="e">
        <f t="shared" ca="1" si="191"/>
        <v>#VALUE!</v>
      </c>
      <c r="AY26" s="87" t="e">
        <f t="shared" ca="1" si="191"/>
        <v>#VALUE!</v>
      </c>
      <c r="AZ26" s="87" t="e">
        <f t="shared" ca="1" si="191"/>
        <v>#VALUE!</v>
      </c>
      <c r="BA26" s="87" t="e">
        <f t="shared" ca="1" si="191"/>
        <v>#VALUE!</v>
      </c>
      <c r="BB26" s="87" t="e">
        <f t="shared" ref="BB26:BF26" ca="1" si="192">IF(BA26&gt;0,2,IF($AL26&lt;=BB$5,1,0))</f>
        <v>#VALUE!</v>
      </c>
      <c r="BC26" s="87" t="e">
        <f t="shared" ca="1" si="192"/>
        <v>#VALUE!</v>
      </c>
      <c r="BD26" s="87" t="e">
        <f t="shared" ca="1" si="192"/>
        <v>#VALUE!</v>
      </c>
      <c r="BE26" s="87" t="e">
        <f t="shared" ca="1" si="192"/>
        <v>#VALUE!</v>
      </c>
      <c r="BF26" s="87" t="e">
        <f t="shared" ca="1" si="192"/>
        <v>#VALUE!</v>
      </c>
      <c r="BH26" s="87" t="e">
        <f t="shared" ca="1" si="17"/>
        <v>#VALUE!</v>
      </c>
      <c r="BI26" s="87" t="e">
        <f t="shared" ca="1" si="18"/>
        <v>#VALUE!</v>
      </c>
      <c r="BJ26" s="87" t="e">
        <f t="shared" ca="1" si="19"/>
        <v>#VALUE!</v>
      </c>
      <c r="BK26" s="87" t="e">
        <f t="shared" ca="1" si="20"/>
        <v>#VALUE!</v>
      </c>
      <c r="BL26" s="87" t="e">
        <f t="shared" ca="1" si="21"/>
        <v>#VALUE!</v>
      </c>
      <c r="BM26" s="87" t="e">
        <f t="shared" ca="1" si="22"/>
        <v>#VALUE!</v>
      </c>
      <c r="BN26" s="87" t="e">
        <f t="shared" ca="1" si="23"/>
        <v>#VALUE!</v>
      </c>
      <c r="BO26" s="87" t="e">
        <f t="shared" ca="1" si="24"/>
        <v>#VALUE!</v>
      </c>
      <c r="BP26" s="87" t="e">
        <f t="shared" ca="1" si="25"/>
        <v>#VALUE!</v>
      </c>
      <c r="BQ26" s="87" t="e">
        <f t="shared" ca="1" si="26"/>
        <v>#VALUE!</v>
      </c>
      <c r="BR26" s="87" t="e">
        <f t="shared" ca="1" si="27"/>
        <v>#VALUE!</v>
      </c>
      <c r="BS26" s="87" t="e">
        <f t="shared" ca="1" si="28"/>
        <v>#VALUE!</v>
      </c>
      <c r="BT26" s="87" t="e">
        <f t="shared" ca="1" si="29"/>
        <v>#VALUE!</v>
      </c>
      <c r="BU26" s="87" t="e">
        <f t="shared" ca="1" si="30"/>
        <v>#VALUE!</v>
      </c>
      <c r="BV26" s="87" t="e">
        <f t="shared" ca="1" si="31"/>
        <v>#VALUE!</v>
      </c>
      <c r="BW26" s="87" t="e">
        <f t="shared" ca="1" si="182"/>
        <v>#VALUE!</v>
      </c>
      <c r="BX26" s="87" t="e">
        <f t="shared" ca="1" si="182"/>
        <v>#VALUE!</v>
      </c>
      <c r="BY26" s="87" t="e">
        <f t="shared" ca="1" si="182"/>
        <v>#VALUE!</v>
      </c>
      <c r="BZ26" s="87" t="e">
        <f t="shared" ca="1" si="182"/>
        <v>#VALUE!</v>
      </c>
      <c r="CA26" s="87" t="e">
        <f t="shared" ca="1" si="182"/>
        <v>#VALUE!</v>
      </c>
      <c r="CC26" s="87">
        <v>20</v>
      </c>
      <c r="CD26" s="91" t="e">
        <f t="shared" ca="1" si="33"/>
        <v>#N/A</v>
      </c>
      <c r="CE26" s="91" t="e">
        <f t="shared" ca="1" si="34"/>
        <v>#REF!</v>
      </c>
      <c r="CF26" s="91" t="e">
        <f t="shared" ca="1" si="35"/>
        <v>#REF!</v>
      </c>
      <c r="CG26" s="91" t="e">
        <f t="shared" ca="1" si="36"/>
        <v>#REF!</v>
      </c>
      <c r="CH26" s="91" t="e">
        <f t="shared" ca="1" si="37"/>
        <v>#REF!</v>
      </c>
      <c r="CI26" s="91" t="e">
        <f t="shared" ca="1" si="38"/>
        <v>#REF!</v>
      </c>
      <c r="CJ26" s="91" t="e">
        <f t="shared" ca="1" si="39"/>
        <v>#REF!</v>
      </c>
      <c r="CK26" s="91" t="e">
        <f t="shared" ca="1" si="40"/>
        <v>#REF!</v>
      </c>
      <c r="CL26" s="91" t="e">
        <f t="shared" ca="1" si="41"/>
        <v>#REF!</v>
      </c>
      <c r="CM26" s="91" t="e">
        <f t="shared" ca="1" si="42"/>
        <v>#REF!</v>
      </c>
      <c r="CN26" s="91" t="e">
        <f t="shared" ca="1" si="43"/>
        <v>#REF!</v>
      </c>
      <c r="CO26" s="91" t="e">
        <f t="shared" ca="1" si="44"/>
        <v>#REF!</v>
      </c>
      <c r="CP26" s="91" t="e">
        <f t="shared" ca="1" si="45"/>
        <v>#REF!</v>
      </c>
      <c r="CQ26" s="91" t="e">
        <f t="shared" ca="1" si="46"/>
        <v>#REF!</v>
      </c>
      <c r="CR26" s="91" t="e">
        <f t="shared" ca="1" si="47"/>
        <v>#REF!</v>
      </c>
      <c r="CS26" s="91" t="e">
        <f t="shared" ref="CS26:CW26" ca="1" si="193">VALUE(IF(Q29=0,0,CONCATENATE(Q$9,$A29)))</f>
        <v>#REF!</v>
      </c>
      <c r="CT26" s="91" t="e">
        <f t="shared" ca="1" si="193"/>
        <v>#REF!</v>
      </c>
      <c r="CU26" s="91" t="e">
        <f t="shared" ca="1" si="193"/>
        <v>#REF!</v>
      </c>
      <c r="CV26" s="91" t="e">
        <f t="shared" ca="1" si="193"/>
        <v>#REF!</v>
      </c>
      <c r="CW26" s="91" t="e">
        <f t="shared" ca="1" si="193"/>
        <v>#REF!</v>
      </c>
      <c r="DC26" s="87" t="e">
        <f t="shared" ca="1" si="57"/>
        <v>#VALUE!</v>
      </c>
      <c r="DD26" s="87" t="e">
        <f t="shared" ca="1" si="58"/>
        <v>#VALUE!</v>
      </c>
      <c r="DE26" s="87" t="e">
        <f t="shared" ca="1" si="59"/>
        <v>#VALUE!</v>
      </c>
      <c r="DF26" s="87" t="e">
        <f t="shared" ca="1" si="60"/>
        <v>#VALUE!</v>
      </c>
      <c r="DG26" s="87" t="e">
        <f t="shared" ca="1" si="61"/>
        <v>#VALUE!</v>
      </c>
      <c r="DH26" s="87" t="e">
        <f t="shared" ca="1" si="62"/>
        <v>#VALUE!</v>
      </c>
      <c r="DI26" s="87" t="e">
        <f t="shared" ca="1" si="63"/>
        <v>#VALUE!</v>
      </c>
      <c r="DJ26" s="87" t="e">
        <f t="shared" ca="1" si="64"/>
        <v>#VALUE!</v>
      </c>
      <c r="DK26" s="87" t="e">
        <f t="shared" ca="1" si="65"/>
        <v>#VALUE!</v>
      </c>
      <c r="DL26" s="87" t="e">
        <f t="shared" ca="1" si="66"/>
        <v>#VALUE!</v>
      </c>
      <c r="DM26" s="87" t="e">
        <f t="shared" ca="1" si="67"/>
        <v>#VALUE!</v>
      </c>
      <c r="DN26" s="87" t="e">
        <f t="shared" ca="1" si="68"/>
        <v>#VALUE!</v>
      </c>
      <c r="DO26" s="87" t="e">
        <f t="shared" ca="1" si="69"/>
        <v>#VALUE!</v>
      </c>
      <c r="DP26" s="87" t="e">
        <f t="shared" ca="1" si="70"/>
        <v>#VALUE!</v>
      </c>
      <c r="DQ26" s="87" t="e">
        <f t="shared" ca="1" si="71"/>
        <v>#VALUE!</v>
      </c>
      <c r="DR26" s="87" t="e">
        <f t="shared" ca="1" si="72"/>
        <v>#VALUE!</v>
      </c>
      <c r="DS26" s="87" t="e">
        <f t="shared" ca="1" si="73"/>
        <v>#VALUE!</v>
      </c>
      <c r="DT26" s="87" t="e">
        <f t="shared" ca="1" si="74"/>
        <v>#VALUE!</v>
      </c>
      <c r="DU26" s="87" t="e">
        <f t="shared" ca="1" si="75"/>
        <v>#VALUE!</v>
      </c>
      <c r="DV26" s="87" t="e">
        <f t="shared" ca="1" si="76"/>
        <v>#VALUE!</v>
      </c>
      <c r="DW26" s="87" t="e">
        <f t="shared" ca="1" si="77"/>
        <v>#VALUE!</v>
      </c>
      <c r="DY26" s="87" t="e">
        <f t="shared" ca="1" si="78"/>
        <v>#VALUE!</v>
      </c>
      <c r="DZ26" s="87" t="e">
        <f t="shared" ca="1" si="79"/>
        <v>#VALUE!</v>
      </c>
      <c r="EA26" s="87" t="e">
        <f t="shared" ca="1" si="80"/>
        <v>#VALUE!</v>
      </c>
      <c r="EB26" s="87" t="e">
        <f t="shared" ca="1" si="81"/>
        <v>#VALUE!</v>
      </c>
      <c r="EC26" s="87" t="e">
        <f t="shared" ca="1" si="82"/>
        <v>#VALUE!</v>
      </c>
      <c r="ED26" s="87" t="e">
        <f t="shared" ca="1" si="83"/>
        <v>#VALUE!</v>
      </c>
      <c r="EE26" s="87" t="e">
        <f t="shared" ca="1" si="84"/>
        <v>#VALUE!</v>
      </c>
      <c r="EF26" s="87" t="e">
        <f t="shared" ca="1" si="85"/>
        <v>#VALUE!</v>
      </c>
      <c r="EG26" s="87" t="e">
        <f t="shared" ca="1" si="86"/>
        <v>#VALUE!</v>
      </c>
      <c r="EH26" s="87" t="e">
        <f t="shared" ca="1" si="87"/>
        <v>#VALUE!</v>
      </c>
      <c r="EI26" s="87" t="e">
        <f t="shared" ca="1" si="88"/>
        <v>#VALUE!</v>
      </c>
      <c r="EJ26" s="87" t="e">
        <f t="shared" ca="1" si="89"/>
        <v>#VALUE!</v>
      </c>
      <c r="EK26" s="87" t="e">
        <f t="shared" ca="1" si="90"/>
        <v>#VALUE!</v>
      </c>
      <c r="EL26" s="87" t="e">
        <f t="shared" ca="1" si="91"/>
        <v>#VALUE!</v>
      </c>
      <c r="EM26" s="87" t="e">
        <f t="shared" ca="1" si="92"/>
        <v>#VALUE!</v>
      </c>
      <c r="EN26" s="87" t="e">
        <f t="shared" ca="1" si="93"/>
        <v>#VALUE!</v>
      </c>
      <c r="EO26" s="87" t="e">
        <f t="shared" ca="1" si="94"/>
        <v>#VALUE!</v>
      </c>
      <c r="EP26" s="87" t="e">
        <f t="shared" ca="1" si="95"/>
        <v>#VALUE!</v>
      </c>
      <c r="EQ26" s="87" t="e">
        <f t="shared" ca="1" si="96"/>
        <v>#VALUE!</v>
      </c>
      <c r="ER26" s="87" t="e">
        <f t="shared" ca="1" si="97"/>
        <v>#VALUE!</v>
      </c>
      <c r="ES26" s="87" t="e">
        <f t="shared" ca="1" si="98"/>
        <v>#VALUE!</v>
      </c>
      <c r="EU26" s="87" t="e">
        <f t="shared" ca="1" si="99"/>
        <v>#VALUE!</v>
      </c>
      <c r="EV26" s="87" t="e">
        <f t="shared" ca="1" si="100"/>
        <v>#VALUE!</v>
      </c>
      <c r="EW26" s="87" t="e">
        <f t="shared" ca="1" si="101"/>
        <v>#VALUE!</v>
      </c>
      <c r="EX26" s="87" t="e">
        <f t="shared" ca="1" si="102"/>
        <v>#VALUE!</v>
      </c>
      <c r="EY26" s="87" t="e">
        <f t="shared" ca="1" si="103"/>
        <v>#VALUE!</v>
      </c>
      <c r="EZ26" s="87" t="e">
        <f t="shared" ca="1" si="104"/>
        <v>#VALUE!</v>
      </c>
      <c r="FA26" s="87" t="e">
        <f t="shared" ca="1" si="105"/>
        <v>#VALUE!</v>
      </c>
      <c r="FB26" s="87" t="e">
        <f t="shared" ca="1" si="106"/>
        <v>#VALUE!</v>
      </c>
      <c r="FC26" s="87" t="e">
        <f t="shared" ca="1" si="107"/>
        <v>#VALUE!</v>
      </c>
      <c r="FD26" s="87" t="e">
        <f t="shared" ca="1" si="108"/>
        <v>#VALUE!</v>
      </c>
      <c r="FE26" s="87" t="e">
        <f t="shared" ca="1" si="109"/>
        <v>#VALUE!</v>
      </c>
      <c r="FF26" s="87" t="e">
        <f t="shared" ca="1" si="110"/>
        <v>#VALUE!</v>
      </c>
      <c r="FG26" s="87" t="e">
        <f t="shared" ca="1" si="111"/>
        <v>#VALUE!</v>
      </c>
      <c r="FH26" s="87" t="e">
        <f t="shared" ca="1" si="112"/>
        <v>#VALUE!</v>
      </c>
      <c r="FI26" s="87" t="e">
        <f t="shared" ca="1" si="113"/>
        <v>#VALUE!</v>
      </c>
      <c r="FJ26" s="87" t="e">
        <f t="shared" ca="1" si="114"/>
        <v>#VALUE!</v>
      </c>
      <c r="FK26" s="87" t="e">
        <f t="shared" ca="1" si="115"/>
        <v>#VALUE!</v>
      </c>
      <c r="FL26" s="87" t="e">
        <f t="shared" ca="1" si="116"/>
        <v>#VALUE!</v>
      </c>
      <c r="FM26" s="87" t="e">
        <f t="shared" ca="1" si="117"/>
        <v>#VALUE!</v>
      </c>
      <c r="FN26" s="87" t="e">
        <f t="shared" ca="1" si="118"/>
        <v>#VALUE!</v>
      </c>
      <c r="FO26" s="87" t="e">
        <f t="shared" ca="1" si="119"/>
        <v>#VALUE!</v>
      </c>
      <c r="FQ26" s="87">
        <f ca="1"/>
        <v>0</v>
      </c>
      <c r="FR26" s="87">
        <f ca="1"/>
        <v>0</v>
      </c>
      <c r="FS26" s="87">
        <f ca="1"/>
        <v>0</v>
      </c>
      <c r="FT26" s="87">
        <f ca="1"/>
        <v>0</v>
      </c>
      <c r="FU26" s="87">
        <f ca="1"/>
        <v>0</v>
      </c>
      <c r="FV26" s="87">
        <f ca="1"/>
        <v>0</v>
      </c>
      <c r="FW26" s="87">
        <f ca="1"/>
        <v>0</v>
      </c>
      <c r="FX26" s="87">
        <f ca="1"/>
        <v>0</v>
      </c>
      <c r="FY26" s="87">
        <f ca="1"/>
        <v>0</v>
      </c>
      <c r="FZ26" s="87">
        <f ca="1"/>
        <v>0</v>
      </c>
      <c r="GA26" s="87">
        <f ca="1"/>
        <v>0</v>
      </c>
      <c r="GB26" s="87">
        <f ca="1"/>
        <v>0</v>
      </c>
      <c r="GC26" s="87">
        <f ca="1"/>
        <v>0</v>
      </c>
      <c r="GD26" s="87">
        <f ca="1"/>
        <v>0</v>
      </c>
      <c r="GE26" s="87">
        <f ca="1"/>
        <v>0</v>
      </c>
      <c r="GF26" s="87">
        <f ca="1"/>
        <v>0</v>
      </c>
      <c r="GG26" s="87">
        <f ca="1"/>
        <v>0</v>
      </c>
      <c r="GH26" s="87">
        <f ca="1"/>
        <v>0</v>
      </c>
      <c r="GI26" s="87">
        <f ca="1"/>
        <v>0</v>
      </c>
      <c r="GJ26" s="87">
        <f ca="1"/>
        <v>0</v>
      </c>
    </row>
    <row r="27" spans="1:192" x14ac:dyDescent="0.25">
      <c r="A27" s="87">
        <f t="shared" si="146"/>
        <v>18</v>
      </c>
      <c r="B27" s="87" t="e">
        <f t="shared" ca="1" si="124"/>
        <v>#N/A</v>
      </c>
      <c r="C27" s="87" t="e">
        <f t="shared" ca="1" si="125"/>
        <v>#REF!</v>
      </c>
      <c r="D27" s="87" t="e">
        <f t="shared" ca="1" si="126"/>
        <v>#REF!</v>
      </c>
      <c r="E27" s="87" t="e">
        <f t="shared" ca="1" si="127"/>
        <v>#REF!</v>
      </c>
      <c r="F27" s="87" t="e">
        <f t="shared" ca="1" si="128"/>
        <v>#REF!</v>
      </c>
      <c r="G27" s="87" t="e">
        <f t="shared" ca="1" si="129"/>
        <v>#REF!</v>
      </c>
      <c r="H27" s="87" t="e">
        <f t="shared" ca="1" si="130"/>
        <v>#REF!</v>
      </c>
      <c r="I27" s="87" t="e">
        <f t="shared" ca="1" si="131"/>
        <v>#REF!</v>
      </c>
      <c r="J27" s="87" t="e">
        <f t="shared" ca="1" si="132"/>
        <v>#REF!</v>
      </c>
      <c r="K27" s="87" t="e">
        <f t="shared" ca="1" si="133"/>
        <v>#REF!</v>
      </c>
      <c r="L27" s="87" t="e">
        <f t="shared" ca="1" si="134"/>
        <v>#REF!</v>
      </c>
      <c r="M27" s="87" t="e">
        <f t="shared" ca="1" si="135"/>
        <v>#REF!</v>
      </c>
      <c r="N27" s="87" t="e">
        <f t="shared" ca="1" si="136"/>
        <v>#REF!</v>
      </c>
      <c r="O27" s="87" t="e">
        <f t="shared" ca="1" si="137"/>
        <v>#REF!</v>
      </c>
      <c r="P27" s="87" t="e">
        <f t="shared" ca="1" si="138"/>
        <v>#REF!</v>
      </c>
      <c r="Q27" s="87" t="e">
        <f t="shared" ca="1" si="190"/>
        <v>#REF!</v>
      </c>
      <c r="R27" s="87" t="e">
        <f t="shared" ca="1" si="190"/>
        <v>#REF!</v>
      </c>
      <c r="S27" s="87" t="e">
        <f t="shared" ca="1" si="190"/>
        <v>#REF!</v>
      </c>
      <c r="T27" s="87" t="e">
        <f t="shared" ca="1" si="190"/>
        <v>#REF!</v>
      </c>
      <c r="U27" s="87" t="e">
        <f t="shared" ca="1" si="190"/>
        <v>#REF!</v>
      </c>
      <c r="X27" s="87">
        <f ca="1">Ranking!B23</f>
        <v>0</v>
      </c>
      <c r="Y27" s="87" t="e">
        <f ca="1">IF(AH27=0,0,Ranking!C23)</f>
        <v>#VALUE!</v>
      </c>
      <c r="Z27" s="91">
        <f ca="1">Ranking!G23</f>
        <v>0</v>
      </c>
      <c r="AA27" s="87" t="e">
        <f ca="1">MCA!ES26</f>
        <v>#REF!</v>
      </c>
      <c r="AB27" s="87">
        <f ca="1">MCA!ET26</f>
        <v>0</v>
      </c>
      <c r="AC27" s="87">
        <f ca="1">MCA!EU26</f>
        <v>0</v>
      </c>
      <c r="AD27" s="87" t="e">
        <f ca="1">INDEX('MCA-INPUT'!$C$22:$C$25,MATCH(AC27,$W$376:$W$379,0),1)</f>
        <v>#N/A</v>
      </c>
      <c r="AE27" s="87" t="e">
        <f t="shared" ca="1" si="11"/>
        <v>#VALUE!</v>
      </c>
      <c r="AF27" s="87">
        <f ca="1">MATCH(AB27,$AB$7:AB27,0)</f>
        <v>1</v>
      </c>
      <c r="AG27" s="87" t="str">
        <f t="shared" ca="1" si="12"/>
        <v>00</v>
      </c>
      <c r="AH27" s="87" t="e">
        <f t="shared" ca="1" si="52"/>
        <v>#VALUE!</v>
      </c>
      <c r="AI27" s="87" t="e">
        <f t="shared" ca="1" si="53"/>
        <v>#VALUE!</v>
      </c>
      <c r="AK27" s="87" t="e">
        <f t="shared" ca="1" si="13"/>
        <v>#VALUE!</v>
      </c>
      <c r="AL27" s="87" t="e">
        <f t="shared" ca="1" si="120"/>
        <v>#VALUE!</v>
      </c>
      <c r="AM27" s="87" t="e">
        <f t="shared" ca="1" si="14"/>
        <v>#VALUE!</v>
      </c>
      <c r="AN27" s="87" t="e">
        <f t="shared" ref="AN27:BA27" ca="1" si="194">IF(AM27&gt;0,2,IF($AL27&lt;=AN$5,1,0))</f>
        <v>#VALUE!</v>
      </c>
      <c r="AO27" s="87" t="e">
        <f t="shared" ca="1" si="194"/>
        <v>#VALUE!</v>
      </c>
      <c r="AP27" s="87" t="e">
        <f t="shared" ca="1" si="194"/>
        <v>#VALUE!</v>
      </c>
      <c r="AQ27" s="87" t="e">
        <f t="shared" ca="1" si="194"/>
        <v>#VALUE!</v>
      </c>
      <c r="AR27" s="87" t="e">
        <f t="shared" ca="1" si="194"/>
        <v>#VALUE!</v>
      </c>
      <c r="AS27" s="87" t="e">
        <f t="shared" ca="1" si="194"/>
        <v>#VALUE!</v>
      </c>
      <c r="AT27" s="87" t="e">
        <f t="shared" ca="1" si="194"/>
        <v>#VALUE!</v>
      </c>
      <c r="AU27" s="87" t="e">
        <f t="shared" ca="1" si="194"/>
        <v>#VALUE!</v>
      </c>
      <c r="AV27" s="87" t="e">
        <f t="shared" ca="1" si="194"/>
        <v>#VALUE!</v>
      </c>
      <c r="AW27" s="87" t="e">
        <f t="shared" ca="1" si="194"/>
        <v>#VALUE!</v>
      </c>
      <c r="AX27" s="87" t="e">
        <f t="shared" ca="1" si="194"/>
        <v>#VALUE!</v>
      </c>
      <c r="AY27" s="87" t="e">
        <f t="shared" ca="1" si="194"/>
        <v>#VALUE!</v>
      </c>
      <c r="AZ27" s="87" t="e">
        <f t="shared" ca="1" si="194"/>
        <v>#VALUE!</v>
      </c>
      <c r="BA27" s="87" t="e">
        <f t="shared" ca="1" si="194"/>
        <v>#VALUE!</v>
      </c>
      <c r="BB27" s="87" t="e">
        <f t="shared" ref="BB27:BF27" ca="1" si="195">IF(BA27&gt;0,2,IF($AL27&lt;=BB$5,1,0))</f>
        <v>#VALUE!</v>
      </c>
      <c r="BC27" s="87" t="e">
        <f t="shared" ca="1" si="195"/>
        <v>#VALUE!</v>
      </c>
      <c r="BD27" s="87" t="e">
        <f t="shared" ca="1" si="195"/>
        <v>#VALUE!</v>
      </c>
      <c r="BE27" s="87" t="e">
        <f t="shared" ca="1" si="195"/>
        <v>#VALUE!</v>
      </c>
      <c r="BF27" s="87" t="e">
        <f t="shared" ca="1" si="195"/>
        <v>#VALUE!</v>
      </c>
      <c r="BH27" s="87" t="e">
        <f t="shared" ca="1" si="17"/>
        <v>#VALUE!</v>
      </c>
      <c r="BI27" s="87" t="e">
        <f t="shared" ca="1" si="18"/>
        <v>#VALUE!</v>
      </c>
      <c r="BJ27" s="87" t="e">
        <f t="shared" ca="1" si="19"/>
        <v>#VALUE!</v>
      </c>
      <c r="BK27" s="87" t="e">
        <f t="shared" ca="1" si="20"/>
        <v>#VALUE!</v>
      </c>
      <c r="BL27" s="87" t="e">
        <f t="shared" ca="1" si="21"/>
        <v>#VALUE!</v>
      </c>
      <c r="BM27" s="87" t="e">
        <f t="shared" ca="1" si="22"/>
        <v>#VALUE!</v>
      </c>
      <c r="BN27" s="87" t="e">
        <f t="shared" ca="1" si="23"/>
        <v>#VALUE!</v>
      </c>
      <c r="BO27" s="87" t="e">
        <f t="shared" ca="1" si="24"/>
        <v>#VALUE!</v>
      </c>
      <c r="BP27" s="87" t="e">
        <f t="shared" ca="1" si="25"/>
        <v>#VALUE!</v>
      </c>
      <c r="BQ27" s="87" t="e">
        <f t="shared" ca="1" si="26"/>
        <v>#VALUE!</v>
      </c>
      <c r="BR27" s="87" t="e">
        <f t="shared" ca="1" si="27"/>
        <v>#VALUE!</v>
      </c>
      <c r="BS27" s="87" t="e">
        <f t="shared" ca="1" si="28"/>
        <v>#VALUE!</v>
      </c>
      <c r="BT27" s="87" t="e">
        <f t="shared" ca="1" si="29"/>
        <v>#VALUE!</v>
      </c>
      <c r="BU27" s="87" t="e">
        <f t="shared" ca="1" si="30"/>
        <v>#VALUE!</v>
      </c>
      <c r="BV27" s="87" t="e">
        <f t="shared" ca="1" si="31"/>
        <v>#VALUE!</v>
      </c>
      <c r="BW27" s="87" t="e">
        <f t="shared" ca="1" si="182"/>
        <v>#VALUE!</v>
      </c>
      <c r="BX27" s="87" t="e">
        <f t="shared" ca="1" si="182"/>
        <v>#VALUE!</v>
      </c>
      <c r="BY27" s="87" t="e">
        <f t="shared" ca="1" si="182"/>
        <v>#VALUE!</v>
      </c>
      <c r="BZ27" s="87" t="e">
        <f t="shared" ca="1" si="182"/>
        <v>#VALUE!</v>
      </c>
      <c r="CA27" s="87" t="e">
        <f t="shared" ca="1" si="182"/>
        <v>#VALUE!</v>
      </c>
      <c r="CC27" s="87">
        <v>21</v>
      </c>
      <c r="CD27" s="91" t="e">
        <f t="shared" ca="1" si="33"/>
        <v>#N/A</v>
      </c>
      <c r="CE27" s="91" t="e">
        <f t="shared" ca="1" si="34"/>
        <v>#REF!</v>
      </c>
      <c r="CF27" s="91" t="e">
        <f t="shared" ca="1" si="35"/>
        <v>#REF!</v>
      </c>
      <c r="CG27" s="91" t="e">
        <f t="shared" ca="1" si="36"/>
        <v>#REF!</v>
      </c>
      <c r="CH27" s="91" t="e">
        <f t="shared" ca="1" si="37"/>
        <v>#REF!</v>
      </c>
      <c r="CI27" s="91" t="e">
        <f t="shared" ca="1" si="38"/>
        <v>#REF!</v>
      </c>
      <c r="CJ27" s="91" t="e">
        <f t="shared" ca="1" si="39"/>
        <v>#REF!</v>
      </c>
      <c r="CK27" s="91" t="e">
        <f t="shared" ca="1" si="40"/>
        <v>#REF!</v>
      </c>
      <c r="CL27" s="91" t="e">
        <f t="shared" ca="1" si="41"/>
        <v>#REF!</v>
      </c>
      <c r="CM27" s="91" t="e">
        <f t="shared" ca="1" si="42"/>
        <v>#REF!</v>
      </c>
      <c r="CN27" s="91" t="e">
        <f t="shared" ca="1" si="43"/>
        <v>#REF!</v>
      </c>
      <c r="CO27" s="91" t="e">
        <f t="shared" ca="1" si="44"/>
        <v>#REF!</v>
      </c>
      <c r="CP27" s="91" t="e">
        <f t="shared" ca="1" si="45"/>
        <v>#REF!</v>
      </c>
      <c r="CQ27" s="91" t="e">
        <f t="shared" ca="1" si="46"/>
        <v>#REF!</v>
      </c>
      <c r="CR27" s="91" t="e">
        <f t="shared" ca="1" si="47"/>
        <v>#REF!</v>
      </c>
      <c r="CS27" s="91" t="e">
        <f t="shared" ref="CS27:CW27" ca="1" si="196">VALUE(IF(Q30=0,0,CONCATENATE(Q$9,$A30)))</f>
        <v>#REF!</v>
      </c>
      <c r="CT27" s="91" t="e">
        <f t="shared" ca="1" si="196"/>
        <v>#REF!</v>
      </c>
      <c r="CU27" s="91" t="e">
        <f t="shared" ca="1" si="196"/>
        <v>#REF!</v>
      </c>
      <c r="CV27" s="91" t="e">
        <f t="shared" ca="1" si="196"/>
        <v>#REF!</v>
      </c>
      <c r="CW27" s="91" t="e">
        <f t="shared" ca="1" si="196"/>
        <v>#REF!</v>
      </c>
      <c r="DA27" s="87" t="e">
        <f ca="1">MATCH(CD113,CE7:CE109,0)</f>
        <v>#N/A</v>
      </c>
      <c r="DC27" s="87" t="e">
        <f t="shared" ca="1" si="57"/>
        <v>#VALUE!</v>
      </c>
      <c r="DD27" s="87" t="e">
        <f t="shared" ca="1" si="58"/>
        <v>#VALUE!</v>
      </c>
      <c r="DE27" s="87" t="e">
        <f t="shared" ca="1" si="59"/>
        <v>#VALUE!</v>
      </c>
      <c r="DF27" s="87" t="e">
        <f t="shared" ca="1" si="60"/>
        <v>#VALUE!</v>
      </c>
      <c r="DG27" s="87" t="e">
        <f t="shared" ca="1" si="61"/>
        <v>#VALUE!</v>
      </c>
      <c r="DH27" s="87" t="e">
        <f t="shared" ca="1" si="62"/>
        <v>#VALUE!</v>
      </c>
      <c r="DI27" s="87" t="e">
        <f t="shared" ca="1" si="63"/>
        <v>#VALUE!</v>
      </c>
      <c r="DJ27" s="87" t="e">
        <f t="shared" ca="1" si="64"/>
        <v>#VALUE!</v>
      </c>
      <c r="DK27" s="87" t="e">
        <f t="shared" ca="1" si="65"/>
        <v>#VALUE!</v>
      </c>
      <c r="DL27" s="87" t="e">
        <f t="shared" ca="1" si="66"/>
        <v>#VALUE!</v>
      </c>
      <c r="DM27" s="87" t="e">
        <f t="shared" ca="1" si="67"/>
        <v>#VALUE!</v>
      </c>
      <c r="DN27" s="87" t="e">
        <f t="shared" ca="1" si="68"/>
        <v>#VALUE!</v>
      </c>
      <c r="DO27" s="87" t="e">
        <f t="shared" ca="1" si="69"/>
        <v>#VALUE!</v>
      </c>
      <c r="DP27" s="87" t="e">
        <f t="shared" ca="1" si="70"/>
        <v>#VALUE!</v>
      </c>
      <c r="DQ27" s="87" t="e">
        <f t="shared" ca="1" si="71"/>
        <v>#VALUE!</v>
      </c>
      <c r="DR27" s="87" t="e">
        <f t="shared" ca="1" si="72"/>
        <v>#VALUE!</v>
      </c>
      <c r="DS27" s="87" t="e">
        <f t="shared" ca="1" si="73"/>
        <v>#VALUE!</v>
      </c>
      <c r="DT27" s="87" t="e">
        <f t="shared" ca="1" si="74"/>
        <v>#VALUE!</v>
      </c>
      <c r="DU27" s="87" t="e">
        <f t="shared" ca="1" si="75"/>
        <v>#VALUE!</v>
      </c>
      <c r="DV27" s="87" t="e">
        <f t="shared" ca="1" si="76"/>
        <v>#VALUE!</v>
      </c>
      <c r="DW27" s="87" t="e">
        <f t="shared" ca="1" si="77"/>
        <v>#VALUE!</v>
      </c>
      <c r="DY27" s="87" t="e">
        <f t="shared" ca="1" si="78"/>
        <v>#VALUE!</v>
      </c>
      <c r="DZ27" s="87" t="e">
        <f t="shared" ca="1" si="79"/>
        <v>#VALUE!</v>
      </c>
      <c r="EA27" s="87" t="e">
        <f t="shared" ca="1" si="80"/>
        <v>#VALUE!</v>
      </c>
      <c r="EB27" s="87" t="e">
        <f t="shared" ca="1" si="81"/>
        <v>#VALUE!</v>
      </c>
      <c r="EC27" s="87" t="e">
        <f t="shared" ca="1" si="82"/>
        <v>#VALUE!</v>
      </c>
      <c r="ED27" s="87" t="e">
        <f t="shared" ca="1" si="83"/>
        <v>#VALUE!</v>
      </c>
      <c r="EE27" s="87" t="e">
        <f t="shared" ca="1" si="84"/>
        <v>#VALUE!</v>
      </c>
      <c r="EF27" s="87" t="e">
        <f t="shared" ca="1" si="85"/>
        <v>#VALUE!</v>
      </c>
      <c r="EG27" s="87" t="e">
        <f t="shared" ca="1" si="86"/>
        <v>#VALUE!</v>
      </c>
      <c r="EH27" s="87" t="e">
        <f t="shared" ca="1" si="87"/>
        <v>#VALUE!</v>
      </c>
      <c r="EI27" s="87" t="e">
        <f t="shared" ca="1" si="88"/>
        <v>#VALUE!</v>
      </c>
      <c r="EJ27" s="87" t="e">
        <f t="shared" ca="1" si="89"/>
        <v>#VALUE!</v>
      </c>
      <c r="EK27" s="87" t="e">
        <f t="shared" ca="1" si="90"/>
        <v>#VALUE!</v>
      </c>
      <c r="EL27" s="87" t="e">
        <f t="shared" ca="1" si="91"/>
        <v>#VALUE!</v>
      </c>
      <c r="EM27" s="87" t="e">
        <f t="shared" ca="1" si="92"/>
        <v>#VALUE!</v>
      </c>
      <c r="EN27" s="87" t="e">
        <f t="shared" ca="1" si="93"/>
        <v>#VALUE!</v>
      </c>
      <c r="EO27" s="87" t="e">
        <f t="shared" ca="1" si="94"/>
        <v>#VALUE!</v>
      </c>
      <c r="EP27" s="87" t="e">
        <f t="shared" ca="1" si="95"/>
        <v>#VALUE!</v>
      </c>
      <c r="EQ27" s="87" t="e">
        <f t="shared" ca="1" si="96"/>
        <v>#VALUE!</v>
      </c>
      <c r="ER27" s="87" t="e">
        <f t="shared" ca="1" si="97"/>
        <v>#VALUE!</v>
      </c>
      <c r="ES27" s="87" t="e">
        <f t="shared" ca="1" si="98"/>
        <v>#VALUE!</v>
      </c>
      <c r="EU27" s="87" t="e">
        <f t="shared" ca="1" si="99"/>
        <v>#VALUE!</v>
      </c>
      <c r="EV27" s="87" t="e">
        <f t="shared" ca="1" si="100"/>
        <v>#VALUE!</v>
      </c>
      <c r="EW27" s="87" t="e">
        <f t="shared" ca="1" si="101"/>
        <v>#VALUE!</v>
      </c>
      <c r="EX27" s="87" t="e">
        <f t="shared" ca="1" si="102"/>
        <v>#VALUE!</v>
      </c>
      <c r="EY27" s="87" t="e">
        <f t="shared" ca="1" si="103"/>
        <v>#VALUE!</v>
      </c>
      <c r="EZ27" s="87" t="e">
        <f t="shared" ca="1" si="104"/>
        <v>#VALUE!</v>
      </c>
      <c r="FA27" s="87" t="e">
        <f t="shared" ca="1" si="105"/>
        <v>#VALUE!</v>
      </c>
      <c r="FB27" s="87" t="e">
        <f t="shared" ca="1" si="106"/>
        <v>#VALUE!</v>
      </c>
      <c r="FC27" s="87" t="e">
        <f t="shared" ca="1" si="107"/>
        <v>#VALUE!</v>
      </c>
      <c r="FD27" s="87" t="e">
        <f t="shared" ca="1" si="108"/>
        <v>#VALUE!</v>
      </c>
      <c r="FE27" s="87" t="e">
        <f t="shared" ca="1" si="109"/>
        <v>#VALUE!</v>
      </c>
      <c r="FF27" s="87" t="e">
        <f t="shared" ca="1" si="110"/>
        <v>#VALUE!</v>
      </c>
      <c r="FG27" s="87" t="e">
        <f t="shared" ca="1" si="111"/>
        <v>#VALUE!</v>
      </c>
      <c r="FH27" s="87" t="e">
        <f t="shared" ca="1" si="112"/>
        <v>#VALUE!</v>
      </c>
      <c r="FI27" s="87" t="e">
        <f t="shared" ca="1" si="113"/>
        <v>#VALUE!</v>
      </c>
      <c r="FJ27" s="87" t="e">
        <f t="shared" ca="1" si="114"/>
        <v>#VALUE!</v>
      </c>
      <c r="FK27" s="87" t="e">
        <f t="shared" ca="1" si="115"/>
        <v>#VALUE!</v>
      </c>
      <c r="FL27" s="87" t="e">
        <f t="shared" ca="1" si="116"/>
        <v>#VALUE!</v>
      </c>
      <c r="FM27" s="87" t="e">
        <f t="shared" ca="1" si="117"/>
        <v>#VALUE!</v>
      </c>
      <c r="FN27" s="87" t="e">
        <f t="shared" ca="1" si="118"/>
        <v>#VALUE!</v>
      </c>
      <c r="FO27" s="87" t="e">
        <f t="shared" ca="1" si="119"/>
        <v>#VALUE!</v>
      </c>
      <c r="FQ27" s="87">
        <f ca="1"/>
        <v>0</v>
      </c>
      <c r="FR27" s="87">
        <f ca="1"/>
        <v>0</v>
      </c>
      <c r="FS27" s="87">
        <f ca="1"/>
        <v>0</v>
      </c>
      <c r="FT27" s="87">
        <f ca="1"/>
        <v>0</v>
      </c>
      <c r="FU27" s="87">
        <f ca="1"/>
        <v>0</v>
      </c>
      <c r="FV27" s="87">
        <f ca="1"/>
        <v>0</v>
      </c>
      <c r="FW27" s="87">
        <f ca="1"/>
        <v>0</v>
      </c>
      <c r="FX27" s="87">
        <f ca="1"/>
        <v>0</v>
      </c>
      <c r="FY27" s="87">
        <f ca="1"/>
        <v>0</v>
      </c>
      <c r="FZ27" s="87">
        <f ca="1"/>
        <v>0</v>
      </c>
      <c r="GA27" s="87">
        <f ca="1"/>
        <v>0</v>
      </c>
      <c r="GB27" s="87">
        <f ca="1"/>
        <v>0</v>
      </c>
      <c r="GC27" s="87">
        <f ca="1"/>
        <v>0</v>
      </c>
      <c r="GD27" s="87">
        <f ca="1"/>
        <v>0</v>
      </c>
      <c r="GE27" s="87">
        <f ca="1"/>
        <v>0</v>
      </c>
      <c r="GF27" s="87">
        <f ca="1"/>
        <v>0</v>
      </c>
      <c r="GG27" s="87">
        <f ca="1"/>
        <v>0</v>
      </c>
      <c r="GH27" s="87">
        <f ca="1"/>
        <v>0</v>
      </c>
      <c r="GI27" s="87">
        <f ca="1"/>
        <v>0</v>
      </c>
      <c r="GJ27" s="87">
        <f ca="1"/>
        <v>0</v>
      </c>
    </row>
    <row r="28" spans="1:192" x14ac:dyDescent="0.25">
      <c r="A28" s="87">
        <f t="shared" si="146"/>
        <v>19</v>
      </c>
      <c r="B28" s="87" t="e">
        <f t="shared" ca="1" si="124"/>
        <v>#N/A</v>
      </c>
      <c r="C28" s="87" t="e">
        <f t="shared" ca="1" si="125"/>
        <v>#REF!</v>
      </c>
      <c r="D28" s="87" t="e">
        <f t="shared" ca="1" si="126"/>
        <v>#REF!</v>
      </c>
      <c r="E28" s="87" t="e">
        <f t="shared" ca="1" si="127"/>
        <v>#REF!</v>
      </c>
      <c r="F28" s="87" t="e">
        <f t="shared" ca="1" si="128"/>
        <v>#REF!</v>
      </c>
      <c r="G28" s="87" t="e">
        <f t="shared" ca="1" si="129"/>
        <v>#REF!</v>
      </c>
      <c r="H28" s="87" t="e">
        <f t="shared" ca="1" si="130"/>
        <v>#REF!</v>
      </c>
      <c r="I28" s="87" t="e">
        <f t="shared" ca="1" si="131"/>
        <v>#REF!</v>
      </c>
      <c r="J28" s="87" t="e">
        <f t="shared" ca="1" si="132"/>
        <v>#REF!</v>
      </c>
      <c r="K28" s="87" t="e">
        <f t="shared" ca="1" si="133"/>
        <v>#REF!</v>
      </c>
      <c r="L28" s="87" t="e">
        <f t="shared" ca="1" si="134"/>
        <v>#REF!</v>
      </c>
      <c r="M28" s="87" t="e">
        <f t="shared" ca="1" si="135"/>
        <v>#REF!</v>
      </c>
      <c r="N28" s="87" t="e">
        <f t="shared" ca="1" si="136"/>
        <v>#REF!</v>
      </c>
      <c r="O28" s="87" t="e">
        <f t="shared" ca="1" si="137"/>
        <v>#REF!</v>
      </c>
      <c r="P28" s="87" t="e">
        <f t="shared" ca="1" si="138"/>
        <v>#REF!</v>
      </c>
      <c r="Q28" s="87" t="e">
        <f t="shared" ca="1" si="190"/>
        <v>#REF!</v>
      </c>
      <c r="R28" s="87" t="e">
        <f t="shared" ca="1" si="190"/>
        <v>#REF!</v>
      </c>
      <c r="S28" s="87" t="e">
        <f t="shared" ca="1" si="190"/>
        <v>#REF!</v>
      </c>
      <c r="T28" s="87" t="e">
        <f t="shared" ca="1" si="190"/>
        <v>#REF!</v>
      </c>
      <c r="U28" s="87" t="e">
        <f t="shared" ca="1" si="190"/>
        <v>#REF!</v>
      </c>
      <c r="X28" s="87">
        <f ca="1">Ranking!B24</f>
        <v>0</v>
      </c>
      <c r="Y28" s="87" t="e">
        <f ca="1">IF(AH28=0,0,Ranking!C24)</f>
        <v>#VALUE!</v>
      </c>
      <c r="Z28" s="91">
        <f ca="1">Ranking!G24</f>
        <v>0</v>
      </c>
      <c r="AA28" s="87" t="e">
        <f ca="1">MCA!ES27</f>
        <v>#REF!</v>
      </c>
      <c r="AB28" s="87">
        <f ca="1">MCA!ET27</f>
        <v>0</v>
      </c>
      <c r="AC28" s="87">
        <f ca="1">MCA!EU27</f>
        <v>0</v>
      </c>
      <c r="AD28" s="87" t="e">
        <f ca="1">INDEX('MCA-INPUT'!$C$22:$C$25,MATCH(AC28,$W$376:$W$379,0),1)</f>
        <v>#N/A</v>
      </c>
      <c r="AE28" s="87" t="e">
        <f t="shared" ca="1" si="11"/>
        <v>#VALUE!</v>
      </c>
      <c r="AF28" s="87">
        <f ca="1">MATCH(AB28,$AB$7:AB28,0)</f>
        <v>1</v>
      </c>
      <c r="AG28" s="87" t="str">
        <f t="shared" ca="1" si="12"/>
        <v>00</v>
      </c>
      <c r="AH28" s="87" t="e">
        <f t="shared" ca="1" si="52"/>
        <v>#VALUE!</v>
      </c>
      <c r="AI28" s="87" t="e">
        <f t="shared" ca="1" si="53"/>
        <v>#VALUE!</v>
      </c>
      <c r="AK28" s="87" t="e">
        <f t="shared" ca="1" si="13"/>
        <v>#VALUE!</v>
      </c>
      <c r="AL28" s="87" t="e">
        <f t="shared" ca="1" si="120"/>
        <v>#VALUE!</v>
      </c>
      <c r="AM28" s="87" t="e">
        <f t="shared" ca="1" si="14"/>
        <v>#VALUE!</v>
      </c>
      <c r="AN28" s="87" t="e">
        <f t="shared" ref="AN28:BA28" ca="1" si="197">IF(AM28&gt;0,2,IF($AL28&lt;=AN$5,1,0))</f>
        <v>#VALUE!</v>
      </c>
      <c r="AO28" s="87" t="e">
        <f t="shared" ca="1" si="197"/>
        <v>#VALUE!</v>
      </c>
      <c r="AP28" s="87" t="e">
        <f t="shared" ca="1" si="197"/>
        <v>#VALUE!</v>
      </c>
      <c r="AQ28" s="87" t="e">
        <f t="shared" ca="1" si="197"/>
        <v>#VALUE!</v>
      </c>
      <c r="AR28" s="87" t="e">
        <f t="shared" ca="1" si="197"/>
        <v>#VALUE!</v>
      </c>
      <c r="AS28" s="87" t="e">
        <f t="shared" ca="1" si="197"/>
        <v>#VALUE!</v>
      </c>
      <c r="AT28" s="87" t="e">
        <f t="shared" ca="1" si="197"/>
        <v>#VALUE!</v>
      </c>
      <c r="AU28" s="87" t="e">
        <f t="shared" ca="1" si="197"/>
        <v>#VALUE!</v>
      </c>
      <c r="AV28" s="87" t="e">
        <f t="shared" ca="1" si="197"/>
        <v>#VALUE!</v>
      </c>
      <c r="AW28" s="87" t="e">
        <f t="shared" ca="1" si="197"/>
        <v>#VALUE!</v>
      </c>
      <c r="AX28" s="87" t="e">
        <f t="shared" ca="1" si="197"/>
        <v>#VALUE!</v>
      </c>
      <c r="AY28" s="87" t="e">
        <f t="shared" ca="1" si="197"/>
        <v>#VALUE!</v>
      </c>
      <c r="AZ28" s="87" t="e">
        <f t="shared" ca="1" si="197"/>
        <v>#VALUE!</v>
      </c>
      <c r="BA28" s="87" t="e">
        <f t="shared" ca="1" si="197"/>
        <v>#VALUE!</v>
      </c>
      <c r="BB28" s="87" t="e">
        <f t="shared" ref="BB28:BF28" ca="1" si="198">IF(BA28&gt;0,2,IF($AL28&lt;=BB$5,1,0))</f>
        <v>#VALUE!</v>
      </c>
      <c r="BC28" s="87" t="e">
        <f t="shared" ca="1" si="198"/>
        <v>#VALUE!</v>
      </c>
      <c r="BD28" s="87" t="e">
        <f t="shared" ca="1" si="198"/>
        <v>#VALUE!</v>
      </c>
      <c r="BE28" s="87" t="e">
        <f t="shared" ca="1" si="198"/>
        <v>#VALUE!</v>
      </c>
      <c r="BF28" s="87" t="e">
        <f t="shared" ca="1" si="198"/>
        <v>#VALUE!</v>
      </c>
      <c r="BH28" s="87" t="e">
        <f t="shared" ca="1" si="17"/>
        <v>#VALUE!</v>
      </c>
      <c r="BI28" s="87" t="e">
        <f t="shared" ca="1" si="18"/>
        <v>#VALUE!</v>
      </c>
      <c r="BJ28" s="87" t="e">
        <f t="shared" ca="1" si="19"/>
        <v>#VALUE!</v>
      </c>
      <c r="BK28" s="87" t="e">
        <f t="shared" ca="1" si="20"/>
        <v>#VALUE!</v>
      </c>
      <c r="BL28" s="87" t="e">
        <f t="shared" ca="1" si="21"/>
        <v>#VALUE!</v>
      </c>
      <c r="BM28" s="87" t="e">
        <f t="shared" ca="1" si="22"/>
        <v>#VALUE!</v>
      </c>
      <c r="BN28" s="87" t="e">
        <f t="shared" ca="1" si="23"/>
        <v>#VALUE!</v>
      </c>
      <c r="BO28" s="87" t="e">
        <f t="shared" ca="1" si="24"/>
        <v>#VALUE!</v>
      </c>
      <c r="BP28" s="87" t="e">
        <f t="shared" ca="1" si="25"/>
        <v>#VALUE!</v>
      </c>
      <c r="BQ28" s="87" t="e">
        <f t="shared" ca="1" si="26"/>
        <v>#VALUE!</v>
      </c>
      <c r="BR28" s="87" t="e">
        <f t="shared" ca="1" si="27"/>
        <v>#VALUE!</v>
      </c>
      <c r="BS28" s="87" t="e">
        <f t="shared" ca="1" si="28"/>
        <v>#VALUE!</v>
      </c>
      <c r="BT28" s="87" t="e">
        <f t="shared" ca="1" si="29"/>
        <v>#VALUE!</v>
      </c>
      <c r="BU28" s="87" t="e">
        <f t="shared" ca="1" si="30"/>
        <v>#VALUE!</v>
      </c>
      <c r="BV28" s="87" t="e">
        <f t="shared" ca="1" si="31"/>
        <v>#VALUE!</v>
      </c>
      <c r="BW28" s="87" t="e">
        <f t="shared" ca="1" si="182"/>
        <v>#VALUE!</v>
      </c>
      <c r="BX28" s="87" t="e">
        <f t="shared" ca="1" si="182"/>
        <v>#VALUE!</v>
      </c>
      <c r="BY28" s="87" t="e">
        <f t="shared" ca="1" si="182"/>
        <v>#VALUE!</v>
      </c>
      <c r="BZ28" s="87" t="e">
        <f t="shared" ca="1" si="182"/>
        <v>#VALUE!</v>
      </c>
      <c r="CA28" s="87" t="e">
        <f t="shared" ca="1" si="182"/>
        <v>#VALUE!</v>
      </c>
      <c r="CC28" s="87">
        <v>22</v>
      </c>
      <c r="CD28" s="91" t="e">
        <f t="shared" ca="1" si="33"/>
        <v>#N/A</v>
      </c>
      <c r="CE28" s="91" t="e">
        <f t="shared" ca="1" si="34"/>
        <v>#REF!</v>
      </c>
      <c r="CF28" s="91" t="e">
        <f t="shared" ca="1" si="35"/>
        <v>#REF!</v>
      </c>
      <c r="CG28" s="91" t="e">
        <f t="shared" ca="1" si="36"/>
        <v>#REF!</v>
      </c>
      <c r="CH28" s="91" t="e">
        <f t="shared" ca="1" si="37"/>
        <v>#REF!</v>
      </c>
      <c r="CI28" s="91" t="e">
        <f t="shared" ca="1" si="38"/>
        <v>#REF!</v>
      </c>
      <c r="CJ28" s="91" t="e">
        <f t="shared" ca="1" si="39"/>
        <v>#REF!</v>
      </c>
      <c r="CK28" s="91" t="e">
        <f t="shared" ca="1" si="40"/>
        <v>#REF!</v>
      </c>
      <c r="CL28" s="91" t="e">
        <f t="shared" ca="1" si="41"/>
        <v>#REF!</v>
      </c>
      <c r="CM28" s="91" t="e">
        <f t="shared" ca="1" si="42"/>
        <v>#REF!</v>
      </c>
      <c r="CN28" s="91" t="e">
        <f t="shared" ca="1" si="43"/>
        <v>#REF!</v>
      </c>
      <c r="CO28" s="91" t="e">
        <f t="shared" ca="1" si="44"/>
        <v>#REF!</v>
      </c>
      <c r="CP28" s="91" t="e">
        <f t="shared" ca="1" si="45"/>
        <v>#REF!</v>
      </c>
      <c r="CQ28" s="91" t="e">
        <f t="shared" ca="1" si="46"/>
        <v>#REF!</v>
      </c>
      <c r="CR28" s="91" t="e">
        <f t="shared" ca="1" si="47"/>
        <v>#REF!</v>
      </c>
      <c r="CS28" s="91" t="e">
        <f t="shared" ref="CS28:CW28" ca="1" si="199">VALUE(IF(Q31=0,0,CONCATENATE(Q$9,$A31)))</f>
        <v>#REF!</v>
      </c>
      <c r="CT28" s="91" t="e">
        <f t="shared" ca="1" si="199"/>
        <v>#REF!</v>
      </c>
      <c r="CU28" s="91" t="e">
        <f t="shared" ca="1" si="199"/>
        <v>#REF!</v>
      </c>
      <c r="CV28" s="91" t="e">
        <f t="shared" ca="1" si="199"/>
        <v>#REF!</v>
      </c>
      <c r="CW28" s="91" t="e">
        <f t="shared" ca="1" si="199"/>
        <v>#REF!</v>
      </c>
      <c r="DC28" s="87" t="e">
        <f t="shared" ca="1" si="57"/>
        <v>#VALUE!</v>
      </c>
      <c r="DD28" s="87" t="e">
        <f t="shared" ca="1" si="58"/>
        <v>#VALUE!</v>
      </c>
      <c r="DE28" s="87" t="e">
        <f t="shared" ca="1" si="59"/>
        <v>#VALUE!</v>
      </c>
      <c r="DF28" s="87" t="e">
        <f t="shared" ca="1" si="60"/>
        <v>#VALUE!</v>
      </c>
      <c r="DG28" s="87" t="e">
        <f t="shared" ca="1" si="61"/>
        <v>#VALUE!</v>
      </c>
      <c r="DH28" s="87" t="e">
        <f t="shared" ca="1" si="62"/>
        <v>#VALUE!</v>
      </c>
      <c r="DI28" s="87" t="e">
        <f t="shared" ca="1" si="63"/>
        <v>#VALUE!</v>
      </c>
      <c r="DJ28" s="87" t="e">
        <f t="shared" ca="1" si="64"/>
        <v>#VALUE!</v>
      </c>
      <c r="DK28" s="87" t="e">
        <f t="shared" ca="1" si="65"/>
        <v>#VALUE!</v>
      </c>
      <c r="DL28" s="87" t="e">
        <f t="shared" ca="1" si="66"/>
        <v>#VALUE!</v>
      </c>
      <c r="DM28" s="87" t="e">
        <f t="shared" ca="1" si="67"/>
        <v>#VALUE!</v>
      </c>
      <c r="DN28" s="87" t="e">
        <f t="shared" ca="1" si="68"/>
        <v>#VALUE!</v>
      </c>
      <c r="DO28" s="87" t="e">
        <f t="shared" ca="1" si="69"/>
        <v>#VALUE!</v>
      </c>
      <c r="DP28" s="87" t="e">
        <f t="shared" ca="1" si="70"/>
        <v>#VALUE!</v>
      </c>
      <c r="DQ28" s="87" t="e">
        <f t="shared" ca="1" si="71"/>
        <v>#VALUE!</v>
      </c>
      <c r="DR28" s="87" t="e">
        <f t="shared" ca="1" si="72"/>
        <v>#VALUE!</v>
      </c>
      <c r="DS28" s="87" t="e">
        <f t="shared" ca="1" si="73"/>
        <v>#VALUE!</v>
      </c>
      <c r="DT28" s="87" t="e">
        <f t="shared" ca="1" si="74"/>
        <v>#VALUE!</v>
      </c>
      <c r="DU28" s="87" t="e">
        <f t="shared" ca="1" si="75"/>
        <v>#VALUE!</v>
      </c>
      <c r="DV28" s="87" t="e">
        <f t="shared" ca="1" si="76"/>
        <v>#VALUE!</v>
      </c>
      <c r="DW28" s="87" t="e">
        <f t="shared" ca="1" si="77"/>
        <v>#VALUE!</v>
      </c>
      <c r="DY28" s="87" t="e">
        <f t="shared" ca="1" si="78"/>
        <v>#VALUE!</v>
      </c>
      <c r="DZ28" s="87" t="e">
        <f t="shared" ca="1" si="79"/>
        <v>#VALUE!</v>
      </c>
      <c r="EA28" s="87" t="e">
        <f t="shared" ca="1" si="80"/>
        <v>#VALUE!</v>
      </c>
      <c r="EB28" s="87" t="e">
        <f t="shared" ca="1" si="81"/>
        <v>#VALUE!</v>
      </c>
      <c r="EC28" s="87" t="e">
        <f t="shared" ca="1" si="82"/>
        <v>#VALUE!</v>
      </c>
      <c r="ED28" s="87" t="e">
        <f t="shared" ca="1" si="83"/>
        <v>#VALUE!</v>
      </c>
      <c r="EE28" s="87" t="e">
        <f t="shared" ca="1" si="84"/>
        <v>#VALUE!</v>
      </c>
      <c r="EF28" s="87" t="e">
        <f t="shared" ca="1" si="85"/>
        <v>#VALUE!</v>
      </c>
      <c r="EG28" s="87" t="e">
        <f t="shared" ca="1" si="86"/>
        <v>#VALUE!</v>
      </c>
      <c r="EH28" s="87" t="e">
        <f t="shared" ca="1" si="87"/>
        <v>#VALUE!</v>
      </c>
      <c r="EI28" s="87" t="e">
        <f t="shared" ca="1" si="88"/>
        <v>#VALUE!</v>
      </c>
      <c r="EJ28" s="87" t="e">
        <f t="shared" ca="1" si="89"/>
        <v>#VALUE!</v>
      </c>
      <c r="EK28" s="87" t="e">
        <f t="shared" ca="1" si="90"/>
        <v>#VALUE!</v>
      </c>
      <c r="EL28" s="87" t="e">
        <f t="shared" ca="1" si="91"/>
        <v>#VALUE!</v>
      </c>
      <c r="EM28" s="87" t="e">
        <f t="shared" ca="1" si="92"/>
        <v>#VALUE!</v>
      </c>
      <c r="EN28" s="87" t="e">
        <f t="shared" ca="1" si="93"/>
        <v>#VALUE!</v>
      </c>
      <c r="EO28" s="87" t="e">
        <f t="shared" ca="1" si="94"/>
        <v>#VALUE!</v>
      </c>
      <c r="EP28" s="87" t="e">
        <f t="shared" ca="1" si="95"/>
        <v>#VALUE!</v>
      </c>
      <c r="EQ28" s="87" t="e">
        <f t="shared" ca="1" si="96"/>
        <v>#VALUE!</v>
      </c>
      <c r="ER28" s="87" t="e">
        <f t="shared" ca="1" si="97"/>
        <v>#VALUE!</v>
      </c>
      <c r="ES28" s="87" t="e">
        <f t="shared" ca="1" si="98"/>
        <v>#VALUE!</v>
      </c>
      <c r="EU28" s="87" t="e">
        <f t="shared" ca="1" si="99"/>
        <v>#VALUE!</v>
      </c>
      <c r="EV28" s="87" t="e">
        <f t="shared" ca="1" si="100"/>
        <v>#VALUE!</v>
      </c>
      <c r="EW28" s="87" t="e">
        <f t="shared" ca="1" si="101"/>
        <v>#VALUE!</v>
      </c>
      <c r="EX28" s="87" t="e">
        <f t="shared" ca="1" si="102"/>
        <v>#VALUE!</v>
      </c>
      <c r="EY28" s="87" t="e">
        <f t="shared" ca="1" si="103"/>
        <v>#VALUE!</v>
      </c>
      <c r="EZ28" s="87" t="e">
        <f t="shared" ca="1" si="104"/>
        <v>#VALUE!</v>
      </c>
      <c r="FA28" s="87" t="e">
        <f t="shared" ca="1" si="105"/>
        <v>#VALUE!</v>
      </c>
      <c r="FB28" s="87" t="e">
        <f t="shared" ca="1" si="106"/>
        <v>#VALUE!</v>
      </c>
      <c r="FC28" s="87" t="e">
        <f t="shared" ca="1" si="107"/>
        <v>#VALUE!</v>
      </c>
      <c r="FD28" s="87" t="e">
        <f t="shared" ca="1" si="108"/>
        <v>#VALUE!</v>
      </c>
      <c r="FE28" s="87" t="e">
        <f t="shared" ca="1" si="109"/>
        <v>#VALUE!</v>
      </c>
      <c r="FF28" s="87" t="e">
        <f t="shared" ca="1" si="110"/>
        <v>#VALUE!</v>
      </c>
      <c r="FG28" s="87" t="e">
        <f t="shared" ca="1" si="111"/>
        <v>#VALUE!</v>
      </c>
      <c r="FH28" s="87" t="e">
        <f t="shared" ca="1" si="112"/>
        <v>#VALUE!</v>
      </c>
      <c r="FI28" s="87" t="e">
        <f t="shared" ca="1" si="113"/>
        <v>#VALUE!</v>
      </c>
      <c r="FJ28" s="87" t="e">
        <f t="shared" ca="1" si="114"/>
        <v>#VALUE!</v>
      </c>
      <c r="FK28" s="87" t="e">
        <f t="shared" ca="1" si="115"/>
        <v>#VALUE!</v>
      </c>
      <c r="FL28" s="87" t="e">
        <f t="shared" ca="1" si="116"/>
        <v>#VALUE!</v>
      </c>
      <c r="FM28" s="87" t="e">
        <f t="shared" ca="1" si="117"/>
        <v>#VALUE!</v>
      </c>
      <c r="FN28" s="87" t="e">
        <f t="shared" ca="1" si="118"/>
        <v>#VALUE!</v>
      </c>
      <c r="FO28" s="87" t="e">
        <f t="shared" ca="1" si="119"/>
        <v>#VALUE!</v>
      </c>
      <c r="FQ28" s="87">
        <f ca="1"/>
        <v>0</v>
      </c>
      <c r="FR28" s="87">
        <f ca="1"/>
        <v>0</v>
      </c>
      <c r="FS28" s="87">
        <f ca="1"/>
        <v>0</v>
      </c>
      <c r="FT28" s="87">
        <f ca="1"/>
        <v>0</v>
      </c>
      <c r="FU28" s="87">
        <f ca="1"/>
        <v>0</v>
      </c>
      <c r="FV28" s="87">
        <f ca="1"/>
        <v>0</v>
      </c>
      <c r="FW28" s="87">
        <f ca="1"/>
        <v>0</v>
      </c>
      <c r="FX28" s="87">
        <f ca="1"/>
        <v>0</v>
      </c>
      <c r="FY28" s="87">
        <f ca="1"/>
        <v>0</v>
      </c>
      <c r="FZ28" s="87">
        <f ca="1"/>
        <v>0</v>
      </c>
      <c r="GA28" s="87">
        <f ca="1"/>
        <v>0</v>
      </c>
      <c r="GB28" s="87">
        <f ca="1"/>
        <v>0</v>
      </c>
      <c r="GC28" s="87">
        <f ca="1"/>
        <v>0</v>
      </c>
      <c r="GD28" s="87">
        <f ca="1"/>
        <v>0</v>
      </c>
      <c r="GE28" s="87">
        <f ca="1"/>
        <v>0</v>
      </c>
      <c r="GF28" s="87">
        <f ca="1"/>
        <v>0</v>
      </c>
      <c r="GG28" s="87">
        <f ca="1"/>
        <v>0</v>
      </c>
      <c r="GH28" s="87">
        <f ca="1"/>
        <v>0</v>
      </c>
      <c r="GI28" s="87">
        <f ca="1"/>
        <v>0</v>
      </c>
      <c r="GJ28" s="87">
        <f ca="1"/>
        <v>0</v>
      </c>
    </row>
    <row r="29" spans="1:192" x14ac:dyDescent="0.25">
      <c r="A29" s="87">
        <f t="shared" si="146"/>
        <v>20</v>
      </c>
      <c r="B29" s="87" t="e">
        <f t="shared" ca="1" si="124"/>
        <v>#N/A</v>
      </c>
      <c r="C29" s="87" t="e">
        <f t="shared" ca="1" si="125"/>
        <v>#REF!</v>
      </c>
      <c r="D29" s="87" t="e">
        <f t="shared" ca="1" si="126"/>
        <v>#REF!</v>
      </c>
      <c r="E29" s="87" t="e">
        <f t="shared" ca="1" si="127"/>
        <v>#REF!</v>
      </c>
      <c r="F29" s="87" t="e">
        <f t="shared" ca="1" si="128"/>
        <v>#REF!</v>
      </c>
      <c r="G29" s="87" t="e">
        <f t="shared" ca="1" si="129"/>
        <v>#REF!</v>
      </c>
      <c r="H29" s="87" t="e">
        <f t="shared" ca="1" si="130"/>
        <v>#REF!</v>
      </c>
      <c r="I29" s="87" t="e">
        <f t="shared" ca="1" si="131"/>
        <v>#REF!</v>
      </c>
      <c r="J29" s="87" t="e">
        <f t="shared" ca="1" si="132"/>
        <v>#REF!</v>
      </c>
      <c r="K29" s="87" t="e">
        <f t="shared" ca="1" si="133"/>
        <v>#REF!</v>
      </c>
      <c r="L29" s="87" t="e">
        <f t="shared" ca="1" si="134"/>
        <v>#REF!</v>
      </c>
      <c r="M29" s="87" t="e">
        <f t="shared" ca="1" si="135"/>
        <v>#REF!</v>
      </c>
      <c r="N29" s="87" t="e">
        <f t="shared" ca="1" si="136"/>
        <v>#REF!</v>
      </c>
      <c r="O29" s="87" t="e">
        <f t="shared" ca="1" si="137"/>
        <v>#REF!</v>
      </c>
      <c r="P29" s="87" t="e">
        <f t="shared" ca="1" si="138"/>
        <v>#REF!</v>
      </c>
      <c r="Q29" s="87" t="e">
        <f t="shared" ca="1" si="190"/>
        <v>#REF!</v>
      </c>
      <c r="R29" s="87" t="e">
        <f t="shared" ca="1" si="190"/>
        <v>#REF!</v>
      </c>
      <c r="S29" s="87" t="e">
        <f t="shared" ca="1" si="190"/>
        <v>#REF!</v>
      </c>
      <c r="T29" s="87" t="e">
        <f t="shared" ca="1" si="190"/>
        <v>#REF!</v>
      </c>
      <c r="U29" s="87" t="e">
        <f t="shared" ca="1" si="190"/>
        <v>#REF!</v>
      </c>
      <c r="X29" s="87">
        <f ca="1">Ranking!B25</f>
        <v>0</v>
      </c>
      <c r="Y29" s="87" t="e">
        <f ca="1">IF(AH29=0,0,Ranking!C25)</f>
        <v>#VALUE!</v>
      </c>
      <c r="Z29" s="91">
        <f ca="1">Ranking!G25</f>
        <v>0</v>
      </c>
      <c r="AA29" s="87" t="e">
        <f ca="1">MCA!ES28</f>
        <v>#REF!</v>
      </c>
      <c r="AB29" s="87">
        <f ca="1">MCA!ET28</f>
        <v>0</v>
      </c>
      <c r="AC29" s="87">
        <f ca="1">MCA!EU28</f>
        <v>0</v>
      </c>
      <c r="AD29" s="87" t="e">
        <f ca="1">INDEX('MCA-INPUT'!$C$22:$C$25,MATCH(AC29,$W$376:$W$379,0),1)</f>
        <v>#N/A</v>
      </c>
      <c r="AE29" s="87" t="e">
        <f t="shared" ca="1" si="11"/>
        <v>#VALUE!</v>
      </c>
      <c r="AF29" s="87">
        <f ca="1">MATCH(AB29,$AB$7:AB29,0)</f>
        <v>1</v>
      </c>
      <c r="AG29" s="87" t="str">
        <f t="shared" ca="1" si="12"/>
        <v>00</v>
      </c>
      <c r="AH29" s="87" t="e">
        <f t="shared" ca="1" si="52"/>
        <v>#VALUE!</v>
      </c>
      <c r="AI29" s="87" t="e">
        <f t="shared" ca="1" si="53"/>
        <v>#VALUE!</v>
      </c>
      <c r="AK29" s="87" t="e">
        <f t="shared" ca="1" si="13"/>
        <v>#VALUE!</v>
      </c>
      <c r="AL29" s="87" t="e">
        <f t="shared" ca="1" si="120"/>
        <v>#VALUE!</v>
      </c>
      <c r="AM29" s="87" t="e">
        <f t="shared" ca="1" si="14"/>
        <v>#VALUE!</v>
      </c>
      <c r="AN29" s="87" t="e">
        <f t="shared" ref="AN29:BA29" ca="1" si="200">IF(AM29&gt;0,2,IF($AL29&lt;=AN$5,1,0))</f>
        <v>#VALUE!</v>
      </c>
      <c r="AO29" s="87" t="e">
        <f t="shared" ca="1" si="200"/>
        <v>#VALUE!</v>
      </c>
      <c r="AP29" s="87" t="e">
        <f t="shared" ca="1" si="200"/>
        <v>#VALUE!</v>
      </c>
      <c r="AQ29" s="87" t="e">
        <f t="shared" ca="1" si="200"/>
        <v>#VALUE!</v>
      </c>
      <c r="AR29" s="87" t="e">
        <f t="shared" ca="1" si="200"/>
        <v>#VALUE!</v>
      </c>
      <c r="AS29" s="87" t="e">
        <f t="shared" ca="1" si="200"/>
        <v>#VALUE!</v>
      </c>
      <c r="AT29" s="87" t="e">
        <f t="shared" ca="1" si="200"/>
        <v>#VALUE!</v>
      </c>
      <c r="AU29" s="87" t="e">
        <f t="shared" ca="1" si="200"/>
        <v>#VALUE!</v>
      </c>
      <c r="AV29" s="87" t="e">
        <f t="shared" ca="1" si="200"/>
        <v>#VALUE!</v>
      </c>
      <c r="AW29" s="87" t="e">
        <f t="shared" ca="1" si="200"/>
        <v>#VALUE!</v>
      </c>
      <c r="AX29" s="87" t="e">
        <f t="shared" ca="1" si="200"/>
        <v>#VALUE!</v>
      </c>
      <c r="AY29" s="87" t="e">
        <f t="shared" ca="1" si="200"/>
        <v>#VALUE!</v>
      </c>
      <c r="AZ29" s="87" t="e">
        <f t="shared" ca="1" si="200"/>
        <v>#VALUE!</v>
      </c>
      <c r="BA29" s="87" t="e">
        <f t="shared" ca="1" si="200"/>
        <v>#VALUE!</v>
      </c>
      <c r="BB29" s="87" t="e">
        <f t="shared" ref="BB29:BF29" ca="1" si="201">IF(BA29&gt;0,2,IF($AL29&lt;=BB$5,1,0))</f>
        <v>#VALUE!</v>
      </c>
      <c r="BC29" s="87" t="e">
        <f t="shared" ca="1" si="201"/>
        <v>#VALUE!</v>
      </c>
      <c r="BD29" s="87" t="e">
        <f t="shared" ca="1" si="201"/>
        <v>#VALUE!</v>
      </c>
      <c r="BE29" s="87" t="e">
        <f t="shared" ca="1" si="201"/>
        <v>#VALUE!</v>
      </c>
      <c r="BF29" s="87" t="e">
        <f t="shared" ca="1" si="201"/>
        <v>#VALUE!</v>
      </c>
      <c r="BH29" s="87" t="e">
        <f t="shared" ca="1" si="17"/>
        <v>#VALUE!</v>
      </c>
      <c r="BI29" s="87" t="e">
        <f t="shared" ca="1" si="18"/>
        <v>#VALUE!</v>
      </c>
      <c r="BJ29" s="87" t="e">
        <f t="shared" ca="1" si="19"/>
        <v>#VALUE!</v>
      </c>
      <c r="BK29" s="87" t="e">
        <f t="shared" ca="1" si="20"/>
        <v>#VALUE!</v>
      </c>
      <c r="BL29" s="87" t="e">
        <f t="shared" ca="1" si="21"/>
        <v>#VALUE!</v>
      </c>
      <c r="BM29" s="87" t="e">
        <f t="shared" ca="1" si="22"/>
        <v>#VALUE!</v>
      </c>
      <c r="BN29" s="87" t="e">
        <f t="shared" ca="1" si="23"/>
        <v>#VALUE!</v>
      </c>
      <c r="BO29" s="87" t="e">
        <f t="shared" ca="1" si="24"/>
        <v>#VALUE!</v>
      </c>
      <c r="BP29" s="87" t="e">
        <f t="shared" ca="1" si="25"/>
        <v>#VALUE!</v>
      </c>
      <c r="BQ29" s="87" t="e">
        <f t="shared" ca="1" si="26"/>
        <v>#VALUE!</v>
      </c>
      <c r="BR29" s="87" t="e">
        <f t="shared" ca="1" si="27"/>
        <v>#VALUE!</v>
      </c>
      <c r="BS29" s="87" t="e">
        <f t="shared" ca="1" si="28"/>
        <v>#VALUE!</v>
      </c>
      <c r="BT29" s="87" t="e">
        <f t="shared" ca="1" si="29"/>
        <v>#VALUE!</v>
      </c>
      <c r="BU29" s="87" t="e">
        <f t="shared" ca="1" si="30"/>
        <v>#VALUE!</v>
      </c>
      <c r="BV29" s="87" t="e">
        <f t="shared" ca="1" si="31"/>
        <v>#VALUE!</v>
      </c>
      <c r="BW29" s="87" t="e">
        <f t="shared" ca="1" si="182"/>
        <v>#VALUE!</v>
      </c>
      <c r="BX29" s="87" t="e">
        <f t="shared" ca="1" si="182"/>
        <v>#VALUE!</v>
      </c>
      <c r="BY29" s="87" t="e">
        <f t="shared" ca="1" si="182"/>
        <v>#VALUE!</v>
      </c>
      <c r="BZ29" s="87" t="e">
        <f t="shared" ca="1" si="182"/>
        <v>#VALUE!</v>
      </c>
      <c r="CA29" s="87" t="e">
        <f t="shared" ca="1" si="182"/>
        <v>#VALUE!</v>
      </c>
      <c r="CC29" s="87">
        <v>23</v>
      </c>
      <c r="CD29" s="91" t="e">
        <f t="shared" ca="1" si="33"/>
        <v>#N/A</v>
      </c>
      <c r="CE29" s="91" t="e">
        <f t="shared" ca="1" si="34"/>
        <v>#REF!</v>
      </c>
      <c r="CF29" s="91" t="e">
        <f t="shared" ca="1" si="35"/>
        <v>#REF!</v>
      </c>
      <c r="CG29" s="91" t="e">
        <f t="shared" ca="1" si="36"/>
        <v>#REF!</v>
      </c>
      <c r="CH29" s="91" t="e">
        <f t="shared" ca="1" si="37"/>
        <v>#REF!</v>
      </c>
      <c r="CI29" s="91" t="e">
        <f t="shared" ca="1" si="38"/>
        <v>#REF!</v>
      </c>
      <c r="CJ29" s="91" t="e">
        <f t="shared" ca="1" si="39"/>
        <v>#REF!</v>
      </c>
      <c r="CK29" s="91" t="e">
        <f t="shared" ca="1" si="40"/>
        <v>#REF!</v>
      </c>
      <c r="CL29" s="91" t="e">
        <f t="shared" ca="1" si="41"/>
        <v>#REF!</v>
      </c>
      <c r="CM29" s="91" t="e">
        <f t="shared" ca="1" si="42"/>
        <v>#REF!</v>
      </c>
      <c r="CN29" s="91" t="e">
        <f t="shared" ca="1" si="43"/>
        <v>#REF!</v>
      </c>
      <c r="CO29" s="91" t="e">
        <f t="shared" ca="1" si="44"/>
        <v>#REF!</v>
      </c>
      <c r="CP29" s="91" t="e">
        <f t="shared" ca="1" si="45"/>
        <v>#REF!</v>
      </c>
      <c r="CQ29" s="91" t="e">
        <f t="shared" ca="1" si="46"/>
        <v>#REF!</v>
      </c>
      <c r="CR29" s="91" t="e">
        <f t="shared" ca="1" si="47"/>
        <v>#REF!</v>
      </c>
      <c r="CS29" s="91" t="e">
        <f t="shared" ref="CS29:CW29" ca="1" si="202">VALUE(IF(Q32=0,0,CONCATENATE(Q$9,$A32)))</f>
        <v>#REF!</v>
      </c>
      <c r="CT29" s="91" t="e">
        <f t="shared" ca="1" si="202"/>
        <v>#REF!</v>
      </c>
      <c r="CU29" s="91" t="e">
        <f t="shared" ca="1" si="202"/>
        <v>#REF!</v>
      </c>
      <c r="CV29" s="91" t="e">
        <f t="shared" ca="1" si="202"/>
        <v>#REF!</v>
      </c>
      <c r="CW29" s="91" t="e">
        <f t="shared" ca="1" si="202"/>
        <v>#REF!</v>
      </c>
      <c r="DC29" s="87" t="e">
        <f t="shared" ca="1" si="57"/>
        <v>#VALUE!</v>
      </c>
      <c r="DD29" s="87" t="e">
        <f t="shared" ca="1" si="58"/>
        <v>#VALUE!</v>
      </c>
      <c r="DE29" s="87" t="e">
        <f t="shared" ca="1" si="59"/>
        <v>#VALUE!</v>
      </c>
      <c r="DF29" s="87" t="e">
        <f t="shared" ca="1" si="60"/>
        <v>#VALUE!</v>
      </c>
      <c r="DG29" s="87" t="e">
        <f t="shared" ca="1" si="61"/>
        <v>#VALUE!</v>
      </c>
      <c r="DH29" s="87" t="e">
        <f t="shared" ca="1" si="62"/>
        <v>#VALUE!</v>
      </c>
      <c r="DI29" s="87" t="e">
        <f t="shared" ca="1" si="63"/>
        <v>#VALUE!</v>
      </c>
      <c r="DJ29" s="87" t="e">
        <f t="shared" ca="1" si="64"/>
        <v>#VALUE!</v>
      </c>
      <c r="DK29" s="87" t="e">
        <f t="shared" ca="1" si="65"/>
        <v>#VALUE!</v>
      </c>
      <c r="DL29" s="87" t="e">
        <f t="shared" ca="1" si="66"/>
        <v>#VALUE!</v>
      </c>
      <c r="DM29" s="87" t="e">
        <f t="shared" ca="1" si="67"/>
        <v>#VALUE!</v>
      </c>
      <c r="DN29" s="87" t="e">
        <f t="shared" ca="1" si="68"/>
        <v>#VALUE!</v>
      </c>
      <c r="DO29" s="87" t="e">
        <f t="shared" ca="1" si="69"/>
        <v>#VALUE!</v>
      </c>
      <c r="DP29" s="87" t="e">
        <f t="shared" ca="1" si="70"/>
        <v>#VALUE!</v>
      </c>
      <c r="DQ29" s="87" t="e">
        <f t="shared" ca="1" si="71"/>
        <v>#VALUE!</v>
      </c>
      <c r="DR29" s="87" t="e">
        <f t="shared" ca="1" si="72"/>
        <v>#VALUE!</v>
      </c>
      <c r="DS29" s="87" t="e">
        <f t="shared" ca="1" si="73"/>
        <v>#VALUE!</v>
      </c>
      <c r="DT29" s="87" t="e">
        <f t="shared" ca="1" si="74"/>
        <v>#VALUE!</v>
      </c>
      <c r="DU29" s="87" t="e">
        <f t="shared" ca="1" si="75"/>
        <v>#VALUE!</v>
      </c>
      <c r="DV29" s="87" t="e">
        <f t="shared" ca="1" si="76"/>
        <v>#VALUE!</v>
      </c>
      <c r="DW29" s="87" t="e">
        <f t="shared" ca="1" si="77"/>
        <v>#VALUE!</v>
      </c>
      <c r="DY29" s="87" t="e">
        <f t="shared" ca="1" si="78"/>
        <v>#VALUE!</v>
      </c>
      <c r="DZ29" s="87" t="e">
        <f t="shared" ca="1" si="79"/>
        <v>#VALUE!</v>
      </c>
      <c r="EA29" s="87" t="e">
        <f t="shared" ca="1" si="80"/>
        <v>#VALUE!</v>
      </c>
      <c r="EB29" s="87" t="e">
        <f t="shared" ca="1" si="81"/>
        <v>#VALUE!</v>
      </c>
      <c r="EC29" s="87" t="e">
        <f t="shared" ca="1" si="82"/>
        <v>#VALUE!</v>
      </c>
      <c r="ED29" s="87" t="e">
        <f t="shared" ca="1" si="83"/>
        <v>#VALUE!</v>
      </c>
      <c r="EE29" s="87" t="e">
        <f t="shared" ca="1" si="84"/>
        <v>#VALUE!</v>
      </c>
      <c r="EF29" s="87" t="e">
        <f t="shared" ca="1" si="85"/>
        <v>#VALUE!</v>
      </c>
      <c r="EG29" s="87" t="e">
        <f t="shared" ca="1" si="86"/>
        <v>#VALUE!</v>
      </c>
      <c r="EH29" s="87" t="e">
        <f t="shared" ca="1" si="87"/>
        <v>#VALUE!</v>
      </c>
      <c r="EI29" s="87" t="e">
        <f t="shared" ca="1" si="88"/>
        <v>#VALUE!</v>
      </c>
      <c r="EJ29" s="87" t="e">
        <f t="shared" ca="1" si="89"/>
        <v>#VALUE!</v>
      </c>
      <c r="EK29" s="87" t="e">
        <f t="shared" ca="1" si="90"/>
        <v>#VALUE!</v>
      </c>
      <c r="EL29" s="87" t="e">
        <f t="shared" ca="1" si="91"/>
        <v>#VALUE!</v>
      </c>
      <c r="EM29" s="87" t="e">
        <f t="shared" ca="1" si="92"/>
        <v>#VALUE!</v>
      </c>
      <c r="EN29" s="87" t="e">
        <f t="shared" ca="1" si="93"/>
        <v>#VALUE!</v>
      </c>
      <c r="EO29" s="87" t="e">
        <f t="shared" ca="1" si="94"/>
        <v>#VALUE!</v>
      </c>
      <c r="EP29" s="87" t="e">
        <f t="shared" ca="1" si="95"/>
        <v>#VALUE!</v>
      </c>
      <c r="EQ29" s="87" t="e">
        <f t="shared" ca="1" si="96"/>
        <v>#VALUE!</v>
      </c>
      <c r="ER29" s="87" t="e">
        <f t="shared" ca="1" si="97"/>
        <v>#VALUE!</v>
      </c>
      <c r="ES29" s="87" t="e">
        <f t="shared" ca="1" si="98"/>
        <v>#VALUE!</v>
      </c>
      <c r="EU29" s="87" t="e">
        <f t="shared" ca="1" si="99"/>
        <v>#VALUE!</v>
      </c>
      <c r="EV29" s="87" t="e">
        <f t="shared" ca="1" si="100"/>
        <v>#VALUE!</v>
      </c>
      <c r="EW29" s="87" t="e">
        <f t="shared" ca="1" si="101"/>
        <v>#VALUE!</v>
      </c>
      <c r="EX29" s="87" t="e">
        <f t="shared" ca="1" si="102"/>
        <v>#VALUE!</v>
      </c>
      <c r="EY29" s="87" t="e">
        <f t="shared" ca="1" si="103"/>
        <v>#VALUE!</v>
      </c>
      <c r="EZ29" s="87" t="e">
        <f t="shared" ca="1" si="104"/>
        <v>#VALUE!</v>
      </c>
      <c r="FA29" s="87" t="e">
        <f t="shared" ca="1" si="105"/>
        <v>#VALUE!</v>
      </c>
      <c r="FB29" s="87" t="e">
        <f t="shared" ca="1" si="106"/>
        <v>#VALUE!</v>
      </c>
      <c r="FC29" s="87" t="e">
        <f t="shared" ca="1" si="107"/>
        <v>#VALUE!</v>
      </c>
      <c r="FD29" s="87" t="e">
        <f t="shared" ca="1" si="108"/>
        <v>#VALUE!</v>
      </c>
      <c r="FE29" s="87" t="e">
        <f t="shared" ca="1" si="109"/>
        <v>#VALUE!</v>
      </c>
      <c r="FF29" s="87" t="e">
        <f t="shared" ca="1" si="110"/>
        <v>#VALUE!</v>
      </c>
      <c r="FG29" s="87" t="e">
        <f t="shared" ca="1" si="111"/>
        <v>#VALUE!</v>
      </c>
      <c r="FH29" s="87" t="e">
        <f t="shared" ca="1" si="112"/>
        <v>#VALUE!</v>
      </c>
      <c r="FI29" s="87" t="e">
        <f t="shared" ca="1" si="113"/>
        <v>#VALUE!</v>
      </c>
      <c r="FJ29" s="87" t="e">
        <f t="shared" ca="1" si="114"/>
        <v>#VALUE!</v>
      </c>
      <c r="FK29" s="87" t="e">
        <f t="shared" ca="1" si="115"/>
        <v>#VALUE!</v>
      </c>
      <c r="FL29" s="87" t="e">
        <f t="shared" ca="1" si="116"/>
        <v>#VALUE!</v>
      </c>
      <c r="FM29" s="87" t="e">
        <f t="shared" ca="1" si="117"/>
        <v>#VALUE!</v>
      </c>
      <c r="FN29" s="87" t="e">
        <f t="shared" ca="1" si="118"/>
        <v>#VALUE!</v>
      </c>
      <c r="FO29" s="87" t="e">
        <f t="shared" ca="1" si="119"/>
        <v>#VALUE!</v>
      </c>
      <c r="FQ29" s="87">
        <f ca="1"/>
        <v>0</v>
      </c>
      <c r="FR29" s="87">
        <f ca="1"/>
        <v>0</v>
      </c>
      <c r="FS29" s="87">
        <f ca="1"/>
        <v>0</v>
      </c>
      <c r="FT29" s="87">
        <f ca="1"/>
        <v>0</v>
      </c>
      <c r="FU29" s="87">
        <f ca="1"/>
        <v>0</v>
      </c>
      <c r="FV29" s="87">
        <f ca="1"/>
        <v>0</v>
      </c>
      <c r="FW29" s="87">
        <f ca="1"/>
        <v>0</v>
      </c>
      <c r="FX29" s="87">
        <f ca="1"/>
        <v>0</v>
      </c>
      <c r="FY29" s="87">
        <f ca="1"/>
        <v>0</v>
      </c>
      <c r="FZ29" s="87">
        <f ca="1"/>
        <v>0</v>
      </c>
      <c r="GA29" s="87">
        <f ca="1"/>
        <v>0</v>
      </c>
      <c r="GB29" s="87">
        <f ca="1"/>
        <v>0</v>
      </c>
      <c r="GC29" s="87">
        <f ca="1"/>
        <v>0</v>
      </c>
      <c r="GD29" s="87">
        <f ca="1"/>
        <v>0</v>
      </c>
      <c r="GE29" s="87">
        <f ca="1"/>
        <v>0</v>
      </c>
      <c r="GF29" s="87">
        <f ca="1"/>
        <v>0</v>
      </c>
      <c r="GG29" s="87">
        <f ca="1"/>
        <v>0</v>
      </c>
      <c r="GH29" s="87">
        <f ca="1"/>
        <v>0</v>
      </c>
      <c r="GI29" s="87">
        <f ca="1"/>
        <v>0</v>
      </c>
      <c r="GJ29" s="87">
        <f ca="1"/>
        <v>0</v>
      </c>
    </row>
    <row r="30" spans="1:192" x14ac:dyDescent="0.25">
      <c r="A30" s="87">
        <f t="shared" si="146"/>
        <v>21</v>
      </c>
      <c r="B30" s="87" t="e">
        <f t="shared" ca="1" si="124"/>
        <v>#N/A</v>
      </c>
      <c r="C30" s="87" t="e">
        <f t="shared" ca="1" si="125"/>
        <v>#REF!</v>
      </c>
      <c r="D30" s="87" t="e">
        <f t="shared" ca="1" si="126"/>
        <v>#REF!</v>
      </c>
      <c r="E30" s="87" t="e">
        <f t="shared" ca="1" si="127"/>
        <v>#REF!</v>
      </c>
      <c r="F30" s="87" t="e">
        <f t="shared" ca="1" si="128"/>
        <v>#REF!</v>
      </c>
      <c r="G30" s="87" t="e">
        <f t="shared" ca="1" si="129"/>
        <v>#REF!</v>
      </c>
      <c r="H30" s="87" t="e">
        <f t="shared" ca="1" si="130"/>
        <v>#REF!</v>
      </c>
      <c r="I30" s="87" t="e">
        <f t="shared" ca="1" si="131"/>
        <v>#REF!</v>
      </c>
      <c r="J30" s="87" t="e">
        <f t="shared" ca="1" si="132"/>
        <v>#REF!</v>
      </c>
      <c r="K30" s="87" t="e">
        <f t="shared" ca="1" si="133"/>
        <v>#REF!</v>
      </c>
      <c r="L30" s="87" t="e">
        <f t="shared" ca="1" si="134"/>
        <v>#REF!</v>
      </c>
      <c r="M30" s="87" t="e">
        <f t="shared" ca="1" si="135"/>
        <v>#REF!</v>
      </c>
      <c r="N30" s="87" t="e">
        <f t="shared" ca="1" si="136"/>
        <v>#REF!</v>
      </c>
      <c r="O30" s="87" t="e">
        <f t="shared" ca="1" si="137"/>
        <v>#REF!</v>
      </c>
      <c r="P30" s="87" t="e">
        <f t="shared" ca="1" si="138"/>
        <v>#REF!</v>
      </c>
      <c r="Q30" s="87" t="e">
        <f t="shared" ca="1" si="190"/>
        <v>#REF!</v>
      </c>
      <c r="R30" s="87" t="e">
        <f t="shared" ca="1" si="190"/>
        <v>#REF!</v>
      </c>
      <c r="S30" s="87" t="e">
        <f t="shared" ca="1" si="190"/>
        <v>#REF!</v>
      </c>
      <c r="T30" s="87" t="e">
        <f t="shared" ca="1" si="190"/>
        <v>#REF!</v>
      </c>
      <c r="U30" s="87" t="e">
        <f t="shared" ca="1" si="190"/>
        <v>#REF!</v>
      </c>
      <c r="X30" s="87">
        <f ca="1">Ranking!B26</f>
        <v>0</v>
      </c>
      <c r="Y30" s="87" t="e">
        <f ca="1">IF(AH30=0,0,Ranking!C26)</f>
        <v>#VALUE!</v>
      </c>
      <c r="Z30" s="91">
        <f ca="1">Ranking!G26</f>
        <v>0</v>
      </c>
      <c r="AA30" s="87" t="e">
        <f ca="1">MCA!ES29</f>
        <v>#REF!</v>
      </c>
      <c r="AB30" s="87">
        <f ca="1">MCA!ET29</f>
        <v>0</v>
      </c>
      <c r="AC30" s="87">
        <f ca="1">MCA!EU29</f>
        <v>0</v>
      </c>
      <c r="AD30" s="87" t="e">
        <f ca="1">INDEX('MCA-INPUT'!$C$22:$C$25,MATCH(AC30,$W$376:$W$379,0),1)</f>
        <v>#N/A</v>
      </c>
      <c r="AE30" s="87" t="e">
        <f t="shared" ca="1" si="11"/>
        <v>#VALUE!</v>
      </c>
      <c r="AF30" s="87">
        <f ca="1">MATCH(AB30,$AB$7:AB30,0)</f>
        <v>1</v>
      </c>
      <c r="AG30" s="87" t="str">
        <f t="shared" ca="1" si="12"/>
        <v>00</v>
      </c>
      <c r="AH30" s="87" t="e">
        <f t="shared" ca="1" si="52"/>
        <v>#VALUE!</v>
      </c>
      <c r="AI30" s="87" t="e">
        <f t="shared" ca="1" si="53"/>
        <v>#VALUE!</v>
      </c>
      <c r="AK30" s="87" t="e">
        <f t="shared" ca="1" si="13"/>
        <v>#VALUE!</v>
      </c>
      <c r="AL30" s="87" t="e">
        <f t="shared" ca="1" si="120"/>
        <v>#VALUE!</v>
      </c>
      <c r="AM30" s="87" t="e">
        <f t="shared" ca="1" si="14"/>
        <v>#VALUE!</v>
      </c>
      <c r="AN30" s="87" t="e">
        <f t="shared" ref="AN30:BA30" ca="1" si="203">IF(AM30&gt;0,2,IF($AL30&lt;=AN$5,1,0))</f>
        <v>#VALUE!</v>
      </c>
      <c r="AO30" s="87" t="e">
        <f t="shared" ca="1" si="203"/>
        <v>#VALUE!</v>
      </c>
      <c r="AP30" s="87" t="e">
        <f t="shared" ca="1" si="203"/>
        <v>#VALUE!</v>
      </c>
      <c r="AQ30" s="87" t="e">
        <f t="shared" ca="1" si="203"/>
        <v>#VALUE!</v>
      </c>
      <c r="AR30" s="87" t="e">
        <f t="shared" ca="1" si="203"/>
        <v>#VALUE!</v>
      </c>
      <c r="AS30" s="87" t="e">
        <f t="shared" ca="1" si="203"/>
        <v>#VALUE!</v>
      </c>
      <c r="AT30" s="87" t="e">
        <f t="shared" ca="1" si="203"/>
        <v>#VALUE!</v>
      </c>
      <c r="AU30" s="87" t="e">
        <f t="shared" ca="1" si="203"/>
        <v>#VALUE!</v>
      </c>
      <c r="AV30" s="87" t="e">
        <f t="shared" ca="1" si="203"/>
        <v>#VALUE!</v>
      </c>
      <c r="AW30" s="87" t="e">
        <f t="shared" ca="1" si="203"/>
        <v>#VALUE!</v>
      </c>
      <c r="AX30" s="87" t="e">
        <f t="shared" ca="1" si="203"/>
        <v>#VALUE!</v>
      </c>
      <c r="AY30" s="87" t="e">
        <f t="shared" ca="1" si="203"/>
        <v>#VALUE!</v>
      </c>
      <c r="AZ30" s="87" t="e">
        <f t="shared" ca="1" si="203"/>
        <v>#VALUE!</v>
      </c>
      <c r="BA30" s="87" t="e">
        <f t="shared" ca="1" si="203"/>
        <v>#VALUE!</v>
      </c>
      <c r="BB30" s="87" t="e">
        <f t="shared" ref="BB30:BF30" ca="1" si="204">IF(BA30&gt;0,2,IF($AL30&lt;=BB$5,1,0))</f>
        <v>#VALUE!</v>
      </c>
      <c r="BC30" s="87" t="e">
        <f t="shared" ca="1" si="204"/>
        <v>#VALUE!</v>
      </c>
      <c r="BD30" s="87" t="e">
        <f t="shared" ca="1" si="204"/>
        <v>#VALUE!</v>
      </c>
      <c r="BE30" s="87" t="e">
        <f t="shared" ca="1" si="204"/>
        <v>#VALUE!</v>
      </c>
      <c r="BF30" s="87" t="e">
        <f t="shared" ca="1" si="204"/>
        <v>#VALUE!</v>
      </c>
      <c r="BH30" s="87" t="e">
        <f t="shared" ca="1" si="17"/>
        <v>#VALUE!</v>
      </c>
      <c r="BI30" s="87" t="e">
        <f t="shared" ca="1" si="18"/>
        <v>#VALUE!</v>
      </c>
      <c r="BJ30" s="87" t="e">
        <f t="shared" ca="1" si="19"/>
        <v>#VALUE!</v>
      </c>
      <c r="BK30" s="87" t="e">
        <f t="shared" ca="1" si="20"/>
        <v>#VALUE!</v>
      </c>
      <c r="BL30" s="87" t="e">
        <f t="shared" ca="1" si="21"/>
        <v>#VALUE!</v>
      </c>
      <c r="BM30" s="87" t="e">
        <f t="shared" ca="1" si="22"/>
        <v>#VALUE!</v>
      </c>
      <c r="BN30" s="87" t="e">
        <f t="shared" ca="1" si="23"/>
        <v>#VALUE!</v>
      </c>
      <c r="BO30" s="87" t="e">
        <f t="shared" ca="1" si="24"/>
        <v>#VALUE!</v>
      </c>
      <c r="BP30" s="87" t="e">
        <f t="shared" ca="1" si="25"/>
        <v>#VALUE!</v>
      </c>
      <c r="BQ30" s="87" t="e">
        <f t="shared" ca="1" si="26"/>
        <v>#VALUE!</v>
      </c>
      <c r="BR30" s="87" t="e">
        <f t="shared" ca="1" si="27"/>
        <v>#VALUE!</v>
      </c>
      <c r="BS30" s="87" t="e">
        <f t="shared" ca="1" si="28"/>
        <v>#VALUE!</v>
      </c>
      <c r="BT30" s="87" t="e">
        <f t="shared" ca="1" si="29"/>
        <v>#VALUE!</v>
      </c>
      <c r="BU30" s="87" t="e">
        <f t="shared" ca="1" si="30"/>
        <v>#VALUE!</v>
      </c>
      <c r="BV30" s="87" t="e">
        <f t="shared" ca="1" si="31"/>
        <v>#VALUE!</v>
      </c>
      <c r="BW30" s="87" t="e">
        <f t="shared" ca="1" si="182"/>
        <v>#VALUE!</v>
      </c>
      <c r="BX30" s="87" t="e">
        <f t="shared" ca="1" si="182"/>
        <v>#VALUE!</v>
      </c>
      <c r="BY30" s="87" t="e">
        <f t="shared" ca="1" si="182"/>
        <v>#VALUE!</v>
      </c>
      <c r="BZ30" s="87" t="e">
        <f t="shared" ca="1" si="182"/>
        <v>#VALUE!</v>
      </c>
      <c r="CA30" s="87" t="e">
        <f t="shared" ca="1" si="182"/>
        <v>#VALUE!</v>
      </c>
      <c r="CC30" s="87">
        <v>24</v>
      </c>
      <c r="CD30" s="91" t="e">
        <f t="shared" ca="1" si="33"/>
        <v>#N/A</v>
      </c>
      <c r="CE30" s="91" t="e">
        <f t="shared" ca="1" si="34"/>
        <v>#REF!</v>
      </c>
      <c r="CF30" s="91" t="e">
        <f t="shared" ca="1" si="35"/>
        <v>#REF!</v>
      </c>
      <c r="CG30" s="91" t="e">
        <f t="shared" ca="1" si="36"/>
        <v>#REF!</v>
      </c>
      <c r="CH30" s="91" t="e">
        <f t="shared" ca="1" si="37"/>
        <v>#REF!</v>
      </c>
      <c r="CI30" s="91" t="e">
        <f t="shared" ca="1" si="38"/>
        <v>#REF!</v>
      </c>
      <c r="CJ30" s="91" t="e">
        <f t="shared" ca="1" si="39"/>
        <v>#REF!</v>
      </c>
      <c r="CK30" s="91" t="e">
        <f t="shared" ca="1" si="40"/>
        <v>#REF!</v>
      </c>
      <c r="CL30" s="91" t="e">
        <f t="shared" ca="1" si="41"/>
        <v>#REF!</v>
      </c>
      <c r="CM30" s="91" t="e">
        <f t="shared" ca="1" si="42"/>
        <v>#REF!</v>
      </c>
      <c r="CN30" s="91" t="e">
        <f t="shared" ca="1" si="43"/>
        <v>#REF!</v>
      </c>
      <c r="CO30" s="91" t="e">
        <f t="shared" ca="1" si="44"/>
        <v>#REF!</v>
      </c>
      <c r="CP30" s="91" t="e">
        <f t="shared" ca="1" si="45"/>
        <v>#REF!</v>
      </c>
      <c r="CQ30" s="91" t="e">
        <f t="shared" ca="1" si="46"/>
        <v>#REF!</v>
      </c>
      <c r="CR30" s="91" t="e">
        <f t="shared" ca="1" si="47"/>
        <v>#REF!</v>
      </c>
      <c r="CS30" s="91" t="e">
        <f t="shared" ref="CS30:CW30" ca="1" si="205">VALUE(IF(Q33=0,0,CONCATENATE(Q$9,$A33)))</f>
        <v>#REF!</v>
      </c>
      <c r="CT30" s="91" t="e">
        <f t="shared" ca="1" si="205"/>
        <v>#REF!</v>
      </c>
      <c r="CU30" s="91" t="e">
        <f t="shared" ca="1" si="205"/>
        <v>#REF!</v>
      </c>
      <c r="CV30" s="91" t="e">
        <f t="shared" ca="1" si="205"/>
        <v>#REF!</v>
      </c>
      <c r="CW30" s="91" t="e">
        <f t="shared" ca="1" si="205"/>
        <v>#REF!</v>
      </c>
      <c r="DC30" s="87" t="e">
        <f t="shared" ca="1" si="57"/>
        <v>#VALUE!</v>
      </c>
      <c r="DD30" s="87" t="e">
        <f t="shared" ca="1" si="58"/>
        <v>#VALUE!</v>
      </c>
      <c r="DE30" s="87" t="e">
        <f t="shared" ca="1" si="59"/>
        <v>#VALUE!</v>
      </c>
      <c r="DF30" s="87" t="e">
        <f t="shared" ca="1" si="60"/>
        <v>#VALUE!</v>
      </c>
      <c r="DG30" s="87" t="e">
        <f t="shared" ca="1" si="61"/>
        <v>#VALUE!</v>
      </c>
      <c r="DH30" s="87" t="e">
        <f t="shared" ca="1" si="62"/>
        <v>#VALUE!</v>
      </c>
      <c r="DI30" s="87" t="e">
        <f t="shared" ca="1" si="63"/>
        <v>#VALUE!</v>
      </c>
      <c r="DJ30" s="87" t="e">
        <f t="shared" ca="1" si="64"/>
        <v>#VALUE!</v>
      </c>
      <c r="DK30" s="87" t="e">
        <f t="shared" ca="1" si="65"/>
        <v>#VALUE!</v>
      </c>
      <c r="DL30" s="87" t="e">
        <f t="shared" ca="1" si="66"/>
        <v>#VALUE!</v>
      </c>
      <c r="DM30" s="87" t="e">
        <f t="shared" ca="1" si="67"/>
        <v>#VALUE!</v>
      </c>
      <c r="DN30" s="87" t="e">
        <f t="shared" ca="1" si="68"/>
        <v>#VALUE!</v>
      </c>
      <c r="DO30" s="87" t="e">
        <f t="shared" ca="1" si="69"/>
        <v>#VALUE!</v>
      </c>
      <c r="DP30" s="87" t="e">
        <f t="shared" ca="1" si="70"/>
        <v>#VALUE!</v>
      </c>
      <c r="DQ30" s="87" t="e">
        <f t="shared" ca="1" si="71"/>
        <v>#VALUE!</v>
      </c>
      <c r="DR30" s="87" t="e">
        <f t="shared" ca="1" si="72"/>
        <v>#VALUE!</v>
      </c>
      <c r="DS30" s="87" t="e">
        <f t="shared" ca="1" si="73"/>
        <v>#VALUE!</v>
      </c>
      <c r="DT30" s="87" t="e">
        <f t="shared" ca="1" si="74"/>
        <v>#VALUE!</v>
      </c>
      <c r="DU30" s="87" t="e">
        <f t="shared" ca="1" si="75"/>
        <v>#VALUE!</v>
      </c>
      <c r="DV30" s="87" t="e">
        <f t="shared" ca="1" si="76"/>
        <v>#VALUE!</v>
      </c>
      <c r="DW30" s="87" t="e">
        <f t="shared" ca="1" si="77"/>
        <v>#VALUE!</v>
      </c>
      <c r="DY30" s="87" t="e">
        <f t="shared" ca="1" si="78"/>
        <v>#VALUE!</v>
      </c>
      <c r="DZ30" s="87" t="e">
        <f t="shared" ca="1" si="79"/>
        <v>#VALUE!</v>
      </c>
      <c r="EA30" s="87" t="e">
        <f t="shared" ca="1" si="80"/>
        <v>#VALUE!</v>
      </c>
      <c r="EB30" s="87" t="e">
        <f t="shared" ca="1" si="81"/>
        <v>#VALUE!</v>
      </c>
      <c r="EC30" s="87" t="e">
        <f t="shared" ca="1" si="82"/>
        <v>#VALUE!</v>
      </c>
      <c r="ED30" s="87" t="e">
        <f t="shared" ca="1" si="83"/>
        <v>#VALUE!</v>
      </c>
      <c r="EE30" s="87" t="e">
        <f t="shared" ca="1" si="84"/>
        <v>#VALUE!</v>
      </c>
      <c r="EF30" s="87" t="e">
        <f t="shared" ca="1" si="85"/>
        <v>#VALUE!</v>
      </c>
      <c r="EG30" s="87" t="e">
        <f t="shared" ca="1" si="86"/>
        <v>#VALUE!</v>
      </c>
      <c r="EH30" s="87" t="e">
        <f t="shared" ca="1" si="87"/>
        <v>#VALUE!</v>
      </c>
      <c r="EI30" s="87" t="e">
        <f t="shared" ca="1" si="88"/>
        <v>#VALUE!</v>
      </c>
      <c r="EJ30" s="87" t="e">
        <f t="shared" ca="1" si="89"/>
        <v>#VALUE!</v>
      </c>
      <c r="EK30" s="87" t="e">
        <f t="shared" ca="1" si="90"/>
        <v>#VALUE!</v>
      </c>
      <c r="EL30" s="87" t="e">
        <f t="shared" ca="1" si="91"/>
        <v>#VALUE!</v>
      </c>
      <c r="EM30" s="87" t="e">
        <f t="shared" ca="1" si="92"/>
        <v>#VALUE!</v>
      </c>
      <c r="EN30" s="87" t="e">
        <f t="shared" ca="1" si="93"/>
        <v>#VALUE!</v>
      </c>
      <c r="EO30" s="87" t="e">
        <f t="shared" ca="1" si="94"/>
        <v>#VALUE!</v>
      </c>
      <c r="EP30" s="87" t="e">
        <f t="shared" ca="1" si="95"/>
        <v>#VALUE!</v>
      </c>
      <c r="EQ30" s="87" t="e">
        <f t="shared" ca="1" si="96"/>
        <v>#VALUE!</v>
      </c>
      <c r="ER30" s="87" t="e">
        <f t="shared" ca="1" si="97"/>
        <v>#VALUE!</v>
      </c>
      <c r="ES30" s="87" t="e">
        <f t="shared" ca="1" si="98"/>
        <v>#VALUE!</v>
      </c>
      <c r="EU30" s="87" t="e">
        <f t="shared" ca="1" si="99"/>
        <v>#VALUE!</v>
      </c>
      <c r="EV30" s="87" t="e">
        <f t="shared" ca="1" si="100"/>
        <v>#VALUE!</v>
      </c>
      <c r="EW30" s="87" t="e">
        <f t="shared" ca="1" si="101"/>
        <v>#VALUE!</v>
      </c>
      <c r="EX30" s="87" t="e">
        <f t="shared" ca="1" si="102"/>
        <v>#VALUE!</v>
      </c>
      <c r="EY30" s="87" t="e">
        <f t="shared" ca="1" si="103"/>
        <v>#VALUE!</v>
      </c>
      <c r="EZ30" s="87" t="e">
        <f t="shared" ca="1" si="104"/>
        <v>#VALUE!</v>
      </c>
      <c r="FA30" s="87" t="e">
        <f t="shared" ca="1" si="105"/>
        <v>#VALUE!</v>
      </c>
      <c r="FB30" s="87" t="e">
        <f t="shared" ca="1" si="106"/>
        <v>#VALUE!</v>
      </c>
      <c r="FC30" s="87" t="e">
        <f t="shared" ca="1" si="107"/>
        <v>#VALUE!</v>
      </c>
      <c r="FD30" s="87" t="e">
        <f t="shared" ca="1" si="108"/>
        <v>#VALUE!</v>
      </c>
      <c r="FE30" s="87" t="e">
        <f t="shared" ca="1" si="109"/>
        <v>#VALUE!</v>
      </c>
      <c r="FF30" s="87" t="e">
        <f t="shared" ca="1" si="110"/>
        <v>#VALUE!</v>
      </c>
      <c r="FG30" s="87" t="e">
        <f t="shared" ca="1" si="111"/>
        <v>#VALUE!</v>
      </c>
      <c r="FH30" s="87" t="e">
        <f t="shared" ca="1" si="112"/>
        <v>#VALUE!</v>
      </c>
      <c r="FI30" s="87" t="e">
        <f t="shared" ca="1" si="113"/>
        <v>#VALUE!</v>
      </c>
      <c r="FJ30" s="87" t="e">
        <f t="shared" ca="1" si="114"/>
        <v>#VALUE!</v>
      </c>
      <c r="FK30" s="87" t="e">
        <f t="shared" ca="1" si="115"/>
        <v>#VALUE!</v>
      </c>
      <c r="FL30" s="87" t="e">
        <f t="shared" ca="1" si="116"/>
        <v>#VALUE!</v>
      </c>
      <c r="FM30" s="87" t="e">
        <f t="shared" ca="1" si="117"/>
        <v>#VALUE!</v>
      </c>
      <c r="FN30" s="87" t="e">
        <f t="shared" ca="1" si="118"/>
        <v>#VALUE!</v>
      </c>
      <c r="FO30" s="87" t="e">
        <f t="shared" ca="1" si="119"/>
        <v>#VALUE!</v>
      </c>
      <c r="FQ30" s="87">
        <f ca="1"/>
        <v>0</v>
      </c>
      <c r="FR30" s="87">
        <f ca="1"/>
        <v>0</v>
      </c>
      <c r="FS30" s="87">
        <f ca="1"/>
        <v>0</v>
      </c>
      <c r="FT30" s="87">
        <f ca="1"/>
        <v>0</v>
      </c>
      <c r="FU30" s="87">
        <f ca="1"/>
        <v>0</v>
      </c>
      <c r="FV30" s="87">
        <f ca="1"/>
        <v>0</v>
      </c>
      <c r="FW30" s="87">
        <f ca="1"/>
        <v>0</v>
      </c>
      <c r="FX30" s="87">
        <f ca="1"/>
        <v>0</v>
      </c>
      <c r="FY30" s="87">
        <f ca="1"/>
        <v>0</v>
      </c>
      <c r="FZ30" s="87">
        <f ca="1"/>
        <v>0</v>
      </c>
      <c r="GA30" s="87">
        <f ca="1"/>
        <v>0</v>
      </c>
      <c r="GB30" s="87">
        <f ca="1"/>
        <v>0</v>
      </c>
      <c r="GC30" s="87">
        <f ca="1"/>
        <v>0</v>
      </c>
      <c r="GD30" s="87">
        <f ca="1"/>
        <v>0</v>
      </c>
      <c r="GE30" s="87">
        <f ca="1"/>
        <v>0</v>
      </c>
      <c r="GF30" s="87">
        <f ca="1"/>
        <v>0</v>
      </c>
      <c r="GG30" s="87">
        <f ca="1"/>
        <v>0</v>
      </c>
      <c r="GH30" s="87">
        <f ca="1"/>
        <v>0</v>
      </c>
      <c r="GI30" s="87">
        <f ca="1"/>
        <v>0</v>
      </c>
      <c r="GJ30" s="87">
        <f ca="1"/>
        <v>0</v>
      </c>
    </row>
    <row r="31" spans="1:192" x14ac:dyDescent="0.25">
      <c r="A31" s="87">
        <f t="shared" si="146"/>
        <v>22</v>
      </c>
      <c r="B31" s="87" t="e">
        <f t="shared" ca="1" si="124"/>
        <v>#N/A</v>
      </c>
      <c r="C31" s="87" t="e">
        <f t="shared" ca="1" si="125"/>
        <v>#REF!</v>
      </c>
      <c r="D31" s="87" t="e">
        <f t="shared" ca="1" si="126"/>
        <v>#REF!</v>
      </c>
      <c r="E31" s="87" t="e">
        <f t="shared" ca="1" si="127"/>
        <v>#REF!</v>
      </c>
      <c r="F31" s="87" t="e">
        <f t="shared" ca="1" si="128"/>
        <v>#REF!</v>
      </c>
      <c r="G31" s="87" t="e">
        <f t="shared" ca="1" si="129"/>
        <v>#REF!</v>
      </c>
      <c r="H31" s="87" t="e">
        <f t="shared" ca="1" si="130"/>
        <v>#REF!</v>
      </c>
      <c r="I31" s="87" t="e">
        <f t="shared" ca="1" si="131"/>
        <v>#REF!</v>
      </c>
      <c r="J31" s="87" t="e">
        <f t="shared" ca="1" si="132"/>
        <v>#REF!</v>
      </c>
      <c r="K31" s="87" t="e">
        <f t="shared" ca="1" si="133"/>
        <v>#REF!</v>
      </c>
      <c r="L31" s="87" t="e">
        <f t="shared" ca="1" si="134"/>
        <v>#REF!</v>
      </c>
      <c r="M31" s="87" t="e">
        <f t="shared" ca="1" si="135"/>
        <v>#REF!</v>
      </c>
      <c r="N31" s="87" t="e">
        <f t="shared" ca="1" si="136"/>
        <v>#REF!</v>
      </c>
      <c r="O31" s="87" t="e">
        <f t="shared" ca="1" si="137"/>
        <v>#REF!</v>
      </c>
      <c r="P31" s="87" t="e">
        <f t="shared" ca="1" si="138"/>
        <v>#REF!</v>
      </c>
      <c r="Q31" s="87" t="e">
        <f t="shared" ca="1" si="190"/>
        <v>#REF!</v>
      </c>
      <c r="R31" s="87" t="e">
        <f t="shared" ca="1" si="190"/>
        <v>#REF!</v>
      </c>
      <c r="S31" s="87" t="e">
        <f t="shared" ca="1" si="190"/>
        <v>#REF!</v>
      </c>
      <c r="T31" s="87" t="e">
        <f t="shared" ca="1" si="190"/>
        <v>#REF!</v>
      </c>
      <c r="U31" s="87" t="e">
        <f t="shared" ca="1" si="190"/>
        <v>#REF!</v>
      </c>
      <c r="X31" s="87">
        <f ca="1">Ranking!B27</f>
        <v>0</v>
      </c>
      <c r="Y31" s="87" t="e">
        <f ca="1">IF(AH31=0,0,Ranking!C27)</f>
        <v>#VALUE!</v>
      </c>
      <c r="Z31" s="91">
        <f ca="1">Ranking!G27</f>
        <v>0</v>
      </c>
      <c r="AA31" s="87" t="e">
        <f ca="1">MCA!ES30</f>
        <v>#REF!</v>
      </c>
      <c r="AB31" s="87">
        <f ca="1">MCA!ET30</f>
        <v>0</v>
      </c>
      <c r="AC31" s="87">
        <f ca="1">MCA!EU30</f>
        <v>0</v>
      </c>
      <c r="AD31" s="87" t="e">
        <f ca="1">INDEX('MCA-INPUT'!$C$22:$C$25,MATCH(AC31,$W$376:$W$379,0),1)</f>
        <v>#N/A</v>
      </c>
      <c r="AE31" s="87" t="e">
        <f t="shared" ca="1" si="11"/>
        <v>#VALUE!</v>
      </c>
      <c r="AF31" s="87">
        <f ca="1">MATCH(AB31,$AB$7:AB31,0)</f>
        <v>1</v>
      </c>
      <c r="AG31" s="87" t="str">
        <f t="shared" ca="1" si="12"/>
        <v>00</v>
      </c>
      <c r="AH31" s="87" t="e">
        <f t="shared" ca="1" si="52"/>
        <v>#VALUE!</v>
      </c>
      <c r="AI31" s="87" t="e">
        <f t="shared" ca="1" si="53"/>
        <v>#VALUE!</v>
      </c>
      <c r="AK31" s="87" t="e">
        <f t="shared" ca="1" si="13"/>
        <v>#VALUE!</v>
      </c>
      <c r="AL31" s="87" t="e">
        <f t="shared" ca="1" si="120"/>
        <v>#VALUE!</v>
      </c>
      <c r="AM31" s="87" t="e">
        <f t="shared" ca="1" si="14"/>
        <v>#VALUE!</v>
      </c>
      <c r="AN31" s="87" t="e">
        <f t="shared" ref="AN31:BA31" ca="1" si="206">IF(AM31&gt;0,2,IF($AL31&lt;=AN$5,1,0))</f>
        <v>#VALUE!</v>
      </c>
      <c r="AO31" s="87" t="e">
        <f t="shared" ca="1" si="206"/>
        <v>#VALUE!</v>
      </c>
      <c r="AP31" s="87" t="e">
        <f t="shared" ca="1" si="206"/>
        <v>#VALUE!</v>
      </c>
      <c r="AQ31" s="87" t="e">
        <f t="shared" ca="1" si="206"/>
        <v>#VALUE!</v>
      </c>
      <c r="AR31" s="87" t="e">
        <f t="shared" ca="1" si="206"/>
        <v>#VALUE!</v>
      </c>
      <c r="AS31" s="87" t="e">
        <f t="shared" ca="1" si="206"/>
        <v>#VALUE!</v>
      </c>
      <c r="AT31" s="87" t="e">
        <f t="shared" ca="1" si="206"/>
        <v>#VALUE!</v>
      </c>
      <c r="AU31" s="87" t="e">
        <f t="shared" ca="1" si="206"/>
        <v>#VALUE!</v>
      </c>
      <c r="AV31" s="87" t="e">
        <f t="shared" ca="1" si="206"/>
        <v>#VALUE!</v>
      </c>
      <c r="AW31" s="87" t="e">
        <f t="shared" ca="1" si="206"/>
        <v>#VALUE!</v>
      </c>
      <c r="AX31" s="87" t="e">
        <f t="shared" ca="1" si="206"/>
        <v>#VALUE!</v>
      </c>
      <c r="AY31" s="87" t="e">
        <f t="shared" ca="1" si="206"/>
        <v>#VALUE!</v>
      </c>
      <c r="AZ31" s="87" t="e">
        <f t="shared" ca="1" si="206"/>
        <v>#VALUE!</v>
      </c>
      <c r="BA31" s="87" t="e">
        <f t="shared" ca="1" si="206"/>
        <v>#VALUE!</v>
      </c>
      <c r="BB31" s="87" t="e">
        <f t="shared" ref="BB31:BF31" ca="1" si="207">IF(BA31&gt;0,2,IF($AL31&lt;=BB$5,1,0))</f>
        <v>#VALUE!</v>
      </c>
      <c r="BC31" s="87" t="e">
        <f t="shared" ca="1" si="207"/>
        <v>#VALUE!</v>
      </c>
      <c r="BD31" s="87" t="e">
        <f t="shared" ca="1" si="207"/>
        <v>#VALUE!</v>
      </c>
      <c r="BE31" s="87" t="e">
        <f t="shared" ca="1" si="207"/>
        <v>#VALUE!</v>
      </c>
      <c r="BF31" s="87" t="e">
        <f t="shared" ca="1" si="207"/>
        <v>#VALUE!</v>
      </c>
      <c r="BH31" s="87" t="e">
        <f t="shared" ca="1" si="17"/>
        <v>#VALUE!</v>
      </c>
      <c r="BI31" s="87" t="e">
        <f t="shared" ca="1" si="18"/>
        <v>#VALUE!</v>
      </c>
      <c r="BJ31" s="87" t="e">
        <f t="shared" ca="1" si="19"/>
        <v>#VALUE!</v>
      </c>
      <c r="BK31" s="87" t="e">
        <f t="shared" ca="1" si="20"/>
        <v>#VALUE!</v>
      </c>
      <c r="BL31" s="87" t="e">
        <f t="shared" ca="1" si="21"/>
        <v>#VALUE!</v>
      </c>
      <c r="BM31" s="87" t="e">
        <f t="shared" ca="1" si="22"/>
        <v>#VALUE!</v>
      </c>
      <c r="BN31" s="87" t="e">
        <f t="shared" ca="1" si="23"/>
        <v>#VALUE!</v>
      </c>
      <c r="BO31" s="87" t="e">
        <f t="shared" ca="1" si="24"/>
        <v>#VALUE!</v>
      </c>
      <c r="BP31" s="87" t="e">
        <f t="shared" ca="1" si="25"/>
        <v>#VALUE!</v>
      </c>
      <c r="BQ31" s="87" t="e">
        <f t="shared" ca="1" si="26"/>
        <v>#VALUE!</v>
      </c>
      <c r="BR31" s="87" t="e">
        <f t="shared" ca="1" si="27"/>
        <v>#VALUE!</v>
      </c>
      <c r="BS31" s="87" t="e">
        <f t="shared" ca="1" si="28"/>
        <v>#VALUE!</v>
      </c>
      <c r="BT31" s="87" t="e">
        <f t="shared" ca="1" si="29"/>
        <v>#VALUE!</v>
      </c>
      <c r="BU31" s="87" t="e">
        <f t="shared" ca="1" si="30"/>
        <v>#VALUE!</v>
      </c>
      <c r="BV31" s="87" t="e">
        <f t="shared" ca="1" si="31"/>
        <v>#VALUE!</v>
      </c>
      <c r="BW31" s="87" t="e">
        <f t="shared" ca="1" si="182"/>
        <v>#VALUE!</v>
      </c>
      <c r="BX31" s="87" t="e">
        <f t="shared" ca="1" si="182"/>
        <v>#VALUE!</v>
      </c>
      <c r="BY31" s="87" t="e">
        <f t="shared" ca="1" si="182"/>
        <v>#VALUE!</v>
      </c>
      <c r="BZ31" s="87" t="e">
        <f t="shared" ca="1" si="182"/>
        <v>#VALUE!</v>
      </c>
      <c r="CA31" s="87" t="e">
        <f t="shared" ca="1" si="182"/>
        <v>#VALUE!</v>
      </c>
      <c r="CC31" s="87">
        <v>25</v>
      </c>
      <c r="CD31" s="91" t="e">
        <f t="shared" ca="1" si="33"/>
        <v>#N/A</v>
      </c>
      <c r="CE31" s="91" t="e">
        <f t="shared" ca="1" si="34"/>
        <v>#REF!</v>
      </c>
      <c r="CF31" s="91" t="e">
        <f t="shared" ca="1" si="35"/>
        <v>#REF!</v>
      </c>
      <c r="CG31" s="91" t="e">
        <f t="shared" ca="1" si="36"/>
        <v>#REF!</v>
      </c>
      <c r="CH31" s="91" t="e">
        <f t="shared" ca="1" si="37"/>
        <v>#REF!</v>
      </c>
      <c r="CI31" s="91" t="e">
        <f t="shared" ca="1" si="38"/>
        <v>#REF!</v>
      </c>
      <c r="CJ31" s="91" t="e">
        <f t="shared" ca="1" si="39"/>
        <v>#REF!</v>
      </c>
      <c r="CK31" s="91" t="e">
        <f t="shared" ca="1" si="40"/>
        <v>#REF!</v>
      </c>
      <c r="CL31" s="91" t="e">
        <f t="shared" ca="1" si="41"/>
        <v>#REF!</v>
      </c>
      <c r="CM31" s="91" t="e">
        <f t="shared" ca="1" si="42"/>
        <v>#REF!</v>
      </c>
      <c r="CN31" s="91" t="e">
        <f t="shared" ca="1" si="43"/>
        <v>#REF!</v>
      </c>
      <c r="CO31" s="91" t="e">
        <f t="shared" ca="1" si="44"/>
        <v>#REF!</v>
      </c>
      <c r="CP31" s="91" t="e">
        <f t="shared" ca="1" si="45"/>
        <v>#REF!</v>
      </c>
      <c r="CQ31" s="91" t="e">
        <f t="shared" ca="1" si="46"/>
        <v>#REF!</v>
      </c>
      <c r="CR31" s="91" t="e">
        <f t="shared" ca="1" si="47"/>
        <v>#REF!</v>
      </c>
      <c r="CS31" s="91" t="e">
        <f t="shared" ref="CS31:CW31" ca="1" si="208">VALUE(IF(Q34=0,0,CONCATENATE(Q$9,$A34)))</f>
        <v>#REF!</v>
      </c>
      <c r="CT31" s="91" t="e">
        <f t="shared" ca="1" si="208"/>
        <v>#REF!</v>
      </c>
      <c r="CU31" s="91" t="e">
        <f t="shared" ca="1" si="208"/>
        <v>#REF!</v>
      </c>
      <c r="CV31" s="91" t="e">
        <f t="shared" ca="1" si="208"/>
        <v>#REF!</v>
      </c>
      <c r="CW31" s="91" t="e">
        <f t="shared" ca="1" si="208"/>
        <v>#REF!</v>
      </c>
      <c r="DC31" s="87" t="e">
        <f t="shared" ca="1" si="57"/>
        <v>#VALUE!</v>
      </c>
      <c r="DD31" s="87" t="e">
        <f t="shared" ca="1" si="58"/>
        <v>#VALUE!</v>
      </c>
      <c r="DE31" s="87" t="e">
        <f t="shared" ca="1" si="59"/>
        <v>#VALUE!</v>
      </c>
      <c r="DF31" s="87" t="e">
        <f t="shared" ca="1" si="60"/>
        <v>#VALUE!</v>
      </c>
      <c r="DG31" s="87" t="e">
        <f t="shared" ca="1" si="61"/>
        <v>#VALUE!</v>
      </c>
      <c r="DH31" s="87" t="e">
        <f t="shared" ca="1" si="62"/>
        <v>#VALUE!</v>
      </c>
      <c r="DI31" s="87" t="e">
        <f t="shared" ca="1" si="63"/>
        <v>#VALUE!</v>
      </c>
      <c r="DJ31" s="87" t="e">
        <f t="shared" ca="1" si="64"/>
        <v>#VALUE!</v>
      </c>
      <c r="DK31" s="87" t="e">
        <f t="shared" ca="1" si="65"/>
        <v>#VALUE!</v>
      </c>
      <c r="DL31" s="87" t="e">
        <f t="shared" ca="1" si="66"/>
        <v>#VALUE!</v>
      </c>
      <c r="DM31" s="87" t="e">
        <f t="shared" ca="1" si="67"/>
        <v>#VALUE!</v>
      </c>
      <c r="DN31" s="87" t="e">
        <f t="shared" ca="1" si="68"/>
        <v>#VALUE!</v>
      </c>
      <c r="DO31" s="87" t="e">
        <f t="shared" ca="1" si="69"/>
        <v>#VALUE!</v>
      </c>
      <c r="DP31" s="87" t="e">
        <f t="shared" ca="1" si="70"/>
        <v>#VALUE!</v>
      </c>
      <c r="DQ31" s="87" t="e">
        <f t="shared" ca="1" si="71"/>
        <v>#VALUE!</v>
      </c>
      <c r="DR31" s="87" t="e">
        <f t="shared" ca="1" si="72"/>
        <v>#VALUE!</v>
      </c>
      <c r="DS31" s="87" t="e">
        <f t="shared" ca="1" si="73"/>
        <v>#VALUE!</v>
      </c>
      <c r="DT31" s="87" t="e">
        <f t="shared" ca="1" si="74"/>
        <v>#VALUE!</v>
      </c>
      <c r="DU31" s="87" t="e">
        <f t="shared" ca="1" si="75"/>
        <v>#VALUE!</v>
      </c>
      <c r="DV31" s="87" t="e">
        <f t="shared" ca="1" si="76"/>
        <v>#VALUE!</v>
      </c>
      <c r="DW31" s="87" t="e">
        <f t="shared" ca="1" si="77"/>
        <v>#VALUE!</v>
      </c>
      <c r="DY31" s="87" t="e">
        <f t="shared" ca="1" si="78"/>
        <v>#VALUE!</v>
      </c>
      <c r="DZ31" s="87" t="e">
        <f t="shared" ca="1" si="79"/>
        <v>#VALUE!</v>
      </c>
      <c r="EA31" s="87" t="e">
        <f t="shared" ca="1" si="80"/>
        <v>#VALUE!</v>
      </c>
      <c r="EB31" s="87" t="e">
        <f t="shared" ca="1" si="81"/>
        <v>#VALUE!</v>
      </c>
      <c r="EC31" s="87" t="e">
        <f t="shared" ca="1" si="82"/>
        <v>#VALUE!</v>
      </c>
      <c r="ED31" s="87" t="e">
        <f t="shared" ca="1" si="83"/>
        <v>#VALUE!</v>
      </c>
      <c r="EE31" s="87" t="e">
        <f t="shared" ca="1" si="84"/>
        <v>#VALUE!</v>
      </c>
      <c r="EF31" s="87" t="e">
        <f t="shared" ca="1" si="85"/>
        <v>#VALUE!</v>
      </c>
      <c r="EG31" s="87" t="e">
        <f t="shared" ca="1" si="86"/>
        <v>#VALUE!</v>
      </c>
      <c r="EH31" s="87" t="e">
        <f t="shared" ca="1" si="87"/>
        <v>#VALUE!</v>
      </c>
      <c r="EI31" s="87" t="e">
        <f t="shared" ca="1" si="88"/>
        <v>#VALUE!</v>
      </c>
      <c r="EJ31" s="87" t="e">
        <f t="shared" ca="1" si="89"/>
        <v>#VALUE!</v>
      </c>
      <c r="EK31" s="87" t="e">
        <f t="shared" ca="1" si="90"/>
        <v>#VALUE!</v>
      </c>
      <c r="EL31" s="87" t="e">
        <f t="shared" ca="1" si="91"/>
        <v>#VALUE!</v>
      </c>
      <c r="EM31" s="87" t="e">
        <f t="shared" ca="1" si="92"/>
        <v>#VALUE!</v>
      </c>
      <c r="EN31" s="87" t="e">
        <f t="shared" ca="1" si="93"/>
        <v>#VALUE!</v>
      </c>
      <c r="EO31" s="87" t="e">
        <f t="shared" ca="1" si="94"/>
        <v>#VALUE!</v>
      </c>
      <c r="EP31" s="87" t="e">
        <f t="shared" ca="1" si="95"/>
        <v>#VALUE!</v>
      </c>
      <c r="EQ31" s="87" t="e">
        <f t="shared" ca="1" si="96"/>
        <v>#VALUE!</v>
      </c>
      <c r="ER31" s="87" t="e">
        <f t="shared" ca="1" si="97"/>
        <v>#VALUE!</v>
      </c>
      <c r="ES31" s="87" t="e">
        <f t="shared" ca="1" si="98"/>
        <v>#VALUE!</v>
      </c>
      <c r="EU31" s="87" t="e">
        <f t="shared" ca="1" si="99"/>
        <v>#VALUE!</v>
      </c>
      <c r="EV31" s="87" t="e">
        <f t="shared" ca="1" si="100"/>
        <v>#VALUE!</v>
      </c>
      <c r="EW31" s="87" t="e">
        <f t="shared" ca="1" si="101"/>
        <v>#VALUE!</v>
      </c>
      <c r="EX31" s="87" t="e">
        <f t="shared" ca="1" si="102"/>
        <v>#VALUE!</v>
      </c>
      <c r="EY31" s="87" t="e">
        <f t="shared" ca="1" si="103"/>
        <v>#VALUE!</v>
      </c>
      <c r="EZ31" s="87" t="e">
        <f t="shared" ca="1" si="104"/>
        <v>#VALUE!</v>
      </c>
      <c r="FA31" s="87" t="e">
        <f t="shared" ca="1" si="105"/>
        <v>#VALUE!</v>
      </c>
      <c r="FB31" s="87" t="e">
        <f t="shared" ca="1" si="106"/>
        <v>#VALUE!</v>
      </c>
      <c r="FC31" s="87" t="e">
        <f t="shared" ca="1" si="107"/>
        <v>#VALUE!</v>
      </c>
      <c r="FD31" s="87" t="e">
        <f t="shared" ca="1" si="108"/>
        <v>#VALUE!</v>
      </c>
      <c r="FE31" s="87" t="e">
        <f t="shared" ca="1" si="109"/>
        <v>#VALUE!</v>
      </c>
      <c r="FF31" s="87" t="e">
        <f t="shared" ca="1" si="110"/>
        <v>#VALUE!</v>
      </c>
      <c r="FG31" s="87" t="e">
        <f t="shared" ca="1" si="111"/>
        <v>#VALUE!</v>
      </c>
      <c r="FH31" s="87" t="e">
        <f t="shared" ca="1" si="112"/>
        <v>#VALUE!</v>
      </c>
      <c r="FI31" s="87" t="e">
        <f t="shared" ca="1" si="113"/>
        <v>#VALUE!</v>
      </c>
      <c r="FJ31" s="87" t="e">
        <f t="shared" ca="1" si="114"/>
        <v>#VALUE!</v>
      </c>
      <c r="FK31" s="87" t="e">
        <f t="shared" ca="1" si="115"/>
        <v>#VALUE!</v>
      </c>
      <c r="FL31" s="87" t="e">
        <f t="shared" ca="1" si="116"/>
        <v>#VALUE!</v>
      </c>
      <c r="FM31" s="87" t="e">
        <f t="shared" ca="1" si="117"/>
        <v>#VALUE!</v>
      </c>
      <c r="FN31" s="87" t="e">
        <f t="shared" ca="1" si="118"/>
        <v>#VALUE!</v>
      </c>
      <c r="FO31" s="87" t="e">
        <f t="shared" ca="1" si="119"/>
        <v>#VALUE!</v>
      </c>
      <c r="FQ31" s="87">
        <f ca="1"/>
        <v>0</v>
      </c>
      <c r="FR31" s="87">
        <f ca="1"/>
        <v>0</v>
      </c>
      <c r="FS31" s="87">
        <f ca="1"/>
        <v>0</v>
      </c>
      <c r="FT31" s="87">
        <f ca="1"/>
        <v>0</v>
      </c>
      <c r="FU31" s="87">
        <f ca="1"/>
        <v>0</v>
      </c>
      <c r="FV31" s="87">
        <f ca="1"/>
        <v>0</v>
      </c>
      <c r="FW31" s="87">
        <f ca="1"/>
        <v>0</v>
      </c>
      <c r="FX31" s="87">
        <f ca="1"/>
        <v>0</v>
      </c>
      <c r="FY31" s="87">
        <f ca="1"/>
        <v>0</v>
      </c>
      <c r="FZ31" s="87">
        <f ca="1"/>
        <v>0</v>
      </c>
      <c r="GA31" s="87">
        <f ca="1"/>
        <v>0</v>
      </c>
      <c r="GB31" s="87">
        <f ca="1"/>
        <v>0</v>
      </c>
      <c r="GC31" s="87">
        <f ca="1"/>
        <v>0</v>
      </c>
      <c r="GD31" s="87">
        <f ca="1"/>
        <v>0</v>
      </c>
      <c r="GE31" s="87">
        <f ca="1"/>
        <v>0</v>
      </c>
      <c r="GF31" s="87">
        <f ca="1"/>
        <v>0</v>
      </c>
      <c r="GG31" s="87">
        <f ca="1"/>
        <v>0</v>
      </c>
      <c r="GH31" s="87">
        <f ca="1"/>
        <v>0</v>
      </c>
      <c r="GI31" s="87">
        <f ca="1"/>
        <v>0</v>
      </c>
      <c r="GJ31" s="87">
        <f ca="1"/>
        <v>0</v>
      </c>
    </row>
    <row r="32" spans="1:192" x14ac:dyDescent="0.25">
      <c r="A32" s="87">
        <f t="shared" si="146"/>
        <v>23</v>
      </c>
      <c r="B32" s="87" t="e">
        <f t="shared" ca="1" si="124"/>
        <v>#N/A</v>
      </c>
      <c r="C32" s="87" t="e">
        <f t="shared" ca="1" si="125"/>
        <v>#REF!</v>
      </c>
      <c r="D32" s="87" t="e">
        <f t="shared" ca="1" si="126"/>
        <v>#REF!</v>
      </c>
      <c r="E32" s="87" t="e">
        <f t="shared" ca="1" si="127"/>
        <v>#REF!</v>
      </c>
      <c r="F32" s="87" t="e">
        <f t="shared" ca="1" si="128"/>
        <v>#REF!</v>
      </c>
      <c r="G32" s="87" t="e">
        <f t="shared" ca="1" si="129"/>
        <v>#REF!</v>
      </c>
      <c r="H32" s="87" t="e">
        <f t="shared" ca="1" si="130"/>
        <v>#REF!</v>
      </c>
      <c r="I32" s="87" t="e">
        <f t="shared" ca="1" si="131"/>
        <v>#REF!</v>
      </c>
      <c r="J32" s="87" t="e">
        <f t="shared" ca="1" si="132"/>
        <v>#REF!</v>
      </c>
      <c r="K32" s="87" t="e">
        <f t="shared" ca="1" si="133"/>
        <v>#REF!</v>
      </c>
      <c r="L32" s="87" t="e">
        <f t="shared" ca="1" si="134"/>
        <v>#REF!</v>
      </c>
      <c r="M32" s="87" t="e">
        <f t="shared" ca="1" si="135"/>
        <v>#REF!</v>
      </c>
      <c r="N32" s="87" t="e">
        <f t="shared" ca="1" si="136"/>
        <v>#REF!</v>
      </c>
      <c r="O32" s="87" t="e">
        <f t="shared" ca="1" si="137"/>
        <v>#REF!</v>
      </c>
      <c r="P32" s="87" t="e">
        <f t="shared" ca="1" si="138"/>
        <v>#REF!</v>
      </c>
      <c r="Q32" s="87" t="e">
        <f t="shared" ca="1" si="190"/>
        <v>#REF!</v>
      </c>
      <c r="R32" s="87" t="e">
        <f t="shared" ca="1" si="190"/>
        <v>#REF!</v>
      </c>
      <c r="S32" s="87" t="e">
        <f t="shared" ca="1" si="190"/>
        <v>#REF!</v>
      </c>
      <c r="T32" s="87" t="e">
        <f t="shared" ca="1" si="190"/>
        <v>#REF!</v>
      </c>
      <c r="U32" s="87" t="e">
        <f t="shared" ca="1" si="190"/>
        <v>#REF!</v>
      </c>
      <c r="X32" s="87">
        <f ca="1">Ranking!B28</f>
        <v>0</v>
      </c>
      <c r="Y32" s="87" t="e">
        <f ca="1">IF(AH32=0,0,Ranking!C28)</f>
        <v>#VALUE!</v>
      </c>
      <c r="Z32" s="91">
        <f ca="1">Ranking!G28</f>
        <v>0</v>
      </c>
      <c r="AA32" s="87" t="e">
        <f ca="1">MCA!ES31</f>
        <v>#REF!</v>
      </c>
      <c r="AB32" s="87">
        <f ca="1">MCA!ET31</f>
        <v>0</v>
      </c>
      <c r="AC32" s="87">
        <f ca="1">MCA!EU31</f>
        <v>0</v>
      </c>
      <c r="AD32" s="87" t="e">
        <f ca="1">INDEX('MCA-INPUT'!$C$22:$C$25,MATCH(AC32,$W$376:$W$379,0),1)</f>
        <v>#N/A</v>
      </c>
      <c r="AE32" s="87" t="e">
        <f t="shared" ca="1" si="11"/>
        <v>#VALUE!</v>
      </c>
      <c r="AF32" s="87">
        <f ca="1">MATCH(AB32,$AB$7:AB32,0)</f>
        <v>1</v>
      </c>
      <c r="AG32" s="87" t="str">
        <f t="shared" ca="1" si="12"/>
        <v>00</v>
      </c>
      <c r="AH32" s="87" t="e">
        <f t="shared" ca="1" si="52"/>
        <v>#VALUE!</v>
      </c>
      <c r="AI32" s="87" t="e">
        <f t="shared" ca="1" si="53"/>
        <v>#VALUE!</v>
      </c>
      <c r="AK32" s="87" t="e">
        <f t="shared" ca="1" si="13"/>
        <v>#VALUE!</v>
      </c>
      <c r="AL32" s="87" t="e">
        <f t="shared" ca="1" si="120"/>
        <v>#VALUE!</v>
      </c>
      <c r="AM32" s="87" t="e">
        <f t="shared" ca="1" si="14"/>
        <v>#VALUE!</v>
      </c>
      <c r="AN32" s="87" t="e">
        <f t="shared" ref="AN32:BA32" ca="1" si="209">IF(AM32&gt;0,2,IF($AL32&lt;=AN$5,1,0))</f>
        <v>#VALUE!</v>
      </c>
      <c r="AO32" s="87" t="e">
        <f t="shared" ca="1" si="209"/>
        <v>#VALUE!</v>
      </c>
      <c r="AP32" s="87" t="e">
        <f t="shared" ca="1" si="209"/>
        <v>#VALUE!</v>
      </c>
      <c r="AQ32" s="87" t="e">
        <f t="shared" ca="1" si="209"/>
        <v>#VALUE!</v>
      </c>
      <c r="AR32" s="87" t="e">
        <f t="shared" ca="1" si="209"/>
        <v>#VALUE!</v>
      </c>
      <c r="AS32" s="87" t="e">
        <f t="shared" ca="1" si="209"/>
        <v>#VALUE!</v>
      </c>
      <c r="AT32" s="87" t="e">
        <f t="shared" ca="1" si="209"/>
        <v>#VALUE!</v>
      </c>
      <c r="AU32" s="87" t="e">
        <f t="shared" ca="1" si="209"/>
        <v>#VALUE!</v>
      </c>
      <c r="AV32" s="87" t="e">
        <f t="shared" ca="1" si="209"/>
        <v>#VALUE!</v>
      </c>
      <c r="AW32" s="87" t="e">
        <f t="shared" ca="1" si="209"/>
        <v>#VALUE!</v>
      </c>
      <c r="AX32" s="87" t="e">
        <f t="shared" ca="1" si="209"/>
        <v>#VALUE!</v>
      </c>
      <c r="AY32" s="87" t="e">
        <f t="shared" ca="1" si="209"/>
        <v>#VALUE!</v>
      </c>
      <c r="AZ32" s="87" t="e">
        <f t="shared" ca="1" si="209"/>
        <v>#VALUE!</v>
      </c>
      <c r="BA32" s="87" t="e">
        <f t="shared" ca="1" si="209"/>
        <v>#VALUE!</v>
      </c>
      <c r="BB32" s="87" t="e">
        <f t="shared" ref="BB32:BF32" ca="1" si="210">IF(BA32&gt;0,2,IF($AL32&lt;=BB$5,1,0))</f>
        <v>#VALUE!</v>
      </c>
      <c r="BC32" s="87" t="e">
        <f t="shared" ca="1" si="210"/>
        <v>#VALUE!</v>
      </c>
      <c r="BD32" s="87" t="e">
        <f t="shared" ca="1" si="210"/>
        <v>#VALUE!</v>
      </c>
      <c r="BE32" s="87" t="e">
        <f t="shared" ca="1" si="210"/>
        <v>#VALUE!</v>
      </c>
      <c r="BF32" s="87" t="e">
        <f t="shared" ca="1" si="210"/>
        <v>#VALUE!</v>
      </c>
      <c r="BH32" s="87" t="e">
        <f t="shared" ca="1" si="17"/>
        <v>#VALUE!</v>
      </c>
      <c r="BI32" s="87" t="e">
        <f t="shared" ca="1" si="18"/>
        <v>#VALUE!</v>
      </c>
      <c r="BJ32" s="87" t="e">
        <f t="shared" ca="1" si="19"/>
        <v>#VALUE!</v>
      </c>
      <c r="BK32" s="87" t="e">
        <f t="shared" ca="1" si="20"/>
        <v>#VALUE!</v>
      </c>
      <c r="BL32" s="87" t="e">
        <f t="shared" ca="1" si="21"/>
        <v>#VALUE!</v>
      </c>
      <c r="BM32" s="87" t="e">
        <f t="shared" ca="1" si="22"/>
        <v>#VALUE!</v>
      </c>
      <c r="BN32" s="87" t="e">
        <f t="shared" ca="1" si="23"/>
        <v>#VALUE!</v>
      </c>
      <c r="BO32" s="87" t="e">
        <f t="shared" ca="1" si="24"/>
        <v>#VALUE!</v>
      </c>
      <c r="BP32" s="87" t="e">
        <f t="shared" ca="1" si="25"/>
        <v>#VALUE!</v>
      </c>
      <c r="BQ32" s="87" t="e">
        <f t="shared" ca="1" si="26"/>
        <v>#VALUE!</v>
      </c>
      <c r="BR32" s="87" t="e">
        <f t="shared" ca="1" si="27"/>
        <v>#VALUE!</v>
      </c>
      <c r="BS32" s="87" t="e">
        <f t="shared" ca="1" si="28"/>
        <v>#VALUE!</v>
      </c>
      <c r="BT32" s="87" t="e">
        <f t="shared" ca="1" si="29"/>
        <v>#VALUE!</v>
      </c>
      <c r="BU32" s="87" t="e">
        <f t="shared" ca="1" si="30"/>
        <v>#VALUE!</v>
      </c>
      <c r="BV32" s="87" t="e">
        <f t="shared" ca="1" si="31"/>
        <v>#VALUE!</v>
      </c>
      <c r="BW32" s="87" t="e">
        <f t="shared" ca="1" si="182"/>
        <v>#VALUE!</v>
      </c>
      <c r="BX32" s="87" t="e">
        <f t="shared" ca="1" si="182"/>
        <v>#VALUE!</v>
      </c>
      <c r="BY32" s="87" t="e">
        <f t="shared" ca="1" si="182"/>
        <v>#VALUE!</v>
      </c>
      <c r="BZ32" s="87" t="e">
        <f t="shared" ca="1" si="182"/>
        <v>#VALUE!</v>
      </c>
      <c r="CA32" s="87" t="e">
        <f t="shared" ca="1" si="182"/>
        <v>#VALUE!</v>
      </c>
      <c r="CC32" s="87">
        <v>26</v>
      </c>
      <c r="CD32" s="91" t="e">
        <f t="shared" ca="1" si="33"/>
        <v>#N/A</v>
      </c>
      <c r="CE32" s="91" t="e">
        <f t="shared" ca="1" si="34"/>
        <v>#REF!</v>
      </c>
      <c r="CF32" s="91" t="e">
        <f t="shared" ca="1" si="35"/>
        <v>#REF!</v>
      </c>
      <c r="CG32" s="91" t="e">
        <f t="shared" ca="1" si="36"/>
        <v>#REF!</v>
      </c>
      <c r="CH32" s="91" t="e">
        <f t="shared" ca="1" si="37"/>
        <v>#REF!</v>
      </c>
      <c r="CI32" s="91" t="e">
        <f t="shared" ca="1" si="38"/>
        <v>#REF!</v>
      </c>
      <c r="CJ32" s="91" t="e">
        <f t="shared" ca="1" si="39"/>
        <v>#REF!</v>
      </c>
      <c r="CK32" s="91" t="e">
        <f t="shared" ca="1" si="40"/>
        <v>#REF!</v>
      </c>
      <c r="CL32" s="91" t="e">
        <f t="shared" ca="1" si="41"/>
        <v>#REF!</v>
      </c>
      <c r="CM32" s="91" t="e">
        <f t="shared" ca="1" si="42"/>
        <v>#REF!</v>
      </c>
      <c r="CN32" s="91" t="e">
        <f t="shared" ca="1" si="43"/>
        <v>#REF!</v>
      </c>
      <c r="CO32" s="91" t="e">
        <f t="shared" ca="1" si="44"/>
        <v>#REF!</v>
      </c>
      <c r="CP32" s="91" t="e">
        <f t="shared" ca="1" si="45"/>
        <v>#REF!</v>
      </c>
      <c r="CQ32" s="91" t="e">
        <f t="shared" ca="1" si="46"/>
        <v>#REF!</v>
      </c>
      <c r="CR32" s="91" t="e">
        <f t="shared" ca="1" si="47"/>
        <v>#REF!</v>
      </c>
      <c r="CS32" s="91" t="e">
        <f t="shared" ref="CS32:CW32" ca="1" si="211">VALUE(IF(Q35=0,0,CONCATENATE(Q$9,$A35)))</f>
        <v>#REF!</v>
      </c>
      <c r="CT32" s="91" t="e">
        <f t="shared" ca="1" si="211"/>
        <v>#REF!</v>
      </c>
      <c r="CU32" s="91" t="e">
        <f t="shared" ca="1" si="211"/>
        <v>#REF!</v>
      </c>
      <c r="CV32" s="91" t="e">
        <f t="shared" ca="1" si="211"/>
        <v>#REF!</v>
      </c>
      <c r="CW32" s="91" t="e">
        <f t="shared" ca="1" si="211"/>
        <v>#REF!</v>
      </c>
      <c r="DC32" s="87" t="e">
        <f t="shared" ca="1" si="57"/>
        <v>#VALUE!</v>
      </c>
      <c r="DD32" s="87" t="e">
        <f t="shared" ca="1" si="58"/>
        <v>#VALUE!</v>
      </c>
      <c r="DE32" s="87" t="e">
        <f t="shared" ca="1" si="59"/>
        <v>#VALUE!</v>
      </c>
      <c r="DF32" s="87" t="e">
        <f t="shared" ca="1" si="60"/>
        <v>#VALUE!</v>
      </c>
      <c r="DG32" s="87" t="e">
        <f t="shared" ca="1" si="61"/>
        <v>#VALUE!</v>
      </c>
      <c r="DH32" s="87" t="e">
        <f t="shared" ca="1" si="62"/>
        <v>#VALUE!</v>
      </c>
      <c r="DI32" s="87" t="e">
        <f t="shared" ca="1" si="63"/>
        <v>#VALUE!</v>
      </c>
      <c r="DJ32" s="87" t="e">
        <f t="shared" ca="1" si="64"/>
        <v>#VALUE!</v>
      </c>
      <c r="DK32" s="87" t="e">
        <f t="shared" ca="1" si="65"/>
        <v>#VALUE!</v>
      </c>
      <c r="DL32" s="87" t="e">
        <f t="shared" ca="1" si="66"/>
        <v>#VALUE!</v>
      </c>
      <c r="DM32" s="87" t="e">
        <f t="shared" ca="1" si="67"/>
        <v>#VALUE!</v>
      </c>
      <c r="DN32" s="87" t="e">
        <f t="shared" ca="1" si="68"/>
        <v>#VALUE!</v>
      </c>
      <c r="DO32" s="87" t="e">
        <f t="shared" ca="1" si="69"/>
        <v>#VALUE!</v>
      </c>
      <c r="DP32" s="87" t="e">
        <f t="shared" ca="1" si="70"/>
        <v>#VALUE!</v>
      </c>
      <c r="DQ32" s="87" t="e">
        <f t="shared" ca="1" si="71"/>
        <v>#VALUE!</v>
      </c>
      <c r="DR32" s="87" t="e">
        <f t="shared" ca="1" si="72"/>
        <v>#VALUE!</v>
      </c>
      <c r="DS32" s="87" t="e">
        <f t="shared" ca="1" si="73"/>
        <v>#VALUE!</v>
      </c>
      <c r="DT32" s="87" t="e">
        <f t="shared" ca="1" si="74"/>
        <v>#VALUE!</v>
      </c>
      <c r="DU32" s="87" t="e">
        <f t="shared" ca="1" si="75"/>
        <v>#VALUE!</v>
      </c>
      <c r="DV32" s="87" t="e">
        <f t="shared" ca="1" si="76"/>
        <v>#VALUE!</v>
      </c>
      <c r="DW32" s="87" t="e">
        <f t="shared" ca="1" si="77"/>
        <v>#VALUE!</v>
      </c>
      <c r="DY32" s="87" t="e">
        <f t="shared" ca="1" si="78"/>
        <v>#VALUE!</v>
      </c>
      <c r="DZ32" s="87" t="e">
        <f t="shared" ca="1" si="79"/>
        <v>#VALUE!</v>
      </c>
      <c r="EA32" s="87" t="e">
        <f t="shared" ca="1" si="80"/>
        <v>#VALUE!</v>
      </c>
      <c r="EB32" s="87" t="e">
        <f t="shared" ca="1" si="81"/>
        <v>#VALUE!</v>
      </c>
      <c r="EC32" s="87" t="e">
        <f t="shared" ca="1" si="82"/>
        <v>#VALUE!</v>
      </c>
      <c r="ED32" s="87" t="e">
        <f t="shared" ca="1" si="83"/>
        <v>#VALUE!</v>
      </c>
      <c r="EE32" s="87" t="e">
        <f t="shared" ca="1" si="84"/>
        <v>#VALUE!</v>
      </c>
      <c r="EF32" s="87" t="e">
        <f t="shared" ca="1" si="85"/>
        <v>#VALUE!</v>
      </c>
      <c r="EG32" s="87" t="e">
        <f t="shared" ca="1" si="86"/>
        <v>#VALUE!</v>
      </c>
      <c r="EH32" s="87" t="e">
        <f t="shared" ca="1" si="87"/>
        <v>#VALUE!</v>
      </c>
      <c r="EI32" s="87" t="e">
        <f t="shared" ca="1" si="88"/>
        <v>#VALUE!</v>
      </c>
      <c r="EJ32" s="87" t="e">
        <f t="shared" ca="1" si="89"/>
        <v>#VALUE!</v>
      </c>
      <c r="EK32" s="87" t="e">
        <f t="shared" ca="1" si="90"/>
        <v>#VALUE!</v>
      </c>
      <c r="EL32" s="87" t="e">
        <f t="shared" ca="1" si="91"/>
        <v>#VALUE!</v>
      </c>
      <c r="EM32" s="87" t="e">
        <f t="shared" ca="1" si="92"/>
        <v>#VALUE!</v>
      </c>
      <c r="EN32" s="87" t="e">
        <f t="shared" ca="1" si="93"/>
        <v>#VALUE!</v>
      </c>
      <c r="EO32" s="87" t="e">
        <f t="shared" ca="1" si="94"/>
        <v>#VALUE!</v>
      </c>
      <c r="EP32" s="87" t="e">
        <f t="shared" ca="1" si="95"/>
        <v>#VALUE!</v>
      </c>
      <c r="EQ32" s="87" t="e">
        <f t="shared" ca="1" si="96"/>
        <v>#VALUE!</v>
      </c>
      <c r="ER32" s="87" t="e">
        <f t="shared" ca="1" si="97"/>
        <v>#VALUE!</v>
      </c>
      <c r="ES32" s="87" t="e">
        <f t="shared" ca="1" si="98"/>
        <v>#VALUE!</v>
      </c>
      <c r="EU32" s="87" t="e">
        <f t="shared" ca="1" si="99"/>
        <v>#VALUE!</v>
      </c>
      <c r="EV32" s="87" t="e">
        <f t="shared" ca="1" si="100"/>
        <v>#VALUE!</v>
      </c>
      <c r="EW32" s="87" t="e">
        <f t="shared" ca="1" si="101"/>
        <v>#VALUE!</v>
      </c>
      <c r="EX32" s="87" t="e">
        <f t="shared" ca="1" si="102"/>
        <v>#VALUE!</v>
      </c>
      <c r="EY32" s="87" t="e">
        <f t="shared" ca="1" si="103"/>
        <v>#VALUE!</v>
      </c>
      <c r="EZ32" s="87" t="e">
        <f t="shared" ca="1" si="104"/>
        <v>#VALUE!</v>
      </c>
      <c r="FA32" s="87" t="e">
        <f t="shared" ca="1" si="105"/>
        <v>#VALUE!</v>
      </c>
      <c r="FB32" s="87" t="e">
        <f t="shared" ca="1" si="106"/>
        <v>#VALUE!</v>
      </c>
      <c r="FC32" s="87" t="e">
        <f t="shared" ca="1" si="107"/>
        <v>#VALUE!</v>
      </c>
      <c r="FD32" s="87" t="e">
        <f t="shared" ca="1" si="108"/>
        <v>#VALUE!</v>
      </c>
      <c r="FE32" s="87" t="e">
        <f t="shared" ca="1" si="109"/>
        <v>#VALUE!</v>
      </c>
      <c r="FF32" s="87" t="e">
        <f t="shared" ca="1" si="110"/>
        <v>#VALUE!</v>
      </c>
      <c r="FG32" s="87" t="e">
        <f t="shared" ca="1" si="111"/>
        <v>#VALUE!</v>
      </c>
      <c r="FH32" s="87" t="e">
        <f t="shared" ca="1" si="112"/>
        <v>#VALUE!</v>
      </c>
      <c r="FI32" s="87" t="e">
        <f t="shared" ca="1" si="113"/>
        <v>#VALUE!</v>
      </c>
      <c r="FJ32" s="87" t="e">
        <f t="shared" ca="1" si="114"/>
        <v>#VALUE!</v>
      </c>
      <c r="FK32" s="87" t="e">
        <f t="shared" ca="1" si="115"/>
        <v>#VALUE!</v>
      </c>
      <c r="FL32" s="87" t="e">
        <f t="shared" ca="1" si="116"/>
        <v>#VALUE!</v>
      </c>
      <c r="FM32" s="87" t="e">
        <f t="shared" ca="1" si="117"/>
        <v>#VALUE!</v>
      </c>
      <c r="FN32" s="87" t="e">
        <f t="shared" ca="1" si="118"/>
        <v>#VALUE!</v>
      </c>
      <c r="FO32" s="87" t="e">
        <f t="shared" ca="1" si="119"/>
        <v>#VALUE!</v>
      </c>
      <c r="FQ32" s="87">
        <f ca="1"/>
        <v>0</v>
      </c>
      <c r="FR32" s="87">
        <f ca="1"/>
        <v>0</v>
      </c>
      <c r="FS32" s="87">
        <f ca="1"/>
        <v>0</v>
      </c>
      <c r="FT32" s="87">
        <f ca="1"/>
        <v>0</v>
      </c>
      <c r="FU32" s="87">
        <f ca="1"/>
        <v>0</v>
      </c>
      <c r="FV32" s="87">
        <f ca="1"/>
        <v>0</v>
      </c>
      <c r="FW32" s="87">
        <f ca="1"/>
        <v>0</v>
      </c>
      <c r="FX32" s="87">
        <f ca="1"/>
        <v>0</v>
      </c>
      <c r="FY32" s="87">
        <f ca="1"/>
        <v>0</v>
      </c>
      <c r="FZ32" s="87">
        <f ca="1"/>
        <v>0</v>
      </c>
      <c r="GA32" s="87">
        <f ca="1"/>
        <v>0</v>
      </c>
      <c r="GB32" s="87">
        <f ca="1"/>
        <v>0</v>
      </c>
      <c r="GC32" s="87">
        <f ca="1"/>
        <v>0</v>
      </c>
      <c r="GD32" s="87">
        <f ca="1"/>
        <v>0</v>
      </c>
      <c r="GE32" s="87">
        <f ca="1"/>
        <v>0</v>
      </c>
      <c r="GF32" s="87">
        <f ca="1"/>
        <v>0</v>
      </c>
      <c r="GG32" s="87">
        <f ca="1"/>
        <v>0</v>
      </c>
      <c r="GH32" s="87">
        <f ca="1"/>
        <v>0</v>
      </c>
      <c r="GI32" s="87">
        <f ca="1"/>
        <v>0</v>
      </c>
      <c r="GJ32" s="87">
        <f ca="1"/>
        <v>0</v>
      </c>
    </row>
    <row r="33" spans="1:192" x14ac:dyDescent="0.25">
      <c r="A33" s="87">
        <f t="shared" si="146"/>
        <v>24</v>
      </c>
      <c r="B33" s="87" t="e">
        <f t="shared" ca="1" si="124"/>
        <v>#N/A</v>
      </c>
      <c r="C33" s="87" t="e">
        <f t="shared" ca="1" si="125"/>
        <v>#REF!</v>
      </c>
      <c r="D33" s="87" t="e">
        <f t="shared" ca="1" si="126"/>
        <v>#REF!</v>
      </c>
      <c r="E33" s="87" t="e">
        <f t="shared" ca="1" si="127"/>
        <v>#REF!</v>
      </c>
      <c r="F33" s="87" t="e">
        <f t="shared" ca="1" si="128"/>
        <v>#REF!</v>
      </c>
      <c r="G33" s="87" t="e">
        <f t="shared" ca="1" si="129"/>
        <v>#REF!</v>
      </c>
      <c r="H33" s="87" t="e">
        <f t="shared" ca="1" si="130"/>
        <v>#REF!</v>
      </c>
      <c r="I33" s="87" t="e">
        <f t="shared" ca="1" si="131"/>
        <v>#REF!</v>
      </c>
      <c r="J33" s="87" t="e">
        <f t="shared" ca="1" si="132"/>
        <v>#REF!</v>
      </c>
      <c r="K33" s="87" t="e">
        <f t="shared" ca="1" si="133"/>
        <v>#REF!</v>
      </c>
      <c r="L33" s="87" t="e">
        <f t="shared" ca="1" si="134"/>
        <v>#REF!</v>
      </c>
      <c r="M33" s="87" t="e">
        <f t="shared" ca="1" si="135"/>
        <v>#REF!</v>
      </c>
      <c r="N33" s="87" t="e">
        <f t="shared" ca="1" si="136"/>
        <v>#REF!</v>
      </c>
      <c r="O33" s="87" t="e">
        <f t="shared" ca="1" si="137"/>
        <v>#REF!</v>
      </c>
      <c r="P33" s="87" t="e">
        <f t="shared" ca="1" si="138"/>
        <v>#REF!</v>
      </c>
      <c r="Q33" s="87" t="e">
        <f t="shared" ca="1" si="190"/>
        <v>#REF!</v>
      </c>
      <c r="R33" s="87" t="e">
        <f t="shared" ca="1" si="190"/>
        <v>#REF!</v>
      </c>
      <c r="S33" s="87" t="e">
        <f t="shared" ca="1" si="190"/>
        <v>#REF!</v>
      </c>
      <c r="T33" s="87" t="e">
        <f t="shared" ca="1" si="190"/>
        <v>#REF!</v>
      </c>
      <c r="U33" s="87" t="e">
        <f t="shared" ca="1" si="190"/>
        <v>#REF!</v>
      </c>
      <c r="X33" s="87">
        <f ca="1">Ranking!B29</f>
        <v>0</v>
      </c>
      <c r="Y33" s="87" t="e">
        <f ca="1">IF(AH33=0,0,Ranking!C29)</f>
        <v>#VALUE!</v>
      </c>
      <c r="Z33" s="91">
        <f ca="1">Ranking!G29</f>
        <v>0</v>
      </c>
      <c r="AA33" s="87" t="e">
        <f ca="1">MCA!ES32</f>
        <v>#REF!</v>
      </c>
      <c r="AB33" s="87">
        <f ca="1">MCA!ET32</f>
        <v>0</v>
      </c>
      <c r="AC33" s="87">
        <f ca="1">MCA!EU32</f>
        <v>0</v>
      </c>
      <c r="AD33" s="87" t="e">
        <f ca="1">INDEX('MCA-INPUT'!$C$22:$C$25,MATCH(AC33,$W$376:$W$379,0),1)</f>
        <v>#N/A</v>
      </c>
      <c r="AE33" s="87" t="e">
        <f t="shared" ca="1" si="11"/>
        <v>#VALUE!</v>
      </c>
      <c r="AF33" s="87">
        <f ca="1">MATCH(AB33,$AB$7:AB33,0)</f>
        <v>1</v>
      </c>
      <c r="AG33" s="87" t="str">
        <f t="shared" ca="1" si="12"/>
        <v>00</v>
      </c>
      <c r="AH33" s="87" t="e">
        <f t="shared" ca="1" si="52"/>
        <v>#VALUE!</v>
      </c>
      <c r="AI33" s="87" t="e">
        <f t="shared" ca="1" si="53"/>
        <v>#VALUE!</v>
      </c>
      <c r="AK33" s="87" t="e">
        <f t="shared" ca="1" si="13"/>
        <v>#VALUE!</v>
      </c>
      <c r="AL33" s="87" t="e">
        <f t="shared" ca="1" si="120"/>
        <v>#VALUE!</v>
      </c>
      <c r="AM33" s="87" t="e">
        <f t="shared" ca="1" si="14"/>
        <v>#VALUE!</v>
      </c>
      <c r="AN33" s="87" t="e">
        <f t="shared" ref="AN33:BA33" ca="1" si="212">IF(AM33&gt;0,2,IF($AL33&lt;=AN$5,1,0))</f>
        <v>#VALUE!</v>
      </c>
      <c r="AO33" s="87" t="e">
        <f t="shared" ca="1" si="212"/>
        <v>#VALUE!</v>
      </c>
      <c r="AP33" s="87" t="e">
        <f t="shared" ca="1" si="212"/>
        <v>#VALUE!</v>
      </c>
      <c r="AQ33" s="87" t="e">
        <f t="shared" ca="1" si="212"/>
        <v>#VALUE!</v>
      </c>
      <c r="AR33" s="87" t="e">
        <f t="shared" ca="1" si="212"/>
        <v>#VALUE!</v>
      </c>
      <c r="AS33" s="87" t="e">
        <f t="shared" ca="1" si="212"/>
        <v>#VALUE!</v>
      </c>
      <c r="AT33" s="87" t="e">
        <f t="shared" ca="1" si="212"/>
        <v>#VALUE!</v>
      </c>
      <c r="AU33" s="87" t="e">
        <f t="shared" ca="1" si="212"/>
        <v>#VALUE!</v>
      </c>
      <c r="AV33" s="87" t="e">
        <f t="shared" ca="1" si="212"/>
        <v>#VALUE!</v>
      </c>
      <c r="AW33" s="87" t="e">
        <f t="shared" ca="1" si="212"/>
        <v>#VALUE!</v>
      </c>
      <c r="AX33" s="87" t="e">
        <f t="shared" ca="1" si="212"/>
        <v>#VALUE!</v>
      </c>
      <c r="AY33" s="87" t="e">
        <f t="shared" ca="1" si="212"/>
        <v>#VALUE!</v>
      </c>
      <c r="AZ33" s="87" t="e">
        <f t="shared" ca="1" si="212"/>
        <v>#VALUE!</v>
      </c>
      <c r="BA33" s="87" t="e">
        <f t="shared" ca="1" si="212"/>
        <v>#VALUE!</v>
      </c>
      <c r="BB33" s="87" t="e">
        <f t="shared" ref="BB33:BF33" ca="1" si="213">IF(BA33&gt;0,2,IF($AL33&lt;=BB$5,1,0))</f>
        <v>#VALUE!</v>
      </c>
      <c r="BC33" s="87" t="e">
        <f t="shared" ca="1" si="213"/>
        <v>#VALUE!</v>
      </c>
      <c r="BD33" s="87" t="e">
        <f t="shared" ca="1" si="213"/>
        <v>#VALUE!</v>
      </c>
      <c r="BE33" s="87" t="e">
        <f t="shared" ca="1" si="213"/>
        <v>#VALUE!</v>
      </c>
      <c r="BF33" s="87" t="e">
        <f t="shared" ca="1" si="213"/>
        <v>#VALUE!</v>
      </c>
      <c r="BH33" s="87" t="e">
        <f t="shared" ca="1" si="17"/>
        <v>#VALUE!</v>
      </c>
      <c r="BI33" s="87" t="e">
        <f t="shared" ca="1" si="18"/>
        <v>#VALUE!</v>
      </c>
      <c r="BJ33" s="87" t="e">
        <f t="shared" ca="1" si="19"/>
        <v>#VALUE!</v>
      </c>
      <c r="BK33" s="87" t="e">
        <f t="shared" ca="1" si="20"/>
        <v>#VALUE!</v>
      </c>
      <c r="BL33" s="87" t="e">
        <f t="shared" ca="1" si="21"/>
        <v>#VALUE!</v>
      </c>
      <c r="BM33" s="87" t="e">
        <f t="shared" ca="1" si="22"/>
        <v>#VALUE!</v>
      </c>
      <c r="BN33" s="87" t="e">
        <f t="shared" ca="1" si="23"/>
        <v>#VALUE!</v>
      </c>
      <c r="BO33" s="87" t="e">
        <f t="shared" ca="1" si="24"/>
        <v>#VALUE!</v>
      </c>
      <c r="BP33" s="87" t="e">
        <f t="shared" ca="1" si="25"/>
        <v>#VALUE!</v>
      </c>
      <c r="BQ33" s="87" t="e">
        <f t="shared" ca="1" si="26"/>
        <v>#VALUE!</v>
      </c>
      <c r="BR33" s="87" t="e">
        <f t="shared" ca="1" si="27"/>
        <v>#VALUE!</v>
      </c>
      <c r="BS33" s="87" t="e">
        <f t="shared" ca="1" si="28"/>
        <v>#VALUE!</v>
      </c>
      <c r="BT33" s="87" t="e">
        <f t="shared" ca="1" si="29"/>
        <v>#VALUE!</v>
      </c>
      <c r="BU33" s="87" t="e">
        <f t="shared" ca="1" si="30"/>
        <v>#VALUE!</v>
      </c>
      <c r="BV33" s="87" t="e">
        <f t="shared" ca="1" si="31"/>
        <v>#VALUE!</v>
      </c>
      <c r="BW33" s="87" t="e">
        <f t="shared" ca="1" si="182"/>
        <v>#VALUE!</v>
      </c>
      <c r="BX33" s="87" t="e">
        <f t="shared" ca="1" si="182"/>
        <v>#VALUE!</v>
      </c>
      <c r="BY33" s="87" t="e">
        <f t="shared" ca="1" si="182"/>
        <v>#VALUE!</v>
      </c>
      <c r="BZ33" s="87" t="e">
        <f t="shared" ca="1" si="182"/>
        <v>#VALUE!</v>
      </c>
      <c r="CA33" s="87" t="e">
        <f t="shared" ca="1" si="182"/>
        <v>#VALUE!</v>
      </c>
      <c r="CC33" s="87">
        <v>27</v>
      </c>
      <c r="CD33" s="91" t="e">
        <f t="shared" ca="1" si="33"/>
        <v>#N/A</v>
      </c>
      <c r="CE33" s="91" t="e">
        <f t="shared" ca="1" si="34"/>
        <v>#REF!</v>
      </c>
      <c r="CF33" s="91" t="e">
        <f t="shared" ca="1" si="35"/>
        <v>#REF!</v>
      </c>
      <c r="CG33" s="91" t="e">
        <f t="shared" ca="1" si="36"/>
        <v>#REF!</v>
      </c>
      <c r="CH33" s="91" t="e">
        <f t="shared" ca="1" si="37"/>
        <v>#REF!</v>
      </c>
      <c r="CI33" s="91" t="e">
        <f t="shared" ca="1" si="38"/>
        <v>#REF!</v>
      </c>
      <c r="CJ33" s="91" t="e">
        <f t="shared" ca="1" si="39"/>
        <v>#REF!</v>
      </c>
      <c r="CK33" s="91" t="e">
        <f t="shared" ca="1" si="40"/>
        <v>#REF!</v>
      </c>
      <c r="CL33" s="91" t="e">
        <f t="shared" ca="1" si="41"/>
        <v>#REF!</v>
      </c>
      <c r="CM33" s="91" t="e">
        <f t="shared" ca="1" si="42"/>
        <v>#REF!</v>
      </c>
      <c r="CN33" s="91" t="e">
        <f t="shared" ca="1" si="43"/>
        <v>#REF!</v>
      </c>
      <c r="CO33" s="91" t="e">
        <f t="shared" ca="1" si="44"/>
        <v>#REF!</v>
      </c>
      <c r="CP33" s="91" t="e">
        <f t="shared" ca="1" si="45"/>
        <v>#REF!</v>
      </c>
      <c r="CQ33" s="91" t="e">
        <f t="shared" ca="1" si="46"/>
        <v>#REF!</v>
      </c>
      <c r="CR33" s="91" t="e">
        <f t="shared" ca="1" si="47"/>
        <v>#REF!</v>
      </c>
      <c r="CS33" s="91" t="e">
        <f t="shared" ref="CS33:CW33" ca="1" si="214">VALUE(IF(Q36=0,0,CONCATENATE(Q$9,$A36)))</f>
        <v>#REF!</v>
      </c>
      <c r="CT33" s="91" t="e">
        <f t="shared" ca="1" si="214"/>
        <v>#REF!</v>
      </c>
      <c r="CU33" s="91" t="e">
        <f t="shared" ca="1" si="214"/>
        <v>#REF!</v>
      </c>
      <c r="CV33" s="91" t="e">
        <f t="shared" ca="1" si="214"/>
        <v>#REF!</v>
      </c>
      <c r="CW33" s="91" t="e">
        <f t="shared" ca="1" si="214"/>
        <v>#REF!</v>
      </c>
      <c r="DC33" s="87" t="e">
        <f t="shared" ca="1" si="57"/>
        <v>#VALUE!</v>
      </c>
      <c r="DD33" s="87" t="e">
        <f t="shared" ca="1" si="58"/>
        <v>#VALUE!</v>
      </c>
      <c r="DE33" s="87" t="e">
        <f t="shared" ca="1" si="59"/>
        <v>#VALUE!</v>
      </c>
      <c r="DF33" s="87" t="e">
        <f t="shared" ca="1" si="60"/>
        <v>#VALUE!</v>
      </c>
      <c r="DG33" s="87" t="e">
        <f t="shared" ca="1" si="61"/>
        <v>#VALUE!</v>
      </c>
      <c r="DH33" s="87" t="e">
        <f t="shared" ca="1" si="62"/>
        <v>#VALUE!</v>
      </c>
      <c r="DI33" s="87" t="e">
        <f t="shared" ca="1" si="63"/>
        <v>#VALUE!</v>
      </c>
      <c r="DJ33" s="87" t="e">
        <f t="shared" ca="1" si="64"/>
        <v>#VALUE!</v>
      </c>
      <c r="DK33" s="87" t="e">
        <f t="shared" ca="1" si="65"/>
        <v>#VALUE!</v>
      </c>
      <c r="DL33" s="87" t="e">
        <f t="shared" ca="1" si="66"/>
        <v>#VALUE!</v>
      </c>
      <c r="DM33" s="87" t="e">
        <f t="shared" ca="1" si="67"/>
        <v>#VALUE!</v>
      </c>
      <c r="DN33" s="87" t="e">
        <f t="shared" ca="1" si="68"/>
        <v>#VALUE!</v>
      </c>
      <c r="DO33" s="87" t="e">
        <f t="shared" ca="1" si="69"/>
        <v>#VALUE!</v>
      </c>
      <c r="DP33" s="87" t="e">
        <f t="shared" ca="1" si="70"/>
        <v>#VALUE!</v>
      </c>
      <c r="DQ33" s="87" t="e">
        <f t="shared" ca="1" si="71"/>
        <v>#VALUE!</v>
      </c>
      <c r="DR33" s="87" t="e">
        <f t="shared" ca="1" si="72"/>
        <v>#VALUE!</v>
      </c>
      <c r="DS33" s="87" t="e">
        <f t="shared" ca="1" si="73"/>
        <v>#VALUE!</v>
      </c>
      <c r="DT33" s="87" t="e">
        <f t="shared" ca="1" si="74"/>
        <v>#VALUE!</v>
      </c>
      <c r="DU33" s="87" t="e">
        <f t="shared" ca="1" si="75"/>
        <v>#VALUE!</v>
      </c>
      <c r="DV33" s="87" t="e">
        <f t="shared" ca="1" si="76"/>
        <v>#VALUE!</v>
      </c>
      <c r="DW33" s="87" t="e">
        <f t="shared" ca="1" si="77"/>
        <v>#VALUE!</v>
      </c>
      <c r="DY33" s="87" t="e">
        <f t="shared" ca="1" si="78"/>
        <v>#VALUE!</v>
      </c>
      <c r="DZ33" s="87" t="e">
        <f t="shared" ca="1" si="79"/>
        <v>#VALUE!</v>
      </c>
      <c r="EA33" s="87" t="e">
        <f t="shared" ca="1" si="80"/>
        <v>#VALUE!</v>
      </c>
      <c r="EB33" s="87" t="e">
        <f t="shared" ca="1" si="81"/>
        <v>#VALUE!</v>
      </c>
      <c r="EC33" s="87" t="e">
        <f t="shared" ca="1" si="82"/>
        <v>#VALUE!</v>
      </c>
      <c r="ED33" s="87" t="e">
        <f t="shared" ca="1" si="83"/>
        <v>#VALUE!</v>
      </c>
      <c r="EE33" s="87" t="e">
        <f t="shared" ca="1" si="84"/>
        <v>#VALUE!</v>
      </c>
      <c r="EF33" s="87" t="e">
        <f t="shared" ca="1" si="85"/>
        <v>#VALUE!</v>
      </c>
      <c r="EG33" s="87" t="e">
        <f t="shared" ca="1" si="86"/>
        <v>#VALUE!</v>
      </c>
      <c r="EH33" s="87" t="e">
        <f t="shared" ca="1" si="87"/>
        <v>#VALUE!</v>
      </c>
      <c r="EI33" s="87" t="e">
        <f t="shared" ca="1" si="88"/>
        <v>#VALUE!</v>
      </c>
      <c r="EJ33" s="87" t="e">
        <f t="shared" ca="1" si="89"/>
        <v>#VALUE!</v>
      </c>
      <c r="EK33" s="87" t="e">
        <f t="shared" ca="1" si="90"/>
        <v>#VALUE!</v>
      </c>
      <c r="EL33" s="87" t="e">
        <f t="shared" ca="1" si="91"/>
        <v>#VALUE!</v>
      </c>
      <c r="EM33" s="87" t="e">
        <f t="shared" ca="1" si="92"/>
        <v>#VALUE!</v>
      </c>
      <c r="EN33" s="87" t="e">
        <f t="shared" ca="1" si="93"/>
        <v>#VALUE!</v>
      </c>
      <c r="EO33" s="87" t="e">
        <f t="shared" ca="1" si="94"/>
        <v>#VALUE!</v>
      </c>
      <c r="EP33" s="87" t="e">
        <f t="shared" ca="1" si="95"/>
        <v>#VALUE!</v>
      </c>
      <c r="EQ33" s="87" t="e">
        <f t="shared" ca="1" si="96"/>
        <v>#VALUE!</v>
      </c>
      <c r="ER33" s="87" t="e">
        <f t="shared" ca="1" si="97"/>
        <v>#VALUE!</v>
      </c>
      <c r="ES33" s="87" t="e">
        <f t="shared" ca="1" si="98"/>
        <v>#VALUE!</v>
      </c>
      <c r="EU33" s="87" t="e">
        <f t="shared" ca="1" si="99"/>
        <v>#VALUE!</v>
      </c>
      <c r="EV33" s="87" t="e">
        <f t="shared" ca="1" si="100"/>
        <v>#VALUE!</v>
      </c>
      <c r="EW33" s="87" t="e">
        <f t="shared" ca="1" si="101"/>
        <v>#VALUE!</v>
      </c>
      <c r="EX33" s="87" t="e">
        <f t="shared" ca="1" si="102"/>
        <v>#VALUE!</v>
      </c>
      <c r="EY33" s="87" t="e">
        <f t="shared" ca="1" si="103"/>
        <v>#VALUE!</v>
      </c>
      <c r="EZ33" s="87" t="e">
        <f t="shared" ca="1" si="104"/>
        <v>#VALUE!</v>
      </c>
      <c r="FA33" s="87" t="e">
        <f t="shared" ca="1" si="105"/>
        <v>#VALUE!</v>
      </c>
      <c r="FB33" s="87" t="e">
        <f t="shared" ca="1" si="106"/>
        <v>#VALUE!</v>
      </c>
      <c r="FC33" s="87" t="e">
        <f t="shared" ca="1" si="107"/>
        <v>#VALUE!</v>
      </c>
      <c r="FD33" s="87" t="e">
        <f t="shared" ca="1" si="108"/>
        <v>#VALUE!</v>
      </c>
      <c r="FE33" s="87" t="e">
        <f t="shared" ca="1" si="109"/>
        <v>#VALUE!</v>
      </c>
      <c r="FF33" s="87" t="e">
        <f t="shared" ca="1" si="110"/>
        <v>#VALUE!</v>
      </c>
      <c r="FG33" s="87" t="e">
        <f t="shared" ca="1" si="111"/>
        <v>#VALUE!</v>
      </c>
      <c r="FH33" s="87" t="e">
        <f t="shared" ca="1" si="112"/>
        <v>#VALUE!</v>
      </c>
      <c r="FI33" s="87" t="e">
        <f t="shared" ca="1" si="113"/>
        <v>#VALUE!</v>
      </c>
      <c r="FJ33" s="87" t="e">
        <f t="shared" ca="1" si="114"/>
        <v>#VALUE!</v>
      </c>
      <c r="FK33" s="87" t="e">
        <f t="shared" ca="1" si="115"/>
        <v>#VALUE!</v>
      </c>
      <c r="FL33" s="87" t="e">
        <f t="shared" ca="1" si="116"/>
        <v>#VALUE!</v>
      </c>
      <c r="FM33" s="87" t="e">
        <f t="shared" ca="1" si="117"/>
        <v>#VALUE!</v>
      </c>
      <c r="FN33" s="87" t="e">
        <f t="shared" ca="1" si="118"/>
        <v>#VALUE!</v>
      </c>
      <c r="FO33" s="87" t="e">
        <f t="shared" ca="1" si="119"/>
        <v>#VALUE!</v>
      </c>
      <c r="FQ33" s="87">
        <f ca="1"/>
        <v>0</v>
      </c>
      <c r="FR33" s="87">
        <f ca="1"/>
        <v>0</v>
      </c>
      <c r="FS33" s="87">
        <f ca="1"/>
        <v>0</v>
      </c>
      <c r="FT33" s="87">
        <f ca="1"/>
        <v>0</v>
      </c>
      <c r="FU33" s="87">
        <f ca="1"/>
        <v>0</v>
      </c>
      <c r="FV33" s="87">
        <f ca="1"/>
        <v>0</v>
      </c>
      <c r="FW33" s="87">
        <f ca="1"/>
        <v>0</v>
      </c>
      <c r="FX33" s="87">
        <f ca="1"/>
        <v>0</v>
      </c>
      <c r="FY33" s="87">
        <f ca="1"/>
        <v>0</v>
      </c>
      <c r="FZ33" s="87">
        <f ca="1"/>
        <v>0</v>
      </c>
      <c r="GA33" s="87">
        <f ca="1"/>
        <v>0</v>
      </c>
      <c r="GB33" s="87">
        <f ca="1"/>
        <v>0</v>
      </c>
      <c r="GC33" s="87">
        <f ca="1"/>
        <v>0</v>
      </c>
      <c r="GD33" s="87">
        <f ca="1"/>
        <v>0</v>
      </c>
      <c r="GE33" s="87">
        <f ca="1"/>
        <v>0</v>
      </c>
      <c r="GF33" s="87">
        <f ca="1"/>
        <v>0</v>
      </c>
      <c r="GG33" s="87">
        <f ca="1"/>
        <v>0</v>
      </c>
      <c r="GH33" s="87">
        <f ca="1"/>
        <v>0</v>
      </c>
      <c r="GI33" s="87">
        <f ca="1"/>
        <v>0</v>
      </c>
      <c r="GJ33" s="87">
        <f ca="1"/>
        <v>0</v>
      </c>
    </row>
    <row r="34" spans="1:192" x14ac:dyDescent="0.25">
      <c r="A34" s="87">
        <f t="shared" si="146"/>
        <v>25</v>
      </c>
      <c r="B34" s="87" t="e">
        <f t="shared" ca="1" si="124"/>
        <v>#N/A</v>
      </c>
      <c r="C34" s="87" t="e">
        <f t="shared" ca="1" si="125"/>
        <v>#REF!</v>
      </c>
      <c r="D34" s="87" t="e">
        <f t="shared" ca="1" si="126"/>
        <v>#REF!</v>
      </c>
      <c r="E34" s="87" t="e">
        <f t="shared" ca="1" si="127"/>
        <v>#REF!</v>
      </c>
      <c r="F34" s="87" t="e">
        <f t="shared" ca="1" si="128"/>
        <v>#REF!</v>
      </c>
      <c r="G34" s="87" t="e">
        <f t="shared" ca="1" si="129"/>
        <v>#REF!</v>
      </c>
      <c r="H34" s="87" t="e">
        <f t="shared" ca="1" si="130"/>
        <v>#REF!</v>
      </c>
      <c r="I34" s="87" t="e">
        <f t="shared" ca="1" si="131"/>
        <v>#REF!</v>
      </c>
      <c r="J34" s="87" t="e">
        <f t="shared" ca="1" si="132"/>
        <v>#REF!</v>
      </c>
      <c r="K34" s="87" t="e">
        <f t="shared" ca="1" si="133"/>
        <v>#REF!</v>
      </c>
      <c r="L34" s="87" t="e">
        <f t="shared" ca="1" si="134"/>
        <v>#REF!</v>
      </c>
      <c r="M34" s="87" t="e">
        <f t="shared" ca="1" si="135"/>
        <v>#REF!</v>
      </c>
      <c r="N34" s="87" t="e">
        <f t="shared" ca="1" si="136"/>
        <v>#REF!</v>
      </c>
      <c r="O34" s="87" t="e">
        <f t="shared" ca="1" si="137"/>
        <v>#REF!</v>
      </c>
      <c r="P34" s="87" t="e">
        <f t="shared" ca="1" si="138"/>
        <v>#REF!</v>
      </c>
      <c r="Q34" s="87" t="e">
        <f t="shared" ca="1" si="190"/>
        <v>#REF!</v>
      </c>
      <c r="R34" s="87" t="e">
        <f t="shared" ca="1" si="190"/>
        <v>#REF!</v>
      </c>
      <c r="S34" s="87" t="e">
        <f t="shared" ca="1" si="190"/>
        <v>#REF!</v>
      </c>
      <c r="T34" s="87" t="e">
        <f t="shared" ca="1" si="190"/>
        <v>#REF!</v>
      </c>
      <c r="U34" s="87" t="e">
        <f t="shared" ca="1" si="190"/>
        <v>#REF!</v>
      </c>
      <c r="X34" s="87">
        <f ca="1">Ranking!B30</f>
        <v>0</v>
      </c>
      <c r="Y34" s="87" t="e">
        <f ca="1">IF(AH34=0,0,Ranking!C30)</f>
        <v>#VALUE!</v>
      </c>
      <c r="Z34" s="91">
        <f ca="1">Ranking!G30</f>
        <v>0</v>
      </c>
      <c r="AA34" s="87" t="e">
        <f ca="1">MCA!ES33</f>
        <v>#REF!</v>
      </c>
      <c r="AB34" s="87">
        <f ca="1">MCA!ET33</f>
        <v>0</v>
      </c>
      <c r="AC34" s="87">
        <f ca="1">MCA!EU33</f>
        <v>0</v>
      </c>
      <c r="AD34" s="87" t="e">
        <f ca="1">INDEX('MCA-INPUT'!$C$22:$C$25,MATCH(AC34,$W$376:$W$379,0),1)</f>
        <v>#N/A</v>
      </c>
      <c r="AE34" s="87" t="e">
        <f t="shared" ca="1" si="11"/>
        <v>#VALUE!</v>
      </c>
      <c r="AF34" s="87">
        <f ca="1">MATCH(AB34,$AB$7:AB34,0)</f>
        <v>1</v>
      </c>
      <c r="AG34" s="87" t="str">
        <f t="shared" ca="1" si="12"/>
        <v>00</v>
      </c>
      <c r="AH34" s="87" t="e">
        <f t="shared" ca="1" si="52"/>
        <v>#VALUE!</v>
      </c>
      <c r="AI34" s="87" t="e">
        <f t="shared" ca="1" si="53"/>
        <v>#VALUE!</v>
      </c>
      <c r="AK34" s="87" t="e">
        <f t="shared" ca="1" si="13"/>
        <v>#VALUE!</v>
      </c>
      <c r="AL34" s="87" t="e">
        <f t="shared" ca="1" si="120"/>
        <v>#VALUE!</v>
      </c>
      <c r="AM34" s="87" t="e">
        <f t="shared" ca="1" si="14"/>
        <v>#VALUE!</v>
      </c>
      <c r="AN34" s="87" t="e">
        <f t="shared" ref="AN34:BA34" ca="1" si="215">IF(AM34&gt;0,2,IF($AL34&lt;=AN$5,1,0))</f>
        <v>#VALUE!</v>
      </c>
      <c r="AO34" s="87" t="e">
        <f t="shared" ca="1" si="215"/>
        <v>#VALUE!</v>
      </c>
      <c r="AP34" s="87" t="e">
        <f t="shared" ca="1" si="215"/>
        <v>#VALUE!</v>
      </c>
      <c r="AQ34" s="87" t="e">
        <f t="shared" ca="1" si="215"/>
        <v>#VALUE!</v>
      </c>
      <c r="AR34" s="87" t="e">
        <f t="shared" ca="1" si="215"/>
        <v>#VALUE!</v>
      </c>
      <c r="AS34" s="87" t="e">
        <f t="shared" ca="1" si="215"/>
        <v>#VALUE!</v>
      </c>
      <c r="AT34" s="87" t="e">
        <f t="shared" ca="1" si="215"/>
        <v>#VALUE!</v>
      </c>
      <c r="AU34" s="87" t="e">
        <f t="shared" ca="1" si="215"/>
        <v>#VALUE!</v>
      </c>
      <c r="AV34" s="87" t="e">
        <f t="shared" ca="1" si="215"/>
        <v>#VALUE!</v>
      </c>
      <c r="AW34" s="87" t="e">
        <f t="shared" ca="1" si="215"/>
        <v>#VALUE!</v>
      </c>
      <c r="AX34" s="87" t="e">
        <f t="shared" ca="1" si="215"/>
        <v>#VALUE!</v>
      </c>
      <c r="AY34" s="87" t="e">
        <f t="shared" ca="1" si="215"/>
        <v>#VALUE!</v>
      </c>
      <c r="AZ34" s="87" t="e">
        <f t="shared" ca="1" si="215"/>
        <v>#VALUE!</v>
      </c>
      <c r="BA34" s="87" t="e">
        <f t="shared" ca="1" si="215"/>
        <v>#VALUE!</v>
      </c>
      <c r="BB34" s="87" t="e">
        <f t="shared" ref="BB34:BF34" ca="1" si="216">IF(BA34&gt;0,2,IF($AL34&lt;=BB$5,1,0))</f>
        <v>#VALUE!</v>
      </c>
      <c r="BC34" s="87" t="e">
        <f t="shared" ca="1" si="216"/>
        <v>#VALUE!</v>
      </c>
      <c r="BD34" s="87" t="e">
        <f t="shared" ca="1" si="216"/>
        <v>#VALUE!</v>
      </c>
      <c r="BE34" s="87" t="e">
        <f t="shared" ca="1" si="216"/>
        <v>#VALUE!</v>
      </c>
      <c r="BF34" s="87" t="e">
        <f t="shared" ca="1" si="216"/>
        <v>#VALUE!</v>
      </c>
      <c r="BH34" s="87" t="e">
        <f t="shared" ca="1" si="17"/>
        <v>#VALUE!</v>
      </c>
      <c r="BI34" s="87" t="e">
        <f t="shared" ca="1" si="18"/>
        <v>#VALUE!</v>
      </c>
      <c r="BJ34" s="87" t="e">
        <f t="shared" ca="1" si="19"/>
        <v>#VALUE!</v>
      </c>
      <c r="BK34" s="87" t="e">
        <f t="shared" ca="1" si="20"/>
        <v>#VALUE!</v>
      </c>
      <c r="BL34" s="87" t="e">
        <f t="shared" ca="1" si="21"/>
        <v>#VALUE!</v>
      </c>
      <c r="BM34" s="87" t="e">
        <f t="shared" ca="1" si="22"/>
        <v>#VALUE!</v>
      </c>
      <c r="BN34" s="87" t="e">
        <f t="shared" ca="1" si="23"/>
        <v>#VALUE!</v>
      </c>
      <c r="BO34" s="87" t="e">
        <f t="shared" ca="1" si="24"/>
        <v>#VALUE!</v>
      </c>
      <c r="BP34" s="87" t="e">
        <f t="shared" ca="1" si="25"/>
        <v>#VALUE!</v>
      </c>
      <c r="BQ34" s="87" t="e">
        <f t="shared" ca="1" si="26"/>
        <v>#VALUE!</v>
      </c>
      <c r="BR34" s="87" t="e">
        <f t="shared" ca="1" si="27"/>
        <v>#VALUE!</v>
      </c>
      <c r="BS34" s="87" t="e">
        <f t="shared" ca="1" si="28"/>
        <v>#VALUE!</v>
      </c>
      <c r="BT34" s="87" t="e">
        <f t="shared" ca="1" si="29"/>
        <v>#VALUE!</v>
      </c>
      <c r="BU34" s="87" t="e">
        <f t="shared" ca="1" si="30"/>
        <v>#VALUE!</v>
      </c>
      <c r="BV34" s="87" t="e">
        <f t="shared" ca="1" si="31"/>
        <v>#VALUE!</v>
      </c>
      <c r="BW34" s="87" t="e">
        <f t="shared" ca="1" si="182"/>
        <v>#VALUE!</v>
      </c>
      <c r="BX34" s="87" t="e">
        <f t="shared" ca="1" si="182"/>
        <v>#VALUE!</v>
      </c>
      <c r="BY34" s="87" t="e">
        <f t="shared" ca="1" si="182"/>
        <v>#VALUE!</v>
      </c>
      <c r="BZ34" s="87" t="e">
        <f t="shared" ca="1" si="182"/>
        <v>#VALUE!</v>
      </c>
      <c r="CA34" s="87" t="e">
        <f t="shared" ca="1" si="182"/>
        <v>#VALUE!</v>
      </c>
      <c r="CC34" s="87">
        <v>28</v>
      </c>
      <c r="CD34" s="91" t="e">
        <f t="shared" ca="1" si="33"/>
        <v>#N/A</v>
      </c>
      <c r="CE34" s="91" t="e">
        <f t="shared" ca="1" si="34"/>
        <v>#REF!</v>
      </c>
      <c r="CF34" s="91" t="e">
        <f t="shared" ca="1" si="35"/>
        <v>#REF!</v>
      </c>
      <c r="CG34" s="91" t="e">
        <f t="shared" ca="1" si="36"/>
        <v>#REF!</v>
      </c>
      <c r="CH34" s="91" t="e">
        <f t="shared" ca="1" si="37"/>
        <v>#REF!</v>
      </c>
      <c r="CI34" s="91" t="e">
        <f t="shared" ca="1" si="38"/>
        <v>#REF!</v>
      </c>
      <c r="CJ34" s="91" t="e">
        <f t="shared" ca="1" si="39"/>
        <v>#REF!</v>
      </c>
      <c r="CK34" s="91" t="e">
        <f t="shared" ca="1" si="40"/>
        <v>#REF!</v>
      </c>
      <c r="CL34" s="91" t="e">
        <f t="shared" ca="1" si="41"/>
        <v>#REF!</v>
      </c>
      <c r="CM34" s="91" t="e">
        <f t="shared" ca="1" si="42"/>
        <v>#REF!</v>
      </c>
      <c r="CN34" s="91" t="e">
        <f t="shared" ca="1" si="43"/>
        <v>#REF!</v>
      </c>
      <c r="CO34" s="91" t="e">
        <f t="shared" ca="1" si="44"/>
        <v>#REF!</v>
      </c>
      <c r="CP34" s="91" t="e">
        <f t="shared" ca="1" si="45"/>
        <v>#REF!</v>
      </c>
      <c r="CQ34" s="91" t="e">
        <f t="shared" ca="1" si="46"/>
        <v>#REF!</v>
      </c>
      <c r="CR34" s="91" t="e">
        <f t="shared" ca="1" si="47"/>
        <v>#REF!</v>
      </c>
      <c r="CS34" s="91" t="e">
        <f t="shared" ref="CS34:CW34" ca="1" si="217">VALUE(IF(Q37=0,0,CONCATENATE(Q$9,$A37)))</f>
        <v>#REF!</v>
      </c>
      <c r="CT34" s="91" t="e">
        <f t="shared" ca="1" si="217"/>
        <v>#REF!</v>
      </c>
      <c r="CU34" s="91" t="e">
        <f t="shared" ca="1" si="217"/>
        <v>#REF!</v>
      </c>
      <c r="CV34" s="91" t="e">
        <f t="shared" ca="1" si="217"/>
        <v>#REF!</v>
      </c>
      <c r="CW34" s="91" t="e">
        <f t="shared" ca="1" si="217"/>
        <v>#REF!</v>
      </c>
      <c r="DC34" s="87" t="e">
        <f t="shared" ca="1" si="57"/>
        <v>#VALUE!</v>
      </c>
      <c r="DD34" s="87" t="e">
        <f t="shared" ca="1" si="58"/>
        <v>#VALUE!</v>
      </c>
      <c r="DE34" s="87" t="e">
        <f t="shared" ca="1" si="59"/>
        <v>#VALUE!</v>
      </c>
      <c r="DF34" s="87" t="e">
        <f t="shared" ca="1" si="60"/>
        <v>#VALUE!</v>
      </c>
      <c r="DG34" s="87" t="e">
        <f t="shared" ca="1" si="61"/>
        <v>#VALUE!</v>
      </c>
      <c r="DH34" s="87" t="e">
        <f t="shared" ca="1" si="62"/>
        <v>#VALUE!</v>
      </c>
      <c r="DI34" s="87" t="e">
        <f t="shared" ca="1" si="63"/>
        <v>#VALUE!</v>
      </c>
      <c r="DJ34" s="87" t="e">
        <f t="shared" ca="1" si="64"/>
        <v>#VALUE!</v>
      </c>
      <c r="DK34" s="87" t="e">
        <f t="shared" ca="1" si="65"/>
        <v>#VALUE!</v>
      </c>
      <c r="DL34" s="87" t="e">
        <f t="shared" ca="1" si="66"/>
        <v>#VALUE!</v>
      </c>
      <c r="DM34" s="87" t="e">
        <f t="shared" ca="1" si="67"/>
        <v>#VALUE!</v>
      </c>
      <c r="DN34" s="87" t="e">
        <f t="shared" ca="1" si="68"/>
        <v>#VALUE!</v>
      </c>
      <c r="DO34" s="87" t="e">
        <f t="shared" ca="1" si="69"/>
        <v>#VALUE!</v>
      </c>
      <c r="DP34" s="87" t="e">
        <f t="shared" ca="1" si="70"/>
        <v>#VALUE!</v>
      </c>
      <c r="DQ34" s="87" t="e">
        <f t="shared" ca="1" si="71"/>
        <v>#VALUE!</v>
      </c>
      <c r="DR34" s="87" t="e">
        <f t="shared" ca="1" si="72"/>
        <v>#VALUE!</v>
      </c>
      <c r="DS34" s="87" t="e">
        <f t="shared" ca="1" si="73"/>
        <v>#VALUE!</v>
      </c>
      <c r="DT34" s="87" t="e">
        <f t="shared" ca="1" si="74"/>
        <v>#VALUE!</v>
      </c>
      <c r="DU34" s="87" t="e">
        <f t="shared" ca="1" si="75"/>
        <v>#VALUE!</v>
      </c>
      <c r="DV34" s="87" t="e">
        <f t="shared" ca="1" si="76"/>
        <v>#VALUE!</v>
      </c>
      <c r="DW34" s="87" t="e">
        <f t="shared" ca="1" si="77"/>
        <v>#VALUE!</v>
      </c>
      <c r="DY34" s="87" t="e">
        <f t="shared" ca="1" si="78"/>
        <v>#VALUE!</v>
      </c>
      <c r="DZ34" s="87" t="e">
        <f t="shared" ca="1" si="79"/>
        <v>#VALUE!</v>
      </c>
      <c r="EA34" s="87" t="e">
        <f t="shared" ca="1" si="80"/>
        <v>#VALUE!</v>
      </c>
      <c r="EB34" s="87" t="e">
        <f t="shared" ca="1" si="81"/>
        <v>#VALUE!</v>
      </c>
      <c r="EC34" s="87" t="e">
        <f t="shared" ca="1" si="82"/>
        <v>#VALUE!</v>
      </c>
      <c r="ED34" s="87" t="e">
        <f t="shared" ca="1" si="83"/>
        <v>#VALUE!</v>
      </c>
      <c r="EE34" s="87" t="e">
        <f t="shared" ca="1" si="84"/>
        <v>#VALUE!</v>
      </c>
      <c r="EF34" s="87" t="e">
        <f t="shared" ca="1" si="85"/>
        <v>#VALUE!</v>
      </c>
      <c r="EG34" s="87" t="e">
        <f t="shared" ca="1" si="86"/>
        <v>#VALUE!</v>
      </c>
      <c r="EH34" s="87" t="e">
        <f t="shared" ca="1" si="87"/>
        <v>#VALUE!</v>
      </c>
      <c r="EI34" s="87" t="e">
        <f t="shared" ca="1" si="88"/>
        <v>#VALUE!</v>
      </c>
      <c r="EJ34" s="87" t="e">
        <f t="shared" ca="1" si="89"/>
        <v>#VALUE!</v>
      </c>
      <c r="EK34" s="87" t="e">
        <f t="shared" ca="1" si="90"/>
        <v>#VALUE!</v>
      </c>
      <c r="EL34" s="87" t="e">
        <f t="shared" ca="1" si="91"/>
        <v>#VALUE!</v>
      </c>
      <c r="EM34" s="87" t="e">
        <f t="shared" ca="1" si="92"/>
        <v>#VALUE!</v>
      </c>
      <c r="EN34" s="87" t="e">
        <f t="shared" ca="1" si="93"/>
        <v>#VALUE!</v>
      </c>
      <c r="EO34" s="87" t="e">
        <f t="shared" ca="1" si="94"/>
        <v>#VALUE!</v>
      </c>
      <c r="EP34" s="87" t="e">
        <f t="shared" ca="1" si="95"/>
        <v>#VALUE!</v>
      </c>
      <c r="EQ34" s="87" t="e">
        <f t="shared" ca="1" si="96"/>
        <v>#VALUE!</v>
      </c>
      <c r="ER34" s="87" t="e">
        <f t="shared" ca="1" si="97"/>
        <v>#VALUE!</v>
      </c>
      <c r="ES34" s="87" t="e">
        <f t="shared" ca="1" si="98"/>
        <v>#VALUE!</v>
      </c>
      <c r="EU34" s="87" t="e">
        <f t="shared" ca="1" si="99"/>
        <v>#VALUE!</v>
      </c>
      <c r="EV34" s="87" t="e">
        <f t="shared" ca="1" si="100"/>
        <v>#VALUE!</v>
      </c>
      <c r="EW34" s="87" t="e">
        <f t="shared" ca="1" si="101"/>
        <v>#VALUE!</v>
      </c>
      <c r="EX34" s="87" t="e">
        <f t="shared" ca="1" si="102"/>
        <v>#VALUE!</v>
      </c>
      <c r="EY34" s="87" t="e">
        <f t="shared" ca="1" si="103"/>
        <v>#VALUE!</v>
      </c>
      <c r="EZ34" s="87" t="e">
        <f t="shared" ca="1" si="104"/>
        <v>#VALUE!</v>
      </c>
      <c r="FA34" s="87" t="e">
        <f t="shared" ca="1" si="105"/>
        <v>#VALUE!</v>
      </c>
      <c r="FB34" s="87" t="e">
        <f t="shared" ca="1" si="106"/>
        <v>#VALUE!</v>
      </c>
      <c r="FC34" s="87" t="e">
        <f t="shared" ca="1" si="107"/>
        <v>#VALUE!</v>
      </c>
      <c r="FD34" s="87" t="e">
        <f t="shared" ca="1" si="108"/>
        <v>#VALUE!</v>
      </c>
      <c r="FE34" s="87" t="e">
        <f t="shared" ca="1" si="109"/>
        <v>#VALUE!</v>
      </c>
      <c r="FF34" s="87" t="e">
        <f t="shared" ca="1" si="110"/>
        <v>#VALUE!</v>
      </c>
      <c r="FG34" s="87" t="e">
        <f t="shared" ca="1" si="111"/>
        <v>#VALUE!</v>
      </c>
      <c r="FH34" s="87" t="e">
        <f t="shared" ca="1" si="112"/>
        <v>#VALUE!</v>
      </c>
      <c r="FI34" s="87" t="e">
        <f t="shared" ca="1" si="113"/>
        <v>#VALUE!</v>
      </c>
      <c r="FJ34" s="87" t="e">
        <f t="shared" ca="1" si="114"/>
        <v>#VALUE!</v>
      </c>
      <c r="FK34" s="87" t="e">
        <f t="shared" ca="1" si="115"/>
        <v>#VALUE!</v>
      </c>
      <c r="FL34" s="87" t="e">
        <f t="shared" ca="1" si="116"/>
        <v>#VALUE!</v>
      </c>
      <c r="FM34" s="87" t="e">
        <f t="shared" ca="1" si="117"/>
        <v>#VALUE!</v>
      </c>
      <c r="FN34" s="87" t="e">
        <f t="shared" ca="1" si="118"/>
        <v>#VALUE!</v>
      </c>
      <c r="FO34" s="87" t="e">
        <f t="shared" ca="1" si="119"/>
        <v>#VALUE!</v>
      </c>
      <c r="FQ34" s="87">
        <f ca="1"/>
        <v>0</v>
      </c>
      <c r="FR34" s="87">
        <f ca="1"/>
        <v>0</v>
      </c>
      <c r="FS34" s="87">
        <f ca="1"/>
        <v>0</v>
      </c>
      <c r="FT34" s="87">
        <f ca="1"/>
        <v>0</v>
      </c>
      <c r="FU34" s="87">
        <f ca="1"/>
        <v>0</v>
      </c>
      <c r="FV34" s="87">
        <f ca="1"/>
        <v>0</v>
      </c>
      <c r="FW34" s="87">
        <f ca="1"/>
        <v>0</v>
      </c>
      <c r="FX34" s="87">
        <f ca="1"/>
        <v>0</v>
      </c>
      <c r="FY34" s="87">
        <f ca="1"/>
        <v>0</v>
      </c>
      <c r="FZ34" s="87">
        <f ca="1"/>
        <v>0</v>
      </c>
      <c r="GA34" s="87">
        <f ca="1"/>
        <v>0</v>
      </c>
      <c r="GB34" s="87">
        <f ca="1"/>
        <v>0</v>
      </c>
      <c r="GC34" s="87">
        <f ca="1"/>
        <v>0</v>
      </c>
      <c r="GD34" s="87">
        <f ca="1"/>
        <v>0</v>
      </c>
      <c r="GE34" s="87">
        <f ca="1"/>
        <v>0</v>
      </c>
      <c r="GF34" s="87">
        <f ca="1"/>
        <v>0</v>
      </c>
      <c r="GG34" s="87">
        <f ca="1"/>
        <v>0</v>
      </c>
      <c r="GH34" s="87">
        <f ca="1"/>
        <v>0</v>
      </c>
      <c r="GI34" s="87">
        <f ca="1"/>
        <v>0</v>
      </c>
      <c r="GJ34" s="87">
        <f ca="1"/>
        <v>0</v>
      </c>
    </row>
    <row r="35" spans="1:192" x14ac:dyDescent="0.25">
      <c r="A35" s="87">
        <f t="shared" si="146"/>
        <v>26</v>
      </c>
      <c r="B35" s="87" t="e">
        <f t="shared" ca="1" si="124"/>
        <v>#N/A</v>
      </c>
      <c r="C35" s="87" t="e">
        <f t="shared" ca="1" si="125"/>
        <v>#REF!</v>
      </c>
      <c r="D35" s="87" t="e">
        <f t="shared" ca="1" si="126"/>
        <v>#REF!</v>
      </c>
      <c r="E35" s="87" t="e">
        <f t="shared" ca="1" si="127"/>
        <v>#REF!</v>
      </c>
      <c r="F35" s="87" t="e">
        <f t="shared" ca="1" si="128"/>
        <v>#REF!</v>
      </c>
      <c r="G35" s="87" t="e">
        <f t="shared" ca="1" si="129"/>
        <v>#REF!</v>
      </c>
      <c r="H35" s="87" t="e">
        <f t="shared" ca="1" si="130"/>
        <v>#REF!</v>
      </c>
      <c r="I35" s="87" t="e">
        <f t="shared" ca="1" si="131"/>
        <v>#REF!</v>
      </c>
      <c r="J35" s="87" t="e">
        <f t="shared" ca="1" si="132"/>
        <v>#REF!</v>
      </c>
      <c r="K35" s="87" t="e">
        <f t="shared" ca="1" si="133"/>
        <v>#REF!</v>
      </c>
      <c r="L35" s="87" t="e">
        <f t="shared" ca="1" si="134"/>
        <v>#REF!</v>
      </c>
      <c r="M35" s="87" t="e">
        <f t="shared" ca="1" si="135"/>
        <v>#REF!</v>
      </c>
      <c r="N35" s="87" t="e">
        <f t="shared" ca="1" si="136"/>
        <v>#REF!</v>
      </c>
      <c r="O35" s="87" t="e">
        <f t="shared" ca="1" si="137"/>
        <v>#REF!</v>
      </c>
      <c r="P35" s="87" t="e">
        <f t="shared" ca="1" si="138"/>
        <v>#REF!</v>
      </c>
      <c r="Q35" s="87" t="e">
        <f t="shared" ca="1" si="190"/>
        <v>#REF!</v>
      </c>
      <c r="R35" s="87" t="e">
        <f t="shared" ca="1" si="190"/>
        <v>#REF!</v>
      </c>
      <c r="S35" s="87" t="e">
        <f t="shared" ca="1" si="190"/>
        <v>#REF!</v>
      </c>
      <c r="T35" s="87" t="e">
        <f t="shared" ca="1" si="190"/>
        <v>#REF!</v>
      </c>
      <c r="U35" s="87" t="e">
        <f t="shared" ca="1" si="190"/>
        <v>#REF!</v>
      </c>
      <c r="X35" s="87">
        <f ca="1">Ranking!B31</f>
        <v>0</v>
      </c>
      <c r="Y35" s="87" t="e">
        <f ca="1">IF(AH35=0,0,Ranking!C31)</f>
        <v>#VALUE!</v>
      </c>
      <c r="Z35" s="91">
        <f ca="1">Ranking!G31</f>
        <v>0</v>
      </c>
      <c r="AA35" s="87" t="e">
        <f ca="1">MCA!ES34</f>
        <v>#REF!</v>
      </c>
      <c r="AB35" s="87">
        <f ca="1">MCA!ET34</f>
        <v>0</v>
      </c>
      <c r="AC35" s="87">
        <f ca="1">MCA!EU34</f>
        <v>0</v>
      </c>
      <c r="AD35" s="87" t="e">
        <f ca="1">INDEX('MCA-INPUT'!$C$22:$C$25,MATCH(AC35,$W$376:$W$379,0),1)</f>
        <v>#N/A</v>
      </c>
      <c r="AE35" s="87" t="e">
        <f t="shared" ca="1" si="11"/>
        <v>#VALUE!</v>
      </c>
      <c r="AF35" s="87">
        <f ca="1">MATCH(AB35,$AB$7:AB35,0)</f>
        <v>1</v>
      </c>
      <c r="AG35" s="87" t="str">
        <f t="shared" ca="1" si="12"/>
        <v>00</v>
      </c>
      <c r="AH35" s="87" t="e">
        <f t="shared" ca="1" si="52"/>
        <v>#VALUE!</v>
      </c>
      <c r="AI35" s="87" t="e">
        <f t="shared" ca="1" si="53"/>
        <v>#VALUE!</v>
      </c>
      <c r="AK35" s="87" t="e">
        <f t="shared" ca="1" si="13"/>
        <v>#VALUE!</v>
      </c>
      <c r="AL35" s="87" t="e">
        <f t="shared" ca="1" si="120"/>
        <v>#VALUE!</v>
      </c>
      <c r="AM35" s="87" t="e">
        <f t="shared" ca="1" si="14"/>
        <v>#VALUE!</v>
      </c>
      <c r="AN35" s="87" t="e">
        <f t="shared" ref="AN35:BA35" ca="1" si="218">IF(AM35&gt;0,2,IF($AL35&lt;=AN$5,1,0))</f>
        <v>#VALUE!</v>
      </c>
      <c r="AO35" s="87" t="e">
        <f t="shared" ca="1" si="218"/>
        <v>#VALUE!</v>
      </c>
      <c r="AP35" s="87" t="e">
        <f t="shared" ca="1" si="218"/>
        <v>#VALUE!</v>
      </c>
      <c r="AQ35" s="87" t="e">
        <f t="shared" ca="1" si="218"/>
        <v>#VALUE!</v>
      </c>
      <c r="AR35" s="87" t="e">
        <f t="shared" ca="1" si="218"/>
        <v>#VALUE!</v>
      </c>
      <c r="AS35" s="87" t="e">
        <f t="shared" ca="1" si="218"/>
        <v>#VALUE!</v>
      </c>
      <c r="AT35" s="87" t="e">
        <f t="shared" ca="1" si="218"/>
        <v>#VALUE!</v>
      </c>
      <c r="AU35" s="87" t="e">
        <f t="shared" ca="1" si="218"/>
        <v>#VALUE!</v>
      </c>
      <c r="AV35" s="87" t="e">
        <f t="shared" ca="1" si="218"/>
        <v>#VALUE!</v>
      </c>
      <c r="AW35" s="87" t="e">
        <f t="shared" ca="1" si="218"/>
        <v>#VALUE!</v>
      </c>
      <c r="AX35" s="87" t="e">
        <f t="shared" ca="1" si="218"/>
        <v>#VALUE!</v>
      </c>
      <c r="AY35" s="87" t="e">
        <f t="shared" ca="1" si="218"/>
        <v>#VALUE!</v>
      </c>
      <c r="AZ35" s="87" t="e">
        <f t="shared" ca="1" si="218"/>
        <v>#VALUE!</v>
      </c>
      <c r="BA35" s="87" t="e">
        <f t="shared" ca="1" si="218"/>
        <v>#VALUE!</v>
      </c>
      <c r="BB35" s="87" t="e">
        <f t="shared" ref="BB35:BF35" ca="1" si="219">IF(BA35&gt;0,2,IF($AL35&lt;=BB$5,1,0))</f>
        <v>#VALUE!</v>
      </c>
      <c r="BC35" s="87" t="e">
        <f t="shared" ca="1" si="219"/>
        <v>#VALUE!</v>
      </c>
      <c r="BD35" s="87" t="e">
        <f t="shared" ca="1" si="219"/>
        <v>#VALUE!</v>
      </c>
      <c r="BE35" s="87" t="e">
        <f t="shared" ca="1" si="219"/>
        <v>#VALUE!</v>
      </c>
      <c r="BF35" s="87" t="e">
        <f t="shared" ca="1" si="219"/>
        <v>#VALUE!</v>
      </c>
      <c r="BH35" s="87" t="e">
        <f t="shared" ca="1" si="17"/>
        <v>#VALUE!</v>
      </c>
      <c r="BI35" s="87" t="e">
        <f t="shared" ca="1" si="18"/>
        <v>#VALUE!</v>
      </c>
      <c r="BJ35" s="87" t="e">
        <f t="shared" ca="1" si="19"/>
        <v>#VALUE!</v>
      </c>
      <c r="BK35" s="87" t="e">
        <f t="shared" ca="1" si="20"/>
        <v>#VALUE!</v>
      </c>
      <c r="BL35" s="87" t="e">
        <f t="shared" ca="1" si="21"/>
        <v>#VALUE!</v>
      </c>
      <c r="BM35" s="87" t="e">
        <f t="shared" ca="1" si="22"/>
        <v>#VALUE!</v>
      </c>
      <c r="BN35" s="87" t="e">
        <f t="shared" ca="1" si="23"/>
        <v>#VALUE!</v>
      </c>
      <c r="BO35" s="87" t="e">
        <f t="shared" ca="1" si="24"/>
        <v>#VALUE!</v>
      </c>
      <c r="BP35" s="87" t="e">
        <f t="shared" ca="1" si="25"/>
        <v>#VALUE!</v>
      </c>
      <c r="BQ35" s="87" t="e">
        <f t="shared" ca="1" si="26"/>
        <v>#VALUE!</v>
      </c>
      <c r="BR35" s="87" t="e">
        <f t="shared" ca="1" si="27"/>
        <v>#VALUE!</v>
      </c>
      <c r="BS35" s="87" t="e">
        <f t="shared" ca="1" si="28"/>
        <v>#VALUE!</v>
      </c>
      <c r="BT35" s="87" t="e">
        <f t="shared" ca="1" si="29"/>
        <v>#VALUE!</v>
      </c>
      <c r="BU35" s="87" t="e">
        <f t="shared" ca="1" si="30"/>
        <v>#VALUE!</v>
      </c>
      <c r="BV35" s="87" t="e">
        <f t="shared" ca="1" si="31"/>
        <v>#VALUE!</v>
      </c>
      <c r="BW35" s="87" t="e">
        <f t="shared" ca="1" si="182"/>
        <v>#VALUE!</v>
      </c>
      <c r="BX35" s="87" t="e">
        <f t="shared" ca="1" si="182"/>
        <v>#VALUE!</v>
      </c>
      <c r="BY35" s="87" t="e">
        <f t="shared" ca="1" si="182"/>
        <v>#VALUE!</v>
      </c>
      <c r="BZ35" s="87" t="e">
        <f t="shared" ca="1" si="182"/>
        <v>#VALUE!</v>
      </c>
      <c r="CA35" s="87" t="e">
        <f t="shared" ca="1" si="182"/>
        <v>#VALUE!</v>
      </c>
      <c r="CC35" s="87">
        <v>29</v>
      </c>
      <c r="CD35" s="91" t="e">
        <f t="shared" ca="1" si="33"/>
        <v>#N/A</v>
      </c>
      <c r="CE35" s="91" t="e">
        <f t="shared" ca="1" si="34"/>
        <v>#REF!</v>
      </c>
      <c r="CF35" s="91" t="e">
        <f t="shared" ca="1" si="35"/>
        <v>#REF!</v>
      </c>
      <c r="CG35" s="91" t="e">
        <f t="shared" ca="1" si="36"/>
        <v>#REF!</v>
      </c>
      <c r="CH35" s="91" t="e">
        <f t="shared" ca="1" si="37"/>
        <v>#REF!</v>
      </c>
      <c r="CI35" s="91" t="e">
        <f t="shared" ca="1" si="38"/>
        <v>#REF!</v>
      </c>
      <c r="CJ35" s="91" t="e">
        <f t="shared" ca="1" si="39"/>
        <v>#REF!</v>
      </c>
      <c r="CK35" s="91" t="e">
        <f t="shared" ca="1" si="40"/>
        <v>#REF!</v>
      </c>
      <c r="CL35" s="91" t="e">
        <f t="shared" ca="1" si="41"/>
        <v>#REF!</v>
      </c>
      <c r="CM35" s="91" t="e">
        <f t="shared" ca="1" si="42"/>
        <v>#REF!</v>
      </c>
      <c r="CN35" s="91" t="e">
        <f t="shared" ca="1" si="43"/>
        <v>#REF!</v>
      </c>
      <c r="CO35" s="91" t="e">
        <f t="shared" ca="1" si="44"/>
        <v>#REF!</v>
      </c>
      <c r="CP35" s="91" t="e">
        <f t="shared" ca="1" si="45"/>
        <v>#REF!</v>
      </c>
      <c r="CQ35" s="91" t="e">
        <f t="shared" ca="1" si="46"/>
        <v>#REF!</v>
      </c>
      <c r="CR35" s="91" t="e">
        <f t="shared" ca="1" si="47"/>
        <v>#REF!</v>
      </c>
      <c r="CS35" s="91" t="e">
        <f t="shared" ref="CS35:CW35" ca="1" si="220">VALUE(IF(Q38=0,0,CONCATENATE(Q$9,$A38)))</f>
        <v>#REF!</v>
      </c>
      <c r="CT35" s="91" t="e">
        <f t="shared" ca="1" si="220"/>
        <v>#REF!</v>
      </c>
      <c r="CU35" s="91" t="e">
        <f t="shared" ca="1" si="220"/>
        <v>#REF!</v>
      </c>
      <c r="CV35" s="91" t="e">
        <f t="shared" ca="1" si="220"/>
        <v>#REF!</v>
      </c>
      <c r="CW35" s="91" t="e">
        <f t="shared" ca="1" si="220"/>
        <v>#REF!</v>
      </c>
      <c r="DC35" s="87" t="e">
        <f t="shared" ca="1" si="57"/>
        <v>#VALUE!</v>
      </c>
      <c r="DD35" s="87" t="e">
        <f t="shared" ca="1" si="58"/>
        <v>#VALUE!</v>
      </c>
      <c r="DE35" s="87" t="e">
        <f t="shared" ca="1" si="59"/>
        <v>#VALUE!</v>
      </c>
      <c r="DF35" s="87" t="e">
        <f t="shared" ca="1" si="60"/>
        <v>#VALUE!</v>
      </c>
      <c r="DG35" s="87" t="e">
        <f t="shared" ca="1" si="61"/>
        <v>#VALUE!</v>
      </c>
      <c r="DH35" s="87" t="e">
        <f t="shared" ca="1" si="62"/>
        <v>#VALUE!</v>
      </c>
      <c r="DI35" s="87" t="e">
        <f t="shared" ca="1" si="63"/>
        <v>#VALUE!</v>
      </c>
      <c r="DJ35" s="87" t="e">
        <f t="shared" ca="1" si="64"/>
        <v>#VALUE!</v>
      </c>
      <c r="DK35" s="87" t="e">
        <f t="shared" ca="1" si="65"/>
        <v>#VALUE!</v>
      </c>
      <c r="DL35" s="87" t="e">
        <f t="shared" ca="1" si="66"/>
        <v>#VALUE!</v>
      </c>
      <c r="DM35" s="87" t="e">
        <f t="shared" ca="1" si="67"/>
        <v>#VALUE!</v>
      </c>
      <c r="DN35" s="87" t="e">
        <f t="shared" ca="1" si="68"/>
        <v>#VALUE!</v>
      </c>
      <c r="DO35" s="87" t="e">
        <f t="shared" ca="1" si="69"/>
        <v>#VALUE!</v>
      </c>
      <c r="DP35" s="87" t="e">
        <f t="shared" ca="1" si="70"/>
        <v>#VALUE!</v>
      </c>
      <c r="DQ35" s="87" t="e">
        <f t="shared" ca="1" si="71"/>
        <v>#VALUE!</v>
      </c>
      <c r="DR35" s="87" t="e">
        <f t="shared" ca="1" si="72"/>
        <v>#VALUE!</v>
      </c>
      <c r="DS35" s="87" t="e">
        <f t="shared" ca="1" si="73"/>
        <v>#VALUE!</v>
      </c>
      <c r="DT35" s="87" t="e">
        <f t="shared" ca="1" si="74"/>
        <v>#VALUE!</v>
      </c>
      <c r="DU35" s="87" t="e">
        <f t="shared" ca="1" si="75"/>
        <v>#VALUE!</v>
      </c>
      <c r="DV35" s="87" t="e">
        <f t="shared" ca="1" si="76"/>
        <v>#VALUE!</v>
      </c>
      <c r="DW35" s="87" t="e">
        <f t="shared" ca="1" si="77"/>
        <v>#VALUE!</v>
      </c>
      <c r="DY35" s="87" t="e">
        <f t="shared" ca="1" si="78"/>
        <v>#VALUE!</v>
      </c>
      <c r="DZ35" s="87" t="e">
        <f t="shared" ca="1" si="79"/>
        <v>#VALUE!</v>
      </c>
      <c r="EA35" s="87" t="e">
        <f t="shared" ca="1" si="80"/>
        <v>#VALUE!</v>
      </c>
      <c r="EB35" s="87" t="e">
        <f t="shared" ca="1" si="81"/>
        <v>#VALUE!</v>
      </c>
      <c r="EC35" s="87" t="e">
        <f t="shared" ca="1" si="82"/>
        <v>#VALUE!</v>
      </c>
      <c r="ED35" s="87" t="e">
        <f t="shared" ca="1" si="83"/>
        <v>#VALUE!</v>
      </c>
      <c r="EE35" s="87" t="e">
        <f t="shared" ca="1" si="84"/>
        <v>#VALUE!</v>
      </c>
      <c r="EF35" s="87" t="e">
        <f t="shared" ca="1" si="85"/>
        <v>#VALUE!</v>
      </c>
      <c r="EG35" s="87" t="e">
        <f t="shared" ca="1" si="86"/>
        <v>#VALUE!</v>
      </c>
      <c r="EH35" s="87" t="e">
        <f t="shared" ca="1" si="87"/>
        <v>#VALUE!</v>
      </c>
      <c r="EI35" s="87" t="e">
        <f t="shared" ca="1" si="88"/>
        <v>#VALUE!</v>
      </c>
      <c r="EJ35" s="87" t="e">
        <f t="shared" ca="1" si="89"/>
        <v>#VALUE!</v>
      </c>
      <c r="EK35" s="87" t="e">
        <f t="shared" ca="1" si="90"/>
        <v>#VALUE!</v>
      </c>
      <c r="EL35" s="87" t="e">
        <f t="shared" ca="1" si="91"/>
        <v>#VALUE!</v>
      </c>
      <c r="EM35" s="87" t="e">
        <f t="shared" ca="1" si="92"/>
        <v>#VALUE!</v>
      </c>
      <c r="EN35" s="87" t="e">
        <f t="shared" ca="1" si="93"/>
        <v>#VALUE!</v>
      </c>
      <c r="EO35" s="87" t="e">
        <f t="shared" ca="1" si="94"/>
        <v>#VALUE!</v>
      </c>
      <c r="EP35" s="87" t="e">
        <f t="shared" ca="1" si="95"/>
        <v>#VALUE!</v>
      </c>
      <c r="EQ35" s="87" t="e">
        <f t="shared" ca="1" si="96"/>
        <v>#VALUE!</v>
      </c>
      <c r="ER35" s="87" t="e">
        <f t="shared" ca="1" si="97"/>
        <v>#VALUE!</v>
      </c>
      <c r="ES35" s="87" t="e">
        <f t="shared" ca="1" si="98"/>
        <v>#VALUE!</v>
      </c>
      <c r="EU35" s="87" t="e">
        <f t="shared" ca="1" si="99"/>
        <v>#VALUE!</v>
      </c>
      <c r="EV35" s="87" t="e">
        <f t="shared" ca="1" si="100"/>
        <v>#VALUE!</v>
      </c>
      <c r="EW35" s="87" t="e">
        <f t="shared" ca="1" si="101"/>
        <v>#VALUE!</v>
      </c>
      <c r="EX35" s="87" t="e">
        <f t="shared" ca="1" si="102"/>
        <v>#VALUE!</v>
      </c>
      <c r="EY35" s="87" t="e">
        <f t="shared" ca="1" si="103"/>
        <v>#VALUE!</v>
      </c>
      <c r="EZ35" s="87" t="e">
        <f t="shared" ca="1" si="104"/>
        <v>#VALUE!</v>
      </c>
      <c r="FA35" s="87" t="e">
        <f t="shared" ca="1" si="105"/>
        <v>#VALUE!</v>
      </c>
      <c r="FB35" s="87" t="e">
        <f t="shared" ca="1" si="106"/>
        <v>#VALUE!</v>
      </c>
      <c r="FC35" s="87" t="e">
        <f t="shared" ca="1" si="107"/>
        <v>#VALUE!</v>
      </c>
      <c r="FD35" s="87" t="e">
        <f t="shared" ca="1" si="108"/>
        <v>#VALUE!</v>
      </c>
      <c r="FE35" s="87" t="e">
        <f t="shared" ca="1" si="109"/>
        <v>#VALUE!</v>
      </c>
      <c r="FF35" s="87" t="e">
        <f t="shared" ca="1" si="110"/>
        <v>#VALUE!</v>
      </c>
      <c r="FG35" s="87" t="e">
        <f t="shared" ca="1" si="111"/>
        <v>#VALUE!</v>
      </c>
      <c r="FH35" s="87" t="e">
        <f t="shared" ca="1" si="112"/>
        <v>#VALUE!</v>
      </c>
      <c r="FI35" s="87" t="e">
        <f t="shared" ca="1" si="113"/>
        <v>#VALUE!</v>
      </c>
      <c r="FJ35" s="87" t="e">
        <f t="shared" ca="1" si="114"/>
        <v>#VALUE!</v>
      </c>
      <c r="FK35" s="87" t="e">
        <f t="shared" ca="1" si="115"/>
        <v>#VALUE!</v>
      </c>
      <c r="FL35" s="87" t="e">
        <f t="shared" ca="1" si="116"/>
        <v>#VALUE!</v>
      </c>
      <c r="FM35" s="87" t="e">
        <f t="shared" ca="1" si="117"/>
        <v>#VALUE!</v>
      </c>
      <c r="FN35" s="87" t="e">
        <f t="shared" ca="1" si="118"/>
        <v>#VALUE!</v>
      </c>
      <c r="FO35" s="87" t="e">
        <f t="shared" ca="1" si="119"/>
        <v>#VALUE!</v>
      </c>
      <c r="FQ35" s="87">
        <f ca="1"/>
        <v>0</v>
      </c>
      <c r="FR35" s="87">
        <f ca="1"/>
        <v>0</v>
      </c>
      <c r="FS35" s="87">
        <f ca="1"/>
        <v>0</v>
      </c>
      <c r="FT35" s="87">
        <f ca="1"/>
        <v>0</v>
      </c>
      <c r="FU35" s="87">
        <f ca="1"/>
        <v>0</v>
      </c>
      <c r="FV35" s="87">
        <f ca="1"/>
        <v>0</v>
      </c>
      <c r="FW35" s="87">
        <f ca="1"/>
        <v>0</v>
      </c>
      <c r="FX35" s="87">
        <f ca="1"/>
        <v>0</v>
      </c>
      <c r="FY35" s="87">
        <f ca="1"/>
        <v>0</v>
      </c>
      <c r="FZ35" s="87">
        <f ca="1"/>
        <v>0</v>
      </c>
      <c r="GA35" s="87">
        <f ca="1"/>
        <v>0</v>
      </c>
      <c r="GB35" s="87">
        <f ca="1"/>
        <v>0</v>
      </c>
      <c r="GC35" s="87">
        <f ca="1"/>
        <v>0</v>
      </c>
      <c r="GD35" s="87">
        <f ca="1"/>
        <v>0</v>
      </c>
      <c r="GE35" s="87">
        <f ca="1"/>
        <v>0</v>
      </c>
      <c r="GF35" s="87">
        <f ca="1"/>
        <v>0</v>
      </c>
      <c r="GG35" s="87">
        <f ca="1"/>
        <v>0</v>
      </c>
      <c r="GH35" s="87">
        <f ca="1"/>
        <v>0</v>
      </c>
      <c r="GI35" s="87">
        <f ca="1"/>
        <v>0</v>
      </c>
      <c r="GJ35" s="87">
        <f ca="1"/>
        <v>0</v>
      </c>
    </row>
    <row r="36" spans="1:192" x14ac:dyDescent="0.25">
      <c r="A36" s="87">
        <f t="shared" si="146"/>
        <v>27</v>
      </c>
      <c r="B36" s="87" t="e">
        <f t="shared" ca="1" si="124"/>
        <v>#N/A</v>
      </c>
      <c r="C36" s="87" t="e">
        <f t="shared" ca="1" si="125"/>
        <v>#REF!</v>
      </c>
      <c r="D36" s="87" t="e">
        <f t="shared" ca="1" si="126"/>
        <v>#REF!</v>
      </c>
      <c r="E36" s="87" t="e">
        <f t="shared" ca="1" si="127"/>
        <v>#REF!</v>
      </c>
      <c r="F36" s="87" t="e">
        <f t="shared" ca="1" si="128"/>
        <v>#REF!</v>
      </c>
      <c r="G36" s="87" t="e">
        <f t="shared" ca="1" si="129"/>
        <v>#REF!</v>
      </c>
      <c r="H36" s="87" t="e">
        <f t="shared" ca="1" si="130"/>
        <v>#REF!</v>
      </c>
      <c r="I36" s="87" t="e">
        <f t="shared" ca="1" si="131"/>
        <v>#REF!</v>
      </c>
      <c r="J36" s="87" t="e">
        <f t="shared" ca="1" si="132"/>
        <v>#REF!</v>
      </c>
      <c r="K36" s="87" t="e">
        <f t="shared" ca="1" si="133"/>
        <v>#REF!</v>
      </c>
      <c r="L36" s="87" t="e">
        <f t="shared" ca="1" si="134"/>
        <v>#REF!</v>
      </c>
      <c r="M36" s="87" t="e">
        <f t="shared" ca="1" si="135"/>
        <v>#REF!</v>
      </c>
      <c r="N36" s="87" t="e">
        <f t="shared" ca="1" si="136"/>
        <v>#REF!</v>
      </c>
      <c r="O36" s="87" t="e">
        <f t="shared" ca="1" si="137"/>
        <v>#REF!</v>
      </c>
      <c r="P36" s="87" t="e">
        <f t="shared" ca="1" si="138"/>
        <v>#REF!</v>
      </c>
      <c r="Q36" s="87" t="e">
        <f t="shared" ca="1" si="190"/>
        <v>#REF!</v>
      </c>
      <c r="R36" s="87" t="e">
        <f t="shared" ca="1" si="190"/>
        <v>#REF!</v>
      </c>
      <c r="S36" s="87" t="e">
        <f t="shared" ca="1" si="190"/>
        <v>#REF!</v>
      </c>
      <c r="T36" s="87" t="e">
        <f t="shared" ca="1" si="190"/>
        <v>#REF!</v>
      </c>
      <c r="U36" s="87" t="e">
        <f t="shared" ca="1" si="190"/>
        <v>#REF!</v>
      </c>
      <c r="X36" s="87">
        <f ca="1">Ranking!B32</f>
        <v>0</v>
      </c>
      <c r="Y36" s="87" t="e">
        <f ca="1">IF(AH36=0,0,Ranking!C32)</f>
        <v>#VALUE!</v>
      </c>
      <c r="Z36" s="91">
        <f ca="1">Ranking!G32</f>
        <v>0</v>
      </c>
      <c r="AA36" s="87" t="e">
        <f ca="1">MCA!ES35</f>
        <v>#REF!</v>
      </c>
      <c r="AB36" s="87">
        <f ca="1">MCA!ET35</f>
        <v>0</v>
      </c>
      <c r="AC36" s="87">
        <f ca="1">MCA!EU35</f>
        <v>0</v>
      </c>
      <c r="AD36" s="87" t="e">
        <f ca="1">INDEX('MCA-INPUT'!$C$22:$C$25,MATCH(AC36,$W$376:$W$379,0),1)</f>
        <v>#N/A</v>
      </c>
      <c r="AE36" s="87" t="e">
        <f t="shared" ca="1" si="11"/>
        <v>#VALUE!</v>
      </c>
      <c r="AF36" s="87">
        <f ca="1">MATCH(AB36,$AB$7:AB36,0)</f>
        <v>1</v>
      </c>
      <c r="AG36" s="87" t="str">
        <f t="shared" ca="1" si="12"/>
        <v>00</v>
      </c>
      <c r="AH36" s="87" t="e">
        <f t="shared" ca="1" si="52"/>
        <v>#VALUE!</v>
      </c>
      <c r="AI36" s="87" t="e">
        <f t="shared" ca="1" si="53"/>
        <v>#VALUE!</v>
      </c>
      <c r="AK36" s="87" t="e">
        <f t="shared" ca="1" si="13"/>
        <v>#VALUE!</v>
      </c>
      <c r="AL36" s="87" t="e">
        <f t="shared" ca="1" si="120"/>
        <v>#VALUE!</v>
      </c>
      <c r="AM36" s="87" t="e">
        <f t="shared" ca="1" si="14"/>
        <v>#VALUE!</v>
      </c>
      <c r="AN36" s="87" t="e">
        <f t="shared" ref="AN36:BA36" ca="1" si="221">IF(AM36&gt;0,2,IF($AL36&lt;=AN$5,1,0))</f>
        <v>#VALUE!</v>
      </c>
      <c r="AO36" s="87" t="e">
        <f t="shared" ca="1" si="221"/>
        <v>#VALUE!</v>
      </c>
      <c r="AP36" s="87" t="e">
        <f t="shared" ca="1" si="221"/>
        <v>#VALUE!</v>
      </c>
      <c r="AQ36" s="87" t="e">
        <f t="shared" ca="1" si="221"/>
        <v>#VALUE!</v>
      </c>
      <c r="AR36" s="87" t="e">
        <f t="shared" ca="1" si="221"/>
        <v>#VALUE!</v>
      </c>
      <c r="AS36" s="87" t="e">
        <f t="shared" ca="1" si="221"/>
        <v>#VALUE!</v>
      </c>
      <c r="AT36" s="87" t="e">
        <f t="shared" ca="1" si="221"/>
        <v>#VALUE!</v>
      </c>
      <c r="AU36" s="87" t="e">
        <f t="shared" ca="1" si="221"/>
        <v>#VALUE!</v>
      </c>
      <c r="AV36" s="87" t="e">
        <f t="shared" ca="1" si="221"/>
        <v>#VALUE!</v>
      </c>
      <c r="AW36" s="87" t="e">
        <f t="shared" ca="1" si="221"/>
        <v>#VALUE!</v>
      </c>
      <c r="AX36" s="87" t="e">
        <f t="shared" ca="1" si="221"/>
        <v>#VALUE!</v>
      </c>
      <c r="AY36" s="87" t="e">
        <f t="shared" ca="1" si="221"/>
        <v>#VALUE!</v>
      </c>
      <c r="AZ36" s="87" t="e">
        <f t="shared" ca="1" si="221"/>
        <v>#VALUE!</v>
      </c>
      <c r="BA36" s="87" t="e">
        <f t="shared" ca="1" si="221"/>
        <v>#VALUE!</v>
      </c>
      <c r="BB36" s="87" t="e">
        <f t="shared" ref="BB36:BF36" ca="1" si="222">IF(BA36&gt;0,2,IF($AL36&lt;=BB$5,1,0))</f>
        <v>#VALUE!</v>
      </c>
      <c r="BC36" s="87" t="e">
        <f t="shared" ca="1" si="222"/>
        <v>#VALUE!</v>
      </c>
      <c r="BD36" s="87" t="e">
        <f t="shared" ca="1" si="222"/>
        <v>#VALUE!</v>
      </c>
      <c r="BE36" s="87" t="e">
        <f t="shared" ca="1" si="222"/>
        <v>#VALUE!</v>
      </c>
      <c r="BF36" s="87" t="e">
        <f t="shared" ca="1" si="222"/>
        <v>#VALUE!</v>
      </c>
      <c r="BH36" s="87" t="e">
        <f t="shared" ca="1" si="17"/>
        <v>#VALUE!</v>
      </c>
      <c r="BI36" s="87" t="e">
        <f t="shared" ca="1" si="18"/>
        <v>#VALUE!</v>
      </c>
      <c r="BJ36" s="87" t="e">
        <f t="shared" ca="1" si="19"/>
        <v>#VALUE!</v>
      </c>
      <c r="BK36" s="87" t="e">
        <f t="shared" ca="1" si="20"/>
        <v>#VALUE!</v>
      </c>
      <c r="BL36" s="87" t="e">
        <f t="shared" ca="1" si="21"/>
        <v>#VALUE!</v>
      </c>
      <c r="BM36" s="87" t="e">
        <f t="shared" ca="1" si="22"/>
        <v>#VALUE!</v>
      </c>
      <c r="BN36" s="87" t="e">
        <f t="shared" ca="1" si="23"/>
        <v>#VALUE!</v>
      </c>
      <c r="BO36" s="87" t="e">
        <f t="shared" ca="1" si="24"/>
        <v>#VALUE!</v>
      </c>
      <c r="BP36" s="87" t="e">
        <f t="shared" ca="1" si="25"/>
        <v>#VALUE!</v>
      </c>
      <c r="BQ36" s="87" t="e">
        <f t="shared" ca="1" si="26"/>
        <v>#VALUE!</v>
      </c>
      <c r="BR36" s="87" t="e">
        <f t="shared" ca="1" si="27"/>
        <v>#VALUE!</v>
      </c>
      <c r="BS36" s="87" t="e">
        <f t="shared" ca="1" si="28"/>
        <v>#VALUE!</v>
      </c>
      <c r="BT36" s="87" t="e">
        <f t="shared" ca="1" si="29"/>
        <v>#VALUE!</v>
      </c>
      <c r="BU36" s="87" t="e">
        <f t="shared" ca="1" si="30"/>
        <v>#VALUE!</v>
      </c>
      <c r="BV36" s="87" t="e">
        <f t="shared" ca="1" si="31"/>
        <v>#VALUE!</v>
      </c>
      <c r="BW36" s="87" t="e">
        <f t="shared" ca="1" si="182"/>
        <v>#VALUE!</v>
      </c>
      <c r="BX36" s="87" t="e">
        <f t="shared" ca="1" si="182"/>
        <v>#VALUE!</v>
      </c>
      <c r="BY36" s="87" t="e">
        <f t="shared" ca="1" si="182"/>
        <v>#VALUE!</v>
      </c>
      <c r="BZ36" s="87" t="e">
        <f t="shared" ca="1" si="182"/>
        <v>#VALUE!</v>
      </c>
      <c r="CA36" s="87" t="e">
        <f t="shared" ca="1" si="182"/>
        <v>#VALUE!</v>
      </c>
      <c r="CC36" s="87">
        <v>30</v>
      </c>
      <c r="CD36" s="91" t="e">
        <f t="shared" ca="1" si="33"/>
        <v>#N/A</v>
      </c>
      <c r="CE36" s="91" t="e">
        <f t="shared" ca="1" si="34"/>
        <v>#REF!</v>
      </c>
      <c r="CF36" s="91" t="e">
        <f t="shared" ca="1" si="35"/>
        <v>#REF!</v>
      </c>
      <c r="CG36" s="91" t="e">
        <f t="shared" ca="1" si="36"/>
        <v>#REF!</v>
      </c>
      <c r="CH36" s="91" t="e">
        <f t="shared" ca="1" si="37"/>
        <v>#REF!</v>
      </c>
      <c r="CI36" s="91" t="e">
        <f t="shared" ca="1" si="38"/>
        <v>#REF!</v>
      </c>
      <c r="CJ36" s="91" t="e">
        <f t="shared" ca="1" si="39"/>
        <v>#REF!</v>
      </c>
      <c r="CK36" s="91" t="e">
        <f t="shared" ca="1" si="40"/>
        <v>#REF!</v>
      </c>
      <c r="CL36" s="91" t="e">
        <f t="shared" ca="1" si="41"/>
        <v>#REF!</v>
      </c>
      <c r="CM36" s="91" t="e">
        <f t="shared" ca="1" si="42"/>
        <v>#REF!</v>
      </c>
      <c r="CN36" s="91" t="e">
        <f t="shared" ca="1" si="43"/>
        <v>#REF!</v>
      </c>
      <c r="CO36" s="91" t="e">
        <f t="shared" ca="1" si="44"/>
        <v>#REF!</v>
      </c>
      <c r="CP36" s="91" t="e">
        <f t="shared" ca="1" si="45"/>
        <v>#REF!</v>
      </c>
      <c r="CQ36" s="91" t="e">
        <f t="shared" ca="1" si="46"/>
        <v>#REF!</v>
      </c>
      <c r="CR36" s="91" t="e">
        <f t="shared" ca="1" si="47"/>
        <v>#REF!</v>
      </c>
      <c r="CS36" s="91" t="e">
        <f t="shared" ref="CS36:CW36" ca="1" si="223">VALUE(IF(Q39=0,0,CONCATENATE(Q$9,$A39)))</f>
        <v>#REF!</v>
      </c>
      <c r="CT36" s="91" t="e">
        <f t="shared" ca="1" si="223"/>
        <v>#REF!</v>
      </c>
      <c r="CU36" s="91" t="e">
        <f t="shared" ca="1" si="223"/>
        <v>#REF!</v>
      </c>
      <c r="CV36" s="91" t="e">
        <f t="shared" ca="1" si="223"/>
        <v>#REF!</v>
      </c>
      <c r="CW36" s="91" t="e">
        <f t="shared" ca="1" si="223"/>
        <v>#REF!</v>
      </c>
      <c r="DC36" s="87" t="e">
        <f t="shared" ca="1" si="57"/>
        <v>#VALUE!</v>
      </c>
      <c r="DD36" s="87" t="e">
        <f t="shared" ca="1" si="58"/>
        <v>#VALUE!</v>
      </c>
      <c r="DE36" s="87" t="e">
        <f t="shared" ca="1" si="59"/>
        <v>#VALUE!</v>
      </c>
      <c r="DF36" s="87" t="e">
        <f t="shared" ca="1" si="60"/>
        <v>#VALUE!</v>
      </c>
      <c r="DG36" s="87" t="e">
        <f t="shared" ca="1" si="61"/>
        <v>#VALUE!</v>
      </c>
      <c r="DH36" s="87" t="e">
        <f t="shared" ca="1" si="62"/>
        <v>#VALUE!</v>
      </c>
      <c r="DI36" s="87" t="e">
        <f t="shared" ca="1" si="63"/>
        <v>#VALUE!</v>
      </c>
      <c r="DJ36" s="87" t="e">
        <f t="shared" ca="1" si="64"/>
        <v>#VALUE!</v>
      </c>
      <c r="DK36" s="87" t="e">
        <f t="shared" ca="1" si="65"/>
        <v>#VALUE!</v>
      </c>
      <c r="DL36" s="87" t="e">
        <f t="shared" ca="1" si="66"/>
        <v>#VALUE!</v>
      </c>
      <c r="DM36" s="87" t="e">
        <f t="shared" ca="1" si="67"/>
        <v>#VALUE!</v>
      </c>
      <c r="DN36" s="87" t="e">
        <f t="shared" ca="1" si="68"/>
        <v>#VALUE!</v>
      </c>
      <c r="DO36" s="87" t="e">
        <f t="shared" ca="1" si="69"/>
        <v>#VALUE!</v>
      </c>
      <c r="DP36" s="87" t="e">
        <f t="shared" ca="1" si="70"/>
        <v>#VALUE!</v>
      </c>
      <c r="DQ36" s="87" t="e">
        <f t="shared" ca="1" si="71"/>
        <v>#VALUE!</v>
      </c>
      <c r="DR36" s="87" t="e">
        <f t="shared" ca="1" si="72"/>
        <v>#VALUE!</v>
      </c>
      <c r="DS36" s="87" t="e">
        <f t="shared" ca="1" si="73"/>
        <v>#VALUE!</v>
      </c>
      <c r="DT36" s="87" t="e">
        <f t="shared" ca="1" si="74"/>
        <v>#VALUE!</v>
      </c>
      <c r="DU36" s="87" t="e">
        <f t="shared" ca="1" si="75"/>
        <v>#VALUE!</v>
      </c>
      <c r="DV36" s="87" t="e">
        <f t="shared" ca="1" si="76"/>
        <v>#VALUE!</v>
      </c>
      <c r="DW36" s="87" t="e">
        <f t="shared" ca="1" si="77"/>
        <v>#VALUE!</v>
      </c>
      <c r="DY36" s="87" t="e">
        <f t="shared" ca="1" si="78"/>
        <v>#VALUE!</v>
      </c>
      <c r="DZ36" s="87" t="e">
        <f t="shared" ca="1" si="79"/>
        <v>#VALUE!</v>
      </c>
      <c r="EA36" s="87" t="e">
        <f t="shared" ca="1" si="80"/>
        <v>#VALUE!</v>
      </c>
      <c r="EB36" s="87" t="e">
        <f t="shared" ca="1" si="81"/>
        <v>#VALUE!</v>
      </c>
      <c r="EC36" s="87" t="e">
        <f t="shared" ca="1" si="82"/>
        <v>#VALUE!</v>
      </c>
      <c r="ED36" s="87" t="e">
        <f t="shared" ca="1" si="83"/>
        <v>#VALUE!</v>
      </c>
      <c r="EE36" s="87" t="e">
        <f t="shared" ca="1" si="84"/>
        <v>#VALUE!</v>
      </c>
      <c r="EF36" s="87" t="e">
        <f t="shared" ca="1" si="85"/>
        <v>#VALUE!</v>
      </c>
      <c r="EG36" s="87" t="e">
        <f t="shared" ca="1" si="86"/>
        <v>#VALUE!</v>
      </c>
      <c r="EH36" s="87" t="e">
        <f t="shared" ca="1" si="87"/>
        <v>#VALUE!</v>
      </c>
      <c r="EI36" s="87" t="e">
        <f t="shared" ca="1" si="88"/>
        <v>#VALUE!</v>
      </c>
      <c r="EJ36" s="87" t="e">
        <f t="shared" ca="1" si="89"/>
        <v>#VALUE!</v>
      </c>
      <c r="EK36" s="87" t="e">
        <f t="shared" ca="1" si="90"/>
        <v>#VALUE!</v>
      </c>
      <c r="EL36" s="87" t="e">
        <f t="shared" ca="1" si="91"/>
        <v>#VALUE!</v>
      </c>
      <c r="EM36" s="87" t="e">
        <f t="shared" ca="1" si="92"/>
        <v>#VALUE!</v>
      </c>
      <c r="EN36" s="87" t="e">
        <f t="shared" ca="1" si="93"/>
        <v>#VALUE!</v>
      </c>
      <c r="EO36" s="87" t="e">
        <f t="shared" ca="1" si="94"/>
        <v>#VALUE!</v>
      </c>
      <c r="EP36" s="87" t="e">
        <f t="shared" ca="1" si="95"/>
        <v>#VALUE!</v>
      </c>
      <c r="EQ36" s="87" t="e">
        <f t="shared" ca="1" si="96"/>
        <v>#VALUE!</v>
      </c>
      <c r="ER36" s="87" t="e">
        <f t="shared" ca="1" si="97"/>
        <v>#VALUE!</v>
      </c>
      <c r="ES36" s="87" t="e">
        <f t="shared" ca="1" si="98"/>
        <v>#VALUE!</v>
      </c>
      <c r="EU36" s="87" t="e">
        <f t="shared" ca="1" si="99"/>
        <v>#VALUE!</v>
      </c>
      <c r="EV36" s="87" t="e">
        <f t="shared" ca="1" si="100"/>
        <v>#VALUE!</v>
      </c>
      <c r="EW36" s="87" t="e">
        <f t="shared" ca="1" si="101"/>
        <v>#VALUE!</v>
      </c>
      <c r="EX36" s="87" t="e">
        <f t="shared" ca="1" si="102"/>
        <v>#VALUE!</v>
      </c>
      <c r="EY36" s="87" t="e">
        <f t="shared" ca="1" si="103"/>
        <v>#VALUE!</v>
      </c>
      <c r="EZ36" s="87" t="e">
        <f t="shared" ca="1" si="104"/>
        <v>#VALUE!</v>
      </c>
      <c r="FA36" s="87" t="e">
        <f t="shared" ca="1" si="105"/>
        <v>#VALUE!</v>
      </c>
      <c r="FB36" s="87" t="e">
        <f t="shared" ca="1" si="106"/>
        <v>#VALUE!</v>
      </c>
      <c r="FC36" s="87" t="e">
        <f t="shared" ca="1" si="107"/>
        <v>#VALUE!</v>
      </c>
      <c r="FD36" s="87" t="e">
        <f t="shared" ca="1" si="108"/>
        <v>#VALUE!</v>
      </c>
      <c r="FE36" s="87" t="e">
        <f t="shared" ca="1" si="109"/>
        <v>#VALUE!</v>
      </c>
      <c r="FF36" s="87" t="e">
        <f t="shared" ca="1" si="110"/>
        <v>#VALUE!</v>
      </c>
      <c r="FG36" s="87" t="e">
        <f t="shared" ca="1" si="111"/>
        <v>#VALUE!</v>
      </c>
      <c r="FH36" s="87" t="e">
        <f t="shared" ca="1" si="112"/>
        <v>#VALUE!</v>
      </c>
      <c r="FI36" s="87" t="e">
        <f t="shared" ca="1" si="113"/>
        <v>#VALUE!</v>
      </c>
      <c r="FJ36" s="87" t="e">
        <f t="shared" ca="1" si="114"/>
        <v>#VALUE!</v>
      </c>
      <c r="FK36" s="87" t="e">
        <f t="shared" ca="1" si="115"/>
        <v>#VALUE!</v>
      </c>
      <c r="FL36" s="87" t="e">
        <f t="shared" ca="1" si="116"/>
        <v>#VALUE!</v>
      </c>
      <c r="FM36" s="87" t="e">
        <f t="shared" ca="1" si="117"/>
        <v>#VALUE!</v>
      </c>
      <c r="FN36" s="87" t="e">
        <f t="shared" ca="1" si="118"/>
        <v>#VALUE!</v>
      </c>
      <c r="FO36" s="87" t="e">
        <f t="shared" ca="1" si="119"/>
        <v>#VALUE!</v>
      </c>
      <c r="FQ36" s="87">
        <f ca="1"/>
        <v>0</v>
      </c>
      <c r="FR36" s="87">
        <f ca="1"/>
        <v>0</v>
      </c>
      <c r="FS36" s="87">
        <f ca="1"/>
        <v>0</v>
      </c>
      <c r="FT36" s="87">
        <f ca="1"/>
        <v>0</v>
      </c>
      <c r="FU36" s="87">
        <f ca="1"/>
        <v>0</v>
      </c>
      <c r="FV36" s="87">
        <f ca="1"/>
        <v>0</v>
      </c>
      <c r="FW36" s="87">
        <f ca="1"/>
        <v>0</v>
      </c>
      <c r="FX36" s="87">
        <f ca="1"/>
        <v>0</v>
      </c>
      <c r="FY36" s="87">
        <f ca="1"/>
        <v>0</v>
      </c>
      <c r="FZ36" s="87">
        <f ca="1"/>
        <v>0</v>
      </c>
      <c r="GA36" s="87">
        <f ca="1"/>
        <v>0</v>
      </c>
      <c r="GB36" s="87">
        <f ca="1"/>
        <v>0</v>
      </c>
      <c r="GC36" s="87">
        <f ca="1"/>
        <v>0</v>
      </c>
      <c r="GD36" s="87">
        <f ca="1"/>
        <v>0</v>
      </c>
      <c r="GE36" s="87">
        <f ca="1"/>
        <v>0</v>
      </c>
      <c r="GF36" s="87">
        <f ca="1"/>
        <v>0</v>
      </c>
      <c r="GG36" s="87">
        <f ca="1"/>
        <v>0</v>
      </c>
      <c r="GH36" s="87">
        <f ca="1"/>
        <v>0</v>
      </c>
      <c r="GI36" s="87">
        <f ca="1"/>
        <v>0</v>
      </c>
      <c r="GJ36" s="87">
        <f ca="1"/>
        <v>0</v>
      </c>
    </row>
    <row r="37" spans="1:192" x14ac:dyDescent="0.25">
      <c r="A37" s="87">
        <f t="shared" si="146"/>
        <v>28</v>
      </c>
      <c r="B37" s="87" t="e">
        <f t="shared" ca="1" si="124"/>
        <v>#N/A</v>
      </c>
      <c r="C37" s="87" t="e">
        <f t="shared" ca="1" si="125"/>
        <v>#REF!</v>
      </c>
      <c r="D37" s="87" t="e">
        <f t="shared" ca="1" si="126"/>
        <v>#REF!</v>
      </c>
      <c r="E37" s="87" t="e">
        <f t="shared" ca="1" si="127"/>
        <v>#REF!</v>
      </c>
      <c r="F37" s="87" t="e">
        <f t="shared" ca="1" si="128"/>
        <v>#REF!</v>
      </c>
      <c r="G37" s="87" t="e">
        <f t="shared" ca="1" si="129"/>
        <v>#REF!</v>
      </c>
      <c r="H37" s="87" t="e">
        <f t="shared" ca="1" si="130"/>
        <v>#REF!</v>
      </c>
      <c r="I37" s="87" t="e">
        <f t="shared" ca="1" si="131"/>
        <v>#REF!</v>
      </c>
      <c r="J37" s="87" t="e">
        <f t="shared" ca="1" si="132"/>
        <v>#REF!</v>
      </c>
      <c r="K37" s="87" t="e">
        <f t="shared" ca="1" si="133"/>
        <v>#REF!</v>
      </c>
      <c r="L37" s="87" t="e">
        <f t="shared" ca="1" si="134"/>
        <v>#REF!</v>
      </c>
      <c r="M37" s="87" t="e">
        <f t="shared" ca="1" si="135"/>
        <v>#REF!</v>
      </c>
      <c r="N37" s="87" t="e">
        <f t="shared" ca="1" si="136"/>
        <v>#REF!</v>
      </c>
      <c r="O37" s="87" t="e">
        <f t="shared" ca="1" si="137"/>
        <v>#REF!</v>
      </c>
      <c r="P37" s="87" t="e">
        <f t="shared" ca="1" si="138"/>
        <v>#REF!</v>
      </c>
      <c r="Q37" s="87" t="e">
        <f t="shared" ca="1" si="190"/>
        <v>#REF!</v>
      </c>
      <c r="R37" s="87" t="e">
        <f t="shared" ca="1" si="190"/>
        <v>#REF!</v>
      </c>
      <c r="S37" s="87" t="e">
        <f t="shared" ca="1" si="190"/>
        <v>#REF!</v>
      </c>
      <c r="T37" s="87" t="e">
        <f t="shared" ca="1" si="190"/>
        <v>#REF!</v>
      </c>
      <c r="U37" s="87" t="e">
        <f t="shared" ca="1" si="190"/>
        <v>#REF!</v>
      </c>
      <c r="X37" s="87">
        <f ca="1">Ranking!B33</f>
        <v>0</v>
      </c>
      <c r="Y37" s="87" t="e">
        <f ca="1">IF(AH37=0,0,Ranking!C33)</f>
        <v>#VALUE!</v>
      </c>
      <c r="Z37" s="91">
        <f ca="1">Ranking!G33</f>
        <v>0</v>
      </c>
      <c r="AA37" s="87" t="e">
        <f ca="1">MCA!ES36</f>
        <v>#REF!</v>
      </c>
      <c r="AB37" s="87">
        <f ca="1">MCA!ET36</f>
        <v>0</v>
      </c>
      <c r="AC37" s="87">
        <f ca="1">MCA!EU36</f>
        <v>0</v>
      </c>
      <c r="AD37" s="87" t="e">
        <f ca="1">INDEX('MCA-INPUT'!$C$22:$C$25,MATCH(AC37,$W$376:$W$379,0),1)</f>
        <v>#N/A</v>
      </c>
      <c r="AE37" s="87" t="e">
        <f t="shared" ca="1" si="11"/>
        <v>#VALUE!</v>
      </c>
      <c r="AF37" s="87">
        <f ca="1">MATCH(AB37,$AB$7:AB37,0)</f>
        <v>1</v>
      </c>
      <c r="AG37" s="87" t="str">
        <f t="shared" ca="1" si="12"/>
        <v>00</v>
      </c>
      <c r="AH37" s="87" t="e">
        <f t="shared" ca="1" si="52"/>
        <v>#VALUE!</v>
      </c>
      <c r="AI37" s="87" t="e">
        <f t="shared" ca="1" si="53"/>
        <v>#VALUE!</v>
      </c>
      <c r="AK37" s="87" t="e">
        <f t="shared" ca="1" si="13"/>
        <v>#VALUE!</v>
      </c>
      <c r="AL37" s="87" t="e">
        <f t="shared" ca="1" si="120"/>
        <v>#VALUE!</v>
      </c>
      <c r="AM37" s="87" t="e">
        <f t="shared" ca="1" si="14"/>
        <v>#VALUE!</v>
      </c>
      <c r="AN37" s="87" t="e">
        <f t="shared" ref="AN37:BA37" ca="1" si="224">IF(AM37&gt;0,2,IF($AL37&lt;=AN$5,1,0))</f>
        <v>#VALUE!</v>
      </c>
      <c r="AO37" s="87" t="e">
        <f t="shared" ca="1" si="224"/>
        <v>#VALUE!</v>
      </c>
      <c r="AP37" s="87" t="e">
        <f t="shared" ca="1" si="224"/>
        <v>#VALUE!</v>
      </c>
      <c r="AQ37" s="87" t="e">
        <f t="shared" ca="1" si="224"/>
        <v>#VALUE!</v>
      </c>
      <c r="AR37" s="87" t="e">
        <f t="shared" ca="1" si="224"/>
        <v>#VALUE!</v>
      </c>
      <c r="AS37" s="87" t="e">
        <f t="shared" ca="1" si="224"/>
        <v>#VALUE!</v>
      </c>
      <c r="AT37" s="87" t="e">
        <f t="shared" ca="1" si="224"/>
        <v>#VALUE!</v>
      </c>
      <c r="AU37" s="87" t="e">
        <f t="shared" ca="1" si="224"/>
        <v>#VALUE!</v>
      </c>
      <c r="AV37" s="87" t="e">
        <f t="shared" ca="1" si="224"/>
        <v>#VALUE!</v>
      </c>
      <c r="AW37" s="87" t="e">
        <f t="shared" ca="1" si="224"/>
        <v>#VALUE!</v>
      </c>
      <c r="AX37" s="87" t="e">
        <f t="shared" ca="1" si="224"/>
        <v>#VALUE!</v>
      </c>
      <c r="AY37" s="87" t="e">
        <f t="shared" ca="1" si="224"/>
        <v>#VALUE!</v>
      </c>
      <c r="AZ37" s="87" t="e">
        <f t="shared" ca="1" si="224"/>
        <v>#VALUE!</v>
      </c>
      <c r="BA37" s="87" t="e">
        <f t="shared" ca="1" si="224"/>
        <v>#VALUE!</v>
      </c>
      <c r="BB37" s="87" t="e">
        <f t="shared" ref="BB37:BF37" ca="1" si="225">IF(BA37&gt;0,2,IF($AL37&lt;=BB$5,1,0))</f>
        <v>#VALUE!</v>
      </c>
      <c r="BC37" s="87" t="e">
        <f t="shared" ca="1" si="225"/>
        <v>#VALUE!</v>
      </c>
      <c r="BD37" s="87" t="e">
        <f t="shared" ca="1" si="225"/>
        <v>#VALUE!</v>
      </c>
      <c r="BE37" s="87" t="e">
        <f t="shared" ca="1" si="225"/>
        <v>#VALUE!</v>
      </c>
      <c r="BF37" s="87" t="e">
        <f t="shared" ca="1" si="225"/>
        <v>#VALUE!</v>
      </c>
      <c r="BH37" s="87" t="e">
        <f t="shared" ca="1" si="17"/>
        <v>#VALUE!</v>
      </c>
      <c r="BI37" s="87" t="e">
        <f t="shared" ca="1" si="18"/>
        <v>#VALUE!</v>
      </c>
      <c r="BJ37" s="87" t="e">
        <f t="shared" ca="1" si="19"/>
        <v>#VALUE!</v>
      </c>
      <c r="BK37" s="87" t="e">
        <f t="shared" ca="1" si="20"/>
        <v>#VALUE!</v>
      </c>
      <c r="BL37" s="87" t="e">
        <f t="shared" ca="1" si="21"/>
        <v>#VALUE!</v>
      </c>
      <c r="BM37" s="87" t="e">
        <f t="shared" ca="1" si="22"/>
        <v>#VALUE!</v>
      </c>
      <c r="BN37" s="87" t="e">
        <f t="shared" ca="1" si="23"/>
        <v>#VALUE!</v>
      </c>
      <c r="BO37" s="87" t="e">
        <f t="shared" ca="1" si="24"/>
        <v>#VALUE!</v>
      </c>
      <c r="BP37" s="87" t="e">
        <f t="shared" ca="1" si="25"/>
        <v>#VALUE!</v>
      </c>
      <c r="BQ37" s="87" t="e">
        <f t="shared" ca="1" si="26"/>
        <v>#VALUE!</v>
      </c>
      <c r="BR37" s="87" t="e">
        <f t="shared" ca="1" si="27"/>
        <v>#VALUE!</v>
      </c>
      <c r="BS37" s="87" t="e">
        <f t="shared" ca="1" si="28"/>
        <v>#VALUE!</v>
      </c>
      <c r="BT37" s="87" t="e">
        <f t="shared" ca="1" si="29"/>
        <v>#VALUE!</v>
      </c>
      <c r="BU37" s="87" t="e">
        <f t="shared" ca="1" si="30"/>
        <v>#VALUE!</v>
      </c>
      <c r="BV37" s="87" t="e">
        <f t="shared" ca="1" si="31"/>
        <v>#VALUE!</v>
      </c>
      <c r="BW37" s="87" t="e">
        <f t="shared" ca="1" si="182"/>
        <v>#VALUE!</v>
      </c>
      <c r="BX37" s="87" t="e">
        <f t="shared" ca="1" si="182"/>
        <v>#VALUE!</v>
      </c>
      <c r="BY37" s="87" t="e">
        <f t="shared" ca="1" si="182"/>
        <v>#VALUE!</v>
      </c>
      <c r="BZ37" s="87" t="e">
        <f t="shared" ca="1" si="182"/>
        <v>#VALUE!</v>
      </c>
      <c r="CA37" s="87" t="e">
        <f t="shared" ca="1" si="182"/>
        <v>#VALUE!</v>
      </c>
      <c r="CC37" s="87">
        <v>31</v>
      </c>
      <c r="CD37" s="91" t="e">
        <f t="shared" ca="1" si="33"/>
        <v>#N/A</v>
      </c>
      <c r="CE37" s="91" t="e">
        <f t="shared" ca="1" si="34"/>
        <v>#REF!</v>
      </c>
      <c r="CF37" s="91" t="e">
        <f t="shared" ca="1" si="35"/>
        <v>#REF!</v>
      </c>
      <c r="CG37" s="91" t="e">
        <f t="shared" ca="1" si="36"/>
        <v>#REF!</v>
      </c>
      <c r="CH37" s="91" t="e">
        <f t="shared" ca="1" si="37"/>
        <v>#REF!</v>
      </c>
      <c r="CI37" s="91" t="e">
        <f t="shared" ca="1" si="38"/>
        <v>#REF!</v>
      </c>
      <c r="CJ37" s="91" t="e">
        <f t="shared" ca="1" si="39"/>
        <v>#REF!</v>
      </c>
      <c r="CK37" s="91" t="e">
        <f t="shared" ca="1" si="40"/>
        <v>#REF!</v>
      </c>
      <c r="CL37" s="91" t="e">
        <f t="shared" ca="1" si="41"/>
        <v>#REF!</v>
      </c>
      <c r="CM37" s="91" t="e">
        <f t="shared" ca="1" si="42"/>
        <v>#REF!</v>
      </c>
      <c r="CN37" s="91" t="e">
        <f t="shared" ca="1" si="43"/>
        <v>#REF!</v>
      </c>
      <c r="CO37" s="91" t="e">
        <f t="shared" ca="1" si="44"/>
        <v>#REF!</v>
      </c>
      <c r="CP37" s="91" t="e">
        <f t="shared" ca="1" si="45"/>
        <v>#REF!</v>
      </c>
      <c r="CQ37" s="91" t="e">
        <f t="shared" ca="1" si="46"/>
        <v>#REF!</v>
      </c>
      <c r="CR37" s="91" t="e">
        <f t="shared" ca="1" si="47"/>
        <v>#REF!</v>
      </c>
      <c r="CS37" s="91" t="e">
        <f t="shared" ref="CS37:CW37" ca="1" si="226">VALUE(IF(Q40=0,0,CONCATENATE(Q$9,$A40)))</f>
        <v>#REF!</v>
      </c>
      <c r="CT37" s="91" t="e">
        <f t="shared" ca="1" si="226"/>
        <v>#REF!</v>
      </c>
      <c r="CU37" s="91" t="e">
        <f t="shared" ca="1" si="226"/>
        <v>#REF!</v>
      </c>
      <c r="CV37" s="91" t="e">
        <f t="shared" ca="1" si="226"/>
        <v>#REF!</v>
      </c>
      <c r="CW37" s="91" t="e">
        <f t="shared" ca="1" si="226"/>
        <v>#REF!</v>
      </c>
      <c r="DC37" s="87" t="e">
        <f t="shared" ca="1" si="57"/>
        <v>#VALUE!</v>
      </c>
      <c r="DD37" s="87" t="e">
        <f t="shared" ca="1" si="58"/>
        <v>#VALUE!</v>
      </c>
      <c r="DE37" s="87" t="e">
        <f t="shared" ca="1" si="59"/>
        <v>#VALUE!</v>
      </c>
      <c r="DF37" s="87" t="e">
        <f t="shared" ca="1" si="60"/>
        <v>#VALUE!</v>
      </c>
      <c r="DG37" s="87" t="e">
        <f t="shared" ca="1" si="61"/>
        <v>#VALUE!</v>
      </c>
      <c r="DH37" s="87" t="e">
        <f t="shared" ca="1" si="62"/>
        <v>#VALUE!</v>
      </c>
      <c r="DI37" s="87" t="e">
        <f t="shared" ca="1" si="63"/>
        <v>#VALUE!</v>
      </c>
      <c r="DJ37" s="87" t="e">
        <f t="shared" ca="1" si="64"/>
        <v>#VALUE!</v>
      </c>
      <c r="DK37" s="87" t="e">
        <f t="shared" ca="1" si="65"/>
        <v>#VALUE!</v>
      </c>
      <c r="DL37" s="87" t="e">
        <f t="shared" ca="1" si="66"/>
        <v>#VALUE!</v>
      </c>
      <c r="DM37" s="87" t="e">
        <f t="shared" ca="1" si="67"/>
        <v>#VALUE!</v>
      </c>
      <c r="DN37" s="87" t="e">
        <f t="shared" ca="1" si="68"/>
        <v>#VALUE!</v>
      </c>
      <c r="DO37" s="87" t="e">
        <f t="shared" ca="1" si="69"/>
        <v>#VALUE!</v>
      </c>
      <c r="DP37" s="87" t="e">
        <f t="shared" ca="1" si="70"/>
        <v>#VALUE!</v>
      </c>
      <c r="DQ37" s="87" t="e">
        <f t="shared" ca="1" si="71"/>
        <v>#VALUE!</v>
      </c>
      <c r="DR37" s="87" t="e">
        <f t="shared" ca="1" si="72"/>
        <v>#VALUE!</v>
      </c>
      <c r="DS37" s="87" t="e">
        <f t="shared" ca="1" si="73"/>
        <v>#VALUE!</v>
      </c>
      <c r="DT37" s="87" t="e">
        <f t="shared" ca="1" si="74"/>
        <v>#VALUE!</v>
      </c>
      <c r="DU37" s="87" t="e">
        <f t="shared" ca="1" si="75"/>
        <v>#VALUE!</v>
      </c>
      <c r="DV37" s="87" t="e">
        <f t="shared" ca="1" si="76"/>
        <v>#VALUE!</v>
      </c>
      <c r="DW37" s="87" t="e">
        <f t="shared" ca="1" si="77"/>
        <v>#VALUE!</v>
      </c>
      <c r="DY37" s="87" t="e">
        <f t="shared" ca="1" si="78"/>
        <v>#VALUE!</v>
      </c>
      <c r="DZ37" s="87" t="e">
        <f t="shared" ca="1" si="79"/>
        <v>#VALUE!</v>
      </c>
      <c r="EA37" s="87" t="e">
        <f t="shared" ca="1" si="80"/>
        <v>#VALUE!</v>
      </c>
      <c r="EB37" s="87" t="e">
        <f t="shared" ca="1" si="81"/>
        <v>#VALUE!</v>
      </c>
      <c r="EC37" s="87" t="e">
        <f t="shared" ca="1" si="82"/>
        <v>#VALUE!</v>
      </c>
      <c r="ED37" s="87" t="e">
        <f t="shared" ca="1" si="83"/>
        <v>#VALUE!</v>
      </c>
      <c r="EE37" s="87" t="e">
        <f t="shared" ca="1" si="84"/>
        <v>#VALUE!</v>
      </c>
      <c r="EF37" s="87" t="e">
        <f t="shared" ca="1" si="85"/>
        <v>#VALUE!</v>
      </c>
      <c r="EG37" s="87" t="e">
        <f t="shared" ca="1" si="86"/>
        <v>#VALUE!</v>
      </c>
      <c r="EH37" s="87" t="e">
        <f t="shared" ca="1" si="87"/>
        <v>#VALUE!</v>
      </c>
      <c r="EI37" s="87" t="e">
        <f t="shared" ca="1" si="88"/>
        <v>#VALUE!</v>
      </c>
      <c r="EJ37" s="87" t="e">
        <f t="shared" ca="1" si="89"/>
        <v>#VALUE!</v>
      </c>
      <c r="EK37" s="87" t="e">
        <f t="shared" ca="1" si="90"/>
        <v>#VALUE!</v>
      </c>
      <c r="EL37" s="87" t="e">
        <f t="shared" ca="1" si="91"/>
        <v>#VALUE!</v>
      </c>
      <c r="EM37" s="87" t="e">
        <f t="shared" ca="1" si="92"/>
        <v>#VALUE!</v>
      </c>
      <c r="EN37" s="87" t="e">
        <f t="shared" ca="1" si="93"/>
        <v>#VALUE!</v>
      </c>
      <c r="EO37" s="87" t="e">
        <f t="shared" ca="1" si="94"/>
        <v>#VALUE!</v>
      </c>
      <c r="EP37" s="87" t="e">
        <f t="shared" ca="1" si="95"/>
        <v>#VALUE!</v>
      </c>
      <c r="EQ37" s="87" t="e">
        <f t="shared" ca="1" si="96"/>
        <v>#VALUE!</v>
      </c>
      <c r="ER37" s="87" t="e">
        <f t="shared" ca="1" si="97"/>
        <v>#VALUE!</v>
      </c>
      <c r="ES37" s="87" t="e">
        <f t="shared" ca="1" si="98"/>
        <v>#VALUE!</v>
      </c>
      <c r="EU37" s="87" t="e">
        <f t="shared" ca="1" si="99"/>
        <v>#VALUE!</v>
      </c>
      <c r="EV37" s="87" t="e">
        <f t="shared" ca="1" si="100"/>
        <v>#VALUE!</v>
      </c>
      <c r="EW37" s="87" t="e">
        <f t="shared" ca="1" si="101"/>
        <v>#VALUE!</v>
      </c>
      <c r="EX37" s="87" t="e">
        <f t="shared" ca="1" si="102"/>
        <v>#VALUE!</v>
      </c>
      <c r="EY37" s="87" t="e">
        <f t="shared" ca="1" si="103"/>
        <v>#VALUE!</v>
      </c>
      <c r="EZ37" s="87" t="e">
        <f t="shared" ca="1" si="104"/>
        <v>#VALUE!</v>
      </c>
      <c r="FA37" s="87" t="e">
        <f t="shared" ca="1" si="105"/>
        <v>#VALUE!</v>
      </c>
      <c r="FB37" s="87" t="e">
        <f t="shared" ca="1" si="106"/>
        <v>#VALUE!</v>
      </c>
      <c r="FC37" s="87" t="e">
        <f t="shared" ca="1" si="107"/>
        <v>#VALUE!</v>
      </c>
      <c r="FD37" s="87" t="e">
        <f t="shared" ca="1" si="108"/>
        <v>#VALUE!</v>
      </c>
      <c r="FE37" s="87" t="e">
        <f t="shared" ca="1" si="109"/>
        <v>#VALUE!</v>
      </c>
      <c r="FF37" s="87" t="e">
        <f t="shared" ca="1" si="110"/>
        <v>#VALUE!</v>
      </c>
      <c r="FG37" s="87" t="e">
        <f t="shared" ca="1" si="111"/>
        <v>#VALUE!</v>
      </c>
      <c r="FH37" s="87" t="e">
        <f t="shared" ca="1" si="112"/>
        <v>#VALUE!</v>
      </c>
      <c r="FI37" s="87" t="e">
        <f t="shared" ca="1" si="113"/>
        <v>#VALUE!</v>
      </c>
      <c r="FJ37" s="87" t="e">
        <f t="shared" ca="1" si="114"/>
        <v>#VALUE!</v>
      </c>
      <c r="FK37" s="87" t="e">
        <f t="shared" ca="1" si="115"/>
        <v>#VALUE!</v>
      </c>
      <c r="FL37" s="87" t="e">
        <f t="shared" ca="1" si="116"/>
        <v>#VALUE!</v>
      </c>
      <c r="FM37" s="87" t="e">
        <f t="shared" ca="1" si="117"/>
        <v>#VALUE!</v>
      </c>
      <c r="FN37" s="87" t="e">
        <f t="shared" ca="1" si="118"/>
        <v>#VALUE!</v>
      </c>
      <c r="FO37" s="87" t="e">
        <f t="shared" ca="1" si="119"/>
        <v>#VALUE!</v>
      </c>
      <c r="FQ37" s="87">
        <f ca="1"/>
        <v>0</v>
      </c>
      <c r="FR37" s="87">
        <f ca="1"/>
        <v>0</v>
      </c>
      <c r="FS37" s="87">
        <f ca="1"/>
        <v>0</v>
      </c>
      <c r="FT37" s="87">
        <f ca="1"/>
        <v>0</v>
      </c>
      <c r="FU37" s="87">
        <f ca="1"/>
        <v>0</v>
      </c>
      <c r="FV37" s="87">
        <f ca="1"/>
        <v>0</v>
      </c>
      <c r="FW37" s="87">
        <f ca="1"/>
        <v>0</v>
      </c>
      <c r="FX37" s="87">
        <f ca="1"/>
        <v>0</v>
      </c>
      <c r="FY37" s="87">
        <f ca="1"/>
        <v>0</v>
      </c>
      <c r="FZ37" s="87">
        <f ca="1"/>
        <v>0</v>
      </c>
      <c r="GA37" s="87">
        <f ca="1"/>
        <v>0</v>
      </c>
      <c r="GB37" s="87">
        <f ca="1"/>
        <v>0</v>
      </c>
      <c r="GC37" s="87">
        <f ca="1"/>
        <v>0</v>
      </c>
      <c r="GD37" s="87">
        <f ca="1"/>
        <v>0</v>
      </c>
      <c r="GE37" s="87">
        <f ca="1"/>
        <v>0</v>
      </c>
      <c r="GF37" s="87">
        <f ca="1"/>
        <v>0</v>
      </c>
      <c r="GG37" s="87">
        <f ca="1"/>
        <v>0</v>
      </c>
      <c r="GH37" s="87">
        <f ca="1"/>
        <v>0</v>
      </c>
      <c r="GI37" s="87">
        <f ca="1"/>
        <v>0</v>
      </c>
      <c r="GJ37" s="87">
        <f ca="1"/>
        <v>0</v>
      </c>
    </row>
    <row r="38" spans="1:192" x14ac:dyDescent="0.25">
      <c r="A38" s="87">
        <f t="shared" si="146"/>
        <v>29</v>
      </c>
      <c r="B38" s="87" t="e">
        <f t="shared" ca="1" si="124"/>
        <v>#N/A</v>
      </c>
      <c r="C38" s="87" t="e">
        <f t="shared" ca="1" si="125"/>
        <v>#REF!</v>
      </c>
      <c r="D38" s="87" t="e">
        <f t="shared" ca="1" si="126"/>
        <v>#REF!</v>
      </c>
      <c r="E38" s="87" t="e">
        <f t="shared" ca="1" si="127"/>
        <v>#REF!</v>
      </c>
      <c r="F38" s="87" t="e">
        <f t="shared" ca="1" si="128"/>
        <v>#REF!</v>
      </c>
      <c r="G38" s="87" t="e">
        <f t="shared" ca="1" si="129"/>
        <v>#REF!</v>
      </c>
      <c r="H38" s="87" t="e">
        <f t="shared" ca="1" si="130"/>
        <v>#REF!</v>
      </c>
      <c r="I38" s="87" t="e">
        <f t="shared" ca="1" si="131"/>
        <v>#REF!</v>
      </c>
      <c r="J38" s="87" t="e">
        <f t="shared" ca="1" si="132"/>
        <v>#REF!</v>
      </c>
      <c r="K38" s="87" t="e">
        <f t="shared" ca="1" si="133"/>
        <v>#REF!</v>
      </c>
      <c r="L38" s="87" t="e">
        <f t="shared" ca="1" si="134"/>
        <v>#REF!</v>
      </c>
      <c r="M38" s="87" t="e">
        <f t="shared" ca="1" si="135"/>
        <v>#REF!</v>
      </c>
      <c r="N38" s="87" t="e">
        <f t="shared" ca="1" si="136"/>
        <v>#REF!</v>
      </c>
      <c r="O38" s="87" t="e">
        <f t="shared" ca="1" si="137"/>
        <v>#REF!</v>
      </c>
      <c r="P38" s="87" t="e">
        <f t="shared" ca="1" si="138"/>
        <v>#REF!</v>
      </c>
      <c r="Q38" s="87" t="e">
        <f t="shared" ca="1" si="190"/>
        <v>#REF!</v>
      </c>
      <c r="R38" s="87" t="e">
        <f t="shared" ca="1" si="190"/>
        <v>#REF!</v>
      </c>
      <c r="S38" s="87" t="e">
        <f t="shared" ca="1" si="190"/>
        <v>#REF!</v>
      </c>
      <c r="T38" s="87" t="e">
        <f t="shared" ca="1" si="190"/>
        <v>#REF!</v>
      </c>
      <c r="U38" s="87" t="e">
        <f t="shared" ca="1" si="190"/>
        <v>#REF!</v>
      </c>
      <c r="X38" s="87">
        <f ca="1">Ranking!B34</f>
        <v>0</v>
      </c>
      <c r="Y38" s="87" t="e">
        <f ca="1">IF(AH38=0,0,Ranking!C34)</f>
        <v>#VALUE!</v>
      </c>
      <c r="Z38" s="91">
        <f ca="1">Ranking!G34</f>
        <v>0</v>
      </c>
      <c r="AA38" s="87" t="e">
        <f ca="1">MCA!ES37</f>
        <v>#REF!</v>
      </c>
      <c r="AB38" s="87">
        <f ca="1">MCA!ET37</f>
        <v>0</v>
      </c>
      <c r="AC38" s="87">
        <f ca="1">MCA!EU37</f>
        <v>0</v>
      </c>
      <c r="AD38" s="87" t="e">
        <f ca="1">INDEX('MCA-INPUT'!$C$22:$C$25,MATCH(AC38,$W$376:$W$379,0),1)</f>
        <v>#N/A</v>
      </c>
      <c r="AE38" s="87" t="e">
        <f t="shared" ca="1" si="11"/>
        <v>#VALUE!</v>
      </c>
      <c r="AF38" s="87">
        <f ca="1">MATCH(AB38,$AB$7:AB38,0)</f>
        <v>1</v>
      </c>
      <c r="AG38" s="87" t="str">
        <f t="shared" ca="1" si="12"/>
        <v>00</v>
      </c>
      <c r="AH38" s="87" t="e">
        <f t="shared" ca="1" si="52"/>
        <v>#VALUE!</v>
      </c>
      <c r="AI38" s="87" t="e">
        <f t="shared" ca="1" si="53"/>
        <v>#VALUE!</v>
      </c>
      <c r="AK38" s="87" t="e">
        <f t="shared" ca="1" si="13"/>
        <v>#VALUE!</v>
      </c>
      <c r="AL38" s="87" t="e">
        <f t="shared" ca="1" si="120"/>
        <v>#VALUE!</v>
      </c>
      <c r="AM38" s="87" t="e">
        <f t="shared" ca="1" si="14"/>
        <v>#VALUE!</v>
      </c>
      <c r="AN38" s="87" t="e">
        <f t="shared" ref="AN38:BA38" ca="1" si="227">IF(AM38&gt;0,2,IF($AL38&lt;=AN$5,1,0))</f>
        <v>#VALUE!</v>
      </c>
      <c r="AO38" s="87" t="e">
        <f t="shared" ca="1" si="227"/>
        <v>#VALUE!</v>
      </c>
      <c r="AP38" s="87" t="e">
        <f t="shared" ca="1" si="227"/>
        <v>#VALUE!</v>
      </c>
      <c r="AQ38" s="87" t="e">
        <f t="shared" ca="1" si="227"/>
        <v>#VALUE!</v>
      </c>
      <c r="AR38" s="87" t="e">
        <f t="shared" ca="1" si="227"/>
        <v>#VALUE!</v>
      </c>
      <c r="AS38" s="87" t="e">
        <f t="shared" ca="1" si="227"/>
        <v>#VALUE!</v>
      </c>
      <c r="AT38" s="87" t="e">
        <f t="shared" ca="1" si="227"/>
        <v>#VALUE!</v>
      </c>
      <c r="AU38" s="87" t="e">
        <f t="shared" ca="1" si="227"/>
        <v>#VALUE!</v>
      </c>
      <c r="AV38" s="87" t="e">
        <f t="shared" ca="1" si="227"/>
        <v>#VALUE!</v>
      </c>
      <c r="AW38" s="87" t="e">
        <f t="shared" ca="1" si="227"/>
        <v>#VALUE!</v>
      </c>
      <c r="AX38" s="87" t="e">
        <f t="shared" ca="1" si="227"/>
        <v>#VALUE!</v>
      </c>
      <c r="AY38" s="87" t="e">
        <f t="shared" ca="1" si="227"/>
        <v>#VALUE!</v>
      </c>
      <c r="AZ38" s="87" t="e">
        <f t="shared" ca="1" si="227"/>
        <v>#VALUE!</v>
      </c>
      <c r="BA38" s="87" t="e">
        <f t="shared" ca="1" si="227"/>
        <v>#VALUE!</v>
      </c>
      <c r="BB38" s="87" t="e">
        <f t="shared" ref="BB38:BF38" ca="1" si="228">IF(BA38&gt;0,2,IF($AL38&lt;=BB$5,1,0))</f>
        <v>#VALUE!</v>
      </c>
      <c r="BC38" s="87" t="e">
        <f t="shared" ca="1" si="228"/>
        <v>#VALUE!</v>
      </c>
      <c r="BD38" s="87" t="e">
        <f t="shared" ca="1" si="228"/>
        <v>#VALUE!</v>
      </c>
      <c r="BE38" s="87" t="e">
        <f t="shared" ca="1" si="228"/>
        <v>#VALUE!</v>
      </c>
      <c r="BF38" s="87" t="e">
        <f t="shared" ca="1" si="228"/>
        <v>#VALUE!</v>
      </c>
      <c r="BH38" s="87" t="e">
        <f t="shared" ca="1" si="17"/>
        <v>#VALUE!</v>
      </c>
      <c r="BI38" s="87" t="e">
        <f t="shared" ca="1" si="18"/>
        <v>#VALUE!</v>
      </c>
      <c r="BJ38" s="87" t="e">
        <f t="shared" ca="1" si="19"/>
        <v>#VALUE!</v>
      </c>
      <c r="BK38" s="87" t="e">
        <f t="shared" ca="1" si="20"/>
        <v>#VALUE!</v>
      </c>
      <c r="BL38" s="87" t="e">
        <f t="shared" ca="1" si="21"/>
        <v>#VALUE!</v>
      </c>
      <c r="BM38" s="87" t="e">
        <f t="shared" ca="1" si="22"/>
        <v>#VALUE!</v>
      </c>
      <c r="BN38" s="87" t="e">
        <f t="shared" ca="1" si="23"/>
        <v>#VALUE!</v>
      </c>
      <c r="BO38" s="87" t="e">
        <f t="shared" ca="1" si="24"/>
        <v>#VALUE!</v>
      </c>
      <c r="BP38" s="87" t="e">
        <f t="shared" ca="1" si="25"/>
        <v>#VALUE!</v>
      </c>
      <c r="BQ38" s="87" t="e">
        <f t="shared" ca="1" si="26"/>
        <v>#VALUE!</v>
      </c>
      <c r="BR38" s="87" t="e">
        <f t="shared" ca="1" si="27"/>
        <v>#VALUE!</v>
      </c>
      <c r="BS38" s="87" t="e">
        <f t="shared" ca="1" si="28"/>
        <v>#VALUE!</v>
      </c>
      <c r="BT38" s="87" t="e">
        <f t="shared" ca="1" si="29"/>
        <v>#VALUE!</v>
      </c>
      <c r="BU38" s="87" t="e">
        <f t="shared" ca="1" si="30"/>
        <v>#VALUE!</v>
      </c>
      <c r="BV38" s="87" t="e">
        <f t="shared" ca="1" si="31"/>
        <v>#VALUE!</v>
      </c>
      <c r="BW38" s="87" t="e">
        <f t="shared" ca="1" si="182"/>
        <v>#VALUE!</v>
      </c>
      <c r="BX38" s="87" t="e">
        <f t="shared" ca="1" si="182"/>
        <v>#VALUE!</v>
      </c>
      <c r="BY38" s="87" t="e">
        <f t="shared" ca="1" si="182"/>
        <v>#VALUE!</v>
      </c>
      <c r="BZ38" s="87" t="e">
        <f t="shared" ca="1" si="182"/>
        <v>#VALUE!</v>
      </c>
      <c r="CA38" s="87" t="e">
        <f t="shared" ca="1" si="182"/>
        <v>#VALUE!</v>
      </c>
      <c r="CC38" s="87">
        <v>32</v>
      </c>
      <c r="CD38" s="91" t="e">
        <f t="shared" ca="1" si="33"/>
        <v>#N/A</v>
      </c>
      <c r="CE38" s="91" t="e">
        <f t="shared" ca="1" si="34"/>
        <v>#REF!</v>
      </c>
      <c r="CF38" s="91" t="e">
        <f t="shared" ca="1" si="35"/>
        <v>#REF!</v>
      </c>
      <c r="CG38" s="91" t="e">
        <f t="shared" ca="1" si="36"/>
        <v>#REF!</v>
      </c>
      <c r="CH38" s="91" t="e">
        <f t="shared" ca="1" si="37"/>
        <v>#REF!</v>
      </c>
      <c r="CI38" s="91" t="e">
        <f t="shared" ca="1" si="38"/>
        <v>#REF!</v>
      </c>
      <c r="CJ38" s="91" t="e">
        <f t="shared" ca="1" si="39"/>
        <v>#REF!</v>
      </c>
      <c r="CK38" s="91" t="e">
        <f t="shared" ca="1" si="40"/>
        <v>#REF!</v>
      </c>
      <c r="CL38" s="91" t="e">
        <f t="shared" ca="1" si="41"/>
        <v>#REF!</v>
      </c>
      <c r="CM38" s="91" t="e">
        <f t="shared" ca="1" si="42"/>
        <v>#REF!</v>
      </c>
      <c r="CN38" s="91" t="e">
        <f t="shared" ca="1" si="43"/>
        <v>#REF!</v>
      </c>
      <c r="CO38" s="91" t="e">
        <f t="shared" ca="1" si="44"/>
        <v>#REF!</v>
      </c>
      <c r="CP38" s="91" t="e">
        <f t="shared" ca="1" si="45"/>
        <v>#REF!</v>
      </c>
      <c r="CQ38" s="91" t="e">
        <f t="shared" ca="1" si="46"/>
        <v>#REF!</v>
      </c>
      <c r="CR38" s="91" t="e">
        <f t="shared" ca="1" si="47"/>
        <v>#REF!</v>
      </c>
      <c r="CS38" s="91" t="e">
        <f t="shared" ref="CS38:CW38" ca="1" si="229">VALUE(IF(Q41=0,0,CONCATENATE(Q$9,$A41)))</f>
        <v>#REF!</v>
      </c>
      <c r="CT38" s="91" t="e">
        <f t="shared" ca="1" si="229"/>
        <v>#REF!</v>
      </c>
      <c r="CU38" s="91" t="e">
        <f t="shared" ca="1" si="229"/>
        <v>#REF!</v>
      </c>
      <c r="CV38" s="91" t="e">
        <f t="shared" ca="1" si="229"/>
        <v>#REF!</v>
      </c>
      <c r="CW38" s="91" t="e">
        <f t="shared" ca="1" si="229"/>
        <v>#REF!</v>
      </c>
      <c r="DC38" s="87" t="e">
        <f t="shared" ca="1" si="57"/>
        <v>#VALUE!</v>
      </c>
      <c r="DD38" s="87" t="e">
        <f t="shared" ca="1" si="58"/>
        <v>#VALUE!</v>
      </c>
      <c r="DE38" s="87" t="e">
        <f t="shared" ca="1" si="59"/>
        <v>#VALUE!</v>
      </c>
      <c r="DF38" s="87" t="e">
        <f t="shared" ca="1" si="60"/>
        <v>#VALUE!</v>
      </c>
      <c r="DG38" s="87" t="e">
        <f t="shared" ca="1" si="61"/>
        <v>#VALUE!</v>
      </c>
      <c r="DH38" s="87" t="e">
        <f t="shared" ca="1" si="62"/>
        <v>#VALUE!</v>
      </c>
      <c r="DI38" s="87" t="e">
        <f t="shared" ca="1" si="63"/>
        <v>#VALUE!</v>
      </c>
      <c r="DJ38" s="87" t="e">
        <f t="shared" ca="1" si="64"/>
        <v>#VALUE!</v>
      </c>
      <c r="DK38" s="87" t="e">
        <f t="shared" ca="1" si="65"/>
        <v>#VALUE!</v>
      </c>
      <c r="DL38" s="87" t="e">
        <f t="shared" ca="1" si="66"/>
        <v>#VALUE!</v>
      </c>
      <c r="DM38" s="87" t="e">
        <f t="shared" ca="1" si="67"/>
        <v>#VALUE!</v>
      </c>
      <c r="DN38" s="87" t="e">
        <f t="shared" ca="1" si="68"/>
        <v>#VALUE!</v>
      </c>
      <c r="DO38" s="87" t="e">
        <f t="shared" ca="1" si="69"/>
        <v>#VALUE!</v>
      </c>
      <c r="DP38" s="87" t="e">
        <f t="shared" ca="1" si="70"/>
        <v>#VALUE!</v>
      </c>
      <c r="DQ38" s="87" t="e">
        <f t="shared" ca="1" si="71"/>
        <v>#VALUE!</v>
      </c>
      <c r="DR38" s="87" t="e">
        <f t="shared" ca="1" si="72"/>
        <v>#VALUE!</v>
      </c>
      <c r="DS38" s="87" t="e">
        <f t="shared" ca="1" si="73"/>
        <v>#VALUE!</v>
      </c>
      <c r="DT38" s="87" t="e">
        <f t="shared" ca="1" si="74"/>
        <v>#VALUE!</v>
      </c>
      <c r="DU38" s="87" t="e">
        <f t="shared" ca="1" si="75"/>
        <v>#VALUE!</v>
      </c>
      <c r="DV38" s="87" t="e">
        <f t="shared" ca="1" si="76"/>
        <v>#VALUE!</v>
      </c>
      <c r="DW38" s="87" t="e">
        <f t="shared" ca="1" si="77"/>
        <v>#VALUE!</v>
      </c>
      <c r="DY38" s="87" t="e">
        <f t="shared" ca="1" si="78"/>
        <v>#VALUE!</v>
      </c>
      <c r="DZ38" s="87" t="e">
        <f t="shared" ca="1" si="79"/>
        <v>#VALUE!</v>
      </c>
      <c r="EA38" s="87" t="e">
        <f t="shared" ca="1" si="80"/>
        <v>#VALUE!</v>
      </c>
      <c r="EB38" s="87" t="e">
        <f t="shared" ca="1" si="81"/>
        <v>#VALUE!</v>
      </c>
      <c r="EC38" s="87" t="e">
        <f t="shared" ca="1" si="82"/>
        <v>#VALUE!</v>
      </c>
      <c r="ED38" s="87" t="e">
        <f t="shared" ca="1" si="83"/>
        <v>#VALUE!</v>
      </c>
      <c r="EE38" s="87" t="e">
        <f t="shared" ca="1" si="84"/>
        <v>#VALUE!</v>
      </c>
      <c r="EF38" s="87" t="e">
        <f t="shared" ca="1" si="85"/>
        <v>#VALUE!</v>
      </c>
      <c r="EG38" s="87" t="e">
        <f t="shared" ca="1" si="86"/>
        <v>#VALUE!</v>
      </c>
      <c r="EH38" s="87" t="e">
        <f t="shared" ca="1" si="87"/>
        <v>#VALUE!</v>
      </c>
      <c r="EI38" s="87" t="e">
        <f t="shared" ca="1" si="88"/>
        <v>#VALUE!</v>
      </c>
      <c r="EJ38" s="87" t="e">
        <f t="shared" ca="1" si="89"/>
        <v>#VALUE!</v>
      </c>
      <c r="EK38" s="87" t="e">
        <f t="shared" ca="1" si="90"/>
        <v>#VALUE!</v>
      </c>
      <c r="EL38" s="87" t="e">
        <f t="shared" ca="1" si="91"/>
        <v>#VALUE!</v>
      </c>
      <c r="EM38" s="87" t="e">
        <f t="shared" ca="1" si="92"/>
        <v>#VALUE!</v>
      </c>
      <c r="EN38" s="87" t="e">
        <f t="shared" ca="1" si="93"/>
        <v>#VALUE!</v>
      </c>
      <c r="EO38" s="87" t="e">
        <f t="shared" ca="1" si="94"/>
        <v>#VALUE!</v>
      </c>
      <c r="EP38" s="87" t="e">
        <f t="shared" ca="1" si="95"/>
        <v>#VALUE!</v>
      </c>
      <c r="EQ38" s="87" t="e">
        <f t="shared" ca="1" si="96"/>
        <v>#VALUE!</v>
      </c>
      <c r="ER38" s="87" t="e">
        <f t="shared" ca="1" si="97"/>
        <v>#VALUE!</v>
      </c>
      <c r="ES38" s="87" t="e">
        <f t="shared" ca="1" si="98"/>
        <v>#VALUE!</v>
      </c>
      <c r="EU38" s="87" t="e">
        <f t="shared" ca="1" si="99"/>
        <v>#VALUE!</v>
      </c>
      <c r="EV38" s="87" t="e">
        <f t="shared" ca="1" si="100"/>
        <v>#VALUE!</v>
      </c>
      <c r="EW38" s="87" t="e">
        <f t="shared" ca="1" si="101"/>
        <v>#VALUE!</v>
      </c>
      <c r="EX38" s="87" t="e">
        <f t="shared" ca="1" si="102"/>
        <v>#VALUE!</v>
      </c>
      <c r="EY38" s="87" t="e">
        <f t="shared" ca="1" si="103"/>
        <v>#VALUE!</v>
      </c>
      <c r="EZ38" s="87" t="e">
        <f t="shared" ca="1" si="104"/>
        <v>#VALUE!</v>
      </c>
      <c r="FA38" s="87" t="e">
        <f t="shared" ca="1" si="105"/>
        <v>#VALUE!</v>
      </c>
      <c r="FB38" s="87" t="e">
        <f t="shared" ca="1" si="106"/>
        <v>#VALUE!</v>
      </c>
      <c r="FC38" s="87" t="e">
        <f t="shared" ca="1" si="107"/>
        <v>#VALUE!</v>
      </c>
      <c r="FD38" s="87" t="e">
        <f t="shared" ca="1" si="108"/>
        <v>#VALUE!</v>
      </c>
      <c r="FE38" s="87" t="e">
        <f t="shared" ca="1" si="109"/>
        <v>#VALUE!</v>
      </c>
      <c r="FF38" s="87" t="e">
        <f t="shared" ca="1" si="110"/>
        <v>#VALUE!</v>
      </c>
      <c r="FG38" s="87" t="e">
        <f t="shared" ca="1" si="111"/>
        <v>#VALUE!</v>
      </c>
      <c r="FH38" s="87" t="e">
        <f t="shared" ca="1" si="112"/>
        <v>#VALUE!</v>
      </c>
      <c r="FI38" s="87" t="e">
        <f t="shared" ca="1" si="113"/>
        <v>#VALUE!</v>
      </c>
      <c r="FJ38" s="87" t="e">
        <f t="shared" ca="1" si="114"/>
        <v>#VALUE!</v>
      </c>
      <c r="FK38" s="87" t="e">
        <f t="shared" ca="1" si="115"/>
        <v>#VALUE!</v>
      </c>
      <c r="FL38" s="87" t="e">
        <f t="shared" ca="1" si="116"/>
        <v>#VALUE!</v>
      </c>
      <c r="FM38" s="87" t="e">
        <f t="shared" ca="1" si="117"/>
        <v>#VALUE!</v>
      </c>
      <c r="FN38" s="87" t="e">
        <f t="shared" ca="1" si="118"/>
        <v>#VALUE!</v>
      </c>
      <c r="FO38" s="87" t="e">
        <f t="shared" ca="1" si="119"/>
        <v>#VALUE!</v>
      </c>
      <c r="FQ38" s="87">
        <f ca="1"/>
        <v>0</v>
      </c>
      <c r="FR38" s="87">
        <f ca="1"/>
        <v>0</v>
      </c>
      <c r="FS38" s="87">
        <f ca="1"/>
        <v>0</v>
      </c>
      <c r="FT38" s="87">
        <f ca="1"/>
        <v>0</v>
      </c>
      <c r="FU38" s="87">
        <f ca="1"/>
        <v>0</v>
      </c>
      <c r="FV38" s="87">
        <f ca="1"/>
        <v>0</v>
      </c>
      <c r="FW38" s="87">
        <f ca="1"/>
        <v>0</v>
      </c>
      <c r="FX38" s="87">
        <f ca="1"/>
        <v>0</v>
      </c>
      <c r="FY38" s="87">
        <f ca="1"/>
        <v>0</v>
      </c>
      <c r="FZ38" s="87">
        <f ca="1"/>
        <v>0</v>
      </c>
      <c r="GA38" s="87">
        <f ca="1"/>
        <v>0</v>
      </c>
      <c r="GB38" s="87">
        <f ca="1"/>
        <v>0</v>
      </c>
      <c r="GC38" s="87">
        <f ca="1"/>
        <v>0</v>
      </c>
      <c r="GD38" s="87">
        <f ca="1"/>
        <v>0</v>
      </c>
      <c r="GE38" s="87">
        <f ca="1"/>
        <v>0</v>
      </c>
      <c r="GF38" s="87">
        <f ca="1"/>
        <v>0</v>
      </c>
      <c r="GG38" s="87">
        <f ca="1"/>
        <v>0</v>
      </c>
      <c r="GH38" s="87">
        <f ca="1"/>
        <v>0</v>
      </c>
      <c r="GI38" s="87">
        <f ca="1"/>
        <v>0</v>
      </c>
      <c r="GJ38" s="87">
        <f ca="1"/>
        <v>0</v>
      </c>
    </row>
    <row r="39" spans="1:192" x14ac:dyDescent="0.25">
      <c r="A39" s="87">
        <f t="shared" si="146"/>
        <v>30</v>
      </c>
      <c r="B39" s="87" t="e">
        <f t="shared" ca="1" si="124"/>
        <v>#N/A</v>
      </c>
      <c r="C39" s="87" t="e">
        <f t="shared" ca="1" si="125"/>
        <v>#REF!</v>
      </c>
      <c r="D39" s="87" t="e">
        <f t="shared" ca="1" si="126"/>
        <v>#REF!</v>
      </c>
      <c r="E39" s="87" t="e">
        <f t="shared" ca="1" si="127"/>
        <v>#REF!</v>
      </c>
      <c r="F39" s="87" t="e">
        <f t="shared" ca="1" si="128"/>
        <v>#REF!</v>
      </c>
      <c r="G39" s="87" t="e">
        <f t="shared" ca="1" si="129"/>
        <v>#REF!</v>
      </c>
      <c r="H39" s="87" t="e">
        <f t="shared" ca="1" si="130"/>
        <v>#REF!</v>
      </c>
      <c r="I39" s="87" t="e">
        <f t="shared" ca="1" si="131"/>
        <v>#REF!</v>
      </c>
      <c r="J39" s="87" t="e">
        <f t="shared" ca="1" si="132"/>
        <v>#REF!</v>
      </c>
      <c r="K39" s="87" t="e">
        <f t="shared" ca="1" si="133"/>
        <v>#REF!</v>
      </c>
      <c r="L39" s="87" t="e">
        <f t="shared" ca="1" si="134"/>
        <v>#REF!</v>
      </c>
      <c r="M39" s="87" t="e">
        <f t="shared" ca="1" si="135"/>
        <v>#REF!</v>
      </c>
      <c r="N39" s="87" t="e">
        <f t="shared" ca="1" si="136"/>
        <v>#REF!</v>
      </c>
      <c r="O39" s="87" t="e">
        <f t="shared" ca="1" si="137"/>
        <v>#REF!</v>
      </c>
      <c r="P39" s="87" t="e">
        <f t="shared" ca="1" si="138"/>
        <v>#REF!</v>
      </c>
      <c r="Q39" s="87" t="e">
        <f t="shared" ca="1" si="190"/>
        <v>#REF!</v>
      </c>
      <c r="R39" s="87" t="e">
        <f t="shared" ca="1" si="190"/>
        <v>#REF!</v>
      </c>
      <c r="S39" s="87" t="e">
        <f t="shared" ca="1" si="190"/>
        <v>#REF!</v>
      </c>
      <c r="T39" s="87" t="e">
        <f t="shared" ca="1" si="190"/>
        <v>#REF!</v>
      </c>
      <c r="U39" s="87" t="e">
        <f t="shared" ca="1" si="190"/>
        <v>#REF!</v>
      </c>
      <c r="X39" s="87">
        <f ca="1">Ranking!B35</f>
        <v>0</v>
      </c>
      <c r="Y39" s="87" t="e">
        <f ca="1">IF(AH39=0,0,Ranking!C35)</f>
        <v>#VALUE!</v>
      </c>
      <c r="Z39" s="91">
        <f ca="1">Ranking!G35</f>
        <v>0</v>
      </c>
      <c r="AA39" s="87" t="e">
        <f ca="1">MCA!ES38</f>
        <v>#REF!</v>
      </c>
      <c r="AB39" s="87">
        <f ca="1">MCA!ET38</f>
        <v>0</v>
      </c>
      <c r="AC39" s="87">
        <f ca="1">MCA!EU38</f>
        <v>0</v>
      </c>
      <c r="AD39" s="87" t="e">
        <f ca="1">INDEX('MCA-INPUT'!$C$22:$C$25,MATCH(AC39,$W$376:$W$379,0),1)</f>
        <v>#N/A</v>
      </c>
      <c r="AE39" s="87" t="e">
        <f t="shared" ca="1" si="11"/>
        <v>#VALUE!</v>
      </c>
      <c r="AF39" s="87">
        <f ca="1">MATCH(AB39,$AB$7:AB39,0)</f>
        <v>1</v>
      </c>
      <c r="AG39" s="87" t="str">
        <f t="shared" ca="1" si="12"/>
        <v>00</v>
      </c>
      <c r="AH39" s="87" t="e">
        <f t="shared" ca="1" si="52"/>
        <v>#VALUE!</v>
      </c>
      <c r="AI39" s="87" t="e">
        <f t="shared" ca="1" si="53"/>
        <v>#VALUE!</v>
      </c>
      <c r="AK39" s="87" t="e">
        <f t="shared" ca="1" si="13"/>
        <v>#VALUE!</v>
      </c>
      <c r="AL39" s="87" t="e">
        <f t="shared" ca="1" si="120"/>
        <v>#VALUE!</v>
      </c>
      <c r="AM39" s="87" t="e">
        <f t="shared" ca="1" si="14"/>
        <v>#VALUE!</v>
      </c>
      <c r="AN39" s="87" t="e">
        <f t="shared" ref="AN39:BA39" ca="1" si="230">IF(AM39&gt;0,2,IF($AL39&lt;=AN$5,1,0))</f>
        <v>#VALUE!</v>
      </c>
      <c r="AO39" s="87" t="e">
        <f t="shared" ca="1" si="230"/>
        <v>#VALUE!</v>
      </c>
      <c r="AP39" s="87" t="e">
        <f t="shared" ca="1" si="230"/>
        <v>#VALUE!</v>
      </c>
      <c r="AQ39" s="87" t="e">
        <f t="shared" ca="1" si="230"/>
        <v>#VALUE!</v>
      </c>
      <c r="AR39" s="87" t="e">
        <f t="shared" ca="1" si="230"/>
        <v>#VALUE!</v>
      </c>
      <c r="AS39" s="87" t="e">
        <f t="shared" ca="1" si="230"/>
        <v>#VALUE!</v>
      </c>
      <c r="AT39" s="87" t="e">
        <f t="shared" ca="1" si="230"/>
        <v>#VALUE!</v>
      </c>
      <c r="AU39" s="87" t="e">
        <f t="shared" ca="1" si="230"/>
        <v>#VALUE!</v>
      </c>
      <c r="AV39" s="87" t="e">
        <f t="shared" ca="1" si="230"/>
        <v>#VALUE!</v>
      </c>
      <c r="AW39" s="87" t="e">
        <f t="shared" ca="1" si="230"/>
        <v>#VALUE!</v>
      </c>
      <c r="AX39" s="87" t="e">
        <f t="shared" ca="1" si="230"/>
        <v>#VALUE!</v>
      </c>
      <c r="AY39" s="87" t="e">
        <f t="shared" ca="1" si="230"/>
        <v>#VALUE!</v>
      </c>
      <c r="AZ39" s="87" t="e">
        <f t="shared" ca="1" si="230"/>
        <v>#VALUE!</v>
      </c>
      <c r="BA39" s="87" t="e">
        <f t="shared" ca="1" si="230"/>
        <v>#VALUE!</v>
      </c>
      <c r="BB39" s="87" t="e">
        <f t="shared" ref="BB39:BF39" ca="1" si="231">IF(BA39&gt;0,2,IF($AL39&lt;=BB$5,1,0))</f>
        <v>#VALUE!</v>
      </c>
      <c r="BC39" s="87" t="e">
        <f t="shared" ca="1" si="231"/>
        <v>#VALUE!</v>
      </c>
      <c r="BD39" s="87" t="e">
        <f t="shared" ca="1" si="231"/>
        <v>#VALUE!</v>
      </c>
      <c r="BE39" s="87" t="e">
        <f t="shared" ca="1" si="231"/>
        <v>#VALUE!</v>
      </c>
      <c r="BF39" s="87" t="e">
        <f t="shared" ca="1" si="231"/>
        <v>#VALUE!</v>
      </c>
      <c r="BH39" s="87" t="e">
        <f t="shared" ca="1" si="17"/>
        <v>#VALUE!</v>
      </c>
      <c r="BI39" s="87" t="e">
        <f t="shared" ca="1" si="18"/>
        <v>#VALUE!</v>
      </c>
      <c r="BJ39" s="87" t="e">
        <f t="shared" ca="1" si="19"/>
        <v>#VALUE!</v>
      </c>
      <c r="BK39" s="87" t="e">
        <f t="shared" ca="1" si="20"/>
        <v>#VALUE!</v>
      </c>
      <c r="BL39" s="87" t="e">
        <f t="shared" ca="1" si="21"/>
        <v>#VALUE!</v>
      </c>
      <c r="BM39" s="87" t="e">
        <f t="shared" ca="1" si="22"/>
        <v>#VALUE!</v>
      </c>
      <c r="BN39" s="87" t="e">
        <f t="shared" ca="1" si="23"/>
        <v>#VALUE!</v>
      </c>
      <c r="BO39" s="87" t="e">
        <f t="shared" ca="1" si="24"/>
        <v>#VALUE!</v>
      </c>
      <c r="BP39" s="87" t="e">
        <f t="shared" ca="1" si="25"/>
        <v>#VALUE!</v>
      </c>
      <c r="BQ39" s="87" t="e">
        <f t="shared" ca="1" si="26"/>
        <v>#VALUE!</v>
      </c>
      <c r="BR39" s="87" t="e">
        <f t="shared" ca="1" si="27"/>
        <v>#VALUE!</v>
      </c>
      <c r="BS39" s="87" t="e">
        <f t="shared" ca="1" si="28"/>
        <v>#VALUE!</v>
      </c>
      <c r="BT39" s="87" t="e">
        <f t="shared" ca="1" si="29"/>
        <v>#VALUE!</v>
      </c>
      <c r="BU39" s="87" t="e">
        <f t="shared" ca="1" si="30"/>
        <v>#VALUE!</v>
      </c>
      <c r="BV39" s="87" t="e">
        <f t="shared" ca="1" si="31"/>
        <v>#VALUE!</v>
      </c>
      <c r="BW39" s="87" t="e">
        <f t="shared" ref="BW39:CA54" ca="1" si="232">IF(BB39=1,$AI39,0)</f>
        <v>#VALUE!</v>
      </c>
      <c r="BX39" s="87" t="e">
        <f t="shared" ca="1" si="232"/>
        <v>#VALUE!</v>
      </c>
      <c r="BY39" s="87" t="e">
        <f t="shared" ca="1" si="232"/>
        <v>#VALUE!</v>
      </c>
      <c r="BZ39" s="87" t="e">
        <f t="shared" ca="1" si="232"/>
        <v>#VALUE!</v>
      </c>
      <c r="CA39" s="87" t="e">
        <f t="shared" ca="1" si="232"/>
        <v>#VALUE!</v>
      </c>
      <c r="CC39" s="87">
        <v>33</v>
      </c>
      <c r="CD39" s="91" t="e">
        <f t="shared" ref="CD39:CD70" ca="1" si="233">VALUE(IF(B42=0,0,CONCATENATE(B$9,$A42)))</f>
        <v>#N/A</v>
      </c>
      <c r="CE39" s="91" t="e">
        <f t="shared" ref="CE39:CE70" ca="1" si="234">VALUE(IF(C42=0,0,CONCATENATE(C$9,$A42)))</f>
        <v>#REF!</v>
      </c>
      <c r="CF39" s="91" t="e">
        <f t="shared" ref="CF39:CF70" ca="1" si="235">VALUE(IF(D42=0,0,CONCATENATE(D$9,$A42)))</f>
        <v>#REF!</v>
      </c>
      <c r="CG39" s="91" t="e">
        <f t="shared" ref="CG39:CG70" ca="1" si="236">VALUE(IF(E42=0,0,CONCATENATE(E$9,$A42)))</f>
        <v>#REF!</v>
      </c>
      <c r="CH39" s="91" t="e">
        <f t="shared" ref="CH39:CH70" ca="1" si="237">VALUE(IF(F42=0,0,CONCATENATE(F$9,$A42)))</f>
        <v>#REF!</v>
      </c>
      <c r="CI39" s="91" t="e">
        <f t="shared" ref="CI39:CI70" ca="1" si="238">VALUE(IF(G42=0,0,CONCATENATE(G$9,$A42)))</f>
        <v>#REF!</v>
      </c>
      <c r="CJ39" s="91" t="e">
        <f t="shared" ref="CJ39:CJ70" ca="1" si="239">VALUE(IF(H42=0,0,CONCATENATE(H$9,$A42)))</f>
        <v>#REF!</v>
      </c>
      <c r="CK39" s="91" t="e">
        <f t="shared" ref="CK39:CK70" ca="1" si="240">VALUE(IF(I42=0,0,CONCATENATE(I$9,$A42)))</f>
        <v>#REF!</v>
      </c>
      <c r="CL39" s="91" t="e">
        <f t="shared" ref="CL39:CL70" ca="1" si="241">VALUE(IF(J42=0,0,CONCATENATE(J$9,$A42)))</f>
        <v>#REF!</v>
      </c>
      <c r="CM39" s="91" t="e">
        <f t="shared" ref="CM39:CM70" ca="1" si="242">VALUE(IF(K42=0,0,CONCATENATE(K$9,$A42)))</f>
        <v>#REF!</v>
      </c>
      <c r="CN39" s="91" t="e">
        <f t="shared" ref="CN39:CN70" ca="1" si="243">VALUE(IF(L42=0,0,CONCATENATE(L$9,$A42)))</f>
        <v>#REF!</v>
      </c>
      <c r="CO39" s="91" t="e">
        <f t="shared" ref="CO39:CO70" ca="1" si="244">VALUE(IF(M42=0,0,CONCATENATE(M$9,$A42)))</f>
        <v>#REF!</v>
      </c>
      <c r="CP39" s="91" t="e">
        <f t="shared" ref="CP39:CP70" ca="1" si="245">VALUE(IF(N42=0,0,CONCATENATE(N$9,$A42)))</f>
        <v>#REF!</v>
      </c>
      <c r="CQ39" s="91" t="e">
        <f t="shared" ref="CQ39:CQ70" ca="1" si="246">VALUE(IF(O42=0,0,CONCATENATE(O$9,$A42)))</f>
        <v>#REF!</v>
      </c>
      <c r="CR39" s="91" t="e">
        <f t="shared" ref="CR39:CR70" ca="1" si="247">VALUE(IF(P42=0,0,CONCATENATE(P$9,$A42)))</f>
        <v>#REF!</v>
      </c>
      <c r="CS39" s="91" t="e">
        <f t="shared" ref="CS39:CW39" ca="1" si="248">VALUE(IF(Q42=0,0,CONCATENATE(Q$9,$A42)))</f>
        <v>#REF!</v>
      </c>
      <c r="CT39" s="91" t="e">
        <f t="shared" ca="1" si="248"/>
        <v>#REF!</v>
      </c>
      <c r="CU39" s="91" t="e">
        <f t="shared" ca="1" si="248"/>
        <v>#REF!</v>
      </c>
      <c r="CV39" s="91" t="e">
        <f t="shared" ca="1" si="248"/>
        <v>#REF!</v>
      </c>
      <c r="CW39" s="91" t="e">
        <f t="shared" ca="1" si="248"/>
        <v>#REF!</v>
      </c>
      <c r="DC39" s="87" t="e">
        <f t="shared" ca="1" si="57"/>
        <v>#VALUE!</v>
      </c>
      <c r="DD39" s="87" t="e">
        <f t="shared" ca="1" si="58"/>
        <v>#VALUE!</v>
      </c>
      <c r="DE39" s="87" t="e">
        <f t="shared" ca="1" si="59"/>
        <v>#VALUE!</v>
      </c>
      <c r="DF39" s="87" t="e">
        <f t="shared" ca="1" si="60"/>
        <v>#VALUE!</v>
      </c>
      <c r="DG39" s="87" t="e">
        <f t="shared" ca="1" si="61"/>
        <v>#VALUE!</v>
      </c>
      <c r="DH39" s="87" t="e">
        <f t="shared" ca="1" si="62"/>
        <v>#VALUE!</v>
      </c>
      <c r="DI39" s="87" t="e">
        <f t="shared" ca="1" si="63"/>
        <v>#VALUE!</v>
      </c>
      <c r="DJ39" s="87" t="e">
        <f t="shared" ca="1" si="64"/>
        <v>#VALUE!</v>
      </c>
      <c r="DK39" s="87" t="e">
        <f t="shared" ca="1" si="65"/>
        <v>#VALUE!</v>
      </c>
      <c r="DL39" s="87" t="e">
        <f t="shared" ca="1" si="66"/>
        <v>#VALUE!</v>
      </c>
      <c r="DM39" s="87" t="e">
        <f t="shared" ca="1" si="67"/>
        <v>#VALUE!</v>
      </c>
      <c r="DN39" s="87" t="e">
        <f t="shared" ca="1" si="68"/>
        <v>#VALUE!</v>
      </c>
      <c r="DO39" s="87" t="e">
        <f t="shared" ca="1" si="69"/>
        <v>#VALUE!</v>
      </c>
      <c r="DP39" s="87" t="e">
        <f t="shared" ca="1" si="70"/>
        <v>#VALUE!</v>
      </c>
      <c r="DQ39" s="87" t="e">
        <f t="shared" ca="1" si="71"/>
        <v>#VALUE!</v>
      </c>
      <c r="DR39" s="87" t="e">
        <f t="shared" ca="1" si="72"/>
        <v>#VALUE!</v>
      </c>
      <c r="DS39" s="87" t="e">
        <f t="shared" ca="1" si="73"/>
        <v>#VALUE!</v>
      </c>
      <c r="DT39" s="87" t="e">
        <f t="shared" ca="1" si="74"/>
        <v>#VALUE!</v>
      </c>
      <c r="DU39" s="87" t="e">
        <f t="shared" ca="1" si="75"/>
        <v>#VALUE!</v>
      </c>
      <c r="DV39" s="87" t="e">
        <f t="shared" ca="1" si="76"/>
        <v>#VALUE!</v>
      </c>
      <c r="DW39" s="87" t="e">
        <f t="shared" ca="1" si="77"/>
        <v>#VALUE!</v>
      </c>
      <c r="DY39" s="87" t="e">
        <f t="shared" ca="1" si="78"/>
        <v>#VALUE!</v>
      </c>
      <c r="DZ39" s="87" t="e">
        <f t="shared" ca="1" si="79"/>
        <v>#VALUE!</v>
      </c>
      <c r="EA39" s="87" t="e">
        <f t="shared" ca="1" si="80"/>
        <v>#VALUE!</v>
      </c>
      <c r="EB39" s="87" t="e">
        <f t="shared" ca="1" si="81"/>
        <v>#VALUE!</v>
      </c>
      <c r="EC39" s="87" t="e">
        <f t="shared" ca="1" si="82"/>
        <v>#VALUE!</v>
      </c>
      <c r="ED39" s="87" t="e">
        <f t="shared" ca="1" si="83"/>
        <v>#VALUE!</v>
      </c>
      <c r="EE39" s="87" t="e">
        <f t="shared" ca="1" si="84"/>
        <v>#VALUE!</v>
      </c>
      <c r="EF39" s="87" t="e">
        <f t="shared" ca="1" si="85"/>
        <v>#VALUE!</v>
      </c>
      <c r="EG39" s="87" t="e">
        <f t="shared" ca="1" si="86"/>
        <v>#VALUE!</v>
      </c>
      <c r="EH39" s="87" t="e">
        <f t="shared" ca="1" si="87"/>
        <v>#VALUE!</v>
      </c>
      <c r="EI39" s="87" t="e">
        <f t="shared" ca="1" si="88"/>
        <v>#VALUE!</v>
      </c>
      <c r="EJ39" s="87" t="e">
        <f t="shared" ca="1" si="89"/>
        <v>#VALUE!</v>
      </c>
      <c r="EK39" s="87" t="e">
        <f t="shared" ca="1" si="90"/>
        <v>#VALUE!</v>
      </c>
      <c r="EL39" s="87" t="e">
        <f t="shared" ca="1" si="91"/>
        <v>#VALUE!</v>
      </c>
      <c r="EM39" s="87" t="e">
        <f t="shared" ca="1" si="92"/>
        <v>#VALUE!</v>
      </c>
      <c r="EN39" s="87" t="e">
        <f t="shared" ca="1" si="93"/>
        <v>#VALUE!</v>
      </c>
      <c r="EO39" s="87" t="e">
        <f t="shared" ca="1" si="94"/>
        <v>#VALUE!</v>
      </c>
      <c r="EP39" s="87" t="e">
        <f t="shared" ca="1" si="95"/>
        <v>#VALUE!</v>
      </c>
      <c r="EQ39" s="87" t="e">
        <f t="shared" ca="1" si="96"/>
        <v>#VALUE!</v>
      </c>
      <c r="ER39" s="87" t="e">
        <f t="shared" ca="1" si="97"/>
        <v>#VALUE!</v>
      </c>
      <c r="ES39" s="87" t="e">
        <f t="shared" ca="1" si="98"/>
        <v>#VALUE!</v>
      </c>
      <c r="EU39" s="87" t="e">
        <f t="shared" ca="1" si="99"/>
        <v>#VALUE!</v>
      </c>
      <c r="EV39" s="87" t="e">
        <f t="shared" ca="1" si="100"/>
        <v>#VALUE!</v>
      </c>
      <c r="EW39" s="87" t="e">
        <f t="shared" ca="1" si="101"/>
        <v>#VALUE!</v>
      </c>
      <c r="EX39" s="87" t="e">
        <f t="shared" ca="1" si="102"/>
        <v>#VALUE!</v>
      </c>
      <c r="EY39" s="87" t="e">
        <f t="shared" ca="1" si="103"/>
        <v>#VALUE!</v>
      </c>
      <c r="EZ39" s="87" t="e">
        <f t="shared" ca="1" si="104"/>
        <v>#VALUE!</v>
      </c>
      <c r="FA39" s="87" t="e">
        <f t="shared" ca="1" si="105"/>
        <v>#VALUE!</v>
      </c>
      <c r="FB39" s="87" t="e">
        <f t="shared" ca="1" si="106"/>
        <v>#VALUE!</v>
      </c>
      <c r="FC39" s="87" t="e">
        <f t="shared" ca="1" si="107"/>
        <v>#VALUE!</v>
      </c>
      <c r="FD39" s="87" t="e">
        <f t="shared" ca="1" si="108"/>
        <v>#VALUE!</v>
      </c>
      <c r="FE39" s="87" t="e">
        <f t="shared" ca="1" si="109"/>
        <v>#VALUE!</v>
      </c>
      <c r="FF39" s="87" t="e">
        <f t="shared" ca="1" si="110"/>
        <v>#VALUE!</v>
      </c>
      <c r="FG39" s="87" t="e">
        <f t="shared" ca="1" si="111"/>
        <v>#VALUE!</v>
      </c>
      <c r="FH39" s="87" t="e">
        <f t="shared" ca="1" si="112"/>
        <v>#VALUE!</v>
      </c>
      <c r="FI39" s="87" t="e">
        <f t="shared" ca="1" si="113"/>
        <v>#VALUE!</v>
      </c>
      <c r="FJ39" s="87" t="e">
        <f t="shared" ca="1" si="114"/>
        <v>#VALUE!</v>
      </c>
      <c r="FK39" s="87" t="e">
        <f t="shared" ca="1" si="115"/>
        <v>#VALUE!</v>
      </c>
      <c r="FL39" s="87" t="e">
        <f t="shared" ca="1" si="116"/>
        <v>#VALUE!</v>
      </c>
      <c r="FM39" s="87" t="e">
        <f t="shared" ca="1" si="117"/>
        <v>#VALUE!</v>
      </c>
      <c r="FN39" s="87" t="e">
        <f t="shared" ca="1" si="118"/>
        <v>#VALUE!</v>
      </c>
      <c r="FO39" s="87" t="e">
        <f t="shared" ca="1" si="119"/>
        <v>#VALUE!</v>
      </c>
      <c r="FQ39" s="87">
        <f ca="1"/>
        <v>0</v>
      </c>
      <c r="FR39" s="87">
        <f ca="1"/>
        <v>0</v>
      </c>
      <c r="FS39" s="87">
        <f ca="1"/>
        <v>0</v>
      </c>
      <c r="FT39" s="87">
        <f ca="1"/>
        <v>0</v>
      </c>
      <c r="FU39" s="87">
        <f ca="1"/>
        <v>0</v>
      </c>
      <c r="FV39" s="87">
        <f ca="1"/>
        <v>0</v>
      </c>
      <c r="FW39" s="87">
        <f ca="1"/>
        <v>0</v>
      </c>
      <c r="FX39" s="87">
        <f ca="1"/>
        <v>0</v>
      </c>
      <c r="FY39" s="87">
        <f ca="1"/>
        <v>0</v>
      </c>
      <c r="FZ39" s="87">
        <f ca="1"/>
        <v>0</v>
      </c>
      <c r="GA39" s="87">
        <f ca="1"/>
        <v>0</v>
      </c>
      <c r="GB39" s="87">
        <f ca="1"/>
        <v>0</v>
      </c>
      <c r="GC39" s="87">
        <f ca="1"/>
        <v>0</v>
      </c>
      <c r="GD39" s="87">
        <f ca="1"/>
        <v>0</v>
      </c>
      <c r="GE39" s="87">
        <f ca="1"/>
        <v>0</v>
      </c>
      <c r="GF39" s="87">
        <f ca="1"/>
        <v>0</v>
      </c>
      <c r="GG39" s="87">
        <f ca="1"/>
        <v>0</v>
      </c>
      <c r="GH39" s="87">
        <f ca="1"/>
        <v>0</v>
      </c>
      <c r="GI39" s="87">
        <f ca="1"/>
        <v>0</v>
      </c>
      <c r="GJ39" s="87">
        <f ca="1"/>
        <v>0</v>
      </c>
    </row>
    <row r="40" spans="1:192" x14ac:dyDescent="0.25">
      <c r="A40" s="87">
        <f t="shared" ref="A40:A87" si="249">1+A39</f>
        <v>31</v>
      </c>
      <c r="B40" s="87" t="e">
        <f t="shared" ca="1" si="124"/>
        <v>#N/A</v>
      </c>
      <c r="C40" s="87" t="e">
        <f t="shared" ca="1" si="125"/>
        <v>#REF!</v>
      </c>
      <c r="D40" s="87" t="e">
        <f t="shared" ca="1" si="126"/>
        <v>#REF!</v>
      </c>
      <c r="E40" s="87" t="e">
        <f t="shared" ca="1" si="127"/>
        <v>#REF!</v>
      </c>
      <c r="F40" s="87" t="e">
        <f t="shared" ca="1" si="128"/>
        <v>#REF!</v>
      </c>
      <c r="G40" s="87" t="e">
        <f t="shared" ca="1" si="129"/>
        <v>#REF!</v>
      </c>
      <c r="H40" s="87" t="e">
        <f t="shared" ca="1" si="130"/>
        <v>#REF!</v>
      </c>
      <c r="I40" s="87" t="e">
        <f t="shared" ca="1" si="131"/>
        <v>#REF!</v>
      </c>
      <c r="J40" s="87" t="e">
        <f t="shared" ca="1" si="132"/>
        <v>#REF!</v>
      </c>
      <c r="K40" s="87" t="e">
        <f t="shared" ca="1" si="133"/>
        <v>#REF!</v>
      </c>
      <c r="L40" s="87" t="e">
        <f t="shared" ca="1" si="134"/>
        <v>#REF!</v>
      </c>
      <c r="M40" s="87" t="e">
        <f t="shared" ca="1" si="135"/>
        <v>#REF!</v>
      </c>
      <c r="N40" s="87" t="e">
        <f t="shared" ca="1" si="136"/>
        <v>#REF!</v>
      </c>
      <c r="O40" s="87" t="e">
        <f t="shared" ca="1" si="137"/>
        <v>#REF!</v>
      </c>
      <c r="P40" s="87" t="e">
        <f t="shared" ca="1" si="138"/>
        <v>#REF!</v>
      </c>
      <c r="Q40" s="87" t="e">
        <f t="shared" ca="1" si="190"/>
        <v>#REF!</v>
      </c>
      <c r="R40" s="87" t="e">
        <f t="shared" ca="1" si="190"/>
        <v>#REF!</v>
      </c>
      <c r="S40" s="87" t="e">
        <f t="shared" ca="1" si="190"/>
        <v>#REF!</v>
      </c>
      <c r="T40" s="87" t="e">
        <f t="shared" ca="1" si="190"/>
        <v>#REF!</v>
      </c>
      <c r="U40" s="87" t="e">
        <f t="shared" ca="1" si="190"/>
        <v>#REF!</v>
      </c>
      <c r="X40" s="87">
        <f ca="1">Ranking!B36</f>
        <v>0</v>
      </c>
      <c r="Y40" s="87" t="e">
        <f ca="1">IF(AH40=0,0,Ranking!C36)</f>
        <v>#VALUE!</v>
      </c>
      <c r="Z40" s="91">
        <f ca="1">Ranking!G36</f>
        <v>0</v>
      </c>
      <c r="AA40" s="87" t="e">
        <f ca="1">MCA!ES39</f>
        <v>#REF!</v>
      </c>
      <c r="AB40" s="87">
        <f ca="1">MCA!ET39</f>
        <v>0</v>
      </c>
      <c r="AC40" s="87">
        <f ca="1">MCA!EU39</f>
        <v>0</v>
      </c>
      <c r="AD40" s="87" t="e">
        <f ca="1">INDEX('MCA-INPUT'!$C$22:$C$25,MATCH(AC40,$W$376:$W$379,0),1)</f>
        <v>#N/A</v>
      </c>
      <c r="AE40" s="87" t="e">
        <f t="shared" ca="1" si="11"/>
        <v>#VALUE!</v>
      </c>
      <c r="AF40" s="87">
        <f ca="1">MATCH(AB40,$AB$7:AB40,0)</f>
        <v>1</v>
      </c>
      <c r="AG40" s="87" t="str">
        <f t="shared" ca="1" si="12"/>
        <v>00</v>
      </c>
      <c r="AH40" s="87" t="e">
        <f t="shared" ca="1" si="52"/>
        <v>#VALUE!</v>
      </c>
      <c r="AI40" s="87" t="e">
        <f t="shared" ca="1" si="53"/>
        <v>#VALUE!</v>
      </c>
      <c r="AK40" s="87" t="e">
        <f t="shared" ca="1" si="13"/>
        <v>#VALUE!</v>
      </c>
      <c r="AL40" s="87" t="e">
        <f t="shared" ca="1" si="120"/>
        <v>#VALUE!</v>
      </c>
      <c r="AM40" s="87" t="e">
        <f t="shared" ca="1" si="14"/>
        <v>#VALUE!</v>
      </c>
      <c r="AN40" s="87" t="e">
        <f t="shared" ref="AN40:BA40" ca="1" si="250">IF(AM40&gt;0,2,IF($AL40&lt;=AN$5,1,0))</f>
        <v>#VALUE!</v>
      </c>
      <c r="AO40" s="87" t="e">
        <f t="shared" ca="1" si="250"/>
        <v>#VALUE!</v>
      </c>
      <c r="AP40" s="87" t="e">
        <f t="shared" ca="1" si="250"/>
        <v>#VALUE!</v>
      </c>
      <c r="AQ40" s="87" t="e">
        <f t="shared" ca="1" si="250"/>
        <v>#VALUE!</v>
      </c>
      <c r="AR40" s="87" t="e">
        <f t="shared" ca="1" si="250"/>
        <v>#VALUE!</v>
      </c>
      <c r="AS40" s="87" t="e">
        <f t="shared" ca="1" si="250"/>
        <v>#VALUE!</v>
      </c>
      <c r="AT40" s="87" t="e">
        <f t="shared" ca="1" si="250"/>
        <v>#VALUE!</v>
      </c>
      <c r="AU40" s="87" t="e">
        <f t="shared" ca="1" si="250"/>
        <v>#VALUE!</v>
      </c>
      <c r="AV40" s="87" t="e">
        <f t="shared" ca="1" si="250"/>
        <v>#VALUE!</v>
      </c>
      <c r="AW40" s="87" t="e">
        <f t="shared" ca="1" si="250"/>
        <v>#VALUE!</v>
      </c>
      <c r="AX40" s="87" t="e">
        <f t="shared" ca="1" si="250"/>
        <v>#VALUE!</v>
      </c>
      <c r="AY40" s="87" t="e">
        <f t="shared" ca="1" si="250"/>
        <v>#VALUE!</v>
      </c>
      <c r="AZ40" s="87" t="e">
        <f t="shared" ca="1" si="250"/>
        <v>#VALUE!</v>
      </c>
      <c r="BA40" s="87" t="e">
        <f t="shared" ca="1" si="250"/>
        <v>#VALUE!</v>
      </c>
      <c r="BB40" s="87" t="e">
        <f t="shared" ref="BB40:BF40" ca="1" si="251">IF(BA40&gt;0,2,IF($AL40&lt;=BB$5,1,0))</f>
        <v>#VALUE!</v>
      </c>
      <c r="BC40" s="87" t="e">
        <f t="shared" ca="1" si="251"/>
        <v>#VALUE!</v>
      </c>
      <c r="BD40" s="87" t="e">
        <f t="shared" ca="1" si="251"/>
        <v>#VALUE!</v>
      </c>
      <c r="BE40" s="87" t="e">
        <f t="shared" ca="1" si="251"/>
        <v>#VALUE!</v>
      </c>
      <c r="BF40" s="87" t="e">
        <f t="shared" ca="1" si="251"/>
        <v>#VALUE!</v>
      </c>
      <c r="BH40" s="87" t="e">
        <f t="shared" ca="1" si="17"/>
        <v>#VALUE!</v>
      </c>
      <c r="BI40" s="87" t="e">
        <f t="shared" ca="1" si="18"/>
        <v>#VALUE!</v>
      </c>
      <c r="BJ40" s="87" t="e">
        <f t="shared" ca="1" si="19"/>
        <v>#VALUE!</v>
      </c>
      <c r="BK40" s="87" t="e">
        <f t="shared" ca="1" si="20"/>
        <v>#VALUE!</v>
      </c>
      <c r="BL40" s="87" t="e">
        <f t="shared" ca="1" si="21"/>
        <v>#VALUE!</v>
      </c>
      <c r="BM40" s="87" t="e">
        <f t="shared" ca="1" si="22"/>
        <v>#VALUE!</v>
      </c>
      <c r="BN40" s="87" t="e">
        <f t="shared" ca="1" si="23"/>
        <v>#VALUE!</v>
      </c>
      <c r="BO40" s="87" t="e">
        <f t="shared" ca="1" si="24"/>
        <v>#VALUE!</v>
      </c>
      <c r="BP40" s="87" t="e">
        <f t="shared" ca="1" si="25"/>
        <v>#VALUE!</v>
      </c>
      <c r="BQ40" s="87" t="e">
        <f t="shared" ca="1" si="26"/>
        <v>#VALUE!</v>
      </c>
      <c r="BR40" s="87" t="e">
        <f t="shared" ca="1" si="27"/>
        <v>#VALUE!</v>
      </c>
      <c r="BS40" s="87" t="e">
        <f t="shared" ca="1" si="28"/>
        <v>#VALUE!</v>
      </c>
      <c r="BT40" s="87" t="e">
        <f t="shared" ca="1" si="29"/>
        <v>#VALUE!</v>
      </c>
      <c r="BU40" s="87" t="e">
        <f t="shared" ca="1" si="30"/>
        <v>#VALUE!</v>
      </c>
      <c r="BV40" s="87" t="e">
        <f t="shared" ca="1" si="31"/>
        <v>#VALUE!</v>
      </c>
      <c r="BW40" s="87" t="e">
        <f t="shared" ca="1" si="232"/>
        <v>#VALUE!</v>
      </c>
      <c r="BX40" s="87" t="e">
        <f t="shared" ca="1" si="232"/>
        <v>#VALUE!</v>
      </c>
      <c r="BY40" s="87" t="e">
        <f t="shared" ca="1" si="232"/>
        <v>#VALUE!</v>
      </c>
      <c r="BZ40" s="87" t="e">
        <f t="shared" ca="1" si="232"/>
        <v>#VALUE!</v>
      </c>
      <c r="CA40" s="87" t="e">
        <f t="shared" ca="1" si="232"/>
        <v>#VALUE!</v>
      </c>
      <c r="CC40" s="87">
        <v>34</v>
      </c>
      <c r="CD40" s="91" t="e">
        <f t="shared" ca="1" si="233"/>
        <v>#N/A</v>
      </c>
      <c r="CE40" s="91" t="e">
        <f t="shared" ca="1" si="234"/>
        <v>#REF!</v>
      </c>
      <c r="CF40" s="91" t="e">
        <f t="shared" ca="1" si="235"/>
        <v>#REF!</v>
      </c>
      <c r="CG40" s="91" t="e">
        <f t="shared" ca="1" si="236"/>
        <v>#REF!</v>
      </c>
      <c r="CH40" s="91" t="e">
        <f t="shared" ca="1" si="237"/>
        <v>#REF!</v>
      </c>
      <c r="CI40" s="91" t="e">
        <f t="shared" ca="1" si="238"/>
        <v>#REF!</v>
      </c>
      <c r="CJ40" s="91" t="e">
        <f t="shared" ca="1" si="239"/>
        <v>#REF!</v>
      </c>
      <c r="CK40" s="91" t="e">
        <f t="shared" ca="1" si="240"/>
        <v>#REF!</v>
      </c>
      <c r="CL40" s="91" t="e">
        <f t="shared" ca="1" si="241"/>
        <v>#REF!</v>
      </c>
      <c r="CM40" s="91" t="e">
        <f t="shared" ca="1" si="242"/>
        <v>#REF!</v>
      </c>
      <c r="CN40" s="91" t="e">
        <f t="shared" ca="1" si="243"/>
        <v>#REF!</v>
      </c>
      <c r="CO40" s="91" t="e">
        <f t="shared" ca="1" si="244"/>
        <v>#REF!</v>
      </c>
      <c r="CP40" s="91" t="e">
        <f t="shared" ca="1" si="245"/>
        <v>#REF!</v>
      </c>
      <c r="CQ40" s="91" t="e">
        <f t="shared" ca="1" si="246"/>
        <v>#REF!</v>
      </c>
      <c r="CR40" s="91" t="e">
        <f t="shared" ca="1" si="247"/>
        <v>#REF!</v>
      </c>
      <c r="CS40" s="91" t="e">
        <f t="shared" ref="CS40:CW40" ca="1" si="252">VALUE(IF(Q43=0,0,CONCATENATE(Q$9,$A43)))</f>
        <v>#REF!</v>
      </c>
      <c r="CT40" s="91" t="e">
        <f t="shared" ca="1" si="252"/>
        <v>#REF!</v>
      </c>
      <c r="CU40" s="91" t="e">
        <f t="shared" ca="1" si="252"/>
        <v>#REF!</v>
      </c>
      <c r="CV40" s="91" t="e">
        <f t="shared" ca="1" si="252"/>
        <v>#REF!</v>
      </c>
      <c r="CW40" s="91" t="e">
        <f t="shared" ca="1" si="252"/>
        <v>#REF!</v>
      </c>
      <c r="DC40" s="87" t="e">
        <f t="shared" ca="1" si="57"/>
        <v>#VALUE!</v>
      </c>
      <c r="DD40" s="87" t="e">
        <f t="shared" ca="1" si="58"/>
        <v>#VALUE!</v>
      </c>
      <c r="DE40" s="87" t="e">
        <f t="shared" ca="1" si="59"/>
        <v>#VALUE!</v>
      </c>
      <c r="DF40" s="87" t="e">
        <f t="shared" ca="1" si="60"/>
        <v>#VALUE!</v>
      </c>
      <c r="DG40" s="87" t="e">
        <f t="shared" ca="1" si="61"/>
        <v>#VALUE!</v>
      </c>
      <c r="DH40" s="87" t="e">
        <f t="shared" ca="1" si="62"/>
        <v>#VALUE!</v>
      </c>
      <c r="DI40" s="87" t="e">
        <f t="shared" ca="1" si="63"/>
        <v>#VALUE!</v>
      </c>
      <c r="DJ40" s="87" t="e">
        <f t="shared" ca="1" si="64"/>
        <v>#VALUE!</v>
      </c>
      <c r="DK40" s="87" t="e">
        <f t="shared" ca="1" si="65"/>
        <v>#VALUE!</v>
      </c>
      <c r="DL40" s="87" t="e">
        <f t="shared" ca="1" si="66"/>
        <v>#VALUE!</v>
      </c>
      <c r="DM40" s="87" t="e">
        <f t="shared" ca="1" si="67"/>
        <v>#VALUE!</v>
      </c>
      <c r="DN40" s="87" t="e">
        <f t="shared" ca="1" si="68"/>
        <v>#VALUE!</v>
      </c>
      <c r="DO40" s="87" t="e">
        <f t="shared" ca="1" si="69"/>
        <v>#VALUE!</v>
      </c>
      <c r="DP40" s="87" t="e">
        <f t="shared" ca="1" si="70"/>
        <v>#VALUE!</v>
      </c>
      <c r="DQ40" s="87" t="e">
        <f t="shared" ca="1" si="71"/>
        <v>#VALUE!</v>
      </c>
      <c r="DR40" s="87" t="e">
        <f t="shared" ca="1" si="72"/>
        <v>#VALUE!</v>
      </c>
      <c r="DS40" s="87" t="e">
        <f t="shared" ca="1" si="73"/>
        <v>#VALUE!</v>
      </c>
      <c r="DT40" s="87" t="e">
        <f t="shared" ca="1" si="74"/>
        <v>#VALUE!</v>
      </c>
      <c r="DU40" s="87" t="e">
        <f t="shared" ca="1" si="75"/>
        <v>#VALUE!</v>
      </c>
      <c r="DV40" s="87" t="e">
        <f t="shared" ca="1" si="76"/>
        <v>#VALUE!</v>
      </c>
      <c r="DW40" s="87" t="e">
        <f t="shared" ca="1" si="77"/>
        <v>#VALUE!</v>
      </c>
      <c r="DY40" s="87" t="e">
        <f t="shared" ca="1" si="78"/>
        <v>#VALUE!</v>
      </c>
      <c r="DZ40" s="87" t="e">
        <f t="shared" ca="1" si="79"/>
        <v>#VALUE!</v>
      </c>
      <c r="EA40" s="87" t="e">
        <f t="shared" ca="1" si="80"/>
        <v>#VALUE!</v>
      </c>
      <c r="EB40" s="87" t="e">
        <f t="shared" ca="1" si="81"/>
        <v>#VALUE!</v>
      </c>
      <c r="EC40" s="87" t="e">
        <f t="shared" ca="1" si="82"/>
        <v>#VALUE!</v>
      </c>
      <c r="ED40" s="87" t="e">
        <f t="shared" ca="1" si="83"/>
        <v>#VALUE!</v>
      </c>
      <c r="EE40" s="87" t="e">
        <f t="shared" ca="1" si="84"/>
        <v>#VALUE!</v>
      </c>
      <c r="EF40" s="87" t="e">
        <f t="shared" ca="1" si="85"/>
        <v>#VALUE!</v>
      </c>
      <c r="EG40" s="87" t="e">
        <f t="shared" ca="1" si="86"/>
        <v>#VALUE!</v>
      </c>
      <c r="EH40" s="87" t="e">
        <f t="shared" ca="1" si="87"/>
        <v>#VALUE!</v>
      </c>
      <c r="EI40" s="87" t="e">
        <f t="shared" ca="1" si="88"/>
        <v>#VALUE!</v>
      </c>
      <c r="EJ40" s="87" t="e">
        <f t="shared" ca="1" si="89"/>
        <v>#VALUE!</v>
      </c>
      <c r="EK40" s="87" t="e">
        <f t="shared" ca="1" si="90"/>
        <v>#VALUE!</v>
      </c>
      <c r="EL40" s="87" t="e">
        <f t="shared" ca="1" si="91"/>
        <v>#VALUE!</v>
      </c>
      <c r="EM40" s="87" t="e">
        <f t="shared" ca="1" si="92"/>
        <v>#VALUE!</v>
      </c>
      <c r="EN40" s="87" t="e">
        <f t="shared" ca="1" si="93"/>
        <v>#VALUE!</v>
      </c>
      <c r="EO40" s="87" t="e">
        <f t="shared" ca="1" si="94"/>
        <v>#VALUE!</v>
      </c>
      <c r="EP40" s="87" t="e">
        <f t="shared" ca="1" si="95"/>
        <v>#VALUE!</v>
      </c>
      <c r="EQ40" s="87" t="e">
        <f t="shared" ca="1" si="96"/>
        <v>#VALUE!</v>
      </c>
      <c r="ER40" s="87" t="e">
        <f t="shared" ca="1" si="97"/>
        <v>#VALUE!</v>
      </c>
      <c r="ES40" s="87" t="e">
        <f t="shared" ca="1" si="98"/>
        <v>#VALUE!</v>
      </c>
      <c r="EU40" s="87" t="e">
        <f t="shared" ca="1" si="99"/>
        <v>#VALUE!</v>
      </c>
      <c r="EV40" s="87" t="e">
        <f t="shared" ca="1" si="100"/>
        <v>#VALUE!</v>
      </c>
      <c r="EW40" s="87" t="e">
        <f t="shared" ca="1" si="101"/>
        <v>#VALUE!</v>
      </c>
      <c r="EX40" s="87" t="e">
        <f t="shared" ca="1" si="102"/>
        <v>#VALUE!</v>
      </c>
      <c r="EY40" s="87" t="e">
        <f t="shared" ca="1" si="103"/>
        <v>#VALUE!</v>
      </c>
      <c r="EZ40" s="87" t="e">
        <f t="shared" ca="1" si="104"/>
        <v>#VALUE!</v>
      </c>
      <c r="FA40" s="87" t="e">
        <f t="shared" ca="1" si="105"/>
        <v>#VALUE!</v>
      </c>
      <c r="FB40" s="87" t="e">
        <f t="shared" ca="1" si="106"/>
        <v>#VALUE!</v>
      </c>
      <c r="FC40" s="87" t="e">
        <f t="shared" ca="1" si="107"/>
        <v>#VALUE!</v>
      </c>
      <c r="FD40" s="87" t="e">
        <f t="shared" ca="1" si="108"/>
        <v>#VALUE!</v>
      </c>
      <c r="FE40" s="87" t="e">
        <f t="shared" ca="1" si="109"/>
        <v>#VALUE!</v>
      </c>
      <c r="FF40" s="87" t="e">
        <f t="shared" ca="1" si="110"/>
        <v>#VALUE!</v>
      </c>
      <c r="FG40" s="87" t="e">
        <f t="shared" ca="1" si="111"/>
        <v>#VALUE!</v>
      </c>
      <c r="FH40" s="87" t="e">
        <f t="shared" ca="1" si="112"/>
        <v>#VALUE!</v>
      </c>
      <c r="FI40" s="87" t="e">
        <f t="shared" ca="1" si="113"/>
        <v>#VALUE!</v>
      </c>
      <c r="FJ40" s="87" t="e">
        <f t="shared" ca="1" si="114"/>
        <v>#VALUE!</v>
      </c>
      <c r="FK40" s="87" t="e">
        <f t="shared" ca="1" si="115"/>
        <v>#VALUE!</v>
      </c>
      <c r="FL40" s="87" t="e">
        <f t="shared" ca="1" si="116"/>
        <v>#VALUE!</v>
      </c>
      <c r="FM40" s="87" t="e">
        <f t="shared" ca="1" si="117"/>
        <v>#VALUE!</v>
      </c>
      <c r="FN40" s="87" t="e">
        <f t="shared" ca="1" si="118"/>
        <v>#VALUE!</v>
      </c>
      <c r="FO40" s="87" t="e">
        <f t="shared" ca="1" si="119"/>
        <v>#VALUE!</v>
      </c>
      <c r="FQ40" s="87">
        <f ca="1"/>
        <v>0</v>
      </c>
      <c r="FR40" s="87">
        <f ca="1"/>
        <v>0</v>
      </c>
      <c r="FS40" s="87">
        <f ca="1"/>
        <v>0</v>
      </c>
      <c r="FT40" s="87">
        <f ca="1"/>
        <v>0</v>
      </c>
      <c r="FU40" s="87">
        <f ca="1"/>
        <v>0</v>
      </c>
      <c r="FV40" s="87">
        <f ca="1"/>
        <v>0</v>
      </c>
      <c r="FW40" s="87">
        <f ca="1"/>
        <v>0</v>
      </c>
      <c r="FX40" s="87">
        <f ca="1"/>
        <v>0</v>
      </c>
      <c r="FY40" s="87">
        <f ca="1"/>
        <v>0</v>
      </c>
      <c r="FZ40" s="87">
        <f ca="1"/>
        <v>0</v>
      </c>
      <c r="GA40" s="87">
        <f ca="1"/>
        <v>0</v>
      </c>
      <c r="GB40" s="87">
        <f ca="1"/>
        <v>0</v>
      </c>
      <c r="GC40" s="87">
        <f ca="1"/>
        <v>0</v>
      </c>
      <c r="GD40" s="87">
        <f ca="1"/>
        <v>0</v>
      </c>
      <c r="GE40" s="87">
        <f ca="1"/>
        <v>0</v>
      </c>
      <c r="GF40" s="87">
        <f ca="1"/>
        <v>0</v>
      </c>
      <c r="GG40" s="87">
        <f ca="1"/>
        <v>0</v>
      </c>
      <c r="GH40" s="87">
        <f ca="1"/>
        <v>0</v>
      </c>
      <c r="GI40" s="87">
        <f ca="1"/>
        <v>0</v>
      </c>
      <c r="GJ40" s="87">
        <f ca="1"/>
        <v>0</v>
      </c>
    </row>
    <row r="41" spans="1:192" x14ac:dyDescent="0.25">
      <c r="A41" s="87">
        <f t="shared" si="249"/>
        <v>32</v>
      </c>
      <c r="B41" s="87" t="e">
        <f t="shared" ca="1" si="124"/>
        <v>#N/A</v>
      </c>
      <c r="C41" s="87" t="e">
        <f t="shared" ca="1" si="125"/>
        <v>#REF!</v>
      </c>
      <c r="D41" s="87" t="e">
        <f t="shared" ca="1" si="126"/>
        <v>#REF!</v>
      </c>
      <c r="E41" s="87" t="e">
        <f t="shared" ca="1" si="127"/>
        <v>#REF!</v>
      </c>
      <c r="F41" s="87" t="e">
        <f t="shared" ca="1" si="128"/>
        <v>#REF!</v>
      </c>
      <c r="G41" s="87" t="e">
        <f t="shared" ca="1" si="129"/>
        <v>#REF!</v>
      </c>
      <c r="H41" s="87" t="e">
        <f t="shared" ca="1" si="130"/>
        <v>#REF!</v>
      </c>
      <c r="I41" s="87" t="e">
        <f t="shared" ca="1" si="131"/>
        <v>#REF!</v>
      </c>
      <c r="J41" s="87" t="e">
        <f t="shared" ca="1" si="132"/>
        <v>#REF!</v>
      </c>
      <c r="K41" s="87" t="e">
        <f t="shared" ca="1" si="133"/>
        <v>#REF!</v>
      </c>
      <c r="L41" s="87" t="e">
        <f t="shared" ca="1" si="134"/>
        <v>#REF!</v>
      </c>
      <c r="M41" s="87" t="e">
        <f t="shared" ca="1" si="135"/>
        <v>#REF!</v>
      </c>
      <c r="N41" s="87" t="e">
        <f t="shared" ca="1" si="136"/>
        <v>#REF!</v>
      </c>
      <c r="O41" s="87" t="e">
        <f t="shared" ca="1" si="137"/>
        <v>#REF!</v>
      </c>
      <c r="P41" s="87" t="e">
        <f t="shared" ca="1" si="138"/>
        <v>#REF!</v>
      </c>
      <c r="Q41" s="87" t="e">
        <f t="shared" ca="1" si="190"/>
        <v>#REF!</v>
      </c>
      <c r="R41" s="87" t="e">
        <f t="shared" ca="1" si="190"/>
        <v>#REF!</v>
      </c>
      <c r="S41" s="87" t="e">
        <f t="shared" ca="1" si="190"/>
        <v>#REF!</v>
      </c>
      <c r="T41" s="87" t="e">
        <f t="shared" ca="1" si="190"/>
        <v>#REF!</v>
      </c>
      <c r="U41" s="87" t="e">
        <f t="shared" ca="1" si="190"/>
        <v>#REF!</v>
      </c>
      <c r="X41" s="87">
        <f ca="1">Ranking!B37</f>
        <v>0</v>
      </c>
      <c r="Y41" s="87" t="e">
        <f ca="1">IF(AH41=0,0,Ranking!C37)</f>
        <v>#VALUE!</v>
      </c>
      <c r="Z41" s="91">
        <f ca="1">Ranking!G37</f>
        <v>0</v>
      </c>
      <c r="AA41" s="87" t="e">
        <f ca="1">MCA!ES40</f>
        <v>#REF!</v>
      </c>
      <c r="AB41" s="87">
        <f ca="1">MCA!ET40</f>
        <v>0</v>
      </c>
      <c r="AC41" s="87">
        <f ca="1">MCA!EU40</f>
        <v>0</v>
      </c>
      <c r="AD41" s="87" t="e">
        <f ca="1">INDEX('MCA-INPUT'!$C$22:$C$25,MATCH(AC41,$W$376:$W$379,0),1)</f>
        <v>#N/A</v>
      </c>
      <c r="AE41" s="87" t="e">
        <f t="shared" ca="1" si="11"/>
        <v>#VALUE!</v>
      </c>
      <c r="AF41" s="87">
        <f ca="1">MATCH(AB41,$AB$7:AB41,0)</f>
        <v>1</v>
      </c>
      <c r="AG41" s="87" t="str">
        <f t="shared" ca="1" si="12"/>
        <v>00</v>
      </c>
      <c r="AH41" s="87" t="e">
        <f t="shared" ca="1" si="52"/>
        <v>#VALUE!</v>
      </c>
      <c r="AI41" s="87" t="e">
        <f t="shared" ca="1" si="53"/>
        <v>#VALUE!</v>
      </c>
      <c r="AK41" s="87" t="e">
        <f t="shared" ca="1" si="13"/>
        <v>#VALUE!</v>
      </c>
      <c r="AL41" s="87" t="e">
        <f t="shared" ca="1" si="120"/>
        <v>#VALUE!</v>
      </c>
      <c r="AM41" s="87" t="e">
        <f t="shared" ca="1" si="14"/>
        <v>#VALUE!</v>
      </c>
      <c r="AN41" s="87" t="e">
        <f t="shared" ref="AN41:BA41" ca="1" si="253">IF(AM41&gt;0,2,IF($AL41&lt;=AN$5,1,0))</f>
        <v>#VALUE!</v>
      </c>
      <c r="AO41" s="87" t="e">
        <f t="shared" ca="1" si="253"/>
        <v>#VALUE!</v>
      </c>
      <c r="AP41" s="87" t="e">
        <f t="shared" ca="1" si="253"/>
        <v>#VALUE!</v>
      </c>
      <c r="AQ41" s="87" t="e">
        <f t="shared" ca="1" si="253"/>
        <v>#VALUE!</v>
      </c>
      <c r="AR41" s="87" t="e">
        <f t="shared" ca="1" si="253"/>
        <v>#VALUE!</v>
      </c>
      <c r="AS41" s="87" t="e">
        <f t="shared" ca="1" si="253"/>
        <v>#VALUE!</v>
      </c>
      <c r="AT41" s="87" t="e">
        <f t="shared" ca="1" si="253"/>
        <v>#VALUE!</v>
      </c>
      <c r="AU41" s="87" t="e">
        <f t="shared" ca="1" si="253"/>
        <v>#VALUE!</v>
      </c>
      <c r="AV41" s="87" t="e">
        <f t="shared" ca="1" si="253"/>
        <v>#VALUE!</v>
      </c>
      <c r="AW41" s="87" t="e">
        <f t="shared" ca="1" si="253"/>
        <v>#VALUE!</v>
      </c>
      <c r="AX41" s="87" t="e">
        <f t="shared" ca="1" si="253"/>
        <v>#VALUE!</v>
      </c>
      <c r="AY41" s="87" t="e">
        <f t="shared" ca="1" si="253"/>
        <v>#VALUE!</v>
      </c>
      <c r="AZ41" s="87" t="e">
        <f t="shared" ca="1" si="253"/>
        <v>#VALUE!</v>
      </c>
      <c r="BA41" s="87" t="e">
        <f t="shared" ca="1" si="253"/>
        <v>#VALUE!</v>
      </c>
      <c r="BB41" s="87" t="e">
        <f t="shared" ref="BB41:BF41" ca="1" si="254">IF(BA41&gt;0,2,IF($AL41&lt;=BB$5,1,0))</f>
        <v>#VALUE!</v>
      </c>
      <c r="BC41" s="87" t="e">
        <f t="shared" ca="1" si="254"/>
        <v>#VALUE!</v>
      </c>
      <c r="BD41" s="87" t="e">
        <f t="shared" ca="1" si="254"/>
        <v>#VALUE!</v>
      </c>
      <c r="BE41" s="87" t="e">
        <f t="shared" ca="1" si="254"/>
        <v>#VALUE!</v>
      </c>
      <c r="BF41" s="87" t="e">
        <f t="shared" ca="1" si="254"/>
        <v>#VALUE!</v>
      </c>
      <c r="BH41" s="87" t="e">
        <f t="shared" ca="1" si="17"/>
        <v>#VALUE!</v>
      </c>
      <c r="BI41" s="87" t="e">
        <f t="shared" ca="1" si="18"/>
        <v>#VALUE!</v>
      </c>
      <c r="BJ41" s="87" t="e">
        <f t="shared" ca="1" si="19"/>
        <v>#VALUE!</v>
      </c>
      <c r="BK41" s="87" t="e">
        <f t="shared" ca="1" si="20"/>
        <v>#VALUE!</v>
      </c>
      <c r="BL41" s="87" t="e">
        <f t="shared" ca="1" si="21"/>
        <v>#VALUE!</v>
      </c>
      <c r="BM41" s="87" t="e">
        <f t="shared" ca="1" si="22"/>
        <v>#VALUE!</v>
      </c>
      <c r="BN41" s="87" t="e">
        <f t="shared" ca="1" si="23"/>
        <v>#VALUE!</v>
      </c>
      <c r="BO41" s="87" t="e">
        <f t="shared" ca="1" si="24"/>
        <v>#VALUE!</v>
      </c>
      <c r="BP41" s="87" t="e">
        <f t="shared" ca="1" si="25"/>
        <v>#VALUE!</v>
      </c>
      <c r="BQ41" s="87" t="e">
        <f t="shared" ca="1" si="26"/>
        <v>#VALUE!</v>
      </c>
      <c r="BR41" s="87" t="e">
        <f t="shared" ca="1" si="27"/>
        <v>#VALUE!</v>
      </c>
      <c r="BS41" s="87" t="e">
        <f t="shared" ca="1" si="28"/>
        <v>#VALUE!</v>
      </c>
      <c r="BT41" s="87" t="e">
        <f t="shared" ca="1" si="29"/>
        <v>#VALUE!</v>
      </c>
      <c r="BU41" s="87" t="e">
        <f t="shared" ca="1" si="30"/>
        <v>#VALUE!</v>
      </c>
      <c r="BV41" s="87" t="e">
        <f t="shared" ca="1" si="31"/>
        <v>#VALUE!</v>
      </c>
      <c r="BW41" s="87" t="e">
        <f t="shared" ca="1" si="232"/>
        <v>#VALUE!</v>
      </c>
      <c r="BX41" s="87" t="e">
        <f t="shared" ca="1" si="232"/>
        <v>#VALUE!</v>
      </c>
      <c r="BY41" s="87" t="e">
        <f t="shared" ca="1" si="232"/>
        <v>#VALUE!</v>
      </c>
      <c r="BZ41" s="87" t="e">
        <f t="shared" ca="1" si="232"/>
        <v>#VALUE!</v>
      </c>
      <c r="CA41" s="87" t="e">
        <f t="shared" ca="1" si="232"/>
        <v>#VALUE!</v>
      </c>
      <c r="CC41" s="87">
        <v>35</v>
      </c>
      <c r="CD41" s="91" t="e">
        <f t="shared" ca="1" si="233"/>
        <v>#N/A</v>
      </c>
      <c r="CE41" s="91" t="e">
        <f t="shared" ca="1" si="234"/>
        <v>#REF!</v>
      </c>
      <c r="CF41" s="91" t="e">
        <f t="shared" ca="1" si="235"/>
        <v>#REF!</v>
      </c>
      <c r="CG41" s="91" t="e">
        <f t="shared" ca="1" si="236"/>
        <v>#REF!</v>
      </c>
      <c r="CH41" s="91" t="e">
        <f t="shared" ca="1" si="237"/>
        <v>#REF!</v>
      </c>
      <c r="CI41" s="91" t="e">
        <f t="shared" ca="1" si="238"/>
        <v>#REF!</v>
      </c>
      <c r="CJ41" s="91" t="e">
        <f t="shared" ca="1" si="239"/>
        <v>#REF!</v>
      </c>
      <c r="CK41" s="91" t="e">
        <f t="shared" ca="1" si="240"/>
        <v>#REF!</v>
      </c>
      <c r="CL41" s="91" t="e">
        <f t="shared" ca="1" si="241"/>
        <v>#REF!</v>
      </c>
      <c r="CM41" s="91" t="e">
        <f t="shared" ca="1" si="242"/>
        <v>#REF!</v>
      </c>
      <c r="CN41" s="91" t="e">
        <f t="shared" ca="1" si="243"/>
        <v>#REF!</v>
      </c>
      <c r="CO41" s="91" t="e">
        <f t="shared" ca="1" si="244"/>
        <v>#REF!</v>
      </c>
      <c r="CP41" s="91" t="e">
        <f t="shared" ca="1" si="245"/>
        <v>#REF!</v>
      </c>
      <c r="CQ41" s="91" t="e">
        <f t="shared" ca="1" si="246"/>
        <v>#REF!</v>
      </c>
      <c r="CR41" s="91" t="e">
        <f t="shared" ca="1" si="247"/>
        <v>#REF!</v>
      </c>
      <c r="CS41" s="91" t="e">
        <f t="shared" ref="CS41:CW41" ca="1" si="255">VALUE(IF(Q44=0,0,CONCATENATE(Q$9,$A44)))</f>
        <v>#REF!</v>
      </c>
      <c r="CT41" s="91" t="e">
        <f t="shared" ca="1" si="255"/>
        <v>#REF!</v>
      </c>
      <c r="CU41" s="91" t="e">
        <f t="shared" ca="1" si="255"/>
        <v>#REF!</v>
      </c>
      <c r="CV41" s="91" t="e">
        <f t="shared" ca="1" si="255"/>
        <v>#REF!</v>
      </c>
      <c r="CW41" s="91" t="e">
        <f t="shared" ca="1" si="255"/>
        <v>#REF!</v>
      </c>
      <c r="DC41" s="87" t="e">
        <f t="shared" ca="1" si="57"/>
        <v>#VALUE!</v>
      </c>
      <c r="DD41" s="87" t="e">
        <f t="shared" ca="1" si="58"/>
        <v>#VALUE!</v>
      </c>
      <c r="DE41" s="87" t="e">
        <f t="shared" ca="1" si="59"/>
        <v>#VALUE!</v>
      </c>
      <c r="DF41" s="87" t="e">
        <f t="shared" ca="1" si="60"/>
        <v>#VALUE!</v>
      </c>
      <c r="DG41" s="87" t="e">
        <f t="shared" ca="1" si="61"/>
        <v>#VALUE!</v>
      </c>
      <c r="DH41" s="87" t="e">
        <f t="shared" ca="1" si="62"/>
        <v>#VALUE!</v>
      </c>
      <c r="DI41" s="87" t="e">
        <f t="shared" ca="1" si="63"/>
        <v>#VALUE!</v>
      </c>
      <c r="DJ41" s="87" t="e">
        <f t="shared" ca="1" si="64"/>
        <v>#VALUE!</v>
      </c>
      <c r="DK41" s="87" t="e">
        <f t="shared" ca="1" si="65"/>
        <v>#VALUE!</v>
      </c>
      <c r="DL41" s="87" t="e">
        <f t="shared" ca="1" si="66"/>
        <v>#VALUE!</v>
      </c>
      <c r="DM41" s="87" t="e">
        <f t="shared" ca="1" si="67"/>
        <v>#VALUE!</v>
      </c>
      <c r="DN41" s="87" t="e">
        <f t="shared" ca="1" si="68"/>
        <v>#VALUE!</v>
      </c>
      <c r="DO41" s="87" t="e">
        <f t="shared" ca="1" si="69"/>
        <v>#VALUE!</v>
      </c>
      <c r="DP41" s="87" t="e">
        <f t="shared" ca="1" si="70"/>
        <v>#VALUE!</v>
      </c>
      <c r="DQ41" s="87" t="e">
        <f t="shared" ca="1" si="71"/>
        <v>#VALUE!</v>
      </c>
      <c r="DR41" s="87" t="e">
        <f t="shared" ca="1" si="72"/>
        <v>#VALUE!</v>
      </c>
      <c r="DS41" s="87" t="e">
        <f t="shared" ca="1" si="73"/>
        <v>#VALUE!</v>
      </c>
      <c r="DT41" s="87" t="e">
        <f t="shared" ca="1" si="74"/>
        <v>#VALUE!</v>
      </c>
      <c r="DU41" s="87" t="e">
        <f t="shared" ca="1" si="75"/>
        <v>#VALUE!</v>
      </c>
      <c r="DV41" s="87" t="e">
        <f t="shared" ca="1" si="76"/>
        <v>#VALUE!</v>
      </c>
      <c r="DW41" s="87" t="e">
        <f t="shared" ca="1" si="77"/>
        <v>#VALUE!</v>
      </c>
      <c r="DY41" s="87" t="e">
        <f t="shared" ca="1" si="78"/>
        <v>#VALUE!</v>
      </c>
      <c r="DZ41" s="87" t="e">
        <f t="shared" ca="1" si="79"/>
        <v>#VALUE!</v>
      </c>
      <c r="EA41" s="87" t="e">
        <f t="shared" ca="1" si="80"/>
        <v>#VALUE!</v>
      </c>
      <c r="EB41" s="87" t="e">
        <f t="shared" ca="1" si="81"/>
        <v>#VALUE!</v>
      </c>
      <c r="EC41" s="87" t="e">
        <f t="shared" ca="1" si="82"/>
        <v>#VALUE!</v>
      </c>
      <c r="ED41" s="87" t="e">
        <f t="shared" ca="1" si="83"/>
        <v>#VALUE!</v>
      </c>
      <c r="EE41" s="87" t="e">
        <f t="shared" ca="1" si="84"/>
        <v>#VALUE!</v>
      </c>
      <c r="EF41" s="87" t="e">
        <f t="shared" ca="1" si="85"/>
        <v>#VALUE!</v>
      </c>
      <c r="EG41" s="87" t="e">
        <f t="shared" ca="1" si="86"/>
        <v>#VALUE!</v>
      </c>
      <c r="EH41" s="87" t="e">
        <f t="shared" ca="1" si="87"/>
        <v>#VALUE!</v>
      </c>
      <c r="EI41" s="87" t="e">
        <f t="shared" ca="1" si="88"/>
        <v>#VALUE!</v>
      </c>
      <c r="EJ41" s="87" t="e">
        <f t="shared" ca="1" si="89"/>
        <v>#VALUE!</v>
      </c>
      <c r="EK41" s="87" t="e">
        <f t="shared" ca="1" si="90"/>
        <v>#VALUE!</v>
      </c>
      <c r="EL41" s="87" t="e">
        <f t="shared" ca="1" si="91"/>
        <v>#VALUE!</v>
      </c>
      <c r="EM41" s="87" t="e">
        <f t="shared" ca="1" si="92"/>
        <v>#VALUE!</v>
      </c>
      <c r="EN41" s="87" t="e">
        <f t="shared" ca="1" si="93"/>
        <v>#VALUE!</v>
      </c>
      <c r="EO41" s="87" t="e">
        <f t="shared" ca="1" si="94"/>
        <v>#VALUE!</v>
      </c>
      <c r="EP41" s="87" t="e">
        <f t="shared" ca="1" si="95"/>
        <v>#VALUE!</v>
      </c>
      <c r="EQ41" s="87" t="e">
        <f t="shared" ca="1" si="96"/>
        <v>#VALUE!</v>
      </c>
      <c r="ER41" s="87" t="e">
        <f t="shared" ca="1" si="97"/>
        <v>#VALUE!</v>
      </c>
      <c r="ES41" s="87" t="e">
        <f t="shared" ca="1" si="98"/>
        <v>#VALUE!</v>
      </c>
      <c r="EU41" s="87" t="e">
        <f t="shared" ca="1" si="99"/>
        <v>#VALUE!</v>
      </c>
      <c r="EV41" s="87" t="e">
        <f t="shared" ca="1" si="100"/>
        <v>#VALUE!</v>
      </c>
      <c r="EW41" s="87" t="e">
        <f t="shared" ca="1" si="101"/>
        <v>#VALUE!</v>
      </c>
      <c r="EX41" s="87" t="e">
        <f t="shared" ca="1" si="102"/>
        <v>#VALUE!</v>
      </c>
      <c r="EY41" s="87" t="e">
        <f t="shared" ca="1" si="103"/>
        <v>#VALUE!</v>
      </c>
      <c r="EZ41" s="87" t="e">
        <f t="shared" ca="1" si="104"/>
        <v>#VALUE!</v>
      </c>
      <c r="FA41" s="87" t="e">
        <f t="shared" ca="1" si="105"/>
        <v>#VALUE!</v>
      </c>
      <c r="FB41" s="87" t="e">
        <f t="shared" ca="1" si="106"/>
        <v>#VALUE!</v>
      </c>
      <c r="FC41" s="87" t="e">
        <f t="shared" ca="1" si="107"/>
        <v>#VALUE!</v>
      </c>
      <c r="FD41" s="87" t="e">
        <f t="shared" ca="1" si="108"/>
        <v>#VALUE!</v>
      </c>
      <c r="FE41" s="87" t="e">
        <f t="shared" ca="1" si="109"/>
        <v>#VALUE!</v>
      </c>
      <c r="FF41" s="87" t="e">
        <f t="shared" ca="1" si="110"/>
        <v>#VALUE!</v>
      </c>
      <c r="FG41" s="87" t="e">
        <f t="shared" ca="1" si="111"/>
        <v>#VALUE!</v>
      </c>
      <c r="FH41" s="87" t="e">
        <f t="shared" ca="1" si="112"/>
        <v>#VALUE!</v>
      </c>
      <c r="FI41" s="87" t="e">
        <f t="shared" ca="1" si="113"/>
        <v>#VALUE!</v>
      </c>
      <c r="FJ41" s="87" t="e">
        <f t="shared" ca="1" si="114"/>
        <v>#VALUE!</v>
      </c>
      <c r="FK41" s="87" t="e">
        <f t="shared" ca="1" si="115"/>
        <v>#VALUE!</v>
      </c>
      <c r="FL41" s="87" t="e">
        <f t="shared" ca="1" si="116"/>
        <v>#VALUE!</v>
      </c>
      <c r="FM41" s="87" t="e">
        <f t="shared" ca="1" si="117"/>
        <v>#VALUE!</v>
      </c>
      <c r="FN41" s="87" t="e">
        <f t="shared" ca="1" si="118"/>
        <v>#VALUE!</v>
      </c>
      <c r="FO41" s="87" t="e">
        <f t="shared" ca="1" si="119"/>
        <v>#VALUE!</v>
      </c>
      <c r="FQ41" s="87">
        <f ca="1"/>
        <v>0</v>
      </c>
      <c r="FR41" s="87">
        <f ca="1"/>
        <v>0</v>
      </c>
      <c r="FS41" s="87">
        <f ca="1"/>
        <v>0</v>
      </c>
      <c r="FT41" s="87">
        <f ca="1"/>
        <v>0</v>
      </c>
      <c r="FU41" s="87">
        <f ca="1"/>
        <v>0</v>
      </c>
      <c r="FV41" s="87">
        <f ca="1"/>
        <v>0</v>
      </c>
      <c r="FW41" s="87">
        <f ca="1"/>
        <v>0</v>
      </c>
      <c r="FX41" s="87">
        <f ca="1"/>
        <v>0</v>
      </c>
      <c r="FY41" s="87">
        <f ca="1"/>
        <v>0</v>
      </c>
      <c r="FZ41" s="87">
        <f ca="1"/>
        <v>0</v>
      </c>
      <c r="GA41" s="87">
        <f ca="1"/>
        <v>0</v>
      </c>
      <c r="GB41" s="87">
        <f ca="1"/>
        <v>0</v>
      </c>
      <c r="GC41" s="87">
        <f ca="1"/>
        <v>0</v>
      </c>
      <c r="GD41" s="87">
        <f ca="1"/>
        <v>0</v>
      </c>
      <c r="GE41" s="87">
        <f ca="1"/>
        <v>0</v>
      </c>
      <c r="GF41" s="87">
        <f ca="1"/>
        <v>0</v>
      </c>
      <c r="GG41" s="87">
        <f ca="1"/>
        <v>0</v>
      </c>
      <c r="GH41" s="87">
        <f ca="1"/>
        <v>0</v>
      </c>
      <c r="GI41" s="87">
        <f ca="1"/>
        <v>0</v>
      </c>
      <c r="GJ41" s="87">
        <f ca="1"/>
        <v>0</v>
      </c>
    </row>
    <row r="42" spans="1:192" x14ac:dyDescent="0.25">
      <c r="A42" s="87">
        <f t="shared" si="249"/>
        <v>33</v>
      </c>
      <c r="B42" s="87" t="e">
        <f t="shared" ca="1" si="124"/>
        <v>#N/A</v>
      </c>
      <c r="C42" s="87" t="e">
        <f t="shared" ca="1" si="125"/>
        <v>#REF!</v>
      </c>
      <c r="D42" s="87" t="e">
        <f t="shared" ca="1" si="126"/>
        <v>#REF!</v>
      </c>
      <c r="E42" s="87" t="e">
        <f t="shared" ca="1" si="127"/>
        <v>#REF!</v>
      </c>
      <c r="F42" s="87" t="e">
        <f t="shared" ca="1" si="128"/>
        <v>#REF!</v>
      </c>
      <c r="G42" s="87" t="e">
        <f t="shared" ca="1" si="129"/>
        <v>#REF!</v>
      </c>
      <c r="H42" s="87" t="e">
        <f t="shared" ca="1" si="130"/>
        <v>#REF!</v>
      </c>
      <c r="I42" s="87" t="e">
        <f t="shared" ca="1" si="131"/>
        <v>#REF!</v>
      </c>
      <c r="J42" s="87" t="e">
        <f t="shared" ca="1" si="132"/>
        <v>#REF!</v>
      </c>
      <c r="K42" s="87" t="e">
        <f t="shared" ca="1" si="133"/>
        <v>#REF!</v>
      </c>
      <c r="L42" s="87" t="e">
        <f t="shared" ca="1" si="134"/>
        <v>#REF!</v>
      </c>
      <c r="M42" s="87" t="e">
        <f t="shared" ca="1" si="135"/>
        <v>#REF!</v>
      </c>
      <c r="N42" s="87" t="e">
        <f t="shared" ca="1" si="136"/>
        <v>#REF!</v>
      </c>
      <c r="O42" s="87" t="e">
        <f t="shared" ca="1" si="137"/>
        <v>#REF!</v>
      </c>
      <c r="P42" s="87" t="e">
        <f t="shared" ca="1" si="138"/>
        <v>#REF!</v>
      </c>
      <c r="Q42" s="87" t="e">
        <f t="shared" ref="Q42:U57" ca="1" si="256">IF($A42&lt;=(BB$4-BA$4),INDEX($Y$7:$Y$366,BA$4+$A42,1),0)</f>
        <v>#REF!</v>
      </c>
      <c r="R42" s="87" t="e">
        <f t="shared" ca="1" si="256"/>
        <v>#REF!</v>
      </c>
      <c r="S42" s="87" t="e">
        <f t="shared" ca="1" si="256"/>
        <v>#REF!</v>
      </c>
      <c r="T42" s="87" t="e">
        <f t="shared" ca="1" si="256"/>
        <v>#REF!</v>
      </c>
      <c r="U42" s="87" t="e">
        <f t="shared" ca="1" si="256"/>
        <v>#REF!</v>
      </c>
      <c r="X42" s="87">
        <f ca="1">Ranking!B38</f>
        <v>0</v>
      </c>
      <c r="Y42" s="87" t="e">
        <f ca="1">IF(AH42=0,0,Ranking!C38)</f>
        <v>#VALUE!</v>
      </c>
      <c r="Z42" s="91">
        <f ca="1">Ranking!G38</f>
        <v>0</v>
      </c>
      <c r="AA42" s="87" t="e">
        <f ca="1">MCA!ES41</f>
        <v>#REF!</v>
      </c>
      <c r="AB42" s="87">
        <f ca="1">MCA!ET41</f>
        <v>0</v>
      </c>
      <c r="AC42" s="87">
        <f ca="1">MCA!EU41</f>
        <v>0</v>
      </c>
      <c r="AD42" s="87" t="e">
        <f ca="1">INDEX('MCA-INPUT'!$C$22:$C$25,MATCH(AC42,$W$376:$W$379,0),1)</f>
        <v>#N/A</v>
      </c>
      <c r="AE42" s="87" t="e">
        <f t="shared" ca="1" si="11"/>
        <v>#VALUE!</v>
      </c>
      <c r="AF42" s="87">
        <f ca="1">MATCH(AB42,$AB$7:AB42,0)</f>
        <v>1</v>
      </c>
      <c r="AG42" s="87" t="str">
        <f t="shared" ca="1" si="12"/>
        <v>00</v>
      </c>
      <c r="AH42" s="87" t="e">
        <f t="shared" ca="1" si="52"/>
        <v>#VALUE!</v>
      </c>
      <c r="AI42" s="87" t="e">
        <f t="shared" ca="1" si="53"/>
        <v>#VALUE!</v>
      </c>
      <c r="AK42" s="87" t="e">
        <f t="shared" ca="1" si="13"/>
        <v>#VALUE!</v>
      </c>
      <c r="AL42" s="87" t="e">
        <f t="shared" ca="1" si="120"/>
        <v>#VALUE!</v>
      </c>
      <c r="AM42" s="87" t="e">
        <f t="shared" ca="1" si="14"/>
        <v>#VALUE!</v>
      </c>
      <c r="AN42" s="87" t="e">
        <f t="shared" ref="AN42:BA42" ca="1" si="257">IF(AM42&gt;0,2,IF($AL42&lt;=AN$5,1,0))</f>
        <v>#VALUE!</v>
      </c>
      <c r="AO42" s="87" t="e">
        <f t="shared" ca="1" si="257"/>
        <v>#VALUE!</v>
      </c>
      <c r="AP42" s="87" t="e">
        <f t="shared" ca="1" si="257"/>
        <v>#VALUE!</v>
      </c>
      <c r="AQ42" s="87" t="e">
        <f t="shared" ca="1" si="257"/>
        <v>#VALUE!</v>
      </c>
      <c r="AR42" s="87" t="e">
        <f t="shared" ca="1" si="257"/>
        <v>#VALUE!</v>
      </c>
      <c r="AS42" s="87" t="e">
        <f t="shared" ca="1" si="257"/>
        <v>#VALUE!</v>
      </c>
      <c r="AT42" s="87" t="e">
        <f t="shared" ca="1" si="257"/>
        <v>#VALUE!</v>
      </c>
      <c r="AU42" s="87" t="e">
        <f t="shared" ca="1" si="257"/>
        <v>#VALUE!</v>
      </c>
      <c r="AV42" s="87" t="e">
        <f t="shared" ca="1" si="257"/>
        <v>#VALUE!</v>
      </c>
      <c r="AW42" s="87" t="e">
        <f t="shared" ca="1" si="257"/>
        <v>#VALUE!</v>
      </c>
      <c r="AX42" s="87" t="e">
        <f t="shared" ca="1" si="257"/>
        <v>#VALUE!</v>
      </c>
      <c r="AY42" s="87" t="e">
        <f t="shared" ca="1" si="257"/>
        <v>#VALUE!</v>
      </c>
      <c r="AZ42" s="87" t="e">
        <f t="shared" ca="1" si="257"/>
        <v>#VALUE!</v>
      </c>
      <c r="BA42" s="87" t="e">
        <f t="shared" ca="1" si="257"/>
        <v>#VALUE!</v>
      </c>
      <c r="BB42" s="87" t="e">
        <f t="shared" ref="BB42:BF42" ca="1" si="258">IF(BA42&gt;0,2,IF($AL42&lt;=BB$5,1,0))</f>
        <v>#VALUE!</v>
      </c>
      <c r="BC42" s="87" t="e">
        <f t="shared" ca="1" si="258"/>
        <v>#VALUE!</v>
      </c>
      <c r="BD42" s="87" t="e">
        <f t="shared" ca="1" si="258"/>
        <v>#VALUE!</v>
      </c>
      <c r="BE42" s="87" t="e">
        <f t="shared" ca="1" si="258"/>
        <v>#VALUE!</v>
      </c>
      <c r="BF42" s="87" t="e">
        <f t="shared" ca="1" si="258"/>
        <v>#VALUE!</v>
      </c>
      <c r="BH42" s="87" t="e">
        <f t="shared" ca="1" si="17"/>
        <v>#VALUE!</v>
      </c>
      <c r="BI42" s="87" t="e">
        <f t="shared" ca="1" si="18"/>
        <v>#VALUE!</v>
      </c>
      <c r="BJ42" s="87" t="e">
        <f t="shared" ca="1" si="19"/>
        <v>#VALUE!</v>
      </c>
      <c r="BK42" s="87" t="e">
        <f t="shared" ca="1" si="20"/>
        <v>#VALUE!</v>
      </c>
      <c r="BL42" s="87" t="e">
        <f t="shared" ca="1" si="21"/>
        <v>#VALUE!</v>
      </c>
      <c r="BM42" s="87" t="e">
        <f t="shared" ca="1" si="22"/>
        <v>#VALUE!</v>
      </c>
      <c r="BN42" s="87" t="e">
        <f t="shared" ca="1" si="23"/>
        <v>#VALUE!</v>
      </c>
      <c r="BO42" s="87" t="e">
        <f t="shared" ca="1" si="24"/>
        <v>#VALUE!</v>
      </c>
      <c r="BP42" s="87" t="e">
        <f t="shared" ca="1" si="25"/>
        <v>#VALUE!</v>
      </c>
      <c r="BQ42" s="87" t="e">
        <f t="shared" ca="1" si="26"/>
        <v>#VALUE!</v>
      </c>
      <c r="BR42" s="87" t="e">
        <f t="shared" ca="1" si="27"/>
        <v>#VALUE!</v>
      </c>
      <c r="BS42" s="87" t="e">
        <f t="shared" ca="1" si="28"/>
        <v>#VALUE!</v>
      </c>
      <c r="BT42" s="87" t="e">
        <f t="shared" ca="1" si="29"/>
        <v>#VALUE!</v>
      </c>
      <c r="BU42" s="87" t="e">
        <f t="shared" ca="1" si="30"/>
        <v>#VALUE!</v>
      </c>
      <c r="BV42" s="87" t="e">
        <f t="shared" ca="1" si="31"/>
        <v>#VALUE!</v>
      </c>
      <c r="BW42" s="87" t="e">
        <f t="shared" ca="1" si="232"/>
        <v>#VALUE!</v>
      </c>
      <c r="BX42" s="87" t="e">
        <f t="shared" ca="1" si="232"/>
        <v>#VALUE!</v>
      </c>
      <c r="BY42" s="87" t="e">
        <f t="shared" ca="1" si="232"/>
        <v>#VALUE!</v>
      </c>
      <c r="BZ42" s="87" t="e">
        <f t="shared" ca="1" si="232"/>
        <v>#VALUE!</v>
      </c>
      <c r="CA42" s="87" t="e">
        <f t="shared" ca="1" si="232"/>
        <v>#VALUE!</v>
      </c>
      <c r="CC42" s="87">
        <v>36</v>
      </c>
      <c r="CD42" s="91" t="e">
        <f t="shared" ca="1" si="233"/>
        <v>#N/A</v>
      </c>
      <c r="CE42" s="91" t="e">
        <f t="shared" ca="1" si="234"/>
        <v>#REF!</v>
      </c>
      <c r="CF42" s="91" t="e">
        <f t="shared" ca="1" si="235"/>
        <v>#REF!</v>
      </c>
      <c r="CG42" s="91" t="e">
        <f t="shared" ca="1" si="236"/>
        <v>#REF!</v>
      </c>
      <c r="CH42" s="91" t="e">
        <f t="shared" ca="1" si="237"/>
        <v>#REF!</v>
      </c>
      <c r="CI42" s="91" t="e">
        <f t="shared" ca="1" si="238"/>
        <v>#REF!</v>
      </c>
      <c r="CJ42" s="91" t="e">
        <f t="shared" ca="1" si="239"/>
        <v>#REF!</v>
      </c>
      <c r="CK42" s="91" t="e">
        <f t="shared" ca="1" si="240"/>
        <v>#REF!</v>
      </c>
      <c r="CL42" s="91" t="e">
        <f t="shared" ca="1" si="241"/>
        <v>#REF!</v>
      </c>
      <c r="CM42" s="91" t="e">
        <f t="shared" ca="1" si="242"/>
        <v>#REF!</v>
      </c>
      <c r="CN42" s="91" t="e">
        <f t="shared" ca="1" si="243"/>
        <v>#REF!</v>
      </c>
      <c r="CO42" s="91" t="e">
        <f t="shared" ca="1" si="244"/>
        <v>#REF!</v>
      </c>
      <c r="CP42" s="91" t="e">
        <f t="shared" ca="1" si="245"/>
        <v>#REF!</v>
      </c>
      <c r="CQ42" s="91" t="e">
        <f t="shared" ca="1" si="246"/>
        <v>#REF!</v>
      </c>
      <c r="CR42" s="91" t="e">
        <f t="shared" ca="1" si="247"/>
        <v>#REF!</v>
      </c>
      <c r="CS42" s="91" t="e">
        <f t="shared" ref="CS42:CW42" ca="1" si="259">VALUE(IF(Q45=0,0,CONCATENATE(Q$9,$A45)))</f>
        <v>#REF!</v>
      </c>
      <c r="CT42" s="91" t="e">
        <f t="shared" ca="1" si="259"/>
        <v>#REF!</v>
      </c>
      <c r="CU42" s="91" t="e">
        <f t="shared" ca="1" si="259"/>
        <v>#REF!</v>
      </c>
      <c r="CV42" s="91" t="e">
        <f t="shared" ca="1" si="259"/>
        <v>#REF!</v>
      </c>
      <c r="CW42" s="91" t="e">
        <f t="shared" ca="1" si="259"/>
        <v>#REF!</v>
      </c>
      <c r="DC42" s="87" t="e">
        <f t="shared" ca="1" si="57"/>
        <v>#VALUE!</v>
      </c>
      <c r="DD42" s="87" t="e">
        <f t="shared" ca="1" si="58"/>
        <v>#VALUE!</v>
      </c>
      <c r="DE42" s="87" t="e">
        <f t="shared" ca="1" si="59"/>
        <v>#VALUE!</v>
      </c>
      <c r="DF42" s="87" t="e">
        <f t="shared" ca="1" si="60"/>
        <v>#VALUE!</v>
      </c>
      <c r="DG42" s="87" t="e">
        <f t="shared" ca="1" si="61"/>
        <v>#VALUE!</v>
      </c>
      <c r="DH42" s="87" t="e">
        <f t="shared" ca="1" si="62"/>
        <v>#VALUE!</v>
      </c>
      <c r="DI42" s="87" t="e">
        <f t="shared" ca="1" si="63"/>
        <v>#VALUE!</v>
      </c>
      <c r="DJ42" s="87" t="e">
        <f t="shared" ca="1" si="64"/>
        <v>#VALUE!</v>
      </c>
      <c r="DK42" s="87" t="e">
        <f t="shared" ca="1" si="65"/>
        <v>#VALUE!</v>
      </c>
      <c r="DL42" s="87" t="e">
        <f t="shared" ca="1" si="66"/>
        <v>#VALUE!</v>
      </c>
      <c r="DM42" s="87" t="e">
        <f t="shared" ca="1" si="67"/>
        <v>#VALUE!</v>
      </c>
      <c r="DN42" s="87" t="e">
        <f t="shared" ca="1" si="68"/>
        <v>#VALUE!</v>
      </c>
      <c r="DO42" s="87" t="e">
        <f t="shared" ca="1" si="69"/>
        <v>#VALUE!</v>
      </c>
      <c r="DP42" s="87" t="e">
        <f t="shared" ca="1" si="70"/>
        <v>#VALUE!</v>
      </c>
      <c r="DQ42" s="87" t="e">
        <f t="shared" ca="1" si="71"/>
        <v>#VALUE!</v>
      </c>
      <c r="DR42" s="87" t="e">
        <f t="shared" ca="1" si="72"/>
        <v>#VALUE!</v>
      </c>
      <c r="DS42" s="87" t="e">
        <f t="shared" ca="1" si="73"/>
        <v>#VALUE!</v>
      </c>
      <c r="DT42" s="87" t="e">
        <f t="shared" ca="1" si="74"/>
        <v>#VALUE!</v>
      </c>
      <c r="DU42" s="87" t="e">
        <f t="shared" ca="1" si="75"/>
        <v>#VALUE!</v>
      </c>
      <c r="DV42" s="87" t="e">
        <f t="shared" ca="1" si="76"/>
        <v>#VALUE!</v>
      </c>
      <c r="DW42" s="87" t="e">
        <f t="shared" ca="1" si="77"/>
        <v>#VALUE!</v>
      </c>
      <c r="DY42" s="87" t="e">
        <f t="shared" ca="1" si="78"/>
        <v>#VALUE!</v>
      </c>
      <c r="DZ42" s="87" t="e">
        <f t="shared" ca="1" si="79"/>
        <v>#VALUE!</v>
      </c>
      <c r="EA42" s="87" t="e">
        <f t="shared" ca="1" si="80"/>
        <v>#VALUE!</v>
      </c>
      <c r="EB42" s="87" t="e">
        <f t="shared" ca="1" si="81"/>
        <v>#VALUE!</v>
      </c>
      <c r="EC42" s="87" t="e">
        <f t="shared" ca="1" si="82"/>
        <v>#VALUE!</v>
      </c>
      <c r="ED42" s="87" t="e">
        <f t="shared" ca="1" si="83"/>
        <v>#VALUE!</v>
      </c>
      <c r="EE42" s="87" t="e">
        <f t="shared" ca="1" si="84"/>
        <v>#VALUE!</v>
      </c>
      <c r="EF42" s="87" t="e">
        <f t="shared" ca="1" si="85"/>
        <v>#VALUE!</v>
      </c>
      <c r="EG42" s="87" t="e">
        <f t="shared" ca="1" si="86"/>
        <v>#VALUE!</v>
      </c>
      <c r="EH42" s="87" t="e">
        <f t="shared" ca="1" si="87"/>
        <v>#VALUE!</v>
      </c>
      <c r="EI42" s="87" t="e">
        <f t="shared" ca="1" si="88"/>
        <v>#VALUE!</v>
      </c>
      <c r="EJ42" s="87" t="e">
        <f t="shared" ca="1" si="89"/>
        <v>#VALUE!</v>
      </c>
      <c r="EK42" s="87" t="e">
        <f t="shared" ca="1" si="90"/>
        <v>#VALUE!</v>
      </c>
      <c r="EL42" s="87" t="e">
        <f t="shared" ca="1" si="91"/>
        <v>#VALUE!</v>
      </c>
      <c r="EM42" s="87" t="e">
        <f t="shared" ca="1" si="92"/>
        <v>#VALUE!</v>
      </c>
      <c r="EN42" s="87" t="e">
        <f t="shared" ca="1" si="93"/>
        <v>#VALUE!</v>
      </c>
      <c r="EO42" s="87" t="e">
        <f t="shared" ca="1" si="94"/>
        <v>#VALUE!</v>
      </c>
      <c r="EP42" s="87" t="e">
        <f t="shared" ca="1" si="95"/>
        <v>#VALUE!</v>
      </c>
      <c r="EQ42" s="87" t="e">
        <f t="shared" ca="1" si="96"/>
        <v>#VALUE!</v>
      </c>
      <c r="ER42" s="87" t="e">
        <f t="shared" ca="1" si="97"/>
        <v>#VALUE!</v>
      </c>
      <c r="ES42" s="87" t="e">
        <f t="shared" ca="1" si="98"/>
        <v>#VALUE!</v>
      </c>
      <c r="EU42" s="87" t="e">
        <f t="shared" ca="1" si="99"/>
        <v>#VALUE!</v>
      </c>
      <c r="EV42" s="87" t="e">
        <f t="shared" ca="1" si="100"/>
        <v>#VALUE!</v>
      </c>
      <c r="EW42" s="87" t="e">
        <f t="shared" ca="1" si="101"/>
        <v>#VALUE!</v>
      </c>
      <c r="EX42" s="87" t="e">
        <f t="shared" ca="1" si="102"/>
        <v>#VALUE!</v>
      </c>
      <c r="EY42" s="87" t="e">
        <f t="shared" ca="1" si="103"/>
        <v>#VALUE!</v>
      </c>
      <c r="EZ42" s="87" t="e">
        <f t="shared" ca="1" si="104"/>
        <v>#VALUE!</v>
      </c>
      <c r="FA42" s="87" t="e">
        <f t="shared" ca="1" si="105"/>
        <v>#VALUE!</v>
      </c>
      <c r="FB42" s="87" t="e">
        <f t="shared" ca="1" si="106"/>
        <v>#VALUE!</v>
      </c>
      <c r="FC42" s="87" t="e">
        <f t="shared" ca="1" si="107"/>
        <v>#VALUE!</v>
      </c>
      <c r="FD42" s="87" t="e">
        <f t="shared" ca="1" si="108"/>
        <v>#VALUE!</v>
      </c>
      <c r="FE42" s="87" t="e">
        <f t="shared" ca="1" si="109"/>
        <v>#VALUE!</v>
      </c>
      <c r="FF42" s="87" t="e">
        <f t="shared" ca="1" si="110"/>
        <v>#VALUE!</v>
      </c>
      <c r="FG42" s="87" t="e">
        <f t="shared" ca="1" si="111"/>
        <v>#VALUE!</v>
      </c>
      <c r="FH42" s="87" t="e">
        <f t="shared" ca="1" si="112"/>
        <v>#VALUE!</v>
      </c>
      <c r="FI42" s="87" t="e">
        <f t="shared" ca="1" si="113"/>
        <v>#VALUE!</v>
      </c>
      <c r="FJ42" s="87" t="e">
        <f t="shared" ca="1" si="114"/>
        <v>#VALUE!</v>
      </c>
      <c r="FK42" s="87" t="e">
        <f t="shared" ca="1" si="115"/>
        <v>#VALUE!</v>
      </c>
      <c r="FL42" s="87" t="e">
        <f t="shared" ca="1" si="116"/>
        <v>#VALUE!</v>
      </c>
      <c r="FM42" s="87" t="e">
        <f t="shared" ca="1" si="117"/>
        <v>#VALUE!</v>
      </c>
      <c r="FN42" s="87" t="e">
        <f t="shared" ca="1" si="118"/>
        <v>#VALUE!</v>
      </c>
      <c r="FO42" s="87" t="e">
        <f t="shared" ca="1" si="119"/>
        <v>#VALUE!</v>
      </c>
      <c r="FQ42" s="87">
        <f ca="1"/>
        <v>0</v>
      </c>
      <c r="FR42" s="87">
        <f ca="1"/>
        <v>0</v>
      </c>
      <c r="FS42" s="87">
        <f ca="1"/>
        <v>0</v>
      </c>
      <c r="FT42" s="87">
        <f ca="1"/>
        <v>0</v>
      </c>
      <c r="FU42" s="87">
        <f ca="1"/>
        <v>0</v>
      </c>
      <c r="FV42" s="87">
        <f ca="1"/>
        <v>0</v>
      </c>
      <c r="FW42" s="87">
        <f ca="1"/>
        <v>0</v>
      </c>
      <c r="FX42" s="87">
        <f ca="1"/>
        <v>0</v>
      </c>
      <c r="FY42" s="87">
        <f ca="1"/>
        <v>0</v>
      </c>
      <c r="FZ42" s="87">
        <f ca="1"/>
        <v>0</v>
      </c>
      <c r="GA42" s="87">
        <f ca="1"/>
        <v>0</v>
      </c>
      <c r="GB42" s="87">
        <f ca="1"/>
        <v>0</v>
      </c>
      <c r="GC42" s="87">
        <f ca="1"/>
        <v>0</v>
      </c>
      <c r="GD42" s="87">
        <f ca="1"/>
        <v>0</v>
      </c>
      <c r="GE42" s="87">
        <f ca="1"/>
        <v>0</v>
      </c>
      <c r="GF42" s="87">
        <f ca="1"/>
        <v>0</v>
      </c>
      <c r="GG42" s="87">
        <f ca="1"/>
        <v>0</v>
      </c>
      <c r="GH42" s="87">
        <f ca="1"/>
        <v>0</v>
      </c>
      <c r="GI42" s="87">
        <f ca="1"/>
        <v>0</v>
      </c>
      <c r="GJ42" s="87">
        <f ca="1"/>
        <v>0</v>
      </c>
    </row>
    <row r="43" spans="1:192" x14ac:dyDescent="0.25">
      <c r="A43" s="87">
        <f t="shared" si="249"/>
        <v>34</v>
      </c>
      <c r="B43" s="87" t="e">
        <f t="shared" ca="1" si="124"/>
        <v>#N/A</v>
      </c>
      <c r="C43" s="87" t="e">
        <f t="shared" ca="1" si="125"/>
        <v>#REF!</v>
      </c>
      <c r="D43" s="87" t="e">
        <f t="shared" ca="1" si="126"/>
        <v>#REF!</v>
      </c>
      <c r="E43" s="87" t="e">
        <f t="shared" ca="1" si="127"/>
        <v>#REF!</v>
      </c>
      <c r="F43" s="87" t="e">
        <f t="shared" ca="1" si="128"/>
        <v>#REF!</v>
      </c>
      <c r="G43" s="87" t="e">
        <f t="shared" ca="1" si="129"/>
        <v>#REF!</v>
      </c>
      <c r="H43" s="87" t="e">
        <f t="shared" ca="1" si="130"/>
        <v>#REF!</v>
      </c>
      <c r="I43" s="87" t="e">
        <f t="shared" ca="1" si="131"/>
        <v>#REF!</v>
      </c>
      <c r="J43" s="87" t="e">
        <f t="shared" ca="1" si="132"/>
        <v>#REF!</v>
      </c>
      <c r="K43" s="87" t="e">
        <f t="shared" ca="1" si="133"/>
        <v>#REF!</v>
      </c>
      <c r="L43" s="87" t="e">
        <f t="shared" ca="1" si="134"/>
        <v>#REF!</v>
      </c>
      <c r="M43" s="87" t="e">
        <f t="shared" ca="1" si="135"/>
        <v>#REF!</v>
      </c>
      <c r="N43" s="87" t="e">
        <f t="shared" ca="1" si="136"/>
        <v>#REF!</v>
      </c>
      <c r="O43" s="87" t="e">
        <f t="shared" ca="1" si="137"/>
        <v>#REF!</v>
      </c>
      <c r="P43" s="87" t="e">
        <f t="shared" ca="1" si="138"/>
        <v>#REF!</v>
      </c>
      <c r="Q43" s="87" t="e">
        <f t="shared" ca="1" si="256"/>
        <v>#REF!</v>
      </c>
      <c r="R43" s="87" t="e">
        <f t="shared" ca="1" si="256"/>
        <v>#REF!</v>
      </c>
      <c r="S43" s="87" t="e">
        <f t="shared" ca="1" si="256"/>
        <v>#REF!</v>
      </c>
      <c r="T43" s="87" t="e">
        <f t="shared" ca="1" si="256"/>
        <v>#REF!</v>
      </c>
      <c r="U43" s="87" t="e">
        <f t="shared" ca="1" si="256"/>
        <v>#REF!</v>
      </c>
      <c r="X43" s="87">
        <f ca="1">Ranking!B39</f>
        <v>0</v>
      </c>
      <c r="Y43" s="87" t="e">
        <f ca="1">IF(AH43=0,0,Ranking!C39)</f>
        <v>#VALUE!</v>
      </c>
      <c r="Z43" s="91">
        <f ca="1">Ranking!G39</f>
        <v>0</v>
      </c>
      <c r="AA43" s="87" t="e">
        <f ca="1">MCA!ES42</f>
        <v>#REF!</v>
      </c>
      <c r="AB43" s="87">
        <f ca="1">MCA!ET42</f>
        <v>0</v>
      </c>
      <c r="AC43" s="87">
        <f ca="1">MCA!EU42</f>
        <v>0</v>
      </c>
      <c r="AD43" s="87" t="e">
        <f ca="1">INDEX('MCA-INPUT'!$C$22:$C$25,MATCH(AC43,$W$376:$W$379,0),1)</f>
        <v>#N/A</v>
      </c>
      <c r="AE43" s="87" t="e">
        <f t="shared" ca="1" si="11"/>
        <v>#VALUE!</v>
      </c>
      <c r="AF43" s="87">
        <f ca="1">MATCH(AB43,$AB$7:AB43,0)</f>
        <v>1</v>
      </c>
      <c r="AG43" s="87" t="str">
        <f t="shared" ca="1" si="12"/>
        <v>00</v>
      </c>
      <c r="AH43" s="87" t="e">
        <f t="shared" ca="1" si="52"/>
        <v>#VALUE!</v>
      </c>
      <c r="AI43" s="87" t="e">
        <f t="shared" ca="1" si="53"/>
        <v>#VALUE!</v>
      </c>
      <c r="AK43" s="87" t="e">
        <f t="shared" ca="1" si="13"/>
        <v>#VALUE!</v>
      </c>
      <c r="AL43" s="87" t="e">
        <f t="shared" ca="1" si="120"/>
        <v>#VALUE!</v>
      </c>
      <c r="AM43" s="87" t="e">
        <f t="shared" ca="1" si="14"/>
        <v>#VALUE!</v>
      </c>
      <c r="AN43" s="87" t="e">
        <f t="shared" ref="AN43:BA43" ca="1" si="260">IF(AM43&gt;0,2,IF($AL43&lt;=AN$5,1,0))</f>
        <v>#VALUE!</v>
      </c>
      <c r="AO43" s="87" t="e">
        <f t="shared" ca="1" si="260"/>
        <v>#VALUE!</v>
      </c>
      <c r="AP43" s="87" t="e">
        <f t="shared" ca="1" si="260"/>
        <v>#VALUE!</v>
      </c>
      <c r="AQ43" s="87" t="e">
        <f t="shared" ca="1" si="260"/>
        <v>#VALUE!</v>
      </c>
      <c r="AR43" s="87" t="e">
        <f t="shared" ca="1" si="260"/>
        <v>#VALUE!</v>
      </c>
      <c r="AS43" s="87" t="e">
        <f t="shared" ca="1" si="260"/>
        <v>#VALUE!</v>
      </c>
      <c r="AT43" s="87" t="e">
        <f t="shared" ca="1" si="260"/>
        <v>#VALUE!</v>
      </c>
      <c r="AU43" s="87" t="e">
        <f t="shared" ca="1" si="260"/>
        <v>#VALUE!</v>
      </c>
      <c r="AV43" s="87" t="e">
        <f t="shared" ca="1" si="260"/>
        <v>#VALUE!</v>
      </c>
      <c r="AW43" s="87" t="e">
        <f t="shared" ca="1" si="260"/>
        <v>#VALUE!</v>
      </c>
      <c r="AX43" s="87" t="e">
        <f t="shared" ca="1" si="260"/>
        <v>#VALUE!</v>
      </c>
      <c r="AY43" s="87" t="e">
        <f t="shared" ca="1" si="260"/>
        <v>#VALUE!</v>
      </c>
      <c r="AZ43" s="87" t="e">
        <f t="shared" ca="1" si="260"/>
        <v>#VALUE!</v>
      </c>
      <c r="BA43" s="87" t="e">
        <f t="shared" ca="1" si="260"/>
        <v>#VALUE!</v>
      </c>
      <c r="BB43" s="87" t="e">
        <f t="shared" ref="BB43:BF43" ca="1" si="261">IF(BA43&gt;0,2,IF($AL43&lt;=BB$5,1,0))</f>
        <v>#VALUE!</v>
      </c>
      <c r="BC43" s="87" t="e">
        <f t="shared" ca="1" si="261"/>
        <v>#VALUE!</v>
      </c>
      <c r="BD43" s="87" t="e">
        <f t="shared" ca="1" si="261"/>
        <v>#VALUE!</v>
      </c>
      <c r="BE43" s="87" t="e">
        <f t="shared" ca="1" si="261"/>
        <v>#VALUE!</v>
      </c>
      <c r="BF43" s="87" t="e">
        <f t="shared" ca="1" si="261"/>
        <v>#VALUE!</v>
      </c>
      <c r="BH43" s="87" t="e">
        <f t="shared" ca="1" si="17"/>
        <v>#VALUE!</v>
      </c>
      <c r="BI43" s="87" t="e">
        <f t="shared" ca="1" si="18"/>
        <v>#VALUE!</v>
      </c>
      <c r="BJ43" s="87" t="e">
        <f t="shared" ca="1" si="19"/>
        <v>#VALUE!</v>
      </c>
      <c r="BK43" s="87" t="e">
        <f t="shared" ca="1" si="20"/>
        <v>#VALUE!</v>
      </c>
      <c r="BL43" s="87" t="e">
        <f t="shared" ca="1" si="21"/>
        <v>#VALUE!</v>
      </c>
      <c r="BM43" s="87" t="e">
        <f t="shared" ca="1" si="22"/>
        <v>#VALUE!</v>
      </c>
      <c r="BN43" s="87" t="e">
        <f t="shared" ca="1" si="23"/>
        <v>#VALUE!</v>
      </c>
      <c r="BO43" s="87" t="e">
        <f t="shared" ca="1" si="24"/>
        <v>#VALUE!</v>
      </c>
      <c r="BP43" s="87" t="e">
        <f t="shared" ca="1" si="25"/>
        <v>#VALUE!</v>
      </c>
      <c r="BQ43" s="87" t="e">
        <f t="shared" ca="1" si="26"/>
        <v>#VALUE!</v>
      </c>
      <c r="BR43" s="87" t="e">
        <f t="shared" ca="1" si="27"/>
        <v>#VALUE!</v>
      </c>
      <c r="BS43" s="87" t="e">
        <f t="shared" ca="1" si="28"/>
        <v>#VALUE!</v>
      </c>
      <c r="BT43" s="87" t="e">
        <f t="shared" ca="1" si="29"/>
        <v>#VALUE!</v>
      </c>
      <c r="BU43" s="87" t="e">
        <f t="shared" ca="1" si="30"/>
        <v>#VALUE!</v>
      </c>
      <c r="BV43" s="87" t="e">
        <f t="shared" ca="1" si="31"/>
        <v>#VALUE!</v>
      </c>
      <c r="BW43" s="87" t="e">
        <f t="shared" ca="1" si="232"/>
        <v>#VALUE!</v>
      </c>
      <c r="BX43" s="87" t="e">
        <f t="shared" ca="1" si="232"/>
        <v>#VALUE!</v>
      </c>
      <c r="BY43" s="87" t="e">
        <f t="shared" ca="1" si="232"/>
        <v>#VALUE!</v>
      </c>
      <c r="BZ43" s="87" t="e">
        <f t="shared" ca="1" si="232"/>
        <v>#VALUE!</v>
      </c>
      <c r="CA43" s="87" t="e">
        <f t="shared" ca="1" si="232"/>
        <v>#VALUE!</v>
      </c>
      <c r="CC43" s="87">
        <v>37</v>
      </c>
      <c r="CD43" s="91" t="e">
        <f t="shared" ca="1" si="233"/>
        <v>#N/A</v>
      </c>
      <c r="CE43" s="91" t="e">
        <f t="shared" ca="1" si="234"/>
        <v>#REF!</v>
      </c>
      <c r="CF43" s="91" t="e">
        <f t="shared" ca="1" si="235"/>
        <v>#REF!</v>
      </c>
      <c r="CG43" s="91" t="e">
        <f t="shared" ca="1" si="236"/>
        <v>#REF!</v>
      </c>
      <c r="CH43" s="91" t="e">
        <f t="shared" ca="1" si="237"/>
        <v>#REF!</v>
      </c>
      <c r="CI43" s="91" t="e">
        <f t="shared" ca="1" si="238"/>
        <v>#REF!</v>
      </c>
      <c r="CJ43" s="91" t="e">
        <f t="shared" ca="1" si="239"/>
        <v>#REF!</v>
      </c>
      <c r="CK43" s="91" t="e">
        <f t="shared" ca="1" si="240"/>
        <v>#REF!</v>
      </c>
      <c r="CL43" s="91" t="e">
        <f t="shared" ca="1" si="241"/>
        <v>#REF!</v>
      </c>
      <c r="CM43" s="91" t="e">
        <f t="shared" ca="1" si="242"/>
        <v>#REF!</v>
      </c>
      <c r="CN43" s="91" t="e">
        <f t="shared" ca="1" si="243"/>
        <v>#REF!</v>
      </c>
      <c r="CO43" s="91" t="e">
        <f t="shared" ca="1" si="244"/>
        <v>#REF!</v>
      </c>
      <c r="CP43" s="91" t="e">
        <f t="shared" ca="1" si="245"/>
        <v>#REF!</v>
      </c>
      <c r="CQ43" s="91" t="e">
        <f t="shared" ca="1" si="246"/>
        <v>#REF!</v>
      </c>
      <c r="CR43" s="91" t="e">
        <f t="shared" ca="1" si="247"/>
        <v>#REF!</v>
      </c>
      <c r="CS43" s="91" t="e">
        <f t="shared" ref="CS43:CW43" ca="1" si="262">VALUE(IF(Q46=0,0,CONCATENATE(Q$9,$A46)))</f>
        <v>#REF!</v>
      </c>
      <c r="CT43" s="91" t="e">
        <f t="shared" ca="1" si="262"/>
        <v>#REF!</v>
      </c>
      <c r="CU43" s="91" t="e">
        <f t="shared" ca="1" si="262"/>
        <v>#REF!</v>
      </c>
      <c r="CV43" s="91" t="e">
        <f t="shared" ca="1" si="262"/>
        <v>#REF!</v>
      </c>
      <c r="CW43" s="91" t="e">
        <f t="shared" ca="1" si="262"/>
        <v>#REF!</v>
      </c>
      <c r="DC43" s="87" t="e">
        <f t="shared" ca="1" si="57"/>
        <v>#VALUE!</v>
      </c>
      <c r="DD43" s="87" t="e">
        <f t="shared" ca="1" si="58"/>
        <v>#VALUE!</v>
      </c>
      <c r="DE43" s="87" t="e">
        <f t="shared" ca="1" si="59"/>
        <v>#VALUE!</v>
      </c>
      <c r="DF43" s="87" t="e">
        <f t="shared" ca="1" si="60"/>
        <v>#VALUE!</v>
      </c>
      <c r="DG43" s="87" t="e">
        <f t="shared" ca="1" si="61"/>
        <v>#VALUE!</v>
      </c>
      <c r="DH43" s="87" t="e">
        <f t="shared" ca="1" si="62"/>
        <v>#VALUE!</v>
      </c>
      <c r="DI43" s="87" t="e">
        <f t="shared" ca="1" si="63"/>
        <v>#VALUE!</v>
      </c>
      <c r="DJ43" s="87" t="e">
        <f t="shared" ca="1" si="64"/>
        <v>#VALUE!</v>
      </c>
      <c r="DK43" s="87" t="e">
        <f t="shared" ca="1" si="65"/>
        <v>#VALUE!</v>
      </c>
      <c r="DL43" s="87" t="e">
        <f t="shared" ca="1" si="66"/>
        <v>#VALUE!</v>
      </c>
      <c r="DM43" s="87" t="e">
        <f t="shared" ca="1" si="67"/>
        <v>#VALUE!</v>
      </c>
      <c r="DN43" s="87" t="e">
        <f t="shared" ca="1" si="68"/>
        <v>#VALUE!</v>
      </c>
      <c r="DO43" s="87" t="e">
        <f t="shared" ca="1" si="69"/>
        <v>#VALUE!</v>
      </c>
      <c r="DP43" s="87" t="e">
        <f t="shared" ca="1" si="70"/>
        <v>#VALUE!</v>
      </c>
      <c r="DQ43" s="87" t="e">
        <f t="shared" ca="1" si="71"/>
        <v>#VALUE!</v>
      </c>
      <c r="DR43" s="87" t="e">
        <f t="shared" ca="1" si="72"/>
        <v>#VALUE!</v>
      </c>
      <c r="DS43" s="87" t="e">
        <f t="shared" ca="1" si="73"/>
        <v>#VALUE!</v>
      </c>
      <c r="DT43" s="87" t="e">
        <f t="shared" ca="1" si="74"/>
        <v>#VALUE!</v>
      </c>
      <c r="DU43" s="87" t="e">
        <f t="shared" ca="1" si="75"/>
        <v>#VALUE!</v>
      </c>
      <c r="DV43" s="87" t="e">
        <f t="shared" ca="1" si="76"/>
        <v>#VALUE!</v>
      </c>
      <c r="DW43" s="87" t="e">
        <f t="shared" ca="1" si="77"/>
        <v>#VALUE!</v>
      </c>
      <c r="DY43" s="87" t="e">
        <f t="shared" ca="1" si="78"/>
        <v>#VALUE!</v>
      </c>
      <c r="DZ43" s="87" t="e">
        <f t="shared" ca="1" si="79"/>
        <v>#VALUE!</v>
      </c>
      <c r="EA43" s="87" t="e">
        <f t="shared" ca="1" si="80"/>
        <v>#VALUE!</v>
      </c>
      <c r="EB43" s="87" t="e">
        <f t="shared" ca="1" si="81"/>
        <v>#VALUE!</v>
      </c>
      <c r="EC43" s="87" t="e">
        <f t="shared" ca="1" si="82"/>
        <v>#VALUE!</v>
      </c>
      <c r="ED43" s="87" t="e">
        <f t="shared" ca="1" si="83"/>
        <v>#VALUE!</v>
      </c>
      <c r="EE43" s="87" t="e">
        <f t="shared" ca="1" si="84"/>
        <v>#VALUE!</v>
      </c>
      <c r="EF43" s="87" t="e">
        <f t="shared" ca="1" si="85"/>
        <v>#VALUE!</v>
      </c>
      <c r="EG43" s="87" t="e">
        <f t="shared" ca="1" si="86"/>
        <v>#VALUE!</v>
      </c>
      <c r="EH43" s="87" t="e">
        <f t="shared" ca="1" si="87"/>
        <v>#VALUE!</v>
      </c>
      <c r="EI43" s="87" t="e">
        <f t="shared" ca="1" si="88"/>
        <v>#VALUE!</v>
      </c>
      <c r="EJ43" s="87" t="e">
        <f t="shared" ca="1" si="89"/>
        <v>#VALUE!</v>
      </c>
      <c r="EK43" s="87" t="e">
        <f t="shared" ca="1" si="90"/>
        <v>#VALUE!</v>
      </c>
      <c r="EL43" s="87" t="e">
        <f t="shared" ca="1" si="91"/>
        <v>#VALUE!</v>
      </c>
      <c r="EM43" s="87" t="e">
        <f t="shared" ca="1" si="92"/>
        <v>#VALUE!</v>
      </c>
      <c r="EN43" s="87" t="e">
        <f t="shared" ca="1" si="93"/>
        <v>#VALUE!</v>
      </c>
      <c r="EO43" s="87" t="e">
        <f t="shared" ca="1" si="94"/>
        <v>#VALUE!</v>
      </c>
      <c r="EP43" s="87" t="e">
        <f t="shared" ca="1" si="95"/>
        <v>#VALUE!</v>
      </c>
      <c r="EQ43" s="87" t="e">
        <f t="shared" ca="1" si="96"/>
        <v>#VALUE!</v>
      </c>
      <c r="ER43" s="87" t="e">
        <f t="shared" ca="1" si="97"/>
        <v>#VALUE!</v>
      </c>
      <c r="ES43" s="87" t="e">
        <f t="shared" ca="1" si="98"/>
        <v>#VALUE!</v>
      </c>
      <c r="EU43" s="87" t="e">
        <f t="shared" ca="1" si="99"/>
        <v>#VALUE!</v>
      </c>
      <c r="EV43" s="87" t="e">
        <f t="shared" ca="1" si="100"/>
        <v>#VALUE!</v>
      </c>
      <c r="EW43" s="87" t="e">
        <f t="shared" ca="1" si="101"/>
        <v>#VALUE!</v>
      </c>
      <c r="EX43" s="87" t="e">
        <f t="shared" ca="1" si="102"/>
        <v>#VALUE!</v>
      </c>
      <c r="EY43" s="87" t="e">
        <f t="shared" ca="1" si="103"/>
        <v>#VALUE!</v>
      </c>
      <c r="EZ43" s="87" t="e">
        <f t="shared" ca="1" si="104"/>
        <v>#VALUE!</v>
      </c>
      <c r="FA43" s="87" t="e">
        <f t="shared" ca="1" si="105"/>
        <v>#VALUE!</v>
      </c>
      <c r="FB43" s="87" t="e">
        <f t="shared" ca="1" si="106"/>
        <v>#VALUE!</v>
      </c>
      <c r="FC43" s="87" t="e">
        <f t="shared" ca="1" si="107"/>
        <v>#VALUE!</v>
      </c>
      <c r="FD43" s="87" t="e">
        <f t="shared" ca="1" si="108"/>
        <v>#VALUE!</v>
      </c>
      <c r="FE43" s="87" t="e">
        <f t="shared" ca="1" si="109"/>
        <v>#VALUE!</v>
      </c>
      <c r="FF43" s="87" t="e">
        <f t="shared" ca="1" si="110"/>
        <v>#VALUE!</v>
      </c>
      <c r="FG43" s="87" t="e">
        <f t="shared" ca="1" si="111"/>
        <v>#VALUE!</v>
      </c>
      <c r="FH43" s="87" t="e">
        <f t="shared" ca="1" si="112"/>
        <v>#VALUE!</v>
      </c>
      <c r="FI43" s="87" t="e">
        <f t="shared" ca="1" si="113"/>
        <v>#VALUE!</v>
      </c>
      <c r="FJ43" s="87" t="e">
        <f t="shared" ca="1" si="114"/>
        <v>#VALUE!</v>
      </c>
      <c r="FK43" s="87" t="e">
        <f t="shared" ca="1" si="115"/>
        <v>#VALUE!</v>
      </c>
      <c r="FL43" s="87" t="e">
        <f t="shared" ca="1" si="116"/>
        <v>#VALUE!</v>
      </c>
      <c r="FM43" s="87" t="e">
        <f t="shared" ca="1" si="117"/>
        <v>#VALUE!</v>
      </c>
      <c r="FN43" s="87" t="e">
        <f t="shared" ca="1" si="118"/>
        <v>#VALUE!</v>
      </c>
      <c r="FO43" s="87" t="e">
        <f t="shared" ca="1" si="119"/>
        <v>#VALUE!</v>
      </c>
      <c r="FQ43" s="87">
        <f ca="1"/>
        <v>0</v>
      </c>
      <c r="FR43" s="87">
        <f ca="1"/>
        <v>0</v>
      </c>
      <c r="FS43" s="87">
        <f ca="1"/>
        <v>0</v>
      </c>
      <c r="FT43" s="87">
        <f ca="1"/>
        <v>0</v>
      </c>
      <c r="FU43" s="87">
        <f ca="1"/>
        <v>0</v>
      </c>
      <c r="FV43" s="87">
        <f ca="1"/>
        <v>0</v>
      </c>
      <c r="FW43" s="87">
        <f ca="1"/>
        <v>0</v>
      </c>
      <c r="FX43" s="87">
        <f ca="1"/>
        <v>0</v>
      </c>
      <c r="FY43" s="87">
        <f ca="1"/>
        <v>0</v>
      </c>
      <c r="FZ43" s="87">
        <f ca="1"/>
        <v>0</v>
      </c>
      <c r="GA43" s="87">
        <f ca="1"/>
        <v>0</v>
      </c>
      <c r="GB43" s="87">
        <f ca="1"/>
        <v>0</v>
      </c>
      <c r="GC43" s="87">
        <f ca="1"/>
        <v>0</v>
      </c>
      <c r="GD43" s="87">
        <f ca="1"/>
        <v>0</v>
      </c>
      <c r="GE43" s="87">
        <f ca="1"/>
        <v>0</v>
      </c>
      <c r="GF43" s="87">
        <f ca="1"/>
        <v>0</v>
      </c>
      <c r="GG43" s="87">
        <f ca="1"/>
        <v>0</v>
      </c>
      <c r="GH43" s="87">
        <f ca="1"/>
        <v>0</v>
      </c>
      <c r="GI43" s="87">
        <f ca="1"/>
        <v>0</v>
      </c>
      <c r="GJ43" s="87">
        <f ca="1"/>
        <v>0</v>
      </c>
    </row>
    <row r="44" spans="1:192" x14ac:dyDescent="0.25">
      <c r="A44" s="87">
        <f t="shared" si="249"/>
        <v>35</v>
      </c>
      <c r="B44" s="87" t="e">
        <f t="shared" ca="1" si="124"/>
        <v>#N/A</v>
      </c>
      <c r="C44" s="87" t="e">
        <f t="shared" ca="1" si="125"/>
        <v>#REF!</v>
      </c>
      <c r="D44" s="87" t="e">
        <f t="shared" ca="1" si="126"/>
        <v>#REF!</v>
      </c>
      <c r="E44" s="87" t="e">
        <f t="shared" ca="1" si="127"/>
        <v>#REF!</v>
      </c>
      <c r="F44" s="87" t="e">
        <f t="shared" ca="1" si="128"/>
        <v>#REF!</v>
      </c>
      <c r="G44" s="87" t="e">
        <f t="shared" ca="1" si="129"/>
        <v>#REF!</v>
      </c>
      <c r="H44" s="87" t="e">
        <f t="shared" ca="1" si="130"/>
        <v>#REF!</v>
      </c>
      <c r="I44" s="87" t="e">
        <f t="shared" ca="1" si="131"/>
        <v>#REF!</v>
      </c>
      <c r="J44" s="87" t="e">
        <f t="shared" ca="1" si="132"/>
        <v>#REF!</v>
      </c>
      <c r="K44" s="87" t="e">
        <f t="shared" ca="1" si="133"/>
        <v>#REF!</v>
      </c>
      <c r="L44" s="87" t="e">
        <f t="shared" ca="1" si="134"/>
        <v>#REF!</v>
      </c>
      <c r="M44" s="87" t="e">
        <f t="shared" ca="1" si="135"/>
        <v>#REF!</v>
      </c>
      <c r="N44" s="87" t="e">
        <f t="shared" ca="1" si="136"/>
        <v>#REF!</v>
      </c>
      <c r="O44" s="87" t="e">
        <f t="shared" ca="1" si="137"/>
        <v>#REF!</v>
      </c>
      <c r="P44" s="87" t="e">
        <f t="shared" ca="1" si="138"/>
        <v>#REF!</v>
      </c>
      <c r="Q44" s="87" t="e">
        <f t="shared" ca="1" si="256"/>
        <v>#REF!</v>
      </c>
      <c r="R44" s="87" t="e">
        <f t="shared" ca="1" si="256"/>
        <v>#REF!</v>
      </c>
      <c r="S44" s="87" t="e">
        <f t="shared" ca="1" si="256"/>
        <v>#REF!</v>
      </c>
      <c r="T44" s="87" t="e">
        <f t="shared" ca="1" si="256"/>
        <v>#REF!</v>
      </c>
      <c r="U44" s="87" t="e">
        <f t="shared" ca="1" si="256"/>
        <v>#REF!</v>
      </c>
      <c r="X44" s="87">
        <f ca="1">Ranking!B40</f>
        <v>0</v>
      </c>
      <c r="Y44" s="87" t="e">
        <f ca="1">IF(AH44=0,0,Ranking!C40)</f>
        <v>#VALUE!</v>
      </c>
      <c r="Z44" s="91">
        <f ca="1">Ranking!G40</f>
        <v>0</v>
      </c>
      <c r="AA44" s="87" t="e">
        <f ca="1">MCA!ES43</f>
        <v>#REF!</v>
      </c>
      <c r="AB44" s="87">
        <f ca="1">MCA!ET43</f>
        <v>0</v>
      </c>
      <c r="AC44" s="87">
        <f ca="1">MCA!EU43</f>
        <v>0</v>
      </c>
      <c r="AD44" s="87" t="e">
        <f ca="1">INDEX('MCA-INPUT'!$C$22:$C$25,MATCH(AC44,$W$376:$W$379,0),1)</f>
        <v>#N/A</v>
      </c>
      <c r="AE44" s="87" t="e">
        <f t="shared" ca="1" si="11"/>
        <v>#VALUE!</v>
      </c>
      <c r="AF44" s="87">
        <f ca="1">MATCH(AB44,$AB$7:AB44,0)</f>
        <v>1</v>
      </c>
      <c r="AG44" s="87" t="str">
        <f t="shared" ca="1" si="12"/>
        <v>00</v>
      </c>
      <c r="AH44" s="87" t="e">
        <f t="shared" ca="1" si="52"/>
        <v>#VALUE!</v>
      </c>
      <c r="AI44" s="87" t="e">
        <f t="shared" ca="1" si="53"/>
        <v>#VALUE!</v>
      </c>
      <c r="AK44" s="87" t="e">
        <f t="shared" ca="1" si="13"/>
        <v>#VALUE!</v>
      </c>
      <c r="AL44" s="87" t="e">
        <f t="shared" ca="1" si="120"/>
        <v>#VALUE!</v>
      </c>
      <c r="AM44" s="87" t="e">
        <f t="shared" ca="1" si="14"/>
        <v>#VALUE!</v>
      </c>
      <c r="AN44" s="87" t="e">
        <f t="shared" ref="AN44:BA44" ca="1" si="263">IF(AM44&gt;0,2,IF($AL44&lt;=AN$5,1,0))</f>
        <v>#VALUE!</v>
      </c>
      <c r="AO44" s="87" t="e">
        <f t="shared" ca="1" si="263"/>
        <v>#VALUE!</v>
      </c>
      <c r="AP44" s="87" t="e">
        <f t="shared" ca="1" si="263"/>
        <v>#VALUE!</v>
      </c>
      <c r="AQ44" s="87" t="e">
        <f t="shared" ca="1" si="263"/>
        <v>#VALUE!</v>
      </c>
      <c r="AR44" s="87" t="e">
        <f t="shared" ca="1" si="263"/>
        <v>#VALUE!</v>
      </c>
      <c r="AS44" s="87" t="e">
        <f t="shared" ca="1" si="263"/>
        <v>#VALUE!</v>
      </c>
      <c r="AT44" s="87" t="e">
        <f t="shared" ca="1" si="263"/>
        <v>#VALUE!</v>
      </c>
      <c r="AU44" s="87" t="e">
        <f t="shared" ca="1" si="263"/>
        <v>#VALUE!</v>
      </c>
      <c r="AV44" s="87" t="e">
        <f t="shared" ca="1" si="263"/>
        <v>#VALUE!</v>
      </c>
      <c r="AW44" s="87" t="e">
        <f t="shared" ca="1" si="263"/>
        <v>#VALUE!</v>
      </c>
      <c r="AX44" s="87" t="e">
        <f t="shared" ca="1" si="263"/>
        <v>#VALUE!</v>
      </c>
      <c r="AY44" s="87" t="e">
        <f t="shared" ca="1" si="263"/>
        <v>#VALUE!</v>
      </c>
      <c r="AZ44" s="87" t="e">
        <f t="shared" ca="1" si="263"/>
        <v>#VALUE!</v>
      </c>
      <c r="BA44" s="87" t="e">
        <f t="shared" ca="1" si="263"/>
        <v>#VALUE!</v>
      </c>
      <c r="BB44" s="87" t="e">
        <f t="shared" ref="BB44:BF44" ca="1" si="264">IF(BA44&gt;0,2,IF($AL44&lt;=BB$5,1,0))</f>
        <v>#VALUE!</v>
      </c>
      <c r="BC44" s="87" t="e">
        <f t="shared" ca="1" si="264"/>
        <v>#VALUE!</v>
      </c>
      <c r="BD44" s="87" t="e">
        <f t="shared" ca="1" si="264"/>
        <v>#VALUE!</v>
      </c>
      <c r="BE44" s="87" t="e">
        <f t="shared" ca="1" si="264"/>
        <v>#VALUE!</v>
      </c>
      <c r="BF44" s="87" t="e">
        <f t="shared" ca="1" si="264"/>
        <v>#VALUE!</v>
      </c>
      <c r="BH44" s="87" t="e">
        <f t="shared" ca="1" si="17"/>
        <v>#VALUE!</v>
      </c>
      <c r="BI44" s="87" t="e">
        <f t="shared" ca="1" si="18"/>
        <v>#VALUE!</v>
      </c>
      <c r="BJ44" s="87" t="e">
        <f t="shared" ca="1" si="19"/>
        <v>#VALUE!</v>
      </c>
      <c r="BK44" s="87" t="e">
        <f t="shared" ca="1" si="20"/>
        <v>#VALUE!</v>
      </c>
      <c r="BL44" s="87" t="e">
        <f t="shared" ca="1" si="21"/>
        <v>#VALUE!</v>
      </c>
      <c r="BM44" s="87" t="e">
        <f t="shared" ca="1" si="22"/>
        <v>#VALUE!</v>
      </c>
      <c r="BN44" s="87" t="e">
        <f t="shared" ca="1" si="23"/>
        <v>#VALUE!</v>
      </c>
      <c r="BO44" s="87" t="e">
        <f t="shared" ca="1" si="24"/>
        <v>#VALUE!</v>
      </c>
      <c r="BP44" s="87" t="e">
        <f t="shared" ca="1" si="25"/>
        <v>#VALUE!</v>
      </c>
      <c r="BQ44" s="87" t="e">
        <f t="shared" ca="1" si="26"/>
        <v>#VALUE!</v>
      </c>
      <c r="BR44" s="87" t="e">
        <f t="shared" ca="1" si="27"/>
        <v>#VALUE!</v>
      </c>
      <c r="BS44" s="87" t="e">
        <f t="shared" ca="1" si="28"/>
        <v>#VALUE!</v>
      </c>
      <c r="BT44" s="87" t="e">
        <f t="shared" ca="1" si="29"/>
        <v>#VALUE!</v>
      </c>
      <c r="BU44" s="87" t="e">
        <f t="shared" ca="1" si="30"/>
        <v>#VALUE!</v>
      </c>
      <c r="BV44" s="87" t="e">
        <f t="shared" ca="1" si="31"/>
        <v>#VALUE!</v>
      </c>
      <c r="BW44" s="87" t="e">
        <f t="shared" ca="1" si="232"/>
        <v>#VALUE!</v>
      </c>
      <c r="BX44" s="87" t="e">
        <f t="shared" ca="1" si="232"/>
        <v>#VALUE!</v>
      </c>
      <c r="BY44" s="87" t="e">
        <f t="shared" ca="1" si="232"/>
        <v>#VALUE!</v>
      </c>
      <c r="BZ44" s="87" t="e">
        <f t="shared" ca="1" si="232"/>
        <v>#VALUE!</v>
      </c>
      <c r="CA44" s="87" t="e">
        <f t="shared" ca="1" si="232"/>
        <v>#VALUE!</v>
      </c>
      <c r="CC44" s="87">
        <v>38</v>
      </c>
      <c r="CD44" s="91" t="e">
        <f t="shared" ca="1" si="233"/>
        <v>#N/A</v>
      </c>
      <c r="CE44" s="91" t="e">
        <f t="shared" ca="1" si="234"/>
        <v>#REF!</v>
      </c>
      <c r="CF44" s="91" t="e">
        <f t="shared" ca="1" si="235"/>
        <v>#REF!</v>
      </c>
      <c r="CG44" s="91" t="e">
        <f t="shared" ca="1" si="236"/>
        <v>#REF!</v>
      </c>
      <c r="CH44" s="91" t="e">
        <f t="shared" ca="1" si="237"/>
        <v>#REF!</v>
      </c>
      <c r="CI44" s="91" t="e">
        <f t="shared" ca="1" si="238"/>
        <v>#REF!</v>
      </c>
      <c r="CJ44" s="91" t="e">
        <f t="shared" ca="1" si="239"/>
        <v>#REF!</v>
      </c>
      <c r="CK44" s="91" t="e">
        <f t="shared" ca="1" si="240"/>
        <v>#REF!</v>
      </c>
      <c r="CL44" s="91" t="e">
        <f t="shared" ca="1" si="241"/>
        <v>#REF!</v>
      </c>
      <c r="CM44" s="91" t="e">
        <f t="shared" ca="1" si="242"/>
        <v>#REF!</v>
      </c>
      <c r="CN44" s="91" t="e">
        <f t="shared" ca="1" si="243"/>
        <v>#REF!</v>
      </c>
      <c r="CO44" s="91" t="e">
        <f t="shared" ca="1" si="244"/>
        <v>#REF!</v>
      </c>
      <c r="CP44" s="91" t="e">
        <f t="shared" ca="1" si="245"/>
        <v>#REF!</v>
      </c>
      <c r="CQ44" s="91" t="e">
        <f t="shared" ca="1" si="246"/>
        <v>#REF!</v>
      </c>
      <c r="CR44" s="91" t="e">
        <f t="shared" ca="1" si="247"/>
        <v>#REF!</v>
      </c>
      <c r="CS44" s="91" t="e">
        <f t="shared" ref="CS44:CW44" ca="1" si="265">VALUE(IF(Q47=0,0,CONCATENATE(Q$9,$A47)))</f>
        <v>#REF!</v>
      </c>
      <c r="CT44" s="91" t="e">
        <f t="shared" ca="1" si="265"/>
        <v>#REF!</v>
      </c>
      <c r="CU44" s="91" t="e">
        <f t="shared" ca="1" si="265"/>
        <v>#REF!</v>
      </c>
      <c r="CV44" s="91" t="e">
        <f t="shared" ca="1" si="265"/>
        <v>#REF!</v>
      </c>
      <c r="CW44" s="91" t="e">
        <f t="shared" ca="1" si="265"/>
        <v>#REF!</v>
      </c>
      <c r="DC44" s="87" t="e">
        <f t="shared" ca="1" si="57"/>
        <v>#VALUE!</v>
      </c>
      <c r="DD44" s="87" t="e">
        <f t="shared" ca="1" si="58"/>
        <v>#VALUE!</v>
      </c>
      <c r="DE44" s="87" t="e">
        <f t="shared" ca="1" si="59"/>
        <v>#VALUE!</v>
      </c>
      <c r="DF44" s="87" t="e">
        <f t="shared" ca="1" si="60"/>
        <v>#VALUE!</v>
      </c>
      <c r="DG44" s="87" t="e">
        <f t="shared" ca="1" si="61"/>
        <v>#VALUE!</v>
      </c>
      <c r="DH44" s="87" t="e">
        <f t="shared" ca="1" si="62"/>
        <v>#VALUE!</v>
      </c>
      <c r="DI44" s="87" t="e">
        <f t="shared" ca="1" si="63"/>
        <v>#VALUE!</v>
      </c>
      <c r="DJ44" s="87" t="e">
        <f t="shared" ca="1" si="64"/>
        <v>#VALUE!</v>
      </c>
      <c r="DK44" s="87" t="e">
        <f t="shared" ca="1" si="65"/>
        <v>#VALUE!</v>
      </c>
      <c r="DL44" s="87" t="e">
        <f t="shared" ca="1" si="66"/>
        <v>#VALUE!</v>
      </c>
      <c r="DM44" s="87" t="e">
        <f t="shared" ca="1" si="67"/>
        <v>#VALUE!</v>
      </c>
      <c r="DN44" s="87" t="e">
        <f t="shared" ca="1" si="68"/>
        <v>#VALUE!</v>
      </c>
      <c r="DO44" s="87" t="e">
        <f t="shared" ca="1" si="69"/>
        <v>#VALUE!</v>
      </c>
      <c r="DP44" s="87" t="e">
        <f t="shared" ca="1" si="70"/>
        <v>#VALUE!</v>
      </c>
      <c r="DQ44" s="87" t="e">
        <f t="shared" ca="1" si="71"/>
        <v>#VALUE!</v>
      </c>
      <c r="DR44" s="87" t="e">
        <f t="shared" ca="1" si="72"/>
        <v>#VALUE!</v>
      </c>
      <c r="DS44" s="87" t="e">
        <f t="shared" ca="1" si="73"/>
        <v>#VALUE!</v>
      </c>
      <c r="DT44" s="87" t="e">
        <f t="shared" ca="1" si="74"/>
        <v>#VALUE!</v>
      </c>
      <c r="DU44" s="87" t="e">
        <f t="shared" ca="1" si="75"/>
        <v>#VALUE!</v>
      </c>
      <c r="DV44" s="87" t="e">
        <f t="shared" ca="1" si="76"/>
        <v>#VALUE!</v>
      </c>
      <c r="DW44" s="87" t="e">
        <f t="shared" ca="1" si="77"/>
        <v>#VALUE!</v>
      </c>
      <c r="DY44" s="87" t="e">
        <f t="shared" ca="1" si="78"/>
        <v>#VALUE!</v>
      </c>
      <c r="DZ44" s="87" t="e">
        <f t="shared" ca="1" si="79"/>
        <v>#VALUE!</v>
      </c>
      <c r="EA44" s="87" t="e">
        <f t="shared" ca="1" si="80"/>
        <v>#VALUE!</v>
      </c>
      <c r="EB44" s="87" t="e">
        <f t="shared" ca="1" si="81"/>
        <v>#VALUE!</v>
      </c>
      <c r="EC44" s="87" t="e">
        <f t="shared" ca="1" si="82"/>
        <v>#VALUE!</v>
      </c>
      <c r="ED44" s="87" t="e">
        <f t="shared" ca="1" si="83"/>
        <v>#VALUE!</v>
      </c>
      <c r="EE44" s="87" t="e">
        <f t="shared" ca="1" si="84"/>
        <v>#VALUE!</v>
      </c>
      <c r="EF44" s="87" t="e">
        <f t="shared" ca="1" si="85"/>
        <v>#VALUE!</v>
      </c>
      <c r="EG44" s="87" t="e">
        <f t="shared" ca="1" si="86"/>
        <v>#VALUE!</v>
      </c>
      <c r="EH44" s="87" t="e">
        <f t="shared" ca="1" si="87"/>
        <v>#VALUE!</v>
      </c>
      <c r="EI44" s="87" t="e">
        <f t="shared" ca="1" si="88"/>
        <v>#VALUE!</v>
      </c>
      <c r="EJ44" s="87" t="e">
        <f t="shared" ca="1" si="89"/>
        <v>#VALUE!</v>
      </c>
      <c r="EK44" s="87" t="e">
        <f t="shared" ca="1" si="90"/>
        <v>#VALUE!</v>
      </c>
      <c r="EL44" s="87" t="e">
        <f t="shared" ca="1" si="91"/>
        <v>#VALUE!</v>
      </c>
      <c r="EM44" s="87" t="e">
        <f t="shared" ca="1" si="92"/>
        <v>#VALUE!</v>
      </c>
      <c r="EN44" s="87" t="e">
        <f t="shared" ca="1" si="93"/>
        <v>#VALUE!</v>
      </c>
      <c r="EO44" s="87" t="e">
        <f t="shared" ca="1" si="94"/>
        <v>#VALUE!</v>
      </c>
      <c r="EP44" s="87" t="e">
        <f t="shared" ca="1" si="95"/>
        <v>#VALUE!</v>
      </c>
      <c r="EQ44" s="87" t="e">
        <f t="shared" ca="1" si="96"/>
        <v>#VALUE!</v>
      </c>
      <c r="ER44" s="87" t="e">
        <f t="shared" ca="1" si="97"/>
        <v>#VALUE!</v>
      </c>
      <c r="ES44" s="87" t="e">
        <f t="shared" ca="1" si="98"/>
        <v>#VALUE!</v>
      </c>
      <c r="EU44" s="87" t="e">
        <f t="shared" ca="1" si="99"/>
        <v>#VALUE!</v>
      </c>
      <c r="EV44" s="87" t="e">
        <f t="shared" ca="1" si="100"/>
        <v>#VALUE!</v>
      </c>
      <c r="EW44" s="87" t="e">
        <f t="shared" ca="1" si="101"/>
        <v>#VALUE!</v>
      </c>
      <c r="EX44" s="87" t="e">
        <f t="shared" ca="1" si="102"/>
        <v>#VALUE!</v>
      </c>
      <c r="EY44" s="87" t="e">
        <f t="shared" ca="1" si="103"/>
        <v>#VALUE!</v>
      </c>
      <c r="EZ44" s="87" t="e">
        <f t="shared" ca="1" si="104"/>
        <v>#VALUE!</v>
      </c>
      <c r="FA44" s="87" t="e">
        <f t="shared" ca="1" si="105"/>
        <v>#VALUE!</v>
      </c>
      <c r="FB44" s="87" t="e">
        <f t="shared" ca="1" si="106"/>
        <v>#VALUE!</v>
      </c>
      <c r="FC44" s="87" t="e">
        <f t="shared" ca="1" si="107"/>
        <v>#VALUE!</v>
      </c>
      <c r="FD44" s="87" t="e">
        <f t="shared" ca="1" si="108"/>
        <v>#VALUE!</v>
      </c>
      <c r="FE44" s="87" t="e">
        <f t="shared" ca="1" si="109"/>
        <v>#VALUE!</v>
      </c>
      <c r="FF44" s="87" t="e">
        <f t="shared" ca="1" si="110"/>
        <v>#VALUE!</v>
      </c>
      <c r="FG44" s="87" t="e">
        <f t="shared" ca="1" si="111"/>
        <v>#VALUE!</v>
      </c>
      <c r="FH44" s="87" t="e">
        <f t="shared" ca="1" si="112"/>
        <v>#VALUE!</v>
      </c>
      <c r="FI44" s="87" t="e">
        <f t="shared" ca="1" si="113"/>
        <v>#VALUE!</v>
      </c>
      <c r="FJ44" s="87" t="e">
        <f t="shared" ca="1" si="114"/>
        <v>#VALUE!</v>
      </c>
      <c r="FK44" s="87" t="e">
        <f t="shared" ca="1" si="115"/>
        <v>#VALUE!</v>
      </c>
      <c r="FL44" s="87" t="e">
        <f t="shared" ca="1" si="116"/>
        <v>#VALUE!</v>
      </c>
      <c r="FM44" s="87" t="e">
        <f t="shared" ca="1" si="117"/>
        <v>#VALUE!</v>
      </c>
      <c r="FN44" s="87" t="e">
        <f t="shared" ca="1" si="118"/>
        <v>#VALUE!</v>
      </c>
      <c r="FO44" s="87" t="e">
        <f t="shared" ca="1" si="119"/>
        <v>#VALUE!</v>
      </c>
      <c r="FQ44" s="87">
        <f ca="1"/>
        <v>0</v>
      </c>
      <c r="FR44" s="87">
        <f ca="1"/>
        <v>0</v>
      </c>
      <c r="FS44" s="87">
        <f ca="1"/>
        <v>0</v>
      </c>
      <c r="FT44" s="87">
        <f ca="1"/>
        <v>0</v>
      </c>
      <c r="FU44" s="87">
        <f ca="1"/>
        <v>0</v>
      </c>
      <c r="FV44" s="87">
        <f ca="1"/>
        <v>0</v>
      </c>
      <c r="FW44" s="87">
        <f ca="1"/>
        <v>0</v>
      </c>
      <c r="FX44" s="87">
        <f ca="1"/>
        <v>0</v>
      </c>
      <c r="FY44" s="87">
        <f ca="1"/>
        <v>0</v>
      </c>
      <c r="FZ44" s="87">
        <f ca="1"/>
        <v>0</v>
      </c>
      <c r="GA44" s="87">
        <f ca="1"/>
        <v>0</v>
      </c>
      <c r="GB44" s="87">
        <f ca="1"/>
        <v>0</v>
      </c>
      <c r="GC44" s="87">
        <f ca="1"/>
        <v>0</v>
      </c>
      <c r="GD44" s="87">
        <f ca="1"/>
        <v>0</v>
      </c>
      <c r="GE44" s="87">
        <f ca="1"/>
        <v>0</v>
      </c>
      <c r="GF44" s="87">
        <f ca="1"/>
        <v>0</v>
      </c>
      <c r="GG44" s="87">
        <f ca="1"/>
        <v>0</v>
      </c>
      <c r="GH44" s="87">
        <f ca="1"/>
        <v>0</v>
      </c>
      <c r="GI44" s="87">
        <f ca="1"/>
        <v>0</v>
      </c>
      <c r="GJ44" s="87">
        <f ca="1"/>
        <v>0</v>
      </c>
    </row>
    <row r="45" spans="1:192" x14ac:dyDescent="0.25">
      <c r="A45" s="87">
        <f t="shared" si="249"/>
        <v>36</v>
      </c>
      <c r="B45" s="87" t="e">
        <f t="shared" ca="1" si="124"/>
        <v>#N/A</v>
      </c>
      <c r="C45" s="87" t="e">
        <f t="shared" ca="1" si="125"/>
        <v>#REF!</v>
      </c>
      <c r="D45" s="87" t="e">
        <f t="shared" ca="1" si="126"/>
        <v>#REF!</v>
      </c>
      <c r="E45" s="87" t="e">
        <f t="shared" ca="1" si="127"/>
        <v>#REF!</v>
      </c>
      <c r="F45" s="87" t="e">
        <f t="shared" ca="1" si="128"/>
        <v>#REF!</v>
      </c>
      <c r="G45" s="87" t="e">
        <f t="shared" ca="1" si="129"/>
        <v>#REF!</v>
      </c>
      <c r="H45" s="87" t="e">
        <f t="shared" ca="1" si="130"/>
        <v>#REF!</v>
      </c>
      <c r="I45" s="87" t="e">
        <f t="shared" ca="1" si="131"/>
        <v>#REF!</v>
      </c>
      <c r="J45" s="87" t="e">
        <f t="shared" ca="1" si="132"/>
        <v>#REF!</v>
      </c>
      <c r="K45" s="87" t="e">
        <f t="shared" ca="1" si="133"/>
        <v>#REF!</v>
      </c>
      <c r="L45" s="87" t="e">
        <f t="shared" ca="1" si="134"/>
        <v>#REF!</v>
      </c>
      <c r="M45" s="87" t="e">
        <f t="shared" ca="1" si="135"/>
        <v>#REF!</v>
      </c>
      <c r="N45" s="87" t="e">
        <f t="shared" ca="1" si="136"/>
        <v>#REF!</v>
      </c>
      <c r="O45" s="87" t="e">
        <f t="shared" ca="1" si="137"/>
        <v>#REF!</v>
      </c>
      <c r="P45" s="87" t="e">
        <f t="shared" ca="1" si="138"/>
        <v>#REF!</v>
      </c>
      <c r="Q45" s="87" t="e">
        <f t="shared" ca="1" si="256"/>
        <v>#REF!</v>
      </c>
      <c r="R45" s="87" t="e">
        <f t="shared" ca="1" si="256"/>
        <v>#REF!</v>
      </c>
      <c r="S45" s="87" t="e">
        <f t="shared" ca="1" si="256"/>
        <v>#REF!</v>
      </c>
      <c r="T45" s="87" t="e">
        <f t="shared" ca="1" si="256"/>
        <v>#REF!</v>
      </c>
      <c r="U45" s="87" t="e">
        <f t="shared" ca="1" si="256"/>
        <v>#REF!</v>
      </c>
      <c r="X45" s="87">
        <f ca="1">Ranking!B41</f>
        <v>0</v>
      </c>
      <c r="Y45" s="87" t="e">
        <f ca="1">IF(AH45=0,0,Ranking!C41)</f>
        <v>#VALUE!</v>
      </c>
      <c r="Z45" s="91">
        <f ca="1">Ranking!G41</f>
        <v>0</v>
      </c>
      <c r="AA45" s="87" t="e">
        <f ca="1">MCA!ES44</f>
        <v>#REF!</v>
      </c>
      <c r="AB45" s="87">
        <f ca="1">MCA!ET44</f>
        <v>0</v>
      </c>
      <c r="AC45" s="87">
        <f ca="1">MCA!EU44</f>
        <v>0</v>
      </c>
      <c r="AD45" s="87" t="e">
        <f ca="1">INDEX('MCA-INPUT'!$C$22:$C$25,MATCH(AC45,$W$376:$W$379,0),1)</f>
        <v>#N/A</v>
      </c>
      <c r="AE45" s="87" t="e">
        <f t="shared" ca="1" si="11"/>
        <v>#VALUE!</v>
      </c>
      <c r="AF45" s="87">
        <f ca="1">MATCH(AB45,$AB$7:AB45,0)</f>
        <v>1</v>
      </c>
      <c r="AG45" s="87" t="str">
        <f t="shared" ca="1" si="12"/>
        <v>00</v>
      </c>
      <c r="AH45" s="87" t="e">
        <f t="shared" ca="1" si="52"/>
        <v>#VALUE!</v>
      </c>
      <c r="AI45" s="87" t="e">
        <f t="shared" ca="1" si="53"/>
        <v>#VALUE!</v>
      </c>
      <c r="AK45" s="87" t="e">
        <f t="shared" ca="1" si="13"/>
        <v>#VALUE!</v>
      </c>
      <c r="AL45" s="87" t="e">
        <f t="shared" ca="1" si="120"/>
        <v>#VALUE!</v>
      </c>
      <c r="AM45" s="87" t="e">
        <f t="shared" ca="1" si="14"/>
        <v>#VALUE!</v>
      </c>
      <c r="AN45" s="87" t="e">
        <f t="shared" ref="AN45:BA45" ca="1" si="266">IF(AM45&gt;0,2,IF($AL45&lt;=AN$5,1,0))</f>
        <v>#VALUE!</v>
      </c>
      <c r="AO45" s="87" t="e">
        <f t="shared" ca="1" si="266"/>
        <v>#VALUE!</v>
      </c>
      <c r="AP45" s="87" t="e">
        <f t="shared" ca="1" si="266"/>
        <v>#VALUE!</v>
      </c>
      <c r="AQ45" s="87" t="e">
        <f t="shared" ca="1" si="266"/>
        <v>#VALUE!</v>
      </c>
      <c r="AR45" s="87" t="e">
        <f t="shared" ca="1" si="266"/>
        <v>#VALUE!</v>
      </c>
      <c r="AS45" s="87" t="e">
        <f t="shared" ca="1" si="266"/>
        <v>#VALUE!</v>
      </c>
      <c r="AT45" s="87" t="e">
        <f t="shared" ca="1" si="266"/>
        <v>#VALUE!</v>
      </c>
      <c r="AU45" s="87" t="e">
        <f t="shared" ca="1" si="266"/>
        <v>#VALUE!</v>
      </c>
      <c r="AV45" s="87" t="e">
        <f t="shared" ca="1" si="266"/>
        <v>#VALUE!</v>
      </c>
      <c r="AW45" s="87" t="e">
        <f t="shared" ca="1" si="266"/>
        <v>#VALUE!</v>
      </c>
      <c r="AX45" s="87" t="e">
        <f t="shared" ca="1" si="266"/>
        <v>#VALUE!</v>
      </c>
      <c r="AY45" s="87" t="e">
        <f t="shared" ca="1" si="266"/>
        <v>#VALUE!</v>
      </c>
      <c r="AZ45" s="87" t="e">
        <f t="shared" ca="1" si="266"/>
        <v>#VALUE!</v>
      </c>
      <c r="BA45" s="87" t="e">
        <f t="shared" ca="1" si="266"/>
        <v>#VALUE!</v>
      </c>
      <c r="BB45" s="87" t="e">
        <f t="shared" ref="BB45:BF45" ca="1" si="267">IF(BA45&gt;0,2,IF($AL45&lt;=BB$5,1,0))</f>
        <v>#VALUE!</v>
      </c>
      <c r="BC45" s="87" t="e">
        <f t="shared" ca="1" si="267"/>
        <v>#VALUE!</v>
      </c>
      <c r="BD45" s="87" t="e">
        <f t="shared" ca="1" si="267"/>
        <v>#VALUE!</v>
      </c>
      <c r="BE45" s="87" t="e">
        <f t="shared" ca="1" si="267"/>
        <v>#VALUE!</v>
      </c>
      <c r="BF45" s="87" t="e">
        <f t="shared" ca="1" si="267"/>
        <v>#VALUE!</v>
      </c>
      <c r="BH45" s="87" t="e">
        <f t="shared" ca="1" si="17"/>
        <v>#VALUE!</v>
      </c>
      <c r="BI45" s="87" t="e">
        <f t="shared" ca="1" si="18"/>
        <v>#VALUE!</v>
      </c>
      <c r="BJ45" s="87" t="e">
        <f t="shared" ca="1" si="19"/>
        <v>#VALUE!</v>
      </c>
      <c r="BK45" s="87" t="e">
        <f t="shared" ca="1" si="20"/>
        <v>#VALUE!</v>
      </c>
      <c r="BL45" s="87" t="e">
        <f t="shared" ca="1" si="21"/>
        <v>#VALUE!</v>
      </c>
      <c r="BM45" s="87" t="e">
        <f t="shared" ca="1" si="22"/>
        <v>#VALUE!</v>
      </c>
      <c r="BN45" s="87" t="e">
        <f t="shared" ca="1" si="23"/>
        <v>#VALUE!</v>
      </c>
      <c r="BO45" s="87" t="e">
        <f t="shared" ca="1" si="24"/>
        <v>#VALUE!</v>
      </c>
      <c r="BP45" s="87" t="e">
        <f t="shared" ca="1" si="25"/>
        <v>#VALUE!</v>
      </c>
      <c r="BQ45" s="87" t="e">
        <f t="shared" ca="1" si="26"/>
        <v>#VALUE!</v>
      </c>
      <c r="BR45" s="87" t="e">
        <f t="shared" ca="1" si="27"/>
        <v>#VALUE!</v>
      </c>
      <c r="BS45" s="87" t="e">
        <f t="shared" ca="1" si="28"/>
        <v>#VALUE!</v>
      </c>
      <c r="BT45" s="87" t="e">
        <f t="shared" ca="1" si="29"/>
        <v>#VALUE!</v>
      </c>
      <c r="BU45" s="87" t="e">
        <f t="shared" ca="1" si="30"/>
        <v>#VALUE!</v>
      </c>
      <c r="BV45" s="87" t="e">
        <f t="shared" ca="1" si="31"/>
        <v>#VALUE!</v>
      </c>
      <c r="BW45" s="87" t="e">
        <f t="shared" ca="1" si="232"/>
        <v>#VALUE!</v>
      </c>
      <c r="BX45" s="87" t="e">
        <f t="shared" ca="1" si="232"/>
        <v>#VALUE!</v>
      </c>
      <c r="BY45" s="87" t="e">
        <f t="shared" ca="1" si="232"/>
        <v>#VALUE!</v>
      </c>
      <c r="BZ45" s="87" t="e">
        <f t="shared" ca="1" si="232"/>
        <v>#VALUE!</v>
      </c>
      <c r="CA45" s="87" t="e">
        <f t="shared" ca="1" si="232"/>
        <v>#VALUE!</v>
      </c>
      <c r="CC45" s="87">
        <v>39</v>
      </c>
      <c r="CD45" s="91" t="e">
        <f t="shared" ca="1" si="233"/>
        <v>#N/A</v>
      </c>
      <c r="CE45" s="91" t="e">
        <f t="shared" ca="1" si="234"/>
        <v>#REF!</v>
      </c>
      <c r="CF45" s="91" t="e">
        <f t="shared" ca="1" si="235"/>
        <v>#REF!</v>
      </c>
      <c r="CG45" s="91" t="e">
        <f t="shared" ca="1" si="236"/>
        <v>#REF!</v>
      </c>
      <c r="CH45" s="91" t="e">
        <f t="shared" ca="1" si="237"/>
        <v>#REF!</v>
      </c>
      <c r="CI45" s="91" t="e">
        <f t="shared" ca="1" si="238"/>
        <v>#REF!</v>
      </c>
      <c r="CJ45" s="91" t="e">
        <f t="shared" ca="1" si="239"/>
        <v>#REF!</v>
      </c>
      <c r="CK45" s="91" t="e">
        <f t="shared" ca="1" si="240"/>
        <v>#REF!</v>
      </c>
      <c r="CL45" s="91" t="e">
        <f t="shared" ca="1" si="241"/>
        <v>#REF!</v>
      </c>
      <c r="CM45" s="91" t="e">
        <f t="shared" ca="1" si="242"/>
        <v>#REF!</v>
      </c>
      <c r="CN45" s="91" t="e">
        <f t="shared" ca="1" si="243"/>
        <v>#REF!</v>
      </c>
      <c r="CO45" s="91" t="e">
        <f t="shared" ca="1" si="244"/>
        <v>#REF!</v>
      </c>
      <c r="CP45" s="91" t="e">
        <f t="shared" ca="1" si="245"/>
        <v>#REF!</v>
      </c>
      <c r="CQ45" s="91" t="e">
        <f t="shared" ca="1" si="246"/>
        <v>#REF!</v>
      </c>
      <c r="CR45" s="91" t="e">
        <f t="shared" ca="1" si="247"/>
        <v>#REF!</v>
      </c>
      <c r="CS45" s="91" t="e">
        <f t="shared" ref="CS45:CW45" ca="1" si="268">VALUE(IF(Q48=0,0,CONCATENATE(Q$9,$A48)))</f>
        <v>#REF!</v>
      </c>
      <c r="CT45" s="91" t="e">
        <f t="shared" ca="1" si="268"/>
        <v>#REF!</v>
      </c>
      <c r="CU45" s="91" t="e">
        <f t="shared" ca="1" si="268"/>
        <v>#REF!</v>
      </c>
      <c r="CV45" s="91" t="e">
        <f t="shared" ca="1" si="268"/>
        <v>#REF!</v>
      </c>
      <c r="CW45" s="91" t="e">
        <f t="shared" ca="1" si="268"/>
        <v>#REF!</v>
      </c>
      <c r="DC45" s="87" t="e">
        <f t="shared" ca="1" si="57"/>
        <v>#VALUE!</v>
      </c>
      <c r="DD45" s="87" t="e">
        <f t="shared" ca="1" si="58"/>
        <v>#VALUE!</v>
      </c>
      <c r="DE45" s="87" t="e">
        <f t="shared" ca="1" si="59"/>
        <v>#VALUE!</v>
      </c>
      <c r="DF45" s="87" t="e">
        <f t="shared" ca="1" si="60"/>
        <v>#VALUE!</v>
      </c>
      <c r="DG45" s="87" t="e">
        <f t="shared" ca="1" si="61"/>
        <v>#VALUE!</v>
      </c>
      <c r="DH45" s="87" t="e">
        <f t="shared" ca="1" si="62"/>
        <v>#VALUE!</v>
      </c>
      <c r="DI45" s="87" t="e">
        <f t="shared" ca="1" si="63"/>
        <v>#VALUE!</v>
      </c>
      <c r="DJ45" s="87" t="e">
        <f t="shared" ca="1" si="64"/>
        <v>#VALUE!</v>
      </c>
      <c r="DK45" s="87" t="e">
        <f t="shared" ca="1" si="65"/>
        <v>#VALUE!</v>
      </c>
      <c r="DL45" s="87" t="e">
        <f t="shared" ca="1" si="66"/>
        <v>#VALUE!</v>
      </c>
      <c r="DM45" s="87" t="e">
        <f t="shared" ca="1" si="67"/>
        <v>#VALUE!</v>
      </c>
      <c r="DN45" s="87" t="e">
        <f t="shared" ca="1" si="68"/>
        <v>#VALUE!</v>
      </c>
      <c r="DO45" s="87" t="e">
        <f t="shared" ca="1" si="69"/>
        <v>#VALUE!</v>
      </c>
      <c r="DP45" s="87" t="e">
        <f t="shared" ca="1" si="70"/>
        <v>#VALUE!</v>
      </c>
      <c r="DQ45" s="87" t="e">
        <f t="shared" ca="1" si="71"/>
        <v>#VALUE!</v>
      </c>
      <c r="DR45" s="87" t="e">
        <f t="shared" ca="1" si="72"/>
        <v>#VALUE!</v>
      </c>
      <c r="DS45" s="87" t="e">
        <f t="shared" ca="1" si="73"/>
        <v>#VALUE!</v>
      </c>
      <c r="DT45" s="87" t="e">
        <f t="shared" ca="1" si="74"/>
        <v>#VALUE!</v>
      </c>
      <c r="DU45" s="87" t="e">
        <f t="shared" ca="1" si="75"/>
        <v>#VALUE!</v>
      </c>
      <c r="DV45" s="87" t="e">
        <f t="shared" ca="1" si="76"/>
        <v>#VALUE!</v>
      </c>
      <c r="DW45" s="87" t="e">
        <f t="shared" ca="1" si="77"/>
        <v>#VALUE!</v>
      </c>
      <c r="DY45" s="87" t="e">
        <f t="shared" ca="1" si="78"/>
        <v>#VALUE!</v>
      </c>
      <c r="DZ45" s="87" t="e">
        <f t="shared" ca="1" si="79"/>
        <v>#VALUE!</v>
      </c>
      <c r="EA45" s="87" t="e">
        <f t="shared" ca="1" si="80"/>
        <v>#VALUE!</v>
      </c>
      <c r="EB45" s="87" t="e">
        <f t="shared" ca="1" si="81"/>
        <v>#VALUE!</v>
      </c>
      <c r="EC45" s="87" t="e">
        <f t="shared" ca="1" si="82"/>
        <v>#VALUE!</v>
      </c>
      <c r="ED45" s="87" t="e">
        <f t="shared" ca="1" si="83"/>
        <v>#VALUE!</v>
      </c>
      <c r="EE45" s="87" t="e">
        <f t="shared" ca="1" si="84"/>
        <v>#VALUE!</v>
      </c>
      <c r="EF45" s="87" t="e">
        <f t="shared" ca="1" si="85"/>
        <v>#VALUE!</v>
      </c>
      <c r="EG45" s="87" t="e">
        <f t="shared" ca="1" si="86"/>
        <v>#VALUE!</v>
      </c>
      <c r="EH45" s="87" t="e">
        <f t="shared" ca="1" si="87"/>
        <v>#VALUE!</v>
      </c>
      <c r="EI45" s="87" t="e">
        <f t="shared" ca="1" si="88"/>
        <v>#VALUE!</v>
      </c>
      <c r="EJ45" s="87" t="e">
        <f t="shared" ca="1" si="89"/>
        <v>#VALUE!</v>
      </c>
      <c r="EK45" s="87" t="e">
        <f t="shared" ca="1" si="90"/>
        <v>#VALUE!</v>
      </c>
      <c r="EL45" s="87" t="e">
        <f t="shared" ca="1" si="91"/>
        <v>#VALUE!</v>
      </c>
      <c r="EM45" s="87" t="e">
        <f t="shared" ca="1" si="92"/>
        <v>#VALUE!</v>
      </c>
      <c r="EN45" s="87" t="e">
        <f t="shared" ca="1" si="93"/>
        <v>#VALUE!</v>
      </c>
      <c r="EO45" s="87" t="e">
        <f t="shared" ca="1" si="94"/>
        <v>#VALUE!</v>
      </c>
      <c r="EP45" s="87" t="e">
        <f t="shared" ca="1" si="95"/>
        <v>#VALUE!</v>
      </c>
      <c r="EQ45" s="87" t="e">
        <f t="shared" ca="1" si="96"/>
        <v>#VALUE!</v>
      </c>
      <c r="ER45" s="87" t="e">
        <f t="shared" ca="1" si="97"/>
        <v>#VALUE!</v>
      </c>
      <c r="ES45" s="87" t="e">
        <f t="shared" ca="1" si="98"/>
        <v>#VALUE!</v>
      </c>
      <c r="EU45" s="87" t="e">
        <f t="shared" ca="1" si="99"/>
        <v>#VALUE!</v>
      </c>
      <c r="EV45" s="87" t="e">
        <f t="shared" ca="1" si="100"/>
        <v>#VALUE!</v>
      </c>
      <c r="EW45" s="87" t="e">
        <f t="shared" ca="1" si="101"/>
        <v>#VALUE!</v>
      </c>
      <c r="EX45" s="87" t="e">
        <f t="shared" ca="1" si="102"/>
        <v>#VALUE!</v>
      </c>
      <c r="EY45" s="87" t="e">
        <f t="shared" ca="1" si="103"/>
        <v>#VALUE!</v>
      </c>
      <c r="EZ45" s="87" t="e">
        <f t="shared" ca="1" si="104"/>
        <v>#VALUE!</v>
      </c>
      <c r="FA45" s="87" t="e">
        <f t="shared" ca="1" si="105"/>
        <v>#VALUE!</v>
      </c>
      <c r="FB45" s="87" t="e">
        <f t="shared" ca="1" si="106"/>
        <v>#VALUE!</v>
      </c>
      <c r="FC45" s="87" t="e">
        <f t="shared" ca="1" si="107"/>
        <v>#VALUE!</v>
      </c>
      <c r="FD45" s="87" t="e">
        <f t="shared" ca="1" si="108"/>
        <v>#VALUE!</v>
      </c>
      <c r="FE45" s="87" t="e">
        <f t="shared" ca="1" si="109"/>
        <v>#VALUE!</v>
      </c>
      <c r="FF45" s="87" t="e">
        <f t="shared" ca="1" si="110"/>
        <v>#VALUE!</v>
      </c>
      <c r="FG45" s="87" t="e">
        <f t="shared" ca="1" si="111"/>
        <v>#VALUE!</v>
      </c>
      <c r="FH45" s="87" t="e">
        <f t="shared" ca="1" si="112"/>
        <v>#VALUE!</v>
      </c>
      <c r="FI45" s="87" t="e">
        <f t="shared" ca="1" si="113"/>
        <v>#VALUE!</v>
      </c>
      <c r="FJ45" s="87" t="e">
        <f t="shared" ca="1" si="114"/>
        <v>#VALUE!</v>
      </c>
      <c r="FK45" s="87" t="e">
        <f t="shared" ca="1" si="115"/>
        <v>#VALUE!</v>
      </c>
      <c r="FL45" s="87" t="e">
        <f t="shared" ca="1" si="116"/>
        <v>#VALUE!</v>
      </c>
      <c r="FM45" s="87" t="e">
        <f t="shared" ca="1" si="117"/>
        <v>#VALUE!</v>
      </c>
      <c r="FN45" s="87" t="e">
        <f t="shared" ca="1" si="118"/>
        <v>#VALUE!</v>
      </c>
      <c r="FO45" s="87" t="e">
        <f t="shared" ca="1" si="119"/>
        <v>#VALUE!</v>
      </c>
      <c r="FQ45" s="87">
        <f ca="1"/>
        <v>0</v>
      </c>
      <c r="FR45" s="87">
        <f ca="1"/>
        <v>0</v>
      </c>
      <c r="FS45" s="87">
        <f ca="1"/>
        <v>0</v>
      </c>
      <c r="FT45" s="87">
        <f ca="1"/>
        <v>0</v>
      </c>
      <c r="FU45" s="87">
        <f ca="1"/>
        <v>0</v>
      </c>
      <c r="FV45" s="87">
        <f ca="1"/>
        <v>0</v>
      </c>
      <c r="FW45" s="87">
        <f ca="1"/>
        <v>0</v>
      </c>
      <c r="FX45" s="87">
        <f ca="1"/>
        <v>0</v>
      </c>
      <c r="FY45" s="87">
        <f ca="1"/>
        <v>0</v>
      </c>
      <c r="FZ45" s="87">
        <f ca="1"/>
        <v>0</v>
      </c>
      <c r="GA45" s="87">
        <f ca="1"/>
        <v>0</v>
      </c>
      <c r="GB45" s="87">
        <f ca="1"/>
        <v>0</v>
      </c>
      <c r="GC45" s="87">
        <f ca="1"/>
        <v>0</v>
      </c>
      <c r="GD45" s="87">
        <f ca="1"/>
        <v>0</v>
      </c>
      <c r="GE45" s="87">
        <f ca="1"/>
        <v>0</v>
      </c>
      <c r="GF45" s="87">
        <f ca="1"/>
        <v>0</v>
      </c>
      <c r="GG45" s="87">
        <f ca="1"/>
        <v>0</v>
      </c>
      <c r="GH45" s="87">
        <f ca="1"/>
        <v>0</v>
      </c>
      <c r="GI45" s="87">
        <f ca="1"/>
        <v>0</v>
      </c>
      <c r="GJ45" s="87">
        <f ca="1"/>
        <v>0</v>
      </c>
    </row>
    <row r="46" spans="1:192" x14ac:dyDescent="0.25">
      <c r="A46" s="87">
        <f t="shared" si="249"/>
        <v>37</v>
      </c>
      <c r="B46" s="87" t="e">
        <f t="shared" ca="1" si="124"/>
        <v>#N/A</v>
      </c>
      <c r="C46" s="87" t="e">
        <f t="shared" ca="1" si="125"/>
        <v>#REF!</v>
      </c>
      <c r="D46" s="87" t="e">
        <f t="shared" ca="1" si="126"/>
        <v>#REF!</v>
      </c>
      <c r="E46" s="87" t="e">
        <f t="shared" ca="1" si="127"/>
        <v>#REF!</v>
      </c>
      <c r="F46" s="87" t="e">
        <f t="shared" ca="1" si="128"/>
        <v>#REF!</v>
      </c>
      <c r="G46" s="87" t="e">
        <f t="shared" ca="1" si="129"/>
        <v>#REF!</v>
      </c>
      <c r="H46" s="87" t="e">
        <f t="shared" ca="1" si="130"/>
        <v>#REF!</v>
      </c>
      <c r="I46" s="87" t="e">
        <f t="shared" ca="1" si="131"/>
        <v>#REF!</v>
      </c>
      <c r="J46" s="87" t="e">
        <f t="shared" ca="1" si="132"/>
        <v>#REF!</v>
      </c>
      <c r="K46" s="87" t="e">
        <f t="shared" ca="1" si="133"/>
        <v>#REF!</v>
      </c>
      <c r="L46" s="87" t="e">
        <f t="shared" ca="1" si="134"/>
        <v>#REF!</v>
      </c>
      <c r="M46" s="87" t="e">
        <f t="shared" ca="1" si="135"/>
        <v>#REF!</v>
      </c>
      <c r="N46" s="87" t="e">
        <f t="shared" ca="1" si="136"/>
        <v>#REF!</v>
      </c>
      <c r="O46" s="87" t="e">
        <f t="shared" ca="1" si="137"/>
        <v>#REF!</v>
      </c>
      <c r="P46" s="87" t="e">
        <f t="shared" ca="1" si="138"/>
        <v>#REF!</v>
      </c>
      <c r="Q46" s="87" t="e">
        <f t="shared" ca="1" si="256"/>
        <v>#REF!</v>
      </c>
      <c r="R46" s="87" t="e">
        <f t="shared" ca="1" si="256"/>
        <v>#REF!</v>
      </c>
      <c r="S46" s="87" t="e">
        <f t="shared" ca="1" si="256"/>
        <v>#REF!</v>
      </c>
      <c r="T46" s="87" t="e">
        <f t="shared" ca="1" si="256"/>
        <v>#REF!</v>
      </c>
      <c r="U46" s="87" t="e">
        <f t="shared" ca="1" si="256"/>
        <v>#REF!</v>
      </c>
      <c r="X46" s="87">
        <f ca="1">Ranking!B42</f>
        <v>0</v>
      </c>
      <c r="Y46" s="87" t="e">
        <f ca="1">IF(AH46=0,0,Ranking!C42)</f>
        <v>#VALUE!</v>
      </c>
      <c r="Z46" s="91">
        <f ca="1">Ranking!G42</f>
        <v>0</v>
      </c>
      <c r="AA46" s="87" t="e">
        <f ca="1">MCA!ES45</f>
        <v>#REF!</v>
      </c>
      <c r="AB46" s="87">
        <f ca="1">MCA!ET45</f>
        <v>0</v>
      </c>
      <c r="AC46" s="87">
        <f ca="1">MCA!EU45</f>
        <v>0</v>
      </c>
      <c r="AD46" s="87" t="e">
        <f ca="1">INDEX('MCA-INPUT'!$C$22:$C$25,MATCH(AC46,$W$376:$W$379,0),1)</f>
        <v>#N/A</v>
      </c>
      <c r="AE46" s="87" t="e">
        <f t="shared" ca="1" si="11"/>
        <v>#VALUE!</v>
      </c>
      <c r="AF46" s="87">
        <f ca="1">MATCH(AB46,$AB$7:AB46,0)</f>
        <v>1</v>
      </c>
      <c r="AG46" s="87" t="str">
        <f t="shared" ca="1" si="12"/>
        <v>00</v>
      </c>
      <c r="AH46" s="87" t="e">
        <f t="shared" ca="1" si="52"/>
        <v>#VALUE!</v>
      </c>
      <c r="AI46" s="87" t="e">
        <f t="shared" ca="1" si="53"/>
        <v>#VALUE!</v>
      </c>
      <c r="AK46" s="87" t="e">
        <f t="shared" ca="1" si="13"/>
        <v>#VALUE!</v>
      </c>
      <c r="AL46" s="87" t="e">
        <f t="shared" ca="1" si="120"/>
        <v>#VALUE!</v>
      </c>
      <c r="AM46" s="87" t="e">
        <f t="shared" ca="1" si="14"/>
        <v>#VALUE!</v>
      </c>
      <c r="AN46" s="87" t="e">
        <f t="shared" ref="AN46:BA46" ca="1" si="269">IF(AM46&gt;0,2,IF($AL46&lt;=AN$5,1,0))</f>
        <v>#VALUE!</v>
      </c>
      <c r="AO46" s="87" t="e">
        <f t="shared" ca="1" si="269"/>
        <v>#VALUE!</v>
      </c>
      <c r="AP46" s="87" t="e">
        <f t="shared" ca="1" si="269"/>
        <v>#VALUE!</v>
      </c>
      <c r="AQ46" s="87" t="e">
        <f t="shared" ca="1" si="269"/>
        <v>#VALUE!</v>
      </c>
      <c r="AR46" s="87" t="e">
        <f t="shared" ca="1" si="269"/>
        <v>#VALUE!</v>
      </c>
      <c r="AS46" s="87" t="e">
        <f t="shared" ca="1" si="269"/>
        <v>#VALUE!</v>
      </c>
      <c r="AT46" s="87" t="e">
        <f t="shared" ca="1" si="269"/>
        <v>#VALUE!</v>
      </c>
      <c r="AU46" s="87" t="e">
        <f t="shared" ca="1" si="269"/>
        <v>#VALUE!</v>
      </c>
      <c r="AV46" s="87" t="e">
        <f t="shared" ca="1" si="269"/>
        <v>#VALUE!</v>
      </c>
      <c r="AW46" s="87" t="e">
        <f t="shared" ca="1" si="269"/>
        <v>#VALUE!</v>
      </c>
      <c r="AX46" s="87" t="e">
        <f t="shared" ca="1" si="269"/>
        <v>#VALUE!</v>
      </c>
      <c r="AY46" s="87" t="e">
        <f t="shared" ca="1" si="269"/>
        <v>#VALUE!</v>
      </c>
      <c r="AZ46" s="87" t="e">
        <f t="shared" ca="1" si="269"/>
        <v>#VALUE!</v>
      </c>
      <c r="BA46" s="87" t="e">
        <f t="shared" ca="1" si="269"/>
        <v>#VALUE!</v>
      </c>
      <c r="BB46" s="87" t="e">
        <f t="shared" ref="BB46:BF46" ca="1" si="270">IF(BA46&gt;0,2,IF($AL46&lt;=BB$5,1,0))</f>
        <v>#VALUE!</v>
      </c>
      <c r="BC46" s="87" t="e">
        <f t="shared" ca="1" si="270"/>
        <v>#VALUE!</v>
      </c>
      <c r="BD46" s="87" t="e">
        <f t="shared" ca="1" si="270"/>
        <v>#VALUE!</v>
      </c>
      <c r="BE46" s="87" t="e">
        <f t="shared" ca="1" si="270"/>
        <v>#VALUE!</v>
      </c>
      <c r="BF46" s="87" t="e">
        <f t="shared" ca="1" si="270"/>
        <v>#VALUE!</v>
      </c>
      <c r="BH46" s="87" t="e">
        <f t="shared" ca="1" si="17"/>
        <v>#VALUE!</v>
      </c>
      <c r="BI46" s="87" t="e">
        <f t="shared" ca="1" si="18"/>
        <v>#VALUE!</v>
      </c>
      <c r="BJ46" s="87" t="e">
        <f t="shared" ca="1" si="19"/>
        <v>#VALUE!</v>
      </c>
      <c r="BK46" s="87" t="e">
        <f t="shared" ca="1" si="20"/>
        <v>#VALUE!</v>
      </c>
      <c r="BL46" s="87" t="e">
        <f t="shared" ca="1" si="21"/>
        <v>#VALUE!</v>
      </c>
      <c r="BM46" s="87" t="e">
        <f t="shared" ca="1" si="22"/>
        <v>#VALUE!</v>
      </c>
      <c r="BN46" s="87" t="e">
        <f t="shared" ca="1" si="23"/>
        <v>#VALUE!</v>
      </c>
      <c r="BO46" s="87" t="e">
        <f t="shared" ca="1" si="24"/>
        <v>#VALUE!</v>
      </c>
      <c r="BP46" s="87" t="e">
        <f t="shared" ca="1" si="25"/>
        <v>#VALUE!</v>
      </c>
      <c r="BQ46" s="87" t="e">
        <f t="shared" ca="1" si="26"/>
        <v>#VALUE!</v>
      </c>
      <c r="BR46" s="87" t="e">
        <f t="shared" ca="1" si="27"/>
        <v>#VALUE!</v>
      </c>
      <c r="BS46" s="87" t="e">
        <f t="shared" ca="1" si="28"/>
        <v>#VALUE!</v>
      </c>
      <c r="BT46" s="87" t="e">
        <f t="shared" ca="1" si="29"/>
        <v>#VALUE!</v>
      </c>
      <c r="BU46" s="87" t="e">
        <f t="shared" ca="1" si="30"/>
        <v>#VALUE!</v>
      </c>
      <c r="BV46" s="87" t="e">
        <f t="shared" ca="1" si="31"/>
        <v>#VALUE!</v>
      </c>
      <c r="BW46" s="87" t="e">
        <f t="shared" ca="1" si="232"/>
        <v>#VALUE!</v>
      </c>
      <c r="BX46" s="87" t="e">
        <f t="shared" ca="1" si="232"/>
        <v>#VALUE!</v>
      </c>
      <c r="BY46" s="87" t="e">
        <f t="shared" ca="1" si="232"/>
        <v>#VALUE!</v>
      </c>
      <c r="BZ46" s="87" t="e">
        <f t="shared" ca="1" si="232"/>
        <v>#VALUE!</v>
      </c>
      <c r="CA46" s="87" t="e">
        <f t="shared" ca="1" si="232"/>
        <v>#VALUE!</v>
      </c>
      <c r="CC46" s="87">
        <v>40</v>
      </c>
      <c r="CD46" s="91" t="e">
        <f t="shared" ca="1" si="233"/>
        <v>#N/A</v>
      </c>
      <c r="CE46" s="91" t="e">
        <f t="shared" ca="1" si="234"/>
        <v>#REF!</v>
      </c>
      <c r="CF46" s="91" t="e">
        <f t="shared" ca="1" si="235"/>
        <v>#REF!</v>
      </c>
      <c r="CG46" s="91" t="e">
        <f t="shared" ca="1" si="236"/>
        <v>#REF!</v>
      </c>
      <c r="CH46" s="91" t="e">
        <f t="shared" ca="1" si="237"/>
        <v>#REF!</v>
      </c>
      <c r="CI46" s="91" t="e">
        <f t="shared" ca="1" si="238"/>
        <v>#REF!</v>
      </c>
      <c r="CJ46" s="91" t="e">
        <f t="shared" ca="1" si="239"/>
        <v>#REF!</v>
      </c>
      <c r="CK46" s="91" t="e">
        <f t="shared" ca="1" si="240"/>
        <v>#REF!</v>
      </c>
      <c r="CL46" s="91" t="e">
        <f t="shared" ca="1" si="241"/>
        <v>#REF!</v>
      </c>
      <c r="CM46" s="91" t="e">
        <f t="shared" ca="1" si="242"/>
        <v>#REF!</v>
      </c>
      <c r="CN46" s="91" t="e">
        <f t="shared" ca="1" si="243"/>
        <v>#REF!</v>
      </c>
      <c r="CO46" s="91" t="e">
        <f t="shared" ca="1" si="244"/>
        <v>#REF!</v>
      </c>
      <c r="CP46" s="91" t="e">
        <f t="shared" ca="1" si="245"/>
        <v>#REF!</v>
      </c>
      <c r="CQ46" s="91" t="e">
        <f t="shared" ca="1" si="246"/>
        <v>#REF!</v>
      </c>
      <c r="CR46" s="91" t="e">
        <f t="shared" ca="1" si="247"/>
        <v>#REF!</v>
      </c>
      <c r="CS46" s="91" t="e">
        <f t="shared" ref="CS46:CW46" ca="1" si="271">VALUE(IF(Q49=0,0,CONCATENATE(Q$9,$A49)))</f>
        <v>#REF!</v>
      </c>
      <c r="CT46" s="91" t="e">
        <f t="shared" ca="1" si="271"/>
        <v>#REF!</v>
      </c>
      <c r="CU46" s="91" t="e">
        <f t="shared" ca="1" si="271"/>
        <v>#REF!</v>
      </c>
      <c r="CV46" s="91" t="e">
        <f t="shared" ca="1" si="271"/>
        <v>#REF!</v>
      </c>
      <c r="CW46" s="91" t="e">
        <f t="shared" ca="1" si="271"/>
        <v>#REF!</v>
      </c>
      <c r="DC46" s="87" t="e">
        <f t="shared" ca="1" si="57"/>
        <v>#VALUE!</v>
      </c>
      <c r="DD46" s="87" t="e">
        <f t="shared" ca="1" si="58"/>
        <v>#VALUE!</v>
      </c>
      <c r="DE46" s="87" t="e">
        <f t="shared" ca="1" si="59"/>
        <v>#VALUE!</v>
      </c>
      <c r="DF46" s="87" t="e">
        <f t="shared" ca="1" si="60"/>
        <v>#VALUE!</v>
      </c>
      <c r="DG46" s="87" t="e">
        <f t="shared" ca="1" si="61"/>
        <v>#VALUE!</v>
      </c>
      <c r="DH46" s="87" t="e">
        <f t="shared" ca="1" si="62"/>
        <v>#VALUE!</v>
      </c>
      <c r="DI46" s="87" t="e">
        <f t="shared" ca="1" si="63"/>
        <v>#VALUE!</v>
      </c>
      <c r="DJ46" s="87" t="e">
        <f t="shared" ca="1" si="64"/>
        <v>#VALUE!</v>
      </c>
      <c r="DK46" s="87" t="e">
        <f t="shared" ca="1" si="65"/>
        <v>#VALUE!</v>
      </c>
      <c r="DL46" s="87" t="e">
        <f t="shared" ca="1" si="66"/>
        <v>#VALUE!</v>
      </c>
      <c r="DM46" s="87" t="e">
        <f t="shared" ca="1" si="67"/>
        <v>#VALUE!</v>
      </c>
      <c r="DN46" s="87" t="e">
        <f t="shared" ca="1" si="68"/>
        <v>#VALUE!</v>
      </c>
      <c r="DO46" s="87" t="e">
        <f t="shared" ca="1" si="69"/>
        <v>#VALUE!</v>
      </c>
      <c r="DP46" s="87" t="e">
        <f t="shared" ca="1" si="70"/>
        <v>#VALUE!</v>
      </c>
      <c r="DQ46" s="87" t="e">
        <f t="shared" ca="1" si="71"/>
        <v>#VALUE!</v>
      </c>
      <c r="DR46" s="87" t="e">
        <f t="shared" ca="1" si="72"/>
        <v>#VALUE!</v>
      </c>
      <c r="DS46" s="87" t="e">
        <f t="shared" ca="1" si="73"/>
        <v>#VALUE!</v>
      </c>
      <c r="DT46" s="87" t="e">
        <f t="shared" ca="1" si="74"/>
        <v>#VALUE!</v>
      </c>
      <c r="DU46" s="87" t="e">
        <f t="shared" ca="1" si="75"/>
        <v>#VALUE!</v>
      </c>
      <c r="DV46" s="87" t="e">
        <f t="shared" ca="1" si="76"/>
        <v>#VALUE!</v>
      </c>
      <c r="DW46" s="87" t="e">
        <f t="shared" ca="1" si="77"/>
        <v>#VALUE!</v>
      </c>
      <c r="DY46" s="87" t="e">
        <f t="shared" ca="1" si="78"/>
        <v>#VALUE!</v>
      </c>
      <c r="DZ46" s="87" t="e">
        <f t="shared" ca="1" si="79"/>
        <v>#VALUE!</v>
      </c>
      <c r="EA46" s="87" t="e">
        <f t="shared" ca="1" si="80"/>
        <v>#VALUE!</v>
      </c>
      <c r="EB46" s="87" t="e">
        <f t="shared" ca="1" si="81"/>
        <v>#VALUE!</v>
      </c>
      <c r="EC46" s="87" t="e">
        <f t="shared" ca="1" si="82"/>
        <v>#VALUE!</v>
      </c>
      <c r="ED46" s="87" t="e">
        <f t="shared" ca="1" si="83"/>
        <v>#VALUE!</v>
      </c>
      <c r="EE46" s="87" t="e">
        <f t="shared" ca="1" si="84"/>
        <v>#VALUE!</v>
      </c>
      <c r="EF46" s="87" t="e">
        <f t="shared" ca="1" si="85"/>
        <v>#VALUE!</v>
      </c>
      <c r="EG46" s="87" t="e">
        <f t="shared" ca="1" si="86"/>
        <v>#VALUE!</v>
      </c>
      <c r="EH46" s="87" t="e">
        <f t="shared" ca="1" si="87"/>
        <v>#VALUE!</v>
      </c>
      <c r="EI46" s="87" t="e">
        <f t="shared" ca="1" si="88"/>
        <v>#VALUE!</v>
      </c>
      <c r="EJ46" s="87" t="e">
        <f t="shared" ca="1" si="89"/>
        <v>#VALUE!</v>
      </c>
      <c r="EK46" s="87" t="e">
        <f t="shared" ca="1" si="90"/>
        <v>#VALUE!</v>
      </c>
      <c r="EL46" s="87" t="e">
        <f t="shared" ca="1" si="91"/>
        <v>#VALUE!</v>
      </c>
      <c r="EM46" s="87" t="e">
        <f t="shared" ca="1" si="92"/>
        <v>#VALUE!</v>
      </c>
      <c r="EN46" s="87" t="e">
        <f t="shared" ca="1" si="93"/>
        <v>#VALUE!</v>
      </c>
      <c r="EO46" s="87" t="e">
        <f t="shared" ca="1" si="94"/>
        <v>#VALUE!</v>
      </c>
      <c r="EP46" s="87" t="e">
        <f t="shared" ca="1" si="95"/>
        <v>#VALUE!</v>
      </c>
      <c r="EQ46" s="87" t="e">
        <f t="shared" ca="1" si="96"/>
        <v>#VALUE!</v>
      </c>
      <c r="ER46" s="87" t="e">
        <f t="shared" ca="1" si="97"/>
        <v>#VALUE!</v>
      </c>
      <c r="ES46" s="87" t="e">
        <f t="shared" ca="1" si="98"/>
        <v>#VALUE!</v>
      </c>
      <c r="EU46" s="87" t="e">
        <f t="shared" ca="1" si="99"/>
        <v>#VALUE!</v>
      </c>
      <c r="EV46" s="87" t="e">
        <f t="shared" ca="1" si="100"/>
        <v>#VALUE!</v>
      </c>
      <c r="EW46" s="87" t="e">
        <f t="shared" ca="1" si="101"/>
        <v>#VALUE!</v>
      </c>
      <c r="EX46" s="87" t="e">
        <f t="shared" ca="1" si="102"/>
        <v>#VALUE!</v>
      </c>
      <c r="EY46" s="87" t="e">
        <f t="shared" ca="1" si="103"/>
        <v>#VALUE!</v>
      </c>
      <c r="EZ46" s="87" t="e">
        <f t="shared" ca="1" si="104"/>
        <v>#VALUE!</v>
      </c>
      <c r="FA46" s="87" t="e">
        <f t="shared" ca="1" si="105"/>
        <v>#VALUE!</v>
      </c>
      <c r="FB46" s="87" t="e">
        <f t="shared" ca="1" si="106"/>
        <v>#VALUE!</v>
      </c>
      <c r="FC46" s="87" t="e">
        <f t="shared" ca="1" si="107"/>
        <v>#VALUE!</v>
      </c>
      <c r="FD46" s="87" t="e">
        <f t="shared" ca="1" si="108"/>
        <v>#VALUE!</v>
      </c>
      <c r="FE46" s="87" t="e">
        <f t="shared" ca="1" si="109"/>
        <v>#VALUE!</v>
      </c>
      <c r="FF46" s="87" t="e">
        <f t="shared" ca="1" si="110"/>
        <v>#VALUE!</v>
      </c>
      <c r="FG46" s="87" t="e">
        <f t="shared" ca="1" si="111"/>
        <v>#VALUE!</v>
      </c>
      <c r="FH46" s="87" t="e">
        <f t="shared" ca="1" si="112"/>
        <v>#VALUE!</v>
      </c>
      <c r="FI46" s="87" t="e">
        <f t="shared" ca="1" si="113"/>
        <v>#VALUE!</v>
      </c>
      <c r="FJ46" s="87" t="e">
        <f t="shared" ca="1" si="114"/>
        <v>#VALUE!</v>
      </c>
      <c r="FK46" s="87" t="e">
        <f t="shared" ca="1" si="115"/>
        <v>#VALUE!</v>
      </c>
      <c r="FL46" s="87" t="e">
        <f t="shared" ca="1" si="116"/>
        <v>#VALUE!</v>
      </c>
      <c r="FM46" s="87" t="e">
        <f t="shared" ca="1" si="117"/>
        <v>#VALUE!</v>
      </c>
      <c r="FN46" s="87" t="e">
        <f t="shared" ca="1" si="118"/>
        <v>#VALUE!</v>
      </c>
      <c r="FO46" s="87" t="e">
        <f t="shared" ca="1" si="119"/>
        <v>#VALUE!</v>
      </c>
      <c r="FQ46" s="87">
        <f ca="1"/>
        <v>0</v>
      </c>
      <c r="FR46" s="87">
        <f ca="1"/>
        <v>0</v>
      </c>
      <c r="FS46" s="87">
        <f ca="1"/>
        <v>0</v>
      </c>
      <c r="FT46" s="87">
        <f ca="1"/>
        <v>0</v>
      </c>
      <c r="FU46" s="87">
        <f ca="1"/>
        <v>0</v>
      </c>
      <c r="FV46" s="87">
        <f ca="1"/>
        <v>0</v>
      </c>
      <c r="FW46" s="87">
        <f ca="1"/>
        <v>0</v>
      </c>
      <c r="FX46" s="87">
        <f ca="1"/>
        <v>0</v>
      </c>
      <c r="FY46" s="87">
        <f ca="1"/>
        <v>0</v>
      </c>
      <c r="FZ46" s="87">
        <f ca="1"/>
        <v>0</v>
      </c>
      <c r="GA46" s="87">
        <f ca="1"/>
        <v>0</v>
      </c>
      <c r="GB46" s="87">
        <f ca="1"/>
        <v>0</v>
      </c>
      <c r="GC46" s="87">
        <f ca="1"/>
        <v>0</v>
      </c>
      <c r="GD46" s="87">
        <f ca="1"/>
        <v>0</v>
      </c>
      <c r="GE46" s="87">
        <f ca="1"/>
        <v>0</v>
      </c>
      <c r="GF46" s="87">
        <f ca="1"/>
        <v>0</v>
      </c>
      <c r="GG46" s="87">
        <f ca="1"/>
        <v>0</v>
      </c>
      <c r="GH46" s="87">
        <f ca="1"/>
        <v>0</v>
      </c>
      <c r="GI46" s="87">
        <f ca="1"/>
        <v>0</v>
      </c>
      <c r="GJ46" s="87">
        <f ca="1"/>
        <v>0</v>
      </c>
    </row>
    <row r="47" spans="1:192" x14ac:dyDescent="0.25">
      <c r="A47" s="87">
        <f t="shared" si="249"/>
        <v>38</v>
      </c>
      <c r="B47" s="87" t="e">
        <f t="shared" ca="1" si="124"/>
        <v>#N/A</v>
      </c>
      <c r="C47" s="87" t="e">
        <f t="shared" ca="1" si="125"/>
        <v>#REF!</v>
      </c>
      <c r="D47" s="87" t="e">
        <f t="shared" ca="1" si="126"/>
        <v>#REF!</v>
      </c>
      <c r="E47" s="87" t="e">
        <f t="shared" ca="1" si="127"/>
        <v>#REF!</v>
      </c>
      <c r="F47" s="87" t="e">
        <f t="shared" ca="1" si="128"/>
        <v>#REF!</v>
      </c>
      <c r="G47" s="87" t="e">
        <f t="shared" ca="1" si="129"/>
        <v>#REF!</v>
      </c>
      <c r="H47" s="87" t="e">
        <f t="shared" ca="1" si="130"/>
        <v>#REF!</v>
      </c>
      <c r="I47" s="87" t="e">
        <f t="shared" ca="1" si="131"/>
        <v>#REF!</v>
      </c>
      <c r="J47" s="87" t="e">
        <f t="shared" ca="1" si="132"/>
        <v>#REF!</v>
      </c>
      <c r="K47" s="87" t="e">
        <f t="shared" ca="1" si="133"/>
        <v>#REF!</v>
      </c>
      <c r="L47" s="87" t="e">
        <f t="shared" ca="1" si="134"/>
        <v>#REF!</v>
      </c>
      <c r="M47" s="87" t="e">
        <f t="shared" ca="1" si="135"/>
        <v>#REF!</v>
      </c>
      <c r="N47" s="87" t="e">
        <f t="shared" ca="1" si="136"/>
        <v>#REF!</v>
      </c>
      <c r="O47" s="87" t="e">
        <f t="shared" ca="1" si="137"/>
        <v>#REF!</v>
      </c>
      <c r="P47" s="87" t="e">
        <f t="shared" ca="1" si="138"/>
        <v>#REF!</v>
      </c>
      <c r="Q47" s="87" t="e">
        <f t="shared" ca="1" si="256"/>
        <v>#REF!</v>
      </c>
      <c r="R47" s="87" t="e">
        <f t="shared" ca="1" si="256"/>
        <v>#REF!</v>
      </c>
      <c r="S47" s="87" t="e">
        <f t="shared" ca="1" si="256"/>
        <v>#REF!</v>
      </c>
      <c r="T47" s="87" t="e">
        <f t="shared" ca="1" si="256"/>
        <v>#REF!</v>
      </c>
      <c r="U47" s="87" t="e">
        <f t="shared" ca="1" si="256"/>
        <v>#REF!</v>
      </c>
      <c r="X47" s="87">
        <f ca="1">Ranking!B43</f>
        <v>0</v>
      </c>
      <c r="Y47" s="87" t="e">
        <f ca="1">IF(AH47=0,0,Ranking!C43)</f>
        <v>#VALUE!</v>
      </c>
      <c r="Z47" s="91">
        <f ca="1">Ranking!G43</f>
        <v>0</v>
      </c>
      <c r="AA47" s="87" t="e">
        <f ca="1">MCA!ES46</f>
        <v>#REF!</v>
      </c>
      <c r="AB47" s="87">
        <f ca="1">MCA!ET46</f>
        <v>0</v>
      </c>
      <c r="AC47" s="87">
        <f ca="1">MCA!EU46</f>
        <v>0</v>
      </c>
      <c r="AD47" s="87" t="e">
        <f ca="1">INDEX('MCA-INPUT'!$C$22:$C$25,MATCH(AC47,$W$376:$W$379,0),1)</f>
        <v>#N/A</v>
      </c>
      <c r="AE47" s="87" t="e">
        <f t="shared" ca="1" si="11"/>
        <v>#VALUE!</v>
      </c>
      <c r="AF47" s="87">
        <f ca="1">MATCH(AB47,$AB$7:AB47,0)</f>
        <v>1</v>
      </c>
      <c r="AG47" s="87" t="str">
        <f t="shared" ca="1" si="12"/>
        <v>00</v>
      </c>
      <c r="AH47" s="87" t="e">
        <f t="shared" ca="1" si="52"/>
        <v>#VALUE!</v>
      </c>
      <c r="AI47" s="87" t="e">
        <f t="shared" ca="1" si="53"/>
        <v>#VALUE!</v>
      </c>
      <c r="AK47" s="87" t="e">
        <f t="shared" ca="1" si="13"/>
        <v>#VALUE!</v>
      </c>
      <c r="AL47" s="87" t="e">
        <f t="shared" ca="1" si="120"/>
        <v>#VALUE!</v>
      </c>
      <c r="AM47" s="87" t="e">
        <f t="shared" ca="1" si="14"/>
        <v>#VALUE!</v>
      </c>
      <c r="AN47" s="87" t="e">
        <f t="shared" ref="AN47:BA47" ca="1" si="272">IF(AM47&gt;0,2,IF($AL47&lt;=AN$5,1,0))</f>
        <v>#VALUE!</v>
      </c>
      <c r="AO47" s="87" t="e">
        <f t="shared" ca="1" si="272"/>
        <v>#VALUE!</v>
      </c>
      <c r="AP47" s="87" t="e">
        <f t="shared" ca="1" si="272"/>
        <v>#VALUE!</v>
      </c>
      <c r="AQ47" s="87" t="e">
        <f t="shared" ca="1" si="272"/>
        <v>#VALUE!</v>
      </c>
      <c r="AR47" s="87" t="e">
        <f t="shared" ca="1" si="272"/>
        <v>#VALUE!</v>
      </c>
      <c r="AS47" s="87" t="e">
        <f t="shared" ca="1" si="272"/>
        <v>#VALUE!</v>
      </c>
      <c r="AT47" s="87" t="e">
        <f t="shared" ca="1" si="272"/>
        <v>#VALUE!</v>
      </c>
      <c r="AU47" s="87" t="e">
        <f t="shared" ca="1" si="272"/>
        <v>#VALUE!</v>
      </c>
      <c r="AV47" s="87" t="e">
        <f t="shared" ca="1" si="272"/>
        <v>#VALUE!</v>
      </c>
      <c r="AW47" s="87" t="e">
        <f t="shared" ca="1" si="272"/>
        <v>#VALUE!</v>
      </c>
      <c r="AX47" s="87" t="e">
        <f t="shared" ca="1" si="272"/>
        <v>#VALUE!</v>
      </c>
      <c r="AY47" s="87" t="e">
        <f t="shared" ca="1" si="272"/>
        <v>#VALUE!</v>
      </c>
      <c r="AZ47" s="87" t="e">
        <f t="shared" ca="1" si="272"/>
        <v>#VALUE!</v>
      </c>
      <c r="BA47" s="87" t="e">
        <f t="shared" ca="1" si="272"/>
        <v>#VALUE!</v>
      </c>
      <c r="BB47" s="87" t="e">
        <f t="shared" ref="BB47:BF47" ca="1" si="273">IF(BA47&gt;0,2,IF($AL47&lt;=BB$5,1,0))</f>
        <v>#VALUE!</v>
      </c>
      <c r="BC47" s="87" t="e">
        <f t="shared" ca="1" si="273"/>
        <v>#VALUE!</v>
      </c>
      <c r="BD47" s="87" t="e">
        <f t="shared" ca="1" si="273"/>
        <v>#VALUE!</v>
      </c>
      <c r="BE47" s="87" t="e">
        <f t="shared" ca="1" si="273"/>
        <v>#VALUE!</v>
      </c>
      <c r="BF47" s="87" t="e">
        <f t="shared" ca="1" si="273"/>
        <v>#VALUE!</v>
      </c>
      <c r="BH47" s="87" t="e">
        <f t="shared" ca="1" si="17"/>
        <v>#VALUE!</v>
      </c>
      <c r="BI47" s="87" t="e">
        <f t="shared" ca="1" si="18"/>
        <v>#VALUE!</v>
      </c>
      <c r="BJ47" s="87" t="e">
        <f t="shared" ca="1" si="19"/>
        <v>#VALUE!</v>
      </c>
      <c r="BK47" s="87" t="e">
        <f t="shared" ca="1" si="20"/>
        <v>#VALUE!</v>
      </c>
      <c r="BL47" s="87" t="e">
        <f t="shared" ca="1" si="21"/>
        <v>#VALUE!</v>
      </c>
      <c r="BM47" s="87" t="e">
        <f t="shared" ca="1" si="22"/>
        <v>#VALUE!</v>
      </c>
      <c r="BN47" s="87" t="e">
        <f t="shared" ca="1" si="23"/>
        <v>#VALUE!</v>
      </c>
      <c r="BO47" s="87" t="e">
        <f t="shared" ca="1" si="24"/>
        <v>#VALUE!</v>
      </c>
      <c r="BP47" s="87" t="e">
        <f t="shared" ca="1" si="25"/>
        <v>#VALUE!</v>
      </c>
      <c r="BQ47" s="87" t="e">
        <f t="shared" ca="1" si="26"/>
        <v>#VALUE!</v>
      </c>
      <c r="BR47" s="87" t="e">
        <f t="shared" ca="1" si="27"/>
        <v>#VALUE!</v>
      </c>
      <c r="BS47" s="87" t="e">
        <f t="shared" ca="1" si="28"/>
        <v>#VALUE!</v>
      </c>
      <c r="BT47" s="87" t="e">
        <f t="shared" ca="1" si="29"/>
        <v>#VALUE!</v>
      </c>
      <c r="BU47" s="87" t="e">
        <f t="shared" ca="1" si="30"/>
        <v>#VALUE!</v>
      </c>
      <c r="BV47" s="87" t="e">
        <f t="shared" ca="1" si="31"/>
        <v>#VALUE!</v>
      </c>
      <c r="BW47" s="87" t="e">
        <f t="shared" ca="1" si="232"/>
        <v>#VALUE!</v>
      </c>
      <c r="BX47" s="87" t="e">
        <f t="shared" ca="1" si="232"/>
        <v>#VALUE!</v>
      </c>
      <c r="BY47" s="87" t="e">
        <f t="shared" ca="1" si="232"/>
        <v>#VALUE!</v>
      </c>
      <c r="BZ47" s="87" t="e">
        <f t="shared" ca="1" si="232"/>
        <v>#VALUE!</v>
      </c>
      <c r="CA47" s="87" t="e">
        <f t="shared" ca="1" si="232"/>
        <v>#VALUE!</v>
      </c>
      <c r="CC47" s="87">
        <v>41</v>
      </c>
      <c r="CD47" s="91" t="e">
        <f t="shared" ca="1" si="233"/>
        <v>#N/A</v>
      </c>
      <c r="CE47" s="91" t="e">
        <f t="shared" ca="1" si="234"/>
        <v>#REF!</v>
      </c>
      <c r="CF47" s="91" t="e">
        <f t="shared" ca="1" si="235"/>
        <v>#REF!</v>
      </c>
      <c r="CG47" s="91" t="e">
        <f t="shared" ca="1" si="236"/>
        <v>#REF!</v>
      </c>
      <c r="CH47" s="91" t="e">
        <f t="shared" ca="1" si="237"/>
        <v>#REF!</v>
      </c>
      <c r="CI47" s="91" t="e">
        <f t="shared" ca="1" si="238"/>
        <v>#REF!</v>
      </c>
      <c r="CJ47" s="91" t="e">
        <f t="shared" ca="1" si="239"/>
        <v>#REF!</v>
      </c>
      <c r="CK47" s="91" t="e">
        <f t="shared" ca="1" si="240"/>
        <v>#REF!</v>
      </c>
      <c r="CL47" s="91" t="e">
        <f t="shared" ca="1" si="241"/>
        <v>#REF!</v>
      </c>
      <c r="CM47" s="91" t="e">
        <f t="shared" ca="1" si="242"/>
        <v>#REF!</v>
      </c>
      <c r="CN47" s="91" t="e">
        <f t="shared" ca="1" si="243"/>
        <v>#REF!</v>
      </c>
      <c r="CO47" s="91" t="e">
        <f t="shared" ca="1" si="244"/>
        <v>#REF!</v>
      </c>
      <c r="CP47" s="91" t="e">
        <f t="shared" ca="1" si="245"/>
        <v>#REF!</v>
      </c>
      <c r="CQ47" s="91" t="e">
        <f t="shared" ca="1" si="246"/>
        <v>#REF!</v>
      </c>
      <c r="CR47" s="91" t="e">
        <f t="shared" ca="1" si="247"/>
        <v>#REF!</v>
      </c>
      <c r="CS47" s="91" t="e">
        <f t="shared" ref="CS47:CW47" ca="1" si="274">VALUE(IF(Q50=0,0,CONCATENATE(Q$9,$A50)))</f>
        <v>#REF!</v>
      </c>
      <c r="CT47" s="91" t="e">
        <f t="shared" ca="1" si="274"/>
        <v>#REF!</v>
      </c>
      <c r="CU47" s="91" t="e">
        <f t="shared" ca="1" si="274"/>
        <v>#REF!</v>
      </c>
      <c r="CV47" s="91" t="e">
        <f t="shared" ca="1" si="274"/>
        <v>#REF!</v>
      </c>
      <c r="CW47" s="91" t="e">
        <f t="shared" ca="1" si="274"/>
        <v>#REF!</v>
      </c>
      <c r="DC47" s="87" t="e">
        <f t="shared" ca="1" si="57"/>
        <v>#VALUE!</v>
      </c>
      <c r="DD47" s="87" t="e">
        <f t="shared" ca="1" si="58"/>
        <v>#VALUE!</v>
      </c>
      <c r="DE47" s="87" t="e">
        <f t="shared" ca="1" si="59"/>
        <v>#VALUE!</v>
      </c>
      <c r="DF47" s="87" t="e">
        <f t="shared" ca="1" si="60"/>
        <v>#VALUE!</v>
      </c>
      <c r="DG47" s="87" t="e">
        <f t="shared" ca="1" si="61"/>
        <v>#VALUE!</v>
      </c>
      <c r="DH47" s="87" t="e">
        <f t="shared" ca="1" si="62"/>
        <v>#VALUE!</v>
      </c>
      <c r="DI47" s="87" t="e">
        <f t="shared" ca="1" si="63"/>
        <v>#VALUE!</v>
      </c>
      <c r="DJ47" s="87" t="e">
        <f t="shared" ca="1" si="64"/>
        <v>#VALUE!</v>
      </c>
      <c r="DK47" s="87" t="e">
        <f t="shared" ca="1" si="65"/>
        <v>#VALUE!</v>
      </c>
      <c r="DL47" s="87" t="e">
        <f t="shared" ca="1" si="66"/>
        <v>#VALUE!</v>
      </c>
      <c r="DM47" s="87" t="e">
        <f t="shared" ca="1" si="67"/>
        <v>#VALUE!</v>
      </c>
      <c r="DN47" s="87" t="e">
        <f t="shared" ca="1" si="68"/>
        <v>#VALUE!</v>
      </c>
      <c r="DO47" s="87" t="e">
        <f t="shared" ca="1" si="69"/>
        <v>#VALUE!</v>
      </c>
      <c r="DP47" s="87" t="e">
        <f t="shared" ca="1" si="70"/>
        <v>#VALUE!</v>
      </c>
      <c r="DQ47" s="87" t="e">
        <f t="shared" ca="1" si="71"/>
        <v>#VALUE!</v>
      </c>
      <c r="DR47" s="87" t="e">
        <f t="shared" ca="1" si="72"/>
        <v>#VALUE!</v>
      </c>
      <c r="DS47" s="87" t="e">
        <f t="shared" ca="1" si="73"/>
        <v>#VALUE!</v>
      </c>
      <c r="DT47" s="87" t="e">
        <f t="shared" ca="1" si="74"/>
        <v>#VALUE!</v>
      </c>
      <c r="DU47" s="87" t="e">
        <f t="shared" ca="1" si="75"/>
        <v>#VALUE!</v>
      </c>
      <c r="DV47" s="87" t="e">
        <f t="shared" ca="1" si="76"/>
        <v>#VALUE!</v>
      </c>
      <c r="DW47" s="87" t="e">
        <f t="shared" ca="1" si="77"/>
        <v>#VALUE!</v>
      </c>
      <c r="DY47" s="87" t="e">
        <f t="shared" ca="1" si="78"/>
        <v>#VALUE!</v>
      </c>
      <c r="DZ47" s="87" t="e">
        <f t="shared" ca="1" si="79"/>
        <v>#VALUE!</v>
      </c>
      <c r="EA47" s="87" t="e">
        <f t="shared" ca="1" si="80"/>
        <v>#VALUE!</v>
      </c>
      <c r="EB47" s="87" t="e">
        <f t="shared" ca="1" si="81"/>
        <v>#VALUE!</v>
      </c>
      <c r="EC47" s="87" t="e">
        <f t="shared" ca="1" si="82"/>
        <v>#VALUE!</v>
      </c>
      <c r="ED47" s="87" t="e">
        <f t="shared" ca="1" si="83"/>
        <v>#VALUE!</v>
      </c>
      <c r="EE47" s="87" t="e">
        <f t="shared" ca="1" si="84"/>
        <v>#VALUE!</v>
      </c>
      <c r="EF47" s="87" t="e">
        <f t="shared" ca="1" si="85"/>
        <v>#VALUE!</v>
      </c>
      <c r="EG47" s="87" t="e">
        <f t="shared" ca="1" si="86"/>
        <v>#VALUE!</v>
      </c>
      <c r="EH47" s="87" t="e">
        <f t="shared" ca="1" si="87"/>
        <v>#VALUE!</v>
      </c>
      <c r="EI47" s="87" t="e">
        <f t="shared" ca="1" si="88"/>
        <v>#VALUE!</v>
      </c>
      <c r="EJ47" s="87" t="e">
        <f t="shared" ca="1" si="89"/>
        <v>#VALUE!</v>
      </c>
      <c r="EK47" s="87" t="e">
        <f t="shared" ca="1" si="90"/>
        <v>#VALUE!</v>
      </c>
      <c r="EL47" s="87" t="e">
        <f t="shared" ca="1" si="91"/>
        <v>#VALUE!</v>
      </c>
      <c r="EM47" s="87" t="e">
        <f t="shared" ca="1" si="92"/>
        <v>#VALUE!</v>
      </c>
      <c r="EN47" s="87" t="e">
        <f t="shared" ca="1" si="93"/>
        <v>#VALUE!</v>
      </c>
      <c r="EO47" s="87" t="e">
        <f t="shared" ca="1" si="94"/>
        <v>#VALUE!</v>
      </c>
      <c r="EP47" s="87" t="e">
        <f t="shared" ca="1" si="95"/>
        <v>#VALUE!</v>
      </c>
      <c r="EQ47" s="87" t="e">
        <f t="shared" ca="1" si="96"/>
        <v>#VALUE!</v>
      </c>
      <c r="ER47" s="87" t="e">
        <f t="shared" ca="1" si="97"/>
        <v>#VALUE!</v>
      </c>
      <c r="ES47" s="87" t="e">
        <f t="shared" ca="1" si="98"/>
        <v>#VALUE!</v>
      </c>
      <c r="EU47" s="87" t="e">
        <f t="shared" ca="1" si="99"/>
        <v>#VALUE!</v>
      </c>
      <c r="EV47" s="87" t="e">
        <f t="shared" ca="1" si="100"/>
        <v>#VALUE!</v>
      </c>
      <c r="EW47" s="87" t="e">
        <f t="shared" ca="1" si="101"/>
        <v>#VALUE!</v>
      </c>
      <c r="EX47" s="87" t="e">
        <f t="shared" ca="1" si="102"/>
        <v>#VALUE!</v>
      </c>
      <c r="EY47" s="87" t="e">
        <f t="shared" ca="1" si="103"/>
        <v>#VALUE!</v>
      </c>
      <c r="EZ47" s="87" t="e">
        <f t="shared" ca="1" si="104"/>
        <v>#VALUE!</v>
      </c>
      <c r="FA47" s="87" t="e">
        <f t="shared" ca="1" si="105"/>
        <v>#VALUE!</v>
      </c>
      <c r="FB47" s="87" t="e">
        <f t="shared" ca="1" si="106"/>
        <v>#VALUE!</v>
      </c>
      <c r="FC47" s="87" t="e">
        <f t="shared" ca="1" si="107"/>
        <v>#VALUE!</v>
      </c>
      <c r="FD47" s="87" t="e">
        <f t="shared" ca="1" si="108"/>
        <v>#VALUE!</v>
      </c>
      <c r="FE47" s="87" t="e">
        <f t="shared" ca="1" si="109"/>
        <v>#VALUE!</v>
      </c>
      <c r="FF47" s="87" t="e">
        <f t="shared" ca="1" si="110"/>
        <v>#VALUE!</v>
      </c>
      <c r="FG47" s="87" t="e">
        <f t="shared" ca="1" si="111"/>
        <v>#VALUE!</v>
      </c>
      <c r="FH47" s="87" t="e">
        <f t="shared" ca="1" si="112"/>
        <v>#VALUE!</v>
      </c>
      <c r="FI47" s="87" t="e">
        <f t="shared" ca="1" si="113"/>
        <v>#VALUE!</v>
      </c>
      <c r="FJ47" s="87" t="e">
        <f t="shared" ca="1" si="114"/>
        <v>#VALUE!</v>
      </c>
      <c r="FK47" s="87" t="e">
        <f t="shared" ca="1" si="115"/>
        <v>#VALUE!</v>
      </c>
      <c r="FL47" s="87" t="e">
        <f t="shared" ca="1" si="116"/>
        <v>#VALUE!</v>
      </c>
      <c r="FM47" s="87" t="e">
        <f t="shared" ca="1" si="117"/>
        <v>#VALUE!</v>
      </c>
      <c r="FN47" s="87" t="e">
        <f t="shared" ca="1" si="118"/>
        <v>#VALUE!</v>
      </c>
      <c r="FO47" s="87" t="e">
        <f t="shared" ca="1" si="119"/>
        <v>#VALUE!</v>
      </c>
      <c r="FQ47" s="87">
        <f ca="1"/>
        <v>0</v>
      </c>
      <c r="FR47" s="87">
        <f ca="1"/>
        <v>0</v>
      </c>
      <c r="FS47" s="87">
        <f ca="1"/>
        <v>0</v>
      </c>
      <c r="FT47" s="87">
        <f ca="1"/>
        <v>0</v>
      </c>
      <c r="FU47" s="87">
        <f ca="1"/>
        <v>0</v>
      </c>
      <c r="FV47" s="87">
        <f ca="1"/>
        <v>0</v>
      </c>
      <c r="FW47" s="87">
        <f ca="1"/>
        <v>0</v>
      </c>
      <c r="FX47" s="87">
        <f ca="1"/>
        <v>0</v>
      </c>
      <c r="FY47" s="87">
        <f ca="1"/>
        <v>0</v>
      </c>
      <c r="FZ47" s="87">
        <f ca="1"/>
        <v>0</v>
      </c>
      <c r="GA47" s="87">
        <f ca="1"/>
        <v>0</v>
      </c>
      <c r="GB47" s="87">
        <f ca="1"/>
        <v>0</v>
      </c>
      <c r="GC47" s="87">
        <f ca="1"/>
        <v>0</v>
      </c>
      <c r="GD47" s="87">
        <f ca="1"/>
        <v>0</v>
      </c>
      <c r="GE47" s="87">
        <f ca="1"/>
        <v>0</v>
      </c>
      <c r="GF47" s="87">
        <f ca="1"/>
        <v>0</v>
      </c>
      <c r="GG47" s="87">
        <f ca="1"/>
        <v>0</v>
      </c>
      <c r="GH47" s="87">
        <f ca="1"/>
        <v>0</v>
      </c>
      <c r="GI47" s="87">
        <f ca="1"/>
        <v>0</v>
      </c>
      <c r="GJ47" s="87">
        <f ca="1"/>
        <v>0</v>
      </c>
    </row>
    <row r="48" spans="1:192" x14ac:dyDescent="0.25">
      <c r="A48" s="87">
        <f t="shared" si="249"/>
        <v>39</v>
      </c>
      <c r="B48" s="87" t="e">
        <f t="shared" ca="1" si="124"/>
        <v>#N/A</v>
      </c>
      <c r="C48" s="87" t="e">
        <f t="shared" ca="1" si="125"/>
        <v>#REF!</v>
      </c>
      <c r="D48" s="87" t="e">
        <f t="shared" ca="1" si="126"/>
        <v>#REF!</v>
      </c>
      <c r="E48" s="87" t="e">
        <f t="shared" ca="1" si="127"/>
        <v>#REF!</v>
      </c>
      <c r="F48" s="87" t="e">
        <f t="shared" ca="1" si="128"/>
        <v>#REF!</v>
      </c>
      <c r="G48" s="87" t="e">
        <f t="shared" ca="1" si="129"/>
        <v>#REF!</v>
      </c>
      <c r="H48" s="87" t="e">
        <f t="shared" ca="1" si="130"/>
        <v>#REF!</v>
      </c>
      <c r="I48" s="87" t="e">
        <f t="shared" ca="1" si="131"/>
        <v>#REF!</v>
      </c>
      <c r="J48" s="87" t="e">
        <f t="shared" ca="1" si="132"/>
        <v>#REF!</v>
      </c>
      <c r="K48" s="87" t="e">
        <f t="shared" ca="1" si="133"/>
        <v>#REF!</v>
      </c>
      <c r="L48" s="87" t="e">
        <f t="shared" ca="1" si="134"/>
        <v>#REF!</v>
      </c>
      <c r="M48" s="87" t="e">
        <f t="shared" ca="1" si="135"/>
        <v>#REF!</v>
      </c>
      <c r="N48" s="87" t="e">
        <f t="shared" ca="1" si="136"/>
        <v>#REF!</v>
      </c>
      <c r="O48" s="87" t="e">
        <f t="shared" ca="1" si="137"/>
        <v>#REF!</v>
      </c>
      <c r="P48" s="87" t="e">
        <f t="shared" ca="1" si="138"/>
        <v>#REF!</v>
      </c>
      <c r="Q48" s="87" t="e">
        <f t="shared" ca="1" si="256"/>
        <v>#REF!</v>
      </c>
      <c r="R48" s="87" t="e">
        <f t="shared" ca="1" si="256"/>
        <v>#REF!</v>
      </c>
      <c r="S48" s="87" t="e">
        <f t="shared" ca="1" si="256"/>
        <v>#REF!</v>
      </c>
      <c r="T48" s="87" t="e">
        <f t="shared" ca="1" si="256"/>
        <v>#REF!</v>
      </c>
      <c r="U48" s="87" t="e">
        <f t="shared" ca="1" si="256"/>
        <v>#REF!</v>
      </c>
      <c r="X48" s="87">
        <f ca="1">Ranking!B44</f>
        <v>0</v>
      </c>
      <c r="Y48" s="87" t="e">
        <f ca="1">IF(AH48=0,0,Ranking!C44)</f>
        <v>#VALUE!</v>
      </c>
      <c r="Z48" s="91">
        <f ca="1">Ranking!G44</f>
        <v>0</v>
      </c>
      <c r="AA48" s="87" t="e">
        <f ca="1">MCA!ES47</f>
        <v>#REF!</v>
      </c>
      <c r="AB48" s="87">
        <f ca="1">MCA!ET47</f>
        <v>0</v>
      </c>
      <c r="AC48" s="87">
        <f ca="1">MCA!EU47</f>
        <v>0</v>
      </c>
      <c r="AD48" s="87" t="e">
        <f ca="1">INDEX('MCA-INPUT'!$C$22:$C$25,MATCH(AC48,$W$376:$W$379,0),1)</f>
        <v>#N/A</v>
      </c>
      <c r="AE48" s="87" t="e">
        <f t="shared" ca="1" si="11"/>
        <v>#VALUE!</v>
      </c>
      <c r="AF48" s="87">
        <f ca="1">MATCH(AB48,$AB$7:AB48,0)</f>
        <v>1</v>
      </c>
      <c r="AG48" s="87" t="str">
        <f t="shared" ca="1" si="12"/>
        <v>00</v>
      </c>
      <c r="AH48" s="87" t="e">
        <f t="shared" ca="1" si="52"/>
        <v>#VALUE!</v>
      </c>
      <c r="AI48" s="87" t="e">
        <f t="shared" ca="1" si="53"/>
        <v>#VALUE!</v>
      </c>
      <c r="AK48" s="87" t="e">
        <f t="shared" ca="1" si="13"/>
        <v>#VALUE!</v>
      </c>
      <c r="AL48" s="87" t="e">
        <f t="shared" ca="1" si="120"/>
        <v>#VALUE!</v>
      </c>
      <c r="AM48" s="87" t="e">
        <f t="shared" ca="1" si="14"/>
        <v>#VALUE!</v>
      </c>
      <c r="AN48" s="87" t="e">
        <f t="shared" ref="AN48:BA48" ca="1" si="275">IF(AM48&gt;0,2,IF($AL48&lt;=AN$5,1,0))</f>
        <v>#VALUE!</v>
      </c>
      <c r="AO48" s="87" t="e">
        <f t="shared" ca="1" si="275"/>
        <v>#VALUE!</v>
      </c>
      <c r="AP48" s="87" t="e">
        <f t="shared" ca="1" si="275"/>
        <v>#VALUE!</v>
      </c>
      <c r="AQ48" s="87" t="e">
        <f t="shared" ca="1" si="275"/>
        <v>#VALUE!</v>
      </c>
      <c r="AR48" s="87" t="e">
        <f t="shared" ca="1" si="275"/>
        <v>#VALUE!</v>
      </c>
      <c r="AS48" s="87" t="e">
        <f t="shared" ca="1" si="275"/>
        <v>#VALUE!</v>
      </c>
      <c r="AT48" s="87" t="e">
        <f t="shared" ca="1" si="275"/>
        <v>#VALUE!</v>
      </c>
      <c r="AU48" s="87" t="e">
        <f t="shared" ca="1" si="275"/>
        <v>#VALUE!</v>
      </c>
      <c r="AV48" s="87" t="e">
        <f t="shared" ca="1" si="275"/>
        <v>#VALUE!</v>
      </c>
      <c r="AW48" s="87" t="e">
        <f t="shared" ca="1" si="275"/>
        <v>#VALUE!</v>
      </c>
      <c r="AX48" s="87" t="e">
        <f t="shared" ca="1" si="275"/>
        <v>#VALUE!</v>
      </c>
      <c r="AY48" s="87" t="e">
        <f t="shared" ca="1" si="275"/>
        <v>#VALUE!</v>
      </c>
      <c r="AZ48" s="87" t="e">
        <f t="shared" ca="1" si="275"/>
        <v>#VALUE!</v>
      </c>
      <c r="BA48" s="87" t="e">
        <f t="shared" ca="1" si="275"/>
        <v>#VALUE!</v>
      </c>
      <c r="BB48" s="87" t="e">
        <f t="shared" ref="BB48:BF48" ca="1" si="276">IF(BA48&gt;0,2,IF($AL48&lt;=BB$5,1,0))</f>
        <v>#VALUE!</v>
      </c>
      <c r="BC48" s="87" t="e">
        <f t="shared" ca="1" si="276"/>
        <v>#VALUE!</v>
      </c>
      <c r="BD48" s="87" t="e">
        <f t="shared" ca="1" si="276"/>
        <v>#VALUE!</v>
      </c>
      <c r="BE48" s="87" t="e">
        <f t="shared" ca="1" si="276"/>
        <v>#VALUE!</v>
      </c>
      <c r="BF48" s="87" t="e">
        <f t="shared" ca="1" si="276"/>
        <v>#VALUE!</v>
      </c>
      <c r="BH48" s="87" t="e">
        <f t="shared" ca="1" si="17"/>
        <v>#VALUE!</v>
      </c>
      <c r="BI48" s="87" t="e">
        <f t="shared" ca="1" si="18"/>
        <v>#VALUE!</v>
      </c>
      <c r="BJ48" s="87" t="e">
        <f t="shared" ca="1" si="19"/>
        <v>#VALUE!</v>
      </c>
      <c r="BK48" s="87" t="e">
        <f t="shared" ca="1" si="20"/>
        <v>#VALUE!</v>
      </c>
      <c r="BL48" s="87" t="e">
        <f t="shared" ca="1" si="21"/>
        <v>#VALUE!</v>
      </c>
      <c r="BM48" s="87" t="e">
        <f t="shared" ca="1" si="22"/>
        <v>#VALUE!</v>
      </c>
      <c r="BN48" s="87" t="e">
        <f t="shared" ca="1" si="23"/>
        <v>#VALUE!</v>
      </c>
      <c r="BO48" s="87" t="e">
        <f t="shared" ca="1" si="24"/>
        <v>#VALUE!</v>
      </c>
      <c r="BP48" s="87" t="e">
        <f t="shared" ca="1" si="25"/>
        <v>#VALUE!</v>
      </c>
      <c r="BQ48" s="87" t="e">
        <f t="shared" ca="1" si="26"/>
        <v>#VALUE!</v>
      </c>
      <c r="BR48" s="87" t="e">
        <f t="shared" ca="1" si="27"/>
        <v>#VALUE!</v>
      </c>
      <c r="BS48" s="87" t="e">
        <f t="shared" ca="1" si="28"/>
        <v>#VALUE!</v>
      </c>
      <c r="BT48" s="87" t="e">
        <f t="shared" ca="1" si="29"/>
        <v>#VALUE!</v>
      </c>
      <c r="BU48" s="87" t="e">
        <f t="shared" ca="1" si="30"/>
        <v>#VALUE!</v>
      </c>
      <c r="BV48" s="87" t="e">
        <f t="shared" ca="1" si="31"/>
        <v>#VALUE!</v>
      </c>
      <c r="BW48" s="87" t="e">
        <f t="shared" ca="1" si="232"/>
        <v>#VALUE!</v>
      </c>
      <c r="BX48" s="87" t="e">
        <f t="shared" ca="1" si="232"/>
        <v>#VALUE!</v>
      </c>
      <c r="BY48" s="87" t="e">
        <f t="shared" ca="1" si="232"/>
        <v>#VALUE!</v>
      </c>
      <c r="BZ48" s="87" t="e">
        <f t="shared" ca="1" si="232"/>
        <v>#VALUE!</v>
      </c>
      <c r="CA48" s="87" t="e">
        <f t="shared" ca="1" si="232"/>
        <v>#VALUE!</v>
      </c>
      <c r="CC48" s="87">
        <v>42</v>
      </c>
      <c r="CD48" s="91" t="e">
        <f t="shared" ca="1" si="233"/>
        <v>#N/A</v>
      </c>
      <c r="CE48" s="91" t="e">
        <f t="shared" ca="1" si="234"/>
        <v>#REF!</v>
      </c>
      <c r="CF48" s="91" t="e">
        <f t="shared" ca="1" si="235"/>
        <v>#REF!</v>
      </c>
      <c r="CG48" s="91" t="e">
        <f t="shared" ca="1" si="236"/>
        <v>#REF!</v>
      </c>
      <c r="CH48" s="91" t="e">
        <f t="shared" ca="1" si="237"/>
        <v>#REF!</v>
      </c>
      <c r="CI48" s="91" t="e">
        <f t="shared" ca="1" si="238"/>
        <v>#REF!</v>
      </c>
      <c r="CJ48" s="91" t="e">
        <f t="shared" ca="1" si="239"/>
        <v>#REF!</v>
      </c>
      <c r="CK48" s="91" t="e">
        <f t="shared" ca="1" si="240"/>
        <v>#REF!</v>
      </c>
      <c r="CL48" s="91" t="e">
        <f t="shared" ca="1" si="241"/>
        <v>#REF!</v>
      </c>
      <c r="CM48" s="91" t="e">
        <f t="shared" ca="1" si="242"/>
        <v>#REF!</v>
      </c>
      <c r="CN48" s="91" t="e">
        <f t="shared" ca="1" si="243"/>
        <v>#REF!</v>
      </c>
      <c r="CO48" s="91" t="e">
        <f t="shared" ca="1" si="244"/>
        <v>#REF!</v>
      </c>
      <c r="CP48" s="91" t="e">
        <f t="shared" ca="1" si="245"/>
        <v>#REF!</v>
      </c>
      <c r="CQ48" s="91" t="e">
        <f t="shared" ca="1" si="246"/>
        <v>#REF!</v>
      </c>
      <c r="CR48" s="91" t="e">
        <f t="shared" ca="1" si="247"/>
        <v>#REF!</v>
      </c>
      <c r="CS48" s="91" t="e">
        <f t="shared" ref="CS48:CW48" ca="1" si="277">VALUE(IF(Q51=0,0,CONCATENATE(Q$9,$A51)))</f>
        <v>#REF!</v>
      </c>
      <c r="CT48" s="91" t="e">
        <f t="shared" ca="1" si="277"/>
        <v>#REF!</v>
      </c>
      <c r="CU48" s="91" t="e">
        <f t="shared" ca="1" si="277"/>
        <v>#REF!</v>
      </c>
      <c r="CV48" s="91" t="e">
        <f t="shared" ca="1" si="277"/>
        <v>#REF!</v>
      </c>
      <c r="CW48" s="91" t="e">
        <f t="shared" ca="1" si="277"/>
        <v>#REF!</v>
      </c>
      <c r="DC48" s="87" t="e">
        <f t="shared" ca="1" si="57"/>
        <v>#VALUE!</v>
      </c>
      <c r="DD48" s="87" t="e">
        <f t="shared" ca="1" si="58"/>
        <v>#VALUE!</v>
      </c>
      <c r="DE48" s="87" t="e">
        <f t="shared" ca="1" si="59"/>
        <v>#VALUE!</v>
      </c>
      <c r="DF48" s="87" t="e">
        <f t="shared" ca="1" si="60"/>
        <v>#VALUE!</v>
      </c>
      <c r="DG48" s="87" t="e">
        <f t="shared" ca="1" si="61"/>
        <v>#VALUE!</v>
      </c>
      <c r="DH48" s="87" t="e">
        <f t="shared" ca="1" si="62"/>
        <v>#VALUE!</v>
      </c>
      <c r="DI48" s="87" t="e">
        <f t="shared" ca="1" si="63"/>
        <v>#VALUE!</v>
      </c>
      <c r="DJ48" s="87" t="e">
        <f t="shared" ca="1" si="64"/>
        <v>#VALUE!</v>
      </c>
      <c r="DK48" s="87" t="e">
        <f t="shared" ca="1" si="65"/>
        <v>#VALUE!</v>
      </c>
      <c r="DL48" s="87" t="e">
        <f t="shared" ca="1" si="66"/>
        <v>#VALUE!</v>
      </c>
      <c r="DM48" s="87" t="e">
        <f t="shared" ca="1" si="67"/>
        <v>#VALUE!</v>
      </c>
      <c r="DN48" s="87" t="e">
        <f t="shared" ca="1" si="68"/>
        <v>#VALUE!</v>
      </c>
      <c r="DO48" s="87" t="e">
        <f t="shared" ca="1" si="69"/>
        <v>#VALUE!</v>
      </c>
      <c r="DP48" s="87" t="e">
        <f t="shared" ca="1" si="70"/>
        <v>#VALUE!</v>
      </c>
      <c r="DQ48" s="87" t="e">
        <f t="shared" ca="1" si="71"/>
        <v>#VALUE!</v>
      </c>
      <c r="DR48" s="87" t="e">
        <f t="shared" ca="1" si="72"/>
        <v>#VALUE!</v>
      </c>
      <c r="DS48" s="87" t="e">
        <f t="shared" ca="1" si="73"/>
        <v>#VALUE!</v>
      </c>
      <c r="DT48" s="87" t="e">
        <f t="shared" ca="1" si="74"/>
        <v>#VALUE!</v>
      </c>
      <c r="DU48" s="87" t="e">
        <f t="shared" ca="1" si="75"/>
        <v>#VALUE!</v>
      </c>
      <c r="DV48" s="87" t="e">
        <f t="shared" ca="1" si="76"/>
        <v>#VALUE!</v>
      </c>
      <c r="DW48" s="87" t="e">
        <f t="shared" ca="1" si="77"/>
        <v>#VALUE!</v>
      </c>
      <c r="DY48" s="87" t="e">
        <f t="shared" ca="1" si="78"/>
        <v>#VALUE!</v>
      </c>
      <c r="DZ48" s="87" t="e">
        <f t="shared" ca="1" si="79"/>
        <v>#VALUE!</v>
      </c>
      <c r="EA48" s="87" t="e">
        <f t="shared" ca="1" si="80"/>
        <v>#VALUE!</v>
      </c>
      <c r="EB48" s="87" t="e">
        <f t="shared" ca="1" si="81"/>
        <v>#VALUE!</v>
      </c>
      <c r="EC48" s="87" t="e">
        <f t="shared" ca="1" si="82"/>
        <v>#VALUE!</v>
      </c>
      <c r="ED48" s="87" t="e">
        <f t="shared" ca="1" si="83"/>
        <v>#VALUE!</v>
      </c>
      <c r="EE48" s="87" t="e">
        <f t="shared" ca="1" si="84"/>
        <v>#VALUE!</v>
      </c>
      <c r="EF48" s="87" t="e">
        <f t="shared" ca="1" si="85"/>
        <v>#VALUE!</v>
      </c>
      <c r="EG48" s="87" t="e">
        <f t="shared" ca="1" si="86"/>
        <v>#VALUE!</v>
      </c>
      <c r="EH48" s="87" t="e">
        <f t="shared" ca="1" si="87"/>
        <v>#VALUE!</v>
      </c>
      <c r="EI48" s="87" t="e">
        <f t="shared" ca="1" si="88"/>
        <v>#VALUE!</v>
      </c>
      <c r="EJ48" s="87" t="e">
        <f t="shared" ca="1" si="89"/>
        <v>#VALUE!</v>
      </c>
      <c r="EK48" s="87" t="e">
        <f t="shared" ca="1" si="90"/>
        <v>#VALUE!</v>
      </c>
      <c r="EL48" s="87" t="e">
        <f t="shared" ca="1" si="91"/>
        <v>#VALUE!</v>
      </c>
      <c r="EM48" s="87" t="e">
        <f t="shared" ca="1" si="92"/>
        <v>#VALUE!</v>
      </c>
      <c r="EN48" s="87" t="e">
        <f t="shared" ca="1" si="93"/>
        <v>#VALUE!</v>
      </c>
      <c r="EO48" s="87" t="e">
        <f t="shared" ca="1" si="94"/>
        <v>#VALUE!</v>
      </c>
      <c r="EP48" s="87" t="e">
        <f t="shared" ca="1" si="95"/>
        <v>#VALUE!</v>
      </c>
      <c r="EQ48" s="87" t="e">
        <f t="shared" ca="1" si="96"/>
        <v>#VALUE!</v>
      </c>
      <c r="ER48" s="87" t="e">
        <f t="shared" ca="1" si="97"/>
        <v>#VALUE!</v>
      </c>
      <c r="ES48" s="87" t="e">
        <f t="shared" ca="1" si="98"/>
        <v>#VALUE!</v>
      </c>
      <c r="EU48" s="87" t="e">
        <f t="shared" ca="1" si="99"/>
        <v>#VALUE!</v>
      </c>
      <c r="EV48" s="87" t="e">
        <f t="shared" ca="1" si="100"/>
        <v>#VALUE!</v>
      </c>
      <c r="EW48" s="87" t="e">
        <f t="shared" ca="1" si="101"/>
        <v>#VALUE!</v>
      </c>
      <c r="EX48" s="87" t="e">
        <f t="shared" ca="1" si="102"/>
        <v>#VALUE!</v>
      </c>
      <c r="EY48" s="87" t="e">
        <f t="shared" ca="1" si="103"/>
        <v>#VALUE!</v>
      </c>
      <c r="EZ48" s="87" t="e">
        <f t="shared" ca="1" si="104"/>
        <v>#VALUE!</v>
      </c>
      <c r="FA48" s="87" t="e">
        <f t="shared" ca="1" si="105"/>
        <v>#VALUE!</v>
      </c>
      <c r="FB48" s="87" t="e">
        <f t="shared" ca="1" si="106"/>
        <v>#VALUE!</v>
      </c>
      <c r="FC48" s="87" t="e">
        <f t="shared" ca="1" si="107"/>
        <v>#VALUE!</v>
      </c>
      <c r="FD48" s="87" t="e">
        <f t="shared" ca="1" si="108"/>
        <v>#VALUE!</v>
      </c>
      <c r="FE48" s="87" t="e">
        <f t="shared" ca="1" si="109"/>
        <v>#VALUE!</v>
      </c>
      <c r="FF48" s="87" t="e">
        <f t="shared" ca="1" si="110"/>
        <v>#VALUE!</v>
      </c>
      <c r="FG48" s="87" t="e">
        <f t="shared" ca="1" si="111"/>
        <v>#VALUE!</v>
      </c>
      <c r="FH48" s="87" t="e">
        <f t="shared" ca="1" si="112"/>
        <v>#VALUE!</v>
      </c>
      <c r="FI48" s="87" t="e">
        <f t="shared" ca="1" si="113"/>
        <v>#VALUE!</v>
      </c>
      <c r="FJ48" s="87" t="e">
        <f t="shared" ca="1" si="114"/>
        <v>#VALUE!</v>
      </c>
      <c r="FK48" s="87" t="e">
        <f t="shared" ca="1" si="115"/>
        <v>#VALUE!</v>
      </c>
      <c r="FL48" s="87" t="e">
        <f t="shared" ca="1" si="116"/>
        <v>#VALUE!</v>
      </c>
      <c r="FM48" s="87" t="e">
        <f t="shared" ca="1" si="117"/>
        <v>#VALUE!</v>
      </c>
      <c r="FN48" s="87" t="e">
        <f t="shared" ca="1" si="118"/>
        <v>#VALUE!</v>
      </c>
      <c r="FO48" s="87" t="e">
        <f t="shared" ca="1" si="119"/>
        <v>#VALUE!</v>
      </c>
      <c r="FQ48" s="87">
        <f ca="1"/>
        <v>0</v>
      </c>
      <c r="FR48" s="87">
        <f ca="1"/>
        <v>0</v>
      </c>
      <c r="FS48" s="87">
        <f ca="1"/>
        <v>0</v>
      </c>
      <c r="FT48" s="87">
        <f ca="1"/>
        <v>0</v>
      </c>
      <c r="FU48" s="87">
        <f ca="1"/>
        <v>0</v>
      </c>
      <c r="FV48" s="87">
        <f ca="1"/>
        <v>0</v>
      </c>
      <c r="FW48" s="87">
        <f ca="1"/>
        <v>0</v>
      </c>
      <c r="FX48" s="87">
        <f ca="1"/>
        <v>0</v>
      </c>
      <c r="FY48" s="87">
        <f ca="1"/>
        <v>0</v>
      </c>
      <c r="FZ48" s="87">
        <f ca="1"/>
        <v>0</v>
      </c>
      <c r="GA48" s="87">
        <f ca="1"/>
        <v>0</v>
      </c>
      <c r="GB48" s="87">
        <f ca="1"/>
        <v>0</v>
      </c>
      <c r="GC48" s="87">
        <f ca="1"/>
        <v>0</v>
      </c>
      <c r="GD48" s="87">
        <f ca="1"/>
        <v>0</v>
      </c>
      <c r="GE48" s="87">
        <f ca="1"/>
        <v>0</v>
      </c>
      <c r="GF48" s="87">
        <f ca="1"/>
        <v>0</v>
      </c>
      <c r="GG48" s="87">
        <f ca="1"/>
        <v>0</v>
      </c>
      <c r="GH48" s="87">
        <f ca="1"/>
        <v>0</v>
      </c>
      <c r="GI48" s="87">
        <f ca="1"/>
        <v>0</v>
      </c>
      <c r="GJ48" s="87">
        <f ca="1"/>
        <v>0</v>
      </c>
    </row>
    <row r="49" spans="1:192" x14ac:dyDescent="0.25">
      <c r="A49" s="87">
        <f t="shared" si="249"/>
        <v>40</v>
      </c>
      <c r="B49" s="87" t="e">
        <f t="shared" ca="1" si="124"/>
        <v>#N/A</v>
      </c>
      <c r="C49" s="87" t="e">
        <f t="shared" ca="1" si="125"/>
        <v>#REF!</v>
      </c>
      <c r="D49" s="87" t="e">
        <f t="shared" ca="1" si="126"/>
        <v>#REF!</v>
      </c>
      <c r="E49" s="87" t="e">
        <f t="shared" ca="1" si="127"/>
        <v>#REF!</v>
      </c>
      <c r="F49" s="87" t="e">
        <f t="shared" ca="1" si="128"/>
        <v>#REF!</v>
      </c>
      <c r="G49" s="87" t="e">
        <f t="shared" ca="1" si="129"/>
        <v>#REF!</v>
      </c>
      <c r="H49" s="87" t="e">
        <f t="shared" ca="1" si="130"/>
        <v>#REF!</v>
      </c>
      <c r="I49" s="87" t="e">
        <f t="shared" ca="1" si="131"/>
        <v>#REF!</v>
      </c>
      <c r="J49" s="87" t="e">
        <f t="shared" ca="1" si="132"/>
        <v>#REF!</v>
      </c>
      <c r="K49" s="87" t="e">
        <f t="shared" ca="1" si="133"/>
        <v>#REF!</v>
      </c>
      <c r="L49" s="87" t="e">
        <f t="shared" ca="1" si="134"/>
        <v>#REF!</v>
      </c>
      <c r="M49" s="87" t="e">
        <f t="shared" ca="1" si="135"/>
        <v>#REF!</v>
      </c>
      <c r="N49" s="87" t="e">
        <f t="shared" ca="1" si="136"/>
        <v>#REF!</v>
      </c>
      <c r="O49" s="87" t="e">
        <f t="shared" ca="1" si="137"/>
        <v>#REF!</v>
      </c>
      <c r="P49" s="87" t="e">
        <f t="shared" ca="1" si="138"/>
        <v>#REF!</v>
      </c>
      <c r="Q49" s="87" t="e">
        <f t="shared" ca="1" si="256"/>
        <v>#REF!</v>
      </c>
      <c r="R49" s="87" t="e">
        <f t="shared" ca="1" si="256"/>
        <v>#REF!</v>
      </c>
      <c r="S49" s="87" t="e">
        <f t="shared" ca="1" si="256"/>
        <v>#REF!</v>
      </c>
      <c r="T49" s="87" t="e">
        <f t="shared" ca="1" si="256"/>
        <v>#REF!</v>
      </c>
      <c r="U49" s="87" t="e">
        <f t="shared" ca="1" si="256"/>
        <v>#REF!</v>
      </c>
      <c r="X49" s="87">
        <f ca="1">Ranking!B45</f>
        <v>0</v>
      </c>
      <c r="Y49" s="87" t="e">
        <f ca="1">IF(AH49=0,0,Ranking!C45)</f>
        <v>#VALUE!</v>
      </c>
      <c r="Z49" s="91">
        <f ca="1">Ranking!G45</f>
        <v>0</v>
      </c>
      <c r="AA49" s="87" t="e">
        <f ca="1">MCA!ES48</f>
        <v>#REF!</v>
      </c>
      <c r="AB49" s="87">
        <f ca="1">MCA!ET48</f>
        <v>0</v>
      </c>
      <c r="AC49" s="87">
        <f ca="1">MCA!EU48</f>
        <v>0</v>
      </c>
      <c r="AD49" s="87" t="e">
        <f ca="1">INDEX('MCA-INPUT'!$C$22:$C$25,MATCH(AC49,$W$376:$W$379,0),1)</f>
        <v>#N/A</v>
      </c>
      <c r="AE49" s="87" t="e">
        <f t="shared" ca="1" si="11"/>
        <v>#VALUE!</v>
      </c>
      <c r="AF49" s="87">
        <f ca="1">MATCH(AB49,$AB$7:AB49,0)</f>
        <v>1</v>
      </c>
      <c r="AG49" s="87" t="str">
        <f t="shared" ca="1" si="12"/>
        <v>00</v>
      </c>
      <c r="AH49" s="87" t="e">
        <f t="shared" ca="1" si="52"/>
        <v>#VALUE!</v>
      </c>
      <c r="AI49" s="87" t="e">
        <f t="shared" ca="1" si="53"/>
        <v>#VALUE!</v>
      </c>
      <c r="AK49" s="87" t="e">
        <f t="shared" ca="1" si="13"/>
        <v>#VALUE!</v>
      </c>
      <c r="AL49" s="87" t="e">
        <f t="shared" ca="1" si="120"/>
        <v>#VALUE!</v>
      </c>
      <c r="AM49" s="87" t="e">
        <f t="shared" ca="1" si="14"/>
        <v>#VALUE!</v>
      </c>
      <c r="AN49" s="87" t="e">
        <f t="shared" ref="AN49:BA49" ca="1" si="278">IF(AM49&gt;0,2,IF($AL49&lt;=AN$5,1,0))</f>
        <v>#VALUE!</v>
      </c>
      <c r="AO49" s="87" t="e">
        <f t="shared" ca="1" si="278"/>
        <v>#VALUE!</v>
      </c>
      <c r="AP49" s="87" t="e">
        <f t="shared" ca="1" si="278"/>
        <v>#VALUE!</v>
      </c>
      <c r="AQ49" s="87" t="e">
        <f t="shared" ca="1" si="278"/>
        <v>#VALUE!</v>
      </c>
      <c r="AR49" s="87" t="e">
        <f t="shared" ca="1" si="278"/>
        <v>#VALUE!</v>
      </c>
      <c r="AS49" s="87" t="e">
        <f t="shared" ca="1" si="278"/>
        <v>#VALUE!</v>
      </c>
      <c r="AT49" s="87" t="e">
        <f t="shared" ca="1" si="278"/>
        <v>#VALUE!</v>
      </c>
      <c r="AU49" s="87" t="e">
        <f t="shared" ca="1" si="278"/>
        <v>#VALUE!</v>
      </c>
      <c r="AV49" s="87" t="e">
        <f t="shared" ca="1" si="278"/>
        <v>#VALUE!</v>
      </c>
      <c r="AW49" s="87" t="e">
        <f t="shared" ca="1" si="278"/>
        <v>#VALUE!</v>
      </c>
      <c r="AX49" s="87" t="e">
        <f t="shared" ca="1" si="278"/>
        <v>#VALUE!</v>
      </c>
      <c r="AY49" s="87" t="e">
        <f t="shared" ca="1" si="278"/>
        <v>#VALUE!</v>
      </c>
      <c r="AZ49" s="87" t="e">
        <f t="shared" ca="1" si="278"/>
        <v>#VALUE!</v>
      </c>
      <c r="BA49" s="87" t="e">
        <f t="shared" ca="1" si="278"/>
        <v>#VALUE!</v>
      </c>
      <c r="BB49" s="87" t="e">
        <f t="shared" ref="BB49:BF49" ca="1" si="279">IF(BA49&gt;0,2,IF($AL49&lt;=BB$5,1,0))</f>
        <v>#VALUE!</v>
      </c>
      <c r="BC49" s="87" t="e">
        <f t="shared" ca="1" si="279"/>
        <v>#VALUE!</v>
      </c>
      <c r="BD49" s="87" t="e">
        <f t="shared" ca="1" si="279"/>
        <v>#VALUE!</v>
      </c>
      <c r="BE49" s="87" t="e">
        <f t="shared" ca="1" si="279"/>
        <v>#VALUE!</v>
      </c>
      <c r="BF49" s="87" t="e">
        <f t="shared" ca="1" si="279"/>
        <v>#VALUE!</v>
      </c>
      <c r="BH49" s="87" t="e">
        <f t="shared" ca="1" si="17"/>
        <v>#VALUE!</v>
      </c>
      <c r="BI49" s="87" t="e">
        <f t="shared" ca="1" si="18"/>
        <v>#VALUE!</v>
      </c>
      <c r="BJ49" s="87" t="e">
        <f t="shared" ca="1" si="19"/>
        <v>#VALUE!</v>
      </c>
      <c r="BK49" s="87" t="e">
        <f t="shared" ca="1" si="20"/>
        <v>#VALUE!</v>
      </c>
      <c r="BL49" s="87" t="e">
        <f t="shared" ca="1" si="21"/>
        <v>#VALUE!</v>
      </c>
      <c r="BM49" s="87" t="e">
        <f t="shared" ca="1" si="22"/>
        <v>#VALUE!</v>
      </c>
      <c r="BN49" s="87" t="e">
        <f t="shared" ca="1" si="23"/>
        <v>#VALUE!</v>
      </c>
      <c r="BO49" s="87" t="e">
        <f t="shared" ca="1" si="24"/>
        <v>#VALUE!</v>
      </c>
      <c r="BP49" s="87" t="e">
        <f t="shared" ca="1" si="25"/>
        <v>#VALUE!</v>
      </c>
      <c r="BQ49" s="87" t="e">
        <f t="shared" ca="1" si="26"/>
        <v>#VALUE!</v>
      </c>
      <c r="BR49" s="87" t="e">
        <f t="shared" ca="1" si="27"/>
        <v>#VALUE!</v>
      </c>
      <c r="BS49" s="87" t="e">
        <f t="shared" ca="1" si="28"/>
        <v>#VALUE!</v>
      </c>
      <c r="BT49" s="87" t="e">
        <f t="shared" ca="1" si="29"/>
        <v>#VALUE!</v>
      </c>
      <c r="BU49" s="87" t="e">
        <f t="shared" ca="1" si="30"/>
        <v>#VALUE!</v>
      </c>
      <c r="BV49" s="87" t="e">
        <f t="shared" ca="1" si="31"/>
        <v>#VALUE!</v>
      </c>
      <c r="BW49" s="87" t="e">
        <f t="shared" ca="1" si="232"/>
        <v>#VALUE!</v>
      </c>
      <c r="BX49" s="87" t="e">
        <f t="shared" ca="1" si="232"/>
        <v>#VALUE!</v>
      </c>
      <c r="BY49" s="87" t="e">
        <f t="shared" ca="1" si="232"/>
        <v>#VALUE!</v>
      </c>
      <c r="BZ49" s="87" t="e">
        <f t="shared" ca="1" si="232"/>
        <v>#VALUE!</v>
      </c>
      <c r="CA49" s="87" t="e">
        <f t="shared" ca="1" si="232"/>
        <v>#VALUE!</v>
      </c>
      <c r="CC49" s="87">
        <v>43</v>
      </c>
      <c r="CD49" s="91" t="e">
        <f t="shared" ca="1" si="233"/>
        <v>#N/A</v>
      </c>
      <c r="CE49" s="91" t="e">
        <f t="shared" ca="1" si="234"/>
        <v>#REF!</v>
      </c>
      <c r="CF49" s="91" t="e">
        <f t="shared" ca="1" si="235"/>
        <v>#REF!</v>
      </c>
      <c r="CG49" s="91" t="e">
        <f t="shared" ca="1" si="236"/>
        <v>#REF!</v>
      </c>
      <c r="CH49" s="91" t="e">
        <f t="shared" ca="1" si="237"/>
        <v>#REF!</v>
      </c>
      <c r="CI49" s="91" t="e">
        <f t="shared" ca="1" si="238"/>
        <v>#REF!</v>
      </c>
      <c r="CJ49" s="91" t="e">
        <f t="shared" ca="1" si="239"/>
        <v>#REF!</v>
      </c>
      <c r="CK49" s="91" t="e">
        <f t="shared" ca="1" si="240"/>
        <v>#REF!</v>
      </c>
      <c r="CL49" s="91" t="e">
        <f t="shared" ca="1" si="241"/>
        <v>#REF!</v>
      </c>
      <c r="CM49" s="91" t="e">
        <f t="shared" ca="1" si="242"/>
        <v>#REF!</v>
      </c>
      <c r="CN49" s="91" t="e">
        <f t="shared" ca="1" si="243"/>
        <v>#REF!</v>
      </c>
      <c r="CO49" s="91" t="e">
        <f t="shared" ca="1" si="244"/>
        <v>#REF!</v>
      </c>
      <c r="CP49" s="91" t="e">
        <f t="shared" ca="1" si="245"/>
        <v>#REF!</v>
      </c>
      <c r="CQ49" s="91" t="e">
        <f t="shared" ca="1" si="246"/>
        <v>#REF!</v>
      </c>
      <c r="CR49" s="91" t="e">
        <f t="shared" ca="1" si="247"/>
        <v>#REF!</v>
      </c>
      <c r="CS49" s="91" t="e">
        <f t="shared" ref="CS49:CW49" ca="1" si="280">VALUE(IF(Q52=0,0,CONCATENATE(Q$9,$A52)))</f>
        <v>#REF!</v>
      </c>
      <c r="CT49" s="91" t="e">
        <f t="shared" ca="1" si="280"/>
        <v>#REF!</v>
      </c>
      <c r="CU49" s="91" t="e">
        <f t="shared" ca="1" si="280"/>
        <v>#REF!</v>
      </c>
      <c r="CV49" s="91" t="e">
        <f t="shared" ca="1" si="280"/>
        <v>#REF!</v>
      </c>
      <c r="CW49" s="91" t="e">
        <f t="shared" ca="1" si="280"/>
        <v>#REF!</v>
      </c>
      <c r="DC49" s="87" t="e">
        <f t="shared" ca="1" si="57"/>
        <v>#VALUE!</v>
      </c>
      <c r="DD49" s="87" t="e">
        <f t="shared" ca="1" si="58"/>
        <v>#VALUE!</v>
      </c>
      <c r="DE49" s="87" t="e">
        <f t="shared" ca="1" si="59"/>
        <v>#VALUE!</v>
      </c>
      <c r="DF49" s="87" t="e">
        <f t="shared" ca="1" si="60"/>
        <v>#VALUE!</v>
      </c>
      <c r="DG49" s="87" t="e">
        <f t="shared" ca="1" si="61"/>
        <v>#VALUE!</v>
      </c>
      <c r="DH49" s="87" t="e">
        <f t="shared" ca="1" si="62"/>
        <v>#VALUE!</v>
      </c>
      <c r="DI49" s="87" t="e">
        <f t="shared" ca="1" si="63"/>
        <v>#VALUE!</v>
      </c>
      <c r="DJ49" s="87" t="e">
        <f t="shared" ca="1" si="64"/>
        <v>#VALUE!</v>
      </c>
      <c r="DK49" s="87" t="e">
        <f t="shared" ca="1" si="65"/>
        <v>#VALUE!</v>
      </c>
      <c r="DL49" s="87" t="e">
        <f t="shared" ca="1" si="66"/>
        <v>#VALUE!</v>
      </c>
      <c r="DM49" s="87" t="e">
        <f t="shared" ca="1" si="67"/>
        <v>#VALUE!</v>
      </c>
      <c r="DN49" s="87" t="e">
        <f t="shared" ca="1" si="68"/>
        <v>#VALUE!</v>
      </c>
      <c r="DO49" s="87" t="e">
        <f t="shared" ca="1" si="69"/>
        <v>#VALUE!</v>
      </c>
      <c r="DP49" s="87" t="e">
        <f t="shared" ca="1" si="70"/>
        <v>#VALUE!</v>
      </c>
      <c r="DQ49" s="87" t="e">
        <f t="shared" ca="1" si="71"/>
        <v>#VALUE!</v>
      </c>
      <c r="DR49" s="87" t="e">
        <f t="shared" ca="1" si="72"/>
        <v>#VALUE!</v>
      </c>
      <c r="DS49" s="87" t="e">
        <f t="shared" ca="1" si="73"/>
        <v>#VALUE!</v>
      </c>
      <c r="DT49" s="87" t="e">
        <f t="shared" ca="1" si="74"/>
        <v>#VALUE!</v>
      </c>
      <c r="DU49" s="87" t="e">
        <f t="shared" ca="1" si="75"/>
        <v>#VALUE!</v>
      </c>
      <c r="DV49" s="87" t="e">
        <f t="shared" ca="1" si="76"/>
        <v>#VALUE!</v>
      </c>
      <c r="DW49" s="87" t="e">
        <f t="shared" ca="1" si="77"/>
        <v>#VALUE!</v>
      </c>
      <c r="DY49" s="87" t="e">
        <f t="shared" ca="1" si="78"/>
        <v>#VALUE!</v>
      </c>
      <c r="DZ49" s="87" t="e">
        <f t="shared" ca="1" si="79"/>
        <v>#VALUE!</v>
      </c>
      <c r="EA49" s="87" t="e">
        <f t="shared" ca="1" si="80"/>
        <v>#VALUE!</v>
      </c>
      <c r="EB49" s="87" t="e">
        <f t="shared" ca="1" si="81"/>
        <v>#VALUE!</v>
      </c>
      <c r="EC49" s="87" t="e">
        <f t="shared" ca="1" si="82"/>
        <v>#VALUE!</v>
      </c>
      <c r="ED49" s="87" t="e">
        <f t="shared" ca="1" si="83"/>
        <v>#VALUE!</v>
      </c>
      <c r="EE49" s="87" t="e">
        <f t="shared" ca="1" si="84"/>
        <v>#VALUE!</v>
      </c>
      <c r="EF49" s="87" t="e">
        <f t="shared" ca="1" si="85"/>
        <v>#VALUE!</v>
      </c>
      <c r="EG49" s="87" t="e">
        <f t="shared" ca="1" si="86"/>
        <v>#VALUE!</v>
      </c>
      <c r="EH49" s="87" t="e">
        <f t="shared" ca="1" si="87"/>
        <v>#VALUE!</v>
      </c>
      <c r="EI49" s="87" t="e">
        <f t="shared" ca="1" si="88"/>
        <v>#VALUE!</v>
      </c>
      <c r="EJ49" s="87" t="e">
        <f t="shared" ca="1" si="89"/>
        <v>#VALUE!</v>
      </c>
      <c r="EK49" s="87" t="e">
        <f t="shared" ca="1" si="90"/>
        <v>#VALUE!</v>
      </c>
      <c r="EL49" s="87" t="e">
        <f t="shared" ca="1" si="91"/>
        <v>#VALUE!</v>
      </c>
      <c r="EM49" s="87" t="e">
        <f t="shared" ca="1" si="92"/>
        <v>#VALUE!</v>
      </c>
      <c r="EN49" s="87" t="e">
        <f t="shared" ca="1" si="93"/>
        <v>#VALUE!</v>
      </c>
      <c r="EO49" s="87" t="e">
        <f t="shared" ca="1" si="94"/>
        <v>#VALUE!</v>
      </c>
      <c r="EP49" s="87" t="e">
        <f t="shared" ca="1" si="95"/>
        <v>#VALUE!</v>
      </c>
      <c r="EQ49" s="87" t="e">
        <f t="shared" ca="1" si="96"/>
        <v>#VALUE!</v>
      </c>
      <c r="ER49" s="87" t="e">
        <f t="shared" ca="1" si="97"/>
        <v>#VALUE!</v>
      </c>
      <c r="ES49" s="87" t="e">
        <f t="shared" ca="1" si="98"/>
        <v>#VALUE!</v>
      </c>
      <c r="EU49" s="87" t="e">
        <f t="shared" ca="1" si="99"/>
        <v>#VALUE!</v>
      </c>
      <c r="EV49" s="87" t="e">
        <f t="shared" ca="1" si="100"/>
        <v>#VALUE!</v>
      </c>
      <c r="EW49" s="87" t="e">
        <f t="shared" ca="1" si="101"/>
        <v>#VALUE!</v>
      </c>
      <c r="EX49" s="87" t="e">
        <f t="shared" ca="1" si="102"/>
        <v>#VALUE!</v>
      </c>
      <c r="EY49" s="87" t="e">
        <f t="shared" ca="1" si="103"/>
        <v>#VALUE!</v>
      </c>
      <c r="EZ49" s="87" t="e">
        <f t="shared" ca="1" si="104"/>
        <v>#VALUE!</v>
      </c>
      <c r="FA49" s="87" t="e">
        <f t="shared" ca="1" si="105"/>
        <v>#VALUE!</v>
      </c>
      <c r="FB49" s="87" t="e">
        <f t="shared" ca="1" si="106"/>
        <v>#VALUE!</v>
      </c>
      <c r="FC49" s="87" t="e">
        <f t="shared" ca="1" si="107"/>
        <v>#VALUE!</v>
      </c>
      <c r="FD49" s="87" t="e">
        <f t="shared" ca="1" si="108"/>
        <v>#VALUE!</v>
      </c>
      <c r="FE49" s="87" t="e">
        <f t="shared" ca="1" si="109"/>
        <v>#VALUE!</v>
      </c>
      <c r="FF49" s="87" t="e">
        <f t="shared" ca="1" si="110"/>
        <v>#VALUE!</v>
      </c>
      <c r="FG49" s="87" t="e">
        <f t="shared" ca="1" si="111"/>
        <v>#VALUE!</v>
      </c>
      <c r="FH49" s="87" t="e">
        <f t="shared" ca="1" si="112"/>
        <v>#VALUE!</v>
      </c>
      <c r="FI49" s="87" t="e">
        <f t="shared" ca="1" si="113"/>
        <v>#VALUE!</v>
      </c>
      <c r="FJ49" s="87" t="e">
        <f t="shared" ca="1" si="114"/>
        <v>#VALUE!</v>
      </c>
      <c r="FK49" s="87" t="e">
        <f t="shared" ca="1" si="115"/>
        <v>#VALUE!</v>
      </c>
      <c r="FL49" s="87" t="e">
        <f t="shared" ca="1" si="116"/>
        <v>#VALUE!</v>
      </c>
      <c r="FM49" s="87" t="e">
        <f t="shared" ca="1" si="117"/>
        <v>#VALUE!</v>
      </c>
      <c r="FN49" s="87" t="e">
        <f t="shared" ca="1" si="118"/>
        <v>#VALUE!</v>
      </c>
      <c r="FO49" s="87" t="e">
        <f t="shared" ca="1" si="119"/>
        <v>#VALUE!</v>
      </c>
      <c r="FQ49" s="87">
        <f ca="1"/>
        <v>0</v>
      </c>
      <c r="FR49" s="87">
        <f ca="1"/>
        <v>0</v>
      </c>
      <c r="FS49" s="87">
        <f ca="1"/>
        <v>0</v>
      </c>
      <c r="FT49" s="87">
        <f ca="1"/>
        <v>0</v>
      </c>
      <c r="FU49" s="87">
        <f ca="1"/>
        <v>0</v>
      </c>
      <c r="FV49" s="87">
        <f ca="1"/>
        <v>0</v>
      </c>
      <c r="FW49" s="87">
        <f ca="1"/>
        <v>0</v>
      </c>
      <c r="FX49" s="87">
        <f ca="1"/>
        <v>0</v>
      </c>
      <c r="FY49" s="87">
        <f ca="1"/>
        <v>0</v>
      </c>
      <c r="FZ49" s="87">
        <f ca="1"/>
        <v>0</v>
      </c>
      <c r="GA49" s="87">
        <f ca="1"/>
        <v>0</v>
      </c>
      <c r="GB49" s="87">
        <f ca="1"/>
        <v>0</v>
      </c>
      <c r="GC49" s="87">
        <f ca="1"/>
        <v>0</v>
      </c>
      <c r="GD49" s="87">
        <f ca="1"/>
        <v>0</v>
      </c>
      <c r="GE49" s="87">
        <f ca="1"/>
        <v>0</v>
      </c>
      <c r="GF49" s="87">
        <f ca="1"/>
        <v>0</v>
      </c>
      <c r="GG49" s="87">
        <f ca="1"/>
        <v>0</v>
      </c>
      <c r="GH49" s="87">
        <f ca="1"/>
        <v>0</v>
      </c>
      <c r="GI49" s="87">
        <f ca="1"/>
        <v>0</v>
      </c>
      <c r="GJ49" s="87">
        <f ca="1"/>
        <v>0</v>
      </c>
    </row>
    <row r="50" spans="1:192" x14ac:dyDescent="0.25">
      <c r="A50" s="87">
        <f t="shared" si="249"/>
        <v>41</v>
      </c>
      <c r="B50" s="87" t="e">
        <f t="shared" ca="1" si="124"/>
        <v>#N/A</v>
      </c>
      <c r="C50" s="87" t="e">
        <f t="shared" ca="1" si="125"/>
        <v>#REF!</v>
      </c>
      <c r="D50" s="87" t="e">
        <f t="shared" ca="1" si="126"/>
        <v>#REF!</v>
      </c>
      <c r="E50" s="87" t="e">
        <f t="shared" ca="1" si="127"/>
        <v>#REF!</v>
      </c>
      <c r="F50" s="87" t="e">
        <f t="shared" ca="1" si="128"/>
        <v>#REF!</v>
      </c>
      <c r="G50" s="87" t="e">
        <f t="shared" ca="1" si="129"/>
        <v>#REF!</v>
      </c>
      <c r="H50" s="87" t="e">
        <f t="shared" ca="1" si="130"/>
        <v>#REF!</v>
      </c>
      <c r="I50" s="87" t="e">
        <f t="shared" ca="1" si="131"/>
        <v>#REF!</v>
      </c>
      <c r="J50" s="87" t="e">
        <f t="shared" ca="1" si="132"/>
        <v>#REF!</v>
      </c>
      <c r="K50" s="87" t="e">
        <f t="shared" ca="1" si="133"/>
        <v>#REF!</v>
      </c>
      <c r="L50" s="87" t="e">
        <f t="shared" ca="1" si="134"/>
        <v>#REF!</v>
      </c>
      <c r="M50" s="87" t="e">
        <f t="shared" ca="1" si="135"/>
        <v>#REF!</v>
      </c>
      <c r="N50" s="87" t="e">
        <f t="shared" ca="1" si="136"/>
        <v>#REF!</v>
      </c>
      <c r="O50" s="87" t="e">
        <f t="shared" ca="1" si="137"/>
        <v>#REF!</v>
      </c>
      <c r="P50" s="87" t="e">
        <f t="shared" ca="1" si="138"/>
        <v>#REF!</v>
      </c>
      <c r="Q50" s="87" t="e">
        <f t="shared" ca="1" si="256"/>
        <v>#REF!</v>
      </c>
      <c r="R50" s="87" t="e">
        <f t="shared" ca="1" si="256"/>
        <v>#REF!</v>
      </c>
      <c r="S50" s="87" t="e">
        <f t="shared" ca="1" si="256"/>
        <v>#REF!</v>
      </c>
      <c r="T50" s="87" t="e">
        <f t="shared" ca="1" si="256"/>
        <v>#REF!</v>
      </c>
      <c r="U50" s="87" t="e">
        <f t="shared" ca="1" si="256"/>
        <v>#REF!</v>
      </c>
      <c r="X50" s="87">
        <f ca="1">Ranking!B46</f>
        <v>0</v>
      </c>
      <c r="Y50" s="87" t="e">
        <f ca="1">IF(AH50=0,0,Ranking!C46)</f>
        <v>#VALUE!</v>
      </c>
      <c r="Z50" s="91">
        <f ca="1">Ranking!G46</f>
        <v>0</v>
      </c>
      <c r="AA50" s="87" t="e">
        <f ca="1">MCA!ES49</f>
        <v>#REF!</v>
      </c>
      <c r="AB50" s="87">
        <f ca="1">MCA!ET49</f>
        <v>0</v>
      </c>
      <c r="AC50" s="87">
        <f ca="1">MCA!EU49</f>
        <v>0</v>
      </c>
      <c r="AD50" s="87" t="e">
        <f ca="1">INDEX('MCA-INPUT'!$C$22:$C$25,MATCH(AC50,$W$376:$W$379,0),1)</f>
        <v>#N/A</v>
      </c>
      <c r="AE50" s="87" t="e">
        <f t="shared" ca="1" si="11"/>
        <v>#VALUE!</v>
      </c>
      <c r="AF50" s="87">
        <f ca="1">MATCH(AB50,$AB$7:AB50,0)</f>
        <v>1</v>
      </c>
      <c r="AG50" s="87" t="str">
        <f t="shared" ca="1" si="12"/>
        <v>00</v>
      </c>
      <c r="AH50" s="87" t="e">
        <f t="shared" ca="1" si="52"/>
        <v>#VALUE!</v>
      </c>
      <c r="AI50" s="87" t="e">
        <f t="shared" ca="1" si="53"/>
        <v>#VALUE!</v>
      </c>
      <c r="AK50" s="87" t="e">
        <f t="shared" ca="1" si="13"/>
        <v>#VALUE!</v>
      </c>
      <c r="AL50" s="87" t="e">
        <f t="shared" ca="1" si="120"/>
        <v>#VALUE!</v>
      </c>
      <c r="AM50" s="87" t="e">
        <f t="shared" ca="1" si="14"/>
        <v>#VALUE!</v>
      </c>
      <c r="AN50" s="87" t="e">
        <f t="shared" ref="AN50:BA50" ca="1" si="281">IF(AM50&gt;0,2,IF($AL50&lt;=AN$5,1,0))</f>
        <v>#VALUE!</v>
      </c>
      <c r="AO50" s="87" t="e">
        <f t="shared" ca="1" si="281"/>
        <v>#VALUE!</v>
      </c>
      <c r="AP50" s="87" t="e">
        <f t="shared" ca="1" si="281"/>
        <v>#VALUE!</v>
      </c>
      <c r="AQ50" s="87" t="e">
        <f t="shared" ca="1" si="281"/>
        <v>#VALUE!</v>
      </c>
      <c r="AR50" s="87" t="e">
        <f t="shared" ca="1" si="281"/>
        <v>#VALUE!</v>
      </c>
      <c r="AS50" s="87" t="e">
        <f t="shared" ca="1" si="281"/>
        <v>#VALUE!</v>
      </c>
      <c r="AT50" s="87" t="e">
        <f t="shared" ca="1" si="281"/>
        <v>#VALUE!</v>
      </c>
      <c r="AU50" s="87" t="e">
        <f t="shared" ca="1" si="281"/>
        <v>#VALUE!</v>
      </c>
      <c r="AV50" s="87" t="e">
        <f t="shared" ca="1" si="281"/>
        <v>#VALUE!</v>
      </c>
      <c r="AW50" s="87" t="e">
        <f t="shared" ca="1" si="281"/>
        <v>#VALUE!</v>
      </c>
      <c r="AX50" s="87" t="e">
        <f t="shared" ca="1" si="281"/>
        <v>#VALUE!</v>
      </c>
      <c r="AY50" s="87" t="e">
        <f t="shared" ca="1" si="281"/>
        <v>#VALUE!</v>
      </c>
      <c r="AZ50" s="87" t="e">
        <f t="shared" ca="1" si="281"/>
        <v>#VALUE!</v>
      </c>
      <c r="BA50" s="87" t="e">
        <f t="shared" ca="1" si="281"/>
        <v>#VALUE!</v>
      </c>
      <c r="BB50" s="87" t="e">
        <f t="shared" ref="BB50:BF50" ca="1" si="282">IF(BA50&gt;0,2,IF($AL50&lt;=BB$5,1,0))</f>
        <v>#VALUE!</v>
      </c>
      <c r="BC50" s="87" t="e">
        <f t="shared" ca="1" si="282"/>
        <v>#VALUE!</v>
      </c>
      <c r="BD50" s="87" t="e">
        <f t="shared" ca="1" si="282"/>
        <v>#VALUE!</v>
      </c>
      <c r="BE50" s="87" t="e">
        <f t="shared" ca="1" si="282"/>
        <v>#VALUE!</v>
      </c>
      <c r="BF50" s="87" t="e">
        <f t="shared" ca="1" si="282"/>
        <v>#VALUE!</v>
      </c>
      <c r="BH50" s="87" t="e">
        <f t="shared" ca="1" si="17"/>
        <v>#VALUE!</v>
      </c>
      <c r="BI50" s="87" t="e">
        <f t="shared" ca="1" si="18"/>
        <v>#VALUE!</v>
      </c>
      <c r="BJ50" s="87" t="e">
        <f t="shared" ca="1" si="19"/>
        <v>#VALUE!</v>
      </c>
      <c r="BK50" s="87" t="e">
        <f t="shared" ca="1" si="20"/>
        <v>#VALUE!</v>
      </c>
      <c r="BL50" s="87" t="e">
        <f t="shared" ca="1" si="21"/>
        <v>#VALUE!</v>
      </c>
      <c r="BM50" s="87" t="e">
        <f t="shared" ca="1" si="22"/>
        <v>#VALUE!</v>
      </c>
      <c r="BN50" s="87" t="e">
        <f t="shared" ca="1" si="23"/>
        <v>#VALUE!</v>
      </c>
      <c r="BO50" s="87" t="e">
        <f t="shared" ca="1" si="24"/>
        <v>#VALUE!</v>
      </c>
      <c r="BP50" s="87" t="e">
        <f t="shared" ca="1" si="25"/>
        <v>#VALUE!</v>
      </c>
      <c r="BQ50" s="87" t="e">
        <f t="shared" ca="1" si="26"/>
        <v>#VALUE!</v>
      </c>
      <c r="BR50" s="87" t="e">
        <f t="shared" ca="1" si="27"/>
        <v>#VALUE!</v>
      </c>
      <c r="BS50" s="87" t="e">
        <f t="shared" ca="1" si="28"/>
        <v>#VALUE!</v>
      </c>
      <c r="BT50" s="87" t="e">
        <f t="shared" ca="1" si="29"/>
        <v>#VALUE!</v>
      </c>
      <c r="BU50" s="87" t="e">
        <f t="shared" ca="1" si="30"/>
        <v>#VALUE!</v>
      </c>
      <c r="BV50" s="87" t="e">
        <f t="shared" ca="1" si="31"/>
        <v>#VALUE!</v>
      </c>
      <c r="BW50" s="87" t="e">
        <f t="shared" ca="1" si="232"/>
        <v>#VALUE!</v>
      </c>
      <c r="BX50" s="87" t="e">
        <f t="shared" ca="1" si="232"/>
        <v>#VALUE!</v>
      </c>
      <c r="BY50" s="87" t="e">
        <f t="shared" ca="1" si="232"/>
        <v>#VALUE!</v>
      </c>
      <c r="BZ50" s="87" t="e">
        <f t="shared" ca="1" si="232"/>
        <v>#VALUE!</v>
      </c>
      <c r="CA50" s="87" t="e">
        <f t="shared" ca="1" si="232"/>
        <v>#VALUE!</v>
      </c>
      <c r="CC50" s="87">
        <v>44</v>
      </c>
      <c r="CD50" s="91" t="e">
        <f t="shared" ca="1" si="233"/>
        <v>#N/A</v>
      </c>
      <c r="CE50" s="91" t="e">
        <f t="shared" ca="1" si="234"/>
        <v>#REF!</v>
      </c>
      <c r="CF50" s="91" t="e">
        <f t="shared" ca="1" si="235"/>
        <v>#REF!</v>
      </c>
      <c r="CG50" s="91" t="e">
        <f t="shared" ca="1" si="236"/>
        <v>#REF!</v>
      </c>
      <c r="CH50" s="91" t="e">
        <f t="shared" ca="1" si="237"/>
        <v>#REF!</v>
      </c>
      <c r="CI50" s="91" t="e">
        <f t="shared" ca="1" si="238"/>
        <v>#REF!</v>
      </c>
      <c r="CJ50" s="91" t="e">
        <f t="shared" ca="1" si="239"/>
        <v>#REF!</v>
      </c>
      <c r="CK50" s="91" t="e">
        <f t="shared" ca="1" si="240"/>
        <v>#REF!</v>
      </c>
      <c r="CL50" s="91" t="e">
        <f t="shared" ca="1" si="241"/>
        <v>#REF!</v>
      </c>
      <c r="CM50" s="91" t="e">
        <f t="shared" ca="1" si="242"/>
        <v>#REF!</v>
      </c>
      <c r="CN50" s="91" t="e">
        <f t="shared" ca="1" si="243"/>
        <v>#REF!</v>
      </c>
      <c r="CO50" s="91" t="e">
        <f t="shared" ca="1" si="244"/>
        <v>#REF!</v>
      </c>
      <c r="CP50" s="91" t="e">
        <f t="shared" ca="1" si="245"/>
        <v>#REF!</v>
      </c>
      <c r="CQ50" s="91" t="e">
        <f t="shared" ca="1" si="246"/>
        <v>#REF!</v>
      </c>
      <c r="CR50" s="91" t="e">
        <f t="shared" ca="1" si="247"/>
        <v>#REF!</v>
      </c>
      <c r="CS50" s="91" t="e">
        <f t="shared" ref="CS50:CW50" ca="1" si="283">VALUE(IF(Q53=0,0,CONCATENATE(Q$9,$A53)))</f>
        <v>#REF!</v>
      </c>
      <c r="CT50" s="91" t="e">
        <f t="shared" ca="1" si="283"/>
        <v>#REF!</v>
      </c>
      <c r="CU50" s="91" t="e">
        <f t="shared" ca="1" si="283"/>
        <v>#REF!</v>
      </c>
      <c r="CV50" s="91" t="e">
        <f t="shared" ca="1" si="283"/>
        <v>#REF!</v>
      </c>
      <c r="CW50" s="91" t="e">
        <f t="shared" ca="1" si="283"/>
        <v>#REF!</v>
      </c>
      <c r="DC50" s="87" t="e">
        <f t="shared" ca="1" si="57"/>
        <v>#VALUE!</v>
      </c>
      <c r="DD50" s="87" t="e">
        <f t="shared" ca="1" si="58"/>
        <v>#VALUE!</v>
      </c>
      <c r="DE50" s="87" t="e">
        <f t="shared" ca="1" si="59"/>
        <v>#VALUE!</v>
      </c>
      <c r="DF50" s="87" t="e">
        <f t="shared" ca="1" si="60"/>
        <v>#VALUE!</v>
      </c>
      <c r="DG50" s="87" t="e">
        <f t="shared" ca="1" si="61"/>
        <v>#VALUE!</v>
      </c>
      <c r="DH50" s="87" t="e">
        <f t="shared" ca="1" si="62"/>
        <v>#VALUE!</v>
      </c>
      <c r="DI50" s="87" t="e">
        <f t="shared" ca="1" si="63"/>
        <v>#VALUE!</v>
      </c>
      <c r="DJ50" s="87" t="e">
        <f t="shared" ca="1" si="64"/>
        <v>#VALUE!</v>
      </c>
      <c r="DK50" s="87" t="e">
        <f t="shared" ca="1" si="65"/>
        <v>#VALUE!</v>
      </c>
      <c r="DL50" s="87" t="e">
        <f t="shared" ca="1" si="66"/>
        <v>#VALUE!</v>
      </c>
      <c r="DM50" s="87" t="e">
        <f t="shared" ca="1" si="67"/>
        <v>#VALUE!</v>
      </c>
      <c r="DN50" s="87" t="e">
        <f t="shared" ca="1" si="68"/>
        <v>#VALUE!</v>
      </c>
      <c r="DO50" s="87" t="e">
        <f t="shared" ca="1" si="69"/>
        <v>#VALUE!</v>
      </c>
      <c r="DP50" s="87" t="e">
        <f t="shared" ca="1" si="70"/>
        <v>#VALUE!</v>
      </c>
      <c r="DQ50" s="87" t="e">
        <f t="shared" ca="1" si="71"/>
        <v>#VALUE!</v>
      </c>
      <c r="DR50" s="87" t="e">
        <f t="shared" ca="1" si="72"/>
        <v>#VALUE!</v>
      </c>
      <c r="DS50" s="87" t="e">
        <f t="shared" ca="1" si="73"/>
        <v>#VALUE!</v>
      </c>
      <c r="DT50" s="87" t="e">
        <f t="shared" ca="1" si="74"/>
        <v>#VALUE!</v>
      </c>
      <c r="DU50" s="87" t="e">
        <f t="shared" ca="1" si="75"/>
        <v>#VALUE!</v>
      </c>
      <c r="DV50" s="87" t="e">
        <f t="shared" ca="1" si="76"/>
        <v>#VALUE!</v>
      </c>
      <c r="DW50" s="87" t="e">
        <f t="shared" ca="1" si="77"/>
        <v>#VALUE!</v>
      </c>
      <c r="DY50" s="87" t="e">
        <f t="shared" ca="1" si="78"/>
        <v>#VALUE!</v>
      </c>
      <c r="DZ50" s="87" t="e">
        <f t="shared" ca="1" si="79"/>
        <v>#VALUE!</v>
      </c>
      <c r="EA50" s="87" t="e">
        <f t="shared" ca="1" si="80"/>
        <v>#VALUE!</v>
      </c>
      <c r="EB50" s="87" t="e">
        <f t="shared" ca="1" si="81"/>
        <v>#VALUE!</v>
      </c>
      <c r="EC50" s="87" t="e">
        <f t="shared" ca="1" si="82"/>
        <v>#VALUE!</v>
      </c>
      <c r="ED50" s="87" t="e">
        <f t="shared" ca="1" si="83"/>
        <v>#VALUE!</v>
      </c>
      <c r="EE50" s="87" t="e">
        <f t="shared" ca="1" si="84"/>
        <v>#VALUE!</v>
      </c>
      <c r="EF50" s="87" t="e">
        <f t="shared" ca="1" si="85"/>
        <v>#VALUE!</v>
      </c>
      <c r="EG50" s="87" t="e">
        <f t="shared" ca="1" si="86"/>
        <v>#VALUE!</v>
      </c>
      <c r="EH50" s="87" t="e">
        <f t="shared" ca="1" si="87"/>
        <v>#VALUE!</v>
      </c>
      <c r="EI50" s="87" t="e">
        <f t="shared" ca="1" si="88"/>
        <v>#VALUE!</v>
      </c>
      <c r="EJ50" s="87" t="e">
        <f t="shared" ca="1" si="89"/>
        <v>#VALUE!</v>
      </c>
      <c r="EK50" s="87" t="e">
        <f t="shared" ca="1" si="90"/>
        <v>#VALUE!</v>
      </c>
      <c r="EL50" s="87" t="e">
        <f t="shared" ca="1" si="91"/>
        <v>#VALUE!</v>
      </c>
      <c r="EM50" s="87" t="e">
        <f t="shared" ca="1" si="92"/>
        <v>#VALUE!</v>
      </c>
      <c r="EN50" s="87" t="e">
        <f t="shared" ca="1" si="93"/>
        <v>#VALUE!</v>
      </c>
      <c r="EO50" s="87" t="e">
        <f t="shared" ca="1" si="94"/>
        <v>#VALUE!</v>
      </c>
      <c r="EP50" s="87" t="e">
        <f t="shared" ca="1" si="95"/>
        <v>#VALUE!</v>
      </c>
      <c r="EQ50" s="87" t="e">
        <f t="shared" ca="1" si="96"/>
        <v>#VALUE!</v>
      </c>
      <c r="ER50" s="87" t="e">
        <f t="shared" ca="1" si="97"/>
        <v>#VALUE!</v>
      </c>
      <c r="ES50" s="87" t="e">
        <f t="shared" ca="1" si="98"/>
        <v>#VALUE!</v>
      </c>
      <c r="EU50" s="87" t="e">
        <f t="shared" ca="1" si="99"/>
        <v>#VALUE!</v>
      </c>
      <c r="EV50" s="87" t="e">
        <f t="shared" ca="1" si="100"/>
        <v>#VALUE!</v>
      </c>
      <c r="EW50" s="87" t="e">
        <f t="shared" ca="1" si="101"/>
        <v>#VALUE!</v>
      </c>
      <c r="EX50" s="87" t="e">
        <f t="shared" ca="1" si="102"/>
        <v>#VALUE!</v>
      </c>
      <c r="EY50" s="87" t="e">
        <f t="shared" ca="1" si="103"/>
        <v>#VALUE!</v>
      </c>
      <c r="EZ50" s="87" t="e">
        <f t="shared" ca="1" si="104"/>
        <v>#VALUE!</v>
      </c>
      <c r="FA50" s="87" t="e">
        <f t="shared" ca="1" si="105"/>
        <v>#VALUE!</v>
      </c>
      <c r="FB50" s="87" t="e">
        <f t="shared" ca="1" si="106"/>
        <v>#VALUE!</v>
      </c>
      <c r="FC50" s="87" t="e">
        <f t="shared" ca="1" si="107"/>
        <v>#VALUE!</v>
      </c>
      <c r="FD50" s="87" t="e">
        <f t="shared" ca="1" si="108"/>
        <v>#VALUE!</v>
      </c>
      <c r="FE50" s="87" t="e">
        <f t="shared" ca="1" si="109"/>
        <v>#VALUE!</v>
      </c>
      <c r="FF50" s="87" t="e">
        <f t="shared" ca="1" si="110"/>
        <v>#VALUE!</v>
      </c>
      <c r="FG50" s="87" t="e">
        <f t="shared" ca="1" si="111"/>
        <v>#VALUE!</v>
      </c>
      <c r="FH50" s="87" t="e">
        <f t="shared" ca="1" si="112"/>
        <v>#VALUE!</v>
      </c>
      <c r="FI50" s="87" t="e">
        <f t="shared" ca="1" si="113"/>
        <v>#VALUE!</v>
      </c>
      <c r="FJ50" s="87" t="e">
        <f t="shared" ca="1" si="114"/>
        <v>#VALUE!</v>
      </c>
      <c r="FK50" s="87" t="e">
        <f t="shared" ca="1" si="115"/>
        <v>#VALUE!</v>
      </c>
      <c r="FL50" s="87" t="e">
        <f t="shared" ca="1" si="116"/>
        <v>#VALUE!</v>
      </c>
      <c r="FM50" s="87" t="e">
        <f t="shared" ca="1" si="117"/>
        <v>#VALUE!</v>
      </c>
      <c r="FN50" s="87" t="e">
        <f t="shared" ca="1" si="118"/>
        <v>#VALUE!</v>
      </c>
      <c r="FO50" s="87" t="e">
        <f t="shared" ca="1" si="119"/>
        <v>#VALUE!</v>
      </c>
      <c r="FQ50" s="87">
        <f ca="1"/>
        <v>0</v>
      </c>
      <c r="FR50" s="87">
        <f ca="1"/>
        <v>0</v>
      </c>
      <c r="FS50" s="87">
        <f ca="1"/>
        <v>0</v>
      </c>
      <c r="FT50" s="87">
        <f ca="1"/>
        <v>0</v>
      </c>
      <c r="FU50" s="87">
        <f ca="1"/>
        <v>0</v>
      </c>
      <c r="FV50" s="87">
        <f ca="1"/>
        <v>0</v>
      </c>
      <c r="FW50" s="87">
        <f ca="1"/>
        <v>0</v>
      </c>
      <c r="FX50" s="87">
        <f ca="1"/>
        <v>0</v>
      </c>
      <c r="FY50" s="87">
        <f ca="1"/>
        <v>0</v>
      </c>
      <c r="FZ50" s="87">
        <f ca="1"/>
        <v>0</v>
      </c>
      <c r="GA50" s="87">
        <f ca="1"/>
        <v>0</v>
      </c>
      <c r="GB50" s="87">
        <f ca="1"/>
        <v>0</v>
      </c>
      <c r="GC50" s="87">
        <f ca="1"/>
        <v>0</v>
      </c>
      <c r="GD50" s="87">
        <f ca="1"/>
        <v>0</v>
      </c>
      <c r="GE50" s="87">
        <f ca="1"/>
        <v>0</v>
      </c>
      <c r="GF50" s="87">
        <f ca="1"/>
        <v>0</v>
      </c>
      <c r="GG50" s="87">
        <f ca="1"/>
        <v>0</v>
      </c>
      <c r="GH50" s="87">
        <f ca="1"/>
        <v>0</v>
      </c>
      <c r="GI50" s="87">
        <f ca="1"/>
        <v>0</v>
      </c>
      <c r="GJ50" s="87">
        <f ca="1"/>
        <v>0</v>
      </c>
    </row>
    <row r="51" spans="1:192" x14ac:dyDescent="0.25">
      <c r="A51" s="87">
        <f t="shared" si="249"/>
        <v>42</v>
      </c>
      <c r="B51" s="87" t="e">
        <f t="shared" ca="1" si="124"/>
        <v>#N/A</v>
      </c>
      <c r="C51" s="87" t="e">
        <f t="shared" ca="1" si="125"/>
        <v>#REF!</v>
      </c>
      <c r="D51" s="87" t="e">
        <f t="shared" ca="1" si="126"/>
        <v>#REF!</v>
      </c>
      <c r="E51" s="87" t="e">
        <f t="shared" ca="1" si="127"/>
        <v>#REF!</v>
      </c>
      <c r="F51" s="87" t="e">
        <f t="shared" ca="1" si="128"/>
        <v>#REF!</v>
      </c>
      <c r="G51" s="87" t="e">
        <f t="shared" ca="1" si="129"/>
        <v>#REF!</v>
      </c>
      <c r="H51" s="87" t="e">
        <f t="shared" ca="1" si="130"/>
        <v>#REF!</v>
      </c>
      <c r="I51" s="87" t="e">
        <f t="shared" ca="1" si="131"/>
        <v>#REF!</v>
      </c>
      <c r="J51" s="87" t="e">
        <f t="shared" ca="1" si="132"/>
        <v>#REF!</v>
      </c>
      <c r="K51" s="87" t="e">
        <f t="shared" ca="1" si="133"/>
        <v>#REF!</v>
      </c>
      <c r="L51" s="87" t="e">
        <f t="shared" ca="1" si="134"/>
        <v>#REF!</v>
      </c>
      <c r="M51" s="87" t="e">
        <f t="shared" ca="1" si="135"/>
        <v>#REF!</v>
      </c>
      <c r="N51" s="87" t="e">
        <f t="shared" ca="1" si="136"/>
        <v>#REF!</v>
      </c>
      <c r="O51" s="87" t="e">
        <f t="shared" ca="1" si="137"/>
        <v>#REF!</v>
      </c>
      <c r="P51" s="87" t="e">
        <f t="shared" ca="1" si="138"/>
        <v>#REF!</v>
      </c>
      <c r="Q51" s="87" t="e">
        <f t="shared" ca="1" si="256"/>
        <v>#REF!</v>
      </c>
      <c r="R51" s="87" t="e">
        <f t="shared" ca="1" si="256"/>
        <v>#REF!</v>
      </c>
      <c r="S51" s="87" t="e">
        <f t="shared" ca="1" si="256"/>
        <v>#REF!</v>
      </c>
      <c r="T51" s="87" t="e">
        <f t="shared" ca="1" si="256"/>
        <v>#REF!</v>
      </c>
      <c r="U51" s="87" t="e">
        <f t="shared" ca="1" si="256"/>
        <v>#REF!</v>
      </c>
      <c r="X51" s="87">
        <f ca="1">Ranking!B47</f>
        <v>0</v>
      </c>
      <c r="Y51" s="87" t="e">
        <f ca="1">IF(AH51=0,0,Ranking!C47)</f>
        <v>#VALUE!</v>
      </c>
      <c r="Z51" s="91">
        <f ca="1">Ranking!G47</f>
        <v>0</v>
      </c>
      <c r="AA51" s="87" t="e">
        <f ca="1">MCA!ES50</f>
        <v>#REF!</v>
      </c>
      <c r="AB51" s="87">
        <f ca="1">MCA!ET50</f>
        <v>0</v>
      </c>
      <c r="AC51" s="87">
        <f ca="1">MCA!EU50</f>
        <v>0</v>
      </c>
      <c r="AD51" s="87" t="e">
        <f ca="1">INDEX('MCA-INPUT'!$C$22:$C$25,MATCH(AC51,$W$376:$W$379,0),1)</f>
        <v>#N/A</v>
      </c>
      <c r="AE51" s="87" t="e">
        <f t="shared" ca="1" si="11"/>
        <v>#VALUE!</v>
      </c>
      <c r="AF51" s="87">
        <f ca="1">MATCH(AB51,$AB$7:AB51,0)</f>
        <v>1</v>
      </c>
      <c r="AG51" s="87" t="str">
        <f t="shared" ca="1" si="12"/>
        <v>00</v>
      </c>
      <c r="AH51" s="87" t="e">
        <f t="shared" ca="1" si="52"/>
        <v>#VALUE!</v>
      </c>
      <c r="AI51" s="87" t="e">
        <f t="shared" ca="1" si="53"/>
        <v>#VALUE!</v>
      </c>
      <c r="AK51" s="87" t="e">
        <f t="shared" ca="1" si="13"/>
        <v>#VALUE!</v>
      </c>
      <c r="AL51" s="87" t="e">
        <f t="shared" ca="1" si="120"/>
        <v>#VALUE!</v>
      </c>
      <c r="AM51" s="87" t="e">
        <f t="shared" ca="1" si="14"/>
        <v>#VALUE!</v>
      </c>
      <c r="AN51" s="87" t="e">
        <f t="shared" ref="AN51:BA51" ca="1" si="284">IF(AM51&gt;0,2,IF($AL51&lt;=AN$5,1,0))</f>
        <v>#VALUE!</v>
      </c>
      <c r="AO51" s="87" t="e">
        <f t="shared" ca="1" si="284"/>
        <v>#VALUE!</v>
      </c>
      <c r="AP51" s="87" t="e">
        <f t="shared" ca="1" si="284"/>
        <v>#VALUE!</v>
      </c>
      <c r="AQ51" s="87" t="e">
        <f t="shared" ca="1" si="284"/>
        <v>#VALUE!</v>
      </c>
      <c r="AR51" s="87" t="e">
        <f t="shared" ca="1" si="284"/>
        <v>#VALUE!</v>
      </c>
      <c r="AS51" s="87" t="e">
        <f t="shared" ca="1" si="284"/>
        <v>#VALUE!</v>
      </c>
      <c r="AT51" s="87" t="e">
        <f t="shared" ca="1" si="284"/>
        <v>#VALUE!</v>
      </c>
      <c r="AU51" s="87" t="e">
        <f t="shared" ca="1" si="284"/>
        <v>#VALUE!</v>
      </c>
      <c r="AV51" s="87" t="e">
        <f t="shared" ca="1" si="284"/>
        <v>#VALUE!</v>
      </c>
      <c r="AW51" s="87" t="e">
        <f t="shared" ca="1" si="284"/>
        <v>#VALUE!</v>
      </c>
      <c r="AX51" s="87" t="e">
        <f t="shared" ca="1" si="284"/>
        <v>#VALUE!</v>
      </c>
      <c r="AY51" s="87" t="e">
        <f t="shared" ca="1" si="284"/>
        <v>#VALUE!</v>
      </c>
      <c r="AZ51" s="87" t="e">
        <f t="shared" ca="1" si="284"/>
        <v>#VALUE!</v>
      </c>
      <c r="BA51" s="87" t="e">
        <f t="shared" ca="1" si="284"/>
        <v>#VALUE!</v>
      </c>
      <c r="BB51" s="87" t="e">
        <f t="shared" ref="BB51:BF51" ca="1" si="285">IF(BA51&gt;0,2,IF($AL51&lt;=BB$5,1,0))</f>
        <v>#VALUE!</v>
      </c>
      <c r="BC51" s="87" t="e">
        <f t="shared" ca="1" si="285"/>
        <v>#VALUE!</v>
      </c>
      <c r="BD51" s="87" t="e">
        <f t="shared" ca="1" si="285"/>
        <v>#VALUE!</v>
      </c>
      <c r="BE51" s="87" t="e">
        <f t="shared" ca="1" si="285"/>
        <v>#VALUE!</v>
      </c>
      <c r="BF51" s="87" t="e">
        <f t="shared" ca="1" si="285"/>
        <v>#VALUE!</v>
      </c>
      <c r="BH51" s="87" t="e">
        <f t="shared" ca="1" si="17"/>
        <v>#VALUE!</v>
      </c>
      <c r="BI51" s="87" t="e">
        <f t="shared" ca="1" si="18"/>
        <v>#VALUE!</v>
      </c>
      <c r="BJ51" s="87" t="e">
        <f t="shared" ca="1" si="19"/>
        <v>#VALUE!</v>
      </c>
      <c r="BK51" s="87" t="e">
        <f t="shared" ca="1" si="20"/>
        <v>#VALUE!</v>
      </c>
      <c r="BL51" s="87" t="e">
        <f t="shared" ca="1" si="21"/>
        <v>#VALUE!</v>
      </c>
      <c r="BM51" s="87" t="e">
        <f t="shared" ca="1" si="22"/>
        <v>#VALUE!</v>
      </c>
      <c r="BN51" s="87" t="e">
        <f t="shared" ca="1" si="23"/>
        <v>#VALUE!</v>
      </c>
      <c r="BO51" s="87" t="e">
        <f t="shared" ca="1" si="24"/>
        <v>#VALUE!</v>
      </c>
      <c r="BP51" s="87" t="e">
        <f t="shared" ca="1" si="25"/>
        <v>#VALUE!</v>
      </c>
      <c r="BQ51" s="87" t="e">
        <f t="shared" ca="1" si="26"/>
        <v>#VALUE!</v>
      </c>
      <c r="BR51" s="87" t="e">
        <f t="shared" ca="1" si="27"/>
        <v>#VALUE!</v>
      </c>
      <c r="BS51" s="87" t="e">
        <f t="shared" ca="1" si="28"/>
        <v>#VALUE!</v>
      </c>
      <c r="BT51" s="87" t="e">
        <f t="shared" ca="1" si="29"/>
        <v>#VALUE!</v>
      </c>
      <c r="BU51" s="87" t="e">
        <f t="shared" ca="1" si="30"/>
        <v>#VALUE!</v>
      </c>
      <c r="BV51" s="87" t="e">
        <f t="shared" ca="1" si="31"/>
        <v>#VALUE!</v>
      </c>
      <c r="BW51" s="87" t="e">
        <f t="shared" ca="1" si="232"/>
        <v>#VALUE!</v>
      </c>
      <c r="BX51" s="87" t="e">
        <f t="shared" ca="1" si="232"/>
        <v>#VALUE!</v>
      </c>
      <c r="BY51" s="87" t="e">
        <f t="shared" ca="1" si="232"/>
        <v>#VALUE!</v>
      </c>
      <c r="BZ51" s="87" t="e">
        <f t="shared" ca="1" si="232"/>
        <v>#VALUE!</v>
      </c>
      <c r="CA51" s="87" t="e">
        <f t="shared" ca="1" si="232"/>
        <v>#VALUE!</v>
      </c>
      <c r="CC51" s="87">
        <v>45</v>
      </c>
      <c r="CD51" s="91" t="e">
        <f t="shared" ca="1" si="233"/>
        <v>#N/A</v>
      </c>
      <c r="CE51" s="91" t="e">
        <f t="shared" ca="1" si="234"/>
        <v>#REF!</v>
      </c>
      <c r="CF51" s="91" t="e">
        <f t="shared" ca="1" si="235"/>
        <v>#REF!</v>
      </c>
      <c r="CG51" s="91" t="e">
        <f t="shared" ca="1" si="236"/>
        <v>#REF!</v>
      </c>
      <c r="CH51" s="91" t="e">
        <f t="shared" ca="1" si="237"/>
        <v>#REF!</v>
      </c>
      <c r="CI51" s="91" t="e">
        <f t="shared" ca="1" si="238"/>
        <v>#REF!</v>
      </c>
      <c r="CJ51" s="91" t="e">
        <f t="shared" ca="1" si="239"/>
        <v>#REF!</v>
      </c>
      <c r="CK51" s="91" t="e">
        <f t="shared" ca="1" si="240"/>
        <v>#REF!</v>
      </c>
      <c r="CL51" s="91" t="e">
        <f t="shared" ca="1" si="241"/>
        <v>#REF!</v>
      </c>
      <c r="CM51" s="91" t="e">
        <f t="shared" ca="1" si="242"/>
        <v>#REF!</v>
      </c>
      <c r="CN51" s="91" t="e">
        <f t="shared" ca="1" si="243"/>
        <v>#REF!</v>
      </c>
      <c r="CO51" s="91" t="e">
        <f t="shared" ca="1" si="244"/>
        <v>#REF!</v>
      </c>
      <c r="CP51" s="91" t="e">
        <f t="shared" ca="1" si="245"/>
        <v>#REF!</v>
      </c>
      <c r="CQ51" s="91" t="e">
        <f t="shared" ca="1" si="246"/>
        <v>#REF!</v>
      </c>
      <c r="CR51" s="91" t="e">
        <f t="shared" ca="1" si="247"/>
        <v>#REF!</v>
      </c>
      <c r="CS51" s="91" t="e">
        <f t="shared" ref="CS51:CW51" ca="1" si="286">VALUE(IF(Q54=0,0,CONCATENATE(Q$9,$A54)))</f>
        <v>#REF!</v>
      </c>
      <c r="CT51" s="91" t="e">
        <f t="shared" ca="1" si="286"/>
        <v>#REF!</v>
      </c>
      <c r="CU51" s="91" t="e">
        <f t="shared" ca="1" si="286"/>
        <v>#REF!</v>
      </c>
      <c r="CV51" s="91" t="e">
        <f t="shared" ca="1" si="286"/>
        <v>#REF!</v>
      </c>
      <c r="CW51" s="91" t="e">
        <f t="shared" ca="1" si="286"/>
        <v>#REF!</v>
      </c>
      <c r="DC51" s="87" t="e">
        <f t="shared" ca="1" si="57"/>
        <v>#VALUE!</v>
      </c>
      <c r="DD51" s="87" t="e">
        <f t="shared" ca="1" si="58"/>
        <v>#VALUE!</v>
      </c>
      <c r="DE51" s="87" t="e">
        <f t="shared" ca="1" si="59"/>
        <v>#VALUE!</v>
      </c>
      <c r="DF51" s="87" t="e">
        <f t="shared" ca="1" si="60"/>
        <v>#VALUE!</v>
      </c>
      <c r="DG51" s="87" t="e">
        <f t="shared" ca="1" si="61"/>
        <v>#VALUE!</v>
      </c>
      <c r="DH51" s="87" t="e">
        <f t="shared" ca="1" si="62"/>
        <v>#VALUE!</v>
      </c>
      <c r="DI51" s="87" t="e">
        <f t="shared" ca="1" si="63"/>
        <v>#VALUE!</v>
      </c>
      <c r="DJ51" s="87" t="e">
        <f t="shared" ca="1" si="64"/>
        <v>#VALUE!</v>
      </c>
      <c r="DK51" s="87" t="e">
        <f t="shared" ca="1" si="65"/>
        <v>#VALUE!</v>
      </c>
      <c r="DL51" s="87" t="e">
        <f t="shared" ca="1" si="66"/>
        <v>#VALUE!</v>
      </c>
      <c r="DM51" s="87" t="e">
        <f t="shared" ca="1" si="67"/>
        <v>#VALUE!</v>
      </c>
      <c r="DN51" s="87" t="e">
        <f t="shared" ca="1" si="68"/>
        <v>#VALUE!</v>
      </c>
      <c r="DO51" s="87" t="e">
        <f t="shared" ca="1" si="69"/>
        <v>#VALUE!</v>
      </c>
      <c r="DP51" s="87" t="e">
        <f t="shared" ca="1" si="70"/>
        <v>#VALUE!</v>
      </c>
      <c r="DQ51" s="87" t="e">
        <f t="shared" ca="1" si="71"/>
        <v>#VALUE!</v>
      </c>
      <c r="DR51" s="87" t="e">
        <f t="shared" ca="1" si="72"/>
        <v>#VALUE!</v>
      </c>
      <c r="DS51" s="87" t="e">
        <f t="shared" ca="1" si="73"/>
        <v>#VALUE!</v>
      </c>
      <c r="DT51" s="87" t="e">
        <f t="shared" ca="1" si="74"/>
        <v>#VALUE!</v>
      </c>
      <c r="DU51" s="87" t="e">
        <f t="shared" ca="1" si="75"/>
        <v>#VALUE!</v>
      </c>
      <c r="DV51" s="87" t="e">
        <f t="shared" ca="1" si="76"/>
        <v>#VALUE!</v>
      </c>
      <c r="DW51" s="87" t="e">
        <f t="shared" ca="1" si="77"/>
        <v>#VALUE!</v>
      </c>
      <c r="DY51" s="87" t="e">
        <f t="shared" ca="1" si="78"/>
        <v>#VALUE!</v>
      </c>
      <c r="DZ51" s="87" t="e">
        <f t="shared" ca="1" si="79"/>
        <v>#VALUE!</v>
      </c>
      <c r="EA51" s="87" t="e">
        <f t="shared" ca="1" si="80"/>
        <v>#VALUE!</v>
      </c>
      <c r="EB51" s="87" t="e">
        <f t="shared" ca="1" si="81"/>
        <v>#VALUE!</v>
      </c>
      <c r="EC51" s="87" t="e">
        <f t="shared" ca="1" si="82"/>
        <v>#VALUE!</v>
      </c>
      <c r="ED51" s="87" t="e">
        <f t="shared" ca="1" si="83"/>
        <v>#VALUE!</v>
      </c>
      <c r="EE51" s="87" t="e">
        <f t="shared" ca="1" si="84"/>
        <v>#VALUE!</v>
      </c>
      <c r="EF51" s="87" t="e">
        <f t="shared" ca="1" si="85"/>
        <v>#VALUE!</v>
      </c>
      <c r="EG51" s="87" t="e">
        <f t="shared" ca="1" si="86"/>
        <v>#VALUE!</v>
      </c>
      <c r="EH51" s="87" t="e">
        <f t="shared" ca="1" si="87"/>
        <v>#VALUE!</v>
      </c>
      <c r="EI51" s="87" t="e">
        <f t="shared" ca="1" si="88"/>
        <v>#VALUE!</v>
      </c>
      <c r="EJ51" s="87" t="e">
        <f t="shared" ca="1" si="89"/>
        <v>#VALUE!</v>
      </c>
      <c r="EK51" s="87" t="e">
        <f t="shared" ca="1" si="90"/>
        <v>#VALUE!</v>
      </c>
      <c r="EL51" s="87" t="e">
        <f t="shared" ca="1" si="91"/>
        <v>#VALUE!</v>
      </c>
      <c r="EM51" s="87" t="e">
        <f t="shared" ca="1" si="92"/>
        <v>#VALUE!</v>
      </c>
      <c r="EN51" s="87" t="e">
        <f t="shared" ca="1" si="93"/>
        <v>#VALUE!</v>
      </c>
      <c r="EO51" s="87" t="e">
        <f t="shared" ca="1" si="94"/>
        <v>#VALUE!</v>
      </c>
      <c r="EP51" s="87" t="e">
        <f t="shared" ca="1" si="95"/>
        <v>#VALUE!</v>
      </c>
      <c r="EQ51" s="87" t="e">
        <f t="shared" ca="1" si="96"/>
        <v>#VALUE!</v>
      </c>
      <c r="ER51" s="87" t="e">
        <f t="shared" ca="1" si="97"/>
        <v>#VALUE!</v>
      </c>
      <c r="ES51" s="87" t="e">
        <f t="shared" ca="1" si="98"/>
        <v>#VALUE!</v>
      </c>
      <c r="EU51" s="87" t="e">
        <f t="shared" ca="1" si="99"/>
        <v>#VALUE!</v>
      </c>
      <c r="EV51" s="87" t="e">
        <f t="shared" ca="1" si="100"/>
        <v>#VALUE!</v>
      </c>
      <c r="EW51" s="87" t="e">
        <f t="shared" ca="1" si="101"/>
        <v>#VALUE!</v>
      </c>
      <c r="EX51" s="87" t="e">
        <f t="shared" ca="1" si="102"/>
        <v>#VALUE!</v>
      </c>
      <c r="EY51" s="87" t="e">
        <f t="shared" ca="1" si="103"/>
        <v>#VALUE!</v>
      </c>
      <c r="EZ51" s="87" t="e">
        <f t="shared" ca="1" si="104"/>
        <v>#VALUE!</v>
      </c>
      <c r="FA51" s="87" t="e">
        <f t="shared" ca="1" si="105"/>
        <v>#VALUE!</v>
      </c>
      <c r="FB51" s="87" t="e">
        <f t="shared" ca="1" si="106"/>
        <v>#VALUE!</v>
      </c>
      <c r="FC51" s="87" t="e">
        <f t="shared" ca="1" si="107"/>
        <v>#VALUE!</v>
      </c>
      <c r="FD51" s="87" t="e">
        <f t="shared" ca="1" si="108"/>
        <v>#VALUE!</v>
      </c>
      <c r="FE51" s="87" t="e">
        <f t="shared" ca="1" si="109"/>
        <v>#VALUE!</v>
      </c>
      <c r="FF51" s="87" t="e">
        <f t="shared" ca="1" si="110"/>
        <v>#VALUE!</v>
      </c>
      <c r="FG51" s="87" t="e">
        <f t="shared" ca="1" si="111"/>
        <v>#VALUE!</v>
      </c>
      <c r="FH51" s="87" t="e">
        <f t="shared" ca="1" si="112"/>
        <v>#VALUE!</v>
      </c>
      <c r="FI51" s="87" t="e">
        <f t="shared" ca="1" si="113"/>
        <v>#VALUE!</v>
      </c>
      <c r="FJ51" s="87" t="e">
        <f t="shared" ca="1" si="114"/>
        <v>#VALUE!</v>
      </c>
      <c r="FK51" s="87" t="e">
        <f t="shared" ca="1" si="115"/>
        <v>#VALUE!</v>
      </c>
      <c r="FL51" s="87" t="e">
        <f t="shared" ca="1" si="116"/>
        <v>#VALUE!</v>
      </c>
      <c r="FM51" s="87" t="e">
        <f t="shared" ca="1" si="117"/>
        <v>#VALUE!</v>
      </c>
      <c r="FN51" s="87" t="e">
        <f t="shared" ca="1" si="118"/>
        <v>#VALUE!</v>
      </c>
      <c r="FO51" s="87" t="e">
        <f t="shared" ca="1" si="119"/>
        <v>#VALUE!</v>
      </c>
      <c r="FQ51" s="87">
        <f ca="1"/>
        <v>0</v>
      </c>
      <c r="FR51" s="87">
        <f ca="1"/>
        <v>0</v>
      </c>
      <c r="FS51" s="87">
        <f ca="1"/>
        <v>0</v>
      </c>
      <c r="FT51" s="87">
        <f ca="1"/>
        <v>0</v>
      </c>
      <c r="FU51" s="87">
        <f ca="1"/>
        <v>0</v>
      </c>
      <c r="FV51" s="87">
        <f ca="1"/>
        <v>0</v>
      </c>
      <c r="FW51" s="87">
        <f ca="1"/>
        <v>0</v>
      </c>
      <c r="FX51" s="87">
        <f ca="1"/>
        <v>0</v>
      </c>
      <c r="FY51" s="87">
        <f ca="1"/>
        <v>0</v>
      </c>
      <c r="FZ51" s="87">
        <f ca="1"/>
        <v>0</v>
      </c>
      <c r="GA51" s="87">
        <f ca="1"/>
        <v>0</v>
      </c>
      <c r="GB51" s="87">
        <f ca="1"/>
        <v>0</v>
      </c>
      <c r="GC51" s="87">
        <f ca="1"/>
        <v>0</v>
      </c>
      <c r="GD51" s="87">
        <f ca="1"/>
        <v>0</v>
      </c>
      <c r="GE51" s="87">
        <f ca="1"/>
        <v>0</v>
      </c>
      <c r="GF51" s="87">
        <f ca="1"/>
        <v>0</v>
      </c>
      <c r="GG51" s="87">
        <f ca="1"/>
        <v>0</v>
      </c>
      <c r="GH51" s="87">
        <f ca="1"/>
        <v>0</v>
      </c>
      <c r="GI51" s="87">
        <f ca="1"/>
        <v>0</v>
      </c>
      <c r="GJ51" s="87">
        <f ca="1"/>
        <v>0</v>
      </c>
    </row>
    <row r="52" spans="1:192" x14ac:dyDescent="0.25">
      <c r="A52" s="87">
        <f t="shared" si="249"/>
        <v>43</v>
      </c>
      <c r="B52" s="87" t="e">
        <f t="shared" ca="1" si="124"/>
        <v>#N/A</v>
      </c>
      <c r="C52" s="87" t="e">
        <f t="shared" ca="1" si="125"/>
        <v>#REF!</v>
      </c>
      <c r="D52" s="87" t="e">
        <f t="shared" ca="1" si="126"/>
        <v>#REF!</v>
      </c>
      <c r="E52" s="87" t="e">
        <f t="shared" ca="1" si="127"/>
        <v>#REF!</v>
      </c>
      <c r="F52" s="87" t="e">
        <f t="shared" ca="1" si="128"/>
        <v>#REF!</v>
      </c>
      <c r="G52" s="87" t="e">
        <f t="shared" ca="1" si="129"/>
        <v>#REF!</v>
      </c>
      <c r="H52" s="87" t="e">
        <f t="shared" ca="1" si="130"/>
        <v>#REF!</v>
      </c>
      <c r="I52" s="87" t="e">
        <f t="shared" ca="1" si="131"/>
        <v>#REF!</v>
      </c>
      <c r="J52" s="87" t="e">
        <f t="shared" ca="1" si="132"/>
        <v>#REF!</v>
      </c>
      <c r="K52" s="87" t="e">
        <f t="shared" ca="1" si="133"/>
        <v>#REF!</v>
      </c>
      <c r="L52" s="87" t="e">
        <f t="shared" ca="1" si="134"/>
        <v>#REF!</v>
      </c>
      <c r="M52" s="87" t="e">
        <f t="shared" ca="1" si="135"/>
        <v>#REF!</v>
      </c>
      <c r="N52" s="87" t="e">
        <f t="shared" ca="1" si="136"/>
        <v>#REF!</v>
      </c>
      <c r="O52" s="87" t="e">
        <f t="shared" ca="1" si="137"/>
        <v>#REF!</v>
      </c>
      <c r="P52" s="87" t="e">
        <f t="shared" ca="1" si="138"/>
        <v>#REF!</v>
      </c>
      <c r="Q52" s="87" t="e">
        <f t="shared" ca="1" si="256"/>
        <v>#REF!</v>
      </c>
      <c r="R52" s="87" t="e">
        <f t="shared" ca="1" si="256"/>
        <v>#REF!</v>
      </c>
      <c r="S52" s="87" t="e">
        <f t="shared" ca="1" si="256"/>
        <v>#REF!</v>
      </c>
      <c r="T52" s="87" t="e">
        <f t="shared" ca="1" si="256"/>
        <v>#REF!</v>
      </c>
      <c r="U52" s="87" t="e">
        <f t="shared" ca="1" si="256"/>
        <v>#REF!</v>
      </c>
      <c r="X52" s="87">
        <f ca="1">Ranking!B48</f>
        <v>0</v>
      </c>
      <c r="Y52" s="87" t="e">
        <f ca="1">IF(AH52=0,0,Ranking!C48)</f>
        <v>#VALUE!</v>
      </c>
      <c r="Z52" s="91">
        <f ca="1">Ranking!G48</f>
        <v>0</v>
      </c>
      <c r="AA52" s="87" t="e">
        <f ca="1">MCA!ES51</f>
        <v>#REF!</v>
      </c>
      <c r="AB52" s="87">
        <f ca="1">MCA!ET51</f>
        <v>0</v>
      </c>
      <c r="AC52" s="87">
        <f ca="1">MCA!EU51</f>
        <v>0</v>
      </c>
      <c r="AD52" s="87" t="e">
        <f ca="1">INDEX('MCA-INPUT'!$C$22:$C$25,MATCH(AC52,$W$376:$W$379,0),1)</f>
        <v>#N/A</v>
      </c>
      <c r="AE52" s="87" t="e">
        <f t="shared" ca="1" si="11"/>
        <v>#VALUE!</v>
      </c>
      <c r="AF52" s="87">
        <f ca="1">MATCH(AB52,$AB$7:AB52,0)</f>
        <v>1</v>
      </c>
      <c r="AG52" s="87" t="str">
        <f t="shared" ca="1" si="12"/>
        <v>00</v>
      </c>
      <c r="AH52" s="87" t="e">
        <f t="shared" ca="1" si="52"/>
        <v>#VALUE!</v>
      </c>
      <c r="AI52" s="87" t="e">
        <f t="shared" ca="1" si="53"/>
        <v>#VALUE!</v>
      </c>
      <c r="AK52" s="87" t="e">
        <f t="shared" ca="1" si="13"/>
        <v>#VALUE!</v>
      </c>
      <c r="AL52" s="87" t="e">
        <f t="shared" ca="1" si="120"/>
        <v>#VALUE!</v>
      </c>
      <c r="AM52" s="87" t="e">
        <f t="shared" ca="1" si="14"/>
        <v>#VALUE!</v>
      </c>
      <c r="AN52" s="87" t="e">
        <f t="shared" ref="AN52:BA52" ca="1" si="287">IF(AM52&gt;0,2,IF($AL52&lt;=AN$5,1,0))</f>
        <v>#VALUE!</v>
      </c>
      <c r="AO52" s="87" t="e">
        <f t="shared" ca="1" si="287"/>
        <v>#VALUE!</v>
      </c>
      <c r="AP52" s="87" t="e">
        <f t="shared" ca="1" si="287"/>
        <v>#VALUE!</v>
      </c>
      <c r="AQ52" s="87" t="e">
        <f t="shared" ca="1" si="287"/>
        <v>#VALUE!</v>
      </c>
      <c r="AR52" s="87" t="e">
        <f t="shared" ca="1" si="287"/>
        <v>#VALUE!</v>
      </c>
      <c r="AS52" s="87" t="e">
        <f t="shared" ca="1" si="287"/>
        <v>#VALUE!</v>
      </c>
      <c r="AT52" s="87" t="e">
        <f t="shared" ca="1" si="287"/>
        <v>#VALUE!</v>
      </c>
      <c r="AU52" s="87" t="e">
        <f t="shared" ca="1" si="287"/>
        <v>#VALUE!</v>
      </c>
      <c r="AV52" s="87" t="e">
        <f t="shared" ca="1" si="287"/>
        <v>#VALUE!</v>
      </c>
      <c r="AW52" s="87" t="e">
        <f t="shared" ca="1" si="287"/>
        <v>#VALUE!</v>
      </c>
      <c r="AX52" s="87" t="e">
        <f t="shared" ca="1" si="287"/>
        <v>#VALUE!</v>
      </c>
      <c r="AY52" s="87" t="e">
        <f t="shared" ca="1" si="287"/>
        <v>#VALUE!</v>
      </c>
      <c r="AZ52" s="87" t="e">
        <f t="shared" ca="1" si="287"/>
        <v>#VALUE!</v>
      </c>
      <c r="BA52" s="87" t="e">
        <f t="shared" ca="1" si="287"/>
        <v>#VALUE!</v>
      </c>
      <c r="BB52" s="87" t="e">
        <f t="shared" ref="BB52:BF52" ca="1" si="288">IF(BA52&gt;0,2,IF($AL52&lt;=BB$5,1,0))</f>
        <v>#VALUE!</v>
      </c>
      <c r="BC52" s="87" t="e">
        <f t="shared" ca="1" si="288"/>
        <v>#VALUE!</v>
      </c>
      <c r="BD52" s="87" t="e">
        <f t="shared" ca="1" si="288"/>
        <v>#VALUE!</v>
      </c>
      <c r="BE52" s="87" t="e">
        <f t="shared" ca="1" si="288"/>
        <v>#VALUE!</v>
      </c>
      <c r="BF52" s="87" t="e">
        <f t="shared" ca="1" si="288"/>
        <v>#VALUE!</v>
      </c>
      <c r="BH52" s="87" t="e">
        <f t="shared" ca="1" si="17"/>
        <v>#VALUE!</v>
      </c>
      <c r="BI52" s="87" t="e">
        <f t="shared" ca="1" si="18"/>
        <v>#VALUE!</v>
      </c>
      <c r="BJ52" s="87" t="e">
        <f t="shared" ca="1" si="19"/>
        <v>#VALUE!</v>
      </c>
      <c r="BK52" s="87" t="e">
        <f t="shared" ca="1" si="20"/>
        <v>#VALUE!</v>
      </c>
      <c r="BL52" s="87" t="e">
        <f t="shared" ca="1" si="21"/>
        <v>#VALUE!</v>
      </c>
      <c r="BM52" s="87" t="e">
        <f t="shared" ca="1" si="22"/>
        <v>#VALUE!</v>
      </c>
      <c r="BN52" s="87" t="e">
        <f t="shared" ca="1" si="23"/>
        <v>#VALUE!</v>
      </c>
      <c r="BO52" s="87" t="e">
        <f t="shared" ca="1" si="24"/>
        <v>#VALUE!</v>
      </c>
      <c r="BP52" s="87" t="e">
        <f t="shared" ca="1" si="25"/>
        <v>#VALUE!</v>
      </c>
      <c r="BQ52" s="87" t="e">
        <f t="shared" ca="1" si="26"/>
        <v>#VALUE!</v>
      </c>
      <c r="BR52" s="87" t="e">
        <f t="shared" ca="1" si="27"/>
        <v>#VALUE!</v>
      </c>
      <c r="BS52" s="87" t="e">
        <f t="shared" ca="1" si="28"/>
        <v>#VALUE!</v>
      </c>
      <c r="BT52" s="87" t="e">
        <f t="shared" ca="1" si="29"/>
        <v>#VALUE!</v>
      </c>
      <c r="BU52" s="87" t="e">
        <f t="shared" ca="1" si="30"/>
        <v>#VALUE!</v>
      </c>
      <c r="BV52" s="87" t="e">
        <f t="shared" ca="1" si="31"/>
        <v>#VALUE!</v>
      </c>
      <c r="BW52" s="87" t="e">
        <f t="shared" ca="1" si="232"/>
        <v>#VALUE!</v>
      </c>
      <c r="BX52" s="87" t="e">
        <f t="shared" ca="1" si="232"/>
        <v>#VALUE!</v>
      </c>
      <c r="BY52" s="87" t="e">
        <f t="shared" ca="1" si="232"/>
        <v>#VALUE!</v>
      </c>
      <c r="BZ52" s="87" t="e">
        <f t="shared" ca="1" si="232"/>
        <v>#VALUE!</v>
      </c>
      <c r="CA52" s="87" t="e">
        <f t="shared" ca="1" si="232"/>
        <v>#VALUE!</v>
      </c>
      <c r="CC52" s="87">
        <v>46</v>
      </c>
      <c r="CD52" s="91" t="e">
        <f t="shared" ca="1" si="233"/>
        <v>#N/A</v>
      </c>
      <c r="CE52" s="91" t="e">
        <f t="shared" ca="1" si="234"/>
        <v>#REF!</v>
      </c>
      <c r="CF52" s="91" t="e">
        <f t="shared" ca="1" si="235"/>
        <v>#REF!</v>
      </c>
      <c r="CG52" s="91" t="e">
        <f t="shared" ca="1" si="236"/>
        <v>#REF!</v>
      </c>
      <c r="CH52" s="91" t="e">
        <f t="shared" ca="1" si="237"/>
        <v>#REF!</v>
      </c>
      <c r="CI52" s="91" t="e">
        <f t="shared" ca="1" si="238"/>
        <v>#REF!</v>
      </c>
      <c r="CJ52" s="91" t="e">
        <f t="shared" ca="1" si="239"/>
        <v>#REF!</v>
      </c>
      <c r="CK52" s="91" t="e">
        <f t="shared" ca="1" si="240"/>
        <v>#REF!</v>
      </c>
      <c r="CL52" s="91" t="e">
        <f t="shared" ca="1" si="241"/>
        <v>#REF!</v>
      </c>
      <c r="CM52" s="91" t="e">
        <f t="shared" ca="1" si="242"/>
        <v>#REF!</v>
      </c>
      <c r="CN52" s="91" t="e">
        <f t="shared" ca="1" si="243"/>
        <v>#REF!</v>
      </c>
      <c r="CO52" s="91" t="e">
        <f t="shared" ca="1" si="244"/>
        <v>#REF!</v>
      </c>
      <c r="CP52" s="91" t="e">
        <f t="shared" ca="1" si="245"/>
        <v>#REF!</v>
      </c>
      <c r="CQ52" s="91" t="e">
        <f t="shared" ca="1" si="246"/>
        <v>#REF!</v>
      </c>
      <c r="CR52" s="91" t="e">
        <f t="shared" ca="1" si="247"/>
        <v>#REF!</v>
      </c>
      <c r="CS52" s="91" t="e">
        <f t="shared" ref="CS52:CW52" ca="1" si="289">VALUE(IF(Q55=0,0,CONCATENATE(Q$9,$A55)))</f>
        <v>#REF!</v>
      </c>
      <c r="CT52" s="91" t="e">
        <f t="shared" ca="1" si="289"/>
        <v>#REF!</v>
      </c>
      <c r="CU52" s="91" t="e">
        <f t="shared" ca="1" si="289"/>
        <v>#REF!</v>
      </c>
      <c r="CV52" s="91" t="e">
        <f t="shared" ca="1" si="289"/>
        <v>#REF!</v>
      </c>
      <c r="CW52" s="91" t="e">
        <f t="shared" ca="1" si="289"/>
        <v>#REF!</v>
      </c>
      <c r="DC52" s="87" t="e">
        <f t="shared" ca="1" si="57"/>
        <v>#VALUE!</v>
      </c>
      <c r="DD52" s="87" t="e">
        <f t="shared" ca="1" si="58"/>
        <v>#VALUE!</v>
      </c>
      <c r="DE52" s="87" t="e">
        <f t="shared" ca="1" si="59"/>
        <v>#VALUE!</v>
      </c>
      <c r="DF52" s="87" t="e">
        <f t="shared" ca="1" si="60"/>
        <v>#VALUE!</v>
      </c>
      <c r="DG52" s="87" t="e">
        <f t="shared" ca="1" si="61"/>
        <v>#VALUE!</v>
      </c>
      <c r="DH52" s="87" t="e">
        <f t="shared" ca="1" si="62"/>
        <v>#VALUE!</v>
      </c>
      <c r="DI52" s="87" t="e">
        <f t="shared" ca="1" si="63"/>
        <v>#VALUE!</v>
      </c>
      <c r="DJ52" s="87" t="e">
        <f t="shared" ca="1" si="64"/>
        <v>#VALUE!</v>
      </c>
      <c r="DK52" s="87" t="e">
        <f t="shared" ca="1" si="65"/>
        <v>#VALUE!</v>
      </c>
      <c r="DL52" s="87" t="e">
        <f t="shared" ca="1" si="66"/>
        <v>#VALUE!</v>
      </c>
      <c r="DM52" s="87" t="e">
        <f t="shared" ca="1" si="67"/>
        <v>#VALUE!</v>
      </c>
      <c r="DN52" s="87" t="e">
        <f t="shared" ca="1" si="68"/>
        <v>#VALUE!</v>
      </c>
      <c r="DO52" s="87" t="e">
        <f t="shared" ca="1" si="69"/>
        <v>#VALUE!</v>
      </c>
      <c r="DP52" s="87" t="e">
        <f t="shared" ca="1" si="70"/>
        <v>#VALUE!</v>
      </c>
      <c r="DQ52" s="87" t="e">
        <f t="shared" ca="1" si="71"/>
        <v>#VALUE!</v>
      </c>
      <c r="DR52" s="87" t="e">
        <f t="shared" ca="1" si="72"/>
        <v>#VALUE!</v>
      </c>
      <c r="DS52" s="87" t="e">
        <f t="shared" ca="1" si="73"/>
        <v>#VALUE!</v>
      </c>
      <c r="DT52" s="87" t="e">
        <f t="shared" ca="1" si="74"/>
        <v>#VALUE!</v>
      </c>
      <c r="DU52" s="87" t="e">
        <f t="shared" ca="1" si="75"/>
        <v>#VALUE!</v>
      </c>
      <c r="DV52" s="87" t="e">
        <f t="shared" ca="1" si="76"/>
        <v>#VALUE!</v>
      </c>
      <c r="DW52" s="87" t="e">
        <f t="shared" ca="1" si="77"/>
        <v>#VALUE!</v>
      </c>
      <c r="DY52" s="87" t="e">
        <f t="shared" ca="1" si="78"/>
        <v>#VALUE!</v>
      </c>
      <c r="DZ52" s="87" t="e">
        <f t="shared" ca="1" si="79"/>
        <v>#VALUE!</v>
      </c>
      <c r="EA52" s="87" t="e">
        <f t="shared" ca="1" si="80"/>
        <v>#VALUE!</v>
      </c>
      <c r="EB52" s="87" t="e">
        <f t="shared" ca="1" si="81"/>
        <v>#VALUE!</v>
      </c>
      <c r="EC52" s="87" t="e">
        <f t="shared" ca="1" si="82"/>
        <v>#VALUE!</v>
      </c>
      <c r="ED52" s="87" t="e">
        <f t="shared" ca="1" si="83"/>
        <v>#VALUE!</v>
      </c>
      <c r="EE52" s="87" t="e">
        <f t="shared" ca="1" si="84"/>
        <v>#VALUE!</v>
      </c>
      <c r="EF52" s="87" t="e">
        <f t="shared" ca="1" si="85"/>
        <v>#VALUE!</v>
      </c>
      <c r="EG52" s="87" t="e">
        <f t="shared" ca="1" si="86"/>
        <v>#VALUE!</v>
      </c>
      <c r="EH52" s="87" t="e">
        <f t="shared" ca="1" si="87"/>
        <v>#VALUE!</v>
      </c>
      <c r="EI52" s="87" t="e">
        <f t="shared" ca="1" si="88"/>
        <v>#VALUE!</v>
      </c>
      <c r="EJ52" s="87" t="e">
        <f t="shared" ca="1" si="89"/>
        <v>#VALUE!</v>
      </c>
      <c r="EK52" s="87" t="e">
        <f t="shared" ca="1" si="90"/>
        <v>#VALUE!</v>
      </c>
      <c r="EL52" s="87" t="e">
        <f t="shared" ca="1" si="91"/>
        <v>#VALUE!</v>
      </c>
      <c r="EM52" s="87" t="e">
        <f t="shared" ca="1" si="92"/>
        <v>#VALUE!</v>
      </c>
      <c r="EN52" s="87" t="e">
        <f t="shared" ca="1" si="93"/>
        <v>#VALUE!</v>
      </c>
      <c r="EO52" s="87" t="e">
        <f t="shared" ca="1" si="94"/>
        <v>#VALUE!</v>
      </c>
      <c r="EP52" s="87" t="e">
        <f t="shared" ca="1" si="95"/>
        <v>#VALUE!</v>
      </c>
      <c r="EQ52" s="87" t="e">
        <f t="shared" ca="1" si="96"/>
        <v>#VALUE!</v>
      </c>
      <c r="ER52" s="87" t="e">
        <f t="shared" ca="1" si="97"/>
        <v>#VALUE!</v>
      </c>
      <c r="ES52" s="87" t="e">
        <f t="shared" ca="1" si="98"/>
        <v>#VALUE!</v>
      </c>
      <c r="EU52" s="87" t="e">
        <f t="shared" ca="1" si="99"/>
        <v>#VALUE!</v>
      </c>
      <c r="EV52" s="87" t="e">
        <f t="shared" ca="1" si="100"/>
        <v>#VALUE!</v>
      </c>
      <c r="EW52" s="87" t="e">
        <f t="shared" ca="1" si="101"/>
        <v>#VALUE!</v>
      </c>
      <c r="EX52" s="87" t="e">
        <f t="shared" ca="1" si="102"/>
        <v>#VALUE!</v>
      </c>
      <c r="EY52" s="87" t="e">
        <f t="shared" ca="1" si="103"/>
        <v>#VALUE!</v>
      </c>
      <c r="EZ52" s="87" t="e">
        <f t="shared" ca="1" si="104"/>
        <v>#VALUE!</v>
      </c>
      <c r="FA52" s="87" t="e">
        <f t="shared" ca="1" si="105"/>
        <v>#VALUE!</v>
      </c>
      <c r="FB52" s="87" t="e">
        <f t="shared" ca="1" si="106"/>
        <v>#VALUE!</v>
      </c>
      <c r="FC52" s="87" t="e">
        <f t="shared" ca="1" si="107"/>
        <v>#VALUE!</v>
      </c>
      <c r="FD52" s="87" t="e">
        <f t="shared" ca="1" si="108"/>
        <v>#VALUE!</v>
      </c>
      <c r="FE52" s="87" t="e">
        <f t="shared" ca="1" si="109"/>
        <v>#VALUE!</v>
      </c>
      <c r="FF52" s="87" t="e">
        <f t="shared" ca="1" si="110"/>
        <v>#VALUE!</v>
      </c>
      <c r="FG52" s="87" t="e">
        <f t="shared" ca="1" si="111"/>
        <v>#VALUE!</v>
      </c>
      <c r="FH52" s="87" t="e">
        <f t="shared" ca="1" si="112"/>
        <v>#VALUE!</v>
      </c>
      <c r="FI52" s="87" t="e">
        <f t="shared" ca="1" si="113"/>
        <v>#VALUE!</v>
      </c>
      <c r="FJ52" s="87" t="e">
        <f t="shared" ca="1" si="114"/>
        <v>#VALUE!</v>
      </c>
      <c r="FK52" s="87" t="e">
        <f t="shared" ca="1" si="115"/>
        <v>#VALUE!</v>
      </c>
      <c r="FL52" s="87" t="e">
        <f t="shared" ca="1" si="116"/>
        <v>#VALUE!</v>
      </c>
      <c r="FM52" s="87" t="e">
        <f t="shared" ca="1" si="117"/>
        <v>#VALUE!</v>
      </c>
      <c r="FN52" s="87" t="e">
        <f t="shared" ca="1" si="118"/>
        <v>#VALUE!</v>
      </c>
      <c r="FO52" s="87" t="e">
        <f t="shared" ca="1" si="119"/>
        <v>#VALUE!</v>
      </c>
      <c r="FQ52" s="87">
        <f ca="1"/>
        <v>0</v>
      </c>
      <c r="FR52" s="87">
        <f ca="1"/>
        <v>0</v>
      </c>
      <c r="FS52" s="87">
        <f ca="1"/>
        <v>0</v>
      </c>
      <c r="FT52" s="87">
        <f ca="1"/>
        <v>0</v>
      </c>
      <c r="FU52" s="87">
        <f ca="1"/>
        <v>0</v>
      </c>
      <c r="FV52" s="87">
        <f ca="1"/>
        <v>0</v>
      </c>
      <c r="FW52" s="87">
        <f ca="1"/>
        <v>0</v>
      </c>
      <c r="FX52" s="87">
        <f ca="1"/>
        <v>0</v>
      </c>
      <c r="FY52" s="87">
        <f ca="1"/>
        <v>0</v>
      </c>
      <c r="FZ52" s="87">
        <f ca="1"/>
        <v>0</v>
      </c>
      <c r="GA52" s="87">
        <f ca="1"/>
        <v>0</v>
      </c>
      <c r="GB52" s="87">
        <f ca="1"/>
        <v>0</v>
      </c>
      <c r="GC52" s="87">
        <f ca="1"/>
        <v>0</v>
      </c>
      <c r="GD52" s="87">
        <f ca="1"/>
        <v>0</v>
      </c>
      <c r="GE52" s="87">
        <f ca="1"/>
        <v>0</v>
      </c>
      <c r="GF52" s="87">
        <f ca="1"/>
        <v>0</v>
      </c>
      <c r="GG52" s="87">
        <f ca="1"/>
        <v>0</v>
      </c>
      <c r="GH52" s="87">
        <f ca="1"/>
        <v>0</v>
      </c>
      <c r="GI52" s="87">
        <f ca="1"/>
        <v>0</v>
      </c>
      <c r="GJ52" s="87">
        <f ca="1"/>
        <v>0</v>
      </c>
    </row>
    <row r="53" spans="1:192" x14ac:dyDescent="0.25">
      <c r="A53" s="87">
        <f t="shared" si="249"/>
        <v>44</v>
      </c>
      <c r="B53" s="87" t="e">
        <f t="shared" ca="1" si="124"/>
        <v>#N/A</v>
      </c>
      <c r="C53" s="87" t="e">
        <f t="shared" ca="1" si="125"/>
        <v>#REF!</v>
      </c>
      <c r="D53" s="87" t="e">
        <f t="shared" ca="1" si="126"/>
        <v>#REF!</v>
      </c>
      <c r="E53" s="87" t="e">
        <f t="shared" ca="1" si="127"/>
        <v>#REF!</v>
      </c>
      <c r="F53" s="87" t="e">
        <f t="shared" ca="1" si="128"/>
        <v>#REF!</v>
      </c>
      <c r="G53" s="87" t="e">
        <f t="shared" ca="1" si="129"/>
        <v>#REF!</v>
      </c>
      <c r="H53" s="87" t="e">
        <f t="shared" ca="1" si="130"/>
        <v>#REF!</v>
      </c>
      <c r="I53" s="87" t="e">
        <f t="shared" ca="1" si="131"/>
        <v>#REF!</v>
      </c>
      <c r="J53" s="87" t="e">
        <f t="shared" ca="1" si="132"/>
        <v>#REF!</v>
      </c>
      <c r="K53" s="87" t="e">
        <f t="shared" ca="1" si="133"/>
        <v>#REF!</v>
      </c>
      <c r="L53" s="87" t="e">
        <f t="shared" ca="1" si="134"/>
        <v>#REF!</v>
      </c>
      <c r="M53" s="87" t="e">
        <f t="shared" ca="1" si="135"/>
        <v>#REF!</v>
      </c>
      <c r="N53" s="87" t="e">
        <f t="shared" ca="1" si="136"/>
        <v>#REF!</v>
      </c>
      <c r="O53" s="87" t="e">
        <f t="shared" ca="1" si="137"/>
        <v>#REF!</v>
      </c>
      <c r="P53" s="87" t="e">
        <f t="shared" ca="1" si="138"/>
        <v>#REF!</v>
      </c>
      <c r="Q53" s="87" t="e">
        <f t="shared" ca="1" si="256"/>
        <v>#REF!</v>
      </c>
      <c r="R53" s="87" t="e">
        <f t="shared" ca="1" si="256"/>
        <v>#REF!</v>
      </c>
      <c r="S53" s="87" t="e">
        <f t="shared" ca="1" si="256"/>
        <v>#REF!</v>
      </c>
      <c r="T53" s="87" t="e">
        <f t="shared" ca="1" si="256"/>
        <v>#REF!</v>
      </c>
      <c r="U53" s="87" t="e">
        <f t="shared" ca="1" si="256"/>
        <v>#REF!</v>
      </c>
      <c r="X53" s="87">
        <f ca="1">Ranking!B49</f>
        <v>0</v>
      </c>
      <c r="Y53" s="87" t="e">
        <f ca="1">IF(AH53=0,0,Ranking!C49)</f>
        <v>#VALUE!</v>
      </c>
      <c r="Z53" s="91">
        <f ca="1">Ranking!G49</f>
        <v>0</v>
      </c>
      <c r="AA53" s="87" t="e">
        <f ca="1">MCA!ES52</f>
        <v>#REF!</v>
      </c>
      <c r="AB53" s="87">
        <f ca="1">MCA!ET52</f>
        <v>0</v>
      </c>
      <c r="AC53" s="87">
        <f ca="1">MCA!EU52</f>
        <v>0</v>
      </c>
      <c r="AD53" s="87" t="e">
        <f ca="1">INDEX('MCA-INPUT'!$C$22:$C$25,MATCH(AC53,$W$376:$W$379,0),1)</f>
        <v>#N/A</v>
      </c>
      <c r="AE53" s="87" t="e">
        <f t="shared" ca="1" si="11"/>
        <v>#VALUE!</v>
      </c>
      <c r="AF53" s="87">
        <f ca="1">MATCH(AB53,$AB$7:AB53,0)</f>
        <v>1</v>
      </c>
      <c r="AG53" s="87" t="str">
        <f t="shared" ca="1" si="12"/>
        <v>00</v>
      </c>
      <c r="AH53" s="87" t="e">
        <f t="shared" ca="1" si="52"/>
        <v>#VALUE!</v>
      </c>
      <c r="AI53" s="87" t="e">
        <f t="shared" ca="1" si="53"/>
        <v>#VALUE!</v>
      </c>
      <c r="AK53" s="87" t="e">
        <f t="shared" ca="1" si="13"/>
        <v>#VALUE!</v>
      </c>
      <c r="AL53" s="87" t="e">
        <f t="shared" ca="1" si="120"/>
        <v>#VALUE!</v>
      </c>
      <c r="AM53" s="87" t="e">
        <f t="shared" ca="1" si="14"/>
        <v>#VALUE!</v>
      </c>
      <c r="AN53" s="87" t="e">
        <f t="shared" ref="AN53:BA53" ca="1" si="290">IF(AM53&gt;0,2,IF($AL53&lt;=AN$5,1,0))</f>
        <v>#VALUE!</v>
      </c>
      <c r="AO53" s="87" t="e">
        <f t="shared" ca="1" si="290"/>
        <v>#VALUE!</v>
      </c>
      <c r="AP53" s="87" t="e">
        <f t="shared" ca="1" si="290"/>
        <v>#VALUE!</v>
      </c>
      <c r="AQ53" s="87" t="e">
        <f t="shared" ca="1" si="290"/>
        <v>#VALUE!</v>
      </c>
      <c r="AR53" s="87" t="e">
        <f t="shared" ca="1" si="290"/>
        <v>#VALUE!</v>
      </c>
      <c r="AS53" s="87" t="e">
        <f t="shared" ca="1" si="290"/>
        <v>#VALUE!</v>
      </c>
      <c r="AT53" s="87" t="e">
        <f t="shared" ca="1" si="290"/>
        <v>#VALUE!</v>
      </c>
      <c r="AU53" s="87" t="e">
        <f t="shared" ca="1" si="290"/>
        <v>#VALUE!</v>
      </c>
      <c r="AV53" s="87" t="e">
        <f t="shared" ca="1" si="290"/>
        <v>#VALUE!</v>
      </c>
      <c r="AW53" s="87" t="e">
        <f t="shared" ca="1" si="290"/>
        <v>#VALUE!</v>
      </c>
      <c r="AX53" s="87" t="e">
        <f t="shared" ca="1" si="290"/>
        <v>#VALUE!</v>
      </c>
      <c r="AY53" s="87" t="e">
        <f t="shared" ca="1" si="290"/>
        <v>#VALUE!</v>
      </c>
      <c r="AZ53" s="87" t="e">
        <f t="shared" ca="1" si="290"/>
        <v>#VALUE!</v>
      </c>
      <c r="BA53" s="87" t="e">
        <f t="shared" ca="1" si="290"/>
        <v>#VALUE!</v>
      </c>
      <c r="BB53" s="87" t="e">
        <f t="shared" ref="BB53:BF53" ca="1" si="291">IF(BA53&gt;0,2,IF($AL53&lt;=BB$5,1,0))</f>
        <v>#VALUE!</v>
      </c>
      <c r="BC53" s="87" t="e">
        <f t="shared" ca="1" si="291"/>
        <v>#VALUE!</v>
      </c>
      <c r="BD53" s="87" t="e">
        <f t="shared" ca="1" si="291"/>
        <v>#VALUE!</v>
      </c>
      <c r="BE53" s="87" t="e">
        <f t="shared" ca="1" si="291"/>
        <v>#VALUE!</v>
      </c>
      <c r="BF53" s="87" t="e">
        <f t="shared" ca="1" si="291"/>
        <v>#VALUE!</v>
      </c>
      <c r="BH53" s="87" t="e">
        <f t="shared" ca="1" si="17"/>
        <v>#VALUE!</v>
      </c>
      <c r="BI53" s="87" t="e">
        <f t="shared" ca="1" si="18"/>
        <v>#VALUE!</v>
      </c>
      <c r="BJ53" s="87" t="e">
        <f t="shared" ca="1" si="19"/>
        <v>#VALUE!</v>
      </c>
      <c r="BK53" s="87" t="e">
        <f t="shared" ca="1" si="20"/>
        <v>#VALUE!</v>
      </c>
      <c r="BL53" s="87" t="e">
        <f t="shared" ca="1" si="21"/>
        <v>#VALUE!</v>
      </c>
      <c r="BM53" s="87" t="e">
        <f t="shared" ca="1" si="22"/>
        <v>#VALUE!</v>
      </c>
      <c r="BN53" s="87" t="e">
        <f t="shared" ca="1" si="23"/>
        <v>#VALUE!</v>
      </c>
      <c r="BO53" s="87" t="e">
        <f t="shared" ca="1" si="24"/>
        <v>#VALUE!</v>
      </c>
      <c r="BP53" s="87" t="e">
        <f t="shared" ca="1" si="25"/>
        <v>#VALUE!</v>
      </c>
      <c r="BQ53" s="87" t="e">
        <f t="shared" ca="1" si="26"/>
        <v>#VALUE!</v>
      </c>
      <c r="BR53" s="87" t="e">
        <f t="shared" ca="1" si="27"/>
        <v>#VALUE!</v>
      </c>
      <c r="BS53" s="87" t="e">
        <f t="shared" ca="1" si="28"/>
        <v>#VALUE!</v>
      </c>
      <c r="BT53" s="87" t="e">
        <f t="shared" ca="1" si="29"/>
        <v>#VALUE!</v>
      </c>
      <c r="BU53" s="87" t="e">
        <f t="shared" ca="1" si="30"/>
        <v>#VALUE!</v>
      </c>
      <c r="BV53" s="87" t="e">
        <f t="shared" ca="1" si="31"/>
        <v>#VALUE!</v>
      </c>
      <c r="BW53" s="87" t="e">
        <f t="shared" ca="1" si="232"/>
        <v>#VALUE!</v>
      </c>
      <c r="BX53" s="87" t="e">
        <f t="shared" ca="1" si="232"/>
        <v>#VALUE!</v>
      </c>
      <c r="BY53" s="87" t="e">
        <f t="shared" ca="1" si="232"/>
        <v>#VALUE!</v>
      </c>
      <c r="BZ53" s="87" t="e">
        <f t="shared" ca="1" si="232"/>
        <v>#VALUE!</v>
      </c>
      <c r="CA53" s="87" t="e">
        <f t="shared" ca="1" si="232"/>
        <v>#VALUE!</v>
      </c>
      <c r="CC53" s="87">
        <v>47</v>
      </c>
      <c r="CD53" s="91" t="e">
        <f t="shared" ca="1" si="233"/>
        <v>#N/A</v>
      </c>
      <c r="CE53" s="91" t="e">
        <f t="shared" ca="1" si="234"/>
        <v>#REF!</v>
      </c>
      <c r="CF53" s="91" t="e">
        <f t="shared" ca="1" si="235"/>
        <v>#REF!</v>
      </c>
      <c r="CG53" s="91" t="e">
        <f t="shared" ca="1" si="236"/>
        <v>#REF!</v>
      </c>
      <c r="CH53" s="91" t="e">
        <f t="shared" ca="1" si="237"/>
        <v>#REF!</v>
      </c>
      <c r="CI53" s="91" t="e">
        <f t="shared" ca="1" si="238"/>
        <v>#REF!</v>
      </c>
      <c r="CJ53" s="91" t="e">
        <f t="shared" ca="1" si="239"/>
        <v>#REF!</v>
      </c>
      <c r="CK53" s="91" t="e">
        <f t="shared" ca="1" si="240"/>
        <v>#REF!</v>
      </c>
      <c r="CL53" s="91" t="e">
        <f t="shared" ca="1" si="241"/>
        <v>#REF!</v>
      </c>
      <c r="CM53" s="91" t="e">
        <f t="shared" ca="1" si="242"/>
        <v>#REF!</v>
      </c>
      <c r="CN53" s="91" t="e">
        <f t="shared" ca="1" si="243"/>
        <v>#REF!</v>
      </c>
      <c r="CO53" s="91" t="e">
        <f t="shared" ca="1" si="244"/>
        <v>#REF!</v>
      </c>
      <c r="CP53" s="91" t="e">
        <f t="shared" ca="1" si="245"/>
        <v>#REF!</v>
      </c>
      <c r="CQ53" s="91" t="e">
        <f t="shared" ca="1" si="246"/>
        <v>#REF!</v>
      </c>
      <c r="CR53" s="91" t="e">
        <f t="shared" ca="1" si="247"/>
        <v>#REF!</v>
      </c>
      <c r="CS53" s="91" t="e">
        <f t="shared" ref="CS53:CW53" ca="1" si="292">VALUE(IF(Q56=0,0,CONCATENATE(Q$9,$A56)))</f>
        <v>#REF!</v>
      </c>
      <c r="CT53" s="91" t="e">
        <f t="shared" ca="1" si="292"/>
        <v>#REF!</v>
      </c>
      <c r="CU53" s="91" t="e">
        <f t="shared" ca="1" si="292"/>
        <v>#REF!</v>
      </c>
      <c r="CV53" s="91" t="e">
        <f t="shared" ca="1" si="292"/>
        <v>#REF!</v>
      </c>
      <c r="CW53" s="91" t="e">
        <f t="shared" ca="1" si="292"/>
        <v>#REF!</v>
      </c>
      <c r="DC53" s="87" t="e">
        <f t="shared" ca="1" si="57"/>
        <v>#VALUE!</v>
      </c>
      <c r="DD53" s="87" t="e">
        <f t="shared" ca="1" si="58"/>
        <v>#VALUE!</v>
      </c>
      <c r="DE53" s="87" t="e">
        <f t="shared" ca="1" si="59"/>
        <v>#VALUE!</v>
      </c>
      <c r="DF53" s="87" t="e">
        <f t="shared" ca="1" si="60"/>
        <v>#VALUE!</v>
      </c>
      <c r="DG53" s="87" t="e">
        <f t="shared" ca="1" si="61"/>
        <v>#VALUE!</v>
      </c>
      <c r="DH53" s="87" t="e">
        <f t="shared" ca="1" si="62"/>
        <v>#VALUE!</v>
      </c>
      <c r="DI53" s="87" t="e">
        <f t="shared" ca="1" si="63"/>
        <v>#VALUE!</v>
      </c>
      <c r="DJ53" s="87" t="e">
        <f t="shared" ca="1" si="64"/>
        <v>#VALUE!</v>
      </c>
      <c r="DK53" s="87" t="e">
        <f t="shared" ca="1" si="65"/>
        <v>#VALUE!</v>
      </c>
      <c r="DL53" s="87" t="e">
        <f t="shared" ca="1" si="66"/>
        <v>#VALUE!</v>
      </c>
      <c r="DM53" s="87" t="e">
        <f t="shared" ca="1" si="67"/>
        <v>#VALUE!</v>
      </c>
      <c r="DN53" s="87" t="e">
        <f t="shared" ca="1" si="68"/>
        <v>#VALUE!</v>
      </c>
      <c r="DO53" s="87" t="e">
        <f t="shared" ca="1" si="69"/>
        <v>#VALUE!</v>
      </c>
      <c r="DP53" s="87" t="e">
        <f t="shared" ca="1" si="70"/>
        <v>#VALUE!</v>
      </c>
      <c r="DQ53" s="87" t="e">
        <f t="shared" ca="1" si="71"/>
        <v>#VALUE!</v>
      </c>
      <c r="DR53" s="87" t="e">
        <f t="shared" ca="1" si="72"/>
        <v>#VALUE!</v>
      </c>
      <c r="DS53" s="87" t="e">
        <f t="shared" ca="1" si="73"/>
        <v>#VALUE!</v>
      </c>
      <c r="DT53" s="87" t="e">
        <f t="shared" ca="1" si="74"/>
        <v>#VALUE!</v>
      </c>
      <c r="DU53" s="87" t="e">
        <f t="shared" ca="1" si="75"/>
        <v>#VALUE!</v>
      </c>
      <c r="DV53" s="87" t="e">
        <f t="shared" ca="1" si="76"/>
        <v>#VALUE!</v>
      </c>
      <c r="DW53" s="87" t="e">
        <f t="shared" ca="1" si="77"/>
        <v>#VALUE!</v>
      </c>
      <c r="DY53" s="87" t="e">
        <f t="shared" ca="1" si="78"/>
        <v>#VALUE!</v>
      </c>
      <c r="DZ53" s="87" t="e">
        <f t="shared" ca="1" si="79"/>
        <v>#VALUE!</v>
      </c>
      <c r="EA53" s="87" t="e">
        <f t="shared" ca="1" si="80"/>
        <v>#VALUE!</v>
      </c>
      <c r="EB53" s="87" t="e">
        <f t="shared" ca="1" si="81"/>
        <v>#VALUE!</v>
      </c>
      <c r="EC53" s="87" t="e">
        <f t="shared" ca="1" si="82"/>
        <v>#VALUE!</v>
      </c>
      <c r="ED53" s="87" t="e">
        <f t="shared" ca="1" si="83"/>
        <v>#VALUE!</v>
      </c>
      <c r="EE53" s="87" t="e">
        <f t="shared" ca="1" si="84"/>
        <v>#VALUE!</v>
      </c>
      <c r="EF53" s="87" t="e">
        <f t="shared" ca="1" si="85"/>
        <v>#VALUE!</v>
      </c>
      <c r="EG53" s="87" t="e">
        <f t="shared" ca="1" si="86"/>
        <v>#VALUE!</v>
      </c>
      <c r="EH53" s="87" t="e">
        <f t="shared" ca="1" si="87"/>
        <v>#VALUE!</v>
      </c>
      <c r="EI53" s="87" t="e">
        <f t="shared" ca="1" si="88"/>
        <v>#VALUE!</v>
      </c>
      <c r="EJ53" s="87" t="e">
        <f t="shared" ca="1" si="89"/>
        <v>#VALUE!</v>
      </c>
      <c r="EK53" s="87" t="e">
        <f t="shared" ca="1" si="90"/>
        <v>#VALUE!</v>
      </c>
      <c r="EL53" s="87" t="e">
        <f t="shared" ca="1" si="91"/>
        <v>#VALUE!</v>
      </c>
      <c r="EM53" s="87" t="e">
        <f t="shared" ca="1" si="92"/>
        <v>#VALUE!</v>
      </c>
      <c r="EN53" s="87" t="e">
        <f t="shared" ca="1" si="93"/>
        <v>#VALUE!</v>
      </c>
      <c r="EO53" s="87" t="e">
        <f t="shared" ca="1" si="94"/>
        <v>#VALUE!</v>
      </c>
      <c r="EP53" s="87" t="e">
        <f t="shared" ca="1" si="95"/>
        <v>#VALUE!</v>
      </c>
      <c r="EQ53" s="87" t="e">
        <f t="shared" ca="1" si="96"/>
        <v>#VALUE!</v>
      </c>
      <c r="ER53" s="87" t="e">
        <f t="shared" ca="1" si="97"/>
        <v>#VALUE!</v>
      </c>
      <c r="ES53" s="87" t="e">
        <f t="shared" ca="1" si="98"/>
        <v>#VALUE!</v>
      </c>
      <c r="EU53" s="87" t="e">
        <f t="shared" ca="1" si="99"/>
        <v>#VALUE!</v>
      </c>
      <c r="EV53" s="87" t="e">
        <f t="shared" ca="1" si="100"/>
        <v>#VALUE!</v>
      </c>
      <c r="EW53" s="87" t="e">
        <f t="shared" ca="1" si="101"/>
        <v>#VALUE!</v>
      </c>
      <c r="EX53" s="87" t="e">
        <f t="shared" ca="1" si="102"/>
        <v>#VALUE!</v>
      </c>
      <c r="EY53" s="87" t="e">
        <f t="shared" ca="1" si="103"/>
        <v>#VALUE!</v>
      </c>
      <c r="EZ53" s="87" t="e">
        <f t="shared" ca="1" si="104"/>
        <v>#VALUE!</v>
      </c>
      <c r="FA53" s="87" t="e">
        <f t="shared" ca="1" si="105"/>
        <v>#VALUE!</v>
      </c>
      <c r="FB53" s="87" t="e">
        <f t="shared" ca="1" si="106"/>
        <v>#VALUE!</v>
      </c>
      <c r="FC53" s="87" t="e">
        <f t="shared" ca="1" si="107"/>
        <v>#VALUE!</v>
      </c>
      <c r="FD53" s="87" t="e">
        <f t="shared" ca="1" si="108"/>
        <v>#VALUE!</v>
      </c>
      <c r="FE53" s="87" t="e">
        <f t="shared" ca="1" si="109"/>
        <v>#VALUE!</v>
      </c>
      <c r="FF53" s="87" t="e">
        <f t="shared" ca="1" si="110"/>
        <v>#VALUE!</v>
      </c>
      <c r="FG53" s="87" t="e">
        <f t="shared" ca="1" si="111"/>
        <v>#VALUE!</v>
      </c>
      <c r="FH53" s="87" t="e">
        <f t="shared" ca="1" si="112"/>
        <v>#VALUE!</v>
      </c>
      <c r="FI53" s="87" t="e">
        <f t="shared" ca="1" si="113"/>
        <v>#VALUE!</v>
      </c>
      <c r="FJ53" s="87" t="e">
        <f t="shared" ca="1" si="114"/>
        <v>#VALUE!</v>
      </c>
      <c r="FK53" s="87" t="e">
        <f t="shared" ca="1" si="115"/>
        <v>#VALUE!</v>
      </c>
      <c r="FL53" s="87" t="e">
        <f t="shared" ca="1" si="116"/>
        <v>#VALUE!</v>
      </c>
      <c r="FM53" s="87" t="e">
        <f t="shared" ca="1" si="117"/>
        <v>#VALUE!</v>
      </c>
      <c r="FN53" s="87" t="e">
        <f t="shared" ca="1" si="118"/>
        <v>#VALUE!</v>
      </c>
      <c r="FO53" s="87" t="e">
        <f t="shared" ca="1" si="119"/>
        <v>#VALUE!</v>
      </c>
      <c r="FQ53" s="87">
        <f ca="1"/>
        <v>0</v>
      </c>
      <c r="FR53" s="87">
        <f ca="1"/>
        <v>0</v>
      </c>
      <c r="FS53" s="87">
        <f ca="1"/>
        <v>0</v>
      </c>
      <c r="FT53" s="87">
        <f ca="1"/>
        <v>0</v>
      </c>
      <c r="FU53" s="87">
        <f ca="1"/>
        <v>0</v>
      </c>
      <c r="FV53" s="87">
        <f ca="1"/>
        <v>0</v>
      </c>
      <c r="FW53" s="87">
        <f ca="1"/>
        <v>0</v>
      </c>
      <c r="FX53" s="87">
        <f ca="1"/>
        <v>0</v>
      </c>
      <c r="FY53" s="87">
        <f ca="1"/>
        <v>0</v>
      </c>
      <c r="FZ53" s="87">
        <f ca="1"/>
        <v>0</v>
      </c>
      <c r="GA53" s="87">
        <f ca="1"/>
        <v>0</v>
      </c>
      <c r="GB53" s="87">
        <f ca="1"/>
        <v>0</v>
      </c>
      <c r="GC53" s="87">
        <f ca="1"/>
        <v>0</v>
      </c>
      <c r="GD53" s="87">
        <f ca="1"/>
        <v>0</v>
      </c>
      <c r="GE53" s="87">
        <f ca="1"/>
        <v>0</v>
      </c>
      <c r="GF53" s="87">
        <f ca="1"/>
        <v>0</v>
      </c>
      <c r="GG53" s="87">
        <f ca="1"/>
        <v>0</v>
      </c>
      <c r="GH53" s="87">
        <f ca="1"/>
        <v>0</v>
      </c>
      <c r="GI53" s="87">
        <f ca="1"/>
        <v>0</v>
      </c>
      <c r="GJ53" s="87">
        <f ca="1"/>
        <v>0</v>
      </c>
    </row>
    <row r="54" spans="1:192" x14ac:dyDescent="0.25">
      <c r="A54" s="87">
        <f t="shared" si="249"/>
        <v>45</v>
      </c>
      <c r="B54" s="87" t="e">
        <f t="shared" ca="1" si="124"/>
        <v>#N/A</v>
      </c>
      <c r="C54" s="87" t="e">
        <f t="shared" ca="1" si="125"/>
        <v>#REF!</v>
      </c>
      <c r="D54" s="87" t="e">
        <f t="shared" ca="1" si="126"/>
        <v>#REF!</v>
      </c>
      <c r="E54" s="87" t="e">
        <f t="shared" ca="1" si="127"/>
        <v>#REF!</v>
      </c>
      <c r="F54" s="87" t="e">
        <f t="shared" ca="1" si="128"/>
        <v>#REF!</v>
      </c>
      <c r="G54" s="87" t="e">
        <f t="shared" ca="1" si="129"/>
        <v>#REF!</v>
      </c>
      <c r="H54" s="87" t="e">
        <f t="shared" ca="1" si="130"/>
        <v>#REF!</v>
      </c>
      <c r="I54" s="87" t="e">
        <f t="shared" ca="1" si="131"/>
        <v>#REF!</v>
      </c>
      <c r="J54" s="87" t="e">
        <f t="shared" ca="1" si="132"/>
        <v>#REF!</v>
      </c>
      <c r="K54" s="87" t="e">
        <f t="shared" ca="1" si="133"/>
        <v>#REF!</v>
      </c>
      <c r="L54" s="87" t="e">
        <f t="shared" ca="1" si="134"/>
        <v>#REF!</v>
      </c>
      <c r="M54" s="87" t="e">
        <f t="shared" ca="1" si="135"/>
        <v>#REF!</v>
      </c>
      <c r="N54" s="87" t="e">
        <f t="shared" ca="1" si="136"/>
        <v>#REF!</v>
      </c>
      <c r="O54" s="87" t="e">
        <f t="shared" ca="1" si="137"/>
        <v>#REF!</v>
      </c>
      <c r="P54" s="87" t="e">
        <f t="shared" ca="1" si="138"/>
        <v>#REF!</v>
      </c>
      <c r="Q54" s="87" t="e">
        <f t="shared" ca="1" si="256"/>
        <v>#REF!</v>
      </c>
      <c r="R54" s="87" t="e">
        <f t="shared" ca="1" si="256"/>
        <v>#REF!</v>
      </c>
      <c r="S54" s="87" t="e">
        <f t="shared" ca="1" si="256"/>
        <v>#REF!</v>
      </c>
      <c r="T54" s="87" t="e">
        <f t="shared" ca="1" si="256"/>
        <v>#REF!</v>
      </c>
      <c r="U54" s="87" t="e">
        <f t="shared" ca="1" si="256"/>
        <v>#REF!</v>
      </c>
      <c r="X54" s="87">
        <f ca="1">Ranking!B50</f>
        <v>0</v>
      </c>
      <c r="Y54" s="87" t="e">
        <f ca="1">IF(AH54=0,0,Ranking!C50)</f>
        <v>#VALUE!</v>
      </c>
      <c r="Z54" s="91">
        <f ca="1">Ranking!G50</f>
        <v>0</v>
      </c>
      <c r="AA54" s="87" t="e">
        <f ca="1">MCA!ES53</f>
        <v>#REF!</v>
      </c>
      <c r="AB54" s="87">
        <f ca="1">MCA!ET53</f>
        <v>0</v>
      </c>
      <c r="AC54" s="87">
        <f ca="1">MCA!EU53</f>
        <v>0</v>
      </c>
      <c r="AD54" s="87" t="e">
        <f ca="1">INDEX('MCA-INPUT'!$C$22:$C$25,MATCH(AC54,$W$376:$W$379,0),1)</f>
        <v>#N/A</v>
      </c>
      <c r="AE54" s="87" t="e">
        <f t="shared" ca="1" si="11"/>
        <v>#VALUE!</v>
      </c>
      <c r="AF54" s="87">
        <f ca="1">MATCH(AB54,$AB$7:AB54,0)</f>
        <v>1</v>
      </c>
      <c r="AG54" s="87" t="str">
        <f t="shared" ca="1" si="12"/>
        <v>00</v>
      </c>
      <c r="AH54" s="87" t="e">
        <f t="shared" ca="1" si="52"/>
        <v>#VALUE!</v>
      </c>
      <c r="AI54" s="87" t="e">
        <f t="shared" ca="1" si="53"/>
        <v>#VALUE!</v>
      </c>
      <c r="AK54" s="87" t="e">
        <f t="shared" ca="1" si="13"/>
        <v>#VALUE!</v>
      </c>
      <c r="AL54" s="87" t="e">
        <f t="shared" ca="1" si="120"/>
        <v>#VALUE!</v>
      </c>
      <c r="AM54" s="87" t="e">
        <f t="shared" ca="1" si="14"/>
        <v>#VALUE!</v>
      </c>
      <c r="AN54" s="87" t="e">
        <f t="shared" ref="AN54:BA54" ca="1" si="293">IF(AM54&gt;0,2,IF($AL54&lt;=AN$5,1,0))</f>
        <v>#VALUE!</v>
      </c>
      <c r="AO54" s="87" t="e">
        <f t="shared" ca="1" si="293"/>
        <v>#VALUE!</v>
      </c>
      <c r="AP54" s="87" t="e">
        <f t="shared" ca="1" si="293"/>
        <v>#VALUE!</v>
      </c>
      <c r="AQ54" s="87" t="e">
        <f t="shared" ca="1" si="293"/>
        <v>#VALUE!</v>
      </c>
      <c r="AR54" s="87" t="e">
        <f t="shared" ca="1" si="293"/>
        <v>#VALUE!</v>
      </c>
      <c r="AS54" s="87" t="e">
        <f t="shared" ca="1" si="293"/>
        <v>#VALUE!</v>
      </c>
      <c r="AT54" s="87" t="e">
        <f t="shared" ca="1" si="293"/>
        <v>#VALUE!</v>
      </c>
      <c r="AU54" s="87" t="e">
        <f t="shared" ca="1" si="293"/>
        <v>#VALUE!</v>
      </c>
      <c r="AV54" s="87" t="e">
        <f t="shared" ca="1" si="293"/>
        <v>#VALUE!</v>
      </c>
      <c r="AW54" s="87" t="e">
        <f t="shared" ca="1" si="293"/>
        <v>#VALUE!</v>
      </c>
      <c r="AX54" s="87" t="e">
        <f t="shared" ca="1" si="293"/>
        <v>#VALUE!</v>
      </c>
      <c r="AY54" s="87" t="e">
        <f t="shared" ca="1" si="293"/>
        <v>#VALUE!</v>
      </c>
      <c r="AZ54" s="87" t="e">
        <f t="shared" ca="1" si="293"/>
        <v>#VALUE!</v>
      </c>
      <c r="BA54" s="87" t="e">
        <f t="shared" ca="1" si="293"/>
        <v>#VALUE!</v>
      </c>
      <c r="BB54" s="87" t="e">
        <f t="shared" ref="BB54:BF54" ca="1" si="294">IF(BA54&gt;0,2,IF($AL54&lt;=BB$5,1,0))</f>
        <v>#VALUE!</v>
      </c>
      <c r="BC54" s="87" t="e">
        <f t="shared" ca="1" si="294"/>
        <v>#VALUE!</v>
      </c>
      <c r="BD54" s="87" t="e">
        <f t="shared" ca="1" si="294"/>
        <v>#VALUE!</v>
      </c>
      <c r="BE54" s="87" t="e">
        <f t="shared" ca="1" si="294"/>
        <v>#VALUE!</v>
      </c>
      <c r="BF54" s="87" t="e">
        <f t="shared" ca="1" si="294"/>
        <v>#VALUE!</v>
      </c>
      <c r="BH54" s="87" t="e">
        <f t="shared" ca="1" si="17"/>
        <v>#VALUE!</v>
      </c>
      <c r="BI54" s="87" t="e">
        <f t="shared" ca="1" si="18"/>
        <v>#VALUE!</v>
      </c>
      <c r="BJ54" s="87" t="e">
        <f t="shared" ca="1" si="19"/>
        <v>#VALUE!</v>
      </c>
      <c r="BK54" s="87" t="e">
        <f t="shared" ca="1" si="20"/>
        <v>#VALUE!</v>
      </c>
      <c r="BL54" s="87" t="e">
        <f t="shared" ca="1" si="21"/>
        <v>#VALUE!</v>
      </c>
      <c r="BM54" s="87" t="e">
        <f t="shared" ca="1" si="22"/>
        <v>#VALUE!</v>
      </c>
      <c r="BN54" s="87" t="e">
        <f t="shared" ca="1" si="23"/>
        <v>#VALUE!</v>
      </c>
      <c r="BO54" s="87" t="e">
        <f t="shared" ca="1" si="24"/>
        <v>#VALUE!</v>
      </c>
      <c r="BP54" s="87" t="e">
        <f t="shared" ca="1" si="25"/>
        <v>#VALUE!</v>
      </c>
      <c r="BQ54" s="87" t="e">
        <f t="shared" ca="1" si="26"/>
        <v>#VALUE!</v>
      </c>
      <c r="BR54" s="87" t="e">
        <f t="shared" ca="1" si="27"/>
        <v>#VALUE!</v>
      </c>
      <c r="BS54" s="87" t="e">
        <f t="shared" ca="1" si="28"/>
        <v>#VALUE!</v>
      </c>
      <c r="BT54" s="87" t="e">
        <f t="shared" ca="1" si="29"/>
        <v>#VALUE!</v>
      </c>
      <c r="BU54" s="87" t="e">
        <f t="shared" ca="1" si="30"/>
        <v>#VALUE!</v>
      </c>
      <c r="BV54" s="87" t="e">
        <f t="shared" ca="1" si="31"/>
        <v>#VALUE!</v>
      </c>
      <c r="BW54" s="87" t="e">
        <f t="shared" ca="1" si="232"/>
        <v>#VALUE!</v>
      </c>
      <c r="BX54" s="87" t="e">
        <f t="shared" ca="1" si="232"/>
        <v>#VALUE!</v>
      </c>
      <c r="BY54" s="87" t="e">
        <f t="shared" ca="1" si="232"/>
        <v>#VALUE!</v>
      </c>
      <c r="BZ54" s="87" t="e">
        <f t="shared" ca="1" si="232"/>
        <v>#VALUE!</v>
      </c>
      <c r="CA54" s="87" t="e">
        <f t="shared" ca="1" si="232"/>
        <v>#VALUE!</v>
      </c>
      <c r="CC54" s="87">
        <v>48</v>
      </c>
      <c r="CD54" s="91" t="e">
        <f t="shared" ca="1" si="233"/>
        <v>#N/A</v>
      </c>
      <c r="CE54" s="91" t="e">
        <f t="shared" ca="1" si="234"/>
        <v>#REF!</v>
      </c>
      <c r="CF54" s="91" t="e">
        <f t="shared" ca="1" si="235"/>
        <v>#REF!</v>
      </c>
      <c r="CG54" s="91" t="e">
        <f t="shared" ca="1" si="236"/>
        <v>#REF!</v>
      </c>
      <c r="CH54" s="91" t="e">
        <f t="shared" ca="1" si="237"/>
        <v>#REF!</v>
      </c>
      <c r="CI54" s="91" t="e">
        <f t="shared" ca="1" si="238"/>
        <v>#REF!</v>
      </c>
      <c r="CJ54" s="91" t="e">
        <f t="shared" ca="1" si="239"/>
        <v>#REF!</v>
      </c>
      <c r="CK54" s="91" t="e">
        <f t="shared" ca="1" si="240"/>
        <v>#REF!</v>
      </c>
      <c r="CL54" s="91" t="e">
        <f t="shared" ca="1" si="241"/>
        <v>#REF!</v>
      </c>
      <c r="CM54" s="91" t="e">
        <f t="shared" ca="1" si="242"/>
        <v>#REF!</v>
      </c>
      <c r="CN54" s="91" t="e">
        <f t="shared" ca="1" si="243"/>
        <v>#REF!</v>
      </c>
      <c r="CO54" s="91" t="e">
        <f t="shared" ca="1" si="244"/>
        <v>#REF!</v>
      </c>
      <c r="CP54" s="91" t="e">
        <f t="shared" ca="1" si="245"/>
        <v>#REF!</v>
      </c>
      <c r="CQ54" s="91" t="e">
        <f t="shared" ca="1" si="246"/>
        <v>#REF!</v>
      </c>
      <c r="CR54" s="91" t="e">
        <f t="shared" ca="1" si="247"/>
        <v>#REF!</v>
      </c>
      <c r="CS54" s="91" t="e">
        <f t="shared" ref="CS54:CW54" ca="1" si="295">VALUE(IF(Q57=0,0,CONCATENATE(Q$9,$A57)))</f>
        <v>#REF!</v>
      </c>
      <c r="CT54" s="91" t="e">
        <f t="shared" ca="1" si="295"/>
        <v>#REF!</v>
      </c>
      <c r="CU54" s="91" t="e">
        <f t="shared" ca="1" si="295"/>
        <v>#REF!</v>
      </c>
      <c r="CV54" s="91" t="e">
        <f t="shared" ca="1" si="295"/>
        <v>#REF!</v>
      </c>
      <c r="CW54" s="91" t="e">
        <f t="shared" ca="1" si="295"/>
        <v>#REF!</v>
      </c>
      <c r="DC54" s="87" t="e">
        <f t="shared" ca="1" si="57"/>
        <v>#VALUE!</v>
      </c>
      <c r="DD54" s="87" t="e">
        <f t="shared" ca="1" si="58"/>
        <v>#VALUE!</v>
      </c>
      <c r="DE54" s="87" t="e">
        <f t="shared" ca="1" si="59"/>
        <v>#VALUE!</v>
      </c>
      <c r="DF54" s="87" t="e">
        <f t="shared" ca="1" si="60"/>
        <v>#VALUE!</v>
      </c>
      <c r="DG54" s="87" t="e">
        <f t="shared" ca="1" si="61"/>
        <v>#VALUE!</v>
      </c>
      <c r="DH54" s="87" t="e">
        <f t="shared" ca="1" si="62"/>
        <v>#VALUE!</v>
      </c>
      <c r="DI54" s="87" t="e">
        <f t="shared" ca="1" si="63"/>
        <v>#VALUE!</v>
      </c>
      <c r="DJ54" s="87" t="e">
        <f t="shared" ca="1" si="64"/>
        <v>#VALUE!</v>
      </c>
      <c r="DK54" s="87" t="e">
        <f t="shared" ca="1" si="65"/>
        <v>#VALUE!</v>
      </c>
      <c r="DL54" s="87" t="e">
        <f t="shared" ca="1" si="66"/>
        <v>#VALUE!</v>
      </c>
      <c r="DM54" s="87" t="e">
        <f t="shared" ca="1" si="67"/>
        <v>#VALUE!</v>
      </c>
      <c r="DN54" s="87" t="e">
        <f t="shared" ca="1" si="68"/>
        <v>#VALUE!</v>
      </c>
      <c r="DO54" s="87" t="e">
        <f t="shared" ca="1" si="69"/>
        <v>#VALUE!</v>
      </c>
      <c r="DP54" s="87" t="e">
        <f t="shared" ca="1" si="70"/>
        <v>#VALUE!</v>
      </c>
      <c r="DQ54" s="87" t="e">
        <f t="shared" ca="1" si="71"/>
        <v>#VALUE!</v>
      </c>
      <c r="DR54" s="87" t="e">
        <f t="shared" ca="1" si="72"/>
        <v>#VALUE!</v>
      </c>
      <c r="DS54" s="87" t="e">
        <f t="shared" ca="1" si="73"/>
        <v>#VALUE!</v>
      </c>
      <c r="DT54" s="87" t="e">
        <f t="shared" ca="1" si="74"/>
        <v>#VALUE!</v>
      </c>
      <c r="DU54" s="87" t="e">
        <f t="shared" ca="1" si="75"/>
        <v>#VALUE!</v>
      </c>
      <c r="DV54" s="87" t="e">
        <f t="shared" ca="1" si="76"/>
        <v>#VALUE!</v>
      </c>
      <c r="DW54" s="87" t="e">
        <f t="shared" ca="1" si="77"/>
        <v>#VALUE!</v>
      </c>
      <c r="DY54" s="87" t="e">
        <f t="shared" ca="1" si="78"/>
        <v>#VALUE!</v>
      </c>
      <c r="DZ54" s="87" t="e">
        <f t="shared" ca="1" si="79"/>
        <v>#VALUE!</v>
      </c>
      <c r="EA54" s="87" t="e">
        <f t="shared" ca="1" si="80"/>
        <v>#VALUE!</v>
      </c>
      <c r="EB54" s="87" t="e">
        <f t="shared" ca="1" si="81"/>
        <v>#VALUE!</v>
      </c>
      <c r="EC54" s="87" t="e">
        <f t="shared" ca="1" si="82"/>
        <v>#VALUE!</v>
      </c>
      <c r="ED54" s="87" t="e">
        <f t="shared" ca="1" si="83"/>
        <v>#VALUE!</v>
      </c>
      <c r="EE54" s="87" t="e">
        <f t="shared" ca="1" si="84"/>
        <v>#VALUE!</v>
      </c>
      <c r="EF54" s="87" t="e">
        <f t="shared" ca="1" si="85"/>
        <v>#VALUE!</v>
      </c>
      <c r="EG54" s="87" t="e">
        <f t="shared" ca="1" si="86"/>
        <v>#VALUE!</v>
      </c>
      <c r="EH54" s="87" t="e">
        <f t="shared" ca="1" si="87"/>
        <v>#VALUE!</v>
      </c>
      <c r="EI54" s="87" t="e">
        <f t="shared" ca="1" si="88"/>
        <v>#VALUE!</v>
      </c>
      <c r="EJ54" s="87" t="e">
        <f t="shared" ca="1" si="89"/>
        <v>#VALUE!</v>
      </c>
      <c r="EK54" s="87" t="e">
        <f t="shared" ca="1" si="90"/>
        <v>#VALUE!</v>
      </c>
      <c r="EL54" s="87" t="e">
        <f t="shared" ca="1" si="91"/>
        <v>#VALUE!</v>
      </c>
      <c r="EM54" s="87" t="e">
        <f t="shared" ca="1" si="92"/>
        <v>#VALUE!</v>
      </c>
      <c r="EN54" s="87" t="e">
        <f t="shared" ca="1" si="93"/>
        <v>#VALUE!</v>
      </c>
      <c r="EO54" s="87" t="e">
        <f t="shared" ca="1" si="94"/>
        <v>#VALUE!</v>
      </c>
      <c r="EP54" s="87" t="e">
        <f t="shared" ca="1" si="95"/>
        <v>#VALUE!</v>
      </c>
      <c r="EQ54" s="87" t="e">
        <f t="shared" ca="1" si="96"/>
        <v>#VALUE!</v>
      </c>
      <c r="ER54" s="87" t="e">
        <f t="shared" ca="1" si="97"/>
        <v>#VALUE!</v>
      </c>
      <c r="ES54" s="87" t="e">
        <f t="shared" ca="1" si="98"/>
        <v>#VALUE!</v>
      </c>
      <c r="EU54" s="87" t="e">
        <f t="shared" ca="1" si="99"/>
        <v>#VALUE!</v>
      </c>
      <c r="EV54" s="87" t="e">
        <f t="shared" ca="1" si="100"/>
        <v>#VALUE!</v>
      </c>
      <c r="EW54" s="87" t="e">
        <f t="shared" ca="1" si="101"/>
        <v>#VALUE!</v>
      </c>
      <c r="EX54" s="87" t="e">
        <f t="shared" ca="1" si="102"/>
        <v>#VALUE!</v>
      </c>
      <c r="EY54" s="87" t="e">
        <f t="shared" ca="1" si="103"/>
        <v>#VALUE!</v>
      </c>
      <c r="EZ54" s="87" t="e">
        <f t="shared" ca="1" si="104"/>
        <v>#VALUE!</v>
      </c>
      <c r="FA54" s="87" t="e">
        <f t="shared" ca="1" si="105"/>
        <v>#VALUE!</v>
      </c>
      <c r="FB54" s="87" t="e">
        <f t="shared" ca="1" si="106"/>
        <v>#VALUE!</v>
      </c>
      <c r="FC54" s="87" t="e">
        <f t="shared" ca="1" si="107"/>
        <v>#VALUE!</v>
      </c>
      <c r="FD54" s="87" t="e">
        <f t="shared" ca="1" si="108"/>
        <v>#VALUE!</v>
      </c>
      <c r="FE54" s="87" t="e">
        <f t="shared" ca="1" si="109"/>
        <v>#VALUE!</v>
      </c>
      <c r="FF54" s="87" t="e">
        <f t="shared" ca="1" si="110"/>
        <v>#VALUE!</v>
      </c>
      <c r="FG54" s="87" t="e">
        <f t="shared" ca="1" si="111"/>
        <v>#VALUE!</v>
      </c>
      <c r="FH54" s="87" t="e">
        <f t="shared" ca="1" si="112"/>
        <v>#VALUE!</v>
      </c>
      <c r="FI54" s="87" t="e">
        <f t="shared" ca="1" si="113"/>
        <v>#VALUE!</v>
      </c>
      <c r="FJ54" s="87" t="e">
        <f t="shared" ca="1" si="114"/>
        <v>#VALUE!</v>
      </c>
      <c r="FK54" s="87" t="e">
        <f t="shared" ca="1" si="115"/>
        <v>#VALUE!</v>
      </c>
      <c r="FL54" s="87" t="e">
        <f t="shared" ca="1" si="116"/>
        <v>#VALUE!</v>
      </c>
      <c r="FM54" s="87" t="e">
        <f t="shared" ca="1" si="117"/>
        <v>#VALUE!</v>
      </c>
      <c r="FN54" s="87" t="e">
        <f t="shared" ca="1" si="118"/>
        <v>#VALUE!</v>
      </c>
      <c r="FO54" s="87" t="e">
        <f t="shared" ca="1" si="119"/>
        <v>#VALUE!</v>
      </c>
      <c r="FQ54" s="87">
        <f ca="1"/>
        <v>0</v>
      </c>
      <c r="FR54" s="87">
        <f ca="1"/>
        <v>0</v>
      </c>
      <c r="FS54" s="87">
        <f ca="1"/>
        <v>0</v>
      </c>
      <c r="FT54" s="87">
        <f ca="1"/>
        <v>0</v>
      </c>
      <c r="FU54" s="87">
        <f ca="1"/>
        <v>0</v>
      </c>
      <c r="FV54" s="87">
        <f ca="1"/>
        <v>0</v>
      </c>
      <c r="FW54" s="87">
        <f ca="1"/>
        <v>0</v>
      </c>
      <c r="FX54" s="87">
        <f ca="1"/>
        <v>0</v>
      </c>
      <c r="FY54" s="87">
        <f ca="1"/>
        <v>0</v>
      </c>
      <c r="FZ54" s="87">
        <f ca="1"/>
        <v>0</v>
      </c>
      <c r="GA54" s="87">
        <f ca="1"/>
        <v>0</v>
      </c>
      <c r="GB54" s="87">
        <f ca="1"/>
        <v>0</v>
      </c>
      <c r="GC54" s="87">
        <f ca="1"/>
        <v>0</v>
      </c>
      <c r="GD54" s="87">
        <f ca="1"/>
        <v>0</v>
      </c>
      <c r="GE54" s="87">
        <f ca="1"/>
        <v>0</v>
      </c>
      <c r="GF54" s="87">
        <f ca="1"/>
        <v>0</v>
      </c>
      <c r="GG54" s="87">
        <f ca="1"/>
        <v>0</v>
      </c>
      <c r="GH54" s="87">
        <f ca="1"/>
        <v>0</v>
      </c>
      <c r="GI54" s="87">
        <f ca="1"/>
        <v>0</v>
      </c>
      <c r="GJ54" s="87">
        <f ca="1"/>
        <v>0</v>
      </c>
    </row>
    <row r="55" spans="1:192" x14ac:dyDescent="0.25">
      <c r="A55" s="87">
        <f t="shared" si="249"/>
        <v>46</v>
      </c>
      <c r="B55" s="87" t="e">
        <f t="shared" ca="1" si="124"/>
        <v>#N/A</v>
      </c>
      <c r="C55" s="87" t="e">
        <f t="shared" ca="1" si="125"/>
        <v>#REF!</v>
      </c>
      <c r="D55" s="87" t="e">
        <f t="shared" ca="1" si="126"/>
        <v>#REF!</v>
      </c>
      <c r="E55" s="87" t="e">
        <f t="shared" ca="1" si="127"/>
        <v>#REF!</v>
      </c>
      <c r="F55" s="87" t="e">
        <f t="shared" ca="1" si="128"/>
        <v>#REF!</v>
      </c>
      <c r="G55" s="87" t="e">
        <f t="shared" ca="1" si="129"/>
        <v>#REF!</v>
      </c>
      <c r="H55" s="87" t="e">
        <f t="shared" ca="1" si="130"/>
        <v>#REF!</v>
      </c>
      <c r="I55" s="87" t="e">
        <f t="shared" ca="1" si="131"/>
        <v>#REF!</v>
      </c>
      <c r="J55" s="87" t="e">
        <f t="shared" ca="1" si="132"/>
        <v>#REF!</v>
      </c>
      <c r="K55" s="87" t="e">
        <f t="shared" ca="1" si="133"/>
        <v>#REF!</v>
      </c>
      <c r="L55" s="87" t="e">
        <f t="shared" ca="1" si="134"/>
        <v>#REF!</v>
      </c>
      <c r="M55" s="87" t="e">
        <f t="shared" ca="1" si="135"/>
        <v>#REF!</v>
      </c>
      <c r="N55" s="87" t="e">
        <f t="shared" ca="1" si="136"/>
        <v>#REF!</v>
      </c>
      <c r="O55" s="87" t="e">
        <f t="shared" ca="1" si="137"/>
        <v>#REF!</v>
      </c>
      <c r="P55" s="87" t="e">
        <f t="shared" ca="1" si="138"/>
        <v>#REF!</v>
      </c>
      <c r="Q55" s="87" t="e">
        <f t="shared" ca="1" si="256"/>
        <v>#REF!</v>
      </c>
      <c r="R55" s="87" t="e">
        <f t="shared" ca="1" si="256"/>
        <v>#REF!</v>
      </c>
      <c r="S55" s="87" t="e">
        <f t="shared" ca="1" si="256"/>
        <v>#REF!</v>
      </c>
      <c r="T55" s="87" t="e">
        <f t="shared" ca="1" si="256"/>
        <v>#REF!</v>
      </c>
      <c r="U55" s="87" t="e">
        <f t="shared" ca="1" si="256"/>
        <v>#REF!</v>
      </c>
      <c r="X55" s="87">
        <f ca="1">Ranking!B51</f>
        <v>0</v>
      </c>
      <c r="Y55" s="87" t="e">
        <f ca="1">IF(AH55=0,0,Ranking!C51)</f>
        <v>#VALUE!</v>
      </c>
      <c r="Z55" s="91">
        <f ca="1">Ranking!G51</f>
        <v>0</v>
      </c>
      <c r="AA55" s="87" t="e">
        <f ca="1">MCA!ES54</f>
        <v>#REF!</v>
      </c>
      <c r="AB55" s="87">
        <f ca="1">MCA!ET54</f>
        <v>0</v>
      </c>
      <c r="AC55" s="87">
        <f ca="1">MCA!EU54</f>
        <v>0</v>
      </c>
      <c r="AD55" s="87" t="e">
        <f ca="1">INDEX('MCA-INPUT'!$C$22:$C$25,MATCH(AC55,$W$376:$W$379,0),1)</f>
        <v>#N/A</v>
      </c>
      <c r="AE55" s="87" t="e">
        <f t="shared" ca="1" si="11"/>
        <v>#VALUE!</v>
      </c>
      <c r="AF55" s="87">
        <f ca="1">MATCH(AB55,$AB$7:AB55,0)</f>
        <v>1</v>
      </c>
      <c r="AG55" s="87" t="str">
        <f t="shared" ca="1" si="12"/>
        <v>00</v>
      </c>
      <c r="AH55" s="87" t="e">
        <f t="shared" ca="1" si="52"/>
        <v>#VALUE!</v>
      </c>
      <c r="AI55" s="87" t="e">
        <f t="shared" ca="1" si="53"/>
        <v>#VALUE!</v>
      </c>
      <c r="AK55" s="87" t="e">
        <f t="shared" ca="1" si="13"/>
        <v>#VALUE!</v>
      </c>
      <c r="AL55" s="87" t="e">
        <f t="shared" ca="1" si="120"/>
        <v>#VALUE!</v>
      </c>
      <c r="AM55" s="87" t="e">
        <f t="shared" ca="1" si="14"/>
        <v>#VALUE!</v>
      </c>
      <c r="AN55" s="87" t="e">
        <f t="shared" ref="AN55:BA55" ca="1" si="296">IF(AM55&gt;0,2,IF($AL55&lt;=AN$5,1,0))</f>
        <v>#VALUE!</v>
      </c>
      <c r="AO55" s="87" t="e">
        <f t="shared" ca="1" si="296"/>
        <v>#VALUE!</v>
      </c>
      <c r="AP55" s="87" t="e">
        <f t="shared" ca="1" si="296"/>
        <v>#VALUE!</v>
      </c>
      <c r="AQ55" s="87" t="e">
        <f t="shared" ca="1" si="296"/>
        <v>#VALUE!</v>
      </c>
      <c r="AR55" s="87" t="e">
        <f t="shared" ca="1" si="296"/>
        <v>#VALUE!</v>
      </c>
      <c r="AS55" s="87" t="e">
        <f t="shared" ca="1" si="296"/>
        <v>#VALUE!</v>
      </c>
      <c r="AT55" s="87" t="e">
        <f t="shared" ca="1" si="296"/>
        <v>#VALUE!</v>
      </c>
      <c r="AU55" s="87" t="e">
        <f t="shared" ca="1" si="296"/>
        <v>#VALUE!</v>
      </c>
      <c r="AV55" s="87" t="e">
        <f t="shared" ca="1" si="296"/>
        <v>#VALUE!</v>
      </c>
      <c r="AW55" s="87" t="e">
        <f t="shared" ca="1" si="296"/>
        <v>#VALUE!</v>
      </c>
      <c r="AX55" s="87" t="e">
        <f t="shared" ca="1" si="296"/>
        <v>#VALUE!</v>
      </c>
      <c r="AY55" s="87" t="e">
        <f t="shared" ca="1" si="296"/>
        <v>#VALUE!</v>
      </c>
      <c r="AZ55" s="87" t="e">
        <f t="shared" ca="1" si="296"/>
        <v>#VALUE!</v>
      </c>
      <c r="BA55" s="87" t="e">
        <f t="shared" ca="1" si="296"/>
        <v>#VALUE!</v>
      </c>
      <c r="BB55" s="87" t="e">
        <f t="shared" ref="BB55:BF55" ca="1" si="297">IF(BA55&gt;0,2,IF($AL55&lt;=BB$5,1,0))</f>
        <v>#VALUE!</v>
      </c>
      <c r="BC55" s="87" t="e">
        <f t="shared" ca="1" si="297"/>
        <v>#VALUE!</v>
      </c>
      <c r="BD55" s="87" t="e">
        <f t="shared" ca="1" si="297"/>
        <v>#VALUE!</v>
      </c>
      <c r="BE55" s="87" t="e">
        <f t="shared" ca="1" si="297"/>
        <v>#VALUE!</v>
      </c>
      <c r="BF55" s="87" t="e">
        <f t="shared" ca="1" si="297"/>
        <v>#VALUE!</v>
      </c>
      <c r="BH55" s="87" t="e">
        <f t="shared" ca="1" si="17"/>
        <v>#VALUE!</v>
      </c>
      <c r="BI55" s="87" t="e">
        <f t="shared" ca="1" si="18"/>
        <v>#VALUE!</v>
      </c>
      <c r="BJ55" s="87" t="e">
        <f t="shared" ca="1" si="19"/>
        <v>#VALUE!</v>
      </c>
      <c r="BK55" s="87" t="e">
        <f t="shared" ca="1" si="20"/>
        <v>#VALUE!</v>
      </c>
      <c r="BL55" s="87" t="e">
        <f t="shared" ca="1" si="21"/>
        <v>#VALUE!</v>
      </c>
      <c r="BM55" s="87" t="e">
        <f t="shared" ca="1" si="22"/>
        <v>#VALUE!</v>
      </c>
      <c r="BN55" s="87" t="e">
        <f t="shared" ca="1" si="23"/>
        <v>#VALUE!</v>
      </c>
      <c r="BO55" s="87" t="e">
        <f t="shared" ca="1" si="24"/>
        <v>#VALUE!</v>
      </c>
      <c r="BP55" s="87" t="e">
        <f t="shared" ca="1" si="25"/>
        <v>#VALUE!</v>
      </c>
      <c r="BQ55" s="87" t="e">
        <f t="shared" ca="1" si="26"/>
        <v>#VALUE!</v>
      </c>
      <c r="BR55" s="87" t="e">
        <f t="shared" ca="1" si="27"/>
        <v>#VALUE!</v>
      </c>
      <c r="BS55" s="87" t="e">
        <f t="shared" ca="1" si="28"/>
        <v>#VALUE!</v>
      </c>
      <c r="BT55" s="87" t="e">
        <f t="shared" ca="1" si="29"/>
        <v>#VALUE!</v>
      </c>
      <c r="BU55" s="87" t="e">
        <f t="shared" ca="1" si="30"/>
        <v>#VALUE!</v>
      </c>
      <c r="BV55" s="87" t="e">
        <f t="shared" ca="1" si="31"/>
        <v>#VALUE!</v>
      </c>
      <c r="BW55" s="87" t="e">
        <f t="shared" ref="BW55:CA70" ca="1" si="298">IF(BB55=1,$AI55,0)</f>
        <v>#VALUE!</v>
      </c>
      <c r="BX55" s="87" t="e">
        <f t="shared" ca="1" si="298"/>
        <v>#VALUE!</v>
      </c>
      <c r="BY55" s="87" t="e">
        <f t="shared" ca="1" si="298"/>
        <v>#VALUE!</v>
      </c>
      <c r="BZ55" s="87" t="e">
        <f t="shared" ca="1" si="298"/>
        <v>#VALUE!</v>
      </c>
      <c r="CA55" s="87" t="e">
        <f t="shared" ca="1" si="298"/>
        <v>#VALUE!</v>
      </c>
      <c r="CC55" s="87">
        <v>49</v>
      </c>
      <c r="CD55" s="91" t="e">
        <f t="shared" ca="1" si="233"/>
        <v>#N/A</v>
      </c>
      <c r="CE55" s="91" t="e">
        <f t="shared" ca="1" si="234"/>
        <v>#REF!</v>
      </c>
      <c r="CF55" s="91" t="e">
        <f t="shared" ca="1" si="235"/>
        <v>#REF!</v>
      </c>
      <c r="CG55" s="91" t="e">
        <f t="shared" ca="1" si="236"/>
        <v>#REF!</v>
      </c>
      <c r="CH55" s="91" t="e">
        <f t="shared" ca="1" si="237"/>
        <v>#REF!</v>
      </c>
      <c r="CI55" s="91" t="e">
        <f t="shared" ca="1" si="238"/>
        <v>#REF!</v>
      </c>
      <c r="CJ55" s="91" t="e">
        <f t="shared" ca="1" si="239"/>
        <v>#REF!</v>
      </c>
      <c r="CK55" s="91" t="e">
        <f t="shared" ca="1" si="240"/>
        <v>#REF!</v>
      </c>
      <c r="CL55" s="91" t="e">
        <f t="shared" ca="1" si="241"/>
        <v>#REF!</v>
      </c>
      <c r="CM55" s="91" t="e">
        <f t="shared" ca="1" si="242"/>
        <v>#REF!</v>
      </c>
      <c r="CN55" s="91" t="e">
        <f t="shared" ca="1" si="243"/>
        <v>#REF!</v>
      </c>
      <c r="CO55" s="91" t="e">
        <f t="shared" ca="1" si="244"/>
        <v>#REF!</v>
      </c>
      <c r="CP55" s="91" t="e">
        <f t="shared" ca="1" si="245"/>
        <v>#REF!</v>
      </c>
      <c r="CQ55" s="91" t="e">
        <f t="shared" ca="1" si="246"/>
        <v>#REF!</v>
      </c>
      <c r="CR55" s="91" t="e">
        <f t="shared" ca="1" si="247"/>
        <v>#REF!</v>
      </c>
      <c r="CS55" s="91" t="e">
        <f t="shared" ref="CS55:CW55" ca="1" si="299">VALUE(IF(Q58=0,0,CONCATENATE(Q$9,$A58)))</f>
        <v>#REF!</v>
      </c>
      <c r="CT55" s="91" t="e">
        <f t="shared" ca="1" si="299"/>
        <v>#REF!</v>
      </c>
      <c r="CU55" s="91" t="e">
        <f t="shared" ca="1" si="299"/>
        <v>#REF!</v>
      </c>
      <c r="CV55" s="91" t="e">
        <f t="shared" ca="1" si="299"/>
        <v>#REF!</v>
      </c>
      <c r="CW55" s="91" t="e">
        <f t="shared" ca="1" si="299"/>
        <v>#REF!</v>
      </c>
      <c r="DC55" s="87" t="e">
        <f t="shared" ca="1" si="57"/>
        <v>#VALUE!</v>
      </c>
      <c r="DD55" s="87" t="e">
        <f t="shared" ca="1" si="58"/>
        <v>#VALUE!</v>
      </c>
      <c r="DE55" s="87" t="e">
        <f t="shared" ca="1" si="59"/>
        <v>#VALUE!</v>
      </c>
      <c r="DF55" s="87" t="e">
        <f t="shared" ca="1" si="60"/>
        <v>#VALUE!</v>
      </c>
      <c r="DG55" s="87" t="e">
        <f t="shared" ca="1" si="61"/>
        <v>#VALUE!</v>
      </c>
      <c r="DH55" s="87" t="e">
        <f t="shared" ca="1" si="62"/>
        <v>#VALUE!</v>
      </c>
      <c r="DI55" s="87" t="e">
        <f t="shared" ca="1" si="63"/>
        <v>#VALUE!</v>
      </c>
      <c r="DJ55" s="87" t="e">
        <f t="shared" ca="1" si="64"/>
        <v>#VALUE!</v>
      </c>
      <c r="DK55" s="87" t="e">
        <f t="shared" ca="1" si="65"/>
        <v>#VALUE!</v>
      </c>
      <c r="DL55" s="87" t="e">
        <f t="shared" ca="1" si="66"/>
        <v>#VALUE!</v>
      </c>
      <c r="DM55" s="87" t="e">
        <f t="shared" ca="1" si="67"/>
        <v>#VALUE!</v>
      </c>
      <c r="DN55" s="87" t="e">
        <f t="shared" ca="1" si="68"/>
        <v>#VALUE!</v>
      </c>
      <c r="DO55" s="87" t="e">
        <f t="shared" ca="1" si="69"/>
        <v>#VALUE!</v>
      </c>
      <c r="DP55" s="87" t="e">
        <f t="shared" ca="1" si="70"/>
        <v>#VALUE!</v>
      </c>
      <c r="DQ55" s="87" t="e">
        <f t="shared" ca="1" si="71"/>
        <v>#VALUE!</v>
      </c>
      <c r="DR55" s="87" t="e">
        <f t="shared" ca="1" si="72"/>
        <v>#VALUE!</v>
      </c>
      <c r="DS55" s="87" t="e">
        <f t="shared" ca="1" si="73"/>
        <v>#VALUE!</v>
      </c>
      <c r="DT55" s="87" t="e">
        <f t="shared" ca="1" si="74"/>
        <v>#VALUE!</v>
      </c>
      <c r="DU55" s="87" t="e">
        <f t="shared" ca="1" si="75"/>
        <v>#VALUE!</v>
      </c>
      <c r="DV55" s="87" t="e">
        <f t="shared" ca="1" si="76"/>
        <v>#VALUE!</v>
      </c>
      <c r="DW55" s="87" t="e">
        <f t="shared" ca="1" si="77"/>
        <v>#VALUE!</v>
      </c>
      <c r="DY55" s="87" t="e">
        <f t="shared" ca="1" si="78"/>
        <v>#VALUE!</v>
      </c>
      <c r="DZ55" s="87" t="e">
        <f t="shared" ca="1" si="79"/>
        <v>#VALUE!</v>
      </c>
      <c r="EA55" s="87" t="e">
        <f t="shared" ca="1" si="80"/>
        <v>#VALUE!</v>
      </c>
      <c r="EB55" s="87" t="e">
        <f t="shared" ca="1" si="81"/>
        <v>#VALUE!</v>
      </c>
      <c r="EC55" s="87" t="e">
        <f t="shared" ca="1" si="82"/>
        <v>#VALUE!</v>
      </c>
      <c r="ED55" s="87" t="e">
        <f t="shared" ca="1" si="83"/>
        <v>#VALUE!</v>
      </c>
      <c r="EE55" s="87" t="e">
        <f t="shared" ca="1" si="84"/>
        <v>#VALUE!</v>
      </c>
      <c r="EF55" s="87" t="e">
        <f t="shared" ca="1" si="85"/>
        <v>#VALUE!</v>
      </c>
      <c r="EG55" s="87" t="e">
        <f t="shared" ca="1" si="86"/>
        <v>#VALUE!</v>
      </c>
      <c r="EH55" s="87" t="e">
        <f t="shared" ca="1" si="87"/>
        <v>#VALUE!</v>
      </c>
      <c r="EI55" s="87" t="e">
        <f t="shared" ca="1" si="88"/>
        <v>#VALUE!</v>
      </c>
      <c r="EJ55" s="87" t="e">
        <f t="shared" ca="1" si="89"/>
        <v>#VALUE!</v>
      </c>
      <c r="EK55" s="87" t="e">
        <f t="shared" ca="1" si="90"/>
        <v>#VALUE!</v>
      </c>
      <c r="EL55" s="87" t="e">
        <f t="shared" ca="1" si="91"/>
        <v>#VALUE!</v>
      </c>
      <c r="EM55" s="87" t="e">
        <f t="shared" ca="1" si="92"/>
        <v>#VALUE!</v>
      </c>
      <c r="EN55" s="87" t="e">
        <f t="shared" ca="1" si="93"/>
        <v>#VALUE!</v>
      </c>
      <c r="EO55" s="87" t="e">
        <f t="shared" ca="1" si="94"/>
        <v>#VALUE!</v>
      </c>
      <c r="EP55" s="87" t="e">
        <f t="shared" ca="1" si="95"/>
        <v>#VALUE!</v>
      </c>
      <c r="EQ55" s="87" t="e">
        <f t="shared" ca="1" si="96"/>
        <v>#VALUE!</v>
      </c>
      <c r="ER55" s="87" t="e">
        <f t="shared" ca="1" si="97"/>
        <v>#VALUE!</v>
      </c>
      <c r="ES55" s="87" t="e">
        <f t="shared" ca="1" si="98"/>
        <v>#VALUE!</v>
      </c>
      <c r="EU55" s="87" t="e">
        <f t="shared" ca="1" si="99"/>
        <v>#VALUE!</v>
      </c>
      <c r="EV55" s="87" t="e">
        <f t="shared" ca="1" si="100"/>
        <v>#VALUE!</v>
      </c>
      <c r="EW55" s="87" t="e">
        <f t="shared" ca="1" si="101"/>
        <v>#VALUE!</v>
      </c>
      <c r="EX55" s="87" t="e">
        <f t="shared" ca="1" si="102"/>
        <v>#VALUE!</v>
      </c>
      <c r="EY55" s="87" t="e">
        <f t="shared" ca="1" si="103"/>
        <v>#VALUE!</v>
      </c>
      <c r="EZ55" s="87" t="e">
        <f t="shared" ca="1" si="104"/>
        <v>#VALUE!</v>
      </c>
      <c r="FA55" s="87" t="e">
        <f t="shared" ca="1" si="105"/>
        <v>#VALUE!</v>
      </c>
      <c r="FB55" s="87" t="e">
        <f t="shared" ca="1" si="106"/>
        <v>#VALUE!</v>
      </c>
      <c r="FC55" s="87" t="e">
        <f t="shared" ca="1" si="107"/>
        <v>#VALUE!</v>
      </c>
      <c r="FD55" s="87" t="e">
        <f t="shared" ca="1" si="108"/>
        <v>#VALUE!</v>
      </c>
      <c r="FE55" s="87" t="e">
        <f t="shared" ca="1" si="109"/>
        <v>#VALUE!</v>
      </c>
      <c r="FF55" s="87" t="e">
        <f t="shared" ca="1" si="110"/>
        <v>#VALUE!</v>
      </c>
      <c r="FG55" s="87" t="e">
        <f t="shared" ca="1" si="111"/>
        <v>#VALUE!</v>
      </c>
      <c r="FH55" s="87" t="e">
        <f t="shared" ca="1" si="112"/>
        <v>#VALUE!</v>
      </c>
      <c r="FI55" s="87" t="e">
        <f t="shared" ca="1" si="113"/>
        <v>#VALUE!</v>
      </c>
      <c r="FJ55" s="87" t="e">
        <f t="shared" ca="1" si="114"/>
        <v>#VALUE!</v>
      </c>
      <c r="FK55" s="87" t="e">
        <f t="shared" ca="1" si="115"/>
        <v>#VALUE!</v>
      </c>
      <c r="FL55" s="87" t="e">
        <f t="shared" ca="1" si="116"/>
        <v>#VALUE!</v>
      </c>
      <c r="FM55" s="87" t="e">
        <f t="shared" ca="1" si="117"/>
        <v>#VALUE!</v>
      </c>
      <c r="FN55" s="87" t="e">
        <f t="shared" ca="1" si="118"/>
        <v>#VALUE!</v>
      </c>
      <c r="FO55" s="87" t="e">
        <f t="shared" ca="1" si="119"/>
        <v>#VALUE!</v>
      </c>
      <c r="FQ55" s="87">
        <f ca="1"/>
        <v>0</v>
      </c>
      <c r="FR55" s="87">
        <f ca="1"/>
        <v>0</v>
      </c>
      <c r="FS55" s="87">
        <f ca="1"/>
        <v>0</v>
      </c>
      <c r="FT55" s="87">
        <f ca="1"/>
        <v>0</v>
      </c>
      <c r="FU55" s="87">
        <f ca="1"/>
        <v>0</v>
      </c>
      <c r="FV55" s="87">
        <f ca="1"/>
        <v>0</v>
      </c>
      <c r="FW55" s="87">
        <f ca="1"/>
        <v>0</v>
      </c>
      <c r="FX55" s="87">
        <f ca="1"/>
        <v>0</v>
      </c>
      <c r="FY55" s="87">
        <f ca="1"/>
        <v>0</v>
      </c>
      <c r="FZ55" s="87">
        <f ca="1"/>
        <v>0</v>
      </c>
      <c r="GA55" s="87">
        <f ca="1"/>
        <v>0</v>
      </c>
      <c r="GB55" s="87">
        <f ca="1"/>
        <v>0</v>
      </c>
      <c r="GC55" s="87">
        <f ca="1"/>
        <v>0</v>
      </c>
      <c r="GD55" s="87">
        <f ca="1"/>
        <v>0</v>
      </c>
      <c r="GE55" s="87">
        <f ca="1"/>
        <v>0</v>
      </c>
      <c r="GF55" s="87">
        <f ca="1"/>
        <v>0</v>
      </c>
      <c r="GG55" s="87">
        <f ca="1"/>
        <v>0</v>
      </c>
      <c r="GH55" s="87">
        <f ca="1"/>
        <v>0</v>
      </c>
      <c r="GI55" s="87">
        <f ca="1"/>
        <v>0</v>
      </c>
      <c r="GJ55" s="87">
        <f ca="1"/>
        <v>0</v>
      </c>
    </row>
    <row r="56" spans="1:192" x14ac:dyDescent="0.25">
      <c r="A56" s="87">
        <f t="shared" si="249"/>
        <v>47</v>
      </c>
      <c r="B56" s="87" t="e">
        <f t="shared" ca="1" si="124"/>
        <v>#N/A</v>
      </c>
      <c r="C56" s="87" t="e">
        <f t="shared" ca="1" si="125"/>
        <v>#REF!</v>
      </c>
      <c r="D56" s="87" t="e">
        <f t="shared" ca="1" si="126"/>
        <v>#REF!</v>
      </c>
      <c r="E56" s="87" t="e">
        <f t="shared" ca="1" si="127"/>
        <v>#REF!</v>
      </c>
      <c r="F56" s="87" t="e">
        <f t="shared" ca="1" si="128"/>
        <v>#REF!</v>
      </c>
      <c r="G56" s="87" t="e">
        <f t="shared" ca="1" si="129"/>
        <v>#REF!</v>
      </c>
      <c r="H56" s="87" t="e">
        <f t="shared" ca="1" si="130"/>
        <v>#REF!</v>
      </c>
      <c r="I56" s="87" t="e">
        <f t="shared" ca="1" si="131"/>
        <v>#REF!</v>
      </c>
      <c r="J56" s="87" t="e">
        <f t="shared" ca="1" si="132"/>
        <v>#REF!</v>
      </c>
      <c r="K56" s="87" t="e">
        <f t="shared" ca="1" si="133"/>
        <v>#REF!</v>
      </c>
      <c r="L56" s="87" t="e">
        <f t="shared" ca="1" si="134"/>
        <v>#REF!</v>
      </c>
      <c r="M56" s="87" t="e">
        <f t="shared" ca="1" si="135"/>
        <v>#REF!</v>
      </c>
      <c r="N56" s="87" t="e">
        <f t="shared" ca="1" si="136"/>
        <v>#REF!</v>
      </c>
      <c r="O56" s="87" t="e">
        <f t="shared" ca="1" si="137"/>
        <v>#REF!</v>
      </c>
      <c r="P56" s="87" t="e">
        <f t="shared" ca="1" si="138"/>
        <v>#REF!</v>
      </c>
      <c r="Q56" s="87" t="e">
        <f t="shared" ca="1" si="256"/>
        <v>#REF!</v>
      </c>
      <c r="R56" s="87" t="e">
        <f t="shared" ca="1" si="256"/>
        <v>#REF!</v>
      </c>
      <c r="S56" s="87" t="e">
        <f t="shared" ca="1" si="256"/>
        <v>#REF!</v>
      </c>
      <c r="T56" s="87" t="e">
        <f t="shared" ca="1" si="256"/>
        <v>#REF!</v>
      </c>
      <c r="U56" s="87" t="e">
        <f t="shared" ca="1" si="256"/>
        <v>#REF!</v>
      </c>
      <c r="X56" s="87">
        <f ca="1">Ranking!B52</f>
        <v>0</v>
      </c>
      <c r="Y56" s="87" t="e">
        <f ca="1">IF(AH56=0,0,Ranking!C52)</f>
        <v>#VALUE!</v>
      </c>
      <c r="Z56" s="91">
        <f ca="1">Ranking!G52</f>
        <v>0</v>
      </c>
      <c r="AA56" s="87" t="e">
        <f ca="1">MCA!ES55</f>
        <v>#REF!</v>
      </c>
      <c r="AB56" s="87">
        <f ca="1">MCA!ET55</f>
        <v>0</v>
      </c>
      <c r="AC56" s="87">
        <f ca="1">MCA!EU55</f>
        <v>0</v>
      </c>
      <c r="AD56" s="87" t="e">
        <f ca="1">INDEX('MCA-INPUT'!$C$22:$C$25,MATCH(AC56,$W$376:$W$379,0),1)</f>
        <v>#N/A</v>
      </c>
      <c r="AE56" s="87" t="e">
        <f t="shared" ca="1" si="11"/>
        <v>#VALUE!</v>
      </c>
      <c r="AF56" s="87">
        <f ca="1">MATCH(AB56,$AB$7:AB56,0)</f>
        <v>1</v>
      </c>
      <c r="AG56" s="87" t="str">
        <f t="shared" ca="1" si="12"/>
        <v>00</v>
      </c>
      <c r="AH56" s="87" t="e">
        <f t="shared" ca="1" si="52"/>
        <v>#VALUE!</v>
      </c>
      <c r="AI56" s="87" t="e">
        <f t="shared" ca="1" si="53"/>
        <v>#VALUE!</v>
      </c>
      <c r="AK56" s="87" t="e">
        <f t="shared" ca="1" si="13"/>
        <v>#VALUE!</v>
      </c>
      <c r="AL56" s="87" t="e">
        <f t="shared" ca="1" si="120"/>
        <v>#VALUE!</v>
      </c>
      <c r="AM56" s="87" t="e">
        <f t="shared" ca="1" si="14"/>
        <v>#VALUE!</v>
      </c>
      <c r="AN56" s="87" t="e">
        <f t="shared" ref="AN56:BA56" ca="1" si="300">IF(AM56&gt;0,2,IF($AL56&lt;=AN$5,1,0))</f>
        <v>#VALUE!</v>
      </c>
      <c r="AO56" s="87" t="e">
        <f t="shared" ca="1" si="300"/>
        <v>#VALUE!</v>
      </c>
      <c r="AP56" s="87" t="e">
        <f t="shared" ca="1" si="300"/>
        <v>#VALUE!</v>
      </c>
      <c r="AQ56" s="87" t="e">
        <f t="shared" ca="1" si="300"/>
        <v>#VALUE!</v>
      </c>
      <c r="AR56" s="87" t="e">
        <f t="shared" ca="1" si="300"/>
        <v>#VALUE!</v>
      </c>
      <c r="AS56" s="87" t="e">
        <f t="shared" ca="1" si="300"/>
        <v>#VALUE!</v>
      </c>
      <c r="AT56" s="87" t="e">
        <f t="shared" ca="1" si="300"/>
        <v>#VALUE!</v>
      </c>
      <c r="AU56" s="87" t="e">
        <f t="shared" ca="1" si="300"/>
        <v>#VALUE!</v>
      </c>
      <c r="AV56" s="87" t="e">
        <f t="shared" ca="1" si="300"/>
        <v>#VALUE!</v>
      </c>
      <c r="AW56" s="87" t="e">
        <f t="shared" ca="1" si="300"/>
        <v>#VALUE!</v>
      </c>
      <c r="AX56" s="87" t="e">
        <f t="shared" ca="1" si="300"/>
        <v>#VALUE!</v>
      </c>
      <c r="AY56" s="87" t="e">
        <f t="shared" ca="1" si="300"/>
        <v>#VALUE!</v>
      </c>
      <c r="AZ56" s="87" t="e">
        <f t="shared" ca="1" si="300"/>
        <v>#VALUE!</v>
      </c>
      <c r="BA56" s="87" t="e">
        <f t="shared" ca="1" si="300"/>
        <v>#VALUE!</v>
      </c>
      <c r="BB56" s="87" t="e">
        <f t="shared" ref="BB56:BF56" ca="1" si="301">IF(BA56&gt;0,2,IF($AL56&lt;=BB$5,1,0))</f>
        <v>#VALUE!</v>
      </c>
      <c r="BC56" s="87" t="e">
        <f t="shared" ca="1" si="301"/>
        <v>#VALUE!</v>
      </c>
      <c r="BD56" s="87" t="e">
        <f t="shared" ca="1" si="301"/>
        <v>#VALUE!</v>
      </c>
      <c r="BE56" s="87" t="e">
        <f t="shared" ca="1" si="301"/>
        <v>#VALUE!</v>
      </c>
      <c r="BF56" s="87" t="e">
        <f t="shared" ca="1" si="301"/>
        <v>#VALUE!</v>
      </c>
      <c r="BH56" s="87" t="e">
        <f t="shared" ca="1" si="17"/>
        <v>#VALUE!</v>
      </c>
      <c r="BI56" s="87" t="e">
        <f t="shared" ca="1" si="18"/>
        <v>#VALUE!</v>
      </c>
      <c r="BJ56" s="87" t="e">
        <f t="shared" ca="1" si="19"/>
        <v>#VALUE!</v>
      </c>
      <c r="BK56" s="87" t="e">
        <f t="shared" ca="1" si="20"/>
        <v>#VALUE!</v>
      </c>
      <c r="BL56" s="87" t="e">
        <f t="shared" ca="1" si="21"/>
        <v>#VALUE!</v>
      </c>
      <c r="BM56" s="87" t="e">
        <f t="shared" ca="1" si="22"/>
        <v>#VALUE!</v>
      </c>
      <c r="BN56" s="87" t="e">
        <f t="shared" ca="1" si="23"/>
        <v>#VALUE!</v>
      </c>
      <c r="BO56" s="87" t="e">
        <f t="shared" ca="1" si="24"/>
        <v>#VALUE!</v>
      </c>
      <c r="BP56" s="87" t="e">
        <f t="shared" ca="1" si="25"/>
        <v>#VALUE!</v>
      </c>
      <c r="BQ56" s="87" t="e">
        <f t="shared" ca="1" si="26"/>
        <v>#VALUE!</v>
      </c>
      <c r="BR56" s="87" t="e">
        <f t="shared" ca="1" si="27"/>
        <v>#VALUE!</v>
      </c>
      <c r="BS56" s="87" t="e">
        <f t="shared" ca="1" si="28"/>
        <v>#VALUE!</v>
      </c>
      <c r="BT56" s="87" t="e">
        <f t="shared" ca="1" si="29"/>
        <v>#VALUE!</v>
      </c>
      <c r="BU56" s="87" t="e">
        <f t="shared" ca="1" si="30"/>
        <v>#VALUE!</v>
      </c>
      <c r="BV56" s="87" t="e">
        <f t="shared" ca="1" si="31"/>
        <v>#VALUE!</v>
      </c>
      <c r="BW56" s="87" t="e">
        <f t="shared" ca="1" si="298"/>
        <v>#VALUE!</v>
      </c>
      <c r="BX56" s="87" t="e">
        <f t="shared" ca="1" si="298"/>
        <v>#VALUE!</v>
      </c>
      <c r="BY56" s="87" t="e">
        <f t="shared" ca="1" si="298"/>
        <v>#VALUE!</v>
      </c>
      <c r="BZ56" s="87" t="e">
        <f t="shared" ca="1" si="298"/>
        <v>#VALUE!</v>
      </c>
      <c r="CA56" s="87" t="e">
        <f t="shared" ca="1" si="298"/>
        <v>#VALUE!</v>
      </c>
      <c r="CC56" s="87">
        <v>50</v>
      </c>
      <c r="CD56" s="91" t="e">
        <f t="shared" ca="1" si="233"/>
        <v>#N/A</v>
      </c>
      <c r="CE56" s="91" t="e">
        <f t="shared" ca="1" si="234"/>
        <v>#REF!</v>
      </c>
      <c r="CF56" s="91" t="e">
        <f t="shared" ca="1" si="235"/>
        <v>#REF!</v>
      </c>
      <c r="CG56" s="91" t="e">
        <f t="shared" ca="1" si="236"/>
        <v>#REF!</v>
      </c>
      <c r="CH56" s="91" t="e">
        <f t="shared" ca="1" si="237"/>
        <v>#REF!</v>
      </c>
      <c r="CI56" s="91" t="e">
        <f t="shared" ca="1" si="238"/>
        <v>#REF!</v>
      </c>
      <c r="CJ56" s="91" t="e">
        <f t="shared" ca="1" si="239"/>
        <v>#REF!</v>
      </c>
      <c r="CK56" s="91" t="e">
        <f t="shared" ca="1" si="240"/>
        <v>#REF!</v>
      </c>
      <c r="CL56" s="91" t="e">
        <f t="shared" ca="1" si="241"/>
        <v>#REF!</v>
      </c>
      <c r="CM56" s="91" t="e">
        <f t="shared" ca="1" si="242"/>
        <v>#REF!</v>
      </c>
      <c r="CN56" s="91" t="e">
        <f t="shared" ca="1" si="243"/>
        <v>#REF!</v>
      </c>
      <c r="CO56" s="91" t="e">
        <f t="shared" ca="1" si="244"/>
        <v>#REF!</v>
      </c>
      <c r="CP56" s="91" t="e">
        <f t="shared" ca="1" si="245"/>
        <v>#REF!</v>
      </c>
      <c r="CQ56" s="91" t="e">
        <f t="shared" ca="1" si="246"/>
        <v>#REF!</v>
      </c>
      <c r="CR56" s="91" t="e">
        <f t="shared" ca="1" si="247"/>
        <v>#REF!</v>
      </c>
      <c r="CS56" s="91" t="e">
        <f t="shared" ref="CS56:CW56" ca="1" si="302">VALUE(IF(Q59=0,0,CONCATENATE(Q$9,$A59)))</f>
        <v>#REF!</v>
      </c>
      <c r="CT56" s="91" t="e">
        <f t="shared" ca="1" si="302"/>
        <v>#REF!</v>
      </c>
      <c r="CU56" s="91" t="e">
        <f t="shared" ca="1" si="302"/>
        <v>#REF!</v>
      </c>
      <c r="CV56" s="91" t="e">
        <f t="shared" ca="1" si="302"/>
        <v>#REF!</v>
      </c>
      <c r="CW56" s="91" t="e">
        <f t="shared" ca="1" si="302"/>
        <v>#REF!</v>
      </c>
      <c r="DC56" s="87" t="e">
        <f t="shared" ca="1" si="57"/>
        <v>#VALUE!</v>
      </c>
      <c r="DD56" s="87" t="e">
        <f t="shared" ca="1" si="58"/>
        <v>#VALUE!</v>
      </c>
      <c r="DE56" s="87" t="e">
        <f t="shared" ca="1" si="59"/>
        <v>#VALUE!</v>
      </c>
      <c r="DF56" s="87" t="e">
        <f t="shared" ca="1" si="60"/>
        <v>#VALUE!</v>
      </c>
      <c r="DG56" s="87" t="e">
        <f t="shared" ca="1" si="61"/>
        <v>#VALUE!</v>
      </c>
      <c r="DH56" s="87" t="e">
        <f t="shared" ca="1" si="62"/>
        <v>#VALUE!</v>
      </c>
      <c r="DI56" s="87" t="e">
        <f t="shared" ca="1" si="63"/>
        <v>#VALUE!</v>
      </c>
      <c r="DJ56" s="87" t="e">
        <f t="shared" ca="1" si="64"/>
        <v>#VALUE!</v>
      </c>
      <c r="DK56" s="87" t="e">
        <f t="shared" ca="1" si="65"/>
        <v>#VALUE!</v>
      </c>
      <c r="DL56" s="87" t="e">
        <f t="shared" ca="1" si="66"/>
        <v>#VALUE!</v>
      </c>
      <c r="DM56" s="87" t="e">
        <f t="shared" ca="1" si="67"/>
        <v>#VALUE!</v>
      </c>
      <c r="DN56" s="87" t="e">
        <f t="shared" ca="1" si="68"/>
        <v>#VALUE!</v>
      </c>
      <c r="DO56" s="87" t="e">
        <f t="shared" ca="1" si="69"/>
        <v>#VALUE!</v>
      </c>
      <c r="DP56" s="87" t="e">
        <f t="shared" ca="1" si="70"/>
        <v>#VALUE!</v>
      </c>
      <c r="DQ56" s="87" t="e">
        <f t="shared" ca="1" si="71"/>
        <v>#VALUE!</v>
      </c>
      <c r="DR56" s="87" t="e">
        <f t="shared" ca="1" si="72"/>
        <v>#VALUE!</v>
      </c>
      <c r="DS56" s="87" t="e">
        <f t="shared" ca="1" si="73"/>
        <v>#VALUE!</v>
      </c>
      <c r="DT56" s="87" t="e">
        <f t="shared" ca="1" si="74"/>
        <v>#VALUE!</v>
      </c>
      <c r="DU56" s="87" t="e">
        <f t="shared" ca="1" si="75"/>
        <v>#VALUE!</v>
      </c>
      <c r="DV56" s="87" t="e">
        <f t="shared" ca="1" si="76"/>
        <v>#VALUE!</v>
      </c>
      <c r="DW56" s="87" t="e">
        <f t="shared" ca="1" si="77"/>
        <v>#VALUE!</v>
      </c>
      <c r="DY56" s="87" t="e">
        <f t="shared" ca="1" si="78"/>
        <v>#VALUE!</v>
      </c>
      <c r="DZ56" s="87" t="e">
        <f t="shared" ca="1" si="79"/>
        <v>#VALUE!</v>
      </c>
      <c r="EA56" s="87" t="e">
        <f t="shared" ca="1" si="80"/>
        <v>#VALUE!</v>
      </c>
      <c r="EB56" s="87" t="e">
        <f t="shared" ca="1" si="81"/>
        <v>#VALUE!</v>
      </c>
      <c r="EC56" s="87" t="e">
        <f t="shared" ca="1" si="82"/>
        <v>#VALUE!</v>
      </c>
      <c r="ED56" s="87" t="e">
        <f t="shared" ca="1" si="83"/>
        <v>#VALUE!</v>
      </c>
      <c r="EE56" s="87" t="e">
        <f t="shared" ca="1" si="84"/>
        <v>#VALUE!</v>
      </c>
      <c r="EF56" s="87" t="e">
        <f t="shared" ca="1" si="85"/>
        <v>#VALUE!</v>
      </c>
      <c r="EG56" s="87" t="e">
        <f t="shared" ca="1" si="86"/>
        <v>#VALUE!</v>
      </c>
      <c r="EH56" s="87" t="e">
        <f t="shared" ca="1" si="87"/>
        <v>#VALUE!</v>
      </c>
      <c r="EI56" s="87" t="e">
        <f t="shared" ca="1" si="88"/>
        <v>#VALUE!</v>
      </c>
      <c r="EJ56" s="87" t="e">
        <f t="shared" ca="1" si="89"/>
        <v>#VALUE!</v>
      </c>
      <c r="EK56" s="87" t="e">
        <f t="shared" ca="1" si="90"/>
        <v>#VALUE!</v>
      </c>
      <c r="EL56" s="87" t="e">
        <f t="shared" ca="1" si="91"/>
        <v>#VALUE!</v>
      </c>
      <c r="EM56" s="87" t="e">
        <f t="shared" ca="1" si="92"/>
        <v>#VALUE!</v>
      </c>
      <c r="EN56" s="87" t="e">
        <f t="shared" ca="1" si="93"/>
        <v>#VALUE!</v>
      </c>
      <c r="EO56" s="87" t="e">
        <f t="shared" ca="1" si="94"/>
        <v>#VALUE!</v>
      </c>
      <c r="EP56" s="87" t="e">
        <f t="shared" ca="1" si="95"/>
        <v>#VALUE!</v>
      </c>
      <c r="EQ56" s="87" t="e">
        <f t="shared" ca="1" si="96"/>
        <v>#VALUE!</v>
      </c>
      <c r="ER56" s="87" t="e">
        <f t="shared" ca="1" si="97"/>
        <v>#VALUE!</v>
      </c>
      <c r="ES56" s="87" t="e">
        <f t="shared" ca="1" si="98"/>
        <v>#VALUE!</v>
      </c>
      <c r="EU56" s="87" t="e">
        <f t="shared" ca="1" si="99"/>
        <v>#VALUE!</v>
      </c>
      <c r="EV56" s="87" t="e">
        <f t="shared" ca="1" si="100"/>
        <v>#VALUE!</v>
      </c>
      <c r="EW56" s="87" t="e">
        <f t="shared" ca="1" si="101"/>
        <v>#VALUE!</v>
      </c>
      <c r="EX56" s="87" t="e">
        <f t="shared" ca="1" si="102"/>
        <v>#VALUE!</v>
      </c>
      <c r="EY56" s="87" t="e">
        <f t="shared" ca="1" si="103"/>
        <v>#VALUE!</v>
      </c>
      <c r="EZ56" s="87" t="e">
        <f t="shared" ca="1" si="104"/>
        <v>#VALUE!</v>
      </c>
      <c r="FA56" s="87" t="e">
        <f t="shared" ca="1" si="105"/>
        <v>#VALUE!</v>
      </c>
      <c r="FB56" s="87" t="e">
        <f t="shared" ca="1" si="106"/>
        <v>#VALUE!</v>
      </c>
      <c r="FC56" s="87" t="e">
        <f t="shared" ca="1" si="107"/>
        <v>#VALUE!</v>
      </c>
      <c r="FD56" s="87" t="e">
        <f t="shared" ca="1" si="108"/>
        <v>#VALUE!</v>
      </c>
      <c r="FE56" s="87" t="e">
        <f t="shared" ca="1" si="109"/>
        <v>#VALUE!</v>
      </c>
      <c r="FF56" s="87" t="e">
        <f t="shared" ca="1" si="110"/>
        <v>#VALUE!</v>
      </c>
      <c r="FG56" s="87" t="e">
        <f t="shared" ca="1" si="111"/>
        <v>#VALUE!</v>
      </c>
      <c r="FH56" s="87" t="e">
        <f t="shared" ca="1" si="112"/>
        <v>#VALUE!</v>
      </c>
      <c r="FI56" s="87" t="e">
        <f t="shared" ca="1" si="113"/>
        <v>#VALUE!</v>
      </c>
      <c r="FJ56" s="87" t="e">
        <f t="shared" ca="1" si="114"/>
        <v>#VALUE!</v>
      </c>
      <c r="FK56" s="87" t="e">
        <f t="shared" ca="1" si="115"/>
        <v>#VALUE!</v>
      </c>
      <c r="FL56" s="87" t="e">
        <f t="shared" ca="1" si="116"/>
        <v>#VALUE!</v>
      </c>
      <c r="FM56" s="87" t="e">
        <f t="shared" ca="1" si="117"/>
        <v>#VALUE!</v>
      </c>
      <c r="FN56" s="87" t="e">
        <f t="shared" ca="1" si="118"/>
        <v>#VALUE!</v>
      </c>
      <c r="FO56" s="87" t="e">
        <f t="shared" ca="1" si="119"/>
        <v>#VALUE!</v>
      </c>
      <c r="FQ56" s="87">
        <f ca="1"/>
        <v>0</v>
      </c>
      <c r="FR56" s="87">
        <f ca="1"/>
        <v>0</v>
      </c>
      <c r="FS56" s="87">
        <f ca="1"/>
        <v>0</v>
      </c>
      <c r="FT56" s="87">
        <f ca="1"/>
        <v>0</v>
      </c>
      <c r="FU56" s="87">
        <f ca="1"/>
        <v>0</v>
      </c>
      <c r="FV56" s="87">
        <f ca="1"/>
        <v>0</v>
      </c>
      <c r="FW56" s="87">
        <f ca="1"/>
        <v>0</v>
      </c>
      <c r="FX56" s="87">
        <f ca="1"/>
        <v>0</v>
      </c>
      <c r="FY56" s="87">
        <f ca="1"/>
        <v>0</v>
      </c>
      <c r="FZ56" s="87">
        <f ca="1"/>
        <v>0</v>
      </c>
      <c r="GA56" s="87">
        <f ca="1"/>
        <v>0</v>
      </c>
      <c r="GB56" s="87">
        <f ca="1"/>
        <v>0</v>
      </c>
      <c r="GC56" s="87">
        <f ca="1"/>
        <v>0</v>
      </c>
      <c r="GD56" s="87">
        <f ca="1"/>
        <v>0</v>
      </c>
      <c r="GE56" s="87">
        <f ca="1"/>
        <v>0</v>
      </c>
      <c r="GF56" s="87">
        <f ca="1"/>
        <v>0</v>
      </c>
      <c r="GG56" s="87">
        <f ca="1"/>
        <v>0</v>
      </c>
      <c r="GH56" s="87">
        <f ca="1"/>
        <v>0</v>
      </c>
      <c r="GI56" s="87">
        <f ca="1"/>
        <v>0</v>
      </c>
      <c r="GJ56" s="87">
        <f ca="1"/>
        <v>0</v>
      </c>
    </row>
    <row r="57" spans="1:192" x14ac:dyDescent="0.25">
      <c r="A57" s="87">
        <f t="shared" si="249"/>
        <v>48</v>
      </c>
      <c r="B57" s="87" t="e">
        <f t="shared" ca="1" si="124"/>
        <v>#N/A</v>
      </c>
      <c r="C57" s="87" t="e">
        <f t="shared" ca="1" si="125"/>
        <v>#REF!</v>
      </c>
      <c r="D57" s="87" t="e">
        <f t="shared" ca="1" si="126"/>
        <v>#REF!</v>
      </c>
      <c r="E57" s="87" t="e">
        <f t="shared" ca="1" si="127"/>
        <v>#REF!</v>
      </c>
      <c r="F57" s="87" t="e">
        <f t="shared" ca="1" si="128"/>
        <v>#REF!</v>
      </c>
      <c r="G57" s="87" t="e">
        <f t="shared" ca="1" si="129"/>
        <v>#REF!</v>
      </c>
      <c r="H57" s="87" t="e">
        <f t="shared" ca="1" si="130"/>
        <v>#REF!</v>
      </c>
      <c r="I57" s="87" t="e">
        <f t="shared" ca="1" si="131"/>
        <v>#REF!</v>
      </c>
      <c r="J57" s="87" t="e">
        <f t="shared" ca="1" si="132"/>
        <v>#REF!</v>
      </c>
      <c r="K57" s="87" t="e">
        <f t="shared" ca="1" si="133"/>
        <v>#REF!</v>
      </c>
      <c r="L57" s="87" t="e">
        <f t="shared" ca="1" si="134"/>
        <v>#REF!</v>
      </c>
      <c r="M57" s="87" t="e">
        <f t="shared" ca="1" si="135"/>
        <v>#REF!</v>
      </c>
      <c r="N57" s="87" t="e">
        <f t="shared" ca="1" si="136"/>
        <v>#REF!</v>
      </c>
      <c r="O57" s="87" t="e">
        <f t="shared" ca="1" si="137"/>
        <v>#REF!</v>
      </c>
      <c r="P57" s="87" t="e">
        <f t="shared" ca="1" si="138"/>
        <v>#REF!</v>
      </c>
      <c r="Q57" s="87" t="e">
        <f t="shared" ca="1" si="256"/>
        <v>#REF!</v>
      </c>
      <c r="R57" s="87" t="e">
        <f t="shared" ca="1" si="256"/>
        <v>#REF!</v>
      </c>
      <c r="S57" s="87" t="e">
        <f t="shared" ca="1" si="256"/>
        <v>#REF!</v>
      </c>
      <c r="T57" s="87" t="e">
        <f t="shared" ca="1" si="256"/>
        <v>#REF!</v>
      </c>
      <c r="U57" s="87" t="e">
        <f t="shared" ca="1" si="256"/>
        <v>#REF!</v>
      </c>
      <c r="X57" s="87">
        <f ca="1">Ranking!B53</f>
        <v>0</v>
      </c>
      <c r="Y57" s="87" t="e">
        <f ca="1">IF(AH57=0,0,Ranking!C53)</f>
        <v>#VALUE!</v>
      </c>
      <c r="Z57" s="91">
        <f ca="1">Ranking!G53</f>
        <v>0</v>
      </c>
      <c r="AA57" s="87" t="e">
        <f ca="1">MCA!ES56</f>
        <v>#REF!</v>
      </c>
      <c r="AB57" s="87">
        <f ca="1">MCA!ET56</f>
        <v>0</v>
      </c>
      <c r="AC57" s="87">
        <f ca="1">MCA!EU56</f>
        <v>0</v>
      </c>
      <c r="AD57" s="87" t="e">
        <f ca="1">INDEX('MCA-INPUT'!$C$22:$C$25,MATCH(AC57,$W$376:$W$379,0),1)</f>
        <v>#N/A</v>
      </c>
      <c r="AE57" s="87" t="e">
        <f t="shared" ca="1" si="11"/>
        <v>#VALUE!</v>
      </c>
      <c r="AF57" s="87">
        <f ca="1">MATCH(AB57,$AB$7:AB57,0)</f>
        <v>1</v>
      </c>
      <c r="AG57" s="87" t="str">
        <f t="shared" ca="1" si="12"/>
        <v>00</v>
      </c>
      <c r="AH57" s="87" t="e">
        <f t="shared" ca="1" si="52"/>
        <v>#VALUE!</v>
      </c>
      <c r="AI57" s="87" t="e">
        <f t="shared" ca="1" si="53"/>
        <v>#VALUE!</v>
      </c>
      <c r="AK57" s="87" t="e">
        <f t="shared" ca="1" si="13"/>
        <v>#VALUE!</v>
      </c>
      <c r="AL57" s="87" t="e">
        <f t="shared" ca="1" si="120"/>
        <v>#VALUE!</v>
      </c>
      <c r="AM57" s="87" t="e">
        <f t="shared" ca="1" si="14"/>
        <v>#VALUE!</v>
      </c>
      <c r="AN57" s="87" t="e">
        <f t="shared" ref="AN57:BA57" ca="1" si="303">IF(AM57&gt;0,2,IF($AL57&lt;=AN$5,1,0))</f>
        <v>#VALUE!</v>
      </c>
      <c r="AO57" s="87" t="e">
        <f t="shared" ca="1" si="303"/>
        <v>#VALUE!</v>
      </c>
      <c r="AP57" s="87" t="e">
        <f t="shared" ca="1" si="303"/>
        <v>#VALUE!</v>
      </c>
      <c r="AQ57" s="87" t="e">
        <f t="shared" ca="1" si="303"/>
        <v>#VALUE!</v>
      </c>
      <c r="AR57" s="87" t="e">
        <f t="shared" ca="1" si="303"/>
        <v>#VALUE!</v>
      </c>
      <c r="AS57" s="87" t="e">
        <f t="shared" ca="1" si="303"/>
        <v>#VALUE!</v>
      </c>
      <c r="AT57" s="87" t="e">
        <f t="shared" ca="1" si="303"/>
        <v>#VALUE!</v>
      </c>
      <c r="AU57" s="87" t="e">
        <f t="shared" ca="1" si="303"/>
        <v>#VALUE!</v>
      </c>
      <c r="AV57" s="87" t="e">
        <f t="shared" ca="1" si="303"/>
        <v>#VALUE!</v>
      </c>
      <c r="AW57" s="87" t="e">
        <f t="shared" ca="1" si="303"/>
        <v>#VALUE!</v>
      </c>
      <c r="AX57" s="87" t="e">
        <f t="shared" ca="1" si="303"/>
        <v>#VALUE!</v>
      </c>
      <c r="AY57" s="87" t="e">
        <f t="shared" ca="1" si="303"/>
        <v>#VALUE!</v>
      </c>
      <c r="AZ57" s="87" t="e">
        <f t="shared" ca="1" si="303"/>
        <v>#VALUE!</v>
      </c>
      <c r="BA57" s="87" t="e">
        <f t="shared" ca="1" si="303"/>
        <v>#VALUE!</v>
      </c>
      <c r="BB57" s="87" t="e">
        <f t="shared" ref="BB57:BF57" ca="1" si="304">IF(BA57&gt;0,2,IF($AL57&lt;=BB$5,1,0))</f>
        <v>#VALUE!</v>
      </c>
      <c r="BC57" s="87" t="e">
        <f t="shared" ca="1" si="304"/>
        <v>#VALUE!</v>
      </c>
      <c r="BD57" s="87" t="e">
        <f t="shared" ca="1" si="304"/>
        <v>#VALUE!</v>
      </c>
      <c r="BE57" s="87" t="e">
        <f t="shared" ca="1" si="304"/>
        <v>#VALUE!</v>
      </c>
      <c r="BF57" s="87" t="e">
        <f t="shared" ca="1" si="304"/>
        <v>#VALUE!</v>
      </c>
      <c r="BH57" s="87" t="e">
        <f t="shared" ca="1" si="17"/>
        <v>#VALUE!</v>
      </c>
      <c r="BI57" s="87" t="e">
        <f t="shared" ca="1" si="18"/>
        <v>#VALUE!</v>
      </c>
      <c r="BJ57" s="87" t="e">
        <f t="shared" ca="1" si="19"/>
        <v>#VALUE!</v>
      </c>
      <c r="BK57" s="87" t="e">
        <f t="shared" ca="1" si="20"/>
        <v>#VALUE!</v>
      </c>
      <c r="BL57" s="87" t="e">
        <f t="shared" ca="1" si="21"/>
        <v>#VALUE!</v>
      </c>
      <c r="BM57" s="87" t="e">
        <f t="shared" ca="1" si="22"/>
        <v>#VALUE!</v>
      </c>
      <c r="BN57" s="87" t="e">
        <f t="shared" ca="1" si="23"/>
        <v>#VALUE!</v>
      </c>
      <c r="BO57" s="87" t="e">
        <f t="shared" ca="1" si="24"/>
        <v>#VALUE!</v>
      </c>
      <c r="BP57" s="87" t="e">
        <f t="shared" ca="1" si="25"/>
        <v>#VALUE!</v>
      </c>
      <c r="BQ57" s="87" t="e">
        <f t="shared" ca="1" si="26"/>
        <v>#VALUE!</v>
      </c>
      <c r="BR57" s="87" t="e">
        <f t="shared" ca="1" si="27"/>
        <v>#VALUE!</v>
      </c>
      <c r="BS57" s="87" t="e">
        <f t="shared" ca="1" si="28"/>
        <v>#VALUE!</v>
      </c>
      <c r="BT57" s="87" t="e">
        <f t="shared" ca="1" si="29"/>
        <v>#VALUE!</v>
      </c>
      <c r="BU57" s="87" t="e">
        <f t="shared" ca="1" si="30"/>
        <v>#VALUE!</v>
      </c>
      <c r="BV57" s="87" t="e">
        <f t="shared" ca="1" si="31"/>
        <v>#VALUE!</v>
      </c>
      <c r="BW57" s="87" t="e">
        <f t="shared" ca="1" si="298"/>
        <v>#VALUE!</v>
      </c>
      <c r="BX57" s="87" t="e">
        <f t="shared" ca="1" si="298"/>
        <v>#VALUE!</v>
      </c>
      <c r="BY57" s="87" t="e">
        <f t="shared" ca="1" si="298"/>
        <v>#VALUE!</v>
      </c>
      <c r="BZ57" s="87" t="e">
        <f t="shared" ca="1" si="298"/>
        <v>#VALUE!</v>
      </c>
      <c r="CA57" s="87" t="e">
        <f t="shared" ca="1" si="298"/>
        <v>#VALUE!</v>
      </c>
      <c r="CC57" s="87">
        <v>51</v>
      </c>
      <c r="CD57" s="91" t="e">
        <f t="shared" ca="1" si="233"/>
        <v>#N/A</v>
      </c>
      <c r="CE57" s="91" t="e">
        <f t="shared" ca="1" si="234"/>
        <v>#REF!</v>
      </c>
      <c r="CF57" s="91" t="e">
        <f t="shared" ca="1" si="235"/>
        <v>#REF!</v>
      </c>
      <c r="CG57" s="91" t="e">
        <f t="shared" ca="1" si="236"/>
        <v>#REF!</v>
      </c>
      <c r="CH57" s="91" t="e">
        <f t="shared" ca="1" si="237"/>
        <v>#REF!</v>
      </c>
      <c r="CI57" s="91" t="e">
        <f t="shared" ca="1" si="238"/>
        <v>#REF!</v>
      </c>
      <c r="CJ57" s="91" t="e">
        <f t="shared" ca="1" si="239"/>
        <v>#REF!</v>
      </c>
      <c r="CK57" s="91" t="e">
        <f t="shared" ca="1" si="240"/>
        <v>#REF!</v>
      </c>
      <c r="CL57" s="91" t="e">
        <f t="shared" ca="1" si="241"/>
        <v>#REF!</v>
      </c>
      <c r="CM57" s="91" t="e">
        <f t="shared" ca="1" si="242"/>
        <v>#REF!</v>
      </c>
      <c r="CN57" s="91" t="e">
        <f t="shared" ca="1" si="243"/>
        <v>#REF!</v>
      </c>
      <c r="CO57" s="91" t="e">
        <f t="shared" ca="1" si="244"/>
        <v>#REF!</v>
      </c>
      <c r="CP57" s="91" t="e">
        <f t="shared" ca="1" si="245"/>
        <v>#REF!</v>
      </c>
      <c r="CQ57" s="91" t="e">
        <f t="shared" ca="1" si="246"/>
        <v>#REF!</v>
      </c>
      <c r="CR57" s="91" t="e">
        <f t="shared" ca="1" si="247"/>
        <v>#REF!</v>
      </c>
      <c r="CS57" s="91" t="e">
        <f t="shared" ref="CS57:CW57" ca="1" si="305">VALUE(IF(Q60=0,0,CONCATENATE(Q$9,$A60)))</f>
        <v>#REF!</v>
      </c>
      <c r="CT57" s="91" t="e">
        <f t="shared" ca="1" si="305"/>
        <v>#REF!</v>
      </c>
      <c r="CU57" s="91" t="e">
        <f t="shared" ca="1" si="305"/>
        <v>#REF!</v>
      </c>
      <c r="CV57" s="91" t="e">
        <f t="shared" ca="1" si="305"/>
        <v>#REF!</v>
      </c>
      <c r="CW57" s="91" t="e">
        <f t="shared" ca="1" si="305"/>
        <v>#REF!</v>
      </c>
      <c r="DC57" s="87" t="e">
        <f t="shared" ca="1" si="57"/>
        <v>#VALUE!</v>
      </c>
      <c r="DD57" s="87" t="e">
        <f t="shared" ca="1" si="58"/>
        <v>#VALUE!</v>
      </c>
      <c r="DE57" s="87" t="e">
        <f t="shared" ca="1" si="59"/>
        <v>#VALUE!</v>
      </c>
      <c r="DF57" s="87" t="e">
        <f t="shared" ca="1" si="60"/>
        <v>#VALUE!</v>
      </c>
      <c r="DG57" s="87" t="e">
        <f t="shared" ca="1" si="61"/>
        <v>#VALUE!</v>
      </c>
      <c r="DH57" s="87" t="e">
        <f t="shared" ca="1" si="62"/>
        <v>#VALUE!</v>
      </c>
      <c r="DI57" s="87" t="e">
        <f t="shared" ca="1" si="63"/>
        <v>#VALUE!</v>
      </c>
      <c r="DJ57" s="87" t="e">
        <f t="shared" ca="1" si="64"/>
        <v>#VALUE!</v>
      </c>
      <c r="DK57" s="87" t="e">
        <f t="shared" ca="1" si="65"/>
        <v>#VALUE!</v>
      </c>
      <c r="DL57" s="87" t="e">
        <f t="shared" ca="1" si="66"/>
        <v>#VALUE!</v>
      </c>
      <c r="DM57" s="87" t="e">
        <f t="shared" ca="1" si="67"/>
        <v>#VALUE!</v>
      </c>
      <c r="DN57" s="87" t="e">
        <f t="shared" ca="1" si="68"/>
        <v>#VALUE!</v>
      </c>
      <c r="DO57" s="87" t="e">
        <f t="shared" ca="1" si="69"/>
        <v>#VALUE!</v>
      </c>
      <c r="DP57" s="87" t="e">
        <f t="shared" ca="1" si="70"/>
        <v>#VALUE!</v>
      </c>
      <c r="DQ57" s="87" t="e">
        <f t="shared" ca="1" si="71"/>
        <v>#VALUE!</v>
      </c>
      <c r="DR57" s="87" t="e">
        <f t="shared" ca="1" si="72"/>
        <v>#VALUE!</v>
      </c>
      <c r="DS57" s="87" t="e">
        <f t="shared" ca="1" si="73"/>
        <v>#VALUE!</v>
      </c>
      <c r="DT57" s="87" t="e">
        <f t="shared" ca="1" si="74"/>
        <v>#VALUE!</v>
      </c>
      <c r="DU57" s="87" t="e">
        <f t="shared" ca="1" si="75"/>
        <v>#VALUE!</v>
      </c>
      <c r="DV57" s="87" t="e">
        <f t="shared" ca="1" si="76"/>
        <v>#VALUE!</v>
      </c>
      <c r="DW57" s="87" t="e">
        <f t="shared" ca="1" si="77"/>
        <v>#VALUE!</v>
      </c>
      <c r="DY57" s="87" t="e">
        <f t="shared" ca="1" si="78"/>
        <v>#VALUE!</v>
      </c>
      <c r="DZ57" s="87" t="e">
        <f t="shared" ca="1" si="79"/>
        <v>#VALUE!</v>
      </c>
      <c r="EA57" s="87" t="e">
        <f t="shared" ca="1" si="80"/>
        <v>#VALUE!</v>
      </c>
      <c r="EB57" s="87" t="e">
        <f t="shared" ca="1" si="81"/>
        <v>#VALUE!</v>
      </c>
      <c r="EC57" s="87" t="e">
        <f t="shared" ca="1" si="82"/>
        <v>#VALUE!</v>
      </c>
      <c r="ED57" s="87" t="e">
        <f t="shared" ca="1" si="83"/>
        <v>#VALUE!</v>
      </c>
      <c r="EE57" s="87" t="e">
        <f t="shared" ca="1" si="84"/>
        <v>#VALUE!</v>
      </c>
      <c r="EF57" s="87" t="e">
        <f t="shared" ca="1" si="85"/>
        <v>#VALUE!</v>
      </c>
      <c r="EG57" s="87" t="e">
        <f t="shared" ca="1" si="86"/>
        <v>#VALUE!</v>
      </c>
      <c r="EH57" s="87" t="e">
        <f t="shared" ca="1" si="87"/>
        <v>#VALUE!</v>
      </c>
      <c r="EI57" s="87" t="e">
        <f t="shared" ca="1" si="88"/>
        <v>#VALUE!</v>
      </c>
      <c r="EJ57" s="87" t="e">
        <f t="shared" ca="1" si="89"/>
        <v>#VALUE!</v>
      </c>
      <c r="EK57" s="87" t="e">
        <f t="shared" ca="1" si="90"/>
        <v>#VALUE!</v>
      </c>
      <c r="EL57" s="87" t="e">
        <f t="shared" ca="1" si="91"/>
        <v>#VALUE!</v>
      </c>
      <c r="EM57" s="87" t="e">
        <f t="shared" ca="1" si="92"/>
        <v>#VALUE!</v>
      </c>
      <c r="EN57" s="87" t="e">
        <f t="shared" ca="1" si="93"/>
        <v>#VALUE!</v>
      </c>
      <c r="EO57" s="87" t="e">
        <f t="shared" ca="1" si="94"/>
        <v>#VALUE!</v>
      </c>
      <c r="EP57" s="87" t="e">
        <f t="shared" ca="1" si="95"/>
        <v>#VALUE!</v>
      </c>
      <c r="EQ57" s="87" t="e">
        <f t="shared" ca="1" si="96"/>
        <v>#VALUE!</v>
      </c>
      <c r="ER57" s="87" t="e">
        <f t="shared" ca="1" si="97"/>
        <v>#VALUE!</v>
      </c>
      <c r="ES57" s="87" t="e">
        <f t="shared" ca="1" si="98"/>
        <v>#VALUE!</v>
      </c>
      <c r="EU57" s="87" t="e">
        <f t="shared" ca="1" si="99"/>
        <v>#VALUE!</v>
      </c>
      <c r="EV57" s="87" t="e">
        <f t="shared" ca="1" si="100"/>
        <v>#VALUE!</v>
      </c>
      <c r="EW57" s="87" t="e">
        <f t="shared" ca="1" si="101"/>
        <v>#VALUE!</v>
      </c>
      <c r="EX57" s="87" t="e">
        <f t="shared" ca="1" si="102"/>
        <v>#VALUE!</v>
      </c>
      <c r="EY57" s="87" t="e">
        <f t="shared" ca="1" si="103"/>
        <v>#VALUE!</v>
      </c>
      <c r="EZ57" s="87" t="e">
        <f t="shared" ca="1" si="104"/>
        <v>#VALUE!</v>
      </c>
      <c r="FA57" s="87" t="e">
        <f t="shared" ca="1" si="105"/>
        <v>#VALUE!</v>
      </c>
      <c r="FB57" s="87" t="e">
        <f t="shared" ca="1" si="106"/>
        <v>#VALUE!</v>
      </c>
      <c r="FC57" s="87" t="e">
        <f t="shared" ca="1" si="107"/>
        <v>#VALUE!</v>
      </c>
      <c r="FD57" s="87" t="e">
        <f t="shared" ca="1" si="108"/>
        <v>#VALUE!</v>
      </c>
      <c r="FE57" s="87" t="e">
        <f t="shared" ca="1" si="109"/>
        <v>#VALUE!</v>
      </c>
      <c r="FF57" s="87" t="e">
        <f t="shared" ca="1" si="110"/>
        <v>#VALUE!</v>
      </c>
      <c r="FG57" s="87" t="e">
        <f t="shared" ca="1" si="111"/>
        <v>#VALUE!</v>
      </c>
      <c r="FH57" s="87" t="e">
        <f t="shared" ca="1" si="112"/>
        <v>#VALUE!</v>
      </c>
      <c r="FI57" s="87" t="e">
        <f t="shared" ca="1" si="113"/>
        <v>#VALUE!</v>
      </c>
      <c r="FJ57" s="87" t="e">
        <f t="shared" ca="1" si="114"/>
        <v>#VALUE!</v>
      </c>
      <c r="FK57" s="87" t="e">
        <f t="shared" ca="1" si="115"/>
        <v>#VALUE!</v>
      </c>
      <c r="FL57" s="87" t="e">
        <f t="shared" ca="1" si="116"/>
        <v>#VALUE!</v>
      </c>
      <c r="FM57" s="87" t="e">
        <f t="shared" ca="1" si="117"/>
        <v>#VALUE!</v>
      </c>
      <c r="FN57" s="87" t="e">
        <f t="shared" ca="1" si="118"/>
        <v>#VALUE!</v>
      </c>
      <c r="FO57" s="87" t="e">
        <f t="shared" ca="1" si="119"/>
        <v>#VALUE!</v>
      </c>
      <c r="FQ57" s="87">
        <f ca="1"/>
        <v>0</v>
      </c>
      <c r="FR57" s="87">
        <f ca="1"/>
        <v>0</v>
      </c>
      <c r="FS57" s="87">
        <f ca="1"/>
        <v>0</v>
      </c>
      <c r="FT57" s="87">
        <f ca="1"/>
        <v>0</v>
      </c>
      <c r="FU57" s="87">
        <f ca="1"/>
        <v>0</v>
      </c>
      <c r="FV57" s="87">
        <f ca="1"/>
        <v>0</v>
      </c>
      <c r="FW57" s="87">
        <f ca="1"/>
        <v>0</v>
      </c>
      <c r="FX57" s="87">
        <f ca="1"/>
        <v>0</v>
      </c>
      <c r="FY57" s="87">
        <f ca="1"/>
        <v>0</v>
      </c>
      <c r="FZ57" s="87">
        <f ca="1"/>
        <v>0</v>
      </c>
      <c r="GA57" s="87">
        <f ca="1"/>
        <v>0</v>
      </c>
      <c r="GB57" s="87">
        <f ca="1"/>
        <v>0</v>
      </c>
      <c r="GC57" s="87">
        <f ca="1"/>
        <v>0</v>
      </c>
      <c r="GD57" s="87">
        <f ca="1"/>
        <v>0</v>
      </c>
      <c r="GE57" s="87">
        <f ca="1"/>
        <v>0</v>
      </c>
      <c r="GF57" s="87">
        <f ca="1"/>
        <v>0</v>
      </c>
      <c r="GG57" s="87">
        <f ca="1"/>
        <v>0</v>
      </c>
      <c r="GH57" s="87">
        <f ca="1"/>
        <v>0</v>
      </c>
      <c r="GI57" s="87">
        <f ca="1"/>
        <v>0</v>
      </c>
      <c r="GJ57" s="87">
        <f ca="1"/>
        <v>0</v>
      </c>
    </row>
    <row r="58" spans="1:192" x14ac:dyDescent="0.25">
      <c r="A58" s="87">
        <f t="shared" si="249"/>
        <v>49</v>
      </c>
      <c r="B58" s="87" t="e">
        <f t="shared" ca="1" si="124"/>
        <v>#N/A</v>
      </c>
      <c r="C58" s="87" t="e">
        <f t="shared" ca="1" si="125"/>
        <v>#REF!</v>
      </c>
      <c r="D58" s="87" t="e">
        <f t="shared" ca="1" si="126"/>
        <v>#REF!</v>
      </c>
      <c r="E58" s="87" t="e">
        <f t="shared" ca="1" si="127"/>
        <v>#REF!</v>
      </c>
      <c r="F58" s="87" t="e">
        <f t="shared" ca="1" si="128"/>
        <v>#REF!</v>
      </c>
      <c r="G58" s="87" t="e">
        <f t="shared" ca="1" si="129"/>
        <v>#REF!</v>
      </c>
      <c r="H58" s="87" t="e">
        <f t="shared" ca="1" si="130"/>
        <v>#REF!</v>
      </c>
      <c r="I58" s="87" t="e">
        <f t="shared" ca="1" si="131"/>
        <v>#REF!</v>
      </c>
      <c r="J58" s="87" t="e">
        <f t="shared" ca="1" si="132"/>
        <v>#REF!</v>
      </c>
      <c r="K58" s="87" t="e">
        <f t="shared" ca="1" si="133"/>
        <v>#REF!</v>
      </c>
      <c r="L58" s="87" t="e">
        <f t="shared" ca="1" si="134"/>
        <v>#REF!</v>
      </c>
      <c r="M58" s="87" t="e">
        <f t="shared" ca="1" si="135"/>
        <v>#REF!</v>
      </c>
      <c r="N58" s="87" t="e">
        <f t="shared" ca="1" si="136"/>
        <v>#REF!</v>
      </c>
      <c r="O58" s="87" t="e">
        <f t="shared" ca="1" si="137"/>
        <v>#REF!</v>
      </c>
      <c r="P58" s="87" t="e">
        <f t="shared" ca="1" si="138"/>
        <v>#REF!</v>
      </c>
      <c r="Q58" s="87" t="e">
        <f t="shared" ref="Q58:U73" ca="1" si="306">IF($A58&lt;=(BB$4-BA$4),INDEX($Y$7:$Y$366,BA$4+$A58,1),0)</f>
        <v>#REF!</v>
      </c>
      <c r="R58" s="87" t="e">
        <f t="shared" ca="1" si="306"/>
        <v>#REF!</v>
      </c>
      <c r="S58" s="87" t="e">
        <f t="shared" ca="1" si="306"/>
        <v>#REF!</v>
      </c>
      <c r="T58" s="87" t="e">
        <f t="shared" ca="1" si="306"/>
        <v>#REF!</v>
      </c>
      <c r="U58" s="87" t="e">
        <f t="shared" ca="1" si="306"/>
        <v>#REF!</v>
      </c>
      <c r="X58" s="87">
        <f ca="1">Ranking!B54</f>
        <v>0</v>
      </c>
      <c r="Y58" s="87" t="e">
        <f ca="1">IF(AH58=0,0,Ranking!C54)</f>
        <v>#VALUE!</v>
      </c>
      <c r="Z58" s="91">
        <f ca="1">Ranking!G54</f>
        <v>0</v>
      </c>
      <c r="AA58" s="87" t="e">
        <f ca="1">MCA!ES57</f>
        <v>#REF!</v>
      </c>
      <c r="AB58" s="87">
        <f ca="1">MCA!ET57</f>
        <v>0</v>
      </c>
      <c r="AC58" s="87">
        <f ca="1">MCA!EU57</f>
        <v>0</v>
      </c>
      <c r="AD58" s="87" t="e">
        <f ca="1">INDEX('MCA-INPUT'!$C$22:$C$25,MATCH(AC58,$W$376:$W$379,0),1)</f>
        <v>#N/A</v>
      </c>
      <c r="AE58" s="87" t="e">
        <f t="shared" ca="1" si="11"/>
        <v>#VALUE!</v>
      </c>
      <c r="AF58" s="87">
        <f ca="1">MATCH(AB58,$AB$7:AB58,0)</f>
        <v>1</v>
      </c>
      <c r="AG58" s="87" t="str">
        <f t="shared" ca="1" si="12"/>
        <v>00</v>
      </c>
      <c r="AH58" s="87" t="e">
        <f t="shared" ca="1" si="52"/>
        <v>#VALUE!</v>
      </c>
      <c r="AI58" s="87" t="e">
        <f t="shared" ca="1" si="53"/>
        <v>#VALUE!</v>
      </c>
      <c r="AK58" s="87" t="e">
        <f t="shared" ca="1" si="13"/>
        <v>#VALUE!</v>
      </c>
      <c r="AL58" s="87" t="e">
        <f t="shared" ca="1" si="120"/>
        <v>#VALUE!</v>
      </c>
      <c r="AM58" s="87" t="e">
        <f t="shared" ca="1" si="14"/>
        <v>#VALUE!</v>
      </c>
      <c r="AN58" s="87" t="e">
        <f t="shared" ref="AN58:BA58" ca="1" si="307">IF(AM58&gt;0,2,IF($AL58&lt;=AN$5,1,0))</f>
        <v>#VALUE!</v>
      </c>
      <c r="AO58" s="87" t="e">
        <f t="shared" ca="1" si="307"/>
        <v>#VALUE!</v>
      </c>
      <c r="AP58" s="87" t="e">
        <f t="shared" ca="1" si="307"/>
        <v>#VALUE!</v>
      </c>
      <c r="AQ58" s="87" t="e">
        <f t="shared" ca="1" si="307"/>
        <v>#VALUE!</v>
      </c>
      <c r="AR58" s="87" t="e">
        <f t="shared" ca="1" si="307"/>
        <v>#VALUE!</v>
      </c>
      <c r="AS58" s="87" t="e">
        <f t="shared" ca="1" si="307"/>
        <v>#VALUE!</v>
      </c>
      <c r="AT58" s="87" t="e">
        <f t="shared" ca="1" si="307"/>
        <v>#VALUE!</v>
      </c>
      <c r="AU58" s="87" t="e">
        <f t="shared" ca="1" si="307"/>
        <v>#VALUE!</v>
      </c>
      <c r="AV58" s="87" t="e">
        <f t="shared" ca="1" si="307"/>
        <v>#VALUE!</v>
      </c>
      <c r="AW58" s="87" t="e">
        <f t="shared" ca="1" si="307"/>
        <v>#VALUE!</v>
      </c>
      <c r="AX58" s="87" t="e">
        <f t="shared" ca="1" si="307"/>
        <v>#VALUE!</v>
      </c>
      <c r="AY58" s="87" t="e">
        <f t="shared" ca="1" si="307"/>
        <v>#VALUE!</v>
      </c>
      <c r="AZ58" s="87" t="e">
        <f t="shared" ca="1" si="307"/>
        <v>#VALUE!</v>
      </c>
      <c r="BA58" s="87" t="e">
        <f t="shared" ca="1" si="307"/>
        <v>#VALUE!</v>
      </c>
      <c r="BB58" s="87" t="e">
        <f t="shared" ref="BB58:BF58" ca="1" si="308">IF(BA58&gt;0,2,IF($AL58&lt;=BB$5,1,0))</f>
        <v>#VALUE!</v>
      </c>
      <c r="BC58" s="87" t="e">
        <f t="shared" ca="1" si="308"/>
        <v>#VALUE!</v>
      </c>
      <c r="BD58" s="87" t="e">
        <f t="shared" ca="1" si="308"/>
        <v>#VALUE!</v>
      </c>
      <c r="BE58" s="87" t="e">
        <f t="shared" ca="1" si="308"/>
        <v>#VALUE!</v>
      </c>
      <c r="BF58" s="87" t="e">
        <f t="shared" ca="1" si="308"/>
        <v>#VALUE!</v>
      </c>
      <c r="BH58" s="87" t="e">
        <f t="shared" ca="1" si="17"/>
        <v>#VALUE!</v>
      </c>
      <c r="BI58" s="87" t="e">
        <f t="shared" ca="1" si="18"/>
        <v>#VALUE!</v>
      </c>
      <c r="BJ58" s="87" t="e">
        <f t="shared" ca="1" si="19"/>
        <v>#VALUE!</v>
      </c>
      <c r="BK58" s="87" t="e">
        <f t="shared" ca="1" si="20"/>
        <v>#VALUE!</v>
      </c>
      <c r="BL58" s="87" t="e">
        <f t="shared" ca="1" si="21"/>
        <v>#VALUE!</v>
      </c>
      <c r="BM58" s="87" t="e">
        <f t="shared" ca="1" si="22"/>
        <v>#VALUE!</v>
      </c>
      <c r="BN58" s="87" t="e">
        <f t="shared" ca="1" si="23"/>
        <v>#VALUE!</v>
      </c>
      <c r="BO58" s="87" t="e">
        <f t="shared" ca="1" si="24"/>
        <v>#VALUE!</v>
      </c>
      <c r="BP58" s="87" t="e">
        <f t="shared" ca="1" si="25"/>
        <v>#VALUE!</v>
      </c>
      <c r="BQ58" s="87" t="e">
        <f t="shared" ca="1" si="26"/>
        <v>#VALUE!</v>
      </c>
      <c r="BR58" s="87" t="e">
        <f t="shared" ca="1" si="27"/>
        <v>#VALUE!</v>
      </c>
      <c r="BS58" s="87" t="e">
        <f t="shared" ca="1" si="28"/>
        <v>#VALUE!</v>
      </c>
      <c r="BT58" s="87" t="e">
        <f t="shared" ca="1" si="29"/>
        <v>#VALUE!</v>
      </c>
      <c r="BU58" s="87" t="e">
        <f t="shared" ca="1" si="30"/>
        <v>#VALUE!</v>
      </c>
      <c r="BV58" s="87" t="e">
        <f t="shared" ca="1" si="31"/>
        <v>#VALUE!</v>
      </c>
      <c r="BW58" s="87" t="e">
        <f t="shared" ca="1" si="298"/>
        <v>#VALUE!</v>
      </c>
      <c r="BX58" s="87" t="e">
        <f t="shared" ca="1" si="298"/>
        <v>#VALUE!</v>
      </c>
      <c r="BY58" s="87" t="e">
        <f t="shared" ca="1" si="298"/>
        <v>#VALUE!</v>
      </c>
      <c r="BZ58" s="87" t="e">
        <f t="shared" ca="1" si="298"/>
        <v>#VALUE!</v>
      </c>
      <c r="CA58" s="87" t="e">
        <f t="shared" ca="1" si="298"/>
        <v>#VALUE!</v>
      </c>
      <c r="CC58" s="87">
        <v>52</v>
      </c>
      <c r="CD58" s="91" t="e">
        <f t="shared" ca="1" si="233"/>
        <v>#N/A</v>
      </c>
      <c r="CE58" s="91" t="e">
        <f t="shared" ca="1" si="234"/>
        <v>#REF!</v>
      </c>
      <c r="CF58" s="91" t="e">
        <f t="shared" ca="1" si="235"/>
        <v>#REF!</v>
      </c>
      <c r="CG58" s="91" t="e">
        <f t="shared" ca="1" si="236"/>
        <v>#REF!</v>
      </c>
      <c r="CH58" s="91" t="e">
        <f t="shared" ca="1" si="237"/>
        <v>#REF!</v>
      </c>
      <c r="CI58" s="91" t="e">
        <f t="shared" ca="1" si="238"/>
        <v>#REF!</v>
      </c>
      <c r="CJ58" s="91" t="e">
        <f t="shared" ca="1" si="239"/>
        <v>#REF!</v>
      </c>
      <c r="CK58" s="91" t="e">
        <f t="shared" ca="1" si="240"/>
        <v>#REF!</v>
      </c>
      <c r="CL58" s="91" t="e">
        <f t="shared" ca="1" si="241"/>
        <v>#REF!</v>
      </c>
      <c r="CM58" s="91" t="e">
        <f t="shared" ca="1" si="242"/>
        <v>#REF!</v>
      </c>
      <c r="CN58" s="91" t="e">
        <f t="shared" ca="1" si="243"/>
        <v>#REF!</v>
      </c>
      <c r="CO58" s="91" t="e">
        <f t="shared" ca="1" si="244"/>
        <v>#REF!</v>
      </c>
      <c r="CP58" s="91" t="e">
        <f t="shared" ca="1" si="245"/>
        <v>#REF!</v>
      </c>
      <c r="CQ58" s="91" t="e">
        <f t="shared" ca="1" si="246"/>
        <v>#REF!</v>
      </c>
      <c r="CR58" s="91" t="e">
        <f t="shared" ca="1" si="247"/>
        <v>#REF!</v>
      </c>
      <c r="CS58" s="91" t="e">
        <f t="shared" ref="CS58:CW58" ca="1" si="309">VALUE(IF(Q61=0,0,CONCATENATE(Q$9,$A61)))</f>
        <v>#REF!</v>
      </c>
      <c r="CT58" s="91" t="e">
        <f t="shared" ca="1" si="309"/>
        <v>#REF!</v>
      </c>
      <c r="CU58" s="91" t="e">
        <f t="shared" ca="1" si="309"/>
        <v>#REF!</v>
      </c>
      <c r="CV58" s="91" t="e">
        <f t="shared" ca="1" si="309"/>
        <v>#REF!</v>
      </c>
      <c r="CW58" s="91" t="e">
        <f t="shared" ca="1" si="309"/>
        <v>#REF!</v>
      </c>
      <c r="DC58" s="87" t="e">
        <f t="shared" ca="1" si="57"/>
        <v>#VALUE!</v>
      </c>
      <c r="DD58" s="87" t="e">
        <f t="shared" ca="1" si="58"/>
        <v>#VALUE!</v>
      </c>
      <c r="DE58" s="87" t="e">
        <f t="shared" ca="1" si="59"/>
        <v>#VALUE!</v>
      </c>
      <c r="DF58" s="87" t="e">
        <f t="shared" ca="1" si="60"/>
        <v>#VALUE!</v>
      </c>
      <c r="DG58" s="87" t="e">
        <f t="shared" ca="1" si="61"/>
        <v>#VALUE!</v>
      </c>
      <c r="DH58" s="87" t="e">
        <f t="shared" ca="1" si="62"/>
        <v>#VALUE!</v>
      </c>
      <c r="DI58" s="87" t="e">
        <f t="shared" ca="1" si="63"/>
        <v>#VALUE!</v>
      </c>
      <c r="DJ58" s="87" t="e">
        <f t="shared" ca="1" si="64"/>
        <v>#VALUE!</v>
      </c>
      <c r="DK58" s="87" t="e">
        <f t="shared" ca="1" si="65"/>
        <v>#VALUE!</v>
      </c>
      <c r="DL58" s="87" t="e">
        <f t="shared" ca="1" si="66"/>
        <v>#VALUE!</v>
      </c>
      <c r="DM58" s="87" t="e">
        <f t="shared" ca="1" si="67"/>
        <v>#VALUE!</v>
      </c>
      <c r="DN58" s="87" t="e">
        <f t="shared" ca="1" si="68"/>
        <v>#VALUE!</v>
      </c>
      <c r="DO58" s="87" t="e">
        <f t="shared" ca="1" si="69"/>
        <v>#VALUE!</v>
      </c>
      <c r="DP58" s="87" t="e">
        <f t="shared" ca="1" si="70"/>
        <v>#VALUE!</v>
      </c>
      <c r="DQ58" s="87" t="e">
        <f t="shared" ca="1" si="71"/>
        <v>#VALUE!</v>
      </c>
      <c r="DR58" s="87" t="e">
        <f t="shared" ca="1" si="72"/>
        <v>#VALUE!</v>
      </c>
      <c r="DS58" s="87" t="e">
        <f t="shared" ca="1" si="73"/>
        <v>#VALUE!</v>
      </c>
      <c r="DT58" s="87" t="e">
        <f t="shared" ca="1" si="74"/>
        <v>#VALUE!</v>
      </c>
      <c r="DU58" s="87" t="e">
        <f t="shared" ca="1" si="75"/>
        <v>#VALUE!</v>
      </c>
      <c r="DV58" s="87" t="e">
        <f t="shared" ca="1" si="76"/>
        <v>#VALUE!</v>
      </c>
      <c r="DW58" s="87" t="e">
        <f t="shared" ca="1" si="77"/>
        <v>#VALUE!</v>
      </c>
      <c r="DY58" s="87" t="e">
        <f t="shared" ca="1" si="78"/>
        <v>#VALUE!</v>
      </c>
      <c r="DZ58" s="87" t="e">
        <f t="shared" ca="1" si="79"/>
        <v>#VALUE!</v>
      </c>
      <c r="EA58" s="87" t="e">
        <f t="shared" ca="1" si="80"/>
        <v>#VALUE!</v>
      </c>
      <c r="EB58" s="87" t="e">
        <f t="shared" ca="1" si="81"/>
        <v>#VALUE!</v>
      </c>
      <c r="EC58" s="87" t="e">
        <f t="shared" ca="1" si="82"/>
        <v>#VALUE!</v>
      </c>
      <c r="ED58" s="87" t="e">
        <f t="shared" ca="1" si="83"/>
        <v>#VALUE!</v>
      </c>
      <c r="EE58" s="87" t="e">
        <f t="shared" ca="1" si="84"/>
        <v>#VALUE!</v>
      </c>
      <c r="EF58" s="87" t="e">
        <f t="shared" ca="1" si="85"/>
        <v>#VALUE!</v>
      </c>
      <c r="EG58" s="87" t="e">
        <f t="shared" ca="1" si="86"/>
        <v>#VALUE!</v>
      </c>
      <c r="EH58" s="87" t="e">
        <f t="shared" ca="1" si="87"/>
        <v>#VALUE!</v>
      </c>
      <c r="EI58" s="87" t="e">
        <f t="shared" ca="1" si="88"/>
        <v>#VALUE!</v>
      </c>
      <c r="EJ58" s="87" t="e">
        <f t="shared" ca="1" si="89"/>
        <v>#VALUE!</v>
      </c>
      <c r="EK58" s="87" t="e">
        <f t="shared" ca="1" si="90"/>
        <v>#VALUE!</v>
      </c>
      <c r="EL58" s="87" t="e">
        <f t="shared" ca="1" si="91"/>
        <v>#VALUE!</v>
      </c>
      <c r="EM58" s="87" t="e">
        <f t="shared" ca="1" si="92"/>
        <v>#VALUE!</v>
      </c>
      <c r="EN58" s="87" t="e">
        <f t="shared" ca="1" si="93"/>
        <v>#VALUE!</v>
      </c>
      <c r="EO58" s="87" t="e">
        <f t="shared" ca="1" si="94"/>
        <v>#VALUE!</v>
      </c>
      <c r="EP58" s="87" t="e">
        <f t="shared" ca="1" si="95"/>
        <v>#VALUE!</v>
      </c>
      <c r="EQ58" s="87" t="e">
        <f t="shared" ca="1" si="96"/>
        <v>#VALUE!</v>
      </c>
      <c r="ER58" s="87" t="e">
        <f t="shared" ca="1" si="97"/>
        <v>#VALUE!</v>
      </c>
      <c r="ES58" s="87" t="e">
        <f t="shared" ca="1" si="98"/>
        <v>#VALUE!</v>
      </c>
      <c r="EU58" s="87" t="e">
        <f t="shared" ca="1" si="99"/>
        <v>#VALUE!</v>
      </c>
      <c r="EV58" s="87" t="e">
        <f t="shared" ca="1" si="100"/>
        <v>#VALUE!</v>
      </c>
      <c r="EW58" s="87" t="e">
        <f t="shared" ca="1" si="101"/>
        <v>#VALUE!</v>
      </c>
      <c r="EX58" s="87" t="e">
        <f t="shared" ca="1" si="102"/>
        <v>#VALUE!</v>
      </c>
      <c r="EY58" s="87" t="e">
        <f t="shared" ca="1" si="103"/>
        <v>#VALUE!</v>
      </c>
      <c r="EZ58" s="87" t="e">
        <f t="shared" ca="1" si="104"/>
        <v>#VALUE!</v>
      </c>
      <c r="FA58" s="87" t="e">
        <f t="shared" ca="1" si="105"/>
        <v>#VALUE!</v>
      </c>
      <c r="FB58" s="87" t="e">
        <f t="shared" ca="1" si="106"/>
        <v>#VALUE!</v>
      </c>
      <c r="FC58" s="87" t="e">
        <f t="shared" ca="1" si="107"/>
        <v>#VALUE!</v>
      </c>
      <c r="FD58" s="87" t="e">
        <f t="shared" ca="1" si="108"/>
        <v>#VALUE!</v>
      </c>
      <c r="FE58" s="87" t="e">
        <f t="shared" ca="1" si="109"/>
        <v>#VALUE!</v>
      </c>
      <c r="FF58" s="87" t="e">
        <f t="shared" ca="1" si="110"/>
        <v>#VALUE!</v>
      </c>
      <c r="FG58" s="87" t="e">
        <f t="shared" ca="1" si="111"/>
        <v>#VALUE!</v>
      </c>
      <c r="FH58" s="87" t="e">
        <f t="shared" ca="1" si="112"/>
        <v>#VALUE!</v>
      </c>
      <c r="FI58" s="87" t="e">
        <f t="shared" ca="1" si="113"/>
        <v>#VALUE!</v>
      </c>
      <c r="FJ58" s="87" t="e">
        <f t="shared" ca="1" si="114"/>
        <v>#VALUE!</v>
      </c>
      <c r="FK58" s="87" t="e">
        <f t="shared" ca="1" si="115"/>
        <v>#VALUE!</v>
      </c>
      <c r="FL58" s="87" t="e">
        <f t="shared" ca="1" si="116"/>
        <v>#VALUE!</v>
      </c>
      <c r="FM58" s="87" t="e">
        <f t="shared" ca="1" si="117"/>
        <v>#VALUE!</v>
      </c>
      <c r="FN58" s="87" t="e">
        <f t="shared" ca="1" si="118"/>
        <v>#VALUE!</v>
      </c>
      <c r="FO58" s="87" t="e">
        <f t="shared" ca="1" si="119"/>
        <v>#VALUE!</v>
      </c>
      <c r="FQ58" s="87">
        <f ca="1"/>
        <v>0</v>
      </c>
      <c r="FR58" s="87">
        <f ca="1"/>
        <v>0</v>
      </c>
      <c r="FS58" s="87">
        <f ca="1"/>
        <v>0</v>
      </c>
      <c r="FT58" s="87">
        <f ca="1"/>
        <v>0</v>
      </c>
      <c r="FU58" s="87">
        <f ca="1"/>
        <v>0</v>
      </c>
      <c r="FV58" s="87">
        <f ca="1"/>
        <v>0</v>
      </c>
      <c r="FW58" s="87">
        <f ca="1"/>
        <v>0</v>
      </c>
      <c r="FX58" s="87">
        <f ca="1"/>
        <v>0</v>
      </c>
      <c r="FY58" s="87">
        <f ca="1"/>
        <v>0</v>
      </c>
      <c r="FZ58" s="87">
        <f ca="1"/>
        <v>0</v>
      </c>
      <c r="GA58" s="87">
        <f ca="1"/>
        <v>0</v>
      </c>
      <c r="GB58" s="87">
        <f ca="1"/>
        <v>0</v>
      </c>
      <c r="GC58" s="87">
        <f ca="1"/>
        <v>0</v>
      </c>
      <c r="GD58" s="87">
        <f ca="1"/>
        <v>0</v>
      </c>
      <c r="GE58" s="87">
        <f ca="1"/>
        <v>0</v>
      </c>
      <c r="GF58" s="87">
        <f ca="1"/>
        <v>0</v>
      </c>
      <c r="GG58" s="87">
        <f ca="1"/>
        <v>0</v>
      </c>
      <c r="GH58" s="87">
        <f ca="1"/>
        <v>0</v>
      </c>
      <c r="GI58" s="87">
        <f ca="1"/>
        <v>0</v>
      </c>
      <c r="GJ58" s="87">
        <f ca="1"/>
        <v>0</v>
      </c>
    </row>
    <row r="59" spans="1:192" x14ac:dyDescent="0.25">
      <c r="A59" s="87">
        <f t="shared" si="249"/>
        <v>50</v>
      </c>
      <c r="B59" s="87" t="e">
        <f t="shared" ca="1" si="124"/>
        <v>#N/A</v>
      </c>
      <c r="C59" s="87" t="e">
        <f t="shared" ca="1" si="125"/>
        <v>#REF!</v>
      </c>
      <c r="D59" s="87" t="e">
        <f t="shared" ca="1" si="126"/>
        <v>#REF!</v>
      </c>
      <c r="E59" s="87" t="e">
        <f t="shared" ca="1" si="127"/>
        <v>#REF!</v>
      </c>
      <c r="F59" s="87" t="e">
        <f t="shared" ca="1" si="128"/>
        <v>#REF!</v>
      </c>
      <c r="G59" s="87" t="e">
        <f t="shared" ca="1" si="129"/>
        <v>#REF!</v>
      </c>
      <c r="H59" s="87" t="e">
        <f t="shared" ca="1" si="130"/>
        <v>#REF!</v>
      </c>
      <c r="I59" s="87" t="e">
        <f t="shared" ca="1" si="131"/>
        <v>#REF!</v>
      </c>
      <c r="J59" s="87" t="e">
        <f t="shared" ca="1" si="132"/>
        <v>#REF!</v>
      </c>
      <c r="K59" s="87" t="e">
        <f t="shared" ca="1" si="133"/>
        <v>#REF!</v>
      </c>
      <c r="L59" s="87" t="e">
        <f t="shared" ca="1" si="134"/>
        <v>#REF!</v>
      </c>
      <c r="M59" s="87" t="e">
        <f t="shared" ca="1" si="135"/>
        <v>#REF!</v>
      </c>
      <c r="N59" s="87" t="e">
        <f t="shared" ca="1" si="136"/>
        <v>#REF!</v>
      </c>
      <c r="O59" s="87" t="e">
        <f t="shared" ca="1" si="137"/>
        <v>#REF!</v>
      </c>
      <c r="P59" s="87" t="e">
        <f t="shared" ca="1" si="138"/>
        <v>#REF!</v>
      </c>
      <c r="Q59" s="87" t="e">
        <f t="shared" ca="1" si="306"/>
        <v>#REF!</v>
      </c>
      <c r="R59" s="87" t="e">
        <f t="shared" ca="1" si="306"/>
        <v>#REF!</v>
      </c>
      <c r="S59" s="87" t="e">
        <f t="shared" ca="1" si="306"/>
        <v>#REF!</v>
      </c>
      <c r="T59" s="87" t="e">
        <f t="shared" ca="1" si="306"/>
        <v>#REF!</v>
      </c>
      <c r="U59" s="87" t="e">
        <f t="shared" ca="1" si="306"/>
        <v>#REF!</v>
      </c>
      <c r="X59" s="87">
        <f ca="1">Ranking!B55</f>
        <v>0</v>
      </c>
      <c r="Y59" s="87" t="e">
        <f ca="1">IF(AH59=0,0,Ranking!C55)</f>
        <v>#VALUE!</v>
      </c>
      <c r="Z59" s="91">
        <f ca="1">Ranking!G55</f>
        <v>0</v>
      </c>
      <c r="AA59" s="87" t="e">
        <f ca="1">MCA!ES58</f>
        <v>#REF!</v>
      </c>
      <c r="AB59" s="87">
        <f ca="1">MCA!ET58</f>
        <v>0</v>
      </c>
      <c r="AC59" s="87">
        <f ca="1">MCA!EU58</f>
        <v>0</v>
      </c>
      <c r="AD59" s="87" t="e">
        <f ca="1">INDEX('MCA-INPUT'!$C$22:$C$25,MATCH(AC59,$W$376:$W$379,0),1)</f>
        <v>#N/A</v>
      </c>
      <c r="AE59" s="87" t="e">
        <f t="shared" ca="1" si="11"/>
        <v>#VALUE!</v>
      </c>
      <c r="AF59" s="87">
        <f ca="1">MATCH(AB59,$AB$7:AB59,0)</f>
        <v>1</v>
      </c>
      <c r="AG59" s="87" t="str">
        <f t="shared" ca="1" si="12"/>
        <v>00</v>
      </c>
      <c r="AH59" s="87" t="e">
        <f t="shared" ca="1" si="52"/>
        <v>#VALUE!</v>
      </c>
      <c r="AI59" s="87" t="e">
        <f t="shared" ca="1" si="53"/>
        <v>#VALUE!</v>
      </c>
      <c r="AK59" s="87" t="e">
        <f t="shared" ca="1" si="13"/>
        <v>#VALUE!</v>
      </c>
      <c r="AL59" s="87" t="e">
        <f t="shared" ca="1" si="120"/>
        <v>#VALUE!</v>
      </c>
      <c r="AM59" s="87" t="e">
        <f t="shared" ca="1" si="14"/>
        <v>#VALUE!</v>
      </c>
      <c r="AN59" s="87" t="e">
        <f t="shared" ref="AN59:BA59" ca="1" si="310">IF(AM59&gt;0,2,IF($AL59&lt;=AN$5,1,0))</f>
        <v>#VALUE!</v>
      </c>
      <c r="AO59" s="87" t="e">
        <f t="shared" ca="1" si="310"/>
        <v>#VALUE!</v>
      </c>
      <c r="AP59" s="87" t="e">
        <f t="shared" ca="1" si="310"/>
        <v>#VALUE!</v>
      </c>
      <c r="AQ59" s="87" t="e">
        <f t="shared" ca="1" si="310"/>
        <v>#VALUE!</v>
      </c>
      <c r="AR59" s="87" t="e">
        <f t="shared" ca="1" si="310"/>
        <v>#VALUE!</v>
      </c>
      <c r="AS59" s="87" t="e">
        <f t="shared" ca="1" si="310"/>
        <v>#VALUE!</v>
      </c>
      <c r="AT59" s="87" t="e">
        <f t="shared" ca="1" si="310"/>
        <v>#VALUE!</v>
      </c>
      <c r="AU59" s="87" t="e">
        <f t="shared" ca="1" si="310"/>
        <v>#VALUE!</v>
      </c>
      <c r="AV59" s="87" t="e">
        <f t="shared" ca="1" si="310"/>
        <v>#VALUE!</v>
      </c>
      <c r="AW59" s="87" t="e">
        <f t="shared" ca="1" si="310"/>
        <v>#VALUE!</v>
      </c>
      <c r="AX59" s="87" t="e">
        <f t="shared" ca="1" si="310"/>
        <v>#VALUE!</v>
      </c>
      <c r="AY59" s="87" t="e">
        <f t="shared" ca="1" si="310"/>
        <v>#VALUE!</v>
      </c>
      <c r="AZ59" s="87" t="e">
        <f t="shared" ca="1" si="310"/>
        <v>#VALUE!</v>
      </c>
      <c r="BA59" s="87" t="e">
        <f t="shared" ca="1" si="310"/>
        <v>#VALUE!</v>
      </c>
      <c r="BB59" s="87" t="e">
        <f t="shared" ref="BB59:BF59" ca="1" si="311">IF(BA59&gt;0,2,IF($AL59&lt;=BB$5,1,0))</f>
        <v>#VALUE!</v>
      </c>
      <c r="BC59" s="87" t="e">
        <f t="shared" ca="1" si="311"/>
        <v>#VALUE!</v>
      </c>
      <c r="BD59" s="87" t="e">
        <f t="shared" ca="1" si="311"/>
        <v>#VALUE!</v>
      </c>
      <c r="BE59" s="87" t="e">
        <f t="shared" ca="1" si="311"/>
        <v>#VALUE!</v>
      </c>
      <c r="BF59" s="87" t="e">
        <f t="shared" ca="1" si="311"/>
        <v>#VALUE!</v>
      </c>
      <c r="BH59" s="87" t="e">
        <f t="shared" ca="1" si="17"/>
        <v>#VALUE!</v>
      </c>
      <c r="BI59" s="87" t="e">
        <f t="shared" ca="1" si="18"/>
        <v>#VALUE!</v>
      </c>
      <c r="BJ59" s="87" t="e">
        <f t="shared" ca="1" si="19"/>
        <v>#VALUE!</v>
      </c>
      <c r="BK59" s="87" t="e">
        <f t="shared" ca="1" si="20"/>
        <v>#VALUE!</v>
      </c>
      <c r="BL59" s="87" t="e">
        <f t="shared" ca="1" si="21"/>
        <v>#VALUE!</v>
      </c>
      <c r="BM59" s="87" t="e">
        <f t="shared" ca="1" si="22"/>
        <v>#VALUE!</v>
      </c>
      <c r="BN59" s="87" t="e">
        <f t="shared" ca="1" si="23"/>
        <v>#VALUE!</v>
      </c>
      <c r="BO59" s="87" t="e">
        <f t="shared" ca="1" si="24"/>
        <v>#VALUE!</v>
      </c>
      <c r="BP59" s="87" t="e">
        <f t="shared" ca="1" si="25"/>
        <v>#VALUE!</v>
      </c>
      <c r="BQ59" s="87" t="e">
        <f t="shared" ca="1" si="26"/>
        <v>#VALUE!</v>
      </c>
      <c r="BR59" s="87" t="e">
        <f t="shared" ca="1" si="27"/>
        <v>#VALUE!</v>
      </c>
      <c r="BS59" s="87" t="e">
        <f t="shared" ca="1" si="28"/>
        <v>#VALUE!</v>
      </c>
      <c r="BT59" s="87" t="e">
        <f t="shared" ca="1" si="29"/>
        <v>#VALUE!</v>
      </c>
      <c r="BU59" s="87" t="e">
        <f t="shared" ca="1" si="30"/>
        <v>#VALUE!</v>
      </c>
      <c r="BV59" s="87" t="e">
        <f t="shared" ca="1" si="31"/>
        <v>#VALUE!</v>
      </c>
      <c r="BW59" s="87" t="e">
        <f t="shared" ca="1" si="298"/>
        <v>#VALUE!</v>
      </c>
      <c r="BX59" s="87" t="e">
        <f t="shared" ca="1" si="298"/>
        <v>#VALUE!</v>
      </c>
      <c r="BY59" s="87" t="e">
        <f t="shared" ca="1" si="298"/>
        <v>#VALUE!</v>
      </c>
      <c r="BZ59" s="87" t="e">
        <f t="shared" ca="1" si="298"/>
        <v>#VALUE!</v>
      </c>
      <c r="CA59" s="87" t="e">
        <f t="shared" ca="1" si="298"/>
        <v>#VALUE!</v>
      </c>
      <c r="CC59" s="87">
        <v>53</v>
      </c>
      <c r="CD59" s="91" t="e">
        <f t="shared" ca="1" si="233"/>
        <v>#N/A</v>
      </c>
      <c r="CE59" s="91" t="e">
        <f t="shared" ca="1" si="234"/>
        <v>#REF!</v>
      </c>
      <c r="CF59" s="91" t="e">
        <f t="shared" ca="1" si="235"/>
        <v>#REF!</v>
      </c>
      <c r="CG59" s="91" t="e">
        <f t="shared" ca="1" si="236"/>
        <v>#REF!</v>
      </c>
      <c r="CH59" s="91" t="e">
        <f t="shared" ca="1" si="237"/>
        <v>#REF!</v>
      </c>
      <c r="CI59" s="91" t="e">
        <f t="shared" ca="1" si="238"/>
        <v>#REF!</v>
      </c>
      <c r="CJ59" s="91" t="e">
        <f t="shared" ca="1" si="239"/>
        <v>#REF!</v>
      </c>
      <c r="CK59" s="91" t="e">
        <f t="shared" ca="1" si="240"/>
        <v>#REF!</v>
      </c>
      <c r="CL59" s="91" t="e">
        <f t="shared" ca="1" si="241"/>
        <v>#REF!</v>
      </c>
      <c r="CM59" s="91" t="e">
        <f t="shared" ca="1" si="242"/>
        <v>#REF!</v>
      </c>
      <c r="CN59" s="91" t="e">
        <f t="shared" ca="1" si="243"/>
        <v>#REF!</v>
      </c>
      <c r="CO59" s="91" t="e">
        <f t="shared" ca="1" si="244"/>
        <v>#REF!</v>
      </c>
      <c r="CP59" s="91" t="e">
        <f t="shared" ca="1" si="245"/>
        <v>#REF!</v>
      </c>
      <c r="CQ59" s="91" t="e">
        <f t="shared" ca="1" si="246"/>
        <v>#REF!</v>
      </c>
      <c r="CR59" s="91" t="e">
        <f t="shared" ca="1" si="247"/>
        <v>#REF!</v>
      </c>
      <c r="CS59" s="91" t="e">
        <f t="shared" ref="CS59:CW59" ca="1" si="312">VALUE(IF(Q62=0,0,CONCATENATE(Q$9,$A62)))</f>
        <v>#REF!</v>
      </c>
      <c r="CT59" s="91" t="e">
        <f t="shared" ca="1" si="312"/>
        <v>#REF!</v>
      </c>
      <c r="CU59" s="91" t="e">
        <f t="shared" ca="1" si="312"/>
        <v>#REF!</v>
      </c>
      <c r="CV59" s="91" t="e">
        <f t="shared" ca="1" si="312"/>
        <v>#REF!</v>
      </c>
      <c r="CW59" s="91" t="e">
        <f t="shared" ca="1" si="312"/>
        <v>#REF!</v>
      </c>
      <c r="DC59" s="87" t="e">
        <f t="shared" ca="1" si="57"/>
        <v>#VALUE!</v>
      </c>
      <c r="DD59" s="87" t="e">
        <f t="shared" ca="1" si="58"/>
        <v>#VALUE!</v>
      </c>
      <c r="DE59" s="87" t="e">
        <f t="shared" ca="1" si="59"/>
        <v>#VALUE!</v>
      </c>
      <c r="DF59" s="87" t="e">
        <f t="shared" ca="1" si="60"/>
        <v>#VALUE!</v>
      </c>
      <c r="DG59" s="87" t="e">
        <f t="shared" ca="1" si="61"/>
        <v>#VALUE!</v>
      </c>
      <c r="DH59" s="87" t="e">
        <f t="shared" ca="1" si="62"/>
        <v>#VALUE!</v>
      </c>
      <c r="DI59" s="87" t="e">
        <f t="shared" ca="1" si="63"/>
        <v>#VALUE!</v>
      </c>
      <c r="DJ59" s="87" t="e">
        <f t="shared" ca="1" si="64"/>
        <v>#VALUE!</v>
      </c>
      <c r="DK59" s="87" t="e">
        <f t="shared" ca="1" si="65"/>
        <v>#VALUE!</v>
      </c>
      <c r="DL59" s="87" t="e">
        <f t="shared" ca="1" si="66"/>
        <v>#VALUE!</v>
      </c>
      <c r="DM59" s="87" t="e">
        <f t="shared" ca="1" si="67"/>
        <v>#VALUE!</v>
      </c>
      <c r="DN59" s="87" t="e">
        <f t="shared" ca="1" si="68"/>
        <v>#VALUE!</v>
      </c>
      <c r="DO59" s="87" t="e">
        <f t="shared" ca="1" si="69"/>
        <v>#VALUE!</v>
      </c>
      <c r="DP59" s="87" t="e">
        <f t="shared" ca="1" si="70"/>
        <v>#VALUE!</v>
      </c>
      <c r="DQ59" s="87" t="e">
        <f t="shared" ca="1" si="71"/>
        <v>#VALUE!</v>
      </c>
      <c r="DR59" s="87" t="e">
        <f t="shared" ca="1" si="72"/>
        <v>#VALUE!</v>
      </c>
      <c r="DS59" s="87" t="e">
        <f t="shared" ca="1" si="73"/>
        <v>#VALUE!</v>
      </c>
      <c r="DT59" s="87" t="e">
        <f t="shared" ca="1" si="74"/>
        <v>#VALUE!</v>
      </c>
      <c r="DU59" s="87" t="e">
        <f t="shared" ca="1" si="75"/>
        <v>#VALUE!</v>
      </c>
      <c r="DV59" s="87" t="e">
        <f t="shared" ca="1" si="76"/>
        <v>#VALUE!</v>
      </c>
      <c r="DW59" s="87" t="e">
        <f t="shared" ca="1" si="77"/>
        <v>#VALUE!</v>
      </c>
      <c r="DY59" s="87" t="e">
        <f t="shared" ca="1" si="78"/>
        <v>#VALUE!</v>
      </c>
      <c r="DZ59" s="87" t="e">
        <f t="shared" ca="1" si="79"/>
        <v>#VALUE!</v>
      </c>
      <c r="EA59" s="87" t="e">
        <f t="shared" ca="1" si="80"/>
        <v>#VALUE!</v>
      </c>
      <c r="EB59" s="87" t="e">
        <f t="shared" ca="1" si="81"/>
        <v>#VALUE!</v>
      </c>
      <c r="EC59" s="87" t="e">
        <f t="shared" ca="1" si="82"/>
        <v>#VALUE!</v>
      </c>
      <c r="ED59" s="87" t="e">
        <f t="shared" ca="1" si="83"/>
        <v>#VALUE!</v>
      </c>
      <c r="EE59" s="87" t="e">
        <f t="shared" ca="1" si="84"/>
        <v>#VALUE!</v>
      </c>
      <c r="EF59" s="87" t="e">
        <f t="shared" ca="1" si="85"/>
        <v>#VALUE!</v>
      </c>
      <c r="EG59" s="87" t="e">
        <f t="shared" ca="1" si="86"/>
        <v>#VALUE!</v>
      </c>
      <c r="EH59" s="87" t="e">
        <f t="shared" ca="1" si="87"/>
        <v>#VALUE!</v>
      </c>
      <c r="EI59" s="87" t="e">
        <f t="shared" ca="1" si="88"/>
        <v>#VALUE!</v>
      </c>
      <c r="EJ59" s="87" t="e">
        <f t="shared" ca="1" si="89"/>
        <v>#VALUE!</v>
      </c>
      <c r="EK59" s="87" t="e">
        <f t="shared" ca="1" si="90"/>
        <v>#VALUE!</v>
      </c>
      <c r="EL59" s="87" t="e">
        <f t="shared" ca="1" si="91"/>
        <v>#VALUE!</v>
      </c>
      <c r="EM59" s="87" t="e">
        <f t="shared" ca="1" si="92"/>
        <v>#VALUE!</v>
      </c>
      <c r="EN59" s="87" t="e">
        <f t="shared" ca="1" si="93"/>
        <v>#VALUE!</v>
      </c>
      <c r="EO59" s="87" t="e">
        <f t="shared" ca="1" si="94"/>
        <v>#VALUE!</v>
      </c>
      <c r="EP59" s="87" t="e">
        <f t="shared" ca="1" si="95"/>
        <v>#VALUE!</v>
      </c>
      <c r="EQ59" s="87" t="e">
        <f t="shared" ca="1" si="96"/>
        <v>#VALUE!</v>
      </c>
      <c r="ER59" s="87" t="e">
        <f t="shared" ca="1" si="97"/>
        <v>#VALUE!</v>
      </c>
      <c r="ES59" s="87" t="e">
        <f t="shared" ca="1" si="98"/>
        <v>#VALUE!</v>
      </c>
      <c r="EU59" s="87" t="e">
        <f t="shared" ca="1" si="99"/>
        <v>#VALUE!</v>
      </c>
      <c r="EV59" s="87" t="e">
        <f t="shared" ca="1" si="100"/>
        <v>#VALUE!</v>
      </c>
      <c r="EW59" s="87" t="e">
        <f t="shared" ca="1" si="101"/>
        <v>#VALUE!</v>
      </c>
      <c r="EX59" s="87" t="e">
        <f t="shared" ca="1" si="102"/>
        <v>#VALUE!</v>
      </c>
      <c r="EY59" s="87" t="e">
        <f t="shared" ca="1" si="103"/>
        <v>#VALUE!</v>
      </c>
      <c r="EZ59" s="87" t="e">
        <f t="shared" ca="1" si="104"/>
        <v>#VALUE!</v>
      </c>
      <c r="FA59" s="87" t="e">
        <f t="shared" ca="1" si="105"/>
        <v>#VALUE!</v>
      </c>
      <c r="FB59" s="87" t="e">
        <f t="shared" ca="1" si="106"/>
        <v>#VALUE!</v>
      </c>
      <c r="FC59" s="87" t="e">
        <f t="shared" ca="1" si="107"/>
        <v>#VALUE!</v>
      </c>
      <c r="FD59" s="87" t="e">
        <f t="shared" ca="1" si="108"/>
        <v>#VALUE!</v>
      </c>
      <c r="FE59" s="87" t="e">
        <f t="shared" ca="1" si="109"/>
        <v>#VALUE!</v>
      </c>
      <c r="FF59" s="87" t="e">
        <f t="shared" ca="1" si="110"/>
        <v>#VALUE!</v>
      </c>
      <c r="FG59" s="87" t="e">
        <f t="shared" ca="1" si="111"/>
        <v>#VALUE!</v>
      </c>
      <c r="FH59" s="87" t="e">
        <f t="shared" ca="1" si="112"/>
        <v>#VALUE!</v>
      </c>
      <c r="FI59" s="87" t="e">
        <f t="shared" ca="1" si="113"/>
        <v>#VALUE!</v>
      </c>
      <c r="FJ59" s="87" t="e">
        <f t="shared" ca="1" si="114"/>
        <v>#VALUE!</v>
      </c>
      <c r="FK59" s="87" t="e">
        <f t="shared" ca="1" si="115"/>
        <v>#VALUE!</v>
      </c>
      <c r="FL59" s="87" t="e">
        <f t="shared" ca="1" si="116"/>
        <v>#VALUE!</v>
      </c>
      <c r="FM59" s="87" t="e">
        <f t="shared" ca="1" si="117"/>
        <v>#VALUE!</v>
      </c>
      <c r="FN59" s="87" t="e">
        <f t="shared" ca="1" si="118"/>
        <v>#VALUE!</v>
      </c>
      <c r="FO59" s="87" t="e">
        <f t="shared" ca="1" si="119"/>
        <v>#VALUE!</v>
      </c>
      <c r="FQ59" s="87">
        <f ca="1"/>
        <v>0</v>
      </c>
      <c r="FR59" s="87">
        <f ca="1"/>
        <v>0</v>
      </c>
      <c r="FS59" s="87">
        <f ca="1"/>
        <v>0</v>
      </c>
      <c r="FT59" s="87">
        <f ca="1"/>
        <v>0</v>
      </c>
      <c r="FU59" s="87">
        <f ca="1"/>
        <v>0</v>
      </c>
      <c r="FV59" s="87">
        <f ca="1"/>
        <v>0</v>
      </c>
      <c r="FW59" s="87">
        <f ca="1"/>
        <v>0</v>
      </c>
      <c r="FX59" s="87">
        <f ca="1"/>
        <v>0</v>
      </c>
      <c r="FY59" s="87">
        <f ca="1"/>
        <v>0</v>
      </c>
      <c r="FZ59" s="87">
        <f ca="1"/>
        <v>0</v>
      </c>
      <c r="GA59" s="87">
        <f ca="1"/>
        <v>0</v>
      </c>
      <c r="GB59" s="87">
        <f ca="1"/>
        <v>0</v>
      </c>
      <c r="GC59" s="87">
        <f ca="1"/>
        <v>0</v>
      </c>
      <c r="GD59" s="87">
        <f ca="1"/>
        <v>0</v>
      </c>
      <c r="GE59" s="87">
        <f ca="1"/>
        <v>0</v>
      </c>
      <c r="GF59" s="87">
        <f ca="1"/>
        <v>0</v>
      </c>
      <c r="GG59" s="87">
        <f ca="1"/>
        <v>0</v>
      </c>
      <c r="GH59" s="87">
        <f ca="1"/>
        <v>0</v>
      </c>
      <c r="GI59" s="87">
        <f ca="1"/>
        <v>0</v>
      </c>
      <c r="GJ59" s="87">
        <f ca="1"/>
        <v>0</v>
      </c>
    </row>
    <row r="60" spans="1:192" x14ac:dyDescent="0.25">
      <c r="A60" s="87">
        <f t="shared" si="249"/>
        <v>51</v>
      </c>
      <c r="B60" s="87" t="e">
        <f t="shared" ca="1" si="124"/>
        <v>#N/A</v>
      </c>
      <c r="C60" s="87" t="e">
        <f t="shared" ca="1" si="125"/>
        <v>#REF!</v>
      </c>
      <c r="D60" s="87" t="e">
        <f t="shared" ca="1" si="126"/>
        <v>#REF!</v>
      </c>
      <c r="E60" s="87" t="e">
        <f t="shared" ca="1" si="127"/>
        <v>#REF!</v>
      </c>
      <c r="F60" s="87" t="e">
        <f t="shared" ca="1" si="128"/>
        <v>#REF!</v>
      </c>
      <c r="G60" s="87" t="e">
        <f t="shared" ca="1" si="129"/>
        <v>#REF!</v>
      </c>
      <c r="H60" s="87" t="e">
        <f t="shared" ca="1" si="130"/>
        <v>#REF!</v>
      </c>
      <c r="I60" s="87" t="e">
        <f t="shared" ca="1" si="131"/>
        <v>#REF!</v>
      </c>
      <c r="J60" s="87" t="e">
        <f t="shared" ca="1" si="132"/>
        <v>#REF!</v>
      </c>
      <c r="K60" s="87" t="e">
        <f t="shared" ca="1" si="133"/>
        <v>#REF!</v>
      </c>
      <c r="L60" s="87" t="e">
        <f t="shared" ca="1" si="134"/>
        <v>#REF!</v>
      </c>
      <c r="M60" s="87" t="e">
        <f t="shared" ca="1" si="135"/>
        <v>#REF!</v>
      </c>
      <c r="N60" s="87" t="e">
        <f t="shared" ca="1" si="136"/>
        <v>#REF!</v>
      </c>
      <c r="O60" s="87" t="e">
        <f t="shared" ca="1" si="137"/>
        <v>#REF!</v>
      </c>
      <c r="P60" s="87" t="e">
        <f t="shared" ca="1" si="138"/>
        <v>#REF!</v>
      </c>
      <c r="Q60" s="87" t="e">
        <f t="shared" ca="1" si="306"/>
        <v>#REF!</v>
      </c>
      <c r="R60" s="87" t="e">
        <f t="shared" ca="1" si="306"/>
        <v>#REF!</v>
      </c>
      <c r="S60" s="87" t="e">
        <f t="shared" ca="1" si="306"/>
        <v>#REF!</v>
      </c>
      <c r="T60" s="87" t="e">
        <f t="shared" ca="1" si="306"/>
        <v>#REF!</v>
      </c>
      <c r="U60" s="87" t="e">
        <f t="shared" ca="1" si="306"/>
        <v>#REF!</v>
      </c>
      <c r="X60" s="87">
        <f ca="1">Ranking!B56</f>
        <v>0</v>
      </c>
      <c r="Y60" s="87" t="e">
        <f ca="1">IF(AH60=0,0,Ranking!C56)</f>
        <v>#VALUE!</v>
      </c>
      <c r="Z60" s="91">
        <f ca="1">Ranking!G56</f>
        <v>0</v>
      </c>
      <c r="AA60" s="87" t="e">
        <f ca="1">MCA!ES59</f>
        <v>#REF!</v>
      </c>
      <c r="AB60" s="87">
        <f ca="1">MCA!ET59</f>
        <v>0</v>
      </c>
      <c r="AC60" s="87">
        <f ca="1">MCA!EU59</f>
        <v>0</v>
      </c>
      <c r="AD60" s="87" t="e">
        <f ca="1">INDEX('MCA-INPUT'!$C$22:$C$25,MATCH(AC60,$W$376:$W$379,0),1)</f>
        <v>#N/A</v>
      </c>
      <c r="AE60" s="87" t="e">
        <f t="shared" ca="1" si="11"/>
        <v>#VALUE!</v>
      </c>
      <c r="AF60" s="87">
        <f ca="1">MATCH(AB60,$AB$7:AB60,0)</f>
        <v>1</v>
      </c>
      <c r="AG60" s="87" t="str">
        <f t="shared" ca="1" si="12"/>
        <v>00</v>
      </c>
      <c r="AH60" s="87" t="e">
        <f t="shared" ca="1" si="52"/>
        <v>#VALUE!</v>
      </c>
      <c r="AI60" s="87" t="e">
        <f t="shared" ca="1" si="53"/>
        <v>#VALUE!</v>
      </c>
      <c r="AK60" s="87" t="e">
        <f t="shared" ca="1" si="13"/>
        <v>#VALUE!</v>
      </c>
      <c r="AL60" s="87" t="e">
        <f t="shared" ca="1" si="120"/>
        <v>#VALUE!</v>
      </c>
      <c r="AM60" s="87" t="e">
        <f t="shared" ca="1" si="14"/>
        <v>#VALUE!</v>
      </c>
      <c r="AN60" s="87" t="e">
        <f t="shared" ref="AN60:BA60" ca="1" si="313">IF(AM60&gt;0,2,IF($AL60&lt;=AN$5,1,0))</f>
        <v>#VALUE!</v>
      </c>
      <c r="AO60" s="87" t="e">
        <f t="shared" ca="1" si="313"/>
        <v>#VALUE!</v>
      </c>
      <c r="AP60" s="87" t="e">
        <f t="shared" ca="1" si="313"/>
        <v>#VALUE!</v>
      </c>
      <c r="AQ60" s="87" t="e">
        <f t="shared" ca="1" si="313"/>
        <v>#VALUE!</v>
      </c>
      <c r="AR60" s="87" t="e">
        <f t="shared" ca="1" si="313"/>
        <v>#VALUE!</v>
      </c>
      <c r="AS60" s="87" t="e">
        <f t="shared" ca="1" si="313"/>
        <v>#VALUE!</v>
      </c>
      <c r="AT60" s="87" t="e">
        <f t="shared" ca="1" si="313"/>
        <v>#VALUE!</v>
      </c>
      <c r="AU60" s="87" t="e">
        <f t="shared" ca="1" si="313"/>
        <v>#VALUE!</v>
      </c>
      <c r="AV60" s="87" t="e">
        <f t="shared" ca="1" si="313"/>
        <v>#VALUE!</v>
      </c>
      <c r="AW60" s="87" t="e">
        <f t="shared" ca="1" si="313"/>
        <v>#VALUE!</v>
      </c>
      <c r="AX60" s="87" t="e">
        <f t="shared" ca="1" si="313"/>
        <v>#VALUE!</v>
      </c>
      <c r="AY60" s="87" t="e">
        <f t="shared" ca="1" si="313"/>
        <v>#VALUE!</v>
      </c>
      <c r="AZ60" s="87" t="e">
        <f t="shared" ca="1" si="313"/>
        <v>#VALUE!</v>
      </c>
      <c r="BA60" s="87" t="e">
        <f t="shared" ca="1" si="313"/>
        <v>#VALUE!</v>
      </c>
      <c r="BB60" s="87" t="e">
        <f t="shared" ref="BB60:BF60" ca="1" si="314">IF(BA60&gt;0,2,IF($AL60&lt;=BB$5,1,0))</f>
        <v>#VALUE!</v>
      </c>
      <c r="BC60" s="87" t="e">
        <f t="shared" ca="1" si="314"/>
        <v>#VALUE!</v>
      </c>
      <c r="BD60" s="87" t="e">
        <f t="shared" ca="1" si="314"/>
        <v>#VALUE!</v>
      </c>
      <c r="BE60" s="87" t="e">
        <f t="shared" ca="1" si="314"/>
        <v>#VALUE!</v>
      </c>
      <c r="BF60" s="87" t="e">
        <f t="shared" ca="1" si="314"/>
        <v>#VALUE!</v>
      </c>
      <c r="BH60" s="87" t="e">
        <f t="shared" ca="1" si="17"/>
        <v>#VALUE!</v>
      </c>
      <c r="BI60" s="87" t="e">
        <f t="shared" ca="1" si="18"/>
        <v>#VALUE!</v>
      </c>
      <c r="BJ60" s="87" t="e">
        <f t="shared" ca="1" si="19"/>
        <v>#VALUE!</v>
      </c>
      <c r="BK60" s="87" t="e">
        <f t="shared" ca="1" si="20"/>
        <v>#VALUE!</v>
      </c>
      <c r="BL60" s="87" t="e">
        <f t="shared" ca="1" si="21"/>
        <v>#VALUE!</v>
      </c>
      <c r="BM60" s="87" t="e">
        <f t="shared" ca="1" si="22"/>
        <v>#VALUE!</v>
      </c>
      <c r="BN60" s="87" t="e">
        <f t="shared" ca="1" si="23"/>
        <v>#VALUE!</v>
      </c>
      <c r="BO60" s="87" t="e">
        <f t="shared" ca="1" si="24"/>
        <v>#VALUE!</v>
      </c>
      <c r="BP60" s="87" t="e">
        <f t="shared" ca="1" si="25"/>
        <v>#VALUE!</v>
      </c>
      <c r="BQ60" s="87" t="e">
        <f t="shared" ca="1" si="26"/>
        <v>#VALUE!</v>
      </c>
      <c r="BR60" s="87" t="e">
        <f t="shared" ca="1" si="27"/>
        <v>#VALUE!</v>
      </c>
      <c r="BS60" s="87" t="e">
        <f t="shared" ca="1" si="28"/>
        <v>#VALUE!</v>
      </c>
      <c r="BT60" s="87" t="e">
        <f t="shared" ca="1" si="29"/>
        <v>#VALUE!</v>
      </c>
      <c r="BU60" s="87" t="e">
        <f t="shared" ca="1" si="30"/>
        <v>#VALUE!</v>
      </c>
      <c r="BV60" s="87" t="e">
        <f t="shared" ca="1" si="31"/>
        <v>#VALUE!</v>
      </c>
      <c r="BW60" s="87" t="e">
        <f t="shared" ca="1" si="298"/>
        <v>#VALUE!</v>
      </c>
      <c r="BX60" s="87" t="e">
        <f t="shared" ca="1" si="298"/>
        <v>#VALUE!</v>
      </c>
      <c r="BY60" s="87" t="e">
        <f t="shared" ca="1" si="298"/>
        <v>#VALUE!</v>
      </c>
      <c r="BZ60" s="87" t="e">
        <f t="shared" ca="1" si="298"/>
        <v>#VALUE!</v>
      </c>
      <c r="CA60" s="87" t="e">
        <f t="shared" ca="1" si="298"/>
        <v>#VALUE!</v>
      </c>
      <c r="CC60" s="87">
        <v>54</v>
      </c>
      <c r="CD60" s="91" t="e">
        <f t="shared" ca="1" si="233"/>
        <v>#N/A</v>
      </c>
      <c r="CE60" s="91" t="e">
        <f t="shared" ca="1" si="234"/>
        <v>#REF!</v>
      </c>
      <c r="CF60" s="91" t="e">
        <f t="shared" ca="1" si="235"/>
        <v>#REF!</v>
      </c>
      <c r="CG60" s="91" t="e">
        <f t="shared" ca="1" si="236"/>
        <v>#REF!</v>
      </c>
      <c r="CH60" s="91" t="e">
        <f t="shared" ca="1" si="237"/>
        <v>#REF!</v>
      </c>
      <c r="CI60" s="91" t="e">
        <f t="shared" ca="1" si="238"/>
        <v>#REF!</v>
      </c>
      <c r="CJ60" s="91" t="e">
        <f t="shared" ca="1" si="239"/>
        <v>#REF!</v>
      </c>
      <c r="CK60" s="91" t="e">
        <f t="shared" ca="1" si="240"/>
        <v>#REF!</v>
      </c>
      <c r="CL60" s="91" t="e">
        <f t="shared" ca="1" si="241"/>
        <v>#REF!</v>
      </c>
      <c r="CM60" s="91" t="e">
        <f t="shared" ca="1" si="242"/>
        <v>#REF!</v>
      </c>
      <c r="CN60" s="91" t="e">
        <f t="shared" ca="1" si="243"/>
        <v>#REF!</v>
      </c>
      <c r="CO60" s="91" t="e">
        <f t="shared" ca="1" si="244"/>
        <v>#REF!</v>
      </c>
      <c r="CP60" s="91" t="e">
        <f t="shared" ca="1" si="245"/>
        <v>#REF!</v>
      </c>
      <c r="CQ60" s="91" t="e">
        <f t="shared" ca="1" si="246"/>
        <v>#REF!</v>
      </c>
      <c r="CR60" s="91" t="e">
        <f t="shared" ca="1" si="247"/>
        <v>#REF!</v>
      </c>
      <c r="CS60" s="91" t="e">
        <f t="shared" ref="CS60:CW60" ca="1" si="315">VALUE(IF(Q63=0,0,CONCATENATE(Q$9,$A63)))</f>
        <v>#REF!</v>
      </c>
      <c r="CT60" s="91" t="e">
        <f t="shared" ca="1" si="315"/>
        <v>#REF!</v>
      </c>
      <c r="CU60" s="91" t="e">
        <f t="shared" ca="1" si="315"/>
        <v>#REF!</v>
      </c>
      <c r="CV60" s="91" t="e">
        <f t="shared" ca="1" si="315"/>
        <v>#REF!</v>
      </c>
      <c r="CW60" s="91" t="e">
        <f t="shared" ca="1" si="315"/>
        <v>#REF!</v>
      </c>
      <c r="DC60" s="87" t="e">
        <f t="shared" ca="1" si="57"/>
        <v>#VALUE!</v>
      </c>
      <c r="DD60" s="87" t="e">
        <f t="shared" ca="1" si="58"/>
        <v>#VALUE!</v>
      </c>
      <c r="DE60" s="87" t="e">
        <f t="shared" ca="1" si="59"/>
        <v>#VALUE!</v>
      </c>
      <c r="DF60" s="87" t="e">
        <f t="shared" ca="1" si="60"/>
        <v>#VALUE!</v>
      </c>
      <c r="DG60" s="87" t="e">
        <f t="shared" ca="1" si="61"/>
        <v>#VALUE!</v>
      </c>
      <c r="DH60" s="87" t="e">
        <f t="shared" ca="1" si="62"/>
        <v>#VALUE!</v>
      </c>
      <c r="DI60" s="87" t="e">
        <f t="shared" ca="1" si="63"/>
        <v>#VALUE!</v>
      </c>
      <c r="DJ60" s="87" t="e">
        <f t="shared" ca="1" si="64"/>
        <v>#VALUE!</v>
      </c>
      <c r="DK60" s="87" t="e">
        <f t="shared" ca="1" si="65"/>
        <v>#VALUE!</v>
      </c>
      <c r="DL60" s="87" t="e">
        <f t="shared" ca="1" si="66"/>
        <v>#VALUE!</v>
      </c>
      <c r="DM60" s="87" t="e">
        <f t="shared" ca="1" si="67"/>
        <v>#VALUE!</v>
      </c>
      <c r="DN60" s="87" t="e">
        <f t="shared" ca="1" si="68"/>
        <v>#VALUE!</v>
      </c>
      <c r="DO60" s="87" t="e">
        <f t="shared" ca="1" si="69"/>
        <v>#VALUE!</v>
      </c>
      <c r="DP60" s="87" t="e">
        <f t="shared" ca="1" si="70"/>
        <v>#VALUE!</v>
      </c>
      <c r="DQ60" s="87" t="e">
        <f t="shared" ca="1" si="71"/>
        <v>#VALUE!</v>
      </c>
      <c r="DR60" s="87" t="e">
        <f t="shared" ca="1" si="72"/>
        <v>#VALUE!</v>
      </c>
      <c r="DS60" s="87" t="e">
        <f t="shared" ca="1" si="73"/>
        <v>#VALUE!</v>
      </c>
      <c r="DT60" s="87" t="e">
        <f t="shared" ca="1" si="74"/>
        <v>#VALUE!</v>
      </c>
      <c r="DU60" s="87" t="e">
        <f t="shared" ca="1" si="75"/>
        <v>#VALUE!</v>
      </c>
      <c r="DV60" s="87" t="e">
        <f t="shared" ca="1" si="76"/>
        <v>#VALUE!</v>
      </c>
      <c r="DW60" s="87" t="e">
        <f t="shared" ca="1" si="77"/>
        <v>#VALUE!</v>
      </c>
      <c r="DY60" s="87" t="e">
        <f t="shared" ca="1" si="78"/>
        <v>#VALUE!</v>
      </c>
      <c r="DZ60" s="87" t="e">
        <f t="shared" ca="1" si="79"/>
        <v>#VALUE!</v>
      </c>
      <c r="EA60" s="87" t="e">
        <f t="shared" ca="1" si="80"/>
        <v>#VALUE!</v>
      </c>
      <c r="EB60" s="87" t="e">
        <f t="shared" ca="1" si="81"/>
        <v>#VALUE!</v>
      </c>
      <c r="EC60" s="87" t="e">
        <f t="shared" ca="1" si="82"/>
        <v>#VALUE!</v>
      </c>
      <c r="ED60" s="87" t="e">
        <f t="shared" ca="1" si="83"/>
        <v>#VALUE!</v>
      </c>
      <c r="EE60" s="87" t="e">
        <f t="shared" ca="1" si="84"/>
        <v>#VALUE!</v>
      </c>
      <c r="EF60" s="87" t="e">
        <f t="shared" ca="1" si="85"/>
        <v>#VALUE!</v>
      </c>
      <c r="EG60" s="87" t="e">
        <f t="shared" ca="1" si="86"/>
        <v>#VALUE!</v>
      </c>
      <c r="EH60" s="87" t="e">
        <f t="shared" ca="1" si="87"/>
        <v>#VALUE!</v>
      </c>
      <c r="EI60" s="87" t="e">
        <f t="shared" ca="1" si="88"/>
        <v>#VALUE!</v>
      </c>
      <c r="EJ60" s="87" t="e">
        <f t="shared" ca="1" si="89"/>
        <v>#VALUE!</v>
      </c>
      <c r="EK60" s="87" t="e">
        <f t="shared" ca="1" si="90"/>
        <v>#VALUE!</v>
      </c>
      <c r="EL60" s="87" t="e">
        <f t="shared" ca="1" si="91"/>
        <v>#VALUE!</v>
      </c>
      <c r="EM60" s="87" t="e">
        <f t="shared" ca="1" si="92"/>
        <v>#VALUE!</v>
      </c>
      <c r="EN60" s="87" t="e">
        <f t="shared" ca="1" si="93"/>
        <v>#VALUE!</v>
      </c>
      <c r="EO60" s="87" t="e">
        <f t="shared" ca="1" si="94"/>
        <v>#VALUE!</v>
      </c>
      <c r="EP60" s="87" t="e">
        <f t="shared" ca="1" si="95"/>
        <v>#VALUE!</v>
      </c>
      <c r="EQ60" s="87" t="e">
        <f t="shared" ca="1" si="96"/>
        <v>#VALUE!</v>
      </c>
      <c r="ER60" s="87" t="e">
        <f t="shared" ca="1" si="97"/>
        <v>#VALUE!</v>
      </c>
      <c r="ES60" s="87" t="e">
        <f t="shared" ca="1" si="98"/>
        <v>#VALUE!</v>
      </c>
      <c r="EU60" s="87" t="e">
        <f t="shared" ca="1" si="99"/>
        <v>#VALUE!</v>
      </c>
      <c r="EV60" s="87" t="e">
        <f t="shared" ca="1" si="100"/>
        <v>#VALUE!</v>
      </c>
      <c r="EW60" s="87" t="e">
        <f t="shared" ca="1" si="101"/>
        <v>#VALUE!</v>
      </c>
      <c r="EX60" s="87" t="e">
        <f t="shared" ca="1" si="102"/>
        <v>#VALUE!</v>
      </c>
      <c r="EY60" s="87" t="e">
        <f t="shared" ca="1" si="103"/>
        <v>#VALUE!</v>
      </c>
      <c r="EZ60" s="87" t="e">
        <f t="shared" ca="1" si="104"/>
        <v>#VALUE!</v>
      </c>
      <c r="FA60" s="87" t="e">
        <f t="shared" ca="1" si="105"/>
        <v>#VALUE!</v>
      </c>
      <c r="FB60" s="87" t="e">
        <f t="shared" ca="1" si="106"/>
        <v>#VALUE!</v>
      </c>
      <c r="FC60" s="87" t="e">
        <f t="shared" ca="1" si="107"/>
        <v>#VALUE!</v>
      </c>
      <c r="FD60" s="87" t="e">
        <f t="shared" ca="1" si="108"/>
        <v>#VALUE!</v>
      </c>
      <c r="FE60" s="87" t="e">
        <f t="shared" ca="1" si="109"/>
        <v>#VALUE!</v>
      </c>
      <c r="FF60" s="87" t="e">
        <f t="shared" ca="1" si="110"/>
        <v>#VALUE!</v>
      </c>
      <c r="FG60" s="87" t="e">
        <f t="shared" ca="1" si="111"/>
        <v>#VALUE!</v>
      </c>
      <c r="FH60" s="87" t="e">
        <f t="shared" ca="1" si="112"/>
        <v>#VALUE!</v>
      </c>
      <c r="FI60" s="87" t="e">
        <f t="shared" ca="1" si="113"/>
        <v>#VALUE!</v>
      </c>
      <c r="FJ60" s="87" t="e">
        <f t="shared" ca="1" si="114"/>
        <v>#VALUE!</v>
      </c>
      <c r="FK60" s="87" t="e">
        <f t="shared" ca="1" si="115"/>
        <v>#VALUE!</v>
      </c>
      <c r="FL60" s="87" t="e">
        <f t="shared" ca="1" si="116"/>
        <v>#VALUE!</v>
      </c>
      <c r="FM60" s="87" t="e">
        <f t="shared" ca="1" si="117"/>
        <v>#VALUE!</v>
      </c>
      <c r="FN60" s="87" t="e">
        <f t="shared" ca="1" si="118"/>
        <v>#VALUE!</v>
      </c>
      <c r="FO60" s="87" t="e">
        <f t="shared" ca="1" si="119"/>
        <v>#VALUE!</v>
      </c>
      <c r="FQ60" s="87">
        <f ca="1"/>
        <v>0</v>
      </c>
      <c r="FR60" s="87">
        <f ca="1"/>
        <v>0</v>
      </c>
      <c r="FS60" s="87">
        <f ca="1"/>
        <v>0</v>
      </c>
      <c r="FT60" s="87">
        <f ca="1"/>
        <v>0</v>
      </c>
      <c r="FU60" s="87">
        <f ca="1"/>
        <v>0</v>
      </c>
      <c r="FV60" s="87">
        <f ca="1"/>
        <v>0</v>
      </c>
      <c r="FW60" s="87">
        <f ca="1"/>
        <v>0</v>
      </c>
      <c r="FX60" s="87">
        <f ca="1"/>
        <v>0</v>
      </c>
      <c r="FY60" s="87">
        <f ca="1"/>
        <v>0</v>
      </c>
      <c r="FZ60" s="87">
        <f ca="1"/>
        <v>0</v>
      </c>
      <c r="GA60" s="87">
        <f ca="1"/>
        <v>0</v>
      </c>
      <c r="GB60" s="87">
        <f ca="1"/>
        <v>0</v>
      </c>
      <c r="GC60" s="87">
        <f ca="1"/>
        <v>0</v>
      </c>
      <c r="GD60" s="87">
        <f ca="1"/>
        <v>0</v>
      </c>
      <c r="GE60" s="87">
        <f ca="1"/>
        <v>0</v>
      </c>
      <c r="GF60" s="87">
        <f ca="1"/>
        <v>0</v>
      </c>
      <c r="GG60" s="87">
        <f ca="1"/>
        <v>0</v>
      </c>
      <c r="GH60" s="87">
        <f ca="1"/>
        <v>0</v>
      </c>
      <c r="GI60" s="87">
        <f ca="1"/>
        <v>0</v>
      </c>
      <c r="GJ60" s="87">
        <f ca="1"/>
        <v>0</v>
      </c>
    </row>
    <row r="61" spans="1:192" x14ac:dyDescent="0.25">
      <c r="A61" s="87">
        <f t="shared" si="249"/>
        <v>52</v>
      </c>
      <c r="B61" s="87" t="e">
        <f t="shared" ca="1" si="124"/>
        <v>#N/A</v>
      </c>
      <c r="C61" s="87" t="e">
        <f t="shared" ca="1" si="125"/>
        <v>#REF!</v>
      </c>
      <c r="D61" s="87" t="e">
        <f t="shared" ca="1" si="126"/>
        <v>#REF!</v>
      </c>
      <c r="E61" s="87" t="e">
        <f t="shared" ca="1" si="127"/>
        <v>#REF!</v>
      </c>
      <c r="F61" s="87" t="e">
        <f t="shared" ca="1" si="128"/>
        <v>#REF!</v>
      </c>
      <c r="G61" s="87" t="e">
        <f t="shared" ca="1" si="129"/>
        <v>#REF!</v>
      </c>
      <c r="H61" s="87" t="e">
        <f t="shared" ca="1" si="130"/>
        <v>#REF!</v>
      </c>
      <c r="I61" s="87" t="e">
        <f t="shared" ca="1" si="131"/>
        <v>#REF!</v>
      </c>
      <c r="J61" s="87" t="e">
        <f t="shared" ca="1" si="132"/>
        <v>#REF!</v>
      </c>
      <c r="K61" s="87" t="e">
        <f t="shared" ca="1" si="133"/>
        <v>#REF!</v>
      </c>
      <c r="L61" s="87" t="e">
        <f t="shared" ca="1" si="134"/>
        <v>#REF!</v>
      </c>
      <c r="M61" s="87" t="e">
        <f t="shared" ca="1" si="135"/>
        <v>#REF!</v>
      </c>
      <c r="N61" s="87" t="e">
        <f t="shared" ca="1" si="136"/>
        <v>#REF!</v>
      </c>
      <c r="O61" s="87" t="e">
        <f t="shared" ca="1" si="137"/>
        <v>#REF!</v>
      </c>
      <c r="P61" s="87" t="e">
        <f t="shared" ca="1" si="138"/>
        <v>#REF!</v>
      </c>
      <c r="Q61" s="87" t="e">
        <f t="shared" ca="1" si="306"/>
        <v>#REF!</v>
      </c>
      <c r="R61" s="87" t="e">
        <f t="shared" ca="1" si="306"/>
        <v>#REF!</v>
      </c>
      <c r="S61" s="87" t="e">
        <f t="shared" ca="1" si="306"/>
        <v>#REF!</v>
      </c>
      <c r="T61" s="87" t="e">
        <f t="shared" ca="1" si="306"/>
        <v>#REF!</v>
      </c>
      <c r="U61" s="87" t="e">
        <f t="shared" ca="1" si="306"/>
        <v>#REF!</v>
      </c>
      <c r="X61" s="87">
        <f ca="1">Ranking!B57</f>
        <v>0</v>
      </c>
      <c r="Y61" s="87" t="e">
        <f ca="1">IF(AH61=0,0,Ranking!C57)</f>
        <v>#VALUE!</v>
      </c>
      <c r="Z61" s="91">
        <f ca="1">Ranking!G57</f>
        <v>0</v>
      </c>
      <c r="AA61" s="87" t="e">
        <f ca="1">MCA!ES60</f>
        <v>#REF!</v>
      </c>
      <c r="AB61" s="87">
        <f ca="1">MCA!ET60</f>
        <v>0</v>
      </c>
      <c r="AC61" s="87">
        <f ca="1">MCA!EU60</f>
        <v>0</v>
      </c>
      <c r="AD61" s="87" t="e">
        <f ca="1">INDEX('MCA-INPUT'!$C$22:$C$25,MATCH(AC61,$W$376:$W$379,0),1)</f>
        <v>#N/A</v>
      </c>
      <c r="AE61" s="87" t="e">
        <f t="shared" ca="1" si="11"/>
        <v>#VALUE!</v>
      </c>
      <c r="AF61" s="87">
        <f ca="1">MATCH(AB61,$AB$7:AB61,0)</f>
        <v>1</v>
      </c>
      <c r="AG61" s="87" t="str">
        <f t="shared" ca="1" si="12"/>
        <v>00</v>
      </c>
      <c r="AH61" s="87" t="e">
        <f t="shared" ca="1" si="52"/>
        <v>#VALUE!</v>
      </c>
      <c r="AI61" s="87" t="e">
        <f t="shared" ca="1" si="53"/>
        <v>#VALUE!</v>
      </c>
      <c r="AK61" s="87" t="e">
        <f t="shared" ca="1" si="13"/>
        <v>#VALUE!</v>
      </c>
      <c r="AL61" s="87" t="e">
        <f t="shared" ca="1" si="120"/>
        <v>#VALUE!</v>
      </c>
      <c r="AM61" s="87" t="e">
        <f t="shared" ca="1" si="14"/>
        <v>#VALUE!</v>
      </c>
      <c r="AN61" s="87" t="e">
        <f t="shared" ref="AN61:BA61" ca="1" si="316">IF(AM61&gt;0,2,IF($AL61&lt;=AN$5,1,0))</f>
        <v>#VALUE!</v>
      </c>
      <c r="AO61" s="87" t="e">
        <f t="shared" ca="1" si="316"/>
        <v>#VALUE!</v>
      </c>
      <c r="AP61" s="87" t="e">
        <f t="shared" ca="1" si="316"/>
        <v>#VALUE!</v>
      </c>
      <c r="AQ61" s="87" t="e">
        <f t="shared" ca="1" si="316"/>
        <v>#VALUE!</v>
      </c>
      <c r="AR61" s="87" t="e">
        <f t="shared" ca="1" si="316"/>
        <v>#VALUE!</v>
      </c>
      <c r="AS61" s="87" t="e">
        <f t="shared" ca="1" si="316"/>
        <v>#VALUE!</v>
      </c>
      <c r="AT61" s="87" t="e">
        <f t="shared" ca="1" si="316"/>
        <v>#VALUE!</v>
      </c>
      <c r="AU61" s="87" t="e">
        <f t="shared" ca="1" si="316"/>
        <v>#VALUE!</v>
      </c>
      <c r="AV61" s="87" t="e">
        <f t="shared" ca="1" si="316"/>
        <v>#VALUE!</v>
      </c>
      <c r="AW61" s="87" t="e">
        <f t="shared" ca="1" si="316"/>
        <v>#VALUE!</v>
      </c>
      <c r="AX61" s="87" t="e">
        <f t="shared" ca="1" si="316"/>
        <v>#VALUE!</v>
      </c>
      <c r="AY61" s="87" t="e">
        <f t="shared" ca="1" si="316"/>
        <v>#VALUE!</v>
      </c>
      <c r="AZ61" s="87" t="e">
        <f t="shared" ca="1" si="316"/>
        <v>#VALUE!</v>
      </c>
      <c r="BA61" s="87" t="e">
        <f t="shared" ca="1" si="316"/>
        <v>#VALUE!</v>
      </c>
      <c r="BB61" s="87" t="e">
        <f t="shared" ref="BB61:BF61" ca="1" si="317">IF(BA61&gt;0,2,IF($AL61&lt;=BB$5,1,0))</f>
        <v>#VALUE!</v>
      </c>
      <c r="BC61" s="87" t="e">
        <f t="shared" ca="1" si="317"/>
        <v>#VALUE!</v>
      </c>
      <c r="BD61" s="87" t="e">
        <f t="shared" ca="1" si="317"/>
        <v>#VALUE!</v>
      </c>
      <c r="BE61" s="87" t="e">
        <f t="shared" ca="1" si="317"/>
        <v>#VALUE!</v>
      </c>
      <c r="BF61" s="87" t="e">
        <f t="shared" ca="1" si="317"/>
        <v>#VALUE!</v>
      </c>
      <c r="BH61" s="87" t="e">
        <f t="shared" ca="1" si="17"/>
        <v>#VALUE!</v>
      </c>
      <c r="BI61" s="87" t="e">
        <f t="shared" ca="1" si="18"/>
        <v>#VALUE!</v>
      </c>
      <c r="BJ61" s="87" t="e">
        <f t="shared" ca="1" si="19"/>
        <v>#VALUE!</v>
      </c>
      <c r="BK61" s="87" t="e">
        <f t="shared" ca="1" si="20"/>
        <v>#VALUE!</v>
      </c>
      <c r="BL61" s="87" t="e">
        <f t="shared" ca="1" si="21"/>
        <v>#VALUE!</v>
      </c>
      <c r="BM61" s="87" t="e">
        <f t="shared" ca="1" si="22"/>
        <v>#VALUE!</v>
      </c>
      <c r="BN61" s="87" t="e">
        <f t="shared" ca="1" si="23"/>
        <v>#VALUE!</v>
      </c>
      <c r="BO61" s="87" t="e">
        <f t="shared" ca="1" si="24"/>
        <v>#VALUE!</v>
      </c>
      <c r="BP61" s="87" t="e">
        <f t="shared" ca="1" si="25"/>
        <v>#VALUE!</v>
      </c>
      <c r="BQ61" s="87" t="e">
        <f t="shared" ca="1" si="26"/>
        <v>#VALUE!</v>
      </c>
      <c r="BR61" s="87" t="e">
        <f t="shared" ca="1" si="27"/>
        <v>#VALUE!</v>
      </c>
      <c r="BS61" s="87" t="e">
        <f t="shared" ca="1" si="28"/>
        <v>#VALUE!</v>
      </c>
      <c r="BT61" s="87" t="e">
        <f t="shared" ca="1" si="29"/>
        <v>#VALUE!</v>
      </c>
      <c r="BU61" s="87" t="e">
        <f t="shared" ca="1" si="30"/>
        <v>#VALUE!</v>
      </c>
      <c r="BV61" s="87" t="e">
        <f t="shared" ca="1" si="31"/>
        <v>#VALUE!</v>
      </c>
      <c r="BW61" s="87" t="e">
        <f t="shared" ca="1" si="298"/>
        <v>#VALUE!</v>
      </c>
      <c r="BX61" s="87" t="e">
        <f t="shared" ca="1" si="298"/>
        <v>#VALUE!</v>
      </c>
      <c r="BY61" s="87" t="e">
        <f t="shared" ca="1" si="298"/>
        <v>#VALUE!</v>
      </c>
      <c r="BZ61" s="87" t="e">
        <f t="shared" ca="1" si="298"/>
        <v>#VALUE!</v>
      </c>
      <c r="CA61" s="87" t="e">
        <f t="shared" ca="1" si="298"/>
        <v>#VALUE!</v>
      </c>
      <c r="CC61" s="87">
        <v>55</v>
      </c>
      <c r="CD61" s="91" t="e">
        <f t="shared" ca="1" si="233"/>
        <v>#N/A</v>
      </c>
      <c r="CE61" s="91" t="e">
        <f t="shared" ca="1" si="234"/>
        <v>#REF!</v>
      </c>
      <c r="CF61" s="91" t="e">
        <f t="shared" ca="1" si="235"/>
        <v>#REF!</v>
      </c>
      <c r="CG61" s="91" t="e">
        <f t="shared" ca="1" si="236"/>
        <v>#REF!</v>
      </c>
      <c r="CH61" s="91" t="e">
        <f t="shared" ca="1" si="237"/>
        <v>#REF!</v>
      </c>
      <c r="CI61" s="91" t="e">
        <f t="shared" ca="1" si="238"/>
        <v>#REF!</v>
      </c>
      <c r="CJ61" s="91" t="e">
        <f t="shared" ca="1" si="239"/>
        <v>#REF!</v>
      </c>
      <c r="CK61" s="91" t="e">
        <f t="shared" ca="1" si="240"/>
        <v>#REF!</v>
      </c>
      <c r="CL61" s="91" t="e">
        <f t="shared" ca="1" si="241"/>
        <v>#REF!</v>
      </c>
      <c r="CM61" s="91" t="e">
        <f t="shared" ca="1" si="242"/>
        <v>#REF!</v>
      </c>
      <c r="CN61" s="91" t="e">
        <f t="shared" ca="1" si="243"/>
        <v>#REF!</v>
      </c>
      <c r="CO61" s="91" t="e">
        <f t="shared" ca="1" si="244"/>
        <v>#REF!</v>
      </c>
      <c r="CP61" s="91" t="e">
        <f t="shared" ca="1" si="245"/>
        <v>#REF!</v>
      </c>
      <c r="CQ61" s="91" t="e">
        <f t="shared" ca="1" si="246"/>
        <v>#REF!</v>
      </c>
      <c r="CR61" s="91" t="e">
        <f t="shared" ca="1" si="247"/>
        <v>#REF!</v>
      </c>
      <c r="CS61" s="91" t="e">
        <f t="shared" ref="CS61:CW61" ca="1" si="318">VALUE(IF(Q64=0,0,CONCATENATE(Q$9,$A64)))</f>
        <v>#REF!</v>
      </c>
      <c r="CT61" s="91" t="e">
        <f t="shared" ca="1" si="318"/>
        <v>#REF!</v>
      </c>
      <c r="CU61" s="91" t="e">
        <f t="shared" ca="1" si="318"/>
        <v>#REF!</v>
      </c>
      <c r="CV61" s="91" t="e">
        <f t="shared" ca="1" si="318"/>
        <v>#REF!</v>
      </c>
      <c r="CW61" s="91" t="e">
        <f t="shared" ca="1" si="318"/>
        <v>#REF!</v>
      </c>
      <c r="DC61" s="87" t="e">
        <f t="shared" ca="1" si="57"/>
        <v>#VALUE!</v>
      </c>
      <c r="DD61" s="87" t="e">
        <f t="shared" ca="1" si="58"/>
        <v>#VALUE!</v>
      </c>
      <c r="DE61" s="87" t="e">
        <f t="shared" ca="1" si="59"/>
        <v>#VALUE!</v>
      </c>
      <c r="DF61" s="87" t="e">
        <f t="shared" ca="1" si="60"/>
        <v>#VALUE!</v>
      </c>
      <c r="DG61" s="87" t="e">
        <f t="shared" ca="1" si="61"/>
        <v>#VALUE!</v>
      </c>
      <c r="DH61" s="87" t="e">
        <f t="shared" ca="1" si="62"/>
        <v>#VALUE!</v>
      </c>
      <c r="DI61" s="87" t="e">
        <f t="shared" ca="1" si="63"/>
        <v>#VALUE!</v>
      </c>
      <c r="DJ61" s="87" t="e">
        <f t="shared" ca="1" si="64"/>
        <v>#VALUE!</v>
      </c>
      <c r="DK61" s="87" t="e">
        <f t="shared" ca="1" si="65"/>
        <v>#VALUE!</v>
      </c>
      <c r="DL61" s="87" t="e">
        <f t="shared" ca="1" si="66"/>
        <v>#VALUE!</v>
      </c>
      <c r="DM61" s="87" t="e">
        <f t="shared" ca="1" si="67"/>
        <v>#VALUE!</v>
      </c>
      <c r="DN61" s="87" t="e">
        <f t="shared" ca="1" si="68"/>
        <v>#VALUE!</v>
      </c>
      <c r="DO61" s="87" t="e">
        <f t="shared" ca="1" si="69"/>
        <v>#VALUE!</v>
      </c>
      <c r="DP61" s="87" t="e">
        <f t="shared" ca="1" si="70"/>
        <v>#VALUE!</v>
      </c>
      <c r="DQ61" s="87" t="e">
        <f t="shared" ca="1" si="71"/>
        <v>#VALUE!</v>
      </c>
      <c r="DR61" s="87" t="e">
        <f t="shared" ca="1" si="72"/>
        <v>#VALUE!</v>
      </c>
      <c r="DS61" s="87" t="e">
        <f t="shared" ca="1" si="73"/>
        <v>#VALUE!</v>
      </c>
      <c r="DT61" s="87" t="e">
        <f t="shared" ca="1" si="74"/>
        <v>#VALUE!</v>
      </c>
      <c r="DU61" s="87" t="e">
        <f t="shared" ca="1" si="75"/>
        <v>#VALUE!</v>
      </c>
      <c r="DV61" s="87" t="e">
        <f t="shared" ca="1" si="76"/>
        <v>#VALUE!</v>
      </c>
      <c r="DW61" s="87" t="e">
        <f t="shared" ca="1" si="77"/>
        <v>#VALUE!</v>
      </c>
      <c r="DY61" s="87" t="e">
        <f t="shared" ca="1" si="78"/>
        <v>#VALUE!</v>
      </c>
      <c r="DZ61" s="87" t="e">
        <f t="shared" ca="1" si="79"/>
        <v>#VALUE!</v>
      </c>
      <c r="EA61" s="87" t="e">
        <f t="shared" ca="1" si="80"/>
        <v>#VALUE!</v>
      </c>
      <c r="EB61" s="87" t="e">
        <f t="shared" ca="1" si="81"/>
        <v>#VALUE!</v>
      </c>
      <c r="EC61" s="87" t="e">
        <f t="shared" ca="1" si="82"/>
        <v>#VALUE!</v>
      </c>
      <c r="ED61" s="87" t="e">
        <f t="shared" ca="1" si="83"/>
        <v>#VALUE!</v>
      </c>
      <c r="EE61" s="87" t="e">
        <f t="shared" ca="1" si="84"/>
        <v>#VALUE!</v>
      </c>
      <c r="EF61" s="87" t="e">
        <f t="shared" ca="1" si="85"/>
        <v>#VALUE!</v>
      </c>
      <c r="EG61" s="87" t="e">
        <f t="shared" ca="1" si="86"/>
        <v>#VALUE!</v>
      </c>
      <c r="EH61" s="87" t="e">
        <f t="shared" ca="1" si="87"/>
        <v>#VALUE!</v>
      </c>
      <c r="EI61" s="87" t="e">
        <f t="shared" ca="1" si="88"/>
        <v>#VALUE!</v>
      </c>
      <c r="EJ61" s="87" t="e">
        <f t="shared" ca="1" si="89"/>
        <v>#VALUE!</v>
      </c>
      <c r="EK61" s="87" t="e">
        <f t="shared" ca="1" si="90"/>
        <v>#VALUE!</v>
      </c>
      <c r="EL61" s="87" t="e">
        <f t="shared" ca="1" si="91"/>
        <v>#VALUE!</v>
      </c>
      <c r="EM61" s="87" t="e">
        <f t="shared" ca="1" si="92"/>
        <v>#VALUE!</v>
      </c>
      <c r="EN61" s="87" t="e">
        <f t="shared" ca="1" si="93"/>
        <v>#VALUE!</v>
      </c>
      <c r="EO61" s="87" t="e">
        <f t="shared" ca="1" si="94"/>
        <v>#VALUE!</v>
      </c>
      <c r="EP61" s="87" t="e">
        <f t="shared" ca="1" si="95"/>
        <v>#VALUE!</v>
      </c>
      <c r="EQ61" s="87" t="e">
        <f t="shared" ca="1" si="96"/>
        <v>#VALUE!</v>
      </c>
      <c r="ER61" s="87" t="e">
        <f t="shared" ca="1" si="97"/>
        <v>#VALUE!</v>
      </c>
      <c r="ES61" s="87" t="e">
        <f t="shared" ca="1" si="98"/>
        <v>#VALUE!</v>
      </c>
      <c r="EU61" s="87" t="e">
        <f t="shared" ca="1" si="99"/>
        <v>#VALUE!</v>
      </c>
      <c r="EV61" s="87" t="e">
        <f t="shared" ca="1" si="100"/>
        <v>#VALUE!</v>
      </c>
      <c r="EW61" s="87" t="e">
        <f t="shared" ca="1" si="101"/>
        <v>#VALUE!</v>
      </c>
      <c r="EX61" s="87" t="e">
        <f t="shared" ca="1" si="102"/>
        <v>#VALUE!</v>
      </c>
      <c r="EY61" s="87" t="e">
        <f t="shared" ca="1" si="103"/>
        <v>#VALUE!</v>
      </c>
      <c r="EZ61" s="87" t="e">
        <f t="shared" ca="1" si="104"/>
        <v>#VALUE!</v>
      </c>
      <c r="FA61" s="87" t="e">
        <f t="shared" ca="1" si="105"/>
        <v>#VALUE!</v>
      </c>
      <c r="FB61" s="87" t="e">
        <f t="shared" ca="1" si="106"/>
        <v>#VALUE!</v>
      </c>
      <c r="FC61" s="87" t="e">
        <f t="shared" ca="1" si="107"/>
        <v>#VALUE!</v>
      </c>
      <c r="FD61" s="87" t="e">
        <f t="shared" ca="1" si="108"/>
        <v>#VALUE!</v>
      </c>
      <c r="FE61" s="87" t="e">
        <f t="shared" ca="1" si="109"/>
        <v>#VALUE!</v>
      </c>
      <c r="FF61" s="87" t="e">
        <f t="shared" ca="1" si="110"/>
        <v>#VALUE!</v>
      </c>
      <c r="FG61" s="87" t="e">
        <f t="shared" ca="1" si="111"/>
        <v>#VALUE!</v>
      </c>
      <c r="FH61" s="87" t="e">
        <f t="shared" ca="1" si="112"/>
        <v>#VALUE!</v>
      </c>
      <c r="FI61" s="87" t="e">
        <f t="shared" ca="1" si="113"/>
        <v>#VALUE!</v>
      </c>
      <c r="FJ61" s="87" t="e">
        <f t="shared" ca="1" si="114"/>
        <v>#VALUE!</v>
      </c>
      <c r="FK61" s="87" t="e">
        <f t="shared" ca="1" si="115"/>
        <v>#VALUE!</v>
      </c>
      <c r="FL61" s="87" t="e">
        <f t="shared" ca="1" si="116"/>
        <v>#VALUE!</v>
      </c>
      <c r="FM61" s="87" t="e">
        <f t="shared" ca="1" si="117"/>
        <v>#VALUE!</v>
      </c>
      <c r="FN61" s="87" t="e">
        <f t="shared" ca="1" si="118"/>
        <v>#VALUE!</v>
      </c>
      <c r="FO61" s="87" t="e">
        <f t="shared" ca="1" si="119"/>
        <v>#VALUE!</v>
      </c>
      <c r="FQ61" s="87">
        <f ca="1"/>
        <v>0</v>
      </c>
      <c r="FR61" s="87">
        <f ca="1"/>
        <v>0</v>
      </c>
      <c r="FS61" s="87">
        <f ca="1"/>
        <v>0</v>
      </c>
      <c r="FT61" s="87">
        <f ca="1"/>
        <v>0</v>
      </c>
      <c r="FU61" s="87">
        <f ca="1"/>
        <v>0</v>
      </c>
      <c r="FV61" s="87">
        <f ca="1"/>
        <v>0</v>
      </c>
      <c r="FW61" s="87">
        <f ca="1"/>
        <v>0</v>
      </c>
      <c r="FX61" s="87">
        <f ca="1"/>
        <v>0</v>
      </c>
      <c r="FY61" s="87">
        <f ca="1"/>
        <v>0</v>
      </c>
      <c r="FZ61" s="87">
        <f ca="1"/>
        <v>0</v>
      </c>
      <c r="GA61" s="87">
        <f ca="1"/>
        <v>0</v>
      </c>
      <c r="GB61" s="87">
        <f ca="1"/>
        <v>0</v>
      </c>
      <c r="GC61" s="87">
        <f ca="1"/>
        <v>0</v>
      </c>
      <c r="GD61" s="87">
        <f ca="1"/>
        <v>0</v>
      </c>
      <c r="GE61" s="87">
        <f ca="1"/>
        <v>0</v>
      </c>
      <c r="GF61" s="87">
        <f ca="1"/>
        <v>0</v>
      </c>
      <c r="GG61" s="87">
        <f ca="1"/>
        <v>0</v>
      </c>
      <c r="GH61" s="87">
        <f ca="1"/>
        <v>0</v>
      </c>
      <c r="GI61" s="87">
        <f ca="1"/>
        <v>0</v>
      </c>
      <c r="GJ61" s="87">
        <f ca="1"/>
        <v>0</v>
      </c>
    </row>
    <row r="62" spans="1:192" x14ac:dyDescent="0.25">
      <c r="A62" s="87">
        <f t="shared" si="249"/>
        <v>53</v>
      </c>
      <c r="B62" s="87" t="e">
        <f t="shared" ca="1" si="124"/>
        <v>#N/A</v>
      </c>
      <c r="C62" s="87" t="e">
        <f t="shared" ca="1" si="125"/>
        <v>#REF!</v>
      </c>
      <c r="D62" s="87" t="e">
        <f t="shared" ca="1" si="126"/>
        <v>#REF!</v>
      </c>
      <c r="E62" s="87" t="e">
        <f t="shared" ca="1" si="127"/>
        <v>#REF!</v>
      </c>
      <c r="F62" s="87" t="e">
        <f t="shared" ca="1" si="128"/>
        <v>#REF!</v>
      </c>
      <c r="G62" s="87" t="e">
        <f t="shared" ca="1" si="129"/>
        <v>#REF!</v>
      </c>
      <c r="H62" s="87" t="e">
        <f t="shared" ca="1" si="130"/>
        <v>#REF!</v>
      </c>
      <c r="I62" s="87" t="e">
        <f t="shared" ca="1" si="131"/>
        <v>#REF!</v>
      </c>
      <c r="J62" s="87" t="e">
        <f t="shared" ca="1" si="132"/>
        <v>#REF!</v>
      </c>
      <c r="K62" s="87" t="e">
        <f t="shared" ca="1" si="133"/>
        <v>#REF!</v>
      </c>
      <c r="L62" s="87" t="e">
        <f t="shared" ca="1" si="134"/>
        <v>#REF!</v>
      </c>
      <c r="M62" s="87" t="e">
        <f t="shared" ca="1" si="135"/>
        <v>#REF!</v>
      </c>
      <c r="N62" s="87" t="e">
        <f t="shared" ca="1" si="136"/>
        <v>#REF!</v>
      </c>
      <c r="O62" s="87" t="e">
        <f t="shared" ca="1" si="137"/>
        <v>#REF!</v>
      </c>
      <c r="P62" s="87" t="e">
        <f t="shared" ca="1" si="138"/>
        <v>#REF!</v>
      </c>
      <c r="Q62" s="87" t="e">
        <f t="shared" ca="1" si="306"/>
        <v>#REF!</v>
      </c>
      <c r="R62" s="87" t="e">
        <f t="shared" ca="1" si="306"/>
        <v>#REF!</v>
      </c>
      <c r="S62" s="87" t="e">
        <f t="shared" ca="1" si="306"/>
        <v>#REF!</v>
      </c>
      <c r="T62" s="87" t="e">
        <f t="shared" ca="1" si="306"/>
        <v>#REF!</v>
      </c>
      <c r="U62" s="87" t="e">
        <f t="shared" ca="1" si="306"/>
        <v>#REF!</v>
      </c>
      <c r="X62" s="87">
        <f ca="1">Ranking!B58</f>
        <v>0</v>
      </c>
      <c r="Y62" s="87" t="e">
        <f ca="1">IF(AH62=0,0,Ranking!C58)</f>
        <v>#VALUE!</v>
      </c>
      <c r="Z62" s="91">
        <f ca="1">Ranking!G58</f>
        <v>0</v>
      </c>
      <c r="AA62" s="87" t="e">
        <f ca="1">MCA!ES61</f>
        <v>#REF!</v>
      </c>
      <c r="AB62" s="87">
        <f ca="1">MCA!ET61</f>
        <v>0</v>
      </c>
      <c r="AC62" s="87">
        <f ca="1">MCA!EU61</f>
        <v>0</v>
      </c>
      <c r="AD62" s="87" t="e">
        <f ca="1">INDEX('MCA-INPUT'!$C$22:$C$25,MATCH(AC62,$W$376:$W$379,0),1)</f>
        <v>#N/A</v>
      </c>
      <c r="AE62" s="87" t="e">
        <f t="shared" ca="1" si="11"/>
        <v>#VALUE!</v>
      </c>
      <c r="AF62" s="87">
        <f ca="1">MATCH(AB62,$AB$7:AB62,0)</f>
        <v>1</v>
      </c>
      <c r="AG62" s="87" t="str">
        <f t="shared" ca="1" si="12"/>
        <v>00</v>
      </c>
      <c r="AH62" s="87" t="e">
        <f t="shared" ca="1" si="52"/>
        <v>#VALUE!</v>
      </c>
      <c r="AI62" s="87" t="e">
        <f t="shared" ca="1" si="53"/>
        <v>#VALUE!</v>
      </c>
      <c r="AK62" s="87" t="e">
        <f t="shared" ca="1" si="13"/>
        <v>#VALUE!</v>
      </c>
      <c r="AL62" s="87" t="e">
        <f t="shared" ca="1" si="120"/>
        <v>#VALUE!</v>
      </c>
      <c r="AM62" s="87" t="e">
        <f t="shared" ca="1" si="14"/>
        <v>#VALUE!</v>
      </c>
      <c r="AN62" s="87" t="e">
        <f t="shared" ref="AN62:BA62" ca="1" si="319">IF(AM62&gt;0,2,IF($AL62&lt;=AN$5,1,0))</f>
        <v>#VALUE!</v>
      </c>
      <c r="AO62" s="87" t="e">
        <f t="shared" ca="1" si="319"/>
        <v>#VALUE!</v>
      </c>
      <c r="AP62" s="87" t="e">
        <f t="shared" ca="1" si="319"/>
        <v>#VALUE!</v>
      </c>
      <c r="AQ62" s="87" t="e">
        <f t="shared" ca="1" si="319"/>
        <v>#VALUE!</v>
      </c>
      <c r="AR62" s="87" t="e">
        <f t="shared" ca="1" si="319"/>
        <v>#VALUE!</v>
      </c>
      <c r="AS62" s="87" t="e">
        <f t="shared" ca="1" si="319"/>
        <v>#VALUE!</v>
      </c>
      <c r="AT62" s="87" t="e">
        <f t="shared" ca="1" si="319"/>
        <v>#VALUE!</v>
      </c>
      <c r="AU62" s="87" t="e">
        <f t="shared" ca="1" si="319"/>
        <v>#VALUE!</v>
      </c>
      <c r="AV62" s="87" t="e">
        <f t="shared" ca="1" si="319"/>
        <v>#VALUE!</v>
      </c>
      <c r="AW62" s="87" t="e">
        <f t="shared" ca="1" si="319"/>
        <v>#VALUE!</v>
      </c>
      <c r="AX62" s="87" t="e">
        <f t="shared" ca="1" si="319"/>
        <v>#VALUE!</v>
      </c>
      <c r="AY62" s="87" t="e">
        <f t="shared" ca="1" si="319"/>
        <v>#VALUE!</v>
      </c>
      <c r="AZ62" s="87" t="e">
        <f t="shared" ca="1" si="319"/>
        <v>#VALUE!</v>
      </c>
      <c r="BA62" s="87" t="e">
        <f t="shared" ca="1" si="319"/>
        <v>#VALUE!</v>
      </c>
      <c r="BB62" s="87" t="e">
        <f t="shared" ref="BB62:BF62" ca="1" si="320">IF(BA62&gt;0,2,IF($AL62&lt;=BB$5,1,0))</f>
        <v>#VALUE!</v>
      </c>
      <c r="BC62" s="87" t="e">
        <f t="shared" ca="1" si="320"/>
        <v>#VALUE!</v>
      </c>
      <c r="BD62" s="87" t="e">
        <f t="shared" ca="1" si="320"/>
        <v>#VALUE!</v>
      </c>
      <c r="BE62" s="87" t="e">
        <f t="shared" ca="1" si="320"/>
        <v>#VALUE!</v>
      </c>
      <c r="BF62" s="87" t="e">
        <f t="shared" ca="1" si="320"/>
        <v>#VALUE!</v>
      </c>
      <c r="BH62" s="87" t="e">
        <f t="shared" ca="1" si="17"/>
        <v>#VALUE!</v>
      </c>
      <c r="BI62" s="87" t="e">
        <f t="shared" ca="1" si="18"/>
        <v>#VALUE!</v>
      </c>
      <c r="BJ62" s="87" t="e">
        <f t="shared" ca="1" si="19"/>
        <v>#VALUE!</v>
      </c>
      <c r="BK62" s="87" t="e">
        <f t="shared" ca="1" si="20"/>
        <v>#VALUE!</v>
      </c>
      <c r="BL62" s="87" t="e">
        <f t="shared" ca="1" si="21"/>
        <v>#VALUE!</v>
      </c>
      <c r="BM62" s="87" t="e">
        <f t="shared" ca="1" si="22"/>
        <v>#VALUE!</v>
      </c>
      <c r="BN62" s="87" t="e">
        <f t="shared" ca="1" si="23"/>
        <v>#VALUE!</v>
      </c>
      <c r="BO62" s="87" t="e">
        <f t="shared" ca="1" si="24"/>
        <v>#VALUE!</v>
      </c>
      <c r="BP62" s="87" t="e">
        <f t="shared" ca="1" si="25"/>
        <v>#VALUE!</v>
      </c>
      <c r="BQ62" s="87" t="e">
        <f t="shared" ca="1" si="26"/>
        <v>#VALUE!</v>
      </c>
      <c r="BR62" s="87" t="e">
        <f t="shared" ca="1" si="27"/>
        <v>#VALUE!</v>
      </c>
      <c r="BS62" s="87" t="e">
        <f t="shared" ca="1" si="28"/>
        <v>#VALUE!</v>
      </c>
      <c r="BT62" s="87" t="e">
        <f t="shared" ca="1" si="29"/>
        <v>#VALUE!</v>
      </c>
      <c r="BU62" s="87" t="e">
        <f t="shared" ca="1" si="30"/>
        <v>#VALUE!</v>
      </c>
      <c r="BV62" s="87" t="e">
        <f t="shared" ca="1" si="31"/>
        <v>#VALUE!</v>
      </c>
      <c r="BW62" s="87" t="e">
        <f t="shared" ca="1" si="298"/>
        <v>#VALUE!</v>
      </c>
      <c r="BX62" s="87" t="e">
        <f t="shared" ca="1" si="298"/>
        <v>#VALUE!</v>
      </c>
      <c r="BY62" s="87" t="e">
        <f t="shared" ca="1" si="298"/>
        <v>#VALUE!</v>
      </c>
      <c r="BZ62" s="87" t="e">
        <f t="shared" ca="1" si="298"/>
        <v>#VALUE!</v>
      </c>
      <c r="CA62" s="87" t="e">
        <f t="shared" ca="1" si="298"/>
        <v>#VALUE!</v>
      </c>
      <c r="CC62" s="87">
        <v>56</v>
      </c>
      <c r="CD62" s="91" t="e">
        <f t="shared" ca="1" si="233"/>
        <v>#N/A</v>
      </c>
      <c r="CE62" s="91" t="e">
        <f t="shared" ca="1" si="234"/>
        <v>#REF!</v>
      </c>
      <c r="CF62" s="91" t="e">
        <f t="shared" ca="1" si="235"/>
        <v>#REF!</v>
      </c>
      <c r="CG62" s="91" t="e">
        <f t="shared" ca="1" si="236"/>
        <v>#REF!</v>
      </c>
      <c r="CH62" s="91" t="e">
        <f t="shared" ca="1" si="237"/>
        <v>#REF!</v>
      </c>
      <c r="CI62" s="91" t="e">
        <f t="shared" ca="1" si="238"/>
        <v>#REF!</v>
      </c>
      <c r="CJ62" s="91" t="e">
        <f t="shared" ca="1" si="239"/>
        <v>#REF!</v>
      </c>
      <c r="CK62" s="91" t="e">
        <f t="shared" ca="1" si="240"/>
        <v>#REF!</v>
      </c>
      <c r="CL62" s="91" t="e">
        <f t="shared" ca="1" si="241"/>
        <v>#REF!</v>
      </c>
      <c r="CM62" s="91" t="e">
        <f t="shared" ca="1" si="242"/>
        <v>#REF!</v>
      </c>
      <c r="CN62" s="91" t="e">
        <f t="shared" ca="1" si="243"/>
        <v>#REF!</v>
      </c>
      <c r="CO62" s="91" t="e">
        <f t="shared" ca="1" si="244"/>
        <v>#REF!</v>
      </c>
      <c r="CP62" s="91" t="e">
        <f t="shared" ca="1" si="245"/>
        <v>#REF!</v>
      </c>
      <c r="CQ62" s="91" t="e">
        <f t="shared" ca="1" si="246"/>
        <v>#REF!</v>
      </c>
      <c r="CR62" s="91" t="e">
        <f t="shared" ca="1" si="247"/>
        <v>#REF!</v>
      </c>
      <c r="CS62" s="91" t="e">
        <f t="shared" ref="CS62:CW62" ca="1" si="321">VALUE(IF(Q65=0,0,CONCATENATE(Q$9,$A65)))</f>
        <v>#REF!</v>
      </c>
      <c r="CT62" s="91" t="e">
        <f t="shared" ca="1" si="321"/>
        <v>#REF!</v>
      </c>
      <c r="CU62" s="91" t="e">
        <f t="shared" ca="1" si="321"/>
        <v>#REF!</v>
      </c>
      <c r="CV62" s="91" t="e">
        <f t="shared" ca="1" si="321"/>
        <v>#REF!</v>
      </c>
      <c r="CW62" s="91" t="e">
        <f t="shared" ca="1" si="321"/>
        <v>#REF!</v>
      </c>
      <c r="DC62" s="87" t="e">
        <f t="shared" ca="1" si="57"/>
        <v>#VALUE!</v>
      </c>
      <c r="DD62" s="87" t="e">
        <f t="shared" ca="1" si="58"/>
        <v>#VALUE!</v>
      </c>
      <c r="DE62" s="87" t="e">
        <f t="shared" ca="1" si="59"/>
        <v>#VALUE!</v>
      </c>
      <c r="DF62" s="87" t="e">
        <f t="shared" ca="1" si="60"/>
        <v>#VALUE!</v>
      </c>
      <c r="DG62" s="87" t="e">
        <f t="shared" ca="1" si="61"/>
        <v>#VALUE!</v>
      </c>
      <c r="DH62" s="87" t="e">
        <f t="shared" ca="1" si="62"/>
        <v>#VALUE!</v>
      </c>
      <c r="DI62" s="87" t="e">
        <f t="shared" ca="1" si="63"/>
        <v>#VALUE!</v>
      </c>
      <c r="DJ62" s="87" t="e">
        <f t="shared" ca="1" si="64"/>
        <v>#VALUE!</v>
      </c>
      <c r="DK62" s="87" t="e">
        <f t="shared" ca="1" si="65"/>
        <v>#VALUE!</v>
      </c>
      <c r="DL62" s="87" t="e">
        <f t="shared" ca="1" si="66"/>
        <v>#VALUE!</v>
      </c>
      <c r="DM62" s="87" t="e">
        <f t="shared" ca="1" si="67"/>
        <v>#VALUE!</v>
      </c>
      <c r="DN62" s="87" t="e">
        <f t="shared" ca="1" si="68"/>
        <v>#VALUE!</v>
      </c>
      <c r="DO62" s="87" t="e">
        <f t="shared" ca="1" si="69"/>
        <v>#VALUE!</v>
      </c>
      <c r="DP62" s="87" t="e">
        <f t="shared" ca="1" si="70"/>
        <v>#VALUE!</v>
      </c>
      <c r="DQ62" s="87" t="e">
        <f t="shared" ca="1" si="71"/>
        <v>#VALUE!</v>
      </c>
      <c r="DR62" s="87" t="e">
        <f t="shared" ca="1" si="72"/>
        <v>#VALUE!</v>
      </c>
      <c r="DS62" s="87" t="e">
        <f t="shared" ca="1" si="73"/>
        <v>#VALUE!</v>
      </c>
      <c r="DT62" s="87" t="e">
        <f t="shared" ca="1" si="74"/>
        <v>#VALUE!</v>
      </c>
      <c r="DU62" s="87" t="e">
        <f t="shared" ca="1" si="75"/>
        <v>#VALUE!</v>
      </c>
      <c r="DV62" s="87" t="e">
        <f t="shared" ca="1" si="76"/>
        <v>#VALUE!</v>
      </c>
      <c r="DW62" s="87" t="e">
        <f t="shared" ca="1" si="77"/>
        <v>#VALUE!</v>
      </c>
      <c r="DY62" s="87" t="e">
        <f t="shared" ca="1" si="78"/>
        <v>#VALUE!</v>
      </c>
      <c r="DZ62" s="87" t="e">
        <f t="shared" ca="1" si="79"/>
        <v>#VALUE!</v>
      </c>
      <c r="EA62" s="87" t="e">
        <f t="shared" ca="1" si="80"/>
        <v>#VALUE!</v>
      </c>
      <c r="EB62" s="87" t="e">
        <f t="shared" ca="1" si="81"/>
        <v>#VALUE!</v>
      </c>
      <c r="EC62" s="87" t="e">
        <f t="shared" ca="1" si="82"/>
        <v>#VALUE!</v>
      </c>
      <c r="ED62" s="87" t="e">
        <f t="shared" ca="1" si="83"/>
        <v>#VALUE!</v>
      </c>
      <c r="EE62" s="87" t="e">
        <f t="shared" ca="1" si="84"/>
        <v>#VALUE!</v>
      </c>
      <c r="EF62" s="87" t="e">
        <f t="shared" ca="1" si="85"/>
        <v>#VALUE!</v>
      </c>
      <c r="EG62" s="87" t="e">
        <f t="shared" ca="1" si="86"/>
        <v>#VALUE!</v>
      </c>
      <c r="EH62" s="87" t="e">
        <f t="shared" ca="1" si="87"/>
        <v>#VALUE!</v>
      </c>
      <c r="EI62" s="87" t="e">
        <f t="shared" ca="1" si="88"/>
        <v>#VALUE!</v>
      </c>
      <c r="EJ62" s="87" t="e">
        <f t="shared" ca="1" si="89"/>
        <v>#VALUE!</v>
      </c>
      <c r="EK62" s="87" t="e">
        <f t="shared" ca="1" si="90"/>
        <v>#VALUE!</v>
      </c>
      <c r="EL62" s="87" t="e">
        <f t="shared" ca="1" si="91"/>
        <v>#VALUE!</v>
      </c>
      <c r="EM62" s="87" t="e">
        <f t="shared" ca="1" si="92"/>
        <v>#VALUE!</v>
      </c>
      <c r="EN62" s="87" t="e">
        <f t="shared" ca="1" si="93"/>
        <v>#VALUE!</v>
      </c>
      <c r="EO62" s="87" t="e">
        <f t="shared" ca="1" si="94"/>
        <v>#VALUE!</v>
      </c>
      <c r="EP62" s="87" t="e">
        <f t="shared" ca="1" si="95"/>
        <v>#VALUE!</v>
      </c>
      <c r="EQ62" s="87" t="e">
        <f t="shared" ca="1" si="96"/>
        <v>#VALUE!</v>
      </c>
      <c r="ER62" s="87" t="e">
        <f t="shared" ca="1" si="97"/>
        <v>#VALUE!</v>
      </c>
      <c r="ES62" s="87" t="e">
        <f t="shared" ca="1" si="98"/>
        <v>#VALUE!</v>
      </c>
      <c r="EU62" s="87" t="e">
        <f t="shared" ca="1" si="99"/>
        <v>#VALUE!</v>
      </c>
      <c r="EV62" s="87" t="e">
        <f t="shared" ca="1" si="100"/>
        <v>#VALUE!</v>
      </c>
      <c r="EW62" s="87" t="e">
        <f t="shared" ca="1" si="101"/>
        <v>#VALUE!</v>
      </c>
      <c r="EX62" s="87" t="e">
        <f t="shared" ca="1" si="102"/>
        <v>#VALUE!</v>
      </c>
      <c r="EY62" s="87" t="e">
        <f t="shared" ca="1" si="103"/>
        <v>#VALUE!</v>
      </c>
      <c r="EZ62" s="87" t="e">
        <f t="shared" ca="1" si="104"/>
        <v>#VALUE!</v>
      </c>
      <c r="FA62" s="87" t="e">
        <f t="shared" ca="1" si="105"/>
        <v>#VALUE!</v>
      </c>
      <c r="FB62" s="87" t="e">
        <f t="shared" ca="1" si="106"/>
        <v>#VALUE!</v>
      </c>
      <c r="FC62" s="87" t="e">
        <f t="shared" ca="1" si="107"/>
        <v>#VALUE!</v>
      </c>
      <c r="FD62" s="87" t="e">
        <f t="shared" ca="1" si="108"/>
        <v>#VALUE!</v>
      </c>
      <c r="FE62" s="87" t="e">
        <f t="shared" ca="1" si="109"/>
        <v>#VALUE!</v>
      </c>
      <c r="FF62" s="87" t="e">
        <f t="shared" ca="1" si="110"/>
        <v>#VALUE!</v>
      </c>
      <c r="FG62" s="87" t="e">
        <f t="shared" ca="1" si="111"/>
        <v>#VALUE!</v>
      </c>
      <c r="FH62" s="87" t="e">
        <f t="shared" ca="1" si="112"/>
        <v>#VALUE!</v>
      </c>
      <c r="FI62" s="87" t="e">
        <f t="shared" ca="1" si="113"/>
        <v>#VALUE!</v>
      </c>
      <c r="FJ62" s="87" t="e">
        <f t="shared" ca="1" si="114"/>
        <v>#VALUE!</v>
      </c>
      <c r="FK62" s="87" t="e">
        <f t="shared" ca="1" si="115"/>
        <v>#VALUE!</v>
      </c>
      <c r="FL62" s="87" t="e">
        <f t="shared" ca="1" si="116"/>
        <v>#VALUE!</v>
      </c>
      <c r="FM62" s="87" t="e">
        <f t="shared" ca="1" si="117"/>
        <v>#VALUE!</v>
      </c>
      <c r="FN62" s="87" t="e">
        <f t="shared" ca="1" si="118"/>
        <v>#VALUE!</v>
      </c>
      <c r="FO62" s="87" t="e">
        <f t="shared" ca="1" si="119"/>
        <v>#VALUE!</v>
      </c>
      <c r="FQ62" s="87">
        <f ca="1"/>
        <v>0</v>
      </c>
      <c r="FR62" s="87">
        <f ca="1"/>
        <v>0</v>
      </c>
      <c r="FS62" s="87">
        <f ca="1"/>
        <v>0</v>
      </c>
      <c r="FT62" s="87">
        <f ca="1"/>
        <v>0</v>
      </c>
      <c r="FU62" s="87">
        <f ca="1"/>
        <v>0</v>
      </c>
      <c r="FV62" s="87">
        <f ca="1"/>
        <v>0</v>
      </c>
      <c r="FW62" s="87">
        <f ca="1"/>
        <v>0</v>
      </c>
      <c r="FX62" s="87">
        <f ca="1"/>
        <v>0</v>
      </c>
      <c r="FY62" s="87">
        <f ca="1"/>
        <v>0</v>
      </c>
      <c r="FZ62" s="87">
        <f ca="1"/>
        <v>0</v>
      </c>
      <c r="GA62" s="87">
        <f ca="1"/>
        <v>0</v>
      </c>
      <c r="GB62" s="87">
        <f ca="1"/>
        <v>0</v>
      </c>
      <c r="GC62" s="87">
        <f ca="1"/>
        <v>0</v>
      </c>
      <c r="GD62" s="87">
        <f ca="1"/>
        <v>0</v>
      </c>
      <c r="GE62" s="87">
        <f ca="1"/>
        <v>0</v>
      </c>
      <c r="GF62" s="87">
        <f ca="1"/>
        <v>0</v>
      </c>
      <c r="GG62" s="87">
        <f ca="1"/>
        <v>0</v>
      </c>
      <c r="GH62" s="87">
        <f ca="1"/>
        <v>0</v>
      </c>
      <c r="GI62" s="87">
        <f ca="1"/>
        <v>0</v>
      </c>
      <c r="GJ62" s="87">
        <f ca="1"/>
        <v>0</v>
      </c>
    </row>
    <row r="63" spans="1:192" x14ac:dyDescent="0.25">
      <c r="A63" s="87">
        <f t="shared" si="249"/>
        <v>54</v>
      </c>
      <c r="B63" s="87" t="e">
        <f t="shared" ca="1" si="124"/>
        <v>#N/A</v>
      </c>
      <c r="C63" s="87" t="e">
        <f t="shared" ca="1" si="125"/>
        <v>#REF!</v>
      </c>
      <c r="D63" s="87" t="e">
        <f t="shared" ca="1" si="126"/>
        <v>#REF!</v>
      </c>
      <c r="E63" s="87" t="e">
        <f t="shared" ca="1" si="127"/>
        <v>#REF!</v>
      </c>
      <c r="F63" s="87" t="e">
        <f t="shared" ca="1" si="128"/>
        <v>#REF!</v>
      </c>
      <c r="G63" s="87" t="e">
        <f t="shared" ca="1" si="129"/>
        <v>#REF!</v>
      </c>
      <c r="H63" s="87" t="e">
        <f t="shared" ca="1" si="130"/>
        <v>#REF!</v>
      </c>
      <c r="I63" s="87" t="e">
        <f t="shared" ca="1" si="131"/>
        <v>#REF!</v>
      </c>
      <c r="J63" s="87" t="e">
        <f t="shared" ca="1" si="132"/>
        <v>#REF!</v>
      </c>
      <c r="K63" s="87" t="e">
        <f t="shared" ca="1" si="133"/>
        <v>#REF!</v>
      </c>
      <c r="L63" s="87" t="e">
        <f t="shared" ca="1" si="134"/>
        <v>#REF!</v>
      </c>
      <c r="M63" s="87" t="e">
        <f t="shared" ca="1" si="135"/>
        <v>#REF!</v>
      </c>
      <c r="N63" s="87" t="e">
        <f t="shared" ca="1" si="136"/>
        <v>#REF!</v>
      </c>
      <c r="O63" s="87" t="e">
        <f t="shared" ca="1" si="137"/>
        <v>#REF!</v>
      </c>
      <c r="P63" s="87" t="e">
        <f t="shared" ca="1" si="138"/>
        <v>#REF!</v>
      </c>
      <c r="Q63" s="87" t="e">
        <f t="shared" ca="1" si="306"/>
        <v>#REF!</v>
      </c>
      <c r="R63" s="87" t="e">
        <f t="shared" ca="1" si="306"/>
        <v>#REF!</v>
      </c>
      <c r="S63" s="87" t="e">
        <f t="shared" ca="1" si="306"/>
        <v>#REF!</v>
      </c>
      <c r="T63" s="87" t="e">
        <f t="shared" ca="1" si="306"/>
        <v>#REF!</v>
      </c>
      <c r="U63" s="87" t="e">
        <f t="shared" ca="1" si="306"/>
        <v>#REF!</v>
      </c>
      <c r="X63" s="87">
        <f ca="1">Ranking!B59</f>
        <v>0</v>
      </c>
      <c r="Y63" s="87" t="e">
        <f ca="1">IF(AH63=0,0,Ranking!C59)</f>
        <v>#VALUE!</v>
      </c>
      <c r="Z63" s="91">
        <f ca="1">Ranking!G59</f>
        <v>0</v>
      </c>
      <c r="AA63" s="87" t="e">
        <f ca="1">MCA!ES62</f>
        <v>#REF!</v>
      </c>
      <c r="AB63" s="87">
        <f ca="1">MCA!ET62</f>
        <v>0</v>
      </c>
      <c r="AC63" s="87">
        <f ca="1">MCA!EU62</f>
        <v>0</v>
      </c>
      <c r="AD63" s="87" t="e">
        <f ca="1">INDEX('MCA-INPUT'!$C$22:$C$25,MATCH(AC63,$W$376:$W$379,0),1)</f>
        <v>#N/A</v>
      </c>
      <c r="AE63" s="87" t="e">
        <f t="shared" ca="1" si="11"/>
        <v>#VALUE!</v>
      </c>
      <c r="AF63" s="87">
        <f ca="1">MATCH(AB63,$AB$7:AB63,0)</f>
        <v>1</v>
      </c>
      <c r="AG63" s="87" t="str">
        <f t="shared" ca="1" si="12"/>
        <v>00</v>
      </c>
      <c r="AH63" s="87" t="e">
        <f t="shared" ca="1" si="52"/>
        <v>#VALUE!</v>
      </c>
      <c r="AI63" s="87" t="e">
        <f t="shared" ca="1" si="53"/>
        <v>#VALUE!</v>
      </c>
      <c r="AK63" s="87" t="e">
        <f t="shared" ca="1" si="13"/>
        <v>#VALUE!</v>
      </c>
      <c r="AL63" s="87" t="e">
        <f t="shared" ca="1" si="120"/>
        <v>#VALUE!</v>
      </c>
      <c r="AM63" s="87" t="e">
        <f t="shared" ca="1" si="14"/>
        <v>#VALUE!</v>
      </c>
      <c r="AN63" s="87" t="e">
        <f t="shared" ref="AN63:BA63" ca="1" si="322">IF(AM63&gt;0,2,IF($AL63&lt;=AN$5,1,0))</f>
        <v>#VALUE!</v>
      </c>
      <c r="AO63" s="87" t="e">
        <f t="shared" ca="1" si="322"/>
        <v>#VALUE!</v>
      </c>
      <c r="AP63" s="87" t="e">
        <f t="shared" ca="1" si="322"/>
        <v>#VALUE!</v>
      </c>
      <c r="AQ63" s="87" t="e">
        <f t="shared" ca="1" si="322"/>
        <v>#VALUE!</v>
      </c>
      <c r="AR63" s="87" t="e">
        <f t="shared" ca="1" si="322"/>
        <v>#VALUE!</v>
      </c>
      <c r="AS63" s="87" t="e">
        <f t="shared" ca="1" si="322"/>
        <v>#VALUE!</v>
      </c>
      <c r="AT63" s="87" t="e">
        <f t="shared" ca="1" si="322"/>
        <v>#VALUE!</v>
      </c>
      <c r="AU63" s="87" t="e">
        <f t="shared" ca="1" si="322"/>
        <v>#VALUE!</v>
      </c>
      <c r="AV63" s="87" t="e">
        <f t="shared" ca="1" si="322"/>
        <v>#VALUE!</v>
      </c>
      <c r="AW63" s="87" t="e">
        <f t="shared" ca="1" si="322"/>
        <v>#VALUE!</v>
      </c>
      <c r="AX63" s="87" t="e">
        <f t="shared" ca="1" si="322"/>
        <v>#VALUE!</v>
      </c>
      <c r="AY63" s="87" t="e">
        <f t="shared" ca="1" si="322"/>
        <v>#VALUE!</v>
      </c>
      <c r="AZ63" s="87" t="e">
        <f t="shared" ca="1" si="322"/>
        <v>#VALUE!</v>
      </c>
      <c r="BA63" s="87" t="e">
        <f t="shared" ca="1" si="322"/>
        <v>#VALUE!</v>
      </c>
      <c r="BB63" s="87" t="e">
        <f t="shared" ref="BB63:BF63" ca="1" si="323">IF(BA63&gt;0,2,IF($AL63&lt;=BB$5,1,0))</f>
        <v>#VALUE!</v>
      </c>
      <c r="BC63" s="87" t="e">
        <f t="shared" ca="1" si="323"/>
        <v>#VALUE!</v>
      </c>
      <c r="BD63" s="87" t="e">
        <f t="shared" ca="1" si="323"/>
        <v>#VALUE!</v>
      </c>
      <c r="BE63" s="87" t="e">
        <f t="shared" ca="1" si="323"/>
        <v>#VALUE!</v>
      </c>
      <c r="BF63" s="87" t="e">
        <f t="shared" ca="1" si="323"/>
        <v>#VALUE!</v>
      </c>
      <c r="BH63" s="87" t="e">
        <f t="shared" ca="1" si="17"/>
        <v>#VALUE!</v>
      </c>
      <c r="BI63" s="87" t="e">
        <f t="shared" ca="1" si="18"/>
        <v>#VALUE!</v>
      </c>
      <c r="BJ63" s="87" t="e">
        <f t="shared" ca="1" si="19"/>
        <v>#VALUE!</v>
      </c>
      <c r="BK63" s="87" t="e">
        <f t="shared" ca="1" si="20"/>
        <v>#VALUE!</v>
      </c>
      <c r="BL63" s="87" t="e">
        <f t="shared" ca="1" si="21"/>
        <v>#VALUE!</v>
      </c>
      <c r="BM63" s="87" t="e">
        <f t="shared" ca="1" si="22"/>
        <v>#VALUE!</v>
      </c>
      <c r="BN63" s="87" t="e">
        <f t="shared" ca="1" si="23"/>
        <v>#VALUE!</v>
      </c>
      <c r="BO63" s="87" t="e">
        <f t="shared" ca="1" si="24"/>
        <v>#VALUE!</v>
      </c>
      <c r="BP63" s="87" t="e">
        <f t="shared" ca="1" si="25"/>
        <v>#VALUE!</v>
      </c>
      <c r="BQ63" s="87" t="e">
        <f t="shared" ca="1" si="26"/>
        <v>#VALUE!</v>
      </c>
      <c r="BR63" s="87" t="e">
        <f t="shared" ca="1" si="27"/>
        <v>#VALUE!</v>
      </c>
      <c r="BS63" s="87" t="e">
        <f t="shared" ca="1" si="28"/>
        <v>#VALUE!</v>
      </c>
      <c r="BT63" s="87" t="e">
        <f t="shared" ca="1" si="29"/>
        <v>#VALUE!</v>
      </c>
      <c r="BU63" s="87" t="e">
        <f t="shared" ca="1" si="30"/>
        <v>#VALUE!</v>
      </c>
      <c r="BV63" s="87" t="e">
        <f t="shared" ca="1" si="31"/>
        <v>#VALUE!</v>
      </c>
      <c r="BW63" s="87" t="e">
        <f t="shared" ca="1" si="298"/>
        <v>#VALUE!</v>
      </c>
      <c r="BX63" s="87" t="e">
        <f t="shared" ca="1" si="298"/>
        <v>#VALUE!</v>
      </c>
      <c r="BY63" s="87" t="e">
        <f t="shared" ca="1" si="298"/>
        <v>#VALUE!</v>
      </c>
      <c r="BZ63" s="87" t="e">
        <f t="shared" ca="1" si="298"/>
        <v>#VALUE!</v>
      </c>
      <c r="CA63" s="87" t="e">
        <f t="shared" ca="1" si="298"/>
        <v>#VALUE!</v>
      </c>
      <c r="CC63" s="87">
        <v>57</v>
      </c>
      <c r="CD63" s="91" t="e">
        <f t="shared" ca="1" si="233"/>
        <v>#N/A</v>
      </c>
      <c r="CE63" s="91" t="e">
        <f t="shared" ca="1" si="234"/>
        <v>#REF!</v>
      </c>
      <c r="CF63" s="91" t="e">
        <f t="shared" ca="1" si="235"/>
        <v>#REF!</v>
      </c>
      <c r="CG63" s="91" t="e">
        <f t="shared" ca="1" si="236"/>
        <v>#REF!</v>
      </c>
      <c r="CH63" s="91" t="e">
        <f t="shared" ca="1" si="237"/>
        <v>#REF!</v>
      </c>
      <c r="CI63" s="91" t="e">
        <f t="shared" ca="1" si="238"/>
        <v>#REF!</v>
      </c>
      <c r="CJ63" s="91" t="e">
        <f t="shared" ca="1" si="239"/>
        <v>#REF!</v>
      </c>
      <c r="CK63" s="91" t="e">
        <f t="shared" ca="1" si="240"/>
        <v>#REF!</v>
      </c>
      <c r="CL63" s="91" t="e">
        <f t="shared" ca="1" si="241"/>
        <v>#REF!</v>
      </c>
      <c r="CM63" s="91" t="e">
        <f t="shared" ca="1" si="242"/>
        <v>#REF!</v>
      </c>
      <c r="CN63" s="91" t="e">
        <f t="shared" ca="1" si="243"/>
        <v>#REF!</v>
      </c>
      <c r="CO63" s="91" t="e">
        <f t="shared" ca="1" si="244"/>
        <v>#REF!</v>
      </c>
      <c r="CP63" s="91" t="e">
        <f t="shared" ca="1" si="245"/>
        <v>#REF!</v>
      </c>
      <c r="CQ63" s="91" t="e">
        <f t="shared" ca="1" si="246"/>
        <v>#REF!</v>
      </c>
      <c r="CR63" s="91" t="e">
        <f t="shared" ca="1" si="247"/>
        <v>#REF!</v>
      </c>
      <c r="CS63" s="91" t="e">
        <f t="shared" ref="CS63:CW63" ca="1" si="324">VALUE(IF(Q66=0,0,CONCATENATE(Q$9,$A66)))</f>
        <v>#REF!</v>
      </c>
      <c r="CT63" s="91" t="e">
        <f t="shared" ca="1" si="324"/>
        <v>#REF!</v>
      </c>
      <c r="CU63" s="91" t="e">
        <f t="shared" ca="1" si="324"/>
        <v>#REF!</v>
      </c>
      <c r="CV63" s="91" t="e">
        <f t="shared" ca="1" si="324"/>
        <v>#REF!</v>
      </c>
      <c r="CW63" s="91" t="e">
        <f t="shared" ca="1" si="324"/>
        <v>#REF!</v>
      </c>
      <c r="DC63" s="87" t="e">
        <f t="shared" ca="1" si="57"/>
        <v>#VALUE!</v>
      </c>
      <c r="DD63" s="87" t="e">
        <f t="shared" ca="1" si="58"/>
        <v>#VALUE!</v>
      </c>
      <c r="DE63" s="87" t="e">
        <f t="shared" ca="1" si="59"/>
        <v>#VALUE!</v>
      </c>
      <c r="DF63" s="87" t="e">
        <f t="shared" ca="1" si="60"/>
        <v>#VALUE!</v>
      </c>
      <c r="DG63" s="87" t="e">
        <f t="shared" ca="1" si="61"/>
        <v>#VALUE!</v>
      </c>
      <c r="DH63" s="87" t="e">
        <f t="shared" ca="1" si="62"/>
        <v>#VALUE!</v>
      </c>
      <c r="DI63" s="87" t="e">
        <f t="shared" ca="1" si="63"/>
        <v>#VALUE!</v>
      </c>
      <c r="DJ63" s="87" t="e">
        <f t="shared" ca="1" si="64"/>
        <v>#VALUE!</v>
      </c>
      <c r="DK63" s="87" t="e">
        <f t="shared" ca="1" si="65"/>
        <v>#VALUE!</v>
      </c>
      <c r="DL63" s="87" t="e">
        <f t="shared" ca="1" si="66"/>
        <v>#VALUE!</v>
      </c>
      <c r="DM63" s="87" t="e">
        <f t="shared" ca="1" si="67"/>
        <v>#VALUE!</v>
      </c>
      <c r="DN63" s="87" t="e">
        <f t="shared" ca="1" si="68"/>
        <v>#VALUE!</v>
      </c>
      <c r="DO63" s="87" t="e">
        <f t="shared" ca="1" si="69"/>
        <v>#VALUE!</v>
      </c>
      <c r="DP63" s="87" t="e">
        <f t="shared" ca="1" si="70"/>
        <v>#VALUE!</v>
      </c>
      <c r="DQ63" s="87" t="e">
        <f t="shared" ca="1" si="71"/>
        <v>#VALUE!</v>
      </c>
      <c r="DR63" s="87" t="e">
        <f t="shared" ca="1" si="72"/>
        <v>#VALUE!</v>
      </c>
      <c r="DS63" s="87" t="e">
        <f t="shared" ca="1" si="73"/>
        <v>#VALUE!</v>
      </c>
      <c r="DT63" s="87" t="e">
        <f t="shared" ca="1" si="74"/>
        <v>#VALUE!</v>
      </c>
      <c r="DU63" s="87" t="e">
        <f t="shared" ca="1" si="75"/>
        <v>#VALUE!</v>
      </c>
      <c r="DV63" s="87" t="e">
        <f t="shared" ca="1" si="76"/>
        <v>#VALUE!</v>
      </c>
      <c r="DW63" s="87" t="e">
        <f t="shared" ca="1" si="77"/>
        <v>#VALUE!</v>
      </c>
      <c r="DY63" s="87" t="e">
        <f t="shared" ca="1" si="78"/>
        <v>#VALUE!</v>
      </c>
      <c r="DZ63" s="87" t="e">
        <f t="shared" ca="1" si="79"/>
        <v>#VALUE!</v>
      </c>
      <c r="EA63" s="87" t="e">
        <f t="shared" ca="1" si="80"/>
        <v>#VALUE!</v>
      </c>
      <c r="EB63" s="87" t="e">
        <f t="shared" ca="1" si="81"/>
        <v>#VALUE!</v>
      </c>
      <c r="EC63" s="87" t="e">
        <f t="shared" ca="1" si="82"/>
        <v>#VALUE!</v>
      </c>
      <c r="ED63" s="87" t="e">
        <f t="shared" ca="1" si="83"/>
        <v>#VALUE!</v>
      </c>
      <c r="EE63" s="87" t="e">
        <f t="shared" ca="1" si="84"/>
        <v>#VALUE!</v>
      </c>
      <c r="EF63" s="87" t="e">
        <f t="shared" ca="1" si="85"/>
        <v>#VALUE!</v>
      </c>
      <c r="EG63" s="87" t="e">
        <f t="shared" ca="1" si="86"/>
        <v>#VALUE!</v>
      </c>
      <c r="EH63" s="87" t="e">
        <f t="shared" ca="1" si="87"/>
        <v>#VALUE!</v>
      </c>
      <c r="EI63" s="87" t="e">
        <f t="shared" ca="1" si="88"/>
        <v>#VALUE!</v>
      </c>
      <c r="EJ63" s="87" t="e">
        <f t="shared" ca="1" si="89"/>
        <v>#VALUE!</v>
      </c>
      <c r="EK63" s="87" t="e">
        <f t="shared" ca="1" si="90"/>
        <v>#VALUE!</v>
      </c>
      <c r="EL63" s="87" t="e">
        <f t="shared" ca="1" si="91"/>
        <v>#VALUE!</v>
      </c>
      <c r="EM63" s="87" t="e">
        <f t="shared" ca="1" si="92"/>
        <v>#VALUE!</v>
      </c>
      <c r="EN63" s="87" t="e">
        <f t="shared" ca="1" si="93"/>
        <v>#VALUE!</v>
      </c>
      <c r="EO63" s="87" t="e">
        <f t="shared" ca="1" si="94"/>
        <v>#VALUE!</v>
      </c>
      <c r="EP63" s="87" t="e">
        <f t="shared" ca="1" si="95"/>
        <v>#VALUE!</v>
      </c>
      <c r="EQ63" s="87" t="e">
        <f t="shared" ca="1" si="96"/>
        <v>#VALUE!</v>
      </c>
      <c r="ER63" s="87" t="e">
        <f t="shared" ca="1" si="97"/>
        <v>#VALUE!</v>
      </c>
      <c r="ES63" s="87" t="e">
        <f t="shared" ca="1" si="98"/>
        <v>#VALUE!</v>
      </c>
      <c r="EU63" s="87" t="e">
        <f t="shared" ca="1" si="99"/>
        <v>#VALUE!</v>
      </c>
      <c r="EV63" s="87" t="e">
        <f t="shared" ca="1" si="100"/>
        <v>#VALUE!</v>
      </c>
      <c r="EW63" s="87" t="e">
        <f t="shared" ca="1" si="101"/>
        <v>#VALUE!</v>
      </c>
      <c r="EX63" s="87" t="e">
        <f t="shared" ca="1" si="102"/>
        <v>#VALUE!</v>
      </c>
      <c r="EY63" s="87" t="e">
        <f t="shared" ca="1" si="103"/>
        <v>#VALUE!</v>
      </c>
      <c r="EZ63" s="87" t="e">
        <f t="shared" ca="1" si="104"/>
        <v>#VALUE!</v>
      </c>
      <c r="FA63" s="87" t="e">
        <f t="shared" ca="1" si="105"/>
        <v>#VALUE!</v>
      </c>
      <c r="FB63" s="87" t="e">
        <f t="shared" ca="1" si="106"/>
        <v>#VALUE!</v>
      </c>
      <c r="FC63" s="87" t="e">
        <f t="shared" ca="1" si="107"/>
        <v>#VALUE!</v>
      </c>
      <c r="FD63" s="87" t="e">
        <f t="shared" ca="1" si="108"/>
        <v>#VALUE!</v>
      </c>
      <c r="FE63" s="87" t="e">
        <f t="shared" ca="1" si="109"/>
        <v>#VALUE!</v>
      </c>
      <c r="FF63" s="87" t="e">
        <f t="shared" ca="1" si="110"/>
        <v>#VALUE!</v>
      </c>
      <c r="FG63" s="87" t="e">
        <f t="shared" ca="1" si="111"/>
        <v>#VALUE!</v>
      </c>
      <c r="FH63" s="87" t="e">
        <f t="shared" ca="1" si="112"/>
        <v>#VALUE!</v>
      </c>
      <c r="FI63" s="87" t="e">
        <f t="shared" ca="1" si="113"/>
        <v>#VALUE!</v>
      </c>
      <c r="FJ63" s="87" t="e">
        <f t="shared" ca="1" si="114"/>
        <v>#VALUE!</v>
      </c>
      <c r="FK63" s="87" t="e">
        <f t="shared" ca="1" si="115"/>
        <v>#VALUE!</v>
      </c>
      <c r="FL63" s="87" t="e">
        <f t="shared" ca="1" si="116"/>
        <v>#VALUE!</v>
      </c>
      <c r="FM63" s="87" t="e">
        <f t="shared" ca="1" si="117"/>
        <v>#VALUE!</v>
      </c>
      <c r="FN63" s="87" t="e">
        <f t="shared" ca="1" si="118"/>
        <v>#VALUE!</v>
      </c>
      <c r="FO63" s="87" t="e">
        <f t="shared" ca="1" si="119"/>
        <v>#VALUE!</v>
      </c>
      <c r="FQ63" s="87">
        <f ca="1"/>
        <v>0</v>
      </c>
      <c r="FR63" s="87">
        <f ca="1"/>
        <v>0</v>
      </c>
      <c r="FS63" s="87">
        <f ca="1"/>
        <v>0</v>
      </c>
      <c r="FT63" s="87">
        <f ca="1"/>
        <v>0</v>
      </c>
      <c r="FU63" s="87">
        <f ca="1"/>
        <v>0</v>
      </c>
      <c r="FV63" s="87">
        <f ca="1"/>
        <v>0</v>
      </c>
      <c r="FW63" s="87">
        <f ca="1"/>
        <v>0</v>
      </c>
      <c r="FX63" s="87">
        <f ca="1"/>
        <v>0</v>
      </c>
      <c r="FY63" s="87">
        <f ca="1"/>
        <v>0</v>
      </c>
      <c r="FZ63" s="87">
        <f ca="1"/>
        <v>0</v>
      </c>
      <c r="GA63" s="87">
        <f ca="1"/>
        <v>0</v>
      </c>
      <c r="GB63" s="87">
        <f ca="1"/>
        <v>0</v>
      </c>
      <c r="GC63" s="87">
        <f ca="1"/>
        <v>0</v>
      </c>
      <c r="GD63" s="87">
        <f ca="1"/>
        <v>0</v>
      </c>
      <c r="GE63" s="87">
        <f ca="1"/>
        <v>0</v>
      </c>
      <c r="GF63" s="87">
        <f ca="1"/>
        <v>0</v>
      </c>
      <c r="GG63" s="87">
        <f ca="1"/>
        <v>0</v>
      </c>
      <c r="GH63" s="87">
        <f ca="1"/>
        <v>0</v>
      </c>
      <c r="GI63" s="87">
        <f ca="1"/>
        <v>0</v>
      </c>
      <c r="GJ63" s="87">
        <f ca="1"/>
        <v>0</v>
      </c>
    </row>
    <row r="64" spans="1:192" x14ac:dyDescent="0.25">
      <c r="A64" s="87">
        <f t="shared" si="249"/>
        <v>55</v>
      </c>
      <c r="B64" s="87" t="e">
        <f t="shared" ca="1" si="124"/>
        <v>#N/A</v>
      </c>
      <c r="C64" s="87" t="e">
        <f t="shared" ca="1" si="125"/>
        <v>#REF!</v>
      </c>
      <c r="D64" s="87" t="e">
        <f t="shared" ca="1" si="126"/>
        <v>#REF!</v>
      </c>
      <c r="E64" s="87" t="e">
        <f t="shared" ca="1" si="127"/>
        <v>#REF!</v>
      </c>
      <c r="F64" s="87" t="e">
        <f t="shared" ca="1" si="128"/>
        <v>#REF!</v>
      </c>
      <c r="G64" s="87" t="e">
        <f t="shared" ca="1" si="129"/>
        <v>#REF!</v>
      </c>
      <c r="H64" s="87" t="e">
        <f t="shared" ca="1" si="130"/>
        <v>#REF!</v>
      </c>
      <c r="I64" s="87" t="e">
        <f t="shared" ca="1" si="131"/>
        <v>#REF!</v>
      </c>
      <c r="J64" s="87" t="e">
        <f t="shared" ca="1" si="132"/>
        <v>#REF!</v>
      </c>
      <c r="K64" s="87" t="e">
        <f t="shared" ca="1" si="133"/>
        <v>#REF!</v>
      </c>
      <c r="L64" s="87" t="e">
        <f t="shared" ca="1" si="134"/>
        <v>#REF!</v>
      </c>
      <c r="M64" s="87" t="e">
        <f t="shared" ca="1" si="135"/>
        <v>#REF!</v>
      </c>
      <c r="N64" s="87" t="e">
        <f t="shared" ca="1" si="136"/>
        <v>#REF!</v>
      </c>
      <c r="O64" s="87" t="e">
        <f t="shared" ca="1" si="137"/>
        <v>#REF!</v>
      </c>
      <c r="P64" s="87" t="e">
        <f t="shared" ca="1" si="138"/>
        <v>#REF!</v>
      </c>
      <c r="Q64" s="87" t="e">
        <f t="shared" ca="1" si="306"/>
        <v>#REF!</v>
      </c>
      <c r="R64" s="87" t="e">
        <f t="shared" ca="1" si="306"/>
        <v>#REF!</v>
      </c>
      <c r="S64" s="87" t="e">
        <f t="shared" ca="1" si="306"/>
        <v>#REF!</v>
      </c>
      <c r="T64" s="87" t="e">
        <f t="shared" ca="1" si="306"/>
        <v>#REF!</v>
      </c>
      <c r="U64" s="87" t="e">
        <f t="shared" ca="1" si="306"/>
        <v>#REF!</v>
      </c>
      <c r="X64" s="87">
        <f ca="1">Ranking!B60</f>
        <v>0</v>
      </c>
      <c r="Y64" s="87" t="e">
        <f ca="1">IF(AH64=0,0,Ranking!C60)</f>
        <v>#VALUE!</v>
      </c>
      <c r="Z64" s="91">
        <f ca="1">Ranking!G60</f>
        <v>0</v>
      </c>
      <c r="AA64" s="87" t="e">
        <f ca="1">MCA!ES63</f>
        <v>#REF!</v>
      </c>
      <c r="AB64" s="87">
        <f ca="1">MCA!ET63</f>
        <v>0</v>
      </c>
      <c r="AC64" s="87">
        <f ca="1">MCA!EU63</f>
        <v>0</v>
      </c>
      <c r="AD64" s="87" t="e">
        <f ca="1">INDEX('MCA-INPUT'!$C$22:$C$25,MATCH(AC64,$W$376:$W$379,0),1)</f>
        <v>#N/A</v>
      </c>
      <c r="AE64" s="87" t="e">
        <f t="shared" ca="1" si="11"/>
        <v>#VALUE!</v>
      </c>
      <c r="AF64" s="87">
        <f ca="1">MATCH(AB64,$AB$7:AB64,0)</f>
        <v>1</v>
      </c>
      <c r="AG64" s="87" t="str">
        <f t="shared" ca="1" si="12"/>
        <v>00</v>
      </c>
      <c r="AH64" s="87" t="e">
        <f t="shared" ca="1" si="52"/>
        <v>#VALUE!</v>
      </c>
      <c r="AI64" s="87" t="e">
        <f t="shared" ca="1" si="53"/>
        <v>#VALUE!</v>
      </c>
      <c r="AK64" s="87" t="e">
        <f t="shared" ca="1" si="13"/>
        <v>#VALUE!</v>
      </c>
      <c r="AL64" s="87" t="e">
        <f t="shared" ca="1" si="120"/>
        <v>#VALUE!</v>
      </c>
      <c r="AM64" s="87" t="e">
        <f t="shared" ca="1" si="14"/>
        <v>#VALUE!</v>
      </c>
      <c r="AN64" s="87" t="e">
        <f t="shared" ref="AN64:BA64" ca="1" si="325">IF(AM64&gt;0,2,IF($AL64&lt;=AN$5,1,0))</f>
        <v>#VALUE!</v>
      </c>
      <c r="AO64" s="87" t="e">
        <f t="shared" ca="1" si="325"/>
        <v>#VALUE!</v>
      </c>
      <c r="AP64" s="87" t="e">
        <f t="shared" ca="1" si="325"/>
        <v>#VALUE!</v>
      </c>
      <c r="AQ64" s="87" t="e">
        <f t="shared" ca="1" si="325"/>
        <v>#VALUE!</v>
      </c>
      <c r="AR64" s="87" t="e">
        <f t="shared" ca="1" si="325"/>
        <v>#VALUE!</v>
      </c>
      <c r="AS64" s="87" t="e">
        <f t="shared" ca="1" si="325"/>
        <v>#VALUE!</v>
      </c>
      <c r="AT64" s="87" t="e">
        <f t="shared" ca="1" si="325"/>
        <v>#VALUE!</v>
      </c>
      <c r="AU64" s="87" t="e">
        <f t="shared" ca="1" si="325"/>
        <v>#VALUE!</v>
      </c>
      <c r="AV64" s="87" t="e">
        <f t="shared" ca="1" si="325"/>
        <v>#VALUE!</v>
      </c>
      <c r="AW64" s="87" t="e">
        <f t="shared" ca="1" si="325"/>
        <v>#VALUE!</v>
      </c>
      <c r="AX64" s="87" t="e">
        <f t="shared" ca="1" si="325"/>
        <v>#VALUE!</v>
      </c>
      <c r="AY64" s="87" t="e">
        <f t="shared" ca="1" si="325"/>
        <v>#VALUE!</v>
      </c>
      <c r="AZ64" s="87" t="e">
        <f t="shared" ca="1" si="325"/>
        <v>#VALUE!</v>
      </c>
      <c r="BA64" s="87" t="e">
        <f t="shared" ca="1" si="325"/>
        <v>#VALUE!</v>
      </c>
      <c r="BB64" s="87" t="e">
        <f t="shared" ref="BB64:BF64" ca="1" si="326">IF(BA64&gt;0,2,IF($AL64&lt;=BB$5,1,0))</f>
        <v>#VALUE!</v>
      </c>
      <c r="BC64" s="87" t="e">
        <f t="shared" ca="1" si="326"/>
        <v>#VALUE!</v>
      </c>
      <c r="BD64" s="87" t="e">
        <f t="shared" ca="1" si="326"/>
        <v>#VALUE!</v>
      </c>
      <c r="BE64" s="87" t="e">
        <f t="shared" ca="1" si="326"/>
        <v>#VALUE!</v>
      </c>
      <c r="BF64" s="87" t="e">
        <f t="shared" ca="1" si="326"/>
        <v>#VALUE!</v>
      </c>
      <c r="BH64" s="87" t="e">
        <f t="shared" ca="1" si="17"/>
        <v>#VALUE!</v>
      </c>
      <c r="BI64" s="87" t="e">
        <f t="shared" ca="1" si="18"/>
        <v>#VALUE!</v>
      </c>
      <c r="BJ64" s="87" t="e">
        <f t="shared" ca="1" si="19"/>
        <v>#VALUE!</v>
      </c>
      <c r="BK64" s="87" t="e">
        <f t="shared" ca="1" si="20"/>
        <v>#VALUE!</v>
      </c>
      <c r="BL64" s="87" t="e">
        <f t="shared" ca="1" si="21"/>
        <v>#VALUE!</v>
      </c>
      <c r="BM64" s="87" t="e">
        <f t="shared" ca="1" si="22"/>
        <v>#VALUE!</v>
      </c>
      <c r="BN64" s="87" t="e">
        <f t="shared" ca="1" si="23"/>
        <v>#VALUE!</v>
      </c>
      <c r="BO64" s="87" t="e">
        <f t="shared" ca="1" si="24"/>
        <v>#VALUE!</v>
      </c>
      <c r="BP64" s="87" t="e">
        <f t="shared" ca="1" si="25"/>
        <v>#VALUE!</v>
      </c>
      <c r="BQ64" s="87" t="e">
        <f t="shared" ca="1" si="26"/>
        <v>#VALUE!</v>
      </c>
      <c r="BR64" s="87" t="e">
        <f t="shared" ca="1" si="27"/>
        <v>#VALUE!</v>
      </c>
      <c r="BS64" s="87" t="e">
        <f t="shared" ca="1" si="28"/>
        <v>#VALUE!</v>
      </c>
      <c r="BT64" s="87" t="e">
        <f t="shared" ca="1" si="29"/>
        <v>#VALUE!</v>
      </c>
      <c r="BU64" s="87" t="e">
        <f t="shared" ca="1" si="30"/>
        <v>#VALUE!</v>
      </c>
      <c r="BV64" s="87" t="e">
        <f t="shared" ca="1" si="31"/>
        <v>#VALUE!</v>
      </c>
      <c r="BW64" s="87" t="e">
        <f t="shared" ca="1" si="298"/>
        <v>#VALUE!</v>
      </c>
      <c r="BX64" s="87" t="e">
        <f t="shared" ca="1" si="298"/>
        <v>#VALUE!</v>
      </c>
      <c r="BY64" s="87" t="e">
        <f t="shared" ca="1" si="298"/>
        <v>#VALUE!</v>
      </c>
      <c r="BZ64" s="87" t="e">
        <f t="shared" ca="1" si="298"/>
        <v>#VALUE!</v>
      </c>
      <c r="CA64" s="87" t="e">
        <f t="shared" ca="1" si="298"/>
        <v>#VALUE!</v>
      </c>
      <c r="CC64" s="87">
        <v>58</v>
      </c>
      <c r="CD64" s="91" t="e">
        <f t="shared" ca="1" si="233"/>
        <v>#N/A</v>
      </c>
      <c r="CE64" s="91" t="e">
        <f t="shared" ca="1" si="234"/>
        <v>#REF!</v>
      </c>
      <c r="CF64" s="91" t="e">
        <f t="shared" ca="1" si="235"/>
        <v>#REF!</v>
      </c>
      <c r="CG64" s="91" t="e">
        <f t="shared" ca="1" si="236"/>
        <v>#REF!</v>
      </c>
      <c r="CH64" s="91" t="e">
        <f t="shared" ca="1" si="237"/>
        <v>#REF!</v>
      </c>
      <c r="CI64" s="91" t="e">
        <f t="shared" ca="1" si="238"/>
        <v>#REF!</v>
      </c>
      <c r="CJ64" s="91" t="e">
        <f t="shared" ca="1" si="239"/>
        <v>#REF!</v>
      </c>
      <c r="CK64" s="91" t="e">
        <f t="shared" ca="1" si="240"/>
        <v>#REF!</v>
      </c>
      <c r="CL64" s="91" t="e">
        <f t="shared" ca="1" si="241"/>
        <v>#REF!</v>
      </c>
      <c r="CM64" s="91" t="e">
        <f t="shared" ca="1" si="242"/>
        <v>#REF!</v>
      </c>
      <c r="CN64" s="91" t="e">
        <f t="shared" ca="1" si="243"/>
        <v>#REF!</v>
      </c>
      <c r="CO64" s="91" t="e">
        <f t="shared" ca="1" si="244"/>
        <v>#REF!</v>
      </c>
      <c r="CP64" s="91" t="e">
        <f t="shared" ca="1" si="245"/>
        <v>#REF!</v>
      </c>
      <c r="CQ64" s="91" t="e">
        <f t="shared" ca="1" si="246"/>
        <v>#REF!</v>
      </c>
      <c r="CR64" s="91" t="e">
        <f t="shared" ca="1" si="247"/>
        <v>#REF!</v>
      </c>
      <c r="CS64" s="91" t="e">
        <f t="shared" ref="CS64:CW64" ca="1" si="327">VALUE(IF(Q67=0,0,CONCATENATE(Q$9,$A67)))</f>
        <v>#REF!</v>
      </c>
      <c r="CT64" s="91" t="e">
        <f t="shared" ca="1" si="327"/>
        <v>#REF!</v>
      </c>
      <c r="CU64" s="91" t="e">
        <f t="shared" ca="1" si="327"/>
        <v>#REF!</v>
      </c>
      <c r="CV64" s="91" t="e">
        <f t="shared" ca="1" si="327"/>
        <v>#REF!</v>
      </c>
      <c r="CW64" s="91" t="e">
        <f t="shared" ca="1" si="327"/>
        <v>#REF!</v>
      </c>
      <c r="DC64" s="87" t="e">
        <f t="shared" ca="1" si="57"/>
        <v>#VALUE!</v>
      </c>
      <c r="DD64" s="87" t="e">
        <f t="shared" ca="1" si="58"/>
        <v>#VALUE!</v>
      </c>
      <c r="DE64" s="87" t="e">
        <f t="shared" ca="1" si="59"/>
        <v>#VALUE!</v>
      </c>
      <c r="DF64" s="87" t="e">
        <f t="shared" ca="1" si="60"/>
        <v>#VALUE!</v>
      </c>
      <c r="DG64" s="87" t="e">
        <f t="shared" ca="1" si="61"/>
        <v>#VALUE!</v>
      </c>
      <c r="DH64" s="87" t="e">
        <f t="shared" ca="1" si="62"/>
        <v>#VALUE!</v>
      </c>
      <c r="DI64" s="87" t="e">
        <f t="shared" ca="1" si="63"/>
        <v>#VALUE!</v>
      </c>
      <c r="DJ64" s="87" t="e">
        <f t="shared" ca="1" si="64"/>
        <v>#VALUE!</v>
      </c>
      <c r="DK64" s="87" t="e">
        <f t="shared" ca="1" si="65"/>
        <v>#VALUE!</v>
      </c>
      <c r="DL64" s="87" t="e">
        <f t="shared" ca="1" si="66"/>
        <v>#VALUE!</v>
      </c>
      <c r="DM64" s="87" t="e">
        <f t="shared" ca="1" si="67"/>
        <v>#VALUE!</v>
      </c>
      <c r="DN64" s="87" t="e">
        <f t="shared" ca="1" si="68"/>
        <v>#VALUE!</v>
      </c>
      <c r="DO64" s="87" t="e">
        <f t="shared" ca="1" si="69"/>
        <v>#VALUE!</v>
      </c>
      <c r="DP64" s="87" t="e">
        <f t="shared" ca="1" si="70"/>
        <v>#VALUE!</v>
      </c>
      <c r="DQ64" s="87" t="e">
        <f t="shared" ca="1" si="71"/>
        <v>#VALUE!</v>
      </c>
      <c r="DR64" s="87" t="e">
        <f t="shared" ca="1" si="72"/>
        <v>#VALUE!</v>
      </c>
      <c r="DS64" s="87" t="e">
        <f t="shared" ca="1" si="73"/>
        <v>#VALUE!</v>
      </c>
      <c r="DT64" s="87" t="e">
        <f t="shared" ca="1" si="74"/>
        <v>#VALUE!</v>
      </c>
      <c r="DU64" s="87" t="e">
        <f t="shared" ca="1" si="75"/>
        <v>#VALUE!</v>
      </c>
      <c r="DV64" s="87" t="e">
        <f t="shared" ca="1" si="76"/>
        <v>#VALUE!</v>
      </c>
      <c r="DW64" s="87" t="e">
        <f t="shared" ca="1" si="77"/>
        <v>#VALUE!</v>
      </c>
      <c r="DY64" s="87" t="e">
        <f t="shared" ca="1" si="78"/>
        <v>#VALUE!</v>
      </c>
      <c r="DZ64" s="87" t="e">
        <f t="shared" ca="1" si="79"/>
        <v>#VALUE!</v>
      </c>
      <c r="EA64" s="87" t="e">
        <f t="shared" ca="1" si="80"/>
        <v>#VALUE!</v>
      </c>
      <c r="EB64" s="87" t="e">
        <f t="shared" ca="1" si="81"/>
        <v>#VALUE!</v>
      </c>
      <c r="EC64" s="87" t="e">
        <f t="shared" ca="1" si="82"/>
        <v>#VALUE!</v>
      </c>
      <c r="ED64" s="87" t="e">
        <f t="shared" ca="1" si="83"/>
        <v>#VALUE!</v>
      </c>
      <c r="EE64" s="87" t="e">
        <f t="shared" ca="1" si="84"/>
        <v>#VALUE!</v>
      </c>
      <c r="EF64" s="87" t="e">
        <f t="shared" ca="1" si="85"/>
        <v>#VALUE!</v>
      </c>
      <c r="EG64" s="87" t="e">
        <f t="shared" ca="1" si="86"/>
        <v>#VALUE!</v>
      </c>
      <c r="EH64" s="87" t="e">
        <f t="shared" ca="1" si="87"/>
        <v>#VALUE!</v>
      </c>
      <c r="EI64" s="87" t="e">
        <f t="shared" ca="1" si="88"/>
        <v>#VALUE!</v>
      </c>
      <c r="EJ64" s="87" t="e">
        <f t="shared" ca="1" si="89"/>
        <v>#VALUE!</v>
      </c>
      <c r="EK64" s="87" t="e">
        <f t="shared" ca="1" si="90"/>
        <v>#VALUE!</v>
      </c>
      <c r="EL64" s="87" t="e">
        <f t="shared" ca="1" si="91"/>
        <v>#VALUE!</v>
      </c>
      <c r="EM64" s="87" t="e">
        <f t="shared" ca="1" si="92"/>
        <v>#VALUE!</v>
      </c>
      <c r="EN64" s="87" t="e">
        <f t="shared" ca="1" si="93"/>
        <v>#VALUE!</v>
      </c>
      <c r="EO64" s="87" t="e">
        <f t="shared" ca="1" si="94"/>
        <v>#VALUE!</v>
      </c>
      <c r="EP64" s="87" t="e">
        <f t="shared" ca="1" si="95"/>
        <v>#VALUE!</v>
      </c>
      <c r="EQ64" s="87" t="e">
        <f t="shared" ca="1" si="96"/>
        <v>#VALUE!</v>
      </c>
      <c r="ER64" s="87" t="e">
        <f t="shared" ca="1" si="97"/>
        <v>#VALUE!</v>
      </c>
      <c r="ES64" s="87" t="e">
        <f t="shared" ca="1" si="98"/>
        <v>#VALUE!</v>
      </c>
      <c r="EU64" s="87" t="e">
        <f t="shared" ca="1" si="99"/>
        <v>#VALUE!</v>
      </c>
      <c r="EV64" s="87" t="e">
        <f t="shared" ca="1" si="100"/>
        <v>#VALUE!</v>
      </c>
      <c r="EW64" s="87" t="e">
        <f t="shared" ca="1" si="101"/>
        <v>#VALUE!</v>
      </c>
      <c r="EX64" s="87" t="e">
        <f t="shared" ca="1" si="102"/>
        <v>#VALUE!</v>
      </c>
      <c r="EY64" s="87" t="e">
        <f t="shared" ca="1" si="103"/>
        <v>#VALUE!</v>
      </c>
      <c r="EZ64" s="87" t="e">
        <f t="shared" ca="1" si="104"/>
        <v>#VALUE!</v>
      </c>
      <c r="FA64" s="87" t="e">
        <f t="shared" ca="1" si="105"/>
        <v>#VALUE!</v>
      </c>
      <c r="FB64" s="87" t="e">
        <f t="shared" ca="1" si="106"/>
        <v>#VALUE!</v>
      </c>
      <c r="FC64" s="87" t="e">
        <f t="shared" ca="1" si="107"/>
        <v>#VALUE!</v>
      </c>
      <c r="FD64" s="87" t="e">
        <f t="shared" ca="1" si="108"/>
        <v>#VALUE!</v>
      </c>
      <c r="FE64" s="87" t="e">
        <f t="shared" ca="1" si="109"/>
        <v>#VALUE!</v>
      </c>
      <c r="FF64" s="87" t="e">
        <f t="shared" ca="1" si="110"/>
        <v>#VALUE!</v>
      </c>
      <c r="FG64" s="87" t="e">
        <f t="shared" ca="1" si="111"/>
        <v>#VALUE!</v>
      </c>
      <c r="FH64" s="87" t="e">
        <f t="shared" ca="1" si="112"/>
        <v>#VALUE!</v>
      </c>
      <c r="FI64" s="87" t="e">
        <f t="shared" ca="1" si="113"/>
        <v>#VALUE!</v>
      </c>
      <c r="FJ64" s="87" t="e">
        <f t="shared" ca="1" si="114"/>
        <v>#VALUE!</v>
      </c>
      <c r="FK64" s="87" t="e">
        <f t="shared" ca="1" si="115"/>
        <v>#VALUE!</v>
      </c>
      <c r="FL64" s="87" t="e">
        <f t="shared" ca="1" si="116"/>
        <v>#VALUE!</v>
      </c>
      <c r="FM64" s="87" t="e">
        <f t="shared" ca="1" si="117"/>
        <v>#VALUE!</v>
      </c>
      <c r="FN64" s="87" t="e">
        <f t="shared" ca="1" si="118"/>
        <v>#VALUE!</v>
      </c>
      <c r="FO64" s="87" t="e">
        <f t="shared" ca="1" si="119"/>
        <v>#VALUE!</v>
      </c>
      <c r="FQ64" s="87">
        <f ca="1"/>
        <v>0</v>
      </c>
      <c r="FR64" s="87">
        <f ca="1"/>
        <v>0</v>
      </c>
      <c r="FS64" s="87">
        <f ca="1"/>
        <v>0</v>
      </c>
      <c r="FT64" s="87">
        <f ca="1"/>
        <v>0</v>
      </c>
      <c r="FU64" s="87">
        <f ca="1"/>
        <v>0</v>
      </c>
      <c r="FV64" s="87">
        <f ca="1"/>
        <v>0</v>
      </c>
      <c r="FW64" s="87">
        <f ca="1"/>
        <v>0</v>
      </c>
      <c r="FX64" s="87">
        <f ca="1"/>
        <v>0</v>
      </c>
      <c r="FY64" s="87">
        <f ca="1"/>
        <v>0</v>
      </c>
      <c r="FZ64" s="87">
        <f ca="1"/>
        <v>0</v>
      </c>
      <c r="GA64" s="87">
        <f ca="1"/>
        <v>0</v>
      </c>
      <c r="GB64" s="87">
        <f ca="1"/>
        <v>0</v>
      </c>
      <c r="GC64" s="87">
        <f ca="1"/>
        <v>0</v>
      </c>
      <c r="GD64" s="87">
        <f ca="1"/>
        <v>0</v>
      </c>
      <c r="GE64" s="87">
        <f ca="1"/>
        <v>0</v>
      </c>
      <c r="GF64" s="87">
        <f ca="1"/>
        <v>0</v>
      </c>
      <c r="GG64" s="87">
        <f ca="1"/>
        <v>0</v>
      </c>
      <c r="GH64" s="87">
        <f ca="1"/>
        <v>0</v>
      </c>
      <c r="GI64" s="87">
        <f ca="1"/>
        <v>0</v>
      </c>
      <c r="GJ64" s="87">
        <f ca="1"/>
        <v>0</v>
      </c>
    </row>
    <row r="65" spans="1:192" x14ac:dyDescent="0.25">
      <c r="A65" s="87">
        <f t="shared" si="249"/>
        <v>56</v>
      </c>
      <c r="B65" s="87" t="e">
        <f t="shared" ca="1" si="124"/>
        <v>#N/A</v>
      </c>
      <c r="C65" s="87" t="e">
        <f t="shared" ca="1" si="125"/>
        <v>#REF!</v>
      </c>
      <c r="D65" s="87" t="e">
        <f t="shared" ca="1" si="126"/>
        <v>#REF!</v>
      </c>
      <c r="E65" s="87" t="e">
        <f t="shared" ca="1" si="127"/>
        <v>#REF!</v>
      </c>
      <c r="F65" s="87" t="e">
        <f t="shared" ca="1" si="128"/>
        <v>#REF!</v>
      </c>
      <c r="G65" s="87" t="e">
        <f t="shared" ca="1" si="129"/>
        <v>#REF!</v>
      </c>
      <c r="H65" s="87" t="e">
        <f t="shared" ca="1" si="130"/>
        <v>#REF!</v>
      </c>
      <c r="I65" s="87" t="e">
        <f t="shared" ca="1" si="131"/>
        <v>#REF!</v>
      </c>
      <c r="J65" s="87" t="e">
        <f t="shared" ca="1" si="132"/>
        <v>#REF!</v>
      </c>
      <c r="K65" s="87" t="e">
        <f t="shared" ca="1" si="133"/>
        <v>#REF!</v>
      </c>
      <c r="L65" s="87" t="e">
        <f t="shared" ca="1" si="134"/>
        <v>#REF!</v>
      </c>
      <c r="M65" s="87" t="e">
        <f t="shared" ca="1" si="135"/>
        <v>#REF!</v>
      </c>
      <c r="N65" s="87" t="e">
        <f t="shared" ca="1" si="136"/>
        <v>#REF!</v>
      </c>
      <c r="O65" s="87" t="e">
        <f t="shared" ca="1" si="137"/>
        <v>#REF!</v>
      </c>
      <c r="P65" s="87" t="e">
        <f t="shared" ca="1" si="138"/>
        <v>#REF!</v>
      </c>
      <c r="Q65" s="87" t="e">
        <f t="shared" ca="1" si="306"/>
        <v>#REF!</v>
      </c>
      <c r="R65" s="87" t="e">
        <f t="shared" ca="1" si="306"/>
        <v>#REF!</v>
      </c>
      <c r="S65" s="87" t="e">
        <f t="shared" ca="1" si="306"/>
        <v>#REF!</v>
      </c>
      <c r="T65" s="87" t="e">
        <f t="shared" ca="1" si="306"/>
        <v>#REF!</v>
      </c>
      <c r="U65" s="87" t="e">
        <f t="shared" ca="1" si="306"/>
        <v>#REF!</v>
      </c>
      <c r="X65" s="87">
        <f ca="1">Ranking!B61</f>
        <v>0</v>
      </c>
      <c r="Y65" s="87" t="e">
        <f ca="1">IF(AH65=0,0,Ranking!C61)</f>
        <v>#VALUE!</v>
      </c>
      <c r="Z65" s="91">
        <f ca="1">Ranking!G61</f>
        <v>0</v>
      </c>
      <c r="AA65" s="87" t="e">
        <f ca="1">MCA!ES64</f>
        <v>#REF!</v>
      </c>
      <c r="AB65" s="87">
        <f ca="1">MCA!ET64</f>
        <v>0</v>
      </c>
      <c r="AC65" s="87">
        <f ca="1">MCA!EU64</f>
        <v>0</v>
      </c>
      <c r="AD65" s="87" t="e">
        <f ca="1">INDEX('MCA-INPUT'!$C$22:$C$25,MATCH(AC65,$W$376:$W$379,0),1)</f>
        <v>#N/A</v>
      </c>
      <c r="AE65" s="87" t="e">
        <f t="shared" ca="1" si="11"/>
        <v>#VALUE!</v>
      </c>
      <c r="AF65" s="87">
        <f ca="1">MATCH(AB65,$AB$7:AB65,0)</f>
        <v>1</v>
      </c>
      <c r="AG65" s="87" t="str">
        <f t="shared" ca="1" si="12"/>
        <v>00</v>
      </c>
      <c r="AH65" s="87" t="e">
        <f t="shared" ca="1" si="52"/>
        <v>#VALUE!</v>
      </c>
      <c r="AI65" s="87" t="e">
        <f t="shared" ca="1" si="53"/>
        <v>#VALUE!</v>
      </c>
      <c r="AK65" s="87" t="e">
        <f t="shared" ca="1" si="13"/>
        <v>#VALUE!</v>
      </c>
      <c r="AL65" s="87" t="e">
        <f t="shared" ca="1" si="120"/>
        <v>#VALUE!</v>
      </c>
      <c r="AM65" s="87" t="e">
        <f t="shared" ca="1" si="14"/>
        <v>#VALUE!</v>
      </c>
      <c r="AN65" s="87" t="e">
        <f t="shared" ref="AN65:BA65" ca="1" si="328">IF(AM65&gt;0,2,IF($AL65&lt;=AN$5,1,0))</f>
        <v>#VALUE!</v>
      </c>
      <c r="AO65" s="87" t="e">
        <f t="shared" ca="1" si="328"/>
        <v>#VALUE!</v>
      </c>
      <c r="AP65" s="87" t="e">
        <f t="shared" ca="1" si="328"/>
        <v>#VALUE!</v>
      </c>
      <c r="AQ65" s="87" t="e">
        <f t="shared" ca="1" si="328"/>
        <v>#VALUE!</v>
      </c>
      <c r="AR65" s="87" t="e">
        <f t="shared" ca="1" si="328"/>
        <v>#VALUE!</v>
      </c>
      <c r="AS65" s="87" t="e">
        <f t="shared" ca="1" si="328"/>
        <v>#VALUE!</v>
      </c>
      <c r="AT65" s="87" t="e">
        <f t="shared" ca="1" si="328"/>
        <v>#VALUE!</v>
      </c>
      <c r="AU65" s="87" t="e">
        <f t="shared" ca="1" si="328"/>
        <v>#VALUE!</v>
      </c>
      <c r="AV65" s="87" t="e">
        <f t="shared" ca="1" si="328"/>
        <v>#VALUE!</v>
      </c>
      <c r="AW65" s="87" t="e">
        <f t="shared" ca="1" si="328"/>
        <v>#VALUE!</v>
      </c>
      <c r="AX65" s="87" t="e">
        <f t="shared" ca="1" si="328"/>
        <v>#VALUE!</v>
      </c>
      <c r="AY65" s="87" t="e">
        <f t="shared" ca="1" si="328"/>
        <v>#VALUE!</v>
      </c>
      <c r="AZ65" s="87" t="e">
        <f t="shared" ca="1" si="328"/>
        <v>#VALUE!</v>
      </c>
      <c r="BA65" s="87" t="e">
        <f t="shared" ca="1" si="328"/>
        <v>#VALUE!</v>
      </c>
      <c r="BB65" s="87" t="e">
        <f t="shared" ref="BB65:BF65" ca="1" si="329">IF(BA65&gt;0,2,IF($AL65&lt;=BB$5,1,0))</f>
        <v>#VALUE!</v>
      </c>
      <c r="BC65" s="87" t="e">
        <f t="shared" ca="1" si="329"/>
        <v>#VALUE!</v>
      </c>
      <c r="BD65" s="87" t="e">
        <f t="shared" ca="1" si="329"/>
        <v>#VALUE!</v>
      </c>
      <c r="BE65" s="87" t="e">
        <f t="shared" ca="1" si="329"/>
        <v>#VALUE!</v>
      </c>
      <c r="BF65" s="87" t="e">
        <f t="shared" ca="1" si="329"/>
        <v>#VALUE!</v>
      </c>
      <c r="BH65" s="87" t="e">
        <f t="shared" ca="1" si="17"/>
        <v>#VALUE!</v>
      </c>
      <c r="BI65" s="87" t="e">
        <f t="shared" ca="1" si="18"/>
        <v>#VALUE!</v>
      </c>
      <c r="BJ65" s="87" t="e">
        <f t="shared" ca="1" si="19"/>
        <v>#VALUE!</v>
      </c>
      <c r="BK65" s="87" t="e">
        <f t="shared" ca="1" si="20"/>
        <v>#VALUE!</v>
      </c>
      <c r="BL65" s="87" t="e">
        <f t="shared" ca="1" si="21"/>
        <v>#VALUE!</v>
      </c>
      <c r="BM65" s="87" t="e">
        <f t="shared" ca="1" si="22"/>
        <v>#VALUE!</v>
      </c>
      <c r="BN65" s="87" t="e">
        <f t="shared" ca="1" si="23"/>
        <v>#VALUE!</v>
      </c>
      <c r="BO65" s="87" t="e">
        <f t="shared" ca="1" si="24"/>
        <v>#VALUE!</v>
      </c>
      <c r="BP65" s="87" t="e">
        <f t="shared" ca="1" si="25"/>
        <v>#VALUE!</v>
      </c>
      <c r="BQ65" s="87" t="e">
        <f t="shared" ca="1" si="26"/>
        <v>#VALUE!</v>
      </c>
      <c r="BR65" s="87" t="e">
        <f t="shared" ca="1" si="27"/>
        <v>#VALUE!</v>
      </c>
      <c r="BS65" s="87" t="e">
        <f t="shared" ca="1" si="28"/>
        <v>#VALUE!</v>
      </c>
      <c r="BT65" s="87" t="e">
        <f t="shared" ca="1" si="29"/>
        <v>#VALUE!</v>
      </c>
      <c r="BU65" s="87" t="e">
        <f t="shared" ca="1" si="30"/>
        <v>#VALUE!</v>
      </c>
      <c r="BV65" s="87" t="e">
        <f t="shared" ca="1" si="31"/>
        <v>#VALUE!</v>
      </c>
      <c r="BW65" s="87" t="e">
        <f t="shared" ca="1" si="298"/>
        <v>#VALUE!</v>
      </c>
      <c r="BX65" s="87" t="e">
        <f t="shared" ca="1" si="298"/>
        <v>#VALUE!</v>
      </c>
      <c r="BY65" s="87" t="e">
        <f t="shared" ca="1" si="298"/>
        <v>#VALUE!</v>
      </c>
      <c r="BZ65" s="87" t="e">
        <f t="shared" ca="1" si="298"/>
        <v>#VALUE!</v>
      </c>
      <c r="CA65" s="87" t="e">
        <f t="shared" ca="1" si="298"/>
        <v>#VALUE!</v>
      </c>
      <c r="CC65" s="87">
        <v>59</v>
      </c>
      <c r="CD65" s="91" t="e">
        <f t="shared" ca="1" si="233"/>
        <v>#N/A</v>
      </c>
      <c r="CE65" s="91" t="e">
        <f t="shared" ca="1" si="234"/>
        <v>#REF!</v>
      </c>
      <c r="CF65" s="91" t="e">
        <f t="shared" ca="1" si="235"/>
        <v>#REF!</v>
      </c>
      <c r="CG65" s="91" t="e">
        <f t="shared" ca="1" si="236"/>
        <v>#REF!</v>
      </c>
      <c r="CH65" s="91" t="e">
        <f t="shared" ca="1" si="237"/>
        <v>#REF!</v>
      </c>
      <c r="CI65" s="91" t="e">
        <f t="shared" ca="1" si="238"/>
        <v>#REF!</v>
      </c>
      <c r="CJ65" s="91" t="e">
        <f t="shared" ca="1" si="239"/>
        <v>#REF!</v>
      </c>
      <c r="CK65" s="91" t="e">
        <f t="shared" ca="1" si="240"/>
        <v>#REF!</v>
      </c>
      <c r="CL65" s="91" t="e">
        <f t="shared" ca="1" si="241"/>
        <v>#REF!</v>
      </c>
      <c r="CM65" s="91" t="e">
        <f t="shared" ca="1" si="242"/>
        <v>#REF!</v>
      </c>
      <c r="CN65" s="91" t="e">
        <f t="shared" ca="1" si="243"/>
        <v>#REF!</v>
      </c>
      <c r="CO65" s="91" t="e">
        <f t="shared" ca="1" si="244"/>
        <v>#REF!</v>
      </c>
      <c r="CP65" s="91" t="e">
        <f t="shared" ca="1" si="245"/>
        <v>#REF!</v>
      </c>
      <c r="CQ65" s="91" t="e">
        <f t="shared" ca="1" si="246"/>
        <v>#REF!</v>
      </c>
      <c r="CR65" s="91" t="e">
        <f t="shared" ca="1" si="247"/>
        <v>#REF!</v>
      </c>
      <c r="CS65" s="91" t="e">
        <f t="shared" ref="CS65:CW65" ca="1" si="330">VALUE(IF(Q68=0,0,CONCATENATE(Q$9,$A68)))</f>
        <v>#REF!</v>
      </c>
      <c r="CT65" s="91" t="e">
        <f t="shared" ca="1" si="330"/>
        <v>#REF!</v>
      </c>
      <c r="CU65" s="91" t="e">
        <f t="shared" ca="1" si="330"/>
        <v>#REF!</v>
      </c>
      <c r="CV65" s="91" t="e">
        <f t="shared" ca="1" si="330"/>
        <v>#REF!</v>
      </c>
      <c r="CW65" s="91" t="e">
        <f t="shared" ca="1" si="330"/>
        <v>#REF!</v>
      </c>
      <c r="DC65" s="87" t="e">
        <f t="shared" ca="1" si="57"/>
        <v>#VALUE!</v>
      </c>
      <c r="DD65" s="87" t="e">
        <f t="shared" ca="1" si="58"/>
        <v>#VALUE!</v>
      </c>
      <c r="DE65" s="87" t="e">
        <f t="shared" ca="1" si="59"/>
        <v>#VALUE!</v>
      </c>
      <c r="DF65" s="87" t="e">
        <f t="shared" ca="1" si="60"/>
        <v>#VALUE!</v>
      </c>
      <c r="DG65" s="87" t="e">
        <f t="shared" ca="1" si="61"/>
        <v>#VALUE!</v>
      </c>
      <c r="DH65" s="87" t="e">
        <f t="shared" ca="1" si="62"/>
        <v>#VALUE!</v>
      </c>
      <c r="DI65" s="87" t="e">
        <f t="shared" ca="1" si="63"/>
        <v>#VALUE!</v>
      </c>
      <c r="DJ65" s="87" t="e">
        <f t="shared" ca="1" si="64"/>
        <v>#VALUE!</v>
      </c>
      <c r="DK65" s="87" t="e">
        <f t="shared" ca="1" si="65"/>
        <v>#VALUE!</v>
      </c>
      <c r="DL65" s="87" t="e">
        <f t="shared" ca="1" si="66"/>
        <v>#VALUE!</v>
      </c>
      <c r="DM65" s="87" t="e">
        <f t="shared" ca="1" si="67"/>
        <v>#VALUE!</v>
      </c>
      <c r="DN65" s="87" t="e">
        <f t="shared" ca="1" si="68"/>
        <v>#VALUE!</v>
      </c>
      <c r="DO65" s="87" t="e">
        <f t="shared" ca="1" si="69"/>
        <v>#VALUE!</v>
      </c>
      <c r="DP65" s="87" t="e">
        <f t="shared" ca="1" si="70"/>
        <v>#VALUE!</v>
      </c>
      <c r="DQ65" s="87" t="e">
        <f t="shared" ca="1" si="71"/>
        <v>#VALUE!</v>
      </c>
      <c r="DR65" s="87" t="e">
        <f t="shared" ca="1" si="72"/>
        <v>#VALUE!</v>
      </c>
      <c r="DS65" s="87" t="e">
        <f t="shared" ca="1" si="73"/>
        <v>#VALUE!</v>
      </c>
      <c r="DT65" s="87" t="e">
        <f t="shared" ca="1" si="74"/>
        <v>#VALUE!</v>
      </c>
      <c r="DU65" s="87" t="e">
        <f t="shared" ca="1" si="75"/>
        <v>#VALUE!</v>
      </c>
      <c r="DV65" s="87" t="e">
        <f t="shared" ca="1" si="76"/>
        <v>#VALUE!</v>
      </c>
      <c r="DW65" s="87" t="e">
        <f t="shared" ca="1" si="77"/>
        <v>#VALUE!</v>
      </c>
      <c r="DY65" s="87" t="e">
        <f t="shared" ca="1" si="78"/>
        <v>#VALUE!</v>
      </c>
      <c r="DZ65" s="87" t="e">
        <f t="shared" ca="1" si="79"/>
        <v>#VALUE!</v>
      </c>
      <c r="EA65" s="87" t="e">
        <f t="shared" ca="1" si="80"/>
        <v>#VALUE!</v>
      </c>
      <c r="EB65" s="87" t="e">
        <f t="shared" ca="1" si="81"/>
        <v>#VALUE!</v>
      </c>
      <c r="EC65" s="87" t="e">
        <f t="shared" ca="1" si="82"/>
        <v>#VALUE!</v>
      </c>
      <c r="ED65" s="87" t="e">
        <f t="shared" ca="1" si="83"/>
        <v>#VALUE!</v>
      </c>
      <c r="EE65" s="87" t="e">
        <f t="shared" ca="1" si="84"/>
        <v>#VALUE!</v>
      </c>
      <c r="EF65" s="87" t="e">
        <f t="shared" ca="1" si="85"/>
        <v>#VALUE!</v>
      </c>
      <c r="EG65" s="87" t="e">
        <f t="shared" ca="1" si="86"/>
        <v>#VALUE!</v>
      </c>
      <c r="EH65" s="87" t="e">
        <f t="shared" ca="1" si="87"/>
        <v>#VALUE!</v>
      </c>
      <c r="EI65" s="87" t="e">
        <f t="shared" ca="1" si="88"/>
        <v>#VALUE!</v>
      </c>
      <c r="EJ65" s="87" t="e">
        <f t="shared" ca="1" si="89"/>
        <v>#VALUE!</v>
      </c>
      <c r="EK65" s="87" t="e">
        <f t="shared" ca="1" si="90"/>
        <v>#VALUE!</v>
      </c>
      <c r="EL65" s="87" t="e">
        <f t="shared" ca="1" si="91"/>
        <v>#VALUE!</v>
      </c>
      <c r="EM65" s="87" t="e">
        <f t="shared" ca="1" si="92"/>
        <v>#VALUE!</v>
      </c>
      <c r="EN65" s="87" t="e">
        <f t="shared" ca="1" si="93"/>
        <v>#VALUE!</v>
      </c>
      <c r="EO65" s="87" t="e">
        <f t="shared" ca="1" si="94"/>
        <v>#VALUE!</v>
      </c>
      <c r="EP65" s="87" t="e">
        <f t="shared" ca="1" si="95"/>
        <v>#VALUE!</v>
      </c>
      <c r="EQ65" s="87" t="e">
        <f t="shared" ca="1" si="96"/>
        <v>#VALUE!</v>
      </c>
      <c r="ER65" s="87" t="e">
        <f t="shared" ca="1" si="97"/>
        <v>#VALUE!</v>
      </c>
      <c r="ES65" s="87" t="e">
        <f t="shared" ca="1" si="98"/>
        <v>#VALUE!</v>
      </c>
      <c r="EU65" s="87" t="e">
        <f t="shared" ca="1" si="99"/>
        <v>#VALUE!</v>
      </c>
      <c r="EV65" s="87" t="e">
        <f t="shared" ca="1" si="100"/>
        <v>#VALUE!</v>
      </c>
      <c r="EW65" s="87" t="e">
        <f t="shared" ca="1" si="101"/>
        <v>#VALUE!</v>
      </c>
      <c r="EX65" s="87" t="e">
        <f t="shared" ca="1" si="102"/>
        <v>#VALUE!</v>
      </c>
      <c r="EY65" s="87" t="e">
        <f t="shared" ca="1" si="103"/>
        <v>#VALUE!</v>
      </c>
      <c r="EZ65" s="87" t="e">
        <f t="shared" ca="1" si="104"/>
        <v>#VALUE!</v>
      </c>
      <c r="FA65" s="87" t="e">
        <f t="shared" ca="1" si="105"/>
        <v>#VALUE!</v>
      </c>
      <c r="FB65" s="87" t="e">
        <f t="shared" ca="1" si="106"/>
        <v>#VALUE!</v>
      </c>
      <c r="FC65" s="87" t="e">
        <f t="shared" ca="1" si="107"/>
        <v>#VALUE!</v>
      </c>
      <c r="FD65" s="87" t="e">
        <f t="shared" ca="1" si="108"/>
        <v>#VALUE!</v>
      </c>
      <c r="FE65" s="87" t="e">
        <f t="shared" ca="1" si="109"/>
        <v>#VALUE!</v>
      </c>
      <c r="FF65" s="87" t="e">
        <f t="shared" ca="1" si="110"/>
        <v>#VALUE!</v>
      </c>
      <c r="FG65" s="87" t="e">
        <f t="shared" ca="1" si="111"/>
        <v>#VALUE!</v>
      </c>
      <c r="FH65" s="87" t="e">
        <f t="shared" ca="1" si="112"/>
        <v>#VALUE!</v>
      </c>
      <c r="FI65" s="87" t="e">
        <f t="shared" ca="1" si="113"/>
        <v>#VALUE!</v>
      </c>
      <c r="FJ65" s="87" t="e">
        <f t="shared" ca="1" si="114"/>
        <v>#VALUE!</v>
      </c>
      <c r="FK65" s="87" t="e">
        <f t="shared" ca="1" si="115"/>
        <v>#VALUE!</v>
      </c>
      <c r="FL65" s="87" t="e">
        <f t="shared" ca="1" si="116"/>
        <v>#VALUE!</v>
      </c>
      <c r="FM65" s="87" t="e">
        <f t="shared" ca="1" si="117"/>
        <v>#VALUE!</v>
      </c>
      <c r="FN65" s="87" t="e">
        <f t="shared" ca="1" si="118"/>
        <v>#VALUE!</v>
      </c>
      <c r="FO65" s="87" t="e">
        <f t="shared" ca="1" si="119"/>
        <v>#VALUE!</v>
      </c>
      <c r="FQ65" s="87">
        <f ca="1"/>
        <v>0</v>
      </c>
      <c r="FR65" s="87">
        <f ca="1"/>
        <v>0</v>
      </c>
      <c r="FS65" s="87">
        <f ca="1"/>
        <v>0</v>
      </c>
      <c r="FT65" s="87">
        <f ca="1"/>
        <v>0</v>
      </c>
      <c r="FU65" s="87">
        <f ca="1"/>
        <v>0</v>
      </c>
      <c r="FV65" s="87">
        <f ca="1"/>
        <v>0</v>
      </c>
      <c r="FW65" s="87">
        <f ca="1"/>
        <v>0</v>
      </c>
      <c r="FX65" s="87">
        <f ca="1"/>
        <v>0</v>
      </c>
      <c r="FY65" s="87">
        <f ca="1"/>
        <v>0</v>
      </c>
      <c r="FZ65" s="87">
        <f ca="1"/>
        <v>0</v>
      </c>
      <c r="GA65" s="87">
        <f ca="1"/>
        <v>0</v>
      </c>
      <c r="GB65" s="87">
        <f ca="1"/>
        <v>0</v>
      </c>
      <c r="GC65" s="87">
        <f ca="1"/>
        <v>0</v>
      </c>
      <c r="GD65" s="87">
        <f ca="1"/>
        <v>0</v>
      </c>
      <c r="GE65" s="87">
        <f ca="1"/>
        <v>0</v>
      </c>
      <c r="GF65" s="87">
        <f ca="1"/>
        <v>0</v>
      </c>
      <c r="GG65" s="87">
        <f ca="1"/>
        <v>0</v>
      </c>
      <c r="GH65" s="87">
        <f ca="1"/>
        <v>0</v>
      </c>
      <c r="GI65" s="87">
        <f ca="1"/>
        <v>0</v>
      </c>
      <c r="GJ65" s="87">
        <f ca="1"/>
        <v>0</v>
      </c>
    </row>
    <row r="66" spans="1:192" x14ac:dyDescent="0.25">
      <c r="A66" s="87">
        <f t="shared" si="249"/>
        <v>57</v>
      </c>
      <c r="B66" s="87" t="e">
        <f t="shared" ca="1" si="124"/>
        <v>#N/A</v>
      </c>
      <c r="C66" s="87" t="e">
        <f t="shared" ca="1" si="125"/>
        <v>#REF!</v>
      </c>
      <c r="D66" s="87" t="e">
        <f t="shared" ca="1" si="126"/>
        <v>#REF!</v>
      </c>
      <c r="E66" s="87" t="e">
        <f t="shared" ca="1" si="127"/>
        <v>#REF!</v>
      </c>
      <c r="F66" s="87" t="e">
        <f t="shared" ca="1" si="128"/>
        <v>#REF!</v>
      </c>
      <c r="G66" s="87" t="e">
        <f t="shared" ca="1" si="129"/>
        <v>#REF!</v>
      </c>
      <c r="H66" s="87" t="e">
        <f t="shared" ca="1" si="130"/>
        <v>#REF!</v>
      </c>
      <c r="I66" s="87" t="e">
        <f t="shared" ca="1" si="131"/>
        <v>#REF!</v>
      </c>
      <c r="J66" s="87" t="e">
        <f t="shared" ca="1" si="132"/>
        <v>#REF!</v>
      </c>
      <c r="K66" s="87" t="e">
        <f t="shared" ca="1" si="133"/>
        <v>#REF!</v>
      </c>
      <c r="L66" s="87" t="e">
        <f t="shared" ca="1" si="134"/>
        <v>#REF!</v>
      </c>
      <c r="M66" s="87" t="e">
        <f t="shared" ca="1" si="135"/>
        <v>#REF!</v>
      </c>
      <c r="N66" s="87" t="e">
        <f t="shared" ca="1" si="136"/>
        <v>#REF!</v>
      </c>
      <c r="O66" s="87" t="e">
        <f t="shared" ca="1" si="137"/>
        <v>#REF!</v>
      </c>
      <c r="P66" s="87" t="e">
        <f t="shared" ca="1" si="138"/>
        <v>#REF!</v>
      </c>
      <c r="Q66" s="87" t="e">
        <f t="shared" ca="1" si="306"/>
        <v>#REF!</v>
      </c>
      <c r="R66" s="87" t="e">
        <f t="shared" ca="1" si="306"/>
        <v>#REF!</v>
      </c>
      <c r="S66" s="87" t="e">
        <f t="shared" ca="1" si="306"/>
        <v>#REF!</v>
      </c>
      <c r="T66" s="87" t="e">
        <f t="shared" ca="1" si="306"/>
        <v>#REF!</v>
      </c>
      <c r="U66" s="87" t="e">
        <f t="shared" ca="1" si="306"/>
        <v>#REF!</v>
      </c>
      <c r="X66" s="87">
        <f ca="1">Ranking!B62</f>
        <v>0</v>
      </c>
      <c r="Y66" s="87" t="e">
        <f ca="1">IF(AH66=0,0,Ranking!C62)</f>
        <v>#VALUE!</v>
      </c>
      <c r="Z66" s="91">
        <f ca="1">Ranking!G62</f>
        <v>0</v>
      </c>
      <c r="AA66" s="87" t="e">
        <f ca="1">MCA!ES65</f>
        <v>#REF!</v>
      </c>
      <c r="AB66" s="87">
        <f ca="1">MCA!ET65</f>
        <v>0</v>
      </c>
      <c r="AC66" s="87">
        <f ca="1">MCA!EU65</f>
        <v>0</v>
      </c>
      <c r="AD66" s="87" t="e">
        <f ca="1">INDEX('MCA-INPUT'!$C$22:$C$25,MATCH(AC66,$W$376:$W$379,0),1)</f>
        <v>#N/A</v>
      </c>
      <c r="AE66" s="87" t="e">
        <f t="shared" ca="1" si="11"/>
        <v>#VALUE!</v>
      </c>
      <c r="AF66" s="87">
        <f ca="1">MATCH(AB66,$AB$7:AB66,0)</f>
        <v>1</v>
      </c>
      <c r="AG66" s="87" t="str">
        <f t="shared" ca="1" si="12"/>
        <v>00</v>
      </c>
      <c r="AH66" s="87" t="e">
        <f t="shared" ca="1" si="52"/>
        <v>#VALUE!</v>
      </c>
      <c r="AI66" s="87" t="e">
        <f t="shared" ca="1" si="53"/>
        <v>#VALUE!</v>
      </c>
      <c r="AK66" s="87" t="e">
        <f t="shared" ca="1" si="13"/>
        <v>#VALUE!</v>
      </c>
      <c r="AL66" s="87" t="e">
        <f t="shared" ca="1" si="120"/>
        <v>#VALUE!</v>
      </c>
      <c r="AM66" s="87" t="e">
        <f t="shared" ca="1" si="14"/>
        <v>#VALUE!</v>
      </c>
      <c r="AN66" s="87" t="e">
        <f t="shared" ref="AN66:BA66" ca="1" si="331">IF(AM66&gt;0,2,IF($AL66&lt;=AN$5,1,0))</f>
        <v>#VALUE!</v>
      </c>
      <c r="AO66" s="87" t="e">
        <f t="shared" ca="1" si="331"/>
        <v>#VALUE!</v>
      </c>
      <c r="AP66" s="87" t="e">
        <f t="shared" ca="1" si="331"/>
        <v>#VALUE!</v>
      </c>
      <c r="AQ66" s="87" t="e">
        <f t="shared" ca="1" si="331"/>
        <v>#VALUE!</v>
      </c>
      <c r="AR66" s="87" t="e">
        <f t="shared" ca="1" si="331"/>
        <v>#VALUE!</v>
      </c>
      <c r="AS66" s="87" t="e">
        <f t="shared" ca="1" si="331"/>
        <v>#VALUE!</v>
      </c>
      <c r="AT66" s="87" t="e">
        <f t="shared" ca="1" si="331"/>
        <v>#VALUE!</v>
      </c>
      <c r="AU66" s="87" t="e">
        <f t="shared" ca="1" si="331"/>
        <v>#VALUE!</v>
      </c>
      <c r="AV66" s="87" t="e">
        <f t="shared" ca="1" si="331"/>
        <v>#VALUE!</v>
      </c>
      <c r="AW66" s="87" t="e">
        <f t="shared" ca="1" si="331"/>
        <v>#VALUE!</v>
      </c>
      <c r="AX66" s="87" t="e">
        <f t="shared" ca="1" si="331"/>
        <v>#VALUE!</v>
      </c>
      <c r="AY66" s="87" t="e">
        <f t="shared" ca="1" si="331"/>
        <v>#VALUE!</v>
      </c>
      <c r="AZ66" s="87" t="e">
        <f t="shared" ca="1" si="331"/>
        <v>#VALUE!</v>
      </c>
      <c r="BA66" s="87" t="e">
        <f t="shared" ca="1" si="331"/>
        <v>#VALUE!</v>
      </c>
      <c r="BB66" s="87" t="e">
        <f t="shared" ref="BB66:BF66" ca="1" si="332">IF(BA66&gt;0,2,IF($AL66&lt;=BB$5,1,0))</f>
        <v>#VALUE!</v>
      </c>
      <c r="BC66" s="87" t="e">
        <f t="shared" ca="1" si="332"/>
        <v>#VALUE!</v>
      </c>
      <c r="BD66" s="87" t="e">
        <f t="shared" ca="1" si="332"/>
        <v>#VALUE!</v>
      </c>
      <c r="BE66" s="87" t="e">
        <f t="shared" ca="1" si="332"/>
        <v>#VALUE!</v>
      </c>
      <c r="BF66" s="87" t="e">
        <f t="shared" ca="1" si="332"/>
        <v>#VALUE!</v>
      </c>
      <c r="BH66" s="87" t="e">
        <f t="shared" ca="1" si="17"/>
        <v>#VALUE!</v>
      </c>
      <c r="BI66" s="87" t="e">
        <f t="shared" ca="1" si="18"/>
        <v>#VALUE!</v>
      </c>
      <c r="BJ66" s="87" t="e">
        <f t="shared" ca="1" si="19"/>
        <v>#VALUE!</v>
      </c>
      <c r="BK66" s="87" t="e">
        <f t="shared" ca="1" si="20"/>
        <v>#VALUE!</v>
      </c>
      <c r="BL66" s="87" t="e">
        <f t="shared" ca="1" si="21"/>
        <v>#VALUE!</v>
      </c>
      <c r="BM66" s="87" t="e">
        <f t="shared" ca="1" si="22"/>
        <v>#VALUE!</v>
      </c>
      <c r="BN66" s="87" t="e">
        <f t="shared" ca="1" si="23"/>
        <v>#VALUE!</v>
      </c>
      <c r="BO66" s="87" t="e">
        <f t="shared" ca="1" si="24"/>
        <v>#VALUE!</v>
      </c>
      <c r="BP66" s="87" t="e">
        <f t="shared" ca="1" si="25"/>
        <v>#VALUE!</v>
      </c>
      <c r="BQ66" s="87" t="e">
        <f t="shared" ca="1" si="26"/>
        <v>#VALUE!</v>
      </c>
      <c r="BR66" s="87" t="e">
        <f t="shared" ca="1" si="27"/>
        <v>#VALUE!</v>
      </c>
      <c r="BS66" s="87" t="e">
        <f t="shared" ca="1" si="28"/>
        <v>#VALUE!</v>
      </c>
      <c r="BT66" s="87" t="e">
        <f t="shared" ca="1" si="29"/>
        <v>#VALUE!</v>
      </c>
      <c r="BU66" s="87" t="e">
        <f t="shared" ca="1" si="30"/>
        <v>#VALUE!</v>
      </c>
      <c r="BV66" s="87" t="e">
        <f t="shared" ca="1" si="31"/>
        <v>#VALUE!</v>
      </c>
      <c r="BW66" s="87" t="e">
        <f t="shared" ca="1" si="298"/>
        <v>#VALUE!</v>
      </c>
      <c r="BX66" s="87" t="e">
        <f t="shared" ca="1" si="298"/>
        <v>#VALUE!</v>
      </c>
      <c r="BY66" s="87" t="e">
        <f t="shared" ca="1" si="298"/>
        <v>#VALUE!</v>
      </c>
      <c r="BZ66" s="87" t="e">
        <f t="shared" ca="1" si="298"/>
        <v>#VALUE!</v>
      </c>
      <c r="CA66" s="87" t="e">
        <f t="shared" ca="1" si="298"/>
        <v>#VALUE!</v>
      </c>
      <c r="CC66" s="87">
        <v>60</v>
      </c>
      <c r="CD66" s="91" t="e">
        <f t="shared" ca="1" si="233"/>
        <v>#N/A</v>
      </c>
      <c r="CE66" s="91" t="e">
        <f t="shared" ca="1" si="234"/>
        <v>#REF!</v>
      </c>
      <c r="CF66" s="91" t="e">
        <f t="shared" ca="1" si="235"/>
        <v>#REF!</v>
      </c>
      <c r="CG66" s="91" t="e">
        <f t="shared" ca="1" si="236"/>
        <v>#REF!</v>
      </c>
      <c r="CH66" s="91" t="e">
        <f t="shared" ca="1" si="237"/>
        <v>#REF!</v>
      </c>
      <c r="CI66" s="91" t="e">
        <f t="shared" ca="1" si="238"/>
        <v>#REF!</v>
      </c>
      <c r="CJ66" s="91" t="e">
        <f t="shared" ca="1" si="239"/>
        <v>#REF!</v>
      </c>
      <c r="CK66" s="91" t="e">
        <f t="shared" ca="1" si="240"/>
        <v>#REF!</v>
      </c>
      <c r="CL66" s="91" t="e">
        <f t="shared" ca="1" si="241"/>
        <v>#REF!</v>
      </c>
      <c r="CM66" s="91" t="e">
        <f t="shared" ca="1" si="242"/>
        <v>#REF!</v>
      </c>
      <c r="CN66" s="91" t="e">
        <f t="shared" ca="1" si="243"/>
        <v>#REF!</v>
      </c>
      <c r="CO66" s="91" t="e">
        <f t="shared" ca="1" si="244"/>
        <v>#REF!</v>
      </c>
      <c r="CP66" s="91" t="e">
        <f t="shared" ca="1" si="245"/>
        <v>#REF!</v>
      </c>
      <c r="CQ66" s="91" t="e">
        <f t="shared" ca="1" si="246"/>
        <v>#REF!</v>
      </c>
      <c r="CR66" s="91" t="e">
        <f t="shared" ca="1" si="247"/>
        <v>#REF!</v>
      </c>
      <c r="CS66" s="91" t="e">
        <f t="shared" ref="CS66:CW66" ca="1" si="333">VALUE(IF(Q69=0,0,CONCATENATE(Q$9,$A69)))</f>
        <v>#REF!</v>
      </c>
      <c r="CT66" s="91" t="e">
        <f t="shared" ca="1" si="333"/>
        <v>#REF!</v>
      </c>
      <c r="CU66" s="91" t="e">
        <f t="shared" ca="1" si="333"/>
        <v>#REF!</v>
      </c>
      <c r="CV66" s="91" t="e">
        <f t="shared" ca="1" si="333"/>
        <v>#REF!</v>
      </c>
      <c r="CW66" s="91" t="e">
        <f t="shared" ca="1" si="333"/>
        <v>#REF!</v>
      </c>
      <c r="DC66" s="87" t="e">
        <f t="shared" ca="1" si="57"/>
        <v>#VALUE!</v>
      </c>
      <c r="DD66" s="87" t="e">
        <f t="shared" ca="1" si="58"/>
        <v>#VALUE!</v>
      </c>
      <c r="DE66" s="87" t="e">
        <f t="shared" ca="1" si="59"/>
        <v>#VALUE!</v>
      </c>
      <c r="DF66" s="87" t="e">
        <f t="shared" ca="1" si="60"/>
        <v>#VALUE!</v>
      </c>
      <c r="DG66" s="87" t="e">
        <f t="shared" ca="1" si="61"/>
        <v>#VALUE!</v>
      </c>
      <c r="DH66" s="87" t="e">
        <f t="shared" ca="1" si="62"/>
        <v>#VALUE!</v>
      </c>
      <c r="DI66" s="87" t="e">
        <f t="shared" ca="1" si="63"/>
        <v>#VALUE!</v>
      </c>
      <c r="DJ66" s="87" t="e">
        <f t="shared" ca="1" si="64"/>
        <v>#VALUE!</v>
      </c>
      <c r="DK66" s="87" t="e">
        <f t="shared" ca="1" si="65"/>
        <v>#VALUE!</v>
      </c>
      <c r="DL66" s="87" t="e">
        <f t="shared" ca="1" si="66"/>
        <v>#VALUE!</v>
      </c>
      <c r="DM66" s="87" t="e">
        <f t="shared" ca="1" si="67"/>
        <v>#VALUE!</v>
      </c>
      <c r="DN66" s="87" t="e">
        <f t="shared" ca="1" si="68"/>
        <v>#VALUE!</v>
      </c>
      <c r="DO66" s="87" t="e">
        <f t="shared" ca="1" si="69"/>
        <v>#VALUE!</v>
      </c>
      <c r="DP66" s="87" t="e">
        <f t="shared" ca="1" si="70"/>
        <v>#VALUE!</v>
      </c>
      <c r="DQ66" s="87" t="e">
        <f t="shared" ca="1" si="71"/>
        <v>#VALUE!</v>
      </c>
      <c r="DR66" s="87" t="e">
        <f t="shared" ca="1" si="72"/>
        <v>#VALUE!</v>
      </c>
      <c r="DS66" s="87" t="e">
        <f t="shared" ca="1" si="73"/>
        <v>#VALUE!</v>
      </c>
      <c r="DT66" s="87" t="e">
        <f t="shared" ca="1" si="74"/>
        <v>#VALUE!</v>
      </c>
      <c r="DU66" s="87" t="e">
        <f t="shared" ca="1" si="75"/>
        <v>#VALUE!</v>
      </c>
      <c r="DV66" s="87" t="e">
        <f t="shared" ca="1" si="76"/>
        <v>#VALUE!</v>
      </c>
      <c r="DW66" s="87" t="e">
        <f t="shared" ca="1" si="77"/>
        <v>#VALUE!</v>
      </c>
      <c r="DY66" s="87" t="e">
        <f t="shared" ca="1" si="78"/>
        <v>#VALUE!</v>
      </c>
      <c r="DZ66" s="87" t="e">
        <f t="shared" ca="1" si="79"/>
        <v>#VALUE!</v>
      </c>
      <c r="EA66" s="87" t="e">
        <f t="shared" ca="1" si="80"/>
        <v>#VALUE!</v>
      </c>
      <c r="EB66" s="87" t="e">
        <f t="shared" ca="1" si="81"/>
        <v>#VALUE!</v>
      </c>
      <c r="EC66" s="87" t="e">
        <f t="shared" ca="1" si="82"/>
        <v>#VALUE!</v>
      </c>
      <c r="ED66" s="87" t="e">
        <f t="shared" ca="1" si="83"/>
        <v>#VALUE!</v>
      </c>
      <c r="EE66" s="87" t="e">
        <f t="shared" ca="1" si="84"/>
        <v>#VALUE!</v>
      </c>
      <c r="EF66" s="87" t="e">
        <f t="shared" ca="1" si="85"/>
        <v>#VALUE!</v>
      </c>
      <c r="EG66" s="87" t="e">
        <f t="shared" ca="1" si="86"/>
        <v>#VALUE!</v>
      </c>
      <c r="EH66" s="87" t="e">
        <f t="shared" ca="1" si="87"/>
        <v>#VALUE!</v>
      </c>
      <c r="EI66" s="87" t="e">
        <f t="shared" ca="1" si="88"/>
        <v>#VALUE!</v>
      </c>
      <c r="EJ66" s="87" t="e">
        <f t="shared" ca="1" si="89"/>
        <v>#VALUE!</v>
      </c>
      <c r="EK66" s="87" t="e">
        <f t="shared" ca="1" si="90"/>
        <v>#VALUE!</v>
      </c>
      <c r="EL66" s="87" t="e">
        <f t="shared" ca="1" si="91"/>
        <v>#VALUE!</v>
      </c>
      <c r="EM66" s="87" t="e">
        <f t="shared" ca="1" si="92"/>
        <v>#VALUE!</v>
      </c>
      <c r="EN66" s="87" t="e">
        <f t="shared" ca="1" si="93"/>
        <v>#VALUE!</v>
      </c>
      <c r="EO66" s="87" t="e">
        <f t="shared" ca="1" si="94"/>
        <v>#VALUE!</v>
      </c>
      <c r="EP66" s="87" t="e">
        <f t="shared" ca="1" si="95"/>
        <v>#VALUE!</v>
      </c>
      <c r="EQ66" s="87" t="e">
        <f t="shared" ca="1" si="96"/>
        <v>#VALUE!</v>
      </c>
      <c r="ER66" s="87" t="e">
        <f t="shared" ca="1" si="97"/>
        <v>#VALUE!</v>
      </c>
      <c r="ES66" s="87" t="e">
        <f t="shared" ca="1" si="98"/>
        <v>#VALUE!</v>
      </c>
      <c r="EU66" s="87" t="e">
        <f t="shared" ca="1" si="99"/>
        <v>#VALUE!</v>
      </c>
      <c r="EV66" s="87" t="e">
        <f t="shared" ca="1" si="100"/>
        <v>#VALUE!</v>
      </c>
      <c r="EW66" s="87" t="e">
        <f t="shared" ca="1" si="101"/>
        <v>#VALUE!</v>
      </c>
      <c r="EX66" s="87" t="e">
        <f t="shared" ca="1" si="102"/>
        <v>#VALUE!</v>
      </c>
      <c r="EY66" s="87" t="e">
        <f t="shared" ca="1" si="103"/>
        <v>#VALUE!</v>
      </c>
      <c r="EZ66" s="87" t="e">
        <f t="shared" ca="1" si="104"/>
        <v>#VALUE!</v>
      </c>
      <c r="FA66" s="87" t="e">
        <f t="shared" ca="1" si="105"/>
        <v>#VALUE!</v>
      </c>
      <c r="FB66" s="87" t="e">
        <f t="shared" ca="1" si="106"/>
        <v>#VALUE!</v>
      </c>
      <c r="FC66" s="87" t="e">
        <f t="shared" ca="1" si="107"/>
        <v>#VALUE!</v>
      </c>
      <c r="FD66" s="87" t="e">
        <f t="shared" ca="1" si="108"/>
        <v>#VALUE!</v>
      </c>
      <c r="FE66" s="87" t="e">
        <f t="shared" ca="1" si="109"/>
        <v>#VALUE!</v>
      </c>
      <c r="FF66" s="87" t="e">
        <f t="shared" ca="1" si="110"/>
        <v>#VALUE!</v>
      </c>
      <c r="FG66" s="87" t="e">
        <f t="shared" ca="1" si="111"/>
        <v>#VALUE!</v>
      </c>
      <c r="FH66" s="87" t="e">
        <f t="shared" ca="1" si="112"/>
        <v>#VALUE!</v>
      </c>
      <c r="FI66" s="87" t="e">
        <f t="shared" ca="1" si="113"/>
        <v>#VALUE!</v>
      </c>
      <c r="FJ66" s="87" t="e">
        <f t="shared" ca="1" si="114"/>
        <v>#VALUE!</v>
      </c>
      <c r="FK66" s="87" t="e">
        <f t="shared" ca="1" si="115"/>
        <v>#VALUE!</v>
      </c>
      <c r="FL66" s="87" t="e">
        <f t="shared" ca="1" si="116"/>
        <v>#VALUE!</v>
      </c>
      <c r="FM66" s="87" t="e">
        <f t="shared" ca="1" si="117"/>
        <v>#VALUE!</v>
      </c>
      <c r="FN66" s="87" t="e">
        <f t="shared" ca="1" si="118"/>
        <v>#VALUE!</v>
      </c>
      <c r="FO66" s="87" t="e">
        <f t="shared" ca="1" si="119"/>
        <v>#VALUE!</v>
      </c>
      <c r="FQ66" s="87">
        <f ca="1"/>
        <v>0</v>
      </c>
      <c r="FR66" s="87">
        <f ca="1"/>
        <v>0</v>
      </c>
      <c r="FS66" s="87">
        <f ca="1"/>
        <v>0</v>
      </c>
      <c r="FT66" s="87">
        <f ca="1"/>
        <v>0</v>
      </c>
      <c r="FU66" s="87">
        <f ca="1"/>
        <v>0</v>
      </c>
      <c r="FV66" s="87">
        <f ca="1"/>
        <v>0</v>
      </c>
      <c r="FW66" s="87">
        <f ca="1"/>
        <v>0</v>
      </c>
      <c r="FX66" s="87">
        <f ca="1"/>
        <v>0</v>
      </c>
      <c r="FY66" s="87">
        <f ca="1"/>
        <v>0</v>
      </c>
      <c r="FZ66" s="87">
        <f ca="1"/>
        <v>0</v>
      </c>
      <c r="GA66" s="87">
        <f ca="1"/>
        <v>0</v>
      </c>
      <c r="GB66" s="87">
        <f ca="1"/>
        <v>0</v>
      </c>
      <c r="GC66" s="87">
        <f ca="1"/>
        <v>0</v>
      </c>
      <c r="GD66" s="87">
        <f ca="1"/>
        <v>0</v>
      </c>
      <c r="GE66" s="87">
        <f ca="1"/>
        <v>0</v>
      </c>
      <c r="GF66" s="87">
        <f ca="1"/>
        <v>0</v>
      </c>
      <c r="GG66" s="87">
        <f ca="1"/>
        <v>0</v>
      </c>
      <c r="GH66" s="87">
        <f ca="1"/>
        <v>0</v>
      </c>
      <c r="GI66" s="87">
        <f ca="1"/>
        <v>0</v>
      </c>
      <c r="GJ66" s="87">
        <f ca="1"/>
        <v>0</v>
      </c>
    </row>
    <row r="67" spans="1:192" x14ac:dyDescent="0.25">
      <c r="A67" s="87">
        <f t="shared" si="249"/>
        <v>58</v>
      </c>
      <c r="B67" s="87" t="e">
        <f t="shared" ca="1" si="124"/>
        <v>#N/A</v>
      </c>
      <c r="C67" s="87" t="e">
        <f t="shared" ca="1" si="125"/>
        <v>#REF!</v>
      </c>
      <c r="D67" s="87" t="e">
        <f t="shared" ca="1" si="126"/>
        <v>#REF!</v>
      </c>
      <c r="E67" s="87" t="e">
        <f t="shared" ca="1" si="127"/>
        <v>#REF!</v>
      </c>
      <c r="F67" s="87" t="e">
        <f t="shared" ca="1" si="128"/>
        <v>#REF!</v>
      </c>
      <c r="G67" s="87" t="e">
        <f t="shared" ca="1" si="129"/>
        <v>#REF!</v>
      </c>
      <c r="H67" s="87" t="e">
        <f t="shared" ca="1" si="130"/>
        <v>#REF!</v>
      </c>
      <c r="I67" s="87" t="e">
        <f t="shared" ca="1" si="131"/>
        <v>#REF!</v>
      </c>
      <c r="J67" s="87" t="e">
        <f t="shared" ca="1" si="132"/>
        <v>#REF!</v>
      </c>
      <c r="K67" s="87" t="e">
        <f t="shared" ca="1" si="133"/>
        <v>#REF!</v>
      </c>
      <c r="L67" s="87" t="e">
        <f t="shared" ca="1" si="134"/>
        <v>#REF!</v>
      </c>
      <c r="M67" s="87" t="e">
        <f t="shared" ca="1" si="135"/>
        <v>#REF!</v>
      </c>
      <c r="N67" s="87" t="e">
        <f t="shared" ca="1" si="136"/>
        <v>#REF!</v>
      </c>
      <c r="O67" s="87" t="e">
        <f t="shared" ca="1" si="137"/>
        <v>#REF!</v>
      </c>
      <c r="P67" s="87" t="e">
        <f t="shared" ca="1" si="138"/>
        <v>#REF!</v>
      </c>
      <c r="Q67" s="87" t="e">
        <f t="shared" ca="1" si="306"/>
        <v>#REF!</v>
      </c>
      <c r="R67" s="87" t="e">
        <f t="shared" ca="1" si="306"/>
        <v>#REF!</v>
      </c>
      <c r="S67" s="87" t="e">
        <f t="shared" ca="1" si="306"/>
        <v>#REF!</v>
      </c>
      <c r="T67" s="87" t="e">
        <f t="shared" ca="1" si="306"/>
        <v>#REF!</v>
      </c>
      <c r="U67" s="87" t="e">
        <f t="shared" ca="1" si="306"/>
        <v>#REF!</v>
      </c>
      <c r="X67" s="87">
        <f ca="1">Ranking!B63</f>
        <v>0</v>
      </c>
      <c r="Y67" s="87" t="e">
        <f ca="1">IF(AH67=0,0,Ranking!C63)</f>
        <v>#VALUE!</v>
      </c>
      <c r="Z67" s="91">
        <f ca="1">Ranking!G63</f>
        <v>0</v>
      </c>
      <c r="AA67" s="87" t="e">
        <f ca="1">MCA!ES66</f>
        <v>#REF!</v>
      </c>
      <c r="AB67" s="87">
        <f ca="1">MCA!ET66</f>
        <v>0</v>
      </c>
      <c r="AC67" s="87">
        <f ca="1">MCA!EU66</f>
        <v>0</v>
      </c>
      <c r="AD67" s="87" t="e">
        <f ca="1">INDEX('MCA-INPUT'!$C$22:$C$25,MATCH(AC67,$W$376:$W$379,0),1)</f>
        <v>#N/A</v>
      </c>
      <c r="AE67" s="87" t="e">
        <f t="shared" ca="1" si="11"/>
        <v>#VALUE!</v>
      </c>
      <c r="AF67" s="87">
        <f ca="1">MATCH(AB67,$AB$7:AB67,0)</f>
        <v>1</v>
      </c>
      <c r="AG67" s="87" t="str">
        <f t="shared" ca="1" si="12"/>
        <v>00</v>
      </c>
      <c r="AH67" s="87" t="e">
        <f t="shared" ca="1" si="52"/>
        <v>#VALUE!</v>
      </c>
      <c r="AI67" s="87" t="e">
        <f t="shared" ca="1" si="53"/>
        <v>#VALUE!</v>
      </c>
      <c r="AK67" s="87" t="e">
        <f t="shared" ca="1" si="13"/>
        <v>#VALUE!</v>
      </c>
      <c r="AL67" s="87" t="e">
        <f t="shared" ca="1" si="120"/>
        <v>#VALUE!</v>
      </c>
      <c r="AM67" s="87" t="e">
        <f t="shared" ca="1" si="14"/>
        <v>#VALUE!</v>
      </c>
      <c r="AN67" s="87" t="e">
        <f t="shared" ref="AN67:BA67" ca="1" si="334">IF(AM67&gt;0,2,IF($AL67&lt;=AN$5,1,0))</f>
        <v>#VALUE!</v>
      </c>
      <c r="AO67" s="87" t="e">
        <f t="shared" ca="1" si="334"/>
        <v>#VALUE!</v>
      </c>
      <c r="AP67" s="87" t="e">
        <f t="shared" ca="1" si="334"/>
        <v>#VALUE!</v>
      </c>
      <c r="AQ67" s="87" t="e">
        <f t="shared" ca="1" si="334"/>
        <v>#VALUE!</v>
      </c>
      <c r="AR67" s="87" t="e">
        <f t="shared" ca="1" si="334"/>
        <v>#VALUE!</v>
      </c>
      <c r="AS67" s="87" t="e">
        <f t="shared" ca="1" si="334"/>
        <v>#VALUE!</v>
      </c>
      <c r="AT67" s="87" t="e">
        <f t="shared" ca="1" si="334"/>
        <v>#VALUE!</v>
      </c>
      <c r="AU67" s="87" t="e">
        <f t="shared" ca="1" si="334"/>
        <v>#VALUE!</v>
      </c>
      <c r="AV67" s="87" t="e">
        <f t="shared" ca="1" si="334"/>
        <v>#VALUE!</v>
      </c>
      <c r="AW67" s="87" t="e">
        <f t="shared" ca="1" si="334"/>
        <v>#VALUE!</v>
      </c>
      <c r="AX67" s="87" t="e">
        <f t="shared" ca="1" si="334"/>
        <v>#VALUE!</v>
      </c>
      <c r="AY67" s="87" t="e">
        <f t="shared" ca="1" si="334"/>
        <v>#VALUE!</v>
      </c>
      <c r="AZ67" s="87" t="e">
        <f t="shared" ca="1" si="334"/>
        <v>#VALUE!</v>
      </c>
      <c r="BA67" s="87" t="e">
        <f t="shared" ca="1" si="334"/>
        <v>#VALUE!</v>
      </c>
      <c r="BB67" s="87" t="e">
        <f t="shared" ref="BB67:BF67" ca="1" si="335">IF(BA67&gt;0,2,IF($AL67&lt;=BB$5,1,0))</f>
        <v>#VALUE!</v>
      </c>
      <c r="BC67" s="87" t="e">
        <f t="shared" ca="1" si="335"/>
        <v>#VALUE!</v>
      </c>
      <c r="BD67" s="87" t="e">
        <f t="shared" ca="1" si="335"/>
        <v>#VALUE!</v>
      </c>
      <c r="BE67" s="87" t="e">
        <f t="shared" ca="1" si="335"/>
        <v>#VALUE!</v>
      </c>
      <c r="BF67" s="87" t="e">
        <f t="shared" ca="1" si="335"/>
        <v>#VALUE!</v>
      </c>
      <c r="BH67" s="87" t="e">
        <f t="shared" ca="1" si="17"/>
        <v>#VALUE!</v>
      </c>
      <c r="BI67" s="87" t="e">
        <f t="shared" ca="1" si="18"/>
        <v>#VALUE!</v>
      </c>
      <c r="BJ67" s="87" t="e">
        <f t="shared" ca="1" si="19"/>
        <v>#VALUE!</v>
      </c>
      <c r="BK67" s="87" t="e">
        <f t="shared" ca="1" si="20"/>
        <v>#VALUE!</v>
      </c>
      <c r="BL67" s="87" t="e">
        <f t="shared" ca="1" si="21"/>
        <v>#VALUE!</v>
      </c>
      <c r="BM67" s="87" t="e">
        <f t="shared" ca="1" si="22"/>
        <v>#VALUE!</v>
      </c>
      <c r="BN67" s="87" t="e">
        <f t="shared" ca="1" si="23"/>
        <v>#VALUE!</v>
      </c>
      <c r="BO67" s="87" t="e">
        <f t="shared" ca="1" si="24"/>
        <v>#VALUE!</v>
      </c>
      <c r="BP67" s="87" t="e">
        <f t="shared" ca="1" si="25"/>
        <v>#VALUE!</v>
      </c>
      <c r="BQ67" s="87" t="e">
        <f t="shared" ca="1" si="26"/>
        <v>#VALUE!</v>
      </c>
      <c r="BR67" s="87" t="e">
        <f t="shared" ca="1" si="27"/>
        <v>#VALUE!</v>
      </c>
      <c r="BS67" s="87" t="e">
        <f t="shared" ca="1" si="28"/>
        <v>#VALUE!</v>
      </c>
      <c r="BT67" s="87" t="e">
        <f t="shared" ca="1" si="29"/>
        <v>#VALUE!</v>
      </c>
      <c r="BU67" s="87" t="e">
        <f t="shared" ca="1" si="30"/>
        <v>#VALUE!</v>
      </c>
      <c r="BV67" s="87" t="e">
        <f t="shared" ca="1" si="31"/>
        <v>#VALUE!</v>
      </c>
      <c r="BW67" s="87" t="e">
        <f t="shared" ca="1" si="298"/>
        <v>#VALUE!</v>
      </c>
      <c r="BX67" s="87" t="e">
        <f t="shared" ca="1" si="298"/>
        <v>#VALUE!</v>
      </c>
      <c r="BY67" s="87" t="e">
        <f t="shared" ca="1" si="298"/>
        <v>#VALUE!</v>
      </c>
      <c r="BZ67" s="87" t="e">
        <f t="shared" ca="1" si="298"/>
        <v>#VALUE!</v>
      </c>
      <c r="CA67" s="87" t="e">
        <f t="shared" ca="1" si="298"/>
        <v>#VALUE!</v>
      </c>
      <c r="CC67" s="87">
        <v>61</v>
      </c>
      <c r="CD67" s="91" t="e">
        <f t="shared" ca="1" si="233"/>
        <v>#N/A</v>
      </c>
      <c r="CE67" s="91" t="e">
        <f t="shared" ca="1" si="234"/>
        <v>#REF!</v>
      </c>
      <c r="CF67" s="91" t="e">
        <f t="shared" ca="1" si="235"/>
        <v>#REF!</v>
      </c>
      <c r="CG67" s="91" t="e">
        <f t="shared" ca="1" si="236"/>
        <v>#REF!</v>
      </c>
      <c r="CH67" s="91" t="e">
        <f t="shared" ca="1" si="237"/>
        <v>#REF!</v>
      </c>
      <c r="CI67" s="91" t="e">
        <f t="shared" ca="1" si="238"/>
        <v>#REF!</v>
      </c>
      <c r="CJ67" s="91" t="e">
        <f t="shared" ca="1" si="239"/>
        <v>#REF!</v>
      </c>
      <c r="CK67" s="91" t="e">
        <f t="shared" ca="1" si="240"/>
        <v>#REF!</v>
      </c>
      <c r="CL67" s="91" t="e">
        <f t="shared" ca="1" si="241"/>
        <v>#REF!</v>
      </c>
      <c r="CM67" s="91" t="e">
        <f t="shared" ca="1" si="242"/>
        <v>#REF!</v>
      </c>
      <c r="CN67" s="91" t="e">
        <f t="shared" ca="1" si="243"/>
        <v>#REF!</v>
      </c>
      <c r="CO67" s="91" t="e">
        <f t="shared" ca="1" si="244"/>
        <v>#REF!</v>
      </c>
      <c r="CP67" s="91" t="e">
        <f t="shared" ca="1" si="245"/>
        <v>#REF!</v>
      </c>
      <c r="CQ67" s="91" t="e">
        <f t="shared" ca="1" si="246"/>
        <v>#REF!</v>
      </c>
      <c r="CR67" s="91" t="e">
        <f t="shared" ca="1" si="247"/>
        <v>#REF!</v>
      </c>
      <c r="CS67" s="91" t="e">
        <f t="shared" ref="CS67:CW67" ca="1" si="336">VALUE(IF(Q70=0,0,CONCATENATE(Q$9,$A70)))</f>
        <v>#REF!</v>
      </c>
      <c r="CT67" s="91" t="e">
        <f t="shared" ca="1" si="336"/>
        <v>#REF!</v>
      </c>
      <c r="CU67" s="91" t="e">
        <f t="shared" ca="1" si="336"/>
        <v>#REF!</v>
      </c>
      <c r="CV67" s="91" t="e">
        <f t="shared" ca="1" si="336"/>
        <v>#REF!</v>
      </c>
      <c r="CW67" s="91" t="e">
        <f t="shared" ca="1" si="336"/>
        <v>#REF!</v>
      </c>
      <c r="DC67" s="87" t="e">
        <f t="shared" ca="1" si="57"/>
        <v>#VALUE!</v>
      </c>
      <c r="DD67" s="87" t="e">
        <f t="shared" ca="1" si="58"/>
        <v>#VALUE!</v>
      </c>
      <c r="DE67" s="87" t="e">
        <f t="shared" ca="1" si="59"/>
        <v>#VALUE!</v>
      </c>
      <c r="DF67" s="87" t="e">
        <f t="shared" ca="1" si="60"/>
        <v>#VALUE!</v>
      </c>
      <c r="DG67" s="87" t="e">
        <f t="shared" ca="1" si="61"/>
        <v>#VALUE!</v>
      </c>
      <c r="DH67" s="87" t="e">
        <f t="shared" ca="1" si="62"/>
        <v>#VALUE!</v>
      </c>
      <c r="DI67" s="87" t="e">
        <f t="shared" ca="1" si="63"/>
        <v>#VALUE!</v>
      </c>
      <c r="DJ67" s="87" t="e">
        <f t="shared" ca="1" si="64"/>
        <v>#VALUE!</v>
      </c>
      <c r="DK67" s="87" t="e">
        <f t="shared" ca="1" si="65"/>
        <v>#VALUE!</v>
      </c>
      <c r="DL67" s="87" t="e">
        <f t="shared" ca="1" si="66"/>
        <v>#VALUE!</v>
      </c>
      <c r="DM67" s="87" t="e">
        <f t="shared" ca="1" si="67"/>
        <v>#VALUE!</v>
      </c>
      <c r="DN67" s="87" t="e">
        <f t="shared" ca="1" si="68"/>
        <v>#VALUE!</v>
      </c>
      <c r="DO67" s="87" t="e">
        <f t="shared" ca="1" si="69"/>
        <v>#VALUE!</v>
      </c>
      <c r="DP67" s="87" t="e">
        <f t="shared" ca="1" si="70"/>
        <v>#VALUE!</v>
      </c>
      <c r="DQ67" s="87" t="e">
        <f t="shared" ca="1" si="71"/>
        <v>#VALUE!</v>
      </c>
      <c r="DR67" s="87" t="e">
        <f t="shared" ca="1" si="72"/>
        <v>#VALUE!</v>
      </c>
      <c r="DS67" s="87" t="e">
        <f t="shared" ca="1" si="73"/>
        <v>#VALUE!</v>
      </c>
      <c r="DT67" s="87" t="e">
        <f t="shared" ca="1" si="74"/>
        <v>#VALUE!</v>
      </c>
      <c r="DU67" s="87" t="e">
        <f t="shared" ca="1" si="75"/>
        <v>#VALUE!</v>
      </c>
      <c r="DV67" s="87" t="e">
        <f t="shared" ca="1" si="76"/>
        <v>#VALUE!</v>
      </c>
      <c r="DW67" s="87" t="e">
        <f t="shared" ca="1" si="77"/>
        <v>#VALUE!</v>
      </c>
      <c r="DY67" s="87" t="e">
        <f t="shared" ca="1" si="78"/>
        <v>#VALUE!</v>
      </c>
      <c r="DZ67" s="87" t="e">
        <f t="shared" ca="1" si="79"/>
        <v>#VALUE!</v>
      </c>
      <c r="EA67" s="87" t="e">
        <f t="shared" ca="1" si="80"/>
        <v>#VALUE!</v>
      </c>
      <c r="EB67" s="87" t="e">
        <f t="shared" ca="1" si="81"/>
        <v>#VALUE!</v>
      </c>
      <c r="EC67" s="87" t="e">
        <f t="shared" ca="1" si="82"/>
        <v>#VALUE!</v>
      </c>
      <c r="ED67" s="87" t="e">
        <f t="shared" ca="1" si="83"/>
        <v>#VALUE!</v>
      </c>
      <c r="EE67" s="87" t="e">
        <f t="shared" ca="1" si="84"/>
        <v>#VALUE!</v>
      </c>
      <c r="EF67" s="87" t="e">
        <f t="shared" ca="1" si="85"/>
        <v>#VALUE!</v>
      </c>
      <c r="EG67" s="87" t="e">
        <f t="shared" ca="1" si="86"/>
        <v>#VALUE!</v>
      </c>
      <c r="EH67" s="87" t="e">
        <f t="shared" ca="1" si="87"/>
        <v>#VALUE!</v>
      </c>
      <c r="EI67" s="87" t="e">
        <f t="shared" ca="1" si="88"/>
        <v>#VALUE!</v>
      </c>
      <c r="EJ67" s="87" t="e">
        <f t="shared" ca="1" si="89"/>
        <v>#VALUE!</v>
      </c>
      <c r="EK67" s="87" t="e">
        <f t="shared" ca="1" si="90"/>
        <v>#VALUE!</v>
      </c>
      <c r="EL67" s="87" t="e">
        <f t="shared" ca="1" si="91"/>
        <v>#VALUE!</v>
      </c>
      <c r="EM67" s="87" t="e">
        <f t="shared" ca="1" si="92"/>
        <v>#VALUE!</v>
      </c>
      <c r="EN67" s="87" t="e">
        <f t="shared" ca="1" si="93"/>
        <v>#VALUE!</v>
      </c>
      <c r="EO67" s="87" t="e">
        <f t="shared" ca="1" si="94"/>
        <v>#VALUE!</v>
      </c>
      <c r="EP67" s="87" t="e">
        <f t="shared" ca="1" si="95"/>
        <v>#VALUE!</v>
      </c>
      <c r="EQ67" s="87" t="e">
        <f t="shared" ca="1" si="96"/>
        <v>#VALUE!</v>
      </c>
      <c r="ER67" s="87" t="e">
        <f t="shared" ca="1" si="97"/>
        <v>#VALUE!</v>
      </c>
      <c r="ES67" s="87" t="e">
        <f t="shared" ca="1" si="98"/>
        <v>#VALUE!</v>
      </c>
      <c r="EU67" s="87" t="e">
        <f t="shared" ca="1" si="99"/>
        <v>#VALUE!</v>
      </c>
      <c r="EV67" s="87" t="e">
        <f t="shared" ca="1" si="100"/>
        <v>#VALUE!</v>
      </c>
      <c r="EW67" s="87" t="e">
        <f t="shared" ca="1" si="101"/>
        <v>#VALUE!</v>
      </c>
      <c r="EX67" s="87" t="e">
        <f t="shared" ca="1" si="102"/>
        <v>#VALUE!</v>
      </c>
      <c r="EY67" s="87" t="e">
        <f t="shared" ca="1" si="103"/>
        <v>#VALUE!</v>
      </c>
      <c r="EZ67" s="87" t="e">
        <f t="shared" ca="1" si="104"/>
        <v>#VALUE!</v>
      </c>
      <c r="FA67" s="87" t="e">
        <f t="shared" ca="1" si="105"/>
        <v>#VALUE!</v>
      </c>
      <c r="FB67" s="87" t="e">
        <f t="shared" ca="1" si="106"/>
        <v>#VALUE!</v>
      </c>
      <c r="FC67" s="87" t="e">
        <f t="shared" ca="1" si="107"/>
        <v>#VALUE!</v>
      </c>
      <c r="FD67" s="87" t="e">
        <f t="shared" ca="1" si="108"/>
        <v>#VALUE!</v>
      </c>
      <c r="FE67" s="87" t="e">
        <f t="shared" ca="1" si="109"/>
        <v>#VALUE!</v>
      </c>
      <c r="FF67" s="87" t="e">
        <f t="shared" ca="1" si="110"/>
        <v>#VALUE!</v>
      </c>
      <c r="FG67" s="87" t="e">
        <f t="shared" ca="1" si="111"/>
        <v>#VALUE!</v>
      </c>
      <c r="FH67" s="87" t="e">
        <f t="shared" ca="1" si="112"/>
        <v>#VALUE!</v>
      </c>
      <c r="FI67" s="87" t="e">
        <f t="shared" ca="1" si="113"/>
        <v>#VALUE!</v>
      </c>
      <c r="FJ67" s="87" t="e">
        <f t="shared" ca="1" si="114"/>
        <v>#VALUE!</v>
      </c>
      <c r="FK67" s="87" t="e">
        <f t="shared" ca="1" si="115"/>
        <v>#VALUE!</v>
      </c>
      <c r="FL67" s="87" t="e">
        <f t="shared" ca="1" si="116"/>
        <v>#VALUE!</v>
      </c>
      <c r="FM67" s="87" t="e">
        <f t="shared" ca="1" si="117"/>
        <v>#VALUE!</v>
      </c>
      <c r="FN67" s="87" t="e">
        <f t="shared" ca="1" si="118"/>
        <v>#VALUE!</v>
      </c>
      <c r="FO67" s="87" t="e">
        <f t="shared" ca="1" si="119"/>
        <v>#VALUE!</v>
      </c>
      <c r="FQ67" s="87">
        <f ca="1"/>
        <v>0</v>
      </c>
      <c r="FR67" s="87">
        <f ca="1"/>
        <v>0</v>
      </c>
      <c r="FS67" s="87">
        <f ca="1"/>
        <v>0</v>
      </c>
      <c r="FT67" s="87">
        <f ca="1"/>
        <v>0</v>
      </c>
      <c r="FU67" s="87">
        <f ca="1"/>
        <v>0</v>
      </c>
      <c r="FV67" s="87">
        <f ca="1"/>
        <v>0</v>
      </c>
      <c r="FW67" s="87">
        <f ca="1"/>
        <v>0</v>
      </c>
      <c r="FX67" s="87">
        <f ca="1"/>
        <v>0</v>
      </c>
      <c r="FY67" s="87">
        <f ca="1"/>
        <v>0</v>
      </c>
      <c r="FZ67" s="87">
        <f ca="1"/>
        <v>0</v>
      </c>
      <c r="GA67" s="87">
        <f ca="1"/>
        <v>0</v>
      </c>
      <c r="GB67" s="87">
        <f ca="1"/>
        <v>0</v>
      </c>
      <c r="GC67" s="87">
        <f ca="1"/>
        <v>0</v>
      </c>
      <c r="GD67" s="87">
        <f ca="1"/>
        <v>0</v>
      </c>
      <c r="GE67" s="87">
        <f ca="1"/>
        <v>0</v>
      </c>
      <c r="GF67" s="87">
        <f ca="1"/>
        <v>0</v>
      </c>
      <c r="GG67" s="87">
        <f ca="1"/>
        <v>0</v>
      </c>
      <c r="GH67" s="87">
        <f ca="1"/>
        <v>0</v>
      </c>
      <c r="GI67" s="87">
        <f ca="1"/>
        <v>0</v>
      </c>
      <c r="GJ67" s="87">
        <f ca="1"/>
        <v>0</v>
      </c>
    </row>
    <row r="68" spans="1:192" x14ac:dyDescent="0.25">
      <c r="A68" s="87">
        <f t="shared" si="249"/>
        <v>59</v>
      </c>
      <c r="B68" s="87" t="e">
        <f t="shared" ca="1" si="124"/>
        <v>#N/A</v>
      </c>
      <c r="C68" s="87" t="e">
        <f t="shared" ca="1" si="125"/>
        <v>#REF!</v>
      </c>
      <c r="D68" s="87" t="e">
        <f t="shared" ca="1" si="126"/>
        <v>#REF!</v>
      </c>
      <c r="E68" s="87" t="e">
        <f t="shared" ca="1" si="127"/>
        <v>#REF!</v>
      </c>
      <c r="F68" s="87" t="e">
        <f t="shared" ca="1" si="128"/>
        <v>#REF!</v>
      </c>
      <c r="G68" s="87" t="e">
        <f t="shared" ca="1" si="129"/>
        <v>#REF!</v>
      </c>
      <c r="H68" s="87" t="e">
        <f t="shared" ca="1" si="130"/>
        <v>#REF!</v>
      </c>
      <c r="I68" s="87" t="e">
        <f t="shared" ca="1" si="131"/>
        <v>#REF!</v>
      </c>
      <c r="J68" s="87" t="e">
        <f t="shared" ca="1" si="132"/>
        <v>#REF!</v>
      </c>
      <c r="K68" s="87" t="e">
        <f t="shared" ca="1" si="133"/>
        <v>#REF!</v>
      </c>
      <c r="L68" s="87" t="e">
        <f t="shared" ca="1" si="134"/>
        <v>#REF!</v>
      </c>
      <c r="M68" s="87" t="e">
        <f t="shared" ca="1" si="135"/>
        <v>#REF!</v>
      </c>
      <c r="N68" s="87" t="e">
        <f t="shared" ca="1" si="136"/>
        <v>#REF!</v>
      </c>
      <c r="O68" s="87" t="e">
        <f t="shared" ca="1" si="137"/>
        <v>#REF!</v>
      </c>
      <c r="P68" s="87" t="e">
        <f t="shared" ca="1" si="138"/>
        <v>#REF!</v>
      </c>
      <c r="Q68" s="87" t="e">
        <f t="shared" ca="1" si="306"/>
        <v>#REF!</v>
      </c>
      <c r="R68" s="87" t="e">
        <f t="shared" ca="1" si="306"/>
        <v>#REF!</v>
      </c>
      <c r="S68" s="87" t="e">
        <f t="shared" ca="1" si="306"/>
        <v>#REF!</v>
      </c>
      <c r="T68" s="87" t="e">
        <f t="shared" ca="1" si="306"/>
        <v>#REF!</v>
      </c>
      <c r="U68" s="87" t="e">
        <f t="shared" ca="1" si="306"/>
        <v>#REF!</v>
      </c>
      <c r="X68" s="87">
        <f ca="1">Ranking!B64</f>
        <v>0</v>
      </c>
      <c r="Y68" s="87" t="e">
        <f ca="1">IF(AH68=0,0,Ranking!C64)</f>
        <v>#VALUE!</v>
      </c>
      <c r="Z68" s="91">
        <f ca="1">Ranking!G64</f>
        <v>0</v>
      </c>
      <c r="AA68" s="87" t="e">
        <f ca="1">MCA!ES67</f>
        <v>#REF!</v>
      </c>
      <c r="AB68" s="87">
        <f ca="1">MCA!ET67</f>
        <v>0</v>
      </c>
      <c r="AC68" s="87">
        <f ca="1">MCA!EU67</f>
        <v>0</v>
      </c>
      <c r="AD68" s="87" t="e">
        <f ca="1">INDEX('MCA-INPUT'!$C$22:$C$25,MATCH(AC68,$W$376:$W$379,0),1)</f>
        <v>#N/A</v>
      </c>
      <c r="AE68" s="87" t="e">
        <f t="shared" ca="1" si="11"/>
        <v>#VALUE!</v>
      </c>
      <c r="AF68" s="87">
        <f ca="1">MATCH(AB68,$AB$7:AB68,0)</f>
        <v>1</v>
      </c>
      <c r="AG68" s="87" t="str">
        <f t="shared" ca="1" si="12"/>
        <v>00</v>
      </c>
      <c r="AH68" s="87" t="e">
        <f t="shared" ca="1" si="52"/>
        <v>#VALUE!</v>
      </c>
      <c r="AI68" s="87" t="e">
        <f t="shared" ca="1" si="53"/>
        <v>#VALUE!</v>
      </c>
      <c r="AK68" s="87" t="e">
        <f t="shared" ca="1" si="13"/>
        <v>#VALUE!</v>
      </c>
      <c r="AL68" s="87" t="e">
        <f t="shared" ca="1" si="120"/>
        <v>#VALUE!</v>
      </c>
      <c r="AM68" s="87" t="e">
        <f t="shared" ca="1" si="14"/>
        <v>#VALUE!</v>
      </c>
      <c r="AN68" s="87" t="e">
        <f t="shared" ref="AN68:BA68" ca="1" si="337">IF(AM68&gt;0,2,IF($AL68&lt;=AN$5,1,0))</f>
        <v>#VALUE!</v>
      </c>
      <c r="AO68" s="87" t="e">
        <f t="shared" ca="1" si="337"/>
        <v>#VALUE!</v>
      </c>
      <c r="AP68" s="87" t="e">
        <f t="shared" ca="1" si="337"/>
        <v>#VALUE!</v>
      </c>
      <c r="AQ68" s="87" t="e">
        <f t="shared" ca="1" si="337"/>
        <v>#VALUE!</v>
      </c>
      <c r="AR68" s="87" t="e">
        <f t="shared" ca="1" si="337"/>
        <v>#VALUE!</v>
      </c>
      <c r="AS68" s="87" t="e">
        <f t="shared" ca="1" si="337"/>
        <v>#VALUE!</v>
      </c>
      <c r="AT68" s="87" t="e">
        <f t="shared" ca="1" si="337"/>
        <v>#VALUE!</v>
      </c>
      <c r="AU68" s="87" t="e">
        <f t="shared" ca="1" si="337"/>
        <v>#VALUE!</v>
      </c>
      <c r="AV68" s="87" t="e">
        <f t="shared" ca="1" si="337"/>
        <v>#VALUE!</v>
      </c>
      <c r="AW68" s="87" t="e">
        <f t="shared" ca="1" si="337"/>
        <v>#VALUE!</v>
      </c>
      <c r="AX68" s="87" t="e">
        <f t="shared" ca="1" si="337"/>
        <v>#VALUE!</v>
      </c>
      <c r="AY68" s="87" t="e">
        <f t="shared" ca="1" si="337"/>
        <v>#VALUE!</v>
      </c>
      <c r="AZ68" s="87" t="e">
        <f t="shared" ca="1" si="337"/>
        <v>#VALUE!</v>
      </c>
      <c r="BA68" s="87" t="e">
        <f t="shared" ca="1" si="337"/>
        <v>#VALUE!</v>
      </c>
      <c r="BB68" s="87" t="e">
        <f t="shared" ref="BB68:BF68" ca="1" si="338">IF(BA68&gt;0,2,IF($AL68&lt;=BB$5,1,0))</f>
        <v>#VALUE!</v>
      </c>
      <c r="BC68" s="87" t="e">
        <f t="shared" ca="1" si="338"/>
        <v>#VALUE!</v>
      </c>
      <c r="BD68" s="87" t="e">
        <f t="shared" ca="1" si="338"/>
        <v>#VALUE!</v>
      </c>
      <c r="BE68" s="87" t="e">
        <f t="shared" ca="1" si="338"/>
        <v>#VALUE!</v>
      </c>
      <c r="BF68" s="87" t="e">
        <f t="shared" ca="1" si="338"/>
        <v>#VALUE!</v>
      </c>
      <c r="BH68" s="87" t="e">
        <f t="shared" ca="1" si="17"/>
        <v>#VALUE!</v>
      </c>
      <c r="BI68" s="87" t="e">
        <f t="shared" ca="1" si="18"/>
        <v>#VALUE!</v>
      </c>
      <c r="BJ68" s="87" t="e">
        <f t="shared" ca="1" si="19"/>
        <v>#VALUE!</v>
      </c>
      <c r="BK68" s="87" t="e">
        <f t="shared" ca="1" si="20"/>
        <v>#VALUE!</v>
      </c>
      <c r="BL68" s="87" t="e">
        <f t="shared" ca="1" si="21"/>
        <v>#VALUE!</v>
      </c>
      <c r="BM68" s="87" t="e">
        <f t="shared" ca="1" si="22"/>
        <v>#VALUE!</v>
      </c>
      <c r="BN68" s="87" t="e">
        <f t="shared" ca="1" si="23"/>
        <v>#VALUE!</v>
      </c>
      <c r="BO68" s="87" t="e">
        <f t="shared" ca="1" si="24"/>
        <v>#VALUE!</v>
      </c>
      <c r="BP68" s="87" t="e">
        <f t="shared" ca="1" si="25"/>
        <v>#VALUE!</v>
      </c>
      <c r="BQ68" s="87" t="e">
        <f t="shared" ca="1" si="26"/>
        <v>#VALUE!</v>
      </c>
      <c r="BR68" s="87" t="e">
        <f t="shared" ca="1" si="27"/>
        <v>#VALUE!</v>
      </c>
      <c r="BS68" s="87" t="e">
        <f t="shared" ca="1" si="28"/>
        <v>#VALUE!</v>
      </c>
      <c r="BT68" s="87" t="e">
        <f t="shared" ca="1" si="29"/>
        <v>#VALUE!</v>
      </c>
      <c r="BU68" s="87" t="e">
        <f t="shared" ca="1" si="30"/>
        <v>#VALUE!</v>
      </c>
      <c r="BV68" s="87" t="e">
        <f t="shared" ca="1" si="31"/>
        <v>#VALUE!</v>
      </c>
      <c r="BW68" s="87" t="e">
        <f t="shared" ca="1" si="298"/>
        <v>#VALUE!</v>
      </c>
      <c r="BX68" s="87" t="e">
        <f t="shared" ca="1" si="298"/>
        <v>#VALUE!</v>
      </c>
      <c r="BY68" s="87" t="e">
        <f t="shared" ca="1" si="298"/>
        <v>#VALUE!</v>
      </c>
      <c r="BZ68" s="87" t="e">
        <f t="shared" ca="1" si="298"/>
        <v>#VALUE!</v>
      </c>
      <c r="CA68" s="87" t="e">
        <f t="shared" ca="1" si="298"/>
        <v>#VALUE!</v>
      </c>
      <c r="CC68" s="87">
        <v>62</v>
      </c>
      <c r="CD68" s="91" t="e">
        <f t="shared" ca="1" si="233"/>
        <v>#N/A</v>
      </c>
      <c r="CE68" s="91" t="e">
        <f t="shared" ca="1" si="234"/>
        <v>#REF!</v>
      </c>
      <c r="CF68" s="91" t="e">
        <f t="shared" ca="1" si="235"/>
        <v>#REF!</v>
      </c>
      <c r="CG68" s="91" t="e">
        <f t="shared" ca="1" si="236"/>
        <v>#REF!</v>
      </c>
      <c r="CH68" s="91" t="e">
        <f t="shared" ca="1" si="237"/>
        <v>#REF!</v>
      </c>
      <c r="CI68" s="91" t="e">
        <f t="shared" ca="1" si="238"/>
        <v>#REF!</v>
      </c>
      <c r="CJ68" s="91" t="e">
        <f t="shared" ca="1" si="239"/>
        <v>#REF!</v>
      </c>
      <c r="CK68" s="91" t="e">
        <f t="shared" ca="1" si="240"/>
        <v>#REF!</v>
      </c>
      <c r="CL68" s="91" t="e">
        <f t="shared" ca="1" si="241"/>
        <v>#REF!</v>
      </c>
      <c r="CM68" s="91" t="e">
        <f t="shared" ca="1" si="242"/>
        <v>#REF!</v>
      </c>
      <c r="CN68" s="91" t="e">
        <f t="shared" ca="1" si="243"/>
        <v>#REF!</v>
      </c>
      <c r="CO68" s="91" t="e">
        <f t="shared" ca="1" si="244"/>
        <v>#REF!</v>
      </c>
      <c r="CP68" s="91" t="e">
        <f t="shared" ca="1" si="245"/>
        <v>#REF!</v>
      </c>
      <c r="CQ68" s="91" t="e">
        <f t="shared" ca="1" si="246"/>
        <v>#REF!</v>
      </c>
      <c r="CR68" s="91" t="e">
        <f t="shared" ca="1" si="247"/>
        <v>#REF!</v>
      </c>
      <c r="CS68" s="91" t="e">
        <f t="shared" ref="CS68:CW68" ca="1" si="339">VALUE(IF(Q71=0,0,CONCATENATE(Q$9,$A71)))</f>
        <v>#REF!</v>
      </c>
      <c r="CT68" s="91" t="e">
        <f t="shared" ca="1" si="339"/>
        <v>#REF!</v>
      </c>
      <c r="CU68" s="91" t="e">
        <f t="shared" ca="1" si="339"/>
        <v>#REF!</v>
      </c>
      <c r="CV68" s="91" t="e">
        <f t="shared" ca="1" si="339"/>
        <v>#REF!</v>
      </c>
      <c r="CW68" s="91" t="e">
        <f t="shared" ca="1" si="339"/>
        <v>#REF!</v>
      </c>
      <c r="DC68" s="87" t="e">
        <f t="shared" ca="1" si="57"/>
        <v>#VALUE!</v>
      </c>
      <c r="DD68" s="87" t="e">
        <f t="shared" ca="1" si="58"/>
        <v>#VALUE!</v>
      </c>
      <c r="DE68" s="87" t="e">
        <f t="shared" ca="1" si="59"/>
        <v>#VALUE!</v>
      </c>
      <c r="DF68" s="87" t="e">
        <f t="shared" ca="1" si="60"/>
        <v>#VALUE!</v>
      </c>
      <c r="DG68" s="87" t="e">
        <f t="shared" ca="1" si="61"/>
        <v>#VALUE!</v>
      </c>
      <c r="DH68" s="87" t="e">
        <f t="shared" ca="1" si="62"/>
        <v>#VALUE!</v>
      </c>
      <c r="DI68" s="87" t="e">
        <f t="shared" ca="1" si="63"/>
        <v>#VALUE!</v>
      </c>
      <c r="DJ68" s="87" t="e">
        <f t="shared" ca="1" si="64"/>
        <v>#VALUE!</v>
      </c>
      <c r="DK68" s="87" t="e">
        <f t="shared" ca="1" si="65"/>
        <v>#VALUE!</v>
      </c>
      <c r="DL68" s="87" t="e">
        <f t="shared" ca="1" si="66"/>
        <v>#VALUE!</v>
      </c>
      <c r="DM68" s="87" t="e">
        <f t="shared" ca="1" si="67"/>
        <v>#VALUE!</v>
      </c>
      <c r="DN68" s="87" t="e">
        <f t="shared" ca="1" si="68"/>
        <v>#VALUE!</v>
      </c>
      <c r="DO68" s="87" t="e">
        <f t="shared" ca="1" si="69"/>
        <v>#VALUE!</v>
      </c>
      <c r="DP68" s="87" t="e">
        <f t="shared" ca="1" si="70"/>
        <v>#VALUE!</v>
      </c>
      <c r="DQ68" s="87" t="e">
        <f t="shared" ca="1" si="71"/>
        <v>#VALUE!</v>
      </c>
      <c r="DR68" s="87" t="e">
        <f t="shared" ca="1" si="72"/>
        <v>#VALUE!</v>
      </c>
      <c r="DS68" s="87" t="e">
        <f t="shared" ca="1" si="73"/>
        <v>#VALUE!</v>
      </c>
      <c r="DT68" s="87" t="e">
        <f t="shared" ca="1" si="74"/>
        <v>#VALUE!</v>
      </c>
      <c r="DU68" s="87" t="e">
        <f t="shared" ca="1" si="75"/>
        <v>#VALUE!</v>
      </c>
      <c r="DV68" s="87" t="e">
        <f t="shared" ca="1" si="76"/>
        <v>#VALUE!</v>
      </c>
      <c r="DW68" s="87" t="e">
        <f t="shared" ca="1" si="77"/>
        <v>#VALUE!</v>
      </c>
      <c r="DY68" s="87" t="e">
        <f t="shared" ca="1" si="78"/>
        <v>#VALUE!</v>
      </c>
      <c r="DZ68" s="87" t="e">
        <f t="shared" ca="1" si="79"/>
        <v>#VALUE!</v>
      </c>
      <c r="EA68" s="87" t="e">
        <f t="shared" ca="1" si="80"/>
        <v>#VALUE!</v>
      </c>
      <c r="EB68" s="87" t="e">
        <f t="shared" ca="1" si="81"/>
        <v>#VALUE!</v>
      </c>
      <c r="EC68" s="87" t="e">
        <f t="shared" ca="1" si="82"/>
        <v>#VALUE!</v>
      </c>
      <c r="ED68" s="87" t="e">
        <f t="shared" ca="1" si="83"/>
        <v>#VALUE!</v>
      </c>
      <c r="EE68" s="87" t="e">
        <f t="shared" ca="1" si="84"/>
        <v>#VALUE!</v>
      </c>
      <c r="EF68" s="87" t="e">
        <f t="shared" ca="1" si="85"/>
        <v>#VALUE!</v>
      </c>
      <c r="EG68" s="87" t="e">
        <f t="shared" ca="1" si="86"/>
        <v>#VALUE!</v>
      </c>
      <c r="EH68" s="87" t="e">
        <f t="shared" ca="1" si="87"/>
        <v>#VALUE!</v>
      </c>
      <c r="EI68" s="87" t="e">
        <f t="shared" ca="1" si="88"/>
        <v>#VALUE!</v>
      </c>
      <c r="EJ68" s="87" t="e">
        <f t="shared" ca="1" si="89"/>
        <v>#VALUE!</v>
      </c>
      <c r="EK68" s="87" t="e">
        <f t="shared" ca="1" si="90"/>
        <v>#VALUE!</v>
      </c>
      <c r="EL68" s="87" t="e">
        <f t="shared" ca="1" si="91"/>
        <v>#VALUE!</v>
      </c>
      <c r="EM68" s="87" t="e">
        <f t="shared" ca="1" si="92"/>
        <v>#VALUE!</v>
      </c>
      <c r="EN68" s="87" t="e">
        <f t="shared" ca="1" si="93"/>
        <v>#VALUE!</v>
      </c>
      <c r="EO68" s="87" t="e">
        <f t="shared" ca="1" si="94"/>
        <v>#VALUE!</v>
      </c>
      <c r="EP68" s="87" t="e">
        <f t="shared" ca="1" si="95"/>
        <v>#VALUE!</v>
      </c>
      <c r="EQ68" s="87" t="e">
        <f t="shared" ca="1" si="96"/>
        <v>#VALUE!</v>
      </c>
      <c r="ER68" s="87" t="e">
        <f t="shared" ca="1" si="97"/>
        <v>#VALUE!</v>
      </c>
      <c r="ES68" s="87" t="e">
        <f t="shared" ca="1" si="98"/>
        <v>#VALUE!</v>
      </c>
      <c r="EU68" s="87" t="e">
        <f t="shared" ca="1" si="99"/>
        <v>#VALUE!</v>
      </c>
      <c r="EV68" s="87" t="e">
        <f t="shared" ca="1" si="100"/>
        <v>#VALUE!</v>
      </c>
      <c r="EW68" s="87" t="e">
        <f t="shared" ca="1" si="101"/>
        <v>#VALUE!</v>
      </c>
      <c r="EX68" s="87" t="e">
        <f t="shared" ca="1" si="102"/>
        <v>#VALUE!</v>
      </c>
      <c r="EY68" s="87" t="e">
        <f t="shared" ca="1" si="103"/>
        <v>#VALUE!</v>
      </c>
      <c r="EZ68" s="87" t="e">
        <f t="shared" ca="1" si="104"/>
        <v>#VALUE!</v>
      </c>
      <c r="FA68" s="87" t="e">
        <f t="shared" ca="1" si="105"/>
        <v>#VALUE!</v>
      </c>
      <c r="FB68" s="87" t="e">
        <f t="shared" ca="1" si="106"/>
        <v>#VALUE!</v>
      </c>
      <c r="FC68" s="87" t="e">
        <f t="shared" ca="1" si="107"/>
        <v>#VALUE!</v>
      </c>
      <c r="FD68" s="87" t="e">
        <f t="shared" ca="1" si="108"/>
        <v>#VALUE!</v>
      </c>
      <c r="FE68" s="87" t="e">
        <f t="shared" ca="1" si="109"/>
        <v>#VALUE!</v>
      </c>
      <c r="FF68" s="87" t="e">
        <f t="shared" ca="1" si="110"/>
        <v>#VALUE!</v>
      </c>
      <c r="FG68" s="87" t="e">
        <f t="shared" ca="1" si="111"/>
        <v>#VALUE!</v>
      </c>
      <c r="FH68" s="87" t="e">
        <f t="shared" ca="1" si="112"/>
        <v>#VALUE!</v>
      </c>
      <c r="FI68" s="87" t="e">
        <f t="shared" ca="1" si="113"/>
        <v>#VALUE!</v>
      </c>
      <c r="FJ68" s="87" t="e">
        <f t="shared" ca="1" si="114"/>
        <v>#VALUE!</v>
      </c>
      <c r="FK68" s="87" t="e">
        <f t="shared" ca="1" si="115"/>
        <v>#VALUE!</v>
      </c>
      <c r="FL68" s="87" t="e">
        <f t="shared" ca="1" si="116"/>
        <v>#VALUE!</v>
      </c>
      <c r="FM68" s="87" t="e">
        <f t="shared" ca="1" si="117"/>
        <v>#VALUE!</v>
      </c>
      <c r="FN68" s="87" t="e">
        <f t="shared" ca="1" si="118"/>
        <v>#VALUE!</v>
      </c>
      <c r="FO68" s="87" t="e">
        <f t="shared" ca="1" si="119"/>
        <v>#VALUE!</v>
      </c>
      <c r="FQ68" s="87">
        <f ca="1"/>
        <v>0</v>
      </c>
      <c r="FR68" s="87">
        <f ca="1"/>
        <v>0</v>
      </c>
      <c r="FS68" s="87">
        <f ca="1"/>
        <v>0</v>
      </c>
      <c r="FT68" s="87">
        <f ca="1"/>
        <v>0</v>
      </c>
      <c r="FU68" s="87">
        <f ca="1"/>
        <v>0</v>
      </c>
      <c r="FV68" s="87">
        <f ca="1"/>
        <v>0</v>
      </c>
      <c r="FW68" s="87">
        <f ca="1"/>
        <v>0</v>
      </c>
      <c r="FX68" s="87">
        <f ca="1"/>
        <v>0</v>
      </c>
      <c r="FY68" s="87">
        <f ca="1"/>
        <v>0</v>
      </c>
      <c r="FZ68" s="87">
        <f ca="1"/>
        <v>0</v>
      </c>
      <c r="GA68" s="87">
        <f ca="1"/>
        <v>0</v>
      </c>
      <c r="GB68" s="87">
        <f ca="1"/>
        <v>0</v>
      </c>
      <c r="GC68" s="87">
        <f ca="1"/>
        <v>0</v>
      </c>
      <c r="GD68" s="87">
        <f ca="1"/>
        <v>0</v>
      </c>
      <c r="GE68" s="87">
        <f ca="1"/>
        <v>0</v>
      </c>
      <c r="GF68" s="87">
        <f ca="1"/>
        <v>0</v>
      </c>
      <c r="GG68" s="87">
        <f ca="1"/>
        <v>0</v>
      </c>
      <c r="GH68" s="87">
        <f ca="1"/>
        <v>0</v>
      </c>
      <c r="GI68" s="87">
        <f ca="1"/>
        <v>0</v>
      </c>
      <c r="GJ68" s="87">
        <f ca="1"/>
        <v>0</v>
      </c>
    </row>
    <row r="69" spans="1:192" x14ac:dyDescent="0.25">
      <c r="A69" s="87">
        <f t="shared" si="249"/>
        <v>60</v>
      </c>
      <c r="B69" s="87" t="e">
        <f t="shared" ca="1" si="124"/>
        <v>#N/A</v>
      </c>
      <c r="C69" s="87" t="e">
        <f t="shared" ca="1" si="125"/>
        <v>#REF!</v>
      </c>
      <c r="D69" s="87" t="e">
        <f t="shared" ca="1" si="126"/>
        <v>#REF!</v>
      </c>
      <c r="E69" s="87" t="e">
        <f t="shared" ca="1" si="127"/>
        <v>#REF!</v>
      </c>
      <c r="F69" s="87" t="e">
        <f t="shared" ca="1" si="128"/>
        <v>#REF!</v>
      </c>
      <c r="G69" s="87" t="e">
        <f t="shared" ca="1" si="129"/>
        <v>#REF!</v>
      </c>
      <c r="H69" s="87" t="e">
        <f t="shared" ca="1" si="130"/>
        <v>#REF!</v>
      </c>
      <c r="I69" s="87" t="e">
        <f t="shared" ca="1" si="131"/>
        <v>#REF!</v>
      </c>
      <c r="J69" s="87" t="e">
        <f t="shared" ca="1" si="132"/>
        <v>#REF!</v>
      </c>
      <c r="K69" s="87" t="e">
        <f t="shared" ca="1" si="133"/>
        <v>#REF!</v>
      </c>
      <c r="L69" s="87" t="e">
        <f t="shared" ca="1" si="134"/>
        <v>#REF!</v>
      </c>
      <c r="M69" s="87" t="e">
        <f t="shared" ca="1" si="135"/>
        <v>#REF!</v>
      </c>
      <c r="N69" s="87" t="e">
        <f t="shared" ca="1" si="136"/>
        <v>#REF!</v>
      </c>
      <c r="O69" s="87" t="e">
        <f t="shared" ca="1" si="137"/>
        <v>#REF!</v>
      </c>
      <c r="P69" s="87" t="e">
        <f t="shared" ca="1" si="138"/>
        <v>#REF!</v>
      </c>
      <c r="Q69" s="87" t="e">
        <f t="shared" ca="1" si="306"/>
        <v>#REF!</v>
      </c>
      <c r="R69" s="87" t="e">
        <f t="shared" ca="1" si="306"/>
        <v>#REF!</v>
      </c>
      <c r="S69" s="87" t="e">
        <f t="shared" ca="1" si="306"/>
        <v>#REF!</v>
      </c>
      <c r="T69" s="87" t="e">
        <f t="shared" ca="1" si="306"/>
        <v>#REF!</v>
      </c>
      <c r="U69" s="87" t="e">
        <f t="shared" ca="1" si="306"/>
        <v>#REF!</v>
      </c>
      <c r="X69" s="87">
        <f ca="1">Ranking!B65</f>
        <v>0</v>
      </c>
      <c r="Y69" s="87" t="e">
        <f ca="1">IF(AH69=0,0,Ranking!C65)</f>
        <v>#VALUE!</v>
      </c>
      <c r="Z69" s="91">
        <f ca="1">Ranking!G65</f>
        <v>0</v>
      </c>
      <c r="AA69" s="87" t="e">
        <f ca="1">MCA!ES68</f>
        <v>#REF!</v>
      </c>
      <c r="AB69" s="87">
        <f ca="1">MCA!ET68</f>
        <v>0</v>
      </c>
      <c r="AC69" s="87">
        <f ca="1">MCA!EU68</f>
        <v>0</v>
      </c>
      <c r="AD69" s="87" t="e">
        <f ca="1">INDEX('MCA-INPUT'!$C$22:$C$25,MATCH(AC69,$W$376:$W$379,0),1)</f>
        <v>#N/A</v>
      </c>
      <c r="AE69" s="87" t="e">
        <f t="shared" ca="1" si="11"/>
        <v>#VALUE!</v>
      </c>
      <c r="AF69" s="87">
        <f ca="1">MATCH(AB69,$AB$7:AB69,0)</f>
        <v>1</v>
      </c>
      <c r="AG69" s="87" t="str">
        <f t="shared" ca="1" si="12"/>
        <v>00</v>
      </c>
      <c r="AH69" s="87" t="e">
        <f t="shared" ca="1" si="52"/>
        <v>#VALUE!</v>
      </c>
      <c r="AI69" s="87" t="e">
        <f t="shared" ca="1" si="53"/>
        <v>#VALUE!</v>
      </c>
      <c r="AK69" s="87" t="e">
        <f t="shared" ca="1" si="13"/>
        <v>#VALUE!</v>
      </c>
      <c r="AL69" s="87" t="e">
        <f t="shared" ca="1" si="120"/>
        <v>#VALUE!</v>
      </c>
      <c r="AM69" s="87" t="e">
        <f t="shared" ca="1" si="14"/>
        <v>#VALUE!</v>
      </c>
      <c r="AN69" s="87" t="e">
        <f t="shared" ref="AN69:BA69" ca="1" si="340">IF(AM69&gt;0,2,IF($AL69&lt;=AN$5,1,0))</f>
        <v>#VALUE!</v>
      </c>
      <c r="AO69" s="87" t="e">
        <f t="shared" ca="1" si="340"/>
        <v>#VALUE!</v>
      </c>
      <c r="AP69" s="87" t="e">
        <f t="shared" ca="1" si="340"/>
        <v>#VALUE!</v>
      </c>
      <c r="AQ69" s="87" t="e">
        <f t="shared" ca="1" si="340"/>
        <v>#VALUE!</v>
      </c>
      <c r="AR69" s="87" t="e">
        <f t="shared" ca="1" si="340"/>
        <v>#VALUE!</v>
      </c>
      <c r="AS69" s="87" t="e">
        <f t="shared" ca="1" si="340"/>
        <v>#VALUE!</v>
      </c>
      <c r="AT69" s="87" t="e">
        <f t="shared" ca="1" si="340"/>
        <v>#VALUE!</v>
      </c>
      <c r="AU69" s="87" t="e">
        <f t="shared" ca="1" si="340"/>
        <v>#VALUE!</v>
      </c>
      <c r="AV69" s="87" t="e">
        <f t="shared" ca="1" si="340"/>
        <v>#VALUE!</v>
      </c>
      <c r="AW69" s="87" t="e">
        <f t="shared" ca="1" si="340"/>
        <v>#VALUE!</v>
      </c>
      <c r="AX69" s="87" t="e">
        <f t="shared" ca="1" si="340"/>
        <v>#VALUE!</v>
      </c>
      <c r="AY69" s="87" t="e">
        <f t="shared" ca="1" si="340"/>
        <v>#VALUE!</v>
      </c>
      <c r="AZ69" s="87" t="e">
        <f t="shared" ca="1" si="340"/>
        <v>#VALUE!</v>
      </c>
      <c r="BA69" s="87" t="e">
        <f t="shared" ca="1" si="340"/>
        <v>#VALUE!</v>
      </c>
      <c r="BB69" s="87" t="e">
        <f t="shared" ref="BB69:BF69" ca="1" si="341">IF(BA69&gt;0,2,IF($AL69&lt;=BB$5,1,0))</f>
        <v>#VALUE!</v>
      </c>
      <c r="BC69" s="87" t="e">
        <f t="shared" ca="1" si="341"/>
        <v>#VALUE!</v>
      </c>
      <c r="BD69" s="87" t="e">
        <f t="shared" ca="1" si="341"/>
        <v>#VALUE!</v>
      </c>
      <c r="BE69" s="87" t="e">
        <f t="shared" ca="1" si="341"/>
        <v>#VALUE!</v>
      </c>
      <c r="BF69" s="87" t="e">
        <f t="shared" ca="1" si="341"/>
        <v>#VALUE!</v>
      </c>
      <c r="BH69" s="87" t="e">
        <f t="shared" ca="1" si="17"/>
        <v>#VALUE!</v>
      </c>
      <c r="BI69" s="87" t="e">
        <f t="shared" ca="1" si="18"/>
        <v>#VALUE!</v>
      </c>
      <c r="BJ69" s="87" t="e">
        <f t="shared" ca="1" si="19"/>
        <v>#VALUE!</v>
      </c>
      <c r="BK69" s="87" t="e">
        <f t="shared" ca="1" si="20"/>
        <v>#VALUE!</v>
      </c>
      <c r="BL69" s="87" t="e">
        <f t="shared" ca="1" si="21"/>
        <v>#VALUE!</v>
      </c>
      <c r="BM69" s="87" t="e">
        <f t="shared" ca="1" si="22"/>
        <v>#VALUE!</v>
      </c>
      <c r="BN69" s="87" t="e">
        <f t="shared" ca="1" si="23"/>
        <v>#VALUE!</v>
      </c>
      <c r="BO69" s="87" t="e">
        <f t="shared" ca="1" si="24"/>
        <v>#VALUE!</v>
      </c>
      <c r="BP69" s="87" t="e">
        <f t="shared" ca="1" si="25"/>
        <v>#VALUE!</v>
      </c>
      <c r="BQ69" s="87" t="e">
        <f t="shared" ca="1" si="26"/>
        <v>#VALUE!</v>
      </c>
      <c r="BR69" s="87" t="e">
        <f t="shared" ca="1" si="27"/>
        <v>#VALUE!</v>
      </c>
      <c r="BS69" s="87" t="e">
        <f t="shared" ca="1" si="28"/>
        <v>#VALUE!</v>
      </c>
      <c r="BT69" s="87" t="e">
        <f t="shared" ca="1" si="29"/>
        <v>#VALUE!</v>
      </c>
      <c r="BU69" s="87" t="e">
        <f t="shared" ca="1" si="30"/>
        <v>#VALUE!</v>
      </c>
      <c r="BV69" s="87" t="e">
        <f t="shared" ca="1" si="31"/>
        <v>#VALUE!</v>
      </c>
      <c r="BW69" s="87" t="e">
        <f t="shared" ca="1" si="298"/>
        <v>#VALUE!</v>
      </c>
      <c r="BX69" s="87" t="e">
        <f t="shared" ca="1" si="298"/>
        <v>#VALUE!</v>
      </c>
      <c r="BY69" s="87" t="e">
        <f t="shared" ca="1" si="298"/>
        <v>#VALUE!</v>
      </c>
      <c r="BZ69" s="87" t="e">
        <f t="shared" ca="1" si="298"/>
        <v>#VALUE!</v>
      </c>
      <c r="CA69" s="87" t="e">
        <f t="shared" ca="1" si="298"/>
        <v>#VALUE!</v>
      </c>
      <c r="CC69" s="87">
        <v>63</v>
      </c>
      <c r="CD69" s="91" t="e">
        <f t="shared" ca="1" si="233"/>
        <v>#N/A</v>
      </c>
      <c r="CE69" s="91" t="e">
        <f t="shared" ca="1" si="234"/>
        <v>#REF!</v>
      </c>
      <c r="CF69" s="91" t="e">
        <f t="shared" ca="1" si="235"/>
        <v>#REF!</v>
      </c>
      <c r="CG69" s="91" t="e">
        <f t="shared" ca="1" si="236"/>
        <v>#REF!</v>
      </c>
      <c r="CH69" s="91" t="e">
        <f t="shared" ca="1" si="237"/>
        <v>#REF!</v>
      </c>
      <c r="CI69" s="91" t="e">
        <f t="shared" ca="1" si="238"/>
        <v>#REF!</v>
      </c>
      <c r="CJ69" s="91" t="e">
        <f t="shared" ca="1" si="239"/>
        <v>#REF!</v>
      </c>
      <c r="CK69" s="91" t="e">
        <f t="shared" ca="1" si="240"/>
        <v>#REF!</v>
      </c>
      <c r="CL69" s="91" t="e">
        <f t="shared" ca="1" si="241"/>
        <v>#REF!</v>
      </c>
      <c r="CM69" s="91" t="e">
        <f t="shared" ca="1" si="242"/>
        <v>#REF!</v>
      </c>
      <c r="CN69" s="91" t="e">
        <f t="shared" ca="1" si="243"/>
        <v>#REF!</v>
      </c>
      <c r="CO69" s="91" t="e">
        <f t="shared" ca="1" si="244"/>
        <v>#REF!</v>
      </c>
      <c r="CP69" s="91" t="e">
        <f t="shared" ca="1" si="245"/>
        <v>#REF!</v>
      </c>
      <c r="CQ69" s="91" t="e">
        <f t="shared" ca="1" si="246"/>
        <v>#REF!</v>
      </c>
      <c r="CR69" s="91" t="e">
        <f t="shared" ca="1" si="247"/>
        <v>#REF!</v>
      </c>
      <c r="CS69" s="91" t="e">
        <f t="shared" ref="CS69:CW69" ca="1" si="342">VALUE(IF(Q72=0,0,CONCATENATE(Q$9,$A72)))</f>
        <v>#REF!</v>
      </c>
      <c r="CT69" s="91" t="e">
        <f t="shared" ca="1" si="342"/>
        <v>#REF!</v>
      </c>
      <c r="CU69" s="91" t="e">
        <f t="shared" ca="1" si="342"/>
        <v>#REF!</v>
      </c>
      <c r="CV69" s="91" t="e">
        <f t="shared" ca="1" si="342"/>
        <v>#REF!</v>
      </c>
      <c r="CW69" s="91" t="e">
        <f t="shared" ca="1" si="342"/>
        <v>#REF!</v>
      </c>
      <c r="DC69" s="87" t="e">
        <f t="shared" ca="1" si="57"/>
        <v>#VALUE!</v>
      </c>
      <c r="DD69" s="87" t="e">
        <f t="shared" ca="1" si="58"/>
        <v>#VALUE!</v>
      </c>
      <c r="DE69" s="87" t="e">
        <f t="shared" ca="1" si="59"/>
        <v>#VALUE!</v>
      </c>
      <c r="DF69" s="87" t="e">
        <f t="shared" ca="1" si="60"/>
        <v>#VALUE!</v>
      </c>
      <c r="DG69" s="87" t="e">
        <f t="shared" ca="1" si="61"/>
        <v>#VALUE!</v>
      </c>
      <c r="DH69" s="87" t="e">
        <f t="shared" ca="1" si="62"/>
        <v>#VALUE!</v>
      </c>
      <c r="DI69" s="87" t="e">
        <f t="shared" ca="1" si="63"/>
        <v>#VALUE!</v>
      </c>
      <c r="DJ69" s="87" t="e">
        <f t="shared" ca="1" si="64"/>
        <v>#VALUE!</v>
      </c>
      <c r="DK69" s="87" t="e">
        <f t="shared" ca="1" si="65"/>
        <v>#VALUE!</v>
      </c>
      <c r="DL69" s="87" t="e">
        <f t="shared" ca="1" si="66"/>
        <v>#VALUE!</v>
      </c>
      <c r="DM69" s="87" t="e">
        <f t="shared" ca="1" si="67"/>
        <v>#VALUE!</v>
      </c>
      <c r="DN69" s="87" t="e">
        <f t="shared" ca="1" si="68"/>
        <v>#VALUE!</v>
      </c>
      <c r="DO69" s="87" t="e">
        <f t="shared" ca="1" si="69"/>
        <v>#VALUE!</v>
      </c>
      <c r="DP69" s="87" t="e">
        <f t="shared" ca="1" si="70"/>
        <v>#VALUE!</v>
      </c>
      <c r="DQ69" s="87" t="e">
        <f t="shared" ca="1" si="71"/>
        <v>#VALUE!</v>
      </c>
      <c r="DR69" s="87" t="e">
        <f t="shared" ca="1" si="72"/>
        <v>#VALUE!</v>
      </c>
      <c r="DS69" s="87" t="e">
        <f t="shared" ca="1" si="73"/>
        <v>#VALUE!</v>
      </c>
      <c r="DT69" s="87" t="e">
        <f t="shared" ca="1" si="74"/>
        <v>#VALUE!</v>
      </c>
      <c r="DU69" s="87" t="e">
        <f t="shared" ca="1" si="75"/>
        <v>#VALUE!</v>
      </c>
      <c r="DV69" s="87" t="e">
        <f t="shared" ca="1" si="76"/>
        <v>#VALUE!</v>
      </c>
      <c r="DW69" s="87" t="e">
        <f t="shared" ca="1" si="77"/>
        <v>#VALUE!</v>
      </c>
      <c r="DY69" s="87" t="e">
        <f t="shared" ca="1" si="78"/>
        <v>#VALUE!</v>
      </c>
      <c r="DZ69" s="87" t="e">
        <f t="shared" ca="1" si="79"/>
        <v>#VALUE!</v>
      </c>
      <c r="EA69" s="87" t="e">
        <f t="shared" ca="1" si="80"/>
        <v>#VALUE!</v>
      </c>
      <c r="EB69" s="87" t="e">
        <f t="shared" ca="1" si="81"/>
        <v>#VALUE!</v>
      </c>
      <c r="EC69" s="87" t="e">
        <f t="shared" ca="1" si="82"/>
        <v>#VALUE!</v>
      </c>
      <c r="ED69" s="87" t="e">
        <f t="shared" ca="1" si="83"/>
        <v>#VALUE!</v>
      </c>
      <c r="EE69" s="87" t="e">
        <f t="shared" ca="1" si="84"/>
        <v>#VALUE!</v>
      </c>
      <c r="EF69" s="87" t="e">
        <f t="shared" ca="1" si="85"/>
        <v>#VALUE!</v>
      </c>
      <c r="EG69" s="87" t="e">
        <f t="shared" ca="1" si="86"/>
        <v>#VALUE!</v>
      </c>
      <c r="EH69" s="87" t="e">
        <f t="shared" ca="1" si="87"/>
        <v>#VALUE!</v>
      </c>
      <c r="EI69" s="87" t="e">
        <f t="shared" ca="1" si="88"/>
        <v>#VALUE!</v>
      </c>
      <c r="EJ69" s="87" t="e">
        <f t="shared" ca="1" si="89"/>
        <v>#VALUE!</v>
      </c>
      <c r="EK69" s="87" t="e">
        <f t="shared" ca="1" si="90"/>
        <v>#VALUE!</v>
      </c>
      <c r="EL69" s="87" t="e">
        <f t="shared" ca="1" si="91"/>
        <v>#VALUE!</v>
      </c>
      <c r="EM69" s="87" t="e">
        <f t="shared" ca="1" si="92"/>
        <v>#VALUE!</v>
      </c>
      <c r="EN69" s="87" t="e">
        <f t="shared" ca="1" si="93"/>
        <v>#VALUE!</v>
      </c>
      <c r="EO69" s="87" t="e">
        <f t="shared" ca="1" si="94"/>
        <v>#VALUE!</v>
      </c>
      <c r="EP69" s="87" t="e">
        <f t="shared" ca="1" si="95"/>
        <v>#VALUE!</v>
      </c>
      <c r="EQ69" s="87" t="e">
        <f t="shared" ca="1" si="96"/>
        <v>#VALUE!</v>
      </c>
      <c r="ER69" s="87" t="e">
        <f t="shared" ca="1" si="97"/>
        <v>#VALUE!</v>
      </c>
      <c r="ES69" s="87" t="e">
        <f t="shared" ca="1" si="98"/>
        <v>#VALUE!</v>
      </c>
      <c r="EU69" s="87" t="e">
        <f t="shared" ca="1" si="99"/>
        <v>#VALUE!</v>
      </c>
      <c r="EV69" s="87" t="e">
        <f t="shared" ca="1" si="100"/>
        <v>#VALUE!</v>
      </c>
      <c r="EW69" s="87" t="e">
        <f t="shared" ca="1" si="101"/>
        <v>#VALUE!</v>
      </c>
      <c r="EX69" s="87" t="e">
        <f t="shared" ca="1" si="102"/>
        <v>#VALUE!</v>
      </c>
      <c r="EY69" s="87" t="e">
        <f t="shared" ca="1" si="103"/>
        <v>#VALUE!</v>
      </c>
      <c r="EZ69" s="87" t="e">
        <f t="shared" ca="1" si="104"/>
        <v>#VALUE!</v>
      </c>
      <c r="FA69" s="87" t="e">
        <f t="shared" ca="1" si="105"/>
        <v>#VALUE!</v>
      </c>
      <c r="FB69" s="87" t="e">
        <f t="shared" ca="1" si="106"/>
        <v>#VALUE!</v>
      </c>
      <c r="FC69" s="87" t="e">
        <f t="shared" ca="1" si="107"/>
        <v>#VALUE!</v>
      </c>
      <c r="FD69" s="87" t="e">
        <f t="shared" ca="1" si="108"/>
        <v>#VALUE!</v>
      </c>
      <c r="FE69" s="87" t="e">
        <f t="shared" ca="1" si="109"/>
        <v>#VALUE!</v>
      </c>
      <c r="FF69" s="87" t="e">
        <f t="shared" ca="1" si="110"/>
        <v>#VALUE!</v>
      </c>
      <c r="FG69" s="87" t="e">
        <f t="shared" ca="1" si="111"/>
        <v>#VALUE!</v>
      </c>
      <c r="FH69" s="87" t="e">
        <f t="shared" ca="1" si="112"/>
        <v>#VALUE!</v>
      </c>
      <c r="FI69" s="87" t="e">
        <f t="shared" ca="1" si="113"/>
        <v>#VALUE!</v>
      </c>
      <c r="FJ69" s="87" t="e">
        <f t="shared" ca="1" si="114"/>
        <v>#VALUE!</v>
      </c>
      <c r="FK69" s="87" t="e">
        <f t="shared" ca="1" si="115"/>
        <v>#VALUE!</v>
      </c>
      <c r="FL69" s="87" t="e">
        <f t="shared" ca="1" si="116"/>
        <v>#VALUE!</v>
      </c>
      <c r="FM69" s="87" t="e">
        <f t="shared" ca="1" si="117"/>
        <v>#VALUE!</v>
      </c>
      <c r="FN69" s="87" t="e">
        <f t="shared" ca="1" si="118"/>
        <v>#VALUE!</v>
      </c>
      <c r="FO69" s="87" t="e">
        <f t="shared" ca="1" si="119"/>
        <v>#VALUE!</v>
      </c>
      <c r="FQ69" s="87">
        <f ca="1"/>
        <v>0</v>
      </c>
      <c r="FR69" s="87">
        <f ca="1"/>
        <v>0</v>
      </c>
      <c r="FS69" s="87">
        <f ca="1"/>
        <v>0</v>
      </c>
      <c r="FT69" s="87">
        <f ca="1"/>
        <v>0</v>
      </c>
      <c r="FU69" s="87">
        <f ca="1"/>
        <v>0</v>
      </c>
      <c r="FV69" s="87">
        <f ca="1"/>
        <v>0</v>
      </c>
      <c r="FW69" s="87">
        <f ca="1"/>
        <v>0</v>
      </c>
      <c r="FX69" s="87">
        <f ca="1"/>
        <v>0</v>
      </c>
      <c r="FY69" s="87">
        <f ca="1"/>
        <v>0</v>
      </c>
      <c r="FZ69" s="87">
        <f ca="1"/>
        <v>0</v>
      </c>
      <c r="GA69" s="87">
        <f ca="1"/>
        <v>0</v>
      </c>
      <c r="GB69" s="87">
        <f ca="1"/>
        <v>0</v>
      </c>
      <c r="GC69" s="87">
        <f ca="1"/>
        <v>0</v>
      </c>
      <c r="GD69" s="87">
        <f ca="1"/>
        <v>0</v>
      </c>
      <c r="GE69" s="87">
        <f ca="1"/>
        <v>0</v>
      </c>
      <c r="GF69" s="87">
        <f ca="1"/>
        <v>0</v>
      </c>
      <c r="GG69" s="87">
        <f ca="1"/>
        <v>0</v>
      </c>
      <c r="GH69" s="87">
        <f ca="1"/>
        <v>0</v>
      </c>
      <c r="GI69" s="87">
        <f ca="1"/>
        <v>0</v>
      </c>
      <c r="GJ69" s="87">
        <f ca="1"/>
        <v>0</v>
      </c>
    </row>
    <row r="70" spans="1:192" x14ac:dyDescent="0.25">
      <c r="A70" s="87">
        <f t="shared" si="249"/>
        <v>61</v>
      </c>
      <c r="B70" s="87" t="e">
        <f t="shared" ca="1" si="124"/>
        <v>#N/A</v>
      </c>
      <c r="C70" s="87" t="e">
        <f t="shared" ca="1" si="125"/>
        <v>#REF!</v>
      </c>
      <c r="D70" s="87" t="e">
        <f t="shared" ca="1" si="126"/>
        <v>#REF!</v>
      </c>
      <c r="E70" s="87" t="e">
        <f t="shared" ca="1" si="127"/>
        <v>#REF!</v>
      </c>
      <c r="F70" s="87" t="e">
        <f t="shared" ca="1" si="128"/>
        <v>#REF!</v>
      </c>
      <c r="G70" s="87" t="e">
        <f t="shared" ca="1" si="129"/>
        <v>#REF!</v>
      </c>
      <c r="H70" s="87" t="e">
        <f t="shared" ca="1" si="130"/>
        <v>#REF!</v>
      </c>
      <c r="I70" s="87" t="e">
        <f t="shared" ca="1" si="131"/>
        <v>#REF!</v>
      </c>
      <c r="J70" s="87" t="e">
        <f t="shared" ca="1" si="132"/>
        <v>#REF!</v>
      </c>
      <c r="K70" s="87" t="e">
        <f t="shared" ca="1" si="133"/>
        <v>#REF!</v>
      </c>
      <c r="L70" s="87" t="e">
        <f t="shared" ca="1" si="134"/>
        <v>#REF!</v>
      </c>
      <c r="M70" s="87" t="e">
        <f t="shared" ca="1" si="135"/>
        <v>#REF!</v>
      </c>
      <c r="N70" s="87" t="e">
        <f t="shared" ca="1" si="136"/>
        <v>#REF!</v>
      </c>
      <c r="O70" s="87" t="e">
        <f t="shared" ca="1" si="137"/>
        <v>#REF!</v>
      </c>
      <c r="P70" s="87" t="e">
        <f t="shared" ca="1" si="138"/>
        <v>#REF!</v>
      </c>
      <c r="Q70" s="87" t="e">
        <f t="shared" ca="1" si="306"/>
        <v>#REF!</v>
      </c>
      <c r="R70" s="87" t="e">
        <f t="shared" ca="1" si="306"/>
        <v>#REF!</v>
      </c>
      <c r="S70" s="87" t="e">
        <f t="shared" ca="1" si="306"/>
        <v>#REF!</v>
      </c>
      <c r="T70" s="87" t="e">
        <f t="shared" ca="1" si="306"/>
        <v>#REF!</v>
      </c>
      <c r="U70" s="87" t="e">
        <f t="shared" ca="1" si="306"/>
        <v>#REF!</v>
      </c>
      <c r="X70" s="87">
        <f ca="1">Ranking!B66</f>
        <v>0</v>
      </c>
      <c r="Y70" s="87" t="e">
        <f ca="1">IF(AH70=0,0,Ranking!C66)</f>
        <v>#VALUE!</v>
      </c>
      <c r="Z70" s="91">
        <f ca="1">Ranking!G66</f>
        <v>0</v>
      </c>
      <c r="AA70" s="87" t="e">
        <f ca="1">MCA!ES69</f>
        <v>#REF!</v>
      </c>
      <c r="AB70" s="87">
        <f ca="1">MCA!ET69</f>
        <v>0</v>
      </c>
      <c r="AC70" s="87">
        <f ca="1">MCA!EU69</f>
        <v>0</v>
      </c>
      <c r="AD70" s="87" t="e">
        <f ca="1">INDEX('MCA-INPUT'!$C$22:$C$25,MATCH(AC70,$W$376:$W$379,0),1)</f>
        <v>#N/A</v>
      </c>
      <c r="AE70" s="87" t="e">
        <f t="shared" ca="1" si="11"/>
        <v>#VALUE!</v>
      </c>
      <c r="AF70" s="87">
        <f ca="1">MATCH(AB70,$AB$7:AB70,0)</f>
        <v>1</v>
      </c>
      <c r="AG70" s="87" t="str">
        <f t="shared" ca="1" si="12"/>
        <v>00</v>
      </c>
      <c r="AH70" s="87" t="e">
        <f t="shared" ca="1" si="52"/>
        <v>#VALUE!</v>
      </c>
      <c r="AI70" s="87" t="e">
        <f t="shared" ca="1" si="53"/>
        <v>#VALUE!</v>
      </c>
      <c r="AK70" s="87" t="e">
        <f t="shared" ca="1" si="13"/>
        <v>#VALUE!</v>
      </c>
      <c r="AL70" s="87" t="e">
        <f t="shared" ca="1" si="120"/>
        <v>#VALUE!</v>
      </c>
      <c r="AM70" s="87" t="e">
        <f t="shared" ca="1" si="14"/>
        <v>#VALUE!</v>
      </c>
      <c r="AN70" s="87" t="e">
        <f t="shared" ref="AN70:BA70" ca="1" si="343">IF(AM70&gt;0,2,IF($AL70&lt;=AN$5,1,0))</f>
        <v>#VALUE!</v>
      </c>
      <c r="AO70" s="87" t="e">
        <f t="shared" ca="1" si="343"/>
        <v>#VALUE!</v>
      </c>
      <c r="AP70" s="87" t="e">
        <f t="shared" ca="1" si="343"/>
        <v>#VALUE!</v>
      </c>
      <c r="AQ70" s="87" t="e">
        <f t="shared" ca="1" si="343"/>
        <v>#VALUE!</v>
      </c>
      <c r="AR70" s="87" t="e">
        <f t="shared" ca="1" si="343"/>
        <v>#VALUE!</v>
      </c>
      <c r="AS70" s="87" t="e">
        <f t="shared" ca="1" si="343"/>
        <v>#VALUE!</v>
      </c>
      <c r="AT70" s="87" t="e">
        <f t="shared" ca="1" si="343"/>
        <v>#VALUE!</v>
      </c>
      <c r="AU70" s="87" t="e">
        <f t="shared" ca="1" si="343"/>
        <v>#VALUE!</v>
      </c>
      <c r="AV70" s="87" t="e">
        <f t="shared" ca="1" si="343"/>
        <v>#VALUE!</v>
      </c>
      <c r="AW70" s="87" t="e">
        <f t="shared" ca="1" si="343"/>
        <v>#VALUE!</v>
      </c>
      <c r="AX70" s="87" t="e">
        <f t="shared" ca="1" si="343"/>
        <v>#VALUE!</v>
      </c>
      <c r="AY70" s="87" t="e">
        <f t="shared" ca="1" si="343"/>
        <v>#VALUE!</v>
      </c>
      <c r="AZ70" s="87" t="e">
        <f t="shared" ca="1" si="343"/>
        <v>#VALUE!</v>
      </c>
      <c r="BA70" s="87" t="e">
        <f t="shared" ca="1" si="343"/>
        <v>#VALUE!</v>
      </c>
      <c r="BB70" s="87" t="e">
        <f t="shared" ref="BB70:BF70" ca="1" si="344">IF(BA70&gt;0,2,IF($AL70&lt;=BB$5,1,0))</f>
        <v>#VALUE!</v>
      </c>
      <c r="BC70" s="87" t="e">
        <f t="shared" ca="1" si="344"/>
        <v>#VALUE!</v>
      </c>
      <c r="BD70" s="87" t="e">
        <f t="shared" ca="1" si="344"/>
        <v>#VALUE!</v>
      </c>
      <c r="BE70" s="87" t="e">
        <f t="shared" ca="1" si="344"/>
        <v>#VALUE!</v>
      </c>
      <c r="BF70" s="87" t="e">
        <f t="shared" ca="1" si="344"/>
        <v>#VALUE!</v>
      </c>
      <c r="BH70" s="87" t="e">
        <f t="shared" ca="1" si="17"/>
        <v>#VALUE!</v>
      </c>
      <c r="BI70" s="87" t="e">
        <f t="shared" ca="1" si="18"/>
        <v>#VALUE!</v>
      </c>
      <c r="BJ70" s="87" t="e">
        <f t="shared" ca="1" si="19"/>
        <v>#VALUE!</v>
      </c>
      <c r="BK70" s="87" t="e">
        <f t="shared" ca="1" si="20"/>
        <v>#VALUE!</v>
      </c>
      <c r="BL70" s="87" t="e">
        <f t="shared" ca="1" si="21"/>
        <v>#VALUE!</v>
      </c>
      <c r="BM70" s="87" t="e">
        <f t="shared" ca="1" si="22"/>
        <v>#VALUE!</v>
      </c>
      <c r="BN70" s="87" t="e">
        <f t="shared" ca="1" si="23"/>
        <v>#VALUE!</v>
      </c>
      <c r="BO70" s="87" t="e">
        <f t="shared" ca="1" si="24"/>
        <v>#VALUE!</v>
      </c>
      <c r="BP70" s="87" t="e">
        <f t="shared" ca="1" si="25"/>
        <v>#VALUE!</v>
      </c>
      <c r="BQ70" s="87" t="e">
        <f t="shared" ca="1" si="26"/>
        <v>#VALUE!</v>
      </c>
      <c r="BR70" s="87" t="e">
        <f t="shared" ca="1" si="27"/>
        <v>#VALUE!</v>
      </c>
      <c r="BS70" s="87" t="e">
        <f t="shared" ca="1" si="28"/>
        <v>#VALUE!</v>
      </c>
      <c r="BT70" s="87" t="e">
        <f t="shared" ca="1" si="29"/>
        <v>#VALUE!</v>
      </c>
      <c r="BU70" s="87" t="e">
        <f t="shared" ca="1" si="30"/>
        <v>#VALUE!</v>
      </c>
      <c r="BV70" s="87" t="e">
        <f t="shared" ca="1" si="31"/>
        <v>#VALUE!</v>
      </c>
      <c r="BW70" s="87" t="e">
        <f t="shared" ca="1" si="298"/>
        <v>#VALUE!</v>
      </c>
      <c r="BX70" s="87" t="e">
        <f t="shared" ca="1" si="298"/>
        <v>#VALUE!</v>
      </c>
      <c r="BY70" s="87" t="e">
        <f t="shared" ca="1" si="298"/>
        <v>#VALUE!</v>
      </c>
      <c r="BZ70" s="87" t="e">
        <f t="shared" ca="1" si="298"/>
        <v>#VALUE!</v>
      </c>
      <c r="CA70" s="87" t="e">
        <f t="shared" ca="1" si="298"/>
        <v>#VALUE!</v>
      </c>
      <c r="CC70" s="87">
        <v>64</v>
      </c>
      <c r="CD70" s="91" t="e">
        <f t="shared" ca="1" si="233"/>
        <v>#N/A</v>
      </c>
      <c r="CE70" s="91" t="e">
        <f t="shared" ca="1" si="234"/>
        <v>#REF!</v>
      </c>
      <c r="CF70" s="91" t="e">
        <f t="shared" ca="1" si="235"/>
        <v>#REF!</v>
      </c>
      <c r="CG70" s="91" t="e">
        <f t="shared" ca="1" si="236"/>
        <v>#REF!</v>
      </c>
      <c r="CH70" s="91" t="e">
        <f t="shared" ca="1" si="237"/>
        <v>#REF!</v>
      </c>
      <c r="CI70" s="91" t="e">
        <f t="shared" ca="1" si="238"/>
        <v>#REF!</v>
      </c>
      <c r="CJ70" s="91" t="e">
        <f t="shared" ca="1" si="239"/>
        <v>#REF!</v>
      </c>
      <c r="CK70" s="91" t="e">
        <f t="shared" ca="1" si="240"/>
        <v>#REF!</v>
      </c>
      <c r="CL70" s="91" t="e">
        <f t="shared" ca="1" si="241"/>
        <v>#REF!</v>
      </c>
      <c r="CM70" s="91" t="e">
        <f t="shared" ca="1" si="242"/>
        <v>#REF!</v>
      </c>
      <c r="CN70" s="91" t="e">
        <f t="shared" ca="1" si="243"/>
        <v>#REF!</v>
      </c>
      <c r="CO70" s="91" t="e">
        <f t="shared" ca="1" si="244"/>
        <v>#REF!</v>
      </c>
      <c r="CP70" s="91" t="e">
        <f t="shared" ca="1" si="245"/>
        <v>#REF!</v>
      </c>
      <c r="CQ70" s="91" t="e">
        <f t="shared" ca="1" si="246"/>
        <v>#REF!</v>
      </c>
      <c r="CR70" s="91" t="e">
        <f t="shared" ca="1" si="247"/>
        <v>#REF!</v>
      </c>
      <c r="CS70" s="91" t="e">
        <f t="shared" ref="CS70:CW70" ca="1" si="345">VALUE(IF(Q73=0,0,CONCATENATE(Q$9,$A73)))</f>
        <v>#REF!</v>
      </c>
      <c r="CT70" s="91" t="e">
        <f t="shared" ca="1" si="345"/>
        <v>#REF!</v>
      </c>
      <c r="CU70" s="91" t="e">
        <f t="shared" ca="1" si="345"/>
        <v>#REF!</v>
      </c>
      <c r="CV70" s="91" t="e">
        <f t="shared" ca="1" si="345"/>
        <v>#REF!</v>
      </c>
      <c r="CW70" s="91" t="e">
        <f t="shared" ca="1" si="345"/>
        <v>#REF!</v>
      </c>
      <c r="DC70" s="87" t="e">
        <f t="shared" ca="1" si="57"/>
        <v>#VALUE!</v>
      </c>
      <c r="DD70" s="87" t="e">
        <f t="shared" ca="1" si="58"/>
        <v>#VALUE!</v>
      </c>
      <c r="DE70" s="87" t="e">
        <f t="shared" ca="1" si="59"/>
        <v>#VALUE!</v>
      </c>
      <c r="DF70" s="87" t="e">
        <f t="shared" ca="1" si="60"/>
        <v>#VALUE!</v>
      </c>
      <c r="DG70" s="87" t="e">
        <f t="shared" ca="1" si="61"/>
        <v>#VALUE!</v>
      </c>
      <c r="DH70" s="87" t="e">
        <f t="shared" ca="1" si="62"/>
        <v>#VALUE!</v>
      </c>
      <c r="DI70" s="87" t="e">
        <f t="shared" ca="1" si="63"/>
        <v>#VALUE!</v>
      </c>
      <c r="DJ70" s="87" t="e">
        <f t="shared" ca="1" si="64"/>
        <v>#VALUE!</v>
      </c>
      <c r="DK70" s="87" t="e">
        <f t="shared" ca="1" si="65"/>
        <v>#VALUE!</v>
      </c>
      <c r="DL70" s="87" t="e">
        <f t="shared" ca="1" si="66"/>
        <v>#VALUE!</v>
      </c>
      <c r="DM70" s="87" t="e">
        <f t="shared" ca="1" si="67"/>
        <v>#VALUE!</v>
      </c>
      <c r="DN70" s="87" t="e">
        <f t="shared" ca="1" si="68"/>
        <v>#VALUE!</v>
      </c>
      <c r="DO70" s="87" t="e">
        <f t="shared" ca="1" si="69"/>
        <v>#VALUE!</v>
      </c>
      <c r="DP70" s="87" t="e">
        <f t="shared" ca="1" si="70"/>
        <v>#VALUE!</v>
      </c>
      <c r="DQ70" s="87" t="e">
        <f t="shared" ca="1" si="71"/>
        <v>#VALUE!</v>
      </c>
      <c r="DR70" s="87" t="e">
        <f t="shared" ca="1" si="72"/>
        <v>#VALUE!</v>
      </c>
      <c r="DS70" s="87" t="e">
        <f t="shared" ca="1" si="73"/>
        <v>#VALUE!</v>
      </c>
      <c r="DT70" s="87" t="e">
        <f t="shared" ca="1" si="74"/>
        <v>#VALUE!</v>
      </c>
      <c r="DU70" s="87" t="e">
        <f t="shared" ca="1" si="75"/>
        <v>#VALUE!</v>
      </c>
      <c r="DV70" s="87" t="e">
        <f t="shared" ca="1" si="76"/>
        <v>#VALUE!</v>
      </c>
      <c r="DW70" s="87" t="e">
        <f t="shared" ca="1" si="77"/>
        <v>#VALUE!</v>
      </c>
      <c r="DY70" s="87" t="e">
        <f t="shared" ca="1" si="78"/>
        <v>#VALUE!</v>
      </c>
      <c r="DZ70" s="87" t="e">
        <f t="shared" ca="1" si="79"/>
        <v>#VALUE!</v>
      </c>
      <c r="EA70" s="87" t="e">
        <f t="shared" ca="1" si="80"/>
        <v>#VALUE!</v>
      </c>
      <c r="EB70" s="87" t="e">
        <f t="shared" ca="1" si="81"/>
        <v>#VALUE!</v>
      </c>
      <c r="EC70" s="87" t="e">
        <f t="shared" ca="1" si="82"/>
        <v>#VALUE!</v>
      </c>
      <c r="ED70" s="87" t="e">
        <f t="shared" ca="1" si="83"/>
        <v>#VALUE!</v>
      </c>
      <c r="EE70" s="87" t="e">
        <f t="shared" ca="1" si="84"/>
        <v>#VALUE!</v>
      </c>
      <c r="EF70" s="87" t="e">
        <f t="shared" ca="1" si="85"/>
        <v>#VALUE!</v>
      </c>
      <c r="EG70" s="87" t="e">
        <f t="shared" ca="1" si="86"/>
        <v>#VALUE!</v>
      </c>
      <c r="EH70" s="87" t="e">
        <f t="shared" ca="1" si="87"/>
        <v>#VALUE!</v>
      </c>
      <c r="EI70" s="87" t="e">
        <f t="shared" ca="1" si="88"/>
        <v>#VALUE!</v>
      </c>
      <c r="EJ70" s="87" t="e">
        <f t="shared" ca="1" si="89"/>
        <v>#VALUE!</v>
      </c>
      <c r="EK70" s="87" t="e">
        <f t="shared" ca="1" si="90"/>
        <v>#VALUE!</v>
      </c>
      <c r="EL70" s="87" t="e">
        <f t="shared" ca="1" si="91"/>
        <v>#VALUE!</v>
      </c>
      <c r="EM70" s="87" t="e">
        <f t="shared" ca="1" si="92"/>
        <v>#VALUE!</v>
      </c>
      <c r="EN70" s="87" t="e">
        <f t="shared" ca="1" si="93"/>
        <v>#VALUE!</v>
      </c>
      <c r="EO70" s="87" t="e">
        <f t="shared" ca="1" si="94"/>
        <v>#VALUE!</v>
      </c>
      <c r="EP70" s="87" t="e">
        <f t="shared" ca="1" si="95"/>
        <v>#VALUE!</v>
      </c>
      <c r="EQ70" s="87" t="e">
        <f t="shared" ca="1" si="96"/>
        <v>#VALUE!</v>
      </c>
      <c r="ER70" s="87" t="e">
        <f t="shared" ca="1" si="97"/>
        <v>#VALUE!</v>
      </c>
      <c r="ES70" s="87" t="e">
        <f t="shared" ca="1" si="98"/>
        <v>#VALUE!</v>
      </c>
      <c r="EU70" s="87" t="e">
        <f t="shared" ca="1" si="99"/>
        <v>#VALUE!</v>
      </c>
      <c r="EV70" s="87" t="e">
        <f t="shared" ca="1" si="100"/>
        <v>#VALUE!</v>
      </c>
      <c r="EW70" s="87" t="e">
        <f t="shared" ca="1" si="101"/>
        <v>#VALUE!</v>
      </c>
      <c r="EX70" s="87" t="e">
        <f t="shared" ca="1" si="102"/>
        <v>#VALUE!</v>
      </c>
      <c r="EY70" s="87" t="e">
        <f t="shared" ca="1" si="103"/>
        <v>#VALUE!</v>
      </c>
      <c r="EZ70" s="87" t="e">
        <f t="shared" ca="1" si="104"/>
        <v>#VALUE!</v>
      </c>
      <c r="FA70" s="87" t="e">
        <f t="shared" ca="1" si="105"/>
        <v>#VALUE!</v>
      </c>
      <c r="FB70" s="87" t="e">
        <f t="shared" ca="1" si="106"/>
        <v>#VALUE!</v>
      </c>
      <c r="FC70" s="87" t="e">
        <f t="shared" ca="1" si="107"/>
        <v>#VALUE!</v>
      </c>
      <c r="FD70" s="87" t="e">
        <f t="shared" ca="1" si="108"/>
        <v>#VALUE!</v>
      </c>
      <c r="FE70" s="87" t="e">
        <f t="shared" ca="1" si="109"/>
        <v>#VALUE!</v>
      </c>
      <c r="FF70" s="87" t="e">
        <f t="shared" ca="1" si="110"/>
        <v>#VALUE!</v>
      </c>
      <c r="FG70" s="87" t="e">
        <f t="shared" ca="1" si="111"/>
        <v>#VALUE!</v>
      </c>
      <c r="FH70" s="87" t="e">
        <f t="shared" ca="1" si="112"/>
        <v>#VALUE!</v>
      </c>
      <c r="FI70" s="87" t="e">
        <f t="shared" ca="1" si="113"/>
        <v>#VALUE!</v>
      </c>
      <c r="FJ70" s="87" t="e">
        <f t="shared" ca="1" si="114"/>
        <v>#VALUE!</v>
      </c>
      <c r="FK70" s="87" t="e">
        <f t="shared" ca="1" si="115"/>
        <v>#VALUE!</v>
      </c>
      <c r="FL70" s="87" t="e">
        <f t="shared" ca="1" si="116"/>
        <v>#VALUE!</v>
      </c>
      <c r="FM70" s="87" t="e">
        <f t="shared" ca="1" si="117"/>
        <v>#VALUE!</v>
      </c>
      <c r="FN70" s="87" t="e">
        <f t="shared" ca="1" si="118"/>
        <v>#VALUE!</v>
      </c>
      <c r="FO70" s="87" t="e">
        <f t="shared" ca="1" si="119"/>
        <v>#VALUE!</v>
      </c>
      <c r="FQ70" s="87">
        <f ca="1"/>
        <v>0</v>
      </c>
      <c r="FR70" s="87">
        <f ca="1"/>
        <v>0</v>
      </c>
      <c r="FS70" s="87">
        <f ca="1"/>
        <v>0</v>
      </c>
      <c r="FT70" s="87">
        <f ca="1"/>
        <v>0</v>
      </c>
      <c r="FU70" s="87">
        <f ca="1"/>
        <v>0</v>
      </c>
      <c r="FV70" s="87">
        <f ca="1"/>
        <v>0</v>
      </c>
      <c r="FW70" s="87">
        <f ca="1"/>
        <v>0</v>
      </c>
      <c r="FX70" s="87">
        <f ca="1"/>
        <v>0</v>
      </c>
      <c r="FY70" s="87">
        <f ca="1"/>
        <v>0</v>
      </c>
      <c r="FZ70" s="87">
        <f ca="1"/>
        <v>0</v>
      </c>
      <c r="GA70" s="87">
        <f ca="1"/>
        <v>0</v>
      </c>
      <c r="GB70" s="87">
        <f ca="1"/>
        <v>0</v>
      </c>
      <c r="GC70" s="87">
        <f ca="1"/>
        <v>0</v>
      </c>
      <c r="GD70" s="87">
        <f ca="1"/>
        <v>0</v>
      </c>
      <c r="GE70" s="87">
        <f ca="1"/>
        <v>0</v>
      </c>
      <c r="GF70" s="87">
        <f ca="1"/>
        <v>0</v>
      </c>
      <c r="GG70" s="87">
        <f ca="1"/>
        <v>0</v>
      </c>
      <c r="GH70" s="87">
        <f ca="1"/>
        <v>0</v>
      </c>
      <c r="GI70" s="87">
        <f ca="1"/>
        <v>0</v>
      </c>
      <c r="GJ70" s="87">
        <f ca="1"/>
        <v>0</v>
      </c>
    </row>
    <row r="71" spans="1:192" x14ac:dyDescent="0.25">
      <c r="A71" s="87">
        <f t="shared" si="249"/>
        <v>62</v>
      </c>
      <c r="B71" s="87" t="e">
        <f t="shared" ca="1" si="124"/>
        <v>#N/A</v>
      </c>
      <c r="C71" s="87" t="e">
        <f t="shared" ca="1" si="125"/>
        <v>#REF!</v>
      </c>
      <c r="D71" s="87" t="e">
        <f t="shared" ca="1" si="126"/>
        <v>#REF!</v>
      </c>
      <c r="E71" s="87" t="e">
        <f t="shared" ca="1" si="127"/>
        <v>#REF!</v>
      </c>
      <c r="F71" s="87" t="e">
        <f t="shared" ca="1" si="128"/>
        <v>#REF!</v>
      </c>
      <c r="G71" s="87" t="e">
        <f t="shared" ca="1" si="129"/>
        <v>#REF!</v>
      </c>
      <c r="H71" s="87" t="e">
        <f t="shared" ca="1" si="130"/>
        <v>#REF!</v>
      </c>
      <c r="I71" s="87" t="e">
        <f t="shared" ca="1" si="131"/>
        <v>#REF!</v>
      </c>
      <c r="J71" s="87" t="e">
        <f t="shared" ca="1" si="132"/>
        <v>#REF!</v>
      </c>
      <c r="K71" s="87" t="e">
        <f t="shared" ca="1" si="133"/>
        <v>#REF!</v>
      </c>
      <c r="L71" s="87" t="e">
        <f t="shared" ca="1" si="134"/>
        <v>#REF!</v>
      </c>
      <c r="M71" s="87" t="e">
        <f t="shared" ca="1" si="135"/>
        <v>#REF!</v>
      </c>
      <c r="N71" s="87" t="e">
        <f t="shared" ca="1" si="136"/>
        <v>#REF!</v>
      </c>
      <c r="O71" s="87" t="e">
        <f t="shared" ca="1" si="137"/>
        <v>#REF!</v>
      </c>
      <c r="P71" s="87" t="e">
        <f t="shared" ca="1" si="138"/>
        <v>#REF!</v>
      </c>
      <c r="Q71" s="87" t="e">
        <f t="shared" ca="1" si="306"/>
        <v>#REF!</v>
      </c>
      <c r="R71" s="87" t="e">
        <f t="shared" ca="1" si="306"/>
        <v>#REF!</v>
      </c>
      <c r="S71" s="87" t="e">
        <f t="shared" ca="1" si="306"/>
        <v>#REF!</v>
      </c>
      <c r="T71" s="87" t="e">
        <f t="shared" ca="1" si="306"/>
        <v>#REF!</v>
      </c>
      <c r="U71" s="87" t="e">
        <f t="shared" ca="1" si="306"/>
        <v>#REF!</v>
      </c>
      <c r="X71" s="87">
        <f ca="1">Ranking!B67</f>
        <v>0</v>
      </c>
      <c r="Y71" s="87" t="e">
        <f ca="1">IF(AH71=0,0,Ranking!C67)</f>
        <v>#VALUE!</v>
      </c>
      <c r="Z71" s="91">
        <f ca="1">Ranking!G67</f>
        <v>0</v>
      </c>
      <c r="AA71" s="87" t="e">
        <f ca="1">MCA!ES70</f>
        <v>#REF!</v>
      </c>
      <c r="AB71" s="87">
        <f ca="1">MCA!ET70</f>
        <v>0</v>
      </c>
      <c r="AC71" s="87">
        <f ca="1">MCA!EU70</f>
        <v>0</v>
      </c>
      <c r="AD71" s="87" t="e">
        <f ca="1">INDEX('MCA-INPUT'!$C$22:$C$25,MATCH(AC71,$W$376:$W$379,0),1)</f>
        <v>#N/A</v>
      </c>
      <c r="AE71" s="87" t="e">
        <f t="shared" ref="AE71:AE134" ca="1" si="346">AH71*Z71</f>
        <v>#VALUE!</v>
      </c>
      <c r="AF71" s="87">
        <f ca="1">MATCH(AB71,$AB$7:AB71,0)</f>
        <v>1</v>
      </c>
      <c r="AG71" s="87" t="str">
        <f t="shared" ref="AG71:AG134" ca="1" si="347">CONCATENATE(AB71,AC71)</f>
        <v>00</v>
      </c>
      <c r="AH71" s="87" t="e">
        <f t="shared" ref="AH71:AH134" ca="1" si="348">INDEX($Z$376:$DF$379,AC71,AB71)</f>
        <v>#VALUE!</v>
      </c>
      <c r="AI71" s="87" t="e">
        <f t="shared" ca="1" si="53"/>
        <v>#VALUE!</v>
      </c>
      <c r="AK71" s="87" t="e">
        <f t="shared" ref="AK71:AK134" ca="1" si="349">AE71</f>
        <v>#VALUE!</v>
      </c>
      <c r="AL71" s="87" t="e">
        <f t="shared" ca="1" si="120"/>
        <v>#VALUE!</v>
      </c>
      <c r="AM71" s="87" t="e">
        <f t="shared" ref="AM71:AM134" ca="1" si="350">IF($AL71&lt;=AM$5,1,0)</f>
        <v>#VALUE!</v>
      </c>
      <c r="AN71" s="87" t="e">
        <f t="shared" ref="AN71:BA71" ca="1" si="351">IF(AM71&gt;0,2,IF($AL71&lt;=AN$5,1,0))</f>
        <v>#VALUE!</v>
      </c>
      <c r="AO71" s="87" t="e">
        <f t="shared" ca="1" si="351"/>
        <v>#VALUE!</v>
      </c>
      <c r="AP71" s="87" t="e">
        <f t="shared" ca="1" si="351"/>
        <v>#VALUE!</v>
      </c>
      <c r="AQ71" s="87" t="e">
        <f t="shared" ca="1" si="351"/>
        <v>#VALUE!</v>
      </c>
      <c r="AR71" s="87" t="e">
        <f t="shared" ca="1" si="351"/>
        <v>#VALUE!</v>
      </c>
      <c r="AS71" s="87" t="e">
        <f t="shared" ca="1" si="351"/>
        <v>#VALUE!</v>
      </c>
      <c r="AT71" s="87" t="e">
        <f t="shared" ca="1" si="351"/>
        <v>#VALUE!</v>
      </c>
      <c r="AU71" s="87" t="e">
        <f t="shared" ca="1" si="351"/>
        <v>#VALUE!</v>
      </c>
      <c r="AV71" s="87" t="e">
        <f t="shared" ca="1" si="351"/>
        <v>#VALUE!</v>
      </c>
      <c r="AW71" s="87" t="e">
        <f t="shared" ca="1" si="351"/>
        <v>#VALUE!</v>
      </c>
      <c r="AX71" s="87" t="e">
        <f t="shared" ca="1" si="351"/>
        <v>#VALUE!</v>
      </c>
      <c r="AY71" s="87" t="e">
        <f t="shared" ca="1" si="351"/>
        <v>#VALUE!</v>
      </c>
      <c r="AZ71" s="87" t="e">
        <f t="shared" ca="1" si="351"/>
        <v>#VALUE!</v>
      </c>
      <c r="BA71" s="87" t="e">
        <f t="shared" ca="1" si="351"/>
        <v>#VALUE!</v>
      </c>
      <c r="BB71" s="87" t="e">
        <f t="shared" ref="BB71:BF71" ca="1" si="352">IF(BA71&gt;0,2,IF($AL71&lt;=BB$5,1,0))</f>
        <v>#VALUE!</v>
      </c>
      <c r="BC71" s="87" t="e">
        <f t="shared" ca="1" si="352"/>
        <v>#VALUE!</v>
      </c>
      <c r="BD71" s="87" t="e">
        <f t="shared" ca="1" si="352"/>
        <v>#VALUE!</v>
      </c>
      <c r="BE71" s="87" t="e">
        <f t="shared" ca="1" si="352"/>
        <v>#VALUE!</v>
      </c>
      <c r="BF71" s="87" t="e">
        <f t="shared" ca="1" si="352"/>
        <v>#VALUE!</v>
      </c>
      <c r="BH71" s="87" t="e">
        <f t="shared" ref="BH71:BH134" ca="1" si="353">IF(AM71=1,$AI71,0)</f>
        <v>#VALUE!</v>
      </c>
      <c r="BI71" s="87" t="e">
        <f t="shared" ref="BI71:BI134" ca="1" si="354">IF(AN71=1,$AI71,0)</f>
        <v>#VALUE!</v>
      </c>
      <c r="BJ71" s="87" t="e">
        <f t="shared" ref="BJ71:BJ134" ca="1" si="355">IF(AO71=1,$AI71,0)</f>
        <v>#VALUE!</v>
      </c>
      <c r="BK71" s="87" t="e">
        <f t="shared" ref="BK71:BK134" ca="1" si="356">IF(AP71=1,$AI71,0)</f>
        <v>#VALUE!</v>
      </c>
      <c r="BL71" s="87" t="e">
        <f t="shared" ref="BL71:BL134" ca="1" si="357">IF(AQ71=1,$AI71,0)</f>
        <v>#VALUE!</v>
      </c>
      <c r="BM71" s="87" t="e">
        <f t="shared" ref="BM71:BM134" ca="1" si="358">IF(AR71=1,$AI71,0)</f>
        <v>#VALUE!</v>
      </c>
      <c r="BN71" s="87" t="e">
        <f t="shared" ref="BN71:BN134" ca="1" si="359">IF(AS71=1,$AI71,0)</f>
        <v>#VALUE!</v>
      </c>
      <c r="BO71" s="87" t="e">
        <f t="shared" ref="BO71:BO134" ca="1" si="360">IF(AT71=1,$AI71,0)</f>
        <v>#VALUE!</v>
      </c>
      <c r="BP71" s="87" t="e">
        <f t="shared" ref="BP71:BP134" ca="1" si="361">IF(AU71=1,$AI71,0)</f>
        <v>#VALUE!</v>
      </c>
      <c r="BQ71" s="87" t="e">
        <f t="shared" ref="BQ71:BQ134" ca="1" si="362">IF(AV71=1,$AI71,0)</f>
        <v>#VALUE!</v>
      </c>
      <c r="BR71" s="87" t="e">
        <f t="shared" ref="BR71:BR134" ca="1" si="363">IF(AW71=1,$AI71,0)</f>
        <v>#VALUE!</v>
      </c>
      <c r="BS71" s="87" t="e">
        <f t="shared" ref="BS71:BS134" ca="1" si="364">IF(AX71=1,$AI71,0)</f>
        <v>#VALUE!</v>
      </c>
      <c r="BT71" s="87" t="e">
        <f t="shared" ref="BT71:BT134" ca="1" si="365">IF(AY71=1,$AI71,0)</f>
        <v>#VALUE!</v>
      </c>
      <c r="BU71" s="87" t="e">
        <f t="shared" ref="BU71:BU134" ca="1" si="366">IF(AZ71=1,$AI71,0)</f>
        <v>#VALUE!</v>
      </c>
      <c r="BV71" s="87" t="e">
        <f t="shared" ref="BV71:BV134" ca="1" si="367">IF(BA71=1,$AI71,0)</f>
        <v>#VALUE!</v>
      </c>
      <c r="BW71" s="87" t="e">
        <f t="shared" ref="BW71:CA86" ca="1" si="368">IF(BB71=1,$AI71,0)</f>
        <v>#VALUE!</v>
      </c>
      <c r="BX71" s="87" t="e">
        <f t="shared" ca="1" si="368"/>
        <v>#VALUE!</v>
      </c>
      <c r="BY71" s="87" t="e">
        <f t="shared" ca="1" si="368"/>
        <v>#VALUE!</v>
      </c>
      <c r="BZ71" s="87" t="e">
        <f t="shared" ca="1" si="368"/>
        <v>#VALUE!</v>
      </c>
      <c r="CA71" s="87" t="e">
        <f t="shared" ca="1" si="368"/>
        <v>#VALUE!</v>
      </c>
      <c r="CC71" s="87">
        <v>65</v>
      </c>
      <c r="CD71" s="91" t="e">
        <f t="shared" ref="CD71:CD102" ca="1" si="369">VALUE(IF(B74=0,0,CONCATENATE(B$9,$A74)))</f>
        <v>#N/A</v>
      </c>
      <c r="CE71" s="91" t="e">
        <f t="shared" ref="CE71:CE102" ca="1" si="370">VALUE(IF(C74=0,0,CONCATENATE(C$9,$A74)))</f>
        <v>#REF!</v>
      </c>
      <c r="CF71" s="91" t="e">
        <f t="shared" ref="CF71:CF102" ca="1" si="371">VALUE(IF(D74=0,0,CONCATENATE(D$9,$A74)))</f>
        <v>#REF!</v>
      </c>
      <c r="CG71" s="91" t="e">
        <f t="shared" ref="CG71:CG102" ca="1" si="372">VALUE(IF(E74=0,0,CONCATENATE(E$9,$A74)))</f>
        <v>#REF!</v>
      </c>
      <c r="CH71" s="91" t="e">
        <f t="shared" ref="CH71:CH102" ca="1" si="373">VALUE(IF(F74=0,0,CONCATENATE(F$9,$A74)))</f>
        <v>#REF!</v>
      </c>
      <c r="CI71" s="91" t="e">
        <f t="shared" ref="CI71:CI102" ca="1" si="374">VALUE(IF(G74=0,0,CONCATENATE(G$9,$A74)))</f>
        <v>#REF!</v>
      </c>
      <c r="CJ71" s="91" t="e">
        <f t="shared" ref="CJ71:CJ102" ca="1" si="375">VALUE(IF(H74=0,0,CONCATENATE(H$9,$A74)))</f>
        <v>#REF!</v>
      </c>
      <c r="CK71" s="91" t="e">
        <f t="shared" ref="CK71:CK102" ca="1" si="376">VALUE(IF(I74=0,0,CONCATENATE(I$9,$A74)))</f>
        <v>#REF!</v>
      </c>
      <c r="CL71" s="91" t="e">
        <f t="shared" ref="CL71:CL102" ca="1" si="377">VALUE(IF(J74=0,0,CONCATENATE(J$9,$A74)))</f>
        <v>#REF!</v>
      </c>
      <c r="CM71" s="91" t="e">
        <f t="shared" ref="CM71:CM102" ca="1" si="378">VALUE(IF(K74=0,0,CONCATENATE(K$9,$A74)))</f>
        <v>#REF!</v>
      </c>
      <c r="CN71" s="91" t="e">
        <f t="shared" ref="CN71:CN102" ca="1" si="379">VALUE(IF(L74=0,0,CONCATENATE(L$9,$A74)))</f>
        <v>#REF!</v>
      </c>
      <c r="CO71" s="91" t="e">
        <f t="shared" ref="CO71:CO102" ca="1" si="380">VALUE(IF(M74=0,0,CONCATENATE(M$9,$A74)))</f>
        <v>#REF!</v>
      </c>
      <c r="CP71" s="91" t="e">
        <f t="shared" ref="CP71:CP102" ca="1" si="381">VALUE(IF(N74=0,0,CONCATENATE(N$9,$A74)))</f>
        <v>#REF!</v>
      </c>
      <c r="CQ71" s="91" t="e">
        <f t="shared" ref="CQ71:CQ102" ca="1" si="382">VALUE(IF(O74=0,0,CONCATENATE(O$9,$A74)))</f>
        <v>#REF!</v>
      </c>
      <c r="CR71" s="91" t="e">
        <f t="shared" ref="CR71:CR102" ca="1" si="383">VALUE(IF(P74=0,0,CONCATENATE(P$9,$A74)))</f>
        <v>#REF!</v>
      </c>
      <c r="CS71" s="91" t="e">
        <f t="shared" ref="CS71:CW71" ca="1" si="384">VALUE(IF(Q74=0,0,CONCATENATE(Q$9,$A74)))</f>
        <v>#REF!</v>
      </c>
      <c r="CT71" s="91" t="e">
        <f t="shared" ca="1" si="384"/>
        <v>#REF!</v>
      </c>
      <c r="CU71" s="91" t="e">
        <f t="shared" ca="1" si="384"/>
        <v>#REF!</v>
      </c>
      <c r="CV71" s="91" t="e">
        <f t="shared" ca="1" si="384"/>
        <v>#REF!</v>
      </c>
      <c r="CW71" s="91" t="e">
        <f t="shared" ca="1" si="384"/>
        <v>#REF!</v>
      </c>
      <c r="DC71" s="87" t="e">
        <f t="shared" ca="1" si="57"/>
        <v>#VALUE!</v>
      </c>
      <c r="DD71" s="87" t="e">
        <f t="shared" ca="1" si="58"/>
        <v>#VALUE!</v>
      </c>
      <c r="DE71" s="87" t="e">
        <f t="shared" ca="1" si="59"/>
        <v>#VALUE!</v>
      </c>
      <c r="DF71" s="87" t="e">
        <f t="shared" ca="1" si="60"/>
        <v>#VALUE!</v>
      </c>
      <c r="DG71" s="87" t="e">
        <f t="shared" ca="1" si="61"/>
        <v>#VALUE!</v>
      </c>
      <c r="DH71" s="87" t="e">
        <f t="shared" ca="1" si="62"/>
        <v>#VALUE!</v>
      </c>
      <c r="DI71" s="87" t="e">
        <f t="shared" ca="1" si="63"/>
        <v>#VALUE!</v>
      </c>
      <c r="DJ71" s="87" t="e">
        <f t="shared" ca="1" si="64"/>
        <v>#VALUE!</v>
      </c>
      <c r="DK71" s="87" t="e">
        <f t="shared" ca="1" si="65"/>
        <v>#VALUE!</v>
      </c>
      <c r="DL71" s="87" t="e">
        <f t="shared" ca="1" si="66"/>
        <v>#VALUE!</v>
      </c>
      <c r="DM71" s="87" t="e">
        <f t="shared" ca="1" si="67"/>
        <v>#VALUE!</v>
      </c>
      <c r="DN71" s="87" t="e">
        <f t="shared" ca="1" si="68"/>
        <v>#VALUE!</v>
      </c>
      <c r="DO71" s="87" t="e">
        <f t="shared" ca="1" si="69"/>
        <v>#VALUE!</v>
      </c>
      <c r="DP71" s="87" t="e">
        <f t="shared" ca="1" si="70"/>
        <v>#VALUE!</v>
      </c>
      <c r="DQ71" s="87" t="e">
        <f t="shared" ca="1" si="71"/>
        <v>#VALUE!</v>
      </c>
      <c r="DR71" s="87" t="e">
        <f t="shared" ca="1" si="72"/>
        <v>#VALUE!</v>
      </c>
      <c r="DS71" s="87" t="e">
        <f t="shared" ca="1" si="73"/>
        <v>#VALUE!</v>
      </c>
      <c r="DT71" s="87" t="e">
        <f t="shared" ca="1" si="74"/>
        <v>#VALUE!</v>
      </c>
      <c r="DU71" s="87" t="e">
        <f t="shared" ca="1" si="75"/>
        <v>#VALUE!</v>
      </c>
      <c r="DV71" s="87" t="e">
        <f t="shared" ca="1" si="76"/>
        <v>#VALUE!</v>
      </c>
      <c r="DW71" s="87" t="e">
        <f t="shared" ca="1" si="77"/>
        <v>#VALUE!</v>
      </c>
      <c r="DY71" s="87" t="e">
        <f t="shared" ca="1" si="78"/>
        <v>#VALUE!</v>
      </c>
      <c r="DZ71" s="87" t="e">
        <f t="shared" ca="1" si="79"/>
        <v>#VALUE!</v>
      </c>
      <c r="EA71" s="87" t="e">
        <f t="shared" ca="1" si="80"/>
        <v>#VALUE!</v>
      </c>
      <c r="EB71" s="87" t="e">
        <f t="shared" ca="1" si="81"/>
        <v>#VALUE!</v>
      </c>
      <c r="EC71" s="87" t="e">
        <f t="shared" ca="1" si="82"/>
        <v>#VALUE!</v>
      </c>
      <c r="ED71" s="87" t="e">
        <f t="shared" ca="1" si="83"/>
        <v>#VALUE!</v>
      </c>
      <c r="EE71" s="87" t="e">
        <f t="shared" ca="1" si="84"/>
        <v>#VALUE!</v>
      </c>
      <c r="EF71" s="87" t="e">
        <f t="shared" ca="1" si="85"/>
        <v>#VALUE!</v>
      </c>
      <c r="EG71" s="87" t="e">
        <f t="shared" ca="1" si="86"/>
        <v>#VALUE!</v>
      </c>
      <c r="EH71" s="87" t="e">
        <f t="shared" ca="1" si="87"/>
        <v>#VALUE!</v>
      </c>
      <c r="EI71" s="87" t="e">
        <f t="shared" ca="1" si="88"/>
        <v>#VALUE!</v>
      </c>
      <c r="EJ71" s="87" t="e">
        <f t="shared" ca="1" si="89"/>
        <v>#VALUE!</v>
      </c>
      <c r="EK71" s="87" t="e">
        <f t="shared" ca="1" si="90"/>
        <v>#VALUE!</v>
      </c>
      <c r="EL71" s="87" t="e">
        <f t="shared" ca="1" si="91"/>
        <v>#VALUE!</v>
      </c>
      <c r="EM71" s="87" t="e">
        <f t="shared" ca="1" si="92"/>
        <v>#VALUE!</v>
      </c>
      <c r="EN71" s="87" t="e">
        <f t="shared" ca="1" si="93"/>
        <v>#VALUE!</v>
      </c>
      <c r="EO71" s="87" t="e">
        <f t="shared" ca="1" si="94"/>
        <v>#VALUE!</v>
      </c>
      <c r="EP71" s="87" t="e">
        <f t="shared" ca="1" si="95"/>
        <v>#VALUE!</v>
      </c>
      <c r="EQ71" s="87" t="e">
        <f t="shared" ca="1" si="96"/>
        <v>#VALUE!</v>
      </c>
      <c r="ER71" s="87" t="e">
        <f t="shared" ca="1" si="97"/>
        <v>#VALUE!</v>
      </c>
      <c r="ES71" s="87" t="e">
        <f t="shared" ca="1" si="98"/>
        <v>#VALUE!</v>
      </c>
      <c r="EU71" s="87" t="e">
        <f t="shared" ca="1" si="99"/>
        <v>#VALUE!</v>
      </c>
      <c r="EV71" s="87" t="e">
        <f t="shared" ca="1" si="100"/>
        <v>#VALUE!</v>
      </c>
      <c r="EW71" s="87" t="e">
        <f t="shared" ca="1" si="101"/>
        <v>#VALUE!</v>
      </c>
      <c r="EX71" s="87" t="e">
        <f t="shared" ca="1" si="102"/>
        <v>#VALUE!</v>
      </c>
      <c r="EY71" s="87" t="e">
        <f t="shared" ca="1" si="103"/>
        <v>#VALUE!</v>
      </c>
      <c r="EZ71" s="87" t="e">
        <f t="shared" ca="1" si="104"/>
        <v>#VALUE!</v>
      </c>
      <c r="FA71" s="87" t="e">
        <f t="shared" ca="1" si="105"/>
        <v>#VALUE!</v>
      </c>
      <c r="FB71" s="87" t="e">
        <f t="shared" ca="1" si="106"/>
        <v>#VALUE!</v>
      </c>
      <c r="FC71" s="87" t="e">
        <f t="shared" ca="1" si="107"/>
        <v>#VALUE!</v>
      </c>
      <c r="FD71" s="87" t="e">
        <f t="shared" ca="1" si="108"/>
        <v>#VALUE!</v>
      </c>
      <c r="FE71" s="87" t="e">
        <f t="shared" ca="1" si="109"/>
        <v>#VALUE!</v>
      </c>
      <c r="FF71" s="87" t="e">
        <f t="shared" ca="1" si="110"/>
        <v>#VALUE!</v>
      </c>
      <c r="FG71" s="87" t="e">
        <f t="shared" ca="1" si="111"/>
        <v>#VALUE!</v>
      </c>
      <c r="FH71" s="87" t="e">
        <f t="shared" ca="1" si="112"/>
        <v>#VALUE!</v>
      </c>
      <c r="FI71" s="87" t="e">
        <f t="shared" ca="1" si="113"/>
        <v>#VALUE!</v>
      </c>
      <c r="FJ71" s="87" t="e">
        <f t="shared" ca="1" si="114"/>
        <v>#VALUE!</v>
      </c>
      <c r="FK71" s="87" t="e">
        <f t="shared" ca="1" si="115"/>
        <v>#VALUE!</v>
      </c>
      <c r="FL71" s="87" t="e">
        <f t="shared" ca="1" si="116"/>
        <v>#VALUE!</v>
      </c>
      <c r="FM71" s="87" t="e">
        <f t="shared" ca="1" si="117"/>
        <v>#VALUE!</v>
      </c>
      <c r="FN71" s="87" t="e">
        <f t="shared" ca="1" si="118"/>
        <v>#VALUE!</v>
      </c>
      <c r="FO71" s="87" t="e">
        <f t="shared" ca="1" si="119"/>
        <v>#VALUE!</v>
      </c>
      <c r="FQ71" s="87">
        <f ca="1"/>
        <v>0</v>
      </c>
      <c r="FR71" s="87">
        <f ca="1"/>
        <v>0</v>
      </c>
      <c r="FS71" s="87">
        <f ca="1"/>
        <v>0</v>
      </c>
      <c r="FT71" s="87">
        <f ca="1"/>
        <v>0</v>
      </c>
      <c r="FU71" s="87">
        <f ca="1"/>
        <v>0</v>
      </c>
      <c r="FV71" s="87">
        <f ca="1"/>
        <v>0</v>
      </c>
      <c r="FW71" s="87">
        <f ca="1"/>
        <v>0</v>
      </c>
      <c r="FX71" s="87">
        <f ca="1"/>
        <v>0</v>
      </c>
      <c r="FY71" s="87">
        <f ca="1"/>
        <v>0</v>
      </c>
      <c r="FZ71" s="87">
        <f ca="1"/>
        <v>0</v>
      </c>
      <c r="GA71" s="87">
        <f ca="1"/>
        <v>0</v>
      </c>
      <c r="GB71" s="87">
        <f ca="1"/>
        <v>0</v>
      </c>
      <c r="GC71" s="87">
        <f ca="1"/>
        <v>0</v>
      </c>
      <c r="GD71" s="87">
        <f ca="1"/>
        <v>0</v>
      </c>
      <c r="GE71" s="87">
        <f ca="1"/>
        <v>0</v>
      </c>
      <c r="GF71" s="87">
        <f ca="1"/>
        <v>0</v>
      </c>
      <c r="GG71" s="87">
        <f ca="1"/>
        <v>0</v>
      </c>
      <c r="GH71" s="87">
        <f ca="1"/>
        <v>0</v>
      </c>
      <c r="GI71" s="87">
        <f ca="1"/>
        <v>0</v>
      </c>
      <c r="GJ71" s="87">
        <f ca="1"/>
        <v>0</v>
      </c>
    </row>
    <row r="72" spans="1:192" x14ac:dyDescent="0.25">
      <c r="A72" s="87">
        <f t="shared" si="249"/>
        <v>63</v>
      </c>
      <c r="B72" s="87" t="e">
        <f t="shared" ca="1" si="124"/>
        <v>#N/A</v>
      </c>
      <c r="C72" s="87" t="e">
        <f t="shared" ca="1" si="125"/>
        <v>#REF!</v>
      </c>
      <c r="D72" s="87" t="e">
        <f t="shared" ca="1" si="126"/>
        <v>#REF!</v>
      </c>
      <c r="E72" s="87" t="e">
        <f t="shared" ca="1" si="127"/>
        <v>#REF!</v>
      </c>
      <c r="F72" s="87" t="e">
        <f t="shared" ca="1" si="128"/>
        <v>#REF!</v>
      </c>
      <c r="G72" s="87" t="e">
        <f t="shared" ca="1" si="129"/>
        <v>#REF!</v>
      </c>
      <c r="H72" s="87" t="e">
        <f t="shared" ca="1" si="130"/>
        <v>#REF!</v>
      </c>
      <c r="I72" s="87" t="e">
        <f t="shared" ca="1" si="131"/>
        <v>#REF!</v>
      </c>
      <c r="J72" s="87" t="e">
        <f t="shared" ca="1" si="132"/>
        <v>#REF!</v>
      </c>
      <c r="K72" s="87" t="e">
        <f t="shared" ca="1" si="133"/>
        <v>#REF!</v>
      </c>
      <c r="L72" s="87" t="e">
        <f t="shared" ca="1" si="134"/>
        <v>#REF!</v>
      </c>
      <c r="M72" s="87" t="e">
        <f t="shared" ca="1" si="135"/>
        <v>#REF!</v>
      </c>
      <c r="N72" s="87" t="e">
        <f t="shared" ca="1" si="136"/>
        <v>#REF!</v>
      </c>
      <c r="O72" s="87" t="e">
        <f t="shared" ca="1" si="137"/>
        <v>#REF!</v>
      </c>
      <c r="P72" s="87" t="e">
        <f t="shared" ca="1" si="138"/>
        <v>#REF!</v>
      </c>
      <c r="Q72" s="87" t="e">
        <f t="shared" ca="1" si="306"/>
        <v>#REF!</v>
      </c>
      <c r="R72" s="87" t="e">
        <f t="shared" ca="1" si="306"/>
        <v>#REF!</v>
      </c>
      <c r="S72" s="87" t="e">
        <f t="shared" ca="1" si="306"/>
        <v>#REF!</v>
      </c>
      <c r="T72" s="87" t="e">
        <f t="shared" ca="1" si="306"/>
        <v>#REF!</v>
      </c>
      <c r="U72" s="87" t="e">
        <f t="shared" ca="1" si="306"/>
        <v>#REF!</v>
      </c>
      <c r="X72" s="87">
        <f ca="1">Ranking!B68</f>
        <v>0</v>
      </c>
      <c r="Y72" s="87" t="e">
        <f ca="1">IF(AH72=0,0,Ranking!C68)</f>
        <v>#VALUE!</v>
      </c>
      <c r="Z72" s="91">
        <f ca="1">Ranking!G68</f>
        <v>0</v>
      </c>
      <c r="AA72" s="87" t="e">
        <f ca="1">MCA!ES71</f>
        <v>#REF!</v>
      </c>
      <c r="AB72" s="87">
        <f ca="1">MCA!ET71</f>
        <v>0</v>
      </c>
      <c r="AC72" s="87">
        <f ca="1">MCA!EU71</f>
        <v>0</v>
      </c>
      <c r="AD72" s="87" t="e">
        <f ca="1">INDEX('MCA-INPUT'!$C$22:$C$25,MATCH(AC72,$W$376:$W$379,0),1)</f>
        <v>#N/A</v>
      </c>
      <c r="AE72" s="87" t="e">
        <f t="shared" ca="1" si="346"/>
        <v>#VALUE!</v>
      </c>
      <c r="AF72" s="87">
        <f ca="1">MATCH(AB72,$AB$7:AB72,0)</f>
        <v>1</v>
      </c>
      <c r="AG72" s="87" t="str">
        <f t="shared" ca="1" si="347"/>
        <v>00</v>
      </c>
      <c r="AH72" s="87" t="e">
        <f t="shared" ca="1" si="348"/>
        <v>#VALUE!</v>
      </c>
      <c r="AI72" s="87" t="e">
        <f t="shared" ref="AI72:AI135" ca="1" si="385">INDEX($Z$386:$DF$389,AC72,AB72)</f>
        <v>#VALUE!</v>
      </c>
      <c r="AK72" s="87" t="e">
        <f t="shared" ca="1" si="349"/>
        <v>#VALUE!</v>
      </c>
      <c r="AL72" s="87" t="e">
        <f t="shared" ref="AL72:AL135" ca="1" si="386">AE72+AL71</f>
        <v>#VALUE!</v>
      </c>
      <c r="AM72" s="87" t="e">
        <f t="shared" ca="1" si="350"/>
        <v>#VALUE!</v>
      </c>
      <c r="AN72" s="87" t="e">
        <f t="shared" ref="AN72:BA72" ca="1" si="387">IF(AM72&gt;0,2,IF($AL72&lt;=AN$5,1,0))</f>
        <v>#VALUE!</v>
      </c>
      <c r="AO72" s="87" t="e">
        <f t="shared" ca="1" si="387"/>
        <v>#VALUE!</v>
      </c>
      <c r="AP72" s="87" t="e">
        <f t="shared" ca="1" si="387"/>
        <v>#VALUE!</v>
      </c>
      <c r="AQ72" s="87" t="e">
        <f t="shared" ca="1" si="387"/>
        <v>#VALUE!</v>
      </c>
      <c r="AR72" s="87" t="e">
        <f t="shared" ca="1" si="387"/>
        <v>#VALUE!</v>
      </c>
      <c r="AS72" s="87" t="e">
        <f t="shared" ca="1" si="387"/>
        <v>#VALUE!</v>
      </c>
      <c r="AT72" s="87" t="e">
        <f t="shared" ca="1" si="387"/>
        <v>#VALUE!</v>
      </c>
      <c r="AU72" s="87" t="e">
        <f t="shared" ca="1" si="387"/>
        <v>#VALUE!</v>
      </c>
      <c r="AV72" s="87" t="e">
        <f t="shared" ca="1" si="387"/>
        <v>#VALUE!</v>
      </c>
      <c r="AW72" s="87" t="e">
        <f t="shared" ca="1" si="387"/>
        <v>#VALUE!</v>
      </c>
      <c r="AX72" s="87" t="e">
        <f t="shared" ca="1" si="387"/>
        <v>#VALUE!</v>
      </c>
      <c r="AY72" s="87" t="e">
        <f t="shared" ca="1" si="387"/>
        <v>#VALUE!</v>
      </c>
      <c r="AZ72" s="87" t="e">
        <f t="shared" ca="1" si="387"/>
        <v>#VALUE!</v>
      </c>
      <c r="BA72" s="87" t="e">
        <f t="shared" ca="1" si="387"/>
        <v>#VALUE!</v>
      </c>
      <c r="BB72" s="87" t="e">
        <f t="shared" ref="BB72:BF72" ca="1" si="388">IF(BA72&gt;0,2,IF($AL72&lt;=BB$5,1,0))</f>
        <v>#VALUE!</v>
      </c>
      <c r="BC72" s="87" t="e">
        <f t="shared" ca="1" si="388"/>
        <v>#VALUE!</v>
      </c>
      <c r="BD72" s="87" t="e">
        <f t="shared" ca="1" si="388"/>
        <v>#VALUE!</v>
      </c>
      <c r="BE72" s="87" t="e">
        <f t="shared" ca="1" si="388"/>
        <v>#VALUE!</v>
      </c>
      <c r="BF72" s="87" t="e">
        <f t="shared" ca="1" si="388"/>
        <v>#VALUE!</v>
      </c>
      <c r="BH72" s="87" t="e">
        <f t="shared" ca="1" si="353"/>
        <v>#VALUE!</v>
      </c>
      <c r="BI72" s="87" t="e">
        <f t="shared" ca="1" si="354"/>
        <v>#VALUE!</v>
      </c>
      <c r="BJ72" s="87" t="e">
        <f t="shared" ca="1" si="355"/>
        <v>#VALUE!</v>
      </c>
      <c r="BK72" s="87" t="e">
        <f t="shared" ca="1" si="356"/>
        <v>#VALUE!</v>
      </c>
      <c r="BL72" s="87" t="e">
        <f t="shared" ca="1" si="357"/>
        <v>#VALUE!</v>
      </c>
      <c r="BM72" s="87" t="e">
        <f t="shared" ca="1" si="358"/>
        <v>#VALUE!</v>
      </c>
      <c r="BN72" s="87" t="e">
        <f t="shared" ca="1" si="359"/>
        <v>#VALUE!</v>
      </c>
      <c r="BO72" s="87" t="e">
        <f t="shared" ca="1" si="360"/>
        <v>#VALUE!</v>
      </c>
      <c r="BP72" s="87" t="e">
        <f t="shared" ca="1" si="361"/>
        <v>#VALUE!</v>
      </c>
      <c r="BQ72" s="87" t="e">
        <f t="shared" ca="1" si="362"/>
        <v>#VALUE!</v>
      </c>
      <c r="BR72" s="87" t="e">
        <f t="shared" ca="1" si="363"/>
        <v>#VALUE!</v>
      </c>
      <c r="BS72" s="87" t="e">
        <f t="shared" ca="1" si="364"/>
        <v>#VALUE!</v>
      </c>
      <c r="BT72" s="87" t="e">
        <f t="shared" ca="1" si="365"/>
        <v>#VALUE!</v>
      </c>
      <c r="BU72" s="87" t="e">
        <f t="shared" ca="1" si="366"/>
        <v>#VALUE!</v>
      </c>
      <c r="BV72" s="87" t="e">
        <f t="shared" ca="1" si="367"/>
        <v>#VALUE!</v>
      </c>
      <c r="BW72" s="87" t="e">
        <f t="shared" ca="1" si="368"/>
        <v>#VALUE!</v>
      </c>
      <c r="BX72" s="87" t="e">
        <f t="shared" ca="1" si="368"/>
        <v>#VALUE!</v>
      </c>
      <c r="BY72" s="87" t="e">
        <f t="shared" ca="1" si="368"/>
        <v>#VALUE!</v>
      </c>
      <c r="BZ72" s="87" t="e">
        <f t="shared" ca="1" si="368"/>
        <v>#VALUE!</v>
      </c>
      <c r="CA72" s="87" t="e">
        <f t="shared" ca="1" si="368"/>
        <v>#VALUE!</v>
      </c>
      <c r="CC72" s="87">
        <v>66</v>
      </c>
      <c r="CD72" s="91" t="e">
        <f t="shared" ca="1" si="369"/>
        <v>#N/A</v>
      </c>
      <c r="CE72" s="91" t="e">
        <f t="shared" ca="1" si="370"/>
        <v>#REF!</v>
      </c>
      <c r="CF72" s="91" t="e">
        <f t="shared" ca="1" si="371"/>
        <v>#REF!</v>
      </c>
      <c r="CG72" s="91" t="e">
        <f t="shared" ca="1" si="372"/>
        <v>#REF!</v>
      </c>
      <c r="CH72" s="91" t="e">
        <f t="shared" ca="1" si="373"/>
        <v>#REF!</v>
      </c>
      <c r="CI72" s="91" t="e">
        <f t="shared" ca="1" si="374"/>
        <v>#REF!</v>
      </c>
      <c r="CJ72" s="91" t="e">
        <f t="shared" ca="1" si="375"/>
        <v>#REF!</v>
      </c>
      <c r="CK72" s="91" t="e">
        <f t="shared" ca="1" si="376"/>
        <v>#REF!</v>
      </c>
      <c r="CL72" s="91" t="e">
        <f t="shared" ca="1" si="377"/>
        <v>#REF!</v>
      </c>
      <c r="CM72" s="91" t="e">
        <f t="shared" ca="1" si="378"/>
        <v>#REF!</v>
      </c>
      <c r="CN72" s="91" t="e">
        <f t="shared" ca="1" si="379"/>
        <v>#REF!</v>
      </c>
      <c r="CO72" s="91" t="e">
        <f t="shared" ca="1" si="380"/>
        <v>#REF!</v>
      </c>
      <c r="CP72" s="91" t="e">
        <f t="shared" ca="1" si="381"/>
        <v>#REF!</v>
      </c>
      <c r="CQ72" s="91" t="e">
        <f t="shared" ca="1" si="382"/>
        <v>#REF!</v>
      </c>
      <c r="CR72" s="91" t="e">
        <f t="shared" ca="1" si="383"/>
        <v>#REF!</v>
      </c>
      <c r="CS72" s="91" t="e">
        <f t="shared" ref="CS72:CW72" ca="1" si="389">VALUE(IF(Q75=0,0,CONCATENATE(Q$9,$A75)))</f>
        <v>#REF!</v>
      </c>
      <c r="CT72" s="91" t="e">
        <f t="shared" ca="1" si="389"/>
        <v>#REF!</v>
      </c>
      <c r="CU72" s="91" t="e">
        <f t="shared" ca="1" si="389"/>
        <v>#REF!</v>
      </c>
      <c r="CV72" s="91" t="e">
        <f t="shared" ca="1" si="389"/>
        <v>#REF!</v>
      </c>
      <c r="CW72" s="91" t="e">
        <f t="shared" ca="1" si="389"/>
        <v>#REF!</v>
      </c>
      <c r="DC72" s="87" t="e">
        <f t="shared" ref="DC72:DC135" ca="1" si="390">INDEX($Z$397:$DF$400,$AC72,$AB72)</f>
        <v>#VALUE!</v>
      </c>
      <c r="DD72" s="87" t="e">
        <f t="shared" ref="DD72:DD135" ca="1" si="391">IF(AM72=1,$DC72,0)</f>
        <v>#VALUE!</v>
      </c>
      <c r="DE72" s="87" t="e">
        <f t="shared" ref="DE72:DE135" ca="1" si="392">IF(AN72=1,$DC72,0)</f>
        <v>#VALUE!</v>
      </c>
      <c r="DF72" s="87" t="e">
        <f t="shared" ref="DF72:DF135" ca="1" si="393">IF(AO72=1,$DC72,0)</f>
        <v>#VALUE!</v>
      </c>
      <c r="DG72" s="87" t="e">
        <f t="shared" ref="DG72:DG135" ca="1" si="394">IF(AP72=1,$DC72,0)</f>
        <v>#VALUE!</v>
      </c>
      <c r="DH72" s="87" t="e">
        <f t="shared" ref="DH72:DH135" ca="1" si="395">IF(AQ72=1,$DC72,0)</f>
        <v>#VALUE!</v>
      </c>
      <c r="DI72" s="87" t="e">
        <f t="shared" ref="DI72:DI135" ca="1" si="396">IF(AR72=1,$DC72,0)</f>
        <v>#VALUE!</v>
      </c>
      <c r="DJ72" s="87" t="e">
        <f t="shared" ref="DJ72:DJ135" ca="1" si="397">IF(AS72=1,$DC72,0)</f>
        <v>#VALUE!</v>
      </c>
      <c r="DK72" s="87" t="e">
        <f t="shared" ref="DK72:DK135" ca="1" si="398">IF(AT72=1,$DC72,0)</f>
        <v>#VALUE!</v>
      </c>
      <c r="DL72" s="87" t="e">
        <f t="shared" ref="DL72:DL135" ca="1" si="399">IF(AU72=1,$DC72,0)</f>
        <v>#VALUE!</v>
      </c>
      <c r="DM72" s="87" t="e">
        <f t="shared" ref="DM72:DM135" ca="1" si="400">IF(AV72=1,$DC72,0)</f>
        <v>#VALUE!</v>
      </c>
      <c r="DN72" s="87" t="e">
        <f t="shared" ref="DN72:DN135" ca="1" si="401">IF(AW72=1,$DC72,0)</f>
        <v>#VALUE!</v>
      </c>
      <c r="DO72" s="87" t="e">
        <f t="shared" ref="DO72:DO135" ca="1" si="402">IF(AX72=1,$DC72,0)</f>
        <v>#VALUE!</v>
      </c>
      <c r="DP72" s="87" t="e">
        <f t="shared" ref="DP72:DP135" ca="1" si="403">IF(AY72=1,$DC72,0)</f>
        <v>#VALUE!</v>
      </c>
      <c r="DQ72" s="87" t="e">
        <f t="shared" ref="DQ72:DQ135" ca="1" si="404">IF(AZ72=1,$DC72,0)</f>
        <v>#VALUE!</v>
      </c>
      <c r="DR72" s="87" t="e">
        <f t="shared" ref="DR72:DR135" ca="1" si="405">IF(BA72=1,$DC72,0)</f>
        <v>#VALUE!</v>
      </c>
      <c r="DS72" s="87" t="e">
        <f t="shared" ref="DS72:DS135" ca="1" si="406">IF(BB72=1,$DC72,0)</f>
        <v>#VALUE!</v>
      </c>
      <c r="DT72" s="87" t="e">
        <f t="shared" ref="DT72:DT135" ca="1" si="407">IF(BC72=1,$DC72,0)</f>
        <v>#VALUE!</v>
      </c>
      <c r="DU72" s="87" t="e">
        <f t="shared" ref="DU72:DU135" ca="1" si="408">IF(BD72=1,$DC72,0)</f>
        <v>#VALUE!</v>
      </c>
      <c r="DV72" s="87" t="e">
        <f t="shared" ref="DV72:DV135" ca="1" si="409">IF(BE72=1,$DC72,0)</f>
        <v>#VALUE!</v>
      </c>
      <c r="DW72" s="87" t="e">
        <f t="shared" ref="DW72:DW135" ca="1" si="410">IF(BF72=1,$DC72,0)</f>
        <v>#VALUE!</v>
      </c>
      <c r="DY72" s="87" t="e">
        <f t="shared" ref="DY72:DY135" ca="1" si="411">INDEX($Z$407:$DF$410,$AC72,$AB72)</f>
        <v>#VALUE!</v>
      </c>
      <c r="DZ72" s="87" t="e">
        <f t="shared" ref="DZ72:DZ135" ca="1" si="412">IF(AM72=1,$DY72,0)</f>
        <v>#VALUE!</v>
      </c>
      <c r="EA72" s="87" t="e">
        <f t="shared" ref="EA72:EA135" ca="1" si="413">IF(AN72=1,$DY72,0)</f>
        <v>#VALUE!</v>
      </c>
      <c r="EB72" s="87" t="e">
        <f t="shared" ref="EB72:EB135" ca="1" si="414">IF(AO72=1,$DY72,0)</f>
        <v>#VALUE!</v>
      </c>
      <c r="EC72" s="87" t="e">
        <f t="shared" ref="EC72:EC135" ca="1" si="415">IF(AP72=1,$DY72,0)</f>
        <v>#VALUE!</v>
      </c>
      <c r="ED72" s="87" t="e">
        <f t="shared" ref="ED72:ED135" ca="1" si="416">IF(AQ72=1,$DY72,0)</f>
        <v>#VALUE!</v>
      </c>
      <c r="EE72" s="87" t="e">
        <f t="shared" ref="EE72:EE135" ca="1" si="417">IF(AR72=1,$DY72,0)</f>
        <v>#VALUE!</v>
      </c>
      <c r="EF72" s="87" t="e">
        <f t="shared" ref="EF72:EF135" ca="1" si="418">IF(AS72=1,$DY72,0)</f>
        <v>#VALUE!</v>
      </c>
      <c r="EG72" s="87" t="e">
        <f t="shared" ref="EG72:EG135" ca="1" si="419">IF(AT72=1,$DY72,0)</f>
        <v>#VALUE!</v>
      </c>
      <c r="EH72" s="87" t="e">
        <f t="shared" ref="EH72:EH135" ca="1" si="420">IF(AU72=1,$DY72,0)</f>
        <v>#VALUE!</v>
      </c>
      <c r="EI72" s="87" t="e">
        <f t="shared" ref="EI72:EI135" ca="1" si="421">IF(AV72=1,$DY72,0)</f>
        <v>#VALUE!</v>
      </c>
      <c r="EJ72" s="87" t="e">
        <f t="shared" ref="EJ72:EJ135" ca="1" si="422">IF(AW72=1,$DY72,0)</f>
        <v>#VALUE!</v>
      </c>
      <c r="EK72" s="87" t="e">
        <f t="shared" ref="EK72:EK135" ca="1" si="423">IF(AX72=1,$DY72,0)</f>
        <v>#VALUE!</v>
      </c>
      <c r="EL72" s="87" t="e">
        <f t="shared" ref="EL72:EL135" ca="1" si="424">IF(AY72=1,$DY72,0)</f>
        <v>#VALUE!</v>
      </c>
      <c r="EM72" s="87" t="e">
        <f t="shared" ref="EM72:EM135" ca="1" si="425">IF(AZ72=1,$DY72,0)</f>
        <v>#VALUE!</v>
      </c>
      <c r="EN72" s="87" t="e">
        <f t="shared" ref="EN72:EN135" ca="1" si="426">IF(BA72=1,$DY72,0)</f>
        <v>#VALUE!</v>
      </c>
      <c r="EO72" s="87" t="e">
        <f t="shared" ref="EO72:EO135" ca="1" si="427">IF(BB72=1,$DY72,0)</f>
        <v>#VALUE!</v>
      </c>
      <c r="EP72" s="87" t="e">
        <f t="shared" ref="EP72:EP135" ca="1" si="428">IF(BC72=1,$DY72,0)</f>
        <v>#VALUE!</v>
      </c>
      <c r="EQ72" s="87" t="e">
        <f t="shared" ref="EQ72:EQ135" ca="1" si="429">IF(BD72=1,$DY72,0)</f>
        <v>#VALUE!</v>
      </c>
      <c r="ER72" s="87" t="e">
        <f t="shared" ref="ER72:ER135" ca="1" si="430">IF(BE72=1,$DY72,0)</f>
        <v>#VALUE!</v>
      </c>
      <c r="ES72" s="87" t="e">
        <f t="shared" ref="ES72:ES135" ca="1" si="431">IF(BF72=1,$DY72,0)</f>
        <v>#VALUE!</v>
      </c>
      <c r="EU72" s="87" t="e">
        <f t="shared" ref="EU72:EU135" ca="1" si="432">INDEX($Z$417:$DF$420,$AC72,$AB72)</f>
        <v>#VALUE!</v>
      </c>
      <c r="EV72" s="87" t="e">
        <f t="shared" ref="EV72:EV135" ca="1" si="433">IF(AM72=1,$EU72,0)</f>
        <v>#VALUE!</v>
      </c>
      <c r="EW72" s="87" t="e">
        <f t="shared" ref="EW72:EW135" ca="1" si="434">IF(AN72=1,$EU72,0)</f>
        <v>#VALUE!</v>
      </c>
      <c r="EX72" s="87" t="e">
        <f t="shared" ref="EX72:EX135" ca="1" si="435">IF(AO72=1,$EU72,0)</f>
        <v>#VALUE!</v>
      </c>
      <c r="EY72" s="87" t="e">
        <f t="shared" ref="EY72:EY135" ca="1" si="436">IF(AP72=1,$EU72,0)</f>
        <v>#VALUE!</v>
      </c>
      <c r="EZ72" s="87" t="e">
        <f t="shared" ref="EZ72:EZ135" ca="1" si="437">IF(AQ72=1,$EU72,0)</f>
        <v>#VALUE!</v>
      </c>
      <c r="FA72" s="87" t="e">
        <f t="shared" ref="FA72:FA135" ca="1" si="438">IF(AR72=1,$EU72,0)</f>
        <v>#VALUE!</v>
      </c>
      <c r="FB72" s="87" t="e">
        <f t="shared" ref="FB72:FB135" ca="1" si="439">IF(AS72=1,$EU72,0)</f>
        <v>#VALUE!</v>
      </c>
      <c r="FC72" s="87" t="e">
        <f t="shared" ref="FC72:FC135" ca="1" si="440">IF(AT72=1,$EU72,0)</f>
        <v>#VALUE!</v>
      </c>
      <c r="FD72" s="87" t="e">
        <f t="shared" ref="FD72:FD135" ca="1" si="441">IF(AU72=1,$EU72,0)</f>
        <v>#VALUE!</v>
      </c>
      <c r="FE72" s="87" t="e">
        <f t="shared" ref="FE72:FE135" ca="1" si="442">IF(AV72=1,$EU72,0)</f>
        <v>#VALUE!</v>
      </c>
      <c r="FF72" s="87" t="e">
        <f t="shared" ref="FF72:FF135" ca="1" si="443">IF(AW72=1,$EU72,0)</f>
        <v>#VALUE!</v>
      </c>
      <c r="FG72" s="87" t="e">
        <f t="shared" ref="FG72:FG135" ca="1" si="444">IF(AX72=1,$EU72,0)</f>
        <v>#VALUE!</v>
      </c>
      <c r="FH72" s="87" t="e">
        <f t="shared" ref="FH72:FH135" ca="1" si="445">IF(AY72=1,$EU72,0)</f>
        <v>#VALUE!</v>
      </c>
      <c r="FI72" s="87" t="e">
        <f t="shared" ref="FI72:FI135" ca="1" si="446">IF(AZ72=1,$EU72,0)</f>
        <v>#VALUE!</v>
      </c>
      <c r="FJ72" s="87" t="e">
        <f t="shared" ref="FJ72:FJ135" ca="1" si="447">IF(BA72=1,$EU72,0)</f>
        <v>#VALUE!</v>
      </c>
      <c r="FK72" s="87" t="e">
        <f t="shared" ref="FK72:FK135" ca="1" si="448">IF(BB72=1,$EU72,0)</f>
        <v>#VALUE!</v>
      </c>
      <c r="FL72" s="87" t="e">
        <f t="shared" ref="FL72:FL135" ca="1" si="449">IF(BC72=1,$EU72,0)</f>
        <v>#VALUE!</v>
      </c>
      <c r="FM72" s="87" t="e">
        <f t="shared" ref="FM72:FM135" ca="1" si="450">IF(BD72=1,$EU72,0)</f>
        <v>#VALUE!</v>
      </c>
      <c r="FN72" s="87" t="e">
        <f t="shared" ref="FN72:FN135" ca="1" si="451">IF(BE72=1,$EU72,0)</f>
        <v>#VALUE!</v>
      </c>
      <c r="FO72" s="87" t="e">
        <f t="shared" ref="FO72:FO135" ca="1" si="452">IF(BF72=1,$EU72,0)</f>
        <v>#VALUE!</v>
      </c>
      <c r="FQ72" s="87">
        <f ca="1"/>
        <v>0</v>
      </c>
      <c r="FR72" s="87">
        <f ca="1"/>
        <v>0</v>
      </c>
      <c r="FS72" s="87">
        <f ca="1"/>
        <v>0</v>
      </c>
      <c r="FT72" s="87">
        <f ca="1"/>
        <v>0</v>
      </c>
      <c r="FU72" s="87">
        <f ca="1"/>
        <v>0</v>
      </c>
      <c r="FV72" s="87">
        <f ca="1"/>
        <v>0</v>
      </c>
      <c r="FW72" s="87">
        <f ca="1"/>
        <v>0</v>
      </c>
      <c r="FX72" s="87">
        <f ca="1"/>
        <v>0</v>
      </c>
      <c r="FY72" s="87">
        <f ca="1"/>
        <v>0</v>
      </c>
      <c r="FZ72" s="87">
        <f ca="1"/>
        <v>0</v>
      </c>
      <c r="GA72" s="87">
        <f ca="1"/>
        <v>0</v>
      </c>
      <c r="GB72" s="87">
        <f ca="1"/>
        <v>0</v>
      </c>
      <c r="GC72" s="87">
        <f ca="1"/>
        <v>0</v>
      </c>
      <c r="GD72" s="87">
        <f ca="1"/>
        <v>0</v>
      </c>
      <c r="GE72" s="87">
        <f ca="1"/>
        <v>0</v>
      </c>
      <c r="GF72" s="87">
        <f ca="1"/>
        <v>0</v>
      </c>
      <c r="GG72" s="87">
        <f ca="1"/>
        <v>0</v>
      </c>
      <c r="GH72" s="87">
        <f ca="1"/>
        <v>0</v>
      </c>
      <c r="GI72" s="87">
        <f ca="1"/>
        <v>0</v>
      </c>
      <c r="GJ72" s="87">
        <f ca="1"/>
        <v>0</v>
      </c>
    </row>
    <row r="73" spans="1:192" x14ac:dyDescent="0.25">
      <c r="A73" s="87">
        <f t="shared" si="249"/>
        <v>64</v>
      </c>
      <c r="B73" s="87" t="e">
        <f t="shared" ca="1" si="124"/>
        <v>#N/A</v>
      </c>
      <c r="C73" s="87" t="e">
        <f t="shared" ca="1" si="125"/>
        <v>#REF!</v>
      </c>
      <c r="D73" s="87" t="e">
        <f t="shared" ca="1" si="126"/>
        <v>#REF!</v>
      </c>
      <c r="E73" s="87" t="e">
        <f t="shared" ca="1" si="127"/>
        <v>#REF!</v>
      </c>
      <c r="F73" s="87" t="e">
        <f t="shared" ca="1" si="128"/>
        <v>#REF!</v>
      </c>
      <c r="G73" s="87" t="e">
        <f t="shared" ca="1" si="129"/>
        <v>#REF!</v>
      </c>
      <c r="H73" s="87" t="e">
        <f t="shared" ca="1" si="130"/>
        <v>#REF!</v>
      </c>
      <c r="I73" s="87" t="e">
        <f t="shared" ca="1" si="131"/>
        <v>#REF!</v>
      </c>
      <c r="J73" s="87" t="e">
        <f t="shared" ca="1" si="132"/>
        <v>#REF!</v>
      </c>
      <c r="K73" s="87" t="e">
        <f t="shared" ca="1" si="133"/>
        <v>#REF!</v>
      </c>
      <c r="L73" s="87" t="e">
        <f t="shared" ca="1" si="134"/>
        <v>#REF!</v>
      </c>
      <c r="M73" s="87" t="e">
        <f t="shared" ca="1" si="135"/>
        <v>#REF!</v>
      </c>
      <c r="N73" s="87" t="e">
        <f t="shared" ca="1" si="136"/>
        <v>#REF!</v>
      </c>
      <c r="O73" s="87" t="e">
        <f t="shared" ca="1" si="137"/>
        <v>#REF!</v>
      </c>
      <c r="P73" s="87" t="e">
        <f t="shared" ca="1" si="138"/>
        <v>#REF!</v>
      </c>
      <c r="Q73" s="87" t="e">
        <f t="shared" ca="1" si="306"/>
        <v>#REF!</v>
      </c>
      <c r="R73" s="87" t="e">
        <f t="shared" ca="1" si="306"/>
        <v>#REF!</v>
      </c>
      <c r="S73" s="87" t="e">
        <f t="shared" ca="1" si="306"/>
        <v>#REF!</v>
      </c>
      <c r="T73" s="87" t="e">
        <f t="shared" ca="1" si="306"/>
        <v>#REF!</v>
      </c>
      <c r="U73" s="87" t="e">
        <f t="shared" ca="1" si="306"/>
        <v>#REF!</v>
      </c>
      <c r="X73" s="87">
        <f ca="1">Ranking!B69</f>
        <v>0</v>
      </c>
      <c r="Y73" s="87" t="e">
        <f ca="1">IF(AH73=0,0,Ranking!C69)</f>
        <v>#VALUE!</v>
      </c>
      <c r="Z73" s="91">
        <f ca="1">Ranking!G69</f>
        <v>0</v>
      </c>
      <c r="AA73" s="87" t="e">
        <f ca="1">MCA!ES72</f>
        <v>#REF!</v>
      </c>
      <c r="AB73" s="87">
        <f ca="1">MCA!ET72</f>
        <v>0</v>
      </c>
      <c r="AC73" s="87">
        <f ca="1">MCA!EU72</f>
        <v>0</v>
      </c>
      <c r="AD73" s="87" t="e">
        <f ca="1">INDEX('MCA-INPUT'!$C$22:$C$25,MATCH(AC73,$W$376:$W$379,0),1)</f>
        <v>#N/A</v>
      </c>
      <c r="AE73" s="87" t="e">
        <f t="shared" ca="1" si="346"/>
        <v>#VALUE!</v>
      </c>
      <c r="AF73" s="87">
        <f ca="1">MATCH(AB73,$AB$7:AB73,0)</f>
        <v>1</v>
      </c>
      <c r="AG73" s="87" t="str">
        <f t="shared" ca="1" si="347"/>
        <v>00</v>
      </c>
      <c r="AH73" s="87" t="e">
        <f t="shared" ca="1" si="348"/>
        <v>#VALUE!</v>
      </c>
      <c r="AI73" s="87" t="e">
        <f t="shared" ca="1" si="385"/>
        <v>#VALUE!</v>
      </c>
      <c r="AK73" s="87" t="e">
        <f t="shared" ca="1" si="349"/>
        <v>#VALUE!</v>
      </c>
      <c r="AL73" s="87" t="e">
        <f t="shared" ca="1" si="386"/>
        <v>#VALUE!</v>
      </c>
      <c r="AM73" s="87" t="e">
        <f t="shared" ca="1" si="350"/>
        <v>#VALUE!</v>
      </c>
      <c r="AN73" s="87" t="e">
        <f t="shared" ref="AN73:BA73" ca="1" si="453">IF(AM73&gt;0,2,IF($AL73&lt;=AN$5,1,0))</f>
        <v>#VALUE!</v>
      </c>
      <c r="AO73" s="87" t="e">
        <f t="shared" ca="1" si="453"/>
        <v>#VALUE!</v>
      </c>
      <c r="AP73" s="87" t="e">
        <f t="shared" ca="1" si="453"/>
        <v>#VALUE!</v>
      </c>
      <c r="AQ73" s="87" t="e">
        <f t="shared" ca="1" si="453"/>
        <v>#VALUE!</v>
      </c>
      <c r="AR73" s="87" t="e">
        <f t="shared" ca="1" si="453"/>
        <v>#VALUE!</v>
      </c>
      <c r="AS73" s="87" t="e">
        <f t="shared" ca="1" si="453"/>
        <v>#VALUE!</v>
      </c>
      <c r="AT73" s="87" t="e">
        <f t="shared" ca="1" si="453"/>
        <v>#VALUE!</v>
      </c>
      <c r="AU73" s="87" t="e">
        <f t="shared" ca="1" si="453"/>
        <v>#VALUE!</v>
      </c>
      <c r="AV73" s="87" t="e">
        <f t="shared" ca="1" si="453"/>
        <v>#VALUE!</v>
      </c>
      <c r="AW73" s="87" t="e">
        <f t="shared" ca="1" si="453"/>
        <v>#VALUE!</v>
      </c>
      <c r="AX73" s="87" t="e">
        <f t="shared" ca="1" si="453"/>
        <v>#VALUE!</v>
      </c>
      <c r="AY73" s="87" t="e">
        <f t="shared" ca="1" si="453"/>
        <v>#VALUE!</v>
      </c>
      <c r="AZ73" s="87" t="e">
        <f t="shared" ca="1" si="453"/>
        <v>#VALUE!</v>
      </c>
      <c r="BA73" s="87" t="e">
        <f t="shared" ca="1" si="453"/>
        <v>#VALUE!</v>
      </c>
      <c r="BB73" s="87" t="e">
        <f t="shared" ref="BB73:BF73" ca="1" si="454">IF(BA73&gt;0,2,IF($AL73&lt;=BB$5,1,0))</f>
        <v>#VALUE!</v>
      </c>
      <c r="BC73" s="87" t="e">
        <f t="shared" ca="1" si="454"/>
        <v>#VALUE!</v>
      </c>
      <c r="BD73" s="87" t="e">
        <f t="shared" ca="1" si="454"/>
        <v>#VALUE!</v>
      </c>
      <c r="BE73" s="87" t="e">
        <f t="shared" ca="1" si="454"/>
        <v>#VALUE!</v>
      </c>
      <c r="BF73" s="87" t="e">
        <f t="shared" ca="1" si="454"/>
        <v>#VALUE!</v>
      </c>
      <c r="BH73" s="87" t="e">
        <f t="shared" ca="1" si="353"/>
        <v>#VALUE!</v>
      </c>
      <c r="BI73" s="87" t="e">
        <f t="shared" ca="1" si="354"/>
        <v>#VALUE!</v>
      </c>
      <c r="BJ73" s="87" t="e">
        <f t="shared" ca="1" si="355"/>
        <v>#VALUE!</v>
      </c>
      <c r="BK73" s="87" t="e">
        <f t="shared" ca="1" si="356"/>
        <v>#VALUE!</v>
      </c>
      <c r="BL73" s="87" t="e">
        <f t="shared" ca="1" si="357"/>
        <v>#VALUE!</v>
      </c>
      <c r="BM73" s="87" t="e">
        <f t="shared" ca="1" si="358"/>
        <v>#VALUE!</v>
      </c>
      <c r="BN73" s="87" t="e">
        <f t="shared" ca="1" si="359"/>
        <v>#VALUE!</v>
      </c>
      <c r="BO73" s="87" t="e">
        <f t="shared" ca="1" si="360"/>
        <v>#VALUE!</v>
      </c>
      <c r="BP73" s="87" t="e">
        <f t="shared" ca="1" si="361"/>
        <v>#VALUE!</v>
      </c>
      <c r="BQ73" s="87" t="e">
        <f t="shared" ca="1" si="362"/>
        <v>#VALUE!</v>
      </c>
      <c r="BR73" s="87" t="e">
        <f t="shared" ca="1" si="363"/>
        <v>#VALUE!</v>
      </c>
      <c r="BS73" s="87" t="e">
        <f t="shared" ca="1" si="364"/>
        <v>#VALUE!</v>
      </c>
      <c r="BT73" s="87" t="e">
        <f t="shared" ca="1" si="365"/>
        <v>#VALUE!</v>
      </c>
      <c r="BU73" s="87" t="e">
        <f t="shared" ca="1" si="366"/>
        <v>#VALUE!</v>
      </c>
      <c r="BV73" s="87" t="e">
        <f t="shared" ca="1" si="367"/>
        <v>#VALUE!</v>
      </c>
      <c r="BW73" s="87" t="e">
        <f t="shared" ca="1" si="368"/>
        <v>#VALUE!</v>
      </c>
      <c r="BX73" s="87" t="e">
        <f t="shared" ca="1" si="368"/>
        <v>#VALUE!</v>
      </c>
      <c r="BY73" s="87" t="e">
        <f t="shared" ca="1" si="368"/>
        <v>#VALUE!</v>
      </c>
      <c r="BZ73" s="87" t="e">
        <f t="shared" ca="1" si="368"/>
        <v>#VALUE!</v>
      </c>
      <c r="CA73" s="87" t="e">
        <f t="shared" ca="1" si="368"/>
        <v>#VALUE!</v>
      </c>
      <c r="CC73" s="87">
        <v>67</v>
      </c>
      <c r="CD73" s="91" t="e">
        <f t="shared" ca="1" si="369"/>
        <v>#N/A</v>
      </c>
      <c r="CE73" s="91" t="e">
        <f t="shared" ca="1" si="370"/>
        <v>#REF!</v>
      </c>
      <c r="CF73" s="91" t="e">
        <f t="shared" ca="1" si="371"/>
        <v>#REF!</v>
      </c>
      <c r="CG73" s="91" t="e">
        <f t="shared" ca="1" si="372"/>
        <v>#REF!</v>
      </c>
      <c r="CH73" s="91" t="e">
        <f t="shared" ca="1" si="373"/>
        <v>#REF!</v>
      </c>
      <c r="CI73" s="91" t="e">
        <f t="shared" ca="1" si="374"/>
        <v>#REF!</v>
      </c>
      <c r="CJ73" s="91" t="e">
        <f t="shared" ca="1" si="375"/>
        <v>#REF!</v>
      </c>
      <c r="CK73" s="91" t="e">
        <f t="shared" ca="1" si="376"/>
        <v>#REF!</v>
      </c>
      <c r="CL73" s="91" t="e">
        <f t="shared" ca="1" si="377"/>
        <v>#REF!</v>
      </c>
      <c r="CM73" s="91" t="e">
        <f t="shared" ca="1" si="378"/>
        <v>#REF!</v>
      </c>
      <c r="CN73" s="91" t="e">
        <f t="shared" ca="1" si="379"/>
        <v>#REF!</v>
      </c>
      <c r="CO73" s="91" t="e">
        <f t="shared" ca="1" si="380"/>
        <v>#REF!</v>
      </c>
      <c r="CP73" s="91" t="e">
        <f t="shared" ca="1" si="381"/>
        <v>#REF!</v>
      </c>
      <c r="CQ73" s="91" t="e">
        <f t="shared" ca="1" si="382"/>
        <v>#REF!</v>
      </c>
      <c r="CR73" s="91" t="e">
        <f t="shared" ca="1" si="383"/>
        <v>#REF!</v>
      </c>
      <c r="CS73" s="91" t="e">
        <f t="shared" ref="CS73:CW73" ca="1" si="455">VALUE(IF(Q76=0,0,CONCATENATE(Q$9,$A76)))</f>
        <v>#REF!</v>
      </c>
      <c r="CT73" s="91" t="e">
        <f t="shared" ca="1" si="455"/>
        <v>#REF!</v>
      </c>
      <c r="CU73" s="91" t="e">
        <f t="shared" ca="1" si="455"/>
        <v>#REF!</v>
      </c>
      <c r="CV73" s="91" t="e">
        <f t="shared" ca="1" si="455"/>
        <v>#REF!</v>
      </c>
      <c r="CW73" s="91" t="e">
        <f t="shared" ca="1" si="455"/>
        <v>#REF!</v>
      </c>
      <c r="DC73" s="87" t="e">
        <f t="shared" ca="1" si="390"/>
        <v>#VALUE!</v>
      </c>
      <c r="DD73" s="87" t="e">
        <f t="shared" ca="1" si="391"/>
        <v>#VALUE!</v>
      </c>
      <c r="DE73" s="87" t="e">
        <f t="shared" ca="1" si="392"/>
        <v>#VALUE!</v>
      </c>
      <c r="DF73" s="87" t="e">
        <f t="shared" ca="1" si="393"/>
        <v>#VALUE!</v>
      </c>
      <c r="DG73" s="87" t="e">
        <f t="shared" ca="1" si="394"/>
        <v>#VALUE!</v>
      </c>
      <c r="DH73" s="87" t="e">
        <f t="shared" ca="1" si="395"/>
        <v>#VALUE!</v>
      </c>
      <c r="DI73" s="87" t="e">
        <f t="shared" ca="1" si="396"/>
        <v>#VALUE!</v>
      </c>
      <c r="DJ73" s="87" t="e">
        <f t="shared" ca="1" si="397"/>
        <v>#VALUE!</v>
      </c>
      <c r="DK73" s="87" t="e">
        <f t="shared" ca="1" si="398"/>
        <v>#VALUE!</v>
      </c>
      <c r="DL73" s="87" t="e">
        <f t="shared" ca="1" si="399"/>
        <v>#VALUE!</v>
      </c>
      <c r="DM73" s="87" t="e">
        <f t="shared" ca="1" si="400"/>
        <v>#VALUE!</v>
      </c>
      <c r="DN73" s="87" t="e">
        <f t="shared" ca="1" si="401"/>
        <v>#VALUE!</v>
      </c>
      <c r="DO73" s="87" t="e">
        <f t="shared" ca="1" si="402"/>
        <v>#VALUE!</v>
      </c>
      <c r="DP73" s="87" t="e">
        <f t="shared" ca="1" si="403"/>
        <v>#VALUE!</v>
      </c>
      <c r="DQ73" s="87" t="e">
        <f t="shared" ca="1" si="404"/>
        <v>#VALUE!</v>
      </c>
      <c r="DR73" s="87" t="e">
        <f t="shared" ca="1" si="405"/>
        <v>#VALUE!</v>
      </c>
      <c r="DS73" s="87" t="e">
        <f t="shared" ca="1" si="406"/>
        <v>#VALUE!</v>
      </c>
      <c r="DT73" s="87" t="e">
        <f t="shared" ca="1" si="407"/>
        <v>#VALUE!</v>
      </c>
      <c r="DU73" s="87" t="e">
        <f t="shared" ca="1" si="408"/>
        <v>#VALUE!</v>
      </c>
      <c r="DV73" s="87" t="e">
        <f t="shared" ca="1" si="409"/>
        <v>#VALUE!</v>
      </c>
      <c r="DW73" s="87" t="e">
        <f t="shared" ca="1" si="410"/>
        <v>#VALUE!</v>
      </c>
      <c r="DY73" s="87" t="e">
        <f t="shared" ca="1" si="411"/>
        <v>#VALUE!</v>
      </c>
      <c r="DZ73" s="87" t="e">
        <f t="shared" ca="1" si="412"/>
        <v>#VALUE!</v>
      </c>
      <c r="EA73" s="87" t="e">
        <f t="shared" ca="1" si="413"/>
        <v>#VALUE!</v>
      </c>
      <c r="EB73" s="87" t="e">
        <f t="shared" ca="1" si="414"/>
        <v>#VALUE!</v>
      </c>
      <c r="EC73" s="87" t="e">
        <f t="shared" ca="1" si="415"/>
        <v>#VALUE!</v>
      </c>
      <c r="ED73" s="87" t="e">
        <f t="shared" ca="1" si="416"/>
        <v>#VALUE!</v>
      </c>
      <c r="EE73" s="87" t="e">
        <f t="shared" ca="1" si="417"/>
        <v>#VALUE!</v>
      </c>
      <c r="EF73" s="87" t="e">
        <f t="shared" ca="1" si="418"/>
        <v>#VALUE!</v>
      </c>
      <c r="EG73" s="87" t="e">
        <f t="shared" ca="1" si="419"/>
        <v>#VALUE!</v>
      </c>
      <c r="EH73" s="87" t="e">
        <f t="shared" ca="1" si="420"/>
        <v>#VALUE!</v>
      </c>
      <c r="EI73" s="87" t="e">
        <f t="shared" ca="1" si="421"/>
        <v>#VALUE!</v>
      </c>
      <c r="EJ73" s="87" t="e">
        <f t="shared" ca="1" si="422"/>
        <v>#VALUE!</v>
      </c>
      <c r="EK73" s="87" t="e">
        <f t="shared" ca="1" si="423"/>
        <v>#VALUE!</v>
      </c>
      <c r="EL73" s="87" t="e">
        <f t="shared" ca="1" si="424"/>
        <v>#VALUE!</v>
      </c>
      <c r="EM73" s="87" t="e">
        <f t="shared" ca="1" si="425"/>
        <v>#VALUE!</v>
      </c>
      <c r="EN73" s="87" t="e">
        <f t="shared" ca="1" si="426"/>
        <v>#VALUE!</v>
      </c>
      <c r="EO73" s="87" t="e">
        <f t="shared" ca="1" si="427"/>
        <v>#VALUE!</v>
      </c>
      <c r="EP73" s="87" t="e">
        <f t="shared" ca="1" si="428"/>
        <v>#VALUE!</v>
      </c>
      <c r="EQ73" s="87" t="e">
        <f t="shared" ca="1" si="429"/>
        <v>#VALUE!</v>
      </c>
      <c r="ER73" s="87" t="e">
        <f t="shared" ca="1" si="430"/>
        <v>#VALUE!</v>
      </c>
      <c r="ES73" s="87" t="e">
        <f t="shared" ca="1" si="431"/>
        <v>#VALUE!</v>
      </c>
      <c r="EU73" s="87" t="e">
        <f t="shared" ca="1" si="432"/>
        <v>#VALUE!</v>
      </c>
      <c r="EV73" s="87" t="e">
        <f t="shared" ca="1" si="433"/>
        <v>#VALUE!</v>
      </c>
      <c r="EW73" s="87" t="e">
        <f t="shared" ca="1" si="434"/>
        <v>#VALUE!</v>
      </c>
      <c r="EX73" s="87" t="e">
        <f t="shared" ca="1" si="435"/>
        <v>#VALUE!</v>
      </c>
      <c r="EY73" s="87" t="e">
        <f t="shared" ca="1" si="436"/>
        <v>#VALUE!</v>
      </c>
      <c r="EZ73" s="87" t="e">
        <f t="shared" ca="1" si="437"/>
        <v>#VALUE!</v>
      </c>
      <c r="FA73" s="87" t="e">
        <f t="shared" ca="1" si="438"/>
        <v>#VALUE!</v>
      </c>
      <c r="FB73" s="87" t="e">
        <f t="shared" ca="1" si="439"/>
        <v>#VALUE!</v>
      </c>
      <c r="FC73" s="87" t="e">
        <f t="shared" ca="1" si="440"/>
        <v>#VALUE!</v>
      </c>
      <c r="FD73" s="87" t="e">
        <f t="shared" ca="1" si="441"/>
        <v>#VALUE!</v>
      </c>
      <c r="FE73" s="87" t="e">
        <f t="shared" ca="1" si="442"/>
        <v>#VALUE!</v>
      </c>
      <c r="FF73" s="87" t="e">
        <f t="shared" ca="1" si="443"/>
        <v>#VALUE!</v>
      </c>
      <c r="FG73" s="87" t="e">
        <f t="shared" ca="1" si="444"/>
        <v>#VALUE!</v>
      </c>
      <c r="FH73" s="87" t="e">
        <f t="shared" ca="1" si="445"/>
        <v>#VALUE!</v>
      </c>
      <c r="FI73" s="87" t="e">
        <f t="shared" ca="1" si="446"/>
        <v>#VALUE!</v>
      </c>
      <c r="FJ73" s="87" t="e">
        <f t="shared" ca="1" si="447"/>
        <v>#VALUE!</v>
      </c>
      <c r="FK73" s="87" t="e">
        <f t="shared" ca="1" si="448"/>
        <v>#VALUE!</v>
      </c>
      <c r="FL73" s="87" t="e">
        <f t="shared" ca="1" si="449"/>
        <v>#VALUE!</v>
      </c>
      <c r="FM73" s="87" t="e">
        <f t="shared" ca="1" si="450"/>
        <v>#VALUE!</v>
      </c>
      <c r="FN73" s="87" t="e">
        <f t="shared" ca="1" si="451"/>
        <v>#VALUE!</v>
      </c>
      <c r="FO73" s="87" t="e">
        <f t="shared" ca="1" si="452"/>
        <v>#VALUE!</v>
      </c>
      <c r="FQ73" s="87">
        <f ca="1"/>
        <v>0</v>
      </c>
      <c r="FR73" s="87">
        <f ca="1"/>
        <v>0</v>
      </c>
      <c r="FS73" s="87">
        <f ca="1"/>
        <v>0</v>
      </c>
      <c r="FT73" s="87">
        <f ca="1"/>
        <v>0</v>
      </c>
      <c r="FU73" s="87">
        <f ca="1"/>
        <v>0</v>
      </c>
      <c r="FV73" s="87">
        <f ca="1"/>
        <v>0</v>
      </c>
      <c r="FW73" s="87">
        <f ca="1"/>
        <v>0</v>
      </c>
      <c r="FX73" s="87">
        <f ca="1"/>
        <v>0</v>
      </c>
      <c r="FY73" s="87">
        <f ca="1"/>
        <v>0</v>
      </c>
      <c r="FZ73" s="87">
        <f ca="1"/>
        <v>0</v>
      </c>
      <c r="GA73" s="87">
        <f ca="1"/>
        <v>0</v>
      </c>
      <c r="GB73" s="87">
        <f ca="1"/>
        <v>0</v>
      </c>
      <c r="GC73" s="87">
        <f ca="1"/>
        <v>0</v>
      </c>
      <c r="GD73" s="87">
        <f ca="1"/>
        <v>0</v>
      </c>
      <c r="GE73" s="87">
        <f ca="1"/>
        <v>0</v>
      </c>
      <c r="GF73" s="87">
        <f ca="1"/>
        <v>0</v>
      </c>
      <c r="GG73" s="87">
        <f ca="1"/>
        <v>0</v>
      </c>
      <c r="GH73" s="87">
        <f ca="1"/>
        <v>0</v>
      </c>
      <c r="GI73" s="87">
        <f ca="1"/>
        <v>0</v>
      </c>
      <c r="GJ73" s="87">
        <f ca="1"/>
        <v>0</v>
      </c>
    </row>
    <row r="74" spans="1:192" x14ac:dyDescent="0.25">
      <c r="A74" s="87">
        <f t="shared" si="249"/>
        <v>65</v>
      </c>
      <c r="B74" s="87" t="e">
        <f t="shared" ref="B74:B137" ca="1" si="456">IF($A74&lt;=(AM$4-AL$4),INDEX($Y$7:$Y$366,AL$4+$A74,1),0)</f>
        <v>#N/A</v>
      </c>
      <c r="C74" s="87" t="e">
        <f t="shared" ref="C74:C137" ca="1" si="457">IF($A74&lt;=(AN$4-AM$4),INDEX($Y$7:$Y$366,AM$4+$A74,1),0)</f>
        <v>#REF!</v>
      </c>
      <c r="D74" s="87" t="e">
        <f t="shared" ref="D74:D137" ca="1" si="458">IF($A74&lt;=(AO$4-AN$4),INDEX($Y$7:$Y$366,AN$4+$A74,1),0)</f>
        <v>#REF!</v>
      </c>
      <c r="E74" s="87" t="e">
        <f t="shared" ref="E74:E137" ca="1" si="459">IF($A74&lt;=(AP$4-AO$4),INDEX($Y$7:$Y$366,AO$4+$A74,1),0)</f>
        <v>#REF!</v>
      </c>
      <c r="F74" s="87" t="e">
        <f t="shared" ref="F74:F137" ca="1" si="460">IF($A74&lt;=(AQ$4-AP$4),INDEX($Y$7:$Y$366,AP$4+$A74,1),0)</f>
        <v>#REF!</v>
      </c>
      <c r="G74" s="87" t="e">
        <f t="shared" ref="G74:G137" ca="1" si="461">IF($A74&lt;=(AR$4-AQ$4),INDEX($Y$7:$Y$366,AQ$4+$A74,1),0)</f>
        <v>#REF!</v>
      </c>
      <c r="H74" s="87" t="e">
        <f t="shared" ref="H74:H137" ca="1" si="462">IF($A74&lt;=(AS$4-AR$4),INDEX($Y$7:$Y$366,AR$4+$A74,1),0)</f>
        <v>#REF!</v>
      </c>
      <c r="I74" s="87" t="e">
        <f t="shared" ref="I74:I137" ca="1" si="463">IF($A74&lt;=(AT$4-AS$4),INDEX($Y$7:$Y$366,AS$4+$A74,1),0)</f>
        <v>#REF!</v>
      </c>
      <c r="J74" s="87" t="e">
        <f t="shared" ref="J74:J137" ca="1" si="464">IF($A74&lt;=(AU$4-AT$4),INDEX($Y$7:$Y$366,AT$4+$A74,1),0)</f>
        <v>#REF!</v>
      </c>
      <c r="K74" s="87" t="e">
        <f t="shared" ref="K74:K137" ca="1" si="465">IF($A74&lt;=(AV$4-AU$4),INDEX($Y$7:$Y$366,AU$4+$A74,1),0)</f>
        <v>#REF!</v>
      </c>
      <c r="L74" s="87" t="e">
        <f t="shared" ref="L74:L137" ca="1" si="466">IF($A74&lt;=(AW$4-AV$4),INDEX($Y$7:$Y$366,AV$4+$A74,1),0)</f>
        <v>#REF!</v>
      </c>
      <c r="M74" s="87" t="e">
        <f t="shared" ref="M74:M137" ca="1" si="467">IF($A74&lt;=(AX$4-AW$4),INDEX($Y$7:$Y$366,AW$4+$A74,1),0)</f>
        <v>#REF!</v>
      </c>
      <c r="N74" s="87" t="e">
        <f t="shared" ref="N74:N137" ca="1" si="468">IF($A74&lt;=(AY$4-AX$4),INDEX($Y$7:$Y$366,AX$4+$A74,1),0)</f>
        <v>#REF!</v>
      </c>
      <c r="O74" s="87" t="e">
        <f t="shared" ref="O74:O137" ca="1" si="469">IF($A74&lt;=(AZ$4-AY$4),INDEX($Y$7:$Y$366,AY$4+$A74,1),0)</f>
        <v>#REF!</v>
      </c>
      <c r="P74" s="87" t="e">
        <f t="shared" ref="P74:P137" ca="1" si="470">IF($A74&lt;=(BA$4-AZ$4),INDEX($Y$7:$Y$366,AZ$4+$A74,1),0)</f>
        <v>#REF!</v>
      </c>
      <c r="Q74" s="87" t="e">
        <f t="shared" ref="Q74:U89" ca="1" si="471">IF($A74&lt;=(BB$4-BA$4),INDEX($Y$7:$Y$366,BA$4+$A74,1),0)</f>
        <v>#REF!</v>
      </c>
      <c r="R74" s="87" t="e">
        <f t="shared" ca="1" si="471"/>
        <v>#REF!</v>
      </c>
      <c r="S74" s="87" t="e">
        <f t="shared" ca="1" si="471"/>
        <v>#REF!</v>
      </c>
      <c r="T74" s="87" t="e">
        <f t="shared" ca="1" si="471"/>
        <v>#REF!</v>
      </c>
      <c r="U74" s="87" t="e">
        <f t="shared" ca="1" si="471"/>
        <v>#REF!</v>
      </c>
      <c r="X74" s="87">
        <f ca="1">Ranking!B70</f>
        <v>0</v>
      </c>
      <c r="Y74" s="87" t="e">
        <f ca="1">IF(AH74=0,0,Ranking!C70)</f>
        <v>#VALUE!</v>
      </c>
      <c r="Z74" s="91">
        <f ca="1">Ranking!G70</f>
        <v>0</v>
      </c>
      <c r="AA74" s="87" t="e">
        <f ca="1">MCA!ES73</f>
        <v>#REF!</v>
      </c>
      <c r="AB74" s="87">
        <f ca="1">MCA!ET73</f>
        <v>0</v>
      </c>
      <c r="AC74" s="87">
        <f ca="1">MCA!EU73</f>
        <v>0</v>
      </c>
      <c r="AD74" s="87" t="e">
        <f ca="1">INDEX('MCA-INPUT'!$C$22:$C$25,MATCH(AC74,$W$376:$W$379,0),1)</f>
        <v>#N/A</v>
      </c>
      <c r="AE74" s="87" t="e">
        <f t="shared" ca="1" si="346"/>
        <v>#VALUE!</v>
      </c>
      <c r="AF74" s="87">
        <f ca="1">MATCH(AB74,$AB$7:AB74,0)</f>
        <v>1</v>
      </c>
      <c r="AG74" s="87" t="str">
        <f t="shared" ca="1" si="347"/>
        <v>00</v>
      </c>
      <c r="AH74" s="87" t="e">
        <f t="shared" ca="1" si="348"/>
        <v>#VALUE!</v>
      </c>
      <c r="AI74" s="87" t="e">
        <f t="shared" ca="1" si="385"/>
        <v>#VALUE!</v>
      </c>
      <c r="AK74" s="87" t="e">
        <f t="shared" ca="1" si="349"/>
        <v>#VALUE!</v>
      </c>
      <c r="AL74" s="87" t="e">
        <f t="shared" ca="1" si="386"/>
        <v>#VALUE!</v>
      </c>
      <c r="AM74" s="87" t="e">
        <f t="shared" ca="1" si="350"/>
        <v>#VALUE!</v>
      </c>
      <c r="AN74" s="87" t="e">
        <f t="shared" ref="AN74:BA74" ca="1" si="472">IF(AM74&gt;0,2,IF($AL74&lt;=AN$5,1,0))</f>
        <v>#VALUE!</v>
      </c>
      <c r="AO74" s="87" t="e">
        <f t="shared" ca="1" si="472"/>
        <v>#VALUE!</v>
      </c>
      <c r="AP74" s="87" t="e">
        <f t="shared" ca="1" si="472"/>
        <v>#VALUE!</v>
      </c>
      <c r="AQ74" s="87" t="e">
        <f t="shared" ca="1" si="472"/>
        <v>#VALUE!</v>
      </c>
      <c r="AR74" s="87" t="e">
        <f t="shared" ca="1" si="472"/>
        <v>#VALUE!</v>
      </c>
      <c r="AS74" s="87" t="e">
        <f t="shared" ca="1" si="472"/>
        <v>#VALUE!</v>
      </c>
      <c r="AT74" s="87" t="e">
        <f t="shared" ca="1" si="472"/>
        <v>#VALUE!</v>
      </c>
      <c r="AU74" s="87" t="e">
        <f t="shared" ca="1" si="472"/>
        <v>#VALUE!</v>
      </c>
      <c r="AV74" s="87" t="e">
        <f t="shared" ca="1" si="472"/>
        <v>#VALUE!</v>
      </c>
      <c r="AW74" s="87" t="e">
        <f t="shared" ca="1" si="472"/>
        <v>#VALUE!</v>
      </c>
      <c r="AX74" s="87" t="e">
        <f t="shared" ca="1" si="472"/>
        <v>#VALUE!</v>
      </c>
      <c r="AY74" s="87" t="e">
        <f t="shared" ca="1" si="472"/>
        <v>#VALUE!</v>
      </c>
      <c r="AZ74" s="87" t="e">
        <f t="shared" ca="1" si="472"/>
        <v>#VALUE!</v>
      </c>
      <c r="BA74" s="87" t="e">
        <f t="shared" ca="1" si="472"/>
        <v>#VALUE!</v>
      </c>
      <c r="BB74" s="87" t="e">
        <f t="shared" ref="BB74:BF74" ca="1" si="473">IF(BA74&gt;0,2,IF($AL74&lt;=BB$5,1,0))</f>
        <v>#VALUE!</v>
      </c>
      <c r="BC74" s="87" t="e">
        <f t="shared" ca="1" si="473"/>
        <v>#VALUE!</v>
      </c>
      <c r="BD74" s="87" t="e">
        <f t="shared" ca="1" si="473"/>
        <v>#VALUE!</v>
      </c>
      <c r="BE74" s="87" t="e">
        <f t="shared" ca="1" si="473"/>
        <v>#VALUE!</v>
      </c>
      <c r="BF74" s="87" t="e">
        <f t="shared" ca="1" si="473"/>
        <v>#VALUE!</v>
      </c>
      <c r="BH74" s="87" t="e">
        <f t="shared" ca="1" si="353"/>
        <v>#VALUE!</v>
      </c>
      <c r="BI74" s="87" t="e">
        <f t="shared" ca="1" si="354"/>
        <v>#VALUE!</v>
      </c>
      <c r="BJ74" s="87" t="e">
        <f t="shared" ca="1" si="355"/>
        <v>#VALUE!</v>
      </c>
      <c r="BK74" s="87" t="e">
        <f t="shared" ca="1" si="356"/>
        <v>#VALUE!</v>
      </c>
      <c r="BL74" s="87" t="e">
        <f t="shared" ca="1" si="357"/>
        <v>#VALUE!</v>
      </c>
      <c r="BM74" s="87" t="e">
        <f t="shared" ca="1" si="358"/>
        <v>#VALUE!</v>
      </c>
      <c r="BN74" s="87" t="e">
        <f t="shared" ca="1" si="359"/>
        <v>#VALUE!</v>
      </c>
      <c r="BO74" s="87" t="e">
        <f t="shared" ca="1" si="360"/>
        <v>#VALUE!</v>
      </c>
      <c r="BP74" s="87" t="e">
        <f t="shared" ca="1" si="361"/>
        <v>#VALUE!</v>
      </c>
      <c r="BQ74" s="87" t="e">
        <f t="shared" ca="1" si="362"/>
        <v>#VALUE!</v>
      </c>
      <c r="BR74" s="87" t="e">
        <f t="shared" ca="1" si="363"/>
        <v>#VALUE!</v>
      </c>
      <c r="BS74" s="87" t="e">
        <f t="shared" ca="1" si="364"/>
        <v>#VALUE!</v>
      </c>
      <c r="BT74" s="87" t="e">
        <f t="shared" ca="1" si="365"/>
        <v>#VALUE!</v>
      </c>
      <c r="BU74" s="87" t="e">
        <f t="shared" ca="1" si="366"/>
        <v>#VALUE!</v>
      </c>
      <c r="BV74" s="87" t="e">
        <f t="shared" ca="1" si="367"/>
        <v>#VALUE!</v>
      </c>
      <c r="BW74" s="87" t="e">
        <f t="shared" ca="1" si="368"/>
        <v>#VALUE!</v>
      </c>
      <c r="BX74" s="87" t="e">
        <f t="shared" ca="1" si="368"/>
        <v>#VALUE!</v>
      </c>
      <c r="BY74" s="87" t="e">
        <f t="shared" ca="1" si="368"/>
        <v>#VALUE!</v>
      </c>
      <c r="BZ74" s="87" t="e">
        <f t="shared" ca="1" si="368"/>
        <v>#VALUE!</v>
      </c>
      <c r="CA74" s="87" t="e">
        <f t="shared" ca="1" si="368"/>
        <v>#VALUE!</v>
      </c>
      <c r="CC74" s="87">
        <v>68</v>
      </c>
      <c r="CD74" s="91" t="e">
        <f t="shared" ca="1" si="369"/>
        <v>#N/A</v>
      </c>
      <c r="CE74" s="91" t="e">
        <f t="shared" ca="1" si="370"/>
        <v>#REF!</v>
      </c>
      <c r="CF74" s="91" t="e">
        <f t="shared" ca="1" si="371"/>
        <v>#REF!</v>
      </c>
      <c r="CG74" s="91" t="e">
        <f t="shared" ca="1" si="372"/>
        <v>#REF!</v>
      </c>
      <c r="CH74" s="91" t="e">
        <f t="shared" ca="1" si="373"/>
        <v>#REF!</v>
      </c>
      <c r="CI74" s="91" t="e">
        <f t="shared" ca="1" si="374"/>
        <v>#REF!</v>
      </c>
      <c r="CJ74" s="91" t="e">
        <f t="shared" ca="1" si="375"/>
        <v>#REF!</v>
      </c>
      <c r="CK74" s="91" t="e">
        <f t="shared" ca="1" si="376"/>
        <v>#REF!</v>
      </c>
      <c r="CL74" s="91" t="e">
        <f t="shared" ca="1" si="377"/>
        <v>#REF!</v>
      </c>
      <c r="CM74" s="91" t="e">
        <f t="shared" ca="1" si="378"/>
        <v>#REF!</v>
      </c>
      <c r="CN74" s="91" t="e">
        <f t="shared" ca="1" si="379"/>
        <v>#REF!</v>
      </c>
      <c r="CO74" s="91" t="e">
        <f t="shared" ca="1" si="380"/>
        <v>#REF!</v>
      </c>
      <c r="CP74" s="91" t="e">
        <f t="shared" ca="1" si="381"/>
        <v>#REF!</v>
      </c>
      <c r="CQ74" s="91" t="e">
        <f t="shared" ca="1" si="382"/>
        <v>#REF!</v>
      </c>
      <c r="CR74" s="91" t="e">
        <f t="shared" ca="1" si="383"/>
        <v>#REF!</v>
      </c>
      <c r="CS74" s="91" t="e">
        <f t="shared" ref="CS74:CW74" ca="1" si="474">VALUE(IF(Q77=0,0,CONCATENATE(Q$9,$A77)))</f>
        <v>#REF!</v>
      </c>
      <c r="CT74" s="91" t="e">
        <f t="shared" ca="1" si="474"/>
        <v>#REF!</v>
      </c>
      <c r="CU74" s="91" t="e">
        <f t="shared" ca="1" si="474"/>
        <v>#REF!</v>
      </c>
      <c r="CV74" s="91" t="e">
        <f t="shared" ca="1" si="474"/>
        <v>#REF!</v>
      </c>
      <c r="CW74" s="91" t="e">
        <f t="shared" ca="1" si="474"/>
        <v>#REF!</v>
      </c>
      <c r="DC74" s="87" t="e">
        <f t="shared" ca="1" si="390"/>
        <v>#VALUE!</v>
      </c>
      <c r="DD74" s="87" t="e">
        <f t="shared" ca="1" si="391"/>
        <v>#VALUE!</v>
      </c>
      <c r="DE74" s="87" t="e">
        <f t="shared" ca="1" si="392"/>
        <v>#VALUE!</v>
      </c>
      <c r="DF74" s="87" t="e">
        <f t="shared" ca="1" si="393"/>
        <v>#VALUE!</v>
      </c>
      <c r="DG74" s="87" t="e">
        <f t="shared" ca="1" si="394"/>
        <v>#VALUE!</v>
      </c>
      <c r="DH74" s="87" t="e">
        <f t="shared" ca="1" si="395"/>
        <v>#VALUE!</v>
      </c>
      <c r="DI74" s="87" t="e">
        <f t="shared" ca="1" si="396"/>
        <v>#VALUE!</v>
      </c>
      <c r="DJ74" s="87" t="e">
        <f t="shared" ca="1" si="397"/>
        <v>#VALUE!</v>
      </c>
      <c r="DK74" s="87" t="e">
        <f t="shared" ca="1" si="398"/>
        <v>#VALUE!</v>
      </c>
      <c r="DL74" s="87" t="e">
        <f t="shared" ca="1" si="399"/>
        <v>#VALUE!</v>
      </c>
      <c r="DM74" s="87" t="e">
        <f t="shared" ca="1" si="400"/>
        <v>#VALUE!</v>
      </c>
      <c r="DN74" s="87" t="e">
        <f t="shared" ca="1" si="401"/>
        <v>#VALUE!</v>
      </c>
      <c r="DO74" s="87" t="e">
        <f t="shared" ca="1" si="402"/>
        <v>#VALUE!</v>
      </c>
      <c r="DP74" s="87" t="e">
        <f t="shared" ca="1" si="403"/>
        <v>#VALUE!</v>
      </c>
      <c r="DQ74" s="87" t="e">
        <f t="shared" ca="1" si="404"/>
        <v>#VALUE!</v>
      </c>
      <c r="DR74" s="87" t="e">
        <f t="shared" ca="1" si="405"/>
        <v>#VALUE!</v>
      </c>
      <c r="DS74" s="87" t="e">
        <f t="shared" ca="1" si="406"/>
        <v>#VALUE!</v>
      </c>
      <c r="DT74" s="87" t="e">
        <f t="shared" ca="1" si="407"/>
        <v>#VALUE!</v>
      </c>
      <c r="DU74" s="87" t="e">
        <f t="shared" ca="1" si="408"/>
        <v>#VALUE!</v>
      </c>
      <c r="DV74" s="87" t="e">
        <f t="shared" ca="1" si="409"/>
        <v>#VALUE!</v>
      </c>
      <c r="DW74" s="87" t="e">
        <f t="shared" ca="1" si="410"/>
        <v>#VALUE!</v>
      </c>
      <c r="DY74" s="87" t="e">
        <f t="shared" ca="1" si="411"/>
        <v>#VALUE!</v>
      </c>
      <c r="DZ74" s="87" t="e">
        <f t="shared" ca="1" si="412"/>
        <v>#VALUE!</v>
      </c>
      <c r="EA74" s="87" t="e">
        <f t="shared" ca="1" si="413"/>
        <v>#VALUE!</v>
      </c>
      <c r="EB74" s="87" t="e">
        <f t="shared" ca="1" si="414"/>
        <v>#VALUE!</v>
      </c>
      <c r="EC74" s="87" t="e">
        <f t="shared" ca="1" si="415"/>
        <v>#VALUE!</v>
      </c>
      <c r="ED74" s="87" t="e">
        <f t="shared" ca="1" si="416"/>
        <v>#VALUE!</v>
      </c>
      <c r="EE74" s="87" t="e">
        <f t="shared" ca="1" si="417"/>
        <v>#VALUE!</v>
      </c>
      <c r="EF74" s="87" t="e">
        <f t="shared" ca="1" si="418"/>
        <v>#VALUE!</v>
      </c>
      <c r="EG74" s="87" t="e">
        <f t="shared" ca="1" si="419"/>
        <v>#VALUE!</v>
      </c>
      <c r="EH74" s="87" t="e">
        <f t="shared" ca="1" si="420"/>
        <v>#VALUE!</v>
      </c>
      <c r="EI74" s="87" t="e">
        <f t="shared" ca="1" si="421"/>
        <v>#VALUE!</v>
      </c>
      <c r="EJ74" s="87" t="e">
        <f t="shared" ca="1" si="422"/>
        <v>#VALUE!</v>
      </c>
      <c r="EK74" s="87" t="e">
        <f t="shared" ca="1" si="423"/>
        <v>#VALUE!</v>
      </c>
      <c r="EL74" s="87" t="e">
        <f t="shared" ca="1" si="424"/>
        <v>#VALUE!</v>
      </c>
      <c r="EM74" s="87" t="e">
        <f t="shared" ca="1" si="425"/>
        <v>#VALUE!</v>
      </c>
      <c r="EN74" s="87" t="e">
        <f t="shared" ca="1" si="426"/>
        <v>#VALUE!</v>
      </c>
      <c r="EO74" s="87" t="e">
        <f t="shared" ca="1" si="427"/>
        <v>#VALUE!</v>
      </c>
      <c r="EP74" s="87" t="e">
        <f t="shared" ca="1" si="428"/>
        <v>#VALUE!</v>
      </c>
      <c r="EQ74" s="87" t="e">
        <f t="shared" ca="1" si="429"/>
        <v>#VALUE!</v>
      </c>
      <c r="ER74" s="87" t="e">
        <f t="shared" ca="1" si="430"/>
        <v>#VALUE!</v>
      </c>
      <c r="ES74" s="87" t="e">
        <f t="shared" ca="1" si="431"/>
        <v>#VALUE!</v>
      </c>
      <c r="EU74" s="87" t="e">
        <f t="shared" ca="1" si="432"/>
        <v>#VALUE!</v>
      </c>
      <c r="EV74" s="87" t="e">
        <f t="shared" ca="1" si="433"/>
        <v>#VALUE!</v>
      </c>
      <c r="EW74" s="87" t="e">
        <f t="shared" ca="1" si="434"/>
        <v>#VALUE!</v>
      </c>
      <c r="EX74" s="87" t="e">
        <f t="shared" ca="1" si="435"/>
        <v>#VALUE!</v>
      </c>
      <c r="EY74" s="87" t="e">
        <f t="shared" ca="1" si="436"/>
        <v>#VALUE!</v>
      </c>
      <c r="EZ74" s="87" t="e">
        <f t="shared" ca="1" si="437"/>
        <v>#VALUE!</v>
      </c>
      <c r="FA74" s="87" t="e">
        <f t="shared" ca="1" si="438"/>
        <v>#VALUE!</v>
      </c>
      <c r="FB74" s="87" t="e">
        <f t="shared" ca="1" si="439"/>
        <v>#VALUE!</v>
      </c>
      <c r="FC74" s="87" t="e">
        <f t="shared" ca="1" si="440"/>
        <v>#VALUE!</v>
      </c>
      <c r="FD74" s="87" t="e">
        <f t="shared" ca="1" si="441"/>
        <v>#VALUE!</v>
      </c>
      <c r="FE74" s="87" t="e">
        <f t="shared" ca="1" si="442"/>
        <v>#VALUE!</v>
      </c>
      <c r="FF74" s="87" t="e">
        <f t="shared" ca="1" si="443"/>
        <v>#VALUE!</v>
      </c>
      <c r="FG74" s="87" t="e">
        <f t="shared" ca="1" si="444"/>
        <v>#VALUE!</v>
      </c>
      <c r="FH74" s="87" t="e">
        <f t="shared" ca="1" si="445"/>
        <v>#VALUE!</v>
      </c>
      <c r="FI74" s="87" t="e">
        <f t="shared" ca="1" si="446"/>
        <v>#VALUE!</v>
      </c>
      <c r="FJ74" s="87" t="e">
        <f t="shared" ca="1" si="447"/>
        <v>#VALUE!</v>
      </c>
      <c r="FK74" s="87" t="e">
        <f t="shared" ca="1" si="448"/>
        <v>#VALUE!</v>
      </c>
      <c r="FL74" s="87" t="e">
        <f t="shared" ca="1" si="449"/>
        <v>#VALUE!</v>
      </c>
      <c r="FM74" s="87" t="e">
        <f t="shared" ca="1" si="450"/>
        <v>#VALUE!</v>
      </c>
      <c r="FN74" s="87" t="e">
        <f t="shared" ca="1" si="451"/>
        <v>#VALUE!</v>
      </c>
      <c r="FO74" s="87" t="e">
        <f t="shared" ca="1" si="452"/>
        <v>#VALUE!</v>
      </c>
      <c r="FQ74" s="87">
        <f ca="1"/>
        <v>0</v>
      </c>
      <c r="FR74" s="87">
        <f ca="1"/>
        <v>0</v>
      </c>
      <c r="FS74" s="87">
        <f ca="1"/>
        <v>0</v>
      </c>
      <c r="FT74" s="87">
        <f ca="1"/>
        <v>0</v>
      </c>
      <c r="FU74" s="87">
        <f ca="1"/>
        <v>0</v>
      </c>
      <c r="FV74" s="87">
        <f ca="1"/>
        <v>0</v>
      </c>
      <c r="FW74" s="87">
        <f ca="1"/>
        <v>0</v>
      </c>
      <c r="FX74" s="87">
        <f ca="1"/>
        <v>0</v>
      </c>
      <c r="FY74" s="87">
        <f ca="1"/>
        <v>0</v>
      </c>
      <c r="FZ74" s="87">
        <f ca="1"/>
        <v>0</v>
      </c>
      <c r="GA74" s="87">
        <f ca="1"/>
        <v>0</v>
      </c>
      <c r="GB74" s="87">
        <f ca="1"/>
        <v>0</v>
      </c>
      <c r="GC74" s="87">
        <f ca="1"/>
        <v>0</v>
      </c>
      <c r="GD74" s="87">
        <f ca="1"/>
        <v>0</v>
      </c>
      <c r="GE74" s="87">
        <f ca="1"/>
        <v>0</v>
      </c>
      <c r="GF74" s="87">
        <f ca="1"/>
        <v>0</v>
      </c>
      <c r="GG74" s="87">
        <f ca="1"/>
        <v>0</v>
      </c>
      <c r="GH74" s="87">
        <f ca="1"/>
        <v>0</v>
      </c>
      <c r="GI74" s="87">
        <f ca="1"/>
        <v>0</v>
      </c>
      <c r="GJ74" s="87">
        <f ca="1"/>
        <v>0</v>
      </c>
    </row>
    <row r="75" spans="1:192" x14ac:dyDescent="0.25">
      <c r="A75" s="87">
        <f t="shared" si="249"/>
        <v>66</v>
      </c>
      <c r="B75" s="87" t="e">
        <f t="shared" ca="1" si="456"/>
        <v>#N/A</v>
      </c>
      <c r="C75" s="87" t="e">
        <f t="shared" ca="1" si="457"/>
        <v>#REF!</v>
      </c>
      <c r="D75" s="87" t="e">
        <f t="shared" ca="1" si="458"/>
        <v>#REF!</v>
      </c>
      <c r="E75" s="87" t="e">
        <f t="shared" ca="1" si="459"/>
        <v>#REF!</v>
      </c>
      <c r="F75" s="87" t="e">
        <f t="shared" ca="1" si="460"/>
        <v>#REF!</v>
      </c>
      <c r="G75" s="87" t="e">
        <f t="shared" ca="1" si="461"/>
        <v>#REF!</v>
      </c>
      <c r="H75" s="87" t="e">
        <f t="shared" ca="1" si="462"/>
        <v>#REF!</v>
      </c>
      <c r="I75" s="87" t="e">
        <f t="shared" ca="1" si="463"/>
        <v>#REF!</v>
      </c>
      <c r="J75" s="87" t="e">
        <f t="shared" ca="1" si="464"/>
        <v>#REF!</v>
      </c>
      <c r="K75" s="87" t="e">
        <f t="shared" ca="1" si="465"/>
        <v>#REF!</v>
      </c>
      <c r="L75" s="87" t="e">
        <f t="shared" ca="1" si="466"/>
        <v>#REF!</v>
      </c>
      <c r="M75" s="87" t="e">
        <f t="shared" ca="1" si="467"/>
        <v>#REF!</v>
      </c>
      <c r="N75" s="87" t="e">
        <f t="shared" ca="1" si="468"/>
        <v>#REF!</v>
      </c>
      <c r="O75" s="87" t="e">
        <f t="shared" ca="1" si="469"/>
        <v>#REF!</v>
      </c>
      <c r="P75" s="87" t="e">
        <f t="shared" ca="1" si="470"/>
        <v>#REF!</v>
      </c>
      <c r="Q75" s="87" t="e">
        <f t="shared" ca="1" si="471"/>
        <v>#REF!</v>
      </c>
      <c r="R75" s="87" t="e">
        <f t="shared" ca="1" si="471"/>
        <v>#REF!</v>
      </c>
      <c r="S75" s="87" t="e">
        <f t="shared" ca="1" si="471"/>
        <v>#REF!</v>
      </c>
      <c r="T75" s="87" t="e">
        <f t="shared" ca="1" si="471"/>
        <v>#REF!</v>
      </c>
      <c r="U75" s="87" t="e">
        <f t="shared" ca="1" si="471"/>
        <v>#REF!</v>
      </c>
      <c r="X75" s="87">
        <f ca="1">Ranking!B71</f>
        <v>0</v>
      </c>
      <c r="Y75" s="87" t="e">
        <f ca="1">IF(AH75=0,0,Ranking!C71)</f>
        <v>#VALUE!</v>
      </c>
      <c r="Z75" s="91">
        <f ca="1">Ranking!G71</f>
        <v>0</v>
      </c>
      <c r="AA75" s="87" t="e">
        <f ca="1">MCA!ES74</f>
        <v>#REF!</v>
      </c>
      <c r="AB75" s="87">
        <f ca="1">MCA!ET74</f>
        <v>0</v>
      </c>
      <c r="AC75" s="87">
        <f ca="1">MCA!EU74</f>
        <v>0</v>
      </c>
      <c r="AD75" s="87" t="e">
        <f ca="1">INDEX('MCA-INPUT'!$C$22:$C$25,MATCH(AC75,$W$376:$W$379,0),1)</f>
        <v>#N/A</v>
      </c>
      <c r="AE75" s="87" t="e">
        <f t="shared" ca="1" si="346"/>
        <v>#VALUE!</v>
      </c>
      <c r="AF75" s="87">
        <f ca="1">MATCH(AB75,$AB$7:AB75,0)</f>
        <v>1</v>
      </c>
      <c r="AG75" s="87" t="str">
        <f t="shared" ca="1" si="347"/>
        <v>00</v>
      </c>
      <c r="AH75" s="87" t="e">
        <f t="shared" ca="1" si="348"/>
        <v>#VALUE!</v>
      </c>
      <c r="AI75" s="87" t="e">
        <f t="shared" ca="1" si="385"/>
        <v>#VALUE!</v>
      </c>
      <c r="AK75" s="87" t="e">
        <f t="shared" ca="1" si="349"/>
        <v>#VALUE!</v>
      </c>
      <c r="AL75" s="87" t="e">
        <f t="shared" ca="1" si="386"/>
        <v>#VALUE!</v>
      </c>
      <c r="AM75" s="87" t="e">
        <f t="shared" ca="1" si="350"/>
        <v>#VALUE!</v>
      </c>
      <c r="AN75" s="87" t="e">
        <f t="shared" ref="AN75:BA75" ca="1" si="475">IF(AM75&gt;0,2,IF($AL75&lt;=AN$5,1,0))</f>
        <v>#VALUE!</v>
      </c>
      <c r="AO75" s="87" t="e">
        <f t="shared" ca="1" si="475"/>
        <v>#VALUE!</v>
      </c>
      <c r="AP75" s="87" t="e">
        <f t="shared" ca="1" si="475"/>
        <v>#VALUE!</v>
      </c>
      <c r="AQ75" s="87" t="e">
        <f t="shared" ca="1" si="475"/>
        <v>#VALUE!</v>
      </c>
      <c r="AR75" s="87" t="e">
        <f t="shared" ca="1" si="475"/>
        <v>#VALUE!</v>
      </c>
      <c r="AS75" s="87" t="e">
        <f t="shared" ca="1" si="475"/>
        <v>#VALUE!</v>
      </c>
      <c r="AT75" s="87" t="e">
        <f t="shared" ca="1" si="475"/>
        <v>#VALUE!</v>
      </c>
      <c r="AU75" s="87" t="e">
        <f t="shared" ca="1" si="475"/>
        <v>#VALUE!</v>
      </c>
      <c r="AV75" s="87" t="e">
        <f t="shared" ca="1" si="475"/>
        <v>#VALUE!</v>
      </c>
      <c r="AW75" s="87" t="e">
        <f t="shared" ca="1" si="475"/>
        <v>#VALUE!</v>
      </c>
      <c r="AX75" s="87" t="e">
        <f t="shared" ca="1" si="475"/>
        <v>#VALUE!</v>
      </c>
      <c r="AY75" s="87" t="e">
        <f t="shared" ca="1" si="475"/>
        <v>#VALUE!</v>
      </c>
      <c r="AZ75" s="87" t="e">
        <f t="shared" ca="1" si="475"/>
        <v>#VALUE!</v>
      </c>
      <c r="BA75" s="87" t="e">
        <f t="shared" ca="1" si="475"/>
        <v>#VALUE!</v>
      </c>
      <c r="BB75" s="87" t="e">
        <f t="shared" ref="BB75:BF75" ca="1" si="476">IF(BA75&gt;0,2,IF($AL75&lt;=BB$5,1,0))</f>
        <v>#VALUE!</v>
      </c>
      <c r="BC75" s="87" t="e">
        <f t="shared" ca="1" si="476"/>
        <v>#VALUE!</v>
      </c>
      <c r="BD75" s="87" t="e">
        <f t="shared" ca="1" si="476"/>
        <v>#VALUE!</v>
      </c>
      <c r="BE75" s="87" t="e">
        <f t="shared" ca="1" si="476"/>
        <v>#VALUE!</v>
      </c>
      <c r="BF75" s="87" t="e">
        <f t="shared" ca="1" si="476"/>
        <v>#VALUE!</v>
      </c>
      <c r="BH75" s="87" t="e">
        <f t="shared" ca="1" si="353"/>
        <v>#VALUE!</v>
      </c>
      <c r="BI75" s="87" t="e">
        <f t="shared" ca="1" si="354"/>
        <v>#VALUE!</v>
      </c>
      <c r="BJ75" s="87" t="e">
        <f t="shared" ca="1" si="355"/>
        <v>#VALUE!</v>
      </c>
      <c r="BK75" s="87" t="e">
        <f t="shared" ca="1" si="356"/>
        <v>#VALUE!</v>
      </c>
      <c r="BL75" s="87" t="e">
        <f t="shared" ca="1" si="357"/>
        <v>#VALUE!</v>
      </c>
      <c r="BM75" s="87" t="e">
        <f t="shared" ca="1" si="358"/>
        <v>#VALUE!</v>
      </c>
      <c r="BN75" s="87" t="e">
        <f t="shared" ca="1" si="359"/>
        <v>#VALUE!</v>
      </c>
      <c r="BO75" s="87" t="e">
        <f t="shared" ca="1" si="360"/>
        <v>#VALUE!</v>
      </c>
      <c r="BP75" s="87" t="e">
        <f t="shared" ca="1" si="361"/>
        <v>#VALUE!</v>
      </c>
      <c r="BQ75" s="87" t="e">
        <f t="shared" ca="1" si="362"/>
        <v>#VALUE!</v>
      </c>
      <c r="BR75" s="87" t="e">
        <f t="shared" ca="1" si="363"/>
        <v>#VALUE!</v>
      </c>
      <c r="BS75" s="87" t="e">
        <f t="shared" ca="1" si="364"/>
        <v>#VALUE!</v>
      </c>
      <c r="BT75" s="87" t="e">
        <f t="shared" ca="1" si="365"/>
        <v>#VALUE!</v>
      </c>
      <c r="BU75" s="87" t="e">
        <f t="shared" ca="1" si="366"/>
        <v>#VALUE!</v>
      </c>
      <c r="BV75" s="87" t="e">
        <f t="shared" ca="1" si="367"/>
        <v>#VALUE!</v>
      </c>
      <c r="BW75" s="87" t="e">
        <f t="shared" ca="1" si="368"/>
        <v>#VALUE!</v>
      </c>
      <c r="BX75" s="87" t="e">
        <f t="shared" ca="1" si="368"/>
        <v>#VALUE!</v>
      </c>
      <c r="BY75" s="87" t="e">
        <f t="shared" ca="1" si="368"/>
        <v>#VALUE!</v>
      </c>
      <c r="BZ75" s="87" t="e">
        <f t="shared" ca="1" si="368"/>
        <v>#VALUE!</v>
      </c>
      <c r="CA75" s="87" t="e">
        <f t="shared" ca="1" si="368"/>
        <v>#VALUE!</v>
      </c>
      <c r="CC75" s="87">
        <v>69</v>
      </c>
      <c r="CD75" s="91" t="e">
        <f t="shared" ca="1" si="369"/>
        <v>#N/A</v>
      </c>
      <c r="CE75" s="91" t="e">
        <f t="shared" ca="1" si="370"/>
        <v>#REF!</v>
      </c>
      <c r="CF75" s="91" t="e">
        <f t="shared" ca="1" si="371"/>
        <v>#REF!</v>
      </c>
      <c r="CG75" s="91" t="e">
        <f t="shared" ca="1" si="372"/>
        <v>#REF!</v>
      </c>
      <c r="CH75" s="91" t="e">
        <f t="shared" ca="1" si="373"/>
        <v>#REF!</v>
      </c>
      <c r="CI75" s="91" t="e">
        <f t="shared" ca="1" si="374"/>
        <v>#REF!</v>
      </c>
      <c r="CJ75" s="91" t="e">
        <f t="shared" ca="1" si="375"/>
        <v>#REF!</v>
      </c>
      <c r="CK75" s="91" t="e">
        <f t="shared" ca="1" si="376"/>
        <v>#REF!</v>
      </c>
      <c r="CL75" s="91" t="e">
        <f t="shared" ca="1" si="377"/>
        <v>#REF!</v>
      </c>
      <c r="CM75" s="91" t="e">
        <f t="shared" ca="1" si="378"/>
        <v>#REF!</v>
      </c>
      <c r="CN75" s="91" t="e">
        <f t="shared" ca="1" si="379"/>
        <v>#REF!</v>
      </c>
      <c r="CO75" s="91" t="e">
        <f t="shared" ca="1" si="380"/>
        <v>#REF!</v>
      </c>
      <c r="CP75" s="91" t="e">
        <f t="shared" ca="1" si="381"/>
        <v>#REF!</v>
      </c>
      <c r="CQ75" s="91" t="e">
        <f t="shared" ca="1" si="382"/>
        <v>#REF!</v>
      </c>
      <c r="CR75" s="91" t="e">
        <f t="shared" ca="1" si="383"/>
        <v>#REF!</v>
      </c>
      <c r="CS75" s="91" t="e">
        <f t="shared" ref="CS75:CW75" ca="1" si="477">VALUE(IF(Q78=0,0,CONCATENATE(Q$9,$A78)))</f>
        <v>#REF!</v>
      </c>
      <c r="CT75" s="91" t="e">
        <f t="shared" ca="1" si="477"/>
        <v>#REF!</v>
      </c>
      <c r="CU75" s="91" t="e">
        <f t="shared" ca="1" si="477"/>
        <v>#REF!</v>
      </c>
      <c r="CV75" s="91" t="e">
        <f t="shared" ca="1" si="477"/>
        <v>#REF!</v>
      </c>
      <c r="CW75" s="91" t="e">
        <f t="shared" ca="1" si="477"/>
        <v>#REF!</v>
      </c>
      <c r="DC75" s="87" t="e">
        <f t="shared" ca="1" si="390"/>
        <v>#VALUE!</v>
      </c>
      <c r="DD75" s="87" t="e">
        <f t="shared" ca="1" si="391"/>
        <v>#VALUE!</v>
      </c>
      <c r="DE75" s="87" t="e">
        <f t="shared" ca="1" si="392"/>
        <v>#VALUE!</v>
      </c>
      <c r="DF75" s="87" t="e">
        <f t="shared" ca="1" si="393"/>
        <v>#VALUE!</v>
      </c>
      <c r="DG75" s="87" t="e">
        <f t="shared" ca="1" si="394"/>
        <v>#VALUE!</v>
      </c>
      <c r="DH75" s="87" t="e">
        <f t="shared" ca="1" si="395"/>
        <v>#VALUE!</v>
      </c>
      <c r="DI75" s="87" t="e">
        <f t="shared" ca="1" si="396"/>
        <v>#VALUE!</v>
      </c>
      <c r="DJ75" s="87" t="e">
        <f t="shared" ca="1" si="397"/>
        <v>#VALUE!</v>
      </c>
      <c r="DK75" s="87" t="e">
        <f t="shared" ca="1" si="398"/>
        <v>#VALUE!</v>
      </c>
      <c r="DL75" s="87" t="e">
        <f t="shared" ca="1" si="399"/>
        <v>#VALUE!</v>
      </c>
      <c r="DM75" s="87" t="e">
        <f t="shared" ca="1" si="400"/>
        <v>#VALUE!</v>
      </c>
      <c r="DN75" s="87" t="e">
        <f t="shared" ca="1" si="401"/>
        <v>#VALUE!</v>
      </c>
      <c r="DO75" s="87" t="e">
        <f t="shared" ca="1" si="402"/>
        <v>#VALUE!</v>
      </c>
      <c r="DP75" s="87" t="e">
        <f t="shared" ca="1" si="403"/>
        <v>#VALUE!</v>
      </c>
      <c r="DQ75" s="87" t="e">
        <f t="shared" ca="1" si="404"/>
        <v>#VALUE!</v>
      </c>
      <c r="DR75" s="87" t="e">
        <f t="shared" ca="1" si="405"/>
        <v>#VALUE!</v>
      </c>
      <c r="DS75" s="87" t="e">
        <f t="shared" ca="1" si="406"/>
        <v>#VALUE!</v>
      </c>
      <c r="DT75" s="87" t="e">
        <f t="shared" ca="1" si="407"/>
        <v>#VALUE!</v>
      </c>
      <c r="DU75" s="87" t="e">
        <f t="shared" ca="1" si="408"/>
        <v>#VALUE!</v>
      </c>
      <c r="DV75" s="87" t="e">
        <f t="shared" ca="1" si="409"/>
        <v>#VALUE!</v>
      </c>
      <c r="DW75" s="87" t="e">
        <f t="shared" ca="1" si="410"/>
        <v>#VALUE!</v>
      </c>
      <c r="DY75" s="87" t="e">
        <f t="shared" ca="1" si="411"/>
        <v>#VALUE!</v>
      </c>
      <c r="DZ75" s="87" t="e">
        <f t="shared" ca="1" si="412"/>
        <v>#VALUE!</v>
      </c>
      <c r="EA75" s="87" t="e">
        <f t="shared" ca="1" si="413"/>
        <v>#VALUE!</v>
      </c>
      <c r="EB75" s="87" t="e">
        <f t="shared" ca="1" si="414"/>
        <v>#VALUE!</v>
      </c>
      <c r="EC75" s="87" t="e">
        <f t="shared" ca="1" si="415"/>
        <v>#VALUE!</v>
      </c>
      <c r="ED75" s="87" t="e">
        <f t="shared" ca="1" si="416"/>
        <v>#VALUE!</v>
      </c>
      <c r="EE75" s="87" t="e">
        <f t="shared" ca="1" si="417"/>
        <v>#VALUE!</v>
      </c>
      <c r="EF75" s="87" t="e">
        <f t="shared" ca="1" si="418"/>
        <v>#VALUE!</v>
      </c>
      <c r="EG75" s="87" t="e">
        <f t="shared" ca="1" si="419"/>
        <v>#VALUE!</v>
      </c>
      <c r="EH75" s="87" t="e">
        <f t="shared" ca="1" si="420"/>
        <v>#VALUE!</v>
      </c>
      <c r="EI75" s="87" t="e">
        <f t="shared" ca="1" si="421"/>
        <v>#VALUE!</v>
      </c>
      <c r="EJ75" s="87" t="e">
        <f t="shared" ca="1" si="422"/>
        <v>#VALUE!</v>
      </c>
      <c r="EK75" s="87" t="e">
        <f t="shared" ca="1" si="423"/>
        <v>#VALUE!</v>
      </c>
      <c r="EL75" s="87" t="e">
        <f t="shared" ca="1" si="424"/>
        <v>#VALUE!</v>
      </c>
      <c r="EM75" s="87" t="e">
        <f t="shared" ca="1" si="425"/>
        <v>#VALUE!</v>
      </c>
      <c r="EN75" s="87" t="e">
        <f t="shared" ca="1" si="426"/>
        <v>#VALUE!</v>
      </c>
      <c r="EO75" s="87" t="e">
        <f t="shared" ca="1" si="427"/>
        <v>#VALUE!</v>
      </c>
      <c r="EP75" s="87" t="e">
        <f t="shared" ca="1" si="428"/>
        <v>#VALUE!</v>
      </c>
      <c r="EQ75" s="87" t="e">
        <f t="shared" ca="1" si="429"/>
        <v>#VALUE!</v>
      </c>
      <c r="ER75" s="87" t="e">
        <f t="shared" ca="1" si="430"/>
        <v>#VALUE!</v>
      </c>
      <c r="ES75" s="87" t="e">
        <f t="shared" ca="1" si="431"/>
        <v>#VALUE!</v>
      </c>
      <c r="EU75" s="87" t="e">
        <f t="shared" ca="1" si="432"/>
        <v>#VALUE!</v>
      </c>
      <c r="EV75" s="87" t="e">
        <f t="shared" ca="1" si="433"/>
        <v>#VALUE!</v>
      </c>
      <c r="EW75" s="87" t="e">
        <f t="shared" ca="1" si="434"/>
        <v>#VALUE!</v>
      </c>
      <c r="EX75" s="87" t="e">
        <f t="shared" ca="1" si="435"/>
        <v>#VALUE!</v>
      </c>
      <c r="EY75" s="87" t="e">
        <f t="shared" ca="1" si="436"/>
        <v>#VALUE!</v>
      </c>
      <c r="EZ75" s="87" t="e">
        <f t="shared" ca="1" si="437"/>
        <v>#VALUE!</v>
      </c>
      <c r="FA75" s="87" t="e">
        <f t="shared" ca="1" si="438"/>
        <v>#VALUE!</v>
      </c>
      <c r="FB75" s="87" t="e">
        <f t="shared" ca="1" si="439"/>
        <v>#VALUE!</v>
      </c>
      <c r="FC75" s="87" t="e">
        <f t="shared" ca="1" si="440"/>
        <v>#VALUE!</v>
      </c>
      <c r="FD75" s="87" t="e">
        <f t="shared" ca="1" si="441"/>
        <v>#VALUE!</v>
      </c>
      <c r="FE75" s="87" t="e">
        <f t="shared" ca="1" si="442"/>
        <v>#VALUE!</v>
      </c>
      <c r="FF75" s="87" t="e">
        <f t="shared" ca="1" si="443"/>
        <v>#VALUE!</v>
      </c>
      <c r="FG75" s="87" t="e">
        <f t="shared" ca="1" si="444"/>
        <v>#VALUE!</v>
      </c>
      <c r="FH75" s="87" t="e">
        <f t="shared" ca="1" si="445"/>
        <v>#VALUE!</v>
      </c>
      <c r="FI75" s="87" t="e">
        <f t="shared" ca="1" si="446"/>
        <v>#VALUE!</v>
      </c>
      <c r="FJ75" s="87" t="e">
        <f t="shared" ca="1" si="447"/>
        <v>#VALUE!</v>
      </c>
      <c r="FK75" s="87" t="e">
        <f t="shared" ca="1" si="448"/>
        <v>#VALUE!</v>
      </c>
      <c r="FL75" s="87" t="e">
        <f t="shared" ca="1" si="449"/>
        <v>#VALUE!</v>
      </c>
      <c r="FM75" s="87" t="e">
        <f t="shared" ca="1" si="450"/>
        <v>#VALUE!</v>
      </c>
      <c r="FN75" s="87" t="e">
        <f t="shared" ca="1" si="451"/>
        <v>#VALUE!</v>
      </c>
      <c r="FO75" s="87" t="e">
        <f t="shared" ca="1" si="452"/>
        <v>#VALUE!</v>
      </c>
      <c r="FQ75" s="87">
        <f ca="1"/>
        <v>0</v>
      </c>
      <c r="FR75" s="87">
        <f ca="1"/>
        <v>0</v>
      </c>
      <c r="FS75" s="87">
        <f ca="1"/>
        <v>0</v>
      </c>
      <c r="FT75" s="87">
        <f ca="1"/>
        <v>0</v>
      </c>
      <c r="FU75" s="87">
        <f ca="1"/>
        <v>0</v>
      </c>
      <c r="FV75" s="87">
        <f ca="1"/>
        <v>0</v>
      </c>
      <c r="FW75" s="87">
        <f ca="1"/>
        <v>0</v>
      </c>
      <c r="FX75" s="87">
        <f ca="1"/>
        <v>0</v>
      </c>
      <c r="FY75" s="87">
        <f ca="1"/>
        <v>0</v>
      </c>
      <c r="FZ75" s="87">
        <f ca="1"/>
        <v>0</v>
      </c>
      <c r="GA75" s="87">
        <f ca="1"/>
        <v>0</v>
      </c>
      <c r="GB75" s="87">
        <f ca="1"/>
        <v>0</v>
      </c>
      <c r="GC75" s="87">
        <f ca="1"/>
        <v>0</v>
      </c>
      <c r="GD75" s="87">
        <f ca="1"/>
        <v>0</v>
      </c>
      <c r="GE75" s="87">
        <f ca="1"/>
        <v>0</v>
      </c>
      <c r="GF75" s="87">
        <f ca="1"/>
        <v>0</v>
      </c>
      <c r="GG75" s="87">
        <f ca="1"/>
        <v>0</v>
      </c>
      <c r="GH75" s="87">
        <f ca="1"/>
        <v>0</v>
      </c>
      <c r="GI75" s="87">
        <f ca="1"/>
        <v>0</v>
      </c>
      <c r="GJ75" s="87">
        <f ca="1"/>
        <v>0</v>
      </c>
    </row>
    <row r="76" spans="1:192" x14ac:dyDescent="0.25">
      <c r="A76" s="87">
        <f t="shared" si="249"/>
        <v>67</v>
      </c>
      <c r="B76" s="87" t="e">
        <f t="shared" ca="1" si="456"/>
        <v>#N/A</v>
      </c>
      <c r="C76" s="87" t="e">
        <f t="shared" ca="1" si="457"/>
        <v>#REF!</v>
      </c>
      <c r="D76" s="87" t="e">
        <f t="shared" ca="1" si="458"/>
        <v>#REF!</v>
      </c>
      <c r="E76" s="87" t="e">
        <f t="shared" ca="1" si="459"/>
        <v>#REF!</v>
      </c>
      <c r="F76" s="87" t="e">
        <f t="shared" ca="1" si="460"/>
        <v>#REF!</v>
      </c>
      <c r="G76" s="87" t="e">
        <f t="shared" ca="1" si="461"/>
        <v>#REF!</v>
      </c>
      <c r="H76" s="87" t="e">
        <f t="shared" ca="1" si="462"/>
        <v>#REF!</v>
      </c>
      <c r="I76" s="87" t="e">
        <f t="shared" ca="1" si="463"/>
        <v>#REF!</v>
      </c>
      <c r="J76" s="87" t="e">
        <f t="shared" ca="1" si="464"/>
        <v>#REF!</v>
      </c>
      <c r="K76" s="87" t="e">
        <f t="shared" ca="1" si="465"/>
        <v>#REF!</v>
      </c>
      <c r="L76" s="87" t="e">
        <f t="shared" ca="1" si="466"/>
        <v>#REF!</v>
      </c>
      <c r="M76" s="87" t="e">
        <f t="shared" ca="1" si="467"/>
        <v>#REF!</v>
      </c>
      <c r="N76" s="87" t="e">
        <f t="shared" ca="1" si="468"/>
        <v>#REF!</v>
      </c>
      <c r="O76" s="87" t="e">
        <f t="shared" ca="1" si="469"/>
        <v>#REF!</v>
      </c>
      <c r="P76" s="87" t="e">
        <f t="shared" ca="1" si="470"/>
        <v>#REF!</v>
      </c>
      <c r="Q76" s="87" t="e">
        <f t="shared" ca="1" si="471"/>
        <v>#REF!</v>
      </c>
      <c r="R76" s="87" t="e">
        <f t="shared" ca="1" si="471"/>
        <v>#REF!</v>
      </c>
      <c r="S76" s="87" t="e">
        <f t="shared" ca="1" si="471"/>
        <v>#REF!</v>
      </c>
      <c r="T76" s="87" t="e">
        <f t="shared" ca="1" si="471"/>
        <v>#REF!</v>
      </c>
      <c r="U76" s="87" t="e">
        <f t="shared" ca="1" si="471"/>
        <v>#REF!</v>
      </c>
      <c r="X76" s="87">
        <f ca="1">Ranking!B72</f>
        <v>0</v>
      </c>
      <c r="Y76" s="87" t="e">
        <f ca="1">IF(AH76=0,0,Ranking!C72)</f>
        <v>#VALUE!</v>
      </c>
      <c r="Z76" s="91">
        <f ca="1">Ranking!G72</f>
        <v>0</v>
      </c>
      <c r="AA76" s="87" t="e">
        <f ca="1">MCA!ES75</f>
        <v>#REF!</v>
      </c>
      <c r="AB76" s="87">
        <f ca="1">MCA!ET75</f>
        <v>0</v>
      </c>
      <c r="AC76" s="87">
        <f ca="1">MCA!EU75</f>
        <v>0</v>
      </c>
      <c r="AD76" s="87" t="e">
        <f ca="1">INDEX('MCA-INPUT'!$C$22:$C$25,MATCH(AC76,$W$376:$W$379,0),1)</f>
        <v>#N/A</v>
      </c>
      <c r="AE76" s="87" t="e">
        <f t="shared" ca="1" si="346"/>
        <v>#VALUE!</v>
      </c>
      <c r="AF76" s="87">
        <f ca="1">MATCH(AB76,$AB$7:AB76,0)</f>
        <v>1</v>
      </c>
      <c r="AG76" s="87" t="str">
        <f t="shared" ca="1" si="347"/>
        <v>00</v>
      </c>
      <c r="AH76" s="87" t="e">
        <f t="shared" ca="1" si="348"/>
        <v>#VALUE!</v>
      </c>
      <c r="AI76" s="87" t="e">
        <f t="shared" ca="1" si="385"/>
        <v>#VALUE!</v>
      </c>
      <c r="AK76" s="87" t="e">
        <f t="shared" ca="1" si="349"/>
        <v>#VALUE!</v>
      </c>
      <c r="AL76" s="87" t="e">
        <f t="shared" ca="1" si="386"/>
        <v>#VALUE!</v>
      </c>
      <c r="AM76" s="87" t="e">
        <f t="shared" ca="1" si="350"/>
        <v>#VALUE!</v>
      </c>
      <c r="AN76" s="87" t="e">
        <f t="shared" ref="AN76:BA76" ca="1" si="478">IF(AM76&gt;0,2,IF($AL76&lt;=AN$5,1,0))</f>
        <v>#VALUE!</v>
      </c>
      <c r="AO76" s="87" t="e">
        <f t="shared" ca="1" si="478"/>
        <v>#VALUE!</v>
      </c>
      <c r="AP76" s="87" t="e">
        <f t="shared" ca="1" si="478"/>
        <v>#VALUE!</v>
      </c>
      <c r="AQ76" s="87" t="e">
        <f t="shared" ca="1" si="478"/>
        <v>#VALUE!</v>
      </c>
      <c r="AR76" s="87" t="e">
        <f t="shared" ca="1" si="478"/>
        <v>#VALUE!</v>
      </c>
      <c r="AS76" s="87" t="e">
        <f t="shared" ca="1" si="478"/>
        <v>#VALUE!</v>
      </c>
      <c r="AT76" s="87" t="e">
        <f t="shared" ca="1" si="478"/>
        <v>#VALUE!</v>
      </c>
      <c r="AU76" s="87" t="e">
        <f t="shared" ca="1" si="478"/>
        <v>#VALUE!</v>
      </c>
      <c r="AV76" s="87" t="e">
        <f t="shared" ca="1" si="478"/>
        <v>#VALUE!</v>
      </c>
      <c r="AW76" s="87" t="e">
        <f t="shared" ca="1" si="478"/>
        <v>#VALUE!</v>
      </c>
      <c r="AX76" s="87" t="e">
        <f t="shared" ca="1" si="478"/>
        <v>#VALUE!</v>
      </c>
      <c r="AY76" s="87" t="e">
        <f t="shared" ca="1" si="478"/>
        <v>#VALUE!</v>
      </c>
      <c r="AZ76" s="87" t="e">
        <f t="shared" ca="1" si="478"/>
        <v>#VALUE!</v>
      </c>
      <c r="BA76" s="87" t="e">
        <f t="shared" ca="1" si="478"/>
        <v>#VALUE!</v>
      </c>
      <c r="BB76" s="87" t="e">
        <f t="shared" ref="BB76:BF76" ca="1" si="479">IF(BA76&gt;0,2,IF($AL76&lt;=BB$5,1,0))</f>
        <v>#VALUE!</v>
      </c>
      <c r="BC76" s="87" t="e">
        <f t="shared" ca="1" si="479"/>
        <v>#VALUE!</v>
      </c>
      <c r="BD76" s="87" t="e">
        <f t="shared" ca="1" si="479"/>
        <v>#VALUE!</v>
      </c>
      <c r="BE76" s="87" t="e">
        <f t="shared" ca="1" si="479"/>
        <v>#VALUE!</v>
      </c>
      <c r="BF76" s="87" t="e">
        <f t="shared" ca="1" si="479"/>
        <v>#VALUE!</v>
      </c>
      <c r="BH76" s="87" t="e">
        <f t="shared" ca="1" si="353"/>
        <v>#VALUE!</v>
      </c>
      <c r="BI76" s="87" t="e">
        <f t="shared" ca="1" si="354"/>
        <v>#VALUE!</v>
      </c>
      <c r="BJ76" s="87" t="e">
        <f t="shared" ca="1" si="355"/>
        <v>#VALUE!</v>
      </c>
      <c r="BK76" s="87" t="e">
        <f t="shared" ca="1" si="356"/>
        <v>#VALUE!</v>
      </c>
      <c r="BL76" s="87" t="e">
        <f t="shared" ca="1" si="357"/>
        <v>#VALUE!</v>
      </c>
      <c r="BM76" s="87" t="e">
        <f t="shared" ca="1" si="358"/>
        <v>#VALUE!</v>
      </c>
      <c r="BN76" s="87" t="e">
        <f t="shared" ca="1" si="359"/>
        <v>#VALUE!</v>
      </c>
      <c r="BO76" s="87" t="e">
        <f t="shared" ca="1" si="360"/>
        <v>#VALUE!</v>
      </c>
      <c r="BP76" s="87" t="e">
        <f t="shared" ca="1" si="361"/>
        <v>#VALUE!</v>
      </c>
      <c r="BQ76" s="87" t="e">
        <f t="shared" ca="1" si="362"/>
        <v>#VALUE!</v>
      </c>
      <c r="BR76" s="87" t="e">
        <f t="shared" ca="1" si="363"/>
        <v>#VALUE!</v>
      </c>
      <c r="BS76" s="87" t="e">
        <f t="shared" ca="1" si="364"/>
        <v>#VALUE!</v>
      </c>
      <c r="BT76" s="87" t="e">
        <f t="shared" ca="1" si="365"/>
        <v>#VALUE!</v>
      </c>
      <c r="BU76" s="87" t="e">
        <f t="shared" ca="1" si="366"/>
        <v>#VALUE!</v>
      </c>
      <c r="BV76" s="87" t="e">
        <f t="shared" ca="1" si="367"/>
        <v>#VALUE!</v>
      </c>
      <c r="BW76" s="87" t="e">
        <f t="shared" ca="1" si="368"/>
        <v>#VALUE!</v>
      </c>
      <c r="BX76" s="87" t="e">
        <f t="shared" ca="1" si="368"/>
        <v>#VALUE!</v>
      </c>
      <c r="BY76" s="87" t="e">
        <f t="shared" ca="1" si="368"/>
        <v>#VALUE!</v>
      </c>
      <c r="BZ76" s="87" t="e">
        <f t="shared" ca="1" si="368"/>
        <v>#VALUE!</v>
      </c>
      <c r="CA76" s="87" t="e">
        <f t="shared" ca="1" si="368"/>
        <v>#VALUE!</v>
      </c>
      <c r="CC76" s="87">
        <v>70</v>
      </c>
      <c r="CD76" s="91" t="e">
        <f t="shared" ca="1" si="369"/>
        <v>#N/A</v>
      </c>
      <c r="CE76" s="91" t="e">
        <f t="shared" ca="1" si="370"/>
        <v>#REF!</v>
      </c>
      <c r="CF76" s="91" t="e">
        <f t="shared" ca="1" si="371"/>
        <v>#REF!</v>
      </c>
      <c r="CG76" s="91" t="e">
        <f t="shared" ca="1" si="372"/>
        <v>#REF!</v>
      </c>
      <c r="CH76" s="91" t="e">
        <f t="shared" ca="1" si="373"/>
        <v>#REF!</v>
      </c>
      <c r="CI76" s="91" t="e">
        <f t="shared" ca="1" si="374"/>
        <v>#REF!</v>
      </c>
      <c r="CJ76" s="91" t="e">
        <f t="shared" ca="1" si="375"/>
        <v>#REF!</v>
      </c>
      <c r="CK76" s="91" t="e">
        <f t="shared" ca="1" si="376"/>
        <v>#REF!</v>
      </c>
      <c r="CL76" s="91" t="e">
        <f t="shared" ca="1" si="377"/>
        <v>#REF!</v>
      </c>
      <c r="CM76" s="91" t="e">
        <f t="shared" ca="1" si="378"/>
        <v>#REF!</v>
      </c>
      <c r="CN76" s="91" t="e">
        <f t="shared" ca="1" si="379"/>
        <v>#REF!</v>
      </c>
      <c r="CO76" s="91" t="e">
        <f t="shared" ca="1" si="380"/>
        <v>#REF!</v>
      </c>
      <c r="CP76" s="91" t="e">
        <f t="shared" ca="1" si="381"/>
        <v>#REF!</v>
      </c>
      <c r="CQ76" s="91" t="e">
        <f t="shared" ca="1" si="382"/>
        <v>#REF!</v>
      </c>
      <c r="CR76" s="91" t="e">
        <f t="shared" ca="1" si="383"/>
        <v>#REF!</v>
      </c>
      <c r="CS76" s="91" t="e">
        <f t="shared" ref="CS76:CW76" ca="1" si="480">VALUE(IF(Q79=0,0,CONCATENATE(Q$9,$A79)))</f>
        <v>#REF!</v>
      </c>
      <c r="CT76" s="91" t="e">
        <f t="shared" ca="1" si="480"/>
        <v>#REF!</v>
      </c>
      <c r="CU76" s="91" t="e">
        <f t="shared" ca="1" si="480"/>
        <v>#REF!</v>
      </c>
      <c r="CV76" s="91" t="e">
        <f t="shared" ca="1" si="480"/>
        <v>#REF!</v>
      </c>
      <c r="CW76" s="91" t="e">
        <f t="shared" ca="1" si="480"/>
        <v>#REF!</v>
      </c>
      <c r="DC76" s="87" t="e">
        <f t="shared" ca="1" si="390"/>
        <v>#VALUE!</v>
      </c>
      <c r="DD76" s="87" t="e">
        <f t="shared" ca="1" si="391"/>
        <v>#VALUE!</v>
      </c>
      <c r="DE76" s="87" t="e">
        <f t="shared" ca="1" si="392"/>
        <v>#VALUE!</v>
      </c>
      <c r="DF76" s="87" t="e">
        <f t="shared" ca="1" si="393"/>
        <v>#VALUE!</v>
      </c>
      <c r="DG76" s="87" t="e">
        <f t="shared" ca="1" si="394"/>
        <v>#VALUE!</v>
      </c>
      <c r="DH76" s="87" t="e">
        <f t="shared" ca="1" si="395"/>
        <v>#VALUE!</v>
      </c>
      <c r="DI76" s="87" t="e">
        <f t="shared" ca="1" si="396"/>
        <v>#VALUE!</v>
      </c>
      <c r="DJ76" s="87" t="e">
        <f t="shared" ca="1" si="397"/>
        <v>#VALUE!</v>
      </c>
      <c r="DK76" s="87" t="e">
        <f t="shared" ca="1" si="398"/>
        <v>#VALUE!</v>
      </c>
      <c r="DL76" s="87" t="e">
        <f t="shared" ca="1" si="399"/>
        <v>#VALUE!</v>
      </c>
      <c r="DM76" s="87" t="e">
        <f t="shared" ca="1" si="400"/>
        <v>#VALUE!</v>
      </c>
      <c r="DN76" s="87" t="e">
        <f t="shared" ca="1" si="401"/>
        <v>#VALUE!</v>
      </c>
      <c r="DO76" s="87" t="e">
        <f t="shared" ca="1" si="402"/>
        <v>#VALUE!</v>
      </c>
      <c r="DP76" s="87" t="e">
        <f t="shared" ca="1" si="403"/>
        <v>#VALUE!</v>
      </c>
      <c r="DQ76" s="87" t="e">
        <f t="shared" ca="1" si="404"/>
        <v>#VALUE!</v>
      </c>
      <c r="DR76" s="87" t="e">
        <f t="shared" ca="1" si="405"/>
        <v>#VALUE!</v>
      </c>
      <c r="DS76" s="87" t="e">
        <f t="shared" ca="1" si="406"/>
        <v>#VALUE!</v>
      </c>
      <c r="DT76" s="87" t="e">
        <f t="shared" ca="1" si="407"/>
        <v>#VALUE!</v>
      </c>
      <c r="DU76" s="87" t="e">
        <f t="shared" ca="1" si="408"/>
        <v>#VALUE!</v>
      </c>
      <c r="DV76" s="87" t="e">
        <f t="shared" ca="1" si="409"/>
        <v>#VALUE!</v>
      </c>
      <c r="DW76" s="87" t="e">
        <f t="shared" ca="1" si="410"/>
        <v>#VALUE!</v>
      </c>
      <c r="DY76" s="87" t="e">
        <f t="shared" ca="1" si="411"/>
        <v>#VALUE!</v>
      </c>
      <c r="DZ76" s="87" t="e">
        <f t="shared" ca="1" si="412"/>
        <v>#VALUE!</v>
      </c>
      <c r="EA76" s="87" t="e">
        <f t="shared" ca="1" si="413"/>
        <v>#VALUE!</v>
      </c>
      <c r="EB76" s="87" t="e">
        <f t="shared" ca="1" si="414"/>
        <v>#VALUE!</v>
      </c>
      <c r="EC76" s="87" t="e">
        <f t="shared" ca="1" si="415"/>
        <v>#VALUE!</v>
      </c>
      <c r="ED76" s="87" t="e">
        <f t="shared" ca="1" si="416"/>
        <v>#VALUE!</v>
      </c>
      <c r="EE76" s="87" t="e">
        <f t="shared" ca="1" si="417"/>
        <v>#VALUE!</v>
      </c>
      <c r="EF76" s="87" t="e">
        <f t="shared" ca="1" si="418"/>
        <v>#VALUE!</v>
      </c>
      <c r="EG76" s="87" t="e">
        <f t="shared" ca="1" si="419"/>
        <v>#VALUE!</v>
      </c>
      <c r="EH76" s="87" t="e">
        <f t="shared" ca="1" si="420"/>
        <v>#VALUE!</v>
      </c>
      <c r="EI76" s="87" t="e">
        <f t="shared" ca="1" si="421"/>
        <v>#VALUE!</v>
      </c>
      <c r="EJ76" s="87" t="e">
        <f t="shared" ca="1" si="422"/>
        <v>#VALUE!</v>
      </c>
      <c r="EK76" s="87" t="e">
        <f t="shared" ca="1" si="423"/>
        <v>#VALUE!</v>
      </c>
      <c r="EL76" s="87" t="e">
        <f t="shared" ca="1" si="424"/>
        <v>#VALUE!</v>
      </c>
      <c r="EM76" s="87" t="e">
        <f t="shared" ca="1" si="425"/>
        <v>#VALUE!</v>
      </c>
      <c r="EN76" s="87" t="e">
        <f t="shared" ca="1" si="426"/>
        <v>#VALUE!</v>
      </c>
      <c r="EO76" s="87" t="e">
        <f t="shared" ca="1" si="427"/>
        <v>#VALUE!</v>
      </c>
      <c r="EP76" s="87" t="e">
        <f t="shared" ca="1" si="428"/>
        <v>#VALUE!</v>
      </c>
      <c r="EQ76" s="87" t="e">
        <f t="shared" ca="1" si="429"/>
        <v>#VALUE!</v>
      </c>
      <c r="ER76" s="87" t="e">
        <f t="shared" ca="1" si="430"/>
        <v>#VALUE!</v>
      </c>
      <c r="ES76" s="87" t="e">
        <f t="shared" ca="1" si="431"/>
        <v>#VALUE!</v>
      </c>
      <c r="EU76" s="87" t="e">
        <f t="shared" ca="1" si="432"/>
        <v>#VALUE!</v>
      </c>
      <c r="EV76" s="87" t="e">
        <f t="shared" ca="1" si="433"/>
        <v>#VALUE!</v>
      </c>
      <c r="EW76" s="87" t="e">
        <f t="shared" ca="1" si="434"/>
        <v>#VALUE!</v>
      </c>
      <c r="EX76" s="87" t="e">
        <f t="shared" ca="1" si="435"/>
        <v>#VALUE!</v>
      </c>
      <c r="EY76" s="87" t="e">
        <f t="shared" ca="1" si="436"/>
        <v>#VALUE!</v>
      </c>
      <c r="EZ76" s="87" t="e">
        <f t="shared" ca="1" si="437"/>
        <v>#VALUE!</v>
      </c>
      <c r="FA76" s="87" t="e">
        <f t="shared" ca="1" si="438"/>
        <v>#VALUE!</v>
      </c>
      <c r="FB76" s="87" t="e">
        <f t="shared" ca="1" si="439"/>
        <v>#VALUE!</v>
      </c>
      <c r="FC76" s="87" t="e">
        <f t="shared" ca="1" si="440"/>
        <v>#VALUE!</v>
      </c>
      <c r="FD76" s="87" t="e">
        <f t="shared" ca="1" si="441"/>
        <v>#VALUE!</v>
      </c>
      <c r="FE76" s="87" t="e">
        <f t="shared" ca="1" si="442"/>
        <v>#VALUE!</v>
      </c>
      <c r="FF76" s="87" t="e">
        <f t="shared" ca="1" si="443"/>
        <v>#VALUE!</v>
      </c>
      <c r="FG76" s="87" t="e">
        <f t="shared" ca="1" si="444"/>
        <v>#VALUE!</v>
      </c>
      <c r="FH76" s="87" t="e">
        <f t="shared" ca="1" si="445"/>
        <v>#VALUE!</v>
      </c>
      <c r="FI76" s="87" t="e">
        <f t="shared" ca="1" si="446"/>
        <v>#VALUE!</v>
      </c>
      <c r="FJ76" s="87" t="e">
        <f t="shared" ca="1" si="447"/>
        <v>#VALUE!</v>
      </c>
      <c r="FK76" s="87" t="e">
        <f t="shared" ca="1" si="448"/>
        <v>#VALUE!</v>
      </c>
      <c r="FL76" s="87" t="e">
        <f t="shared" ca="1" si="449"/>
        <v>#VALUE!</v>
      </c>
      <c r="FM76" s="87" t="e">
        <f t="shared" ca="1" si="450"/>
        <v>#VALUE!</v>
      </c>
      <c r="FN76" s="87" t="e">
        <f t="shared" ca="1" si="451"/>
        <v>#VALUE!</v>
      </c>
      <c r="FO76" s="87" t="e">
        <f t="shared" ca="1" si="452"/>
        <v>#VALUE!</v>
      </c>
      <c r="FQ76" s="87">
        <f ca="1"/>
        <v>0</v>
      </c>
      <c r="FR76" s="87">
        <f ca="1"/>
        <v>0</v>
      </c>
      <c r="FS76" s="87">
        <f ca="1"/>
        <v>0</v>
      </c>
      <c r="FT76" s="87">
        <f ca="1"/>
        <v>0</v>
      </c>
      <c r="FU76" s="87">
        <f ca="1"/>
        <v>0</v>
      </c>
      <c r="FV76" s="87">
        <f ca="1"/>
        <v>0</v>
      </c>
      <c r="FW76" s="87">
        <f ca="1"/>
        <v>0</v>
      </c>
      <c r="FX76" s="87">
        <f ca="1"/>
        <v>0</v>
      </c>
      <c r="FY76" s="87">
        <f ca="1"/>
        <v>0</v>
      </c>
      <c r="FZ76" s="87">
        <f ca="1"/>
        <v>0</v>
      </c>
      <c r="GA76" s="87">
        <f ca="1"/>
        <v>0</v>
      </c>
      <c r="GB76" s="87">
        <f ca="1"/>
        <v>0</v>
      </c>
      <c r="GC76" s="87">
        <f ca="1"/>
        <v>0</v>
      </c>
      <c r="GD76" s="87">
        <f ca="1"/>
        <v>0</v>
      </c>
      <c r="GE76" s="87">
        <f ca="1"/>
        <v>0</v>
      </c>
      <c r="GF76" s="87">
        <f ca="1"/>
        <v>0</v>
      </c>
      <c r="GG76" s="87">
        <f ca="1"/>
        <v>0</v>
      </c>
      <c r="GH76" s="87">
        <f ca="1"/>
        <v>0</v>
      </c>
      <c r="GI76" s="87">
        <f ca="1"/>
        <v>0</v>
      </c>
      <c r="GJ76" s="87">
        <f ca="1"/>
        <v>0</v>
      </c>
    </row>
    <row r="77" spans="1:192" x14ac:dyDescent="0.25">
      <c r="A77" s="87">
        <f t="shared" si="249"/>
        <v>68</v>
      </c>
      <c r="B77" s="87" t="e">
        <f t="shared" ca="1" si="456"/>
        <v>#N/A</v>
      </c>
      <c r="C77" s="87" t="e">
        <f t="shared" ca="1" si="457"/>
        <v>#REF!</v>
      </c>
      <c r="D77" s="87" t="e">
        <f t="shared" ca="1" si="458"/>
        <v>#REF!</v>
      </c>
      <c r="E77" s="87" t="e">
        <f t="shared" ca="1" si="459"/>
        <v>#REF!</v>
      </c>
      <c r="F77" s="87" t="e">
        <f t="shared" ca="1" si="460"/>
        <v>#REF!</v>
      </c>
      <c r="G77" s="87" t="e">
        <f t="shared" ca="1" si="461"/>
        <v>#REF!</v>
      </c>
      <c r="H77" s="87" t="e">
        <f t="shared" ca="1" si="462"/>
        <v>#REF!</v>
      </c>
      <c r="I77" s="87" t="e">
        <f t="shared" ca="1" si="463"/>
        <v>#REF!</v>
      </c>
      <c r="J77" s="87" t="e">
        <f t="shared" ca="1" si="464"/>
        <v>#REF!</v>
      </c>
      <c r="K77" s="87" t="e">
        <f t="shared" ca="1" si="465"/>
        <v>#REF!</v>
      </c>
      <c r="L77" s="87" t="e">
        <f t="shared" ca="1" si="466"/>
        <v>#REF!</v>
      </c>
      <c r="M77" s="87" t="e">
        <f t="shared" ca="1" si="467"/>
        <v>#REF!</v>
      </c>
      <c r="N77" s="87" t="e">
        <f t="shared" ca="1" si="468"/>
        <v>#REF!</v>
      </c>
      <c r="O77" s="87" t="e">
        <f t="shared" ca="1" si="469"/>
        <v>#REF!</v>
      </c>
      <c r="P77" s="87" t="e">
        <f t="shared" ca="1" si="470"/>
        <v>#REF!</v>
      </c>
      <c r="Q77" s="87" t="e">
        <f t="shared" ca="1" si="471"/>
        <v>#REF!</v>
      </c>
      <c r="R77" s="87" t="e">
        <f t="shared" ca="1" si="471"/>
        <v>#REF!</v>
      </c>
      <c r="S77" s="87" t="e">
        <f t="shared" ca="1" si="471"/>
        <v>#REF!</v>
      </c>
      <c r="T77" s="87" t="e">
        <f t="shared" ca="1" si="471"/>
        <v>#REF!</v>
      </c>
      <c r="U77" s="87" t="e">
        <f t="shared" ca="1" si="471"/>
        <v>#REF!</v>
      </c>
      <c r="X77" s="87">
        <f ca="1">Ranking!B73</f>
        <v>0</v>
      </c>
      <c r="Y77" s="87" t="e">
        <f ca="1">IF(AH77=0,0,Ranking!C73)</f>
        <v>#VALUE!</v>
      </c>
      <c r="Z77" s="91">
        <f ca="1">Ranking!G73</f>
        <v>0</v>
      </c>
      <c r="AA77" s="87" t="e">
        <f ca="1">MCA!ES76</f>
        <v>#REF!</v>
      </c>
      <c r="AB77" s="87">
        <f ca="1">MCA!ET76</f>
        <v>0</v>
      </c>
      <c r="AC77" s="87">
        <f ca="1">MCA!EU76</f>
        <v>0</v>
      </c>
      <c r="AD77" s="87" t="e">
        <f ca="1">INDEX('MCA-INPUT'!$C$22:$C$25,MATCH(AC77,$W$376:$W$379,0),1)</f>
        <v>#N/A</v>
      </c>
      <c r="AE77" s="87" t="e">
        <f t="shared" ca="1" si="346"/>
        <v>#VALUE!</v>
      </c>
      <c r="AF77" s="87">
        <f ca="1">MATCH(AB77,$AB$7:AB77,0)</f>
        <v>1</v>
      </c>
      <c r="AG77" s="87" t="str">
        <f t="shared" ca="1" si="347"/>
        <v>00</v>
      </c>
      <c r="AH77" s="87" t="e">
        <f t="shared" ca="1" si="348"/>
        <v>#VALUE!</v>
      </c>
      <c r="AI77" s="87" t="e">
        <f t="shared" ca="1" si="385"/>
        <v>#VALUE!</v>
      </c>
      <c r="AK77" s="87" t="e">
        <f t="shared" ca="1" si="349"/>
        <v>#VALUE!</v>
      </c>
      <c r="AL77" s="87" t="e">
        <f t="shared" ca="1" si="386"/>
        <v>#VALUE!</v>
      </c>
      <c r="AM77" s="87" t="e">
        <f t="shared" ca="1" si="350"/>
        <v>#VALUE!</v>
      </c>
      <c r="AN77" s="87" t="e">
        <f t="shared" ref="AN77:BA77" ca="1" si="481">IF(AM77&gt;0,2,IF($AL77&lt;=AN$5,1,0))</f>
        <v>#VALUE!</v>
      </c>
      <c r="AO77" s="87" t="e">
        <f t="shared" ca="1" si="481"/>
        <v>#VALUE!</v>
      </c>
      <c r="AP77" s="87" t="e">
        <f t="shared" ca="1" si="481"/>
        <v>#VALUE!</v>
      </c>
      <c r="AQ77" s="87" t="e">
        <f t="shared" ca="1" si="481"/>
        <v>#VALUE!</v>
      </c>
      <c r="AR77" s="87" t="e">
        <f t="shared" ca="1" si="481"/>
        <v>#VALUE!</v>
      </c>
      <c r="AS77" s="87" t="e">
        <f t="shared" ca="1" si="481"/>
        <v>#VALUE!</v>
      </c>
      <c r="AT77" s="87" t="e">
        <f t="shared" ca="1" si="481"/>
        <v>#VALUE!</v>
      </c>
      <c r="AU77" s="87" t="e">
        <f t="shared" ca="1" si="481"/>
        <v>#VALUE!</v>
      </c>
      <c r="AV77" s="87" t="e">
        <f t="shared" ca="1" si="481"/>
        <v>#VALUE!</v>
      </c>
      <c r="AW77" s="87" t="e">
        <f t="shared" ca="1" si="481"/>
        <v>#VALUE!</v>
      </c>
      <c r="AX77" s="87" t="e">
        <f t="shared" ca="1" si="481"/>
        <v>#VALUE!</v>
      </c>
      <c r="AY77" s="87" t="e">
        <f t="shared" ca="1" si="481"/>
        <v>#VALUE!</v>
      </c>
      <c r="AZ77" s="87" t="e">
        <f t="shared" ca="1" si="481"/>
        <v>#VALUE!</v>
      </c>
      <c r="BA77" s="87" t="e">
        <f t="shared" ca="1" si="481"/>
        <v>#VALUE!</v>
      </c>
      <c r="BB77" s="87" t="e">
        <f t="shared" ref="BB77:BF77" ca="1" si="482">IF(BA77&gt;0,2,IF($AL77&lt;=BB$5,1,0))</f>
        <v>#VALUE!</v>
      </c>
      <c r="BC77" s="87" t="e">
        <f t="shared" ca="1" si="482"/>
        <v>#VALUE!</v>
      </c>
      <c r="BD77" s="87" t="e">
        <f t="shared" ca="1" si="482"/>
        <v>#VALUE!</v>
      </c>
      <c r="BE77" s="87" t="e">
        <f t="shared" ca="1" si="482"/>
        <v>#VALUE!</v>
      </c>
      <c r="BF77" s="87" t="e">
        <f t="shared" ca="1" si="482"/>
        <v>#VALUE!</v>
      </c>
      <c r="BH77" s="87" t="e">
        <f t="shared" ca="1" si="353"/>
        <v>#VALUE!</v>
      </c>
      <c r="BI77" s="87" t="e">
        <f t="shared" ca="1" si="354"/>
        <v>#VALUE!</v>
      </c>
      <c r="BJ77" s="87" t="e">
        <f t="shared" ca="1" si="355"/>
        <v>#VALUE!</v>
      </c>
      <c r="BK77" s="87" t="e">
        <f t="shared" ca="1" si="356"/>
        <v>#VALUE!</v>
      </c>
      <c r="BL77" s="87" t="e">
        <f t="shared" ca="1" si="357"/>
        <v>#VALUE!</v>
      </c>
      <c r="BM77" s="87" t="e">
        <f t="shared" ca="1" si="358"/>
        <v>#VALUE!</v>
      </c>
      <c r="BN77" s="87" t="e">
        <f t="shared" ca="1" si="359"/>
        <v>#VALUE!</v>
      </c>
      <c r="BO77" s="87" t="e">
        <f t="shared" ca="1" si="360"/>
        <v>#VALUE!</v>
      </c>
      <c r="BP77" s="87" t="e">
        <f t="shared" ca="1" si="361"/>
        <v>#VALUE!</v>
      </c>
      <c r="BQ77" s="87" t="e">
        <f t="shared" ca="1" si="362"/>
        <v>#VALUE!</v>
      </c>
      <c r="BR77" s="87" t="e">
        <f t="shared" ca="1" si="363"/>
        <v>#VALUE!</v>
      </c>
      <c r="BS77" s="87" t="e">
        <f t="shared" ca="1" si="364"/>
        <v>#VALUE!</v>
      </c>
      <c r="BT77" s="87" t="e">
        <f t="shared" ca="1" si="365"/>
        <v>#VALUE!</v>
      </c>
      <c r="BU77" s="87" t="e">
        <f t="shared" ca="1" si="366"/>
        <v>#VALUE!</v>
      </c>
      <c r="BV77" s="87" t="e">
        <f t="shared" ca="1" si="367"/>
        <v>#VALUE!</v>
      </c>
      <c r="BW77" s="87" t="e">
        <f t="shared" ca="1" si="368"/>
        <v>#VALUE!</v>
      </c>
      <c r="BX77" s="87" t="e">
        <f t="shared" ca="1" si="368"/>
        <v>#VALUE!</v>
      </c>
      <c r="BY77" s="87" t="e">
        <f t="shared" ca="1" si="368"/>
        <v>#VALUE!</v>
      </c>
      <c r="BZ77" s="87" t="e">
        <f t="shared" ca="1" si="368"/>
        <v>#VALUE!</v>
      </c>
      <c r="CA77" s="87" t="e">
        <f t="shared" ca="1" si="368"/>
        <v>#VALUE!</v>
      </c>
      <c r="CC77" s="87">
        <v>71</v>
      </c>
      <c r="CD77" s="91" t="e">
        <f t="shared" ca="1" si="369"/>
        <v>#N/A</v>
      </c>
      <c r="CE77" s="91" t="e">
        <f t="shared" ca="1" si="370"/>
        <v>#REF!</v>
      </c>
      <c r="CF77" s="91" t="e">
        <f t="shared" ca="1" si="371"/>
        <v>#REF!</v>
      </c>
      <c r="CG77" s="91" t="e">
        <f t="shared" ca="1" si="372"/>
        <v>#REF!</v>
      </c>
      <c r="CH77" s="91" t="e">
        <f t="shared" ca="1" si="373"/>
        <v>#REF!</v>
      </c>
      <c r="CI77" s="91" t="e">
        <f t="shared" ca="1" si="374"/>
        <v>#REF!</v>
      </c>
      <c r="CJ77" s="91" t="e">
        <f t="shared" ca="1" si="375"/>
        <v>#REF!</v>
      </c>
      <c r="CK77" s="91" t="e">
        <f t="shared" ca="1" si="376"/>
        <v>#REF!</v>
      </c>
      <c r="CL77" s="91" t="e">
        <f t="shared" ca="1" si="377"/>
        <v>#REF!</v>
      </c>
      <c r="CM77" s="91" t="e">
        <f t="shared" ca="1" si="378"/>
        <v>#REF!</v>
      </c>
      <c r="CN77" s="91" t="e">
        <f t="shared" ca="1" si="379"/>
        <v>#REF!</v>
      </c>
      <c r="CO77" s="91" t="e">
        <f t="shared" ca="1" si="380"/>
        <v>#REF!</v>
      </c>
      <c r="CP77" s="91" t="e">
        <f t="shared" ca="1" si="381"/>
        <v>#REF!</v>
      </c>
      <c r="CQ77" s="91" t="e">
        <f t="shared" ca="1" si="382"/>
        <v>#REF!</v>
      </c>
      <c r="CR77" s="91" t="e">
        <f t="shared" ca="1" si="383"/>
        <v>#REF!</v>
      </c>
      <c r="CS77" s="91" t="e">
        <f t="shared" ref="CS77:CW77" ca="1" si="483">VALUE(IF(Q80=0,0,CONCATENATE(Q$9,$A80)))</f>
        <v>#REF!</v>
      </c>
      <c r="CT77" s="91" t="e">
        <f t="shared" ca="1" si="483"/>
        <v>#REF!</v>
      </c>
      <c r="CU77" s="91" t="e">
        <f t="shared" ca="1" si="483"/>
        <v>#REF!</v>
      </c>
      <c r="CV77" s="91" t="e">
        <f t="shared" ca="1" si="483"/>
        <v>#REF!</v>
      </c>
      <c r="CW77" s="91" t="e">
        <f t="shared" ca="1" si="483"/>
        <v>#REF!</v>
      </c>
      <c r="DC77" s="87" t="e">
        <f t="shared" ca="1" si="390"/>
        <v>#VALUE!</v>
      </c>
      <c r="DD77" s="87" t="e">
        <f t="shared" ca="1" si="391"/>
        <v>#VALUE!</v>
      </c>
      <c r="DE77" s="87" t="e">
        <f t="shared" ca="1" si="392"/>
        <v>#VALUE!</v>
      </c>
      <c r="DF77" s="87" t="e">
        <f t="shared" ca="1" si="393"/>
        <v>#VALUE!</v>
      </c>
      <c r="DG77" s="87" t="e">
        <f t="shared" ca="1" si="394"/>
        <v>#VALUE!</v>
      </c>
      <c r="DH77" s="87" t="e">
        <f t="shared" ca="1" si="395"/>
        <v>#VALUE!</v>
      </c>
      <c r="DI77" s="87" t="e">
        <f t="shared" ca="1" si="396"/>
        <v>#VALUE!</v>
      </c>
      <c r="DJ77" s="87" t="e">
        <f t="shared" ca="1" si="397"/>
        <v>#VALUE!</v>
      </c>
      <c r="DK77" s="87" t="e">
        <f t="shared" ca="1" si="398"/>
        <v>#VALUE!</v>
      </c>
      <c r="DL77" s="87" t="e">
        <f t="shared" ca="1" si="399"/>
        <v>#VALUE!</v>
      </c>
      <c r="DM77" s="87" t="e">
        <f t="shared" ca="1" si="400"/>
        <v>#VALUE!</v>
      </c>
      <c r="DN77" s="87" t="e">
        <f t="shared" ca="1" si="401"/>
        <v>#VALUE!</v>
      </c>
      <c r="DO77" s="87" t="e">
        <f t="shared" ca="1" si="402"/>
        <v>#VALUE!</v>
      </c>
      <c r="DP77" s="87" t="e">
        <f t="shared" ca="1" si="403"/>
        <v>#VALUE!</v>
      </c>
      <c r="DQ77" s="87" t="e">
        <f t="shared" ca="1" si="404"/>
        <v>#VALUE!</v>
      </c>
      <c r="DR77" s="87" t="e">
        <f t="shared" ca="1" si="405"/>
        <v>#VALUE!</v>
      </c>
      <c r="DS77" s="87" t="e">
        <f t="shared" ca="1" si="406"/>
        <v>#VALUE!</v>
      </c>
      <c r="DT77" s="87" t="e">
        <f t="shared" ca="1" si="407"/>
        <v>#VALUE!</v>
      </c>
      <c r="DU77" s="87" t="e">
        <f t="shared" ca="1" si="408"/>
        <v>#VALUE!</v>
      </c>
      <c r="DV77" s="87" t="e">
        <f t="shared" ca="1" si="409"/>
        <v>#VALUE!</v>
      </c>
      <c r="DW77" s="87" t="e">
        <f t="shared" ca="1" si="410"/>
        <v>#VALUE!</v>
      </c>
      <c r="DY77" s="87" t="e">
        <f t="shared" ca="1" si="411"/>
        <v>#VALUE!</v>
      </c>
      <c r="DZ77" s="87" t="e">
        <f t="shared" ca="1" si="412"/>
        <v>#VALUE!</v>
      </c>
      <c r="EA77" s="87" t="e">
        <f t="shared" ca="1" si="413"/>
        <v>#VALUE!</v>
      </c>
      <c r="EB77" s="87" t="e">
        <f t="shared" ca="1" si="414"/>
        <v>#VALUE!</v>
      </c>
      <c r="EC77" s="87" t="e">
        <f t="shared" ca="1" si="415"/>
        <v>#VALUE!</v>
      </c>
      <c r="ED77" s="87" t="e">
        <f t="shared" ca="1" si="416"/>
        <v>#VALUE!</v>
      </c>
      <c r="EE77" s="87" t="e">
        <f t="shared" ca="1" si="417"/>
        <v>#VALUE!</v>
      </c>
      <c r="EF77" s="87" t="e">
        <f t="shared" ca="1" si="418"/>
        <v>#VALUE!</v>
      </c>
      <c r="EG77" s="87" t="e">
        <f t="shared" ca="1" si="419"/>
        <v>#VALUE!</v>
      </c>
      <c r="EH77" s="87" t="e">
        <f t="shared" ca="1" si="420"/>
        <v>#VALUE!</v>
      </c>
      <c r="EI77" s="87" t="e">
        <f t="shared" ca="1" si="421"/>
        <v>#VALUE!</v>
      </c>
      <c r="EJ77" s="87" t="e">
        <f t="shared" ca="1" si="422"/>
        <v>#VALUE!</v>
      </c>
      <c r="EK77" s="87" t="e">
        <f t="shared" ca="1" si="423"/>
        <v>#VALUE!</v>
      </c>
      <c r="EL77" s="87" t="e">
        <f t="shared" ca="1" si="424"/>
        <v>#VALUE!</v>
      </c>
      <c r="EM77" s="87" t="e">
        <f t="shared" ca="1" si="425"/>
        <v>#VALUE!</v>
      </c>
      <c r="EN77" s="87" t="e">
        <f t="shared" ca="1" si="426"/>
        <v>#VALUE!</v>
      </c>
      <c r="EO77" s="87" t="e">
        <f t="shared" ca="1" si="427"/>
        <v>#VALUE!</v>
      </c>
      <c r="EP77" s="87" t="e">
        <f t="shared" ca="1" si="428"/>
        <v>#VALUE!</v>
      </c>
      <c r="EQ77" s="87" t="e">
        <f t="shared" ca="1" si="429"/>
        <v>#VALUE!</v>
      </c>
      <c r="ER77" s="87" t="e">
        <f t="shared" ca="1" si="430"/>
        <v>#VALUE!</v>
      </c>
      <c r="ES77" s="87" t="e">
        <f t="shared" ca="1" si="431"/>
        <v>#VALUE!</v>
      </c>
      <c r="EU77" s="87" t="e">
        <f t="shared" ca="1" si="432"/>
        <v>#VALUE!</v>
      </c>
      <c r="EV77" s="87" t="e">
        <f t="shared" ca="1" si="433"/>
        <v>#VALUE!</v>
      </c>
      <c r="EW77" s="87" t="e">
        <f t="shared" ca="1" si="434"/>
        <v>#VALUE!</v>
      </c>
      <c r="EX77" s="87" t="e">
        <f t="shared" ca="1" si="435"/>
        <v>#VALUE!</v>
      </c>
      <c r="EY77" s="87" t="e">
        <f t="shared" ca="1" si="436"/>
        <v>#VALUE!</v>
      </c>
      <c r="EZ77" s="87" t="e">
        <f t="shared" ca="1" si="437"/>
        <v>#VALUE!</v>
      </c>
      <c r="FA77" s="87" t="e">
        <f t="shared" ca="1" si="438"/>
        <v>#VALUE!</v>
      </c>
      <c r="FB77" s="87" t="e">
        <f t="shared" ca="1" si="439"/>
        <v>#VALUE!</v>
      </c>
      <c r="FC77" s="87" t="e">
        <f t="shared" ca="1" si="440"/>
        <v>#VALUE!</v>
      </c>
      <c r="FD77" s="87" t="e">
        <f t="shared" ca="1" si="441"/>
        <v>#VALUE!</v>
      </c>
      <c r="FE77" s="87" t="e">
        <f t="shared" ca="1" si="442"/>
        <v>#VALUE!</v>
      </c>
      <c r="FF77" s="87" t="e">
        <f t="shared" ca="1" si="443"/>
        <v>#VALUE!</v>
      </c>
      <c r="FG77" s="87" t="e">
        <f t="shared" ca="1" si="444"/>
        <v>#VALUE!</v>
      </c>
      <c r="FH77" s="87" t="e">
        <f t="shared" ca="1" si="445"/>
        <v>#VALUE!</v>
      </c>
      <c r="FI77" s="87" t="e">
        <f t="shared" ca="1" si="446"/>
        <v>#VALUE!</v>
      </c>
      <c r="FJ77" s="87" t="e">
        <f t="shared" ca="1" si="447"/>
        <v>#VALUE!</v>
      </c>
      <c r="FK77" s="87" t="e">
        <f t="shared" ca="1" si="448"/>
        <v>#VALUE!</v>
      </c>
      <c r="FL77" s="87" t="e">
        <f t="shared" ca="1" si="449"/>
        <v>#VALUE!</v>
      </c>
      <c r="FM77" s="87" t="e">
        <f t="shared" ca="1" si="450"/>
        <v>#VALUE!</v>
      </c>
      <c r="FN77" s="87" t="e">
        <f t="shared" ca="1" si="451"/>
        <v>#VALUE!</v>
      </c>
      <c r="FO77" s="87" t="e">
        <f t="shared" ca="1" si="452"/>
        <v>#VALUE!</v>
      </c>
      <c r="FQ77" s="87">
        <f ca="1"/>
        <v>0</v>
      </c>
      <c r="FR77" s="87">
        <f ca="1"/>
        <v>0</v>
      </c>
      <c r="FS77" s="87">
        <f ca="1"/>
        <v>0</v>
      </c>
      <c r="FT77" s="87">
        <f ca="1"/>
        <v>0</v>
      </c>
      <c r="FU77" s="87">
        <f ca="1"/>
        <v>0</v>
      </c>
      <c r="FV77" s="87">
        <f ca="1"/>
        <v>0</v>
      </c>
      <c r="FW77" s="87">
        <f ca="1"/>
        <v>0</v>
      </c>
      <c r="FX77" s="87">
        <f ca="1"/>
        <v>0</v>
      </c>
      <c r="FY77" s="87">
        <f ca="1"/>
        <v>0</v>
      </c>
      <c r="FZ77" s="87">
        <f ca="1"/>
        <v>0</v>
      </c>
      <c r="GA77" s="87">
        <f ca="1"/>
        <v>0</v>
      </c>
      <c r="GB77" s="87">
        <f ca="1"/>
        <v>0</v>
      </c>
      <c r="GC77" s="87">
        <f ca="1"/>
        <v>0</v>
      </c>
      <c r="GD77" s="87">
        <f ca="1"/>
        <v>0</v>
      </c>
      <c r="GE77" s="87">
        <f ca="1"/>
        <v>0</v>
      </c>
      <c r="GF77" s="87">
        <f ca="1"/>
        <v>0</v>
      </c>
      <c r="GG77" s="87">
        <f ca="1"/>
        <v>0</v>
      </c>
      <c r="GH77" s="87">
        <f ca="1"/>
        <v>0</v>
      </c>
      <c r="GI77" s="87">
        <f ca="1"/>
        <v>0</v>
      </c>
      <c r="GJ77" s="87">
        <f ca="1"/>
        <v>0</v>
      </c>
    </row>
    <row r="78" spans="1:192" x14ac:dyDescent="0.25">
      <c r="A78" s="87">
        <f t="shared" si="249"/>
        <v>69</v>
      </c>
      <c r="B78" s="87" t="e">
        <f t="shared" ca="1" si="456"/>
        <v>#N/A</v>
      </c>
      <c r="C78" s="87" t="e">
        <f t="shared" ca="1" si="457"/>
        <v>#REF!</v>
      </c>
      <c r="D78" s="87" t="e">
        <f t="shared" ca="1" si="458"/>
        <v>#REF!</v>
      </c>
      <c r="E78" s="87" t="e">
        <f t="shared" ca="1" si="459"/>
        <v>#REF!</v>
      </c>
      <c r="F78" s="87" t="e">
        <f t="shared" ca="1" si="460"/>
        <v>#REF!</v>
      </c>
      <c r="G78" s="87" t="e">
        <f t="shared" ca="1" si="461"/>
        <v>#REF!</v>
      </c>
      <c r="H78" s="87" t="e">
        <f t="shared" ca="1" si="462"/>
        <v>#REF!</v>
      </c>
      <c r="I78" s="87" t="e">
        <f t="shared" ca="1" si="463"/>
        <v>#REF!</v>
      </c>
      <c r="J78" s="87" t="e">
        <f t="shared" ca="1" si="464"/>
        <v>#REF!</v>
      </c>
      <c r="K78" s="87" t="e">
        <f t="shared" ca="1" si="465"/>
        <v>#REF!</v>
      </c>
      <c r="L78" s="87" t="e">
        <f t="shared" ca="1" si="466"/>
        <v>#REF!</v>
      </c>
      <c r="M78" s="87" t="e">
        <f t="shared" ca="1" si="467"/>
        <v>#REF!</v>
      </c>
      <c r="N78" s="87" t="e">
        <f t="shared" ca="1" si="468"/>
        <v>#REF!</v>
      </c>
      <c r="O78" s="87" t="e">
        <f t="shared" ca="1" si="469"/>
        <v>#REF!</v>
      </c>
      <c r="P78" s="87" t="e">
        <f t="shared" ca="1" si="470"/>
        <v>#REF!</v>
      </c>
      <c r="Q78" s="87" t="e">
        <f t="shared" ca="1" si="471"/>
        <v>#REF!</v>
      </c>
      <c r="R78" s="87" t="e">
        <f t="shared" ca="1" si="471"/>
        <v>#REF!</v>
      </c>
      <c r="S78" s="87" t="e">
        <f t="shared" ca="1" si="471"/>
        <v>#REF!</v>
      </c>
      <c r="T78" s="87" t="e">
        <f t="shared" ca="1" si="471"/>
        <v>#REF!</v>
      </c>
      <c r="U78" s="87" t="e">
        <f t="shared" ca="1" si="471"/>
        <v>#REF!</v>
      </c>
      <c r="X78" s="87">
        <f ca="1">Ranking!B74</f>
        <v>0</v>
      </c>
      <c r="Y78" s="87" t="e">
        <f ca="1">IF(AH78=0,0,Ranking!C74)</f>
        <v>#VALUE!</v>
      </c>
      <c r="Z78" s="91">
        <f ca="1">Ranking!G74</f>
        <v>0</v>
      </c>
      <c r="AA78" s="87" t="e">
        <f ca="1">MCA!ES77</f>
        <v>#REF!</v>
      </c>
      <c r="AB78" s="87">
        <f ca="1">MCA!ET77</f>
        <v>0</v>
      </c>
      <c r="AC78" s="87">
        <f ca="1">MCA!EU77</f>
        <v>0</v>
      </c>
      <c r="AD78" s="87" t="e">
        <f ca="1">INDEX('MCA-INPUT'!$C$22:$C$25,MATCH(AC78,$W$376:$W$379,0),1)</f>
        <v>#N/A</v>
      </c>
      <c r="AE78" s="87" t="e">
        <f t="shared" ca="1" si="346"/>
        <v>#VALUE!</v>
      </c>
      <c r="AF78" s="87">
        <f ca="1">MATCH(AB78,$AB$7:AB78,0)</f>
        <v>1</v>
      </c>
      <c r="AG78" s="87" t="str">
        <f t="shared" ca="1" si="347"/>
        <v>00</v>
      </c>
      <c r="AH78" s="87" t="e">
        <f t="shared" ca="1" si="348"/>
        <v>#VALUE!</v>
      </c>
      <c r="AI78" s="87" t="e">
        <f t="shared" ca="1" si="385"/>
        <v>#VALUE!</v>
      </c>
      <c r="AK78" s="87" t="e">
        <f t="shared" ca="1" si="349"/>
        <v>#VALUE!</v>
      </c>
      <c r="AL78" s="87" t="e">
        <f t="shared" ca="1" si="386"/>
        <v>#VALUE!</v>
      </c>
      <c r="AM78" s="87" t="e">
        <f t="shared" ca="1" si="350"/>
        <v>#VALUE!</v>
      </c>
      <c r="AN78" s="87" t="e">
        <f t="shared" ref="AN78:BA78" ca="1" si="484">IF(AM78&gt;0,2,IF($AL78&lt;=AN$5,1,0))</f>
        <v>#VALUE!</v>
      </c>
      <c r="AO78" s="87" t="e">
        <f t="shared" ca="1" si="484"/>
        <v>#VALUE!</v>
      </c>
      <c r="AP78" s="87" t="e">
        <f t="shared" ca="1" si="484"/>
        <v>#VALUE!</v>
      </c>
      <c r="AQ78" s="87" t="e">
        <f t="shared" ca="1" si="484"/>
        <v>#VALUE!</v>
      </c>
      <c r="AR78" s="87" t="e">
        <f t="shared" ca="1" si="484"/>
        <v>#VALUE!</v>
      </c>
      <c r="AS78" s="87" t="e">
        <f t="shared" ca="1" si="484"/>
        <v>#VALUE!</v>
      </c>
      <c r="AT78" s="87" t="e">
        <f t="shared" ca="1" si="484"/>
        <v>#VALUE!</v>
      </c>
      <c r="AU78" s="87" t="e">
        <f t="shared" ca="1" si="484"/>
        <v>#VALUE!</v>
      </c>
      <c r="AV78" s="87" t="e">
        <f t="shared" ca="1" si="484"/>
        <v>#VALUE!</v>
      </c>
      <c r="AW78" s="87" t="e">
        <f t="shared" ca="1" si="484"/>
        <v>#VALUE!</v>
      </c>
      <c r="AX78" s="87" t="e">
        <f t="shared" ca="1" si="484"/>
        <v>#VALUE!</v>
      </c>
      <c r="AY78" s="87" t="e">
        <f t="shared" ca="1" si="484"/>
        <v>#VALUE!</v>
      </c>
      <c r="AZ78" s="87" t="e">
        <f t="shared" ca="1" si="484"/>
        <v>#VALUE!</v>
      </c>
      <c r="BA78" s="87" t="e">
        <f t="shared" ca="1" si="484"/>
        <v>#VALUE!</v>
      </c>
      <c r="BB78" s="87" t="e">
        <f t="shared" ref="BB78:BF78" ca="1" si="485">IF(BA78&gt;0,2,IF($AL78&lt;=BB$5,1,0))</f>
        <v>#VALUE!</v>
      </c>
      <c r="BC78" s="87" t="e">
        <f t="shared" ca="1" si="485"/>
        <v>#VALUE!</v>
      </c>
      <c r="BD78" s="87" t="e">
        <f t="shared" ca="1" si="485"/>
        <v>#VALUE!</v>
      </c>
      <c r="BE78" s="87" t="e">
        <f t="shared" ca="1" si="485"/>
        <v>#VALUE!</v>
      </c>
      <c r="BF78" s="87" t="e">
        <f t="shared" ca="1" si="485"/>
        <v>#VALUE!</v>
      </c>
      <c r="BH78" s="87" t="e">
        <f t="shared" ca="1" si="353"/>
        <v>#VALUE!</v>
      </c>
      <c r="BI78" s="87" t="e">
        <f t="shared" ca="1" si="354"/>
        <v>#VALUE!</v>
      </c>
      <c r="BJ78" s="87" t="e">
        <f t="shared" ca="1" si="355"/>
        <v>#VALUE!</v>
      </c>
      <c r="BK78" s="87" t="e">
        <f t="shared" ca="1" si="356"/>
        <v>#VALUE!</v>
      </c>
      <c r="BL78" s="87" t="e">
        <f t="shared" ca="1" si="357"/>
        <v>#VALUE!</v>
      </c>
      <c r="BM78" s="87" t="e">
        <f t="shared" ca="1" si="358"/>
        <v>#VALUE!</v>
      </c>
      <c r="BN78" s="87" t="e">
        <f t="shared" ca="1" si="359"/>
        <v>#VALUE!</v>
      </c>
      <c r="BO78" s="87" t="e">
        <f t="shared" ca="1" si="360"/>
        <v>#VALUE!</v>
      </c>
      <c r="BP78" s="87" t="e">
        <f t="shared" ca="1" si="361"/>
        <v>#VALUE!</v>
      </c>
      <c r="BQ78" s="87" t="e">
        <f t="shared" ca="1" si="362"/>
        <v>#VALUE!</v>
      </c>
      <c r="BR78" s="87" t="e">
        <f t="shared" ca="1" si="363"/>
        <v>#VALUE!</v>
      </c>
      <c r="BS78" s="87" t="e">
        <f t="shared" ca="1" si="364"/>
        <v>#VALUE!</v>
      </c>
      <c r="BT78" s="87" t="e">
        <f t="shared" ca="1" si="365"/>
        <v>#VALUE!</v>
      </c>
      <c r="BU78" s="87" t="e">
        <f t="shared" ca="1" si="366"/>
        <v>#VALUE!</v>
      </c>
      <c r="BV78" s="87" t="e">
        <f t="shared" ca="1" si="367"/>
        <v>#VALUE!</v>
      </c>
      <c r="BW78" s="87" t="e">
        <f t="shared" ca="1" si="368"/>
        <v>#VALUE!</v>
      </c>
      <c r="BX78" s="87" t="e">
        <f t="shared" ca="1" si="368"/>
        <v>#VALUE!</v>
      </c>
      <c r="BY78" s="87" t="e">
        <f t="shared" ca="1" si="368"/>
        <v>#VALUE!</v>
      </c>
      <c r="BZ78" s="87" t="e">
        <f t="shared" ca="1" si="368"/>
        <v>#VALUE!</v>
      </c>
      <c r="CA78" s="87" t="e">
        <f t="shared" ca="1" si="368"/>
        <v>#VALUE!</v>
      </c>
      <c r="CC78" s="87">
        <v>72</v>
      </c>
      <c r="CD78" s="91" t="e">
        <f t="shared" ca="1" si="369"/>
        <v>#N/A</v>
      </c>
      <c r="CE78" s="91" t="e">
        <f t="shared" ca="1" si="370"/>
        <v>#REF!</v>
      </c>
      <c r="CF78" s="91" t="e">
        <f t="shared" ca="1" si="371"/>
        <v>#REF!</v>
      </c>
      <c r="CG78" s="91" t="e">
        <f t="shared" ca="1" si="372"/>
        <v>#REF!</v>
      </c>
      <c r="CH78" s="91" t="e">
        <f t="shared" ca="1" si="373"/>
        <v>#REF!</v>
      </c>
      <c r="CI78" s="91" t="e">
        <f t="shared" ca="1" si="374"/>
        <v>#REF!</v>
      </c>
      <c r="CJ78" s="91" t="e">
        <f t="shared" ca="1" si="375"/>
        <v>#REF!</v>
      </c>
      <c r="CK78" s="91" t="e">
        <f t="shared" ca="1" si="376"/>
        <v>#REF!</v>
      </c>
      <c r="CL78" s="91" t="e">
        <f t="shared" ca="1" si="377"/>
        <v>#REF!</v>
      </c>
      <c r="CM78" s="91" t="e">
        <f t="shared" ca="1" si="378"/>
        <v>#REF!</v>
      </c>
      <c r="CN78" s="91" t="e">
        <f t="shared" ca="1" si="379"/>
        <v>#REF!</v>
      </c>
      <c r="CO78" s="91" t="e">
        <f t="shared" ca="1" si="380"/>
        <v>#REF!</v>
      </c>
      <c r="CP78" s="91" t="e">
        <f t="shared" ca="1" si="381"/>
        <v>#REF!</v>
      </c>
      <c r="CQ78" s="91" t="e">
        <f t="shared" ca="1" si="382"/>
        <v>#REF!</v>
      </c>
      <c r="CR78" s="91" t="e">
        <f t="shared" ca="1" si="383"/>
        <v>#REF!</v>
      </c>
      <c r="CS78" s="91" t="e">
        <f t="shared" ref="CS78:CW78" ca="1" si="486">VALUE(IF(Q81=0,0,CONCATENATE(Q$9,$A81)))</f>
        <v>#REF!</v>
      </c>
      <c r="CT78" s="91" t="e">
        <f t="shared" ca="1" si="486"/>
        <v>#REF!</v>
      </c>
      <c r="CU78" s="91" t="e">
        <f t="shared" ca="1" si="486"/>
        <v>#REF!</v>
      </c>
      <c r="CV78" s="91" t="e">
        <f t="shared" ca="1" si="486"/>
        <v>#REF!</v>
      </c>
      <c r="CW78" s="91" t="e">
        <f t="shared" ca="1" si="486"/>
        <v>#REF!</v>
      </c>
      <c r="DC78" s="87" t="e">
        <f t="shared" ca="1" si="390"/>
        <v>#VALUE!</v>
      </c>
      <c r="DD78" s="87" t="e">
        <f t="shared" ca="1" si="391"/>
        <v>#VALUE!</v>
      </c>
      <c r="DE78" s="87" t="e">
        <f t="shared" ca="1" si="392"/>
        <v>#VALUE!</v>
      </c>
      <c r="DF78" s="87" t="e">
        <f t="shared" ca="1" si="393"/>
        <v>#VALUE!</v>
      </c>
      <c r="DG78" s="87" t="e">
        <f t="shared" ca="1" si="394"/>
        <v>#VALUE!</v>
      </c>
      <c r="DH78" s="87" t="e">
        <f t="shared" ca="1" si="395"/>
        <v>#VALUE!</v>
      </c>
      <c r="DI78" s="87" t="e">
        <f t="shared" ca="1" si="396"/>
        <v>#VALUE!</v>
      </c>
      <c r="DJ78" s="87" t="e">
        <f t="shared" ca="1" si="397"/>
        <v>#VALUE!</v>
      </c>
      <c r="DK78" s="87" t="e">
        <f t="shared" ca="1" si="398"/>
        <v>#VALUE!</v>
      </c>
      <c r="DL78" s="87" t="e">
        <f t="shared" ca="1" si="399"/>
        <v>#VALUE!</v>
      </c>
      <c r="DM78" s="87" t="e">
        <f t="shared" ca="1" si="400"/>
        <v>#VALUE!</v>
      </c>
      <c r="DN78" s="87" t="e">
        <f t="shared" ca="1" si="401"/>
        <v>#VALUE!</v>
      </c>
      <c r="DO78" s="87" t="e">
        <f t="shared" ca="1" si="402"/>
        <v>#VALUE!</v>
      </c>
      <c r="DP78" s="87" t="e">
        <f t="shared" ca="1" si="403"/>
        <v>#VALUE!</v>
      </c>
      <c r="DQ78" s="87" t="e">
        <f t="shared" ca="1" si="404"/>
        <v>#VALUE!</v>
      </c>
      <c r="DR78" s="87" t="e">
        <f t="shared" ca="1" si="405"/>
        <v>#VALUE!</v>
      </c>
      <c r="DS78" s="87" t="e">
        <f t="shared" ca="1" si="406"/>
        <v>#VALUE!</v>
      </c>
      <c r="DT78" s="87" t="e">
        <f t="shared" ca="1" si="407"/>
        <v>#VALUE!</v>
      </c>
      <c r="DU78" s="87" t="e">
        <f t="shared" ca="1" si="408"/>
        <v>#VALUE!</v>
      </c>
      <c r="DV78" s="87" t="e">
        <f t="shared" ca="1" si="409"/>
        <v>#VALUE!</v>
      </c>
      <c r="DW78" s="87" t="e">
        <f t="shared" ca="1" si="410"/>
        <v>#VALUE!</v>
      </c>
      <c r="DY78" s="87" t="e">
        <f t="shared" ca="1" si="411"/>
        <v>#VALUE!</v>
      </c>
      <c r="DZ78" s="87" t="e">
        <f t="shared" ca="1" si="412"/>
        <v>#VALUE!</v>
      </c>
      <c r="EA78" s="87" t="e">
        <f t="shared" ca="1" si="413"/>
        <v>#VALUE!</v>
      </c>
      <c r="EB78" s="87" t="e">
        <f t="shared" ca="1" si="414"/>
        <v>#VALUE!</v>
      </c>
      <c r="EC78" s="87" t="e">
        <f t="shared" ca="1" si="415"/>
        <v>#VALUE!</v>
      </c>
      <c r="ED78" s="87" t="e">
        <f t="shared" ca="1" si="416"/>
        <v>#VALUE!</v>
      </c>
      <c r="EE78" s="87" t="e">
        <f t="shared" ca="1" si="417"/>
        <v>#VALUE!</v>
      </c>
      <c r="EF78" s="87" t="e">
        <f t="shared" ca="1" si="418"/>
        <v>#VALUE!</v>
      </c>
      <c r="EG78" s="87" t="e">
        <f t="shared" ca="1" si="419"/>
        <v>#VALUE!</v>
      </c>
      <c r="EH78" s="87" t="e">
        <f t="shared" ca="1" si="420"/>
        <v>#VALUE!</v>
      </c>
      <c r="EI78" s="87" t="e">
        <f t="shared" ca="1" si="421"/>
        <v>#VALUE!</v>
      </c>
      <c r="EJ78" s="87" t="e">
        <f t="shared" ca="1" si="422"/>
        <v>#VALUE!</v>
      </c>
      <c r="EK78" s="87" t="e">
        <f t="shared" ca="1" si="423"/>
        <v>#VALUE!</v>
      </c>
      <c r="EL78" s="87" t="e">
        <f t="shared" ca="1" si="424"/>
        <v>#VALUE!</v>
      </c>
      <c r="EM78" s="87" t="e">
        <f t="shared" ca="1" si="425"/>
        <v>#VALUE!</v>
      </c>
      <c r="EN78" s="87" t="e">
        <f t="shared" ca="1" si="426"/>
        <v>#VALUE!</v>
      </c>
      <c r="EO78" s="87" t="e">
        <f t="shared" ca="1" si="427"/>
        <v>#VALUE!</v>
      </c>
      <c r="EP78" s="87" t="e">
        <f t="shared" ca="1" si="428"/>
        <v>#VALUE!</v>
      </c>
      <c r="EQ78" s="87" t="e">
        <f t="shared" ca="1" si="429"/>
        <v>#VALUE!</v>
      </c>
      <c r="ER78" s="87" t="e">
        <f t="shared" ca="1" si="430"/>
        <v>#VALUE!</v>
      </c>
      <c r="ES78" s="87" t="e">
        <f t="shared" ca="1" si="431"/>
        <v>#VALUE!</v>
      </c>
      <c r="EU78" s="87" t="e">
        <f t="shared" ca="1" si="432"/>
        <v>#VALUE!</v>
      </c>
      <c r="EV78" s="87" t="e">
        <f t="shared" ca="1" si="433"/>
        <v>#VALUE!</v>
      </c>
      <c r="EW78" s="87" t="e">
        <f t="shared" ca="1" si="434"/>
        <v>#VALUE!</v>
      </c>
      <c r="EX78" s="87" t="e">
        <f t="shared" ca="1" si="435"/>
        <v>#VALUE!</v>
      </c>
      <c r="EY78" s="87" t="e">
        <f t="shared" ca="1" si="436"/>
        <v>#VALUE!</v>
      </c>
      <c r="EZ78" s="87" t="e">
        <f t="shared" ca="1" si="437"/>
        <v>#VALUE!</v>
      </c>
      <c r="FA78" s="87" t="e">
        <f t="shared" ca="1" si="438"/>
        <v>#VALUE!</v>
      </c>
      <c r="FB78" s="87" t="e">
        <f t="shared" ca="1" si="439"/>
        <v>#VALUE!</v>
      </c>
      <c r="FC78" s="87" t="e">
        <f t="shared" ca="1" si="440"/>
        <v>#VALUE!</v>
      </c>
      <c r="FD78" s="87" t="e">
        <f t="shared" ca="1" si="441"/>
        <v>#VALUE!</v>
      </c>
      <c r="FE78" s="87" t="e">
        <f t="shared" ca="1" si="442"/>
        <v>#VALUE!</v>
      </c>
      <c r="FF78" s="87" t="e">
        <f t="shared" ca="1" si="443"/>
        <v>#VALUE!</v>
      </c>
      <c r="FG78" s="87" t="e">
        <f t="shared" ca="1" si="444"/>
        <v>#VALUE!</v>
      </c>
      <c r="FH78" s="87" t="e">
        <f t="shared" ca="1" si="445"/>
        <v>#VALUE!</v>
      </c>
      <c r="FI78" s="87" t="e">
        <f t="shared" ca="1" si="446"/>
        <v>#VALUE!</v>
      </c>
      <c r="FJ78" s="87" t="e">
        <f t="shared" ca="1" si="447"/>
        <v>#VALUE!</v>
      </c>
      <c r="FK78" s="87" t="e">
        <f t="shared" ca="1" si="448"/>
        <v>#VALUE!</v>
      </c>
      <c r="FL78" s="87" t="e">
        <f t="shared" ca="1" si="449"/>
        <v>#VALUE!</v>
      </c>
      <c r="FM78" s="87" t="e">
        <f t="shared" ca="1" si="450"/>
        <v>#VALUE!</v>
      </c>
      <c r="FN78" s="87" t="e">
        <f t="shared" ca="1" si="451"/>
        <v>#VALUE!</v>
      </c>
      <c r="FO78" s="87" t="e">
        <f t="shared" ca="1" si="452"/>
        <v>#VALUE!</v>
      </c>
      <c r="FQ78" s="87">
        <f ca="1"/>
        <v>0</v>
      </c>
      <c r="FR78" s="87">
        <f ca="1"/>
        <v>0</v>
      </c>
      <c r="FS78" s="87">
        <f ca="1"/>
        <v>0</v>
      </c>
      <c r="FT78" s="87">
        <f ca="1"/>
        <v>0</v>
      </c>
      <c r="FU78" s="87">
        <f ca="1"/>
        <v>0</v>
      </c>
      <c r="FV78" s="87">
        <f ca="1"/>
        <v>0</v>
      </c>
      <c r="FW78" s="87">
        <f ca="1"/>
        <v>0</v>
      </c>
      <c r="FX78" s="87">
        <f ca="1"/>
        <v>0</v>
      </c>
      <c r="FY78" s="87">
        <f ca="1"/>
        <v>0</v>
      </c>
      <c r="FZ78" s="87">
        <f ca="1"/>
        <v>0</v>
      </c>
      <c r="GA78" s="87">
        <f ca="1"/>
        <v>0</v>
      </c>
      <c r="GB78" s="87">
        <f ca="1"/>
        <v>0</v>
      </c>
      <c r="GC78" s="87">
        <f ca="1"/>
        <v>0</v>
      </c>
      <c r="GD78" s="87">
        <f ca="1"/>
        <v>0</v>
      </c>
      <c r="GE78" s="87">
        <f ca="1"/>
        <v>0</v>
      </c>
      <c r="GF78" s="87">
        <f ca="1"/>
        <v>0</v>
      </c>
      <c r="GG78" s="87">
        <f ca="1"/>
        <v>0</v>
      </c>
      <c r="GH78" s="87">
        <f ca="1"/>
        <v>0</v>
      </c>
      <c r="GI78" s="87">
        <f ca="1"/>
        <v>0</v>
      </c>
      <c r="GJ78" s="87">
        <f ca="1"/>
        <v>0</v>
      </c>
    </row>
    <row r="79" spans="1:192" x14ac:dyDescent="0.25">
      <c r="A79" s="87">
        <f t="shared" si="249"/>
        <v>70</v>
      </c>
      <c r="B79" s="87" t="e">
        <f t="shared" ca="1" si="456"/>
        <v>#N/A</v>
      </c>
      <c r="C79" s="87" t="e">
        <f t="shared" ca="1" si="457"/>
        <v>#REF!</v>
      </c>
      <c r="D79" s="87" t="e">
        <f t="shared" ca="1" si="458"/>
        <v>#REF!</v>
      </c>
      <c r="E79" s="87" t="e">
        <f t="shared" ca="1" si="459"/>
        <v>#REF!</v>
      </c>
      <c r="F79" s="87" t="e">
        <f t="shared" ca="1" si="460"/>
        <v>#REF!</v>
      </c>
      <c r="G79" s="87" t="e">
        <f t="shared" ca="1" si="461"/>
        <v>#REF!</v>
      </c>
      <c r="H79" s="87" t="e">
        <f t="shared" ca="1" si="462"/>
        <v>#REF!</v>
      </c>
      <c r="I79" s="87" t="e">
        <f t="shared" ca="1" si="463"/>
        <v>#REF!</v>
      </c>
      <c r="J79" s="87" t="e">
        <f t="shared" ca="1" si="464"/>
        <v>#REF!</v>
      </c>
      <c r="K79" s="87" t="e">
        <f t="shared" ca="1" si="465"/>
        <v>#REF!</v>
      </c>
      <c r="L79" s="87" t="e">
        <f t="shared" ca="1" si="466"/>
        <v>#REF!</v>
      </c>
      <c r="M79" s="87" t="e">
        <f t="shared" ca="1" si="467"/>
        <v>#REF!</v>
      </c>
      <c r="N79" s="87" t="e">
        <f t="shared" ca="1" si="468"/>
        <v>#REF!</v>
      </c>
      <c r="O79" s="87" t="e">
        <f t="shared" ca="1" si="469"/>
        <v>#REF!</v>
      </c>
      <c r="P79" s="87" t="e">
        <f t="shared" ca="1" si="470"/>
        <v>#REF!</v>
      </c>
      <c r="Q79" s="87" t="e">
        <f t="shared" ca="1" si="471"/>
        <v>#REF!</v>
      </c>
      <c r="R79" s="87" t="e">
        <f t="shared" ca="1" si="471"/>
        <v>#REF!</v>
      </c>
      <c r="S79" s="87" t="e">
        <f t="shared" ca="1" si="471"/>
        <v>#REF!</v>
      </c>
      <c r="T79" s="87" t="e">
        <f t="shared" ca="1" si="471"/>
        <v>#REF!</v>
      </c>
      <c r="U79" s="87" t="e">
        <f t="shared" ca="1" si="471"/>
        <v>#REF!</v>
      </c>
      <c r="X79" s="87">
        <f ca="1">Ranking!B75</f>
        <v>0</v>
      </c>
      <c r="Y79" s="87" t="e">
        <f ca="1">IF(AH79=0,0,Ranking!C75)</f>
        <v>#VALUE!</v>
      </c>
      <c r="Z79" s="91">
        <f ca="1">Ranking!G75</f>
        <v>0</v>
      </c>
      <c r="AA79" s="87" t="e">
        <f ca="1">MCA!ES78</f>
        <v>#REF!</v>
      </c>
      <c r="AB79" s="87">
        <f ca="1">MCA!ET78</f>
        <v>0</v>
      </c>
      <c r="AC79" s="87">
        <f ca="1">MCA!EU78</f>
        <v>0</v>
      </c>
      <c r="AD79" s="87" t="e">
        <f ca="1">INDEX('MCA-INPUT'!$C$22:$C$25,MATCH(AC79,$W$376:$W$379,0),1)</f>
        <v>#N/A</v>
      </c>
      <c r="AE79" s="87" t="e">
        <f t="shared" ca="1" si="346"/>
        <v>#VALUE!</v>
      </c>
      <c r="AF79" s="87">
        <f ca="1">MATCH(AB79,$AB$7:AB79,0)</f>
        <v>1</v>
      </c>
      <c r="AG79" s="87" t="str">
        <f t="shared" ca="1" si="347"/>
        <v>00</v>
      </c>
      <c r="AH79" s="87" t="e">
        <f t="shared" ca="1" si="348"/>
        <v>#VALUE!</v>
      </c>
      <c r="AI79" s="87" t="e">
        <f t="shared" ca="1" si="385"/>
        <v>#VALUE!</v>
      </c>
      <c r="AK79" s="87" t="e">
        <f t="shared" ca="1" si="349"/>
        <v>#VALUE!</v>
      </c>
      <c r="AL79" s="87" t="e">
        <f t="shared" ca="1" si="386"/>
        <v>#VALUE!</v>
      </c>
      <c r="AM79" s="87" t="e">
        <f t="shared" ca="1" si="350"/>
        <v>#VALUE!</v>
      </c>
      <c r="AN79" s="87" t="e">
        <f t="shared" ref="AN79:BA79" ca="1" si="487">IF(AM79&gt;0,2,IF($AL79&lt;=AN$5,1,0))</f>
        <v>#VALUE!</v>
      </c>
      <c r="AO79" s="87" t="e">
        <f t="shared" ca="1" si="487"/>
        <v>#VALUE!</v>
      </c>
      <c r="AP79" s="87" t="e">
        <f t="shared" ca="1" si="487"/>
        <v>#VALUE!</v>
      </c>
      <c r="AQ79" s="87" t="e">
        <f t="shared" ca="1" si="487"/>
        <v>#VALUE!</v>
      </c>
      <c r="AR79" s="87" t="e">
        <f t="shared" ca="1" si="487"/>
        <v>#VALUE!</v>
      </c>
      <c r="AS79" s="87" t="e">
        <f t="shared" ca="1" si="487"/>
        <v>#VALUE!</v>
      </c>
      <c r="AT79" s="87" t="e">
        <f t="shared" ca="1" si="487"/>
        <v>#VALUE!</v>
      </c>
      <c r="AU79" s="87" t="e">
        <f t="shared" ca="1" si="487"/>
        <v>#VALUE!</v>
      </c>
      <c r="AV79" s="87" t="e">
        <f t="shared" ca="1" si="487"/>
        <v>#VALUE!</v>
      </c>
      <c r="AW79" s="87" t="e">
        <f t="shared" ca="1" si="487"/>
        <v>#VALUE!</v>
      </c>
      <c r="AX79" s="87" t="e">
        <f t="shared" ca="1" si="487"/>
        <v>#VALUE!</v>
      </c>
      <c r="AY79" s="87" t="e">
        <f t="shared" ca="1" si="487"/>
        <v>#VALUE!</v>
      </c>
      <c r="AZ79" s="87" t="e">
        <f t="shared" ca="1" si="487"/>
        <v>#VALUE!</v>
      </c>
      <c r="BA79" s="87" t="e">
        <f t="shared" ca="1" si="487"/>
        <v>#VALUE!</v>
      </c>
      <c r="BB79" s="87" t="e">
        <f t="shared" ref="BB79:BF79" ca="1" si="488">IF(BA79&gt;0,2,IF($AL79&lt;=BB$5,1,0))</f>
        <v>#VALUE!</v>
      </c>
      <c r="BC79" s="87" t="e">
        <f t="shared" ca="1" si="488"/>
        <v>#VALUE!</v>
      </c>
      <c r="BD79" s="87" t="e">
        <f t="shared" ca="1" si="488"/>
        <v>#VALUE!</v>
      </c>
      <c r="BE79" s="87" t="e">
        <f t="shared" ca="1" si="488"/>
        <v>#VALUE!</v>
      </c>
      <c r="BF79" s="87" t="e">
        <f t="shared" ca="1" si="488"/>
        <v>#VALUE!</v>
      </c>
      <c r="BH79" s="87" t="e">
        <f t="shared" ca="1" si="353"/>
        <v>#VALUE!</v>
      </c>
      <c r="BI79" s="87" t="e">
        <f t="shared" ca="1" si="354"/>
        <v>#VALUE!</v>
      </c>
      <c r="BJ79" s="87" t="e">
        <f t="shared" ca="1" si="355"/>
        <v>#VALUE!</v>
      </c>
      <c r="BK79" s="87" t="e">
        <f t="shared" ca="1" si="356"/>
        <v>#VALUE!</v>
      </c>
      <c r="BL79" s="87" t="e">
        <f t="shared" ca="1" si="357"/>
        <v>#VALUE!</v>
      </c>
      <c r="BM79" s="87" t="e">
        <f t="shared" ca="1" si="358"/>
        <v>#VALUE!</v>
      </c>
      <c r="BN79" s="87" t="e">
        <f t="shared" ca="1" si="359"/>
        <v>#VALUE!</v>
      </c>
      <c r="BO79" s="87" t="e">
        <f t="shared" ca="1" si="360"/>
        <v>#VALUE!</v>
      </c>
      <c r="BP79" s="87" t="e">
        <f t="shared" ca="1" si="361"/>
        <v>#VALUE!</v>
      </c>
      <c r="BQ79" s="87" t="e">
        <f t="shared" ca="1" si="362"/>
        <v>#VALUE!</v>
      </c>
      <c r="BR79" s="87" t="e">
        <f t="shared" ca="1" si="363"/>
        <v>#VALUE!</v>
      </c>
      <c r="BS79" s="87" t="e">
        <f t="shared" ca="1" si="364"/>
        <v>#VALUE!</v>
      </c>
      <c r="BT79" s="87" t="e">
        <f t="shared" ca="1" si="365"/>
        <v>#VALUE!</v>
      </c>
      <c r="BU79" s="87" t="e">
        <f t="shared" ca="1" si="366"/>
        <v>#VALUE!</v>
      </c>
      <c r="BV79" s="87" t="e">
        <f t="shared" ca="1" si="367"/>
        <v>#VALUE!</v>
      </c>
      <c r="BW79" s="87" t="e">
        <f t="shared" ca="1" si="368"/>
        <v>#VALUE!</v>
      </c>
      <c r="BX79" s="87" t="e">
        <f t="shared" ca="1" si="368"/>
        <v>#VALUE!</v>
      </c>
      <c r="BY79" s="87" t="e">
        <f t="shared" ca="1" si="368"/>
        <v>#VALUE!</v>
      </c>
      <c r="BZ79" s="87" t="e">
        <f t="shared" ca="1" si="368"/>
        <v>#VALUE!</v>
      </c>
      <c r="CA79" s="87" t="e">
        <f t="shared" ca="1" si="368"/>
        <v>#VALUE!</v>
      </c>
      <c r="CC79" s="87">
        <v>73</v>
      </c>
      <c r="CD79" s="91" t="e">
        <f t="shared" ca="1" si="369"/>
        <v>#N/A</v>
      </c>
      <c r="CE79" s="91" t="e">
        <f t="shared" ca="1" si="370"/>
        <v>#REF!</v>
      </c>
      <c r="CF79" s="91" t="e">
        <f t="shared" ca="1" si="371"/>
        <v>#REF!</v>
      </c>
      <c r="CG79" s="91" t="e">
        <f t="shared" ca="1" si="372"/>
        <v>#REF!</v>
      </c>
      <c r="CH79" s="91" t="e">
        <f t="shared" ca="1" si="373"/>
        <v>#REF!</v>
      </c>
      <c r="CI79" s="91" t="e">
        <f t="shared" ca="1" si="374"/>
        <v>#REF!</v>
      </c>
      <c r="CJ79" s="91" t="e">
        <f t="shared" ca="1" si="375"/>
        <v>#REF!</v>
      </c>
      <c r="CK79" s="91" t="e">
        <f t="shared" ca="1" si="376"/>
        <v>#REF!</v>
      </c>
      <c r="CL79" s="91" t="e">
        <f t="shared" ca="1" si="377"/>
        <v>#REF!</v>
      </c>
      <c r="CM79" s="91" t="e">
        <f t="shared" ca="1" si="378"/>
        <v>#REF!</v>
      </c>
      <c r="CN79" s="91" t="e">
        <f t="shared" ca="1" si="379"/>
        <v>#REF!</v>
      </c>
      <c r="CO79" s="91" t="e">
        <f t="shared" ca="1" si="380"/>
        <v>#REF!</v>
      </c>
      <c r="CP79" s="91" t="e">
        <f t="shared" ca="1" si="381"/>
        <v>#REF!</v>
      </c>
      <c r="CQ79" s="91" t="e">
        <f t="shared" ca="1" si="382"/>
        <v>#REF!</v>
      </c>
      <c r="CR79" s="91" t="e">
        <f t="shared" ca="1" si="383"/>
        <v>#REF!</v>
      </c>
      <c r="CS79" s="91" t="e">
        <f t="shared" ref="CS79:CW79" ca="1" si="489">VALUE(IF(Q82=0,0,CONCATENATE(Q$9,$A82)))</f>
        <v>#REF!</v>
      </c>
      <c r="CT79" s="91" t="e">
        <f t="shared" ca="1" si="489"/>
        <v>#REF!</v>
      </c>
      <c r="CU79" s="91" t="e">
        <f t="shared" ca="1" si="489"/>
        <v>#REF!</v>
      </c>
      <c r="CV79" s="91" t="e">
        <f t="shared" ca="1" si="489"/>
        <v>#REF!</v>
      </c>
      <c r="CW79" s="91" t="e">
        <f t="shared" ca="1" si="489"/>
        <v>#REF!</v>
      </c>
      <c r="DC79" s="87" t="e">
        <f t="shared" ca="1" si="390"/>
        <v>#VALUE!</v>
      </c>
      <c r="DD79" s="87" t="e">
        <f t="shared" ca="1" si="391"/>
        <v>#VALUE!</v>
      </c>
      <c r="DE79" s="87" t="e">
        <f t="shared" ca="1" si="392"/>
        <v>#VALUE!</v>
      </c>
      <c r="DF79" s="87" t="e">
        <f t="shared" ca="1" si="393"/>
        <v>#VALUE!</v>
      </c>
      <c r="DG79" s="87" t="e">
        <f t="shared" ca="1" si="394"/>
        <v>#VALUE!</v>
      </c>
      <c r="DH79" s="87" t="e">
        <f t="shared" ca="1" si="395"/>
        <v>#VALUE!</v>
      </c>
      <c r="DI79" s="87" t="e">
        <f t="shared" ca="1" si="396"/>
        <v>#VALUE!</v>
      </c>
      <c r="DJ79" s="87" t="e">
        <f t="shared" ca="1" si="397"/>
        <v>#VALUE!</v>
      </c>
      <c r="DK79" s="87" t="e">
        <f t="shared" ca="1" si="398"/>
        <v>#VALUE!</v>
      </c>
      <c r="DL79" s="87" t="e">
        <f t="shared" ca="1" si="399"/>
        <v>#VALUE!</v>
      </c>
      <c r="DM79" s="87" t="e">
        <f t="shared" ca="1" si="400"/>
        <v>#VALUE!</v>
      </c>
      <c r="DN79" s="87" t="e">
        <f t="shared" ca="1" si="401"/>
        <v>#VALUE!</v>
      </c>
      <c r="DO79" s="87" t="e">
        <f t="shared" ca="1" si="402"/>
        <v>#VALUE!</v>
      </c>
      <c r="DP79" s="87" t="e">
        <f t="shared" ca="1" si="403"/>
        <v>#VALUE!</v>
      </c>
      <c r="DQ79" s="87" t="e">
        <f t="shared" ca="1" si="404"/>
        <v>#VALUE!</v>
      </c>
      <c r="DR79" s="87" t="e">
        <f t="shared" ca="1" si="405"/>
        <v>#VALUE!</v>
      </c>
      <c r="DS79" s="87" t="e">
        <f t="shared" ca="1" si="406"/>
        <v>#VALUE!</v>
      </c>
      <c r="DT79" s="87" t="e">
        <f t="shared" ca="1" si="407"/>
        <v>#VALUE!</v>
      </c>
      <c r="DU79" s="87" t="e">
        <f t="shared" ca="1" si="408"/>
        <v>#VALUE!</v>
      </c>
      <c r="DV79" s="87" t="e">
        <f t="shared" ca="1" si="409"/>
        <v>#VALUE!</v>
      </c>
      <c r="DW79" s="87" t="e">
        <f t="shared" ca="1" si="410"/>
        <v>#VALUE!</v>
      </c>
      <c r="DY79" s="87" t="e">
        <f t="shared" ca="1" si="411"/>
        <v>#VALUE!</v>
      </c>
      <c r="DZ79" s="87" t="e">
        <f t="shared" ca="1" si="412"/>
        <v>#VALUE!</v>
      </c>
      <c r="EA79" s="87" t="e">
        <f t="shared" ca="1" si="413"/>
        <v>#VALUE!</v>
      </c>
      <c r="EB79" s="87" t="e">
        <f t="shared" ca="1" si="414"/>
        <v>#VALUE!</v>
      </c>
      <c r="EC79" s="87" t="e">
        <f t="shared" ca="1" si="415"/>
        <v>#VALUE!</v>
      </c>
      <c r="ED79" s="87" t="e">
        <f t="shared" ca="1" si="416"/>
        <v>#VALUE!</v>
      </c>
      <c r="EE79" s="87" t="e">
        <f t="shared" ca="1" si="417"/>
        <v>#VALUE!</v>
      </c>
      <c r="EF79" s="87" t="e">
        <f t="shared" ca="1" si="418"/>
        <v>#VALUE!</v>
      </c>
      <c r="EG79" s="87" t="e">
        <f t="shared" ca="1" si="419"/>
        <v>#VALUE!</v>
      </c>
      <c r="EH79" s="87" t="e">
        <f t="shared" ca="1" si="420"/>
        <v>#VALUE!</v>
      </c>
      <c r="EI79" s="87" t="e">
        <f t="shared" ca="1" si="421"/>
        <v>#VALUE!</v>
      </c>
      <c r="EJ79" s="87" t="e">
        <f t="shared" ca="1" si="422"/>
        <v>#VALUE!</v>
      </c>
      <c r="EK79" s="87" t="e">
        <f t="shared" ca="1" si="423"/>
        <v>#VALUE!</v>
      </c>
      <c r="EL79" s="87" t="e">
        <f t="shared" ca="1" si="424"/>
        <v>#VALUE!</v>
      </c>
      <c r="EM79" s="87" t="e">
        <f t="shared" ca="1" si="425"/>
        <v>#VALUE!</v>
      </c>
      <c r="EN79" s="87" t="e">
        <f t="shared" ca="1" si="426"/>
        <v>#VALUE!</v>
      </c>
      <c r="EO79" s="87" t="e">
        <f t="shared" ca="1" si="427"/>
        <v>#VALUE!</v>
      </c>
      <c r="EP79" s="87" t="e">
        <f t="shared" ca="1" si="428"/>
        <v>#VALUE!</v>
      </c>
      <c r="EQ79" s="87" t="e">
        <f t="shared" ca="1" si="429"/>
        <v>#VALUE!</v>
      </c>
      <c r="ER79" s="87" t="e">
        <f t="shared" ca="1" si="430"/>
        <v>#VALUE!</v>
      </c>
      <c r="ES79" s="87" t="e">
        <f t="shared" ca="1" si="431"/>
        <v>#VALUE!</v>
      </c>
      <c r="EU79" s="87" t="e">
        <f t="shared" ca="1" si="432"/>
        <v>#VALUE!</v>
      </c>
      <c r="EV79" s="87" t="e">
        <f t="shared" ca="1" si="433"/>
        <v>#VALUE!</v>
      </c>
      <c r="EW79" s="87" t="e">
        <f t="shared" ca="1" si="434"/>
        <v>#VALUE!</v>
      </c>
      <c r="EX79" s="87" t="e">
        <f t="shared" ca="1" si="435"/>
        <v>#VALUE!</v>
      </c>
      <c r="EY79" s="87" t="e">
        <f t="shared" ca="1" si="436"/>
        <v>#VALUE!</v>
      </c>
      <c r="EZ79" s="87" t="e">
        <f t="shared" ca="1" si="437"/>
        <v>#VALUE!</v>
      </c>
      <c r="FA79" s="87" t="e">
        <f t="shared" ca="1" si="438"/>
        <v>#VALUE!</v>
      </c>
      <c r="FB79" s="87" t="e">
        <f t="shared" ca="1" si="439"/>
        <v>#VALUE!</v>
      </c>
      <c r="FC79" s="87" t="e">
        <f t="shared" ca="1" si="440"/>
        <v>#VALUE!</v>
      </c>
      <c r="FD79" s="87" t="e">
        <f t="shared" ca="1" si="441"/>
        <v>#VALUE!</v>
      </c>
      <c r="FE79" s="87" t="e">
        <f t="shared" ca="1" si="442"/>
        <v>#VALUE!</v>
      </c>
      <c r="FF79" s="87" t="e">
        <f t="shared" ca="1" si="443"/>
        <v>#VALUE!</v>
      </c>
      <c r="FG79" s="87" t="e">
        <f t="shared" ca="1" si="444"/>
        <v>#VALUE!</v>
      </c>
      <c r="FH79" s="87" t="e">
        <f t="shared" ca="1" si="445"/>
        <v>#VALUE!</v>
      </c>
      <c r="FI79" s="87" t="e">
        <f t="shared" ca="1" si="446"/>
        <v>#VALUE!</v>
      </c>
      <c r="FJ79" s="87" t="e">
        <f t="shared" ca="1" si="447"/>
        <v>#VALUE!</v>
      </c>
      <c r="FK79" s="87" t="e">
        <f t="shared" ca="1" si="448"/>
        <v>#VALUE!</v>
      </c>
      <c r="FL79" s="87" t="e">
        <f t="shared" ca="1" si="449"/>
        <v>#VALUE!</v>
      </c>
      <c r="FM79" s="87" t="e">
        <f t="shared" ca="1" si="450"/>
        <v>#VALUE!</v>
      </c>
      <c r="FN79" s="87" t="e">
        <f t="shared" ca="1" si="451"/>
        <v>#VALUE!</v>
      </c>
      <c r="FO79" s="87" t="e">
        <f t="shared" ca="1" si="452"/>
        <v>#VALUE!</v>
      </c>
      <c r="FQ79" s="87">
        <f ca="1"/>
        <v>0</v>
      </c>
      <c r="FR79" s="87">
        <f ca="1"/>
        <v>0</v>
      </c>
      <c r="FS79" s="87">
        <f ca="1"/>
        <v>0</v>
      </c>
      <c r="FT79" s="87">
        <f ca="1"/>
        <v>0</v>
      </c>
      <c r="FU79" s="87">
        <f ca="1"/>
        <v>0</v>
      </c>
      <c r="FV79" s="87">
        <f ca="1"/>
        <v>0</v>
      </c>
      <c r="FW79" s="87">
        <f ca="1"/>
        <v>0</v>
      </c>
      <c r="FX79" s="87">
        <f ca="1"/>
        <v>0</v>
      </c>
      <c r="FY79" s="87">
        <f ca="1"/>
        <v>0</v>
      </c>
      <c r="FZ79" s="87">
        <f ca="1"/>
        <v>0</v>
      </c>
      <c r="GA79" s="87">
        <f ca="1"/>
        <v>0</v>
      </c>
      <c r="GB79" s="87">
        <f ca="1"/>
        <v>0</v>
      </c>
      <c r="GC79" s="87">
        <f ca="1"/>
        <v>0</v>
      </c>
      <c r="GD79" s="87">
        <f ca="1"/>
        <v>0</v>
      </c>
      <c r="GE79" s="87">
        <f ca="1"/>
        <v>0</v>
      </c>
      <c r="GF79" s="87">
        <f ca="1"/>
        <v>0</v>
      </c>
      <c r="GG79" s="87">
        <f ca="1"/>
        <v>0</v>
      </c>
      <c r="GH79" s="87">
        <f ca="1"/>
        <v>0</v>
      </c>
      <c r="GI79" s="87">
        <f ca="1"/>
        <v>0</v>
      </c>
      <c r="GJ79" s="87">
        <f ca="1"/>
        <v>0</v>
      </c>
    </row>
    <row r="80" spans="1:192" x14ac:dyDescent="0.25">
      <c r="A80" s="87">
        <f t="shared" si="249"/>
        <v>71</v>
      </c>
      <c r="B80" s="87" t="e">
        <f t="shared" ca="1" si="456"/>
        <v>#N/A</v>
      </c>
      <c r="C80" s="87" t="e">
        <f t="shared" ca="1" si="457"/>
        <v>#REF!</v>
      </c>
      <c r="D80" s="87" t="e">
        <f t="shared" ca="1" si="458"/>
        <v>#REF!</v>
      </c>
      <c r="E80" s="87" t="e">
        <f t="shared" ca="1" si="459"/>
        <v>#REF!</v>
      </c>
      <c r="F80" s="87" t="e">
        <f t="shared" ca="1" si="460"/>
        <v>#REF!</v>
      </c>
      <c r="G80" s="87" t="e">
        <f t="shared" ca="1" si="461"/>
        <v>#REF!</v>
      </c>
      <c r="H80" s="87" t="e">
        <f t="shared" ca="1" si="462"/>
        <v>#REF!</v>
      </c>
      <c r="I80" s="87" t="e">
        <f t="shared" ca="1" si="463"/>
        <v>#REF!</v>
      </c>
      <c r="J80" s="87" t="e">
        <f t="shared" ca="1" si="464"/>
        <v>#REF!</v>
      </c>
      <c r="K80" s="87" t="e">
        <f t="shared" ca="1" si="465"/>
        <v>#REF!</v>
      </c>
      <c r="L80" s="87" t="e">
        <f t="shared" ca="1" si="466"/>
        <v>#REF!</v>
      </c>
      <c r="M80" s="87" t="e">
        <f t="shared" ca="1" si="467"/>
        <v>#REF!</v>
      </c>
      <c r="N80" s="87" t="e">
        <f t="shared" ca="1" si="468"/>
        <v>#REF!</v>
      </c>
      <c r="O80" s="87" t="e">
        <f t="shared" ca="1" si="469"/>
        <v>#REF!</v>
      </c>
      <c r="P80" s="87" t="e">
        <f t="shared" ca="1" si="470"/>
        <v>#REF!</v>
      </c>
      <c r="Q80" s="87" t="e">
        <f t="shared" ca="1" si="471"/>
        <v>#REF!</v>
      </c>
      <c r="R80" s="87" t="e">
        <f t="shared" ca="1" si="471"/>
        <v>#REF!</v>
      </c>
      <c r="S80" s="87" t="e">
        <f t="shared" ca="1" si="471"/>
        <v>#REF!</v>
      </c>
      <c r="T80" s="87" t="e">
        <f t="shared" ca="1" si="471"/>
        <v>#REF!</v>
      </c>
      <c r="U80" s="87" t="e">
        <f t="shared" ca="1" si="471"/>
        <v>#REF!</v>
      </c>
      <c r="X80" s="87">
        <f ca="1">Ranking!B76</f>
        <v>0</v>
      </c>
      <c r="Y80" s="87" t="e">
        <f ca="1">IF(AH80=0,0,Ranking!C76)</f>
        <v>#VALUE!</v>
      </c>
      <c r="Z80" s="91">
        <f ca="1">Ranking!G76</f>
        <v>0</v>
      </c>
      <c r="AA80" s="87" t="e">
        <f ca="1">MCA!ES79</f>
        <v>#REF!</v>
      </c>
      <c r="AB80" s="87">
        <f ca="1">MCA!ET79</f>
        <v>0</v>
      </c>
      <c r="AC80" s="87">
        <f ca="1">MCA!EU79</f>
        <v>0</v>
      </c>
      <c r="AD80" s="87" t="e">
        <f ca="1">INDEX('MCA-INPUT'!$C$22:$C$25,MATCH(AC80,$W$376:$W$379,0),1)</f>
        <v>#N/A</v>
      </c>
      <c r="AE80" s="87" t="e">
        <f t="shared" ca="1" si="346"/>
        <v>#VALUE!</v>
      </c>
      <c r="AF80" s="87">
        <f ca="1">MATCH(AB80,$AB$7:AB80,0)</f>
        <v>1</v>
      </c>
      <c r="AG80" s="87" t="str">
        <f t="shared" ca="1" si="347"/>
        <v>00</v>
      </c>
      <c r="AH80" s="87" t="e">
        <f t="shared" ca="1" si="348"/>
        <v>#VALUE!</v>
      </c>
      <c r="AI80" s="87" t="e">
        <f t="shared" ca="1" si="385"/>
        <v>#VALUE!</v>
      </c>
      <c r="AK80" s="87" t="e">
        <f t="shared" ca="1" si="349"/>
        <v>#VALUE!</v>
      </c>
      <c r="AL80" s="87" t="e">
        <f t="shared" ca="1" si="386"/>
        <v>#VALUE!</v>
      </c>
      <c r="AM80" s="87" t="e">
        <f t="shared" ca="1" si="350"/>
        <v>#VALUE!</v>
      </c>
      <c r="AN80" s="87" t="e">
        <f t="shared" ref="AN80:BA80" ca="1" si="490">IF(AM80&gt;0,2,IF($AL80&lt;=AN$5,1,0))</f>
        <v>#VALUE!</v>
      </c>
      <c r="AO80" s="87" t="e">
        <f t="shared" ca="1" si="490"/>
        <v>#VALUE!</v>
      </c>
      <c r="AP80" s="87" t="e">
        <f t="shared" ca="1" si="490"/>
        <v>#VALUE!</v>
      </c>
      <c r="AQ80" s="87" t="e">
        <f t="shared" ca="1" si="490"/>
        <v>#VALUE!</v>
      </c>
      <c r="AR80" s="87" t="e">
        <f t="shared" ca="1" si="490"/>
        <v>#VALUE!</v>
      </c>
      <c r="AS80" s="87" t="e">
        <f t="shared" ca="1" si="490"/>
        <v>#VALUE!</v>
      </c>
      <c r="AT80" s="87" t="e">
        <f t="shared" ca="1" si="490"/>
        <v>#VALUE!</v>
      </c>
      <c r="AU80" s="87" t="e">
        <f t="shared" ca="1" si="490"/>
        <v>#VALUE!</v>
      </c>
      <c r="AV80" s="87" t="e">
        <f t="shared" ca="1" si="490"/>
        <v>#VALUE!</v>
      </c>
      <c r="AW80" s="87" t="e">
        <f t="shared" ca="1" si="490"/>
        <v>#VALUE!</v>
      </c>
      <c r="AX80" s="87" t="e">
        <f t="shared" ca="1" si="490"/>
        <v>#VALUE!</v>
      </c>
      <c r="AY80" s="87" t="e">
        <f t="shared" ca="1" si="490"/>
        <v>#VALUE!</v>
      </c>
      <c r="AZ80" s="87" t="e">
        <f t="shared" ca="1" si="490"/>
        <v>#VALUE!</v>
      </c>
      <c r="BA80" s="87" t="e">
        <f t="shared" ca="1" si="490"/>
        <v>#VALUE!</v>
      </c>
      <c r="BB80" s="87" t="e">
        <f t="shared" ref="BB80:BF80" ca="1" si="491">IF(BA80&gt;0,2,IF($AL80&lt;=BB$5,1,0))</f>
        <v>#VALUE!</v>
      </c>
      <c r="BC80" s="87" t="e">
        <f t="shared" ca="1" si="491"/>
        <v>#VALUE!</v>
      </c>
      <c r="BD80" s="87" t="e">
        <f t="shared" ca="1" si="491"/>
        <v>#VALUE!</v>
      </c>
      <c r="BE80" s="87" t="e">
        <f t="shared" ca="1" si="491"/>
        <v>#VALUE!</v>
      </c>
      <c r="BF80" s="87" t="e">
        <f t="shared" ca="1" si="491"/>
        <v>#VALUE!</v>
      </c>
      <c r="BH80" s="87" t="e">
        <f t="shared" ca="1" si="353"/>
        <v>#VALUE!</v>
      </c>
      <c r="BI80" s="87" t="e">
        <f t="shared" ca="1" si="354"/>
        <v>#VALUE!</v>
      </c>
      <c r="BJ80" s="87" t="e">
        <f t="shared" ca="1" si="355"/>
        <v>#VALUE!</v>
      </c>
      <c r="BK80" s="87" t="e">
        <f t="shared" ca="1" si="356"/>
        <v>#VALUE!</v>
      </c>
      <c r="BL80" s="87" t="e">
        <f t="shared" ca="1" si="357"/>
        <v>#VALUE!</v>
      </c>
      <c r="BM80" s="87" t="e">
        <f t="shared" ca="1" si="358"/>
        <v>#VALUE!</v>
      </c>
      <c r="BN80" s="87" t="e">
        <f t="shared" ca="1" si="359"/>
        <v>#VALUE!</v>
      </c>
      <c r="BO80" s="87" t="e">
        <f t="shared" ca="1" si="360"/>
        <v>#VALUE!</v>
      </c>
      <c r="BP80" s="87" t="e">
        <f t="shared" ca="1" si="361"/>
        <v>#VALUE!</v>
      </c>
      <c r="BQ80" s="87" t="e">
        <f t="shared" ca="1" si="362"/>
        <v>#VALUE!</v>
      </c>
      <c r="BR80" s="87" t="e">
        <f t="shared" ca="1" si="363"/>
        <v>#VALUE!</v>
      </c>
      <c r="BS80" s="87" t="e">
        <f t="shared" ca="1" si="364"/>
        <v>#VALUE!</v>
      </c>
      <c r="BT80" s="87" t="e">
        <f t="shared" ca="1" si="365"/>
        <v>#VALUE!</v>
      </c>
      <c r="BU80" s="87" t="e">
        <f t="shared" ca="1" si="366"/>
        <v>#VALUE!</v>
      </c>
      <c r="BV80" s="87" t="e">
        <f t="shared" ca="1" si="367"/>
        <v>#VALUE!</v>
      </c>
      <c r="BW80" s="87" t="e">
        <f t="shared" ca="1" si="368"/>
        <v>#VALUE!</v>
      </c>
      <c r="BX80" s="87" t="e">
        <f t="shared" ca="1" si="368"/>
        <v>#VALUE!</v>
      </c>
      <c r="BY80" s="87" t="e">
        <f t="shared" ca="1" si="368"/>
        <v>#VALUE!</v>
      </c>
      <c r="BZ80" s="87" t="e">
        <f t="shared" ca="1" si="368"/>
        <v>#VALUE!</v>
      </c>
      <c r="CA80" s="87" t="e">
        <f t="shared" ca="1" si="368"/>
        <v>#VALUE!</v>
      </c>
      <c r="CC80" s="87">
        <v>74</v>
      </c>
      <c r="CD80" s="91" t="e">
        <f t="shared" ca="1" si="369"/>
        <v>#N/A</v>
      </c>
      <c r="CE80" s="91" t="e">
        <f t="shared" ca="1" si="370"/>
        <v>#REF!</v>
      </c>
      <c r="CF80" s="91" t="e">
        <f t="shared" ca="1" si="371"/>
        <v>#REF!</v>
      </c>
      <c r="CG80" s="91" t="e">
        <f t="shared" ca="1" si="372"/>
        <v>#REF!</v>
      </c>
      <c r="CH80" s="91" t="e">
        <f t="shared" ca="1" si="373"/>
        <v>#REF!</v>
      </c>
      <c r="CI80" s="91" t="e">
        <f t="shared" ca="1" si="374"/>
        <v>#REF!</v>
      </c>
      <c r="CJ80" s="91" t="e">
        <f t="shared" ca="1" si="375"/>
        <v>#REF!</v>
      </c>
      <c r="CK80" s="91" t="e">
        <f t="shared" ca="1" si="376"/>
        <v>#REF!</v>
      </c>
      <c r="CL80" s="91" t="e">
        <f t="shared" ca="1" si="377"/>
        <v>#REF!</v>
      </c>
      <c r="CM80" s="91" t="e">
        <f t="shared" ca="1" si="378"/>
        <v>#REF!</v>
      </c>
      <c r="CN80" s="91" t="e">
        <f t="shared" ca="1" si="379"/>
        <v>#REF!</v>
      </c>
      <c r="CO80" s="91" t="e">
        <f t="shared" ca="1" si="380"/>
        <v>#REF!</v>
      </c>
      <c r="CP80" s="91" t="e">
        <f t="shared" ca="1" si="381"/>
        <v>#REF!</v>
      </c>
      <c r="CQ80" s="91" t="e">
        <f t="shared" ca="1" si="382"/>
        <v>#REF!</v>
      </c>
      <c r="CR80" s="91" t="e">
        <f t="shared" ca="1" si="383"/>
        <v>#REF!</v>
      </c>
      <c r="CS80" s="91" t="e">
        <f t="shared" ref="CS80:CW80" ca="1" si="492">VALUE(IF(Q83=0,0,CONCATENATE(Q$9,$A83)))</f>
        <v>#REF!</v>
      </c>
      <c r="CT80" s="91" t="e">
        <f t="shared" ca="1" si="492"/>
        <v>#REF!</v>
      </c>
      <c r="CU80" s="91" t="e">
        <f t="shared" ca="1" si="492"/>
        <v>#REF!</v>
      </c>
      <c r="CV80" s="91" t="e">
        <f t="shared" ca="1" si="492"/>
        <v>#REF!</v>
      </c>
      <c r="CW80" s="91" t="e">
        <f t="shared" ca="1" si="492"/>
        <v>#REF!</v>
      </c>
      <c r="DC80" s="87" t="e">
        <f t="shared" ca="1" si="390"/>
        <v>#VALUE!</v>
      </c>
      <c r="DD80" s="87" t="e">
        <f t="shared" ca="1" si="391"/>
        <v>#VALUE!</v>
      </c>
      <c r="DE80" s="87" t="e">
        <f t="shared" ca="1" si="392"/>
        <v>#VALUE!</v>
      </c>
      <c r="DF80" s="87" t="e">
        <f t="shared" ca="1" si="393"/>
        <v>#VALUE!</v>
      </c>
      <c r="DG80" s="87" t="e">
        <f t="shared" ca="1" si="394"/>
        <v>#VALUE!</v>
      </c>
      <c r="DH80" s="87" t="e">
        <f t="shared" ca="1" si="395"/>
        <v>#VALUE!</v>
      </c>
      <c r="DI80" s="87" t="e">
        <f t="shared" ca="1" si="396"/>
        <v>#VALUE!</v>
      </c>
      <c r="DJ80" s="87" t="e">
        <f t="shared" ca="1" si="397"/>
        <v>#VALUE!</v>
      </c>
      <c r="DK80" s="87" t="e">
        <f t="shared" ca="1" si="398"/>
        <v>#VALUE!</v>
      </c>
      <c r="DL80" s="87" t="e">
        <f t="shared" ca="1" si="399"/>
        <v>#VALUE!</v>
      </c>
      <c r="DM80" s="87" t="e">
        <f t="shared" ca="1" si="400"/>
        <v>#VALUE!</v>
      </c>
      <c r="DN80" s="87" t="e">
        <f t="shared" ca="1" si="401"/>
        <v>#VALUE!</v>
      </c>
      <c r="DO80" s="87" t="e">
        <f t="shared" ca="1" si="402"/>
        <v>#VALUE!</v>
      </c>
      <c r="DP80" s="87" t="e">
        <f t="shared" ca="1" si="403"/>
        <v>#VALUE!</v>
      </c>
      <c r="DQ80" s="87" t="e">
        <f t="shared" ca="1" si="404"/>
        <v>#VALUE!</v>
      </c>
      <c r="DR80" s="87" t="e">
        <f t="shared" ca="1" si="405"/>
        <v>#VALUE!</v>
      </c>
      <c r="DS80" s="87" t="e">
        <f t="shared" ca="1" si="406"/>
        <v>#VALUE!</v>
      </c>
      <c r="DT80" s="87" t="e">
        <f t="shared" ca="1" si="407"/>
        <v>#VALUE!</v>
      </c>
      <c r="DU80" s="87" t="e">
        <f t="shared" ca="1" si="408"/>
        <v>#VALUE!</v>
      </c>
      <c r="DV80" s="87" t="e">
        <f t="shared" ca="1" si="409"/>
        <v>#VALUE!</v>
      </c>
      <c r="DW80" s="87" t="e">
        <f t="shared" ca="1" si="410"/>
        <v>#VALUE!</v>
      </c>
      <c r="DY80" s="87" t="e">
        <f t="shared" ca="1" si="411"/>
        <v>#VALUE!</v>
      </c>
      <c r="DZ80" s="87" t="e">
        <f t="shared" ca="1" si="412"/>
        <v>#VALUE!</v>
      </c>
      <c r="EA80" s="87" t="e">
        <f t="shared" ca="1" si="413"/>
        <v>#VALUE!</v>
      </c>
      <c r="EB80" s="87" t="e">
        <f t="shared" ca="1" si="414"/>
        <v>#VALUE!</v>
      </c>
      <c r="EC80" s="87" t="e">
        <f t="shared" ca="1" si="415"/>
        <v>#VALUE!</v>
      </c>
      <c r="ED80" s="87" t="e">
        <f t="shared" ca="1" si="416"/>
        <v>#VALUE!</v>
      </c>
      <c r="EE80" s="87" t="e">
        <f t="shared" ca="1" si="417"/>
        <v>#VALUE!</v>
      </c>
      <c r="EF80" s="87" t="e">
        <f t="shared" ca="1" si="418"/>
        <v>#VALUE!</v>
      </c>
      <c r="EG80" s="87" t="e">
        <f t="shared" ca="1" si="419"/>
        <v>#VALUE!</v>
      </c>
      <c r="EH80" s="87" t="e">
        <f t="shared" ca="1" si="420"/>
        <v>#VALUE!</v>
      </c>
      <c r="EI80" s="87" t="e">
        <f t="shared" ca="1" si="421"/>
        <v>#VALUE!</v>
      </c>
      <c r="EJ80" s="87" t="e">
        <f t="shared" ca="1" si="422"/>
        <v>#VALUE!</v>
      </c>
      <c r="EK80" s="87" t="e">
        <f t="shared" ca="1" si="423"/>
        <v>#VALUE!</v>
      </c>
      <c r="EL80" s="87" t="e">
        <f t="shared" ca="1" si="424"/>
        <v>#VALUE!</v>
      </c>
      <c r="EM80" s="87" t="e">
        <f t="shared" ca="1" si="425"/>
        <v>#VALUE!</v>
      </c>
      <c r="EN80" s="87" t="e">
        <f t="shared" ca="1" si="426"/>
        <v>#VALUE!</v>
      </c>
      <c r="EO80" s="87" t="e">
        <f t="shared" ca="1" si="427"/>
        <v>#VALUE!</v>
      </c>
      <c r="EP80" s="87" t="e">
        <f t="shared" ca="1" si="428"/>
        <v>#VALUE!</v>
      </c>
      <c r="EQ80" s="87" t="e">
        <f t="shared" ca="1" si="429"/>
        <v>#VALUE!</v>
      </c>
      <c r="ER80" s="87" t="e">
        <f t="shared" ca="1" si="430"/>
        <v>#VALUE!</v>
      </c>
      <c r="ES80" s="87" t="e">
        <f t="shared" ca="1" si="431"/>
        <v>#VALUE!</v>
      </c>
      <c r="EU80" s="87" t="e">
        <f t="shared" ca="1" si="432"/>
        <v>#VALUE!</v>
      </c>
      <c r="EV80" s="87" t="e">
        <f t="shared" ca="1" si="433"/>
        <v>#VALUE!</v>
      </c>
      <c r="EW80" s="87" t="e">
        <f t="shared" ca="1" si="434"/>
        <v>#VALUE!</v>
      </c>
      <c r="EX80" s="87" t="e">
        <f t="shared" ca="1" si="435"/>
        <v>#VALUE!</v>
      </c>
      <c r="EY80" s="87" t="e">
        <f t="shared" ca="1" si="436"/>
        <v>#VALUE!</v>
      </c>
      <c r="EZ80" s="87" t="e">
        <f t="shared" ca="1" si="437"/>
        <v>#VALUE!</v>
      </c>
      <c r="FA80" s="87" t="e">
        <f t="shared" ca="1" si="438"/>
        <v>#VALUE!</v>
      </c>
      <c r="FB80" s="87" t="e">
        <f t="shared" ca="1" si="439"/>
        <v>#VALUE!</v>
      </c>
      <c r="FC80" s="87" t="e">
        <f t="shared" ca="1" si="440"/>
        <v>#VALUE!</v>
      </c>
      <c r="FD80" s="87" t="e">
        <f t="shared" ca="1" si="441"/>
        <v>#VALUE!</v>
      </c>
      <c r="FE80" s="87" t="e">
        <f t="shared" ca="1" si="442"/>
        <v>#VALUE!</v>
      </c>
      <c r="FF80" s="87" t="e">
        <f t="shared" ca="1" si="443"/>
        <v>#VALUE!</v>
      </c>
      <c r="FG80" s="87" t="e">
        <f t="shared" ca="1" si="444"/>
        <v>#VALUE!</v>
      </c>
      <c r="FH80" s="87" t="e">
        <f t="shared" ca="1" si="445"/>
        <v>#VALUE!</v>
      </c>
      <c r="FI80" s="87" t="e">
        <f t="shared" ca="1" si="446"/>
        <v>#VALUE!</v>
      </c>
      <c r="FJ80" s="87" t="e">
        <f t="shared" ca="1" si="447"/>
        <v>#VALUE!</v>
      </c>
      <c r="FK80" s="87" t="e">
        <f t="shared" ca="1" si="448"/>
        <v>#VALUE!</v>
      </c>
      <c r="FL80" s="87" t="e">
        <f t="shared" ca="1" si="449"/>
        <v>#VALUE!</v>
      </c>
      <c r="FM80" s="87" t="e">
        <f t="shared" ca="1" si="450"/>
        <v>#VALUE!</v>
      </c>
      <c r="FN80" s="87" t="e">
        <f t="shared" ca="1" si="451"/>
        <v>#VALUE!</v>
      </c>
      <c r="FO80" s="87" t="e">
        <f t="shared" ca="1" si="452"/>
        <v>#VALUE!</v>
      </c>
      <c r="FQ80" s="87">
        <f ca="1"/>
        <v>0</v>
      </c>
      <c r="FR80" s="87">
        <f ca="1"/>
        <v>0</v>
      </c>
      <c r="FS80" s="87">
        <f ca="1"/>
        <v>0</v>
      </c>
      <c r="FT80" s="87">
        <f ca="1"/>
        <v>0</v>
      </c>
      <c r="FU80" s="87">
        <f ca="1"/>
        <v>0</v>
      </c>
      <c r="FV80" s="87">
        <f ca="1"/>
        <v>0</v>
      </c>
      <c r="FW80" s="87">
        <f ca="1"/>
        <v>0</v>
      </c>
      <c r="FX80" s="87">
        <f ca="1"/>
        <v>0</v>
      </c>
      <c r="FY80" s="87">
        <f ca="1"/>
        <v>0</v>
      </c>
      <c r="FZ80" s="87">
        <f ca="1"/>
        <v>0</v>
      </c>
      <c r="GA80" s="87">
        <f ca="1"/>
        <v>0</v>
      </c>
      <c r="GB80" s="87">
        <f ca="1"/>
        <v>0</v>
      </c>
      <c r="GC80" s="87">
        <f ca="1"/>
        <v>0</v>
      </c>
      <c r="GD80" s="87">
        <f ca="1"/>
        <v>0</v>
      </c>
      <c r="GE80" s="87">
        <f ca="1"/>
        <v>0</v>
      </c>
      <c r="GF80" s="87">
        <f ca="1"/>
        <v>0</v>
      </c>
      <c r="GG80" s="87">
        <f ca="1"/>
        <v>0</v>
      </c>
      <c r="GH80" s="87">
        <f ca="1"/>
        <v>0</v>
      </c>
      <c r="GI80" s="87">
        <f ca="1"/>
        <v>0</v>
      </c>
      <c r="GJ80" s="87">
        <f ca="1"/>
        <v>0</v>
      </c>
    </row>
    <row r="81" spans="1:192" x14ac:dyDescent="0.25">
      <c r="A81" s="87">
        <f t="shared" si="249"/>
        <v>72</v>
      </c>
      <c r="B81" s="87" t="e">
        <f t="shared" ca="1" si="456"/>
        <v>#N/A</v>
      </c>
      <c r="C81" s="87" t="e">
        <f t="shared" ca="1" si="457"/>
        <v>#REF!</v>
      </c>
      <c r="D81" s="87" t="e">
        <f t="shared" ca="1" si="458"/>
        <v>#REF!</v>
      </c>
      <c r="E81" s="87" t="e">
        <f t="shared" ca="1" si="459"/>
        <v>#REF!</v>
      </c>
      <c r="F81" s="87" t="e">
        <f t="shared" ca="1" si="460"/>
        <v>#REF!</v>
      </c>
      <c r="G81" s="87" t="e">
        <f t="shared" ca="1" si="461"/>
        <v>#REF!</v>
      </c>
      <c r="H81" s="87" t="e">
        <f t="shared" ca="1" si="462"/>
        <v>#REF!</v>
      </c>
      <c r="I81" s="87" t="e">
        <f t="shared" ca="1" si="463"/>
        <v>#REF!</v>
      </c>
      <c r="J81" s="87" t="e">
        <f t="shared" ca="1" si="464"/>
        <v>#REF!</v>
      </c>
      <c r="K81" s="87" t="e">
        <f t="shared" ca="1" si="465"/>
        <v>#REF!</v>
      </c>
      <c r="L81" s="87" t="e">
        <f t="shared" ca="1" si="466"/>
        <v>#REF!</v>
      </c>
      <c r="M81" s="87" t="e">
        <f t="shared" ca="1" si="467"/>
        <v>#REF!</v>
      </c>
      <c r="N81" s="87" t="e">
        <f t="shared" ca="1" si="468"/>
        <v>#REF!</v>
      </c>
      <c r="O81" s="87" t="e">
        <f t="shared" ca="1" si="469"/>
        <v>#REF!</v>
      </c>
      <c r="P81" s="87" t="e">
        <f t="shared" ca="1" si="470"/>
        <v>#REF!</v>
      </c>
      <c r="Q81" s="87" t="e">
        <f t="shared" ca="1" si="471"/>
        <v>#REF!</v>
      </c>
      <c r="R81" s="87" t="e">
        <f t="shared" ca="1" si="471"/>
        <v>#REF!</v>
      </c>
      <c r="S81" s="87" t="e">
        <f t="shared" ca="1" si="471"/>
        <v>#REF!</v>
      </c>
      <c r="T81" s="87" t="e">
        <f t="shared" ca="1" si="471"/>
        <v>#REF!</v>
      </c>
      <c r="U81" s="87" t="e">
        <f t="shared" ca="1" si="471"/>
        <v>#REF!</v>
      </c>
      <c r="X81" s="87">
        <f ca="1">Ranking!B77</f>
        <v>0</v>
      </c>
      <c r="Y81" s="87" t="e">
        <f ca="1">IF(AH81=0,0,Ranking!C77)</f>
        <v>#VALUE!</v>
      </c>
      <c r="Z81" s="91">
        <f ca="1">Ranking!G77</f>
        <v>0</v>
      </c>
      <c r="AA81" s="87" t="e">
        <f ca="1">MCA!ES80</f>
        <v>#REF!</v>
      </c>
      <c r="AB81" s="87">
        <f ca="1">MCA!ET80</f>
        <v>0</v>
      </c>
      <c r="AC81" s="87">
        <f ca="1">MCA!EU80</f>
        <v>0</v>
      </c>
      <c r="AD81" s="87" t="e">
        <f ca="1">INDEX('MCA-INPUT'!$C$22:$C$25,MATCH(AC81,$W$376:$W$379,0),1)</f>
        <v>#N/A</v>
      </c>
      <c r="AE81" s="87" t="e">
        <f t="shared" ca="1" si="346"/>
        <v>#VALUE!</v>
      </c>
      <c r="AF81" s="87">
        <f ca="1">MATCH(AB81,$AB$7:AB81,0)</f>
        <v>1</v>
      </c>
      <c r="AG81" s="87" t="str">
        <f t="shared" ca="1" si="347"/>
        <v>00</v>
      </c>
      <c r="AH81" s="87" t="e">
        <f t="shared" ca="1" si="348"/>
        <v>#VALUE!</v>
      </c>
      <c r="AI81" s="87" t="e">
        <f t="shared" ca="1" si="385"/>
        <v>#VALUE!</v>
      </c>
      <c r="AK81" s="87" t="e">
        <f t="shared" ca="1" si="349"/>
        <v>#VALUE!</v>
      </c>
      <c r="AL81" s="87" t="e">
        <f t="shared" ca="1" si="386"/>
        <v>#VALUE!</v>
      </c>
      <c r="AM81" s="87" t="e">
        <f t="shared" ca="1" si="350"/>
        <v>#VALUE!</v>
      </c>
      <c r="AN81" s="87" t="e">
        <f t="shared" ref="AN81:BA81" ca="1" si="493">IF(AM81&gt;0,2,IF($AL81&lt;=AN$5,1,0))</f>
        <v>#VALUE!</v>
      </c>
      <c r="AO81" s="87" t="e">
        <f t="shared" ca="1" si="493"/>
        <v>#VALUE!</v>
      </c>
      <c r="AP81" s="87" t="e">
        <f t="shared" ca="1" si="493"/>
        <v>#VALUE!</v>
      </c>
      <c r="AQ81" s="87" t="e">
        <f t="shared" ca="1" si="493"/>
        <v>#VALUE!</v>
      </c>
      <c r="AR81" s="87" t="e">
        <f t="shared" ca="1" si="493"/>
        <v>#VALUE!</v>
      </c>
      <c r="AS81" s="87" t="e">
        <f t="shared" ca="1" si="493"/>
        <v>#VALUE!</v>
      </c>
      <c r="AT81" s="87" t="e">
        <f t="shared" ca="1" si="493"/>
        <v>#VALUE!</v>
      </c>
      <c r="AU81" s="87" t="e">
        <f t="shared" ca="1" si="493"/>
        <v>#VALUE!</v>
      </c>
      <c r="AV81" s="87" t="e">
        <f t="shared" ca="1" si="493"/>
        <v>#VALUE!</v>
      </c>
      <c r="AW81" s="87" t="e">
        <f t="shared" ca="1" si="493"/>
        <v>#VALUE!</v>
      </c>
      <c r="AX81" s="87" t="e">
        <f t="shared" ca="1" si="493"/>
        <v>#VALUE!</v>
      </c>
      <c r="AY81" s="87" t="e">
        <f t="shared" ca="1" si="493"/>
        <v>#VALUE!</v>
      </c>
      <c r="AZ81" s="87" t="e">
        <f t="shared" ca="1" si="493"/>
        <v>#VALUE!</v>
      </c>
      <c r="BA81" s="87" t="e">
        <f t="shared" ca="1" si="493"/>
        <v>#VALUE!</v>
      </c>
      <c r="BB81" s="87" t="e">
        <f t="shared" ref="BB81:BF81" ca="1" si="494">IF(BA81&gt;0,2,IF($AL81&lt;=BB$5,1,0))</f>
        <v>#VALUE!</v>
      </c>
      <c r="BC81" s="87" t="e">
        <f t="shared" ca="1" si="494"/>
        <v>#VALUE!</v>
      </c>
      <c r="BD81" s="87" t="e">
        <f t="shared" ca="1" si="494"/>
        <v>#VALUE!</v>
      </c>
      <c r="BE81" s="87" t="e">
        <f t="shared" ca="1" si="494"/>
        <v>#VALUE!</v>
      </c>
      <c r="BF81" s="87" t="e">
        <f t="shared" ca="1" si="494"/>
        <v>#VALUE!</v>
      </c>
      <c r="BH81" s="87" t="e">
        <f t="shared" ca="1" si="353"/>
        <v>#VALUE!</v>
      </c>
      <c r="BI81" s="87" t="e">
        <f t="shared" ca="1" si="354"/>
        <v>#VALUE!</v>
      </c>
      <c r="BJ81" s="87" t="e">
        <f t="shared" ca="1" si="355"/>
        <v>#VALUE!</v>
      </c>
      <c r="BK81" s="87" t="e">
        <f t="shared" ca="1" si="356"/>
        <v>#VALUE!</v>
      </c>
      <c r="BL81" s="87" t="e">
        <f t="shared" ca="1" si="357"/>
        <v>#VALUE!</v>
      </c>
      <c r="BM81" s="87" t="e">
        <f t="shared" ca="1" si="358"/>
        <v>#VALUE!</v>
      </c>
      <c r="BN81" s="87" t="e">
        <f t="shared" ca="1" si="359"/>
        <v>#VALUE!</v>
      </c>
      <c r="BO81" s="87" t="e">
        <f t="shared" ca="1" si="360"/>
        <v>#VALUE!</v>
      </c>
      <c r="BP81" s="87" t="e">
        <f t="shared" ca="1" si="361"/>
        <v>#VALUE!</v>
      </c>
      <c r="BQ81" s="87" t="e">
        <f t="shared" ca="1" si="362"/>
        <v>#VALUE!</v>
      </c>
      <c r="BR81" s="87" t="e">
        <f t="shared" ca="1" si="363"/>
        <v>#VALUE!</v>
      </c>
      <c r="BS81" s="87" t="e">
        <f t="shared" ca="1" si="364"/>
        <v>#VALUE!</v>
      </c>
      <c r="BT81" s="87" t="e">
        <f t="shared" ca="1" si="365"/>
        <v>#VALUE!</v>
      </c>
      <c r="BU81" s="87" t="e">
        <f t="shared" ca="1" si="366"/>
        <v>#VALUE!</v>
      </c>
      <c r="BV81" s="87" t="e">
        <f t="shared" ca="1" si="367"/>
        <v>#VALUE!</v>
      </c>
      <c r="BW81" s="87" t="e">
        <f t="shared" ca="1" si="368"/>
        <v>#VALUE!</v>
      </c>
      <c r="BX81" s="87" t="e">
        <f t="shared" ca="1" si="368"/>
        <v>#VALUE!</v>
      </c>
      <c r="BY81" s="87" t="e">
        <f t="shared" ca="1" si="368"/>
        <v>#VALUE!</v>
      </c>
      <c r="BZ81" s="87" t="e">
        <f t="shared" ca="1" si="368"/>
        <v>#VALUE!</v>
      </c>
      <c r="CA81" s="87" t="e">
        <f t="shared" ca="1" si="368"/>
        <v>#VALUE!</v>
      </c>
      <c r="CC81" s="87">
        <v>75</v>
      </c>
      <c r="CD81" s="91" t="e">
        <f t="shared" ca="1" si="369"/>
        <v>#N/A</v>
      </c>
      <c r="CE81" s="91" t="e">
        <f t="shared" ca="1" si="370"/>
        <v>#REF!</v>
      </c>
      <c r="CF81" s="91" t="e">
        <f t="shared" ca="1" si="371"/>
        <v>#REF!</v>
      </c>
      <c r="CG81" s="91" t="e">
        <f t="shared" ca="1" si="372"/>
        <v>#REF!</v>
      </c>
      <c r="CH81" s="91" t="e">
        <f t="shared" ca="1" si="373"/>
        <v>#REF!</v>
      </c>
      <c r="CI81" s="91" t="e">
        <f t="shared" ca="1" si="374"/>
        <v>#REF!</v>
      </c>
      <c r="CJ81" s="91" t="e">
        <f t="shared" ca="1" si="375"/>
        <v>#REF!</v>
      </c>
      <c r="CK81" s="91" t="e">
        <f t="shared" ca="1" si="376"/>
        <v>#REF!</v>
      </c>
      <c r="CL81" s="91" t="e">
        <f t="shared" ca="1" si="377"/>
        <v>#REF!</v>
      </c>
      <c r="CM81" s="91" t="e">
        <f t="shared" ca="1" si="378"/>
        <v>#REF!</v>
      </c>
      <c r="CN81" s="91" t="e">
        <f t="shared" ca="1" si="379"/>
        <v>#REF!</v>
      </c>
      <c r="CO81" s="91" t="e">
        <f t="shared" ca="1" si="380"/>
        <v>#REF!</v>
      </c>
      <c r="CP81" s="91" t="e">
        <f t="shared" ca="1" si="381"/>
        <v>#REF!</v>
      </c>
      <c r="CQ81" s="91" t="e">
        <f t="shared" ca="1" si="382"/>
        <v>#REF!</v>
      </c>
      <c r="CR81" s="91" t="e">
        <f t="shared" ca="1" si="383"/>
        <v>#REF!</v>
      </c>
      <c r="CS81" s="91" t="e">
        <f t="shared" ref="CS81:CW81" ca="1" si="495">VALUE(IF(Q84=0,0,CONCATENATE(Q$9,$A84)))</f>
        <v>#REF!</v>
      </c>
      <c r="CT81" s="91" t="e">
        <f t="shared" ca="1" si="495"/>
        <v>#REF!</v>
      </c>
      <c r="CU81" s="91" t="e">
        <f t="shared" ca="1" si="495"/>
        <v>#REF!</v>
      </c>
      <c r="CV81" s="91" t="e">
        <f t="shared" ca="1" si="495"/>
        <v>#REF!</v>
      </c>
      <c r="CW81" s="91" t="e">
        <f t="shared" ca="1" si="495"/>
        <v>#REF!</v>
      </c>
      <c r="DC81" s="87" t="e">
        <f t="shared" ca="1" si="390"/>
        <v>#VALUE!</v>
      </c>
      <c r="DD81" s="87" t="e">
        <f t="shared" ca="1" si="391"/>
        <v>#VALUE!</v>
      </c>
      <c r="DE81" s="87" t="e">
        <f t="shared" ca="1" si="392"/>
        <v>#VALUE!</v>
      </c>
      <c r="DF81" s="87" t="e">
        <f t="shared" ca="1" si="393"/>
        <v>#VALUE!</v>
      </c>
      <c r="DG81" s="87" t="e">
        <f t="shared" ca="1" si="394"/>
        <v>#VALUE!</v>
      </c>
      <c r="DH81" s="87" t="e">
        <f t="shared" ca="1" si="395"/>
        <v>#VALUE!</v>
      </c>
      <c r="DI81" s="87" t="e">
        <f t="shared" ca="1" si="396"/>
        <v>#VALUE!</v>
      </c>
      <c r="DJ81" s="87" t="e">
        <f t="shared" ca="1" si="397"/>
        <v>#VALUE!</v>
      </c>
      <c r="DK81" s="87" t="e">
        <f t="shared" ca="1" si="398"/>
        <v>#VALUE!</v>
      </c>
      <c r="DL81" s="87" t="e">
        <f t="shared" ca="1" si="399"/>
        <v>#VALUE!</v>
      </c>
      <c r="DM81" s="87" t="e">
        <f t="shared" ca="1" si="400"/>
        <v>#VALUE!</v>
      </c>
      <c r="DN81" s="87" t="e">
        <f t="shared" ca="1" si="401"/>
        <v>#VALUE!</v>
      </c>
      <c r="DO81" s="87" t="e">
        <f t="shared" ca="1" si="402"/>
        <v>#VALUE!</v>
      </c>
      <c r="DP81" s="87" t="e">
        <f t="shared" ca="1" si="403"/>
        <v>#VALUE!</v>
      </c>
      <c r="DQ81" s="87" t="e">
        <f t="shared" ca="1" si="404"/>
        <v>#VALUE!</v>
      </c>
      <c r="DR81" s="87" t="e">
        <f t="shared" ca="1" si="405"/>
        <v>#VALUE!</v>
      </c>
      <c r="DS81" s="87" t="e">
        <f t="shared" ca="1" si="406"/>
        <v>#VALUE!</v>
      </c>
      <c r="DT81" s="87" t="e">
        <f t="shared" ca="1" si="407"/>
        <v>#VALUE!</v>
      </c>
      <c r="DU81" s="87" t="e">
        <f t="shared" ca="1" si="408"/>
        <v>#VALUE!</v>
      </c>
      <c r="DV81" s="87" t="e">
        <f t="shared" ca="1" si="409"/>
        <v>#VALUE!</v>
      </c>
      <c r="DW81" s="87" t="e">
        <f t="shared" ca="1" si="410"/>
        <v>#VALUE!</v>
      </c>
      <c r="DY81" s="87" t="e">
        <f t="shared" ca="1" si="411"/>
        <v>#VALUE!</v>
      </c>
      <c r="DZ81" s="87" t="e">
        <f t="shared" ca="1" si="412"/>
        <v>#VALUE!</v>
      </c>
      <c r="EA81" s="87" t="e">
        <f t="shared" ca="1" si="413"/>
        <v>#VALUE!</v>
      </c>
      <c r="EB81" s="87" t="e">
        <f t="shared" ca="1" si="414"/>
        <v>#VALUE!</v>
      </c>
      <c r="EC81" s="87" t="e">
        <f t="shared" ca="1" si="415"/>
        <v>#VALUE!</v>
      </c>
      <c r="ED81" s="87" t="e">
        <f t="shared" ca="1" si="416"/>
        <v>#VALUE!</v>
      </c>
      <c r="EE81" s="87" t="e">
        <f t="shared" ca="1" si="417"/>
        <v>#VALUE!</v>
      </c>
      <c r="EF81" s="87" t="e">
        <f t="shared" ca="1" si="418"/>
        <v>#VALUE!</v>
      </c>
      <c r="EG81" s="87" t="e">
        <f t="shared" ca="1" si="419"/>
        <v>#VALUE!</v>
      </c>
      <c r="EH81" s="87" t="e">
        <f t="shared" ca="1" si="420"/>
        <v>#VALUE!</v>
      </c>
      <c r="EI81" s="87" t="e">
        <f t="shared" ca="1" si="421"/>
        <v>#VALUE!</v>
      </c>
      <c r="EJ81" s="87" t="e">
        <f t="shared" ca="1" si="422"/>
        <v>#VALUE!</v>
      </c>
      <c r="EK81" s="87" t="e">
        <f t="shared" ca="1" si="423"/>
        <v>#VALUE!</v>
      </c>
      <c r="EL81" s="87" t="e">
        <f t="shared" ca="1" si="424"/>
        <v>#VALUE!</v>
      </c>
      <c r="EM81" s="87" t="e">
        <f t="shared" ca="1" si="425"/>
        <v>#VALUE!</v>
      </c>
      <c r="EN81" s="87" t="e">
        <f t="shared" ca="1" si="426"/>
        <v>#VALUE!</v>
      </c>
      <c r="EO81" s="87" t="e">
        <f t="shared" ca="1" si="427"/>
        <v>#VALUE!</v>
      </c>
      <c r="EP81" s="87" t="e">
        <f t="shared" ca="1" si="428"/>
        <v>#VALUE!</v>
      </c>
      <c r="EQ81" s="87" t="e">
        <f t="shared" ca="1" si="429"/>
        <v>#VALUE!</v>
      </c>
      <c r="ER81" s="87" t="e">
        <f t="shared" ca="1" si="430"/>
        <v>#VALUE!</v>
      </c>
      <c r="ES81" s="87" t="e">
        <f t="shared" ca="1" si="431"/>
        <v>#VALUE!</v>
      </c>
      <c r="EU81" s="87" t="e">
        <f t="shared" ca="1" si="432"/>
        <v>#VALUE!</v>
      </c>
      <c r="EV81" s="87" t="e">
        <f t="shared" ca="1" si="433"/>
        <v>#VALUE!</v>
      </c>
      <c r="EW81" s="87" t="e">
        <f t="shared" ca="1" si="434"/>
        <v>#VALUE!</v>
      </c>
      <c r="EX81" s="87" t="e">
        <f t="shared" ca="1" si="435"/>
        <v>#VALUE!</v>
      </c>
      <c r="EY81" s="87" t="e">
        <f t="shared" ca="1" si="436"/>
        <v>#VALUE!</v>
      </c>
      <c r="EZ81" s="87" t="e">
        <f t="shared" ca="1" si="437"/>
        <v>#VALUE!</v>
      </c>
      <c r="FA81" s="87" t="e">
        <f t="shared" ca="1" si="438"/>
        <v>#VALUE!</v>
      </c>
      <c r="FB81" s="87" t="e">
        <f t="shared" ca="1" si="439"/>
        <v>#VALUE!</v>
      </c>
      <c r="FC81" s="87" t="e">
        <f t="shared" ca="1" si="440"/>
        <v>#VALUE!</v>
      </c>
      <c r="FD81" s="87" t="e">
        <f t="shared" ca="1" si="441"/>
        <v>#VALUE!</v>
      </c>
      <c r="FE81" s="87" t="e">
        <f t="shared" ca="1" si="442"/>
        <v>#VALUE!</v>
      </c>
      <c r="FF81" s="87" t="e">
        <f t="shared" ca="1" si="443"/>
        <v>#VALUE!</v>
      </c>
      <c r="FG81" s="87" t="e">
        <f t="shared" ca="1" si="444"/>
        <v>#VALUE!</v>
      </c>
      <c r="FH81" s="87" t="e">
        <f t="shared" ca="1" si="445"/>
        <v>#VALUE!</v>
      </c>
      <c r="FI81" s="87" t="e">
        <f t="shared" ca="1" si="446"/>
        <v>#VALUE!</v>
      </c>
      <c r="FJ81" s="87" t="e">
        <f t="shared" ca="1" si="447"/>
        <v>#VALUE!</v>
      </c>
      <c r="FK81" s="87" t="e">
        <f t="shared" ca="1" si="448"/>
        <v>#VALUE!</v>
      </c>
      <c r="FL81" s="87" t="e">
        <f t="shared" ca="1" si="449"/>
        <v>#VALUE!</v>
      </c>
      <c r="FM81" s="87" t="e">
        <f t="shared" ca="1" si="450"/>
        <v>#VALUE!</v>
      </c>
      <c r="FN81" s="87" t="e">
        <f t="shared" ca="1" si="451"/>
        <v>#VALUE!</v>
      </c>
      <c r="FO81" s="87" t="e">
        <f t="shared" ca="1" si="452"/>
        <v>#VALUE!</v>
      </c>
      <c r="FQ81" s="87">
        <f ca="1"/>
        <v>0</v>
      </c>
      <c r="FR81" s="87">
        <f ca="1"/>
        <v>0</v>
      </c>
      <c r="FS81" s="87">
        <f ca="1"/>
        <v>0</v>
      </c>
      <c r="FT81" s="87">
        <f ca="1"/>
        <v>0</v>
      </c>
      <c r="FU81" s="87">
        <f ca="1"/>
        <v>0</v>
      </c>
      <c r="FV81" s="87">
        <f ca="1"/>
        <v>0</v>
      </c>
      <c r="FW81" s="87">
        <f ca="1"/>
        <v>0</v>
      </c>
      <c r="FX81" s="87">
        <f ca="1"/>
        <v>0</v>
      </c>
      <c r="FY81" s="87">
        <f ca="1"/>
        <v>0</v>
      </c>
      <c r="FZ81" s="87">
        <f ca="1"/>
        <v>0</v>
      </c>
      <c r="GA81" s="87">
        <f ca="1"/>
        <v>0</v>
      </c>
      <c r="GB81" s="87">
        <f ca="1"/>
        <v>0</v>
      </c>
      <c r="GC81" s="87">
        <f ca="1"/>
        <v>0</v>
      </c>
      <c r="GD81" s="87">
        <f ca="1"/>
        <v>0</v>
      </c>
      <c r="GE81" s="87">
        <f ca="1"/>
        <v>0</v>
      </c>
      <c r="GF81" s="87">
        <f ca="1"/>
        <v>0</v>
      </c>
      <c r="GG81" s="87">
        <f ca="1"/>
        <v>0</v>
      </c>
      <c r="GH81" s="87">
        <f ca="1"/>
        <v>0</v>
      </c>
      <c r="GI81" s="87">
        <f ca="1"/>
        <v>0</v>
      </c>
      <c r="GJ81" s="87">
        <f ca="1"/>
        <v>0</v>
      </c>
    </row>
    <row r="82" spans="1:192" x14ac:dyDescent="0.25">
      <c r="A82" s="87">
        <f t="shared" si="249"/>
        <v>73</v>
      </c>
      <c r="B82" s="87" t="e">
        <f t="shared" ca="1" si="456"/>
        <v>#N/A</v>
      </c>
      <c r="C82" s="87" t="e">
        <f t="shared" ca="1" si="457"/>
        <v>#REF!</v>
      </c>
      <c r="D82" s="87" t="e">
        <f t="shared" ca="1" si="458"/>
        <v>#REF!</v>
      </c>
      <c r="E82" s="87" t="e">
        <f t="shared" ca="1" si="459"/>
        <v>#REF!</v>
      </c>
      <c r="F82" s="87" t="e">
        <f t="shared" ca="1" si="460"/>
        <v>#REF!</v>
      </c>
      <c r="G82" s="87" t="e">
        <f t="shared" ca="1" si="461"/>
        <v>#REF!</v>
      </c>
      <c r="H82" s="87" t="e">
        <f t="shared" ca="1" si="462"/>
        <v>#REF!</v>
      </c>
      <c r="I82" s="87" t="e">
        <f t="shared" ca="1" si="463"/>
        <v>#REF!</v>
      </c>
      <c r="J82" s="87" t="e">
        <f t="shared" ca="1" si="464"/>
        <v>#REF!</v>
      </c>
      <c r="K82" s="87" t="e">
        <f t="shared" ca="1" si="465"/>
        <v>#REF!</v>
      </c>
      <c r="L82" s="87" t="e">
        <f t="shared" ca="1" si="466"/>
        <v>#REF!</v>
      </c>
      <c r="M82" s="87" t="e">
        <f t="shared" ca="1" si="467"/>
        <v>#REF!</v>
      </c>
      <c r="N82" s="87" t="e">
        <f t="shared" ca="1" si="468"/>
        <v>#REF!</v>
      </c>
      <c r="O82" s="87" t="e">
        <f t="shared" ca="1" si="469"/>
        <v>#REF!</v>
      </c>
      <c r="P82" s="87" t="e">
        <f t="shared" ca="1" si="470"/>
        <v>#REF!</v>
      </c>
      <c r="Q82" s="87" t="e">
        <f t="shared" ca="1" si="471"/>
        <v>#REF!</v>
      </c>
      <c r="R82" s="87" t="e">
        <f t="shared" ca="1" si="471"/>
        <v>#REF!</v>
      </c>
      <c r="S82" s="87" t="e">
        <f t="shared" ca="1" si="471"/>
        <v>#REF!</v>
      </c>
      <c r="T82" s="87" t="e">
        <f t="shared" ca="1" si="471"/>
        <v>#REF!</v>
      </c>
      <c r="U82" s="87" t="e">
        <f t="shared" ca="1" si="471"/>
        <v>#REF!</v>
      </c>
      <c r="X82" s="87">
        <f ca="1">Ranking!B78</f>
        <v>0</v>
      </c>
      <c r="Y82" s="87" t="e">
        <f ca="1">IF(AH82=0,0,Ranking!C78)</f>
        <v>#VALUE!</v>
      </c>
      <c r="Z82" s="91">
        <f ca="1">Ranking!G78</f>
        <v>0</v>
      </c>
      <c r="AA82" s="87" t="e">
        <f ca="1">MCA!ES81</f>
        <v>#REF!</v>
      </c>
      <c r="AB82" s="87">
        <f ca="1">MCA!ET81</f>
        <v>0</v>
      </c>
      <c r="AC82" s="87">
        <f ca="1">MCA!EU81</f>
        <v>0</v>
      </c>
      <c r="AD82" s="87" t="e">
        <f ca="1">INDEX('MCA-INPUT'!$C$22:$C$25,MATCH(AC82,$W$376:$W$379,0),1)</f>
        <v>#N/A</v>
      </c>
      <c r="AE82" s="87" t="e">
        <f t="shared" ca="1" si="346"/>
        <v>#VALUE!</v>
      </c>
      <c r="AF82" s="87">
        <f ca="1">MATCH(AB82,$AB$7:AB82,0)</f>
        <v>1</v>
      </c>
      <c r="AG82" s="87" t="str">
        <f t="shared" ca="1" si="347"/>
        <v>00</v>
      </c>
      <c r="AH82" s="87" t="e">
        <f t="shared" ca="1" si="348"/>
        <v>#VALUE!</v>
      </c>
      <c r="AI82" s="87" t="e">
        <f t="shared" ca="1" si="385"/>
        <v>#VALUE!</v>
      </c>
      <c r="AK82" s="87" t="e">
        <f t="shared" ca="1" si="349"/>
        <v>#VALUE!</v>
      </c>
      <c r="AL82" s="87" t="e">
        <f t="shared" ca="1" si="386"/>
        <v>#VALUE!</v>
      </c>
      <c r="AM82" s="87" t="e">
        <f t="shared" ca="1" si="350"/>
        <v>#VALUE!</v>
      </c>
      <c r="AN82" s="87" t="e">
        <f t="shared" ref="AN82:BA82" ca="1" si="496">IF(AM82&gt;0,2,IF($AL82&lt;=AN$5,1,0))</f>
        <v>#VALUE!</v>
      </c>
      <c r="AO82" s="87" t="e">
        <f t="shared" ca="1" si="496"/>
        <v>#VALUE!</v>
      </c>
      <c r="AP82" s="87" t="e">
        <f t="shared" ca="1" si="496"/>
        <v>#VALUE!</v>
      </c>
      <c r="AQ82" s="87" t="e">
        <f t="shared" ca="1" si="496"/>
        <v>#VALUE!</v>
      </c>
      <c r="AR82" s="87" t="e">
        <f t="shared" ca="1" si="496"/>
        <v>#VALUE!</v>
      </c>
      <c r="AS82" s="87" t="e">
        <f t="shared" ca="1" si="496"/>
        <v>#VALUE!</v>
      </c>
      <c r="AT82" s="87" t="e">
        <f t="shared" ca="1" si="496"/>
        <v>#VALUE!</v>
      </c>
      <c r="AU82" s="87" t="e">
        <f t="shared" ca="1" si="496"/>
        <v>#VALUE!</v>
      </c>
      <c r="AV82" s="87" t="e">
        <f t="shared" ca="1" si="496"/>
        <v>#VALUE!</v>
      </c>
      <c r="AW82" s="87" t="e">
        <f t="shared" ca="1" si="496"/>
        <v>#VALUE!</v>
      </c>
      <c r="AX82" s="87" t="e">
        <f t="shared" ca="1" si="496"/>
        <v>#VALUE!</v>
      </c>
      <c r="AY82" s="87" t="e">
        <f t="shared" ca="1" si="496"/>
        <v>#VALUE!</v>
      </c>
      <c r="AZ82" s="87" t="e">
        <f t="shared" ca="1" si="496"/>
        <v>#VALUE!</v>
      </c>
      <c r="BA82" s="87" t="e">
        <f t="shared" ca="1" si="496"/>
        <v>#VALUE!</v>
      </c>
      <c r="BB82" s="87" t="e">
        <f t="shared" ref="BB82:BF82" ca="1" si="497">IF(BA82&gt;0,2,IF($AL82&lt;=BB$5,1,0))</f>
        <v>#VALUE!</v>
      </c>
      <c r="BC82" s="87" t="e">
        <f t="shared" ca="1" si="497"/>
        <v>#VALUE!</v>
      </c>
      <c r="BD82" s="87" t="e">
        <f t="shared" ca="1" si="497"/>
        <v>#VALUE!</v>
      </c>
      <c r="BE82" s="87" t="e">
        <f t="shared" ca="1" si="497"/>
        <v>#VALUE!</v>
      </c>
      <c r="BF82" s="87" t="e">
        <f t="shared" ca="1" si="497"/>
        <v>#VALUE!</v>
      </c>
      <c r="BH82" s="87" t="e">
        <f t="shared" ca="1" si="353"/>
        <v>#VALUE!</v>
      </c>
      <c r="BI82" s="87" t="e">
        <f t="shared" ca="1" si="354"/>
        <v>#VALUE!</v>
      </c>
      <c r="BJ82" s="87" t="e">
        <f t="shared" ca="1" si="355"/>
        <v>#VALUE!</v>
      </c>
      <c r="BK82" s="87" t="e">
        <f t="shared" ca="1" si="356"/>
        <v>#VALUE!</v>
      </c>
      <c r="BL82" s="87" t="e">
        <f t="shared" ca="1" si="357"/>
        <v>#VALUE!</v>
      </c>
      <c r="BM82" s="87" t="e">
        <f t="shared" ca="1" si="358"/>
        <v>#VALUE!</v>
      </c>
      <c r="BN82" s="87" t="e">
        <f t="shared" ca="1" si="359"/>
        <v>#VALUE!</v>
      </c>
      <c r="BO82" s="87" t="e">
        <f t="shared" ca="1" si="360"/>
        <v>#VALUE!</v>
      </c>
      <c r="BP82" s="87" t="e">
        <f t="shared" ca="1" si="361"/>
        <v>#VALUE!</v>
      </c>
      <c r="BQ82" s="87" t="e">
        <f t="shared" ca="1" si="362"/>
        <v>#VALUE!</v>
      </c>
      <c r="BR82" s="87" t="e">
        <f t="shared" ca="1" si="363"/>
        <v>#VALUE!</v>
      </c>
      <c r="BS82" s="87" t="e">
        <f t="shared" ca="1" si="364"/>
        <v>#VALUE!</v>
      </c>
      <c r="BT82" s="87" t="e">
        <f t="shared" ca="1" si="365"/>
        <v>#VALUE!</v>
      </c>
      <c r="BU82" s="87" t="e">
        <f t="shared" ca="1" si="366"/>
        <v>#VALUE!</v>
      </c>
      <c r="BV82" s="87" t="e">
        <f t="shared" ca="1" si="367"/>
        <v>#VALUE!</v>
      </c>
      <c r="BW82" s="87" t="e">
        <f t="shared" ca="1" si="368"/>
        <v>#VALUE!</v>
      </c>
      <c r="BX82" s="87" t="e">
        <f t="shared" ca="1" si="368"/>
        <v>#VALUE!</v>
      </c>
      <c r="BY82" s="87" t="e">
        <f t="shared" ca="1" si="368"/>
        <v>#VALUE!</v>
      </c>
      <c r="BZ82" s="87" t="e">
        <f t="shared" ca="1" si="368"/>
        <v>#VALUE!</v>
      </c>
      <c r="CA82" s="87" t="e">
        <f t="shared" ca="1" si="368"/>
        <v>#VALUE!</v>
      </c>
      <c r="CC82" s="87">
        <v>76</v>
      </c>
      <c r="CD82" s="91" t="e">
        <f t="shared" ca="1" si="369"/>
        <v>#N/A</v>
      </c>
      <c r="CE82" s="91" t="e">
        <f t="shared" ca="1" si="370"/>
        <v>#REF!</v>
      </c>
      <c r="CF82" s="91" t="e">
        <f t="shared" ca="1" si="371"/>
        <v>#REF!</v>
      </c>
      <c r="CG82" s="91" t="e">
        <f t="shared" ca="1" si="372"/>
        <v>#REF!</v>
      </c>
      <c r="CH82" s="91" t="e">
        <f t="shared" ca="1" si="373"/>
        <v>#REF!</v>
      </c>
      <c r="CI82" s="91" t="e">
        <f t="shared" ca="1" si="374"/>
        <v>#REF!</v>
      </c>
      <c r="CJ82" s="91" t="e">
        <f t="shared" ca="1" si="375"/>
        <v>#REF!</v>
      </c>
      <c r="CK82" s="91" t="e">
        <f t="shared" ca="1" si="376"/>
        <v>#REF!</v>
      </c>
      <c r="CL82" s="91" t="e">
        <f t="shared" ca="1" si="377"/>
        <v>#REF!</v>
      </c>
      <c r="CM82" s="91" t="e">
        <f t="shared" ca="1" si="378"/>
        <v>#REF!</v>
      </c>
      <c r="CN82" s="91" t="e">
        <f t="shared" ca="1" si="379"/>
        <v>#REF!</v>
      </c>
      <c r="CO82" s="91" t="e">
        <f t="shared" ca="1" si="380"/>
        <v>#REF!</v>
      </c>
      <c r="CP82" s="91" t="e">
        <f t="shared" ca="1" si="381"/>
        <v>#REF!</v>
      </c>
      <c r="CQ82" s="91" t="e">
        <f t="shared" ca="1" si="382"/>
        <v>#REF!</v>
      </c>
      <c r="CR82" s="91" t="e">
        <f t="shared" ca="1" si="383"/>
        <v>#REF!</v>
      </c>
      <c r="CS82" s="91" t="e">
        <f t="shared" ref="CS82:CW82" ca="1" si="498">VALUE(IF(Q85=0,0,CONCATENATE(Q$9,$A85)))</f>
        <v>#REF!</v>
      </c>
      <c r="CT82" s="91" t="e">
        <f t="shared" ca="1" si="498"/>
        <v>#REF!</v>
      </c>
      <c r="CU82" s="91" t="e">
        <f t="shared" ca="1" si="498"/>
        <v>#REF!</v>
      </c>
      <c r="CV82" s="91" t="e">
        <f t="shared" ca="1" si="498"/>
        <v>#REF!</v>
      </c>
      <c r="CW82" s="91" t="e">
        <f t="shared" ca="1" si="498"/>
        <v>#REF!</v>
      </c>
      <c r="DC82" s="87" t="e">
        <f t="shared" ca="1" si="390"/>
        <v>#VALUE!</v>
      </c>
      <c r="DD82" s="87" t="e">
        <f t="shared" ca="1" si="391"/>
        <v>#VALUE!</v>
      </c>
      <c r="DE82" s="87" t="e">
        <f t="shared" ca="1" si="392"/>
        <v>#VALUE!</v>
      </c>
      <c r="DF82" s="87" t="e">
        <f t="shared" ca="1" si="393"/>
        <v>#VALUE!</v>
      </c>
      <c r="DG82" s="87" t="e">
        <f t="shared" ca="1" si="394"/>
        <v>#VALUE!</v>
      </c>
      <c r="DH82" s="87" t="e">
        <f t="shared" ca="1" si="395"/>
        <v>#VALUE!</v>
      </c>
      <c r="DI82" s="87" t="e">
        <f t="shared" ca="1" si="396"/>
        <v>#VALUE!</v>
      </c>
      <c r="DJ82" s="87" t="e">
        <f t="shared" ca="1" si="397"/>
        <v>#VALUE!</v>
      </c>
      <c r="DK82" s="87" t="e">
        <f t="shared" ca="1" si="398"/>
        <v>#VALUE!</v>
      </c>
      <c r="DL82" s="87" t="e">
        <f t="shared" ca="1" si="399"/>
        <v>#VALUE!</v>
      </c>
      <c r="DM82" s="87" t="e">
        <f t="shared" ca="1" si="400"/>
        <v>#VALUE!</v>
      </c>
      <c r="DN82" s="87" t="e">
        <f t="shared" ca="1" si="401"/>
        <v>#VALUE!</v>
      </c>
      <c r="DO82" s="87" t="e">
        <f t="shared" ca="1" si="402"/>
        <v>#VALUE!</v>
      </c>
      <c r="DP82" s="87" t="e">
        <f t="shared" ca="1" si="403"/>
        <v>#VALUE!</v>
      </c>
      <c r="DQ82" s="87" t="e">
        <f t="shared" ca="1" si="404"/>
        <v>#VALUE!</v>
      </c>
      <c r="DR82" s="87" t="e">
        <f t="shared" ca="1" si="405"/>
        <v>#VALUE!</v>
      </c>
      <c r="DS82" s="87" t="e">
        <f t="shared" ca="1" si="406"/>
        <v>#VALUE!</v>
      </c>
      <c r="DT82" s="87" t="e">
        <f t="shared" ca="1" si="407"/>
        <v>#VALUE!</v>
      </c>
      <c r="DU82" s="87" t="e">
        <f t="shared" ca="1" si="408"/>
        <v>#VALUE!</v>
      </c>
      <c r="DV82" s="87" t="e">
        <f t="shared" ca="1" si="409"/>
        <v>#VALUE!</v>
      </c>
      <c r="DW82" s="87" t="e">
        <f t="shared" ca="1" si="410"/>
        <v>#VALUE!</v>
      </c>
      <c r="DY82" s="87" t="e">
        <f t="shared" ca="1" si="411"/>
        <v>#VALUE!</v>
      </c>
      <c r="DZ82" s="87" t="e">
        <f t="shared" ca="1" si="412"/>
        <v>#VALUE!</v>
      </c>
      <c r="EA82" s="87" t="e">
        <f t="shared" ca="1" si="413"/>
        <v>#VALUE!</v>
      </c>
      <c r="EB82" s="87" t="e">
        <f t="shared" ca="1" si="414"/>
        <v>#VALUE!</v>
      </c>
      <c r="EC82" s="87" t="e">
        <f t="shared" ca="1" si="415"/>
        <v>#VALUE!</v>
      </c>
      <c r="ED82" s="87" t="e">
        <f t="shared" ca="1" si="416"/>
        <v>#VALUE!</v>
      </c>
      <c r="EE82" s="87" t="e">
        <f t="shared" ca="1" si="417"/>
        <v>#VALUE!</v>
      </c>
      <c r="EF82" s="87" t="e">
        <f t="shared" ca="1" si="418"/>
        <v>#VALUE!</v>
      </c>
      <c r="EG82" s="87" t="e">
        <f t="shared" ca="1" si="419"/>
        <v>#VALUE!</v>
      </c>
      <c r="EH82" s="87" t="e">
        <f t="shared" ca="1" si="420"/>
        <v>#VALUE!</v>
      </c>
      <c r="EI82" s="87" t="e">
        <f t="shared" ca="1" si="421"/>
        <v>#VALUE!</v>
      </c>
      <c r="EJ82" s="87" t="e">
        <f t="shared" ca="1" si="422"/>
        <v>#VALUE!</v>
      </c>
      <c r="EK82" s="87" t="e">
        <f t="shared" ca="1" si="423"/>
        <v>#VALUE!</v>
      </c>
      <c r="EL82" s="87" t="e">
        <f t="shared" ca="1" si="424"/>
        <v>#VALUE!</v>
      </c>
      <c r="EM82" s="87" t="e">
        <f t="shared" ca="1" si="425"/>
        <v>#VALUE!</v>
      </c>
      <c r="EN82" s="87" t="e">
        <f t="shared" ca="1" si="426"/>
        <v>#VALUE!</v>
      </c>
      <c r="EO82" s="87" t="e">
        <f t="shared" ca="1" si="427"/>
        <v>#VALUE!</v>
      </c>
      <c r="EP82" s="87" t="e">
        <f t="shared" ca="1" si="428"/>
        <v>#VALUE!</v>
      </c>
      <c r="EQ82" s="87" t="e">
        <f t="shared" ca="1" si="429"/>
        <v>#VALUE!</v>
      </c>
      <c r="ER82" s="87" t="e">
        <f t="shared" ca="1" si="430"/>
        <v>#VALUE!</v>
      </c>
      <c r="ES82" s="87" t="e">
        <f t="shared" ca="1" si="431"/>
        <v>#VALUE!</v>
      </c>
      <c r="EU82" s="87" t="e">
        <f t="shared" ca="1" si="432"/>
        <v>#VALUE!</v>
      </c>
      <c r="EV82" s="87" t="e">
        <f t="shared" ca="1" si="433"/>
        <v>#VALUE!</v>
      </c>
      <c r="EW82" s="87" t="e">
        <f t="shared" ca="1" si="434"/>
        <v>#VALUE!</v>
      </c>
      <c r="EX82" s="87" t="e">
        <f t="shared" ca="1" si="435"/>
        <v>#VALUE!</v>
      </c>
      <c r="EY82" s="87" t="e">
        <f t="shared" ca="1" si="436"/>
        <v>#VALUE!</v>
      </c>
      <c r="EZ82" s="87" t="e">
        <f t="shared" ca="1" si="437"/>
        <v>#VALUE!</v>
      </c>
      <c r="FA82" s="87" t="e">
        <f t="shared" ca="1" si="438"/>
        <v>#VALUE!</v>
      </c>
      <c r="FB82" s="87" t="e">
        <f t="shared" ca="1" si="439"/>
        <v>#VALUE!</v>
      </c>
      <c r="FC82" s="87" t="e">
        <f t="shared" ca="1" si="440"/>
        <v>#VALUE!</v>
      </c>
      <c r="FD82" s="87" t="e">
        <f t="shared" ca="1" si="441"/>
        <v>#VALUE!</v>
      </c>
      <c r="FE82" s="87" t="e">
        <f t="shared" ca="1" si="442"/>
        <v>#VALUE!</v>
      </c>
      <c r="FF82" s="87" t="e">
        <f t="shared" ca="1" si="443"/>
        <v>#VALUE!</v>
      </c>
      <c r="FG82" s="87" t="e">
        <f t="shared" ca="1" si="444"/>
        <v>#VALUE!</v>
      </c>
      <c r="FH82" s="87" t="e">
        <f t="shared" ca="1" si="445"/>
        <v>#VALUE!</v>
      </c>
      <c r="FI82" s="87" t="e">
        <f t="shared" ca="1" si="446"/>
        <v>#VALUE!</v>
      </c>
      <c r="FJ82" s="87" t="e">
        <f t="shared" ca="1" si="447"/>
        <v>#VALUE!</v>
      </c>
      <c r="FK82" s="87" t="e">
        <f t="shared" ca="1" si="448"/>
        <v>#VALUE!</v>
      </c>
      <c r="FL82" s="87" t="e">
        <f t="shared" ca="1" si="449"/>
        <v>#VALUE!</v>
      </c>
      <c r="FM82" s="87" t="e">
        <f t="shared" ca="1" si="450"/>
        <v>#VALUE!</v>
      </c>
      <c r="FN82" s="87" t="e">
        <f t="shared" ca="1" si="451"/>
        <v>#VALUE!</v>
      </c>
      <c r="FO82" s="87" t="e">
        <f t="shared" ca="1" si="452"/>
        <v>#VALUE!</v>
      </c>
      <c r="FQ82" s="87">
        <f ca="1"/>
        <v>0</v>
      </c>
      <c r="FR82" s="87">
        <f ca="1"/>
        <v>0</v>
      </c>
      <c r="FS82" s="87">
        <f ca="1"/>
        <v>0</v>
      </c>
      <c r="FT82" s="87">
        <f ca="1"/>
        <v>0</v>
      </c>
      <c r="FU82" s="87">
        <f ca="1"/>
        <v>0</v>
      </c>
      <c r="FV82" s="87">
        <f ca="1"/>
        <v>0</v>
      </c>
      <c r="FW82" s="87">
        <f ca="1"/>
        <v>0</v>
      </c>
      <c r="FX82" s="87">
        <f ca="1"/>
        <v>0</v>
      </c>
      <c r="FY82" s="87">
        <f ca="1"/>
        <v>0</v>
      </c>
      <c r="FZ82" s="87">
        <f ca="1"/>
        <v>0</v>
      </c>
      <c r="GA82" s="87">
        <f ca="1"/>
        <v>0</v>
      </c>
      <c r="GB82" s="87">
        <f ca="1"/>
        <v>0</v>
      </c>
      <c r="GC82" s="87">
        <f ca="1"/>
        <v>0</v>
      </c>
      <c r="GD82" s="87">
        <f ca="1"/>
        <v>0</v>
      </c>
      <c r="GE82" s="87">
        <f ca="1"/>
        <v>0</v>
      </c>
      <c r="GF82" s="87">
        <f ca="1"/>
        <v>0</v>
      </c>
      <c r="GG82" s="87">
        <f ca="1"/>
        <v>0</v>
      </c>
      <c r="GH82" s="87">
        <f ca="1"/>
        <v>0</v>
      </c>
      <c r="GI82" s="87">
        <f ca="1"/>
        <v>0</v>
      </c>
      <c r="GJ82" s="87">
        <f ca="1"/>
        <v>0</v>
      </c>
    </row>
    <row r="83" spans="1:192" x14ac:dyDescent="0.25">
      <c r="A83" s="87">
        <f t="shared" si="249"/>
        <v>74</v>
      </c>
      <c r="B83" s="87" t="e">
        <f t="shared" ca="1" si="456"/>
        <v>#N/A</v>
      </c>
      <c r="C83" s="87" t="e">
        <f t="shared" ca="1" si="457"/>
        <v>#REF!</v>
      </c>
      <c r="D83" s="87" t="e">
        <f t="shared" ca="1" si="458"/>
        <v>#REF!</v>
      </c>
      <c r="E83" s="87" t="e">
        <f t="shared" ca="1" si="459"/>
        <v>#REF!</v>
      </c>
      <c r="F83" s="87" t="e">
        <f t="shared" ca="1" si="460"/>
        <v>#REF!</v>
      </c>
      <c r="G83" s="87" t="e">
        <f t="shared" ca="1" si="461"/>
        <v>#REF!</v>
      </c>
      <c r="H83" s="87" t="e">
        <f t="shared" ca="1" si="462"/>
        <v>#REF!</v>
      </c>
      <c r="I83" s="87" t="e">
        <f t="shared" ca="1" si="463"/>
        <v>#REF!</v>
      </c>
      <c r="J83" s="87" t="e">
        <f t="shared" ca="1" si="464"/>
        <v>#REF!</v>
      </c>
      <c r="K83" s="87" t="e">
        <f t="shared" ca="1" si="465"/>
        <v>#REF!</v>
      </c>
      <c r="L83" s="87" t="e">
        <f t="shared" ca="1" si="466"/>
        <v>#REF!</v>
      </c>
      <c r="M83" s="87" t="e">
        <f t="shared" ca="1" si="467"/>
        <v>#REF!</v>
      </c>
      <c r="N83" s="87" t="e">
        <f t="shared" ca="1" si="468"/>
        <v>#REF!</v>
      </c>
      <c r="O83" s="87" t="e">
        <f t="shared" ca="1" si="469"/>
        <v>#REF!</v>
      </c>
      <c r="P83" s="87" t="e">
        <f t="shared" ca="1" si="470"/>
        <v>#REF!</v>
      </c>
      <c r="Q83" s="87" t="e">
        <f t="shared" ca="1" si="471"/>
        <v>#REF!</v>
      </c>
      <c r="R83" s="87" t="e">
        <f t="shared" ca="1" si="471"/>
        <v>#REF!</v>
      </c>
      <c r="S83" s="87" t="e">
        <f t="shared" ca="1" si="471"/>
        <v>#REF!</v>
      </c>
      <c r="T83" s="87" t="e">
        <f t="shared" ca="1" si="471"/>
        <v>#REF!</v>
      </c>
      <c r="U83" s="87" t="e">
        <f t="shared" ca="1" si="471"/>
        <v>#REF!</v>
      </c>
      <c r="X83" s="87">
        <f ca="1">Ranking!B79</f>
        <v>0</v>
      </c>
      <c r="Y83" s="87" t="e">
        <f ca="1">IF(AH83=0,0,Ranking!C79)</f>
        <v>#VALUE!</v>
      </c>
      <c r="Z83" s="91">
        <f ca="1">Ranking!G79</f>
        <v>0</v>
      </c>
      <c r="AA83" s="87" t="e">
        <f ca="1">MCA!ES82</f>
        <v>#REF!</v>
      </c>
      <c r="AB83" s="87">
        <f ca="1">MCA!ET82</f>
        <v>0</v>
      </c>
      <c r="AC83" s="87">
        <f ca="1">MCA!EU82</f>
        <v>0</v>
      </c>
      <c r="AD83" s="87" t="e">
        <f ca="1">INDEX('MCA-INPUT'!$C$22:$C$25,MATCH(AC83,$W$376:$W$379,0),1)</f>
        <v>#N/A</v>
      </c>
      <c r="AE83" s="87" t="e">
        <f t="shared" ca="1" si="346"/>
        <v>#VALUE!</v>
      </c>
      <c r="AF83" s="87">
        <f ca="1">MATCH(AB83,$AB$7:AB83,0)</f>
        <v>1</v>
      </c>
      <c r="AG83" s="87" t="str">
        <f t="shared" ca="1" si="347"/>
        <v>00</v>
      </c>
      <c r="AH83" s="87" t="e">
        <f t="shared" ca="1" si="348"/>
        <v>#VALUE!</v>
      </c>
      <c r="AI83" s="87" t="e">
        <f t="shared" ca="1" si="385"/>
        <v>#VALUE!</v>
      </c>
      <c r="AK83" s="87" t="e">
        <f t="shared" ca="1" si="349"/>
        <v>#VALUE!</v>
      </c>
      <c r="AL83" s="87" t="e">
        <f t="shared" ca="1" si="386"/>
        <v>#VALUE!</v>
      </c>
      <c r="AM83" s="87" t="e">
        <f t="shared" ca="1" si="350"/>
        <v>#VALUE!</v>
      </c>
      <c r="AN83" s="87" t="e">
        <f t="shared" ref="AN83:BA83" ca="1" si="499">IF(AM83&gt;0,2,IF($AL83&lt;=AN$5,1,0))</f>
        <v>#VALUE!</v>
      </c>
      <c r="AO83" s="87" t="e">
        <f t="shared" ca="1" si="499"/>
        <v>#VALUE!</v>
      </c>
      <c r="AP83" s="87" t="e">
        <f t="shared" ca="1" si="499"/>
        <v>#VALUE!</v>
      </c>
      <c r="AQ83" s="87" t="e">
        <f t="shared" ca="1" si="499"/>
        <v>#VALUE!</v>
      </c>
      <c r="AR83" s="87" t="e">
        <f t="shared" ca="1" si="499"/>
        <v>#VALUE!</v>
      </c>
      <c r="AS83" s="87" t="e">
        <f t="shared" ca="1" si="499"/>
        <v>#VALUE!</v>
      </c>
      <c r="AT83" s="87" t="e">
        <f t="shared" ca="1" si="499"/>
        <v>#VALUE!</v>
      </c>
      <c r="AU83" s="87" t="e">
        <f t="shared" ca="1" si="499"/>
        <v>#VALUE!</v>
      </c>
      <c r="AV83" s="87" t="e">
        <f t="shared" ca="1" si="499"/>
        <v>#VALUE!</v>
      </c>
      <c r="AW83" s="87" t="e">
        <f t="shared" ca="1" si="499"/>
        <v>#VALUE!</v>
      </c>
      <c r="AX83" s="87" t="e">
        <f t="shared" ca="1" si="499"/>
        <v>#VALUE!</v>
      </c>
      <c r="AY83" s="87" t="e">
        <f t="shared" ca="1" si="499"/>
        <v>#VALUE!</v>
      </c>
      <c r="AZ83" s="87" t="e">
        <f t="shared" ca="1" si="499"/>
        <v>#VALUE!</v>
      </c>
      <c r="BA83" s="87" t="e">
        <f t="shared" ca="1" si="499"/>
        <v>#VALUE!</v>
      </c>
      <c r="BB83" s="87" t="e">
        <f t="shared" ref="BB83:BF83" ca="1" si="500">IF(BA83&gt;0,2,IF($AL83&lt;=BB$5,1,0))</f>
        <v>#VALUE!</v>
      </c>
      <c r="BC83" s="87" t="e">
        <f t="shared" ca="1" si="500"/>
        <v>#VALUE!</v>
      </c>
      <c r="BD83" s="87" t="e">
        <f t="shared" ca="1" si="500"/>
        <v>#VALUE!</v>
      </c>
      <c r="BE83" s="87" t="e">
        <f t="shared" ca="1" si="500"/>
        <v>#VALUE!</v>
      </c>
      <c r="BF83" s="87" t="e">
        <f t="shared" ca="1" si="500"/>
        <v>#VALUE!</v>
      </c>
      <c r="BH83" s="87" t="e">
        <f t="shared" ca="1" si="353"/>
        <v>#VALUE!</v>
      </c>
      <c r="BI83" s="87" t="e">
        <f t="shared" ca="1" si="354"/>
        <v>#VALUE!</v>
      </c>
      <c r="BJ83" s="87" t="e">
        <f t="shared" ca="1" si="355"/>
        <v>#VALUE!</v>
      </c>
      <c r="BK83" s="87" t="e">
        <f t="shared" ca="1" si="356"/>
        <v>#VALUE!</v>
      </c>
      <c r="BL83" s="87" t="e">
        <f t="shared" ca="1" si="357"/>
        <v>#VALUE!</v>
      </c>
      <c r="BM83" s="87" t="e">
        <f t="shared" ca="1" si="358"/>
        <v>#VALUE!</v>
      </c>
      <c r="BN83" s="87" t="e">
        <f t="shared" ca="1" si="359"/>
        <v>#VALUE!</v>
      </c>
      <c r="BO83" s="87" t="e">
        <f t="shared" ca="1" si="360"/>
        <v>#VALUE!</v>
      </c>
      <c r="BP83" s="87" t="e">
        <f t="shared" ca="1" si="361"/>
        <v>#VALUE!</v>
      </c>
      <c r="BQ83" s="87" t="e">
        <f t="shared" ca="1" si="362"/>
        <v>#VALUE!</v>
      </c>
      <c r="BR83" s="87" t="e">
        <f t="shared" ca="1" si="363"/>
        <v>#VALUE!</v>
      </c>
      <c r="BS83" s="87" t="e">
        <f t="shared" ca="1" si="364"/>
        <v>#VALUE!</v>
      </c>
      <c r="BT83" s="87" t="e">
        <f t="shared" ca="1" si="365"/>
        <v>#VALUE!</v>
      </c>
      <c r="BU83" s="87" t="e">
        <f t="shared" ca="1" si="366"/>
        <v>#VALUE!</v>
      </c>
      <c r="BV83" s="87" t="e">
        <f t="shared" ca="1" si="367"/>
        <v>#VALUE!</v>
      </c>
      <c r="BW83" s="87" t="e">
        <f t="shared" ca="1" si="368"/>
        <v>#VALUE!</v>
      </c>
      <c r="BX83" s="87" t="e">
        <f t="shared" ca="1" si="368"/>
        <v>#VALUE!</v>
      </c>
      <c r="BY83" s="87" t="e">
        <f t="shared" ca="1" si="368"/>
        <v>#VALUE!</v>
      </c>
      <c r="BZ83" s="87" t="e">
        <f t="shared" ca="1" si="368"/>
        <v>#VALUE!</v>
      </c>
      <c r="CA83" s="87" t="e">
        <f t="shared" ca="1" si="368"/>
        <v>#VALUE!</v>
      </c>
      <c r="CC83" s="87">
        <v>77</v>
      </c>
      <c r="CD83" s="91" t="e">
        <f t="shared" ca="1" si="369"/>
        <v>#N/A</v>
      </c>
      <c r="CE83" s="91" t="e">
        <f t="shared" ca="1" si="370"/>
        <v>#REF!</v>
      </c>
      <c r="CF83" s="91" t="e">
        <f t="shared" ca="1" si="371"/>
        <v>#REF!</v>
      </c>
      <c r="CG83" s="91" t="e">
        <f t="shared" ca="1" si="372"/>
        <v>#REF!</v>
      </c>
      <c r="CH83" s="91" t="e">
        <f t="shared" ca="1" si="373"/>
        <v>#REF!</v>
      </c>
      <c r="CI83" s="91" t="e">
        <f t="shared" ca="1" si="374"/>
        <v>#REF!</v>
      </c>
      <c r="CJ83" s="91" t="e">
        <f t="shared" ca="1" si="375"/>
        <v>#REF!</v>
      </c>
      <c r="CK83" s="91" t="e">
        <f t="shared" ca="1" si="376"/>
        <v>#REF!</v>
      </c>
      <c r="CL83" s="91" t="e">
        <f t="shared" ca="1" si="377"/>
        <v>#REF!</v>
      </c>
      <c r="CM83" s="91" t="e">
        <f t="shared" ca="1" si="378"/>
        <v>#REF!</v>
      </c>
      <c r="CN83" s="91" t="e">
        <f t="shared" ca="1" si="379"/>
        <v>#REF!</v>
      </c>
      <c r="CO83" s="91" t="e">
        <f t="shared" ca="1" si="380"/>
        <v>#REF!</v>
      </c>
      <c r="CP83" s="91" t="e">
        <f t="shared" ca="1" si="381"/>
        <v>#REF!</v>
      </c>
      <c r="CQ83" s="91" t="e">
        <f t="shared" ca="1" si="382"/>
        <v>#REF!</v>
      </c>
      <c r="CR83" s="91" t="e">
        <f t="shared" ca="1" si="383"/>
        <v>#REF!</v>
      </c>
      <c r="CS83" s="91" t="e">
        <f t="shared" ref="CS83:CW83" ca="1" si="501">VALUE(IF(Q86=0,0,CONCATENATE(Q$9,$A86)))</f>
        <v>#REF!</v>
      </c>
      <c r="CT83" s="91" t="e">
        <f t="shared" ca="1" si="501"/>
        <v>#REF!</v>
      </c>
      <c r="CU83" s="91" t="e">
        <f t="shared" ca="1" si="501"/>
        <v>#REF!</v>
      </c>
      <c r="CV83" s="91" t="e">
        <f t="shared" ca="1" si="501"/>
        <v>#REF!</v>
      </c>
      <c r="CW83" s="91" t="e">
        <f t="shared" ca="1" si="501"/>
        <v>#REF!</v>
      </c>
      <c r="DC83" s="87" t="e">
        <f t="shared" ca="1" si="390"/>
        <v>#VALUE!</v>
      </c>
      <c r="DD83" s="87" t="e">
        <f t="shared" ca="1" si="391"/>
        <v>#VALUE!</v>
      </c>
      <c r="DE83" s="87" t="e">
        <f t="shared" ca="1" si="392"/>
        <v>#VALUE!</v>
      </c>
      <c r="DF83" s="87" t="e">
        <f t="shared" ca="1" si="393"/>
        <v>#VALUE!</v>
      </c>
      <c r="DG83" s="87" t="e">
        <f t="shared" ca="1" si="394"/>
        <v>#VALUE!</v>
      </c>
      <c r="DH83" s="87" t="e">
        <f t="shared" ca="1" si="395"/>
        <v>#VALUE!</v>
      </c>
      <c r="DI83" s="87" t="e">
        <f t="shared" ca="1" si="396"/>
        <v>#VALUE!</v>
      </c>
      <c r="DJ83" s="87" t="e">
        <f t="shared" ca="1" si="397"/>
        <v>#VALUE!</v>
      </c>
      <c r="DK83" s="87" t="e">
        <f t="shared" ca="1" si="398"/>
        <v>#VALUE!</v>
      </c>
      <c r="DL83" s="87" t="e">
        <f t="shared" ca="1" si="399"/>
        <v>#VALUE!</v>
      </c>
      <c r="DM83" s="87" t="e">
        <f t="shared" ca="1" si="400"/>
        <v>#VALUE!</v>
      </c>
      <c r="DN83" s="87" t="e">
        <f t="shared" ca="1" si="401"/>
        <v>#VALUE!</v>
      </c>
      <c r="DO83" s="87" t="e">
        <f t="shared" ca="1" si="402"/>
        <v>#VALUE!</v>
      </c>
      <c r="DP83" s="87" t="e">
        <f t="shared" ca="1" si="403"/>
        <v>#VALUE!</v>
      </c>
      <c r="DQ83" s="87" t="e">
        <f t="shared" ca="1" si="404"/>
        <v>#VALUE!</v>
      </c>
      <c r="DR83" s="87" t="e">
        <f t="shared" ca="1" si="405"/>
        <v>#VALUE!</v>
      </c>
      <c r="DS83" s="87" t="e">
        <f t="shared" ca="1" si="406"/>
        <v>#VALUE!</v>
      </c>
      <c r="DT83" s="87" t="e">
        <f t="shared" ca="1" si="407"/>
        <v>#VALUE!</v>
      </c>
      <c r="DU83" s="87" t="e">
        <f t="shared" ca="1" si="408"/>
        <v>#VALUE!</v>
      </c>
      <c r="DV83" s="87" t="e">
        <f t="shared" ca="1" si="409"/>
        <v>#VALUE!</v>
      </c>
      <c r="DW83" s="87" t="e">
        <f t="shared" ca="1" si="410"/>
        <v>#VALUE!</v>
      </c>
      <c r="DY83" s="87" t="e">
        <f t="shared" ca="1" si="411"/>
        <v>#VALUE!</v>
      </c>
      <c r="DZ83" s="87" t="e">
        <f t="shared" ca="1" si="412"/>
        <v>#VALUE!</v>
      </c>
      <c r="EA83" s="87" t="e">
        <f t="shared" ca="1" si="413"/>
        <v>#VALUE!</v>
      </c>
      <c r="EB83" s="87" t="e">
        <f t="shared" ca="1" si="414"/>
        <v>#VALUE!</v>
      </c>
      <c r="EC83" s="87" t="e">
        <f t="shared" ca="1" si="415"/>
        <v>#VALUE!</v>
      </c>
      <c r="ED83" s="87" t="e">
        <f t="shared" ca="1" si="416"/>
        <v>#VALUE!</v>
      </c>
      <c r="EE83" s="87" t="e">
        <f t="shared" ca="1" si="417"/>
        <v>#VALUE!</v>
      </c>
      <c r="EF83" s="87" t="e">
        <f t="shared" ca="1" si="418"/>
        <v>#VALUE!</v>
      </c>
      <c r="EG83" s="87" t="e">
        <f t="shared" ca="1" si="419"/>
        <v>#VALUE!</v>
      </c>
      <c r="EH83" s="87" t="e">
        <f t="shared" ca="1" si="420"/>
        <v>#VALUE!</v>
      </c>
      <c r="EI83" s="87" t="e">
        <f t="shared" ca="1" si="421"/>
        <v>#VALUE!</v>
      </c>
      <c r="EJ83" s="87" t="e">
        <f t="shared" ca="1" si="422"/>
        <v>#VALUE!</v>
      </c>
      <c r="EK83" s="87" t="e">
        <f t="shared" ca="1" si="423"/>
        <v>#VALUE!</v>
      </c>
      <c r="EL83" s="87" t="e">
        <f t="shared" ca="1" si="424"/>
        <v>#VALUE!</v>
      </c>
      <c r="EM83" s="87" t="e">
        <f t="shared" ca="1" si="425"/>
        <v>#VALUE!</v>
      </c>
      <c r="EN83" s="87" t="e">
        <f t="shared" ca="1" si="426"/>
        <v>#VALUE!</v>
      </c>
      <c r="EO83" s="87" t="e">
        <f t="shared" ca="1" si="427"/>
        <v>#VALUE!</v>
      </c>
      <c r="EP83" s="87" t="e">
        <f t="shared" ca="1" si="428"/>
        <v>#VALUE!</v>
      </c>
      <c r="EQ83" s="87" t="e">
        <f t="shared" ca="1" si="429"/>
        <v>#VALUE!</v>
      </c>
      <c r="ER83" s="87" t="e">
        <f t="shared" ca="1" si="430"/>
        <v>#VALUE!</v>
      </c>
      <c r="ES83" s="87" t="e">
        <f t="shared" ca="1" si="431"/>
        <v>#VALUE!</v>
      </c>
      <c r="EU83" s="87" t="e">
        <f t="shared" ca="1" si="432"/>
        <v>#VALUE!</v>
      </c>
      <c r="EV83" s="87" t="e">
        <f t="shared" ca="1" si="433"/>
        <v>#VALUE!</v>
      </c>
      <c r="EW83" s="87" t="e">
        <f t="shared" ca="1" si="434"/>
        <v>#VALUE!</v>
      </c>
      <c r="EX83" s="87" t="e">
        <f t="shared" ca="1" si="435"/>
        <v>#VALUE!</v>
      </c>
      <c r="EY83" s="87" t="e">
        <f t="shared" ca="1" si="436"/>
        <v>#VALUE!</v>
      </c>
      <c r="EZ83" s="87" t="e">
        <f t="shared" ca="1" si="437"/>
        <v>#VALUE!</v>
      </c>
      <c r="FA83" s="87" t="e">
        <f t="shared" ca="1" si="438"/>
        <v>#VALUE!</v>
      </c>
      <c r="FB83" s="87" t="e">
        <f t="shared" ca="1" si="439"/>
        <v>#VALUE!</v>
      </c>
      <c r="FC83" s="87" t="e">
        <f t="shared" ca="1" si="440"/>
        <v>#VALUE!</v>
      </c>
      <c r="FD83" s="87" t="e">
        <f t="shared" ca="1" si="441"/>
        <v>#VALUE!</v>
      </c>
      <c r="FE83" s="87" t="e">
        <f t="shared" ca="1" si="442"/>
        <v>#VALUE!</v>
      </c>
      <c r="FF83" s="87" t="e">
        <f t="shared" ca="1" si="443"/>
        <v>#VALUE!</v>
      </c>
      <c r="FG83" s="87" t="e">
        <f t="shared" ca="1" si="444"/>
        <v>#VALUE!</v>
      </c>
      <c r="FH83" s="87" t="e">
        <f t="shared" ca="1" si="445"/>
        <v>#VALUE!</v>
      </c>
      <c r="FI83" s="87" t="e">
        <f t="shared" ca="1" si="446"/>
        <v>#VALUE!</v>
      </c>
      <c r="FJ83" s="87" t="e">
        <f t="shared" ca="1" si="447"/>
        <v>#VALUE!</v>
      </c>
      <c r="FK83" s="87" t="e">
        <f t="shared" ca="1" si="448"/>
        <v>#VALUE!</v>
      </c>
      <c r="FL83" s="87" t="e">
        <f t="shared" ca="1" si="449"/>
        <v>#VALUE!</v>
      </c>
      <c r="FM83" s="87" t="e">
        <f t="shared" ca="1" si="450"/>
        <v>#VALUE!</v>
      </c>
      <c r="FN83" s="87" t="e">
        <f t="shared" ca="1" si="451"/>
        <v>#VALUE!</v>
      </c>
      <c r="FO83" s="87" t="e">
        <f t="shared" ca="1" si="452"/>
        <v>#VALUE!</v>
      </c>
      <c r="FQ83" s="87">
        <f ca="1"/>
        <v>0</v>
      </c>
      <c r="FR83" s="87">
        <f ca="1"/>
        <v>0</v>
      </c>
      <c r="FS83" s="87">
        <f ca="1"/>
        <v>0</v>
      </c>
      <c r="FT83" s="87">
        <f ca="1"/>
        <v>0</v>
      </c>
      <c r="FU83" s="87">
        <f ca="1"/>
        <v>0</v>
      </c>
      <c r="FV83" s="87">
        <f ca="1"/>
        <v>0</v>
      </c>
      <c r="FW83" s="87">
        <f ca="1"/>
        <v>0</v>
      </c>
      <c r="FX83" s="87">
        <f ca="1"/>
        <v>0</v>
      </c>
      <c r="FY83" s="87">
        <f ca="1"/>
        <v>0</v>
      </c>
      <c r="FZ83" s="87">
        <f ca="1"/>
        <v>0</v>
      </c>
      <c r="GA83" s="87">
        <f ca="1"/>
        <v>0</v>
      </c>
      <c r="GB83" s="87">
        <f ca="1"/>
        <v>0</v>
      </c>
      <c r="GC83" s="87">
        <f ca="1"/>
        <v>0</v>
      </c>
      <c r="GD83" s="87">
        <f ca="1"/>
        <v>0</v>
      </c>
      <c r="GE83" s="87">
        <f ca="1"/>
        <v>0</v>
      </c>
      <c r="GF83" s="87">
        <f ca="1"/>
        <v>0</v>
      </c>
      <c r="GG83" s="87">
        <f ca="1"/>
        <v>0</v>
      </c>
      <c r="GH83" s="87">
        <f ca="1"/>
        <v>0</v>
      </c>
      <c r="GI83" s="87">
        <f ca="1"/>
        <v>0</v>
      </c>
      <c r="GJ83" s="87">
        <f ca="1"/>
        <v>0</v>
      </c>
    </row>
    <row r="84" spans="1:192" x14ac:dyDescent="0.25">
      <c r="A84" s="87">
        <f t="shared" si="249"/>
        <v>75</v>
      </c>
      <c r="B84" s="87" t="e">
        <f t="shared" ca="1" si="456"/>
        <v>#N/A</v>
      </c>
      <c r="C84" s="87" t="e">
        <f t="shared" ca="1" si="457"/>
        <v>#REF!</v>
      </c>
      <c r="D84" s="87" t="e">
        <f t="shared" ca="1" si="458"/>
        <v>#REF!</v>
      </c>
      <c r="E84" s="87" t="e">
        <f t="shared" ca="1" si="459"/>
        <v>#REF!</v>
      </c>
      <c r="F84" s="87" t="e">
        <f t="shared" ca="1" si="460"/>
        <v>#REF!</v>
      </c>
      <c r="G84" s="87" t="e">
        <f t="shared" ca="1" si="461"/>
        <v>#REF!</v>
      </c>
      <c r="H84" s="87" t="e">
        <f t="shared" ca="1" si="462"/>
        <v>#REF!</v>
      </c>
      <c r="I84" s="87" t="e">
        <f t="shared" ca="1" si="463"/>
        <v>#REF!</v>
      </c>
      <c r="J84" s="87" t="e">
        <f t="shared" ca="1" si="464"/>
        <v>#REF!</v>
      </c>
      <c r="K84" s="87" t="e">
        <f t="shared" ca="1" si="465"/>
        <v>#REF!</v>
      </c>
      <c r="L84" s="87" t="e">
        <f t="shared" ca="1" si="466"/>
        <v>#REF!</v>
      </c>
      <c r="M84" s="87" t="e">
        <f t="shared" ca="1" si="467"/>
        <v>#REF!</v>
      </c>
      <c r="N84" s="87" t="e">
        <f t="shared" ca="1" si="468"/>
        <v>#REF!</v>
      </c>
      <c r="O84" s="87" t="e">
        <f t="shared" ca="1" si="469"/>
        <v>#REF!</v>
      </c>
      <c r="P84" s="87" t="e">
        <f t="shared" ca="1" si="470"/>
        <v>#REF!</v>
      </c>
      <c r="Q84" s="87" t="e">
        <f t="shared" ca="1" si="471"/>
        <v>#REF!</v>
      </c>
      <c r="R84" s="87" t="e">
        <f t="shared" ca="1" si="471"/>
        <v>#REF!</v>
      </c>
      <c r="S84" s="87" t="e">
        <f t="shared" ca="1" si="471"/>
        <v>#REF!</v>
      </c>
      <c r="T84" s="87" t="e">
        <f t="shared" ca="1" si="471"/>
        <v>#REF!</v>
      </c>
      <c r="U84" s="87" t="e">
        <f t="shared" ca="1" si="471"/>
        <v>#REF!</v>
      </c>
      <c r="X84" s="87">
        <f ca="1">Ranking!B80</f>
        <v>0</v>
      </c>
      <c r="Y84" s="87" t="e">
        <f ca="1">IF(AH84=0,0,Ranking!C80)</f>
        <v>#VALUE!</v>
      </c>
      <c r="Z84" s="91">
        <f ca="1">Ranking!G80</f>
        <v>0</v>
      </c>
      <c r="AA84" s="87" t="e">
        <f ca="1">MCA!ES83</f>
        <v>#REF!</v>
      </c>
      <c r="AB84" s="87">
        <f ca="1">MCA!ET83</f>
        <v>0</v>
      </c>
      <c r="AC84" s="87">
        <f ca="1">MCA!EU83</f>
        <v>0</v>
      </c>
      <c r="AD84" s="87" t="e">
        <f ca="1">INDEX('MCA-INPUT'!$C$22:$C$25,MATCH(AC84,$W$376:$W$379,0),1)</f>
        <v>#N/A</v>
      </c>
      <c r="AE84" s="87" t="e">
        <f t="shared" ca="1" si="346"/>
        <v>#VALUE!</v>
      </c>
      <c r="AF84" s="87">
        <f ca="1">MATCH(AB84,$AB$7:AB84,0)</f>
        <v>1</v>
      </c>
      <c r="AG84" s="87" t="str">
        <f t="shared" ca="1" si="347"/>
        <v>00</v>
      </c>
      <c r="AH84" s="87" t="e">
        <f t="shared" ca="1" si="348"/>
        <v>#VALUE!</v>
      </c>
      <c r="AI84" s="87" t="e">
        <f t="shared" ca="1" si="385"/>
        <v>#VALUE!</v>
      </c>
      <c r="AK84" s="87" t="e">
        <f t="shared" ca="1" si="349"/>
        <v>#VALUE!</v>
      </c>
      <c r="AL84" s="87" t="e">
        <f t="shared" ca="1" si="386"/>
        <v>#VALUE!</v>
      </c>
      <c r="AM84" s="87" t="e">
        <f t="shared" ca="1" si="350"/>
        <v>#VALUE!</v>
      </c>
      <c r="AN84" s="87" t="e">
        <f t="shared" ref="AN84:BA84" ca="1" si="502">IF(AM84&gt;0,2,IF($AL84&lt;=AN$5,1,0))</f>
        <v>#VALUE!</v>
      </c>
      <c r="AO84" s="87" t="e">
        <f t="shared" ca="1" si="502"/>
        <v>#VALUE!</v>
      </c>
      <c r="AP84" s="87" t="e">
        <f t="shared" ca="1" si="502"/>
        <v>#VALUE!</v>
      </c>
      <c r="AQ84" s="87" t="e">
        <f t="shared" ca="1" si="502"/>
        <v>#VALUE!</v>
      </c>
      <c r="AR84" s="87" t="e">
        <f t="shared" ca="1" si="502"/>
        <v>#VALUE!</v>
      </c>
      <c r="AS84" s="87" t="e">
        <f t="shared" ca="1" si="502"/>
        <v>#VALUE!</v>
      </c>
      <c r="AT84" s="87" t="e">
        <f t="shared" ca="1" si="502"/>
        <v>#VALUE!</v>
      </c>
      <c r="AU84" s="87" t="e">
        <f t="shared" ca="1" si="502"/>
        <v>#VALUE!</v>
      </c>
      <c r="AV84" s="87" t="e">
        <f t="shared" ca="1" si="502"/>
        <v>#VALUE!</v>
      </c>
      <c r="AW84" s="87" t="e">
        <f t="shared" ca="1" si="502"/>
        <v>#VALUE!</v>
      </c>
      <c r="AX84" s="87" t="e">
        <f t="shared" ca="1" si="502"/>
        <v>#VALUE!</v>
      </c>
      <c r="AY84" s="87" t="e">
        <f t="shared" ca="1" si="502"/>
        <v>#VALUE!</v>
      </c>
      <c r="AZ84" s="87" t="e">
        <f t="shared" ca="1" si="502"/>
        <v>#VALUE!</v>
      </c>
      <c r="BA84" s="87" t="e">
        <f t="shared" ca="1" si="502"/>
        <v>#VALUE!</v>
      </c>
      <c r="BB84" s="87" t="e">
        <f t="shared" ref="BB84:BF84" ca="1" si="503">IF(BA84&gt;0,2,IF($AL84&lt;=BB$5,1,0))</f>
        <v>#VALUE!</v>
      </c>
      <c r="BC84" s="87" t="e">
        <f t="shared" ca="1" si="503"/>
        <v>#VALUE!</v>
      </c>
      <c r="BD84" s="87" t="e">
        <f t="shared" ca="1" si="503"/>
        <v>#VALUE!</v>
      </c>
      <c r="BE84" s="87" t="e">
        <f t="shared" ca="1" si="503"/>
        <v>#VALUE!</v>
      </c>
      <c r="BF84" s="87" t="e">
        <f t="shared" ca="1" si="503"/>
        <v>#VALUE!</v>
      </c>
      <c r="BH84" s="87" t="e">
        <f t="shared" ca="1" si="353"/>
        <v>#VALUE!</v>
      </c>
      <c r="BI84" s="87" t="e">
        <f t="shared" ca="1" si="354"/>
        <v>#VALUE!</v>
      </c>
      <c r="BJ84" s="87" t="e">
        <f t="shared" ca="1" si="355"/>
        <v>#VALUE!</v>
      </c>
      <c r="BK84" s="87" t="e">
        <f t="shared" ca="1" si="356"/>
        <v>#VALUE!</v>
      </c>
      <c r="BL84" s="87" t="e">
        <f t="shared" ca="1" si="357"/>
        <v>#VALUE!</v>
      </c>
      <c r="BM84" s="87" t="e">
        <f t="shared" ca="1" si="358"/>
        <v>#VALUE!</v>
      </c>
      <c r="BN84" s="87" t="e">
        <f t="shared" ca="1" si="359"/>
        <v>#VALUE!</v>
      </c>
      <c r="BO84" s="87" t="e">
        <f t="shared" ca="1" si="360"/>
        <v>#VALUE!</v>
      </c>
      <c r="BP84" s="87" t="e">
        <f t="shared" ca="1" si="361"/>
        <v>#VALUE!</v>
      </c>
      <c r="BQ84" s="87" t="e">
        <f t="shared" ca="1" si="362"/>
        <v>#VALUE!</v>
      </c>
      <c r="BR84" s="87" t="e">
        <f t="shared" ca="1" si="363"/>
        <v>#VALUE!</v>
      </c>
      <c r="BS84" s="87" t="e">
        <f t="shared" ca="1" si="364"/>
        <v>#VALUE!</v>
      </c>
      <c r="BT84" s="87" t="e">
        <f t="shared" ca="1" si="365"/>
        <v>#VALUE!</v>
      </c>
      <c r="BU84" s="87" t="e">
        <f t="shared" ca="1" si="366"/>
        <v>#VALUE!</v>
      </c>
      <c r="BV84" s="87" t="e">
        <f t="shared" ca="1" si="367"/>
        <v>#VALUE!</v>
      </c>
      <c r="BW84" s="87" t="e">
        <f t="shared" ca="1" si="368"/>
        <v>#VALUE!</v>
      </c>
      <c r="BX84" s="87" t="e">
        <f t="shared" ca="1" si="368"/>
        <v>#VALUE!</v>
      </c>
      <c r="BY84" s="87" t="e">
        <f t="shared" ca="1" si="368"/>
        <v>#VALUE!</v>
      </c>
      <c r="BZ84" s="87" t="e">
        <f t="shared" ca="1" si="368"/>
        <v>#VALUE!</v>
      </c>
      <c r="CA84" s="87" t="e">
        <f t="shared" ca="1" si="368"/>
        <v>#VALUE!</v>
      </c>
      <c r="CC84" s="87">
        <v>78</v>
      </c>
      <c r="CD84" s="91" t="e">
        <f t="shared" ca="1" si="369"/>
        <v>#N/A</v>
      </c>
      <c r="CE84" s="91" t="e">
        <f t="shared" ca="1" si="370"/>
        <v>#REF!</v>
      </c>
      <c r="CF84" s="91" t="e">
        <f t="shared" ca="1" si="371"/>
        <v>#REF!</v>
      </c>
      <c r="CG84" s="91" t="e">
        <f t="shared" ca="1" si="372"/>
        <v>#REF!</v>
      </c>
      <c r="CH84" s="91" t="e">
        <f t="shared" ca="1" si="373"/>
        <v>#REF!</v>
      </c>
      <c r="CI84" s="91" t="e">
        <f t="shared" ca="1" si="374"/>
        <v>#REF!</v>
      </c>
      <c r="CJ84" s="91" t="e">
        <f t="shared" ca="1" si="375"/>
        <v>#REF!</v>
      </c>
      <c r="CK84" s="91" t="e">
        <f t="shared" ca="1" si="376"/>
        <v>#REF!</v>
      </c>
      <c r="CL84" s="91" t="e">
        <f t="shared" ca="1" si="377"/>
        <v>#REF!</v>
      </c>
      <c r="CM84" s="91" t="e">
        <f t="shared" ca="1" si="378"/>
        <v>#REF!</v>
      </c>
      <c r="CN84" s="91" t="e">
        <f t="shared" ca="1" si="379"/>
        <v>#REF!</v>
      </c>
      <c r="CO84" s="91" t="e">
        <f t="shared" ca="1" si="380"/>
        <v>#REF!</v>
      </c>
      <c r="CP84" s="91" t="e">
        <f t="shared" ca="1" si="381"/>
        <v>#REF!</v>
      </c>
      <c r="CQ84" s="91" t="e">
        <f t="shared" ca="1" si="382"/>
        <v>#REF!</v>
      </c>
      <c r="CR84" s="91" t="e">
        <f t="shared" ca="1" si="383"/>
        <v>#REF!</v>
      </c>
      <c r="CS84" s="91" t="e">
        <f t="shared" ref="CS84:CW84" ca="1" si="504">VALUE(IF(Q87=0,0,CONCATENATE(Q$9,$A87)))</f>
        <v>#REF!</v>
      </c>
      <c r="CT84" s="91" t="e">
        <f t="shared" ca="1" si="504"/>
        <v>#REF!</v>
      </c>
      <c r="CU84" s="91" t="e">
        <f t="shared" ca="1" si="504"/>
        <v>#REF!</v>
      </c>
      <c r="CV84" s="91" t="e">
        <f t="shared" ca="1" si="504"/>
        <v>#REF!</v>
      </c>
      <c r="CW84" s="91" t="e">
        <f t="shared" ca="1" si="504"/>
        <v>#REF!</v>
      </c>
      <c r="DC84" s="87" t="e">
        <f t="shared" ca="1" si="390"/>
        <v>#VALUE!</v>
      </c>
      <c r="DD84" s="87" t="e">
        <f t="shared" ca="1" si="391"/>
        <v>#VALUE!</v>
      </c>
      <c r="DE84" s="87" t="e">
        <f t="shared" ca="1" si="392"/>
        <v>#VALUE!</v>
      </c>
      <c r="DF84" s="87" t="e">
        <f t="shared" ca="1" si="393"/>
        <v>#VALUE!</v>
      </c>
      <c r="DG84" s="87" t="e">
        <f t="shared" ca="1" si="394"/>
        <v>#VALUE!</v>
      </c>
      <c r="DH84" s="87" t="e">
        <f t="shared" ca="1" si="395"/>
        <v>#VALUE!</v>
      </c>
      <c r="DI84" s="87" t="e">
        <f t="shared" ca="1" si="396"/>
        <v>#VALUE!</v>
      </c>
      <c r="DJ84" s="87" t="e">
        <f t="shared" ca="1" si="397"/>
        <v>#VALUE!</v>
      </c>
      <c r="DK84" s="87" t="e">
        <f t="shared" ca="1" si="398"/>
        <v>#VALUE!</v>
      </c>
      <c r="DL84" s="87" t="e">
        <f t="shared" ca="1" si="399"/>
        <v>#VALUE!</v>
      </c>
      <c r="DM84" s="87" t="e">
        <f t="shared" ca="1" si="400"/>
        <v>#VALUE!</v>
      </c>
      <c r="DN84" s="87" t="e">
        <f t="shared" ca="1" si="401"/>
        <v>#VALUE!</v>
      </c>
      <c r="DO84" s="87" t="e">
        <f t="shared" ca="1" si="402"/>
        <v>#VALUE!</v>
      </c>
      <c r="DP84" s="87" t="e">
        <f t="shared" ca="1" si="403"/>
        <v>#VALUE!</v>
      </c>
      <c r="DQ84" s="87" t="e">
        <f t="shared" ca="1" si="404"/>
        <v>#VALUE!</v>
      </c>
      <c r="DR84" s="87" t="e">
        <f t="shared" ca="1" si="405"/>
        <v>#VALUE!</v>
      </c>
      <c r="DS84" s="87" t="e">
        <f t="shared" ca="1" si="406"/>
        <v>#VALUE!</v>
      </c>
      <c r="DT84" s="87" t="e">
        <f t="shared" ca="1" si="407"/>
        <v>#VALUE!</v>
      </c>
      <c r="DU84" s="87" t="e">
        <f t="shared" ca="1" si="408"/>
        <v>#VALUE!</v>
      </c>
      <c r="DV84" s="87" t="e">
        <f t="shared" ca="1" si="409"/>
        <v>#VALUE!</v>
      </c>
      <c r="DW84" s="87" t="e">
        <f t="shared" ca="1" si="410"/>
        <v>#VALUE!</v>
      </c>
      <c r="DY84" s="87" t="e">
        <f t="shared" ca="1" si="411"/>
        <v>#VALUE!</v>
      </c>
      <c r="DZ84" s="87" t="e">
        <f t="shared" ca="1" si="412"/>
        <v>#VALUE!</v>
      </c>
      <c r="EA84" s="87" t="e">
        <f t="shared" ca="1" si="413"/>
        <v>#VALUE!</v>
      </c>
      <c r="EB84" s="87" t="e">
        <f t="shared" ca="1" si="414"/>
        <v>#VALUE!</v>
      </c>
      <c r="EC84" s="87" t="e">
        <f t="shared" ca="1" si="415"/>
        <v>#VALUE!</v>
      </c>
      <c r="ED84" s="87" t="e">
        <f t="shared" ca="1" si="416"/>
        <v>#VALUE!</v>
      </c>
      <c r="EE84" s="87" t="e">
        <f t="shared" ca="1" si="417"/>
        <v>#VALUE!</v>
      </c>
      <c r="EF84" s="87" t="e">
        <f t="shared" ca="1" si="418"/>
        <v>#VALUE!</v>
      </c>
      <c r="EG84" s="87" t="e">
        <f t="shared" ca="1" si="419"/>
        <v>#VALUE!</v>
      </c>
      <c r="EH84" s="87" t="e">
        <f t="shared" ca="1" si="420"/>
        <v>#VALUE!</v>
      </c>
      <c r="EI84" s="87" t="e">
        <f t="shared" ca="1" si="421"/>
        <v>#VALUE!</v>
      </c>
      <c r="EJ84" s="87" t="e">
        <f t="shared" ca="1" si="422"/>
        <v>#VALUE!</v>
      </c>
      <c r="EK84" s="87" t="e">
        <f t="shared" ca="1" si="423"/>
        <v>#VALUE!</v>
      </c>
      <c r="EL84" s="87" t="e">
        <f t="shared" ca="1" si="424"/>
        <v>#VALUE!</v>
      </c>
      <c r="EM84" s="87" t="e">
        <f t="shared" ca="1" si="425"/>
        <v>#VALUE!</v>
      </c>
      <c r="EN84" s="87" t="e">
        <f t="shared" ca="1" si="426"/>
        <v>#VALUE!</v>
      </c>
      <c r="EO84" s="87" t="e">
        <f t="shared" ca="1" si="427"/>
        <v>#VALUE!</v>
      </c>
      <c r="EP84" s="87" t="e">
        <f t="shared" ca="1" si="428"/>
        <v>#VALUE!</v>
      </c>
      <c r="EQ84" s="87" t="e">
        <f t="shared" ca="1" si="429"/>
        <v>#VALUE!</v>
      </c>
      <c r="ER84" s="87" t="e">
        <f t="shared" ca="1" si="430"/>
        <v>#VALUE!</v>
      </c>
      <c r="ES84" s="87" t="e">
        <f t="shared" ca="1" si="431"/>
        <v>#VALUE!</v>
      </c>
      <c r="EU84" s="87" t="e">
        <f t="shared" ca="1" si="432"/>
        <v>#VALUE!</v>
      </c>
      <c r="EV84" s="87" t="e">
        <f t="shared" ca="1" si="433"/>
        <v>#VALUE!</v>
      </c>
      <c r="EW84" s="87" t="e">
        <f t="shared" ca="1" si="434"/>
        <v>#VALUE!</v>
      </c>
      <c r="EX84" s="87" t="e">
        <f t="shared" ca="1" si="435"/>
        <v>#VALUE!</v>
      </c>
      <c r="EY84" s="87" t="e">
        <f t="shared" ca="1" si="436"/>
        <v>#VALUE!</v>
      </c>
      <c r="EZ84" s="87" t="e">
        <f t="shared" ca="1" si="437"/>
        <v>#VALUE!</v>
      </c>
      <c r="FA84" s="87" t="e">
        <f t="shared" ca="1" si="438"/>
        <v>#VALUE!</v>
      </c>
      <c r="FB84" s="87" t="e">
        <f t="shared" ca="1" si="439"/>
        <v>#VALUE!</v>
      </c>
      <c r="FC84" s="87" t="e">
        <f t="shared" ca="1" si="440"/>
        <v>#VALUE!</v>
      </c>
      <c r="FD84" s="87" t="e">
        <f t="shared" ca="1" si="441"/>
        <v>#VALUE!</v>
      </c>
      <c r="FE84" s="87" t="e">
        <f t="shared" ca="1" si="442"/>
        <v>#VALUE!</v>
      </c>
      <c r="FF84" s="87" t="e">
        <f t="shared" ca="1" si="443"/>
        <v>#VALUE!</v>
      </c>
      <c r="FG84" s="87" t="e">
        <f t="shared" ca="1" si="444"/>
        <v>#VALUE!</v>
      </c>
      <c r="FH84" s="87" t="e">
        <f t="shared" ca="1" si="445"/>
        <v>#VALUE!</v>
      </c>
      <c r="FI84" s="87" t="e">
        <f t="shared" ca="1" si="446"/>
        <v>#VALUE!</v>
      </c>
      <c r="FJ84" s="87" t="e">
        <f t="shared" ca="1" si="447"/>
        <v>#VALUE!</v>
      </c>
      <c r="FK84" s="87" t="e">
        <f t="shared" ca="1" si="448"/>
        <v>#VALUE!</v>
      </c>
      <c r="FL84" s="87" t="e">
        <f t="shared" ca="1" si="449"/>
        <v>#VALUE!</v>
      </c>
      <c r="FM84" s="87" t="e">
        <f t="shared" ca="1" si="450"/>
        <v>#VALUE!</v>
      </c>
      <c r="FN84" s="87" t="e">
        <f t="shared" ca="1" si="451"/>
        <v>#VALUE!</v>
      </c>
      <c r="FO84" s="87" t="e">
        <f t="shared" ca="1" si="452"/>
        <v>#VALUE!</v>
      </c>
      <c r="FQ84" s="87">
        <f ca="1"/>
        <v>0</v>
      </c>
      <c r="FR84" s="87">
        <f ca="1"/>
        <v>0</v>
      </c>
      <c r="FS84" s="87">
        <f ca="1"/>
        <v>0</v>
      </c>
      <c r="FT84" s="87">
        <f ca="1"/>
        <v>0</v>
      </c>
      <c r="FU84" s="87">
        <f ca="1"/>
        <v>0</v>
      </c>
      <c r="FV84" s="87">
        <f ca="1"/>
        <v>0</v>
      </c>
      <c r="FW84" s="87">
        <f ca="1"/>
        <v>0</v>
      </c>
      <c r="FX84" s="87">
        <f ca="1"/>
        <v>0</v>
      </c>
      <c r="FY84" s="87">
        <f ca="1"/>
        <v>0</v>
      </c>
      <c r="FZ84" s="87">
        <f ca="1"/>
        <v>0</v>
      </c>
      <c r="GA84" s="87">
        <f ca="1"/>
        <v>0</v>
      </c>
      <c r="GB84" s="87">
        <f ca="1"/>
        <v>0</v>
      </c>
      <c r="GC84" s="87">
        <f ca="1"/>
        <v>0</v>
      </c>
      <c r="GD84" s="87">
        <f ca="1"/>
        <v>0</v>
      </c>
      <c r="GE84" s="87">
        <f ca="1"/>
        <v>0</v>
      </c>
      <c r="GF84" s="87">
        <f ca="1"/>
        <v>0</v>
      </c>
      <c r="GG84" s="87">
        <f ca="1"/>
        <v>0</v>
      </c>
      <c r="GH84" s="87">
        <f ca="1"/>
        <v>0</v>
      </c>
      <c r="GI84" s="87">
        <f ca="1"/>
        <v>0</v>
      </c>
      <c r="GJ84" s="87">
        <f ca="1"/>
        <v>0</v>
      </c>
    </row>
    <row r="85" spans="1:192" x14ac:dyDescent="0.25">
      <c r="A85" s="87">
        <f t="shared" si="249"/>
        <v>76</v>
      </c>
      <c r="B85" s="87" t="e">
        <f t="shared" ca="1" si="456"/>
        <v>#N/A</v>
      </c>
      <c r="C85" s="87" t="e">
        <f t="shared" ca="1" si="457"/>
        <v>#REF!</v>
      </c>
      <c r="D85" s="87" t="e">
        <f t="shared" ca="1" si="458"/>
        <v>#REF!</v>
      </c>
      <c r="E85" s="87" t="e">
        <f t="shared" ca="1" si="459"/>
        <v>#REF!</v>
      </c>
      <c r="F85" s="87" t="e">
        <f t="shared" ca="1" si="460"/>
        <v>#REF!</v>
      </c>
      <c r="G85" s="87" t="e">
        <f t="shared" ca="1" si="461"/>
        <v>#REF!</v>
      </c>
      <c r="H85" s="87" t="e">
        <f t="shared" ca="1" si="462"/>
        <v>#REF!</v>
      </c>
      <c r="I85" s="87" t="e">
        <f t="shared" ca="1" si="463"/>
        <v>#REF!</v>
      </c>
      <c r="J85" s="87" t="e">
        <f t="shared" ca="1" si="464"/>
        <v>#REF!</v>
      </c>
      <c r="K85" s="87" t="e">
        <f t="shared" ca="1" si="465"/>
        <v>#REF!</v>
      </c>
      <c r="L85" s="87" t="e">
        <f t="shared" ca="1" si="466"/>
        <v>#REF!</v>
      </c>
      <c r="M85" s="87" t="e">
        <f t="shared" ca="1" si="467"/>
        <v>#REF!</v>
      </c>
      <c r="N85" s="87" t="e">
        <f t="shared" ca="1" si="468"/>
        <v>#REF!</v>
      </c>
      <c r="O85" s="87" t="e">
        <f t="shared" ca="1" si="469"/>
        <v>#REF!</v>
      </c>
      <c r="P85" s="87" t="e">
        <f t="shared" ca="1" si="470"/>
        <v>#REF!</v>
      </c>
      <c r="Q85" s="87" t="e">
        <f t="shared" ca="1" si="471"/>
        <v>#REF!</v>
      </c>
      <c r="R85" s="87" t="e">
        <f t="shared" ca="1" si="471"/>
        <v>#REF!</v>
      </c>
      <c r="S85" s="87" t="e">
        <f t="shared" ca="1" si="471"/>
        <v>#REF!</v>
      </c>
      <c r="T85" s="87" t="e">
        <f t="shared" ca="1" si="471"/>
        <v>#REF!</v>
      </c>
      <c r="U85" s="87" t="e">
        <f t="shared" ca="1" si="471"/>
        <v>#REF!</v>
      </c>
      <c r="X85" s="87">
        <f ca="1">Ranking!B81</f>
        <v>0</v>
      </c>
      <c r="Y85" s="87" t="e">
        <f ca="1">IF(AH85=0,0,Ranking!C81)</f>
        <v>#VALUE!</v>
      </c>
      <c r="Z85" s="91">
        <f ca="1">Ranking!G81</f>
        <v>0</v>
      </c>
      <c r="AA85" s="87" t="e">
        <f ca="1">MCA!ES84</f>
        <v>#REF!</v>
      </c>
      <c r="AB85" s="87">
        <f ca="1">MCA!ET84</f>
        <v>0</v>
      </c>
      <c r="AC85" s="87">
        <f ca="1">MCA!EU84</f>
        <v>0</v>
      </c>
      <c r="AD85" s="87" t="e">
        <f ca="1">INDEX('MCA-INPUT'!$C$22:$C$25,MATCH(AC85,$W$376:$W$379,0),1)</f>
        <v>#N/A</v>
      </c>
      <c r="AE85" s="87" t="e">
        <f t="shared" ca="1" si="346"/>
        <v>#VALUE!</v>
      </c>
      <c r="AF85" s="87">
        <f ca="1">MATCH(AB85,$AB$7:AB85,0)</f>
        <v>1</v>
      </c>
      <c r="AG85" s="87" t="str">
        <f t="shared" ca="1" si="347"/>
        <v>00</v>
      </c>
      <c r="AH85" s="87" t="e">
        <f t="shared" ca="1" si="348"/>
        <v>#VALUE!</v>
      </c>
      <c r="AI85" s="87" t="e">
        <f t="shared" ca="1" si="385"/>
        <v>#VALUE!</v>
      </c>
      <c r="AK85" s="87" t="e">
        <f t="shared" ca="1" si="349"/>
        <v>#VALUE!</v>
      </c>
      <c r="AL85" s="87" t="e">
        <f t="shared" ca="1" si="386"/>
        <v>#VALUE!</v>
      </c>
      <c r="AM85" s="87" t="e">
        <f t="shared" ca="1" si="350"/>
        <v>#VALUE!</v>
      </c>
      <c r="AN85" s="87" t="e">
        <f t="shared" ref="AN85:BA85" ca="1" si="505">IF(AM85&gt;0,2,IF($AL85&lt;=AN$5,1,0))</f>
        <v>#VALUE!</v>
      </c>
      <c r="AO85" s="87" t="e">
        <f t="shared" ca="1" si="505"/>
        <v>#VALUE!</v>
      </c>
      <c r="AP85" s="87" t="e">
        <f t="shared" ca="1" si="505"/>
        <v>#VALUE!</v>
      </c>
      <c r="AQ85" s="87" t="e">
        <f t="shared" ca="1" si="505"/>
        <v>#VALUE!</v>
      </c>
      <c r="AR85" s="87" t="e">
        <f t="shared" ca="1" si="505"/>
        <v>#VALUE!</v>
      </c>
      <c r="AS85" s="87" t="e">
        <f t="shared" ca="1" si="505"/>
        <v>#VALUE!</v>
      </c>
      <c r="AT85" s="87" t="e">
        <f t="shared" ca="1" si="505"/>
        <v>#VALUE!</v>
      </c>
      <c r="AU85" s="87" t="e">
        <f t="shared" ca="1" si="505"/>
        <v>#VALUE!</v>
      </c>
      <c r="AV85" s="87" t="e">
        <f t="shared" ca="1" si="505"/>
        <v>#VALUE!</v>
      </c>
      <c r="AW85" s="87" t="e">
        <f t="shared" ca="1" si="505"/>
        <v>#VALUE!</v>
      </c>
      <c r="AX85" s="87" t="e">
        <f t="shared" ca="1" si="505"/>
        <v>#VALUE!</v>
      </c>
      <c r="AY85" s="87" t="e">
        <f t="shared" ca="1" si="505"/>
        <v>#VALUE!</v>
      </c>
      <c r="AZ85" s="87" t="e">
        <f t="shared" ca="1" si="505"/>
        <v>#VALUE!</v>
      </c>
      <c r="BA85" s="87" t="e">
        <f t="shared" ca="1" si="505"/>
        <v>#VALUE!</v>
      </c>
      <c r="BB85" s="87" t="e">
        <f t="shared" ref="BB85:BF85" ca="1" si="506">IF(BA85&gt;0,2,IF($AL85&lt;=BB$5,1,0))</f>
        <v>#VALUE!</v>
      </c>
      <c r="BC85" s="87" t="e">
        <f t="shared" ca="1" si="506"/>
        <v>#VALUE!</v>
      </c>
      <c r="BD85" s="87" t="e">
        <f t="shared" ca="1" si="506"/>
        <v>#VALUE!</v>
      </c>
      <c r="BE85" s="87" t="e">
        <f t="shared" ca="1" si="506"/>
        <v>#VALUE!</v>
      </c>
      <c r="BF85" s="87" t="e">
        <f t="shared" ca="1" si="506"/>
        <v>#VALUE!</v>
      </c>
      <c r="BH85" s="87" t="e">
        <f t="shared" ca="1" si="353"/>
        <v>#VALUE!</v>
      </c>
      <c r="BI85" s="87" t="e">
        <f t="shared" ca="1" si="354"/>
        <v>#VALUE!</v>
      </c>
      <c r="BJ85" s="87" t="e">
        <f t="shared" ca="1" si="355"/>
        <v>#VALUE!</v>
      </c>
      <c r="BK85" s="87" t="e">
        <f t="shared" ca="1" si="356"/>
        <v>#VALUE!</v>
      </c>
      <c r="BL85" s="87" t="e">
        <f t="shared" ca="1" si="357"/>
        <v>#VALUE!</v>
      </c>
      <c r="BM85" s="87" t="e">
        <f t="shared" ca="1" si="358"/>
        <v>#VALUE!</v>
      </c>
      <c r="BN85" s="87" t="e">
        <f t="shared" ca="1" si="359"/>
        <v>#VALUE!</v>
      </c>
      <c r="BO85" s="87" t="e">
        <f t="shared" ca="1" si="360"/>
        <v>#VALUE!</v>
      </c>
      <c r="BP85" s="87" t="e">
        <f t="shared" ca="1" si="361"/>
        <v>#VALUE!</v>
      </c>
      <c r="BQ85" s="87" t="e">
        <f t="shared" ca="1" si="362"/>
        <v>#VALUE!</v>
      </c>
      <c r="BR85" s="87" t="e">
        <f t="shared" ca="1" si="363"/>
        <v>#VALUE!</v>
      </c>
      <c r="BS85" s="87" t="e">
        <f t="shared" ca="1" si="364"/>
        <v>#VALUE!</v>
      </c>
      <c r="BT85" s="87" t="e">
        <f t="shared" ca="1" si="365"/>
        <v>#VALUE!</v>
      </c>
      <c r="BU85" s="87" t="e">
        <f t="shared" ca="1" si="366"/>
        <v>#VALUE!</v>
      </c>
      <c r="BV85" s="87" t="e">
        <f t="shared" ca="1" si="367"/>
        <v>#VALUE!</v>
      </c>
      <c r="BW85" s="87" t="e">
        <f t="shared" ca="1" si="368"/>
        <v>#VALUE!</v>
      </c>
      <c r="BX85" s="87" t="e">
        <f t="shared" ca="1" si="368"/>
        <v>#VALUE!</v>
      </c>
      <c r="BY85" s="87" t="e">
        <f t="shared" ca="1" si="368"/>
        <v>#VALUE!</v>
      </c>
      <c r="BZ85" s="87" t="e">
        <f t="shared" ca="1" si="368"/>
        <v>#VALUE!</v>
      </c>
      <c r="CA85" s="87" t="e">
        <f t="shared" ca="1" si="368"/>
        <v>#VALUE!</v>
      </c>
      <c r="CC85" s="87">
        <v>79</v>
      </c>
      <c r="CD85" s="91" t="e">
        <f t="shared" ca="1" si="369"/>
        <v>#N/A</v>
      </c>
      <c r="CE85" s="91" t="e">
        <f t="shared" ca="1" si="370"/>
        <v>#REF!</v>
      </c>
      <c r="CF85" s="91" t="e">
        <f t="shared" ca="1" si="371"/>
        <v>#REF!</v>
      </c>
      <c r="CG85" s="91" t="e">
        <f t="shared" ca="1" si="372"/>
        <v>#REF!</v>
      </c>
      <c r="CH85" s="91" t="e">
        <f t="shared" ca="1" si="373"/>
        <v>#REF!</v>
      </c>
      <c r="CI85" s="91" t="e">
        <f t="shared" ca="1" si="374"/>
        <v>#REF!</v>
      </c>
      <c r="CJ85" s="91" t="e">
        <f t="shared" ca="1" si="375"/>
        <v>#REF!</v>
      </c>
      <c r="CK85" s="91" t="e">
        <f t="shared" ca="1" si="376"/>
        <v>#REF!</v>
      </c>
      <c r="CL85" s="91" t="e">
        <f t="shared" ca="1" si="377"/>
        <v>#REF!</v>
      </c>
      <c r="CM85" s="91" t="e">
        <f t="shared" ca="1" si="378"/>
        <v>#REF!</v>
      </c>
      <c r="CN85" s="91" t="e">
        <f t="shared" ca="1" si="379"/>
        <v>#REF!</v>
      </c>
      <c r="CO85" s="91" t="e">
        <f t="shared" ca="1" si="380"/>
        <v>#REF!</v>
      </c>
      <c r="CP85" s="91" t="e">
        <f t="shared" ca="1" si="381"/>
        <v>#REF!</v>
      </c>
      <c r="CQ85" s="91" t="e">
        <f t="shared" ca="1" si="382"/>
        <v>#REF!</v>
      </c>
      <c r="CR85" s="91" t="e">
        <f t="shared" ca="1" si="383"/>
        <v>#REF!</v>
      </c>
      <c r="CS85" s="91" t="e">
        <f t="shared" ref="CS85:CW85" ca="1" si="507">VALUE(IF(Q88=0,0,CONCATENATE(Q$9,$A88)))</f>
        <v>#REF!</v>
      </c>
      <c r="CT85" s="91" t="e">
        <f t="shared" ca="1" si="507"/>
        <v>#REF!</v>
      </c>
      <c r="CU85" s="91" t="e">
        <f t="shared" ca="1" si="507"/>
        <v>#REF!</v>
      </c>
      <c r="CV85" s="91" t="e">
        <f t="shared" ca="1" si="507"/>
        <v>#REF!</v>
      </c>
      <c r="CW85" s="91" t="e">
        <f t="shared" ca="1" si="507"/>
        <v>#REF!</v>
      </c>
      <c r="DC85" s="87" t="e">
        <f t="shared" ca="1" si="390"/>
        <v>#VALUE!</v>
      </c>
      <c r="DD85" s="87" t="e">
        <f t="shared" ca="1" si="391"/>
        <v>#VALUE!</v>
      </c>
      <c r="DE85" s="87" t="e">
        <f t="shared" ca="1" si="392"/>
        <v>#VALUE!</v>
      </c>
      <c r="DF85" s="87" t="e">
        <f t="shared" ca="1" si="393"/>
        <v>#VALUE!</v>
      </c>
      <c r="DG85" s="87" t="e">
        <f t="shared" ca="1" si="394"/>
        <v>#VALUE!</v>
      </c>
      <c r="DH85" s="87" t="e">
        <f t="shared" ca="1" si="395"/>
        <v>#VALUE!</v>
      </c>
      <c r="DI85" s="87" t="e">
        <f t="shared" ca="1" si="396"/>
        <v>#VALUE!</v>
      </c>
      <c r="DJ85" s="87" t="e">
        <f t="shared" ca="1" si="397"/>
        <v>#VALUE!</v>
      </c>
      <c r="DK85" s="87" t="e">
        <f t="shared" ca="1" si="398"/>
        <v>#VALUE!</v>
      </c>
      <c r="DL85" s="87" t="e">
        <f t="shared" ca="1" si="399"/>
        <v>#VALUE!</v>
      </c>
      <c r="DM85" s="87" t="e">
        <f t="shared" ca="1" si="400"/>
        <v>#VALUE!</v>
      </c>
      <c r="DN85" s="87" t="e">
        <f t="shared" ca="1" si="401"/>
        <v>#VALUE!</v>
      </c>
      <c r="DO85" s="87" t="e">
        <f t="shared" ca="1" si="402"/>
        <v>#VALUE!</v>
      </c>
      <c r="DP85" s="87" t="e">
        <f t="shared" ca="1" si="403"/>
        <v>#VALUE!</v>
      </c>
      <c r="DQ85" s="87" t="e">
        <f t="shared" ca="1" si="404"/>
        <v>#VALUE!</v>
      </c>
      <c r="DR85" s="87" t="e">
        <f t="shared" ca="1" si="405"/>
        <v>#VALUE!</v>
      </c>
      <c r="DS85" s="87" t="e">
        <f t="shared" ca="1" si="406"/>
        <v>#VALUE!</v>
      </c>
      <c r="DT85" s="87" t="e">
        <f t="shared" ca="1" si="407"/>
        <v>#VALUE!</v>
      </c>
      <c r="DU85" s="87" t="e">
        <f t="shared" ca="1" si="408"/>
        <v>#VALUE!</v>
      </c>
      <c r="DV85" s="87" t="e">
        <f t="shared" ca="1" si="409"/>
        <v>#VALUE!</v>
      </c>
      <c r="DW85" s="87" t="e">
        <f t="shared" ca="1" si="410"/>
        <v>#VALUE!</v>
      </c>
      <c r="DY85" s="87" t="e">
        <f t="shared" ca="1" si="411"/>
        <v>#VALUE!</v>
      </c>
      <c r="DZ85" s="87" t="e">
        <f t="shared" ca="1" si="412"/>
        <v>#VALUE!</v>
      </c>
      <c r="EA85" s="87" t="e">
        <f t="shared" ca="1" si="413"/>
        <v>#VALUE!</v>
      </c>
      <c r="EB85" s="87" t="e">
        <f t="shared" ca="1" si="414"/>
        <v>#VALUE!</v>
      </c>
      <c r="EC85" s="87" t="e">
        <f t="shared" ca="1" si="415"/>
        <v>#VALUE!</v>
      </c>
      <c r="ED85" s="87" t="e">
        <f t="shared" ca="1" si="416"/>
        <v>#VALUE!</v>
      </c>
      <c r="EE85" s="87" t="e">
        <f t="shared" ca="1" si="417"/>
        <v>#VALUE!</v>
      </c>
      <c r="EF85" s="87" t="e">
        <f t="shared" ca="1" si="418"/>
        <v>#VALUE!</v>
      </c>
      <c r="EG85" s="87" t="e">
        <f t="shared" ca="1" si="419"/>
        <v>#VALUE!</v>
      </c>
      <c r="EH85" s="87" t="e">
        <f t="shared" ca="1" si="420"/>
        <v>#VALUE!</v>
      </c>
      <c r="EI85" s="87" t="e">
        <f t="shared" ca="1" si="421"/>
        <v>#VALUE!</v>
      </c>
      <c r="EJ85" s="87" t="e">
        <f t="shared" ca="1" si="422"/>
        <v>#VALUE!</v>
      </c>
      <c r="EK85" s="87" t="e">
        <f t="shared" ca="1" si="423"/>
        <v>#VALUE!</v>
      </c>
      <c r="EL85" s="87" t="e">
        <f t="shared" ca="1" si="424"/>
        <v>#VALUE!</v>
      </c>
      <c r="EM85" s="87" t="e">
        <f t="shared" ca="1" si="425"/>
        <v>#VALUE!</v>
      </c>
      <c r="EN85" s="87" t="e">
        <f t="shared" ca="1" si="426"/>
        <v>#VALUE!</v>
      </c>
      <c r="EO85" s="87" t="e">
        <f t="shared" ca="1" si="427"/>
        <v>#VALUE!</v>
      </c>
      <c r="EP85" s="87" t="e">
        <f t="shared" ca="1" si="428"/>
        <v>#VALUE!</v>
      </c>
      <c r="EQ85" s="87" t="e">
        <f t="shared" ca="1" si="429"/>
        <v>#VALUE!</v>
      </c>
      <c r="ER85" s="87" t="e">
        <f t="shared" ca="1" si="430"/>
        <v>#VALUE!</v>
      </c>
      <c r="ES85" s="87" t="e">
        <f t="shared" ca="1" si="431"/>
        <v>#VALUE!</v>
      </c>
      <c r="EU85" s="87" t="e">
        <f t="shared" ca="1" si="432"/>
        <v>#VALUE!</v>
      </c>
      <c r="EV85" s="87" t="e">
        <f t="shared" ca="1" si="433"/>
        <v>#VALUE!</v>
      </c>
      <c r="EW85" s="87" t="e">
        <f t="shared" ca="1" si="434"/>
        <v>#VALUE!</v>
      </c>
      <c r="EX85" s="87" t="e">
        <f t="shared" ca="1" si="435"/>
        <v>#VALUE!</v>
      </c>
      <c r="EY85" s="87" t="e">
        <f t="shared" ca="1" si="436"/>
        <v>#VALUE!</v>
      </c>
      <c r="EZ85" s="87" t="e">
        <f t="shared" ca="1" si="437"/>
        <v>#VALUE!</v>
      </c>
      <c r="FA85" s="87" t="e">
        <f t="shared" ca="1" si="438"/>
        <v>#VALUE!</v>
      </c>
      <c r="FB85" s="87" t="e">
        <f t="shared" ca="1" si="439"/>
        <v>#VALUE!</v>
      </c>
      <c r="FC85" s="87" t="e">
        <f t="shared" ca="1" si="440"/>
        <v>#VALUE!</v>
      </c>
      <c r="FD85" s="87" t="e">
        <f t="shared" ca="1" si="441"/>
        <v>#VALUE!</v>
      </c>
      <c r="FE85" s="87" t="e">
        <f t="shared" ca="1" si="442"/>
        <v>#VALUE!</v>
      </c>
      <c r="FF85" s="87" t="e">
        <f t="shared" ca="1" si="443"/>
        <v>#VALUE!</v>
      </c>
      <c r="FG85" s="87" t="e">
        <f t="shared" ca="1" si="444"/>
        <v>#VALUE!</v>
      </c>
      <c r="FH85" s="87" t="e">
        <f t="shared" ca="1" si="445"/>
        <v>#VALUE!</v>
      </c>
      <c r="FI85" s="87" t="e">
        <f t="shared" ca="1" si="446"/>
        <v>#VALUE!</v>
      </c>
      <c r="FJ85" s="87" t="e">
        <f t="shared" ca="1" si="447"/>
        <v>#VALUE!</v>
      </c>
      <c r="FK85" s="87" t="e">
        <f t="shared" ca="1" si="448"/>
        <v>#VALUE!</v>
      </c>
      <c r="FL85" s="87" t="e">
        <f t="shared" ca="1" si="449"/>
        <v>#VALUE!</v>
      </c>
      <c r="FM85" s="87" t="e">
        <f t="shared" ca="1" si="450"/>
        <v>#VALUE!</v>
      </c>
      <c r="FN85" s="87" t="e">
        <f t="shared" ca="1" si="451"/>
        <v>#VALUE!</v>
      </c>
      <c r="FO85" s="87" t="e">
        <f t="shared" ca="1" si="452"/>
        <v>#VALUE!</v>
      </c>
      <c r="FQ85" s="87">
        <f ca="1"/>
        <v>0</v>
      </c>
      <c r="FR85" s="87">
        <f ca="1"/>
        <v>0</v>
      </c>
      <c r="FS85" s="87">
        <f ca="1"/>
        <v>0</v>
      </c>
      <c r="FT85" s="87">
        <f ca="1"/>
        <v>0</v>
      </c>
      <c r="FU85" s="87">
        <f ca="1"/>
        <v>0</v>
      </c>
      <c r="FV85" s="87">
        <f ca="1"/>
        <v>0</v>
      </c>
      <c r="FW85" s="87">
        <f ca="1"/>
        <v>0</v>
      </c>
      <c r="FX85" s="87">
        <f ca="1"/>
        <v>0</v>
      </c>
      <c r="FY85" s="87">
        <f ca="1"/>
        <v>0</v>
      </c>
      <c r="FZ85" s="87">
        <f ca="1"/>
        <v>0</v>
      </c>
      <c r="GA85" s="87">
        <f ca="1"/>
        <v>0</v>
      </c>
      <c r="GB85" s="87">
        <f ca="1"/>
        <v>0</v>
      </c>
      <c r="GC85" s="87">
        <f ca="1"/>
        <v>0</v>
      </c>
      <c r="GD85" s="87">
        <f ca="1"/>
        <v>0</v>
      </c>
      <c r="GE85" s="87">
        <f ca="1"/>
        <v>0</v>
      </c>
      <c r="GF85" s="87">
        <f ca="1"/>
        <v>0</v>
      </c>
      <c r="GG85" s="87">
        <f ca="1"/>
        <v>0</v>
      </c>
      <c r="GH85" s="87">
        <f ca="1"/>
        <v>0</v>
      </c>
      <c r="GI85" s="87">
        <f ca="1"/>
        <v>0</v>
      </c>
      <c r="GJ85" s="87">
        <f ca="1"/>
        <v>0</v>
      </c>
    </row>
    <row r="86" spans="1:192" x14ac:dyDescent="0.25">
      <c r="A86" s="87">
        <f t="shared" si="249"/>
        <v>77</v>
      </c>
      <c r="B86" s="87" t="e">
        <f t="shared" ca="1" si="456"/>
        <v>#N/A</v>
      </c>
      <c r="C86" s="87" t="e">
        <f t="shared" ca="1" si="457"/>
        <v>#REF!</v>
      </c>
      <c r="D86" s="87" t="e">
        <f t="shared" ca="1" si="458"/>
        <v>#REF!</v>
      </c>
      <c r="E86" s="87" t="e">
        <f t="shared" ca="1" si="459"/>
        <v>#REF!</v>
      </c>
      <c r="F86" s="87" t="e">
        <f t="shared" ca="1" si="460"/>
        <v>#REF!</v>
      </c>
      <c r="G86" s="87" t="e">
        <f t="shared" ca="1" si="461"/>
        <v>#REF!</v>
      </c>
      <c r="H86" s="87" t="e">
        <f t="shared" ca="1" si="462"/>
        <v>#REF!</v>
      </c>
      <c r="I86" s="87" t="e">
        <f t="shared" ca="1" si="463"/>
        <v>#REF!</v>
      </c>
      <c r="J86" s="87" t="e">
        <f t="shared" ca="1" si="464"/>
        <v>#REF!</v>
      </c>
      <c r="K86" s="87" t="e">
        <f t="shared" ca="1" si="465"/>
        <v>#REF!</v>
      </c>
      <c r="L86" s="87" t="e">
        <f t="shared" ca="1" si="466"/>
        <v>#REF!</v>
      </c>
      <c r="M86" s="87" t="e">
        <f t="shared" ca="1" si="467"/>
        <v>#REF!</v>
      </c>
      <c r="N86" s="87" t="e">
        <f t="shared" ca="1" si="468"/>
        <v>#REF!</v>
      </c>
      <c r="O86" s="87" t="e">
        <f t="shared" ca="1" si="469"/>
        <v>#REF!</v>
      </c>
      <c r="P86" s="87" t="e">
        <f t="shared" ca="1" si="470"/>
        <v>#REF!</v>
      </c>
      <c r="Q86" s="87" t="e">
        <f t="shared" ca="1" si="471"/>
        <v>#REF!</v>
      </c>
      <c r="R86" s="87" t="e">
        <f t="shared" ca="1" si="471"/>
        <v>#REF!</v>
      </c>
      <c r="S86" s="87" t="e">
        <f t="shared" ca="1" si="471"/>
        <v>#REF!</v>
      </c>
      <c r="T86" s="87" t="e">
        <f t="shared" ca="1" si="471"/>
        <v>#REF!</v>
      </c>
      <c r="U86" s="87" t="e">
        <f t="shared" ca="1" si="471"/>
        <v>#REF!</v>
      </c>
      <c r="X86" s="87">
        <f ca="1">Ranking!B82</f>
        <v>0</v>
      </c>
      <c r="Y86" s="87" t="e">
        <f ca="1">IF(AH86=0,0,Ranking!C82)</f>
        <v>#VALUE!</v>
      </c>
      <c r="Z86" s="91">
        <f ca="1">Ranking!G82</f>
        <v>0</v>
      </c>
      <c r="AA86" s="87" t="e">
        <f ca="1">MCA!ES85</f>
        <v>#REF!</v>
      </c>
      <c r="AB86" s="87">
        <f ca="1">MCA!ET85</f>
        <v>0</v>
      </c>
      <c r="AC86" s="87">
        <f ca="1">MCA!EU85</f>
        <v>0</v>
      </c>
      <c r="AD86" s="87" t="e">
        <f ca="1">INDEX('MCA-INPUT'!$C$22:$C$25,MATCH(AC86,$W$376:$W$379,0),1)</f>
        <v>#N/A</v>
      </c>
      <c r="AE86" s="87" t="e">
        <f t="shared" ca="1" si="346"/>
        <v>#VALUE!</v>
      </c>
      <c r="AF86" s="87">
        <f ca="1">MATCH(AB86,$AB$7:AB86,0)</f>
        <v>1</v>
      </c>
      <c r="AG86" s="87" t="str">
        <f t="shared" ca="1" si="347"/>
        <v>00</v>
      </c>
      <c r="AH86" s="87" t="e">
        <f t="shared" ca="1" si="348"/>
        <v>#VALUE!</v>
      </c>
      <c r="AI86" s="87" t="e">
        <f t="shared" ca="1" si="385"/>
        <v>#VALUE!</v>
      </c>
      <c r="AK86" s="87" t="e">
        <f t="shared" ca="1" si="349"/>
        <v>#VALUE!</v>
      </c>
      <c r="AL86" s="87" t="e">
        <f t="shared" ca="1" si="386"/>
        <v>#VALUE!</v>
      </c>
      <c r="AM86" s="87" t="e">
        <f t="shared" ca="1" si="350"/>
        <v>#VALUE!</v>
      </c>
      <c r="AN86" s="87" t="e">
        <f t="shared" ref="AN86:BA86" ca="1" si="508">IF(AM86&gt;0,2,IF($AL86&lt;=AN$5,1,0))</f>
        <v>#VALUE!</v>
      </c>
      <c r="AO86" s="87" t="e">
        <f t="shared" ca="1" si="508"/>
        <v>#VALUE!</v>
      </c>
      <c r="AP86" s="87" t="e">
        <f t="shared" ca="1" si="508"/>
        <v>#VALUE!</v>
      </c>
      <c r="AQ86" s="87" t="e">
        <f t="shared" ca="1" si="508"/>
        <v>#VALUE!</v>
      </c>
      <c r="AR86" s="87" t="e">
        <f t="shared" ca="1" si="508"/>
        <v>#VALUE!</v>
      </c>
      <c r="AS86" s="87" t="e">
        <f t="shared" ca="1" si="508"/>
        <v>#VALUE!</v>
      </c>
      <c r="AT86" s="87" t="e">
        <f t="shared" ca="1" si="508"/>
        <v>#VALUE!</v>
      </c>
      <c r="AU86" s="87" t="e">
        <f t="shared" ca="1" si="508"/>
        <v>#VALUE!</v>
      </c>
      <c r="AV86" s="87" t="e">
        <f t="shared" ca="1" si="508"/>
        <v>#VALUE!</v>
      </c>
      <c r="AW86" s="87" t="e">
        <f t="shared" ca="1" si="508"/>
        <v>#VALUE!</v>
      </c>
      <c r="AX86" s="87" t="e">
        <f t="shared" ca="1" si="508"/>
        <v>#VALUE!</v>
      </c>
      <c r="AY86" s="87" t="e">
        <f t="shared" ca="1" si="508"/>
        <v>#VALUE!</v>
      </c>
      <c r="AZ86" s="87" t="e">
        <f t="shared" ca="1" si="508"/>
        <v>#VALUE!</v>
      </c>
      <c r="BA86" s="87" t="e">
        <f t="shared" ca="1" si="508"/>
        <v>#VALUE!</v>
      </c>
      <c r="BB86" s="87" t="e">
        <f t="shared" ref="BB86:BF86" ca="1" si="509">IF(BA86&gt;0,2,IF($AL86&lt;=BB$5,1,0))</f>
        <v>#VALUE!</v>
      </c>
      <c r="BC86" s="87" t="e">
        <f t="shared" ca="1" si="509"/>
        <v>#VALUE!</v>
      </c>
      <c r="BD86" s="87" t="e">
        <f t="shared" ca="1" si="509"/>
        <v>#VALUE!</v>
      </c>
      <c r="BE86" s="87" t="e">
        <f t="shared" ca="1" si="509"/>
        <v>#VALUE!</v>
      </c>
      <c r="BF86" s="87" t="e">
        <f t="shared" ca="1" si="509"/>
        <v>#VALUE!</v>
      </c>
      <c r="BH86" s="87" t="e">
        <f t="shared" ca="1" si="353"/>
        <v>#VALUE!</v>
      </c>
      <c r="BI86" s="87" t="e">
        <f t="shared" ca="1" si="354"/>
        <v>#VALUE!</v>
      </c>
      <c r="BJ86" s="87" t="e">
        <f t="shared" ca="1" si="355"/>
        <v>#VALUE!</v>
      </c>
      <c r="BK86" s="87" t="e">
        <f t="shared" ca="1" si="356"/>
        <v>#VALUE!</v>
      </c>
      <c r="BL86" s="87" t="e">
        <f t="shared" ca="1" si="357"/>
        <v>#VALUE!</v>
      </c>
      <c r="BM86" s="87" t="e">
        <f t="shared" ca="1" si="358"/>
        <v>#VALUE!</v>
      </c>
      <c r="BN86" s="87" t="e">
        <f t="shared" ca="1" si="359"/>
        <v>#VALUE!</v>
      </c>
      <c r="BO86" s="87" t="e">
        <f t="shared" ca="1" si="360"/>
        <v>#VALUE!</v>
      </c>
      <c r="BP86" s="87" t="e">
        <f t="shared" ca="1" si="361"/>
        <v>#VALUE!</v>
      </c>
      <c r="BQ86" s="87" t="e">
        <f t="shared" ca="1" si="362"/>
        <v>#VALUE!</v>
      </c>
      <c r="BR86" s="87" t="e">
        <f t="shared" ca="1" si="363"/>
        <v>#VALUE!</v>
      </c>
      <c r="BS86" s="87" t="e">
        <f t="shared" ca="1" si="364"/>
        <v>#VALUE!</v>
      </c>
      <c r="BT86" s="87" t="e">
        <f t="shared" ca="1" si="365"/>
        <v>#VALUE!</v>
      </c>
      <c r="BU86" s="87" t="e">
        <f t="shared" ca="1" si="366"/>
        <v>#VALUE!</v>
      </c>
      <c r="BV86" s="87" t="e">
        <f t="shared" ca="1" si="367"/>
        <v>#VALUE!</v>
      </c>
      <c r="BW86" s="87" t="e">
        <f t="shared" ca="1" si="368"/>
        <v>#VALUE!</v>
      </c>
      <c r="BX86" s="87" t="e">
        <f t="shared" ca="1" si="368"/>
        <v>#VALUE!</v>
      </c>
      <c r="BY86" s="87" t="e">
        <f t="shared" ca="1" si="368"/>
        <v>#VALUE!</v>
      </c>
      <c r="BZ86" s="87" t="e">
        <f t="shared" ca="1" si="368"/>
        <v>#VALUE!</v>
      </c>
      <c r="CA86" s="87" t="e">
        <f t="shared" ca="1" si="368"/>
        <v>#VALUE!</v>
      </c>
      <c r="CC86" s="87">
        <v>80</v>
      </c>
      <c r="CD86" s="91" t="e">
        <f t="shared" ca="1" si="369"/>
        <v>#N/A</v>
      </c>
      <c r="CE86" s="91" t="e">
        <f t="shared" ca="1" si="370"/>
        <v>#REF!</v>
      </c>
      <c r="CF86" s="91" t="e">
        <f t="shared" ca="1" si="371"/>
        <v>#REF!</v>
      </c>
      <c r="CG86" s="91" t="e">
        <f t="shared" ca="1" si="372"/>
        <v>#REF!</v>
      </c>
      <c r="CH86" s="91" t="e">
        <f t="shared" ca="1" si="373"/>
        <v>#REF!</v>
      </c>
      <c r="CI86" s="91" t="e">
        <f t="shared" ca="1" si="374"/>
        <v>#REF!</v>
      </c>
      <c r="CJ86" s="91" t="e">
        <f t="shared" ca="1" si="375"/>
        <v>#REF!</v>
      </c>
      <c r="CK86" s="91" t="e">
        <f t="shared" ca="1" si="376"/>
        <v>#REF!</v>
      </c>
      <c r="CL86" s="91" t="e">
        <f t="shared" ca="1" si="377"/>
        <v>#REF!</v>
      </c>
      <c r="CM86" s="91" t="e">
        <f t="shared" ca="1" si="378"/>
        <v>#REF!</v>
      </c>
      <c r="CN86" s="91" t="e">
        <f t="shared" ca="1" si="379"/>
        <v>#REF!</v>
      </c>
      <c r="CO86" s="91" t="e">
        <f t="shared" ca="1" si="380"/>
        <v>#REF!</v>
      </c>
      <c r="CP86" s="91" t="e">
        <f t="shared" ca="1" si="381"/>
        <v>#REF!</v>
      </c>
      <c r="CQ86" s="91" t="e">
        <f t="shared" ca="1" si="382"/>
        <v>#REF!</v>
      </c>
      <c r="CR86" s="91" t="e">
        <f t="shared" ca="1" si="383"/>
        <v>#REF!</v>
      </c>
      <c r="CS86" s="91" t="e">
        <f t="shared" ref="CS86:CW86" ca="1" si="510">VALUE(IF(Q89=0,0,CONCATENATE(Q$9,$A89)))</f>
        <v>#REF!</v>
      </c>
      <c r="CT86" s="91" t="e">
        <f t="shared" ca="1" si="510"/>
        <v>#REF!</v>
      </c>
      <c r="CU86" s="91" t="e">
        <f t="shared" ca="1" si="510"/>
        <v>#REF!</v>
      </c>
      <c r="CV86" s="91" t="e">
        <f t="shared" ca="1" si="510"/>
        <v>#REF!</v>
      </c>
      <c r="CW86" s="91" t="e">
        <f t="shared" ca="1" si="510"/>
        <v>#REF!</v>
      </c>
      <c r="DC86" s="87" t="e">
        <f t="shared" ca="1" si="390"/>
        <v>#VALUE!</v>
      </c>
      <c r="DD86" s="87" t="e">
        <f t="shared" ca="1" si="391"/>
        <v>#VALUE!</v>
      </c>
      <c r="DE86" s="87" t="e">
        <f t="shared" ca="1" si="392"/>
        <v>#VALUE!</v>
      </c>
      <c r="DF86" s="87" t="e">
        <f t="shared" ca="1" si="393"/>
        <v>#VALUE!</v>
      </c>
      <c r="DG86" s="87" t="e">
        <f t="shared" ca="1" si="394"/>
        <v>#VALUE!</v>
      </c>
      <c r="DH86" s="87" t="e">
        <f t="shared" ca="1" si="395"/>
        <v>#VALUE!</v>
      </c>
      <c r="DI86" s="87" t="e">
        <f t="shared" ca="1" si="396"/>
        <v>#VALUE!</v>
      </c>
      <c r="DJ86" s="87" t="e">
        <f t="shared" ca="1" si="397"/>
        <v>#VALUE!</v>
      </c>
      <c r="DK86" s="87" t="e">
        <f t="shared" ca="1" si="398"/>
        <v>#VALUE!</v>
      </c>
      <c r="DL86" s="87" t="e">
        <f t="shared" ca="1" si="399"/>
        <v>#VALUE!</v>
      </c>
      <c r="DM86" s="87" t="e">
        <f t="shared" ca="1" si="400"/>
        <v>#VALUE!</v>
      </c>
      <c r="DN86" s="87" t="e">
        <f t="shared" ca="1" si="401"/>
        <v>#VALUE!</v>
      </c>
      <c r="DO86" s="87" t="e">
        <f t="shared" ca="1" si="402"/>
        <v>#VALUE!</v>
      </c>
      <c r="DP86" s="87" t="e">
        <f t="shared" ca="1" si="403"/>
        <v>#VALUE!</v>
      </c>
      <c r="DQ86" s="87" t="e">
        <f t="shared" ca="1" si="404"/>
        <v>#VALUE!</v>
      </c>
      <c r="DR86" s="87" t="e">
        <f t="shared" ca="1" si="405"/>
        <v>#VALUE!</v>
      </c>
      <c r="DS86" s="87" t="e">
        <f t="shared" ca="1" si="406"/>
        <v>#VALUE!</v>
      </c>
      <c r="DT86" s="87" t="e">
        <f t="shared" ca="1" si="407"/>
        <v>#VALUE!</v>
      </c>
      <c r="DU86" s="87" t="e">
        <f t="shared" ca="1" si="408"/>
        <v>#VALUE!</v>
      </c>
      <c r="DV86" s="87" t="e">
        <f t="shared" ca="1" si="409"/>
        <v>#VALUE!</v>
      </c>
      <c r="DW86" s="87" t="e">
        <f t="shared" ca="1" si="410"/>
        <v>#VALUE!</v>
      </c>
      <c r="DY86" s="87" t="e">
        <f t="shared" ca="1" si="411"/>
        <v>#VALUE!</v>
      </c>
      <c r="DZ86" s="87" t="e">
        <f t="shared" ca="1" si="412"/>
        <v>#VALUE!</v>
      </c>
      <c r="EA86" s="87" t="e">
        <f t="shared" ca="1" si="413"/>
        <v>#VALUE!</v>
      </c>
      <c r="EB86" s="87" t="e">
        <f t="shared" ca="1" si="414"/>
        <v>#VALUE!</v>
      </c>
      <c r="EC86" s="87" t="e">
        <f t="shared" ca="1" si="415"/>
        <v>#VALUE!</v>
      </c>
      <c r="ED86" s="87" t="e">
        <f t="shared" ca="1" si="416"/>
        <v>#VALUE!</v>
      </c>
      <c r="EE86" s="87" t="e">
        <f t="shared" ca="1" si="417"/>
        <v>#VALUE!</v>
      </c>
      <c r="EF86" s="87" t="e">
        <f t="shared" ca="1" si="418"/>
        <v>#VALUE!</v>
      </c>
      <c r="EG86" s="87" t="e">
        <f t="shared" ca="1" si="419"/>
        <v>#VALUE!</v>
      </c>
      <c r="EH86" s="87" t="e">
        <f t="shared" ca="1" si="420"/>
        <v>#VALUE!</v>
      </c>
      <c r="EI86" s="87" t="e">
        <f t="shared" ca="1" si="421"/>
        <v>#VALUE!</v>
      </c>
      <c r="EJ86" s="87" t="e">
        <f t="shared" ca="1" si="422"/>
        <v>#VALUE!</v>
      </c>
      <c r="EK86" s="87" t="e">
        <f t="shared" ca="1" si="423"/>
        <v>#VALUE!</v>
      </c>
      <c r="EL86" s="87" t="e">
        <f t="shared" ca="1" si="424"/>
        <v>#VALUE!</v>
      </c>
      <c r="EM86" s="87" t="e">
        <f t="shared" ca="1" si="425"/>
        <v>#VALUE!</v>
      </c>
      <c r="EN86" s="87" t="e">
        <f t="shared" ca="1" si="426"/>
        <v>#VALUE!</v>
      </c>
      <c r="EO86" s="87" t="e">
        <f t="shared" ca="1" si="427"/>
        <v>#VALUE!</v>
      </c>
      <c r="EP86" s="87" t="e">
        <f t="shared" ca="1" si="428"/>
        <v>#VALUE!</v>
      </c>
      <c r="EQ86" s="87" t="e">
        <f t="shared" ca="1" si="429"/>
        <v>#VALUE!</v>
      </c>
      <c r="ER86" s="87" t="e">
        <f t="shared" ca="1" si="430"/>
        <v>#VALUE!</v>
      </c>
      <c r="ES86" s="87" t="e">
        <f t="shared" ca="1" si="431"/>
        <v>#VALUE!</v>
      </c>
      <c r="EU86" s="87" t="e">
        <f t="shared" ca="1" si="432"/>
        <v>#VALUE!</v>
      </c>
      <c r="EV86" s="87" t="e">
        <f t="shared" ca="1" si="433"/>
        <v>#VALUE!</v>
      </c>
      <c r="EW86" s="87" t="e">
        <f t="shared" ca="1" si="434"/>
        <v>#VALUE!</v>
      </c>
      <c r="EX86" s="87" t="e">
        <f t="shared" ca="1" si="435"/>
        <v>#VALUE!</v>
      </c>
      <c r="EY86" s="87" t="e">
        <f t="shared" ca="1" si="436"/>
        <v>#VALUE!</v>
      </c>
      <c r="EZ86" s="87" t="e">
        <f t="shared" ca="1" si="437"/>
        <v>#VALUE!</v>
      </c>
      <c r="FA86" s="87" t="e">
        <f t="shared" ca="1" si="438"/>
        <v>#VALUE!</v>
      </c>
      <c r="FB86" s="87" t="e">
        <f t="shared" ca="1" si="439"/>
        <v>#VALUE!</v>
      </c>
      <c r="FC86" s="87" t="e">
        <f t="shared" ca="1" si="440"/>
        <v>#VALUE!</v>
      </c>
      <c r="FD86" s="87" t="e">
        <f t="shared" ca="1" si="441"/>
        <v>#VALUE!</v>
      </c>
      <c r="FE86" s="87" t="e">
        <f t="shared" ca="1" si="442"/>
        <v>#VALUE!</v>
      </c>
      <c r="FF86" s="87" t="e">
        <f t="shared" ca="1" si="443"/>
        <v>#VALUE!</v>
      </c>
      <c r="FG86" s="87" t="e">
        <f t="shared" ca="1" si="444"/>
        <v>#VALUE!</v>
      </c>
      <c r="FH86" s="87" t="e">
        <f t="shared" ca="1" si="445"/>
        <v>#VALUE!</v>
      </c>
      <c r="FI86" s="87" t="e">
        <f t="shared" ca="1" si="446"/>
        <v>#VALUE!</v>
      </c>
      <c r="FJ86" s="87" t="e">
        <f t="shared" ca="1" si="447"/>
        <v>#VALUE!</v>
      </c>
      <c r="FK86" s="87" t="e">
        <f t="shared" ca="1" si="448"/>
        <v>#VALUE!</v>
      </c>
      <c r="FL86" s="87" t="e">
        <f t="shared" ca="1" si="449"/>
        <v>#VALUE!</v>
      </c>
      <c r="FM86" s="87" t="e">
        <f t="shared" ca="1" si="450"/>
        <v>#VALUE!</v>
      </c>
      <c r="FN86" s="87" t="e">
        <f t="shared" ca="1" si="451"/>
        <v>#VALUE!</v>
      </c>
      <c r="FO86" s="87" t="e">
        <f t="shared" ca="1" si="452"/>
        <v>#VALUE!</v>
      </c>
      <c r="FQ86" s="87">
        <f ca="1"/>
        <v>0</v>
      </c>
      <c r="FR86" s="87">
        <f ca="1"/>
        <v>0</v>
      </c>
      <c r="FS86" s="87">
        <f ca="1"/>
        <v>0</v>
      </c>
      <c r="FT86" s="87">
        <f ca="1"/>
        <v>0</v>
      </c>
      <c r="FU86" s="87">
        <f ca="1"/>
        <v>0</v>
      </c>
      <c r="FV86" s="87">
        <f ca="1"/>
        <v>0</v>
      </c>
      <c r="FW86" s="87">
        <f ca="1"/>
        <v>0</v>
      </c>
      <c r="FX86" s="87">
        <f ca="1"/>
        <v>0</v>
      </c>
      <c r="FY86" s="87">
        <f ca="1"/>
        <v>0</v>
      </c>
      <c r="FZ86" s="87">
        <f ca="1"/>
        <v>0</v>
      </c>
      <c r="GA86" s="87">
        <f ca="1"/>
        <v>0</v>
      </c>
      <c r="GB86" s="87">
        <f ca="1"/>
        <v>0</v>
      </c>
      <c r="GC86" s="87">
        <f ca="1"/>
        <v>0</v>
      </c>
      <c r="GD86" s="87">
        <f ca="1"/>
        <v>0</v>
      </c>
      <c r="GE86" s="87">
        <f ca="1"/>
        <v>0</v>
      </c>
      <c r="GF86" s="87">
        <f ca="1"/>
        <v>0</v>
      </c>
      <c r="GG86" s="87">
        <f ca="1"/>
        <v>0</v>
      </c>
      <c r="GH86" s="87">
        <f ca="1"/>
        <v>0</v>
      </c>
      <c r="GI86" s="87">
        <f ca="1"/>
        <v>0</v>
      </c>
      <c r="GJ86" s="87">
        <f ca="1"/>
        <v>0</v>
      </c>
    </row>
    <row r="87" spans="1:192" x14ac:dyDescent="0.25">
      <c r="A87" s="87">
        <f t="shared" si="249"/>
        <v>78</v>
      </c>
      <c r="B87" s="87" t="e">
        <f t="shared" ca="1" si="456"/>
        <v>#N/A</v>
      </c>
      <c r="C87" s="87" t="e">
        <f t="shared" ca="1" si="457"/>
        <v>#REF!</v>
      </c>
      <c r="D87" s="87" t="e">
        <f t="shared" ca="1" si="458"/>
        <v>#REF!</v>
      </c>
      <c r="E87" s="87" t="e">
        <f t="shared" ca="1" si="459"/>
        <v>#REF!</v>
      </c>
      <c r="F87" s="87" t="e">
        <f t="shared" ca="1" si="460"/>
        <v>#REF!</v>
      </c>
      <c r="G87" s="87" t="e">
        <f t="shared" ca="1" si="461"/>
        <v>#REF!</v>
      </c>
      <c r="H87" s="87" t="e">
        <f t="shared" ca="1" si="462"/>
        <v>#REF!</v>
      </c>
      <c r="I87" s="87" t="e">
        <f t="shared" ca="1" si="463"/>
        <v>#REF!</v>
      </c>
      <c r="J87" s="87" t="e">
        <f t="shared" ca="1" si="464"/>
        <v>#REF!</v>
      </c>
      <c r="K87" s="87" t="e">
        <f t="shared" ca="1" si="465"/>
        <v>#REF!</v>
      </c>
      <c r="L87" s="87" t="e">
        <f t="shared" ca="1" si="466"/>
        <v>#REF!</v>
      </c>
      <c r="M87" s="87" t="e">
        <f t="shared" ca="1" si="467"/>
        <v>#REF!</v>
      </c>
      <c r="N87" s="87" t="e">
        <f t="shared" ca="1" si="468"/>
        <v>#REF!</v>
      </c>
      <c r="O87" s="87" t="e">
        <f t="shared" ca="1" si="469"/>
        <v>#REF!</v>
      </c>
      <c r="P87" s="87" t="e">
        <f t="shared" ca="1" si="470"/>
        <v>#REF!</v>
      </c>
      <c r="Q87" s="87" t="e">
        <f t="shared" ca="1" si="471"/>
        <v>#REF!</v>
      </c>
      <c r="R87" s="87" t="e">
        <f t="shared" ca="1" si="471"/>
        <v>#REF!</v>
      </c>
      <c r="S87" s="87" t="e">
        <f t="shared" ca="1" si="471"/>
        <v>#REF!</v>
      </c>
      <c r="T87" s="87" t="e">
        <f t="shared" ca="1" si="471"/>
        <v>#REF!</v>
      </c>
      <c r="U87" s="87" t="e">
        <f t="shared" ca="1" si="471"/>
        <v>#REF!</v>
      </c>
      <c r="X87" s="87">
        <f ca="1">Ranking!B83</f>
        <v>0</v>
      </c>
      <c r="Y87" s="87" t="e">
        <f ca="1">IF(AH87=0,0,Ranking!C83)</f>
        <v>#VALUE!</v>
      </c>
      <c r="Z87" s="91">
        <f ca="1">Ranking!G83</f>
        <v>0</v>
      </c>
      <c r="AA87" s="87" t="e">
        <f ca="1">MCA!ES86</f>
        <v>#REF!</v>
      </c>
      <c r="AB87" s="87">
        <f ca="1">MCA!ET86</f>
        <v>0</v>
      </c>
      <c r="AC87" s="87">
        <f ca="1">MCA!EU86</f>
        <v>0</v>
      </c>
      <c r="AD87" s="87" t="e">
        <f ca="1">INDEX('MCA-INPUT'!$C$22:$C$25,MATCH(AC87,$W$376:$W$379,0),1)</f>
        <v>#N/A</v>
      </c>
      <c r="AE87" s="87" t="e">
        <f t="shared" ca="1" si="346"/>
        <v>#VALUE!</v>
      </c>
      <c r="AF87" s="87">
        <f ca="1">MATCH(AB87,$AB$7:AB87,0)</f>
        <v>1</v>
      </c>
      <c r="AG87" s="87" t="str">
        <f t="shared" ca="1" si="347"/>
        <v>00</v>
      </c>
      <c r="AH87" s="87" t="e">
        <f t="shared" ca="1" si="348"/>
        <v>#VALUE!</v>
      </c>
      <c r="AI87" s="87" t="e">
        <f t="shared" ca="1" si="385"/>
        <v>#VALUE!</v>
      </c>
      <c r="AK87" s="87" t="e">
        <f t="shared" ca="1" si="349"/>
        <v>#VALUE!</v>
      </c>
      <c r="AL87" s="87" t="e">
        <f t="shared" ca="1" si="386"/>
        <v>#VALUE!</v>
      </c>
      <c r="AM87" s="87" t="e">
        <f t="shared" ca="1" si="350"/>
        <v>#VALUE!</v>
      </c>
      <c r="AN87" s="87" t="e">
        <f t="shared" ref="AN87:BA87" ca="1" si="511">IF(AM87&gt;0,2,IF($AL87&lt;=AN$5,1,0))</f>
        <v>#VALUE!</v>
      </c>
      <c r="AO87" s="87" t="e">
        <f t="shared" ca="1" si="511"/>
        <v>#VALUE!</v>
      </c>
      <c r="AP87" s="87" t="e">
        <f t="shared" ca="1" si="511"/>
        <v>#VALUE!</v>
      </c>
      <c r="AQ87" s="87" t="e">
        <f t="shared" ca="1" si="511"/>
        <v>#VALUE!</v>
      </c>
      <c r="AR87" s="87" t="e">
        <f t="shared" ca="1" si="511"/>
        <v>#VALUE!</v>
      </c>
      <c r="AS87" s="87" t="e">
        <f t="shared" ca="1" si="511"/>
        <v>#VALUE!</v>
      </c>
      <c r="AT87" s="87" t="e">
        <f t="shared" ca="1" si="511"/>
        <v>#VALUE!</v>
      </c>
      <c r="AU87" s="87" t="e">
        <f t="shared" ca="1" si="511"/>
        <v>#VALUE!</v>
      </c>
      <c r="AV87" s="87" t="e">
        <f t="shared" ca="1" si="511"/>
        <v>#VALUE!</v>
      </c>
      <c r="AW87" s="87" t="e">
        <f t="shared" ca="1" si="511"/>
        <v>#VALUE!</v>
      </c>
      <c r="AX87" s="87" t="e">
        <f t="shared" ca="1" si="511"/>
        <v>#VALUE!</v>
      </c>
      <c r="AY87" s="87" t="e">
        <f t="shared" ca="1" si="511"/>
        <v>#VALUE!</v>
      </c>
      <c r="AZ87" s="87" t="e">
        <f t="shared" ca="1" si="511"/>
        <v>#VALUE!</v>
      </c>
      <c r="BA87" s="87" t="e">
        <f t="shared" ca="1" si="511"/>
        <v>#VALUE!</v>
      </c>
      <c r="BB87" s="87" t="e">
        <f t="shared" ref="BB87:BF87" ca="1" si="512">IF(BA87&gt;0,2,IF($AL87&lt;=BB$5,1,0))</f>
        <v>#VALUE!</v>
      </c>
      <c r="BC87" s="87" t="e">
        <f t="shared" ca="1" si="512"/>
        <v>#VALUE!</v>
      </c>
      <c r="BD87" s="87" t="e">
        <f t="shared" ca="1" si="512"/>
        <v>#VALUE!</v>
      </c>
      <c r="BE87" s="87" t="e">
        <f t="shared" ca="1" si="512"/>
        <v>#VALUE!</v>
      </c>
      <c r="BF87" s="87" t="e">
        <f t="shared" ca="1" si="512"/>
        <v>#VALUE!</v>
      </c>
      <c r="BH87" s="87" t="e">
        <f t="shared" ca="1" si="353"/>
        <v>#VALUE!</v>
      </c>
      <c r="BI87" s="87" t="e">
        <f t="shared" ca="1" si="354"/>
        <v>#VALUE!</v>
      </c>
      <c r="BJ87" s="87" t="e">
        <f t="shared" ca="1" si="355"/>
        <v>#VALUE!</v>
      </c>
      <c r="BK87" s="87" t="e">
        <f t="shared" ca="1" si="356"/>
        <v>#VALUE!</v>
      </c>
      <c r="BL87" s="87" t="e">
        <f t="shared" ca="1" si="357"/>
        <v>#VALUE!</v>
      </c>
      <c r="BM87" s="87" t="e">
        <f t="shared" ca="1" si="358"/>
        <v>#VALUE!</v>
      </c>
      <c r="BN87" s="87" t="e">
        <f t="shared" ca="1" si="359"/>
        <v>#VALUE!</v>
      </c>
      <c r="BO87" s="87" t="e">
        <f t="shared" ca="1" si="360"/>
        <v>#VALUE!</v>
      </c>
      <c r="BP87" s="87" t="e">
        <f t="shared" ca="1" si="361"/>
        <v>#VALUE!</v>
      </c>
      <c r="BQ87" s="87" t="e">
        <f t="shared" ca="1" si="362"/>
        <v>#VALUE!</v>
      </c>
      <c r="BR87" s="87" t="e">
        <f t="shared" ca="1" si="363"/>
        <v>#VALUE!</v>
      </c>
      <c r="BS87" s="87" t="e">
        <f t="shared" ca="1" si="364"/>
        <v>#VALUE!</v>
      </c>
      <c r="BT87" s="87" t="e">
        <f t="shared" ca="1" si="365"/>
        <v>#VALUE!</v>
      </c>
      <c r="BU87" s="87" t="e">
        <f t="shared" ca="1" si="366"/>
        <v>#VALUE!</v>
      </c>
      <c r="BV87" s="87" t="e">
        <f t="shared" ca="1" si="367"/>
        <v>#VALUE!</v>
      </c>
      <c r="BW87" s="87" t="e">
        <f t="shared" ref="BW87:CA102" ca="1" si="513">IF(BB87=1,$AI87,0)</f>
        <v>#VALUE!</v>
      </c>
      <c r="BX87" s="87" t="e">
        <f t="shared" ca="1" si="513"/>
        <v>#VALUE!</v>
      </c>
      <c r="BY87" s="87" t="e">
        <f t="shared" ca="1" si="513"/>
        <v>#VALUE!</v>
      </c>
      <c r="BZ87" s="87" t="e">
        <f t="shared" ca="1" si="513"/>
        <v>#VALUE!</v>
      </c>
      <c r="CA87" s="87" t="e">
        <f t="shared" ca="1" si="513"/>
        <v>#VALUE!</v>
      </c>
      <c r="CC87" s="87">
        <v>81</v>
      </c>
      <c r="CD87" s="91" t="e">
        <f t="shared" ca="1" si="369"/>
        <v>#N/A</v>
      </c>
      <c r="CE87" s="91" t="e">
        <f t="shared" ca="1" si="370"/>
        <v>#REF!</v>
      </c>
      <c r="CF87" s="91" t="e">
        <f t="shared" ca="1" si="371"/>
        <v>#REF!</v>
      </c>
      <c r="CG87" s="91" t="e">
        <f t="shared" ca="1" si="372"/>
        <v>#REF!</v>
      </c>
      <c r="CH87" s="91" t="e">
        <f t="shared" ca="1" si="373"/>
        <v>#REF!</v>
      </c>
      <c r="CI87" s="91" t="e">
        <f t="shared" ca="1" si="374"/>
        <v>#REF!</v>
      </c>
      <c r="CJ87" s="91" t="e">
        <f t="shared" ca="1" si="375"/>
        <v>#REF!</v>
      </c>
      <c r="CK87" s="91" t="e">
        <f t="shared" ca="1" si="376"/>
        <v>#REF!</v>
      </c>
      <c r="CL87" s="91" t="e">
        <f t="shared" ca="1" si="377"/>
        <v>#REF!</v>
      </c>
      <c r="CM87" s="91" t="e">
        <f t="shared" ca="1" si="378"/>
        <v>#REF!</v>
      </c>
      <c r="CN87" s="91" t="e">
        <f t="shared" ca="1" si="379"/>
        <v>#REF!</v>
      </c>
      <c r="CO87" s="91" t="e">
        <f t="shared" ca="1" si="380"/>
        <v>#REF!</v>
      </c>
      <c r="CP87" s="91" t="e">
        <f t="shared" ca="1" si="381"/>
        <v>#REF!</v>
      </c>
      <c r="CQ87" s="91" t="e">
        <f t="shared" ca="1" si="382"/>
        <v>#REF!</v>
      </c>
      <c r="CR87" s="91" t="e">
        <f t="shared" ca="1" si="383"/>
        <v>#REF!</v>
      </c>
      <c r="CS87" s="91" t="e">
        <f t="shared" ref="CS87:CW87" ca="1" si="514">VALUE(IF(Q90=0,0,CONCATENATE(Q$9,$A90)))</f>
        <v>#REF!</v>
      </c>
      <c r="CT87" s="91" t="e">
        <f t="shared" ca="1" si="514"/>
        <v>#REF!</v>
      </c>
      <c r="CU87" s="91" t="e">
        <f t="shared" ca="1" si="514"/>
        <v>#REF!</v>
      </c>
      <c r="CV87" s="91" t="e">
        <f t="shared" ca="1" si="514"/>
        <v>#REF!</v>
      </c>
      <c r="CW87" s="91" t="e">
        <f t="shared" ca="1" si="514"/>
        <v>#REF!</v>
      </c>
      <c r="DC87" s="87" t="e">
        <f t="shared" ca="1" si="390"/>
        <v>#VALUE!</v>
      </c>
      <c r="DD87" s="87" t="e">
        <f t="shared" ca="1" si="391"/>
        <v>#VALUE!</v>
      </c>
      <c r="DE87" s="87" t="e">
        <f t="shared" ca="1" si="392"/>
        <v>#VALUE!</v>
      </c>
      <c r="DF87" s="87" t="e">
        <f t="shared" ca="1" si="393"/>
        <v>#VALUE!</v>
      </c>
      <c r="DG87" s="87" t="e">
        <f t="shared" ca="1" si="394"/>
        <v>#VALUE!</v>
      </c>
      <c r="DH87" s="87" t="e">
        <f t="shared" ca="1" si="395"/>
        <v>#VALUE!</v>
      </c>
      <c r="DI87" s="87" t="e">
        <f t="shared" ca="1" si="396"/>
        <v>#VALUE!</v>
      </c>
      <c r="DJ87" s="87" t="e">
        <f t="shared" ca="1" si="397"/>
        <v>#VALUE!</v>
      </c>
      <c r="DK87" s="87" t="e">
        <f t="shared" ca="1" si="398"/>
        <v>#VALUE!</v>
      </c>
      <c r="DL87" s="87" t="e">
        <f t="shared" ca="1" si="399"/>
        <v>#VALUE!</v>
      </c>
      <c r="DM87" s="87" t="e">
        <f t="shared" ca="1" si="400"/>
        <v>#VALUE!</v>
      </c>
      <c r="DN87" s="87" t="e">
        <f t="shared" ca="1" si="401"/>
        <v>#VALUE!</v>
      </c>
      <c r="DO87" s="87" t="e">
        <f t="shared" ca="1" si="402"/>
        <v>#VALUE!</v>
      </c>
      <c r="DP87" s="87" t="e">
        <f t="shared" ca="1" si="403"/>
        <v>#VALUE!</v>
      </c>
      <c r="DQ87" s="87" t="e">
        <f t="shared" ca="1" si="404"/>
        <v>#VALUE!</v>
      </c>
      <c r="DR87" s="87" t="e">
        <f t="shared" ca="1" si="405"/>
        <v>#VALUE!</v>
      </c>
      <c r="DS87" s="87" t="e">
        <f t="shared" ca="1" si="406"/>
        <v>#VALUE!</v>
      </c>
      <c r="DT87" s="87" t="e">
        <f t="shared" ca="1" si="407"/>
        <v>#VALUE!</v>
      </c>
      <c r="DU87" s="87" t="e">
        <f t="shared" ca="1" si="408"/>
        <v>#VALUE!</v>
      </c>
      <c r="DV87" s="87" t="e">
        <f t="shared" ca="1" si="409"/>
        <v>#VALUE!</v>
      </c>
      <c r="DW87" s="87" t="e">
        <f t="shared" ca="1" si="410"/>
        <v>#VALUE!</v>
      </c>
      <c r="DY87" s="87" t="e">
        <f t="shared" ca="1" si="411"/>
        <v>#VALUE!</v>
      </c>
      <c r="DZ87" s="87" t="e">
        <f t="shared" ca="1" si="412"/>
        <v>#VALUE!</v>
      </c>
      <c r="EA87" s="87" t="e">
        <f t="shared" ca="1" si="413"/>
        <v>#VALUE!</v>
      </c>
      <c r="EB87" s="87" t="e">
        <f t="shared" ca="1" si="414"/>
        <v>#VALUE!</v>
      </c>
      <c r="EC87" s="87" t="e">
        <f t="shared" ca="1" si="415"/>
        <v>#VALUE!</v>
      </c>
      <c r="ED87" s="87" t="e">
        <f t="shared" ca="1" si="416"/>
        <v>#VALUE!</v>
      </c>
      <c r="EE87" s="87" t="e">
        <f t="shared" ca="1" si="417"/>
        <v>#VALUE!</v>
      </c>
      <c r="EF87" s="87" t="e">
        <f t="shared" ca="1" si="418"/>
        <v>#VALUE!</v>
      </c>
      <c r="EG87" s="87" t="e">
        <f t="shared" ca="1" si="419"/>
        <v>#VALUE!</v>
      </c>
      <c r="EH87" s="87" t="e">
        <f t="shared" ca="1" si="420"/>
        <v>#VALUE!</v>
      </c>
      <c r="EI87" s="87" t="e">
        <f t="shared" ca="1" si="421"/>
        <v>#VALUE!</v>
      </c>
      <c r="EJ87" s="87" t="e">
        <f t="shared" ca="1" si="422"/>
        <v>#VALUE!</v>
      </c>
      <c r="EK87" s="87" t="e">
        <f t="shared" ca="1" si="423"/>
        <v>#VALUE!</v>
      </c>
      <c r="EL87" s="87" t="e">
        <f t="shared" ca="1" si="424"/>
        <v>#VALUE!</v>
      </c>
      <c r="EM87" s="87" t="e">
        <f t="shared" ca="1" si="425"/>
        <v>#VALUE!</v>
      </c>
      <c r="EN87" s="87" t="e">
        <f t="shared" ca="1" si="426"/>
        <v>#VALUE!</v>
      </c>
      <c r="EO87" s="87" t="e">
        <f t="shared" ca="1" si="427"/>
        <v>#VALUE!</v>
      </c>
      <c r="EP87" s="87" t="e">
        <f t="shared" ca="1" si="428"/>
        <v>#VALUE!</v>
      </c>
      <c r="EQ87" s="87" t="e">
        <f t="shared" ca="1" si="429"/>
        <v>#VALUE!</v>
      </c>
      <c r="ER87" s="87" t="e">
        <f t="shared" ca="1" si="430"/>
        <v>#VALUE!</v>
      </c>
      <c r="ES87" s="87" t="e">
        <f t="shared" ca="1" si="431"/>
        <v>#VALUE!</v>
      </c>
      <c r="EU87" s="87" t="e">
        <f t="shared" ca="1" si="432"/>
        <v>#VALUE!</v>
      </c>
      <c r="EV87" s="87" t="e">
        <f t="shared" ca="1" si="433"/>
        <v>#VALUE!</v>
      </c>
      <c r="EW87" s="87" t="e">
        <f t="shared" ca="1" si="434"/>
        <v>#VALUE!</v>
      </c>
      <c r="EX87" s="87" t="e">
        <f t="shared" ca="1" si="435"/>
        <v>#VALUE!</v>
      </c>
      <c r="EY87" s="87" t="e">
        <f t="shared" ca="1" si="436"/>
        <v>#VALUE!</v>
      </c>
      <c r="EZ87" s="87" t="e">
        <f t="shared" ca="1" si="437"/>
        <v>#VALUE!</v>
      </c>
      <c r="FA87" s="87" t="e">
        <f t="shared" ca="1" si="438"/>
        <v>#VALUE!</v>
      </c>
      <c r="FB87" s="87" t="e">
        <f t="shared" ca="1" si="439"/>
        <v>#VALUE!</v>
      </c>
      <c r="FC87" s="87" t="e">
        <f t="shared" ca="1" si="440"/>
        <v>#VALUE!</v>
      </c>
      <c r="FD87" s="87" t="e">
        <f t="shared" ca="1" si="441"/>
        <v>#VALUE!</v>
      </c>
      <c r="FE87" s="87" t="e">
        <f t="shared" ca="1" si="442"/>
        <v>#VALUE!</v>
      </c>
      <c r="FF87" s="87" t="e">
        <f t="shared" ca="1" si="443"/>
        <v>#VALUE!</v>
      </c>
      <c r="FG87" s="87" t="e">
        <f t="shared" ca="1" si="444"/>
        <v>#VALUE!</v>
      </c>
      <c r="FH87" s="87" t="e">
        <f t="shared" ca="1" si="445"/>
        <v>#VALUE!</v>
      </c>
      <c r="FI87" s="87" t="e">
        <f t="shared" ca="1" si="446"/>
        <v>#VALUE!</v>
      </c>
      <c r="FJ87" s="87" t="e">
        <f t="shared" ca="1" si="447"/>
        <v>#VALUE!</v>
      </c>
      <c r="FK87" s="87" t="e">
        <f t="shared" ca="1" si="448"/>
        <v>#VALUE!</v>
      </c>
      <c r="FL87" s="87" t="e">
        <f t="shared" ca="1" si="449"/>
        <v>#VALUE!</v>
      </c>
      <c r="FM87" s="87" t="e">
        <f t="shared" ca="1" si="450"/>
        <v>#VALUE!</v>
      </c>
      <c r="FN87" s="87" t="e">
        <f t="shared" ca="1" si="451"/>
        <v>#VALUE!</v>
      </c>
      <c r="FO87" s="87" t="e">
        <f t="shared" ca="1" si="452"/>
        <v>#VALUE!</v>
      </c>
      <c r="FQ87" s="87">
        <f ca="1"/>
        <v>0</v>
      </c>
      <c r="FR87" s="87">
        <f ca="1"/>
        <v>0</v>
      </c>
      <c r="FS87" s="87">
        <f ca="1"/>
        <v>0</v>
      </c>
      <c r="FT87" s="87">
        <f ca="1"/>
        <v>0</v>
      </c>
      <c r="FU87" s="87">
        <f ca="1"/>
        <v>0</v>
      </c>
      <c r="FV87" s="87">
        <f ca="1"/>
        <v>0</v>
      </c>
      <c r="FW87" s="87">
        <f ca="1"/>
        <v>0</v>
      </c>
      <c r="FX87" s="87">
        <f ca="1"/>
        <v>0</v>
      </c>
      <c r="FY87" s="87">
        <f ca="1"/>
        <v>0</v>
      </c>
      <c r="FZ87" s="87">
        <f ca="1"/>
        <v>0</v>
      </c>
      <c r="GA87" s="87">
        <f ca="1"/>
        <v>0</v>
      </c>
      <c r="GB87" s="87">
        <f ca="1"/>
        <v>0</v>
      </c>
      <c r="GC87" s="87">
        <f ca="1"/>
        <v>0</v>
      </c>
      <c r="GD87" s="87">
        <f ca="1"/>
        <v>0</v>
      </c>
      <c r="GE87" s="87">
        <f ca="1"/>
        <v>0</v>
      </c>
      <c r="GF87" s="87">
        <f ca="1"/>
        <v>0</v>
      </c>
      <c r="GG87" s="87">
        <f ca="1"/>
        <v>0</v>
      </c>
      <c r="GH87" s="87">
        <f ca="1"/>
        <v>0</v>
      </c>
      <c r="GI87" s="87">
        <f ca="1"/>
        <v>0</v>
      </c>
      <c r="GJ87" s="87">
        <f ca="1"/>
        <v>0</v>
      </c>
    </row>
    <row r="88" spans="1:192" x14ac:dyDescent="0.25">
      <c r="A88" s="87">
        <f t="shared" ref="A88:A151" si="515">1+A87</f>
        <v>79</v>
      </c>
      <c r="B88" s="87" t="e">
        <f t="shared" ca="1" si="456"/>
        <v>#N/A</v>
      </c>
      <c r="C88" s="87" t="e">
        <f t="shared" ca="1" si="457"/>
        <v>#REF!</v>
      </c>
      <c r="D88" s="87" t="e">
        <f t="shared" ca="1" si="458"/>
        <v>#REF!</v>
      </c>
      <c r="E88" s="87" t="e">
        <f t="shared" ca="1" si="459"/>
        <v>#REF!</v>
      </c>
      <c r="F88" s="87" t="e">
        <f t="shared" ca="1" si="460"/>
        <v>#REF!</v>
      </c>
      <c r="G88" s="87" t="e">
        <f t="shared" ca="1" si="461"/>
        <v>#REF!</v>
      </c>
      <c r="H88" s="87" t="e">
        <f t="shared" ca="1" si="462"/>
        <v>#REF!</v>
      </c>
      <c r="I88" s="87" t="e">
        <f t="shared" ca="1" si="463"/>
        <v>#REF!</v>
      </c>
      <c r="J88" s="87" t="e">
        <f t="shared" ca="1" si="464"/>
        <v>#REF!</v>
      </c>
      <c r="K88" s="87" t="e">
        <f t="shared" ca="1" si="465"/>
        <v>#REF!</v>
      </c>
      <c r="L88" s="87" t="e">
        <f t="shared" ca="1" si="466"/>
        <v>#REF!</v>
      </c>
      <c r="M88" s="87" t="e">
        <f t="shared" ca="1" si="467"/>
        <v>#REF!</v>
      </c>
      <c r="N88" s="87" t="e">
        <f t="shared" ca="1" si="468"/>
        <v>#REF!</v>
      </c>
      <c r="O88" s="87" t="e">
        <f t="shared" ca="1" si="469"/>
        <v>#REF!</v>
      </c>
      <c r="P88" s="87" t="e">
        <f t="shared" ca="1" si="470"/>
        <v>#REF!</v>
      </c>
      <c r="Q88" s="87" t="e">
        <f t="shared" ca="1" si="471"/>
        <v>#REF!</v>
      </c>
      <c r="R88" s="87" t="e">
        <f t="shared" ca="1" si="471"/>
        <v>#REF!</v>
      </c>
      <c r="S88" s="87" t="e">
        <f t="shared" ca="1" si="471"/>
        <v>#REF!</v>
      </c>
      <c r="T88" s="87" t="e">
        <f t="shared" ca="1" si="471"/>
        <v>#REF!</v>
      </c>
      <c r="U88" s="87" t="e">
        <f t="shared" ca="1" si="471"/>
        <v>#REF!</v>
      </c>
      <c r="X88" s="87">
        <f ca="1">Ranking!B84</f>
        <v>0</v>
      </c>
      <c r="Y88" s="87" t="e">
        <f ca="1">IF(AH88=0,0,Ranking!C84)</f>
        <v>#VALUE!</v>
      </c>
      <c r="Z88" s="91">
        <f ca="1">Ranking!G84</f>
        <v>0</v>
      </c>
      <c r="AA88" s="87" t="e">
        <f ca="1">MCA!ES87</f>
        <v>#REF!</v>
      </c>
      <c r="AB88" s="87">
        <f ca="1">MCA!ET87</f>
        <v>0</v>
      </c>
      <c r="AC88" s="87">
        <f ca="1">MCA!EU87</f>
        <v>0</v>
      </c>
      <c r="AD88" s="87" t="e">
        <f ca="1">INDEX('MCA-INPUT'!$C$22:$C$25,MATCH(AC88,$W$376:$W$379,0),1)</f>
        <v>#N/A</v>
      </c>
      <c r="AE88" s="87" t="e">
        <f t="shared" ca="1" si="346"/>
        <v>#VALUE!</v>
      </c>
      <c r="AF88" s="87">
        <f ca="1">MATCH(AB88,$AB$7:AB88,0)</f>
        <v>1</v>
      </c>
      <c r="AG88" s="87" t="str">
        <f t="shared" ca="1" si="347"/>
        <v>00</v>
      </c>
      <c r="AH88" s="87" t="e">
        <f t="shared" ca="1" si="348"/>
        <v>#VALUE!</v>
      </c>
      <c r="AI88" s="87" t="e">
        <f t="shared" ca="1" si="385"/>
        <v>#VALUE!</v>
      </c>
      <c r="AK88" s="87" t="e">
        <f t="shared" ca="1" si="349"/>
        <v>#VALUE!</v>
      </c>
      <c r="AL88" s="87" t="e">
        <f t="shared" ca="1" si="386"/>
        <v>#VALUE!</v>
      </c>
      <c r="AM88" s="87" t="e">
        <f t="shared" ca="1" si="350"/>
        <v>#VALUE!</v>
      </c>
      <c r="AN88" s="87" t="e">
        <f t="shared" ref="AN88:BA88" ca="1" si="516">IF(AM88&gt;0,2,IF($AL88&lt;=AN$5,1,0))</f>
        <v>#VALUE!</v>
      </c>
      <c r="AO88" s="87" t="e">
        <f t="shared" ca="1" si="516"/>
        <v>#VALUE!</v>
      </c>
      <c r="AP88" s="87" t="e">
        <f t="shared" ca="1" si="516"/>
        <v>#VALUE!</v>
      </c>
      <c r="AQ88" s="87" t="e">
        <f t="shared" ca="1" si="516"/>
        <v>#VALUE!</v>
      </c>
      <c r="AR88" s="87" t="e">
        <f t="shared" ca="1" si="516"/>
        <v>#VALUE!</v>
      </c>
      <c r="AS88" s="87" t="e">
        <f t="shared" ca="1" si="516"/>
        <v>#VALUE!</v>
      </c>
      <c r="AT88" s="87" t="e">
        <f t="shared" ca="1" si="516"/>
        <v>#VALUE!</v>
      </c>
      <c r="AU88" s="87" t="e">
        <f t="shared" ca="1" si="516"/>
        <v>#VALUE!</v>
      </c>
      <c r="AV88" s="87" t="e">
        <f t="shared" ca="1" si="516"/>
        <v>#VALUE!</v>
      </c>
      <c r="AW88" s="87" t="e">
        <f t="shared" ca="1" si="516"/>
        <v>#VALUE!</v>
      </c>
      <c r="AX88" s="87" t="e">
        <f t="shared" ca="1" si="516"/>
        <v>#VALUE!</v>
      </c>
      <c r="AY88" s="87" t="e">
        <f t="shared" ca="1" si="516"/>
        <v>#VALUE!</v>
      </c>
      <c r="AZ88" s="87" t="e">
        <f t="shared" ca="1" si="516"/>
        <v>#VALUE!</v>
      </c>
      <c r="BA88" s="87" t="e">
        <f t="shared" ca="1" si="516"/>
        <v>#VALUE!</v>
      </c>
      <c r="BB88" s="87" t="e">
        <f t="shared" ref="BB88:BF88" ca="1" si="517">IF(BA88&gt;0,2,IF($AL88&lt;=BB$5,1,0))</f>
        <v>#VALUE!</v>
      </c>
      <c r="BC88" s="87" t="e">
        <f t="shared" ca="1" si="517"/>
        <v>#VALUE!</v>
      </c>
      <c r="BD88" s="87" t="e">
        <f t="shared" ca="1" si="517"/>
        <v>#VALUE!</v>
      </c>
      <c r="BE88" s="87" t="e">
        <f t="shared" ca="1" si="517"/>
        <v>#VALUE!</v>
      </c>
      <c r="BF88" s="87" t="e">
        <f t="shared" ca="1" si="517"/>
        <v>#VALUE!</v>
      </c>
      <c r="BH88" s="87" t="e">
        <f t="shared" ca="1" si="353"/>
        <v>#VALUE!</v>
      </c>
      <c r="BI88" s="87" t="e">
        <f t="shared" ca="1" si="354"/>
        <v>#VALUE!</v>
      </c>
      <c r="BJ88" s="87" t="e">
        <f t="shared" ca="1" si="355"/>
        <v>#VALUE!</v>
      </c>
      <c r="BK88" s="87" t="e">
        <f t="shared" ca="1" si="356"/>
        <v>#VALUE!</v>
      </c>
      <c r="BL88" s="87" t="e">
        <f t="shared" ca="1" si="357"/>
        <v>#VALUE!</v>
      </c>
      <c r="BM88" s="87" t="e">
        <f t="shared" ca="1" si="358"/>
        <v>#VALUE!</v>
      </c>
      <c r="BN88" s="87" t="e">
        <f t="shared" ca="1" si="359"/>
        <v>#VALUE!</v>
      </c>
      <c r="BO88" s="87" t="e">
        <f t="shared" ca="1" si="360"/>
        <v>#VALUE!</v>
      </c>
      <c r="BP88" s="87" t="e">
        <f t="shared" ca="1" si="361"/>
        <v>#VALUE!</v>
      </c>
      <c r="BQ88" s="87" t="e">
        <f t="shared" ca="1" si="362"/>
        <v>#VALUE!</v>
      </c>
      <c r="BR88" s="87" t="e">
        <f t="shared" ca="1" si="363"/>
        <v>#VALUE!</v>
      </c>
      <c r="BS88" s="87" t="e">
        <f t="shared" ca="1" si="364"/>
        <v>#VALUE!</v>
      </c>
      <c r="BT88" s="87" t="e">
        <f t="shared" ca="1" si="365"/>
        <v>#VALUE!</v>
      </c>
      <c r="BU88" s="87" t="e">
        <f t="shared" ca="1" si="366"/>
        <v>#VALUE!</v>
      </c>
      <c r="BV88" s="87" t="e">
        <f t="shared" ca="1" si="367"/>
        <v>#VALUE!</v>
      </c>
      <c r="BW88" s="87" t="e">
        <f t="shared" ca="1" si="513"/>
        <v>#VALUE!</v>
      </c>
      <c r="BX88" s="87" t="e">
        <f t="shared" ca="1" si="513"/>
        <v>#VALUE!</v>
      </c>
      <c r="BY88" s="87" t="e">
        <f t="shared" ca="1" si="513"/>
        <v>#VALUE!</v>
      </c>
      <c r="BZ88" s="87" t="e">
        <f t="shared" ca="1" si="513"/>
        <v>#VALUE!</v>
      </c>
      <c r="CA88" s="87" t="e">
        <f t="shared" ca="1" si="513"/>
        <v>#VALUE!</v>
      </c>
      <c r="CC88" s="87">
        <v>82</v>
      </c>
      <c r="CD88" s="91" t="e">
        <f t="shared" ca="1" si="369"/>
        <v>#N/A</v>
      </c>
      <c r="CE88" s="91" t="e">
        <f t="shared" ca="1" si="370"/>
        <v>#REF!</v>
      </c>
      <c r="CF88" s="91" t="e">
        <f t="shared" ca="1" si="371"/>
        <v>#REF!</v>
      </c>
      <c r="CG88" s="91" t="e">
        <f t="shared" ca="1" si="372"/>
        <v>#REF!</v>
      </c>
      <c r="CH88" s="91" t="e">
        <f t="shared" ca="1" si="373"/>
        <v>#REF!</v>
      </c>
      <c r="CI88" s="91" t="e">
        <f t="shared" ca="1" si="374"/>
        <v>#REF!</v>
      </c>
      <c r="CJ88" s="91" t="e">
        <f t="shared" ca="1" si="375"/>
        <v>#REF!</v>
      </c>
      <c r="CK88" s="91" t="e">
        <f t="shared" ca="1" si="376"/>
        <v>#REF!</v>
      </c>
      <c r="CL88" s="91" t="e">
        <f t="shared" ca="1" si="377"/>
        <v>#REF!</v>
      </c>
      <c r="CM88" s="91" t="e">
        <f t="shared" ca="1" si="378"/>
        <v>#REF!</v>
      </c>
      <c r="CN88" s="91" t="e">
        <f t="shared" ca="1" si="379"/>
        <v>#REF!</v>
      </c>
      <c r="CO88" s="91" t="e">
        <f t="shared" ca="1" si="380"/>
        <v>#REF!</v>
      </c>
      <c r="CP88" s="91" t="e">
        <f t="shared" ca="1" si="381"/>
        <v>#REF!</v>
      </c>
      <c r="CQ88" s="91" t="e">
        <f t="shared" ca="1" si="382"/>
        <v>#REF!</v>
      </c>
      <c r="CR88" s="91" t="e">
        <f t="shared" ca="1" si="383"/>
        <v>#REF!</v>
      </c>
      <c r="CS88" s="91" t="e">
        <f t="shared" ref="CS88:CW88" ca="1" si="518">VALUE(IF(Q91=0,0,CONCATENATE(Q$9,$A91)))</f>
        <v>#REF!</v>
      </c>
      <c r="CT88" s="91" t="e">
        <f t="shared" ca="1" si="518"/>
        <v>#REF!</v>
      </c>
      <c r="CU88" s="91" t="e">
        <f t="shared" ca="1" si="518"/>
        <v>#REF!</v>
      </c>
      <c r="CV88" s="91" t="e">
        <f t="shared" ca="1" si="518"/>
        <v>#REF!</v>
      </c>
      <c r="CW88" s="91" t="e">
        <f t="shared" ca="1" si="518"/>
        <v>#REF!</v>
      </c>
      <c r="DC88" s="87" t="e">
        <f t="shared" ca="1" si="390"/>
        <v>#VALUE!</v>
      </c>
      <c r="DD88" s="87" t="e">
        <f t="shared" ca="1" si="391"/>
        <v>#VALUE!</v>
      </c>
      <c r="DE88" s="87" t="e">
        <f t="shared" ca="1" si="392"/>
        <v>#VALUE!</v>
      </c>
      <c r="DF88" s="87" t="e">
        <f t="shared" ca="1" si="393"/>
        <v>#VALUE!</v>
      </c>
      <c r="DG88" s="87" t="e">
        <f t="shared" ca="1" si="394"/>
        <v>#VALUE!</v>
      </c>
      <c r="DH88" s="87" t="e">
        <f t="shared" ca="1" si="395"/>
        <v>#VALUE!</v>
      </c>
      <c r="DI88" s="87" t="e">
        <f t="shared" ca="1" si="396"/>
        <v>#VALUE!</v>
      </c>
      <c r="DJ88" s="87" t="e">
        <f t="shared" ca="1" si="397"/>
        <v>#VALUE!</v>
      </c>
      <c r="DK88" s="87" t="e">
        <f t="shared" ca="1" si="398"/>
        <v>#VALUE!</v>
      </c>
      <c r="DL88" s="87" t="e">
        <f t="shared" ca="1" si="399"/>
        <v>#VALUE!</v>
      </c>
      <c r="DM88" s="87" t="e">
        <f t="shared" ca="1" si="400"/>
        <v>#VALUE!</v>
      </c>
      <c r="DN88" s="87" t="e">
        <f t="shared" ca="1" si="401"/>
        <v>#VALUE!</v>
      </c>
      <c r="DO88" s="87" t="e">
        <f t="shared" ca="1" si="402"/>
        <v>#VALUE!</v>
      </c>
      <c r="DP88" s="87" t="e">
        <f t="shared" ca="1" si="403"/>
        <v>#VALUE!</v>
      </c>
      <c r="DQ88" s="87" t="e">
        <f t="shared" ca="1" si="404"/>
        <v>#VALUE!</v>
      </c>
      <c r="DR88" s="87" t="e">
        <f t="shared" ca="1" si="405"/>
        <v>#VALUE!</v>
      </c>
      <c r="DS88" s="87" t="e">
        <f t="shared" ca="1" si="406"/>
        <v>#VALUE!</v>
      </c>
      <c r="DT88" s="87" t="e">
        <f t="shared" ca="1" si="407"/>
        <v>#VALUE!</v>
      </c>
      <c r="DU88" s="87" t="e">
        <f t="shared" ca="1" si="408"/>
        <v>#VALUE!</v>
      </c>
      <c r="DV88" s="87" t="e">
        <f t="shared" ca="1" si="409"/>
        <v>#VALUE!</v>
      </c>
      <c r="DW88" s="87" t="e">
        <f t="shared" ca="1" si="410"/>
        <v>#VALUE!</v>
      </c>
      <c r="DY88" s="87" t="e">
        <f t="shared" ca="1" si="411"/>
        <v>#VALUE!</v>
      </c>
      <c r="DZ88" s="87" t="e">
        <f t="shared" ca="1" si="412"/>
        <v>#VALUE!</v>
      </c>
      <c r="EA88" s="87" t="e">
        <f t="shared" ca="1" si="413"/>
        <v>#VALUE!</v>
      </c>
      <c r="EB88" s="87" t="e">
        <f t="shared" ca="1" si="414"/>
        <v>#VALUE!</v>
      </c>
      <c r="EC88" s="87" t="e">
        <f t="shared" ca="1" si="415"/>
        <v>#VALUE!</v>
      </c>
      <c r="ED88" s="87" t="e">
        <f t="shared" ca="1" si="416"/>
        <v>#VALUE!</v>
      </c>
      <c r="EE88" s="87" t="e">
        <f t="shared" ca="1" si="417"/>
        <v>#VALUE!</v>
      </c>
      <c r="EF88" s="87" t="e">
        <f t="shared" ca="1" si="418"/>
        <v>#VALUE!</v>
      </c>
      <c r="EG88" s="87" t="e">
        <f t="shared" ca="1" si="419"/>
        <v>#VALUE!</v>
      </c>
      <c r="EH88" s="87" t="e">
        <f t="shared" ca="1" si="420"/>
        <v>#VALUE!</v>
      </c>
      <c r="EI88" s="87" t="e">
        <f t="shared" ca="1" si="421"/>
        <v>#VALUE!</v>
      </c>
      <c r="EJ88" s="87" t="e">
        <f t="shared" ca="1" si="422"/>
        <v>#VALUE!</v>
      </c>
      <c r="EK88" s="87" t="e">
        <f t="shared" ca="1" si="423"/>
        <v>#VALUE!</v>
      </c>
      <c r="EL88" s="87" t="e">
        <f t="shared" ca="1" si="424"/>
        <v>#VALUE!</v>
      </c>
      <c r="EM88" s="87" t="e">
        <f t="shared" ca="1" si="425"/>
        <v>#VALUE!</v>
      </c>
      <c r="EN88" s="87" t="e">
        <f t="shared" ca="1" si="426"/>
        <v>#VALUE!</v>
      </c>
      <c r="EO88" s="87" t="e">
        <f t="shared" ca="1" si="427"/>
        <v>#VALUE!</v>
      </c>
      <c r="EP88" s="87" t="e">
        <f t="shared" ca="1" si="428"/>
        <v>#VALUE!</v>
      </c>
      <c r="EQ88" s="87" t="e">
        <f t="shared" ca="1" si="429"/>
        <v>#VALUE!</v>
      </c>
      <c r="ER88" s="87" t="e">
        <f t="shared" ca="1" si="430"/>
        <v>#VALUE!</v>
      </c>
      <c r="ES88" s="87" t="e">
        <f t="shared" ca="1" si="431"/>
        <v>#VALUE!</v>
      </c>
      <c r="EU88" s="87" t="e">
        <f t="shared" ca="1" si="432"/>
        <v>#VALUE!</v>
      </c>
      <c r="EV88" s="87" t="e">
        <f t="shared" ca="1" si="433"/>
        <v>#VALUE!</v>
      </c>
      <c r="EW88" s="87" t="e">
        <f t="shared" ca="1" si="434"/>
        <v>#VALUE!</v>
      </c>
      <c r="EX88" s="87" t="e">
        <f t="shared" ca="1" si="435"/>
        <v>#VALUE!</v>
      </c>
      <c r="EY88" s="87" t="e">
        <f t="shared" ca="1" si="436"/>
        <v>#VALUE!</v>
      </c>
      <c r="EZ88" s="87" t="e">
        <f t="shared" ca="1" si="437"/>
        <v>#VALUE!</v>
      </c>
      <c r="FA88" s="87" t="e">
        <f t="shared" ca="1" si="438"/>
        <v>#VALUE!</v>
      </c>
      <c r="FB88" s="87" t="e">
        <f t="shared" ca="1" si="439"/>
        <v>#VALUE!</v>
      </c>
      <c r="FC88" s="87" t="e">
        <f t="shared" ca="1" si="440"/>
        <v>#VALUE!</v>
      </c>
      <c r="FD88" s="87" t="e">
        <f t="shared" ca="1" si="441"/>
        <v>#VALUE!</v>
      </c>
      <c r="FE88" s="87" t="e">
        <f t="shared" ca="1" si="442"/>
        <v>#VALUE!</v>
      </c>
      <c r="FF88" s="87" t="e">
        <f t="shared" ca="1" si="443"/>
        <v>#VALUE!</v>
      </c>
      <c r="FG88" s="87" t="e">
        <f t="shared" ca="1" si="444"/>
        <v>#VALUE!</v>
      </c>
      <c r="FH88" s="87" t="e">
        <f t="shared" ca="1" si="445"/>
        <v>#VALUE!</v>
      </c>
      <c r="FI88" s="87" t="e">
        <f t="shared" ca="1" si="446"/>
        <v>#VALUE!</v>
      </c>
      <c r="FJ88" s="87" t="e">
        <f t="shared" ca="1" si="447"/>
        <v>#VALUE!</v>
      </c>
      <c r="FK88" s="87" t="e">
        <f t="shared" ca="1" si="448"/>
        <v>#VALUE!</v>
      </c>
      <c r="FL88" s="87" t="e">
        <f t="shared" ca="1" si="449"/>
        <v>#VALUE!</v>
      </c>
      <c r="FM88" s="87" t="e">
        <f t="shared" ca="1" si="450"/>
        <v>#VALUE!</v>
      </c>
      <c r="FN88" s="87" t="e">
        <f t="shared" ca="1" si="451"/>
        <v>#VALUE!</v>
      </c>
      <c r="FO88" s="87" t="e">
        <f t="shared" ca="1" si="452"/>
        <v>#VALUE!</v>
      </c>
      <c r="FQ88" s="87">
        <f ca="1"/>
        <v>0</v>
      </c>
      <c r="FR88" s="87">
        <f ca="1"/>
        <v>0</v>
      </c>
      <c r="FS88" s="87">
        <f ca="1"/>
        <v>0</v>
      </c>
      <c r="FT88" s="87">
        <f ca="1"/>
        <v>0</v>
      </c>
      <c r="FU88" s="87">
        <f ca="1"/>
        <v>0</v>
      </c>
      <c r="FV88" s="87">
        <f ca="1"/>
        <v>0</v>
      </c>
      <c r="FW88" s="87">
        <f ca="1"/>
        <v>0</v>
      </c>
      <c r="FX88" s="87">
        <f ca="1"/>
        <v>0</v>
      </c>
      <c r="FY88" s="87">
        <f ca="1"/>
        <v>0</v>
      </c>
      <c r="FZ88" s="87">
        <f ca="1"/>
        <v>0</v>
      </c>
      <c r="GA88" s="87">
        <f ca="1"/>
        <v>0</v>
      </c>
      <c r="GB88" s="87">
        <f ca="1"/>
        <v>0</v>
      </c>
      <c r="GC88" s="87">
        <f ca="1"/>
        <v>0</v>
      </c>
      <c r="GD88" s="87">
        <f ca="1"/>
        <v>0</v>
      </c>
      <c r="GE88" s="87">
        <f ca="1"/>
        <v>0</v>
      </c>
      <c r="GF88" s="87">
        <f ca="1"/>
        <v>0</v>
      </c>
      <c r="GG88" s="87">
        <f ca="1"/>
        <v>0</v>
      </c>
      <c r="GH88" s="87">
        <f ca="1"/>
        <v>0</v>
      </c>
      <c r="GI88" s="87">
        <f ca="1"/>
        <v>0</v>
      </c>
      <c r="GJ88" s="87">
        <f ca="1"/>
        <v>0</v>
      </c>
    </row>
    <row r="89" spans="1:192" x14ac:dyDescent="0.25">
      <c r="A89" s="87">
        <f t="shared" si="515"/>
        <v>80</v>
      </c>
      <c r="B89" s="87" t="e">
        <f t="shared" ca="1" si="456"/>
        <v>#N/A</v>
      </c>
      <c r="C89" s="87" t="e">
        <f t="shared" ca="1" si="457"/>
        <v>#REF!</v>
      </c>
      <c r="D89" s="87" t="e">
        <f t="shared" ca="1" si="458"/>
        <v>#REF!</v>
      </c>
      <c r="E89" s="87" t="e">
        <f t="shared" ca="1" si="459"/>
        <v>#REF!</v>
      </c>
      <c r="F89" s="87" t="e">
        <f t="shared" ca="1" si="460"/>
        <v>#REF!</v>
      </c>
      <c r="G89" s="87" t="e">
        <f t="shared" ca="1" si="461"/>
        <v>#REF!</v>
      </c>
      <c r="H89" s="87" t="e">
        <f t="shared" ca="1" si="462"/>
        <v>#REF!</v>
      </c>
      <c r="I89" s="87" t="e">
        <f t="shared" ca="1" si="463"/>
        <v>#REF!</v>
      </c>
      <c r="J89" s="87" t="e">
        <f t="shared" ca="1" si="464"/>
        <v>#REF!</v>
      </c>
      <c r="K89" s="87" t="e">
        <f t="shared" ca="1" si="465"/>
        <v>#REF!</v>
      </c>
      <c r="L89" s="87" t="e">
        <f t="shared" ca="1" si="466"/>
        <v>#REF!</v>
      </c>
      <c r="M89" s="87" t="e">
        <f t="shared" ca="1" si="467"/>
        <v>#REF!</v>
      </c>
      <c r="N89" s="87" t="e">
        <f t="shared" ca="1" si="468"/>
        <v>#REF!</v>
      </c>
      <c r="O89" s="87" t="e">
        <f t="shared" ca="1" si="469"/>
        <v>#REF!</v>
      </c>
      <c r="P89" s="87" t="e">
        <f t="shared" ca="1" si="470"/>
        <v>#REF!</v>
      </c>
      <c r="Q89" s="87" t="e">
        <f t="shared" ca="1" si="471"/>
        <v>#REF!</v>
      </c>
      <c r="R89" s="87" t="e">
        <f t="shared" ca="1" si="471"/>
        <v>#REF!</v>
      </c>
      <c r="S89" s="87" t="e">
        <f t="shared" ca="1" si="471"/>
        <v>#REF!</v>
      </c>
      <c r="T89" s="87" t="e">
        <f t="shared" ca="1" si="471"/>
        <v>#REF!</v>
      </c>
      <c r="U89" s="87" t="e">
        <f t="shared" ca="1" si="471"/>
        <v>#REF!</v>
      </c>
      <c r="X89" s="87">
        <f ca="1">Ranking!B85</f>
        <v>0</v>
      </c>
      <c r="Y89" s="87" t="e">
        <f ca="1">IF(AH89=0,0,Ranking!C85)</f>
        <v>#VALUE!</v>
      </c>
      <c r="Z89" s="91">
        <f ca="1">Ranking!G85</f>
        <v>0</v>
      </c>
      <c r="AA89" s="87" t="e">
        <f ca="1">MCA!ES88</f>
        <v>#REF!</v>
      </c>
      <c r="AB89" s="87">
        <f ca="1">MCA!ET88</f>
        <v>0</v>
      </c>
      <c r="AC89" s="87">
        <f ca="1">MCA!EU88</f>
        <v>0</v>
      </c>
      <c r="AD89" s="87" t="e">
        <f ca="1">INDEX('MCA-INPUT'!$C$22:$C$25,MATCH(AC89,$W$376:$W$379,0),1)</f>
        <v>#N/A</v>
      </c>
      <c r="AE89" s="87" t="e">
        <f t="shared" ca="1" si="346"/>
        <v>#VALUE!</v>
      </c>
      <c r="AF89" s="87">
        <f ca="1">MATCH(AB89,$AB$7:AB89,0)</f>
        <v>1</v>
      </c>
      <c r="AG89" s="87" t="str">
        <f t="shared" ca="1" si="347"/>
        <v>00</v>
      </c>
      <c r="AH89" s="87" t="e">
        <f t="shared" ca="1" si="348"/>
        <v>#VALUE!</v>
      </c>
      <c r="AI89" s="87" t="e">
        <f t="shared" ca="1" si="385"/>
        <v>#VALUE!</v>
      </c>
      <c r="AK89" s="87" t="e">
        <f t="shared" ca="1" si="349"/>
        <v>#VALUE!</v>
      </c>
      <c r="AL89" s="87" t="e">
        <f t="shared" ca="1" si="386"/>
        <v>#VALUE!</v>
      </c>
      <c r="AM89" s="87" t="e">
        <f t="shared" ca="1" si="350"/>
        <v>#VALUE!</v>
      </c>
      <c r="AN89" s="87" t="e">
        <f t="shared" ref="AN89:BA89" ca="1" si="519">IF(AM89&gt;0,2,IF($AL89&lt;=AN$5,1,0))</f>
        <v>#VALUE!</v>
      </c>
      <c r="AO89" s="87" t="e">
        <f t="shared" ca="1" si="519"/>
        <v>#VALUE!</v>
      </c>
      <c r="AP89" s="87" t="e">
        <f t="shared" ca="1" si="519"/>
        <v>#VALUE!</v>
      </c>
      <c r="AQ89" s="87" t="e">
        <f t="shared" ca="1" si="519"/>
        <v>#VALUE!</v>
      </c>
      <c r="AR89" s="87" t="e">
        <f t="shared" ca="1" si="519"/>
        <v>#VALUE!</v>
      </c>
      <c r="AS89" s="87" t="e">
        <f t="shared" ca="1" si="519"/>
        <v>#VALUE!</v>
      </c>
      <c r="AT89" s="87" t="e">
        <f t="shared" ca="1" si="519"/>
        <v>#VALUE!</v>
      </c>
      <c r="AU89" s="87" t="e">
        <f t="shared" ca="1" si="519"/>
        <v>#VALUE!</v>
      </c>
      <c r="AV89" s="87" t="e">
        <f t="shared" ca="1" si="519"/>
        <v>#VALUE!</v>
      </c>
      <c r="AW89" s="87" t="e">
        <f t="shared" ca="1" si="519"/>
        <v>#VALUE!</v>
      </c>
      <c r="AX89" s="87" t="e">
        <f t="shared" ca="1" si="519"/>
        <v>#VALUE!</v>
      </c>
      <c r="AY89" s="87" t="e">
        <f t="shared" ca="1" si="519"/>
        <v>#VALUE!</v>
      </c>
      <c r="AZ89" s="87" t="e">
        <f t="shared" ca="1" si="519"/>
        <v>#VALUE!</v>
      </c>
      <c r="BA89" s="87" t="e">
        <f t="shared" ca="1" si="519"/>
        <v>#VALUE!</v>
      </c>
      <c r="BB89" s="87" t="e">
        <f t="shared" ref="BB89:BF89" ca="1" si="520">IF(BA89&gt;0,2,IF($AL89&lt;=BB$5,1,0))</f>
        <v>#VALUE!</v>
      </c>
      <c r="BC89" s="87" t="e">
        <f t="shared" ca="1" si="520"/>
        <v>#VALUE!</v>
      </c>
      <c r="BD89" s="87" t="e">
        <f t="shared" ca="1" si="520"/>
        <v>#VALUE!</v>
      </c>
      <c r="BE89" s="87" t="e">
        <f t="shared" ca="1" si="520"/>
        <v>#VALUE!</v>
      </c>
      <c r="BF89" s="87" t="e">
        <f t="shared" ca="1" si="520"/>
        <v>#VALUE!</v>
      </c>
      <c r="BH89" s="87" t="e">
        <f t="shared" ca="1" si="353"/>
        <v>#VALUE!</v>
      </c>
      <c r="BI89" s="87" t="e">
        <f t="shared" ca="1" si="354"/>
        <v>#VALUE!</v>
      </c>
      <c r="BJ89" s="87" t="e">
        <f t="shared" ca="1" si="355"/>
        <v>#VALUE!</v>
      </c>
      <c r="BK89" s="87" t="e">
        <f t="shared" ca="1" si="356"/>
        <v>#VALUE!</v>
      </c>
      <c r="BL89" s="87" t="e">
        <f t="shared" ca="1" si="357"/>
        <v>#VALUE!</v>
      </c>
      <c r="BM89" s="87" t="e">
        <f t="shared" ca="1" si="358"/>
        <v>#VALUE!</v>
      </c>
      <c r="BN89" s="87" t="e">
        <f t="shared" ca="1" si="359"/>
        <v>#VALUE!</v>
      </c>
      <c r="BO89" s="87" t="e">
        <f t="shared" ca="1" si="360"/>
        <v>#VALUE!</v>
      </c>
      <c r="BP89" s="87" t="e">
        <f t="shared" ca="1" si="361"/>
        <v>#VALUE!</v>
      </c>
      <c r="BQ89" s="87" t="e">
        <f t="shared" ca="1" si="362"/>
        <v>#VALUE!</v>
      </c>
      <c r="BR89" s="87" t="e">
        <f t="shared" ca="1" si="363"/>
        <v>#VALUE!</v>
      </c>
      <c r="BS89" s="87" t="e">
        <f t="shared" ca="1" si="364"/>
        <v>#VALUE!</v>
      </c>
      <c r="BT89" s="87" t="e">
        <f t="shared" ca="1" si="365"/>
        <v>#VALUE!</v>
      </c>
      <c r="BU89" s="87" t="e">
        <f t="shared" ca="1" si="366"/>
        <v>#VALUE!</v>
      </c>
      <c r="BV89" s="87" t="e">
        <f t="shared" ca="1" si="367"/>
        <v>#VALUE!</v>
      </c>
      <c r="BW89" s="87" t="e">
        <f t="shared" ca="1" si="513"/>
        <v>#VALUE!</v>
      </c>
      <c r="BX89" s="87" t="e">
        <f t="shared" ca="1" si="513"/>
        <v>#VALUE!</v>
      </c>
      <c r="BY89" s="87" t="e">
        <f t="shared" ca="1" si="513"/>
        <v>#VALUE!</v>
      </c>
      <c r="BZ89" s="87" t="e">
        <f t="shared" ca="1" si="513"/>
        <v>#VALUE!</v>
      </c>
      <c r="CA89" s="87" t="e">
        <f t="shared" ca="1" si="513"/>
        <v>#VALUE!</v>
      </c>
      <c r="CC89" s="87">
        <v>83</v>
      </c>
      <c r="CD89" s="91" t="e">
        <f t="shared" ca="1" si="369"/>
        <v>#N/A</v>
      </c>
      <c r="CE89" s="91" t="e">
        <f t="shared" ca="1" si="370"/>
        <v>#REF!</v>
      </c>
      <c r="CF89" s="91" t="e">
        <f t="shared" ca="1" si="371"/>
        <v>#REF!</v>
      </c>
      <c r="CG89" s="91" t="e">
        <f t="shared" ca="1" si="372"/>
        <v>#REF!</v>
      </c>
      <c r="CH89" s="91" t="e">
        <f t="shared" ca="1" si="373"/>
        <v>#REF!</v>
      </c>
      <c r="CI89" s="91" t="e">
        <f t="shared" ca="1" si="374"/>
        <v>#REF!</v>
      </c>
      <c r="CJ89" s="91" t="e">
        <f t="shared" ca="1" si="375"/>
        <v>#REF!</v>
      </c>
      <c r="CK89" s="91" t="e">
        <f t="shared" ca="1" si="376"/>
        <v>#REF!</v>
      </c>
      <c r="CL89" s="91" t="e">
        <f t="shared" ca="1" si="377"/>
        <v>#REF!</v>
      </c>
      <c r="CM89" s="91" t="e">
        <f t="shared" ca="1" si="378"/>
        <v>#REF!</v>
      </c>
      <c r="CN89" s="91" t="e">
        <f t="shared" ca="1" si="379"/>
        <v>#REF!</v>
      </c>
      <c r="CO89" s="91" t="e">
        <f t="shared" ca="1" si="380"/>
        <v>#REF!</v>
      </c>
      <c r="CP89" s="91" t="e">
        <f t="shared" ca="1" si="381"/>
        <v>#REF!</v>
      </c>
      <c r="CQ89" s="91" t="e">
        <f t="shared" ca="1" si="382"/>
        <v>#REF!</v>
      </c>
      <c r="CR89" s="91" t="e">
        <f t="shared" ca="1" si="383"/>
        <v>#REF!</v>
      </c>
      <c r="CS89" s="91" t="e">
        <f t="shared" ref="CS89:CW89" ca="1" si="521">VALUE(IF(Q92=0,0,CONCATENATE(Q$9,$A92)))</f>
        <v>#REF!</v>
      </c>
      <c r="CT89" s="91" t="e">
        <f t="shared" ca="1" si="521"/>
        <v>#REF!</v>
      </c>
      <c r="CU89" s="91" t="e">
        <f t="shared" ca="1" si="521"/>
        <v>#REF!</v>
      </c>
      <c r="CV89" s="91" t="e">
        <f t="shared" ca="1" si="521"/>
        <v>#REF!</v>
      </c>
      <c r="CW89" s="91" t="e">
        <f t="shared" ca="1" si="521"/>
        <v>#REF!</v>
      </c>
      <c r="DC89" s="87" t="e">
        <f t="shared" ca="1" si="390"/>
        <v>#VALUE!</v>
      </c>
      <c r="DD89" s="87" t="e">
        <f t="shared" ca="1" si="391"/>
        <v>#VALUE!</v>
      </c>
      <c r="DE89" s="87" t="e">
        <f t="shared" ca="1" si="392"/>
        <v>#VALUE!</v>
      </c>
      <c r="DF89" s="87" t="e">
        <f t="shared" ca="1" si="393"/>
        <v>#VALUE!</v>
      </c>
      <c r="DG89" s="87" t="e">
        <f t="shared" ca="1" si="394"/>
        <v>#VALUE!</v>
      </c>
      <c r="DH89" s="87" t="e">
        <f t="shared" ca="1" si="395"/>
        <v>#VALUE!</v>
      </c>
      <c r="DI89" s="87" t="e">
        <f t="shared" ca="1" si="396"/>
        <v>#VALUE!</v>
      </c>
      <c r="DJ89" s="87" t="e">
        <f t="shared" ca="1" si="397"/>
        <v>#VALUE!</v>
      </c>
      <c r="DK89" s="87" t="e">
        <f t="shared" ca="1" si="398"/>
        <v>#VALUE!</v>
      </c>
      <c r="DL89" s="87" t="e">
        <f t="shared" ca="1" si="399"/>
        <v>#VALUE!</v>
      </c>
      <c r="DM89" s="87" t="e">
        <f t="shared" ca="1" si="400"/>
        <v>#VALUE!</v>
      </c>
      <c r="DN89" s="87" t="e">
        <f t="shared" ca="1" si="401"/>
        <v>#VALUE!</v>
      </c>
      <c r="DO89" s="87" t="e">
        <f t="shared" ca="1" si="402"/>
        <v>#VALUE!</v>
      </c>
      <c r="DP89" s="87" t="e">
        <f t="shared" ca="1" si="403"/>
        <v>#VALUE!</v>
      </c>
      <c r="DQ89" s="87" t="e">
        <f t="shared" ca="1" si="404"/>
        <v>#VALUE!</v>
      </c>
      <c r="DR89" s="87" t="e">
        <f t="shared" ca="1" si="405"/>
        <v>#VALUE!</v>
      </c>
      <c r="DS89" s="87" t="e">
        <f t="shared" ca="1" si="406"/>
        <v>#VALUE!</v>
      </c>
      <c r="DT89" s="87" t="e">
        <f t="shared" ca="1" si="407"/>
        <v>#VALUE!</v>
      </c>
      <c r="DU89" s="87" t="e">
        <f t="shared" ca="1" si="408"/>
        <v>#VALUE!</v>
      </c>
      <c r="DV89" s="87" t="e">
        <f t="shared" ca="1" si="409"/>
        <v>#VALUE!</v>
      </c>
      <c r="DW89" s="87" t="e">
        <f t="shared" ca="1" si="410"/>
        <v>#VALUE!</v>
      </c>
      <c r="DY89" s="87" t="e">
        <f t="shared" ca="1" si="411"/>
        <v>#VALUE!</v>
      </c>
      <c r="DZ89" s="87" t="e">
        <f t="shared" ca="1" si="412"/>
        <v>#VALUE!</v>
      </c>
      <c r="EA89" s="87" t="e">
        <f t="shared" ca="1" si="413"/>
        <v>#VALUE!</v>
      </c>
      <c r="EB89" s="87" t="e">
        <f t="shared" ca="1" si="414"/>
        <v>#VALUE!</v>
      </c>
      <c r="EC89" s="87" t="e">
        <f t="shared" ca="1" si="415"/>
        <v>#VALUE!</v>
      </c>
      <c r="ED89" s="87" t="e">
        <f t="shared" ca="1" si="416"/>
        <v>#VALUE!</v>
      </c>
      <c r="EE89" s="87" t="e">
        <f t="shared" ca="1" si="417"/>
        <v>#VALUE!</v>
      </c>
      <c r="EF89" s="87" t="e">
        <f t="shared" ca="1" si="418"/>
        <v>#VALUE!</v>
      </c>
      <c r="EG89" s="87" t="e">
        <f t="shared" ca="1" si="419"/>
        <v>#VALUE!</v>
      </c>
      <c r="EH89" s="87" t="e">
        <f t="shared" ca="1" si="420"/>
        <v>#VALUE!</v>
      </c>
      <c r="EI89" s="87" t="e">
        <f t="shared" ca="1" si="421"/>
        <v>#VALUE!</v>
      </c>
      <c r="EJ89" s="87" t="e">
        <f t="shared" ca="1" si="422"/>
        <v>#VALUE!</v>
      </c>
      <c r="EK89" s="87" t="e">
        <f t="shared" ca="1" si="423"/>
        <v>#VALUE!</v>
      </c>
      <c r="EL89" s="87" t="e">
        <f t="shared" ca="1" si="424"/>
        <v>#VALUE!</v>
      </c>
      <c r="EM89" s="87" t="e">
        <f t="shared" ca="1" si="425"/>
        <v>#VALUE!</v>
      </c>
      <c r="EN89" s="87" t="e">
        <f t="shared" ca="1" si="426"/>
        <v>#VALUE!</v>
      </c>
      <c r="EO89" s="87" t="e">
        <f t="shared" ca="1" si="427"/>
        <v>#VALUE!</v>
      </c>
      <c r="EP89" s="87" t="e">
        <f t="shared" ca="1" si="428"/>
        <v>#VALUE!</v>
      </c>
      <c r="EQ89" s="87" t="e">
        <f t="shared" ca="1" si="429"/>
        <v>#VALUE!</v>
      </c>
      <c r="ER89" s="87" t="e">
        <f t="shared" ca="1" si="430"/>
        <v>#VALUE!</v>
      </c>
      <c r="ES89" s="87" t="e">
        <f t="shared" ca="1" si="431"/>
        <v>#VALUE!</v>
      </c>
      <c r="EU89" s="87" t="e">
        <f t="shared" ca="1" si="432"/>
        <v>#VALUE!</v>
      </c>
      <c r="EV89" s="87" t="e">
        <f t="shared" ca="1" si="433"/>
        <v>#VALUE!</v>
      </c>
      <c r="EW89" s="87" t="e">
        <f t="shared" ca="1" si="434"/>
        <v>#VALUE!</v>
      </c>
      <c r="EX89" s="87" t="e">
        <f t="shared" ca="1" si="435"/>
        <v>#VALUE!</v>
      </c>
      <c r="EY89" s="87" t="e">
        <f t="shared" ca="1" si="436"/>
        <v>#VALUE!</v>
      </c>
      <c r="EZ89" s="87" t="e">
        <f t="shared" ca="1" si="437"/>
        <v>#VALUE!</v>
      </c>
      <c r="FA89" s="87" t="e">
        <f t="shared" ca="1" si="438"/>
        <v>#VALUE!</v>
      </c>
      <c r="FB89" s="87" t="e">
        <f t="shared" ca="1" si="439"/>
        <v>#VALUE!</v>
      </c>
      <c r="FC89" s="87" t="e">
        <f t="shared" ca="1" si="440"/>
        <v>#VALUE!</v>
      </c>
      <c r="FD89" s="87" t="e">
        <f t="shared" ca="1" si="441"/>
        <v>#VALUE!</v>
      </c>
      <c r="FE89" s="87" t="e">
        <f t="shared" ca="1" si="442"/>
        <v>#VALUE!</v>
      </c>
      <c r="FF89" s="87" t="e">
        <f t="shared" ca="1" si="443"/>
        <v>#VALUE!</v>
      </c>
      <c r="FG89" s="87" t="e">
        <f t="shared" ca="1" si="444"/>
        <v>#VALUE!</v>
      </c>
      <c r="FH89" s="87" t="e">
        <f t="shared" ca="1" si="445"/>
        <v>#VALUE!</v>
      </c>
      <c r="FI89" s="87" t="e">
        <f t="shared" ca="1" si="446"/>
        <v>#VALUE!</v>
      </c>
      <c r="FJ89" s="87" t="e">
        <f t="shared" ca="1" si="447"/>
        <v>#VALUE!</v>
      </c>
      <c r="FK89" s="87" t="e">
        <f t="shared" ca="1" si="448"/>
        <v>#VALUE!</v>
      </c>
      <c r="FL89" s="87" t="e">
        <f t="shared" ca="1" si="449"/>
        <v>#VALUE!</v>
      </c>
      <c r="FM89" s="87" t="e">
        <f t="shared" ca="1" si="450"/>
        <v>#VALUE!</v>
      </c>
      <c r="FN89" s="87" t="e">
        <f t="shared" ca="1" si="451"/>
        <v>#VALUE!</v>
      </c>
      <c r="FO89" s="87" t="e">
        <f t="shared" ca="1" si="452"/>
        <v>#VALUE!</v>
      </c>
      <c r="FQ89" s="87">
        <f ca="1"/>
        <v>0</v>
      </c>
      <c r="FR89" s="87">
        <f ca="1"/>
        <v>0</v>
      </c>
      <c r="FS89" s="87">
        <f ca="1"/>
        <v>0</v>
      </c>
      <c r="FT89" s="87">
        <f ca="1"/>
        <v>0</v>
      </c>
      <c r="FU89" s="87">
        <f ca="1"/>
        <v>0</v>
      </c>
      <c r="FV89" s="87">
        <f ca="1"/>
        <v>0</v>
      </c>
      <c r="FW89" s="87">
        <f ca="1"/>
        <v>0</v>
      </c>
      <c r="FX89" s="87">
        <f ca="1"/>
        <v>0</v>
      </c>
      <c r="FY89" s="87">
        <f ca="1"/>
        <v>0</v>
      </c>
      <c r="FZ89" s="87">
        <f ca="1"/>
        <v>0</v>
      </c>
      <c r="GA89" s="87">
        <f ca="1"/>
        <v>0</v>
      </c>
      <c r="GB89" s="87">
        <f ca="1"/>
        <v>0</v>
      </c>
      <c r="GC89" s="87">
        <f ca="1"/>
        <v>0</v>
      </c>
      <c r="GD89" s="87">
        <f ca="1"/>
        <v>0</v>
      </c>
      <c r="GE89" s="87">
        <f ca="1"/>
        <v>0</v>
      </c>
      <c r="GF89" s="87">
        <f ca="1"/>
        <v>0</v>
      </c>
      <c r="GG89" s="87">
        <f ca="1"/>
        <v>0</v>
      </c>
      <c r="GH89" s="87">
        <f ca="1"/>
        <v>0</v>
      </c>
      <c r="GI89" s="87">
        <f ca="1"/>
        <v>0</v>
      </c>
      <c r="GJ89" s="87">
        <f ca="1"/>
        <v>0</v>
      </c>
    </row>
    <row r="90" spans="1:192" x14ac:dyDescent="0.25">
      <c r="A90" s="87">
        <f t="shared" si="515"/>
        <v>81</v>
      </c>
      <c r="B90" s="87" t="e">
        <f t="shared" ca="1" si="456"/>
        <v>#N/A</v>
      </c>
      <c r="C90" s="87" t="e">
        <f t="shared" ca="1" si="457"/>
        <v>#REF!</v>
      </c>
      <c r="D90" s="87" t="e">
        <f t="shared" ca="1" si="458"/>
        <v>#REF!</v>
      </c>
      <c r="E90" s="87" t="e">
        <f t="shared" ca="1" si="459"/>
        <v>#REF!</v>
      </c>
      <c r="F90" s="87" t="e">
        <f t="shared" ca="1" si="460"/>
        <v>#REF!</v>
      </c>
      <c r="G90" s="87" t="e">
        <f t="shared" ca="1" si="461"/>
        <v>#REF!</v>
      </c>
      <c r="H90" s="87" t="e">
        <f t="shared" ca="1" si="462"/>
        <v>#REF!</v>
      </c>
      <c r="I90" s="87" t="e">
        <f t="shared" ca="1" si="463"/>
        <v>#REF!</v>
      </c>
      <c r="J90" s="87" t="e">
        <f t="shared" ca="1" si="464"/>
        <v>#REF!</v>
      </c>
      <c r="K90" s="87" t="e">
        <f t="shared" ca="1" si="465"/>
        <v>#REF!</v>
      </c>
      <c r="L90" s="87" t="e">
        <f t="shared" ca="1" si="466"/>
        <v>#REF!</v>
      </c>
      <c r="M90" s="87" t="e">
        <f t="shared" ca="1" si="467"/>
        <v>#REF!</v>
      </c>
      <c r="N90" s="87" t="e">
        <f t="shared" ca="1" si="468"/>
        <v>#REF!</v>
      </c>
      <c r="O90" s="87" t="e">
        <f t="shared" ca="1" si="469"/>
        <v>#REF!</v>
      </c>
      <c r="P90" s="87" t="e">
        <f t="shared" ca="1" si="470"/>
        <v>#REF!</v>
      </c>
      <c r="Q90" s="87" t="e">
        <f t="shared" ref="Q90:U105" ca="1" si="522">IF($A90&lt;=(BB$4-BA$4),INDEX($Y$7:$Y$366,BA$4+$A90,1),0)</f>
        <v>#REF!</v>
      </c>
      <c r="R90" s="87" t="e">
        <f t="shared" ca="1" si="522"/>
        <v>#REF!</v>
      </c>
      <c r="S90" s="87" t="e">
        <f t="shared" ca="1" si="522"/>
        <v>#REF!</v>
      </c>
      <c r="T90" s="87" t="e">
        <f t="shared" ca="1" si="522"/>
        <v>#REF!</v>
      </c>
      <c r="U90" s="87" t="e">
        <f t="shared" ca="1" si="522"/>
        <v>#REF!</v>
      </c>
      <c r="X90" s="87">
        <f ca="1">Ranking!B86</f>
        <v>0</v>
      </c>
      <c r="Y90" s="87" t="e">
        <f ca="1">IF(AH90=0,0,Ranking!C86)</f>
        <v>#VALUE!</v>
      </c>
      <c r="Z90" s="91">
        <f ca="1">Ranking!G86</f>
        <v>0</v>
      </c>
      <c r="AA90" s="87" t="e">
        <f ca="1">MCA!ES89</f>
        <v>#REF!</v>
      </c>
      <c r="AB90" s="87">
        <f ca="1">MCA!ET89</f>
        <v>0</v>
      </c>
      <c r="AC90" s="87">
        <f ca="1">MCA!EU89</f>
        <v>0</v>
      </c>
      <c r="AD90" s="87" t="e">
        <f ca="1">INDEX('MCA-INPUT'!$C$22:$C$25,MATCH(AC90,$W$376:$W$379,0),1)</f>
        <v>#N/A</v>
      </c>
      <c r="AE90" s="87" t="e">
        <f t="shared" ca="1" si="346"/>
        <v>#VALUE!</v>
      </c>
      <c r="AF90" s="87">
        <f ca="1">MATCH(AB90,$AB$7:AB90,0)</f>
        <v>1</v>
      </c>
      <c r="AG90" s="87" t="str">
        <f t="shared" ca="1" si="347"/>
        <v>00</v>
      </c>
      <c r="AH90" s="87" t="e">
        <f t="shared" ca="1" si="348"/>
        <v>#VALUE!</v>
      </c>
      <c r="AI90" s="87" t="e">
        <f t="shared" ca="1" si="385"/>
        <v>#VALUE!</v>
      </c>
      <c r="AK90" s="87" t="e">
        <f t="shared" ca="1" si="349"/>
        <v>#VALUE!</v>
      </c>
      <c r="AL90" s="87" t="e">
        <f t="shared" ca="1" si="386"/>
        <v>#VALUE!</v>
      </c>
      <c r="AM90" s="87" t="e">
        <f t="shared" ca="1" si="350"/>
        <v>#VALUE!</v>
      </c>
      <c r="AN90" s="87" t="e">
        <f t="shared" ref="AN90:BA90" ca="1" si="523">IF(AM90&gt;0,2,IF($AL90&lt;=AN$5,1,0))</f>
        <v>#VALUE!</v>
      </c>
      <c r="AO90" s="87" t="e">
        <f t="shared" ca="1" si="523"/>
        <v>#VALUE!</v>
      </c>
      <c r="AP90" s="87" t="e">
        <f t="shared" ca="1" si="523"/>
        <v>#VALUE!</v>
      </c>
      <c r="AQ90" s="87" t="e">
        <f t="shared" ca="1" si="523"/>
        <v>#VALUE!</v>
      </c>
      <c r="AR90" s="87" t="e">
        <f t="shared" ca="1" si="523"/>
        <v>#VALUE!</v>
      </c>
      <c r="AS90" s="87" t="e">
        <f t="shared" ca="1" si="523"/>
        <v>#VALUE!</v>
      </c>
      <c r="AT90" s="87" t="e">
        <f t="shared" ca="1" si="523"/>
        <v>#VALUE!</v>
      </c>
      <c r="AU90" s="87" t="e">
        <f t="shared" ca="1" si="523"/>
        <v>#VALUE!</v>
      </c>
      <c r="AV90" s="87" t="e">
        <f t="shared" ca="1" si="523"/>
        <v>#VALUE!</v>
      </c>
      <c r="AW90" s="87" t="e">
        <f t="shared" ca="1" si="523"/>
        <v>#VALUE!</v>
      </c>
      <c r="AX90" s="87" t="e">
        <f t="shared" ca="1" si="523"/>
        <v>#VALUE!</v>
      </c>
      <c r="AY90" s="87" t="e">
        <f t="shared" ca="1" si="523"/>
        <v>#VALUE!</v>
      </c>
      <c r="AZ90" s="87" t="e">
        <f t="shared" ca="1" si="523"/>
        <v>#VALUE!</v>
      </c>
      <c r="BA90" s="87" t="e">
        <f t="shared" ca="1" si="523"/>
        <v>#VALUE!</v>
      </c>
      <c r="BB90" s="87" t="e">
        <f t="shared" ref="BB90:BF90" ca="1" si="524">IF(BA90&gt;0,2,IF($AL90&lt;=BB$5,1,0))</f>
        <v>#VALUE!</v>
      </c>
      <c r="BC90" s="87" t="e">
        <f t="shared" ca="1" si="524"/>
        <v>#VALUE!</v>
      </c>
      <c r="BD90" s="87" t="e">
        <f t="shared" ca="1" si="524"/>
        <v>#VALUE!</v>
      </c>
      <c r="BE90" s="87" t="e">
        <f t="shared" ca="1" si="524"/>
        <v>#VALUE!</v>
      </c>
      <c r="BF90" s="87" t="e">
        <f t="shared" ca="1" si="524"/>
        <v>#VALUE!</v>
      </c>
      <c r="BH90" s="87" t="e">
        <f t="shared" ca="1" si="353"/>
        <v>#VALUE!</v>
      </c>
      <c r="BI90" s="87" t="e">
        <f t="shared" ca="1" si="354"/>
        <v>#VALUE!</v>
      </c>
      <c r="BJ90" s="87" t="e">
        <f t="shared" ca="1" si="355"/>
        <v>#VALUE!</v>
      </c>
      <c r="BK90" s="87" t="e">
        <f t="shared" ca="1" si="356"/>
        <v>#VALUE!</v>
      </c>
      <c r="BL90" s="87" t="e">
        <f t="shared" ca="1" si="357"/>
        <v>#VALUE!</v>
      </c>
      <c r="BM90" s="87" t="e">
        <f t="shared" ca="1" si="358"/>
        <v>#VALUE!</v>
      </c>
      <c r="BN90" s="87" t="e">
        <f t="shared" ca="1" si="359"/>
        <v>#VALUE!</v>
      </c>
      <c r="BO90" s="87" t="e">
        <f t="shared" ca="1" si="360"/>
        <v>#VALUE!</v>
      </c>
      <c r="BP90" s="87" t="e">
        <f t="shared" ca="1" si="361"/>
        <v>#VALUE!</v>
      </c>
      <c r="BQ90" s="87" t="e">
        <f t="shared" ca="1" si="362"/>
        <v>#VALUE!</v>
      </c>
      <c r="BR90" s="87" t="e">
        <f t="shared" ca="1" si="363"/>
        <v>#VALUE!</v>
      </c>
      <c r="BS90" s="87" t="e">
        <f t="shared" ca="1" si="364"/>
        <v>#VALUE!</v>
      </c>
      <c r="BT90" s="87" t="e">
        <f t="shared" ca="1" si="365"/>
        <v>#VALUE!</v>
      </c>
      <c r="BU90" s="87" t="e">
        <f t="shared" ca="1" si="366"/>
        <v>#VALUE!</v>
      </c>
      <c r="BV90" s="87" t="e">
        <f t="shared" ca="1" si="367"/>
        <v>#VALUE!</v>
      </c>
      <c r="BW90" s="87" t="e">
        <f t="shared" ca="1" si="513"/>
        <v>#VALUE!</v>
      </c>
      <c r="BX90" s="87" t="e">
        <f t="shared" ca="1" si="513"/>
        <v>#VALUE!</v>
      </c>
      <c r="BY90" s="87" t="e">
        <f t="shared" ca="1" si="513"/>
        <v>#VALUE!</v>
      </c>
      <c r="BZ90" s="87" t="e">
        <f t="shared" ca="1" si="513"/>
        <v>#VALUE!</v>
      </c>
      <c r="CA90" s="87" t="e">
        <f t="shared" ca="1" si="513"/>
        <v>#VALUE!</v>
      </c>
      <c r="CC90" s="87">
        <v>84</v>
      </c>
      <c r="CD90" s="91" t="e">
        <f t="shared" ca="1" si="369"/>
        <v>#N/A</v>
      </c>
      <c r="CE90" s="91" t="e">
        <f t="shared" ca="1" si="370"/>
        <v>#REF!</v>
      </c>
      <c r="CF90" s="91" t="e">
        <f t="shared" ca="1" si="371"/>
        <v>#REF!</v>
      </c>
      <c r="CG90" s="91" t="e">
        <f t="shared" ca="1" si="372"/>
        <v>#REF!</v>
      </c>
      <c r="CH90" s="91" t="e">
        <f t="shared" ca="1" si="373"/>
        <v>#REF!</v>
      </c>
      <c r="CI90" s="91" t="e">
        <f t="shared" ca="1" si="374"/>
        <v>#REF!</v>
      </c>
      <c r="CJ90" s="91" t="e">
        <f t="shared" ca="1" si="375"/>
        <v>#REF!</v>
      </c>
      <c r="CK90" s="91" t="e">
        <f t="shared" ca="1" si="376"/>
        <v>#REF!</v>
      </c>
      <c r="CL90" s="91" t="e">
        <f t="shared" ca="1" si="377"/>
        <v>#REF!</v>
      </c>
      <c r="CM90" s="91" t="e">
        <f t="shared" ca="1" si="378"/>
        <v>#REF!</v>
      </c>
      <c r="CN90" s="91" t="e">
        <f t="shared" ca="1" si="379"/>
        <v>#REF!</v>
      </c>
      <c r="CO90" s="91" t="e">
        <f t="shared" ca="1" si="380"/>
        <v>#REF!</v>
      </c>
      <c r="CP90" s="91" t="e">
        <f t="shared" ca="1" si="381"/>
        <v>#REF!</v>
      </c>
      <c r="CQ90" s="91" t="e">
        <f t="shared" ca="1" si="382"/>
        <v>#REF!</v>
      </c>
      <c r="CR90" s="91" t="e">
        <f t="shared" ca="1" si="383"/>
        <v>#REF!</v>
      </c>
      <c r="CS90" s="91" t="e">
        <f t="shared" ref="CS90:CW90" ca="1" si="525">VALUE(IF(Q93=0,0,CONCATENATE(Q$9,$A93)))</f>
        <v>#REF!</v>
      </c>
      <c r="CT90" s="91" t="e">
        <f t="shared" ca="1" si="525"/>
        <v>#REF!</v>
      </c>
      <c r="CU90" s="91" t="e">
        <f t="shared" ca="1" si="525"/>
        <v>#REF!</v>
      </c>
      <c r="CV90" s="91" t="e">
        <f t="shared" ca="1" si="525"/>
        <v>#REF!</v>
      </c>
      <c r="CW90" s="91" t="e">
        <f t="shared" ca="1" si="525"/>
        <v>#REF!</v>
      </c>
      <c r="DC90" s="87" t="e">
        <f t="shared" ca="1" si="390"/>
        <v>#VALUE!</v>
      </c>
      <c r="DD90" s="87" t="e">
        <f t="shared" ca="1" si="391"/>
        <v>#VALUE!</v>
      </c>
      <c r="DE90" s="87" t="e">
        <f t="shared" ca="1" si="392"/>
        <v>#VALUE!</v>
      </c>
      <c r="DF90" s="87" t="e">
        <f t="shared" ca="1" si="393"/>
        <v>#VALUE!</v>
      </c>
      <c r="DG90" s="87" t="e">
        <f t="shared" ca="1" si="394"/>
        <v>#VALUE!</v>
      </c>
      <c r="DH90" s="87" t="e">
        <f t="shared" ca="1" si="395"/>
        <v>#VALUE!</v>
      </c>
      <c r="DI90" s="87" t="e">
        <f t="shared" ca="1" si="396"/>
        <v>#VALUE!</v>
      </c>
      <c r="DJ90" s="87" t="e">
        <f t="shared" ca="1" si="397"/>
        <v>#VALUE!</v>
      </c>
      <c r="DK90" s="87" t="e">
        <f t="shared" ca="1" si="398"/>
        <v>#VALUE!</v>
      </c>
      <c r="DL90" s="87" t="e">
        <f t="shared" ca="1" si="399"/>
        <v>#VALUE!</v>
      </c>
      <c r="DM90" s="87" t="e">
        <f t="shared" ca="1" si="400"/>
        <v>#VALUE!</v>
      </c>
      <c r="DN90" s="87" t="e">
        <f t="shared" ca="1" si="401"/>
        <v>#VALUE!</v>
      </c>
      <c r="DO90" s="87" t="e">
        <f t="shared" ca="1" si="402"/>
        <v>#VALUE!</v>
      </c>
      <c r="DP90" s="87" t="e">
        <f t="shared" ca="1" si="403"/>
        <v>#VALUE!</v>
      </c>
      <c r="DQ90" s="87" t="e">
        <f t="shared" ca="1" si="404"/>
        <v>#VALUE!</v>
      </c>
      <c r="DR90" s="87" t="e">
        <f t="shared" ca="1" si="405"/>
        <v>#VALUE!</v>
      </c>
      <c r="DS90" s="87" t="e">
        <f t="shared" ca="1" si="406"/>
        <v>#VALUE!</v>
      </c>
      <c r="DT90" s="87" t="e">
        <f t="shared" ca="1" si="407"/>
        <v>#VALUE!</v>
      </c>
      <c r="DU90" s="87" t="e">
        <f t="shared" ca="1" si="408"/>
        <v>#VALUE!</v>
      </c>
      <c r="DV90" s="87" t="e">
        <f t="shared" ca="1" si="409"/>
        <v>#VALUE!</v>
      </c>
      <c r="DW90" s="87" t="e">
        <f t="shared" ca="1" si="410"/>
        <v>#VALUE!</v>
      </c>
      <c r="DY90" s="87" t="e">
        <f t="shared" ca="1" si="411"/>
        <v>#VALUE!</v>
      </c>
      <c r="DZ90" s="87" t="e">
        <f t="shared" ca="1" si="412"/>
        <v>#VALUE!</v>
      </c>
      <c r="EA90" s="87" t="e">
        <f t="shared" ca="1" si="413"/>
        <v>#VALUE!</v>
      </c>
      <c r="EB90" s="87" t="e">
        <f t="shared" ca="1" si="414"/>
        <v>#VALUE!</v>
      </c>
      <c r="EC90" s="87" t="e">
        <f t="shared" ca="1" si="415"/>
        <v>#VALUE!</v>
      </c>
      <c r="ED90" s="87" t="e">
        <f t="shared" ca="1" si="416"/>
        <v>#VALUE!</v>
      </c>
      <c r="EE90" s="87" t="e">
        <f t="shared" ca="1" si="417"/>
        <v>#VALUE!</v>
      </c>
      <c r="EF90" s="87" t="e">
        <f t="shared" ca="1" si="418"/>
        <v>#VALUE!</v>
      </c>
      <c r="EG90" s="87" t="e">
        <f t="shared" ca="1" si="419"/>
        <v>#VALUE!</v>
      </c>
      <c r="EH90" s="87" t="e">
        <f t="shared" ca="1" si="420"/>
        <v>#VALUE!</v>
      </c>
      <c r="EI90" s="87" t="e">
        <f t="shared" ca="1" si="421"/>
        <v>#VALUE!</v>
      </c>
      <c r="EJ90" s="87" t="e">
        <f t="shared" ca="1" si="422"/>
        <v>#VALUE!</v>
      </c>
      <c r="EK90" s="87" t="e">
        <f t="shared" ca="1" si="423"/>
        <v>#VALUE!</v>
      </c>
      <c r="EL90" s="87" t="e">
        <f t="shared" ca="1" si="424"/>
        <v>#VALUE!</v>
      </c>
      <c r="EM90" s="87" t="e">
        <f t="shared" ca="1" si="425"/>
        <v>#VALUE!</v>
      </c>
      <c r="EN90" s="87" t="e">
        <f t="shared" ca="1" si="426"/>
        <v>#VALUE!</v>
      </c>
      <c r="EO90" s="87" t="e">
        <f t="shared" ca="1" si="427"/>
        <v>#VALUE!</v>
      </c>
      <c r="EP90" s="87" t="e">
        <f t="shared" ca="1" si="428"/>
        <v>#VALUE!</v>
      </c>
      <c r="EQ90" s="87" t="e">
        <f t="shared" ca="1" si="429"/>
        <v>#VALUE!</v>
      </c>
      <c r="ER90" s="87" t="e">
        <f t="shared" ca="1" si="430"/>
        <v>#VALUE!</v>
      </c>
      <c r="ES90" s="87" t="e">
        <f t="shared" ca="1" si="431"/>
        <v>#VALUE!</v>
      </c>
      <c r="EU90" s="87" t="e">
        <f t="shared" ca="1" si="432"/>
        <v>#VALUE!</v>
      </c>
      <c r="EV90" s="87" t="e">
        <f t="shared" ca="1" si="433"/>
        <v>#VALUE!</v>
      </c>
      <c r="EW90" s="87" t="e">
        <f t="shared" ca="1" si="434"/>
        <v>#VALUE!</v>
      </c>
      <c r="EX90" s="87" t="e">
        <f t="shared" ca="1" si="435"/>
        <v>#VALUE!</v>
      </c>
      <c r="EY90" s="87" t="e">
        <f t="shared" ca="1" si="436"/>
        <v>#VALUE!</v>
      </c>
      <c r="EZ90" s="87" t="e">
        <f t="shared" ca="1" si="437"/>
        <v>#VALUE!</v>
      </c>
      <c r="FA90" s="87" t="e">
        <f t="shared" ca="1" si="438"/>
        <v>#VALUE!</v>
      </c>
      <c r="FB90" s="87" t="e">
        <f t="shared" ca="1" si="439"/>
        <v>#VALUE!</v>
      </c>
      <c r="FC90" s="87" t="e">
        <f t="shared" ca="1" si="440"/>
        <v>#VALUE!</v>
      </c>
      <c r="FD90" s="87" t="e">
        <f t="shared" ca="1" si="441"/>
        <v>#VALUE!</v>
      </c>
      <c r="FE90" s="87" t="e">
        <f t="shared" ca="1" si="442"/>
        <v>#VALUE!</v>
      </c>
      <c r="FF90" s="87" t="e">
        <f t="shared" ca="1" si="443"/>
        <v>#VALUE!</v>
      </c>
      <c r="FG90" s="87" t="e">
        <f t="shared" ca="1" si="444"/>
        <v>#VALUE!</v>
      </c>
      <c r="FH90" s="87" t="e">
        <f t="shared" ca="1" si="445"/>
        <v>#VALUE!</v>
      </c>
      <c r="FI90" s="87" t="e">
        <f t="shared" ca="1" si="446"/>
        <v>#VALUE!</v>
      </c>
      <c r="FJ90" s="87" t="e">
        <f t="shared" ca="1" si="447"/>
        <v>#VALUE!</v>
      </c>
      <c r="FK90" s="87" t="e">
        <f t="shared" ca="1" si="448"/>
        <v>#VALUE!</v>
      </c>
      <c r="FL90" s="87" t="e">
        <f t="shared" ca="1" si="449"/>
        <v>#VALUE!</v>
      </c>
      <c r="FM90" s="87" t="e">
        <f t="shared" ca="1" si="450"/>
        <v>#VALUE!</v>
      </c>
      <c r="FN90" s="87" t="e">
        <f t="shared" ca="1" si="451"/>
        <v>#VALUE!</v>
      </c>
      <c r="FO90" s="87" t="e">
        <f t="shared" ca="1" si="452"/>
        <v>#VALUE!</v>
      </c>
      <c r="FQ90" s="87">
        <f ca="1"/>
        <v>0</v>
      </c>
      <c r="FR90" s="87">
        <f ca="1"/>
        <v>0</v>
      </c>
      <c r="FS90" s="87">
        <f ca="1"/>
        <v>0</v>
      </c>
      <c r="FT90" s="87">
        <f ca="1"/>
        <v>0</v>
      </c>
      <c r="FU90" s="87">
        <f ca="1"/>
        <v>0</v>
      </c>
      <c r="FV90" s="87">
        <f ca="1"/>
        <v>0</v>
      </c>
      <c r="FW90" s="87">
        <f ca="1"/>
        <v>0</v>
      </c>
      <c r="FX90" s="87">
        <f ca="1"/>
        <v>0</v>
      </c>
      <c r="FY90" s="87">
        <f ca="1"/>
        <v>0</v>
      </c>
      <c r="FZ90" s="87">
        <f ca="1"/>
        <v>0</v>
      </c>
      <c r="GA90" s="87">
        <f ca="1"/>
        <v>0</v>
      </c>
      <c r="GB90" s="87">
        <f ca="1"/>
        <v>0</v>
      </c>
      <c r="GC90" s="87">
        <f ca="1"/>
        <v>0</v>
      </c>
      <c r="GD90" s="87">
        <f ca="1"/>
        <v>0</v>
      </c>
      <c r="GE90" s="87">
        <f ca="1"/>
        <v>0</v>
      </c>
      <c r="GF90" s="87">
        <f ca="1"/>
        <v>0</v>
      </c>
      <c r="GG90" s="87">
        <f ca="1"/>
        <v>0</v>
      </c>
      <c r="GH90" s="87">
        <f ca="1"/>
        <v>0</v>
      </c>
      <c r="GI90" s="87">
        <f ca="1"/>
        <v>0</v>
      </c>
      <c r="GJ90" s="87">
        <f ca="1"/>
        <v>0</v>
      </c>
    </row>
    <row r="91" spans="1:192" x14ac:dyDescent="0.25">
      <c r="A91" s="87">
        <f t="shared" si="515"/>
        <v>82</v>
      </c>
      <c r="B91" s="87" t="e">
        <f t="shared" ca="1" si="456"/>
        <v>#N/A</v>
      </c>
      <c r="C91" s="87" t="e">
        <f t="shared" ca="1" si="457"/>
        <v>#REF!</v>
      </c>
      <c r="D91" s="87" t="e">
        <f t="shared" ca="1" si="458"/>
        <v>#REF!</v>
      </c>
      <c r="E91" s="87" t="e">
        <f t="shared" ca="1" si="459"/>
        <v>#REF!</v>
      </c>
      <c r="F91" s="87" t="e">
        <f t="shared" ca="1" si="460"/>
        <v>#REF!</v>
      </c>
      <c r="G91" s="87" t="e">
        <f t="shared" ca="1" si="461"/>
        <v>#REF!</v>
      </c>
      <c r="H91" s="87" t="e">
        <f t="shared" ca="1" si="462"/>
        <v>#REF!</v>
      </c>
      <c r="I91" s="87" t="e">
        <f t="shared" ca="1" si="463"/>
        <v>#REF!</v>
      </c>
      <c r="J91" s="87" t="e">
        <f t="shared" ca="1" si="464"/>
        <v>#REF!</v>
      </c>
      <c r="K91" s="87" t="e">
        <f t="shared" ca="1" si="465"/>
        <v>#REF!</v>
      </c>
      <c r="L91" s="87" t="e">
        <f t="shared" ca="1" si="466"/>
        <v>#REF!</v>
      </c>
      <c r="M91" s="87" t="e">
        <f t="shared" ca="1" si="467"/>
        <v>#REF!</v>
      </c>
      <c r="N91" s="87" t="e">
        <f t="shared" ca="1" si="468"/>
        <v>#REF!</v>
      </c>
      <c r="O91" s="87" t="e">
        <f t="shared" ca="1" si="469"/>
        <v>#REF!</v>
      </c>
      <c r="P91" s="87" t="e">
        <f t="shared" ca="1" si="470"/>
        <v>#REF!</v>
      </c>
      <c r="Q91" s="87" t="e">
        <f t="shared" ca="1" si="522"/>
        <v>#REF!</v>
      </c>
      <c r="R91" s="87" t="e">
        <f t="shared" ca="1" si="522"/>
        <v>#REF!</v>
      </c>
      <c r="S91" s="87" t="e">
        <f t="shared" ca="1" si="522"/>
        <v>#REF!</v>
      </c>
      <c r="T91" s="87" t="e">
        <f t="shared" ca="1" si="522"/>
        <v>#REF!</v>
      </c>
      <c r="U91" s="87" t="e">
        <f t="shared" ca="1" si="522"/>
        <v>#REF!</v>
      </c>
      <c r="X91" s="87">
        <f ca="1">Ranking!B87</f>
        <v>0</v>
      </c>
      <c r="Y91" s="87" t="e">
        <f ca="1">IF(AH91=0,0,Ranking!C87)</f>
        <v>#VALUE!</v>
      </c>
      <c r="Z91" s="91">
        <f ca="1">Ranking!G87</f>
        <v>0</v>
      </c>
      <c r="AA91" s="87" t="e">
        <f ca="1">MCA!ES90</f>
        <v>#REF!</v>
      </c>
      <c r="AB91" s="87">
        <f ca="1">MCA!ET90</f>
        <v>0</v>
      </c>
      <c r="AC91" s="87">
        <f ca="1">MCA!EU90</f>
        <v>0</v>
      </c>
      <c r="AD91" s="87" t="e">
        <f ca="1">INDEX('MCA-INPUT'!$C$22:$C$25,MATCH(AC91,$W$376:$W$379,0),1)</f>
        <v>#N/A</v>
      </c>
      <c r="AE91" s="87" t="e">
        <f t="shared" ca="1" si="346"/>
        <v>#VALUE!</v>
      </c>
      <c r="AF91" s="87">
        <f ca="1">MATCH(AB91,$AB$7:AB91,0)</f>
        <v>1</v>
      </c>
      <c r="AG91" s="87" t="str">
        <f t="shared" ca="1" si="347"/>
        <v>00</v>
      </c>
      <c r="AH91" s="87" t="e">
        <f t="shared" ca="1" si="348"/>
        <v>#VALUE!</v>
      </c>
      <c r="AI91" s="87" t="e">
        <f t="shared" ca="1" si="385"/>
        <v>#VALUE!</v>
      </c>
      <c r="AK91" s="87" t="e">
        <f t="shared" ca="1" si="349"/>
        <v>#VALUE!</v>
      </c>
      <c r="AL91" s="87" t="e">
        <f t="shared" ca="1" si="386"/>
        <v>#VALUE!</v>
      </c>
      <c r="AM91" s="87" t="e">
        <f t="shared" ca="1" si="350"/>
        <v>#VALUE!</v>
      </c>
      <c r="AN91" s="87" t="e">
        <f t="shared" ref="AN91:BA91" ca="1" si="526">IF(AM91&gt;0,2,IF($AL91&lt;=AN$5,1,0))</f>
        <v>#VALUE!</v>
      </c>
      <c r="AO91" s="87" t="e">
        <f t="shared" ca="1" si="526"/>
        <v>#VALUE!</v>
      </c>
      <c r="AP91" s="87" t="e">
        <f t="shared" ca="1" si="526"/>
        <v>#VALUE!</v>
      </c>
      <c r="AQ91" s="87" t="e">
        <f t="shared" ca="1" si="526"/>
        <v>#VALUE!</v>
      </c>
      <c r="AR91" s="87" t="e">
        <f t="shared" ca="1" si="526"/>
        <v>#VALUE!</v>
      </c>
      <c r="AS91" s="87" t="e">
        <f t="shared" ca="1" si="526"/>
        <v>#VALUE!</v>
      </c>
      <c r="AT91" s="87" t="e">
        <f t="shared" ca="1" si="526"/>
        <v>#VALUE!</v>
      </c>
      <c r="AU91" s="87" t="e">
        <f t="shared" ca="1" si="526"/>
        <v>#VALUE!</v>
      </c>
      <c r="AV91" s="87" t="e">
        <f t="shared" ca="1" si="526"/>
        <v>#VALUE!</v>
      </c>
      <c r="AW91" s="87" t="e">
        <f t="shared" ca="1" si="526"/>
        <v>#VALUE!</v>
      </c>
      <c r="AX91" s="87" t="e">
        <f t="shared" ca="1" si="526"/>
        <v>#VALUE!</v>
      </c>
      <c r="AY91" s="87" t="e">
        <f t="shared" ca="1" si="526"/>
        <v>#VALUE!</v>
      </c>
      <c r="AZ91" s="87" t="e">
        <f t="shared" ca="1" si="526"/>
        <v>#VALUE!</v>
      </c>
      <c r="BA91" s="87" t="e">
        <f t="shared" ca="1" si="526"/>
        <v>#VALUE!</v>
      </c>
      <c r="BB91" s="87" t="e">
        <f t="shared" ref="BB91:BF91" ca="1" si="527">IF(BA91&gt;0,2,IF($AL91&lt;=BB$5,1,0))</f>
        <v>#VALUE!</v>
      </c>
      <c r="BC91" s="87" t="e">
        <f t="shared" ca="1" si="527"/>
        <v>#VALUE!</v>
      </c>
      <c r="BD91" s="87" t="e">
        <f t="shared" ca="1" si="527"/>
        <v>#VALUE!</v>
      </c>
      <c r="BE91" s="87" t="e">
        <f t="shared" ca="1" si="527"/>
        <v>#VALUE!</v>
      </c>
      <c r="BF91" s="87" t="e">
        <f t="shared" ca="1" si="527"/>
        <v>#VALUE!</v>
      </c>
      <c r="BH91" s="87" t="e">
        <f t="shared" ca="1" si="353"/>
        <v>#VALUE!</v>
      </c>
      <c r="BI91" s="87" t="e">
        <f t="shared" ca="1" si="354"/>
        <v>#VALUE!</v>
      </c>
      <c r="BJ91" s="87" t="e">
        <f t="shared" ca="1" si="355"/>
        <v>#VALUE!</v>
      </c>
      <c r="BK91" s="87" t="e">
        <f t="shared" ca="1" si="356"/>
        <v>#VALUE!</v>
      </c>
      <c r="BL91" s="87" t="e">
        <f t="shared" ca="1" si="357"/>
        <v>#VALUE!</v>
      </c>
      <c r="BM91" s="87" t="e">
        <f t="shared" ca="1" si="358"/>
        <v>#VALUE!</v>
      </c>
      <c r="BN91" s="87" t="e">
        <f t="shared" ca="1" si="359"/>
        <v>#VALUE!</v>
      </c>
      <c r="BO91" s="87" t="e">
        <f t="shared" ca="1" si="360"/>
        <v>#VALUE!</v>
      </c>
      <c r="BP91" s="87" t="e">
        <f t="shared" ca="1" si="361"/>
        <v>#VALUE!</v>
      </c>
      <c r="BQ91" s="87" t="e">
        <f t="shared" ca="1" si="362"/>
        <v>#VALUE!</v>
      </c>
      <c r="BR91" s="87" t="e">
        <f t="shared" ca="1" si="363"/>
        <v>#VALUE!</v>
      </c>
      <c r="BS91" s="87" t="e">
        <f t="shared" ca="1" si="364"/>
        <v>#VALUE!</v>
      </c>
      <c r="BT91" s="87" t="e">
        <f t="shared" ca="1" si="365"/>
        <v>#VALUE!</v>
      </c>
      <c r="BU91" s="87" t="e">
        <f t="shared" ca="1" si="366"/>
        <v>#VALUE!</v>
      </c>
      <c r="BV91" s="87" t="e">
        <f t="shared" ca="1" si="367"/>
        <v>#VALUE!</v>
      </c>
      <c r="BW91" s="87" t="e">
        <f t="shared" ca="1" si="513"/>
        <v>#VALUE!</v>
      </c>
      <c r="BX91" s="87" t="e">
        <f t="shared" ca="1" si="513"/>
        <v>#VALUE!</v>
      </c>
      <c r="BY91" s="87" t="e">
        <f t="shared" ca="1" si="513"/>
        <v>#VALUE!</v>
      </c>
      <c r="BZ91" s="87" t="e">
        <f t="shared" ca="1" si="513"/>
        <v>#VALUE!</v>
      </c>
      <c r="CA91" s="87" t="e">
        <f t="shared" ca="1" si="513"/>
        <v>#VALUE!</v>
      </c>
      <c r="CC91" s="87">
        <v>85</v>
      </c>
      <c r="CD91" s="91" t="e">
        <f t="shared" ca="1" si="369"/>
        <v>#N/A</v>
      </c>
      <c r="CE91" s="91" t="e">
        <f t="shared" ca="1" si="370"/>
        <v>#REF!</v>
      </c>
      <c r="CF91" s="91" t="e">
        <f t="shared" ca="1" si="371"/>
        <v>#REF!</v>
      </c>
      <c r="CG91" s="91" t="e">
        <f t="shared" ca="1" si="372"/>
        <v>#REF!</v>
      </c>
      <c r="CH91" s="91" t="e">
        <f t="shared" ca="1" si="373"/>
        <v>#REF!</v>
      </c>
      <c r="CI91" s="91" t="e">
        <f t="shared" ca="1" si="374"/>
        <v>#REF!</v>
      </c>
      <c r="CJ91" s="91" t="e">
        <f t="shared" ca="1" si="375"/>
        <v>#REF!</v>
      </c>
      <c r="CK91" s="91" t="e">
        <f t="shared" ca="1" si="376"/>
        <v>#REF!</v>
      </c>
      <c r="CL91" s="91" t="e">
        <f t="shared" ca="1" si="377"/>
        <v>#REF!</v>
      </c>
      <c r="CM91" s="91" t="e">
        <f t="shared" ca="1" si="378"/>
        <v>#REF!</v>
      </c>
      <c r="CN91" s="91" t="e">
        <f t="shared" ca="1" si="379"/>
        <v>#REF!</v>
      </c>
      <c r="CO91" s="91" t="e">
        <f t="shared" ca="1" si="380"/>
        <v>#REF!</v>
      </c>
      <c r="CP91" s="91" t="e">
        <f t="shared" ca="1" si="381"/>
        <v>#REF!</v>
      </c>
      <c r="CQ91" s="91" t="e">
        <f t="shared" ca="1" si="382"/>
        <v>#REF!</v>
      </c>
      <c r="CR91" s="91" t="e">
        <f t="shared" ca="1" si="383"/>
        <v>#REF!</v>
      </c>
      <c r="CS91" s="91" t="e">
        <f t="shared" ref="CS91:CW91" ca="1" si="528">VALUE(IF(Q94=0,0,CONCATENATE(Q$9,$A94)))</f>
        <v>#REF!</v>
      </c>
      <c r="CT91" s="91" t="e">
        <f t="shared" ca="1" si="528"/>
        <v>#REF!</v>
      </c>
      <c r="CU91" s="91" t="e">
        <f t="shared" ca="1" si="528"/>
        <v>#REF!</v>
      </c>
      <c r="CV91" s="91" t="e">
        <f t="shared" ca="1" si="528"/>
        <v>#REF!</v>
      </c>
      <c r="CW91" s="91" t="e">
        <f t="shared" ca="1" si="528"/>
        <v>#REF!</v>
      </c>
      <c r="DC91" s="87" t="e">
        <f t="shared" ca="1" si="390"/>
        <v>#VALUE!</v>
      </c>
      <c r="DD91" s="87" t="e">
        <f t="shared" ca="1" si="391"/>
        <v>#VALUE!</v>
      </c>
      <c r="DE91" s="87" t="e">
        <f t="shared" ca="1" si="392"/>
        <v>#VALUE!</v>
      </c>
      <c r="DF91" s="87" t="e">
        <f t="shared" ca="1" si="393"/>
        <v>#VALUE!</v>
      </c>
      <c r="DG91" s="87" t="e">
        <f t="shared" ca="1" si="394"/>
        <v>#VALUE!</v>
      </c>
      <c r="DH91" s="87" t="e">
        <f t="shared" ca="1" si="395"/>
        <v>#VALUE!</v>
      </c>
      <c r="DI91" s="87" t="e">
        <f t="shared" ca="1" si="396"/>
        <v>#VALUE!</v>
      </c>
      <c r="DJ91" s="87" t="e">
        <f t="shared" ca="1" si="397"/>
        <v>#VALUE!</v>
      </c>
      <c r="DK91" s="87" t="e">
        <f t="shared" ca="1" si="398"/>
        <v>#VALUE!</v>
      </c>
      <c r="DL91" s="87" t="e">
        <f t="shared" ca="1" si="399"/>
        <v>#VALUE!</v>
      </c>
      <c r="DM91" s="87" t="e">
        <f t="shared" ca="1" si="400"/>
        <v>#VALUE!</v>
      </c>
      <c r="DN91" s="87" t="e">
        <f t="shared" ca="1" si="401"/>
        <v>#VALUE!</v>
      </c>
      <c r="DO91" s="87" t="e">
        <f t="shared" ca="1" si="402"/>
        <v>#VALUE!</v>
      </c>
      <c r="DP91" s="87" t="e">
        <f t="shared" ca="1" si="403"/>
        <v>#VALUE!</v>
      </c>
      <c r="DQ91" s="87" t="e">
        <f t="shared" ca="1" si="404"/>
        <v>#VALUE!</v>
      </c>
      <c r="DR91" s="87" t="e">
        <f t="shared" ca="1" si="405"/>
        <v>#VALUE!</v>
      </c>
      <c r="DS91" s="87" t="e">
        <f t="shared" ca="1" si="406"/>
        <v>#VALUE!</v>
      </c>
      <c r="DT91" s="87" t="e">
        <f t="shared" ca="1" si="407"/>
        <v>#VALUE!</v>
      </c>
      <c r="DU91" s="87" t="e">
        <f t="shared" ca="1" si="408"/>
        <v>#VALUE!</v>
      </c>
      <c r="DV91" s="87" t="e">
        <f t="shared" ca="1" si="409"/>
        <v>#VALUE!</v>
      </c>
      <c r="DW91" s="87" t="e">
        <f t="shared" ca="1" si="410"/>
        <v>#VALUE!</v>
      </c>
      <c r="DY91" s="87" t="e">
        <f t="shared" ca="1" si="411"/>
        <v>#VALUE!</v>
      </c>
      <c r="DZ91" s="87" t="e">
        <f t="shared" ca="1" si="412"/>
        <v>#VALUE!</v>
      </c>
      <c r="EA91" s="87" t="e">
        <f t="shared" ca="1" si="413"/>
        <v>#VALUE!</v>
      </c>
      <c r="EB91" s="87" t="e">
        <f t="shared" ca="1" si="414"/>
        <v>#VALUE!</v>
      </c>
      <c r="EC91" s="87" t="e">
        <f t="shared" ca="1" si="415"/>
        <v>#VALUE!</v>
      </c>
      <c r="ED91" s="87" t="e">
        <f t="shared" ca="1" si="416"/>
        <v>#VALUE!</v>
      </c>
      <c r="EE91" s="87" t="e">
        <f t="shared" ca="1" si="417"/>
        <v>#VALUE!</v>
      </c>
      <c r="EF91" s="87" t="e">
        <f t="shared" ca="1" si="418"/>
        <v>#VALUE!</v>
      </c>
      <c r="EG91" s="87" t="e">
        <f t="shared" ca="1" si="419"/>
        <v>#VALUE!</v>
      </c>
      <c r="EH91" s="87" t="e">
        <f t="shared" ca="1" si="420"/>
        <v>#VALUE!</v>
      </c>
      <c r="EI91" s="87" t="e">
        <f t="shared" ca="1" si="421"/>
        <v>#VALUE!</v>
      </c>
      <c r="EJ91" s="87" t="e">
        <f t="shared" ca="1" si="422"/>
        <v>#VALUE!</v>
      </c>
      <c r="EK91" s="87" t="e">
        <f t="shared" ca="1" si="423"/>
        <v>#VALUE!</v>
      </c>
      <c r="EL91" s="87" t="e">
        <f t="shared" ca="1" si="424"/>
        <v>#VALUE!</v>
      </c>
      <c r="EM91" s="87" t="e">
        <f t="shared" ca="1" si="425"/>
        <v>#VALUE!</v>
      </c>
      <c r="EN91" s="87" t="e">
        <f t="shared" ca="1" si="426"/>
        <v>#VALUE!</v>
      </c>
      <c r="EO91" s="87" t="e">
        <f t="shared" ca="1" si="427"/>
        <v>#VALUE!</v>
      </c>
      <c r="EP91" s="87" t="e">
        <f t="shared" ca="1" si="428"/>
        <v>#VALUE!</v>
      </c>
      <c r="EQ91" s="87" t="e">
        <f t="shared" ca="1" si="429"/>
        <v>#VALUE!</v>
      </c>
      <c r="ER91" s="87" t="e">
        <f t="shared" ca="1" si="430"/>
        <v>#VALUE!</v>
      </c>
      <c r="ES91" s="87" t="e">
        <f t="shared" ca="1" si="431"/>
        <v>#VALUE!</v>
      </c>
      <c r="EU91" s="87" t="e">
        <f t="shared" ca="1" si="432"/>
        <v>#VALUE!</v>
      </c>
      <c r="EV91" s="87" t="e">
        <f t="shared" ca="1" si="433"/>
        <v>#VALUE!</v>
      </c>
      <c r="EW91" s="87" t="e">
        <f t="shared" ca="1" si="434"/>
        <v>#VALUE!</v>
      </c>
      <c r="EX91" s="87" t="e">
        <f t="shared" ca="1" si="435"/>
        <v>#VALUE!</v>
      </c>
      <c r="EY91" s="87" t="e">
        <f t="shared" ca="1" si="436"/>
        <v>#VALUE!</v>
      </c>
      <c r="EZ91" s="87" t="e">
        <f t="shared" ca="1" si="437"/>
        <v>#VALUE!</v>
      </c>
      <c r="FA91" s="87" t="e">
        <f t="shared" ca="1" si="438"/>
        <v>#VALUE!</v>
      </c>
      <c r="FB91" s="87" t="e">
        <f t="shared" ca="1" si="439"/>
        <v>#VALUE!</v>
      </c>
      <c r="FC91" s="87" t="e">
        <f t="shared" ca="1" si="440"/>
        <v>#VALUE!</v>
      </c>
      <c r="FD91" s="87" t="e">
        <f t="shared" ca="1" si="441"/>
        <v>#VALUE!</v>
      </c>
      <c r="FE91" s="87" t="e">
        <f t="shared" ca="1" si="442"/>
        <v>#VALUE!</v>
      </c>
      <c r="FF91" s="87" t="e">
        <f t="shared" ca="1" si="443"/>
        <v>#VALUE!</v>
      </c>
      <c r="FG91" s="87" t="e">
        <f t="shared" ca="1" si="444"/>
        <v>#VALUE!</v>
      </c>
      <c r="FH91" s="87" t="e">
        <f t="shared" ca="1" si="445"/>
        <v>#VALUE!</v>
      </c>
      <c r="FI91" s="87" t="e">
        <f t="shared" ca="1" si="446"/>
        <v>#VALUE!</v>
      </c>
      <c r="FJ91" s="87" t="e">
        <f t="shared" ca="1" si="447"/>
        <v>#VALUE!</v>
      </c>
      <c r="FK91" s="87" t="e">
        <f t="shared" ca="1" si="448"/>
        <v>#VALUE!</v>
      </c>
      <c r="FL91" s="87" t="e">
        <f t="shared" ca="1" si="449"/>
        <v>#VALUE!</v>
      </c>
      <c r="FM91" s="87" t="e">
        <f t="shared" ca="1" si="450"/>
        <v>#VALUE!</v>
      </c>
      <c r="FN91" s="87" t="e">
        <f t="shared" ca="1" si="451"/>
        <v>#VALUE!</v>
      </c>
      <c r="FO91" s="87" t="e">
        <f t="shared" ca="1" si="452"/>
        <v>#VALUE!</v>
      </c>
      <c r="FQ91" s="87">
        <f ca="1"/>
        <v>0</v>
      </c>
      <c r="FR91" s="87">
        <f ca="1"/>
        <v>0</v>
      </c>
      <c r="FS91" s="87">
        <f ca="1"/>
        <v>0</v>
      </c>
      <c r="FT91" s="87">
        <f ca="1"/>
        <v>0</v>
      </c>
      <c r="FU91" s="87">
        <f ca="1"/>
        <v>0</v>
      </c>
      <c r="FV91" s="87">
        <f ca="1"/>
        <v>0</v>
      </c>
      <c r="FW91" s="87">
        <f ca="1"/>
        <v>0</v>
      </c>
      <c r="FX91" s="87">
        <f ca="1"/>
        <v>0</v>
      </c>
      <c r="FY91" s="87">
        <f ca="1"/>
        <v>0</v>
      </c>
      <c r="FZ91" s="87">
        <f ca="1"/>
        <v>0</v>
      </c>
      <c r="GA91" s="87">
        <f ca="1"/>
        <v>0</v>
      </c>
      <c r="GB91" s="87">
        <f ca="1"/>
        <v>0</v>
      </c>
      <c r="GC91" s="87">
        <f ca="1"/>
        <v>0</v>
      </c>
      <c r="GD91" s="87">
        <f ca="1"/>
        <v>0</v>
      </c>
      <c r="GE91" s="87">
        <f ca="1"/>
        <v>0</v>
      </c>
      <c r="GF91" s="87">
        <f ca="1"/>
        <v>0</v>
      </c>
      <c r="GG91" s="87">
        <f ca="1"/>
        <v>0</v>
      </c>
      <c r="GH91" s="87">
        <f ca="1"/>
        <v>0</v>
      </c>
      <c r="GI91" s="87">
        <f ca="1"/>
        <v>0</v>
      </c>
      <c r="GJ91" s="87">
        <f ca="1"/>
        <v>0</v>
      </c>
    </row>
    <row r="92" spans="1:192" x14ac:dyDescent="0.25">
      <c r="A92" s="87">
        <f t="shared" si="515"/>
        <v>83</v>
      </c>
      <c r="B92" s="87" t="e">
        <f t="shared" ca="1" si="456"/>
        <v>#N/A</v>
      </c>
      <c r="C92" s="87" t="e">
        <f t="shared" ca="1" si="457"/>
        <v>#REF!</v>
      </c>
      <c r="D92" s="87" t="e">
        <f t="shared" ca="1" si="458"/>
        <v>#REF!</v>
      </c>
      <c r="E92" s="87" t="e">
        <f t="shared" ca="1" si="459"/>
        <v>#REF!</v>
      </c>
      <c r="F92" s="87" t="e">
        <f t="shared" ca="1" si="460"/>
        <v>#REF!</v>
      </c>
      <c r="G92" s="87" t="e">
        <f t="shared" ca="1" si="461"/>
        <v>#REF!</v>
      </c>
      <c r="H92" s="87" t="e">
        <f t="shared" ca="1" si="462"/>
        <v>#REF!</v>
      </c>
      <c r="I92" s="87" t="e">
        <f t="shared" ca="1" si="463"/>
        <v>#REF!</v>
      </c>
      <c r="J92" s="87" t="e">
        <f t="shared" ca="1" si="464"/>
        <v>#REF!</v>
      </c>
      <c r="K92" s="87" t="e">
        <f t="shared" ca="1" si="465"/>
        <v>#REF!</v>
      </c>
      <c r="L92" s="87" t="e">
        <f t="shared" ca="1" si="466"/>
        <v>#REF!</v>
      </c>
      <c r="M92" s="87" t="e">
        <f t="shared" ca="1" si="467"/>
        <v>#REF!</v>
      </c>
      <c r="N92" s="87" t="e">
        <f t="shared" ca="1" si="468"/>
        <v>#REF!</v>
      </c>
      <c r="O92" s="87" t="e">
        <f t="shared" ca="1" si="469"/>
        <v>#REF!</v>
      </c>
      <c r="P92" s="87" t="e">
        <f t="shared" ca="1" si="470"/>
        <v>#REF!</v>
      </c>
      <c r="Q92" s="87" t="e">
        <f t="shared" ca="1" si="522"/>
        <v>#REF!</v>
      </c>
      <c r="R92" s="87" t="e">
        <f t="shared" ca="1" si="522"/>
        <v>#REF!</v>
      </c>
      <c r="S92" s="87" t="e">
        <f t="shared" ca="1" si="522"/>
        <v>#REF!</v>
      </c>
      <c r="T92" s="87" t="e">
        <f t="shared" ca="1" si="522"/>
        <v>#REF!</v>
      </c>
      <c r="U92" s="87" t="e">
        <f t="shared" ca="1" si="522"/>
        <v>#REF!</v>
      </c>
      <c r="X92" s="87">
        <f ca="1">Ranking!B88</f>
        <v>0</v>
      </c>
      <c r="Y92" s="87" t="e">
        <f ca="1">IF(AH92=0,0,Ranking!C88)</f>
        <v>#VALUE!</v>
      </c>
      <c r="Z92" s="91">
        <f ca="1">Ranking!G88</f>
        <v>0</v>
      </c>
      <c r="AA92" s="87" t="e">
        <f ca="1">MCA!ES91</f>
        <v>#REF!</v>
      </c>
      <c r="AB92" s="87">
        <f ca="1">MCA!ET91</f>
        <v>0</v>
      </c>
      <c r="AC92" s="87">
        <f ca="1">MCA!EU91</f>
        <v>0</v>
      </c>
      <c r="AD92" s="87" t="e">
        <f ca="1">INDEX('MCA-INPUT'!$C$22:$C$25,MATCH(AC92,$W$376:$W$379,0),1)</f>
        <v>#N/A</v>
      </c>
      <c r="AE92" s="87" t="e">
        <f t="shared" ca="1" si="346"/>
        <v>#VALUE!</v>
      </c>
      <c r="AF92" s="87">
        <f ca="1">MATCH(AB92,$AB$7:AB92,0)</f>
        <v>1</v>
      </c>
      <c r="AG92" s="87" t="str">
        <f t="shared" ca="1" si="347"/>
        <v>00</v>
      </c>
      <c r="AH92" s="87" t="e">
        <f t="shared" ca="1" si="348"/>
        <v>#VALUE!</v>
      </c>
      <c r="AI92" s="87" t="e">
        <f t="shared" ca="1" si="385"/>
        <v>#VALUE!</v>
      </c>
      <c r="AK92" s="87" t="e">
        <f t="shared" ca="1" si="349"/>
        <v>#VALUE!</v>
      </c>
      <c r="AL92" s="87" t="e">
        <f t="shared" ca="1" si="386"/>
        <v>#VALUE!</v>
      </c>
      <c r="AM92" s="87" t="e">
        <f t="shared" ca="1" si="350"/>
        <v>#VALUE!</v>
      </c>
      <c r="AN92" s="87" t="e">
        <f t="shared" ref="AN92:BA92" ca="1" si="529">IF(AM92&gt;0,2,IF($AL92&lt;=AN$5,1,0))</f>
        <v>#VALUE!</v>
      </c>
      <c r="AO92" s="87" t="e">
        <f t="shared" ca="1" si="529"/>
        <v>#VALUE!</v>
      </c>
      <c r="AP92" s="87" t="e">
        <f t="shared" ca="1" si="529"/>
        <v>#VALUE!</v>
      </c>
      <c r="AQ92" s="87" t="e">
        <f t="shared" ca="1" si="529"/>
        <v>#VALUE!</v>
      </c>
      <c r="AR92" s="87" t="e">
        <f t="shared" ca="1" si="529"/>
        <v>#VALUE!</v>
      </c>
      <c r="AS92" s="87" t="e">
        <f t="shared" ca="1" si="529"/>
        <v>#VALUE!</v>
      </c>
      <c r="AT92" s="87" t="e">
        <f t="shared" ca="1" si="529"/>
        <v>#VALUE!</v>
      </c>
      <c r="AU92" s="87" t="e">
        <f t="shared" ca="1" si="529"/>
        <v>#VALUE!</v>
      </c>
      <c r="AV92" s="87" t="e">
        <f t="shared" ca="1" si="529"/>
        <v>#VALUE!</v>
      </c>
      <c r="AW92" s="87" t="e">
        <f t="shared" ca="1" si="529"/>
        <v>#VALUE!</v>
      </c>
      <c r="AX92" s="87" t="e">
        <f t="shared" ca="1" si="529"/>
        <v>#VALUE!</v>
      </c>
      <c r="AY92" s="87" t="e">
        <f t="shared" ca="1" si="529"/>
        <v>#VALUE!</v>
      </c>
      <c r="AZ92" s="87" t="e">
        <f t="shared" ca="1" si="529"/>
        <v>#VALUE!</v>
      </c>
      <c r="BA92" s="87" t="e">
        <f t="shared" ca="1" si="529"/>
        <v>#VALUE!</v>
      </c>
      <c r="BB92" s="87" t="e">
        <f t="shared" ref="BB92:BF92" ca="1" si="530">IF(BA92&gt;0,2,IF($AL92&lt;=BB$5,1,0))</f>
        <v>#VALUE!</v>
      </c>
      <c r="BC92" s="87" t="e">
        <f t="shared" ca="1" si="530"/>
        <v>#VALUE!</v>
      </c>
      <c r="BD92" s="87" t="e">
        <f t="shared" ca="1" si="530"/>
        <v>#VALUE!</v>
      </c>
      <c r="BE92" s="87" t="e">
        <f t="shared" ca="1" si="530"/>
        <v>#VALUE!</v>
      </c>
      <c r="BF92" s="87" t="e">
        <f t="shared" ca="1" si="530"/>
        <v>#VALUE!</v>
      </c>
      <c r="BH92" s="87" t="e">
        <f t="shared" ca="1" si="353"/>
        <v>#VALUE!</v>
      </c>
      <c r="BI92" s="87" t="e">
        <f t="shared" ca="1" si="354"/>
        <v>#VALUE!</v>
      </c>
      <c r="BJ92" s="87" t="e">
        <f t="shared" ca="1" si="355"/>
        <v>#VALUE!</v>
      </c>
      <c r="BK92" s="87" t="e">
        <f t="shared" ca="1" si="356"/>
        <v>#VALUE!</v>
      </c>
      <c r="BL92" s="87" t="e">
        <f t="shared" ca="1" si="357"/>
        <v>#VALUE!</v>
      </c>
      <c r="BM92" s="87" t="e">
        <f t="shared" ca="1" si="358"/>
        <v>#VALUE!</v>
      </c>
      <c r="BN92" s="87" t="e">
        <f t="shared" ca="1" si="359"/>
        <v>#VALUE!</v>
      </c>
      <c r="BO92" s="87" t="e">
        <f t="shared" ca="1" si="360"/>
        <v>#VALUE!</v>
      </c>
      <c r="BP92" s="87" t="e">
        <f t="shared" ca="1" si="361"/>
        <v>#VALUE!</v>
      </c>
      <c r="BQ92" s="87" t="e">
        <f t="shared" ca="1" si="362"/>
        <v>#VALUE!</v>
      </c>
      <c r="BR92" s="87" t="e">
        <f t="shared" ca="1" si="363"/>
        <v>#VALUE!</v>
      </c>
      <c r="BS92" s="87" t="e">
        <f t="shared" ca="1" si="364"/>
        <v>#VALUE!</v>
      </c>
      <c r="BT92" s="87" t="e">
        <f t="shared" ca="1" si="365"/>
        <v>#VALUE!</v>
      </c>
      <c r="BU92" s="87" t="e">
        <f t="shared" ca="1" si="366"/>
        <v>#VALUE!</v>
      </c>
      <c r="BV92" s="87" t="e">
        <f t="shared" ca="1" si="367"/>
        <v>#VALUE!</v>
      </c>
      <c r="BW92" s="87" t="e">
        <f t="shared" ca="1" si="513"/>
        <v>#VALUE!</v>
      </c>
      <c r="BX92" s="87" t="e">
        <f t="shared" ca="1" si="513"/>
        <v>#VALUE!</v>
      </c>
      <c r="BY92" s="87" t="e">
        <f t="shared" ca="1" si="513"/>
        <v>#VALUE!</v>
      </c>
      <c r="BZ92" s="87" t="e">
        <f t="shared" ca="1" si="513"/>
        <v>#VALUE!</v>
      </c>
      <c r="CA92" s="87" t="e">
        <f t="shared" ca="1" si="513"/>
        <v>#VALUE!</v>
      </c>
      <c r="CC92" s="87">
        <v>86</v>
      </c>
      <c r="CD92" s="91" t="e">
        <f t="shared" ca="1" si="369"/>
        <v>#N/A</v>
      </c>
      <c r="CE92" s="91" t="e">
        <f t="shared" ca="1" si="370"/>
        <v>#REF!</v>
      </c>
      <c r="CF92" s="91" t="e">
        <f t="shared" ca="1" si="371"/>
        <v>#REF!</v>
      </c>
      <c r="CG92" s="91" t="e">
        <f t="shared" ca="1" si="372"/>
        <v>#REF!</v>
      </c>
      <c r="CH92" s="91" t="e">
        <f t="shared" ca="1" si="373"/>
        <v>#REF!</v>
      </c>
      <c r="CI92" s="91" t="e">
        <f t="shared" ca="1" si="374"/>
        <v>#REF!</v>
      </c>
      <c r="CJ92" s="91" t="e">
        <f t="shared" ca="1" si="375"/>
        <v>#REF!</v>
      </c>
      <c r="CK92" s="91" t="e">
        <f t="shared" ca="1" si="376"/>
        <v>#REF!</v>
      </c>
      <c r="CL92" s="91" t="e">
        <f t="shared" ca="1" si="377"/>
        <v>#REF!</v>
      </c>
      <c r="CM92" s="91" t="e">
        <f t="shared" ca="1" si="378"/>
        <v>#REF!</v>
      </c>
      <c r="CN92" s="91" t="e">
        <f t="shared" ca="1" si="379"/>
        <v>#REF!</v>
      </c>
      <c r="CO92" s="91" t="e">
        <f t="shared" ca="1" si="380"/>
        <v>#REF!</v>
      </c>
      <c r="CP92" s="91" t="e">
        <f t="shared" ca="1" si="381"/>
        <v>#REF!</v>
      </c>
      <c r="CQ92" s="91" t="e">
        <f t="shared" ca="1" si="382"/>
        <v>#REF!</v>
      </c>
      <c r="CR92" s="91" t="e">
        <f t="shared" ca="1" si="383"/>
        <v>#REF!</v>
      </c>
      <c r="CS92" s="91" t="e">
        <f t="shared" ref="CS92:CW92" ca="1" si="531">VALUE(IF(Q95=0,0,CONCATENATE(Q$9,$A95)))</f>
        <v>#REF!</v>
      </c>
      <c r="CT92" s="91" t="e">
        <f t="shared" ca="1" si="531"/>
        <v>#REF!</v>
      </c>
      <c r="CU92" s="91" t="e">
        <f t="shared" ca="1" si="531"/>
        <v>#REF!</v>
      </c>
      <c r="CV92" s="91" t="e">
        <f t="shared" ca="1" si="531"/>
        <v>#REF!</v>
      </c>
      <c r="CW92" s="91" t="e">
        <f t="shared" ca="1" si="531"/>
        <v>#REF!</v>
      </c>
      <c r="DC92" s="87" t="e">
        <f t="shared" ca="1" si="390"/>
        <v>#VALUE!</v>
      </c>
      <c r="DD92" s="87" t="e">
        <f t="shared" ca="1" si="391"/>
        <v>#VALUE!</v>
      </c>
      <c r="DE92" s="87" t="e">
        <f t="shared" ca="1" si="392"/>
        <v>#VALUE!</v>
      </c>
      <c r="DF92" s="87" t="e">
        <f t="shared" ca="1" si="393"/>
        <v>#VALUE!</v>
      </c>
      <c r="DG92" s="87" t="e">
        <f t="shared" ca="1" si="394"/>
        <v>#VALUE!</v>
      </c>
      <c r="DH92" s="87" t="e">
        <f t="shared" ca="1" si="395"/>
        <v>#VALUE!</v>
      </c>
      <c r="DI92" s="87" t="e">
        <f t="shared" ca="1" si="396"/>
        <v>#VALUE!</v>
      </c>
      <c r="DJ92" s="87" t="e">
        <f t="shared" ca="1" si="397"/>
        <v>#VALUE!</v>
      </c>
      <c r="DK92" s="87" t="e">
        <f t="shared" ca="1" si="398"/>
        <v>#VALUE!</v>
      </c>
      <c r="DL92" s="87" t="e">
        <f t="shared" ca="1" si="399"/>
        <v>#VALUE!</v>
      </c>
      <c r="DM92" s="87" t="e">
        <f t="shared" ca="1" si="400"/>
        <v>#VALUE!</v>
      </c>
      <c r="DN92" s="87" t="e">
        <f t="shared" ca="1" si="401"/>
        <v>#VALUE!</v>
      </c>
      <c r="DO92" s="87" t="e">
        <f t="shared" ca="1" si="402"/>
        <v>#VALUE!</v>
      </c>
      <c r="DP92" s="87" t="e">
        <f t="shared" ca="1" si="403"/>
        <v>#VALUE!</v>
      </c>
      <c r="DQ92" s="87" t="e">
        <f t="shared" ca="1" si="404"/>
        <v>#VALUE!</v>
      </c>
      <c r="DR92" s="87" t="e">
        <f t="shared" ca="1" si="405"/>
        <v>#VALUE!</v>
      </c>
      <c r="DS92" s="87" t="e">
        <f t="shared" ca="1" si="406"/>
        <v>#VALUE!</v>
      </c>
      <c r="DT92" s="87" t="e">
        <f t="shared" ca="1" si="407"/>
        <v>#VALUE!</v>
      </c>
      <c r="DU92" s="87" t="e">
        <f t="shared" ca="1" si="408"/>
        <v>#VALUE!</v>
      </c>
      <c r="DV92" s="87" t="e">
        <f t="shared" ca="1" si="409"/>
        <v>#VALUE!</v>
      </c>
      <c r="DW92" s="87" t="e">
        <f t="shared" ca="1" si="410"/>
        <v>#VALUE!</v>
      </c>
      <c r="DY92" s="87" t="e">
        <f t="shared" ca="1" si="411"/>
        <v>#VALUE!</v>
      </c>
      <c r="DZ92" s="87" t="e">
        <f t="shared" ca="1" si="412"/>
        <v>#VALUE!</v>
      </c>
      <c r="EA92" s="87" t="e">
        <f t="shared" ca="1" si="413"/>
        <v>#VALUE!</v>
      </c>
      <c r="EB92" s="87" t="e">
        <f t="shared" ca="1" si="414"/>
        <v>#VALUE!</v>
      </c>
      <c r="EC92" s="87" t="e">
        <f t="shared" ca="1" si="415"/>
        <v>#VALUE!</v>
      </c>
      <c r="ED92" s="87" t="e">
        <f t="shared" ca="1" si="416"/>
        <v>#VALUE!</v>
      </c>
      <c r="EE92" s="87" t="e">
        <f t="shared" ca="1" si="417"/>
        <v>#VALUE!</v>
      </c>
      <c r="EF92" s="87" t="e">
        <f t="shared" ca="1" si="418"/>
        <v>#VALUE!</v>
      </c>
      <c r="EG92" s="87" t="e">
        <f t="shared" ca="1" si="419"/>
        <v>#VALUE!</v>
      </c>
      <c r="EH92" s="87" t="e">
        <f t="shared" ca="1" si="420"/>
        <v>#VALUE!</v>
      </c>
      <c r="EI92" s="87" t="e">
        <f t="shared" ca="1" si="421"/>
        <v>#VALUE!</v>
      </c>
      <c r="EJ92" s="87" t="e">
        <f t="shared" ca="1" si="422"/>
        <v>#VALUE!</v>
      </c>
      <c r="EK92" s="87" t="e">
        <f t="shared" ca="1" si="423"/>
        <v>#VALUE!</v>
      </c>
      <c r="EL92" s="87" t="e">
        <f t="shared" ca="1" si="424"/>
        <v>#VALUE!</v>
      </c>
      <c r="EM92" s="87" t="e">
        <f t="shared" ca="1" si="425"/>
        <v>#VALUE!</v>
      </c>
      <c r="EN92" s="87" t="e">
        <f t="shared" ca="1" si="426"/>
        <v>#VALUE!</v>
      </c>
      <c r="EO92" s="87" t="e">
        <f t="shared" ca="1" si="427"/>
        <v>#VALUE!</v>
      </c>
      <c r="EP92" s="87" t="e">
        <f t="shared" ca="1" si="428"/>
        <v>#VALUE!</v>
      </c>
      <c r="EQ92" s="87" t="e">
        <f t="shared" ca="1" si="429"/>
        <v>#VALUE!</v>
      </c>
      <c r="ER92" s="87" t="e">
        <f t="shared" ca="1" si="430"/>
        <v>#VALUE!</v>
      </c>
      <c r="ES92" s="87" t="e">
        <f t="shared" ca="1" si="431"/>
        <v>#VALUE!</v>
      </c>
      <c r="EU92" s="87" t="e">
        <f t="shared" ca="1" si="432"/>
        <v>#VALUE!</v>
      </c>
      <c r="EV92" s="87" t="e">
        <f t="shared" ca="1" si="433"/>
        <v>#VALUE!</v>
      </c>
      <c r="EW92" s="87" t="e">
        <f t="shared" ca="1" si="434"/>
        <v>#VALUE!</v>
      </c>
      <c r="EX92" s="87" t="e">
        <f t="shared" ca="1" si="435"/>
        <v>#VALUE!</v>
      </c>
      <c r="EY92" s="87" t="e">
        <f t="shared" ca="1" si="436"/>
        <v>#VALUE!</v>
      </c>
      <c r="EZ92" s="87" t="e">
        <f t="shared" ca="1" si="437"/>
        <v>#VALUE!</v>
      </c>
      <c r="FA92" s="87" t="e">
        <f t="shared" ca="1" si="438"/>
        <v>#VALUE!</v>
      </c>
      <c r="FB92" s="87" t="e">
        <f t="shared" ca="1" si="439"/>
        <v>#VALUE!</v>
      </c>
      <c r="FC92" s="87" t="e">
        <f t="shared" ca="1" si="440"/>
        <v>#VALUE!</v>
      </c>
      <c r="FD92" s="87" t="e">
        <f t="shared" ca="1" si="441"/>
        <v>#VALUE!</v>
      </c>
      <c r="FE92" s="87" t="e">
        <f t="shared" ca="1" si="442"/>
        <v>#VALUE!</v>
      </c>
      <c r="FF92" s="87" t="e">
        <f t="shared" ca="1" si="443"/>
        <v>#VALUE!</v>
      </c>
      <c r="FG92" s="87" t="e">
        <f t="shared" ca="1" si="444"/>
        <v>#VALUE!</v>
      </c>
      <c r="FH92" s="87" t="e">
        <f t="shared" ca="1" si="445"/>
        <v>#VALUE!</v>
      </c>
      <c r="FI92" s="87" t="e">
        <f t="shared" ca="1" si="446"/>
        <v>#VALUE!</v>
      </c>
      <c r="FJ92" s="87" t="e">
        <f t="shared" ca="1" si="447"/>
        <v>#VALUE!</v>
      </c>
      <c r="FK92" s="87" t="e">
        <f t="shared" ca="1" si="448"/>
        <v>#VALUE!</v>
      </c>
      <c r="FL92" s="87" t="e">
        <f t="shared" ca="1" si="449"/>
        <v>#VALUE!</v>
      </c>
      <c r="FM92" s="87" t="e">
        <f t="shared" ca="1" si="450"/>
        <v>#VALUE!</v>
      </c>
      <c r="FN92" s="87" t="e">
        <f t="shared" ca="1" si="451"/>
        <v>#VALUE!</v>
      </c>
      <c r="FO92" s="87" t="e">
        <f t="shared" ca="1" si="452"/>
        <v>#VALUE!</v>
      </c>
      <c r="FQ92" s="87">
        <f ca="1"/>
        <v>0</v>
      </c>
      <c r="FR92" s="87">
        <f ca="1"/>
        <v>0</v>
      </c>
      <c r="FS92" s="87">
        <f ca="1"/>
        <v>0</v>
      </c>
      <c r="FT92" s="87">
        <f ca="1"/>
        <v>0</v>
      </c>
      <c r="FU92" s="87">
        <f ca="1"/>
        <v>0</v>
      </c>
      <c r="FV92" s="87">
        <f ca="1"/>
        <v>0</v>
      </c>
      <c r="FW92" s="87">
        <f ca="1"/>
        <v>0</v>
      </c>
      <c r="FX92" s="87">
        <f ca="1"/>
        <v>0</v>
      </c>
      <c r="FY92" s="87">
        <f ca="1"/>
        <v>0</v>
      </c>
      <c r="FZ92" s="87">
        <f ca="1"/>
        <v>0</v>
      </c>
      <c r="GA92" s="87">
        <f ca="1"/>
        <v>0</v>
      </c>
      <c r="GB92" s="87">
        <f ca="1"/>
        <v>0</v>
      </c>
      <c r="GC92" s="87">
        <f ca="1"/>
        <v>0</v>
      </c>
      <c r="GD92" s="87">
        <f ca="1"/>
        <v>0</v>
      </c>
      <c r="GE92" s="87">
        <f ca="1"/>
        <v>0</v>
      </c>
      <c r="GF92" s="87">
        <f ca="1"/>
        <v>0</v>
      </c>
      <c r="GG92" s="87">
        <f ca="1"/>
        <v>0</v>
      </c>
      <c r="GH92" s="87">
        <f ca="1"/>
        <v>0</v>
      </c>
      <c r="GI92" s="87">
        <f ca="1"/>
        <v>0</v>
      </c>
      <c r="GJ92" s="87">
        <f ca="1"/>
        <v>0</v>
      </c>
    </row>
    <row r="93" spans="1:192" x14ac:dyDescent="0.25">
      <c r="A93" s="87">
        <f t="shared" si="515"/>
        <v>84</v>
      </c>
      <c r="B93" s="87" t="e">
        <f t="shared" ca="1" si="456"/>
        <v>#N/A</v>
      </c>
      <c r="C93" s="87" t="e">
        <f t="shared" ca="1" si="457"/>
        <v>#REF!</v>
      </c>
      <c r="D93" s="87" t="e">
        <f t="shared" ca="1" si="458"/>
        <v>#REF!</v>
      </c>
      <c r="E93" s="87" t="e">
        <f t="shared" ca="1" si="459"/>
        <v>#REF!</v>
      </c>
      <c r="F93" s="87" t="e">
        <f t="shared" ca="1" si="460"/>
        <v>#REF!</v>
      </c>
      <c r="G93" s="87" t="e">
        <f t="shared" ca="1" si="461"/>
        <v>#REF!</v>
      </c>
      <c r="H93" s="87" t="e">
        <f t="shared" ca="1" si="462"/>
        <v>#REF!</v>
      </c>
      <c r="I93" s="87" t="e">
        <f t="shared" ca="1" si="463"/>
        <v>#REF!</v>
      </c>
      <c r="J93" s="87" t="e">
        <f t="shared" ca="1" si="464"/>
        <v>#REF!</v>
      </c>
      <c r="K93" s="87" t="e">
        <f t="shared" ca="1" si="465"/>
        <v>#REF!</v>
      </c>
      <c r="L93" s="87" t="e">
        <f t="shared" ca="1" si="466"/>
        <v>#REF!</v>
      </c>
      <c r="M93" s="87" t="e">
        <f t="shared" ca="1" si="467"/>
        <v>#REF!</v>
      </c>
      <c r="N93" s="87" t="e">
        <f t="shared" ca="1" si="468"/>
        <v>#REF!</v>
      </c>
      <c r="O93" s="87" t="e">
        <f t="shared" ca="1" si="469"/>
        <v>#REF!</v>
      </c>
      <c r="P93" s="87" t="e">
        <f t="shared" ca="1" si="470"/>
        <v>#REF!</v>
      </c>
      <c r="Q93" s="87" t="e">
        <f t="shared" ca="1" si="522"/>
        <v>#REF!</v>
      </c>
      <c r="R93" s="87" t="e">
        <f t="shared" ca="1" si="522"/>
        <v>#REF!</v>
      </c>
      <c r="S93" s="87" t="e">
        <f t="shared" ca="1" si="522"/>
        <v>#REF!</v>
      </c>
      <c r="T93" s="87" t="e">
        <f t="shared" ca="1" si="522"/>
        <v>#REF!</v>
      </c>
      <c r="U93" s="87" t="e">
        <f t="shared" ca="1" si="522"/>
        <v>#REF!</v>
      </c>
      <c r="X93" s="87">
        <f ca="1">Ranking!B89</f>
        <v>0</v>
      </c>
      <c r="Y93" s="87" t="e">
        <f ca="1">IF(AH93=0,0,Ranking!C89)</f>
        <v>#VALUE!</v>
      </c>
      <c r="Z93" s="91">
        <f ca="1">Ranking!G89</f>
        <v>0</v>
      </c>
      <c r="AA93" s="87" t="e">
        <f ca="1">MCA!ES92</f>
        <v>#REF!</v>
      </c>
      <c r="AB93" s="87">
        <f ca="1">MCA!ET92</f>
        <v>0</v>
      </c>
      <c r="AC93" s="87">
        <f ca="1">MCA!EU92</f>
        <v>0</v>
      </c>
      <c r="AD93" s="87" t="e">
        <f ca="1">INDEX('MCA-INPUT'!$C$22:$C$25,MATCH(AC93,$W$376:$W$379,0),1)</f>
        <v>#N/A</v>
      </c>
      <c r="AE93" s="87" t="e">
        <f t="shared" ca="1" si="346"/>
        <v>#VALUE!</v>
      </c>
      <c r="AF93" s="87">
        <f ca="1">MATCH(AB93,$AB$7:AB93,0)</f>
        <v>1</v>
      </c>
      <c r="AG93" s="87" t="str">
        <f t="shared" ca="1" si="347"/>
        <v>00</v>
      </c>
      <c r="AH93" s="87" t="e">
        <f t="shared" ca="1" si="348"/>
        <v>#VALUE!</v>
      </c>
      <c r="AI93" s="87" t="e">
        <f t="shared" ca="1" si="385"/>
        <v>#VALUE!</v>
      </c>
      <c r="AK93" s="87" t="e">
        <f t="shared" ca="1" si="349"/>
        <v>#VALUE!</v>
      </c>
      <c r="AL93" s="87" t="e">
        <f t="shared" ca="1" si="386"/>
        <v>#VALUE!</v>
      </c>
      <c r="AM93" s="87" t="e">
        <f t="shared" ca="1" si="350"/>
        <v>#VALUE!</v>
      </c>
      <c r="AN93" s="87" t="e">
        <f t="shared" ref="AN93:BA93" ca="1" si="532">IF(AM93&gt;0,2,IF($AL93&lt;=AN$5,1,0))</f>
        <v>#VALUE!</v>
      </c>
      <c r="AO93" s="87" t="e">
        <f t="shared" ca="1" si="532"/>
        <v>#VALUE!</v>
      </c>
      <c r="AP93" s="87" t="e">
        <f t="shared" ca="1" si="532"/>
        <v>#VALUE!</v>
      </c>
      <c r="AQ93" s="87" t="e">
        <f t="shared" ca="1" si="532"/>
        <v>#VALUE!</v>
      </c>
      <c r="AR93" s="87" t="e">
        <f t="shared" ca="1" si="532"/>
        <v>#VALUE!</v>
      </c>
      <c r="AS93" s="87" t="e">
        <f t="shared" ca="1" si="532"/>
        <v>#VALUE!</v>
      </c>
      <c r="AT93" s="87" t="e">
        <f t="shared" ca="1" si="532"/>
        <v>#VALUE!</v>
      </c>
      <c r="AU93" s="87" t="e">
        <f t="shared" ca="1" si="532"/>
        <v>#VALUE!</v>
      </c>
      <c r="AV93" s="87" t="e">
        <f t="shared" ca="1" si="532"/>
        <v>#VALUE!</v>
      </c>
      <c r="AW93" s="87" t="e">
        <f t="shared" ca="1" si="532"/>
        <v>#VALUE!</v>
      </c>
      <c r="AX93" s="87" t="e">
        <f t="shared" ca="1" si="532"/>
        <v>#VALUE!</v>
      </c>
      <c r="AY93" s="87" t="e">
        <f t="shared" ca="1" si="532"/>
        <v>#VALUE!</v>
      </c>
      <c r="AZ93" s="87" t="e">
        <f t="shared" ca="1" si="532"/>
        <v>#VALUE!</v>
      </c>
      <c r="BA93" s="87" t="e">
        <f t="shared" ca="1" si="532"/>
        <v>#VALUE!</v>
      </c>
      <c r="BB93" s="87" t="e">
        <f t="shared" ref="BB93:BF93" ca="1" si="533">IF(BA93&gt;0,2,IF($AL93&lt;=BB$5,1,0))</f>
        <v>#VALUE!</v>
      </c>
      <c r="BC93" s="87" t="e">
        <f t="shared" ca="1" si="533"/>
        <v>#VALUE!</v>
      </c>
      <c r="BD93" s="87" t="e">
        <f t="shared" ca="1" si="533"/>
        <v>#VALUE!</v>
      </c>
      <c r="BE93" s="87" t="e">
        <f t="shared" ca="1" si="533"/>
        <v>#VALUE!</v>
      </c>
      <c r="BF93" s="87" t="e">
        <f t="shared" ca="1" si="533"/>
        <v>#VALUE!</v>
      </c>
      <c r="BH93" s="87" t="e">
        <f t="shared" ca="1" si="353"/>
        <v>#VALUE!</v>
      </c>
      <c r="BI93" s="87" t="e">
        <f t="shared" ca="1" si="354"/>
        <v>#VALUE!</v>
      </c>
      <c r="BJ93" s="87" t="e">
        <f t="shared" ca="1" si="355"/>
        <v>#VALUE!</v>
      </c>
      <c r="BK93" s="87" t="e">
        <f t="shared" ca="1" si="356"/>
        <v>#VALUE!</v>
      </c>
      <c r="BL93" s="87" t="e">
        <f t="shared" ca="1" si="357"/>
        <v>#VALUE!</v>
      </c>
      <c r="BM93" s="87" t="e">
        <f t="shared" ca="1" si="358"/>
        <v>#VALUE!</v>
      </c>
      <c r="BN93" s="87" t="e">
        <f t="shared" ca="1" si="359"/>
        <v>#VALUE!</v>
      </c>
      <c r="BO93" s="87" t="e">
        <f t="shared" ca="1" si="360"/>
        <v>#VALUE!</v>
      </c>
      <c r="BP93" s="87" t="e">
        <f t="shared" ca="1" si="361"/>
        <v>#VALUE!</v>
      </c>
      <c r="BQ93" s="87" t="e">
        <f t="shared" ca="1" si="362"/>
        <v>#VALUE!</v>
      </c>
      <c r="BR93" s="87" t="e">
        <f t="shared" ca="1" si="363"/>
        <v>#VALUE!</v>
      </c>
      <c r="BS93" s="87" t="e">
        <f t="shared" ca="1" si="364"/>
        <v>#VALUE!</v>
      </c>
      <c r="BT93" s="87" t="e">
        <f t="shared" ca="1" si="365"/>
        <v>#VALUE!</v>
      </c>
      <c r="BU93" s="87" t="e">
        <f t="shared" ca="1" si="366"/>
        <v>#VALUE!</v>
      </c>
      <c r="BV93" s="87" t="e">
        <f t="shared" ca="1" si="367"/>
        <v>#VALUE!</v>
      </c>
      <c r="BW93" s="87" t="e">
        <f t="shared" ca="1" si="513"/>
        <v>#VALUE!</v>
      </c>
      <c r="BX93" s="87" t="e">
        <f t="shared" ca="1" si="513"/>
        <v>#VALUE!</v>
      </c>
      <c r="BY93" s="87" t="e">
        <f t="shared" ca="1" si="513"/>
        <v>#VALUE!</v>
      </c>
      <c r="BZ93" s="87" t="e">
        <f t="shared" ca="1" si="513"/>
        <v>#VALUE!</v>
      </c>
      <c r="CA93" s="87" t="e">
        <f t="shared" ca="1" si="513"/>
        <v>#VALUE!</v>
      </c>
      <c r="CC93" s="87">
        <v>87</v>
      </c>
      <c r="CD93" s="91" t="e">
        <f t="shared" ca="1" si="369"/>
        <v>#N/A</v>
      </c>
      <c r="CE93" s="91" t="e">
        <f t="shared" ca="1" si="370"/>
        <v>#REF!</v>
      </c>
      <c r="CF93" s="91" t="e">
        <f t="shared" ca="1" si="371"/>
        <v>#REF!</v>
      </c>
      <c r="CG93" s="91" t="e">
        <f t="shared" ca="1" si="372"/>
        <v>#REF!</v>
      </c>
      <c r="CH93" s="91" t="e">
        <f t="shared" ca="1" si="373"/>
        <v>#REF!</v>
      </c>
      <c r="CI93" s="91" t="e">
        <f t="shared" ca="1" si="374"/>
        <v>#REF!</v>
      </c>
      <c r="CJ93" s="91" t="e">
        <f t="shared" ca="1" si="375"/>
        <v>#REF!</v>
      </c>
      <c r="CK93" s="91" t="e">
        <f t="shared" ca="1" si="376"/>
        <v>#REF!</v>
      </c>
      <c r="CL93" s="91" t="e">
        <f t="shared" ca="1" si="377"/>
        <v>#REF!</v>
      </c>
      <c r="CM93" s="91" t="e">
        <f t="shared" ca="1" si="378"/>
        <v>#REF!</v>
      </c>
      <c r="CN93" s="91" t="e">
        <f t="shared" ca="1" si="379"/>
        <v>#REF!</v>
      </c>
      <c r="CO93" s="91" t="e">
        <f t="shared" ca="1" si="380"/>
        <v>#REF!</v>
      </c>
      <c r="CP93" s="91" t="e">
        <f t="shared" ca="1" si="381"/>
        <v>#REF!</v>
      </c>
      <c r="CQ93" s="91" t="e">
        <f t="shared" ca="1" si="382"/>
        <v>#REF!</v>
      </c>
      <c r="CR93" s="91" t="e">
        <f t="shared" ca="1" si="383"/>
        <v>#REF!</v>
      </c>
      <c r="CS93" s="91" t="e">
        <f t="shared" ref="CS93:CW93" ca="1" si="534">VALUE(IF(Q96=0,0,CONCATENATE(Q$9,$A96)))</f>
        <v>#REF!</v>
      </c>
      <c r="CT93" s="91" t="e">
        <f t="shared" ca="1" si="534"/>
        <v>#REF!</v>
      </c>
      <c r="CU93" s="91" t="e">
        <f t="shared" ca="1" si="534"/>
        <v>#REF!</v>
      </c>
      <c r="CV93" s="91" t="e">
        <f t="shared" ca="1" si="534"/>
        <v>#REF!</v>
      </c>
      <c r="CW93" s="91" t="e">
        <f t="shared" ca="1" si="534"/>
        <v>#REF!</v>
      </c>
      <c r="DC93" s="87" t="e">
        <f t="shared" ca="1" si="390"/>
        <v>#VALUE!</v>
      </c>
      <c r="DD93" s="87" t="e">
        <f t="shared" ca="1" si="391"/>
        <v>#VALUE!</v>
      </c>
      <c r="DE93" s="87" t="e">
        <f t="shared" ca="1" si="392"/>
        <v>#VALUE!</v>
      </c>
      <c r="DF93" s="87" t="e">
        <f t="shared" ca="1" si="393"/>
        <v>#VALUE!</v>
      </c>
      <c r="DG93" s="87" t="e">
        <f t="shared" ca="1" si="394"/>
        <v>#VALUE!</v>
      </c>
      <c r="DH93" s="87" t="e">
        <f t="shared" ca="1" si="395"/>
        <v>#VALUE!</v>
      </c>
      <c r="DI93" s="87" t="e">
        <f t="shared" ca="1" si="396"/>
        <v>#VALUE!</v>
      </c>
      <c r="DJ93" s="87" t="e">
        <f t="shared" ca="1" si="397"/>
        <v>#VALUE!</v>
      </c>
      <c r="DK93" s="87" t="e">
        <f t="shared" ca="1" si="398"/>
        <v>#VALUE!</v>
      </c>
      <c r="DL93" s="87" t="e">
        <f t="shared" ca="1" si="399"/>
        <v>#VALUE!</v>
      </c>
      <c r="DM93" s="87" t="e">
        <f t="shared" ca="1" si="400"/>
        <v>#VALUE!</v>
      </c>
      <c r="DN93" s="87" t="e">
        <f t="shared" ca="1" si="401"/>
        <v>#VALUE!</v>
      </c>
      <c r="DO93" s="87" t="e">
        <f t="shared" ca="1" si="402"/>
        <v>#VALUE!</v>
      </c>
      <c r="DP93" s="87" t="e">
        <f t="shared" ca="1" si="403"/>
        <v>#VALUE!</v>
      </c>
      <c r="DQ93" s="87" t="e">
        <f t="shared" ca="1" si="404"/>
        <v>#VALUE!</v>
      </c>
      <c r="DR93" s="87" t="e">
        <f t="shared" ca="1" si="405"/>
        <v>#VALUE!</v>
      </c>
      <c r="DS93" s="87" t="e">
        <f t="shared" ca="1" si="406"/>
        <v>#VALUE!</v>
      </c>
      <c r="DT93" s="87" t="e">
        <f t="shared" ca="1" si="407"/>
        <v>#VALUE!</v>
      </c>
      <c r="DU93" s="87" t="e">
        <f t="shared" ca="1" si="408"/>
        <v>#VALUE!</v>
      </c>
      <c r="DV93" s="87" t="e">
        <f t="shared" ca="1" si="409"/>
        <v>#VALUE!</v>
      </c>
      <c r="DW93" s="87" t="e">
        <f t="shared" ca="1" si="410"/>
        <v>#VALUE!</v>
      </c>
      <c r="DY93" s="87" t="e">
        <f t="shared" ca="1" si="411"/>
        <v>#VALUE!</v>
      </c>
      <c r="DZ93" s="87" t="e">
        <f t="shared" ca="1" si="412"/>
        <v>#VALUE!</v>
      </c>
      <c r="EA93" s="87" t="e">
        <f t="shared" ca="1" si="413"/>
        <v>#VALUE!</v>
      </c>
      <c r="EB93" s="87" t="e">
        <f t="shared" ca="1" si="414"/>
        <v>#VALUE!</v>
      </c>
      <c r="EC93" s="87" t="e">
        <f t="shared" ca="1" si="415"/>
        <v>#VALUE!</v>
      </c>
      <c r="ED93" s="87" t="e">
        <f t="shared" ca="1" si="416"/>
        <v>#VALUE!</v>
      </c>
      <c r="EE93" s="87" t="e">
        <f t="shared" ca="1" si="417"/>
        <v>#VALUE!</v>
      </c>
      <c r="EF93" s="87" t="e">
        <f t="shared" ca="1" si="418"/>
        <v>#VALUE!</v>
      </c>
      <c r="EG93" s="87" t="e">
        <f t="shared" ca="1" si="419"/>
        <v>#VALUE!</v>
      </c>
      <c r="EH93" s="87" t="e">
        <f t="shared" ca="1" si="420"/>
        <v>#VALUE!</v>
      </c>
      <c r="EI93" s="87" t="e">
        <f t="shared" ca="1" si="421"/>
        <v>#VALUE!</v>
      </c>
      <c r="EJ93" s="87" t="e">
        <f t="shared" ca="1" si="422"/>
        <v>#VALUE!</v>
      </c>
      <c r="EK93" s="87" t="e">
        <f t="shared" ca="1" si="423"/>
        <v>#VALUE!</v>
      </c>
      <c r="EL93" s="87" t="e">
        <f t="shared" ca="1" si="424"/>
        <v>#VALUE!</v>
      </c>
      <c r="EM93" s="87" t="e">
        <f t="shared" ca="1" si="425"/>
        <v>#VALUE!</v>
      </c>
      <c r="EN93" s="87" t="e">
        <f t="shared" ca="1" si="426"/>
        <v>#VALUE!</v>
      </c>
      <c r="EO93" s="87" t="e">
        <f t="shared" ca="1" si="427"/>
        <v>#VALUE!</v>
      </c>
      <c r="EP93" s="87" t="e">
        <f t="shared" ca="1" si="428"/>
        <v>#VALUE!</v>
      </c>
      <c r="EQ93" s="87" t="e">
        <f t="shared" ca="1" si="429"/>
        <v>#VALUE!</v>
      </c>
      <c r="ER93" s="87" t="e">
        <f t="shared" ca="1" si="430"/>
        <v>#VALUE!</v>
      </c>
      <c r="ES93" s="87" t="e">
        <f t="shared" ca="1" si="431"/>
        <v>#VALUE!</v>
      </c>
      <c r="EU93" s="87" t="e">
        <f t="shared" ca="1" si="432"/>
        <v>#VALUE!</v>
      </c>
      <c r="EV93" s="87" t="e">
        <f t="shared" ca="1" si="433"/>
        <v>#VALUE!</v>
      </c>
      <c r="EW93" s="87" t="e">
        <f t="shared" ca="1" si="434"/>
        <v>#VALUE!</v>
      </c>
      <c r="EX93" s="87" t="e">
        <f t="shared" ca="1" si="435"/>
        <v>#VALUE!</v>
      </c>
      <c r="EY93" s="87" t="e">
        <f t="shared" ca="1" si="436"/>
        <v>#VALUE!</v>
      </c>
      <c r="EZ93" s="87" t="e">
        <f t="shared" ca="1" si="437"/>
        <v>#VALUE!</v>
      </c>
      <c r="FA93" s="87" t="e">
        <f t="shared" ca="1" si="438"/>
        <v>#VALUE!</v>
      </c>
      <c r="FB93" s="87" t="e">
        <f t="shared" ca="1" si="439"/>
        <v>#VALUE!</v>
      </c>
      <c r="FC93" s="87" t="e">
        <f t="shared" ca="1" si="440"/>
        <v>#VALUE!</v>
      </c>
      <c r="FD93" s="87" t="e">
        <f t="shared" ca="1" si="441"/>
        <v>#VALUE!</v>
      </c>
      <c r="FE93" s="87" t="e">
        <f t="shared" ca="1" si="442"/>
        <v>#VALUE!</v>
      </c>
      <c r="FF93" s="87" t="e">
        <f t="shared" ca="1" si="443"/>
        <v>#VALUE!</v>
      </c>
      <c r="FG93" s="87" t="e">
        <f t="shared" ca="1" si="444"/>
        <v>#VALUE!</v>
      </c>
      <c r="FH93" s="87" t="e">
        <f t="shared" ca="1" si="445"/>
        <v>#VALUE!</v>
      </c>
      <c r="FI93" s="87" t="e">
        <f t="shared" ca="1" si="446"/>
        <v>#VALUE!</v>
      </c>
      <c r="FJ93" s="87" t="e">
        <f t="shared" ca="1" si="447"/>
        <v>#VALUE!</v>
      </c>
      <c r="FK93" s="87" t="e">
        <f t="shared" ca="1" si="448"/>
        <v>#VALUE!</v>
      </c>
      <c r="FL93" s="87" t="e">
        <f t="shared" ca="1" si="449"/>
        <v>#VALUE!</v>
      </c>
      <c r="FM93" s="87" t="e">
        <f t="shared" ca="1" si="450"/>
        <v>#VALUE!</v>
      </c>
      <c r="FN93" s="87" t="e">
        <f t="shared" ca="1" si="451"/>
        <v>#VALUE!</v>
      </c>
      <c r="FO93" s="87" t="e">
        <f t="shared" ca="1" si="452"/>
        <v>#VALUE!</v>
      </c>
      <c r="FQ93" s="87">
        <f ca="1"/>
        <v>0</v>
      </c>
      <c r="FR93" s="87">
        <f ca="1"/>
        <v>0</v>
      </c>
      <c r="FS93" s="87">
        <f ca="1"/>
        <v>0</v>
      </c>
      <c r="FT93" s="87">
        <f ca="1"/>
        <v>0</v>
      </c>
      <c r="FU93" s="87">
        <f ca="1"/>
        <v>0</v>
      </c>
      <c r="FV93" s="87">
        <f ca="1"/>
        <v>0</v>
      </c>
      <c r="FW93" s="87">
        <f ca="1"/>
        <v>0</v>
      </c>
      <c r="FX93" s="87">
        <f ca="1"/>
        <v>0</v>
      </c>
      <c r="FY93" s="87">
        <f ca="1"/>
        <v>0</v>
      </c>
      <c r="FZ93" s="87">
        <f ca="1"/>
        <v>0</v>
      </c>
      <c r="GA93" s="87">
        <f ca="1"/>
        <v>0</v>
      </c>
      <c r="GB93" s="87">
        <f ca="1"/>
        <v>0</v>
      </c>
      <c r="GC93" s="87">
        <f ca="1"/>
        <v>0</v>
      </c>
      <c r="GD93" s="87">
        <f ca="1"/>
        <v>0</v>
      </c>
      <c r="GE93" s="87">
        <f ca="1"/>
        <v>0</v>
      </c>
      <c r="GF93" s="87">
        <f ca="1"/>
        <v>0</v>
      </c>
      <c r="GG93" s="87">
        <f ca="1"/>
        <v>0</v>
      </c>
      <c r="GH93" s="87">
        <f ca="1"/>
        <v>0</v>
      </c>
      <c r="GI93" s="87">
        <f ca="1"/>
        <v>0</v>
      </c>
      <c r="GJ93" s="87">
        <f ca="1"/>
        <v>0</v>
      </c>
    </row>
    <row r="94" spans="1:192" x14ac:dyDescent="0.25">
      <c r="A94" s="87">
        <f t="shared" si="515"/>
        <v>85</v>
      </c>
      <c r="B94" s="87" t="e">
        <f t="shared" ca="1" si="456"/>
        <v>#N/A</v>
      </c>
      <c r="C94" s="87" t="e">
        <f t="shared" ca="1" si="457"/>
        <v>#REF!</v>
      </c>
      <c r="D94" s="87" t="e">
        <f t="shared" ca="1" si="458"/>
        <v>#REF!</v>
      </c>
      <c r="E94" s="87" t="e">
        <f t="shared" ca="1" si="459"/>
        <v>#REF!</v>
      </c>
      <c r="F94" s="87" t="e">
        <f t="shared" ca="1" si="460"/>
        <v>#REF!</v>
      </c>
      <c r="G94" s="87" t="e">
        <f t="shared" ca="1" si="461"/>
        <v>#REF!</v>
      </c>
      <c r="H94" s="87" t="e">
        <f t="shared" ca="1" si="462"/>
        <v>#REF!</v>
      </c>
      <c r="I94" s="87" t="e">
        <f t="shared" ca="1" si="463"/>
        <v>#REF!</v>
      </c>
      <c r="J94" s="87" t="e">
        <f t="shared" ca="1" si="464"/>
        <v>#REF!</v>
      </c>
      <c r="K94" s="87" t="e">
        <f t="shared" ca="1" si="465"/>
        <v>#REF!</v>
      </c>
      <c r="L94" s="87" t="e">
        <f t="shared" ca="1" si="466"/>
        <v>#REF!</v>
      </c>
      <c r="M94" s="87" t="e">
        <f t="shared" ca="1" si="467"/>
        <v>#REF!</v>
      </c>
      <c r="N94" s="87" t="e">
        <f t="shared" ca="1" si="468"/>
        <v>#REF!</v>
      </c>
      <c r="O94" s="87" t="e">
        <f t="shared" ca="1" si="469"/>
        <v>#REF!</v>
      </c>
      <c r="P94" s="87" t="e">
        <f t="shared" ca="1" si="470"/>
        <v>#REF!</v>
      </c>
      <c r="Q94" s="87" t="e">
        <f t="shared" ca="1" si="522"/>
        <v>#REF!</v>
      </c>
      <c r="R94" s="87" t="e">
        <f t="shared" ca="1" si="522"/>
        <v>#REF!</v>
      </c>
      <c r="S94" s="87" t="e">
        <f t="shared" ca="1" si="522"/>
        <v>#REF!</v>
      </c>
      <c r="T94" s="87" t="e">
        <f t="shared" ca="1" si="522"/>
        <v>#REF!</v>
      </c>
      <c r="U94" s="87" t="e">
        <f t="shared" ca="1" si="522"/>
        <v>#REF!</v>
      </c>
      <c r="X94" s="87">
        <f ca="1">Ranking!B90</f>
        <v>0</v>
      </c>
      <c r="Y94" s="87" t="e">
        <f ca="1">IF(AH94=0,0,Ranking!C90)</f>
        <v>#VALUE!</v>
      </c>
      <c r="Z94" s="91">
        <f ca="1">Ranking!G90</f>
        <v>0</v>
      </c>
      <c r="AA94" s="87" t="e">
        <f ca="1">MCA!ES93</f>
        <v>#REF!</v>
      </c>
      <c r="AB94" s="87">
        <f ca="1">MCA!ET93</f>
        <v>0</v>
      </c>
      <c r="AC94" s="87">
        <f ca="1">MCA!EU93</f>
        <v>0</v>
      </c>
      <c r="AD94" s="87" t="e">
        <f ca="1">INDEX('MCA-INPUT'!$C$22:$C$25,MATCH(AC94,$W$376:$W$379,0),1)</f>
        <v>#N/A</v>
      </c>
      <c r="AE94" s="87" t="e">
        <f t="shared" ca="1" si="346"/>
        <v>#VALUE!</v>
      </c>
      <c r="AF94" s="87">
        <f ca="1">MATCH(AB94,$AB$7:AB94,0)</f>
        <v>1</v>
      </c>
      <c r="AG94" s="87" t="str">
        <f t="shared" ca="1" si="347"/>
        <v>00</v>
      </c>
      <c r="AH94" s="87" t="e">
        <f t="shared" ca="1" si="348"/>
        <v>#VALUE!</v>
      </c>
      <c r="AI94" s="87" t="e">
        <f t="shared" ca="1" si="385"/>
        <v>#VALUE!</v>
      </c>
      <c r="AK94" s="87" t="e">
        <f t="shared" ca="1" si="349"/>
        <v>#VALUE!</v>
      </c>
      <c r="AL94" s="87" t="e">
        <f t="shared" ca="1" si="386"/>
        <v>#VALUE!</v>
      </c>
      <c r="AM94" s="87" t="e">
        <f t="shared" ca="1" si="350"/>
        <v>#VALUE!</v>
      </c>
      <c r="AN94" s="87" t="e">
        <f t="shared" ref="AN94:BA94" ca="1" si="535">IF(AM94&gt;0,2,IF($AL94&lt;=AN$5,1,0))</f>
        <v>#VALUE!</v>
      </c>
      <c r="AO94" s="87" t="e">
        <f t="shared" ca="1" si="535"/>
        <v>#VALUE!</v>
      </c>
      <c r="AP94" s="87" t="e">
        <f t="shared" ca="1" si="535"/>
        <v>#VALUE!</v>
      </c>
      <c r="AQ94" s="87" t="e">
        <f t="shared" ca="1" si="535"/>
        <v>#VALUE!</v>
      </c>
      <c r="AR94" s="87" t="e">
        <f t="shared" ca="1" si="535"/>
        <v>#VALUE!</v>
      </c>
      <c r="AS94" s="87" t="e">
        <f t="shared" ca="1" si="535"/>
        <v>#VALUE!</v>
      </c>
      <c r="AT94" s="87" t="e">
        <f t="shared" ca="1" si="535"/>
        <v>#VALUE!</v>
      </c>
      <c r="AU94" s="87" t="e">
        <f t="shared" ca="1" si="535"/>
        <v>#VALUE!</v>
      </c>
      <c r="AV94" s="87" t="e">
        <f t="shared" ca="1" si="535"/>
        <v>#VALUE!</v>
      </c>
      <c r="AW94" s="87" t="e">
        <f t="shared" ca="1" si="535"/>
        <v>#VALUE!</v>
      </c>
      <c r="AX94" s="87" t="e">
        <f t="shared" ca="1" si="535"/>
        <v>#VALUE!</v>
      </c>
      <c r="AY94" s="87" t="e">
        <f t="shared" ca="1" si="535"/>
        <v>#VALUE!</v>
      </c>
      <c r="AZ94" s="87" t="e">
        <f t="shared" ca="1" si="535"/>
        <v>#VALUE!</v>
      </c>
      <c r="BA94" s="87" t="e">
        <f t="shared" ca="1" si="535"/>
        <v>#VALUE!</v>
      </c>
      <c r="BB94" s="87" t="e">
        <f t="shared" ref="BB94:BF94" ca="1" si="536">IF(BA94&gt;0,2,IF($AL94&lt;=BB$5,1,0))</f>
        <v>#VALUE!</v>
      </c>
      <c r="BC94" s="87" t="e">
        <f t="shared" ca="1" si="536"/>
        <v>#VALUE!</v>
      </c>
      <c r="BD94" s="87" t="e">
        <f t="shared" ca="1" si="536"/>
        <v>#VALUE!</v>
      </c>
      <c r="BE94" s="87" t="e">
        <f t="shared" ca="1" si="536"/>
        <v>#VALUE!</v>
      </c>
      <c r="BF94" s="87" t="e">
        <f t="shared" ca="1" si="536"/>
        <v>#VALUE!</v>
      </c>
      <c r="BH94" s="87" t="e">
        <f t="shared" ca="1" si="353"/>
        <v>#VALUE!</v>
      </c>
      <c r="BI94" s="87" t="e">
        <f t="shared" ca="1" si="354"/>
        <v>#VALUE!</v>
      </c>
      <c r="BJ94" s="87" t="e">
        <f t="shared" ca="1" si="355"/>
        <v>#VALUE!</v>
      </c>
      <c r="BK94" s="87" t="e">
        <f t="shared" ca="1" si="356"/>
        <v>#VALUE!</v>
      </c>
      <c r="BL94" s="87" t="e">
        <f t="shared" ca="1" si="357"/>
        <v>#VALUE!</v>
      </c>
      <c r="BM94" s="87" t="e">
        <f t="shared" ca="1" si="358"/>
        <v>#VALUE!</v>
      </c>
      <c r="BN94" s="87" t="e">
        <f t="shared" ca="1" si="359"/>
        <v>#VALUE!</v>
      </c>
      <c r="BO94" s="87" t="e">
        <f t="shared" ca="1" si="360"/>
        <v>#VALUE!</v>
      </c>
      <c r="BP94" s="87" t="e">
        <f t="shared" ca="1" si="361"/>
        <v>#VALUE!</v>
      </c>
      <c r="BQ94" s="87" t="e">
        <f t="shared" ca="1" si="362"/>
        <v>#VALUE!</v>
      </c>
      <c r="BR94" s="87" t="e">
        <f t="shared" ca="1" si="363"/>
        <v>#VALUE!</v>
      </c>
      <c r="BS94" s="87" t="e">
        <f t="shared" ca="1" si="364"/>
        <v>#VALUE!</v>
      </c>
      <c r="BT94" s="87" t="e">
        <f t="shared" ca="1" si="365"/>
        <v>#VALUE!</v>
      </c>
      <c r="BU94" s="87" t="e">
        <f t="shared" ca="1" si="366"/>
        <v>#VALUE!</v>
      </c>
      <c r="BV94" s="87" t="e">
        <f t="shared" ca="1" si="367"/>
        <v>#VALUE!</v>
      </c>
      <c r="BW94" s="87" t="e">
        <f t="shared" ca="1" si="513"/>
        <v>#VALUE!</v>
      </c>
      <c r="BX94" s="87" t="e">
        <f t="shared" ca="1" si="513"/>
        <v>#VALUE!</v>
      </c>
      <c r="BY94" s="87" t="e">
        <f t="shared" ca="1" si="513"/>
        <v>#VALUE!</v>
      </c>
      <c r="BZ94" s="87" t="e">
        <f t="shared" ca="1" si="513"/>
        <v>#VALUE!</v>
      </c>
      <c r="CA94" s="87" t="e">
        <f t="shared" ca="1" si="513"/>
        <v>#VALUE!</v>
      </c>
      <c r="CC94" s="87">
        <v>88</v>
      </c>
      <c r="CD94" s="91" t="e">
        <f t="shared" ca="1" si="369"/>
        <v>#N/A</v>
      </c>
      <c r="CE94" s="91" t="e">
        <f t="shared" ca="1" si="370"/>
        <v>#REF!</v>
      </c>
      <c r="CF94" s="91" t="e">
        <f t="shared" ca="1" si="371"/>
        <v>#REF!</v>
      </c>
      <c r="CG94" s="91" t="e">
        <f t="shared" ca="1" si="372"/>
        <v>#REF!</v>
      </c>
      <c r="CH94" s="91" t="e">
        <f t="shared" ca="1" si="373"/>
        <v>#REF!</v>
      </c>
      <c r="CI94" s="91" t="e">
        <f t="shared" ca="1" si="374"/>
        <v>#REF!</v>
      </c>
      <c r="CJ94" s="91" t="e">
        <f t="shared" ca="1" si="375"/>
        <v>#REF!</v>
      </c>
      <c r="CK94" s="91" t="e">
        <f t="shared" ca="1" si="376"/>
        <v>#REF!</v>
      </c>
      <c r="CL94" s="91" t="e">
        <f t="shared" ca="1" si="377"/>
        <v>#REF!</v>
      </c>
      <c r="CM94" s="91" t="e">
        <f t="shared" ca="1" si="378"/>
        <v>#REF!</v>
      </c>
      <c r="CN94" s="91" t="e">
        <f t="shared" ca="1" si="379"/>
        <v>#REF!</v>
      </c>
      <c r="CO94" s="91" t="e">
        <f t="shared" ca="1" si="380"/>
        <v>#REF!</v>
      </c>
      <c r="CP94" s="91" t="e">
        <f t="shared" ca="1" si="381"/>
        <v>#REF!</v>
      </c>
      <c r="CQ94" s="91" t="e">
        <f t="shared" ca="1" si="382"/>
        <v>#REF!</v>
      </c>
      <c r="CR94" s="91" t="e">
        <f t="shared" ca="1" si="383"/>
        <v>#REF!</v>
      </c>
      <c r="CS94" s="91" t="e">
        <f t="shared" ref="CS94:CW94" ca="1" si="537">VALUE(IF(Q97=0,0,CONCATENATE(Q$9,$A97)))</f>
        <v>#REF!</v>
      </c>
      <c r="CT94" s="91" t="e">
        <f t="shared" ca="1" si="537"/>
        <v>#REF!</v>
      </c>
      <c r="CU94" s="91" t="e">
        <f t="shared" ca="1" si="537"/>
        <v>#REF!</v>
      </c>
      <c r="CV94" s="91" t="e">
        <f t="shared" ca="1" si="537"/>
        <v>#REF!</v>
      </c>
      <c r="CW94" s="91" t="e">
        <f t="shared" ca="1" si="537"/>
        <v>#REF!</v>
      </c>
      <c r="DC94" s="87" t="e">
        <f t="shared" ca="1" si="390"/>
        <v>#VALUE!</v>
      </c>
      <c r="DD94" s="87" t="e">
        <f t="shared" ca="1" si="391"/>
        <v>#VALUE!</v>
      </c>
      <c r="DE94" s="87" t="e">
        <f t="shared" ca="1" si="392"/>
        <v>#VALUE!</v>
      </c>
      <c r="DF94" s="87" t="e">
        <f t="shared" ca="1" si="393"/>
        <v>#VALUE!</v>
      </c>
      <c r="DG94" s="87" t="e">
        <f t="shared" ca="1" si="394"/>
        <v>#VALUE!</v>
      </c>
      <c r="DH94" s="87" t="e">
        <f t="shared" ca="1" si="395"/>
        <v>#VALUE!</v>
      </c>
      <c r="DI94" s="87" t="e">
        <f t="shared" ca="1" si="396"/>
        <v>#VALUE!</v>
      </c>
      <c r="DJ94" s="87" t="e">
        <f t="shared" ca="1" si="397"/>
        <v>#VALUE!</v>
      </c>
      <c r="DK94" s="87" t="e">
        <f t="shared" ca="1" si="398"/>
        <v>#VALUE!</v>
      </c>
      <c r="DL94" s="87" t="e">
        <f t="shared" ca="1" si="399"/>
        <v>#VALUE!</v>
      </c>
      <c r="DM94" s="87" t="e">
        <f t="shared" ca="1" si="400"/>
        <v>#VALUE!</v>
      </c>
      <c r="DN94" s="87" t="e">
        <f t="shared" ca="1" si="401"/>
        <v>#VALUE!</v>
      </c>
      <c r="DO94" s="87" t="e">
        <f t="shared" ca="1" si="402"/>
        <v>#VALUE!</v>
      </c>
      <c r="DP94" s="87" t="e">
        <f t="shared" ca="1" si="403"/>
        <v>#VALUE!</v>
      </c>
      <c r="DQ94" s="87" t="e">
        <f t="shared" ca="1" si="404"/>
        <v>#VALUE!</v>
      </c>
      <c r="DR94" s="87" t="e">
        <f t="shared" ca="1" si="405"/>
        <v>#VALUE!</v>
      </c>
      <c r="DS94" s="87" t="e">
        <f t="shared" ca="1" si="406"/>
        <v>#VALUE!</v>
      </c>
      <c r="DT94" s="87" t="e">
        <f t="shared" ca="1" si="407"/>
        <v>#VALUE!</v>
      </c>
      <c r="DU94" s="87" t="e">
        <f t="shared" ca="1" si="408"/>
        <v>#VALUE!</v>
      </c>
      <c r="DV94" s="87" t="e">
        <f t="shared" ca="1" si="409"/>
        <v>#VALUE!</v>
      </c>
      <c r="DW94" s="87" t="e">
        <f t="shared" ca="1" si="410"/>
        <v>#VALUE!</v>
      </c>
      <c r="DY94" s="87" t="e">
        <f t="shared" ca="1" si="411"/>
        <v>#VALUE!</v>
      </c>
      <c r="DZ94" s="87" t="e">
        <f t="shared" ca="1" si="412"/>
        <v>#VALUE!</v>
      </c>
      <c r="EA94" s="87" t="e">
        <f t="shared" ca="1" si="413"/>
        <v>#VALUE!</v>
      </c>
      <c r="EB94" s="87" t="e">
        <f t="shared" ca="1" si="414"/>
        <v>#VALUE!</v>
      </c>
      <c r="EC94" s="87" t="e">
        <f t="shared" ca="1" si="415"/>
        <v>#VALUE!</v>
      </c>
      <c r="ED94" s="87" t="e">
        <f t="shared" ca="1" si="416"/>
        <v>#VALUE!</v>
      </c>
      <c r="EE94" s="87" t="e">
        <f t="shared" ca="1" si="417"/>
        <v>#VALUE!</v>
      </c>
      <c r="EF94" s="87" t="e">
        <f t="shared" ca="1" si="418"/>
        <v>#VALUE!</v>
      </c>
      <c r="EG94" s="87" t="e">
        <f t="shared" ca="1" si="419"/>
        <v>#VALUE!</v>
      </c>
      <c r="EH94" s="87" t="e">
        <f t="shared" ca="1" si="420"/>
        <v>#VALUE!</v>
      </c>
      <c r="EI94" s="87" t="e">
        <f t="shared" ca="1" si="421"/>
        <v>#VALUE!</v>
      </c>
      <c r="EJ94" s="87" t="e">
        <f t="shared" ca="1" si="422"/>
        <v>#VALUE!</v>
      </c>
      <c r="EK94" s="87" t="e">
        <f t="shared" ca="1" si="423"/>
        <v>#VALUE!</v>
      </c>
      <c r="EL94" s="87" t="e">
        <f t="shared" ca="1" si="424"/>
        <v>#VALUE!</v>
      </c>
      <c r="EM94" s="87" t="e">
        <f t="shared" ca="1" si="425"/>
        <v>#VALUE!</v>
      </c>
      <c r="EN94" s="87" t="e">
        <f t="shared" ca="1" si="426"/>
        <v>#VALUE!</v>
      </c>
      <c r="EO94" s="87" t="e">
        <f t="shared" ca="1" si="427"/>
        <v>#VALUE!</v>
      </c>
      <c r="EP94" s="87" t="e">
        <f t="shared" ca="1" si="428"/>
        <v>#VALUE!</v>
      </c>
      <c r="EQ94" s="87" t="e">
        <f t="shared" ca="1" si="429"/>
        <v>#VALUE!</v>
      </c>
      <c r="ER94" s="87" t="e">
        <f t="shared" ca="1" si="430"/>
        <v>#VALUE!</v>
      </c>
      <c r="ES94" s="87" t="e">
        <f t="shared" ca="1" si="431"/>
        <v>#VALUE!</v>
      </c>
      <c r="EU94" s="87" t="e">
        <f t="shared" ca="1" si="432"/>
        <v>#VALUE!</v>
      </c>
      <c r="EV94" s="87" t="e">
        <f t="shared" ca="1" si="433"/>
        <v>#VALUE!</v>
      </c>
      <c r="EW94" s="87" t="e">
        <f t="shared" ca="1" si="434"/>
        <v>#VALUE!</v>
      </c>
      <c r="EX94" s="87" t="e">
        <f t="shared" ca="1" si="435"/>
        <v>#VALUE!</v>
      </c>
      <c r="EY94" s="87" t="e">
        <f t="shared" ca="1" si="436"/>
        <v>#VALUE!</v>
      </c>
      <c r="EZ94" s="87" t="e">
        <f t="shared" ca="1" si="437"/>
        <v>#VALUE!</v>
      </c>
      <c r="FA94" s="87" t="e">
        <f t="shared" ca="1" si="438"/>
        <v>#VALUE!</v>
      </c>
      <c r="FB94" s="87" t="e">
        <f t="shared" ca="1" si="439"/>
        <v>#VALUE!</v>
      </c>
      <c r="FC94" s="87" t="e">
        <f t="shared" ca="1" si="440"/>
        <v>#VALUE!</v>
      </c>
      <c r="FD94" s="87" t="e">
        <f t="shared" ca="1" si="441"/>
        <v>#VALUE!</v>
      </c>
      <c r="FE94" s="87" t="e">
        <f t="shared" ca="1" si="442"/>
        <v>#VALUE!</v>
      </c>
      <c r="FF94" s="87" t="e">
        <f t="shared" ca="1" si="443"/>
        <v>#VALUE!</v>
      </c>
      <c r="FG94" s="87" t="e">
        <f t="shared" ca="1" si="444"/>
        <v>#VALUE!</v>
      </c>
      <c r="FH94" s="87" t="e">
        <f t="shared" ca="1" si="445"/>
        <v>#VALUE!</v>
      </c>
      <c r="FI94" s="87" t="e">
        <f t="shared" ca="1" si="446"/>
        <v>#VALUE!</v>
      </c>
      <c r="FJ94" s="87" t="e">
        <f t="shared" ca="1" si="447"/>
        <v>#VALUE!</v>
      </c>
      <c r="FK94" s="87" t="e">
        <f t="shared" ca="1" si="448"/>
        <v>#VALUE!</v>
      </c>
      <c r="FL94" s="87" t="e">
        <f t="shared" ca="1" si="449"/>
        <v>#VALUE!</v>
      </c>
      <c r="FM94" s="87" t="e">
        <f t="shared" ca="1" si="450"/>
        <v>#VALUE!</v>
      </c>
      <c r="FN94" s="87" t="e">
        <f t="shared" ca="1" si="451"/>
        <v>#VALUE!</v>
      </c>
      <c r="FO94" s="87" t="e">
        <f t="shared" ca="1" si="452"/>
        <v>#VALUE!</v>
      </c>
      <c r="FQ94" s="87">
        <f ca="1"/>
        <v>0</v>
      </c>
      <c r="FR94" s="87">
        <f ca="1"/>
        <v>0</v>
      </c>
      <c r="FS94" s="87">
        <f ca="1"/>
        <v>0</v>
      </c>
      <c r="FT94" s="87">
        <f ca="1"/>
        <v>0</v>
      </c>
      <c r="FU94" s="87">
        <f ca="1"/>
        <v>0</v>
      </c>
      <c r="FV94" s="87">
        <f ca="1"/>
        <v>0</v>
      </c>
      <c r="FW94" s="87">
        <f ca="1"/>
        <v>0</v>
      </c>
      <c r="FX94" s="87">
        <f ca="1"/>
        <v>0</v>
      </c>
      <c r="FY94" s="87">
        <f ca="1"/>
        <v>0</v>
      </c>
      <c r="FZ94" s="87">
        <f ca="1"/>
        <v>0</v>
      </c>
      <c r="GA94" s="87">
        <f ca="1"/>
        <v>0</v>
      </c>
      <c r="GB94" s="87">
        <f ca="1"/>
        <v>0</v>
      </c>
      <c r="GC94" s="87">
        <f ca="1"/>
        <v>0</v>
      </c>
      <c r="GD94" s="87">
        <f ca="1"/>
        <v>0</v>
      </c>
      <c r="GE94" s="87">
        <f ca="1"/>
        <v>0</v>
      </c>
      <c r="GF94" s="87">
        <f ca="1"/>
        <v>0</v>
      </c>
      <c r="GG94" s="87">
        <f ca="1"/>
        <v>0</v>
      </c>
      <c r="GH94" s="87">
        <f ca="1"/>
        <v>0</v>
      </c>
      <c r="GI94" s="87">
        <f ca="1"/>
        <v>0</v>
      </c>
      <c r="GJ94" s="87">
        <f ca="1"/>
        <v>0</v>
      </c>
    </row>
    <row r="95" spans="1:192" x14ac:dyDescent="0.25">
      <c r="A95" s="87">
        <f t="shared" si="515"/>
        <v>86</v>
      </c>
      <c r="B95" s="87" t="e">
        <f t="shared" ca="1" si="456"/>
        <v>#N/A</v>
      </c>
      <c r="C95" s="87" t="e">
        <f t="shared" ca="1" si="457"/>
        <v>#REF!</v>
      </c>
      <c r="D95" s="87" t="e">
        <f t="shared" ca="1" si="458"/>
        <v>#REF!</v>
      </c>
      <c r="E95" s="87" t="e">
        <f t="shared" ca="1" si="459"/>
        <v>#REF!</v>
      </c>
      <c r="F95" s="87" t="e">
        <f t="shared" ca="1" si="460"/>
        <v>#REF!</v>
      </c>
      <c r="G95" s="87" t="e">
        <f t="shared" ca="1" si="461"/>
        <v>#REF!</v>
      </c>
      <c r="H95" s="87" t="e">
        <f t="shared" ca="1" si="462"/>
        <v>#REF!</v>
      </c>
      <c r="I95" s="87" t="e">
        <f t="shared" ca="1" si="463"/>
        <v>#REF!</v>
      </c>
      <c r="J95" s="87" t="e">
        <f t="shared" ca="1" si="464"/>
        <v>#REF!</v>
      </c>
      <c r="K95" s="87" t="e">
        <f t="shared" ca="1" si="465"/>
        <v>#REF!</v>
      </c>
      <c r="L95" s="87" t="e">
        <f t="shared" ca="1" si="466"/>
        <v>#REF!</v>
      </c>
      <c r="M95" s="87" t="e">
        <f t="shared" ca="1" si="467"/>
        <v>#REF!</v>
      </c>
      <c r="N95" s="87" t="e">
        <f t="shared" ca="1" si="468"/>
        <v>#REF!</v>
      </c>
      <c r="O95" s="87" t="e">
        <f t="shared" ca="1" si="469"/>
        <v>#REF!</v>
      </c>
      <c r="P95" s="87" t="e">
        <f t="shared" ca="1" si="470"/>
        <v>#REF!</v>
      </c>
      <c r="Q95" s="87" t="e">
        <f t="shared" ca="1" si="522"/>
        <v>#REF!</v>
      </c>
      <c r="R95" s="87" t="e">
        <f t="shared" ca="1" si="522"/>
        <v>#REF!</v>
      </c>
      <c r="S95" s="87" t="e">
        <f t="shared" ca="1" si="522"/>
        <v>#REF!</v>
      </c>
      <c r="T95" s="87" t="e">
        <f t="shared" ca="1" si="522"/>
        <v>#REF!</v>
      </c>
      <c r="U95" s="87" t="e">
        <f t="shared" ca="1" si="522"/>
        <v>#REF!</v>
      </c>
      <c r="X95" s="87">
        <f ca="1">Ranking!B91</f>
        <v>0</v>
      </c>
      <c r="Y95" s="87" t="e">
        <f ca="1">IF(AH95=0,0,Ranking!C91)</f>
        <v>#VALUE!</v>
      </c>
      <c r="Z95" s="91">
        <f ca="1">Ranking!G91</f>
        <v>0</v>
      </c>
      <c r="AA95" s="87" t="e">
        <f ca="1">MCA!ES94</f>
        <v>#REF!</v>
      </c>
      <c r="AB95" s="87">
        <f ca="1">MCA!ET94</f>
        <v>0</v>
      </c>
      <c r="AC95" s="87">
        <f ca="1">MCA!EU94</f>
        <v>0</v>
      </c>
      <c r="AD95" s="87" t="e">
        <f ca="1">INDEX('MCA-INPUT'!$C$22:$C$25,MATCH(AC95,$W$376:$W$379,0),1)</f>
        <v>#N/A</v>
      </c>
      <c r="AE95" s="87" t="e">
        <f t="shared" ca="1" si="346"/>
        <v>#VALUE!</v>
      </c>
      <c r="AF95" s="87">
        <f ca="1">MATCH(AB95,$AB$7:AB95,0)</f>
        <v>1</v>
      </c>
      <c r="AG95" s="87" t="str">
        <f t="shared" ca="1" si="347"/>
        <v>00</v>
      </c>
      <c r="AH95" s="87" t="e">
        <f t="shared" ca="1" si="348"/>
        <v>#VALUE!</v>
      </c>
      <c r="AI95" s="87" t="e">
        <f t="shared" ca="1" si="385"/>
        <v>#VALUE!</v>
      </c>
      <c r="AK95" s="87" t="e">
        <f t="shared" ca="1" si="349"/>
        <v>#VALUE!</v>
      </c>
      <c r="AL95" s="87" t="e">
        <f t="shared" ca="1" si="386"/>
        <v>#VALUE!</v>
      </c>
      <c r="AM95" s="87" t="e">
        <f t="shared" ca="1" si="350"/>
        <v>#VALUE!</v>
      </c>
      <c r="AN95" s="87" t="e">
        <f t="shared" ref="AN95:BA95" ca="1" si="538">IF(AM95&gt;0,2,IF($AL95&lt;=AN$5,1,0))</f>
        <v>#VALUE!</v>
      </c>
      <c r="AO95" s="87" t="e">
        <f t="shared" ca="1" si="538"/>
        <v>#VALUE!</v>
      </c>
      <c r="AP95" s="87" t="e">
        <f t="shared" ca="1" si="538"/>
        <v>#VALUE!</v>
      </c>
      <c r="AQ95" s="87" t="e">
        <f t="shared" ca="1" si="538"/>
        <v>#VALUE!</v>
      </c>
      <c r="AR95" s="87" t="e">
        <f t="shared" ca="1" si="538"/>
        <v>#VALUE!</v>
      </c>
      <c r="AS95" s="87" t="e">
        <f t="shared" ca="1" si="538"/>
        <v>#VALUE!</v>
      </c>
      <c r="AT95" s="87" t="e">
        <f t="shared" ca="1" si="538"/>
        <v>#VALUE!</v>
      </c>
      <c r="AU95" s="87" t="e">
        <f t="shared" ca="1" si="538"/>
        <v>#VALUE!</v>
      </c>
      <c r="AV95" s="87" t="e">
        <f t="shared" ca="1" si="538"/>
        <v>#VALUE!</v>
      </c>
      <c r="AW95" s="87" t="e">
        <f t="shared" ca="1" si="538"/>
        <v>#VALUE!</v>
      </c>
      <c r="AX95" s="87" t="e">
        <f t="shared" ca="1" si="538"/>
        <v>#VALUE!</v>
      </c>
      <c r="AY95" s="87" t="e">
        <f t="shared" ca="1" si="538"/>
        <v>#VALUE!</v>
      </c>
      <c r="AZ95" s="87" t="e">
        <f t="shared" ca="1" si="538"/>
        <v>#VALUE!</v>
      </c>
      <c r="BA95" s="87" t="e">
        <f t="shared" ca="1" si="538"/>
        <v>#VALUE!</v>
      </c>
      <c r="BB95" s="87" t="e">
        <f t="shared" ref="BB95:BF95" ca="1" si="539">IF(BA95&gt;0,2,IF($AL95&lt;=BB$5,1,0))</f>
        <v>#VALUE!</v>
      </c>
      <c r="BC95" s="87" t="e">
        <f t="shared" ca="1" si="539"/>
        <v>#VALUE!</v>
      </c>
      <c r="BD95" s="87" t="e">
        <f t="shared" ca="1" si="539"/>
        <v>#VALUE!</v>
      </c>
      <c r="BE95" s="87" t="e">
        <f t="shared" ca="1" si="539"/>
        <v>#VALUE!</v>
      </c>
      <c r="BF95" s="87" t="e">
        <f t="shared" ca="1" si="539"/>
        <v>#VALUE!</v>
      </c>
      <c r="BH95" s="87" t="e">
        <f t="shared" ca="1" si="353"/>
        <v>#VALUE!</v>
      </c>
      <c r="BI95" s="87" t="e">
        <f t="shared" ca="1" si="354"/>
        <v>#VALUE!</v>
      </c>
      <c r="BJ95" s="87" t="e">
        <f t="shared" ca="1" si="355"/>
        <v>#VALUE!</v>
      </c>
      <c r="BK95" s="87" t="e">
        <f t="shared" ca="1" si="356"/>
        <v>#VALUE!</v>
      </c>
      <c r="BL95" s="87" t="e">
        <f t="shared" ca="1" si="357"/>
        <v>#VALUE!</v>
      </c>
      <c r="BM95" s="87" t="e">
        <f t="shared" ca="1" si="358"/>
        <v>#VALUE!</v>
      </c>
      <c r="BN95" s="87" t="e">
        <f t="shared" ca="1" si="359"/>
        <v>#VALUE!</v>
      </c>
      <c r="BO95" s="87" t="e">
        <f t="shared" ca="1" si="360"/>
        <v>#VALUE!</v>
      </c>
      <c r="BP95" s="87" t="e">
        <f t="shared" ca="1" si="361"/>
        <v>#VALUE!</v>
      </c>
      <c r="BQ95" s="87" t="e">
        <f t="shared" ca="1" si="362"/>
        <v>#VALUE!</v>
      </c>
      <c r="BR95" s="87" t="e">
        <f t="shared" ca="1" si="363"/>
        <v>#VALUE!</v>
      </c>
      <c r="BS95" s="87" t="e">
        <f t="shared" ca="1" si="364"/>
        <v>#VALUE!</v>
      </c>
      <c r="BT95" s="87" t="e">
        <f t="shared" ca="1" si="365"/>
        <v>#VALUE!</v>
      </c>
      <c r="BU95" s="87" t="e">
        <f t="shared" ca="1" si="366"/>
        <v>#VALUE!</v>
      </c>
      <c r="BV95" s="87" t="e">
        <f t="shared" ca="1" si="367"/>
        <v>#VALUE!</v>
      </c>
      <c r="BW95" s="87" t="e">
        <f t="shared" ca="1" si="513"/>
        <v>#VALUE!</v>
      </c>
      <c r="BX95" s="87" t="e">
        <f t="shared" ca="1" si="513"/>
        <v>#VALUE!</v>
      </c>
      <c r="BY95" s="87" t="e">
        <f t="shared" ca="1" si="513"/>
        <v>#VALUE!</v>
      </c>
      <c r="BZ95" s="87" t="e">
        <f t="shared" ca="1" si="513"/>
        <v>#VALUE!</v>
      </c>
      <c r="CA95" s="87" t="e">
        <f t="shared" ca="1" si="513"/>
        <v>#VALUE!</v>
      </c>
      <c r="CC95" s="87">
        <v>89</v>
      </c>
      <c r="CD95" s="91" t="e">
        <f t="shared" ca="1" si="369"/>
        <v>#N/A</v>
      </c>
      <c r="CE95" s="91" t="e">
        <f t="shared" ca="1" si="370"/>
        <v>#REF!</v>
      </c>
      <c r="CF95" s="91" t="e">
        <f t="shared" ca="1" si="371"/>
        <v>#REF!</v>
      </c>
      <c r="CG95" s="91" t="e">
        <f t="shared" ca="1" si="372"/>
        <v>#REF!</v>
      </c>
      <c r="CH95" s="91" t="e">
        <f t="shared" ca="1" si="373"/>
        <v>#REF!</v>
      </c>
      <c r="CI95" s="91" t="e">
        <f t="shared" ca="1" si="374"/>
        <v>#REF!</v>
      </c>
      <c r="CJ95" s="91" t="e">
        <f t="shared" ca="1" si="375"/>
        <v>#REF!</v>
      </c>
      <c r="CK95" s="91" t="e">
        <f t="shared" ca="1" si="376"/>
        <v>#REF!</v>
      </c>
      <c r="CL95" s="91" t="e">
        <f t="shared" ca="1" si="377"/>
        <v>#REF!</v>
      </c>
      <c r="CM95" s="91" t="e">
        <f t="shared" ca="1" si="378"/>
        <v>#REF!</v>
      </c>
      <c r="CN95" s="91" t="e">
        <f t="shared" ca="1" si="379"/>
        <v>#REF!</v>
      </c>
      <c r="CO95" s="91" t="e">
        <f t="shared" ca="1" si="380"/>
        <v>#REF!</v>
      </c>
      <c r="CP95" s="91" t="e">
        <f t="shared" ca="1" si="381"/>
        <v>#REF!</v>
      </c>
      <c r="CQ95" s="91" t="e">
        <f t="shared" ca="1" si="382"/>
        <v>#REF!</v>
      </c>
      <c r="CR95" s="91" t="e">
        <f t="shared" ca="1" si="383"/>
        <v>#REF!</v>
      </c>
      <c r="CS95" s="91" t="e">
        <f t="shared" ref="CS95:CW95" ca="1" si="540">VALUE(IF(Q98=0,0,CONCATENATE(Q$9,$A98)))</f>
        <v>#REF!</v>
      </c>
      <c r="CT95" s="91" t="e">
        <f t="shared" ca="1" si="540"/>
        <v>#REF!</v>
      </c>
      <c r="CU95" s="91" t="e">
        <f t="shared" ca="1" si="540"/>
        <v>#REF!</v>
      </c>
      <c r="CV95" s="91" t="e">
        <f t="shared" ca="1" si="540"/>
        <v>#REF!</v>
      </c>
      <c r="CW95" s="91" t="e">
        <f t="shared" ca="1" si="540"/>
        <v>#REF!</v>
      </c>
      <c r="DC95" s="87" t="e">
        <f t="shared" ca="1" si="390"/>
        <v>#VALUE!</v>
      </c>
      <c r="DD95" s="87" t="e">
        <f t="shared" ca="1" si="391"/>
        <v>#VALUE!</v>
      </c>
      <c r="DE95" s="87" t="e">
        <f t="shared" ca="1" si="392"/>
        <v>#VALUE!</v>
      </c>
      <c r="DF95" s="87" t="e">
        <f t="shared" ca="1" si="393"/>
        <v>#VALUE!</v>
      </c>
      <c r="DG95" s="87" t="e">
        <f t="shared" ca="1" si="394"/>
        <v>#VALUE!</v>
      </c>
      <c r="DH95" s="87" t="e">
        <f t="shared" ca="1" si="395"/>
        <v>#VALUE!</v>
      </c>
      <c r="DI95" s="87" t="e">
        <f t="shared" ca="1" si="396"/>
        <v>#VALUE!</v>
      </c>
      <c r="DJ95" s="87" t="e">
        <f t="shared" ca="1" si="397"/>
        <v>#VALUE!</v>
      </c>
      <c r="DK95" s="87" t="e">
        <f t="shared" ca="1" si="398"/>
        <v>#VALUE!</v>
      </c>
      <c r="DL95" s="87" t="e">
        <f t="shared" ca="1" si="399"/>
        <v>#VALUE!</v>
      </c>
      <c r="DM95" s="87" t="e">
        <f t="shared" ca="1" si="400"/>
        <v>#VALUE!</v>
      </c>
      <c r="DN95" s="87" t="e">
        <f t="shared" ca="1" si="401"/>
        <v>#VALUE!</v>
      </c>
      <c r="DO95" s="87" t="e">
        <f t="shared" ca="1" si="402"/>
        <v>#VALUE!</v>
      </c>
      <c r="DP95" s="87" t="e">
        <f t="shared" ca="1" si="403"/>
        <v>#VALUE!</v>
      </c>
      <c r="DQ95" s="87" t="e">
        <f t="shared" ca="1" si="404"/>
        <v>#VALUE!</v>
      </c>
      <c r="DR95" s="87" t="e">
        <f t="shared" ca="1" si="405"/>
        <v>#VALUE!</v>
      </c>
      <c r="DS95" s="87" t="e">
        <f t="shared" ca="1" si="406"/>
        <v>#VALUE!</v>
      </c>
      <c r="DT95" s="87" t="e">
        <f t="shared" ca="1" si="407"/>
        <v>#VALUE!</v>
      </c>
      <c r="DU95" s="87" t="e">
        <f t="shared" ca="1" si="408"/>
        <v>#VALUE!</v>
      </c>
      <c r="DV95" s="87" t="e">
        <f t="shared" ca="1" si="409"/>
        <v>#VALUE!</v>
      </c>
      <c r="DW95" s="87" t="e">
        <f t="shared" ca="1" si="410"/>
        <v>#VALUE!</v>
      </c>
      <c r="DY95" s="87" t="e">
        <f t="shared" ca="1" si="411"/>
        <v>#VALUE!</v>
      </c>
      <c r="DZ95" s="87" t="e">
        <f t="shared" ca="1" si="412"/>
        <v>#VALUE!</v>
      </c>
      <c r="EA95" s="87" t="e">
        <f t="shared" ca="1" si="413"/>
        <v>#VALUE!</v>
      </c>
      <c r="EB95" s="87" t="e">
        <f t="shared" ca="1" si="414"/>
        <v>#VALUE!</v>
      </c>
      <c r="EC95" s="87" t="e">
        <f t="shared" ca="1" si="415"/>
        <v>#VALUE!</v>
      </c>
      <c r="ED95" s="87" t="e">
        <f t="shared" ca="1" si="416"/>
        <v>#VALUE!</v>
      </c>
      <c r="EE95" s="87" t="e">
        <f t="shared" ca="1" si="417"/>
        <v>#VALUE!</v>
      </c>
      <c r="EF95" s="87" t="e">
        <f t="shared" ca="1" si="418"/>
        <v>#VALUE!</v>
      </c>
      <c r="EG95" s="87" t="e">
        <f t="shared" ca="1" si="419"/>
        <v>#VALUE!</v>
      </c>
      <c r="EH95" s="87" t="e">
        <f t="shared" ca="1" si="420"/>
        <v>#VALUE!</v>
      </c>
      <c r="EI95" s="87" t="e">
        <f t="shared" ca="1" si="421"/>
        <v>#VALUE!</v>
      </c>
      <c r="EJ95" s="87" t="e">
        <f t="shared" ca="1" si="422"/>
        <v>#VALUE!</v>
      </c>
      <c r="EK95" s="87" t="e">
        <f t="shared" ca="1" si="423"/>
        <v>#VALUE!</v>
      </c>
      <c r="EL95" s="87" t="e">
        <f t="shared" ca="1" si="424"/>
        <v>#VALUE!</v>
      </c>
      <c r="EM95" s="87" t="e">
        <f t="shared" ca="1" si="425"/>
        <v>#VALUE!</v>
      </c>
      <c r="EN95" s="87" t="e">
        <f t="shared" ca="1" si="426"/>
        <v>#VALUE!</v>
      </c>
      <c r="EO95" s="87" t="e">
        <f t="shared" ca="1" si="427"/>
        <v>#VALUE!</v>
      </c>
      <c r="EP95" s="87" t="e">
        <f t="shared" ca="1" si="428"/>
        <v>#VALUE!</v>
      </c>
      <c r="EQ95" s="87" t="e">
        <f t="shared" ca="1" si="429"/>
        <v>#VALUE!</v>
      </c>
      <c r="ER95" s="87" t="e">
        <f t="shared" ca="1" si="430"/>
        <v>#VALUE!</v>
      </c>
      <c r="ES95" s="87" t="e">
        <f t="shared" ca="1" si="431"/>
        <v>#VALUE!</v>
      </c>
      <c r="EU95" s="87" t="e">
        <f t="shared" ca="1" si="432"/>
        <v>#VALUE!</v>
      </c>
      <c r="EV95" s="87" t="e">
        <f t="shared" ca="1" si="433"/>
        <v>#VALUE!</v>
      </c>
      <c r="EW95" s="87" t="e">
        <f t="shared" ca="1" si="434"/>
        <v>#VALUE!</v>
      </c>
      <c r="EX95" s="87" t="e">
        <f t="shared" ca="1" si="435"/>
        <v>#VALUE!</v>
      </c>
      <c r="EY95" s="87" t="e">
        <f t="shared" ca="1" si="436"/>
        <v>#VALUE!</v>
      </c>
      <c r="EZ95" s="87" t="e">
        <f t="shared" ca="1" si="437"/>
        <v>#VALUE!</v>
      </c>
      <c r="FA95" s="87" t="e">
        <f t="shared" ca="1" si="438"/>
        <v>#VALUE!</v>
      </c>
      <c r="FB95" s="87" t="e">
        <f t="shared" ca="1" si="439"/>
        <v>#VALUE!</v>
      </c>
      <c r="FC95" s="87" t="e">
        <f t="shared" ca="1" si="440"/>
        <v>#VALUE!</v>
      </c>
      <c r="FD95" s="87" t="e">
        <f t="shared" ca="1" si="441"/>
        <v>#VALUE!</v>
      </c>
      <c r="FE95" s="87" t="e">
        <f t="shared" ca="1" si="442"/>
        <v>#VALUE!</v>
      </c>
      <c r="FF95" s="87" t="e">
        <f t="shared" ca="1" si="443"/>
        <v>#VALUE!</v>
      </c>
      <c r="FG95" s="87" t="e">
        <f t="shared" ca="1" si="444"/>
        <v>#VALUE!</v>
      </c>
      <c r="FH95" s="87" t="e">
        <f t="shared" ca="1" si="445"/>
        <v>#VALUE!</v>
      </c>
      <c r="FI95" s="87" t="e">
        <f t="shared" ca="1" si="446"/>
        <v>#VALUE!</v>
      </c>
      <c r="FJ95" s="87" t="e">
        <f t="shared" ca="1" si="447"/>
        <v>#VALUE!</v>
      </c>
      <c r="FK95" s="87" t="e">
        <f t="shared" ca="1" si="448"/>
        <v>#VALUE!</v>
      </c>
      <c r="FL95" s="87" t="e">
        <f t="shared" ca="1" si="449"/>
        <v>#VALUE!</v>
      </c>
      <c r="FM95" s="87" t="e">
        <f t="shared" ca="1" si="450"/>
        <v>#VALUE!</v>
      </c>
      <c r="FN95" s="87" t="e">
        <f t="shared" ca="1" si="451"/>
        <v>#VALUE!</v>
      </c>
      <c r="FO95" s="87" t="e">
        <f t="shared" ca="1" si="452"/>
        <v>#VALUE!</v>
      </c>
      <c r="FQ95" s="87">
        <f ca="1"/>
        <v>0</v>
      </c>
      <c r="FR95" s="87">
        <f ca="1"/>
        <v>0</v>
      </c>
      <c r="FS95" s="87">
        <f ca="1"/>
        <v>0</v>
      </c>
      <c r="FT95" s="87">
        <f ca="1"/>
        <v>0</v>
      </c>
      <c r="FU95" s="87">
        <f ca="1"/>
        <v>0</v>
      </c>
      <c r="FV95" s="87">
        <f ca="1"/>
        <v>0</v>
      </c>
      <c r="FW95" s="87">
        <f ca="1"/>
        <v>0</v>
      </c>
      <c r="FX95" s="87">
        <f ca="1"/>
        <v>0</v>
      </c>
      <c r="FY95" s="87">
        <f ca="1"/>
        <v>0</v>
      </c>
      <c r="FZ95" s="87">
        <f ca="1"/>
        <v>0</v>
      </c>
      <c r="GA95" s="87">
        <f ca="1"/>
        <v>0</v>
      </c>
      <c r="GB95" s="87">
        <f ca="1"/>
        <v>0</v>
      </c>
      <c r="GC95" s="87">
        <f ca="1"/>
        <v>0</v>
      </c>
      <c r="GD95" s="87">
        <f ca="1"/>
        <v>0</v>
      </c>
      <c r="GE95" s="87">
        <f ca="1"/>
        <v>0</v>
      </c>
      <c r="GF95" s="87">
        <f ca="1"/>
        <v>0</v>
      </c>
      <c r="GG95" s="87">
        <f ca="1"/>
        <v>0</v>
      </c>
      <c r="GH95" s="87">
        <f ca="1"/>
        <v>0</v>
      </c>
      <c r="GI95" s="87">
        <f ca="1"/>
        <v>0</v>
      </c>
      <c r="GJ95" s="87">
        <f ca="1"/>
        <v>0</v>
      </c>
    </row>
    <row r="96" spans="1:192" x14ac:dyDescent="0.25">
      <c r="A96" s="87">
        <f t="shared" si="515"/>
        <v>87</v>
      </c>
      <c r="B96" s="87" t="e">
        <f t="shared" ca="1" si="456"/>
        <v>#N/A</v>
      </c>
      <c r="C96" s="87" t="e">
        <f t="shared" ca="1" si="457"/>
        <v>#REF!</v>
      </c>
      <c r="D96" s="87" t="e">
        <f t="shared" ca="1" si="458"/>
        <v>#REF!</v>
      </c>
      <c r="E96" s="87" t="e">
        <f t="shared" ca="1" si="459"/>
        <v>#REF!</v>
      </c>
      <c r="F96" s="87" t="e">
        <f t="shared" ca="1" si="460"/>
        <v>#REF!</v>
      </c>
      <c r="G96" s="87" t="e">
        <f t="shared" ca="1" si="461"/>
        <v>#REF!</v>
      </c>
      <c r="H96" s="87" t="e">
        <f t="shared" ca="1" si="462"/>
        <v>#REF!</v>
      </c>
      <c r="I96" s="87" t="e">
        <f t="shared" ca="1" si="463"/>
        <v>#REF!</v>
      </c>
      <c r="J96" s="87" t="e">
        <f t="shared" ca="1" si="464"/>
        <v>#REF!</v>
      </c>
      <c r="K96" s="87" t="e">
        <f t="shared" ca="1" si="465"/>
        <v>#REF!</v>
      </c>
      <c r="L96" s="87" t="e">
        <f t="shared" ca="1" si="466"/>
        <v>#REF!</v>
      </c>
      <c r="M96" s="87" t="e">
        <f t="shared" ca="1" si="467"/>
        <v>#REF!</v>
      </c>
      <c r="N96" s="87" t="e">
        <f t="shared" ca="1" si="468"/>
        <v>#REF!</v>
      </c>
      <c r="O96" s="87" t="e">
        <f t="shared" ca="1" si="469"/>
        <v>#REF!</v>
      </c>
      <c r="P96" s="87" t="e">
        <f t="shared" ca="1" si="470"/>
        <v>#REF!</v>
      </c>
      <c r="Q96" s="87" t="e">
        <f t="shared" ca="1" si="522"/>
        <v>#REF!</v>
      </c>
      <c r="R96" s="87" t="e">
        <f t="shared" ca="1" si="522"/>
        <v>#REF!</v>
      </c>
      <c r="S96" s="87" t="e">
        <f t="shared" ca="1" si="522"/>
        <v>#REF!</v>
      </c>
      <c r="T96" s="87" t="e">
        <f t="shared" ca="1" si="522"/>
        <v>#REF!</v>
      </c>
      <c r="U96" s="87" t="e">
        <f t="shared" ca="1" si="522"/>
        <v>#REF!</v>
      </c>
      <c r="X96" s="87">
        <f ca="1">Ranking!B92</f>
        <v>0</v>
      </c>
      <c r="Y96" s="87" t="e">
        <f ca="1">IF(AH96=0,0,Ranking!C92)</f>
        <v>#VALUE!</v>
      </c>
      <c r="Z96" s="91">
        <f ca="1">Ranking!G92</f>
        <v>0</v>
      </c>
      <c r="AA96" s="87" t="e">
        <f ca="1">MCA!ES95</f>
        <v>#REF!</v>
      </c>
      <c r="AB96" s="87">
        <f ca="1">MCA!ET95</f>
        <v>0</v>
      </c>
      <c r="AC96" s="87">
        <f ca="1">MCA!EU95</f>
        <v>0</v>
      </c>
      <c r="AD96" s="87" t="e">
        <f ca="1">INDEX('MCA-INPUT'!$C$22:$C$25,MATCH(AC96,$W$376:$W$379,0),1)</f>
        <v>#N/A</v>
      </c>
      <c r="AE96" s="87" t="e">
        <f t="shared" ca="1" si="346"/>
        <v>#VALUE!</v>
      </c>
      <c r="AF96" s="87">
        <f ca="1">MATCH(AB96,$AB$7:AB96,0)</f>
        <v>1</v>
      </c>
      <c r="AG96" s="87" t="str">
        <f t="shared" ca="1" si="347"/>
        <v>00</v>
      </c>
      <c r="AH96" s="87" t="e">
        <f t="shared" ca="1" si="348"/>
        <v>#VALUE!</v>
      </c>
      <c r="AI96" s="87" t="e">
        <f t="shared" ca="1" si="385"/>
        <v>#VALUE!</v>
      </c>
      <c r="AK96" s="87" t="e">
        <f t="shared" ca="1" si="349"/>
        <v>#VALUE!</v>
      </c>
      <c r="AL96" s="87" t="e">
        <f t="shared" ca="1" si="386"/>
        <v>#VALUE!</v>
      </c>
      <c r="AM96" s="87" t="e">
        <f t="shared" ca="1" si="350"/>
        <v>#VALUE!</v>
      </c>
      <c r="AN96" s="87" t="e">
        <f t="shared" ref="AN96:BA96" ca="1" si="541">IF(AM96&gt;0,2,IF($AL96&lt;=AN$5,1,0))</f>
        <v>#VALUE!</v>
      </c>
      <c r="AO96" s="87" t="e">
        <f t="shared" ca="1" si="541"/>
        <v>#VALUE!</v>
      </c>
      <c r="AP96" s="87" t="e">
        <f t="shared" ca="1" si="541"/>
        <v>#VALUE!</v>
      </c>
      <c r="AQ96" s="87" t="e">
        <f t="shared" ca="1" si="541"/>
        <v>#VALUE!</v>
      </c>
      <c r="AR96" s="87" t="e">
        <f t="shared" ca="1" si="541"/>
        <v>#VALUE!</v>
      </c>
      <c r="AS96" s="87" t="e">
        <f t="shared" ca="1" si="541"/>
        <v>#VALUE!</v>
      </c>
      <c r="AT96" s="87" t="e">
        <f t="shared" ca="1" si="541"/>
        <v>#VALUE!</v>
      </c>
      <c r="AU96" s="87" t="e">
        <f t="shared" ca="1" si="541"/>
        <v>#VALUE!</v>
      </c>
      <c r="AV96" s="87" t="e">
        <f t="shared" ca="1" si="541"/>
        <v>#VALUE!</v>
      </c>
      <c r="AW96" s="87" t="e">
        <f t="shared" ca="1" si="541"/>
        <v>#VALUE!</v>
      </c>
      <c r="AX96" s="87" t="e">
        <f t="shared" ca="1" si="541"/>
        <v>#VALUE!</v>
      </c>
      <c r="AY96" s="87" t="e">
        <f t="shared" ca="1" si="541"/>
        <v>#VALUE!</v>
      </c>
      <c r="AZ96" s="87" t="e">
        <f t="shared" ca="1" si="541"/>
        <v>#VALUE!</v>
      </c>
      <c r="BA96" s="87" t="e">
        <f t="shared" ca="1" si="541"/>
        <v>#VALUE!</v>
      </c>
      <c r="BB96" s="87" t="e">
        <f t="shared" ref="BB96:BF96" ca="1" si="542">IF(BA96&gt;0,2,IF($AL96&lt;=BB$5,1,0))</f>
        <v>#VALUE!</v>
      </c>
      <c r="BC96" s="87" t="e">
        <f t="shared" ca="1" si="542"/>
        <v>#VALUE!</v>
      </c>
      <c r="BD96" s="87" t="e">
        <f t="shared" ca="1" si="542"/>
        <v>#VALUE!</v>
      </c>
      <c r="BE96" s="87" t="e">
        <f t="shared" ca="1" si="542"/>
        <v>#VALUE!</v>
      </c>
      <c r="BF96" s="87" t="e">
        <f t="shared" ca="1" si="542"/>
        <v>#VALUE!</v>
      </c>
      <c r="BH96" s="87" t="e">
        <f t="shared" ca="1" si="353"/>
        <v>#VALUE!</v>
      </c>
      <c r="BI96" s="87" t="e">
        <f t="shared" ca="1" si="354"/>
        <v>#VALUE!</v>
      </c>
      <c r="BJ96" s="87" t="e">
        <f t="shared" ca="1" si="355"/>
        <v>#VALUE!</v>
      </c>
      <c r="BK96" s="87" t="e">
        <f t="shared" ca="1" si="356"/>
        <v>#VALUE!</v>
      </c>
      <c r="BL96" s="87" t="e">
        <f t="shared" ca="1" si="357"/>
        <v>#VALUE!</v>
      </c>
      <c r="BM96" s="87" t="e">
        <f t="shared" ca="1" si="358"/>
        <v>#VALUE!</v>
      </c>
      <c r="BN96" s="87" t="e">
        <f t="shared" ca="1" si="359"/>
        <v>#VALUE!</v>
      </c>
      <c r="BO96" s="87" t="e">
        <f t="shared" ca="1" si="360"/>
        <v>#VALUE!</v>
      </c>
      <c r="BP96" s="87" t="e">
        <f t="shared" ca="1" si="361"/>
        <v>#VALUE!</v>
      </c>
      <c r="BQ96" s="87" t="e">
        <f t="shared" ca="1" si="362"/>
        <v>#VALUE!</v>
      </c>
      <c r="BR96" s="87" t="e">
        <f t="shared" ca="1" si="363"/>
        <v>#VALUE!</v>
      </c>
      <c r="BS96" s="87" t="e">
        <f t="shared" ca="1" si="364"/>
        <v>#VALUE!</v>
      </c>
      <c r="BT96" s="87" t="e">
        <f t="shared" ca="1" si="365"/>
        <v>#VALUE!</v>
      </c>
      <c r="BU96" s="87" t="e">
        <f t="shared" ca="1" si="366"/>
        <v>#VALUE!</v>
      </c>
      <c r="BV96" s="87" t="e">
        <f t="shared" ca="1" si="367"/>
        <v>#VALUE!</v>
      </c>
      <c r="BW96" s="87" t="e">
        <f t="shared" ca="1" si="513"/>
        <v>#VALUE!</v>
      </c>
      <c r="BX96" s="87" t="e">
        <f t="shared" ca="1" si="513"/>
        <v>#VALUE!</v>
      </c>
      <c r="BY96" s="87" t="e">
        <f t="shared" ca="1" si="513"/>
        <v>#VALUE!</v>
      </c>
      <c r="BZ96" s="87" t="e">
        <f t="shared" ca="1" si="513"/>
        <v>#VALUE!</v>
      </c>
      <c r="CA96" s="87" t="e">
        <f t="shared" ca="1" si="513"/>
        <v>#VALUE!</v>
      </c>
      <c r="CC96" s="87">
        <v>90</v>
      </c>
      <c r="CD96" s="91" t="e">
        <f t="shared" ca="1" si="369"/>
        <v>#N/A</v>
      </c>
      <c r="CE96" s="91" t="e">
        <f t="shared" ca="1" si="370"/>
        <v>#REF!</v>
      </c>
      <c r="CF96" s="91" t="e">
        <f t="shared" ca="1" si="371"/>
        <v>#REF!</v>
      </c>
      <c r="CG96" s="91" t="e">
        <f t="shared" ca="1" si="372"/>
        <v>#REF!</v>
      </c>
      <c r="CH96" s="91" t="e">
        <f t="shared" ca="1" si="373"/>
        <v>#REF!</v>
      </c>
      <c r="CI96" s="91" t="e">
        <f t="shared" ca="1" si="374"/>
        <v>#REF!</v>
      </c>
      <c r="CJ96" s="91" t="e">
        <f t="shared" ca="1" si="375"/>
        <v>#REF!</v>
      </c>
      <c r="CK96" s="91" t="e">
        <f t="shared" ca="1" si="376"/>
        <v>#REF!</v>
      </c>
      <c r="CL96" s="91" t="e">
        <f t="shared" ca="1" si="377"/>
        <v>#REF!</v>
      </c>
      <c r="CM96" s="91" t="e">
        <f t="shared" ca="1" si="378"/>
        <v>#REF!</v>
      </c>
      <c r="CN96" s="91" t="e">
        <f t="shared" ca="1" si="379"/>
        <v>#REF!</v>
      </c>
      <c r="CO96" s="91" t="e">
        <f t="shared" ca="1" si="380"/>
        <v>#REF!</v>
      </c>
      <c r="CP96" s="91" t="e">
        <f t="shared" ca="1" si="381"/>
        <v>#REF!</v>
      </c>
      <c r="CQ96" s="91" t="e">
        <f t="shared" ca="1" si="382"/>
        <v>#REF!</v>
      </c>
      <c r="CR96" s="91" t="e">
        <f t="shared" ca="1" si="383"/>
        <v>#REF!</v>
      </c>
      <c r="CS96" s="91" t="e">
        <f t="shared" ref="CS96:CW96" ca="1" si="543">VALUE(IF(Q99=0,0,CONCATENATE(Q$9,$A99)))</f>
        <v>#REF!</v>
      </c>
      <c r="CT96" s="91" t="e">
        <f t="shared" ca="1" si="543"/>
        <v>#REF!</v>
      </c>
      <c r="CU96" s="91" t="e">
        <f t="shared" ca="1" si="543"/>
        <v>#REF!</v>
      </c>
      <c r="CV96" s="91" t="e">
        <f t="shared" ca="1" si="543"/>
        <v>#REF!</v>
      </c>
      <c r="CW96" s="91" t="e">
        <f t="shared" ca="1" si="543"/>
        <v>#REF!</v>
      </c>
      <c r="DC96" s="87" t="e">
        <f t="shared" ca="1" si="390"/>
        <v>#VALUE!</v>
      </c>
      <c r="DD96" s="87" t="e">
        <f t="shared" ca="1" si="391"/>
        <v>#VALUE!</v>
      </c>
      <c r="DE96" s="87" t="e">
        <f t="shared" ca="1" si="392"/>
        <v>#VALUE!</v>
      </c>
      <c r="DF96" s="87" t="e">
        <f t="shared" ca="1" si="393"/>
        <v>#VALUE!</v>
      </c>
      <c r="DG96" s="87" t="e">
        <f t="shared" ca="1" si="394"/>
        <v>#VALUE!</v>
      </c>
      <c r="DH96" s="87" t="e">
        <f t="shared" ca="1" si="395"/>
        <v>#VALUE!</v>
      </c>
      <c r="DI96" s="87" t="e">
        <f t="shared" ca="1" si="396"/>
        <v>#VALUE!</v>
      </c>
      <c r="DJ96" s="87" t="e">
        <f t="shared" ca="1" si="397"/>
        <v>#VALUE!</v>
      </c>
      <c r="DK96" s="87" t="e">
        <f t="shared" ca="1" si="398"/>
        <v>#VALUE!</v>
      </c>
      <c r="DL96" s="87" t="e">
        <f t="shared" ca="1" si="399"/>
        <v>#VALUE!</v>
      </c>
      <c r="DM96" s="87" t="e">
        <f t="shared" ca="1" si="400"/>
        <v>#VALUE!</v>
      </c>
      <c r="DN96" s="87" t="e">
        <f t="shared" ca="1" si="401"/>
        <v>#VALUE!</v>
      </c>
      <c r="DO96" s="87" t="e">
        <f t="shared" ca="1" si="402"/>
        <v>#VALUE!</v>
      </c>
      <c r="DP96" s="87" t="e">
        <f t="shared" ca="1" si="403"/>
        <v>#VALUE!</v>
      </c>
      <c r="DQ96" s="87" t="e">
        <f t="shared" ca="1" si="404"/>
        <v>#VALUE!</v>
      </c>
      <c r="DR96" s="87" t="e">
        <f t="shared" ca="1" si="405"/>
        <v>#VALUE!</v>
      </c>
      <c r="DS96" s="87" t="e">
        <f t="shared" ca="1" si="406"/>
        <v>#VALUE!</v>
      </c>
      <c r="DT96" s="87" t="e">
        <f t="shared" ca="1" si="407"/>
        <v>#VALUE!</v>
      </c>
      <c r="DU96" s="87" t="e">
        <f t="shared" ca="1" si="408"/>
        <v>#VALUE!</v>
      </c>
      <c r="DV96" s="87" t="e">
        <f t="shared" ca="1" si="409"/>
        <v>#VALUE!</v>
      </c>
      <c r="DW96" s="87" t="e">
        <f t="shared" ca="1" si="410"/>
        <v>#VALUE!</v>
      </c>
      <c r="DY96" s="87" t="e">
        <f t="shared" ca="1" si="411"/>
        <v>#VALUE!</v>
      </c>
      <c r="DZ96" s="87" t="e">
        <f t="shared" ca="1" si="412"/>
        <v>#VALUE!</v>
      </c>
      <c r="EA96" s="87" t="e">
        <f t="shared" ca="1" si="413"/>
        <v>#VALUE!</v>
      </c>
      <c r="EB96" s="87" t="e">
        <f t="shared" ca="1" si="414"/>
        <v>#VALUE!</v>
      </c>
      <c r="EC96" s="87" t="e">
        <f t="shared" ca="1" si="415"/>
        <v>#VALUE!</v>
      </c>
      <c r="ED96" s="87" t="e">
        <f t="shared" ca="1" si="416"/>
        <v>#VALUE!</v>
      </c>
      <c r="EE96" s="87" t="e">
        <f t="shared" ca="1" si="417"/>
        <v>#VALUE!</v>
      </c>
      <c r="EF96" s="87" t="e">
        <f t="shared" ca="1" si="418"/>
        <v>#VALUE!</v>
      </c>
      <c r="EG96" s="87" t="e">
        <f t="shared" ca="1" si="419"/>
        <v>#VALUE!</v>
      </c>
      <c r="EH96" s="87" t="e">
        <f t="shared" ca="1" si="420"/>
        <v>#VALUE!</v>
      </c>
      <c r="EI96" s="87" t="e">
        <f t="shared" ca="1" si="421"/>
        <v>#VALUE!</v>
      </c>
      <c r="EJ96" s="87" t="e">
        <f t="shared" ca="1" si="422"/>
        <v>#VALUE!</v>
      </c>
      <c r="EK96" s="87" t="e">
        <f t="shared" ca="1" si="423"/>
        <v>#VALUE!</v>
      </c>
      <c r="EL96" s="87" t="e">
        <f t="shared" ca="1" si="424"/>
        <v>#VALUE!</v>
      </c>
      <c r="EM96" s="87" t="e">
        <f t="shared" ca="1" si="425"/>
        <v>#VALUE!</v>
      </c>
      <c r="EN96" s="87" t="e">
        <f t="shared" ca="1" si="426"/>
        <v>#VALUE!</v>
      </c>
      <c r="EO96" s="87" t="e">
        <f t="shared" ca="1" si="427"/>
        <v>#VALUE!</v>
      </c>
      <c r="EP96" s="87" t="e">
        <f t="shared" ca="1" si="428"/>
        <v>#VALUE!</v>
      </c>
      <c r="EQ96" s="87" t="e">
        <f t="shared" ca="1" si="429"/>
        <v>#VALUE!</v>
      </c>
      <c r="ER96" s="87" t="e">
        <f t="shared" ca="1" si="430"/>
        <v>#VALUE!</v>
      </c>
      <c r="ES96" s="87" t="e">
        <f t="shared" ca="1" si="431"/>
        <v>#VALUE!</v>
      </c>
      <c r="EU96" s="87" t="e">
        <f t="shared" ca="1" si="432"/>
        <v>#VALUE!</v>
      </c>
      <c r="EV96" s="87" t="e">
        <f t="shared" ca="1" si="433"/>
        <v>#VALUE!</v>
      </c>
      <c r="EW96" s="87" t="e">
        <f t="shared" ca="1" si="434"/>
        <v>#VALUE!</v>
      </c>
      <c r="EX96" s="87" t="e">
        <f t="shared" ca="1" si="435"/>
        <v>#VALUE!</v>
      </c>
      <c r="EY96" s="87" t="e">
        <f t="shared" ca="1" si="436"/>
        <v>#VALUE!</v>
      </c>
      <c r="EZ96" s="87" t="e">
        <f t="shared" ca="1" si="437"/>
        <v>#VALUE!</v>
      </c>
      <c r="FA96" s="87" t="e">
        <f t="shared" ca="1" si="438"/>
        <v>#VALUE!</v>
      </c>
      <c r="FB96" s="87" t="e">
        <f t="shared" ca="1" si="439"/>
        <v>#VALUE!</v>
      </c>
      <c r="FC96" s="87" t="e">
        <f t="shared" ca="1" si="440"/>
        <v>#VALUE!</v>
      </c>
      <c r="FD96" s="87" t="e">
        <f t="shared" ca="1" si="441"/>
        <v>#VALUE!</v>
      </c>
      <c r="FE96" s="87" t="e">
        <f t="shared" ca="1" si="442"/>
        <v>#VALUE!</v>
      </c>
      <c r="FF96" s="87" t="e">
        <f t="shared" ca="1" si="443"/>
        <v>#VALUE!</v>
      </c>
      <c r="FG96" s="87" t="e">
        <f t="shared" ca="1" si="444"/>
        <v>#VALUE!</v>
      </c>
      <c r="FH96" s="87" t="e">
        <f t="shared" ca="1" si="445"/>
        <v>#VALUE!</v>
      </c>
      <c r="FI96" s="87" t="e">
        <f t="shared" ca="1" si="446"/>
        <v>#VALUE!</v>
      </c>
      <c r="FJ96" s="87" t="e">
        <f t="shared" ca="1" si="447"/>
        <v>#VALUE!</v>
      </c>
      <c r="FK96" s="87" t="e">
        <f t="shared" ca="1" si="448"/>
        <v>#VALUE!</v>
      </c>
      <c r="FL96" s="87" t="e">
        <f t="shared" ca="1" si="449"/>
        <v>#VALUE!</v>
      </c>
      <c r="FM96" s="87" t="e">
        <f t="shared" ca="1" si="450"/>
        <v>#VALUE!</v>
      </c>
      <c r="FN96" s="87" t="e">
        <f t="shared" ca="1" si="451"/>
        <v>#VALUE!</v>
      </c>
      <c r="FO96" s="87" t="e">
        <f t="shared" ca="1" si="452"/>
        <v>#VALUE!</v>
      </c>
      <c r="FQ96" s="87">
        <f ca="1"/>
        <v>0</v>
      </c>
      <c r="FR96" s="87">
        <f ca="1"/>
        <v>0</v>
      </c>
      <c r="FS96" s="87">
        <f ca="1"/>
        <v>0</v>
      </c>
      <c r="FT96" s="87">
        <f ca="1"/>
        <v>0</v>
      </c>
      <c r="FU96" s="87">
        <f ca="1"/>
        <v>0</v>
      </c>
      <c r="FV96" s="87">
        <f ca="1"/>
        <v>0</v>
      </c>
      <c r="FW96" s="87">
        <f ca="1"/>
        <v>0</v>
      </c>
      <c r="FX96" s="87">
        <f ca="1"/>
        <v>0</v>
      </c>
      <c r="FY96" s="87">
        <f ca="1"/>
        <v>0</v>
      </c>
      <c r="FZ96" s="87">
        <f ca="1"/>
        <v>0</v>
      </c>
      <c r="GA96" s="87">
        <f ca="1"/>
        <v>0</v>
      </c>
      <c r="GB96" s="87">
        <f ca="1"/>
        <v>0</v>
      </c>
      <c r="GC96" s="87">
        <f ca="1"/>
        <v>0</v>
      </c>
      <c r="GD96" s="87">
        <f ca="1"/>
        <v>0</v>
      </c>
      <c r="GE96" s="87">
        <f ca="1"/>
        <v>0</v>
      </c>
      <c r="GF96" s="87">
        <f ca="1"/>
        <v>0</v>
      </c>
      <c r="GG96" s="87">
        <f ca="1"/>
        <v>0</v>
      </c>
      <c r="GH96" s="87">
        <f ca="1"/>
        <v>0</v>
      </c>
      <c r="GI96" s="87">
        <f ca="1"/>
        <v>0</v>
      </c>
      <c r="GJ96" s="87">
        <f ca="1"/>
        <v>0</v>
      </c>
    </row>
    <row r="97" spans="1:192" x14ac:dyDescent="0.25">
      <c r="A97" s="87">
        <f t="shared" si="515"/>
        <v>88</v>
      </c>
      <c r="B97" s="87" t="e">
        <f t="shared" ca="1" si="456"/>
        <v>#N/A</v>
      </c>
      <c r="C97" s="87" t="e">
        <f t="shared" ca="1" si="457"/>
        <v>#REF!</v>
      </c>
      <c r="D97" s="87" t="e">
        <f t="shared" ca="1" si="458"/>
        <v>#REF!</v>
      </c>
      <c r="E97" s="87" t="e">
        <f t="shared" ca="1" si="459"/>
        <v>#REF!</v>
      </c>
      <c r="F97" s="87" t="e">
        <f t="shared" ca="1" si="460"/>
        <v>#REF!</v>
      </c>
      <c r="G97" s="87" t="e">
        <f t="shared" ca="1" si="461"/>
        <v>#REF!</v>
      </c>
      <c r="H97" s="87" t="e">
        <f t="shared" ca="1" si="462"/>
        <v>#REF!</v>
      </c>
      <c r="I97" s="87" t="e">
        <f t="shared" ca="1" si="463"/>
        <v>#REF!</v>
      </c>
      <c r="J97" s="87" t="e">
        <f t="shared" ca="1" si="464"/>
        <v>#REF!</v>
      </c>
      <c r="K97" s="87" t="e">
        <f t="shared" ca="1" si="465"/>
        <v>#REF!</v>
      </c>
      <c r="L97" s="87" t="e">
        <f t="shared" ca="1" si="466"/>
        <v>#REF!</v>
      </c>
      <c r="M97" s="87" t="e">
        <f t="shared" ca="1" si="467"/>
        <v>#REF!</v>
      </c>
      <c r="N97" s="87" t="e">
        <f t="shared" ca="1" si="468"/>
        <v>#REF!</v>
      </c>
      <c r="O97" s="87" t="e">
        <f t="shared" ca="1" si="469"/>
        <v>#REF!</v>
      </c>
      <c r="P97" s="87" t="e">
        <f t="shared" ca="1" si="470"/>
        <v>#REF!</v>
      </c>
      <c r="Q97" s="87" t="e">
        <f t="shared" ca="1" si="522"/>
        <v>#REF!</v>
      </c>
      <c r="R97" s="87" t="e">
        <f t="shared" ca="1" si="522"/>
        <v>#REF!</v>
      </c>
      <c r="S97" s="87" t="e">
        <f t="shared" ca="1" si="522"/>
        <v>#REF!</v>
      </c>
      <c r="T97" s="87" t="e">
        <f t="shared" ca="1" si="522"/>
        <v>#REF!</v>
      </c>
      <c r="U97" s="87" t="e">
        <f t="shared" ca="1" si="522"/>
        <v>#REF!</v>
      </c>
      <c r="X97" s="87">
        <f ca="1">Ranking!B93</f>
        <v>0</v>
      </c>
      <c r="Y97" s="87" t="e">
        <f ca="1">IF(AH97=0,0,Ranking!C93)</f>
        <v>#VALUE!</v>
      </c>
      <c r="Z97" s="91">
        <f ca="1">Ranking!G93</f>
        <v>0</v>
      </c>
      <c r="AA97" s="87" t="e">
        <f ca="1">MCA!ES96</f>
        <v>#REF!</v>
      </c>
      <c r="AB97" s="87">
        <f ca="1">MCA!ET96</f>
        <v>0</v>
      </c>
      <c r="AC97" s="87">
        <f ca="1">MCA!EU96</f>
        <v>0</v>
      </c>
      <c r="AD97" s="87" t="e">
        <f ca="1">INDEX('MCA-INPUT'!$C$22:$C$25,MATCH(AC97,$W$376:$W$379,0),1)</f>
        <v>#N/A</v>
      </c>
      <c r="AE97" s="87" t="e">
        <f t="shared" ca="1" si="346"/>
        <v>#VALUE!</v>
      </c>
      <c r="AF97" s="87">
        <f ca="1">MATCH(AB97,$AB$7:AB97,0)</f>
        <v>1</v>
      </c>
      <c r="AG97" s="87" t="str">
        <f t="shared" ca="1" si="347"/>
        <v>00</v>
      </c>
      <c r="AH97" s="87" t="e">
        <f t="shared" ca="1" si="348"/>
        <v>#VALUE!</v>
      </c>
      <c r="AI97" s="87" t="e">
        <f t="shared" ca="1" si="385"/>
        <v>#VALUE!</v>
      </c>
      <c r="AK97" s="87" t="e">
        <f t="shared" ca="1" si="349"/>
        <v>#VALUE!</v>
      </c>
      <c r="AL97" s="87" t="e">
        <f t="shared" ca="1" si="386"/>
        <v>#VALUE!</v>
      </c>
      <c r="AM97" s="87" t="e">
        <f t="shared" ca="1" si="350"/>
        <v>#VALUE!</v>
      </c>
      <c r="AN97" s="87" t="e">
        <f t="shared" ref="AN97:BA97" ca="1" si="544">IF(AM97&gt;0,2,IF($AL97&lt;=AN$5,1,0))</f>
        <v>#VALUE!</v>
      </c>
      <c r="AO97" s="87" t="e">
        <f t="shared" ca="1" si="544"/>
        <v>#VALUE!</v>
      </c>
      <c r="AP97" s="87" t="e">
        <f t="shared" ca="1" si="544"/>
        <v>#VALUE!</v>
      </c>
      <c r="AQ97" s="87" t="e">
        <f t="shared" ca="1" si="544"/>
        <v>#VALUE!</v>
      </c>
      <c r="AR97" s="87" t="e">
        <f t="shared" ca="1" si="544"/>
        <v>#VALUE!</v>
      </c>
      <c r="AS97" s="87" t="e">
        <f t="shared" ca="1" si="544"/>
        <v>#VALUE!</v>
      </c>
      <c r="AT97" s="87" t="e">
        <f t="shared" ca="1" si="544"/>
        <v>#VALUE!</v>
      </c>
      <c r="AU97" s="87" t="e">
        <f t="shared" ca="1" si="544"/>
        <v>#VALUE!</v>
      </c>
      <c r="AV97" s="87" t="e">
        <f t="shared" ca="1" si="544"/>
        <v>#VALUE!</v>
      </c>
      <c r="AW97" s="87" t="e">
        <f t="shared" ca="1" si="544"/>
        <v>#VALUE!</v>
      </c>
      <c r="AX97" s="87" t="e">
        <f t="shared" ca="1" si="544"/>
        <v>#VALUE!</v>
      </c>
      <c r="AY97" s="87" t="e">
        <f t="shared" ca="1" si="544"/>
        <v>#VALUE!</v>
      </c>
      <c r="AZ97" s="87" t="e">
        <f t="shared" ca="1" si="544"/>
        <v>#VALUE!</v>
      </c>
      <c r="BA97" s="87" t="e">
        <f t="shared" ca="1" si="544"/>
        <v>#VALUE!</v>
      </c>
      <c r="BB97" s="87" t="e">
        <f t="shared" ref="BB97:BF97" ca="1" si="545">IF(BA97&gt;0,2,IF($AL97&lt;=BB$5,1,0))</f>
        <v>#VALUE!</v>
      </c>
      <c r="BC97" s="87" t="e">
        <f t="shared" ca="1" si="545"/>
        <v>#VALUE!</v>
      </c>
      <c r="BD97" s="87" t="e">
        <f t="shared" ca="1" si="545"/>
        <v>#VALUE!</v>
      </c>
      <c r="BE97" s="87" t="e">
        <f t="shared" ca="1" si="545"/>
        <v>#VALUE!</v>
      </c>
      <c r="BF97" s="87" t="e">
        <f t="shared" ca="1" si="545"/>
        <v>#VALUE!</v>
      </c>
      <c r="BH97" s="87" t="e">
        <f t="shared" ca="1" si="353"/>
        <v>#VALUE!</v>
      </c>
      <c r="BI97" s="87" t="e">
        <f t="shared" ca="1" si="354"/>
        <v>#VALUE!</v>
      </c>
      <c r="BJ97" s="87" t="e">
        <f t="shared" ca="1" si="355"/>
        <v>#VALUE!</v>
      </c>
      <c r="BK97" s="87" t="e">
        <f t="shared" ca="1" si="356"/>
        <v>#VALUE!</v>
      </c>
      <c r="BL97" s="87" t="e">
        <f t="shared" ca="1" si="357"/>
        <v>#VALUE!</v>
      </c>
      <c r="BM97" s="87" t="e">
        <f t="shared" ca="1" si="358"/>
        <v>#VALUE!</v>
      </c>
      <c r="BN97" s="87" t="e">
        <f t="shared" ca="1" si="359"/>
        <v>#VALUE!</v>
      </c>
      <c r="BO97" s="87" t="e">
        <f t="shared" ca="1" si="360"/>
        <v>#VALUE!</v>
      </c>
      <c r="BP97" s="87" t="e">
        <f t="shared" ca="1" si="361"/>
        <v>#VALUE!</v>
      </c>
      <c r="BQ97" s="87" t="e">
        <f t="shared" ca="1" si="362"/>
        <v>#VALUE!</v>
      </c>
      <c r="BR97" s="87" t="e">
        <f t="shared" ca="1" si="363"/>
        <v>#VALUE!</v>
      </c>
      <c r="BS97" s="87" t="e">
        <f t="shared" ca="1" si="364"/>
        <v>#VALUE!</v>
      </c>
      <c r="BT97" s="87" t="e">
        <f t="shared" ca="1" si="365"/>
        <v>#VALUE!</v>
      </c>
      <c r="BU97" s="87" t="e">
        <f t="shared" ca="1" si="366"/>
        <v>#VALUE!</v>
      </c>
      <c r="BV97" s="87" t="e">
        <f t="shared" ca="1" si="367"/>
        <v>#VALUE!</v>
      </c>
      <c r="BW97" s="87" t="e">
        <f t="shared" ca="1" si="513"/>
        <v>#VALUE!</v>
      </c>
      <c r="BX97" s="87" t="e">
        <f t="shared" ca="1" si="513"/>
        <v>#VALUE!</v>
      </c>
      <c r="BY97" s="87" t="e">
        <f t="shared" ca="1" si="513"/>
        <v>#VALUE!</v>
      </c>
      <c r="BZ97" s="87" t="e">
        <f t="shared" ca="1" si="513"/>
        <v>#VALUE!</v>
      </c>
      <c r="CA97" s="87" t="e">
        <f t="shared" ca="1" si="513"/>
        <v>#VALUE!</v>
      </c>
      <c r="CC97" s="87">
        <v>91</v>
      </c>
      <c r="CD97" s="91" t="e">
        <f t="shared" ca="1" si="369"/>
        <v>#N/A</v>
      </c>
      <c r="CE97" s="91" t="e">
        <f t="shared" ca="1" si="370"/>
        <v>#REF!</v>
      </c>
      <c r="CF97" s="91" t="e">
        <f t="shared" ca="1" si="371"/>
        <v>#REF!</v>
      </c>
      <c r="CG97" s="91" t="e">
        <f t="shared" ca="1" si="372"/>
        <v>#REF!</v>
      </c>
      <c r="CH97" s="91" t="e">
        <f t="shared" ca="1" si="373"/>
        <v>#REF!</v>
      </c>
      <c r="CI97" s="91" t="e">
        <f t="shared" ca="1" si="374"/>
        <v>#REF!</v>
      </c>
      <c r="CJ97" s="91" t="e">
        <f t="shared" ca="1" si="375"/>
        <v>#REF!</v>
      </c>
      <c r="CK97" s="91" t="e">
        <f t="shared" ca="1" si="376"/>
        <v>#REF!</v>
      </c>
      <c r="CL97" s="91" t="e">
        <f t="shared" ca="1" si="377"/>
        <v>#REF!</v>
      </c>
      <c r="CM97" s="91" t="e">
        <f t="shared" ca="1" si="378"/>
        <v>#REF!</v>
      </c>
      <c r="CN97" s="91" t="e">
        <f t="shared" ca="1" si="379"/>
        <v>#REF!</v>
      </c>
      <c r="CO97" s="91" t="e">
        <f t="shared" ca="1" si="380"/>
        <v>#REF!</v>
      </c>
      <c r="CP97" s="91" t="e">
        <f t="shared" ca="1" si="381"/>
        <v>#REF!</v>
      </c>
      <c r="CQ97" s="91" t="e">
        <f t="shared" ca="1" si="382"/>
        <v>#REF!</v>
      </c>
      <c r="CR97" s="91" t="e">
        <f t="shared" ca="1" si="383"/>
        <v>#REF!</v>
      </c>
      <c r="CS97" s="91" t="e">
        <f t="shared" ref="CS97:CW97" ca="1" si="546">VALUE(IF(Q100=0,0,CONCATENATE(Q$9,$A100)))</f>
        <v>#REF!</v>
      </c>
      <c r="CT97" s="91" t="e">
        <f t="shared" ca="1" si="546"/>
        <v>#REF!</v>
      </c>
      <c r="CU97" s="91" t="e">
        <f t="shared" ca="1" si="546"/>
        <v>#REF!</v>
      </c>
      <c r="CV97" s="91" t="e">
        <f t="shared" ca="1" si="546"/>
        <v>#REF!</v>
      </c>
      <c r="CW97" s="91" t="e">
        <f t="shared" ca="1" si="546"/>
        <v>#REF!</v>
      </c>
      <c r="DC97" s="87" t="e">
        <f t="shared" ca="1" si="390"/>
        <v>#VALUE!</v>
      </c>
      <c r="DD97" s="87" t="e">
        <f t="shared" ca="1" si="391"/>
        <v>#VALUE!</v>
      </c>
      <c r="DE97" s="87" t="e">
        <f t="shared" ca="1" si="392"/>
        <v>#VALUE!</v>
      </c>
      <c r="DF97" s="87" t="e">
        <f t="shared" ca="1" si="393"/>
        <v>#VALUE!</v>
      </c>
      <c r="DG97" s="87" t="e">
        <f t="shared" ca="1" si="394"/>
        <v>#VALUE!</v>
      </c>
      <c r="DH97" s="87" t="e">
        <f t="shared" ca="1" si="395"/>
        <v>#VALUE!</v>
      </c>
      <c r="DI97" s="87" t="e">
        <f t="shared" ca="1" si="396"/>
        <v>#VALUE!</v>
      </c>
      <c r="DJ97" s="87" t="e">
        <f t="shared" ca="1" si="397"/>
        <v>#VALUE!</v>
      </c>
      <c r="DK97" s="87" t="e">
        <f t="shared" ca="1" si="398"/>
        <v>#VALUE!</v>
      </c>
      <c r="DL97" s="87" t="e">
        <f t="shared" ca="1" si="399"/>
        <v>#VALUE!</v>
      </c>
      <c r="DM97" s="87" t="e">
        <f t="shared" ca="1" si="400"/>
        <v>#VALUE!</v>
      </c>
      <c r="DN97" s="87" t="e">
        <f t="shared" ca="1" si="401"/>
        <v>#VALUE!</v>
      </c>
      <c r="DO97" s="87" t="e">
        <f t="shared" ca="1" si="402"/>
        <v>#VALUE!</v>
      </c>
      <c r="DP97" s="87" t="e">
        <f t="shared" ca="1" si="403"/>
        <v>#VALUE!</v>
      </c>
      <c r="DQ97" s="87" t="e">
        <f t="shared" ca="1" si="404"/>
        <v>#VALUE!</v>
      </c>
      <c r="DR97" s="87" t="e">
        <f t="shared" ca="1" si="405"/>
        <v>#VALUE!</v>
      </c>
      <c r="DS97" s="87" t="e">
        <f t="shared" ca="1" si="406"/>
        <v>#VALUE!</v>
      </c>
      <c r="DT97" s="87" t="e">
        <f t="shared" ca="1" si="407"/>
        <v>#VALUE!</v>
      </c>
      <c r="DU97" s="87" t="e">
        <f t="shared" ca="1" si="408"/>
        <v>#VALUE!</v>
      </c>
      <c r="DV97" s="87" t="e">
        <f t="shared" ca="1" si="409"/>
        <v>#VALUE!</v>
      </c>
      <c r="DW97" s="87" t="e">
        <f t="shared" ca="1" si="410"/>
        <v>#VALUE!</v>
      </c>
      <c r="DY97" s="87" t="e">
        <f t="shared" ca="1" si="411"/>
        <v>#VALUE!</v>
      </c>
      <c r="DZ97" s="87" t="e">
        <f t="shared" ca="1" si="412"/>
        <v>#VALUE!</v>
      </c>
      <c r="EA97" s="87" t="e">
        <f t="shared" ca="1" si="413"/>
        <v>#VALUE!</v>
      </c>
      <c r="EB97" s="87" t="e">
        <f t="shared" ca="1" si="414"/>
        <v>#VALUE!</v>
      </c>
      <c r="EC97" s="87" t="e">
        <f t="shared" ca="1" si="415"/>
        <v>#VALUE!</v>
      </c>
      <c r="ED97" s="87" t="e">
        <f t="shared" ca="1" si="416"/>
        <v>#VALUE!</v>
      </c>
      <c r="EE97" s="87" t="e">
        <f t="shared" ca="1" si="417"/>
        <v>#VALUE!</v>
      </c>
      <c r="EF97" s="87" t="e">
        <f t="shared" ca="1" si="418"/>
        <v>#VALUE!</v>
      </c>
      <c r="EG97" s="87" t="e">
        <f t="shared" ca="1" si="419"/>
        <v>#VALUE!</v>
      </c>
      <c r="EH97" s="87" t="e">
        <f t="shared" ca="1" si="420"/>
        <v>#VALUE!</v>
      </c>
      <c r="EI97" s="87" t="e">
        <f t="shared" ca="1" si="421"/>
        <v>#VALUE!</v>
      </c>
      <c r="EJ97" s="87" t="e">
        <f t="shared" ca="1" si="422"/>
        <v>#VALUE!</v>
      </c>
      <c r="EK97" s="87" t="e">
        <f t="shared" ca="1" si="423"/>
        <v>#VALUE!</v>
      </c>
      <c r="EL97" s="87" t="e">
        <f t="shared" ca="1" si="424"/>
        <v>#VALUE!</v>
      </c>
      <c r="EM97" s="87" t="e">
        <f t="shared" ca="1" si="425"/>
        <v>#VALUE!</v>
      </c>
      <c r="EN97" s="87" t="e">
        <f t="shared" ca="1" si="426"/>
        <v>#VALUE!</v>
      </c>
      <c r="EO97" s="87" t="e">
        <f t="shared" ca="1" si="427"/>
        <v>#VALUE!</v>
      </c>
      <c r="EP97" s="87" t="e">
        <f t="shared" ca="1" si="428"/>
        <v>#VALUE!</v>
      </c>
      <c r="EQ97" s="87" t="e">
        <f t="shared" ca="1" si="429"/>
        <v>#VALUE!</v>
      </c>
      <c r="ER97" s="87" t="e">
        <f t="shared" ca="1" si="430"/>
        <v>#VALUE!</v>
      </c>
      <c r="ES97" s="87" t="e">
        <f t="shared" ca="1" si="431"/>
        <v>#VALUE!</v>
      </c>
      <c r="EU97" s="87" t="e">
        <f t="shared" ca="1" si="432"/>
        <v>#VALUE!</v>
      </c>
      <c r="EV97" s="87" t="e">
        <f t="shared" ca="1" si="433"/>
        <v>#VALUE!</v>
      </c>
      <c r="EW97" s="87" t="e">
        <f t="shared" ca="1" si="434"/>
        <v>#VALUE!</v>
      </c>
      <c r="EX97" s="87" t="e">
        <f t="shared" ca="1" si="435"/>
        <v>#VALUE!</v>
      </c>
      <c r="EY97" s="87" t="e">
        <f t="shared" ca="1" si="436"/>
        <v>#VALUE!</v>
      </c>
      <c r="EZ97" s="87" t="e">
        <f t="shared" ca="1" si="437"/>
        <v>#VALUE!</v>
      </c>
      <c r="FA97" s="87" t="e">
        <f t="shared" ca="1" si="438"/>
        <v>#VALUE!</v>
      </c>
      <c r="FB97" s="87" t="e">
        <f t="shared" ca="1" si="439"/>
        <v>#VALUE!</v>
      </c>
      <c r="FC97" s="87" t="e">
        <f t="shared" ca="1" si="440"/>
        <v>#VALUE!</v>
      </c>
      <c r="FD97" s="87" t="e">
        <f t="shared" ca="1" si="441"/>
        <v>#VALUE!</v>
      </c>
      <c r="FE97" s="87" t="e">
        <f t="shared" ca="1" si="442"/>
        <v>#VALUE!</v>
      </c>
      <c r="FF97" s="87" t="e">
        <f t="shared" ca="1" si="443"/>
        <v>#VALUE!</v>
      </c>
      <c r="FG97" s="87" t="e">
        <f t="shared" ca="1" si="444"/>
        <v>#VALUE!</v>
      </c>
      <c r="FH97" s="87" t="e">
        <f t="shared" ca="1" si="445"/>
        <v>#VALUE!</v>
      </c>
      <c r="FI97" s="87" t="e">
        <f t="shared" ca="1" si="446"/>
        <v>#VALUE!</v>
      </c>
      <c r="FJ97" s="87" t="e">
        <f t="shared" ca="1" si="447"/>
        <v>#VALUE!</v>
      </c>
      <c r="FK97" s="87" t="e">
        <f t="shared" ca="1" si="448"/>
        <v>#VALUE!</v>
      </c>
      <c r="FL97" s="87" t="e">
        <f t="shared" ca="1" si="449"/>
        <v>#VALUE!</v>
      </c>
      <c r="FM97" s="87" t="e">
        <f t="shared" ca="1" si="450"/>
        <v>#VALUE!</v>
      </c>
      <c r="FN97" s="87" t="e">
        <f t="shared" ca="1" si="451"/>
        <v>#VALUE!</v>
      </c>
      <c r="FO97" s="87" t="e">
        <f t="shared" ca="1" si="452"/>
        <v>#VALUE!</v>
      </c>
      <c r="FQ97" s="87">
        <f ca="1"/>
        <v>0</v>
      </c>
      <c r="FR97" s="87">
        <f ca="1"/>
        <v>0</v>
      </c>
      <c r="FS97" s="87">
        <f ca="1"/>
        <v>0</v>
      </c>
      <c r="FT97" s="87">
        <f ca="1"/>
        <v>0</v>
      </c>
      <c r="FU97" s="87">
        <f ca="1"/>
        <v>0</v>
      </c>
      <c r="FV97" s="87">
        <f ca="1"/>
        <v>0</v>
      </c>
      <c r="FW97" s="87">
        <f ca="1"/>
        <v>0</v>
      </c>
      <c r="FX97" s="87">
        <f ca="1"/>
        <v>0</v>
      </c>
      <c r="FY97" s="87">
        <f ca="1"/>
        <v>0</v>
      </c>
      <c r="FZ97" s="87">
        <f ca="1"/>
        <v>0</v>
      </c>
      <c r="GA97" s="87">
        <f ca="1"/>
        <v>0</v>
      </c>
      <c r="GB97" s="87">
        <f ca="1"/>
        <v>0</v>
      </c>
      <c r="GC97" s="87">
        <f ca="1"/>
        <v>0</v>
      </c>
      <c r="GD97" s="87">
        <f ca="1"/>
        <v>0</v>
      </c>
      <c r="GE97" s="87">
        <f ca="1"/>
        <v>0</v>
      </c>
      <c r="GF97" s="87">
        <f ca="1"/>
        <v>0</v>
      </c>
      <c r="GG97" s="87">
        <f ca="1"/>
        <v>0</v>
      </c>
      <c r="GH97" s="87">
        <f ca="1"/>
        <v>0</v>
      </c>
      <c r="GI97" s="87">
        <f ca="1"/>
        <v>0</v>
      </c>
      <c r="GJ97" s="87">
        <f ca="1"/>
        <v>0</v>
      </c>
    </row>
    <row r="98" spans="1:192" x14ac:dyDescent="0.25">
      <c r="A98" s="87">
        <f t="shared" si="515"/>
        <v>89</v>
      </c>
      <c r="B98" s="87" t="e">
        <f t="shared" ca="1" si="456"/>
        <v>#N/A</v>
      </c>
      <c r="C98" s="87" t="e">
        <f t="shared" ca="1" si="457"/>
        <v>#REF!</v>
      </c>
      <c r="D98" s="87" t="e">
        <f t="shared" ca="1" si="458"/>
        <v>#REF!</v>
      </c>
      <c r="E98" s="87" t="e">
        <f t="shared" ca="1" si="459"/>
        <v>#REF!</v>
      </c>
      <c r="F98" s="87" t="e">
        <f t="shared" ca="1" si="460"/>
        <v>#REF!</v>
      </c>
      <c r="G98" s="87" t="e">
        <f t="shared" ca="1" si="461"/>
        <v>#REF!</v>
      </c>
      <c r="H98" s="87" t="e">
        <f t="shared" ca="1" si="462"/>
        <v>#REF!</v>
      </c>
      <c r="I98" s="87" t="e">
        <f t="shared" ca="1" si="463"/>
        <v>#REF!</v>
      </c>
      <c r="J98" s="87" t="e">
        <f t="shared" ca="1" si="464"/>
        <v>#REF!</v>
      </c>
      <c r="K98" s="87" t="e">
        <f t="shared" ca="1" si="465"/>
        <v>#REF!</v>
      </c>
      <c r="L98" s="87" t="e">
        <f t="shared" ca="1" si="466"/>
        <v>#REF!</v>
      </c>
      <c r="M98" s="87" t="e">
        <f t="shared" ca="1" si="467"/>
        <v>#REF!</v>
      </c>
      <c r="N98" s="87" t="e">
        <f t="shared" ca="1" si="468"/>
        <v>#REF!</v>
      </c>
      <c r="O98" s="87" t="e">
        <f t="shared" ca="1" si="469"/>
        <v>#REF!</v>
      </c>
      <c r="P98" s="87" t="e">
        <f t="shared" ca="1" si="470"/>
        <v>#REF!</v>
      </c>
      <c r="Q98" s="87" t="e">
        <f t="shared" ca="1" si="522"/>
        <v>#REF!</v>
      </c>
      <c r="R98" s="87" t="e">
        <f t="shared" ca="1" si="522"/>
        <v>#REF!</v>
      </c>
      <c r="S98" s="87" t="e">
        <f t="shared" ca="1" si="522"/>
        <v>#REF!</v>
      </c>
      <c r="T98" s="87" t="e">
        <f t="shared" ca="1" si="522"/>
        <v>#REF!</v>
      </c>
      <c r="U98" s="87" t="e">
        <f t="shared" ca="1" si="522"/>
        <v>#REF!</v>
      </c>
      <c r="X98" s="87">
        <f ca="1">Ranking!B94</f>
        <v>0</v>
      </c>
      <c r="Y98" s="87" t="e">
        <f ca="1">IF(AH98=0,0,Ranking!C94)</f>
        <v>#VALUE!</v>
      </c>
      <c r="Z98" s="91">
        <f ca="1">Ranking!G94</f>
        <v>0</v>
      </c>
      <c r="AA98" s="87" t="e">
        <f ca="1">MCA!ES97</f>
        <v>#REF!</v>
      </c>
      <c r="AB98" s="87">
        <f ca="1">MCA!ET97</f>
        <v>0</v>
      </c>
      <c r="AC98" s="87">
        <f ca="1">MCA!EU97</f>
        <v>0</v>
      </c>
      <c r="AD98" s="87" t="e">
        <f ca="1">INDEX('MCA-INPUT'!$C$22:$C$25,MATCH(AC98,$W$376:$W$379,0),1)</f>
        <v>#N/A</v>
      </c>
      <c r="AE98" s="87" t="e">
        <f t="shared" ca="1" si="346"/>
        <v>#VALUE!</v>
      </c>
      <c r="AF98" s="87">
        <f ca="1">MATCH(AB98,$AB$7:AB98,0)</f>
        <v>1</v>
      </c>
      <c r="AG98" s="87" t="str">
        <f t="shared" ca="1" si="347"/>
        <v>00</v>
      </c>
      <c r="AH98" s="87" t="e">
        <f t="shared" ca="1" si="348"/>
        <v>#VALUE!</v>
      </c>
      <c r="AI98" s="87" t="e">
        <f t="shared" ca="1" si="385"/>
        <v>#VALUE!</v>
      </c>
      <c r="AK98" s="87" t="e">
        <f t="shared" ca="1" si="349"/>
        <v>#VALUE!</v>
      </c>
      <c r="AL98" s="87" t="e">
        <f t="shared" ca="1" si="386"/>
        <v>#VALUE!</v>
      </c>
      <c r="AM98" s="87" t="e">
        <f t="shared" ca="1" si="350"/>
        <v>#VALUE!</v>
      </c>
      <c r="AN98" s="87" t="e">
        <f t="shared" ref="AN98:BA98" ca="1" si="547">IF(AM98&gt;0,2,IF($AL98&lt;=AN$5,1,0))</f>
        <v>#VALUE!</v>
      </c>
      <c r="AO98" s="87" t="e">
        <f t="shared" ca="1" si="547"/>
        <v>#VALUE!</v>
      </c>
      <c r="AP98" s="87" t="e">
        <f t="shared" ca="1" si="547"/>
        <v>#VALUE!</v>
      </c>
      <c r="AQ98" s="87" t="e">
        <f t="shared" ca="1" si="547"/>
        <v>#VALUE!</v>
      </c>
      <c r="AR98" s="87" t="e">
        <f t="shared" ca="1" si="547"/>
        <v>#VALUE!</v>
      </c>
      <c r="AS98" s="87" t="e">
        <f t="shared" ca="1" si="547"/>
        <v>#VALUE!</v>
      </c>
      <c r="AT98" s="87" t="e">
        <f t="shared" ca="1" si="547"/>
        <v>#VALUE!</v>
      </c>
      <c r="AU98" s="87" t="e">
        <f t="shared" ca="1" si="547"/>
        <v>#VALUE!</v>
      </c>
      <c r="AV98" s="87" t="e">
        <f t="shared" ca="1" si="547"/>
        <v>#VALUE!</v>
      </c>
      <c r="AW98" s="87" t="e">
        <f t="shared" ca="1" si="547"/>
        <v>#VALUE!</v>
      </c>
      <c r="AX98" s="87" t="e">
        <f t="shared" ca="1" si="547"/>
        <v>#VALUE!</v>
      </c>
      <c r="AY98" s="87" t="e">
        <f t="shared" ca="1" si="547"/>
        <v>#VALUE!</v>
      </c>
      <c r="AZ98" s="87" t="e">
        <f t="shared" ca="1" si="547"/>
        <v>#VALUE!</v>
      </c>
      <c r="BA98" s="87" t="e">
        <f t="shared" ca="1" si="547"/>
        <v>#VALUE!</v>
      </c>
      <c r="BB98" s="87" t="e">
        <f t="shared" ref="BB98:BF98" ca="1" si="548">IF(BA98&gt;0,2,IF($AL98&lt;=BB$5,1,0))</f>
        <v>#VALUE!</v>
      </c>
      <c r="BC98" s="87" t="e">
        <f t="shared" ca="1" si="548"/>
        <v>#VALUE!</v>
      </c>
      <c r="BD98" s="87" t="e">
        <f t="shared" ca="1" si="548"/>
        <v>#VALUE!</v>
      </c>
      <c r="BE98" s="87" t="e">
        <f t="shared" ca="1" si="548"/>
        <v>#VALUE!</v>
      </c>
      <c r="BF98" s="87" t="e">
        <f t="shared" ca="1" si="548"/>
        <v>#VALUE!</v>
      </c>
      <c r="BH98" s="87" t="e">
        <f t="shared" ca="1" si="353"/>
        <v>#VALUE!</v>
      </c>
      <c r="BI98" s="87" t="e">
        <f t="shared" ca="1" si="354"/>
        <v>#VALUE!</v>
      </c>
      <c r="BJ98" s="87" t="e">
        <f t="shared" ca="1" si="355"/>
        <v>#VALUE!</v>
      </c>
      <c r="BK98" s="87" t="e">
        <f t="shared" ca="1" si="356"/>
        <v>#VALUE!</v>
      </c>
      <c r="BL98" s="87" t="e">
        <f t="shared" ca="1" si="357"/>
        <v>#VALUE!</v>
      </c>
      <c r="BM98" s="87" t="e">
        <f t="shared" ca="1" si="358"/>
        <v>#VALUE!</v>
      </c>
      <c r="BN98" s="87" t="e">
        <f t="shared" ca="1" si="359"/>
        <v>#VALUE!</v>
      </c>
      <c r="BO98" s="87" t="e">
        <f t="shared" ca="1" si="360"/>
        <v>#VALUE!</v>
      </c>
      <c r="BP98" s="87" t="e">
        <f t="shared" ca="1" si="361"/>
        <v>#VALUE!</v>
      </c>
      <c r="BQ98" s="87" t="e">
        <f t="shared" ca="1" si="362"/>
        <v>#VALUE!</v>
      </c>
      <c r="BR98" s="87" t="e">
        <f t="shared" ca="1" si="363"/>
        <v>#VALUE!</v>
      </c>
      <c r="BS98" s="87" t="e">
        <f t="shared" ca="1" si="364"/>
        <v>#VALUE!</v>
      </c>
      <c r="BT98" s="87" t="e">
        <f t="shared" ca="1" si="365"/>
        <v>#VALUE!</v>
      </c>
      <c r="BU98" s="87" t="e">
        <f t="shared" ca="1" si="366"/>
        <v>#VALUE!</v>
      </c>
      <c r="BV98" s="87" t="e">
        <f t="shared" ca="1" si="367"/>
        <v>#VALUE!</v>
      </c>
      <c r="BW98" s="87" t="e">
        <f t="shared" ca="1" si="513"/>
        <v>#VALUE!</v>
      </c>
      <c r="BX98" s="87" t="e">
        <f t="shared" ca="1" si="513"/>
        <v>#VALUE!</v>
      </c>
      <c r="BY98" s="87" t="e">
        <f t="shared" ca="1" si="513"/>
        <v>#VALUE!</v>
      </c>
      <c r="BZ98" s="87" t="e">
        <f t="shared" ca="1" si="513"/>
        <v>#VALUE!</v>
      </c>
      <c r="CA98" s="87" t="e">
        <f t="shared" ca="1" si="513"/>
        <v>#VALUE!</v>
      </c>
      <c r="CC98" s="87">
        <v>92</v>
      </c>
      <c r="CD98" s="91" t="e">
        <f t="shared" ca="1" si="369"/>
        <v>#N/A</v>
      </c>
      <c r="CE98" s="91" t="e">
        <f t="shared" ca="1" si="370"/>
        <v>#REF!</v>
      </c>
      <c r="CF98" s="91" t="e">
        <f t="shared" ca="1" si="371"/>
        <v>#REF!</v>
      </c>
      <c r="CG98" s="91" t="e">
        <f t="shared" ca="1" si="372"/>
        <v>#REF!</v>
      </c>
      <c r="CH98" s="91" t="e">
        <f t="shared" ca="1" si="373"/>
        <v>#REF!</v>
      </c>
      <c r="CI98" s="91" t="e">
        <f t="shared" ca="1" si="374"/>
        <v>#REF!</v>
      </c>
      <c r="CJ98" s="91" t="e">
        <f t="shared" ca="1" si="375"/>
        <v>#REF!</v>
      </c>
      <c r="CK98" s="91" t="e">
        <f t="shared" ca="1" si="376"/>
        <v>#REF!</v>
      </c>
      <c r="CL98" s="91" t="e">
        <f t="shared" ca="1" si="377"/>
        <v>#REF!</v>
      </c>
      <c r="CM98" s="91" t="e">
        <f t="shared" ca="1" si="378"/>
        <v>#REF!</v>
      </c>
      <c r="CN98" s="91" t="e">
        <f t="shared" ca="1" si="379"/>
        <v>#REF!</v>
      </c>
      <c r="CO98" s="91" t="e">
        <f t="shared" ca="1" si="380"/>
        <v>#REF!</v>
      </c>
      <c r="CP98" s="91" t="e">
        <f t="shared" ca="1" si="381"/>
        <v>#REF!</v>
      </c>
      <c r="CQ98" s="91" t="e">
        <f t="shared" ca="1" si="382"/>
        <v>#REF!</v>
      </c>
      <c r="CR98" s="91" t="e">
        <f t="shared" ca="1" si="383"/>
        <v>#REF!</v>
      </c>
      <c r="CS98" s="91" t="e">
        <f t="shared" ref="CS98:CW98" ca="1" si="549">VALUE(IF(Q101=0,0,CONCATENATE(Q$9,$A101)))</f>
        <v>#REF!</v>
      </c>
      <c r="CT98" s="91" t="e">
        <f t="shared" ca="1" si="549"/>
        <v>#REF!</v>
      </c>
      <c r="CU98" s="91" t="e">
        <f t="shared" ca="1" si="549"/>
        <v>#REF!</v>
      </c>
      <c r="CV98" s="91" t="e">
        <f t="shared" ca="1" si="549"/>
        <v>#REF!</v>
      </c>
      <c r="CW98" s="91" t="e">
        <f t="shared" ca="1" si="549"/>
        <v>#REF!</v>
      </c>
      <c r="DC98" s="87" t="e">
        <f t="shared" ca="1" si="390"/>
        <v>#VALUE!</v>
      </c>
      <c r="DD98" s="87" t="e">
        <f t="shared" ca="1" si="391"/>
        <v>#VALUE!</v>
      </c>
      <c r="DE98" s="87" t="e">
        <f t="shared" ca="1" si="392"/>
        <v>#VALUE!</v>
      </c>
      <c r="DF98" s="87" t="e">
        <f t="shared" ca="1" si="393"/>
        <v>#VALUE!</v>
      </c>
      <c r="DG98" s="87" t="e">
        <f t="shared" ca="1" si="394"/>
        <v>#VALUE!</v>
      </c>
      <c r="DH98" s="87" t="e">
        <f t="shared" ca="1" si="395"/>
        <v>#VALUE!</v>
      </c>
      <c r="DI98" s="87" t="e">
        <f t="shared" ca="1" si="396"/>
        <v>#VALUE!</v>
      </c>
      <c r="DJ98" s="87" t="e">
        <f t="shared" ca="1" si="397"/>
        <v>#VALUE!</v>
      </c>
      <c r="DK98" s="87" t="e">
        <f t="shared" ca="1" si="398"/>
        <v>#VALUE!</v>
      </c>
      <c r="DL98" s="87" t="e">
        <f t="shared" ca="1" si="399"/>
        <v>#VALUE!</v>
      </c>
      <c r="DM98" s="87" t="e">
        <f t="shared" ca="1" si="400"/>
        <v>#VALUE!</v>
      </c>
      <c r="DN98" s="87" t="e">
        <f t="shared" ca="1" si="401"/>
        <v>#VALUE!</v>
      </c>
      <c r="DO98" s="87" t="e">
        <f t="shared" ca="1" si="402"/>
        <v>#VALUE!</v>
      </c>
      <c r="DP98" s="87" t="e">
        <f t="shared" ca="1" si="403"/>
        <v>#VALUE!</v>
      </c>
      <c r="DQ98" s="87" t="e">
        <f t="shared" ca="1" si="404"/>
        <v>#VALUE!</v>
      </c>
      <c r="DR98" s="87" t="e">
        <f t="shared" ca="1" si="405"/>
        <v>#VALUE!</v>
      </c>
      <c r="DS98" s="87" t="e">
        <f t="shared" ca="1" si="406"/>
        <v>#VALUE!</v>
      </c>
      <c r="DT98" s="87" t="e">
        <f t="shared" ca="1" si="407"/>
        <v>#VALUE!</v>
      </c>
      <c r="DU98" s="87" t="e">
        <f t="shared" ca="1" si="408"/>
        <v>#VALUE!</v>
      </c>
      <c r="DV98" s="87" t="e">
        <f t="shared" ca="1" si="409"/>
        <v>#VALUE!</v>
      </c>
      <c r="DW98" s="87" t="e">
        <f t="shared" ca="1" si="410"/>
        <v>#VALUE!</v>
      </c>
      <c r="DY98" s="87" t="e">
        <f t="shared" ca="1" si="411"/>
        <v>#VALUE!</v>
      </c>
      <c r="DZ98" s="87" t="e">
        <f t="shared" ca="1" si="412"/>
        <v>#VALUE!</v>
      </c>
      <c r="EA98" s="87" t="e">
        <f t="shared" ca="1" si="413"/>
        <v>#VALUE!</v>
      </c>
      <c r="EB98" s="87" t="e">
        <f t="shared" ca="1" si="414"/>
        <v>#VALUE!</v>
      </c>
      <c r="EC98" s="87" t="e">
        <f t="shared" ca="1" si="415"/>
        <v>#VALUE!</v>
      </c>
      <c r="ED98" s="87" t="e">
        <f t="shared" ca="1" si="416"/>
        <v>#VALUE!</v>
      </c>
      <c r="EE98" s="87" t="e">
        <f t="shared" ca="1" si="417"/>
        <v>#VALUE!</v>
      </c>
      <c r="EF98" s="87" t="e">
        <f t="shared" ca="1" si="418"/>
        <v>#VALUE!</v>
      </c>
      <c r="EG98" s="87" t="e">
        <f t="shared" ca="1" si="419"/>
        <v>#VALUE!</v>
      </c>
      <c r="EH98" s="87" t="e">
        <f t="shared" ca="1" si="420"/>
        <v>#VALUE!</v>
      </c>
      <c r="EI98" s="87" t="e">
        <f t="shared" ca="1" si="421"/>
        <v>#VALUE!</v>
      </c>
      <c r="EJ98" s="87" t="e">
        <f t="shared" ca="1" si="422"/>
        <v>#VALUE!</v>
      </c>
      <c r="EK98" s="87" t="e">
        <f t="shared" ca="1" si="423"/>
        <v>#VALUE!</v>
      </c>
      <c r="EL98" s="87" t="e">
        <f t="shared" ca="1" si="424"/>
        <v>#VALUE!</v>
      </c>
      <c r="EM98" s="87" t="e">
        <f t="shared" ca="1" si="425"/>
        <v>#VALUE!</v>
      </c>
      <c r="EN98" s="87" t="e">
        <f t="shared" ca="1" si="426"/>
        <v>#VALUE!</v>
      </c>
      <c r="EO98" s="87" t="e">
        <f t="shared" ca="1" si="427"/>
        <v>#VALUE!</v>
      </c>
      <c r="EP98" s="87" t="e">
        <f t="shared" ca="1" si="428"/>
        <v>#VALUE!</v>
      </c>
      <c r="EQ98" s="87" t="e">
        <f t="shared" ca="1" si="429"/>
        <v>#VALUE!</v>
      </c>
      <c r="ER98" s="87" t="e">
        <f t="shared" ca="1" si="430"/>
        <v>#VALUE!</v>
      </c>
      <c r="ES98" s="87" t="e">
        <f t="shared" ca="1" si="431"/>
        <v>#VALUE!</v>
      </c>
      <c r="EU98" s="87" t="e">
        <f t="shared" ca="1" si="432"/>
        <v>#VALUE!</v>
      </c>
      <c r="EV98" s="87" t="e">
        <f t="shared" ca="1" si="433"/>
        <v>#VALUE!</v>
      </c>
      <c r="EW98" s="87" t="e">
        <f t="shared" ca="1" si="434"/>
        <v>#VALUE!</v>
      </c>
      <c r="EX98" s="87" t="e">
        <f t="shared" ca="1" si="435"/>
        <v>#VALUE!</v>
      </c>
      <c r="EY98" s="87" t="e">
        <f t="shared" ca="1" si="436"/>
        <v>#VALUE!</v>
      </c>
      <c r="EZ98" s="87" t="e">
        <f t="shared" ca="1" si="437"/>
        <v>#VALUE!</v>
      </c>
      <c r="FA98" s="87" t="e">
        <f t="shared" ca="1" si="438"/>
        <v>#VALUE!</v>
      </c>
      <c r="FB98" s="87" t="e">
        <f t="shared" ca="1" si="439"/>
        <v>#VALUE!</v>
      </c>
      <c r="FC98" s="87" t="e">
        <f t="shared" ca="1" si="440"/>
        <v>#VALUE!</v>
      </c>
      <c r="FD98" s="87" t="e">
        <f t="shared" ca="1" si="441"/>
        <v>#VALUE!</v>
      </c>
      <c r="FE98" s="87" t="e">
        <f t="shared" ca="1" si="442"/>
        <v>#VALUE!</v>
      </c>
      <c r="FF98" s="87" t="e">
        <f t="shared" ca="1" si="443"/>
        <v>#VALUE!</v>
      </c>
      <c r="FG98" s="87" t="e">
        <f t="shared" ca="1" si="444"/>
        <v>#VALUE!</v>
      </c>
      <c r="FH98" s="87" t="e">
        <f t="shared" ca="1" si="445"/>
        <v>#VALUE!</v>
      </c>
      <c r="FI98" s="87" t="e">
        <f t="shared" ca="1" si="446"/>
        <v>#VALUE!</v>
      </c>
      <c r="FJ98" s="87" t="e">
        <f t="shared" ca="1" si="447"/>
        <v>#VALUE!</v>
      </c>
      <c r="FK98" s="87" t="e">
        <f t="shared" ca="1" si="448"/>
        <v>#VALUE!</v>
      </c>
      <c r="FL98" s="87" t="e">
        <f t="shared" ca="1" si="449"/>
        <v>#VALUE!</v>
      </c>
      <c r="FM98" s="87" t="e">
        <f t="shared" ca="1" si="450"/>
        <v>#VALUE!</v>
      </c>
      <c r="FN98" s="87" t="e">
        <f t="shared" ca="1" si="451"/>
        <v>#VALUE!</v>
      </c>
      <c r="FO98" s="87" t="e">
        <f t="shared" ca="1" si="452"/>
        <v>#VALUE!</v>
      </c>
      <c r="FQ98" s="87">
        <f ca="1"/>
        <v>0</v>
      </c>
      <c r="FR98" s="87">
        <f ca="1"/>
        <v>0</v>
      </c>
      <c r="FS98" s="87">
        <f ca="1"/>
        <v>0</v>
      </c>
      <c r="FT98" s="87">
        <f ca="1"/>
        <v>0</v>
      </c>
      <c r="FU98" s="87">
        <f ca="1"/>
        <v>0</v>
      </c>
      <c r="FV98" s="87">
        <f ca="1"/>
        <v>0</v>
      </c>
      <c r="FW98" s="87">
        <f ca="1"/>
        <v>0</v>
      </c>
      <c r="FX98" s="87">
        <f ca="1"/>
        <v>0</v>
      </c>
      <c r="FY98" s="87">
        <f ca="1"/>
        <v>0</v>
      </c>
      <c r="FZ98" s="87">
        <f ca="1"/>
        <v>0</v>
      </c>
      <c r="GA98" s="87">
        <f ca="1"/>
        <v>0</v>
      </c>
      <c r="GB98" s="87">
        <f ca="1"/>
        <v>0</v>
      </c>
      <c r="GC98" s="87">
        <f ca="1"/>
        <v>0</v>
      </c>
      <c r="GD98" s="87">
        <f ca="1"/>
        <v>0</v>
      </c>
      <c r="GE98" s="87">
        <f ca="1"/>
        <v>0</v>
      </c>
      <c r="GF98" s="87">
        <f ca="1"/>
        <v>0</v>
      </c>
      <c r="GG98" s="87">
        <f ca="1"/>
        <v>0</v>
      </c>
      <c r="GH98" s="87">
        <f ca="1"/>
        <v>0</v>
      </c>
      <c r="GI98" s="87">
        <f ca="1"/>
        <v>0</v>
      </c>
      <c r="GJ98" s="87">
        <f ca="1"/>
        <v>0</v>
      </c>
    </row>
    <row r="99" spans="1:192" x14ac:dyDescent="0.25">
      <c r="A99" s="87">
        <f t="shared" si="515"/>
        <v>90</v>
      </c>
      <c r="B99" s="87" t="e">
        <f t="shared" ca="1" si="456"/>
        <v>#N/A</v>
      </c>
      <c r="C99" s="87" t="e">
        <f t="shared" ca="1" si="457"/>
        <v>#REF!</v>
      </c>
      <c r="D99" s="87" t="e">
        <f t="shared" ca="1" si="458"/>
        <v>#REF!</v>
      </c>
      <c r="E99" s="87" t="e">
        <f t="shared" ca="1" si="459"/>
        <v>#REF!</v>
      </c>
      <c r="F99" s="87" t="e">
        <f t="shared" ca="1" si="460"/>
        <v>#REF!</v>
      </c>
      <c r="G99" s="87" t="e">
        <f t="shared" ca="1" si="461"/>
        <v>#REF!</v>
      </c>
      <c r="H99" s="87" t="e">
        <f t="shared" ca="1" si="462"/>
        <v>#REF!</v>
      </c>
      <c r="I99" s="87" t="e">
        <f t="shared" ca="1" si="463"/>
        <v>#REF!</v>
      </c>
      <c r="J99" s="87" t="e">
        <f t="shared" ca="1" si="464"/>
        <v>#REF!</v>
      </c>
      <c r="K99" s="87" t="e">
        <f t="shared" ca="1" si="465"/>
        <v>#REF!</v>
      </c>
      <c r="L99" s="87" t="e">
        <f t="shared" ca="1" si="466"/>
        <v>#REF!</v>
      </c>
      <c r="M99" s="87" t="e">
        <f t="shared" ca="1" si="467"/>
        <v>#REF!</v>
      </c>
      <c r="N99" s="87" t="e">
        <f t="shared" ca="1" si="468"/>
        <v>#REF!</v>
      </c>
      <c r="O99" s="87" t="e">
        <f t="shared" ca="1" si="469"/>
        <v>#REF!</v>
      </c>
      <c r="P99" s="87" t="e">
        <f t="shared" ca="1" si="470"/>
        <v>#REF!</v>
      </c>
      <c r="Q99" s="87" t="e">
        <f t="shared" ca="1" si="522"/>
        <v>#REF!</v>
      </c>
      <c r="R99" s="87" t="e">
        <f t="shared" ca="1" si="522"/>
        <v>#REF!</v>
      </c>
      <c r="S99" s="87" t="e">
        <f t="shared" ca="1" si="522"/>
        <v>#REF!</v>
      </c>
      <c r="T99" s="87" t="e">
        <f t="shared" ca="1" si="522"/>
        <v>#REF!</v>
      </c>
      <c r="U99" s="87" t="e">
        <f t="shared" ca="1" si="522"/>
        <v>#REF!</v>
      </c>
      <c r="X99" s="87">
        <f ca="1">Ranking!B95</f>
        <v>0</v>
      </c>
      <c r="Y99" s="87" t="e">
        <f ca="1">IF(AH99=0,0,Ranking!C95)</f>
        <v>#VALUE!</v>
      </c>
      <c r="Z99" s="91">
        <f ca="1">Ranking!G95</f>
        <v>0</v>
      </c>
      <c r="AA99" s="87" t="e">
        <f ca="1">MCA!ES98</f>
        <v>#REF!</v>
      </c>
      <c r="AB99" s="87">
        <f ca="1">MCA!ET98</f>
        <v>0</v>
      </c>
      <c r="AC99" s="87">
        <f ca="1">MCA!EU98</f>
        <v>0</v>
      </c>
      <c r="AD99" s="87" t="e">
        <f ca="1">INDEX('MCA-INPUT'!$C$22:$C$25,MATCH(AC99,$W$376:$W$379,0),1)</f>
        <v>#N/A</v>
      </c>
      <c r="AE99" s="87" t="e">
        <f t="shared" ca="1" si="346"/>
        <v>#VALUE!</v>
      </c>
      <c r="AF99" s="87">
        <f ca="1">MATCH(AB99,$AB$7:AB99,0)</f>
        <v>1</v>
      </c>
      <c r="AG99" s="87" t="str">
        <f t="shared" ca="1" si="347"/>
        <v>00</v>
      </c>
      <c r="AH99" s="87" t="e">
        <f t="shared" ca="1" si="348"/>
        <v>#VALUE!</v>
      </c>
      <c r="AI99" s="87" t="e">
        <f t="shared" ca="1" si="385"/>
        <v>#VALUE!</v>
      </c>
      <c r="AK99" s="87" t="e">
        <f t="shared" ca="1" si="349"/>
        <v>#VALUE!</v>
      </c>
      <c r="AL99" s="87" t="e">
        <f t="shared" ca="1" si="386"/>
        <v>#VALUE!</v>
      </c>
      <c r="AM99" s="87" t="e">
        <f t="shared" ca="1" si="350"/>
        <v>#VALUE!</v>
      </c>
      <c r="AN99" s="87" t="e">
        <f t="shared" ref="AN99:BA99" ca="1" si="550">IF(AM99&gt;0,2,IF($AL99&lt;=AN$5,1,0))</f>
        <v>#VALUE!</v>
      </c>
      <c r="AO99" s="87" t="e">
        <f t="shared" ca="1" si="550"/>
        <v>#VALUE!</v>
      </c>
      <c r="AP99" s="87" t="e">
        <f t="shared" ca="1" si="550"/>
        <v>#VALUE!</v>
      </c>
      <c r="AQ99" s="87" t="e">
        <f t="shared" ca="1" si="550"/>
        <v>#VALUE!</v>
      </c>
      <c r="AR99" s="87" t="e">
        <f t="shared" ca="1" si="550"/>
        <v>#VALUE!</v>
      </c>
      <c r="AS99" s="87" t="e">
        <f t="shared" ca="1" si="550"/>
        <v>#VALUE!</v>
      </c>
      <c r="AT99" s="87" t="e">
        <f t="shared" ca="1" si="550"/>
        <v>#VALUE!</v>
      </c>
      <c r="AU99" s="87" t="e">
        <f t="shared" ca="1" si="550"/>
        <v>#VALUE!</v>
      </c>
      <c r="AV99" s="87" t="e">
        <f t="shared" ca="1" si="550"/>
        <v>#VALUE!</v>
      </c>
      <c r="AW99" s="87" t="e">
        <f t="shared" ca="1" si="550"/>
        <v>#VALUE!</v>
      </c>
      <c r="AX99" s="87" t="e">
        <f t="shared" ca="1" si="550"/>
        <v>#VALUE!</v>
      </c>
      <c r="AY99" s="87" t="e">
        <f t="shared" ca="1" si="550"/>
        <v>#VALUE!</v>
      </c>
      <c r="AZ99" s="87" t="e">
        <f t="shared" ca="1" si="550"/>
        <v>#VALUE!</v>
      </c>
      <c r="BA99" s="87" t="e">
        <f t="shared" ca="1" si="550"/>
        <v>#VALUE!</v>
      </c>
      <c r="BB99" s="87" t="e">
        <f t="shared" ref="BB99:BF99" ca="1" si="551">IF(BA99&gt;0,2,IF($AL99&lt;=BB$5,1,0))</f>
        <v>#VALUE!</v>
      </c>
      <c r="BC99" s="87" t="e">
        <f t="shared" ca="1" si="551"/>
        <v>#VALUE!</v>
      </c>
      <c r="BD99" s="87" t="e">
        <f t="shared" ca="1" si="551"/>
        <v>#VALUE!</v>
      </c>
      <c r="BE99" s="87" t="e">
        <f t="shared" ca="1" si="551"/>
        <v>#VALUE!</v>
      </c>
      <c r="BF99" s="87" t="e">
        <f t="shared" ca="1" si="551"/>
        <v>#VALUE!</v>
      </c>
      <c r="BH99" s="87" t="e">
        <f t="shared" ca="1" si="353"/>
        <v>#VALUE!</v>
      </c>
      <c r="BI99" s="87" t="e">
        <f t="shared" ca="1" si="354"/>
        <v>#VALUE!</v>
      </c>
      <c r="BJ99" s="87" t="e">
        <f t="shared" ca="1" si="355"/>
        <v>#VALUE!</v>
      </c>
      <c r="BK99" s="87" t="e">
        <f t="shared" ca="1" si="356"/>
        <v>#VALUE!</v>
      </c>
      <c r="BL99" s="87" t="e">
        <f t="shared" ca="1" si="357"/>
        <v>#VALUE!</v>
      </c>
      <c r="BM99" s="87" t="e">
        <f t="shared" ca="1" si="358"/>
        <v>#VALUE!</v>
      </c>
      <c r="BN99" s="87" t="e">
        <f t="shared" ca="1" si="359"/>
        <v>#VALUE!</v>
      </c>
      <c r="BO99" s="87" t="e">
        <f t="shared" ca="1" si="360"/>
        <v>#VALUE!</v>
      </c>
      <c r="BP99" s="87" t="e">
        <f t="shared" ca="1" si="361"/>
        <v>#VALUE!</v>
      </c>
      <c r="BQ99" s="87" t="e">
        <f t="shared" ca="1" si="362"/>
        <v>#VALUE!</v>
      </c>
      <c r="BR99" s="87" t="e">
        <f t="shared" ca="1" si="363"/>
        <v>#VALUE!</v>
      </c>
      <c r="BS99" s="87" t="e">
        <f t="shared" ca="1" si="364"/>
        <v>#VALUE!</v>
      </c>
      <c r="BT99" s="87" t="e">
        <f t="shared" ca="1" si="365"/>
        <v>#VALUE!</v>
      </c>
      <c r="BU99" s="87" t="e">
        <f t="shared" ca="1" si="366"/>
        <v>#VALUE!</v>
      </c>
      <c r="BV99" s="87" t="e">
        <f t="shared" ca="1" si="367"/>
        <v>#VALUE!</v>
      </c>
      <c r="BW99" s="87" t="e">
        <f t="shared" ca="1" si="513"/>
        <v>#VALUE!</v>
      </c>
      <c r="BX99" s="87" t="e">
        <f t="shared" ca="1" si="513"/>
        <v>#VALUE!</v>
      </c>
      <c r="BY99" s="87" t="e">
        <f t="shared" ca="1" si="513"/>
        <v>#VALUE!</v>
      </c>
      <c r="BZ99" s="87" t="e">
        <f t="shared" ca="1" si="513"/>
        <v>#VALUE!</v>
      </c>
      <c r="CA99" s="87" t="e">
        <f t="shared" ca="1" si="513"/>
        <v>#VALUE!</v>
      </c>
      <c r="CC99" s="87">
        <v>93</v>
      </c>
      <c r="CD99" s="91" t="e">
        <f t="shared" ca="1" si="369"/>
        <v>#N/A</v>
      </c>
      <c r="CE99" s="91" t="e">
        <f t="shared" ca="1" si="370"/>
        <v>#REF!</v>
      </c>
      <c r="CF99" s="91" t="e">
        <f t="shared" ca="1" si="371"/>
        <v>#REF!</v>
      </c>
      <c r="CG99" s="91" t="e">
        <f t="shared" ca="1" si="372"/>
        <v>#REF!</v>
      </c>
      <c r="CH99" s="91" t="e">
        <f t="shared" ca="1" si="373"/>
        <v>#REF!</v>
      </c>
      <c r="CI99" s="91" t="e">
        <f t="shared" ca="1" si="374"/>
        <v>#REF!</v>
      </c>
      <c r="CJ99" s="91" t="e">
        <f t="shared" ca="1" si="375"/>
        <v>#REF!</v>
      </c>
      <c r="CK99" s="91" t="e">
        <f t="shared" ca="1" si="376"/>
        <v>#REF!</v>
      </c>
      <c r="CL99" s="91" t="e">
        <f t="shared" ca="1" si="377"/>
        <v>#REF!</v>
      </c>
      <c r="CM99" s="91" t="e">
        <f t="shared" ca="1" si="378"/>
        <v>#REF!</v>
      </c>
      <c r="CN99" s="91" t="e">
        <f t="shared" ca="1" si="379"/>
        <v>#REF!</v>
      </c>
      <c r="CO99" s="91" t="e">
        <f t="shared" ca="1" si="380"/>
        <v>#REF!</v>
      </c>
      <c r="CP99" s="91" t="e">
        <f t="shared" ca="1" si="381"/>
        <v>#REF!</v>
      </c>
      <c r="CQ99" s="91" t="e">
        <f t="shared" ca="1" si="382"/>
        <v>#REF!</v>
      </c>
      <c r="CR99" s="91" t="e">
        <f t="shared" ca="1" si="383"/>
        <v>#REF!</v>
      </c>
      <c r="CS99" s="91" t="e">
        <f t="shared" ref="CS99:CW99" ca="1" si="552">VALUE(IF(Q102=0,0,CONCATENATE(Q$9,$A102)))</f>
        <v>#REF!</v>
      </c>
      <c r="CT99" s="91" t="e">
        <f t="shared" ca="1" si="552"/>
        <v>#REF!</v>
      </c>
      <c r="CU99" s="91" t="e">
        <f t="shared" ca="1" si="552"/>
        <v>#REF!</v>
      </c>
      <c r="CV99" s="91" t="e">
        <f t="shared" ca="1" si="552"/>
        <v>#REF!</v>
      </c>
      <c r="CW99" s="91" t="e">
        <f t="shared" ca="1" si="552"/>
        <v>#REF!</v>
      </c>
      <c r="DC99" s="87" t="e">
        <f t="shared" ca="1" si="390"/>
        <v>#VALUE!</v>
      </c>
      <c r="DD99" s="87" t="e">
        <f t="shared" ca="1" si="391"/>
        <v>#VALUE!</v>
      </c>
      <c r="DE99" s="87" t="e">
        <f t="shared" ca="1" si="392"/>
        <v>#VALUE!</v>
      </c>
      <c r="DF99" s="87" t="e">
        <f t="shared" ca="1" si="393"/>
        <v>#VALUE!</v>
      </c>
      <c r="DG99" s="87" t="e">
        <f t="shared" ca="1" si="394"/>
        <v>#VALUE!</v>
      </c>
      <c r="DH99" s="87" t="e">
        <f t="shared" ca="1" si="395"/>
        <v>#VALUE!</v>
      </c>
      <c r="DI99" s="87" t="e">
        <f t="shared" ca="1" si="396"/>
        <v>#VALUE!</v>
      </c>
      <c r="DJ99" s="87" t="e">
        <f t="shared" ca="1" si="397"/>
        <v>#VALUE!</v>
      </c>
      <c r="DK99" s="87" t="e">
        <f t="shared" ca="1" si="398"/>
        <v>#VALUE!</v>
      </c>
      <c r="DL99" s="87" t="e">
        <f t="shared" ca="1" si="399"/>
        <v>#VALUE!</v>
      </c>
      <c r="DM99" s="87" t="e">
        <f t="shared" ca="1" si="400"/>
        <v>#VALUE!</v>
      </c>
      <c r="DN99" s="87" t="e">
        <f t="shared" ca="1" si="401"/>
        <v>#VALUE!</v>
      </c>
      <c r="DO99" s="87" t="e">
        <f t="shared" ca="1" si="402"/>
        <v>#VALUE!</v>
      </c>
      <c r="DP99" s="87" t="e">
        <f t="shared" ca="1" si="403"/>
        <v>#VALUE!</v>
      </c>
      <c r="DQ99" s="87" t="e">
        <f t="shared" ca="1" si="404"/>
        <v>#VALUE!</v>
      </c>
      <c r="DR99" s="87" t="e">
        <f t="shared" ca="1" si="405"/>
        <v>#VALUE!</v>
      </c>
      <c r="DS99" s="87" t="e">
        <f t="shared" ca="1" si="406"/>
        <v>#VALUE!</v>
      </c>
      <c r="DT99" s="87" t="e">
        <f t="shared" ca="1" si="407"/>
        <v>#VALUE!</v>
      </c>
      <c r="DU99" s="87" t="e">
        <f t="shared" ca="1" si="408"/>
        <v>#VALUE!</v>
      </c>
      <c r="DV99" s="87" t="e">
        <f t="shared" ca="1" si="409"/>
        <v>#VALUE!</v>
      </c>
      <c r="DW99" s="87" t="e">
        <f t="shared" ca="1" si="410"/>
        <v>#VALUE!</v>
      </c>
      <c r="DY99" s="87" t="e">
        <f t="shared" ca="1" si="411"/>
        <v>#VALUE!</v>
      </c>
      <c r="DZ99" s="87" t="e">
        <f t="shared" ca="1" si="412"/>
        <v>#VALUE!</v>
      </c>
      <c r="EA99" s="87" t="e">
        <f t="shared" ca="1" si="413"/>
        <v>#VALUE!</v>
      </c>
      <c r="EB99" s="87" t="e">
        <f t="shared" ca="1" si="414"/>
        <v>#VALUE!</v>
      </c>
      <c r="EC99" s="87" t="e">
        <f t="shared" ca="1" si="415"/>
        <v>#VALUE!</v>
      </c>
      <c r="ED99" s="87" t="e">
        <f t="shared" ca="1" si="416"/>
        <v>#VALUE!</v>
      </c>
      <c r="EE99" s="87" t="e">
        <f t="shared" ca="1" si="417"/>
        <v>#VALUE!</v>
      </c>
      <c r="EF99" s="87" t="e">
        <f t="shared" ca="1" si="418"/>
        <v>#VALUE!</v>
      </c>
      <c r="EG99" s="87" t="e">
        <f t="shared" ca="1" si="419"/>
        <v>#VALUE!</v>
      </c>
      <c r="EH99" s="87" t="e">
        <f t="shared" ca="1" si="420"/>
        <v>#VALUE!</v>
      </c>
      <c r="EI99" s="87" t="e">
        <f t="shared" ca="1" si="421"/>
        <v>#VALUE!</v>
      </c>
      <c r="EJ99" s="87" t="e">
        <f t="shared" ca="1" si="422"/>
        <v>#VALUE!</v>
      </c>
      <c r="EK99" s="87" t="e">
        <f t="shared" ca="1" si="423"/>
        <v>#VALUE!</v>
      </c>
      <c r="EL99" s="87" t="e">
        <f t="shared" ca="1" si="424"/>
        <v>#VALUE!</v>
      </c>
      <c r="EM99" s="87" t="e">
        <f t="shared" ca="1" si="425"/>
        <v>#VALUE!</v>
      </c>
      <c r="EN99" s="87" t="e">
        <f t="shared" ca="1" si="426"/>
        <v>#VALUE!</v>
      </c>
      <c r="EO99" s="87" t="e">
        <f t="shared" ca="1" si="427"/>
        <v>#VALUE!</v>
      </c>
      <c r="EP99" s="87" t="e">
        <f t="shared" ca="1" si="428"/>
        <v>#VALUE!</v>
      </c>
      <c r="EQ99" s="87" t="e">
        <f t="shared" ca="1" si="429"/>
        <v>#VALUE!</v>
      </c>
      <c r="ER99" s="87" t="e">
        <f t="shared" ca="1" si="430"/>
        <v>#VALUE!</v>
      </c>
      <c r="ES99" s="87" t="e">
        <f t="shared" ca="1" si="431"/>
        <v>#VALUE!</v>
      </c>
      <c r="EU99" s="87" t="e">
        <f t="shared" ca="1" si="432"/>
        <v>#VALUE!</v>
      </c>
      <c r="EV99" s="87" t="e">
        <f t="shared" ca="1" si="433"/>
        <v>#VALUE!</v>
      </c>
      <c r="EW99" s="87" t="e">
        <f t="shared" ca="1" si="434"/>
        <v>#VALUE!</v>
      </c>
      <c r="EX99" s="87" t="e">
        <f t="shared" ca="1" si="435"/>
        <v>#VALUE!</v>
      </c>
      <c r="EY99" s="87" t="e">
        <f t="shared" ca="1" si="436"/>
        <v>#VALUE!</v>
      </c>
      <c r="EZ99" s="87" t="e">
        <f t="shared" ca="1" si="437"/>
        <v>#VALUE!</v>
      </c>
      <c r="FA99" s="87" t="e">
        <f t="shared" ca="1" si="438"/>
        <v>#VALUE!</v>
      </c>
      <c r="FB99" s="87" t="e">
        <f t="shared" ca="1" si="439"/>
        <v>#VALUE!</v>
      </c>
      <c r="FC99" s="87" t="e">
        <f t="shared" ca="1" si="440"/>
        <v>#VALUE!</v>
      </c>
      <c r="FD99" s="87" t="e">
        <f t="shared" ca="1" si="441"/>
        <v>#VALUE!</v>
      </c>
      <c r="FE99" s="87" t="e">
        <f t="shared" ca="1" si="442"/>
        <v>#VALUE!</v>
      </c>
      <c r="FF99" s="87" t="e">
        <f t="shared" ca="1" si="443"/>
        <v>#VALUE!</v>
      </c>
      <c r="FG99" s="87" t="e">
        <f t="shared" ca="1" si="444"/>
        <v>#VALUE!</v>
      </c>
      <c r="FH99" s="87" t="e">
        <f t="shared" ca="1" si="445"/>
        <v>#VALUE!</v>
      </c>
      <c r="FI99" s="87" t="e">
        <f t="shared" ca="1" si="446"/>
        <v>#VALUE!</v>
      </c>
      <c r="FJ99" s="87" t="e">
        <f t="shared" ca="1" si="447"/>
        <v>#VALUE!</v>
      </c>
      <c r="FK99" s="87" t="e">
        <f t="shared" ca="1" si="448"/>
        <v>#VALUE!</v>
      </c>
      <c r="FL99" s="87" t="e">
        <f t="shared" ca="1" si="449"/>
        <v>#VALUE!</v>
      </c>
      <c r="FM99" s="87" t="e">
        <f t="shared" ca="1" si="450"/>
        <v>#VALUE!</v>
      </c>
      <c r="FN99" s="87" t="e">
        <f t="shared" ca="1" si="451"/>
        <v>#VALUE!</v>
      </c>
      <c r="FO99" s="87" t="e">
        <f t="shared" ca="1" si="452"/>
        <v>#VALUE!</v>
      </c>
      <c r="FQ99" s="87">
        <f ca="1"/>
        <v>0</v>
      </c>
      <c r="FR99" s="87">
        <f ca="1"/>
        <v>0</v>
      </c>
      <c r="FS99" s="87">
        <f ca="1"/>
        <v>0</v>
      </c>
      <c r="FT99" s="87">
        <f ca="1"/>
        <v>0</v>
      </c>
      <c r="FU99" s="87">
        <f ca="1"/>
        <v>0</v>
      </c>
      <c r="FV99" s="87">
        <f ca="1"/>
        <v>0</v>
      </c>
      <c r="FW99" s="87">
        <f ca="1"/>
        <v>0</v>
      </c>
      <c r="FX99" s="87">
        <f ca="1"/>
        <v>0</v>
      </c>
      <c r="FY99" s="87">
        <f ca="1"/>
        <v>0</v>
      </c>
      <c r="FZ99" s="87">
        <f ca="1"/>
        <v>0</v>
      </c>
      <c r="GA99" s="87">
        <f ca="1"/>
        <v>0</v>
      </c>
      <c r="GB99" s="87">
        <f ca="1"/>
        <v>0</v>
      </c>
      <c r="GC99" s="87">
        <f ca="1"/>
        <v>0</v>
      </c>
      <c r="GD99" s="87">
        <f ca="1"/>
        <v>0</v>
      </c>
      <c r="GE99" s="87">
        <f ca="1"/>
        <v>0</v>
      </c>
      <c r="GF99" s="87">
        <f ca="1"/>
        <v>0</v>
      </c>
      <c r="GG99" s="87">
        <f ca="1"/>
        <v>0</v>
      </c>
      <c r="GH99" s="87">
        <f ca="1"/>
        <v>0</v>
      </c>
      <c r="GI99" s="87">
        <f ca="1"/>
        <v>0</v>
      </c>
      <c r="GJ99" s="87">
        <f ca="1"/>
        <v>0</v>
      </c>
    </row>
    <row r="100" spans="1:192" x14ac:dyDescent="0.25">
      <c r="A100" s="87">
        <f t="shared" si="515"/>
        <v>91</v>
      </c>
      <c r="B100" s="87" t="e">
        <f t="shared" ca="1" si="456"/>
        <v>#N/A</v>
      </c>
      <c r="C100" s="87" t="e">
        <f t="shared" ca="1" si="457"/>
        <v>#REF!</v>
      </c>
      <c r="D100" s="87" t="e">
        <f t="shared" ca="1" si="458"/>
        <v>#REF!</v>
      </c>
      <c r="E100" s="87" t="e">
        <f t="shared" ca="1" si="459"/>
        <v>#REF!</v>
      </c>
      <c r="F100" s="87" t="e">
        <f t="shared" ca="1" si="460"/>
        <v>#REF!</v>
      </c>
      <c r="G100" s="87" t="e">
        <f t="shared" ca="1" si="461"/>
        <v>#REF!</v>
      </c>
      <c r="H100" s="87" t="e">
        <f t="shared" ca="1" si="462"/>
        <v>#REF!</v>
      </c>
      <c r="I100" s="87" t="e">
        <f t="shared" ca="1" si="463"/>
        <v>#REF!</v>
      </c>
      <c r="J100" s="87" t="e">
        <f t="shared" ca="1" si="464"/>
        <v>#REF!</v>
      </c>
      <c r="K100" s="87" t="e">
        <f t="shared" ca="1" si="465"/>
        <v>#REF!</v>
      </c>
      <c r="L100" s="87" t="e">
        <f t="shared" ca="1" si="466"/>
        <v>#REF!</v>
      </c>
      <c r="M100" s="87" t="e">
        <f t="shared" ca="1" si="467"/>
        <v>#REF!</v>
      </c>
      <c r="N100" s="87" t="e">
        <f t="shared" ca="1" si="468"/>
        <v>#REF!</v>
      </c>
      <c r="O100" s="87" t="e">
        <f t="shared" ca="1" si="469"/>
        <v>#REF!</v>
      </c>
      <c r="P100" s="87" t="e">
        <f t="shared" ca="1" si="470"/>
        <v>#REF!</v>
      </c>
      <c r="Q100" s="87" t="e">
        <f t="shared" ca="1" si="522"/>
        <v>#REF!</v>
      </c>
      <c r="R100" s="87" t="e">
        <f t="shared" ca="1" si="522"/>
        <v>#REF!</v>
      </c>
      <c r="S100" s="87" t="e">
        <f t="shared" ca="1" si="522"/>
        <v>#REF!</v>
      </c>
      <c r="T100" s="87" t="e">
        <f t="shared" ca="1" si="522"/>
        <v>#REF!</v>
      </c>
      <c r="U100" s="87" t="e">
        <f t="shared" ca="1" si="522"/>
        <v>#REF!</v>
      </c>
      <c r="X100" s="87">
        <f ca="1">Ranking!B96</f>
        <v>0</v>
      </c>
      <c r="Y100" s="87" t="e">
        <f ca="1">IF(AH100=0,0,Ranking!C96)</f>
        <v>#VALUE!</v>
      </c>
      <c r="Z100" s="91">
        <f ca="1">Ranking!G96</f>
        <v>0</v>
      </c>
      <c r="AA100" s="87" t="e">
        <f ca="1">MCA!ES99</f>
        <v>#REF!</v>
      </c>
      <c r="AB100" s="87">
        <f ca="1">MCA!ET99</f>
        <v>0</v>
      </c>
      <c r="AC100" s="87">
        <f ca="1">MCA!EU99</f>
        <v>0</v>
      </c>
      <c r="AD100" s="87" t="e">
        <f ca="1">INDEX('MCA-INPUT'!$C$22:$C$25,MATCH(AC100,$W$376:$W$379,0),1)</f>
        <v>#N/A</v>
      </c>
      <c r="AE100" s="87" t="e">
        <f t="shared" ca="1" si="346"/>
        <v>#VALUE!</v>
      </c>
      <c r="AF100" s="87">
        <f ca="1">MATCH(AB100,$AB$7:AB100,0)</f>
        <v>1</v>
      </c>
      <c r="AG100" s="87" t="str">
        <f t="shared" ca="1" si="347"/>
        <v>00</v>
      </c>
      <c r="AH100" s="87" t="e">
        <f t="shared" ca="1" si="348"/>
        <v>#VALUE!</v>
      </c>
      <c r="AI100" s="87" t="e">
        <f t="shared" ca="1" si="385"/>
        <v>#VALUE!</v>
      </c>
      <c r="AK100" s="87" t="e">
        <f t="shared" ca="1" si="349"/>
        <v>#VALUE!</v>
      </c>
      <c r="AL100" s="87" t="e">
        <f t="shared" ca="1" si="386"/>
        <v>#VALUE!</v>
      </c>
      <c r="AM100" s="87" t="e">
        <f t="shared" ca="1" si="350"/>
        <v>#VALUE!</v>
      </c>
      <c r="AN100" s="87" t="e">
        <f t="shared" ref="AN100:BA100" ca="1" si="553">IF(AM100&gt;0,2,IF($AL100&lt;=AN$5,1,0))</f>
        <v>#VALUE!</v>
      </c>
      <c r="AO100" s="87" t="e">
        <f t="shared" ca="1" si="553"/>
        <v>#VALUE!</v>
      </c>
      <c r="AP100" s="87" t="e">
        <f t="shared" ca="1" si="553"/>
        <v>#VALUE!</v>
      </c>
      <c r="AQ100" s="87" t="e">
        <f t="shared" ca="1" si="553"/>
        <v>#VALUE!</v>
      </c>
      <c r="AR100" s="87" t="e">
        <f t="shared" ca="1" si="553"/>
        <v>#VALUE!</v>
      </c>
      <c r="AS100" s="87" t="e">
        <f t="shared" ca="1" si="553"/>
        <v>#VALUE!</v>
      </c>
      <c r="AT100" s="87" t="e">
        <f t="shared" ca="1" si="553"/>
        <v>#VALUE!</v>
      </c>
      <c r="AU100" s="87" t="e">
        <f t="shared" ca="1" si="553"/>
        <v>#VALUE!</v>
      </c>
      <c r="AV100" s="87" t="e">
        <f t="shared" ca="1" si="553"/>
        <v>#VALUE!</v>
      </c>
      <c r="AW100" s="87" t="e">
        <f t="shared" ca="1" si="553"/>
        <v>#VALUE!</v>
      </c>
      <c r="AX100" s="87" t="e">
        <f t="shared" ca="1" si="553"/>
        <v>#VALUE!</v>
      </c>
      <c r="AY100" s="87" t="e">
        <f t="shared" ca="1" si="553"/>
        <v>#VALUE!</v>
      </c>
      <c r="AZ100" s="87" t="e">
        <f t="shared" ca="1" si="553"/>
        <v>#VALUE!</v>
      </c>
      <c r="BA100" s="87" t="e">
        <f t="shared" ca="1" si="553"/>
        <v>#VALUE!</v>
      </c>
      <c r="BB100" s="87" t="e">
        <f t="shared" ref="BB100:BF100" ca="1" si="554">IF(BA100&gt;0,2,IF($AL100&lt;=BB$5,1,0))</f>
        <v>#VALUE!</v>
      </c>
      <c r="BC100" s="87" t="e">
        <f t="shared" ca="1" si="554"/>
        <v>#VALUE!</v>
      </c>
      <c r="BD100" s="87" t="e">
        <f t="shared" ca="1" si="554"/>
        <v>#VALUE!</v>
      </c>
      <c r="BE100" s="87" t="e">
        <f t="shared" ca="1" si="554"/>
        <v>#VALUE!</v>
      </c>
      <c r="BF100" s="87" t="e">
        <f t="shared" ca="1" si="554"/>
        <v>#VALUE!</v>
      </c>
      <c r="BH100" s="87" t="e">
        <f t="shared" ca="1" si="353"/>
        <v>#VALUE!</v>
      </c>
      <c r="BI100" s="87" t="e">
        <f t="shared" ca="1" si="354"/>
        <v>#VALUE!</v>
      </c>
      <c r="BJ100" s="87" t="e">
        <f t="shared" ca="1" si="355"/>
        <v>#VALUE!</v>
      </c>
      <c r="BK100" s="87" t="e">
        <f t="shared" ca="1" si="356"/>
        <v>#VALUE!</v>
      </c>
      <c r="BL100" s="87" t="e">
        <f t="shared" ca="1" si="357"/>
        <v>#VALUE!</v>
      </c>
      <c r="BM100" s="87" t="e">
        <f t="shared" ca="1" si="358"/>
        <v>#VALUE!</v>
      </c>
      <c r="BN100" s="87" t="e">
        <f t="shared" ca="1" si="359"/>
        <v>#VALUE!</v>
      </c>
      <c r="BO100" s="87" t="e">
        <f t="shared" ca="1" si="360"/>
        <v>#VALUE!</v>
      </c>
      <c r="BP100" s="87" t="e">
        <f t="shared" ca="1" si="361"/>
        <v>#VALUE!</v>
      </c>
      <c r="BQ100" s="87" t="e">
        <f t="shared" ca="1" si="362"/>
        <v>#VALUE!</v>
      </c>
      <c r="BR100" s="87" t="e">
        <f t="shared" ca="1" si="363"/>
        <v>#VALUE!</v>
      </c>
      <c r="BS100" s="87" t="e">
        <f t="shared" ca="1" si="364"/>
        <v>#VALUE!</v>
      </c>
      <c r="BT100" s="87" t="e">
        <f t="shared" ca="1" si="365"/>
        <v>#VALUE!</v>
      </c>
      <c r="BU100" s="87" t="e">
        <f t="shared" ca="1" si="366"/>
        <v>#VALUE!</v>
      </c>
      <c r="BV100" s="87" t="e">
        <f t="shared" ca="1" si="367"/>
        <v>#VALUE!</v>
      </c>
      <c r="BW100" s="87" t="e">
        <f t="shared" ca="1" si="513"/>
        <v>#VALUE!</v>
      </c>
      <c r="BX100" s="87" t="e">
        <f t="shared" ca="1" si="513"/>
        <v>#VALUE!</v>
      </c>
      <c r="BY100" s="87" t="e">
        <f t="shared" ca="1" si="513"/>
        <v>#VALUE!</v>
      </c>
      <c r="BZ100" s="87" t="e">
        <f t="shared" ca="1" si="513"/>
        <v>#VALUE!</v>
      </c>
      <c r="CA100" s="87" t="e">
        <f t="shared" ca="1" si="513"/>
        <v>#VALUE!</v>
      </c>
      <c r="CC100" s="87">
        <v>94</v>
      </c>
      <c r="CD100" s="91" t="e">
        <f t="shared" ca="1" si="369"/>
        <v>#N/A</v>
      </c>
      <c r="CE100" s="91" t="e">
        <f t="shared" ca="1" si="370"/>
        <v>#REF!</v>
      </c>
      <c r="CF100" s="91" t="e">
        <f t="shared" ca="1" si="371"/>
        <v>#REF!</v>
      </c>
      <c r="CG100" s="91" t="e">
        <f t="shared" ca="1" si="372"/>
        <v>#REF!</v>
      </c>
      <c r="CH100" s="91" t="e">
        <f t="shared" ca="1" si="373"/>
        <v>#REF!</v>
      </c>
      <c r="CI100" s="91" t="e">
        <f t="shared" ca="1" si="374"/>
        <v>#REF!</v>
      </c>
      <c r="CJ100" s="91" t="e">
        <f t="shared" ca="1" si="375"/>
        <v>#REF!</v>
      </c>
      <c r="CK100" s="91" t="e">
        <f t="shared" ca="1" si="376"/>
        <v>#REF!</v>
      </c>
      <c r="CL100" s="91" t="e">
        <f t="shared" ca="1" si="377"/>
        <v>#REF!</v>
      </c>
      <c r="CM100" s="91" t="e">
        <f t="shared" ca="1" si="378"/>
        <v>#REF!</v>
      </c>
      <c r="CN100" s="91" t="e">
        <f t="shared" ca="1" si="379"/>
        <v>#REF!</v>
      </c>
      <c r="CO100" s="91" t="e">
        <f t="shared" ca="1" si="380"/>
        <v>#REF!</v>
      </c>
      <c r="CP100" s="91" t="e">
        <f t="shared" ca="1" si="381"/>
        <v>#REF!</v>
      </c>
      <c r="CQ100" s="91" t="e">
        <f t="shared" ca="1" si="382"/>
        <v>#REF!</v>
      </c>
      <c r="CR100" s="91" t="e">
        <f t="shared" ca="1" si="383"/>
        <v>#REF!</v>
      </c>
      <c r="CS100" s="91" t="e">
        <f t="shared" ref="CS100:CW100" ca="1" si="555">VALUE(IF(Q103=0,0,CONCATENATE(Q$9,$A103)))</f>
        <v>#REF!</v>
      </c>
      <c r="CT100" s="91" t="e">
        <f t="shared" ca="1" si="555"/>
        <v>#REF!</v>
      </c>
      <c r="CU100" s="91" t="e">
        <f t="shared" ca="1" si="555"/>
        <v>#REF!</v>
      </c>
      <c r="CV100" s="91" t="e">
        <f t="shared" ca="1" si="555"/>
        <v>#REF!</v>
      </c>
      <c r="CW100" s="91" t="e">
        <f t="shared" ca="1" si="555"/>
        <v>#REF!</v>
      </c>
      <c r="DC100" s="87" t="e">
        <f t="shared" ca="1" si="390"/>
        <v>#VALUE!</v>
      </c>
      <c r="DD100" s="87" t="e">
        <f t="shared" ca="1" si="391"/>
        <v>#VALUE!</v>
      </c>
      <c r="DE100" s="87" t="e">
        <f t="shared" ca="1" si="392"/>
        <v>#VALUE!</v>
      </c>
      <c r="DF100" s="87" t="e">
        <f t="shared" ca="1" si="393"/>
        <v>#VALUE!</v>
      </c>
      <c r="DG100" s="87" t="e">
        <f t="shared" ca="1" si="394"/>
        <v>#VALUE!</v>
      </c>
      <c r="DH100" s="87" t="e">
        <f t="shared" ca="1" si="395"/>
        <v>#VALUE!</v>
      </c>
      <c r="DI100" s="87" t="e">
        <f t="shared" ca="1" si="396"/>
        <v>#VALUE!</v>
      </c>
      <c r="DJ100" s="87" t="e">
        <f t="shared" ca="1" si="397"/>
        <v>#VALUE!</v>
      </c>
      <c r="DK100" s="87" t="e">
        <f t="shared" ca="1" si="398"/>
        <v>#VALUE!</v>
      </c>
      <c r="DL100" s="87" t="e">
        <f t="shared" ca="1" si="399"/>
        <v>#VALUE!</v>
      </c>
      <c r="DM100" s="87" t="e">
        <f t="shared" ca="1" si="400"/>
        <v>#VALUE!</v>
      </c>
      <c r="DN100" s="87" t="e">
        <f t="shared" ca="1" si="401"/>
        <v>#VALUE!</v>
      </c>
      <c r="DO100" s="87" t="e">
        <f t="shared" ca="1" si="402"/>
        <v>#VALUE!</v>
      </c>
      <c r="DP100" s="87" t="e">
        <f t="shared" ca="1" si="403"/>
        <v>#VALUE!</v>
      </c>
      <c r="DQ100" s="87" t="e">
        <f t="shared" ca="1" si="404"/>
        <v>#VALUE!</v>
      </c>
      <c r="DR100" s="87" t="e">
        <f t="shared" ca="1" si="405"/>
        <v>#VALUE!</v>
      </c>
      <c r="DS100" s="87" t="e">
        <f t="shared" ca="1" si="406"/>
        <v>#VALUE!</v>
      </c>
      <c r="DT100" s="87" t="e">
        <f t="shared" ca="1" si="407"/>
        <v>#VALUE!</v>
      </c>
      <c r="DU100" s="87" t="e">
        <f t="shared" ca="1" si="408"/>
        <v>#VALUE!</v>
      </c>
      <c r="DV100" s="87" t="e">
        <f t="shared" ca="1" si="409"/>
        <v>#VALUE!</v>
      </c>
      <c r="DW100" s="87" t="e">
        <f t="shared" ca="1" si="410"/>
        <v>#VALUE!</v>
      </c>
      <c r="DY100" s="87" t="e">
        <f t="shared" ca="1" si="411"/>
        <v>#VALUE!</v>
      </c>
      <c r="DZ100" s="87" t="e">
        <f t="shared" ca="1" si="412"/>
        <v>#VALUE!</v>
      </c>
      <c r="EA100" s="87" t="e">
        <f t="shared" ca="1" si="413"/>
        <v>#VALUE!</v>
      </c>
      <c r="EB100" s="87" t="e">
        <f t="shared" ca="1" si="414"/>
        <v>#VALUE!</v>
      </c>
      <c r="EC100" s="87" t="e">
        <f t="shared" ca="1" si="415"/>
        <v>#VALUE!</v>
      </c>
      <c r="ED100" s="87" t="e">
        <f t="shared" ca="1" si="416"/>
        <v>#VALUE!</v>
      </c>
      <c r="EE100" s="87" t="e">
        <f t="shared" ca="1" si="417"/>
        <v>#VALUE!</v>
      </c>
      <c r="EF100" s="87" t="e">
        <f t="shared" ca="1" si="418"/>
        <v>#VALUE!</v>
      </c>
      <c r="EG100" s="87" t="e">
        <f t="shared" ca="1" si="419"/>
        <v>#VALUE!</v>
      </c>
      <c r="EH100" s="87" t="e">
        <f t="shared" ca="1" si="420"/>
        <v>#VALUE!</v>
      </c>
      <c r="EI100" s="87" t="e">
        <f t="shared" ca="1" si="421"/>
        <v>#VALUE!</v>
      </c>
      <c r="EJ100" s="87" t="e">
        <f t="shared" ca="1" si="422"/>
        <v>#VALUE!</v>
      </c>
      <c r="EK100" s="87" t="e">
        <f t="shared" ca="1" si="423"/>
        <v>#VALUE!</v>
      </c>
      <c r="EL100" s="87" t="e">
        <f t="shared" ca="1" si="424"/>
        <v>#VALUE!</v>
      </c>
      <c r="EM100" s="87" t="e">
        <f t="shared" ca="1" si="425"/>
        <v>#VALUE!</v>
      </c>
      <c r="EN100" s="87" t="e">
        <f t="shared" ca="1" si="426"/>
        <v>#VALUE!</v>
      </c>
      <c r="EO100" s="87" t="e">
        <f t="shared" ca="1" si="427"/>
        <v>#VALUE!</v>
      </c>
      <c r="EP100" s="87" t="e">
        <f t="shared" ca="1" si="428"/>
        <v>#VALUE!</v>
      </c>
      <c r="EQ100" s="87" t="e">
        <f t="shared" ca="1" si="429"/>
        <v>#VALUE!</v>
      </c>
      <c r="ER100" s="87" t="e">
        <f t="shared" ca="1" si="430"/>
        <v>#VALUE!</v>
      </c>
      <c r="ES100" s="87" t="e">
        <f t="shared" ca="1" si="431"/>
        <v>#VALUE!</v>
      </c>
      <c r="EU100" s="87" t="e">
        <f t="shared" ca="1" si="432"/>
        <v>#VALUE!</v>
      </c>
      <c r="EV100" s="87" t="e">
        <f t="shared" ca="1" si="433"/>
        <v>#VALUE!</v>
      </c>
      <c r="EW100" s="87" t="e">
        <f t="shared" ca="1" si="434"/>
        <v>#VALUE!</v>
      </c>
      <c r="EX100" s="87" t="e">
        <f t="shared" ca="1" si="435"/>
        <v>#VALUE!</v>
      </c>
      <c r="EY100" s="87" t="e">
        <f t="shared" ca="1" si="436"/>
        <v>#VALUE!</v>
      </c>
      <c r="EZ100" s="87" t="e">
        <f t="shared" ca="1" si="437"/>
        <v>#VALUE!</v>
      </c>
      <c r="FA100" s="87" t="e">
        <f t="shared" ca="1" si="438"/>
        <v>#VALUE!</v>
      </c>
      <c r="FB100" s="87" t="e">
        <f t="shared" ca="1" si="439"/>
        <v>#VALUE!</v>
      </c>
      <c r="FC100" s="87" t="e">
        <f t="shared" ca="1" si="440"/>
        <v>#VALUE!</v>
      </c>
      <c r="FD100" s="87" t="e">
        <f t="shared" ca="1" si="441"/>
        <v>#VALUE!</v>
      </c>
      <c r="FE100" s="87" t="e">
        <f t="shared" ca="1" si="442"/>
        <v>#VALUE!</v>
      </c>
      <c r="FF100" s="87" t="e">
        <f t="shared" ca="1" si="443"/>
        <v>#VALUE!</v>
      </c>
      <c r="FG100" s="87" t="e">
        <f t="shared" ca="1" si="444"/>
        <v>#VALUE!</v>
      </c>
      <c r="FH100" s="87" t="e">
        <f t="shared" ca="1" si="445"/>
        <v>#VALUE!</v>
      </c>
      <c r="FI100" s="87" t="e">
        <f t="shared" ca="1" si="446"/>
        <v>#VALUE!</v>
      </c>
      <c r="FJ100" s="87" t="e">
        <f t="shared" ca="1" si="447"/>
        <v>#VALUE!</v>
      </c>
      <c r="FK100" s="87" t="e">
        <f t="shared" ca="1" si="448"/>
        <v>#VALUE!</v>
      </c>
      <c r="FL100" s="87" t="e">
        <f t="shared" ca="1" si="449"/>
        <v>#VALUE!</v>
      </c>
      <c r="FM100" s="87" t="e">
        <f t="shared" ca="1" si="450"/>
        <v>#VALUE!</v>
      </c>
      <c r="FN100" s="87" t="e">
        <f t="shared" ca="1" si="451"/>
        <v>#VALUE!</v>
      </c>
      <c r="FO100" s="87" t="e">
        <f t="shared" ca="1" si="452"/>
        <v>#VALUE!</v>
      </c>
      <c r="FQ100" s="87">
        <f ca="1"/>
        <v>0</v>
      </c>
      <c r="FR100" s="87">
        <f ca="1"/>
        <v>0</v>
      </c>
      <c r="FS100" s="87">
        <f ca="1"/>
        <v>0</v>
      </c>
      <c r="FT100" s="87">
        <f ca="1"/>
        <v>0</v>
      </c>
      <c r="FU100" s="87">
        <f ca="1"/>
        <v>0</v>
      </c>
      <c r="FV100" s="87">
        <f ca="1"/>
        <v>0</v>
      </c>
      <c r="FW100" s="87">
        <f ca="1"/>
        <v>0</v>
      </c>
      <c r="FX100" s="87">
        <f ca="1"/>
        <v>0</v>
      </c>
      <c r="FY100" s="87">
        <f ca="1"/>
        <v>0</v>
      </c>
      <c r="FZ100" s="87">
        <f ca="1"/>
        <v>0</v>
      </c>
      <c r="GA100" s="87">
        <f ca="1"/>
        <v>0</v>
      </c>
      <c r="GB100" s="87">
        <f ca="1"/>
        <v>0</v>
      </c>
      <c r="GC100" s="87">
        <f ca="1"/>
        <v>0</v>
      </c>
      <c r="GD100" s="87">
        <f ca="1"/>
        <v>0</v>
      </c>
      <c r="GE100" s="87">
        <f ca="1"/>
        <v>0</v>
      </c>
      <c r="GF100" s="87">
        <f ca="1"/>
        <v>0</v>
      </c>
      <c r="GG100" s="87">
        <f ca="1"/>
        <v>0</v>
      </c>
      <c r="GH100" s="87">
        <f ca="1"/>
        <v>0</v>
      </c>
      <c r="GI100" s="87">
        <f ca="1"/>
        <v>0</v>
      </c>
      <c r="GJ100" s="87">
        <f ca="1"/>
        <v>0</v>
      </c>
    </row>
    <row r="101" spans="1:192" x14ac:dyDescent="0.25">
      <c r="A101" s="87">
        <f t="shared" si="515"/>
        <v>92</v>
      </c>
      <c r="B101" s="87" t="e">
        <f t="shared" ca="1" si="456"/>
        <v>#N/A</v>
      </c>
      <c r="C101" s="87" t="e">
        <f t="shared" ca="1" si="457"/>
        <v>#REF!</v>
      </c>
      <c r="D101" s="87" t="e">
        <f t="shared" ca="1" si="458"/>
        <v>#REF!</v>
      </c>
      <c r="E101" s="87" t="e">
        <f t="shared" ca="1" si="459"/>
        <v>#REF!</v>
      </c>
      <c r="F101" s="87" t="e">
        <f t="shared" ca="1" si="460"/>
        <v>#REF!</v>
      </c>
      <c r="G101" s="87" t="e">
        <f t="shared" ca="1" si="461"/>
        <v>#REF!</v>
      </c>
      <c r="H101" s="87" t="e">
        <f t="shared" ca="1" si="462"/>
        <v>#REF!</v>
      </c>
      <c r="I101" s="87" t="e">
        <f t="shared" ca="1" si="463"/>
        <v>#REF!</v>
      </c>
      <c r="J101" s="87" t="e">
        <f t="shared" ca="1" si="464"/>
        <v>#REF!</v>
      </c>
      <c r="K101" s="87" t="e">
        <f t="shared" ca="1" si="465"/>
        <v>#REF!</v>
      </c>
      <c r="L101" s="87" t="e">
        <f t="shared" ca="1" si="466"/>
        <v>#REF!</v>
      </c>
      <c r="M101" s="87" t="e">
        <f t="shared" ca="1" si="467"/>
        <v>#REF!</v>
      </c>
      <c r="N101" s="87" t="e">
        <f t="shared" ca="1" si="468"/>
        <v>#REF!</v>
      </c>
      <c r="O101" s="87" t="e">
        <f t="shared" ca="1" si="469"/>
        <v>#REF!</v>
      </c>
      <c r="P101" s="87" t="e">
        <f t="shared" ca="1" si="470"/>
        <v>#REF!</v>
      </c>
      <c r="Q101" s="87" t="e">
        <f t="shared" ca="1" si="522"/>
        <v>#REF!</v>
      </c>
      <c r="R101" s="87" t="e">
        <f t="shared" ca="1" si="522"/>
        <v>#REF!</v>
      </c>
      <c r="S101" s="87" t="e">
        <f t="shared" ca="1" si="522"/>
        <v>#REF!</v>
      </c>
      <c r="T101" s="87" t="e">
        <f t="shared" ca="1" si="522"/>
        <v>#REF!</v>
      </c>
      <c r="U101" s="87" t="e">
        <f t="shared" ca="1" si="522"/>
        <v>#REF!</v>
      </c>
      <c r="X101" s="87">
        <f ca="1">Ranking!B97</f>
        <v>0</v>
      </c>
      <c r="Y101" s="87" t="e">
        <f ca="1">IF(AH101=0,0,Ranking!C97)</f>
        <v>#VALUE!</v>
      </c>
      <c r="Z101" s="91">
        <f ca="1">Ranking!G97</f>
        <v>0</v>
      </c>
      <c r="AA101" s="87" t="e">
        <f ca="1">MCA!ES100</f>
        <v>#REF!</v>
      </c>
      <c r="AB101" s="87">
        <f ca="1">MCA!ET100</f>
        <v>0</v>
      </c>
      <c r="AC101" s="87">
        <f ca="1">MCA!EU100</f>
        <v>0</v>
      </c>
      <c r="AD101" s="87" t="e">
        <f ca="1">INDEX('MCA-INPUT'!$C$22:$C$25,MATCH(AC101,$W$376:$W$379,0),1)</f>
        <v>#N/A</v>
      </c>
      <c r="AE101" s="87" t="e">
        <f t="shared" ca="1" si="346"/>
        <v>#VALUE!</v>
      </c>
      <c r="AF101" s="87">
        <f ca="1">MATCH(AB101,$AB$7:AB101,0)</f>
        <v>1</v>
      </c>
      <c r="AG101" s="87" t="str">
        <f t="shared" ca="1" si="347"/>
        <v>00</v>
      </c>
      <c r="AH101" s="87" t="e">
        <f t="shared" ca="1" si="348"/>
        <v>#VALUE!</v>
      </c>
      <c r="AI101" s="87" t="e">
        <f t="shared" ca="1" si="385"/>
        <v>#VALUE!</v>
      </c>
      <c r="AK101" s="87" t="e">
        <f t="shared" ca="1" si="349"/>
        <v>#VALUE!</v>
      </c>
      <c r="AL101" s="87" t="e">
        <f t="shared" ca="1" si="386"/>
        <v>#VALUE!</v>
      </c>
      <c r="AM101" s="87" t="e">
        <f t="shared" ca="1" si="350"/>
        <v>#VALUE!</v>
      </c>
      <c r="AN101" s="87" t="e">
        <f t="shared" ref="AN101:BA101" ca="1" si="556">IF(AM101&gt;0,2,IF($AL101&lt;=AN$5,1,0))</f>
        <v>#VALUE!</v>
      </c>
      <c r="AO101" s="87" t="e">
        <f t="shared" ca="1" si="556"/>
        <v>#VALUE!</v>
      </c>
      <c r="AP101" s="87" t="e">
        <f t="shared" ca="1" si="556"/>
        <v>#VALUE!</v>
      </c>
      <c r="AQ101" s="87" t="e">
        <f t="shared" ca="1" si="556"/>
        <v>#VALUE!</v>
      </c>
      <c r="AR101" s="87" t="e">
        <f t="shared" ca="1" si="556"/>
        <v>#VALUE!</v>
      </c>
      <c r="AS101" s="87" t="e">
        <f t="shared" ca="1" si="556"/>
        <v>#VALUE!</v>
      </c>
      <c r="AT101" s="87" t="e">
        <f t="shared" ca="1" si="556"/>
        <v>#VALUE!</v>
      </c>
      <c r="AU101" s="87" t="e">
        <f t="shared" ca="1" si="556"/>
        <v>#VALUE!</v>
      </c>
      <c r="AV101" s="87" t="e">
        <f t="shared" ca="1" si="556"/>
        <v>#VALUE!</v>
      </c>
      <c r="AW101" s="87" t="e">
        <f t="shared" ca="1" si="556"/>
        <v>#VALUE!</v>
      </c>
      <c r="AX101" s="87" t="e">
        <f t="shared" ca="1" si="556"/>
        <v>#VALUE!</v>
      </c>
      <c r="AY101" s="87" t="e">
        <f t="shared" ca="1" si="556"/>
        <v>#VALUE!</v>
      </c>
      <c r="AZ101" s="87" t="e">
        <f t="shared" ca="1" si="556"/>
        <v>#VALUE!</v>
      </c>
      <c r="BA101" s="87" t="e">
        <f t="shared" ca="1" si="556"/>
        <v>#VALUE!</v>
      </c>
      <c r="BB101" s="87" t="e">
        <f t="shared" ref="BB101:BF101" ca="1" si="557">IF(BA101&gt;0,2,IF($AL101&lt;=BB$5,1,0))</f>
        <v>#VALUE!</v>
      </c>
      <c r="BC101" s="87" t="e">
        <f t="shared" ca="1" si="557"/>
        <v>#VALUE!</v>
      </c>
      <c r="BD101" s="87" t="e">
        <f t="shared" ca="1" si="557"/>
        <v>#VALUE!</v>
      </c>
      <c r="BE101" s="87" t="e">
        <f t="shared" ca="1" si="557"/>
        <v>#VALUE!</v>
      </c>
      <c r="BF101" s="87" t="e">
        <f t="shared" ca="1" si="557"/>
        <v>#VALUE!</v>
      </c>
      <c r="BH101" s="87" t="e">
        <f t="shared" ca="1" si="353"/>
        <v>#VALUE!</v>
      </c>
      <c r="BI101" s="87" t="e">
        <f t="shared" ca="1" si="354"/>
        <v>#VALUE!</v>
      </c>
      <c r="BJ101" s="87" t="e">
        <f t="shared" ca="1" si="355"/>
        <v>#VALUE!</v>
      </c>
      <c r="BK101" s="87" t="e">
        <f t="shared" ca="1" si="356"/>
        <v>#VALUE!</v>
      </c>
      <c r="BL101" s="87" t="e">
        <f t="shared" ca="1" si="357"/>
        <v>#VALUE!</v>
      </c>
      <c r="BM101" s="87" t="e">
        <f t="shared" ca="1" si="358"/>
        <v>#VALUE!</v>
      </c>
      <c r="BN101" s="87" t="e">
        <f t="shared" ca="1" si="359"/>
        <v>#VALUE!</v>
      </c>
      <c r="BO101" s="87" t="e">
        <f t="shared" ca="1" si="360"/>
        <v>#VALUE!</v>
      </c>
      <c r="BP101" s="87" t="e">
        <f t="shared" ca="1" si="361"/>
        <v>#VALUE!</v>
      </c>
      <c r="BQ101" s="87" t="e">
        <f t="shared" ca="1" si="362"/>
        <v>#VALUE!</v>
      </c>
      <c r="BR101" s="87" t="e">
        <f t="shared" ca="1" si="363"/>
        <v>#VALUE!</v>
      </c>
      <c r="BS101" s="87" t="e">
        <f t="shared" ca="1" si="364"/>
        <v>#VALUE!</v>
      </c>
      <c r="BT101" s="87" t="e">
        <f t="shared" ca="1" si="365"/>
        <v>#VALUE!</v>
      </c>
      <c r="BU101" s="87" t="e">
        <f t="shared" ca="1" si="366"/>
        <v>#VALUE!</v>
      </c>
      <c r="BV101" s="87" t="e">
        <f t="shared" ca="1" si="367"/>
        <v>#VALUE!</v>
      </c>
      <c r="BW101" s="87" t="e">
        <f t="shared" ca="1" si="513"/>
        <v>#VALUE!</v>
      </c>
      <c r="BX101" s="87" t="e">
        <f t="shared" ca="1" si="513"/>
        <v>#VALUE!</v>
      </c>
      <c r="BY101" s="87" t="e">
        <f t="shared" ca="1" si="513"/>
        <v>#VALUE!</v>
      </c>
      <c r="BZ101" s="87" t="e">
        <f t="shared" ca="1" si="513"/>
        <v>#VALUE!</v>
      </c>
      <c r="CA101" s="87" t="e">
        <f t="shared" ca="1" si="513"/>
        <v>#VALUE!</v>
      </c>
      <c r="CC101" s="87">
        <v>95</v>
      </c>
      <c r="CD101" s="91" t="e">
        <f t="shared" ca="1" si="369"/>
        <v>#N/A</v>
      </c>
      <c r="CE101" s="91" t="e">
        <f t="shared" ca="1" si="370"/>
        <v>#REF!</v>
      </c>
      <c r="CF101" s="91" t="e">
        <f t="shared" ca="1" si="371"/>
        <v>#REF!</v>
      </c>
      <c r="CG101" s="91" t="e">
        <f t="shared" ca="1" si="372"/>
        <v>#REF!</v>
      </c>
      <c r="CH101" s="91" t="e">
        <f t="shared" ca="1" si="373"/>
        <v>#REF!</v>
      </c>
      <c r="CI101" s="91" t="e">
        <f t="shared" ca="1" si="374"/>
        <v>#REF!</v>
      </c>
      <c r="CJ101" s="91" t="e">
        <f t="shared" ca="1" si="375"/>
        <v>#REF!</v>
      </c>
      <c r="CK101" s="91" t="e">
        <f t="shared" ca="1" si="376"/>
        <v>#REF!</v>
      </c>
      <c r="CL101" s="91" t="e">
        <f t="shared" ca="1" si="377"/>
        <v>#REF!</v>
      </c>
      <c r="CM101" s="91" t="e">
        <f t="shared" ca="1" si="378"/>
        <v>#REF!</v>
      </c>
      <c r="CN101" s="91" t="e">
        <f t="shared" ca="1" si="379"/>
        <v>#REF!</v>
      </c>
      <c r="CO101" s="91" t="e">
        <f t="shared" ca="1" si="380"/>
        <v>#REF!</v>
      </c>
      <c r="CP101" s="91" t="e">
        <f t="shared" ca="1" si="381"/>
        <v>#REF!</v>
      </c>
      <c r="CQ101" s="91" t="e">
        <f t="shared" ca="1" si="382"/>
        <v>#REF!</v>
      </c>
      <c r="CR101" s="91" t="e">
        <f t="shared" ca="1" si="383"/>
        <v>#REF!</v>
      </c>
      <c r="CS101" s="91" t="e">
        <f t="shared" ref="CS101:CW101" ca="1" si="558">VALUE(IF(Q104=0,0,CONCATENATE(Q$9,$A104)))</f>
        <v>#REF!</v>
      </c>
      <c r="CT101" s="91" t="e">
        <f t="shared" ca="1" si="558"/>
        <v>#REF!</v>
      </c>
      <c r="CU101" s="91" t="e">
        <f t="shared" ca="1" si="558"/>
        <v>#REF!</v>
      </c>
      <c r="CV101" s="91" t="e">
        <f t="shared" ca="1" si="558"/>
        <v>#REF!</v>
      </c>
      <c r="CW101" s="91" t="e">
        <f t="shared" ca="1" si="558"/>
        <v>#REF!</v>
      </c>
      <c r="DC101" s="87" t="e">
        <f t="shared" ca="1" si="390"/>
        <v>#VALUE!</v>
      </c>
      <c r="DD101" s="87" t="e">
        <f t="shared" ca="1" si="391"/>
        <v>#VALUE!</v>
      </c>
      <c r="DE101" s="87" t="e">
        <f t="shared" ca="1" si="392"/>
        <v>#VALUE!</v>
      </c>
      <c r="DF101" s="87" t="e">
        <f t="shared" ca="1" si="393"/>
        <v>#VALUE!</v>
      </c>
      <c r="DG101" s="87" t="e">
        <f t="shared" ca="1" si="394"/>
        <v>#VALUE!</v>
      </c>
      <c r="DH101" s="87" t="e">
        <f t="shared" ca="1" si="395"/>
        <v>#VALUE!</v>
      </c>
      <c r="DI101" s="87" t="e">
        <f t="shared" ca="1" si="396"/>
        <v>#VALUE!</v>
      </c>
      <c r="DJ101" s="87" t="e">
        <f t="shared" ca="1" si="397"/>
        <v>#VALUE!</v>
      </c>
      <c r="DK101" s="87" t="e">
        <f t="shared" ca="1" si="398"/>
        <v>#VALUE!</v>
      </c>
      <c r="DL101" s="87" t="e">
        <f t="shared" ca="1" si="399"/>
        <v>#VALUE!</v>
      </c>
      <c r="DM101" s="87" t="e">
        <f t="shared" ca="1" si="400"/>
        <v>#VALUE!</v>
      </c>
      <c r="DN101" s="87" t="e">
        <f t="shared" ca="1" si="401"/>
        <v>#VALUE!</v>
      </c>
      <c r="DO101" s="87" t="e">
        <f t="shared" ca="1" si="402"/>
        <v>#VALUE!</v>
      </c>
      <c r="DP101" s="87" t="e">
        <f t="shared" ca="1" si="403"/>
        <v>#VALUE!</v>
      </c>
      <c r="DQ101" s="87" t="e">
        <f t="shared" ca="1" si="404"/>
        <v>#VALUE!</v>
      </c>
      <c r="DR101" s="87" t="e">
        <f t="shared" ca="1" si="405"/>
        <v>#VALUE!</v>
      </c>
      <c r="DS101" s="87" t="e">
        <f t="shared" ca="1" si="406"/>
        <v>#VALUE!</v>
      </c>
      <c r="DT101" s="87" t="e">
        <f t="shared" ca="1" si="407"/>
        <v>#VALUE!</v>
      </c>
      <c r="DU101" s="87" t="e">
        <f t="shared" ca="1" si="408"/>
        <v>#VALUE!</v>
      </c>
      <c r="DV101" s="87" t="e">
        <f t="shared" ca="1" si="409"/>
        <v>#VALUE!</v>
      </c>
      <c r="DW101" s="87" t="e">
        <f t="shared" ca="1" si="410"/>
        <v>#VALUE!</v>
      </c>
      <c r="DY101" s="87" t="e">
        <f t="shared" ca="1" si="411"/>
        <v>#VALUE!</v>
      </c>
      <c r="DZ101" s="87" t="e">
        <f t="shared" ca="1" si="412"/>
        <v>#VALUE!</v>
      </c>
      <c r="EA101" s="87" t="e">
        <f t="shared" ca="1" si="413"/>
        <v>#VALUE!</v>
      </c>
      <c r="EB101" s="87" t="e">
        <f t="shared" ca="1" si="414"/>
        <v>#VALUE!</v>
      </c>
      <c r="EC101" s="87" t="e">
        <f t="shared" ca="1" si="415"/>
        <v>#VALUE!</v>
      </c>
      <c r="ED101" s="87" t="e">
        <f t="shared" ca="1" si="416"/>
        <v>#VALUE!</v>
      </c>
      <c r="EE101" s="87" t="e">
        <f t="shared" ca="1" si="417"/>
        <v>#VALUE!</v>
      </c>
      <c r="EF101" s="87" t="e">
        <f t="shared" ca="1" si="418"/>
        <v>#VALUE!</v>
      </c>
      <c r="EG101" s="87" t="e">
        <f t="shared" ca="1" si="419"/>
        <v>#VALUE!</v>
      </c>
      <c r="EH101" s="87" t="e">
        <f t="shared" ca="1" si="420"/>
        <v>#VALUE!</v>
      </c>
      <c r="EI101" s="87" t="e">
        <f t="shared" ca="1" si="421"/>
        <v>#VALUE!</v>
      </c>
      <c r="EJ101" s="87" t="e">
        <f t="shared" ca="1" si="422"/>
        <v>#VALUE!</v>
      </c>
      <c r="EK101" s="87" t="e">
        <f t="shared" ca="1" si="423"/>
        <v>#VALUE!</v>
      </c>
      <c r="EL101" s="87" t="e">
        <f t="shared" ca="1" si="424"/>
        <v>#VALUE!</v>
      </c>
      <c r="EM101" s="87" t="e">
        <f t="shared" ca="1" si="425"/>
        <v>#VALUE!</v>
      </c>
      <c r="EN101" s="87" t="e">
        <f t="shared" ca="1" si="426"/>
        <v>#VALUE!</v>
      </c>
      <c r="EO101" s="87" t="e">
        <f t="shared" ca="1" si="427"/>
        <v>#VALUE!</v>
      </c>
      <c r="EP101" s="87" t="e">
        <f t="shared" ca="1" si="428"/>
        <v>#VALUE!</v>
      </c>
      <c r="EQ101" s="87" t="e">
        <f t="shared" ca="1" si="429"/>
        <v>#VALUE!</v>
      </c>
      <c r="ER101" s="87" t="e">
        <f t="shared" ca="1" si="430"/>
        <v>#VALUE!</v>
      </c>
      <c r="ES101" s="87" t="e">
        <f t="shared" ca="1" si="431"/>
        <v>#VALUE!</v>
      </c>
      <c r="EU101" s="87" t="e">
        <f t="shared" ca="1" si="432"/>
        <v>#VALUE!</v>
      </c>
      <c r="EV101" s="87" t="e">
        <f t="shared" ca="1" si="433"/>
        <v>#VALUE!</v>
      </c>
      <c r="EW101" s="87" t="e">
        <f t="shared" ca="1" si="434"/>
        <v>#VALUE!</v>
      </c>
      <c r="EX101" s="87" t="e">
        <f t="shared" ca="1" si="435"/>
        <v>#VALUE!</v>
      </c>
      <c r="EY101" s="87" t="e">
        <f t="shared" ca="1" si="436"/>
        <v>#VALUE!</v>
      </c>
      <c r="EZ101" s="87" t="e">
        <f t="shared" ca="1" si="437"/>
        <v>#VALUE!</v>
      </c>
      <c r="FA101" s="87" t="e">
        <f t="shared" ca="1" si="438"/>
        <v>#VALUE!</v>
      </c>
      <c r="FB101" s="87" t="e">
        <f t="shared" ca="1" si="439"/>
        <v>#VALUE!</v>
      </c>
      <c r="FC101" s="87" t="e">
        <f t="shared" ca="1" si="440"/>
        <v>#VALUE!</v>
      </c>
      <c r="FD101" s="87" t="e">
        <f t="shared" ca="1" si="441"/>
        <v>#VALUE!</v>
      </c>
      <c r="FE101" s="87" t="e">
        <f t="shared" ca="1" si="442"/>
        <v>#VALUE!</v>
      </c>
      <c r="FF101" s="87" t="e">
        <f t="shared" ca="1" si="443"/>
        <v>#VALUE!</v>
      </c>
      <c r="FG101" s="87" t="e">
        <f t="shared" ca="1" si="444"/>
        <v>#VALUE!</v>
      </c>
      <c r="FH101" s="87" t="e">
        <f t="shared" ca="1" si="445"/>
        <v>#VALUE!</v>
      </c>
      <c r="FI101" s="87" t="e">
        <f t="shared" ca="1" si="446"/>
        <v>#VALUE!</v>
      </c>
      <c r="FJ101" s="87" t="e">
        <f t="shared" ca="1" si="447"/>
        <v>#VALUE!</v>
      </c>
      <c r="FK101" s="87" t="e">
        <f t="shared" ca="1" si="448"/>
        <v>#VALUE!</v>
      </c>
      <c r="FL101" s="87" t="e">
        <f t="shared" ca="1" si="449"/>
        <v>#VALUE!</v>
      </c>
      <c r="FM101" s="87" t="e">
        <f t="shared" ca="1" si="450"/>
        <v>#VALUE!</v>
      </c>
      <c r="FN101" s="87" t="e">
        <f t="shared" ca="1" si="451"/>
        <v>#VALUE!</v>
      </c>
      <c r="FO101" s="87" t="e">
        <f t="shared" ca="1" si="452"/>
        <v>#VALUE!</v>
      </c>
      <c r="FQ101" s="87">
        <f ca="1"/>
        <v>0</v>
      </c>
      <c r="FR101" s="87">
        <f ca="1"/>
        <v>0</v>
      </c>
      <c r="FS101" s="87">
        <f ca="1"/>
        <v>0</v>
      </c>
      <c r="FT101" s="87">
        <f ca="1"/>
        <v>0</v>
      </c>
      <c r="FU101" s="87">
        <f ca="1"/>
        <v>0</v>
      </c>
      <c r="FV101" s="87">
        <f ca="1"/>
        <v>0</v>
      </c>
      <c r="FW101" s="87">
        <f ca="1"/>
        <v>0</v>
      </c>
      <c r="FX101" s="87">
        <f ca="1"/>
        <v>0</v>
      </c>
      <c r="FY101" s="87">
        <f ca="1"/>
        <v>0</v>
      </c>
      <c r="FZ101" s="87">
        <f ca="1"/>
        <v>0</v>
      </c>
      <c r="GA101" s="87">
        <f ca="1"/>
        <v>0</v>
      </c>
      <c r="GB101" s="87">
        <f ca="1"/>
        <v>0</v>
      </c>
      <c r="GC101" s="87">
        <f ca="1"/>
        <v>0</v>
      </c>
      <c r="GD101" s="87">
        <f ca="1"/>
        <v>0</v>
      </c>
      <c r="GE101" s="87">
        <f ca="1"/>
        <v>0</v>
      </c>
      <c r="GF101" s="87">
        <f ca="1"/>
        <v>0</v>
      </c>
      <c r="GG101" s="87">
        <f ca="1"/>
        <v>0</v>
      </c>
      <c r="GH101" s="87">
        <f ca="1"/>
        <v>0</v>
      </c>
      <c r="GI101" s="87">
        <f ca="1"/>
        <v>0</v>
      </c>
      <c r="GJ101" s="87">
        <f ca="1"/>
        <v>0</v>
      </c>
    </row>
    <row r="102" spans="1:192" x14ac:dyDescent="0.25">
      <c r="A102" s="87">
        <f t="shared" si="515"/>
        <v>93</v>
      </c>
      <c r="B102" s="87" t="e">
        <f t="shared" ca="1" si="456"/>
        <v>#N/A</v>
      </c>
      <c r="C102" s="87" t="e">
        <f t="shared" ca="1" si="457"/>
        <v>#REF!</v>
      </c>
      <c r="D102" s="87" t="e">
        <f t="shared" ca="1" si="458"/>
        <v>#REF!</v>
      </c>
      <c r="E102" s="87" t="e">
        <f t="shared" ca="1" si="459"/>
        <v>#REF!</v>
      </c>
      <c r="F102" s="87" t="e">
        <f t="shared" ca="1" si="460"/>
        <v>#REF!</v>
      </c>
      <c r="G102" s="87" t="e">
        <f t="shared" ca="1" si="461"/>
        <v>#REF!</v>
      </c>
      <c r="H102" s="87" t="e">
        <f t="shared" ca="1" si="462"/>
        <v>#REF!</v>
      </c>
      <c r="I102" s="87" t="e">
        <f t="shared" ca="1" si="463"/>
        <v>#REF!</v>
      </c>
      <c r="J102" s="87" t="e">
        <f t="shared" ca="1" si="464"/>
        <v>#REF!</v>
      </c>
      <c r="K102" s="87" t="e">
        <f t="shared" ca="1" si="465"/>
        <v>#REF!</v>
      </c>
      <c r="L102" s="87" t="e">
        <f t="shared" ca="1" si="466"/>
        <v>#REF!</v>
      </c>
      <c r="M102" s="87" t="e">
        <f t="shared" ca="1" si="467"/>
        <v>#REF!</v>
      </c>
      <c r="N102" s="87" t="e">
        <f t="shared" ca="1" si="468"/>
        <v>#REF!</v>
      </c>
      <c r="O102" s="87" t="e">
        <f t="shared" ca="1" si="469"/>
        <v>#REF!</v>
      </c>
      <c r="P102" s="87" t="e">
        <f t="shared" ca="1" si="470"/>
        <v>#REF!</v>
      </c>
      <c r="Q102" s="87" t="e">
        <f t="shared" ca="1" si="522"/>
        <v>#REF!</v>
      </c>
      <c r="R102" s="87" t="e">
        <f t="shared" ca="1" si="522"/>
        <v>#REF!</v>
      </c>
      <c r="S102" s="87" t="e">
        <f t="shared" ca="1" si="522"/>
        <v>#REF!</v>
      </c>
      <c r="T102" s="87" t="e">
        <f t="shared" ca="1" si="522"/>
        <v>#REF!</v>
      </c>
      <c r="U102" s="87" t="e">
        <f t="shared" ca="1" si="522"/>
        <v>#REF!</v>
      </c>
      <c r="X102" s="87">
        <f ca="1">Ranking!B98</f>
        <v>0</v>
      </c>
      <c r="Y102" s="87" t="e">
        <f ca="1">IF(AH102=0,0,Ranking!C98)</f>
        <v>#VALUE!</v>
      </c>
      <c r="Z102" s="91">
        <f ca="1">Ranking!G98</f>
        <v>0</v>
      </c>
      <c r="AA102" s="87" t="e">
        <f ca="1">MCA!ES101</f>
        <v>#REF!</v>
      </c>
      <c r="AB102" s="87">
        <f ca="1">MCA!ET101</f>
        <v>0</v>
      </c>
      <c r="AC102" s="87">
        <f ca="1">MCA!EU101</f>
        <v>0</v>
      </c>
      <c r="AD102" s="87" t="e">
        <f ca="1">INDEX('MCA-INPUT'!$C$22:$C$25,MATCH(AC102,$W$376:$W$379,0),1)</f>
        <v>#N/A</v>
      </c>
      <c r="AE102" s="87" t="e">
        <f t="shared" ca="1" si="346"/>
        <v>#VALUE!</v>
      </c>
      <c r="AF102" s="87">
        <f ca="1">MATCH(AB102,$AB$7:AB102,0)</f>
        <v>1</v>
      </c>
      <c r="AG102" s="87" t="str">
        <f t="shared" ca="1" si="347"/>
        <v>00</v>
      </c>
      <c r="AH102" s="87" t="e">
        <f t="shared" ca="1" si="348"/>
        <v>#VALUE!</v>
      </c>
      <c r="AI102" s="87" t="e">
        <f t="shared" ca="1" si="385"/>
        <v>#VALUE!</v>
      </c>
      <c r="AK102" s="87" t="e">
        <f t="shared" ca="1" si="349"/>
        <v>#VALUE!</v>
      </c>
      <c r="AL102" s="87" t="e">
        <f t="shared" ca="1" si="386"/>
        <v>#VALUE!</v>
      </c>
      <c r="AM102" s="87" t="e">
        <f t="shared" ca="1" si="350"/>
        <v>#VALUE!</v>
      </c>
      <c r="AN102" s="87" t="e">
        <f t="shared" ref="AN102:BA102" ca="1" si="559">IF(AM102&gt;0,2,IF($AL102&lt;=AN$5,1,0))</f>
        <v>#VALUE!</v>
      </c>
      <c r="AO102" s="87" t="e">
        <f t="shared" ca="1" si="559"/>
        <v>#VALUE!</v>
      </c>
      <c r="AP102" s="87" t="e">
        <f t="shared" ca="1" si="559"/>
        <v>#VALUE!</v>
      </c>
      <c r="AQ102" s="87" t="e">
        <f t="shared" ca="1" si="559"/>
        <v>#VALUE!</v>
      </c>
      <c r="AR102" s="87" t="e">
        <f t="shared" ca="1" si="559"/>
        <v>#VALUE!</v>
      </c>
      <c r="AS102" s="87" t="e">
        <f t="shared" ca="1" si="559"/>
        <v>#VALUE!</v>
      </c>
      <c r="AT102" s="87" t="e">
        <f t="shared" ca="1" si="559"/>
        <v>#VALUE!</v>
      </c>
      <c r="AU102" s="87" t="e">
        <f t="shared" ca="1" si="559"/>
        <v>#VALUE!</v>
      </c>
      <c r="AV102" s="87" t="e">
        <f t="shared" ca="1" si="559"/>
        <v>#VALUE!</v>
      </c>
      <c r="AW102" s="87" t="e">
        <f t="shared" ca="1" si="559"/>
        <v>#VALUE!</v>
      </c>
      <c r="AX102" s="87" t="e">
        <f t="shared" ca="1" si="559"/>
        <v>#VALUE!</v>
      </c>
      <c r="AY102" s="87" t="e">
        <f t="shared" ca="1" si="559"/>
        <v>#VALUE!</v>
      </c>
      <c r="AZ102" s="87" t="e">
        <f t="shared" ca="1" si="559"/>
        <v>#VALUE!</v>
      </c>
      <c r="BA102" s="87" t="e">
        <f t="shared" ca="1" si="559"/>
        <v>#VALUE!</v>
      </c>
      <c r="BB102" s="87" t="e">
        <f t="shared" ref="BB102:BF102" ca="1" si="560">IF(BA102&gt;0,2,IF($AL102&lt;=BB$5,1,0))</f>
        <v>#VALUE!</v>
      </c>
      <c r="BC102" s="87" t="e">
        <f t="shared" ca="1" si="560"/>
        <v>#VALUE!</v>
      </c>
      <c r="BD102" s="87" t="e">
        <f t="shared" ca="1" si="560"/>
        <v>#VALUE!</v>
      </c>
      <c r="BE102" s="87" t="e">
        <f t="shared" ca="1" si="560"/>
        <v>#VALUE!</v>
      </c>
      <c r="BF102" s="87" t="e">
        <f t="shared" ca="1" si="560"/>
        <v>#VALUE!</v>
      </c>
      <c r="BH102" s="87" t="e">
        <f t="shared" ca="1" si="353"/>
        <v>#VALUE!</v>
      </c>
      <c r="BI102" s="87" t="e">
        <f t="shared" ca="1" si="354"/>
        <v>#VALUE!</v>
      </c>
      <c r="BJ102" s="87" t="e">
        <f t="shared" ca="1" si="355"/>
        <v>#VALUE!</v>
      </c>
      <c r="BK102" s="87" t="e">
        <f t="shared" ca="1" si="356"/>
        <v>#VALUE!</v>
      </c>
      <c r="BL102" s="87" t="e">
        <f t="shared" ca="1" si="357"/>
        <v>#VALUE!</v>
      </c>
      <c r="BM102" s="87" t="e">
        <f t="shared" ca="1" si="358"/>
        <v>#VALUE!</v>
      </c>
      <c r="BN102" s="87" t="e">
        <f t="shared" ca="1" si="359"/>
        <v>#VALUE!</v>
      </c>
      <c r="BO102" s="87" t="e">
        <f t="shared" ca="1" si="360"/>
        <v>#VALUE!</v>
      </c>
      <c r="BP102" s="87" t="e">
        <f t="shared" ca="1" si="361"/>
        <v>#VALUE!</v>
      </c>
      <c r="BQ102" s="87" t="e">
        <f t="shared" ca="1" si="362"/>
        <v>#VALUE!</v>
      </c>
      <c r="BR102" s="87" t="e">
        <f t="shared" ca="1" si="363"/>
        <v>#VALUE!</v>
      </c>
      <c r="BS102" s="87" t="e">
        <f t="shared" ca="1" si="364"/>
        <v>#VALUE!</v>
      </c>
      <c r="BT102" s="87" t="e">
        <f t="shared" ca="1" si="365"/>
        <v>#VALUE!</v>
      </c>
      <c r="BU102" s="87" t="e">
        <f t="shared" ca="1" si="366"/>
        <v>#VALUE!</v>
      </c>
      <c r="BV102" s="87" t="e">
        <f t="shared" ca="1" si="367"/>
        <v>#VALUE!</v>
      </c>
      <c r="BW102" s="87" t="e">
        <f t="shared" ca="1" si="513"/>
        <v>#VALUE!</v>
      </c>
      <c r="BX102" s="87" t="e">
        <f t="shared" ca="1" si="513"/>
        <v>#VALUE!</v>
      </c>
      <c r="BY102" s="87" t="e">
        <f t="shared" ca="1" si="513"/>
        <v>#VALUE!</v>
      </c>
      <c r="BZ102" s="87" t="e">
        <f t="shared" ca="1" si="513"/>
        <v>#VALUE!</v>
      </c>
      <c r="CA102" s="87" t="e">
        <f t="shared" ca="1" si="513"/>
        <v>#VALUE!</v>
      </c>
      <c r="CC102" s="87">
        <v>96</v>
      </c>
      <c r="CD102" s="91" t="e">
        <f t="shared" ca="1" si="369"/>
        <v>#N/A</v>
      </c>
      <c r="CE102" s="91" t="e">
        <f t="shared" ca="1" si="370"/>
        <v>#REF!</v>
      </c>
      <c r="CF102" s="91" t="e">
        <f t="shared" ca="1" si="371"/>
        <v>#REF!</v>
      </c>
      <c r="CG102" s="91" t="e">
        <f t="shared" ca="1" si="372"/>
        <v>#REF!</v>
      </c>
      <c r="CH102" s="91" t="e">
        <f t="shared" ca="1" si="373"/>
        <v>#REF!</v>
      </c>
      <c r="CI102" s="91" t="e">
        <f t="shared" ca="1" si="374"/>
        <v>#REF!</v>
      </c>
      <c r="CJ102" s="91" t="e">
        <f t="shared" ca="1" si="375"/>
        <v>#REF!</v>
      </c>
      <c r="CK102" s="91" t="e">
        <f t="shared" ca="1" si="376"/>
        <v>#REF!</v>
      </c>
      <c r="CL102" s="91" t="e">
        <f t="shared" ca="1" si="377"/>
        <v>#REF!</v>
      </c>
      <c r="CM102" s="91" t="e">
        <f t="shared" ca="1" si="378"/>
        <v>#REF!</v>
      </c>
      <c r="CN102" s="91" t="e">
        <f t="shared" ca="1" si="379"/>
        <v>#REF!</v>
      </c>
      <c r="CO102" s="91" t="e">
        <f t="shared" ca="1" si="380"/>
        <v>#REF!</v>
      </c>
      <c r="CP102" s="91" t="e">
        <f t="shared" ca="1" si="381"/>
        <v>#REF!</v>
      </c>
      <c r="CQ102" s="91" t="e">
        <f t="shared" ca="1" si="382"/>
        <v>#REF!</v>
      </c>
      <c r="CR102" s="91" t="e">
        <f t="shared" ca="1" si="383"/>
        <v>#REF!</v>
      </c>
      <c r="CS102" s="91" t="e">
        <f t="shared" ref="CS102:CW102" ca="1" si="561">VALUE(IF(Q105=0,0,CONCATENATE(Q$9,$A105)))</f>
        <v>#REF!</v>
      </c>
      <c r="CT102" s="91" t="e">
        <f t="shared" ca="1" si="561"/>
        <v>#REF!</v>
      </c>
      <c r="CU102" s="91" t="e">
        <f t="shared" ca="1" si="561"/>
        <v>#REF!</v>
      </c>
      <c r="CV102" s="91" t="e">
        <f t="shared" ca="1" si="561"/>
        <v>#REF!</v>
      </c>
      <c r="CW102" s="91" t="e">
        <f t="shared" ca="1" si="561"/>
        <v>#REF!</v>
      </c>
      <c r="DC102" s="87" t="e">
        <f t="shared" ca="1" si="390"/>
        <v>#VALUE!</v>
      </c>
      <c r="DD102" s="87" t="e">
        <f t="shared" ca="1" si="391"/>
        <v>#VALUE!</v>
      </c>
      <c r="DE102" s="87" t="e">
        <f t="shared" ca="1" si="392"/>
        <v>#VALUE!</v>
      </c>
      <c r="DF102" s="87" t="e">
        <f t="shared" ca="1" si="393"/>
        <v>#VALUE!</v>
      </c>
      <c r="DG102" s="87" t="e">
        <f t="shared" ca="1" si="394"/>
        <v>#VALUE!</v>
      </c>
      <c r="DH102" s="87" t="e">
        <f t="shared" ca="1" si="395"/>
        <v>#VALUE!</v>
      </c>
      <c r="DI102" s="87" t="e">
        <f t="shared" ca="1" si="396"/>
        <v>#VALUE!</v>
      </c>
      <c r="DJ102" s="87" t="e">
        <f t="shared" ca="1" si="397"/>
        <v>#VALUE!</v>
      </c>
      <c r="DK102" s="87" t="e">
        <f t="shared" ca="1" si="398"/>
        <v>#VALUE!</v>
      </c>
      <c r="DL102" s="87" t="e">
        <f t="shared" ca="1" si="399"/>
        <v>#VALUE!</v>
      </c>
      <c r="DM102" s="87" t="e">
        <f t="shared" ca="1" si="400"/>
        <v>#VALUE!</v>
      </c>
      <c r="DN102" s="87" t="e">
        <f t="shared" ca="1" si="401"/>
        <v>#VALUE!</v>
      </c>
      <c r="DO102" s="87" t="e">
        <f t="shared" ca="1" si="402"/>
        <v>#VALUE!</v>
      </c>
      <c r="DP102" s="87" t="e">
        <f t="shared" ca="1" si="403"/>
        <v>#VALUE!</v>
      </c>
      <c r="DQ102" s="87" t="e">
        <f t="shared" ca="1" si="404"/>
        <v>#VALUE!</v>
      </c>
      <c r="DR102" s="87" t="e">
        <f t="shared" ca="1" si="405"/>
        <v>#VALUE!</v>
      </c>
      <c r="DS102" s="87" t="e">
        <f t="shared" ca="1" si="406"/>
        <v>#VALUE!</v>
      </c>
      <c r="DT102" s="87" t="e">
        <f t="shared" ca="1" si="407"/>
        <v>#VALUE!</v>
      </c>
      <c r="DU102" s="87" t="e">
        <f t="shared" ca="1" si="408"/>
        <v>#VALUE!</v>
      </c>
      <c r="DV102" s="87" t="e">
        <f t="shared" ca="1" si="409"/>
        <v>#VALUE!</v>
      </c>
      <c r="DW102" s="87" t="e">
        <f t="shared" ca="1" si="410"/>
        <v>#VALUE!</v>
      </c>
      <c r="DY102" s="87" t="e">
        <f t="shared" ca="1" si="411"/>
        <v>#VALUE!</v>
      </c>
      <c r="DZ102" s="87" t="e">
        <f t="shared" ca="1" si="412"/>
        <v>#VALUE!</v>
      </c>
      <c r="EA102" s="87" t="e">
        <f t="shared" ca="1" si="413"/>
        <v>#VALUE!</v>
      </c>
      <c r="EB102" s="87" t="e">
        <f t="shared" ca="1" si="414"/>
        <v>#VALUE!</v>
      </c>
      <c r="EC102" s="87" t="e">
        <f t="shared" ca="1" si="415"/>
        <v>#VALUE!</v>
      </c>
      <c r="ED102" s="87" t="e">
        <f t="shared" ca="1" si="416"/>
        <v>#VALUE!</v>
      </c>
      <c r="EE102" s="87" t="e">
        <f t="shared" ca="1" si="417"/>
        <v>#VALUE!</v>
      </c>
      <c r="EF102" s="87" t="e">
        <f t="shared" ca="1" si="418"/>
        <v>#VALUE!</v>
      </c>
      <c r="EG102" s="87" t="e">
        <f t="shared" ca="1" si="419"/>
        <v>#VALUE!</v>
      </c>
      <c r="EH102" s="87" t="e">
        <f t="shared" ca="1" si="420"/>
        <v>#VALUE!</v>
      </c>
      <c r="EI102" s="87" t="e">
        <f t="shared" ca="1" si="421"/>
        <v>#VALUE!</v>
      </c>
      <c r="EJ102" s="87" t="e">
        <f t="shared" ca="1" si="422"/>
        <v>#VALUE!</v>
      </c>
      <c r="EK102" s="87" t="e">
        <f t="shared" ca="1" si="423"/>
        <v>#VALUE!</v>
      </c>
      <c r="EL102" s="87" t="e">
        <f t="shared" ca="1" si="424"/>
        <v>#VALUE!</v>
      </c>
      <c r="EM102" s="87" t="e">
        <f t="shared" ca="1" si="425"/>
        <v>#VALUE!</v>
      </c>
      <c r="EN102" s="87" t="e">
        <f t="shared" ca="1" si="426"/>
        <v>#VALUE!</v>
      </c>
      <c r="EO102" s="87" t="e">
        <f t="shared" ca="1" si="427"/>
        <v>#VALUE!</v>
      </c>
      <c r="EP102" s="87" t="e">
        <f t="shared" ca="1" si="428"/>
        <v>#VALUE!</v>
      </c>
      <c r="EQ102" s="87" t="e">
        <f t="shared" ca="1" si="429"/>
        <v>#VALUE!</v>
      </c>
      <c r="ER102" s="87" t="e">
        <f t="shared" ca="1" si="430"/>
        <v>#VALUE!</v>
      </c>
      <c r="ES102" s="87" t="e">
        <f t="shared" ca="1" si="431"/>
        <v>#VALUE!</v>
      </c>
      <c r="EU102" s="87" t="e">
        <f t="shared" ca="1" si="432"/>
        <v>#VALUE!</v>
      </c>
      <c r="EV102" s="87" t="e">
        <f t="shared" ca="1" si="433"/>
        <v>#VALUE!</v>
      </c>
      <c r="EW102" s="87" t="e">
        <f t="shared" ca="1" si="434"/>
        <v>#VALUE!</v>
      </c>
      <c r="EX102" s="87" t="e">
        <f t="shared" ca="1" si="435"/>
        <v>#VALUE!</v>
      </c>
      <c r="EY102" s="87" t="e">
        <f t="shared" ca="1" si="436"/>
        <v>#VALUE!</v>
      </c>
      <c r="EZ102" s="87" t="e">
        <f t="shared" ca="1" si="437"/>
        <v>#VALUE!</v>
      </c>
      <c r="FA102" s="87" t="e">
        <f t="shared" ca="1" si="438"/>
        <v>#VALUE!</v>
      </c>
      <c r="FB102" s="87" t="e">
        <f t="shared" ca="1" si="439"/>
        <v>#VALUE!</v>
      </c>
      <c r="FC102" s="87" t="e">
        <f t="shared" ca="1" si="440"/>
        <v>#VALUE!</v>
      </c>
      <c r="FD102" s="87" t="e">
        <f t="shared" ca="1" si="441"/>
        <v>#VALUE!</v>
      </c>
      <c r="FE102" s="87" t="e">
        <f t="shared" ca="1" si="442"/>
        <v>#VALUE!</v>
      </c>
      <c r="FF102" s="87" t="e">
        <f t="shared" ca="1" si="443"/>
        <v>#VALUE!</v>
      </c>
      <c r="FG102" s="87" t="e">
        <f t="shared" ca="1" si="444"/>
        <v>#VALUE!</v>
      </c>
      <c r="FH102" s="87" t="e">
        <f t="shared" ca="1" si="445"/>
        <v>#VALUE!</v>
      </c>
      <c r="FI102" s="87" t="e">
        <f t="shared" ca="1" si="446"/>
        <v>#VALUE!</v>
      </c>
      <c r="FJ102" s="87" t="e">
        <f t="shared" ca="1" si="447"/>
        <v>#VALUE!</v>
      </c>
      <c r="FK102" s="87" t="e">
        <f t="shared" ca="1" si="448"/>
        <v>#VALUE!</v>
      </c>
      <c r="FL102" s="87" t="e">
        <f t="shared" ca="1" si="449"/>
        <v>#VALUE!</v>
      </c>
      <c r="FM102" s="87" t="e">
        <f t="shared" ca="1" si="450"/>
        <v>#VALUE!</v>
      </c>
      <c r="FN102" s="87" t="e">
        <f t="shared" ca="1" si="451"/>
        <v>#VALUE!</v>
      </c>
      <c r="FO102" s="87" t="e">
        <f t="shared" ca="1" si="452"/>
        <v>#VALUE!</v>
      </c>
      <c r="FQ102" s="87">
        <f ca="1"/>
        <v>0</v>
      </c>
      <c r="FR102" s="87">
        <f ca="1"/>
        <v>0</v>
      </c>
      <c r="FS102" s="87">
        <f ca="1"/>
        <v>0</v>
      </c>
      <c r="FT102" s="87">
        <f ca="1"/>
        <v>0</v>
      </c>
      <c r="FU102" s="87">
        <f ca="1"/>
        <v>0</v>
      </c>
      <c r="FV102" s="87">
        <f ca="1"/>
        <v>0</v>
      </c>
      <c r="FW102" s="87">
        <f ca="1"/>
        <v>0</v>
      </c>
      <c r="FX102" s="87">
        <f ca="1"/>
        <v>0</v>
      </c>
      <c r="FY102" s="87">
        <f ca="1"/>
        <v>0</v>
      </c>
      <c r="FZ102" s="87">
        <f ca="1"/>
        <v>0</v>
      </c>
      <c r="GA102" s="87">
        <f ca="1"/>
        <v>0</v>
      </c>
      <c r="GB102" s="87">
        <f ca="1"/>
        <v>0</v>
      </c>
      <c r="GC102" s="87">
        <f ca="1"/>
        <v>0</v>
      </c>
      <c r="GD102" s="87">
        <f ca="1"/>
        <v>0</v>
      </c>
      <c r="GE102" s="87">
        <f ca="1"/>
        <v>0</v>
      </c>
      <c r="GF102" s="87">
        <f ca="1"/>
        <v>0</v>
      </c>
      <c r="GG102" s="87">
        <f ca="1"/>
        <v>0</v>
      </c>
      <c r="GH102" s="87">
        <f ca="1"/>
        <v>0</v>
      </c>
      <c r="GI102" s="87">
        <f ca="1"/>
        <v>0</v>
      </c>
      <c r="GJ102" s="87">
        <f ca="1"/>
        <v>0</v>
      </c>
    </row>
    <row r="103" spans="1:192" x14ac:dyDescent="0.25">
      <c r="A103" s="87">
        <f t="shared" si="515"/>
        <v>94</v>
      </c>
      <c r="B103" s="87" t="e">
        <f t="shared" ca="1" si="456"/>
        <v>#N/A</v>
      </c>
      <c r="C103" s="87" t="e">
        <f t="shared" ca="1" si="457"/>
        <v>#REF!</v>
      </c>
      <c r="D103" s="87" t="e">
        <f t="shared" ca="1" si="458"/>
        <v>#REF!</v>
      </c>
      <c r="E103" s="87" t="e">
        <f t="shared" ca="1" si="459"/>
        <v>#REF!</v>
      </c>
      <c r="F103" s="87" t="e">
        <f t="shared" ca="1" si="460"/>
        <v>#REF!</v>
      </c>
      <c r="G103" s="87" t="e">
        <f t="shared" ca="1" si="461"/>
        <v>#REF!</v>
      </c>
      <c r="H103" s="87" t="e">
        <f t="shared" ca="1" si="462"/>
        <v>#REF!</v>
      </c>
      <c r="I103" s="87" t="e">
        <f t="shared" ca="1" si="463"/>
        <v>#REF!</v>
      </c>
      <c r="J103" s="87" t="e">
        <f t="shared" ca="1" si="464"/>
        <v>#REF!</v>
      </c>
      <c r="K103" s="87" t="e">
        <f t="shared" ca="1" si="465"/>
        <v>#REF!</v>
      </c>
      <c r="L103" s="87" t="e">
        <f t="shared" ca="1" si="466"/>
        <v>#REF!</v>
      </c>
      <c r="M103" s="87" t="e">
        <f t="shared" ca="1" si="467"/>
        <v>#REF!</v>
      </c>
      <c r="N103" s="87" t="e">
        <f t="shared" ca="1" si="468"/>
        <v>#REF!</v>
      </c>
      <c r="O103" s="87" t="e">
        <f t="shared" ca="1" si="469"/>
        <v>#REF!</v>
      </c>
      <c r="P103" s="87" t="e">
        <f t="shared" ca="1" si="470"/>
        <v>#REF!</v>
      </c>
      <c r="Q103" s="87" t="e">
        <f t="shared" ca="1" si="522"/>
        <v>#REF!</v>
      </c>
      <c r="R103" s="87" t="e">
        <f t="shared" ca="1" si="522"/>
        <v>#REF!</v>
      </c>
      <c r="S103" s="87" t="e">
        <f t="shared" ca="1" si="522"/>
        <v>#REF!</v>
      </c>
      <c r="T103" s="87" t="e">
        <f t="shared" ca="1" si="522"/>
        <v>#REF!</v>
      </c>
      <c r="U103" s="87" t="e">
        <f t="shared" ca="1" si="522"/>
        <v>#REF!</v>
      </c>
      <c r="X103" s="87">
        <f ca="1">Ranking!B99</f>
        <v>0</v>
      </c>
      <c r="Y103" s="87" t="e">
        <f ca="1">IF(AH103=0,0,Ranking!C99)</f>
        <v>#VALUE!</v>
      </c>
      <c r="Z103" s="91">
        <f ca="1">Ranking!G99</f>
        <v>0</v>
      </c>
      <c r="AA103" s="87" t="e">
        <f ca="1">MCA!ES102</f>
        <v>#REF!</v>
      </c>
      <c r="AB103" s="87">
        <f ca="1">MCA!ET102</f>
        <v>0</v>
      </c>
      <c r="AC103" s="87">
        <f ca="1">MCA!EU102</f>
        <v>0</v>
      </c>
      <c r="AD103" s="87" t="e">
        <f ca="1">INDEX('MCA-INPUT'!$C$22:$C$25,MATCH(AC103,$W$376:$W$379,0),1)</f>
        <v>#N/A</v>
      </c>
      <c r="AE103" s="87" t="e">
        <f t="shared" ca="1" si="346"/>
        <v>#VALUE!</v>
      </c>
      <c r="AF103" s="87">
        <f ca="1">MATCH(AB103,$AB$7:AB103,0)</f>
        <v>1</v>
      </c>
      <c r="AG103" s="87" t="str">
        <f t="shared" ca="1" si="347"/>
        <v>00</v>
      </c>
      <c r="AH103" s="87" t="e">
        <f t="shared" ca="1" si="348"/>
        <v>#VALUE!</v>
      </c>
      <c r="AI103" s="87" t="e">
        <f t="shared" ca="1" si="385"/>
        <v>#VALUE!</v>
      </c>
      <c r="AK103" s="87" t="e">
        <f t="shared" ca="1" si="349"/>
        <v>#VALUE!</v>
      </c>
      <c r="AL103" s="87" t="e">
        <f t="shared" ca="1" si="386"/>
        <v>#VALUE!</v>
      </c>
      <c r="AM103" s="87" t="e">
        <f t="shared" ca="1" si="350"/>
        <v>#VALUE!</v>
      </c>
      <c r="AN103" s="87" t="e">
        <f t="shared" ref="AN103:BA103" ca="1" si="562">IF(AM103&gt;0,2,IF($AL103&lt;=AN$5,1,0))</f>
        <v>#VALUE!</v>
      </c>
      <c r="AO103" s="87" t="e">
        <f t="shared" ca="1" si="562"/>
        <v>#VALUE!</v>
      </c>
      <c r="AP103" s="87" t="e">
        <f t="shared" ca="1" si="562"/>
        <v>#VALUE!</v>
      </c>
      <c r="AQ103" s="87" t="e">
        <f t="shared" ca="1" si="562"/>
        <v>#VALUE!</v>
      </c>
      <c r="AR103" s="87" t="e">
        <f t="shared" ca="1" si="562"/>
        <v>#VALUE!</v>
      </c>
      <c r="AS103" s="87" t="e">
        <f t="shared" ca="1" si="562"/>
        <v>#VALUE!</v>
      </c>
      <c r="AT103" s="87" t="e">
        <f t="shared" ca="1" si="562"/>
        <v>#VALUE!</v>
      </c>
      <c r="AU103" s="87" t="e">
        <f t="shared" ca="1" si="562"/>
        <v>#VALUE!</v>
      </c>
      <c r="AV103" s="87" t="e">
        <f t="shared" ca="1" si="562"/>
        <v>#VALUE!</v>
      </c>
      <c r="AW103" s="87" t="e">
        <f t="shared" ca="1" si="562"/>
        <v>#VALUE!</v>
      </c>
      <c r="AX103" s="87" t="e">
        <f t="shared" ca="1" si="562"/>
        <v>#VALUE!</v>
      </c>
      <c r="AY103" s="87" t="e">
        <f t="shared" ca="1" si="562"/>
        <v>#VALUE!</v>
      </c>
      <c r="AZ103" s="87" t="e">
        <f t="shared" ca="1" si="562"/>
        <v>#VALUE!</v>
      </c>
      <c r="BA103" s="87" t="e">
        <f t="shared" ca="1" si="562"/>
        <v>#VALUE!</v>
      </c>
      <c r="BB103" s="87" t="e">
        <f t="shared" ref="BB103:BF103" ca="1" si="563">IF(BA103&gt;0,2,IF($AL103&lt;=BB$5,1,0))</f>
        <v>#VALUE!</v>
      </c>
      <c r="BC103" s="87" t="e">
        <f t="shared" ca="1" si="563"/>
        <v>#VALUE!</v>
      </c>
      <c r="BD103" s="87" t="e">
        <f t="shared" ca="1" si="563"/>
        <v>#VALUE!</v>
      </c>
      <c r="BE103" s="87" t="e">
        <f t="shared" ca="1" si="563"/>
        <v>#VALUE!</v>
      </c>
      <c r="BF103" s="87" t="e">
        <f t="shared" ca="1" si="563"/>
        <v>#VALUE!</v>
      </c>
      <c r="BH103" s="87" t="e">
        <f t="shared" ca="1" si="353"/>
        <v>#VALUE!</v>
      </c>
      <c r="BI103" s="87" t="e">
        <f t="shared" ca="1" si="354"/>
        <v>#VALUE!</v>
      </c>
      <c r="BJ103" s="87" t="e">
        <f t="shared" ca="1" si="355"/>
        <v>#VALUE!</v>
      </c>
      <c r="BK103" s="87" t="e">
        <f t="shared" ca="1" si="356"/>
        <v>#VALUE!</v>
      </c>
      <c r="BL103" s="87" t="e">
        <f t="shared" ca="1" si="357"/>
        <v>#VALUE!</v>
      </c>
      <c r="BM103" s="87" t="e">
        <f t="shared" ca="1" si="358"/>
        <v>#VALUE!</v>
      </c>
      <c r="BN103" s="87" t="e">
        <f t="shared" ca="1" si="359"/>
        <v>#VALUE!</v>
      </c>
      <c r="BO103" s="87" t="e">
        <f t="shared" ca="1" si="360"/>
        <v>#VALUE!</v>
      </c>
      <c r="BP103" s="87" t="e">
        <f t="shared" ca="1" si="361"/>
        <v>#VALUE!</v>
      </c>
      <c r="BQ103" s="87" t="e">
        <f t="shared" ca="1" si="362"/>
        <v>#VALUE!</v>
      </c>
      <c r="BR103" s="87" t="e">
        <f t="shared" ca="1" si="363"/>
        <v>#VALUE!</v>
      </c>
      <c r="BS103" s="87" t="e">
        <f t="shared" ca="1" si="364"/>
        <v>#VALUE!</v>
      </c>
      <c r="BT103" s="87" t="e">
        <f t="shared" ca="1" si="365"/>
        <v>#VALUE!</v>
      </c>
      <c r="BU103" s="87" t="e">
        <f t="shared" ca="1" si="366"/>
        <v>#VALUE!</v>
      </c>
      <c r="BV103" s="87" t="e">
        <f t="shared" ca="1" si="367"/>
        <v>#VALUE!</v>
      </c>
      <c r="BW103" s="87" t="e">
        <f t="shared" ref="BW103:CA118" ca="1" si="564">IF(BB103=1,$AI103,0)</f>
        <v>#VALUE!</v>
      </c>
      <c r="BX103" s="87" t="e">
        <f t="shared" ca="1" si="564"/>
        <v>#VALUE!</v>
      </c>
      <c r="BY103" s="87" t="e">
        <f t="shared" ca="1" si="564"/>
        <v>#VALUE!</v>
      </c>
      <c r="BZ103" s="87" t="e">
        <f t="shared" ca="1" si="564"/>
        <v>#VALUE!</v>
      </c>
      <c r="CA103" s="87" t="e">
        <f t="shared" ca="1" si="564"/>
        <v>#VALUE!</v>
      </c>
      <c r="CC103" s="87">
        <v>97</v>
      </c>
      <c r="CD103" s="91" t="e">
        <f t="shared" ref="CD103:CD109" ca="1" si="565">VALUE(IF(B106=0,0,CONCATENATE(B$9,$A106)))</f>
        <v>#N/A</v>
      </c>
      <c r="CE103" s="91" t="e">
        <f t="shared" ref="CE103:CE109" ca="1" si="566">VALUE(IF(C106=0,0,CONCATENATE(C$9,$A106)))</f>
        <v>#REF!</v>
      </c>
      <c r="CF103" s="91" t="e">
        <f t="shared" ref="CF103:CF109" ca="1" si="567">VALUE(IF(D106=0,0,CONCATENATE(D$9,$A106)))</f>
        <v>#REF!</v>
      </c>
      <c r="CG103" s="91" t="e">
        <f t="shared" ref="CG103:CG109" ca="1" si="568">VALUE(IF(E106=0,0,CONCATENATE(E$9,$A106)))</f>
        <v>#REF!</v>
      </c>
      <c r="CH103" s="91" t="e">
        <f t="shared" ref="CH103:CH109" ca="1" si="569">VALUE(IF(F106=0,0,CONCATENATE(F$9,$A106)))</f>
        <v>#REF!</v>
      </c>
      <c r="CI103" s="91" t="e">
        <f t="shared" ref="CI103:CI109" ca="1" si="570">VALUE(IF(G106=0,0,CONCATENATE(G$9,$A106)))</f>
        <v>#REF!</v>
      </c>
      <c r="CJ103" s="91" t="e">
        <f t="shared" ref="CJ103:CJ109" ca="1" si="571">VALUE(IF(H106=0,0,CONCATENATE(H$9,$A106)))</f>
        <v>#REF!</v>
      </c>
      <c r="CK103" s="91" t="e">
        <f t="shared" ref="CK103:CK109" ca="1" si="572">VALUE(IF(I106=0,0,CONCATENATE(I$9,$A106)))</f>
        <v>#REF!</v>
      </c>
      <c r="CL103" s="91" t="e">
        <f t="shared" ref="CL103:CL109" ca="1" si="573">VALUE(IF(J106=0,0,CONCATENATE(J$9,$A106)))</f>
        <v>#REF!</v>
      </c>
      <c r="CM103" s="91" t="e">
        <f t="shared" ref="CM103:CM109" ca="1" si="574">VALUE(IF(K106=0,0,CONCATENATE(K$9,$A106)))</f>
        <v>#REF!</v>
      </c>
      <c r="CN103" s="91" t="e">
        <f t="shared" ref="CN103:CN109" ca="1" si="575">VALUE(IF(L106=0,0,CONCATENATE(L$9,$A106)))</f>
        <v>#REF!</v>
      </c>
      <c r="CO103" s="91" t="e">
        <f t="shared" ref="CO103:CO109" ca="1" si="576">VALUE(IF(M106=0,0,CONCATENATE(M$9,$A106)))</f>
        <v>#REF!</v>
      </c>
      <c r="CP103" s="91" t="e">
        <f t="shared" ref="CP103:CP109" ca="1" si="577">VALUE(IF(N106=0,0,CONCATENATE(N$9,$A106)))</f>
        <v>#REF!</v>
      </c>
      <c r="CQ103" s="91" t="e">
        <f t="shared" ref="CQ103:CQ109" ca="1" si="578">VALUE(IF(O106=0,0,CONCATENATE(O$9,$A106)))</f>
        <v>#REF!</v>
      </c>
      <c r="CR103" s="91" t="e">
        <f t="shared" ref="CR103:CR109" ca="1" si="579">VALUE(IF(P106=0,0,CONCATENATE(P$9,$A106)))</f>
        <v>#REF!</v>
      </c>
      <c r="CS103" s="91" t="e">
        <f t="shared" ref="CS103:CW103" ca="1" si="580">VALUE(IF(Q106=0,0,CONCATENATE(Q$9,$A106)))</f>
        <v>#REF!</v>
      </c>
      <c r="CT103" s="91" t="e">
        <f t="shared" ca="1" si="580"/>
        <v>#REF!</v>
      </c>
      <c r="CU103" s="91" t="e">
        <f t="shared" ca="1" si="580"/>
        <v>#REF!</v>
      </c>
      <c r="CV103" s="91" t="e">
        <f t="shared" ca="1" si="580"/>
        <v>#REF!</v>
      </c>
      <c r="CW103" s="91" t="e">
        <f t="shared" ca="1" si="580"/>
        <v>#REF!</v>
      </c>
      <c r="DC103" s="87" t="e">
        <f t="shared" ca="1" si="390"/>
        <v>#VALUE!</v>
      </c>
      <c r="DD103" s="87" t="e">
        <f t="shared" ca="1" si="391"/>
        <v>#VALUE!</v>
      </c>
      <c r="DE103" s="87" t="e">
        <f t="shared" ca="1" si="392"/>
        <v>#VALUE!</v>
      </c>
      <c r="DF103" s="87" t="e">
        <f t="shared" ca="1" si="393"/>
        <v>#VALUE!</v>
      </c>
      <c r="DG103" s="87" t="e">
        <f t="shared" ca="1" si="394"/>
        <v>#VALUE!</v>
      </c>
      <c r="DH103" s="87" t="e">
        <f t="shared" ca="1" si="395"/>
        <v>#VALUE!</v>
      </c>
      <c r="DI103" s="87" t="e">
        <f t="shared" ca="1" si="396"/>
        <v>#VALUE!</v>
      </c>
      <c r="DJ103" s="87" t="e">
        <f t="shared" ca="1" si="397"/>
        <v>#VALUE!</v>
      </c>
      <c r="DK103" s="87" t="e">
        <f t="shared" ca="1" si="398"/>
        <v>#VALUE!</v>
      </c>
      <c r="DL103" s="87" t="e">
        <f t="shared" ca="1" si="399"/>
        <v>#VALUE!</v>
      </c>
      <c r="DM103" s="87" t="e">
        <f t="shared" ca="1" si="400"/>
        <v>#VALUE!</v>
      </c>
      <c r="DN103" s="87" t="e">
        <f t="shared" ca="1" si="401"/>
        <v>#VALUE!</v>
      </c>
      <c r="DO103" s="87" t="e">
        <f t="shared" ca="1" si="402"/>
        <v>#VALUE!</v>
      </c>
      <c r="DP103" s="87" t="e">
        <f t="shared" ca="1" si="403"/>
        <v>#VALUE!</v>
      </c>
      <c r="DQ103" s="87" t="e">
        <f t="shared" ca="1" si="404"/>
        <v>#VALUE!</v>
      </c>
      <c r="DR103" s="87" t="e">
        <f t="shared" ca="1" si="405"/>
        <v>#VALUE!</v>
      </c>
      <c r="DS103" s="87" t="e">
        <f t="shared" ca="1" si="406"/>
        <v>#VALUE!</v>
      </c>
      <c r="DT103" s="87" t="e">
        <f t="shared" ca="1" si="407"/>
        <v>#VALUE!</v>
      </c>
      <c r="DU103" s="87" t="e">
        <f t="shared" ca="1" si="408"/>
        <v>#VALUE!</v>
      </c>
      <c r="DV103" s="87" t="e">
        <f t="shared" ca="1" si="409"/>
        <v>#VALUE!</v>
      </c>
      <c r="DW103" s="87" t="e">
        <f t="shared" ca="1" si="410"/>
        <v>#VALUE!</v>
      </c>
      <c r="DY103" s="87" t="e">
        <f t="shared" ca="1" si="411"/>
        <v>#VALUE!</v>
      </c>
      <c r="DZ103" s="87" t="e">
        <f t="shared" ca="1" si="412"/>
        <v>#VALUE!</v>
      </c>
      <c r="EA103" s="87" t="e">
        <f t="shared" ca="1" si="413"/>
        <v>#VALUE!</v>
      </c>
      <c r="EB103" s="87" t="e">
        <f t="shared" ca="1" si="414"/>
        <v>#VALUE!</v>
      </c>
      <c r="EC103" s="87" t="e">
        <f t="shared" ca="1" si="415"/>
        <v>#VALUE!</v>
      </c>
      <c r="ED103" s="87" t="e">
        <f t="shared" ca="1" si="416"/>
        <v>#VALUE!</v>
      </c>
      <c r="EE103" s="87" t="e">
        <f t="shared" ca="1" si="417"/>
        <v>#VALUE!</v>
      </c>
      <c r="EF103" s="87" t="e">
        <f t="shared" ca="1" si="418"/>
        <v>#VALUE!</v>
      </c>
      <c r="EG103" s="87" t="e">
        <f t="shared" ca="1" si="419"/>
        <v>#VALUE!</v>
      </c>
      <c r="EH103" s="87" t="e">
        <f t="shared" ca="1" si="420"/>
        <v>#VALUE!</v>
      </c>
      <c r="EI103" s="87" t="e">
        <f t="shared" ca="1" si="421"/>
        <v>#VALUE!</v>
      </c>
      <c r="EJ103" s="87" t="e">
        <f t="shared" ca="1" si="422"/>
        <v>#VALUE!</v>
      </c>
      <c r="EK103" s="87" t="e">
        <f t="shared" ca="1" si="423"/>
        <v>#VALUE!</v>
      </c>
      <c r="EL103" s="87" t="e">
        <f t="shared" ca="1" si="424"/>
        <v>#VALUE!</v>
      </c>
      <c r="EM103" s="87" t="e">
        <f t="shared" ca="1" si="425"/>
        <v>#VALUE!</v>
      </c>
      <c r="EN103" s="87" t="e">
        <f t="shared" ca="1" si="426"/>
        <v>#VALUE!</v>
      </c>
      <c r="EO103" s="87" t="e">
        <f t="shared" ca="1" si="427"/>
        <v>#VALUE!</v>
      </c>
      <c r="EP103" s="87" t="e">
        <f t="shared" ca="1" si="428"/>
        <v>#VALUE!</v>
      </c>
      <c r="EQ103" s="87" t="e">
        <f t="shared" ca="1" si="429"/>
        <v>#VALUE!</v>
      </c>
      <c r="ER103" s="87" t="e">
        <f t="shared" ca="1" si="430"/>
        <v>#VALUE!</v>
      </c>
      <c r="ES103" s="87" t="e">
        <f t="shared" ca="1" si="431"/>
        <v>#VALUE!</v>
      </c>
      <c r="EU103" s="87" t="e">
        <f t="shared" ca="1" si="432"/>
        <v>#VALUE!</v>
      </c>
      <c r="EV103" s="87" t="e">
        <f t="shared" ca="1" si="433"/>
        <v>#VALUE!</v>
      </c>
      <c r="EW103" s="87" t="e">
        <f t="shared" ca="1" si="434"/>
        <v>#VALUE!</v>
      </c>
      <c r="EX103" s="87" t="e">
        <f t="shared" ca="1" si="435"/>
        <v>#VALUE!</v>
      </c>
      <c r="EY103" s="87" t="e">
        <f t="shared" ca="1" si="436"/>
        <v>#VALUE!</v>
      </c>
      <c r="EZ103" s="87" t="e">
        <f t="shared" ca="1" si="437"/>
        <v>#VALUE!</v>
      </c>
      <c r="FA103" s="87" t="e">
        <f t="shared" ca="1" si="438"/>
        <v>#VALUE!</v>
      </c>
      <c r="FB103" s="87" t="e">
        <f t="shared" ca="1" si="439"/>
        <v>#VALUE!</v>
      </c>
      <c r="FC103" s="87" t="e">
        <f t="shared" ca="1" si="440"/>
        <v>#VALUE!</v>
      </c>
      <c r="FD103" s="87" t="e">
        <f t="shared" ca="1" si="441"/>
        <v>#VALUE!</v>
      </c>
      <c r="FE103" s="87" t="e">
        <f t="shared" ca="1" si="442"/>
        <v>#VALUE!</v>
      </c>
      <c r="FF103" s="87" t="e">
        <f t="shared" ca="1" si="443"/>
        <v>#VALUE!</v>
      </c>
      <c r="FG103" s="87" t="e">
        <f t="shared" ca="1" si="444"/>
        <v>#VALUE!</v>
      </c>
      <c r="FH103" s="87" t="e">
        <f t="shared" ca="1" si="445"/>
        <v>#VALUE!</v>
      </c>
      <c r="FI103" s="87" t="e">
        <f t="shared" ca="1" si="446"/>
        <v>#VALUE!</v>
      </c>
      <c r="FJ103" s="87" t="e">
        <f t="shared" ca="1" si="447"/>
        <v>#VALUE!</v>
      </c>
      <c r="FK103" s="87" t="e">
        <f t="shared" ca="1" si="448"/>
        <v>#VALUE!</v>
      </c>
      <c r="FL103" s="87" t="e">
        <f t="shared" ca="1" si="449"/>
        <v>#VALUE!</v>
      </c>
      <c r="FM103" s="87" t="e">
        <f t="shared" ca="1" si="450"/>
        <v>#VALUE!</v>
      </c>
      <c r="FN103" s="87" t="e">
        <f t="shared" ca="1" si="451"/>
        <v>#VALUE!</v>
      </c>
      <c r="FO103" s="87" t="e">
        <f t="shared" ca="1" si="452"/>
        <v>#VALUE!</v>
      </c>
      <c r="FQ103" s="87">
        <f ca="1"/>
        <v>0</v>
      </c>
      <c r="FR103" s="87">
        <f ca="1"/>
        <v>0</v>
      </c>
      <c r="FS103" s="87">
        <f ca="1"/>
        <v>0</v>
      </c>
      <c r="FT103" s="87">
        <f ca="1"/>
        <v>0</v>
      </c>
      <c r="FU103" s="87">
        <f ca="1"/>
        <v>0</v>
      </c>
      <c r="FV103" s="87">
        <f ca="1"/>
        <v>0</v>
      </c>
      <c r="FW103" s="87">
        <f ca="1"/>
        <v>0</v>
      </c>
      <c r="FX103" s="87">
        <f ca="1"/>
        <v>0</v>
      </c>
      <c r="FY103" s="87">
        <f ca="1"/>
        <v>0</v>
      </c>
      <c r="FZ103" s="87">
        <f ca="1"/>
        <v>0</v>
      </c>
      <c r="GA103" s="87">
        <f ca="1"/>
        <v>0</v>
      </c>
      <c r="GB103" s="87">
        <f ca="1"/>
        <v>0</v>
      </c>
      <c r="GC103" s="87">
        <f ca="1"/>
        <v>0</v>
      </c>
      <c r="GD103" s="87">
        <f ca="1"/>
        <v>0</v>
      </c>
      <c r="GE103" s="87">
        <f ca="1"/>
        <v>0</v>
      </c>
      <c r="GF103" s="87">
        <f ca="1"/>
        <v>0</v>
      </c>
      <c r="GG103" s="87">
        <f ca="1"/>
        <v>0</v>
      </c>
      <c r="GH103" s="87">
        <f ca="1"/>
        <v>0</v>
      </c>
      <c r="GI103" s="87">
        <f ca="1"/>
        <v>0</v>
      </c>
      <c r="GJ103" s="87">
        <f ca="1"/>
        <v>0</v>
      </c>
    </row>
    <row r="104" spans="1:192" x14ac:dyDescent="0.25">
      <c r="A104" s="87">
        <f t="shared" si="515"/>
        <v>95</v>
      </c>
      <c r="B104" s="87" t="e">
        <f t="shared" ca="1" si="456"/>
        <v>#N/A</v>
      </c>
      <c r="C104" s="87" t="e">
        <f t="shared" ca="1" si="457"/>
        <v>#REF!</v>
      </c>
      <c r="D104" s="87" t="e">
        <f t="shared" ca="1" si="458"/>
        <v>#REF!</v>
      </c>
      <c r="E104" s="87" t="e">
        <f t="shared" ca="1" si="459"/>
        <v>#REF!</v>
      </c>
      <c r="F104" s="87" t="e">
        <f t="shared" ca="1" si="460"/>
        <v>#REF!</v>
      </c>
      <c r="G104" s="87" t="e">
        <f t="shared" ca="1" si="461"/>
        <v>#REF!</v>
      </c>
      <c r="H104" s="87" t="e">
        <f t="shared" ca="1" si="462"/>
        <v>#REF!</v>
      </c>
      <c r="I104" s="87" t="e">
        <f t="shared" ca="1" si="463"/>
        <v>#REF!</v>
      </c>
      <c r="J104" s="87" t="e">
        <f t="shared" ca="1" si="464"/>
        <v>#REF!</v>
      </c>
      <c r="K104" s="87" t="e">
        <f t="shared" ca="1" si="465"/>
        <v>#REF!</v>
      </c>
      <c r="L104" s="87" t="e">
        <f t="shared" ca="1" si="466"/>
        <v>#REF!</v>
      </c>
      <c r="M104" s="87" t="e">
        <f t="shared" ca="1" si="467"/>
        <v>#REF!</v>
      </c>
      <c r="N104" s="87" t="e">
        <f t="shared" ca="1" si="468"/>
        <v>#REF!</v>
      </c>
      <c r="O104" s="87" t="e">
        <f t="shared" ca="1" si="469"/>
        <v>#REF!</v>
      </c>
      <c r="P104" s="87" t="e">
        <f t="shared" ca="1" si="470"/>
        <v>#REF!</v>
      </c>
      <c r="Q104" s="87" t="e">
        <f t="shared" ca="1" si="522"/>
        <v>#REF!</v>
      </c>
      <c r="R104" s="87" t="e">
        <f t="shared" ca="1" si="522"/>
        <v>#REF!</v>
      </c>
      <c r="S104" s="87" t="e">
        <f t="shared" ca="1" si="522"/>
        <v>#REF!</v>
      </c>
      <c r="T104" s="87" t="e">
        <f t="shared" ca="1" si="522"/>
        <v>#REF!</v>
      </c>
      <c r="U104" s="87" t="e">
        <f t="shared" ca="1" si="522"/>
        <v>#REF!</v>
      </c>
      <c r="X104" s="87">
        <f ca="1">Ranking!B100</f>
        <v>0</v>
      </c>
      <c r="Y104" s="87" t="e">
        <f ca="1">IF(AH104=0,0,Ranking!C100)</f>
        <v>#VALUE!</v>
      </c>
      <c r="Z104" s="91">
        <f ca="1">Ranking!G100</f>
        <v>0</v>
      </c>
      <c r="AA104" s="87" t="e">
        <f ca="1">MCA!ES103</f>
        <v>#REF!</v>
      </c>
      <c r="AB104" s="87">
        <f ca="1">MCA!ET103</f>
        <v>0</v>
      </c>
      <c r="AC104" s="87">
        <f ca="1">MCA!EU103</f>
        <v>0</v>
      </c>
      <c r="AD104" s="87" t="e">
        <f ca="1">INDEX('MCA-INPUT'!$C$22:$C$25,MATCH(AC104,$W$376:$W$379,0),1)</f>
        <v>#N/A</v>
      </c>
      <c r="AE104" s="87" t="e">
        <f t="shared" ca="1" si="346"/>
        <v>#VALUE!</v>
      </c>
      <c r="AF104" s="87">
        <f ca="1">MATCH(AB104,$AB$7:AB104,0)</f>
        <v>1</v>
      </c>
      <c r="AG104" s="87" t="str">
        <f t="shared" ca="1" si="347"/>
        <v>00</v>
      </c>
      <c r="AH104" s="87" t="e">
        <f t="shared" ca="1" si="348"/>
        <v>#VALUE!</v>
      </c>
      <c r="AI104" s="87" t="e">
        <f t="shared" ca="1" si="385"/>
        <v>#VALUE!</v>
      </c>
      <c r="AK104" s="87" t="e">
        <f t="shared" ca="1" si="349"/>
        <v>#VALUE!</v>
      </c>
      <c r="AL104" s="87" t="e">
        <f t="shared" ca="1" si="386"/>
        <v>#VALUE!</v>
      </c>
      <c r="AM104" s="87" t="e">
        <f t="shared" ca="1" si="350"/>
        <v>#VALUE!</v>
      </c>
      <c r="AN104" s="87" t="e">
        <f t="shared" ref="AN104:BA104" ca="1" si="581">IF(AM104&gt;0,2,IF($AL104&lt;=AN$5,1,0))</f>
        <v>#VALUE!</v>
      </c>
      <c r="AO104" s="87" t="e">
        <f t="shared" ca="1" si="581"/>
        <v>#VALUE!</v>
      </c>
      <c r="AP104" s="87" t="e">
        <f t="shared" ca="1" si="581"/>
        <v>#VALUE!</v>
      </c>
      <c r="AQ104" s="87" t="e">
        <f t="shared" ca="1" si="581"/>
        <v>#VALUE!</v>
      </c>
      <c r="AR104" s="87" t="e">
        <f t="shared" ca="1" si="581"/>
        <v>#VALUE!</v>
      </c>
      <c r="AS104" s="87" t="e">
        <f t="shared" ca="1" si="581"/>
        <v>#VALUE!</v>
      </c>
      <c r="AT104" s="87" t="e">
        <f t="shared" ca="1" si="581"/>
        <v>#VALUE!</v>
      </c>
      <c r="AU104" s="87" t="e">
        <f t="shared" ca="1" si="581"/>
        <v>#VALUE!</v>
      </c>
      <c r="AV104" s="87" t="e">
        <f t="shared" ca="1" si="581"/>
        <v>#VALUE!</v>
      </c>
      <c r="AW104" s="87" t="e">
        <f t="shared" ca="1" si="581"/>
        <v>#VALUE!</v>
      </c>
      <c r="AX104" s="87" t="e">
        <f t="shared" ca="1" si="581"/>
        <v>#VALUE!</v>
      </c>
      <c r="AY104" s="87" t="e">
        <f t="shared" ca="1" si="581"/>
        <v>#VALUE!</v>
      </c>
      <c r="AZ104" s="87" t="e">
        <f t="shared" ca="1" si="581"/>
        <v>#VALUE!</v>
      </c>
      <c r="BA104" s="87" t="e">
        <f t="shared" ca="1" si="581"/>
        <v>#VALUE!</v>
      </c>
      <c r="BB104" s="87" t="e">
        <f t="shared" ref="BB104:BF104" ca="1" si="582">IF(BA104&gt;0,2,IF($AL104&lt;=BB$5,1,0))</f>
        <v>#VALUE!</v>
      </c>
      <c r="BC104" s="87" t="e">
        <f t="shared" ca="1" si="582"/>
        <v>#VALUE!</v>
      </c>
      <c r="BD104" s="87" t="e">
        <f t="shared" ca="1" si="582"/>
        <v>#VALUE!</v>
      </c>
      <c r="BE104" s="87" t="e">
        <f t="shared" ca="1" si="582"/>
        <v>#VALUE!</v>
      </c>
      <c r="BF104" s="87" t="e">
        <f t="shared" ca="1" si="582"/>
        <v>#VALUE!</v>
      </c>
      <c r="BH104" s="87" t="e">
        <f t="shared" ca="1" si="353"/>
        <v>#VALUE!</v>
      </c>
      <c r="BI104" s="87" t="e">
        <f t="shared" ca="1" si="354"/>
        <v>#VALUE!</v>
      </c>
      <c r="BJ104" s="87" t="e">
        <f t="shared" ca="1" si="355"/>
        <v>#VALUE!</v>
      </c>
      <c r="BK104" s="87" t="e">
        <f t="shared" ca="1" si="356"/>
        <v>#VALUE!</v>
      </c>
      <c r="BL104" s="87" t="e">
        <f t="shared" ca="1" si="357"/>
        <v>#VALUE!</v>
      </c>
      <c r="BM104" s="87" t="e">
        <f t="shared" ca="1" si="358"/>
        <v>#VALUE!</v>
      </c>
      <c r="BN104" s="87" t="e">
        <f t="shared" ca="1" si="359"/>
        <v>#VALUE!</v>
      </c>
      <c r="BO104" s="87" t="e">
        <f t="shared" ca="1" si="360"/>
        <v>#VALUE!</v>
      </c>
      <c r="BP104" s="87" t="e">
        <f t="shared" ca="1" si="361"/>
        <v>#VALUE!</v>
      </c>
      <c r="BQ104" s="87" t="e">
        <f t="shared" ca="1" si="362"/>
        <v>#VALUE!</v>
      </c>
      <c r="BR104" s="87" t="e">
        <f t="shared" ca="1" si="363"/>
        <v>#VALUE!</v>
      </c>
      <c r="BS104" s="87" t="e">
        <f t="shared" ca="1" si="364"/>
        <v>#VALUE!</v>
      </c>
      <c r="BT104" s="87" t="e">
        <f t="shared" ca="1" si="365"/>
        <v>#VALUE!</v>
      </c>
      <c r="BU104" s="87" t="e">
        <f t="shared" ca="1" si="366"/>
        <v>#VALUE!</v>
      </c>
      <c r="BV104" s="87" t="e">
        <f t="shared" ca="1" si="367"/>
        <v>#VALUE!</v>
      </c>
      <c r="BW104" s="87" t="e">
        <f t="shared" ca="1" si="564"/>
        <v>#VALUE!</v>
      </c>
      <c r="BX104" s="87" t="e">
        <f t="shared" ca="1" si="564"/>
        <v>#VALUE!</v>
      </c>
      <c r="BY104" s="87" t="e">
        <f t="shared" ca="1" si="564"/>
        <v>#VALUE!</v>
      </c>
      <c r="BZ104" s="87" t="e">
        <f t="shared" ca="1" si="564"/>
        <v>#VALUE!</v>
      </c>
      <c r="CA104" s="87" t="e">
        <f t="shared" ca="1" si="564"/>
        <v>#VALUE!</v>
      </c>
      <c r="CC104" s="87">
        <v>98</v>
      </c>
      <c r="CD104" s="91" t="e">
        <f t="shared" ca="1" si="565"/>
        <v>#N/A</v>
      </c>
      <c r="CE104" s="91" t="e">
        <f t="shared" ca="1" si="566"/>
        <v>#REF!</v>
      </c>
      <c r="CF104" s="91" t="e">
        <f t="shared" ca="1" si="567"/>
        <v>#REF!</v>
      </c>
      <c r="CG104" s="91" t="e">
        <f t="shared" ca="1" si="568"/>
        <v>#REF!</v>
      </c>
      <c r="CH104" s="91" t="e">
        <f t="shared" ca="1" si="569"/>
        <v>#REF!</v>
      </c>
      <c r="CI104" s="91" t="e">
        <f t="shared" ca="1" si="570"/>
        <v>#REF!</v>
      </c>
      <c r="CJ104" s="91" t="e">
        <f t="shared" ca="1" si="571"/>
        <v>#REF!</v>
      </c>
      <c r="CK104" s="91" t="e">
        <f t="shared" ca="1" si="572"/>
        <v>#REF!</v>
      </c>
      <c r="CL104" s="91" t="e">
        <f t="shared" ca="1" si="573"/>
        <v>#REF!</v>
      </c>
      <c r="CM104" s="91" t="e">
        <f t="shared" ca="1" si="574"/>
        <v>#REF!</v>
      </c>
      <c r="CN104" s="91" t="e">
        <f t="shared" ca="1" si="575"/>
        <v>#REF!</v>
      </c>
      <c r="CO104" s="91" t="e">
        <f t="shared" ca="1" si="576"/>
        <v>#REF!</v>
      </c>
      <c r="CP104" s="91" t="e">
        <f t="shared" ca="1" si="577"/>
        <v>#REF!</v>
      </c>
      <c r="CQ104" s="91" t="e">
        <f t="shared" ca="1" si="578"/>
        <v>#REF!</v>
      </c>
      <c r="CR104" s="91" t="e">
        <f t="shared" ca="1" si="579"/>
        <v>#REF!</v>
      </c>
      <c r="CS104" s="91" t="e">
        <f t="shared" ref="CS104:CW104" ca="1" si="583">VALUE(IF(Q107=0,0,CONCATENATE(Q$9,$A107)))</f>
        <v>#REF!</v>
      </c>
      <c r="CT104" s="91" t="e">
        <f t="shared" ca="1" si="583"/>
        <v>#REF!</v>
      </c>
      <c r="CU104" s="91" t="e">
        <f t="shared" ca="1" si="583"/>
        <v>#REF!</v>
      </c>
      <c r="CV104" s="91" t="e">
        <f t="shared" ca="1" si="583"/>
        <v>#REF!</v>
      </c>
      <c r="CW104" s="91" t="e">
        <f t="shared" ca="1" si="583"/>
        <v>#REF!</v>
      </c>
      <c r="DC104" s="87" t="e">
        <f t="shared" ca="1" si="390"/>
        <v>#VALUE!</v>
      </c>
      <c r="DD104" s="87" t="e">
        <f t="shared" ca="1" si="391"/>
        <v>#VALUE!</v>
      </c>
      <c r="DE104" s="87" t="e">
        <f t="shared" ca="1" si="392"/>
        <v>#VALUE!</v>
      </c>
      <c r="DF104" s="87" t="e">
        <f t="shared" ca="1" si="393"/>
        <v>#VALUE!</v>
      </c>
      <c r="DG104" s="87" t="e">
        <f t="shared" ca="1" si="394"/>
        <v>#VALUE!</v>
      </c>
      <c r="DH104" s="87" t="e">
        <f t="shared" ca="1" si="395"/>
        <v>#VALUE!</v>
      </c>
      <c r="DI104" s="87" t="e">
        <f t="shared" ca="1" si="396"/>
        <v>#VALUE!</v>
      </c>
      <c r="DJ104" s="87" t="e">
        <f t="shared" ca="1" si="397"/>
        <v>#VALUE!</v>
      </c>
      <c r="DK104" s="87" t="e">
        <f t="shared" ca="1" si="398"/>
        <v>#VALUE!</v>
      </c>
      <c r="DL104" s="87" t="e">
        <f t="shared" ca="1" si="399"/>
        <v>#VALUE!</v>
      </c>
      <c r="DM104" s="87" t="e">
        <f t="shared" ca="1" si="400"/>
        <v>#VALUE!</v>
      </c>
      <c r="DN104" s="87" t="e">
        <f t="shared" ca="1" si="401"/>
        <v>#VALUE!</v>
      </c>
      <c r="DO104" s="87" t="e">
        <f t="shared" ca="1" si="402"/>
        <v>#VALUE!</v>
      </c>
      <c r="DP104" s="87" t="e">
        <f t="shared" ca="1" si="403"/>
        <v>#VALUE!</v>
      </c>
      <c r="DQ104" s="87" t="e">
        <f t="shared" ca="1" si="404"/>
        <v>#VALUE!</v>
      </c>
      <c r="DR104" s="87" t="e">
        <f t="shared" ca="1" si="405"/>
        <v>#VALUE!</v>
      </c>
      <c r="DS104" s="87" t="e">
        <f t="shared" ca="1" si="406"/>
        <v>#VALUE!</v>
      </c>
      <c r="DT104" s="87" t="e">
        <f t="shared" ca="1" si="407"/>
        <v>#VALUE!</v>
      </c>
      <c r="DU104" s="87" t="e">
        <f t="shared" ca="1" si="408"/>
        <v>#VALUE!</v>
      </c>
      <c r="DV104" s="87" t="e">
        <f t="shared" ca="1" si="409"/>
        <v>#VALUE!</v>
      </c>
      <c r="DW104" s="87" t="e">
        <f t="shared" ca="1" si="410"/>
        <v>#VALUE!</v>
      </c>
      <c r="DY104" s="87" t="e">
        <f t="shared" ca="1" si="411"/>
        <v>#VALUE!</v>
      </c>
      <c r="DZ104" s="87" t="e">
        <f t="shared" ca="1" si="412"/>
        <v>#VALUE!</v>
      </c>
      <c r="EA104" s="87" t="e">
        <f t="shared" ca="1" si="413"/>
        <v>#VALUE!</v>
      </c>
      <c r="EB104" s="87" t="e">
        <f t="shared" ca="1" si="414"/>
        <v>#VALUE!</v>
      </c>
      <c r="EC104" s="87" t="e">
        <f t="shared" ca="1" si="415"/>
        <v>#VALUE!</v>
      </c>
      <c r="ED104" s="87" t="e">
        <f t="shared" ca="1" si="416"/>
        <v>#VALUE!</v>
      </c>
      <c r="EE104" s="87" t="e">
        <f t="shared" ca="1" si="417"/>
        <v>#VALUE!</v>
      </c>
      <c r="EF104" s="87" t="e">
        <f t="shared" ca="1" si="418"/>
        <v>#VALUE!</v>
      </c>
      <c r="EG104" s="87" t="e">
        <f t="shared" ca="1" si="419"/>
        <v>#VALUE!</v>
      </c>
      <c r="EH104" s="87" t="e">
        <f t="shared" ca="1" si="420"/>
        <v>#VALUE!</v>
      </c>
      <c r="EI104" s="87" t="e">
        <f t="shared" ca="1" si="421"/>
        <v>#VALUE!</v>
      </c>
      <c r="EJ104" s="87" t="e">
        <f t="shared" ca="1" si="422"/>
        <v>#VALUE!</v>
      </c>
      <c r="EK104" s="87" t="e">
        <f t="shared" ca="1" si="423"/>
        <v>#VALUE!</v>
      </c>
      <c r="EL104" s="87" t="e">
        <f t="shared" ca="1" si="424"/>
        <v>#VALUE!</v>
      </c>
      <c r="EM104" s="87" t="e">
        <f t="shared" ca="1" si="425"/>
        <v>#VALUE!</v>
      </c>
      <c r="EN104" s="87" t="e">
        <f t="shared" ca="1" si="426"/>
        <v>#VALUE!</v>
      </c>
      <c r="EO104" s="87" t="e">
        <f t="shared" ca="1" si="427"/>
        <v>#VALUE!</v>
      </c>
      <c r="EP104" s="87" t="e">
        <f t="shared" ca="1" si="428"/>
        <v>#VALUE!</v>
      </c>
      <c r="EQ104" s="87" t="e">
        <f t="shared" ca="1" si="429"/>
        <v>#VALUE!</v>
      </c>
      <c r="ER104" s="87" t="e">
        <f t="shared" ca="1" si="430"/>
        <v>#VALUE!</v>
      </c>
      <c r="ES104" s="87" t="e">
        <f t="shared" ca="1" si="431"/>
        <v>#VALUE!</v>
      </c>
      <c r="EU104" s="87" t="e">
        <f t="shared" ca="1" si="432"/>
        <v>#VALUE!</v>
      </c>
      <c r="EV104" s="87" t="e">
        <f t="shared" ca="1" si="433"/>
        <v>#VALUE!</v>
      </c>
      <c r="EW104" s="87" t="e">
        <f t="shared" ca="1" si="434"/>
        <v>#VALUE!</v>
      </c>
      <c r="EX104" s="87" t="e">
        <f t="shared" ca="1" si="435"/>
        <v>#VALUE!</v>
      </c>
      <c r="EY104" s="87" t="e">
        <f t="shared" ca="1" si="436"/>
        <v>#VALUE!</v>
      </c>
      <c r="EZ104" s="87" t="e">
        <f t="shared" ca="1" si="437"/>
        <v>#VALUE!</v>
      </c>
      <c r="FA104" s="87" t="e">
        <f t="shared" ca="1" si="438"/>
        <v>#VALUE!</v>
      </c>
      <c r="FB104" s="87" t="e">
        <f t="shared" ca="1" si="439"/>
        <v>#VALUE!</v>
      </c>
      <c r="FC104" s="87" t="e">
        <f t="shared" ca="1" si="440"/>
        <v>#VALUE!</v>
      </c>
      <c r="FD104" s="87" t="e">
        <f t="shared" ca="1" si="441"/>
        <v>#VALUE!</v>
      </c>
      <c r="FE104" s="87" t="e">
        <f t="shared" ca="1" si="442"/>
        <v>#VALUE!</v>
      </c>
      <c r="FF104" s="87" t="e">
        <f t="shared" ca="1" si="443"/>
        <v>#VALUE!</v>
      </c>
      <c r="FG104" s="87" t="e">
        <f t="shared" ca="1" si="444"/>
        <v>#VALUE!</v>
      </c>
      <c r="FH104" s="87" t="e">
        <f t="shared" ca="1" si="445"/>
        <v>#VALUE!</v>
      </c>
      <c r="FI104" s="87" t="e">
        <f t="shared" ca="1" si="446"/>
        <v>#VALUE!</v>
      </c>
      <c r="FJ104" s="87" t="e">
        <f t="shared" ca="1" si="447"/>
        <v>#VALUE!</v>
      </c>
      <c r="FK104" s="87" t="e">
        <f t="shared" ca="1" si="448"/>
        <v>#VALUE!</v>
      </c>
      <c r="FL104" s="87" t="e">
        <f t="shared" ca="1" si="449"/>
        <v>#VALUE!</v>
      </c>
      <c r="FM104" s="87" t="e">
        <f t="shared" ca="1" si="450"/>
        <v>#VALUE!</v>
      </c>
      <c r="FN104" s="87" t="e">
        <f t="shared" ca="1" si="451"/>
        <v>#VALUE!</v>
      </c>
      <c r="FO104" s="87" t="e">
        <f t="shared" ca="1" si="452"/>
        <v>#VALUE!</v>
      </c>
      <c r="FQ104" s="87">
        <f ca="1"/>
        <v>0</v>
      </c>
      <c r="FR104" s="87">
        <f ca="1"/>
        <v>0</v>
      </c>
      <c r="FS104" s="87">
        <f ca="1"/>
        <v>0</v>
      </c>
      <c r="FT104" s="87">
        <f ca="1"/>
        <v>0</v>
      </c>
      <c r="FU104" s="87">
        <f ca="1"/>
        <v>0</v>
      </c>
      <c r="FV104" s="87">
        <f ca="1"/>
        <v>0</v>
      </c>
      <c r="FW104" s="87">
        <f ca="1"/>
        <v>0</v>
      </c>
      <c r="FX104" s="87">
        <f ca="1"/>
        <v>0</v>
      </c>
      <c r="FY104" s="87">
        <f ca="1"/>
        <v>0</v>
      </c>
      <c r="FZ104" s="87">
        <f ca="1"/>
        <v>0</v>
      </c>
      <c r="GA104" s="87">
        <f ca="1"/>
        <v>0</v>
      </c>
      <c r="GB104" s="87">
        <f ca="1"/>
        <v>0</v>
      </c>
      <c r="GC104" s="87">
        <f ca="1"/>
        <v>0</v>
      </c>
      <c r="GD104" s="87">
        <f ca="1"/>
        <v>0</v>
      </c>
      <c r="GE104" s="87">
        <f ca="1"/>
        <v>0</v>
      </c>
      <c r="GF104" s="87">
        <f ca="1"/>
        <v>0</v>
      </c>
      <c r="GG104" s="87">
        <f ca="1"/>
        <v>0</v>
      </c>
      <c r="GH104" s="87">
        <f ca="1"/>
        <v>0</v>
      </c>
      <c r="GI104" s="87">
        <f ca="1"/>
        <v>0</v>
      </c>
      <c r="GJ104" s="87">
        <f ca="1"/>
        <v>0</v>
      </c>
    </row>
    <row r="105" spans="1:192" x14ac:dyDescent="0.25">
      <c r="A105" s="87">
        <f t="shared" si="515"/>
        <v>96</v>
      </c>
      <c r="B105" s="87" t="e">
        <f t="shared" ca="1" si="456"/>
        <v>#N/A</v>
      </c>
      <c r="C105" s="87" t="e">
        <f t="shared" ca="1" si="457"/>
        <v>#REF!</v>
      </c>
      <c r="D105" s="87" t="e">
        <f t="shared" ca="1" si="458"/>
        <v>#REF!</v>
      </c>
      <c r="E105" s="87" t="e">
        <f t="shared" ca="1" si="459"/>
        <v>#REF!</v>
      </c>
      <c r="F105" s="87" t="e">
        <f t="shared" ca="1" si="460"/>
        <v>#REF!</v>
      </c>
      <c r="G105" s="87" t="e">
        <f t="shared" ca="1" si="461"/>
        <v>#REF!</v>
      </c>
      <c r="H105" s="87" t="e">
        <f t="shared" ca="1" si="462"/>
        <v>#REF!</v>
      </c>
      <c r="I105" s="87" t="e">
        <f t="shared" ca="1" si="463"/>
        <v>#REF!</v>
      </c>
      <c r="J105" s="87" t="e">
        <f t="shared" ca="1" si="464"/>
        <v>#REF!</v>
      </c>
      <c r="K105" s="87" t="e">
        <f t="shared" ca="1" si="465"/>
        <v>#REF!</v>
      </c>
      <c r="L105" s="87" t="e">
        <f t="shared" ca="1" si="466"/>
        <v>#REF!</v>
      </c>
      <c r="M105" s="87" t="e">
        <f t="shared" ca="1" si="467"/>
        <v>#REF!</v>
      </c>
      <c r="N105" s="87" t="e">
        <f t="shared" ca="1" si="468"/>
        <v>#REF!</v>
      </c>
      <c r="O105" s="87" t="e">
        <f t="shared" ca="1" si="469"/>
        <v>#REF!</v>
      </c>
      <c r="P105" s="87" t="e">
        <f t="shared" ca="1" si="470"/>
        <v>#REF!</v>
      </c>
      <c r="Q105" s="87" t="e">
        <f t="shared" ca="1" si="522"/>
        <v>#REF!</v>
      </c>
      <c r="R105" s="87" t="e">
        <f t="shared" ca="1" si="522"/>
        <v>#REF!</v>
      </c>
      <c r="S105" s="87" t="e">
        <f t="shared" ca="1" si="522"/>
        <v>#REF!</v>
      </c>
      <c r="T105" s="87" t="e">
        <f t="shared" ca="1" si="522"/>
        <v>#REF!</v>
      </c>
      <c r="U105" s="87" t="e">
        <f t="shared" ca="1" si="522"/>
        <v>#REF!</v>
      </c>
      <c r="X105" s="87">
        <f ca="1">Ranking!B101</f>
        <v>0</v>
      </c>
      <c r="Y105" s="87" t="e">
        <f ca="1">IF(AH105=0,0,Ranking!C101)</f>
        <v>#VALUE!</v>
      </c>
      <c r="Z105" s="91">
        <f ca="1">Ranking!G101</f>
        <v>0</v>
      </c>
      <c r="AA105" s="87" t="e">
        <f ca="1">MCA!ES104</f>
        <v>#REF!</v>
      </c>
      <c r="AB105" s="87">
        <f ca="1">MCA!ET104</f>
        <v>0</v>
      </c>
      <c r="AC105" s="87">
        <f ca="1">MCA!EU104</f>
        <v>0</v>
      </c>
      <c r="AD105" s="87" t="e">
        <f ca="1">INDEX('MCA-INPUT'!$C$22:$C$25,MATCH(AC105,$W$376:$W$379,0),1)</f>
        <v>#N/A</v>
      </c>
      <c r="AE105" s="87" t="e">
        <f t="shared" ca="1" si="346"/>
        <v>#VALUE!</v>
      </c>
      <c r="AF105" s="87">
        <f ca="1">MATCH(AB105,$AB$7:AB105,0)</f>
        <v>1</v>
      </c>
      <c r="AG105" s="87" t="str">
        <f t="shared" ca="1" si="347"/>
        <v>00</v>
      </c>
      <c r="AH105" s="87" t="e">
        <f t="shared" ca="1" si="348"/>
        <v>#VALUE!</v>
      </c>
      <c r="AI105" s="87" t="e">
        <f t="shared" ca="1" si="385"/>
        <v>#VALUE!</v>
      </c>
      <c r="AK105" s="87" t="e">
        <f t="shared" ca="1" si="349"/>
        <v>#VALUE!</v>
      </c>
      <c r="AL105" s="87" t="e">
        <f t="shared" ca="1" si="386"/>
        <v>#VALUE!</v>
      </c>
      <c r="AM105" s="87" t="e">
        <f t="shared" ca="1" si="350"/>
        <v>#VALUE!</v>
      </c>
      <c r="AN105" s="87" t="e">
        <f t="shared" ref="AN105:BA105" ca="1" si="584">IF(AM105&gt;0,2,IF($AL105&lt;=AN$5,1,0))</f>
        <v>#VALUE!</v>
      </c>
      <c r="AO105" s="87" t="e">
        <f t="shared" ca="1" si="584"/>
        <v>#VALUE!</v>
      </c>
      <c r="AP105" s="87" t="e">
        <f t="shared" ca="1" si="584"/>
        <v>#VALUE!</v>
      </c>
      <c r="AQ105" s="87" t="e">
        <f t="shared" ca="1" si="584"/>
        <v>#VALUE!</v>
      </c>
      <c r="AR105" s="87" t="e">
        <f t="shared" ca="1" si="584"/>
        <v>#VALUE!</v>
      </c>
      <c r="AS105" s="87" t="e">
        <f t="shared" ca="1" si="584"/>
        <v>#VALUE!</v>
      </c>
      <c r="AT105" s="87" t="e">
        <f t="shared" ca="1" si="584"/>
        <v>#VALUE!</v>
      </c>
      <c r="AU105" s="87" t="e">
        <f t="shared" ca="1" si="584"/>
        <v>#VALUE!</v>
      </c>
      <c r="AV105" s="87" t="e">
        <f t="shared" ca="1" si="584"/>
        <v>#VALUE!</v>
      </c>
      <c r="AW105" s="87" t="e">
        <f t="shared" ca="1" si="584"/>
        <v>#VALUE!</v>
      </c>
      <c r="AX105" s="87" t="e">
        <f t="shared" ca="1" si="584"/>
        <v>#VALUE!</v>
      </c>
      <c r="AY105" s="87" t="e">
        <f t="shared" ca="1" si="584"/>
        <v>#VALUE!</v>
      </c>
      <c r="AZ105" s="87" t="e">
        <f t="shared" ca="1" si="584"/>
        <v>#VALUE!</v>
      </c>
      <c r="BA105" s="87" t="e">
        <f t="shared" ca="1" si="584"/>
        <v>#VALUE!</v>
      </c>
      <c r="BB105" s="87" t="e">
        <f t="shared" ref="BB105:BF105" ca="1" si="585">IF(BA105&gt;0,2,IF($AL105&lt;=BB$5,1,0))</f>
        <v>#VALUE!</v>
      </c>
      <c r="BC105" s="87" t="e">
        <f t="shared" ca="1" si="585"/>
        <v>#VALUE!</v>
      </c>
      <c r="BD105" s="87" t="e">
        <f t="shared" ca="1" si="585"/>
        <v>#VALUE!</v>
      </c>
      <c r="BE105" s="87" t="e">
        <f t="shared" ca="1" si="585"/>
        <v>#VALUE!</v>
      </c>
      <c r="BF105" s="87" t="e">
        <f t="shared" ca="1" si="585"/>
        <v>#VALUE!</v>
      </c>
      <c r="BH105" s="87" t="e">
        <f t="shared" ca="1" si="353"/>
        <v>#VALUE!</v>
      </c>
      <c r="BI105" s="87" t="e">
        <f t="shared" ca="1" si="354"/>
        <v>#VALUE!</v>
      </c>
      <c r="BJ105" s="87" t="e">
        <f t="shared" ca="1" si="355"/>
        <v>#VALUE!</v>
      </c>
      <c r="BK105" s="87" t="e">
        <f t="shared" ca="1" si="356"/>
        <v>#VALUE!</v>
      </c>
      <c r="BL105" s="87" t="e">
        <f t="shared" ca="1" si="357"/>
        <v>#VALUE!</v>
      </c>
      <c r="BM105" s="87" t="e">
        <f t="shared" ca="1" si="358"/>
        <v>#VALUE!</v>
      </c>
      <c r="BN105" s="87" t="e">
        <f t="shared" ca="1" si="359"/>
        <v>#VALUE!</v>
      </c>
      <c r="BO105" s="87" t="e">
        <f t="shared" ca="1" si="360"/>
        <v>#VALUE!</v>
      </c>
      <c r="BP105" s="87" t="e">
        <f t="shared" ca="1" si="361"/>
        <v>#VALUE!</v>
      </c>
      <c r="BQ105" s="87" t="e">
        <f t="shared" ca="1" si="362"/>
        <v>#VALUE!</v>
      </c>
      <c r="BR105" s="87" t="e">
        <f t="shared" ca="1" si="363"/>
        <v>#VALUE!</v>
      </c>
      <c r="BS105" s="87" t="e">
        <f t="shared" ca="1" si="364"/>
        <v>#VALUE!</v>
      </c>
      <c r="BT105" s="87" t="e">
        <f t="shared" ca="1" si="365"/>
        <v>#VALUE!</v>
      </c>
      <c r="BU105" s="87" t="e">
        <f t="shared" ca="1" si="366"/>
        <v>#VALUE!</v>
      </c>
      <c r="BV105" s="87" t="e">
        <f t="shared" ca="1" si="367"/>
        <v>#VALUE!</v>
      </c>
      <c r="BW105" s="87" t="e">
        <f t="shared" ca="1" si="564"/>
        <v>#VALUE!</v>
      </c>
      <c r="BX105" s="87" t="e">
        <f t="shared" ca="1" si="564"/>
        <v>#VALUE!</v>
      </c>
      <c r="BY105" s="87" t="e">
        <f t="shared" ca="1" si="564"/>
        <v>#VALUE!</v>
      </c>
      <c r="BZ105" s="87" t="e">
        <f t="shared" ca="1" si="564"/>
        <v>#VALUE!</v>
      </c>
      <c r="CA105" s="87" t="e">
        <f t="shared" ca="1" si="564"/>
        <v>#VALUE!</v>
      </c>
      <c r="CC105" s="87">
        <v>99</v>
      </c>
      <c r="CD105" s="91" t="e">
        <f t="shared" ca="1" si="565"/>
        <v>#N/A</v>
      </c>
      <c r="CE105" s="91" t="e">
        <f t="shared" ca="1" si="566"/>
        <v>#REF!</v>
      </c>
      <c r="CF105" s="91" t="e">
        <f t="shared" ca="1" si="567"/>
        <v>#REF!</v>
      </c>
      <c r="CG105" s="91" t="e">
        <f t="shared" ca="1" si="568"/>
        <v>#REF!</v>
      </c>
      <c r="CH105" s="91" t="e">
        <f t="shared" ca="1" si="569"/>
        <v>#REF!</v>
      </c>
      <c r="CI105" s="91" t="e">
        <f t="shared" ca="1" si="570"/>
        <v>#REF!</v>
      </c>
      <c r="CJ105" s="91" t="e">
        <f t="shared" ca="1" si="571"/>
        <v>#REF!</v>
      </c>
      <c r="CK105" s="91" t="e">
        <f t="shared" ca="1" si="572"/>
        <v>#REF!</v>
      </c>
      <c r="CL105" s="91" t="e">
        <f t="shared" ca="1" si="573"/>
        <v>#REF!</v>
      </c>
      <c r="CM105" s="91" t="e">
        <f t="shared" ca="1" si="574"/>
        <v>#REF!</v>
      </c>
      <c r="CN105" s="91" t="e">
        <f t="shared" ca="1" si="575"/>
        <v>#REF!</v>
      </c>
      <c r="CO105" s="91" t="e">
        <f t="shared" ca="1" si="576"/>
        <v>#REF!</v>
      </c>
      <c r="CP105" s="91" t="e">
        <f t="shared" ca="1" si="577"/>
        <v>#REF!</v>
      </c>
      <c r="CQ105" s="91" t="e">
        <f t="shared" ca="1" si="578"/>
        <v>#REF!</v>
      </c>
      <c r="CR105" s="91" t="e">
        <f t="shared" ca="1" si="579"/>
        <v>#REF!</v>
      </c>
      <c r="CS105" s="91" t="e">
        <f t="shared" ref="CS105:CW105" ca="1" si="586">VALUE(IF(Q108=0,0,CONCATENATE(Q$9,$A108)))</f>
        <v>#REF!</v>
      </c>
      <c r="CT105" s="91" t="e">
        <f t="shared" ca="1" si="586"/>
        <v>#REF!</v>
      </c>
      <c r="CU105" s="91" t="e">
        <f t="shared" ca="1" si="586"/>
        <v>#REF!</v>
      </c>
      <c r="CV105" s="91" t="e">
        <f t="shared" ca="1" si="586"/>
        <v>#REF!</v>
      </c>
      <c r="CW105" s="91" t="e">
        <f t="shared" ca="1" si="586"/>
        <v>#REF!</v>
      </c>
      <c r="DC105" s="87" t="e">
        <f t="shared" ca="1" si="390"/>
        <v>#VALUE!</v>
      </c>
      <c r="DD105" s="87" t="e">
        <f t="shared" ca="1" si="391"/>
        <v>#VALUE!</v>
      </c>
      <c r="DE105" s="87" t="e">
        <f t="shared" ca="1" si="392"/>
        <v>#VALUE!</v>
      </c>
      <c r="DF105" s="87" t="e">
        <f t="shared" ca="1" si="393"/>
        <v>#VALUE!</v>
      </c>
      <c r="DG105" s="87" t="e">
        <f t="shared" ca="1" si="394"/>
        <v>#VALUE!</v>
      </c>
      <c r="DH105" s="87" t="e">
        <f t="shared" ca="1" si="395"/>
        <v>#VALUE!</v>
      </c>
      <c r="DI105" s="87" t="e">
        <f t="shared" ca="1" si="396"/>
        <v>#VALUE!</v>
      </c>
      <c r="DJ105" s="87" t="e">
        <f t="shared" ca="1" si="397"/>
        <v>#VALUE!</v>
      </c>
      <c r="DK105" s="87" t="e">
        <f t="shared" ca="1" si="398"/>
        <v>#VALUE!</v>
      </c>
      <c r="DL105" s="87" t="e">
        <f t="shared" ca="1" si="399"/>
        <v>#VALUE!</v>
      </c>
      <c r="DM105" s="87" t="e">
        <f t="shared" ca="1" si="400"/>
        <v>#VALUE!</v>
      </c>
      <c r="DN105" s="87" t="e">
        <f t="shared" ca="1" si="401"/>
        <v>#VALUE!</v>
      </c>
      <c r="DO105" s="87" t="e">
        <f t="shared" ca="1" si="402"/>
        <v>#VALUE!</v>
      </c>
      <c r="DP105" s="87" t="e">
        <f t="shared" ca="1" si="403"/>
        <v>#VALUE!</v>
      </c>
      <c r="DQ105" s="87" t="e">
        <f t="shared" ca="1" si="404"/>
        <v>#VALUE!</v>
      </c>
      <c r="DR105" s="87" t="e">
        <f t="shared" ca="1" si="405"/>
        <v>#VALUE!</v>
      </c>
      <c r="DS105" s="87" t="e">
        <f t="shared" ca="1" si="406"/>
        <v>#VALUE!</v>
      </c>
      <c r="DT105" s="87" t="e">
        <f t="shared" ca="1" si="407"/>
        <v>#VALUE!</v>
      </c>
      <c r="DU105" s="87" t="e">
        <f t="shared" ca="1" si="408"/>
        <v>#VALUE!</v>
      </c>
      <c r="DV105" s="87" t="e">
        <f t="shared" ca="1" si="409"/>
        <v>#VALUE!</v>
      </c>
      <c r="DW105" s="87" t="e">
        <f t="shared" ca="1" si="410"/>
        <v>#VALUE!</v>
      </c>
      <c r="DY105" s="87" t="e">
        <f t="shared" ca="1" si="411"/>
        <v>#VALUE!</v>
      </c>
      <c r="DZ105" s="87" t="e">
        <f t="shared" ca="1" si="412"/>
        <v>#VALUE!</v>
      </c>
      <c r="EA105" s="87" t="e">
        <f t="shared" ca="1" si="413"/>
        <v>#VALUE!</v>
      </c>
      <c r="EB105" s="87" t="e">
        <f t="shared" ca="1" si="414"/>
        <v>#VALUE!</v>
      </c>
      <c r="EC105" s="87" t="e">
        <f t="shared" ca="1" si="415"/>
        <v>#VALUE!</v>
      </c>
      <c r="ED105" s="87" t="e">
        <f t="shared" ca="1" si="416"/>
        <v>#VALUE!</v>
      </c>
      <c r="EE105" s="87" t="e">
        <f t="shared" ca="1" si="417"/>
        <v>#VALUE!</v>
      </c>
      <c r="EF105" s="87" t="e">
        <f t="shared" ca="1" si="418"/>
        <v>#VALUE!</v>
      </c>
      <c r="EG105" s="87" t="e">
        <f t="shared" ca="1" si="419"/>
        <v>#VALUE!</v>
      </c>
      <c r="EH105" s="87" t="e">
        <f t="shared" ca="1" si="420"/>
        <v>#VALUE!</v>
      </c>
      <c r="EI105" s="87" t="e">
        <f t="shared" ca="1" si="421"/>
        <v>#VALUE!</v>
      </c>
      <c r="EJ105" s="87" t="e">
        <f t="shared" ca="1" si="422"/>
        <v>#VALUE!</v>
      </c>
      <c r="EK105" s="87" t="e">
        <f t="shared" ca="1" si="423"/>
        <v>#VALUE!</v>
      </c>
      <c r="EL105" s="87" t="e">
        <f t="shared" ca="1" si="424"/>
        <v>#VALUE!</v>
      </c>
      <c r="EM105" s="87" t="e">
        <f t="shared" ca="1" si="425"/>
        <v>#VALUE!</v>
      </c>
      <c r="EN105" s="87" t="e">
        <f t="shared" ca="1" si="426"/>
        <v>#VALUE!</v>
      </c>
      <c r="EO105" s="87" t="e">
        <f t="shared" ca="1" si="427"/>
        <v>#VALUE!</v>
      </c>
      <c r="EP105" s="87" t="e">
        <f t="shared" ca="1" si="428"/>
        <v>#VALUE!</v>
      </c>
      <c r="EQ105" s="87" t="e">
        <f t="shared" ca="1" si="429"/>
        <v>#VALUE!</v>
      </c>
      <c r="ER105" s="87" t="e">
        <f t="shared" ca="1" si="430"/>
        <v>#VALUE!</v>
      </c>
      <c r="ES105" s="87" t="e">
        <f t="shared" ca="1" si="431"/>
        <v>#VALUE!</v>
      </c>
      <c r="EU105" s="87" t="e">
        <f t="shared" ca="1" si="432"/>
        <v>#VALUE!</v>
      </c>
      <c r="EV105" s="87" t="e">
        <f t="shared" ca="1" si="433"/>
        <v>#VALUE!</v>
      </c>
      <c r="EW105" s="87" t="e">
        <f t="shared" ca="1" si="434"/>
        <v>#VALUE!</v>
      </c>
      <c r="EX105" s="87" t="e">
        <f t="shared" ca="1" si="435"/>
        <v>#VALUE!</v>
      </c>
      <c r="EY105" s="87" t="e">
        <f t="shared" ca="1" si="436"/>
        <v>#VALUE!</v>
      </c>
      <c r="EZ105" s="87" t="e">
        <f t="shared" ca="1" si="437"/>
        <v>#VALUE!</v>
      </c>
      <c r="FA105" s="87" t="e">
        <f t="shared" ca="1" si="438"/>
        <v>#VALUE!</v>
      </c>
      <c r="FB105" s="87" t="e">
        <f t="shared" ca="1" si="439"/>
        <v>#VALUE!</v>
      </c>
      <c r="FC105" s="87" t="e">
        <f t="shared" ca="1" si="440"/>
        <v>#VALUE!</v>
      </c>
      <c r="FD105" s="87" t="e">
        <f t="shared" ca="1" si="441"/>
        <v>#VALUE!</v>
      </c>
      <c r="FE105" s="87" t="e">
        <f t="shared" ca="1" si="442"/>
        <v>#VALUE!</v>
      </c>
      <c r="FF105" s="87" t="e">
        <f t="shared" ca="1" si="443"/>
        <v>#VALUE!</v>
      </c>
      <c r="FG105" s="87" t="e">
        <f t="shared" ca="1" si="444"/>
        <v>#VALUE!</v>
      </c>
      <c r="FH105" s="87" t="e">
        <f t="shared" ca="1" si="445"/>
        <v>#VALUE!</v>
      </c>
      <c r="FI105" s="87" t="e">
        <f t="shared" ca="1" si="446"/>
        <v>#VALUE!</v>
      </c>
      <c r="FJ105" s="87" t="e">
        <f t="shared" ca="1" si="447"/>
        <v>#VALUE!</v>
      </c>
      <c r="FK105" s="87" t="e">
        <f t="shared" ca="1" si="448"/>
        <v>#VALUE!</v>
      </c>
      <c r="FL105" s="87" t="e">
        <f t="shared" ca="1" si="449"/>
        <v>#VALUE!</v>
      </c>
      <c r="FM105" s="87" t="e">
        <f t="shared" ca="1" si="450"/>
        <v>#VALUE!</v>
      </c>
      <c r="FN105" s="87" t="e">
        <f t="shared" ca="1" si="451"/>
        <v>#VALUE!</v>
      </c>
      <c r="FO105" s="87" t="e">
        <f t="shared" ca="1" si="452"/>
        <v>#VALUE!</v>
      </c>
      <c r="FQ105" s="87">
        <f ca="1"/>
        <v>0</v>
      </c>
      <c r="FR105" s="87">
        <f ca="1"/>
        <v>0</v>
      </c>
      <c r="FS105" s="87">
        <f ca="1"/>
        <v>0</v>
      </c>
      <c r="FT105" s="87">
        <f ca="1"/>
        <v>0</v>
      </c>
      <c r="FU105" s="87">
        <f ca="1"/>
        <v>0</v>
      </c>
      <c r="FV105" s="87">
        <f ca="1"/>
        <v>0</v>
      </c>
      <c r="FW105" s="87">
        <f ca="1"/>
        <v>0</v>
      </c>
      <c r="FX105" s="87">
        <f ca="1"/>
        <v>0</v>
      </c>
      <c r="FY105" s="87">
        <f ca="1"/>
        <v>0</v>
      </c>
      <c r="FZ105" s="87">
        <f ca="1"/>
        <v>0</v>
      </c>
      <c r="GA105" s="87">
        <f ca="1"/>
        <v>0</v>
      </c>
      <c r="GB105" s="87">
        <f ca="1"/>
        <v>0</v>
      </c>
      <c r="GC105" s="87">
        <f ca="1"/>
        <v>0</v>
      </c>
      <c r="GD105" s="87">
        <f ca="1"/>
        <v>0</v>
      </c>
      <c r="GE105" s="87">
        <f ca="1"/>
        <v>0</v>
      </c>
      <c r="GF105" s="87">
        <f ca="1"/>
        <v>0</v>
      </c>
      <c r="GG105" s="87">
        <f ca="1"/>
        <v>0</v>
      </c>
      <c r="GH105" s="87">
        <f ca="1"/>
        <v>0</v>
      </c>
      <c r="GI105" s="87">
        <f ca="1"/>
        <v>0</v>
      </c>
      <c r="GJ105" s="87">
        <f ca="1"/>
        <v>0</v>
      </c>
    </row>
    <row r="106" spans="1:192" x14ac:dyDescent="0.25">
      <c r="A106" s="87">
        <f t="shared" si="515"/>
        <v>97</v>
      </c>
      <c r="B106" s="87" t="e">
        <f t="shared" ca="1" si="456"/>
        <v>#N/A</v>
      </c>
      <c r="C106" s="87" t="e">
        <f t="shared" ca="1" si="457"/>
        <v>#REF!</v>
      </c>
      <c r="D106" s="87" t="e">
        <f t="shared" ca="1" si="458"/>
        <v>#REF!</v>
      </c>
      <c r="E106" s="87" t="e">
        <f t="shared" ca="1" si="459"/>
        <v>#REF!</v>
      </c>
      <c r="F106" s="87" t="e">
        <f t="shared" ca="1" si="460"/>
        <v>#REF!</v>
      </c>
      <c r="G106" s="87" t="e">
        <f t="shared" ca="1" si="461"/>
        <v>#REF!</v>
      </c>
      <c r="H106" s="87" t="e">
        <f t="shared" ca="1" si="462"/>
        <v>#REF!</v>
      </c>
      <c r="I106" s="87" t="e">
        <f t="shared" ca="1" si="463"/>
        <v>#REF!</v>
      </c>
      <c r="J106" s="87" t="e">
        <f t="shared" ca="1" si="464"/>
        <v>#REF!</v>
      </c>
      <c r="K106" s="87" t="e">
        <f t="shared" ca="1" si="465"/>
        <v>#REF!</v>
      </c>
      <c r="L106" s="87" t="e">
        <f t="shared" ca="1" si="466"/>
        <v>#REF!</v>
      </c>
      <c r="M106" s="87" t="e">
        <f t="shared" ca="1" si="467"/>
        <v>#REF!</v>
      </c>
      <c r="N106" s="87" t="e">
        <f t="shared" ca="1" si="468"/>
        <v>#REF!</v>
      </c>
      <c r="O106" s="87" t="e">
        <f t="shared" ca="1" si="469"/>
        <v>#REF!</v>
      </c>
      <c r="P106" s="87" t="e">
        <f t="shared" ca="1" si="470"/>
        <v>#REF!</v>
      </c>
      <c r="Q106" s="87" t="e">
        <f t="shared" ref="Q106:U121" ca="1" si="587">IF($A106&lt;=(BB$4-BA$4),INDEX($Y$7:$Y$366,BA$4+$A106,1),0)</f>
        <v>#REF!</v>
      </c>
      <c r="R106" s="87" t="e">
        <f t="shared" ca="1" si="587"/>
        <v>#REF!</v>
      </c>
      <c r="S106" s="87" t="e">
        <f t="shared" ca="1" si="587"/>
        <v>#REF!</v>
      </c>
      <c r="T106" s="87" t="e">
        <f t="shared" ca="1" si="587"/>
        <v>#REF!</v>
      </c>
      <c r="U106" s="87" t="e">
        <f t="shared" ca="1" si="587"/>
        <v>#REF!</v>
      </c>
      <c r="X106" s="87">
        <f ca="1">Ranking!B102</f>
        <v>0</v>
      </c>
      <c r="Y106" s="87" t="e">
        <f ca="1">IF(AH106=0,0,Ranking!C102)</f>
        <v>#VALUE!</v>
      </c>
      <c r="Z106" s="91">
        <f ca="1">Ranking!G102</f>
        <v>0</v>
      </c>
      <c r="AA106" s="87" t="e">
        <f ca="1">MCA!ES105</f>
        <v>#REF!</v>
      </c>
      <c r="AB106" s="87">
        <f ca="1">MCA!ET105</f>
        <v>0</v>
      </c>
      <c r="AC106" s="87">
        <f ca="1">MCA!EU105</f>
        <v>0</v>
      </c>
      <c r="AD106" s="87" t="e">
        <f ca="1">INDEX('MCA-INPUT'!$C$22:$C$25,MATCH(AC106,$W$376:$W$379,0),1)</f>
        <v>#N/A</v>
      </c>
      <c r="AE106" s="87" t="e">
        <f t="shared" ca="1" si="346"/>
        <v>#VALUE!</v>
      </c>
      <c r="AF106" s="87">
        <f ca="1">MATCH(AB106,$AB$7:AB106,0)</f>
        <v>1</v>
      </c>
      <c r="AG106" s="87" t="str">
        <f t="shared" ca="1" si="347"/>
        <v>00</v>
      </c>
      <c r="AH106" s="87" t="e">
        <f t="shared" ca="1" si="348"/>
        <v>#VALUE!</v>
      </c>
      <c r="AI106" s="87" t="e">
        <f t="shared" ca="1" si="385"/>
        <v>#VALUE!</v>
      </c>
      <c r="AK106" s="87" t="e">
        <f t="shared" ca="1" si="349"/>
        <v>#VALUE!</v>
      </c>
      <c r="AL106" s="87" t="e">
        <f t="shared" ca="1" si="386"/>
        <v>#VALUE!</v>
      </c>
      <c r="AM106" s="87" t="e">
        <f t="shared" ca="1" si="350"/>
        <v>#VALUE!</v>
      </c>
      <c r="AN106" s="87" t="e">
        <f t="shared" ref="AN106:BA106" ca="1" si="588">IF(AM106&gt;0,2,IF($AL106&lt;=AN$5,1,0))</f>
        <v>#VALUE!</v>
      </c>
      <c r="AO106" s="87" t="e">
        <f t="shared" ca="1" si="588"/>
        <v>#VALUE!</v>
      </c>
      <c r="AP106" s="87" t="e">
        <f t="shared" ca="1" si="588"/>
        <v>#VALUE!</v>
      </c>
      <c r="AQ106" s="87" t="e">
        <f t="shared" ca="1" si="588"/>
        <v>#VALUE!</v>
      </c>
      <c r="AR106" s="87" t="e">
        <f t="shared" ca="1" si="588"/>
        <v>#VALUE!</v>
      </c>
      <c r="AS106" s="87" t="e">
        <f t="shared" ca="1" si="588"/>
        <v>#VALUE!</v>
      </c>
      <c r="AT106" s="87" t="e">
        <f t="shared" ca="1" si="588"/>
        <v>#VALUE!</v>
      </c>
      <c r="AU106" s="87" t="e">
        <f t="shared" ca="1" si="588"/>
        <v>#VALUE!</v>
      </c>
      <c r="AV106" s="87" t="e">
        <f t="shared" ca="1" si="588"/>
        <v>#VALUE!</v>
      </c>
      <c r="AW106" s="87" t="e">
        <f t="shared" ca="1" si="588"/>
        <v>#VALUE!</v>
      </c>
      <c r="AX106" s="87" t="e">
        <f t="shared" ca="1" si="588"/>
        <v>#VALUE!</v>
      </c>
      <c r="AY106" s="87" t="e">
        <f t="shared" ca="1" si="588"/>
        <v>#VALUE!</v>
      </c>
      <c r="AZ106" s="87" t="e">
        <f t="shared" ca="1" si="588"/>
        <v>#VALUE!</v>
      </c>
      <c r="BA106" s="87" t="e">
        <f t="shared" ca="1" si="588"/>
        <v>#VALUE!</v>
      </c>
      <c r="BB106" s="87" t="e">
        <f t="shared" ref="BB106:BF106" ca="1" si="589">IF(BA106&gt;0,2,IF($AL106&lt;=BB$5,1,0))</f>
        <v>#VALUE!</v>
      </c>
      <c r="BC106" s="87" t="e">
        <f t="shared" ca="1" si="589"/>
        <v>#VALUE!</v>
      </c>
      <c r="BD106" s="87" t="e">
        <f t="shared" ca="1" si="589"/>
        <v>#VALUE!</v>
      </c>
      <c r="BE106" s="87" t="e">
        <f t="shared" ca="1" si="589"/>
        <v>#VALUE!</v>
      </c>
      <c r="BF106" s="87" t="e">
        <f t="shared" ca="1" si="589"/>
        <v>#VALUE!</v>
      </c>
      <c r="BH106" s="87" t="e">
        <f t="shared" ca="1" si="353"/>
        <v>#VALUE!</v>
      </c>
      <c r="BI106" s="87" t="e">
        <f t="shared" ca="1" si="354"/>
        <v>#VALUE!</v>
      </c>
      <c r="BJ106" s="87" t="e">
        <f t="shared" ca="1" si="355"/>
        <v>#VALUE!</v>
      </c>
      <c r="BK106" s="87" t="e">
        <f t="shared" ca="1" si="356"/>
        <v>#VALUE!</v>
      </c>
      <c r="BL106" s="87" t="e">
        <f t="shared" ca="1" si="357"/>
        <v>#VALUE!</v>
      </c>
      <c r="BM106" s="87" t="e">
        <f t="shared" ca="1" si="358"/>
        <v>#VALUE!</v>
      </c>
      <c r="BN106" s="87" t="e">
        <f t="shared" ca="1" si="359"/>
        <v>#VALUE!</v>
      </c>
      <c r="BO106" s="87" t="e">
        <f t="shared" ca="1" si="360"/>
        <v>#VALUE!</v>
      </c>
      <c r="BP106" s="87" t="e">
        <f t="shared" ca="1" si="361"/>
        <v>#VALUE!</v>
      </c>
      <c r="BQ106" s="87" t="e">
        <f t="shared" ca="1" si="362"/>
        <v>#VALUE!</v>
      </c>
      <c r="BR106" s="87" t="e">
        <f t="shared" ca="1" si="363"/>
        <v>#VALUE!</v>
      </c>
      <c r="BS106" s="87" t="e">
        <f t="shared" ca="1" si="364"/>
        <v>#VALUE!</v>
      </c>
      <c r="BT106" s="87" t="e">
        <f t="shared" ca="1" si="365"/>
        <v>#VALUE!</v>
      </c>
      <c r="BU106" s="87" t="e">
        <f t="shared" ca="1" si="366"/>
        <v>#VALUE!</v>
      </c>
      <c r="BV106" s="87" t="e">
        <f t="shared" ca="1" si="367"/>
        <v>#VALUE!</v>
      </c>
      <c r="BW106" s="87" t="e">
        <f t="shared" ca="1" si="564"/>
        <v>#VALUE!</v>
      </c>
      <c r="BX106" s="87" t="e">
        <f t="shared" ca="1" si="564"/>
        <v>#VALUE!</v>
      </c>
      <c r="BY106" s="87" t="e">
        <f t="shared" ca="1" si="564"/>
        <v>#VALUE!</v>
      </c>
      <c r="BZ106" s="87" t="e">
        <f t="shared" ca="1" si="564"/>
        <v>#VALUE!</v>
      </c>
      <c r="CA106" s="87" t="e">
        <f t="shared" ca="1" si="564"/>
        <v>#VALUE!</v>
      </c>
      <c r="CC106" s="87">
        <v>100</v>
      </c>
      <c r="CD106" s="91" t="e">
        <f t="shared" ca="1" si="565"/>
        <v>#N/A</v>
      </c>
      <c r="CE106" s="91" t="e">
        <f t="shared" ca="1" si="566"/>
        <v>#REF!</v>
      </c>
      <c r="CF106" s="91" t="e">
        <f t="shared" ca="1" si="567"/>
        <v>#REF!</v>
      </c>
      <c r="CG106" s="91" t="e">
        <f t="shared" ca="1" si="568"/>
        <v>#REF!</v>
      </c>
      <c r="CH106" s="91" t="e">
        <f t="shared" ca="1" si="569"/>
        <v>#REF!</v>
      </c>
      <c r="CI106" s="91" t="e">
        <f t="shared" ca="1" si="570"/>
        <v>#REF!</v>
      </c>
      <c r="CJ106" s="91" t="e">
        <f t="shared" ca="1" si="571"/>
        <v>#REF!</v>
      </c>
      <c r="CK106" s="91" t="e">
        <f t="shared" ca="1" si="572"/>
        <v>#REF!</v>
      </c>
      <c r="CL106" s="91" t="e">
        <f t="shared" ca="1" si="573"/>
        <v>#REF!</v>
      </c>
      <c r="CM106" s="91" t="e">
        <f t="shared" ca="1" si="574"/>
        <v>#REF!</v>
      </c>
      <c r="CN106" s="91" t="e">
        <f t="shared" ca="1" si="575"/>
        <v>#REF!</v>
      </c>
      <c r="CO106" s="91" t="e">
        <f t="shared" ca="1" si="576"/>
        <v>#REF!</v>
      </c>
      <c r="CP106" s="91" t="e">
        <f t="shared" ca="1" si="577"/>
        <v>#REF!</v>
      </c>
      <c r="CQ106" s="91" t="e">
        <f t="shared" ca="1" si="578"/>
        <v>#REF!</v>
      </c>
      <c r="CR106" s="91" t="e">
        <f t="shared" ca="1" si="579"/>
        <v>#REF!</v>
      </c>
      <c r="CS106" s="91" t="e">
        <f t="shared" ref="CS106:CW106" ca="1" si="590">VALUE(IF(Q109=0,0,CONCATENATE(Q$9,$A109)))</f>
        <v>#REF!</v>
      </c>
      <c r="CT106" s="91" t="e">
        <f t="shared" ca="1" si="590"/>
        <v>#REF!</v>
      </c>
      <c r="CU106" s="91" t="e">
        <f t="shared" ca="1" si="590"/>
        <v>#REF!</v>
      </c>
      <c r="CV106" s="91" t="e">
        <f t="shared" ca="1" si="590"/>
        <v>#REF!</v>
      </c>
      <c r="CW106" s="91" t="e">
        <f t="shared" ca="1" si="590"/>
        <v>#REF!</v>
      </c>
      <c r="DC106" s="87" t="e">
        <f t="shared" ca="1" si="390"/>
        <v>#VALUE!</v>
      </c>
      <c r="DD106" s="87" t="e">
        <f t="shared" ca="1" si="391"/>
        <v>#VALUE!</v>
      </c>
      <c r="DE106" s="87" t="e">
        <f t="shared" ca="1" si="392"/>
        <v>#VALUE!</v>
      </c>
      <c r="DF106" s="87" t="e">
        <f t="shared" ca="1" si="393"/>
        <v>#VALUE!</v>
      </c>
      <c r="DG106" s="87" t="e">
        <f t="shared" ca="1" si="394"/>
        <v>#VALUE!</v>
      </c>
      <c r="DH106" s="87" t="e">
        <f t="shared" ca="1" si="395"/>
        <v>#VALUE!</v>
      </c>
      <c r="DI106" s="87" t="e">
        <f t="shared" ca="1" si="396"/>
        <v>#VALUE!</v>
      </c>
      <c r="DJ106" s="87" t="e">
        <f t="shared" ca="1" si="397"/>
        <v>#VALUE!</v>
      </c>
      <c r="DK106" s="87" t="e">
        <f t="shared" ca="1" si="398"/>
        <v>#VALUE!</v>
      </c>
      <c r="DL106" s="87" t="e">
        <f t="shared" ca="1" si="399"/>
        <v>#VALUE!</v>
      </c>
      <c r="DM106" s="87" t="e">
        <f t="shared" ca="1" si="400"/>
        <v>#VALUE!</v>
      </c>
      <c r="DN106" s="87" t="e">
        <f t="shared" ca="1" si="401"/>
        <v>#VALUE!</v>
      </c>
      <c r="DO106" s="87" t="e">
        <f t="shared" ca="1" si="402"/>
        <v>#VALUE!</v>
      </c>
      <c r="DP106" s="87" t="e">
        <f t="shared" ca="1" si="403"/>
        <v>#VALUE!</v>
      </c>
      <c r="DQ106" s="87" t="e">
        <f t="shared" ca="1" si="404"/>
        <v>#VALUE!</v>
      </c>
      <c r="DR106" s="87" t="e">
        <f t="shared" ca="1" si="405"/>
        <v>#VALUE!</v>
      </c>
      <c r="DS106" s="87" t="e">
        <f t="shared" ca="1" si="406"/>
        <v>#VALUE!</v>
      </c>
      <c r="DT106" s="87" t="e">
        <f t="shared" ca="1" si="407"/>
        <v>#VALUE!</v>
      </c>
      <c r="DU106" s="87" t="e">
        <f t="shared" ca="1" si="408"/>
        <v>#VALUE!</v>
      </c>
      <c r="DV106" s="87" t="e">
        <f t="shared" ca="1" si="409"/>
        <v>#VALUE!</v>
      </c>
      <c r="DW106" s="87" t="e">
        <f t="shared" ca="1" si="410"/>
        <v>#VALUE!</v>
      </c>
      <c r="DY106" s="87" t="e">
        <f t="shared" ca="1" si="411"/>
        <v>#VALUE!</v>
      </c>
      <c r="DZ106" s="87" t="e">
        <f t="shared" ca="1" si="412"/>
        <v>#VALUE!</v>
      </c>
      <c r="EA106" s="87" t="e">
        <f t="shared" ca="1" si="413"/>
        <v>#VALUE!</v>
      </c>
      <c r="EB106" s="87" t="e">
        <f t="shared" ca="1" si="414"/>
        <v>#VALUE!</v>
      </c>
      <c r="EC106" s="87" t="e">
        <f t="shared" ca="1" si="415"/>
        <v>#VALUE!</v>
      </c>
      <c r="ED106" s="87" t="e">
        <f t="shared" ca="1" si="416"/>
        <v>#VALUE!</v>
      </c>
      <c r="EE106" s="87" t="e">
        <f t="shared" ca="1" si="417"/>
        <v>#VALUE!</v>
      </c>
      <c r="EF106" s="87" t="e">
        <f t="shared" ca="1" si="418"/>
        <v>#VALUE!</v>
      </c>
      <c r="EG106" s="87" t="e">
        <f t="shared" ca="1" si="419"/>
        <v>#VALUE!</v>
      </c>
      <c r="EH106" s="87" t="e">
        <f t="shared" ca="1" si="420"/>
        <v>#VALUE!</v>
      </c>
      <c r="EI106" s="87" t="e">
        <f t="shared" ca="1" si="421"/>
        <v>#VALUE!</v>
      </c>
      <c r="EJ106" s="87" t="e">
        <f t="shared" ca="1" si="422"/>
        <v>#VALUE!</v>
      </c>
      <c r="EK106" s="87" t="e">
        <f t="shared" ca="1" si="423"/>
        <v>#VALUE!</v>
      </c>
      <c r="EL106" s="87" t="e">
        <f t="shared" ca="1" si="424"/>
        <v>#VALUE!</v>
      </c>
      <c r="EM106" s="87" t="e">
        <f t="shared" ca="1" si="425"/>
        <v>#VALUE!</v>
      </c>
      <c r="EN106" s="87" t="e">
        <f t="shared" ca="1" si="426"/>
        <v>#VALUE!</v>
      </c>
      <c r="EO106" s="87" t="e">
        <f t="shared" ca="1" si="427"/>
        <v>#VALUE!</v>
      </c>
      <c r="EP106" s="87" t="e">
        <f t="shared" ca="1" si="428"/>
        <v>#VALUE!</v>
      </c>
      <c r="EQ106" s="87" t="e">
        <f t="shared" ca="1" si="429"/>
        <v>#VALUE!</v>
      </c>
      <c r="ER106" s="87" t="e">
        <f t="shared" ca="1" si="430"/>
        <v>#VALUE!</v>
      </c>
      <c r="ES106" s="87" t="e">
        <f t="shared" ca="1" si="431"/>
        <v>#VALUE!</v>
      </c>
      <c r="EU106" s="87" t="e">
        <f t="shared" ca="1" si="432"/>
        <v>#VALUE!</v>
      </c>
      <c r="EV106" s="87" t="e">
        <f t="shared" ca="1" si="433"/>
        <v>#VALUE!</v>
      </c>
      <c r="EW106" s="87" t="e">
        <f t="shared" ca="1" si="434"/>
        <v>#VALUE!</v>
      </c>
      <c r="EX106" s="87" t="e">
        <f t="shared" ca="1" si="435"/>
        <v>#VALUE!</v>
      </c>
      <c r="EY106" s="87" t="e">
        <f t="shared" ca="1" si="436"/>
        <v>#VALUE!</v>
      </c>
      <c r="EZ106" s="87" t="e">
        <f t="shared" ca="1" si="437"/>
        <v>#VALUE!</v>
      </c>
      <c r="FA106" s="87" t="e">
        <f t="shared" ca="1" si="438"/>
        <v>#VALUE!</v>
      </c>
      <c r="FB106" s="87" t="e">
        <f t="shared" ca="1" si="439"/>
        <v>#VALUE!</v>
      </c>
      <c r="FC106" s="87" t="e">
        <f t="shared" ca="1" si="440"/>
        <v>#VALUE!</v>
      </c>
      <c r="FD106" s="87" t="e">
        <f t="shared" ca="1" si="441"/>
        <v>#VALUE!</v>
      </c>
      <c r="FE106" s="87" t="e">
        <f t="shared" ca="1" si="442"/>
        <v>#VALUE!</v>
      </c>
      <c r="FF106" s="87" t="e">
        <f t="shared" ca="1" si="443"/>
        <v>#VALUE!</v>
      </c>
      <c r="FG106" s="87" t="e">
        <f t="shared" ca="1" si="444"/>
        <v>#VALUE!</v>
      </c>
      <c r="FH106" s="87" t="e">
        <f t="shared" ca="1" si="445"/>
        <v>#VALUE!</v>
      </c>
      <c r="FI106" s="87" t="e">
        <f t="shared" ca="1" si="446"/>
        <v>#VALUE!</v>
      </c>
      <c r="FJ106" s="87" t="e">
        <f t="shared" ca="1" si="447"/>
        <v>#VALUE!</v>
      </c>
      <c r="FK106" s="87" t="e">
        <f t="shared" ca="1" si="448"/>
        <v>#VALUE!</v>
      </c>
      <c r="FL106" s="87" t="e">
        <f t="shared" ca="1" si="449"/>
        <v>#VALUE!</v>
      </c>
      <c r="FM106" s="87" t="e">
        <f t="shared" ca="1" si="450"/>
        <v>#VALUE!</v>
      </c>
      <c r="FN106" s="87" t="e">
        <f t="shared" ca="1" si="451"/>
        <v>#VALUE!</v>
      </c>
      <c r="FO106" s="87" t="e">
        <f t="shared" ca="1" si="452"/>
        <v>#VALUE!</v>
      </c>
      <c r="FQ106" s="87">
        <f ca="1"/>
        <v>0</v>
      </c>
      <c r="FR106" s="87">
        <f ca="1"/>
        <v>0</v>
      </c>
      <c r="FS106" s="87">
        <f ca="1"/>
        <v>0</v>
      </c>
      <c r="FT106" s="87">
        <f ca="1"/>
        <v>0</v>
      </c>
      <c r="FU106" s="87">
        <f ca="1"/>
        <v>0</v>
      </c>
      <c r="FV106" s="87">
        <f ca="1"/>
        <v>0</v>
      </c>
      <c r="FW106" s="87">
        <f ca="1"/>
        <v>0</v>
      </c>
      <c r="FX106" s="87">
        <f ca="1"/>
        <v>0</v>
      </c>
      <c r="FY106" s="87">
        <f ca="1"/>
        <v>0</v>
      </c>
      <c r="FZ106" s="87">
        <f ca="1"/>
        <v>0</v>
      </c>
      <c r="GA106" s="87">
        <f ca="1"/>
        <v>0</v>
      </c>
      <c r="GB106" s="87">
        <f ca="1"/>
        <v>0</v>
      </c>
      <c r="GC106" s="87">
        <f ca="1"/>
        <v>0</v>
      </c>
      <c r="GD106" s="87">
        <f ca="1"/>
        <v>0</v>
      </c>
      <c r="GE106" s="87">
        <f ca="1"/>
        <v>0</v>
      </c>
      <c r="GF106" s="87">
        <f ca="1"/>
        <v>0</v>
      </c>
      <c r="GG106" s="87">
        <f ca="1"/>
        <v>0</v>
      </c>
      <c r="GH106" s="87">
        <f ca="1"/>
        <v>0</v>
      </c>
      <c r="GI106" s="87">
        <f ca="1"/>
        <v>0</v>
      </c>
      <c r="GJ106" s="87">
        <f ca="1"/>
        <v>0</v>
      </c>
    </row>
    <row r="107" spans="1:192" x14ac:dyDescent="0.25">
      <c r="A107" s="87">
        <f t="shared" si="515"/>
        <v>98</v>
      </c>
      <c r="B107" s="87" t="e">
        <f t="shared" ca="1" si="456"/>
        <v>#N/A</v>
      </c>
      <c r="C107" s="87" t="e">
        <f t="shared" ca="1" si="457"/>
        <v>#REF!</v>
      </c>
      <c r="D107" s="87" t="e">
        <f t="shared" ca="1" si="458"/>
        <v>#REF!</v>
      </c>
      <c r="E107" s="87" t="e">
        <f t="shared" ca="1" si="459"/>
        <v>#REF!</v>
      </c>
      <c r="F107" s="87" t="e">
        <f t="shared" ca="1" si="460"/>
        <v>#REF!</v>
      </c>
      <c r="G107" s="87" t="e">
        <f t="shared" ca="1" si="461"/>
        <v>#REF!</v>
      </c>
      <c r="H107" s="87" t="e">
        <f t="shared" ca="1" si="462"/>
        <v>#REF!</v>
      </c>
      <c r="I107" s="87" t="e">
        <f t="shared" ca="1" si="463"/>
        <v>#REF!</v>
      </c>
      <c r="J107" s="87" t="e">
        <f t="shared" ca="1" si="464"/>
        <v>#REF!</v>
      </c>
      <c r="K107" s="87" t="e">
        <f t="shared" ca="1" si="465"/>
        <v>#REF!</v>
      </c>
      <c r="L107" s="87" t="e">
        <f t="shared" ca="1" si="466"/>
        <v>#REF!</v>
      </c>
      <c r="M107" s="87" t="e">
        <f t="shared" ca="1" si="467"/>
        <v>#REF!</v>
      </c>
      <c r="N107" s="87" t="e">
        <f t="shared" ca="1" si="468"/>
        <v>#REF!</v>
      </c>
      <c r="O107" s="87" t="e">
        <f t="shared" ca="1" si="469"/>
        <v>#REF!</v>
      </c>
      <c r="P107" s="87" t="e">
        <f t="shared" ca="1" si="470"/>
        <v>#REF!</v>
      </c>
      <c r="Q107" s="87" t="e">
        <f t="shared" ca="1" si="587"/>
        <v>#REF!</v>
      </c>
      <c r="R107" s="87" t="e">
        <f t="shared" ca="1" si="587"/>
        <v>#REF!</v>
      </c>
      <c r="S107" s="87" t="e">
        <f t="shared" ca="1" si="587"/>
        <v>#REF!</v>
      </c>
      <c r="T107" s="87" t="e">
        <f t="shared" ca="1" si="587"/>
        <v>#REF!</v>
      </c>
      <c r="U107" s="87" t="e">
        <f t="shared" ca="1" si="587"/>
        <v>#REF!</v>
      </c>
      <c r="X107" s="87">
        <f ca="1">Ranking!B103</f>
        <v>0</v>
      </c>
      <c r="Y107" s="87" t="e">
        <f ca="1">IF(AH107=0,0,Ranking!C103)</f>
        <v>#VALUE!</v>
      </c>
      <c r="Z107" s="91">
        <f ca="1">Ranking!G103</f>
        <v>0</v>
      </c>
      <c r="AA107" s="87" t="e">
        <f ca="1">MCA!ES106</f>
        <v>#REF!</v>
      </c>
      <c r="AB107" s="87">
        <f ca="1">MCA!ET106</f>
        <v>0</v>
      </c>
      <c r="AC107" s="87">
        <f ca="1">MCA!EU106</f>
        <v>0</v>
      </c>
      <c r="AD107" s="87" t="e">
        <f ca="1">INDEX('MCA-INPUT'!$C$22:$C$25,MATCH(AC107,$W$376:$W$379,0),1)</f>
        <v>#N/A</v>
      </c>
      <c r="AE107" s="87" t="e">
        <f t="shared" ca="1" si="346"/>
        <v>#VALUE!</v>
      </c>
      <c r="AF107" s="87">
        <f ca="1">MATCH(AB107,$AB$7:AB107,0)</f>
        <v>1</v>
      </c>
      <c r="AG107" s="87" t="str">
        <f t="shared" ca="1" si="347"/>
        <v>00</v>
      </c>
      <c r="AH107" s="87" t="e">
        <f t="shared" ca="1" si="348"/>
        <v>#VALUE!</v>
      </c>
      <c r="AI107" s="87" t="e">
        <f t="shared" ca="1" si="385"/>
        <v>#VALUE!</v>
      </c>
      <c r="AK107" s="87" t="e">
        <f t="shared" ca="1" si="349"/>
        <v>#VALUE!</v>
      </c>
      <c r="AL107" s="87" t="e">
        <f t="shared" ca="1" si="386"/>
        <v>#VALUE!</v>
      </c>
      <c r="AM107" s="87" t="e">
        <f t="shared" ca="1" si="350"/>
        <v>#VALUE!</v>
      </c>
      <c r="AN107" s="87" t="e">
        <f t="shared" ref="AN107:BA107" ca="1" si="591">IF(AM107&gt;0,2,IF($AL107&lt;=AN$5,1,0))</f>
        <v>#VALUE!</v>
      </c>
      <c r="AO107" s="87" t="e">
        <f t="shared" ca="1" si="591"/>
        <v>#VALUE!</v>
      </c>
      <c r="AP107" s="87" t="e">
        <f t="shared" ca="1" si="591"/>
        <v>#VALUE!</v>
      </c>
      <c r="AQ107" s="87" t="e">
        <f t="shared" ca="1" si="591"/>
        <v>#VALUE!</v>
      </c>
      <c r="AR107" s="87" t="e">
        <f t="shared" ca="1" si="591"/>
        <v>#VALUE!</v>
      </c>
      <c r="AS107" s="87" t="e">
        <f t="shared" ca="1" si="591"/>
        <v>#VALUE!</v>
      </c>
      <c r="AT107" s="87" t="e">
        <f t="shared" ca="1" si="591"/>
        <v>#VALUE!</v>
      </c>
      <c r="AU107" s="87" t="e">
        <f t="shared" ca="1" si="591"/>
        <v>#VALUE!</v>
      </c>
      <c r="AV107" s="87" t="e">
        <f t="shared" ca="1" si="591"/>
        <v>#VALUE!</v>
      </c>
      <c r="AW107" s="87" t="e">
        <f t="shared" ca="1" si="591"/>
        <v>#VALUE!</v>
      </c>
      <c r="AX107" s="87" t="e">
        <f t="shared" ca="1" si="591"/>
        <v>#VALUE!</v>
      </c>
      <c r="AY107" s="87" t="e">
        <f t="shared" ca="1" si="591"/>
        <v>#VALUE!</v>
      </c>
      <c r="AZ107" s="87" t="e">
        <f t="shared" ca="1" si="591"/>
        <v>#VALUE!</v>
      </c>
      <c r="BA107" s="87" t="e">
        <f t="shared" ca="1" si="591"/>
        <v>#VALUE!</v>
      </c>
      <c r="BB107" s="87" t="e">
        <f t="shared" ref="BB107:BF107" ca="1" si="592">IF(BA107&gt;0,2,IF($AL107&lt;=BB$5,1,0))</f>
        <v>#VALUE!</v>
      </c>
      <c r="BC107" s="87" t="e">
        <f t="shared" ca="1" si="592"/>
        <v>#VALUE!</v>
      </c>
      <c r="BD107" s="87" t="e">
        <f t="shared" ca="1" si="592"/>
        <v>#VALUE!</v>
      </c>
      <c r="BE107" s="87" t="e">
        <f t="shared" ca="1" si="592"/>
        <v>#VALUE!</v>
      </c>
      <c r="BF107" s="87" t="e">
        <f t="shared" ca="1" si="592"/>
        <v>#VALUE!</v>
      </c>
      <c r="BH107" s="87" t="e">
        <f t="shared" ca="1" si="353"/>
        <v>#VALUE!</v>
      </c>
      <c r="BI107" s="87" t="e">
        <f t="shared" ca="1" si="354"/>
        <v>#VALUE!</v>
      </c>
      <c r="BJ107" s="87" t="e">
        <f t="shared" ca="1" si="355"/>
        <v>#VALUE!</v>
      </c>
      <c r="BK107" s="87" t="e">
        <f t="shared" ca="1" si="356"/>
        <v>#VALUE!</v>
      </c>
      <c r="BL107" s="87" t="e">
        <f t="shared" ca="1" si="357"/>
        <v>#VALUE!</v>
      </c>
      <c r="BM107" s="87" t="e">
        <f t="shared" ca="1" si="358"/>
        <v>#VALUE!</v>
      </c>
      <c r="BN107" s="87" t="e">
        <f t="shared" ca="1" si="359"/>
        <v>#VALUE!</v>
      </c>
      <c r="BO107" s="87" t="e">
        <f t="shared" ca="1" si="360"/>
        <v>#VALUE!</v>
      </c>
      <c r="BP107" s="87" t="e">
        <f t="shared" ca="1" si="361"/>
        <v>#VALUE!</v>
      </c>
      <c r="BQ107" s="87" t="e">
        <f t="shared" ca="1" si="362"/>
        <v>#VALUE!</v>
      </c>
      <c r="BR107" s="87" t="e">
        <f t="shared" ca="1" si="363"/>
        <v>#VALUE!</v>
      </c>
      <c r="BS107" s="87" t="e">
        <f t="shared" ca="1" si="364"/>
        <v>#VALUE!</v>
      </c>
      <c r="BT107" s="87" t="e">
        <f t="shared" ca="1" si="365"/>
        <v>#VALUE!</v>
      </c>
      <c r="BU107" s="87" t="e">
        <f t="shared" ca="1" si="366"/>
        <v>#VALUE!</v>
      </c>
      <c r="BV107" s="87" t="e">
        <f t="shared" ca="1" si="367"/>
        <v>#VALUE!</v>
      </c>
      <c r="BW107" s="87" t="e">
        <f t="shared" ca="1" si="564"/>
        <v>#VALUE!</v>
      </c>
      <c r="BX107" s="87" t="e">
        <f t="shared" ca="1" si="564"/>
        <v>#VALUE!</v>
      </c>
      <c r="BY107" s="87" t="e">
        <f t="shared" ca="1" si="564"/>
        <v>#VALUE!</v>
      </c>
      <c r="BZ107" s="87" t="e">
        <f t="shared" ca="1" si="564"/>
        <v>#VALUE!</v>
      </c>
      <c r="CA107" s="87" t="e">
        <f t="shared" ca="1" si="564"/>
        <v>#VALUE!</v>
      </c>
      <c r="CC107" s="87">
        <v>101</v>
      </c>
      <c r="CD107" s="91" t="e">
        <f t="shared" ca="1" si="565"/>
        <v>#N/A</v>
      </c>
      <c r="CE107" s="91" t="e">
        <f t="shared" ca="1" si="566"/>
        <v>#REF!</v>
      </c>
      <c r="CF107" s="91" t="e">
        <f t="shared" ca="1" si="567"/>
        <v>#REF!</v>
      </c>
      <c r="CG107" s="91" t="e">
        <f t="shared" ca="1" si="568"/>
        <v>#REF!</v>
      </c>
      <c r="CH107" s="91" t="e">
        <f t="shared" ca="1" si="569"/>
        <v>#REF!</v>
      </c>
      <c r="CI107" s="91" t="e">
        <f t="shared" ca="1" si="570"/>
        <v>#REF!</v>
      </c>
      <c r="CJ107" s="91" t="e">
        <f t="shared" ca="1" si="571"/>
        <v>#REF!</v>
      </c>
      <c r="CK107" s="91" t="e">
        <f t="shared" ca="1" si="572"/>
        <v>#REF!</v>
      </c>
      <c r="CL107" s="91" t="e">
        <f t="shared" ca="1" si="573"/>
        <v>#REF!</v>
      </c>
      <c r="CM107" s="91" t="e">
        <f t="shared" ca="1" si="574"/>
        <v>#REF!</v>
      </c>
      <c r="CN107" s="91" t="e">
        <f t="shared" ca="1" si="575"/>
        <v>#REF!</v>
      </c>
      <c r="CO107" s="91" t="e">
        <f t="shared" ca="1" si="576"/>
        <v>#REF!</v>
      </c>
      <c r="CP107" s="91" t="e">
        <f t="shared" ca="1" si="577"/>
        <v>#REF!</v>
      </c>
      <c r="CQ107" s="91" t="e">
        <f t="shared" ca="1" si="578"/>
        <v>#REF!</v>
      </c>
      <c r="CR107" s="91" t="e">
        <f t="shared" ca="1" si="579"/>
        <v>#REF!</v>
      </c>
      <c r="CS107" s="91" t="e">
        <f t="shared" ref="CS107:CW107" ca="1" si="593">VALUE(IF(Q110=0,0,CONCATENATE(Q$9,$A110)))</f>
        <v>#REF!</v>
      </c>
      <c r="CT107" s="91" t="e">
        <f t="shared" ca="1" si="593"/>
        <v>#REF!</v>
      </c>
      <c r="CU107" s="91" t="e">
        <f t="shared" ca="1" si="593"/>
        <v>#REF!</v>
      </c>
      <c r="CV107" s="91" t="e">
        <f t="shared" ca="1" si="593"/>
        <v>#REF!</v>
      </c>
      <c r="CW107" s="91" t="e">
        <f t="shared" ca="1" si="593"/>
        <v>#REF!</v>
      </c>
      <c r="DC107" s="87" t="e">
        <f t="shared" ca="1" si="390"/>
        <v>#VALUE!</v>
      </c>
      <c r="DD107" s="87" t="e">
        <f t="shared" ca="1" si="391"/>
        <v>#VALUE!</v>
      </c>
      <c r="DE107" s="87" t="e">
        <f t="shared" ca="1" si="392"/>
        <v>#VALUE!</v>
      </c>
      <c r="DF107" s="87" t="e">
        <f t="shared" ca="1" si="393"/>
        <v>#VALUE!</v>
      </c>
      <c r="DG107" s="87" t="e">
        <f t="shared" ca="1" si="394"/>
        <v>#VALUE!</v>
      </c>
      <c r="DH107" s="87" t="e">
        <f t="shared" ca="1" si="395"/>
        <v>#VALUE!</v>
      </c>
      <c r="DI107" s="87" t="e">
        <f t="shared" ca="1" si="396"/>
        <v>#VALUE!</v>
      </c>
      <c r="DJ107" s="87" t="e">
        <f t="shared" ca="1" si="397"/>
        <v>#VALUE!</v>
      </c>
      <c r="DK107" s="87" t="e">
        <f t="shared" ca="1" si="398"/>
        <v>#VALUE!</v>
      </c>
      <c r="DL107" s="87" t="e">
        <f t="shared" ca="1" si="399"/>
        <v>#VALUE!</v>
      </c>
      <c r="DM107" s="87" t="e">
        <f t="shared" ca="1" si="400"/>
        <v>#VALUE!</v>
      </c>
      <c r="DN107" s="87" t="e">
        <f t="shared" ca="1" si="401"/>
        <v>#VALUE!</v>
      </c>
      <c r="DO107" s="87" t="e">
        <f t="shared" ca="1" si="402"/>
        <v>#VALUE!</v>
      </c>
      <c r="DP107" s="87" t="e">
        <f t="shared" ca="1" si="403"/>
        <v>#VALUE!</v>
      </c>
      <c r="DQ107" s="87" t="e">
        <f t="shared" ca="1" si="404"/>
        <v>#VALUE!</v>
      </c>
      <c r="DR107" s="87" t="e">
        <f t="shared" ca="1" si="405"/>
        <v>#VALUE!</v>
      </c>
      <c r="DS107" s="87" t="e">
        <f t="shared" ca="1" si="406"/>
        <v>#VALUE!</v>
      </c>
      <c r="DT107" s="87" t="e">
        <f t="shared" ca="1" si="407"/>
        <v>#VALUE!</v>
      </c>
      <c r="DU107" s="87" t="e">
        <f t="shared" ca="1" si="408"/>
        <v>#VALUE!</v>
      </c>
      <c r="DV107" s="87" t="e">
        <f t="shared" ca="1" si="409"/>
        <v>#VALUE!</v>
      </c>
      <c r="DW107" s="87" t="e">
        <f t="shared" ca="1" si="410"/>
        <v>#VALUE!</v>
      </c>
      <c r="DY107" s="87" t="e">
        <f t="shared" ca="1" si="411"/>
        <v>#VALUE!</v>
      </c>
      <c r="DZ107" s="87" t="e">
        <f t="shared" ca="1" si="412"/>
        <v>#VALUE!</v>
      </c>
      <c r="EA107" s="87" t="e">
        <f t="shared" ca="1" si="413"/>
        <v>#VALUE!</v>
      </c>
      <c r="EB107" s="87" t="e">
        <f t="shared" ca="1" si="414"/>
        <v>#VALUE!</v>
      </c>
      <c r="EC107" s="87" t="e">
        <f t="shared" ca="1" si="415"/>
        <v>#VALUE!</v>
      </c>
      <c r="ED107" s="87" t="e">
        <f t="shared" ca="1" si="416"/>
        <v>#VALUE!</v>
      </c>
      <c r="EE107" s="87" t="e">
        <f t="shared" ca="1" si="417"/>
        <v>#VALUE!</v>
      </c>
      <c r="EF107" s="87" t="e">
        <f t="shared" ca="1" si="418"/>
        <v>#VALUE!</v>
      </c>
      <c r="EG107" s="87" t="e">
        <f t="shared" ca="1" si="419"/>
        <v>#VALUE!</v>
      </c>
      <c r="EH107" s="87" t="e">
        <f t="shared" ca="1" si="420"/>
        <v>#VALUE!</v>
      </c>
      <c r="EI107" s="87" t="e">
        <f t="shared" ca="1" si="421"/>
        <v>#VALUE!</v>
      </c>
      <c r="EJ107" s="87" t="e">
        <f t="shared" ca="1" si="422"/>
        <v>#VALUE!</v>
      </c>
      <c r="EK107" s="87" t="e">
        <f t="shared" ca="1" si="423"/>
        <v>#VALUE!</v>
      </c>
      <c r="EL107" s="87" t="e">
        <f t="shared" ca="1" si="424"/>
        <v>#VALUE!</v>
      </c>
      <c r="EM107" s="87" t="e">
        <f t="shared" ca="1" si="425"/>
        <v>#VALUE!</v>
      </c>
      <c r="EN107" s="87" t="e">
        <f t="shared" ca="1" si="426"/>
        <v>#VALUE!</v>
      </c>
      <c r="EO107" s="87" t="e">
        <f t="shared" ca="1" si="427"/>
        <v>#VALUE!</v>
      </c>
      <c r="EP107" s="87" t="e">
        <f t="shared" ca="1" si="428"/>
        <v>#VALUE!</v>
      </c>
      <c r="EQ107" s="87" t="e">
        <f t="shared" ca="1" si="429"/>
        <v>#VALUE!</v>
      </c>
      <c r="ER107" s="87" t="e">
        <f t="shared" ca="1" si="430"/>
        <v>#VALUE!</v>
      </c>
      <c r="ES107" s="87" t="e">
        <f t="shared" ca="1" si="431"/>
        <v>#VALUE!</v>
      </c>
      <c r="EU107" s="87" t="e">
        <f t="shared" ca="1" si="432"/>
        <v>#VALUE!</v>
      </c>
      <c r="EV107" s="87" t="e">
        <f t="shared" ca="1" si="433"/>
        <v>#VALUE!</v>
      </c>
      <c r="EW107" s="87" t="e">
        <f t="shared" ca="1" si="434"/>
        <v>#VALUE!</v>
      </c>
      <c r="EX107" s="87" t="e">
        <f t="shared" ca="1" si="435"/>
        <v>#VALUE!</v>
      </c>
      <c r="EY107" s="87" t="e">
        <f t="shared" ca="1" si="436"/>
        <v>#VALUE!</v>
      </c>
      <c r="EZ107" s="87" t="e">
        <f t="shared" ca="1" si="437"/>
        <v>#VALUE!</v>
      </c>
      <c r="FA107" s="87" t="e">
        <f t="shared" ca="1" si="438"/>
        <v>#VALUE!</v>
      </c>
      <c r="FB107" s="87" t="e">
        <f t="shared" ca="1" si="439"/>
        <v>#VALUE!</v>
      </c>
      <c r="FC107" s="87" t="e">
        <f t="shared" ca="1" si="440"/>
        <v>#VALUE!</v>
      </c>
      <c r="FD107" s="87" t="e">
        <f t="shared" ca="1" si="441"/>
        <v>#VALUE!</v>
      </c>
      <c r="FE107" s="87" t="e">
        <f t="shared" ca="1" si="442"/>
        <v>#VALUE!</v>
      </c>
      <c r="FF107" s="87" t="e">
        <f t="shared" ca="1" si="443"/>
        <v>#VALUE!</v>
      </c>
      <c r="FG107" s="87" t="e">
        <f t="shared" ca="1" si="444"/>
        <v>#VALUE!</v>
      </c>
      <c r="FH107" s="87" t="e">
        <f t="shared" ca="1" si="445"/>
        <v>#VALUE!</v>
      </c>
      <c r="FI107" s="87" t="e">
        <f t="shared" ca="1" si="446"/>
        <v>#VALUE!</v>
      </c>
      <c r="FJ107" s="87" t="e">
        <f t="shared" ca="1" si="447"/>
        <v>#VALUE!</v>
      </c>
      <c r="FK107" s="87" t="e">
        <f t="shared" ca="1" si="448"/>
        <v>#VALUE!</v>
      </c>
      <c r="FL107" s="87" t="e">
        <f t="shared" ca="1" si="449"/>
        <v>#VALUE!</v>
      </c>
      <c r="FM107" s="87" t="e">
        <f t="shared" ca="1" si="450"/>
        <v>#VALUE!</v>
      </c>
      <c r="FN107" s="87" t="e">
        <f t="shared" ca="1" si="451"/>
        <v>#VALUE!</v>
      </c>
      <c r="FO107" s="87" t="e">
        <f t="shared" ca="1" si="452"/>
        <v>#VALUE!</v>
      </c>
      <c r="FQ107" s="87">
        <f ca="1"/>
        <v>0</v>
      </c>
      <c r="FR107" s="87">
        <f ca="1"/>
        <v>0</v>
      </c>
      <c r="FS107" s="87">
        <f ca="1"/>
        <v>0</v>
      </c>
      <c r="FT107" s="87">
        <f ca="1"/>
        <v>0</v>
      </c>
      <c r="FU107" s="87">
        <f ca="1"/>
        <v>0</v>
      </c>
      <c r="FV107" s="87">
        <f ca="1"/>
        <v>0</v>
      </c>
      <c r="FW107" s="87">
        <f ca="1"/>
        <v>0</v>
      </c>
      <c r="FX107" s="87">
        <f ca="1"/>
        <v>0</v>
      </c>
      <c r="FY107" s="87">
        <f ca="1"/>
        <v>0</v>
      </c>
      <c r="FZ107" s="87">
        <f ca="1"/>
        <v>0</v>
      </c>
      <c r="GA107" s="87">
        <f ca="1"/>
        <v>0</v>
      </c>
      <c r="GB107" s="87">
        <f ca="1"/>
        <v>0</v>
      </c>
      <c r="GC107" s="87">
        <f ca="1"/>
        <v>0</v>
      </c>
      <c r="GD107" s="87">
        <f ca="1"/>
        <v>0</v>
      </c>
      <c r="GE107" s="87">
        <f ca="1"/>
        <v>0</v>
      </c>
      <c r="GF107" s="87">
        <f ca="1"/>
        <v>0</v>
      </c>
      <c r="GG107" s="87">
        <f ca="1"/>
        <v>0</v>
      </c>
      <c r="GH107" s="87">
        <f ca="1"/>
        <v>0</v>
      </c>
      <c r="GI107" s="87">
        <f ca="1"/>
        <v>0</v>
      </c>
      <c r="GJ107" s="87">
        <f ca="1"/>
        <v>0</v>
      </c>
    </row>
    <row r="108" spans="1:192" x14ac:dyDescent="0.25">
      <c r="A108" s="87">
        <f t="shared" si="515"/>
        <v>99</v>
      </c>
      <c r="B108" s="87" t="e">
        <f t="shared" ca="1" si="456"/>
        <v>#N/A</v>
      </c>
      <c r="C108" s="87" t="e">
        <f t="shared" ca="1" si="457"/>
        <v>#REF!</v>
      </c>
      <c r="D108" s="87" t="e">
        <f t="shared" ca="1" si="458"/>
        <v>#REF!</v>
      </c>
      <c r="E108" s="87" t="e">
        <f t="shared" ca="1" si="459"/>
        <v>#REF!</v>
      </c>
      <c r="F108" s="87" t="e">
        <f t="shared" ca="1" si="460"/>
        <v>#REF!</v>
      </c>
      <c r="G108" s="87" t="e">
        <f t="shared" ca="1" si="461"/>
        <v>#REF!</v>
      </c>
      <c r="H108" s="87" t="e">
        <f t="shared" ca="1" si="462"/>
        <v>#REF!</v>
      </c>
      <c r="I108" s="87" t="e">
        <f t="shared" ca="1" si="463"/>
        <v>#REF!</v>
      </c>
      <c r="J108" s="87" t="e">
        <f t="shared" ca="1" si="464"/>
        <v>#REF!</v>
      </c>
      <c r="K108" s="87" t="e">
        <f t="shared" ca="1" si="465"/>
        <v>#REF!</v>
      </c>
      <c r="L108" s="87" t="e">
        <f t="shared" ca="1" si="466"/>
        <v>#REF!</v>
      </c>
      <c r="M108" s="87" t="e">
        <f t="shared" ca="1" si="467"/>
        <v>#REF!</v>
      </c>
      <c r="N108" s="87" t="e">
        <f t="shared" ca="1" si="468"/>
        <v>#REF!</v>
      </c>
      <c r="O108" s="87" t="e">
        <f t="shared" ca="1" si="469"/>
        <v>#REF!</v>
      </c>
      <c r="P108" s="87" t="e">
        <f t="shared" ca="1" si="470"/>
        <v>#REF!</v>
      </c>
      <c r="Q108" s="87" t="e">
        <f t="shared" ca="1" si="587"/>
        <v>#REF!</v>
      </c>
      <c r="R108" s="87" t="e">
        <f t="shared" ca="1" si="587"/>
        <v>#REF!</v>
      </c>
      <c r="S108" s="87" t="e">
        <f t="shared" ca="1" si="587"/>
        <v>#REF!</v>
      </c>
      <c r="T108" s="87" t="e">
        <f t="shared" ca="1" si="587"/>
        <v>#REF!</v>
      </c>
      <c r="U108" s="87" t="e">
        <f t="shared" ca="1" si="587"/>
        <v>#REF!</v>
      </c>
      <c r="X108" s="87">
        <f ca="1">Ranking!B104</f>
        <v>0</v>
      </c>
      <c r="Y108" s="87" t="e">
        <f ca="1">IF(AH108=0,0,Ranking!C104)</f>
        <v>#VALUE!</v>
      </c>
      <c r="Z108" s="91">
        <f ca="1">Ranking!G104</f>
        <v>0</v>
      </c>
      <c r="AA108" s="87" t="e">
        <f ca="1">MCA!ES107</f>
        <v>#REF!</v>
      </c>
      <c r="AB108" s="87">
        <f ca="1">MCA!ET107</f>
        <v>0</v>
      </c>
      <c r="AC108" s="87">
        <f ca="1">MCA!EU107</f>
        <v>0</v>
      </c>
      <c r="AD108" s="87" t="e">
        <f ca="1">INDEX('MCA-INPUT'!$C$22:$C$25,MATCH(AC108,$W$376:$W$379,0),1)</f>
        <v>#N/A</v>
      </c>
      <c r="AE108" s="87" t="e">
        <f t="shared" ca="1" si="346"/>
        <v>#VALUE!</v>
      </c>
      <c r="AF108" s="87">
        <f ca="1">MATCH(AB108,$AB$7:AB108,0)</f>
        <v>1</v>
      </c>
      <c r="AG108" s="87" t="str">
        <f t="shared" ca="1" si="347"/>
        <v>00</v>
      </c>
      <c r="AH108" s="87" t="e">
        <f t="shared" ca="1" si="348"/>
        <v>#VALUE!</v>
      </c>
      <c r="AI108" s="87" t="e">
        <f t="shared" ca="1" si="385"/>
        <v>#VALUE!</v>
      </c>
      <c r="AK108" s="87" t="e">
        <f t="shared" ca="1" si="349"/>
        <v>#VALUE!</v>
      </c>
      <c r="AL108" s="87" t="e">
        <f t="shared" ca="1" si="386"/>
        <v>#VALUE!</v>
      </c>
      <c r="AM108" s="87" t="e">
        <f t="shared" ca="1" si="350"/>
        <v>#VALUE!</v>
      </c>
      <c r="AN108" s="87" t="e">
        <f t="shared" ref="AN108:BA108" ca="1" si="594">IF(AM108&gt;0,2,IF($AL108&lt;=AN$5,1,0))</f>
        <v>#VALUE!</v>
      </c>
      <c r="AO108" s="87" t="e">
        <f t="shared" ca="1" si="594"/>
        <v>#VALUE!</v>
      </c>
      <c r="AP108" s="87" t="e">
        <f t="shared" ca="1" si="594"/>
        <v>#VALUE!</v>
      </c>
      <c r="AQ108" s="87" t="e">
        <f t="shared" ca="1" si="594"/>
        <v>#VALUE!</v>
      </c>
      <c r="AR108" s="87" t="e">
        <f t="shared" ca="1" si="594"/>
        <v>#VALUE!</v>
      </c>
      <c r="AS108" s="87" t="e">
        <f t="shared" ca="1" si="594"/>
        <v>#VALUE!</v>
      </c>
      <c r="AT108" s="87" t="e">
        <f t="shared" ca="1" si="594"/>
        <v>#VALUE!</v>
      </c>
      <c r="AU108" s="87" t="e">
        <f t="shared" ca="1" si="594"/>
        <v>#VALUE!</v>
      </c>
      <c r="AV108" s="87" t="e">
        <f t="shared" ca="1" si="594"/>
        <v>#VALUE!</v>
      </c>
      <c r="AW108" s="87" t="e">
        <f t="shared" ca="1" si="594"/>
        <v>#VALUE!</v>
      </c>
      <c r="AX108" s="87" t="e">
        <f t="shared" ca="1" si="594"/>
        <v>#VALUE!</v>
      </c>
      <c r="AY108" s="87" t="e">
        <f t="shared" ca="1" si="594"/>
        <v>#VALUE!</v>
      </c>
      <c r="AZ108" s="87" t="e">
        <f t="shared" ca="1" si="594"/>
        <v>#VALUE!</v>
      </c>
      <c r="BA108" s="87" t="e">
        <f t="shared" ca="1" si="594"/>
        <v>#VALUE!</v>
      </c>
      <c r="BB108" s="87" t="e">
        <f t="shared" ref="BB108:BF108" ca="1" si="595">IF(BA108&gt;0,2,IF($AL108&lt;=BB$5,1,0))</f>
        <v>#VALUE!</v>
      </c>
      <c r="BC108" s="87" t="e">
        <f t="shared" ca="1" si="595"/>
        <v>#VALUE!</v>
      </c>
      <c r="BD108" s="87" t="e">
        <f t="shared" ca="1" si="595"/>
        <v>#VALUE!</v>
      </c>
      <c r="BE108" s="87" t="e">
        <f t="shared" ca="1" si="595"/>
        <v>#VALUE!</v>
      </c>
      <c r="BF108" s="87" t="e">
        <f t="shared" ca="1" si="595"/>
        <v>#VALUE!</v>
      </c>
      <c r="BH108" s="87" t="e">
        <f t="shared" ca="1" si="353"/>
        <v>#VALUE!</v>
      </c>
      <c r="BI108" s="87" t="e">
        <f t="shared" ca="1" si="354"/>
        <v>#VALUE!</v>
      </c>
      <c r="BJ108" s="87" t="e">
        <f t="shared" ca="1" si="355"/>
        <v>#VALUE!</v>
      </c>
      <c r="BK108" s="87" t="e">
        <f t="shared" ca="1" si="356"/>
        <v>#VALUE!</v>
      </c>
      <c r="BL108" s="87" t="e">
        <f t="shared" ca="1" si="357"/>
        <v>#VALUE!</v>
      </c>
      <c r="BM108" s="87" t="e">
        <f t="shared" ca="1" si="358"/>
        <v>#VALUE!</v>
      </c>
      <c r="BN108" s="87" t="e">
        <f t="shared" ca="1" si="359"/>
        <v>#VALUE!</v>
      </c>
      <c r="BO108" s="87" t="e">
        <f t="shared" ca="1" si="360"/>
        <v>#VALUE!</v>
      </c>
      <c r="BP108" s="87" t="e">
        <f t="shared" ca="1" si="361"/>
        <v>#VALUE!</v>
      </c>
      <c r="BQ108" s="87" t="e">
        <f t="shared" ca="1" si="362"/>
        <v>#VALUE!</v>
      </c>
      <c r="BR108" s="87" t="e">
        <f t="shared" ca="1" si="363"/>
        <v>#VALUE!</v>
      </c>
      <c r="BS108" s="87" t="e">
        <f t="shared" ca="1" si="364"/>
        <v>#VALUE!</v>
      </c>
      <c r="BT108" s="87" t="e">
        <f t="shared" ca="1" si="365"/>
        <v>#VALUE!</v>
      </c>
      <c r="BU108" s="87" t="e">
        <f t="shared" ca="1" si="366"/>
        <v>#VALUE!</v>
      </c>
      <c r="BV108" s="87" t="e">
        <f t="shared" ca="1" si="367"/>
        <v>#VALUE!</v>
      </c>
      <c r="BW108" s="87" t="e">
        <f t="shared" ca="1" si="564"/>
        <v>#VALUE!</v>
      </c>
      <c r="BX108" s="87" t="e">
        <f t="shared" ca="1" si="564"/>
        <v>#VALUE!</v>
      </c>
      <c r="BY108" s="87" t="e">
        <f t="shared" ca="1" si="564"/>
        <v>#VALUE!</v>
      </c>
      <c r="BZ108" s="87" t="e">
        <f t="shared" ca="1" si="564"/>
        <v>#VALUE!</v>
      </c>
      <c r="CA108" s="87" t="e">
        <f t="shared" ca="1" si="564"/>
        <v>#VALUE!</v>
      </c>
      <c r="CC108" s="87">
        <v>102</v>
      </c>
      <c r="CD108" s="91" t="e">
        <f t="shared" ca="1" si="565"/>
        <v>#N/A</v>
      </c>
      <c r="CE108" s="91" t="e">
        <f t="shared" ca="1" si="566"/>
        <v>#REF!</v>
      </c>
      <c r="CF108" s="91" t="e">
        <f t="shared" ca="1" si="567"/>
        <v>#REF!</v>
      </c>
      <c r="CG108" s="91" t="e">
        <f t="shared" ca="1" si="568"/>
        <v>#REF!</v>
      </c>
      <c r="CH108" s="91" t="e">
        <f t="shared" ca="1" si="569"/>
        <v>#REF!</v>
      </c>
      <c r="CI108" s="91" t="e">
        <f t="shared" ca="1" si="570"/>
        <v>#REF!</v>
      </c>
      <c r="CJ108" s="91" t="e">
        <f t="shared" ca="1" si="571"/>
        <v>#REF!</v>
      </c>
      <c r="CK108" s="91" t="e">
        <f t="shared" ca="1" si="572"/>
        <v>#REF!</v>
      </c>
      <c r="CL108" s="91" t="e">
        <f t="shared" ca="1" si="573"/>
        <v>#REF!</v>
      </c>
      <c r="CM108" s="91" t="e">
        <f t="shared" ca="1" si="574"/>
        <v>#REF!</v>
      </c>
      <c r="CN108" s="91" t="e">
        <f t="shared" ca="1" si="575"/>
        <v>#REF!</v>
      </c>
      <c r="CO108" s="91" t="e">
        <f t="shared" ca="1" si="576"/>
        <v>#REF!</v>
      </c>
      <c r="CP108" s="91" t="e">
        <f t="shared" ca="1" si="577"/>
        <v>#REF!</v>
      </c>
      <c r="CQ108" s="91" t="e">
        <f t="shared" ca="1" si="578"/>
        <v>#REF!</v>
      </c>
      <c r="CR108" s="91" t="e">
        <f t="shared" ca="1" si="579"/>
        <v>#REF!</v>
      </c>
      <c r="CS108" s="91" t="e">
        <f t="shared" ref="CS108:CW108" ca="1" si="596">VALUE(IF(Q111=0,0,CONCATENATE(Q$9,$A111)))</f>
        <v>#REF!</v>
      </c>
      <c r="CT108" s="91" t="e">
        <f t="shared" ca="1" si="596"/>
        <v>#REF!</v>
      </c>
      <c r="CU108" s="91" t="e">
        <f t="shared" ca="1" si="596"/>
        <v>#REF!</v>
      </c>
      <c r="CV108" s="91" t="e">
        <f t="shared" ca="1" si="596"/>
        <v>#REF!</v>
      </c>
      <c r="CW108" s="91" t="e">
        <f t="shared" ca="1" si="596"/>
        <v>#REF!</v>
      </c>
      <c r="DC108" s="87" t="e">
        <f t="shared" ca="1" si="390"/>
        <v>#VALUE!</v>
      </c>
      <c r="DD108" s="87" t="e">
        <f t="shared" ca="1" si="391"/>
        <v>#VALUE!</v>
      </c>
      <c r="DE108" s="87" t="e">
        <f t="shared" ca="1" si="392"/>
        <v>#VALUE!</v>
      </c>
      <c r="DF108" s="87" t="e">
        <f t="shared" ca="1" si="393"/>
        <v>#VALUE!</v>
      </c>
      <c r="DG108" s="87" t="e">
        <f t="shared" ca="1" si="394"/>
        <v>#VALUE!</v>
      </c>
      <c r="DH108" s="87" t="e">
        <f t="shared" ca="1" si="395"/>
        <v>#VALUE!</v>
      </c>
      <c r="DI108" s="87" t="e">
        <f t="shared" ca="1" si="396"/>
        <v>#VALUE!</v>
      </c>
      <c r="DJ108" s="87" t="e">
        <f t="shared" ca="1" si="397"/>
        <v>#VALUE!</v>
      </c>
      <c r="DK108" s="87" t="e">
        <f t="shared" ca="1" si="398"/>
        <v>#VALUE!</v>
      </c>
      <c r="DL108" s="87" t="e">
        <f t="shared" ca="1" si="399"/>
        <v>#VALUE!</v>
      </c>
      <c r="DM108" s="87" t="e">
        <f t="shared" ca="1" si="400"/>
        <v>#VALUE!</v>
      </c>
      <c r="DN108" s="87" t="e">
        <f t="shared" ca="1" si="401"/>
        <v>#VALUE!</v>
      </c>
      <c r="DO108" s="87" t="e">
        <f t="shared" ca="1" si="402"/>
        <v>#VALUE!</v>
      </c>
      <c r="DP108" s="87" t="e">
        <f t="shared" ca="1" si="403"/>
        <v>#VALUE!</v>
      </c>
      <c r="DQ108" s="87" t="e">
        <f t="shared" ca="1" si="404"/>
        <v>#VALUE!</v>
      </c>
      <c r="DR108" s="87" t="e">
        <f t="shared" ca="1" si="405"/>
        <v>#VALUE!</v>
      </c>
      <c r="DS108" s="87" t="e">
        <f t="shared" ca="1" si="406"/>
        <v>#VALUE!</v>
      </c>
      <c r="DT108" s="87" t="e">
        <f t="shared" ca="1" si="407"/>
        <v>#VALUE!</v>
      </c>
      <c r="DU108" s="87" t="e">
        <f t="shared" ca="1" si="408"/>
        <v>#VALUE!</v>
      </c>
      <c r="DV108" s="87" t="e">
        <f t="shared" ca="1" si="409"/>
        <v>#VALUE!</v>
      </c>
      <c r="DW108" s="87" t="e">
        <f t="shared" ca="1" si="410"/>
        <v>#VALUE!</v>
      </c>
      <c r="DY108" s="87" t="e">
        <f t="shared" ca="1" si="411"/>
        <v>#VALUE!</v>
      </c>
      <c r="DZ108" s="87" t="e">
        <f t="shared" ca="1" si="412"/>
        <v>#VALUE!</v>
      </c>
      <c r="EA108" s="87" t="e">
        <f t="shared" ca="1" si="413"/>
        <v>#VALUE!</v>
      </c>
      <c r="EB108" s="87" t="e">
        <f t="shared" ca="1" si="414"/>
        <v>#VALUE!</v>
      </c>
      <c r="EC108" s="87" t="e">
        <f t="shared" ca="1" si="415"/>
        <v>#VALUE!</v>
      </c>
      <c r="ED108" s="87" t="e">
        <f t="shared" ca="1" si="416"/>
        <v>#VALUE!</v>
      </c>
      <c r="EE108" s="87" t="e">
        <f t="shared" ca="1" si="417"/>
        <v>#VALUE!</v>
      </c>
      <c r="EF108" s="87" t="e">
        <f t="shared" ca="1" si="418"/>
        <v>#VALUE!</v>
      </c>
      <c r="EG108" s="87" t="e">
        <f t="shared" ca="1" si="419"/>
        <v>#VALUE!</v>
      </c>
      <c r="EH108" s="87" t="e">
        <f t="shared" ca="1" si="420"/>
        <v>#VALUE!</v>
      </c>
      <c r="EI108" s="87" t="e">
        <f t="shared" ca="1" si="421"/>
        <v>#VALUE!</v>
      </c>
      <c r="EJ108" s="87" t="e">
        <f t="shared" ca="1" si="422"/>
        <v>#VALUE!</v>
      </c>
      <c r="EK108" s="87" t="e">
        <f t="shared" ca="1" si="423"/>
        <v>#VALUE!</v>
      </c>
      <c r="EL108" s="87" t="e">
        <f t="shared" ca="1" si="424"/>
        <v>#VALUE!</v>
      </c>
      <c r="EM108" s="87" t="e">
        <f t="shared" ca="1" si="425"/>
        <v>#VALUE!</v>
      </c>
      <c r="EN108" s="87" t="e">
        <f t="shared" ca="1" si="426"/>
        <v>#VALUE!</v>
      </c>
      <c r="EO108" s="87" t="e">
        <f t="shared" ca="1" si="427"/>
        <v>#VALUE!</v>
      </c>
      <c r="EP108" s="87" t="e">
        <f t="shared" ca="1" si="428"/>
        <v>#VALUE!</v>
      </c>
      <c r="EQ108" s="87" t="e">
        <f t="shared" ca="1" si="429"/>
        <v>#VALUE!</v>
      </c>
      <c r="ER108" s="87" t="e">
        <f t="shared" ca="1" si="430"/>
        <v>#VALUE!</v>
      </c>
      <c r="ES108" s="87" t="e">
        <f t="shared" ca="1" si="431"/>
        <v>#VALUE!</v>
      </c>
      <c r="EU108" s="87" t="e">
        <f t="shared" ca="1" si="432"/>
        <v>#VALUE!</v>
      </c>
      <c r="EV108" s="87" t="e">
        <f t="shared" ca="1" si="433"/>
        <v>#VALUE!</v>
      </c>
      <c r="EW108" s="87" t="e">
        <f t="shared" ca="1" si="434"/>
        <v>#VALUE!</v>
      </c>
      <c r="EX108" s="87" t="e">
        <f t="shared" ca="1" si="435"/>
        <v>#VALUE!</v>
      </c>
      <c r="EY108" s="87" t="e">
        <f t="shared" ca="1" si="436"/>
        <v>#VALUE!</v>
      </c>
      <c r="EZ108" s="87" t="e">
        <f t="shared" ca="1" si="437"/>
        <v>#VALUE!</v>
      </c>
      <c r="FA108" s="87" t="e">
        <f t="shared" ca="1" si="438"/>
        <v>#VALUE!</v>
      </c>
      <c r="FB108" s="87" t="e">
        <f t="shared" ca="1" si="439"/>
        <v>#VALUE!</v>
      </c>
      <c r="FC108" s="87" t="e">
        <f t="shared" ca="1" si="440"/>
        <v>#VALUE!</v>
      </c>
      <c r="FD108" s="87" t="e">
        <f t="shared" ca="1" si="441"/>
        <v>#VALUE!</v>
      </c>
      <c r="FE108" s="87" t="e">
        <f t="shared" ca="1" si="442"/>
        <v>#VALUE!</v>
      </c>
      <c r="FF108" s="87" t="e">
        <f t="shared" ca="1" si="443"/>
        <v>#VALUE!</v>
      </c>
      <c r="FG108" s="87" t="e">
        <f t="shared" ca="1" si="444"/>
        <v>#VALUE!</v>
      </c>
      <c r="FH108" s="87" t="e">
        <f t="shared" ca="1" si="445"/>
        <v>#VALUE!</v>
      </c>
      <c r="FI108" s="87" t="e">
        <f t="shared" ca="1" si="446"/>
        <v>#VALUE!</v>
      </c>
      <c r="FJ108" s="87" t="e">
        <f t="shared" ca="1" si="447"/>
        <v>#VALUE!</v>
      </c>
      <c r="FK108" s="87" t="e">
        <f t="shared" ca="1" si="448"/>
        <v>#VALUE!</v>
      </c>
      <c r="FL108" s="87" t="e">
        <f t="shared" ca="1" si="449"/>
        <v>#VALUE!</v>
      </c>
      <c r="FM108" s="87" t="e">
        <f t="shared" ca="1" si="450"/>
        <v>#VALUE!</v>
      </c>
      <c r="FN108" s="87" t="e">
        <f t="shared" ca="1" si="451"/>
        <v>#VALUE!</v>
      </c>
      <c r="FO108" s="87" t="e">
        <f t="shared" ca="1" si="452"/>
        <v>#VALUE!</v>
      </c>
      <c r="FQ108" s="87">
        <f ca="1"/>
        <v>0</v>
      </c>
      <c r="FR108" s="87">
        <f ca="1"/>
        <v>0</v>
      </c>
      <c r="FS108" s="87">
        <f ca="1"/>
        <v>0</v>
      </c>
      <c r="FT108" s="87">
        <f ca="1"/>
        <v>0</v>
      </c>
      <c r="FU108" s="87">
        <f ca="1"/>
        <v>0</v>
      </c>
      <c r="FV108" s="87">
        <f ca="1"/>
        <v>0</v>
      </c>
      <c r="FW108" s="87">
        <f ca="1"/>
        <v>0</v>
      </c>
      <c r="FX108" s="87">
        <f ca="1"/>
        <v>0</v>
      </c>
      <c r="FY108" s="87">
        <f ca="1"/>
        <v>0</v>
      </c>
      <c r="FZ108" s="87">
        <f ca="1"/>
        <v>0</v>
      </c>
      <c r="GA108" s="87">
        <f ca="1"/>
        <v>0</v>
      </c>
      <c r="GB108" s="87">
        <f ca="1"/>
        <v>0</v>
      </c>
      <c r="GC108" s="87">
        <f ca="1"/>
        <v>0</v>
      </c>
      <c r="GD108" s="87">
        <f ca="1"/>
        <v>0</v>
      </c>
      <c r="GE108" s="87">
        <f ca="1"/>
        <v>0</v>
      </c>
      <c r="GF108" s="87">
        <f ca="1"/>
        <v>0</v>
      </c>
      <c r="GG108" s="87">
        <f ca="1"/>
        <v>0</v>
      </c>
      <c r="GH108" s="87">
        <f ca="1"/>
        <v>0</v>
      </c>
      <c r="GI108" s="87">
        <f ca="1"/>
        <v>0</v>
      </c>
      <c r="GJ108" s="87">
        <f ca="1"/>
        <v>0</v>
      </c>
    </row>
    <row r="109" spans="1:192" x14ac:dyDescent="0.25">
      <c r="A109" s="87">
        <f t="shared" si="515"/>
        <v>100</v>
      </c>
      <c r="B109" s="87" t="e">
        <f t="shared" ca="1" si="456"/>
        <v>#N/A</v>
      </c>
      <c r="C109" s="87" t="e">
        <f t="shared" ca="1" si="457"/>
        <v>#REF!</v>
      </c>
      <c r="D109" s="87" t="e">
        <f t="shared" ca="1" si="458"/>
        <v>#REF!</v>
      </c>
      <c r="E109" s="87" t="e">
        <f t="shared" ca="1" si="459"/>
        <v>#REF!</v>
      </c>
      <c r="F109" s="87" t="e">
        <f t="shared" ca="1" si="460"/>
        <v>#REF!</v>
      </c>
      <c r="G109" s="87" t="e">
        <f t="shared" ca="1" si="461"/>
        <v>#REF!</v>
      </c>
      <c r="H109" s="87" t="e">
        <f t="shared" ca="1" si="462"/>
        <v>#REF!</v>
      </c>
      <c r="I109" s="87" t="e">
        <f t="shared" ca="1" si="463"/>
        <v>#REF!</v>
      </c>
      <c r="J109" s="87" t="e">
        <f t="shared" ca="1" si="464"/>
        <v>#REF!</v>
      </c>
      <c r="K109" s="87" t="e">
        <f t="shared" ca="1" si="465"/>
        <v>#REF!</v>
      </c>
      <c r="L109" s="87" t="e">
        <f t="shared" ca="1" si="466"/>
        <v>#REF!</v>
      </c>
      <c r="M109" s="87" t="e">
        <f t="shared" ca="1" si="467"/>
        <v>#REF!</v>
      </c>
      <c r="N109" s="87" t="e">
        <f t="shared" ca="1" si="468"/>
        <v>#REF!</v>
      </c>
      <c r="O109" s="87" t="e">
        <f t="shared" ca="1" si="469"/>
        <v>#REF!</v>
      </c>
      <c r="P109" s="87" t="e">
        <f t="shared" ca="1" si="470"/>
        <v>#REF!</v>
      </c>
      <c r="Q109" s="87" t="e">
        <f t="shared" ca="1" si="587"/>
        <v>#REF!</v>
      </c>
      <c r="R109" s="87" t="e">
        <f t="shared" ca="1" si="587"/>
        <v>#REF!</v>
      </c>
      <c r="S109" s="87" t="e">
        <f t="shared" ca="1" si="587"/>
        <v>#REF!</v>
      </c>
      <c r="T109" s="87" t="e">
        <f t="shared" ca="1" si="587"/>
        <v>#REF!</v>
      </c>
      <c r="U109" s="87" t="e">
        <f t="shared" ca="1" si="587"/>
        <v>#REF!</v>
      </c>
      <c r="X109" s="87">
        <f ca="1">Ranking!B105</f>
        <v>0</v>
      </c>
      <c r="Y109" s="87" t="e">
        <f ca="1">IF(AH109=0,0,Ranking!C105)</f>
        <v>#VALUE!</v>
      </c>
      <c r="Z109" s="91">
        <f ca="1">Ranking!G105</f>
        <v>0</v>
      </c>
      <c r="AA109" s="87" t="e">
        <f ca="1">MCA!ES108</f>
        <v>#REF!</v>
      </c>
      <c r="AB109" s="87">
        <f ca="1">MCA!ET108</f>
        <v>0</v>
      </c>
      <c r="AC109" s="87">
        <f ca="1">MCA!EU108</f>
        <v>0</v>
      </c>
      <c r="AD109" s="87" t="e">
        <f ca="1">INDEX('MCA-INPUT'!$C$22:$C$25,MATCH(AC109,$W$376:$W$379,0),1)</f>
        <v>#N/A</v>
      </c>
      <c r="AE109" s="87" t="e">
        <f t="shared" ca="1" si="346"/>
        <v>#VALUE!</v>
      </c>
      <c r="AF109" s="87">
        <f ca="1">MATCH(AB109,$AB$7:AB109,0)</f>
        <v>1</v>
      </c>
      <c r="AG109" s="87" t="str">
        <f t="shared" ca="1" si="347"/>
        <v>00</v>
      </c>
      <c r="AH109" s="87" t="e">
        <f t="shared" ca="1" si="348"/>
        <v>#VALUE!</v>
      </c>
      <c r="AI109" s="87" t="e">
        <f t="shared" ca="1" si="385"/>
        <v>#VALUE!</v>
      </c>
      <c r="AK109" s="87" t="e">
        <f t="shared" ca="1" si="349"/>
        <v>#VALUE!</v>
      </c>
      <c r="AL109" s="87" t="e">
        <f t="shared" ca="1" si="386"/>
        <v>#VALUE!</v>
      </c>
      <c r="AM109" s="87" t="e">
        <f t="shared" ca="1" si="350"/>
        <v>#VALUE!</v>
      </c>
      <c r="AN109" s="87" t="e">
        <f t="shared" ref="AN109:BA109" ca="1" si="597">IF(AM109&gt;0,2,IF($AL109&lt;=AN$5,1,0))</f>
        <v>#VALUE!</v>
      </c>
      <c r="AO109" s="87" t="e">
        <f t="shared" ca="1" si="597"/>
        <v>#VALUE!</v>
      </c>
      <c r="AP109" s="87" t="e">
        <f t="shared" ca="1" si="597"/>
        <v>#VALUE!</v>
      </c>
      <c r="AQ109" s="87" t="e">
        <f t="shared" ca="1" si="597"/>
        <v>#VALUE!</v>
      </c>
      <c r="AR109" s="87" t="e">
        <f t="shared" ca="1" si="597"/>
        <v>#VALUE!</v>
      </c>
      <c r="AS109" s="87" t="e">
        <f t="shared" ca="1" si="597"/>
        <v>#VALUE!</v>
      </c>
      <c r="AT109" s="87" t="e">
        <f t="shared" ca="1" si="597"/>
        <v>#VALUE!</v>
      </c>
      <c r="AU109" s="87" t="e">
        <f t="shared" ca="1" si="597"/>
        <v>#VALUE!</v>
      </c>
      <c r="AV109" s="87" t="e">
        <f t="shared" ca="1" si="597"/>
        <v>#VALUE!</v>
      </c>
      <c r="AW109" s="87" t="e">
        <f t="shared" ca="1" si="597"/>
        <v>#VALUE!</v>
      </c>
      <c r="AX109" s="87" t="e">
        <f t="shared" ca="1" si="597"/>
        <v>#VALUE!</v>
      </c>
      <c r="AY109" s="87" t="e">
        <f t="shared" ca="1" si="597"/>
        <v>#VALUE!</v>
      </c>
      <c r="AZ109" s="87" t="e">
        <f t="shared" ca="1" si="597"/>
        <v>#VALUE!</v>
      </c>
      <c r="BA109" s="87" t="e">
        <f t="shared" ca="1" si="597"/>
        <v>#VALUE!</v>
      </c>
      <c r="BB109" s="87" t="e">
        <f t="shared" ref="BB109:BF109" ca="1" si="598">IF(BA109&gt;0,2,IF($AL109&lt;=BB$5,1,0))</f>
        <v>#VALUE!</v>
      </c>
      <c r="BC109" s="87" t="e">
        <f t="shared" ca="1" si="598"/>
        <v>#VALUE!</v>
      </c>
      <c r="BD109" s="87" t="e">
        <f t="shared" ca="1" si="598"/>
        <v>#VALUE!</v>
      </c>
      <c r="BE109" s="87" t="e">
        <f t="shared" ca="1" si="598"/>
        <v>#VALUE!</v>
      </c>
      <c r="BF109" s="87" t="e">
        <f t="shared" ca="1" si="598"/>
        <v>#VALUE!</v>
      </c>
      <c r="BH109" s="87" t="e">
        <f t="shared" ca="1" si="353"/>
        <v>#VALUE!</v>
      </c>
      <c r="BI109" s="87" t="e">
        <f t="shared" ca="1" si="354"/>
        <v>#VALUE!</v>
      </c>
      <c r="BJ109" s="87" t="e">
        <f t="shared" ca="1" si="355"/>
        <v>#VALUE!</v>
      </c>
      <c r="BK109" s="87" t="e">
        <f t="shared" ca="1" si="356"/>
        <v>#VALUE!</v>
      </c>
      <c r="BL109" s="87" t="e">
        <f t="shared" ca="1" si="357"/>
        <v>#VALUE!</v>
      </c>
      <c r="BM109" s="87" t="e">
        <f t="shared" ca="1" si="358"/>
        <v>#VALUE!</v>
      </c>
      <c r="BN109" s="87" t="e">
        <f t="shared" ca="1" si="359"/>
        <v>#VALUE!</v>
      </c>
      <c r="BO109" s="87" t="e">
        <f t="shared" ca="1" si="360"/>
        <v>#VALUE!</v>
      </c>
      <c r="BP109" s="87" t="e">
        <f t="shared" ca="1" si="361"/>
        <v>#VALUE!</v>
      </c>
      <c r="BQ109" s="87" t="e">
        <f t="shared" ca="1" si="362"/>
        <v>#VALUE!</v>
      </c>
      <c r="BR109" s="87" t="e">
        <f t="shared" ca="1" si="363"/>
        <v>#VALUE!</v>
      </c>
      <c r="BS109" s="87" t="e">
        <f t="shared" ca="1" si="364"/>
        <v>#VALUE!</v>
      </c>
      <c r="BT109" s="87" t="e">
        <f t="shared" ca="1" si="365"/>
        <v>#VALUE!</v>
      </c>
      <c r="BU109" s="87" t="e">
        <f t="shared" ca="1" si="366"/>
        <v>#VALUE!</v>
      </c>
      <c r="BV109" s="87" t="e">
        <f t="shared" ca="1" si="367"/>
        <v>#VALUE!</v>
      </c>
      <c r="BW109" s="87" t="e">
        <f t="shared" ca="1" si="564"/>
        <v>#VALUE!</v>
      </c>
      <c r="BX109" s="87" t="e">
        <f t="shared" ca="1" si="564"/>
        <v>#VALUE!</v>
      </c>
      <c r="BY109" s="87" t="e">
        <f t="shared" ca="1" si="564"/>
        <v>#VALUE!</v>
      </c>
      <c r="BZ109" s="87" t="e">
        <f t="shared" ca="1" si="564"/>
        <v>#VALUE!</v>
      </c>
      <c r="CA109" s="87" t="e">
        <f t="shared" ca="1" si="564"/>
        <v>#VALUE!</v>
      </c>
      <c r="CC109" s="87">
        <v>103</v>
      </c>
      <c r="CD109" s="91" t="e">
        <f t="shared" ca="1" si="565"/>
        <v>#N/A</v>
      </c>
      <c r="CE109" s="91" t="e">
        <f t="shared" ca="1" si="566"/>
        <v>#REF!</v>
      </c>
      <c r="CF109" s="91" t="e">
        <f t="shared" ca="1" si="567"/>
        <v>#REF!</v>
      </c>
      <c r="CG109" s="91" t="e">
        <f t="shared" ca="1" si="568"/>
        <v>#REF!</v>
      </c>
      <c r="CH109" s="91" t="e">
        <f t="shared" ca="1" si="569"/>
        <v>#REF!</v>
      </c>
      <c r="CI109" s="91" t="e">
        <f t="shared" ca="1" si="570"/>
        <v>#REF!</v>
      </c>
      <c r="CJ109" s="91" t="e">
        <f t="shared" ca="1" si="571"/>
        <v>#REF!</v>
      </c>
      <c r="CK109" s="91" t="e">
        <f t="shared" ca="1" si="572"/>
        <v>#REF!</v>
      </c>
      <c r="CL109" s="91" t="e">
        <f t="shared" ca="1" si="573"/>
        <v>#REF!</v>
      </c>
      <c r="CM109" s="91" t="e">
        <f t="shared" ca="1" si="574"/>
        <v>#REF!</v>
      </c>
      <c r="CN109" s="91" t="e">
        <f t="shared" ca="1" si="575"/>
        <v>#REF!</v>
      </c>
      <c r="CO109" s="91" t="e">
        <f t="shared" ca="1" si="576"/>
        <v>#REF!</v>
      </c>
      <c r="CP109" s="91" t="e">
        <f t="shared" ca="1" si="577"/>
        <v>#REF!</v>
      </c>
      <c r="CQ109" s="91" t="e">
        <f t="shared" ca="1" si="578"/>
        <v>#REF!</v>
      </c>
      <c r="CR109" s="91" t="e">
        <f t="shared" ca="1" si="579"/>
        <v>#REF!</v>
      </c>
      <c r="CS109" s="91" t="e">
        <f t="shared" ref="CS109:CW109" ca="1" si="599">VALUE(IF(Q112=0,0,CONCATENATE(Q$9,$A112)))</f>
        <v>#REF!</v>
      </c>
      <c r="CT109" s="91" t="e">
        <f t="shared" ca="1" si="599"/>
        <v>#REF!</v>
      </c>
      <c r="CU109" s="91" t="e">
        <f t="shared" ca="1" si="599"/>
        <v>#REF!</v>
      </c>
      <c r="CV109" s="91" t="e">
        <f t="shared" ca="1" si="599"/>
        <v>#REF!</v>
      </c>
      <c r="CW109" s="91" t="e">
        <f t="shared" ca="1" si="599"/>
        <v>#REF!</v>
      </c>
      <c r="DC109" s="87" t="e">
        <f t="shared" ca="1" si="390"/>
        <v>#VALUE!</v>
      </c>
      <c r="DD109" s="87" t="e">
        <f t="shared" ca="1" si="391"/>
        <v>#VALUE!</v>
      </c>
      <c r="DE109" s="87" t="e">
        <f t="shared" ca="1" si="392"/>
        <v>#VALUE!</v>
      </c>
      <c r="DF109" s="87" t="e">
        <f t="shared" ca="1" si="393"/>
        <v>#VALUE!</v>
      </c>
      <c r="DG109" s="87" t="e">
        <f t="shared" ca="1" si="394"/>
        <v>#VALUE!</v>
      </c>
      <c r="DH109" s="87" t="e">
        <f t="shared" ca="1" si="395"/>
        <v>#VALUE!</v>
      </c>
      <c r="DI109" s="87" t="e">
        <f t="shared" ca="1" si="396"/>
        <v>#VALUE!</v>
      </c>
      <c r="DJ109" s="87" t="e">
        <f t="shared" ca="1" si="397"/>
        <v>#VALUE!</v>
      </c>
      <c r="DK109" s="87" t="e">
        <f t="shared" ca="1" si="398"/>
        <v>#VALUE!</v>
      </c>
      <c r="DL109" s="87" t="e">
        <f t="shared" ca="1" si="399"/>
        <v>#VALUE!</v>
      </c>
      <c r="DM109" s="87" t="e">
        <f t="shared" ca="1" si="400"/>
        <v>#VALUE!</v>
      </c>
      <c r="DN109" s="87" t="e">
        <f t="shared" ca="1" si="401"/>
        <v>#VALUE!</v>
      </c>
      <c r="DO109" s="87" t="e">
        <f t="shared" ca="1" si="402"/>
        <v>#VALUE!</v>
      </c>
      <c r="DP109" s="87" t="e">
        <f t="shared" ca="1" si="403"/>
        <v>#VALUE!</v>
      </c>
      <c r="DQ109" s="87" t="e">
        <f t="shared" ca="1" si="404"/>
        <v>#VALUE!</v>
      </c>
      <c r="DR109" s="87" t="e">
        <f t="shared" ca="1" si="405"/>
        <v>#VALUE!</v>
      </c>
      <c r="DS109" s="87" t="e">
        <f t="shared" ca="1" si="406"/>
        <v>#VALUE!</v>
      </c>
      <c r="DT109" s="87" t="e">
        <f t="shared" ca="1" si="407"/>
        <v>#VALUE!</v>
      </c>
      <c r="DU109" s="87" t="e">
        <f t="shared" ca="1" si="408"/>
        <v>#VALUE!</v>
      </c>
      <c r="DV109" s="87" t="e">
        <f t="shared" ca="1" si="409"/>
        <v>#VALUE!</v>
      </c>
      <c r="DW109" s="87" t="e">
        <f t="shared" ca="1" si="410"/>
        <v>#VALUE!</v>
      </c>
      <c r="DY109" s="87" t="e">
        <f t="shared" ca="1" si="411"/>
        <v>#VALUE!</v>
      </c>
      <c r="DZ109" s="87" t="e">
        <f t="shared" ca="1" si="412"/>
        <v>#VALUE!</v>
      </c>
      <c r="EA109" s="87" t="e">
        <f t="shared" ca="1" si="413"/>
        <v>#VALUE!</v>
      </c>
      <c r="EB109" s="87" t="e">
        <f t="shared" ca="1" si="414"/>
        <v>#VALUE!</v>
      </c>
      <c r="EC109" s="87" t="e">
        <f t="shared" ca="1" si="415"/>
        <v>#VALUE!</v>
      </c>
      <c r="ED109" s="87" t="e">
        <f t="shared" ca="1" si="416"/>
        <v>#VALUE!</v>
      </c>
      <c r="EE109" s="87" t="e">
        <f t="shared" ca="1" si="417"/>
        <v>#VALUE!</v>
      </c>
      <c r="EF109" s="87" t="e">
        <f t="shared" ca="1" si="418"/>
        <v>#VALUE!</v>
      </c>
      <c r="EG109" s="87" t="e">
        <f t="shared" ca="1" si="419"/>
        <v>#VALUE!</v>
      </c>
      <c r="EH109" s="87" t="e">
        <f t="shared" ca="1" si="420"/>
        <v>#VALUE!</v>
      </c>
      <c r="EI109" s="87" t="e">
        <f t="shared" ca="1" si="421"/>
        <v>#VALUE!</v>
      </c>
      <c r="EJ109" s="87" t="e">
        <f t="shared" ca="1" si="422"/>
        <v>#VALUE!</v>
      </c>
      <c r="EK109" s="87" t="e">
        <f t="shared" ca="1" si="423"/>
        <v>#VALUE!</v>
      </c>
      <c r="EL109" s="87" t="e">
        <f t="shared" ca="1" si="424"/>
        <v>#VALUE!</v>
      </c>
      <c r="EM109" s="87" t="e">
        <f t="shared" ca="1" si="425"/>
        <v>#VALUE!</v>
      </c>
      <c r="EN109" s="87" t="e">
        <f t="shared" ca="1" si="426"/>
        <v>#VALUE!</v>
      </c>
      <c r="EO109" s="87" t="e">
        <f t="shared" ca="1" si="427"/>
        <v>#VALUE!</v>
      </c>
      <c r="EP109" s="87" t="e">
        <f t="shared" ca="1" si="428"/>
        <v>#VALUE!</v>
      </c>
      <c r="EQ109" s="87" t="e">
        <f t="shared" ca="1" si="429"/>
        <v>#VALUE!</v>
      </c>
      <c r="ER109" s="87" t="e">
        <f t="shared" ca="1" si="430"/>
        <v>#VALUE!</v>
      </c>
      <c r="ES109" s="87" t="e">
        <f t="shared" ca="1" si="431"/>
        <v>#VALUE!</v>
      </c>
      <c r="EU109" s="87" t="e">
        <f t="shared" ca="1" si="432"/>
        <v>#VALUE!</v>
      </c>
      <c r="EV109" s="87" t="e">
        <f t="shared" ca="1" si="433"/>
        <v>#VALUE!</v>
      </c>
      <c r="EW109" s="87" t="e">
        <f t="shared" ca="1" si="434"/>
        <v>#VALUE!</v>
      </c>
      <c r="EX109" s="87" t="e">
        <f t="shared" ca="1" si="435"/>
        <v>#VALUE!</v>
      </c>
      <c r="EY109" s="87" t="e">
        <f t="shared" ca="1" si="436"/>
        <v>#VALUE!</v>
      </c>
      <c r="EZ109" s="87" t="e">
        <f t="shared" ca="1" si="437"/>
        <v>#VALUE!</v>
      </c>
      <c r="FA109" s="87" t="e">
        <f t="shared" ca="1" si="438"/>
        <v>#VALUE!</v>
      </c>
      <c r="FB109" s="87" t="e">
        <f t="shared" ca="1" si="439"/>
        <v>#VALUE!</v>
      </c>
      <c r="FC109" s="87" t="e">
        <f t="shared" ca="1" si="440"/>
        <v>#VALUE!</v>
      </c>
      <c r="FD109" s="87" t="e">
        <f t="shared" ca="1" si="441"/>
        <v>#VALUE!</v>
      </c>
      <c r="FE109" s="87" t="e">
        <f t="shared" ca="1" si="442"/>
        <v>#VALUE!</v>
      </c>
      <c r="FF109" s="87" t="e">
        <f t="shared" ca="1" si="443"/>
        <v>#VALUE!</v>
      </c>
      <c r="FG109" s="87" t="e">
        <f t="shared" ca="1" si="444"/>
        <v>#VALUE!</v>
      </c>
      <c r="FH109" s="87" t="e">
        <f t="shared" ca="1" si="445"/>
        <v>#VALUE!</v>
      </c>
      <c r="FI109" s="87" t="e">
        <f t="shared" ca="1" si="446"/>
        <v>#VALUE!</v>
      </c>
      <c r="FJ109" s="87" t="e">
        <f t="shared" ca="1" si="447"/>
        <v>#VALUE!</v>
      </c>
      <c r="FK109" s="87" t="e">
        <f t="shared" ca="1" si="448"/>
        <v>#VALUE!</v>
      </c>
      <c r="FL109" s="87" t="e">
        <f t="shared" ca="1" si="449"/>
        <v>#VALUE!</v>
      </c>
      <c r="FM109" s="87" t="e">
        <f t="shared" ca="1" si="450"/>
        <v>#VALUE!</v>
      </c>
      <c r="FN109" s="87" t="e">
        <f t="shared" ca="1" si="451"/>
        <v>#VALUE!</v>
      </c>
      <c r="FO109" s="87" t="e">
        <f t="shared" ca="1" si="452"/>
        <v>#VALUE!</v>
      </c>
      <c r="FQ109" s="87">
        <f ca="1"/>
        <v>0</v>
      </c>
      <c r="FR109" s="87">
        <f ca="1"/>
        <v>0</v>
      </c>
      <c r="FS109" s="87">
        <f ca="1"/>
        <v>0</v>
      </c>
      <c r="FT109" s="87">
        <f ca="1"/>
        <v>0</v>
      </c>
      <c r="FU109" s="87">
        <f ca="1"/>
        <v>0</v>
      </c>
      <c r="FV109" s="87">
        <f ca="1"/>
        <v>0</v>
      </c>
      <c r="FW109" s="87">
        <f ca="1"/>
        <v>0</v>
      </c>
      <c r="FX109" s="87">
        <f ca="1"/>
        <v>0</v>
      </c>
      <c r="FY109" s="87">
        <f ca="1"/>
        <v>0</v>
      </c>
      <c r="FZ109" s="87">
        <f ca="1"/>
        <v>0</v>
      </c>
      <c r="GA109" s="87">
        <f ca="1"/>
        <v>0</v>
      </c>
      <c r="GB109" s="87">
        <f ca="1"/>
        <v>0</v>
      </c>
      <c r="GC109" s="87">
        <f ca="1"/>
        <v>0</v>
      </c>
      <c r="GD109" s="87">
        <f ca="1"/>
        <v>0</v>
      </c>
      <c r="GE109" s="87">
        <f ca="1"/>
        <v>0</v>
      </c>
      <c r="GF109" s="87">
        <f ca="1"/>
        <v>0</v>
      </c>
      <c r="GG109" s="87">
        <f ca="1"/>
        <v>0</v>
      </c>
      <c r="GH109" s="87">
        <f ca="1"/>
        <v>0</v>
      </c>
      <c r="GI109" s="87">
        <f ca="1"/>
        <v>0</v>
      </c>
      <c r="GJ109" s="87">
        <f ca="1"/>
        <v>0</v>
      </c>
    </row>
    <row r="110" spans="1:192" x14ac:dyDescent="0.25">
      <c r="A110" s="87">
        <f t="shared" si="515"/>
        <v>101</v>
      </c>
      <c r="B110" s="87" t="e">
        <f t="shared" ca="1" si="456"/>
        <v>#N/A</v>
      </c>
      <c r="C110" s="87" t="e">
        <f t="shared" ca="1" si="457"/>
        <v>#REF!</v>
      </c>
      <c r="D110" s="87" t="e">
        <f t="shared" ca="1" si="458"/>
        <v>#REF!</v>
      </c>
      <c r="E110" s="87" t="e">
        <f t="shared" ca="1" si="459"/>
        <v>#REF!</v>
      </c>
      <c r="F110" s="87" t="e">
        <f t="shared" ca="1" si="460"/>
        <v>#REF!</v>
      </c>
      <c r="G110" s="87" t="e">
        <f t="shared" ca="1" si="461"/>
        <v>#REF!</v>
      </c>
      <c r="H110" s="87" t="e">
        <f t="shared" ca="1" si="462"/>
        <v>#REF!</v>
      </c>
      <c r="I110" s="87" t="e">
        <f t="shared" ca="1" si="463"/>
        <v>#REF!</v>
      </c>
      <c r="J110" s="87" t="e">
        <f t="shared" ca="1" si="464"/>
        <v>#REF!</v>
      </c>
      <c r="K110" s="87" t="e">
        <f t="shared" ca="1" si="465"/>
        <v>#REF!</v>
      </c>
      <c r="L110" s="87" t="e">
        <f t="shared" ca="1" si="466"/>
        <v>#REF!</v>
      </c>
      <c r="M110" s="87" t="e">
        <f t="shared" ca="1" si="467"/>
        <v>#REF!</v>
      </c>
      <c r="N110" s="87" t="e">
        <f t="shared" ca="1" si="468"/>
        <v>#REF!</v>
      </c>
      <c r="O110" s="87" t="e">
        <f t="shared" ca="1" si="469"/>
        <v>#REF!</v>
      </c>
      <c r="P110" s="87" t="e">
        <f t="shared" ca="1" si="470"/>
        <v>#REF!</v>
      </c>
      <c r="Q110" s="87" t="e">
        <f t="shared" ca="1" si="587"/>
        <v>#REF!</v>
      </c>
      <c r="R110" s="87" t="e">
        <f t="shared" ca="1" si="587"/>
        <v>#REF!</v>
      </c>
      <c r="S110" s="87" t="e">
        <f t="shared" ca="1" si="587"/>
        <v>#REF!</v>
      </c>
      <c r="T110" s="87" t="e">
        <f t="shared" ca="1" si="587"/>
        <v>#REF!</v>
      </c>
      <c r="U110" s="87" t="e">
        <f t="shared" ca="1" si="587"/>
        <v>#REF!</v>
      </c>
      <c r="X110" s="87">
        <f ca="1">Ranking!B106</f>
        <v>0</v>
      </c>
      <c r="Y110" s="87" t="e">
        <f ca="1">IF(AH110=0,0,Ranking!C106)</f>
        <v>#VALUE!</v>
      </c>
      <c r="Z110" s="91">
        <f ca="1">Ranking!G106</f>
        <v>0</v>
      </c>
      <c r="AA110" s="87" t="e">
        <f ca="1">MCA!ES109</f>
        <v>#REF!</v>
      </c>
      <c r="AB110" s="87">
        <f ca="1">MCA!ET109</f>
        <v>0</v>
      </c>
      <c r="AC110" s="87">
        <f ca="1">MCA!EU109</f>
        <v>0</v>
      </c>
      <c r="AD110" s="87" t="e">
        <f ca="1">INDEX('MCA-INPUT'!$C$22:$C$25,MATCH(AC110,$W$376:$W$379,0),1)</f>
        <v>#N/A</v>
      </c>
      <c r="AE110" s="87" t="e">
        <f t="shared" ca="1" si="346"/>
        <v>#VALUE!</v>
      </c>
      <c r="AF110" s="87">
        <f ca="1">MATCH(AB110,$AB$7:AB110,0)</f>
        <v>1</v>
      </c>
      <c r="AG110" s="87" t="str">
        <f t="shared" ca="1" si="347"/>
        <v>00</v>
      </c>
      <c r="AH110" s="87" t="e">
        <f t="shared" ca="1" si="348"/>
        <v>#VALUE!</v>
      </c>
      <c r="AI110" s="87" t="e">
        <f t="shared" ca="1" si="385"/>
        <v>#VALUE!</v>
      </c>
      <c r="AK110" s="87" t="e">
        <f t="shared" ca="1" si="349"/>
        <v>#VALUE!</v>
      </c>
      <c r="AL110" s="87" t="e">
        <f t="shared" ca="1" si="386"/>
        <v>#VALUE!</v>
      </c>
      <c r="AM110" s="87" t="e">
        <f t="shared" ca="1" si="350"/>
        <v>#VALUE!</v>
      </c>
      <c r="AN110" s="87" t="e">
        <f t="shared" ref="AN110:BA110" ca="1" si="600">IF(AM110&gt;0,2,IF($AL110&lt;=AN$5,1,0))</f>
        <v>#VALUE!</v>
      </c>
      <c r="AO110" s="87" t="e">
        <f t="shared" ca="1" si="600"/>
        <v>#VALUE!</v>
      </c>
      <c r="AP110" s="87" t="e">
        <f t="shared" ca="1" si="600"/>
        <v>#VALUE!</v>
      </c>
      <c r="AQ110" s="87" t="e">
        <f t="shared" ca="1" si="600"/>
        <v>#VALUE!</v>
      </c>
      <c r="AR110" s="87" t="e">
        <f t="shared" ca="1" si="600"/>
        <v>#VALUE!</v>
      </c>
      <c r="AS110" s="87" t="e">
        <f t="shared" ca="1" si="600"/>
        <v>#VALUE!</v>
      </c>
      <c r="AT110" s="87" t="e">
        <f t="shared" ca="1" si="600"/>
        <v>#VALUE!</v>
      </c>
      <c r="AU110" s="87" t="e">
        <f t="shared" ca="1" si="600"/>
        <v>#VALUE!</v>
      </c>
      <c r="AV110" s="87" t="e">
        <f t="shared" ca="1" si="600"/>
        <v>#VALUE!</v>
      </c>
      <c r="AW110" s="87" t="e">
        <f t="shared" ca="1" si="600"/>
        <v>#VALUE!</v>
      </c>
      <c r="AX110" s="87" t="e">
        <f t="shared" ca="1" si="600"/>
        <v>#VALUE!</v>
      </c>
      <c r="AY110" s="87" t="e">
        <f t="shared" ca="1" si="600"/>
        <v>#VALUE!</v>
      </c>
      <c r="AZ110" s="87" t="e">
        <f t="shared" ca="1" si="600"/>
        <v>#VALUE!</v>
      </c>
      <c r="BA110" s="87" t="e">
        <f t="shared" ca="1" si="600"/>
        <v>#VALUE!</v>
      </c>
      <c r="BB110" s="87" t="e">
        <f t="shared" ref="BB110:BF110" ca="1" si="601">IF(BA110&gt;0,2,IF($AL110&lt;=BB$5,1,0))</f>
        <v>#VALUE!</v>
      </c>
      <c r="BC110" s="87" t="e">
        <f t="shared" ca="1" si="601"/>
        <v>#VALUE!</v>
      </c>
      <c r="BD110" s="87" t="e">
        <f t="shared" ca="1" si="601"/>
        <v>#VALUE!</v>
      </c>
      <c r="BE110" s="87" t="e">
        <f t="shared" ca="1" si="601"/>
        <v>#VALUE!</v>
      </c>
      <c r="BF110" s="87" t="e">
        <f t="shared" ca="1" si="601"/>
        <v>#VALUE!</v>
      </c>
      <c r="BH110" s="87" t="e">
        <f t="shared" ca="1" si="353"/>
        <v>#VALUE!</v>
      </c>
      <c r="BI110" s="87" t="e">
        <f t="shared" ca="1" si="354"/>
        <v>#VALUE!</v>
      </c>
      <c r="BJ110" s="87" t="e">
        <f t="shared" ca="1" si="355"/>
        <v>#VALUE!</v>
      </c>
      <c r="BK110" s="87" t="e">
        <f t="shared" ca="1" si="356"/>
        <v>#VALUE!</v>
      </c>
      <c r="BL110" s="87" t="e">
        <f t="shared" ca="1" si="357"/>
        <v>#VALUE!</v>
      </c>
      <c r="BM110" s="87" t="e">
        <f t="shared" ca="1" si="358"/>
        <v>#VALUE!</v>
      </c>
      <c r="BN110" s="87" t="e">
        <f t="shared" ca="1" si="359"/>
        <v>#VALUE!</v>
      </c>
      <c r="BO110" s="87" t="e">
        <f t="shared" ca="1" si="360"/>
        <v>#VALUE!</v>
      </c>
      <c r="BP110" s="87" t="e">
        <f t="shared" ca="1" si="361"/>
        <v>#VALUE!</v>
      </c>
      <c r="BQ110" s="87" t="e">
        <f t="shared" ca="1" si="362"/>
        <v>#VALUE!</v>
      </c>
      <c r="BR110" s="87" t="e">
        <f t="shared" ca="1" si="363"/>
        <v>#VALUE!</v>
      </c>
      <c r="BS110" s="87" t="e">
        <f t="shared" ca="1" si="364"/>
        <v>#VALUE!</v>
      </c>
      <c r="BT110" s="87" t="e">
        <f t="shared" ca="1" si="365"/>
        <v>#VALUE!</v>
      </c>
      <c r="BU110" s="87" t="e">
        <f t="shared" ca="1" si="366"/>
        <v>#VALUE!</v>
      </c>
      <c r="BV110" s="87" t="e">
        <f t="shared" ca="1" si="367"/>
        <v>#VALUE!</v>
      </c>
      <c r="BW110" s="87" t="e">
        <f t="shared" ca="1" si="564"/>
        <v>#VALUE!</v>
      </c>
      <c r="BX110" s="87" t="e">
        <f t="shared" ca="1" si="564"/>
        <v>#VALUE!</v>
      </c>
      <c r="BY110" s="87" t="e">
        <f t="shared" ca="1" si="564"/>
        <v>#VALUE!</v>
      </c>
      <c r="BZ110" s="87" t="e">
        <f t="shared" ca="1" si="564"/>
        <v>#VALUE!</v>
      </c>
      <c r="CA110" s="87" t="e">
        <f t="shared" ca="1" si="564"/>
        <v>#VALUE!</v>
      </c>
      <c r="DC110" s="87" t="e">
        <f t="shared" ca="1" si="390"/>
        <v>#VALUE!</v>
      </c>
      <c r="DD110" s="87" t="e">
        <f t="shared" ca="1" si="391"/>
        <v>#VALUE!</v>
      </c>
      <c r="DE110" s="87" t="e">
        <f t="shared" ca="1" si="392"/>
        <v>#VALUE!</v>
      </c>
      <c r="DF110" s="87" t="e">
        <f t="shared" ca="1" si="393"/>
        <v>#VALUE!</v>
      </c>
      <c r="DG110" s="87" t="e">
        <f t="shared" ca="1" si="394"/>
        <v>#VALUE!</v>
      </c>
      <c r="DH110" s="87" t="e">
        <f t="shared" ca="1" si="395"/>
        <v>#VALUE!</v>
      </c>
      <c r="DI110" s="87" t="e">
        <f t="shared" ca="1" si="396"/>
        <v>#VALUE!</v>
      </c>
      <c r="DJ110" s="87" t="e">
        <f t="shared" ca="1" si="397"/>
        <v>#VALUE!</v>
      </c>
      <c r="DK110" s="87" t="e">
        <f t="shared" ca="1" si="398"/>
        <v>#VALUE!</v>
      </c>
      <c r="DL110" s="87" t="e">
        <f t="shared" ca="1" si="399"/>
        <v>#VALUE!</v>
      </c>
      <c r="DM110" s="87" t="e">
        <f t="shared" ca="1" si="400"/>
        <v>#VALUE!</v>
      </c>
      <c r="DN110" s="87" t="e">
        <f t="shared" ca="1" si="401"/>
        <v>#VALUE!</v>
      </c>
      <c r="DO110" s="87" t="e">
        <f t="shared" ca="1" si="402"/>
        <v>#VALUE!</v>
      </c>
      <c r="DP110" s="87" t="e">
        <f t="shared" ca="1" si="403"/>
        <v>#VALUE!</v>
      </c>
      <c r="DQ110" s="87" t="e">
        <f t="shared" ca="1" si="404"/>
        <v>#VALUE!</v>
      </c>
      <c r="DR110" s="87" t="e">
        <f t="shared" ca="1" si="405"/>
        <v>#VALUE!</v>
      </c>
      <c r="DS110" s="87" t="e">
        <f t="shared" ca="1" si="406"/>
        <v>#VALUE!</v>
      </c>
      <c r="DT110" s="87" t="e">
        <f t="shared" ca="1" si="407"/>
        <v>#VALUE!</v>
      </c>
      <c r="DU110" s="87" t="e">
        <f t="shared" ca="1" si="408"/>
        <v>#VALUE!</v>
      </c>
      <c r="DV110" s="87" t="e">
        <f t="shared" ca="1" si="409"/>
        <v>#VALUE!</v>
      </c>
      <c r="DW110" s="87" t="e">
        <f t="shared" ca="1" si="410"/>
        <v>#VALUE!</v>
      </c>
      <c r="DY110" s="87" t="e">
        <f t="shared" ca="1" si="411"/>
        <v>#VALUE!</v>
      </c>
      <c r="DZ110" s="87" t="e">
        <f t="shared" ca="1" si="412"/>
        <v>#VALUE!</v>
      </c>
      <c r="EA110" s="87" t="e">
        <f t="shared" ca="1" si="413"/>
        <v>#VALUE!</v>
      </c>
      <c r="EB110" s="87" t="e">
        <f t="shared" ca="1" si="414"/>
        <v>#VALUE!</v>
      </c>
      <c r="EC110" s="87" t="e">
        <f t="shared" ca="1" si="415"/>
        <v>#VALUE!</v>
      </c>
      <c r="ED110" s="87" t="e">
        <f t="shared" ca="1" si="416"/>
        <v>#VALUE!</v>
      </c>
      <c r="EE110" s="87" t="e">
        <f t="shared" ca="1" si="417"/>
        <v>#VALUE!</v>
      </c>
      <c r="EF110" s="87" t="e">
        <f t="shared" ca="1" si="418"/>
        <v>#VALUE!</v>
      </c>
      <c r="EG110" s="87" t="e">
        <f t="shared" ca="1" si="419"/>
        <v>#VALUE!</v>
      </c>
      <c r="EH110" s="87" t="e">
        <f t="shared" ca="1" si="420"/>
        <v>#VALUE!</v>
      </c>
      <c r="EI110" s="87" t="e">
        <f t="shared" ca="1" si="421"/>
        <v>#VALUE!</v>
      </c>
      <c r="EJ110" s="87" t="e">
        <f t="shared" ca="1" si="422"/>
        <v>#VALUE!</v>
      </c>
      <c r="EK110" s="87" t="e">
        <f t="shared" ca="1" si="423"/>
        <v>#VALUE!</v>
      </c>
      <c r="EL110" s="87" t="e">
        <f t="shared" ca="1" si="424"/>
        <v>#VALUE!</v>
      </c>
      <c r="EM110" s="87" t="e">
        <f t="shared" ca="1" si="425"/>
        <v>#VALUE!</v>
      </c>
      <c r="EN110" s="87" t="e">
        <f t="shared" ca="1" si="426"/>
        <v>#VALUE!</v>
      </c>
      <c r="EO110" s="87" t="e">
        <f t="shared" ca="1" si="427"/>
        <v>#VALUE!</v>
      </c>
      <c r="EP110" s="87" t="e">
        <f t="shared" ca="1" si="428"/>
        <v>#VALUE!</v>
      </c>
      <c r="EQ110" s="87" t="e">
        <f t="shared" ca="1" si="429"/>
        <v>#VALUE!</v>
      </c>
      <c r="ER110" s="87" t="e">
        <f t="shared" ca="1" si="430"/>
        <v>#VALUE!</v>
      </c>
      <c r="ES110" s="87" t="e">
        <f t="shared" ca="1" si="431"/>
        <v>#VALUE!</v>
      </c>
      <c r="EU110" s="87" t="e">
        <f t="shared" ca="1" si="432"/>
        <v>#VALUE!</v>
      </c>
      <c r="EV110" s="87" t="e">
        <f t="shared" ca="1" si="433"/>
        <v>#VALUE!</v>
      </c>
      <c r="EW110" s="87" t="e">
        <f t="shared" ca="1" si="434"/>
        <v>#VALUE!</v>
      </c>
      <c r="EX110" s="87" t="e">
        <f t="shared" ca="1" si="435"/>
        <v>#VALUE!</v>
      </c>
      <c r="EY110" s="87" t="e">
        <f t="shared" ca="1" si="436"/>
        <v>#VALUE!</v>
      </c>
      <c r="EZ110" s="87" t="e">
        <f t="shared" ca="1" si="437"/>
        <v>#VALUE!</v>
      </c>
      <c r="FA110" s="87" t="e">
        <f t="shared" ca="1" si="438"/>
        <v>#VALUE!</v>
      </c>
      <c r="FB110" s="87" t="e">
        <f t="shared" ca="1" si="439"/>
        <v>#VALUE!</v>
      </c>
      <c r="FC110" s="87" t="e">
        <f t="shared" ca="1" si="440"/>
        <v>#VALUE!</v>
      </c>
      <c r="FD110" s="87" t="e">
        <f t="shared" ca="1" si="441"/>
        <v>#VALUE!</v>
      </c>
      <c r="FE110" s="87" t="e">
        <f t="shared" ca="1" si="442"/>
        <v>#VALUE!</v>
      </c>
      <c r="FF110" s="87" t="e">
        <f t="shared" ca="1" si="443"/>
        <v>#VALUE!</v>
      </c>
      <c r="FG110" s="87" t="e">
        <f t="shared" ca="1" si="444"/>
        <v>#VALUE!</v>
      </c>
      <c r="FH110" s="87" t="e">
        <f t="shared" ca="1" si="445"/>
        <v>#VALUE!</v>
      </c>
      <c r="FI110" s="87" t="e">
        <f t="shared" ca="1" si="446"/>
        <v>#VALUE!</v>
      </c>
      <c r="FJ110" s="87" t="e">
        <f t="shared" ca="1" si="447"/>
        <v>#VALUE!</v>
      </c>
      <c r="FK110" s="87" t="e">
        <f t="shared" ca="1" si="448"/>
        <v>#VALUE!</v>
      </c>
      <c r="FL110" s="87" t="e">
        <f t="shared" ca="1" si="449"/>
        <v>#VALUE!</v>
      </c>
      <c r="FM110" s="87" t="e">
        <f t="shared" ca="1" si="450"/>
        <v>#VALUE!</v>
      </c>
      <c r="FN110" s="87" t="e">
        <f t="shared" ca="1" si="451"/>
        <v>#VALUE!</v>
      </c>
      <c r="FO110" s="87" t="e">
        <f t="shared" ca="1" si="452"/>
        <v>#VALUE!</v>
      </c>
      <c r="FQ110" s="87">
        <f ca="1"/>
        <v>0</v>
      </c>
      <c r="FR110" s="87">
        <f ca="1"/>
        <v>0</v>
      </c>
      <c r="FS110" s="87">
        <f ca="1"/>
        <v>0</v>
      </c>
      <c r="FT110" s="87">
        <f ca="1"/>
        <v>0</v>
      </c>
      <c r="FU110" s="87">
        <f ca="1"/>
        <v>0</v>
      </c>
      <c r="FV110" s="87">
        <f ca="1"/>
        <v>0</v>
      </c>
      <c r="FW110" s="87">
        <f ca="1"/>
        <v>0</v>
      </c>
      <c r="FX110" s="87">
        <f ca="1"/>
        <v>0</v>
      </c>
      <c r="FY110" s="87">
        <f ca="1"/>
        <v>0</v>
      </c>
      <c r="FZ110" s="87">
        <f ca="1"/>
        <v>0</v>
      </c>
      <c r="GA110" s="87">
        <f ca="1"/>
        <v>0</v>
      </c>
      <c r="GB110" s="87">
        <f ca="1"/>
        <v>0</v>
      </c>
      <c r="GC110" s="87">
        <f ca="1"/>
        <v>0</v>
      </c>
      <c r="GD110" s="87">
        <f ca="1"/>
        <v>0</v>
      </c>
      <c r="GE110" s="87">
        <f ca="1"/>
        <v>0</v>
      </c>
      <c r="GF110" s="87">
        <f ca="1"/>
        <v>0</v>
      </c>
      <c r="GG110" s="87">
        <f ca="1"/>
        <v>0</v>
      </c>
      <c r="GH110" s="87">
        <f ca="1"/>
        <v>0</v>
      </c>
      <c r="GI110" s="87">
        <f ca="1"/>
        <v>0</v>
      </c>
      <c r="GJ110" s="87">
        <f ca="1"/>
        <v>0</v>
      </c>
    </row>
    <row r="111" spans="1:192" x14ac:dyDescent="0.25">
      <c r="A111" s="87">
        <f t="shared" si="515"/>
        <v>102</v>
      </c>
      <c r="B111" s="87" t="e">
        <f t="shared" ca="1" si="456"/>
        <v>#N/A</v>
      </c>
      <c r="C111" s="87" t="e">
        <f t="shared" ca="1" si="457"/>
        <v>#REF!</v>
      </c>
      <c r="D111" s="87" t="e">
        <f t="shared" ca="1" si="458"/>
        <v>#REF!</v>
      </c>
      <c r="E111" s="87" t="e">
        <f t="shared" ca="1" si="459"/>
        <v>#REF!</v>
      </c>
      <c r="F111" s="87" t="e">
        <f t="shared" ca="1" si="460"/>
        <v>#REF!</v>
      </c>
      <c r="G111" s="87" t="e">
        <f t="shared" ca="1" si="461"/>
        <v>#REF!</v>
      </c>
      <c r="H111" s="87" t="e">
        <f t="shared" ca="1" si="462"/>
        <v>#REF!</v>
      </c>
      <c r="I111" s="87" t="e">
        <f t="shared" ca="1" si="463"/>
        <v>#REF!</v>
      </c>
      <c r="J111" s="87" t="e">
        <f t="shared" ca="1" si="464"/>
        <v>#REF!</v>
      </c>
      <c r="K111" s="87" t="e">
        <f t="shared" ca="1" si="465"/>
        <v>#REF!</v>
      </c>
      <c r="L111" s="87" t="e">
        <f t="shared" ca="1" si="466"/>
        <v>#REF!</v>
      </c>
      <c r="M111" s="87" t="e">
        <f t="shared" ca="1" si="467"/>
        <v>#REF!</v>
      </c>
      <c r="N111" s="87" t="e">
        <f t="shared" ca="1" si="468"/>
        <v>#REF!</v>
      </c>
      <c r="O111" s="87" t="e">
        <f t="shared" ca="1" si="469"/>
        <v>#REF!</v>
      </c>
      <c r="P111" s="87" t="e">
        <f t="shared" ca="1" si="470"/>
        <v>#REF!</v>
      </c>
      <c r="Q111" s="87" t="e">
        <f t="shared" ca="1" si="587"/>
        <v>#REF!</v>
      </c>
      <c r="R111" s="87" t="e">
        <f t="shared" ca="1" si="587"/>
        <v>#REF!</v>
      </c>
      <c r="S111" s="87" t="e">
        <f t="shared" ca="1" si="587"/>
        <v>#REF!</v>
      </c>
      <c r="T111" s="87" t="e">
        <f t="shared" ca="1" si="587"/>
        <v>#REF!</v>
      </c>
      <c r="U111" s="87" t="e">
        <f t="shared" ca="1" si="587"/>
        <v>#REF!</v>
      </c>
      <c r="X111" s="87">
        <f ca="1">Ranking!B107</f>
        <v>0</v>
      </c>
      <c r="Y111" s="87" t="e">
        <f ca="1">IF(AH111=0,0,Ranking!C107)</f>
        <v>#VALUE!</v>
      </c>
      <c r="Z111" s="91">
        <f ca="1">Ranking!G107</f>
        <v>0</v>
      </c>
      <c r="AA111" s="87" t="e">
        <f ca="1">MCA!ES110</f>
        <v>#REF!</v>
      </c>
      <c r="AB111" s="87">
        <f ca="1">MCA!ET110</f>
        <v>0</v>
      </c>
      <c r="AC111" s="87">
        <f ca="1">MCA!EU110</f>
        <v>0</v>
      </c>
      <c r="AD111" s="87" t="e">
        <f ca="1">INDEX('MCA-INPUT'!$C$22:$C$25,MATCH(AC111,$W$376:$W$379,0),1)</f>
        <v>#N/A</v>
      </c>
      <c r="AE111" s="87" t="e">
        <f t="shared" ca="1" si="346"/>
        <v>#VALUE!</v>
      </c>
      <c r="AF111" s="87">
        <f ca="1">MATCH(AB111,$AB$7:AB111,0)</f>
        <v>1</v>
      </c>
      <c r="AG111" s="87" t="str">
        <f t="shared" ca="1" si="347"/>
        <v>00</v>
      </c>
      <c r="AH111" s="87" t="e">
        <f t="shared" ca="1" si="348"/>
        <v>#VALUE!</v>
      </c>
      <c r="AI111" s="87" t="e">
        <f t="shared" ca="1" si="385"/>
        <v>#VALUE!</v>
      </c>
      <c r="AK111" s="87" t="e">
        <f t="shared" ca="1" si="349"/>
        <v>#VALUE!</v>
      </c>
      <c r="AL111" s="87" t="e">
        <f t="shared" ca="1" si="386"/>
        <v>#VALUE!</v>
      </c>
      <c r="AM111" s="87" t="e">
        <f t="shared" ca="1" si="350"/>
        <v>#VALUE!</v>
      </c>
      <c r="AN111" s="87" t="e">
        <f t="shared" ref="AN111:BA111" ca="1" si="602">IF(AM111&gt;0,2,IF($AL111&lt;=AN$5,1,0))</f>
        <v>#VALUE!</v>
      </c>
      <c r="AO111" s="87" t="e">
        <f t="shared" ca="1" si="602"/>
        <v>#VALUE!</v>
      </c>
      <c r="AP111" s="87" t="e">
        <f t="shared" ca="1" si="602"/>
        <v>#VALUE!</v>
      </c>
      <c r="AQ111" s="87" t="e">
        <f t="shared" ca="1" si="602"/>
        <v>#VALUE!</v>
      </c>
      <c r="AR111" s="87" t="e">
        <f t="shared" ca="1" si="602"/>
        <v>#VALUE!</v>
      </c>
      <c r="AS111" s="87" t="e">
        <f t="shared" ca="1" si="602"/>
        <v>#VALUE!</v>
      </c>
      <c r="AT111" s="87" t="e">
        <f t="shared" ca="1" si="602"/>
        <v>#VALUE!</v>
      </c>
      <c r="AU111" s="87" t="e">
        <f t="shared" ca="1" si="602"/>
        <v>#VALUE!</v>
      </c>
      <c r="AV111" s="87" t="e">
        <f t="shared" ca="1" si="602"/>
        <v>#VALUE!</v>
      </c>
      <c r="AW111" s="87" t="e">
        <f t="shared" ca="1" si="602"/>
        <v>#VALUE!</v>
      </c>
      <c r="AX111" s="87" t="e">
        <f t="shared" ca="1" si="602"/>
        <v>#VALUE!</v>
      </c>
      <c r="AY111" s="87" t="e">
        <f t="shared" ca="1" si="602"/>
        <v>#VALUE!</v>
      </c>
      <c r="AZ111" s="87" t="e">
        <f t="shared" ca="1" si="602"/>
        <v>#VALUE!</v>
      </c>
      <c r="BA111" s="87" t="e">
        <f t="shared" ca="1" si="602"/>
        <v>#VALUE!</v>
      </c>
      <c r="BB111" s="87" t="e">
        <f t="shared" ref="BB111:BF111" ca="1" si="603">IF(BA111&gt;0,2,IF($AL111&lt;=BB$5,1,0))</f>
        <v>#VALUE!</v>
      </c>
      <c r="BC111" s="87" t="e">
        <f t="shared" ca="1" si="603"/>
        <v>#VALUE!</v>
      </c>
      <c r="BD111" s="87" t="e">
        <f t="shared" ca="1" si="603"/>
        <v>#VALUE!</v>
      </c>
      <c r="BE111" s="87" t="e">
        <f t="shared" ca="1" si="603"/>
        <v>#VALUE!</v>
      </c>
      <c r="BF111" s="87" t="e">
        <f t="shared" ca="1" si="603"/>
        <v>#VALUE!</v>
      </c>
      <c r="BH111" s="87" t="e">
        <f t="shared" ca="1" si="353"/>
        <v>#VALUE!</v>
      </c>
      <c r="BI111" s="87" t="e">
        <f t="shared" ca="1" si="354"/>
        <v>#VALUE!</v>
      </c>
      <c r="BJ111" s="87" t="e">
        <f t="shared" ca="1" si="355"/>
        <v>#VALUE!</v>
      </c>
      <c r="BK111" s="87" t="e">
        <f t="shared" ca="1" si="356"/>
        <v>#VALUE!</v>
      </c>
      <c r="BL111" s="87" t="e">
        <f t="shared" ca="1" si="357"/>
        <v>#VALUE!</v>
      </c>
      <c r="BM111" s="87" t="e">
        <f t="shared" ca="1" si="358"/>
        <v>#VALUE!</v>
      </c>
      <c r="BN111" s="87" t="e">
        <f t="shared" ca="1" si="359"/>
        <v>#VALUE!</v>
      </c>
      <c r="BO111" s="87" t="e">
        <f t="shared" ca="1" si="360"/>
        <v>#VALUE!</v>
      </c>
      <c r="BP111" s="87" t="e">
        <f t="shared" ca="1" si="361"/>
        <v>#VALUE!</v>
      </c>
      <c r="BQ111" s="87" t="e">
        <f t="shared" ca="1" si="362"/>
        <v>#VALUE!</v>
      </c>
      <c r="BR111" s="87" t="e">
        <f t="shared" ca="1" si="363"/>
        <v>#VALUE!</v>
      </c>
      <c r="BS111" s="87" t="e">
        <f t="shared" ca="1" si="364"/>
        <v>#VALUE!</v>
      </c>
      <c r="BT111" s="87" t="e">
        <f t="shared" ca="1" si="365"/>
        <v>#VALUE!</v>
      </c>
      <c r="BU111" s="87" t="e">
        <f t="shared" ca="1" si="366"/>
        <v>#VALUE!</v>
      </c>
      <c r="BV111" s="87" t="e">
        <f t="shared" ca="1" si="367"/>
        <v>#VALUE!</v>
      </c>
      <c r="BW111" s="87" t="e">
        <f t="shared" ca="1" si="564"/>
        <v>#VALUE!</v>
      </c>
      <c r="BX111" s="87" t="e">
        <f t="shared" ca="1" si="564"/>
        <v>#VALUE!</v>
      </c>
      <c r="BY111" s="87" t="e">
        <f t="shared" ca="1" si="564"/>
        <v>#VALUE!</v>
      </c>
      <c r="BZ111" s="87" t="e">
        <f t="shared" ca="1" si="564"/>
        <v>#VALUE!</v>
      </c>
      <c r="CA111" s="87" t="e">
        <f t="shared" ca="1" si="564"/>
        <v>#VALUE!</v>
      </c>
      <c r="CD111" s="91"/>
      <c r="CE111" s="91"/>
      <c r="CF111" s="91"/>
      <c r="CG111" s="91"/>
      <c r="CH111" s="91"/>
      <c r="CI111" s="91"/>
      <c r="CJ111" s="91"/>
      <c r="CK111" s="91"/>
      <c r="CL111" s="91"/>
      <c r="CM111" s="91"/>
      <c r="CN111" s="91"/>
      <c r="CO111" s="91"/>
      <c r="CP111" s="91"/>
      <c r="CQ111" s="91"/>
      <c r="CR111" s="91"/>
      <c r="DC111" s="87" t="e">
        <f t="shared" ca="1" si="390"/>
        <v>#VALUE!</v>
      </c>
      <c r="DD111" s="87" t="e">
        <f t="shared" ca="1" si="391"/>
        <v>#VALUE!</v>
      </c>
      <c r="DE111" s="87" t="e">
        <f t="shared" ca="1" si="392"/>
        <v>#VALUE!</v>
      </c>
      <c r="DF111" s="87" t="e">
        <f t="shared" ca="1" si="393"/>
        <v>#VALUE!</v>
      </c>
      <c r="DG111" s="87" t="e">
        <f t="shared" ca="1" si="394"/>
        <v>#VALUE!</v>
      </c>
      <c r="DH111" s="87" t="e">
        <f t="shared" ca="1" si="395"/>
        <v>#VALUE!</v>
      </c>
      <c r="DI111" s="87" t="e">
        <f t="shared" ca="1" si="396"/>
        <v>#VALUE!</v>
      </c>
      <c r="DJ111" s="87" t="e">
        <f t="shared" ca="1" si="397"/>
        <v>#VALUE!</v>
      </c>
      <c r="DK111" s="87" t="e">
        <f t="shared" ca="1" si="398"/>
        <v>#VALUE!</v>
      </c>
      <c r="DL111" s="87" t="e">
        <f t="shared" ca="1" si="399"/>
        <v>#VALUE!</v>
      </c>
      <c r="DM111" s="87" t="e">
        <f t="shared" ca="1" si="400"/>
        <v>#VALUE!</v>
      </c>
      <c r="DN111" s="87" t="e">
        <f t="shared" ca="1" si="401"/>
        <v>#VALUE!</v>
      </c>
      <c r="DO111" s="87" t="e">
        <f t="shared" ca="1" si="402"/>
        <v>#VALUE!</v>
      </c>
      <c r="DP111" s="87" t="e">
        <f t="shared" ca="1" si="403"/>
        <v>#VALUE!</v>
      </c>
      <c r="DQ111" s="87" t="e">
        <f t="shared" ca="1" si="404"/>
        <v>#VALUE!</v>
      </c>
      <c r="DR111" s="87" t="e">
        <f t="shared" ca="1" si="405"/>
        <v>#VALUE!</v>
      </c>
      <c r="DS111" s="87" t="e">
        <f t="shared" ca="1" si="406"/>
        <v>#VALUE!</v>
      </c>
      <c r="DT111" s="87" t="e">
        <f t="shared" ca="1" si="407"/>
        <v>#VALUE!</v>
      </c>
      <c r="DU111" s="87" t="e">
        <f t="shared" ca="1" si="408"/>
        <v>#VALUE!</v>
      </c>
      <c r="DV111" s="87" t="e">
        <f t="shared" ca="1" si="409"/>
        <v>#VALUE!</v>
      </c>
      <c r="DW111" s="87" t="e">
        <f t="shared" ca="1" si="410"/>
        <v>#VALUE!</v>
      </c>
      <c r="DY111" s="87" t="e">
        <f t="shared" ca="1" si="411"/>
        <v>#VALUE!</v>
      </c>
      <c r="DZ111" s="87" t="e">
        <f t="shared" ca="1" si="412"/>
        <v>#VALUE!</v>
      </c>
      <c r="EA111" s="87" t="e">
        <f t="shared" ca="1" si="413"/>
        <v>#VALUE!</v>
      </c>
      <c r="EB111" s="87" t="e">
        <f t="shared" ca="1" si="414"/>
        <v>#VALUE!</v>
      </c>
      <c r="EC111" s="87" t="e">
        <f t="shared" ca="1" si="415"/>
        <v>#VALUE!</v>
      </c>
      <c r="ED111" s="87" t="e">
        <f t="shared" ca="1" si="416"/>
        <v>#VALUE!</v>
      </c>
      <c r="EE111" s="87" t="e">
        <f t="shared" ca="1" si="417"/>
        <v>#VALUE!</v>
      </c>
      <c r="EF111" s="87" t="e">
        <f t="shared" ca="1" si="418"/>
        <v>#VALUE!</v>
      </c>
      <c r="EG111" s="87" t="e">
        <f t="shared" ca="1" si="419"/>
        <v>#VALUE!</v>
      </c>
      <c r="EH111" s="87" t="e">
        <f t="shared" ca="1" si="420"/>
        <v>#VALUE!</v>
      </c>
      <c r="EI111" s="87" t="e">
        <f t="shared" ca="1" si="421"/>
        <v>#VALUE!</v>
      </c>
      <c r="EJ111" s="87" t="e">
        <f t="shared" ca="1" si="422"/>
        <v>#VALUE!</v>
      </c>
      <c r="EK111" s="87" t="e">
        <f t="shared" ca="1" si="423"/>
        <v>#VALUE!</v>
      </c>
      <c r="EL111" s="87" t="e">
        <f t="shared" ca="1" si="424"/>
        <v>#VALUE!</v>
      </c>
      <c r="EM111" s="87" t="e">
        <f t="shared" ca="1" si="425"/>
        <v>#VALUE!</v>
      </c>
      <c r="EN111" s="87" t="e">
        <f t="shared" ca="1" si="426"/>
        <v>#VALUE!</v>
      </c>
      <c r="EO111" s="87" t="e">
        <f t="shared" ca="1" si="427"/>
        <v>#VALUE!</v>
      </c>
      <c r="EP111" s="87" t="e">
        <f t="shared" ca="1" si="428"/>
        <v>#VALUE!</v>
      </c>
      <c r="EQ111" s="87" t="e">
        <f t="shared" ca="1" si="429"/>
        <v>#VALUE!</v>
      </c>
      <c r="ER111" s="87" t="e">
        <f t="shared" ca="1" si="430"/>
        <v>#VALUE!</v>
      </c>
      <c r="ES111" s="87" t="e">
        <f t="shared" ca="1" si="431"/>
        <v>#VALUE!</v>
      </c>
      <c r="EU111" s="87" t="e">
        <f t="shared" ca="1" si="432"/>
        <v>#VALUE!</v>
      </c>
      <c r="EV111" s="87" t="e">
        <f t="shared" ca="1" si="433"/>
        <v>#VALUE!</v>
      </c>
      <c r="EW111" s="87" t="e">
        <f t="shared" ca="1" si="434"/>
        <v>#VALUE!</v>
      </c>
      <c r="EX111" s="87" t="e">
        <f t="shared" ca="1" si="435"/>
        <v>#VALUE!</v>
      </c>
      <c r="EY111" s="87" t="e">
        <f t="shared" ca="1" si="436"/>
        <v>#VALUE!</v>
      </c>
      <c r="EZ111" s="87" t="e">
        <f t="shared" ca="1" si="437"/>
        <v>#VALUE!</v>
      </c>
      <c r="FA111" s="87" t="e">
        <f t="shared" ca="1" si="438"/>
        <v>#VALUE!</v>
      </c>
      <c r="FB111" s="87" t="e">
        <f t="shared" ca="1" si="439"/>
        <v>#VALUE!</v>
      </c>
      <c r="FC111" s="87" t="e">
        <f t="shared" ca="1" si="440"/>
        <v>#VALUE!</v>
      </c>
      <c r="FD111" s="87" t="e">
        <f t="shared" ca="1" si="441"/>
        <v>#VALUE!</v>
      </c>
      <c r="FE111" s="87" t="e">
        <f t="shared" ca="1" si="442"/>
        <v>#VALUE!</v>
      </c>
      <c r="FF111" s="87" t="e">
        <f t="shared" ca="1" si="443"/>
        <v>#VALUE!</v>
      </c>
      <c r="FG111" s="87" t="e">
        <f t="shared" ca="1" si="444"/>
        <v>#VALUE!</v>
      </c>
      <c r="FH111" s="87" t="e">
        <f t="shared" ca="1" si="445"/>
        <v>#VALUE!</v>
      </c>
      <c r="FI111" s="87" t="e">
        <f t="shared" ca="1" si="446"/>
        <v>#VALUE!</v>
      </c>
      <c r="FJ111" s="87" t="e">
        <f t="shared" ca="1" si="447"/>
        <v>#VALUE!</v>
      </c>
      <c r="FK111" s="87" t="e">
        <f t="shared" ca="1" si="448"/>
        <v>#VALUE!</v>
      </c>
      <c r="FL111" s="87" t="e">
        <f t="shared" ca="1" si="449"/>
        <v>#VALUE!</v>
      </c>
      <c r="FM111" s="87" t="e">
        <f t="shared" ca="1" si="450"/>
        <v>#VALUE!</v>
      </c>
      <c r="FN111" s="87" t="e">
        <f t="shared" ca="1" si="451"/>
        <v>#VALUE!</v>
      </c>
      <c r="FO111" s="87" t="e">
        <f t="shared" ca="1" si="452"/>
        <v>#VALUE!</v>
      </c>
      <c r="FQ111" s="87">
        <f ca="1"/>
        <v>0</v>
      </c>
      <c r="FR111" s="87">
        <f ca="1"/>
        <v>0</v>
      </c>
      <c r="FS111" s="87">
        <f ca="1"/>
        <v>0</v>
      </c>
      <c r="FT111" s="87">
        <f ca="1"/>
        <v>0</v>
      </c>
      <c r="FU111" s="87">
        <f ca="1"/>
        <v>0</v>
      </c>
      <c r="FV111" s="87">
        <f ca="1"/>
        <v>0</v>
      </c>
      <c r="FW111" s="87">
        <f ca="1"/>
        <v>0</v>
      </c>
      <c r="FX111" s="87">
        <f ca="1"/>
        <v>0</v>
      </c>
      <c r="FY111" s="87">
        <f ca="1"/>
        <v>0</v>
      </c>
      <c r="FZ111" s="87">
        <f ca="1"/>
        <v>0</v>
      </c>
      <c r="GA111" s="87">
        <f ca="1"/>
        <v>0</v>
      </c>
      <c r="GB111" s="87">
        <f ca="1"/>
        <v>0</v>
      </c>
      <c r="GC111" s="87">
        <f ca="1"/>
        <v>0</v>
      </c>
      <c r="GD111" s="87">
        <f ca="1"/>
        <v>0</v>
      </c>
      <c r="GE111" s="87">
        <f ca="1"/>
        <v>0</v>
      </c>
      <c r="GF111" s="87">
        <f ca="1"/>
        <v>0</v>
      </c>
      <c r="GG111" s="87">
        <f ca="1"/>
        <v>0</v>
      </c>
      <c r="GH111" s="87">
        <f ca="1"/>
        <v>0</v>
      </c>
      <c r="GI111" s="87">
        <f ca="1"/>
        <v>0</v>
      </c>
      <c r="GJ111" s="87">
        <f ca="1"/>
        <v>0</v>
      </c>
    </row>
    <row r="112" spans="1:192" x14ac:dyDescent="0.25">
      <c r="A112" s="87">
        <f t="shared" si="515"/>
        <v>103</v>
      </c>
      <c r="B112" s="87" t="e">
        <f t="shared" ca="1" si="456"/>
        <v>#N/A</v>
      </c>
      <c r="C112" s="87" t="e">
        <f t="shared" ca="1" si="457"/>
        <v>#REF!</v>
      </c>
      <c r="D112" s="87" t="e">
        <f t="shared" ca="1" si="458"/>
        <v>#REF!</v>
      </c>
      <c r="E112" s="87" t="e">
        <f t="shared" ca="1" si="459"/>
        <v>#REF!</v>
      </c>
      <c r="F112" s="87" t="e">
        <f t="shared" ca="1" si="460"/>
        <v>#REF!</v>
      </c>
      <c r="G112" s="87" t="e">
        <f t="shared" ca="1" si="461"/>
        <v>#REF!</v>
      </c>
      <c r="H112" s="87" t="e">
        <f t="shared" ca="1" si="462"/>
        <v>#REF!</v>
      </c>
      <c r="I112" s="87" t="e">
        <f t="shared" ca="1" si="463"/>
        <v>#REF!</v>
      </c>
      <c r="J112" s="87" t="e">
        <f t="shared" ca="1" si="464"/>
        <v>#REF!</v>
      </c>
      <c r="K112" s="87" t="e">
        <f t="shared" ca="1" si="465"/>
        <v>#REF!</v>
      </c>
      <c r="L112" s="87" t="e">
        <f t="shared" ca="1" si="466"/>
        <v>#REF!</v>
      </c>
      <c r="M112" s="87" t="e">
        <f t="shared" ca="1" si="467"/>
        <v>#REF!</v>
      </c>
      <c r="N112" s="87" t="e">
        <f t="shared" ca="1" si="468"/>
        <v>#REF!</v>
      </c>
      <c r="O112" s="87" t="e">
        <f t="shared" ca="1" si="469"/>
        <v>#REF!</v>
      </c>
      <c r="P112" s="87" t="e">
        <f t="shared" ca="1" si="470"/>
        <v>#REF!</v>
      </c>
      <c r="Q112" s="87" t="e">
        <f t="shared" ca="1" si="587"/>
        <v>#REF!</v>
      </c>
      <c r="R112" s="87" t="e">
        <f t="shared" ca="1" si="587"/>
        <v>#REF!</v>
      </c>
      <c r="S112" s="87" t="e">
        <f t="shared" ca="1" si="587"/>
        <v>#REF!</v>
      </c>
      <c r="T112" s="87" t="e">
        <f t="shared" ca="1" si="587"/>
        <v>#REF!</v>
      </c>
      <c r="U112" s="87" t="e">
        <f t="shared" ca="1" si="587"/>
        <v>#REF!</v>
      </c>
      <c r="X112" s="87">
        <f ca="1">Ranking!B108</f>
        <v>0</v>
      </c>
      <c r="Y112" s="87" t="e">
        <f ca="1">IF(AH112=0,0,Ranking!C108)</f>
        <v>#VALUE!</v>
      </c>
      <c r="Z112" s="91">
        <f ca="1">Ranking!G108</f>
        <v>0</v>
      </c>
      <c r="AA112" s="87" t="e">
        <f ca="1">MCA!ES111</f>
        <v>#REF!</v>
      </c>
      <c r="AB112" s="87">
        <f ca="1">MCA!ET111</f>
        <v>0</v>
      </c>
      <c r="AC112" s="87">
        <f ca="1">MCA!EU111</f>
        <v>0</v>
      </c>
      <c r="AD112" s="87" t="e">
        <f ca="1">INDEX('MCA-INPUT'!$C$22:$C$25,MATCH(AC112,$W$376:$W$379,0),1)</f>
        <v>#N/A</v>
      </c>
      <c r="AE112" s="87" t="e">
        <f t="shared" ca="1" si="346"/>
        <v>#VALUE!</v>
      </c>
      <c r="AF112" s="87">
        <f ca="1">MATCH(AB112,$AB$7:AB112,0)</f>
        <v>1</v>
      </c>
      <c r="AG112" s="87" t="str">
        <f t="shared" ca="1" si="347"/>
        <v>00</v>
      </c>
      <c r="AH112" s="87" t="e">
        <f t="shared" ca="1" si="348"/>
        <v>#VALUE!</v>
      </c>
      <c r="AI112" s="87" t="e">
        <f t="shared" ca="1" si="385"/>
        <v>#VALUE!</v>
      </c>
      <c r="AK112" s="87" t="e">
        <f t="shared" ca="1" si="349"/>
        <v>#VALUE!</v>
      </c>
      <c r="AL112" s="87" t="e">
        <f t="shared" ca="1" si="386"/>
        <v>#VALUE!</v>
      </c>
      <c r="AM112" s="87" t="e">
        <f t="shared" ca="1" si="350"/>
        <v>#VALUE!</v>
      </c>
      <c r="AN112" s="87" t="e">
        <f t="shared" ref="AN112:BA112" ca="1" si="604">IF(AM112&gt;0,2,IF($AL112&lt;=AN$5,1,0))</f>
        <v>#VALUE!</v>
      </c>
      <c r="AO112" s="87" t="e">
        <f t="shared" ca="1" si="604"/>
        <v>#VALUE!</v>
      </c>
      <c r="AP112" s="87" t="e">
        <f t="shared" ca="1" si="604"/>
        <v>#VALUE!</v>
      </c>
      <c r="AQ112" s="87" t="e">
        <f t="shared" ca="1" si="604"/>
        <v>#VALUE!</v>
      </c>
      <c r="AR112" s="87" t="e">
        <f t="shared" ca="1" si="604"/>
        <v>#VALUE!</v>
      </c>
      <c r="AS112" s="87" t="e">
        <f t="shared" ca="1" si="604"/>
        <v>#VALUE!</v>
      </c>
      <c r="AT112" s="87" t="e">
        <f t="shared" ca="1" si="604"/>
        <v>#VALUE!</v>
      </c>
      <c r="AU112" s="87" t="e">
        <f t="shared" ca="1" si="604"/>
        <v>#VALUE!</v>
      </c>
      <c r="AV112" s="87" t="e">
        <f t="shared" ca="1" si="604"/>
        <v>#VALUE!</v>
      </c>
      <c r="AW112" s="87" t="e">
        <f t="shared" ca="1" si="604"/>
        <v>#VALUE!</v>
      </c>
      <c r="AX112" s="87" t="e">
        <f t="shared" ca="1" si="604"/>
        <v>#VALUE!</v>
      </c>
      <c r="AY112" s="87" t="e">
        <f t="shared" ca="1" si="604"/>
        <v>#VALUE!</v>
      </c>
      <c r="AZ112" s="87" t="e">
        <f t="shared" ca="1" si="604"/>
        <v>#VALUE!</v>
      </c>
      <c r="BA112" s="87" t="e">
        <f t="shared" ca="1" si="604"/>
        <v>#VALUE!</v>
      </c>
      <c r="BB112" s="87" t="e">
        <f t="shared" ref="BB112:BF112" ca="1" si="605">IF(BA112&gt;0,2,IF($AL112&lt;=BB$5,1,0))</f>
        <v>#VALUE!</v>
      </c>
      <c r="BC112" s="87" t="e">
        <f t="shared" ca="1" si="605"/>
        <v>#VALUE!</v>
      </c>
      <c r="BD112" s="87" t="e">
        <f t="shared" ca="1" si="605"/>
        <v>#VALUE!</v>
      </c>
      <c r="BE112" s="87" t="e">
        <f t="shared" ca="1" si="605"/>
        <v>#VALUE!</v>
      </c>
      <c r="BF112" s="87" t="e">
        <f t="shared" ca="1" si="605"/>
        <v>#VALUE!</v>
      </c>
      <c r="BH112" s="87" t="e">
        <f t="shared" ca="1" si="353"/>
        <v>#VALUE!</v>
      </c>
      <c r="BI112" s="87" t="e">
        <f t="shared" ca="1" si="354"/>
        <v>#VALUE!</v>
      </c>
      <c r="BJ112" s="87" t="e">
        <f t="shared" ca="1" si="355"/>
        <v>#VALUE!</v>
      </c>
      <c r="BK112" s="87" t="e">
        <f t="shared" ca="1" si="356"/>
        <v>#VALUE!</v>
      </c>
      <c r="BL112" s="87" t="e">
        <f t="shared" ca="1" si="357"/>
        <v>#VALUE!</v>
      </c>
      <c r="BM112" s="87" t="e">
        <f t="shared" ca="1" si="358"/>
        <v>#VALUE!</v>
      </c>
      <c r="BN112" s="87" t="e">
        <f t="shared" ca="1" si="359"/>
        <v>#VALUE!</v>
      </c>
      <c r="BO112" s="87" t="e">
        <f t="shared" ca="1" si="360"/>
        <v>#VALUE!</v>
      </c>
      <c r="BP112" s="87" t="e">
        <f t="shared" ca="1" si="361"/>
        <v>#VALUE!</v>
      </c>
      <c r="BQ112" s="87" t="e">
        <f t="shared" ca="1" si="362"/>
        <v>#VALUE!</v>
      </c>
      <c r="BR112" s="87" t="e">
        <f t="shared" ca="1" si="363"/>
        <v>#VALUE!</v>
      </c>
      <c r="BS112" s="87" t="e">
        <f t="shared" ca="1" si="364"/>
        <v>#VALUE!</v>
      </c>
      <c r="BT112" s="87" t="e">
        <f t="shared" ca="1" si="365"/>
        <v>#VALUE!</v>
      </c>
      <c r="BU112" s="87" t="e">
        <f t="shared" ca="1" si="366"/>
        <v>#VALUE!</v>
      </c>
      <c r="BV112" s="87" t="e">
        <f t="shared" ca="1" si="367"/>
        <v>#VALUE!</v>
      </c>
      <c r="BW112" s="87" t="e">
        <f t="shared" ca="1" si="564"/>
        <v>#VALUE!</v>
      </c>
      <c r="BX112" s="87" t="e">
        <f t="shared" ca="1" si="564"/>
        <v>#VALUE!</v>
      </c>
      <c r="BY112" s="87" t="e">
        <f t="shared" ca="1" si="564"/>
        <v>#VALUE!</v>
      </c>
      <c r="BZ112" s="87" t="e">
        <f t="shared" ca="1" si="564"/>
        <v>#VALUE!</v>
      </c>
      <c r="CA112" s="87" t="e">
        <f t="shared" ca="1" si="564"/>
        <v>#VALUE!</v>
      </c>
      <c r="CD112" s="91"/>
      <c r="CE112" s="91"/>
      <c r="CF112" s="91"/>
      <c r="CG112" s="91"/>
      <c r="CH112" s="91"/>
      <c r="CI112" s="91"/>
      <c r="CJ112" s="91"/>
      <c r="CK112" s="91"/>
      <c r="CL112" s="91"/>
      <c r="CM112" s="91"/>
      <c r="CN112" s="91"/>
      <c r="CO112" s="91"/>
      <c r="CP112" s="91"/>
      <c r="CQ112" s="91"/>
      <c r="CR112" s="91"/>
      <c r="DC112" s="87" t="e">
        <f t="shared" ca="1" si="390"/>
        <v>#VALUE!</v>
      </c>
      <c r="DD112" s="87" t="e">
        <f t="shared" ca="1" si="391"/>
        <v>#VALUE!</v>
      </c>
      <c r="DE112" s="87" t="e">
        <f t="shared" ca="1" si="392"/>
        <v>#VALUE!</v>
      </c>
      <c r="DF112" s="87" t="e">
        <f t="shared" ca="1" si="393"/>
        <v>#VALUE!</v>
      </c>
      <c r="DG112" s="87" t="e">
        <f t="shared" ca="1" si="394"/>
        <v>#VALUE!</v>
      </c>
      <c r="DH112" s="87" t="e">
        <f t="shared" ca="1" si="395"/>
        <v>#VALUE!</v>
      </c>
      <c r="DI112" s="87" t="e">
        <f t="shared" ca="1" si="396"/>
        <v>#VALUE!</v>
      </c>
      <c r="DJ112" s="87" t="e">
        <f t="shared" ca="1" si="397"/>
        <v>#VALUE!</v>
      </c>
      <c r="DK112" s="87" t="e">
        <f t="shared" ca="1" si="398"/>
        <v>#VALUE!</v>
      </c>
      <c r="DL112" s="87" t="e">
        <f t="shared" ca="1" si="399"/>
        <v>#VALUE!</v>
      </c>
      <c r="DM112" s="87" t="e">
        <f t="shared" ca="1" si="400"/>
        <v>#VALUE!</v>
      </c>
      <c r="DN112" s="87" t="e">
        <f t="shared" ca="1" si="401"/>
        <v>#VALUE!</v>
      </c>
      <c r="DO112" s="87" t="e">
        <f t="shared" ca="1" si="402"/>
        <v>#VALUE!</v>
      </c>
      <c r="DP112" s="87" t="e">
        <f t="shared" ca="1" si="403"/>
        <v>#VALUE!</v>
      </c>
      <c r="DQ112" s="87" t="e">
        <f t="shared" ca="1" si="404"/>
        <v>#VALUE!</v>
      </c>
      <c r="DR112" s="87" t="e">
        <f t="shared" ca="1" si="405"/>
        <v>#VALUE!</v>
      </c>
      <c r="DS112" s="87" t="e">
        <f t="shared" ca="1" si="406"/>
        <v>#VALUE!</v>
      </c>
      <c r="DT112" s="87" t="e">
        <f t="shared" ca="1" si="407"/>
        <v>#VALUE!</v>
      </c>
      <c r="DU112" s="87" t="e">
        <f t="shared" ca="1" si="408"/>
        <v>#VALUE!</v>
      </c>
      <c r="DV112" s="87" t="e">
        <f t="shared" ca="1" si="409"/>
        <v>#VALUE!</v>
      </c>
      <c r="DW112" s="87" t="e">
        <f t="shared" ca="1" si="410"/>
        <v>#VALUE!</v>
      </c>
      <c r="DY112" s="87" t="e">
        <f t="shared" ca="1" si="411"/>
        <v>#VALUE!</v>
      </c>
      <c r="DZ112" s="87" t="e">
        <f t="shared" ca="1" si="412"/>
        <v>#VALUE!</v>
      </c>
      <c r="EA112" s="87" t="e">
        <f t="shared" ca="1" si="413"/>
        <v>#VALUE!</v>
      </c>
      <c r="EB112" s="87" t="e">
        <f t="shared" ca="1" si="414"/>
        <v>#VALUE!</v>
      </c>
      <c r="EC112" s="87" t="e">
        <f t="shared" ca="1" si="415"/>
        <v>#VALUE!</v>
      </c>
      <c r="ED112" s="87" t="e">
        <f t="shared" ca="1" si="416"/>
        <v>#VALUE!</v>
      </c>
      <c r="EE112" s="87" t="e">
        <f t="shared" ca="1" si="417"/>
        <v>#VALUE!</v>
      </c>
      <c r="EF112" s="87" t="e">
        <f t="shared" ca="1" si="418"/>
        <v>#VALUE!</v>
      </c>
      <c r="EG112" s="87" t="e">
        <f t="shared" ca="1" si="419"/>
        <v>#VALUE!</v>
      </c>
      <c r="EH112" s="87" t="e">
        <f t="shared" ca="1" si="420"/>
        <v>#VALUE!</v>
      </c>
      <c r="EI112" s="87" t="e">
        <f t="shared" ca="1" si="421"/>
        <v>#VALUE!</v>
      </c>
      <c r="EJ112" s="87" t="e">
        <f t="shared" ca="1" si="422"/>
        <v>#VALUE!</v>
      </c>
      <c r="EK112" s="87" t="e">
        <f t="shared" ca="1" si="423"/>
        <v>#VALUE!</v>
      </c>
      <c r="EL112" s="87" t="e">
        <f t="shared" ca="1" si="424"/>
        <v>#VALUE!</v>
      </c>
      <c r="EM112" s="87" t="e">
        <f t="shared" ca="1" si="425"/>
        <v>#VALUE!</v>
      </c>
      <c r="EN112" s="87" t="e">
        <f t="shared" ca="1" si="426"/>
        <v>#VALUE!</v>
      </c>
      <c r="EO112" s="87" t="e">
        <f t="shared" ca="1" si="427"/>
        <v>#VALUE!</v>
      </c>
      <c r="EP112" s="87" t="e">
        <f t="shared" ca="1" si="428"/>
        <v>#VALUE!</v>
      </c>
      <c r="EQ112" s="87" t="e">
        <f t="shared" ca="1" si="429"/>
        <v>#VALUE!</v>
      </c>
      <c r="ER112" s="87" t="e">
        <f t="shared" ca="1" si="430"/>
        <v>#VALUE!</v>
      </c>
      <c r="ES112" s="87" t="e">
        <f t="shared" ca="1" si="431"/>
        <v>#VALUE!</v>
      </c>
      <c r="EU112" s="87" t="e">
        <f t="shared" ca="1" si="432"/>
        <v>#VALUE!</v>
      </c>
      <c r="EV112" s="87" t="e">
        <f t="shared" ca="1" si="433"/>
        <v>#VALUE!</v>
      </c>
      <c r="EW112" s="87" t="e">
        <f t="shared" ca="1" si="434"/>
        <v>#VALUE!</v>
      </c>
      <c r="EX112" s="87" t="e">
        <f t="shared" ca="1" si="435"/>
        <v>#VALUE!</v>
      </c>
      <c r="EY112" s="87" t="e">
        <f t="shared" ca="1" si="436"/>
        <v>#VALUE!</v>
      </c>
      <c r="EZ112" s="87" t="e">
        <f t="shared" ca="1" si="437"/>
        <v>#VALUE!</v>
      </c>
      <c r="FA112" s="87" t="e">
        <f t="shared" ca="1" si="438"/>
        <v>#VALUE!</v>
      </c>
      <c r="FB112" s="87" t="e">
        <f t="shared" ca="1" si="439"/>
        <v>#VALUE!</v>
      </c>
      <c r="FC112" s="87" t="e">
        <f t="shared" ca="1" si="440"/>
        <v>#VALUE!</v>
      </c>
      <c r="FD112" s="87" t="e">
        <f t="shared" ca="1" si="441"/>
        <v>#VALUE!</v>
      </c>
      <c r="FE112" s="87" t="e">
        <f t="shared" ca="1" si="442"/>
        <v>#VALUE!</v>
      </c>
      <c r="FF112" s="87" t="e">
        <f t="shared" ca="1" si="443"/>
        <v>#VALUE!</v>
      </c>
      <c r="FG112" s="87" t="e">
        <f t="shared" ca="1" si="444"/>
        <v>#VALUE!</v>
      </c>
      <c r="FH112" s="87" t="e">
        <f t="shared" ca="1" si="445"/>
        <v>#VALUE!</v>
      </c>
      <c r="FI112" s="87" t="e">
        <f t="shared" ca="1" si="446"/>
        <v>#VALUE!</v>
      </c>
      <c r="FJ112" s="87" t="e">
        <f t="shared" ca="1" si="447"/>
        <v>#VALUE!</v>
      </c>
      <c r="FK112" s="87" t="e">
        <f t="shared" ca="1" si="448"/>
        <v>#VALUE!</v>
      </c>
      <c r="FL112" s="87" t="e">
        <f t="shared" ca="1" si="449"/>
        <v>#VALUE!</v>
      </c>
      <c r="FM112" s="87" t="e">
        <f t="shared" ca="1" si="450"/>
        <v>#VALUE!</v>
      </c>
      <c r="FN112" s="87" t="e">
        <f t="shared" ca="1" si="451"/>
        <v>#VALUE!</v>
      </c>
      <c r="FO112" s="87" t="e">
        <f t="shared" ca="1" si="452"/>
        <v>#VALUE!</v>
      </c>
      <c r="FQ112" s="87">
        <f ca="1"/>
        <v>0</v>
      </c>
      <c r="FR112" s="87">
        <f ca="1"/>
        <v>0</v>
      </c>
      <c r="FS112" s="87">
        <f ca="1"/>
        <v>0</v>
      </c>
      <c r="FT112" s="87">
        <f ca="1"/>
        <v>0</v>
      </c>
      <c r="FU112" s="87">
        <f ca="1"/>
        <v>0</v>
      </c>
      <c r="FV112" s="87">
        <f ca="1"/>
        <v>0</v>
      </c>
      <c r="FW112" s="87">
        <f ca="1"/>
        <v>0</v>
      </c>
      <c r="FX112" s="87">
        <f ca="1"/>
        <v>0</v>
      </c>
      <c r="FY112" s="87">
        <f ca="1"/>
        <v>0</v>
      </c>
      <c r="FZ112" s="87">
        <f ca="1"/>
        <v>0</v>
      </c>
      <c r="GA112" s="87">
        <f ca="1"/>
        <v>0</v>
      </c>
      <c r="GB112" s="87">
        <f ca="1"/>
        <v>0</v>
      </c>
      <c r="GC112" s="87">
        <f ca="1"/>
        <v>0</v>
      </c>
      <c r="GD112" s="87">
        <f ca="1"/>
        <v>0</v>
      </c>
      <c r="GE112" s="87">
        <f ca="1"/>
        <v>0</v>
      </c>
      <c r="GF112" s="87">
        <f ca="1"/>
        <v>0</v>
      </c>
      <c r="GG112" s="87">
        <f ca="1"/>
        <v>0</v>
      </c>
      <c r="GH112" s="87">
        <f ca="1"/>
        <v>0</v>
      </c>
      <c r="GI112" s="87">
        <f ca="1"/>
        <v>0</v>
      </c>
      <c r="GJ112" s="87">
        <f ca="1"/>
        <v>0</v>
      </c>
    </row>
    <row r="113" spans="1:192" x14ac:dyDescent="0.25">
      <c r="A113" s="87">
        <f t="shared" si="515"/>
        <v>104</v>
      </c>
      <c r="B113" s="87" t="e">
        <f t="shared" ca="1" si="456"/>
        <v>#N/A</v>
      </c>
      <c r="C113" s="87" t="e">
        <f t="shared" ca="1" si="457"/>
        <v>#REF!</v>
      </c>
      <c r="D113" s="87" t="e">
        <f t="shared" ca="1" si="458"/>
        <v>#REF!</v>
      </c>
      <c r="E113" s="87" t="e">
        <f t="shared" ca="1" si="459"/>
        <v>#REF!</v>
      </c>
      <c r="F113" s="87" t="e">
        <f t="shared" ca="1" si="460"/>
        <v>#REF!</v>
      </c>
      <c r="G113" s="87" t="e">
        <f t="shared" ca="1" si="461"/>
        <v>#REF!</v>
      </c>
      <c r="H113" s="87" t="e">
        <f t="shared" ca="1" si="462"/>
        <v>#REF!</v>
      </c>
      <c r="I113" s="87" t="e">
        <f t="shared" ca="1" si="463"/>
        <v>#REF!</v>
      </c>
      <c r="J113" s="87" t="e">
        <f t="shared" ca="1" si="464"/>
        <v>#REF!</v>
      </c>
      <c r="K113" s="87" t="e">
        <f t="shared" ca="1" si="465"/>
        <v>#REF!</v>
      </c>
      <c r="L113" s="87" t="e">
        <f t="shared" ca="1" si="466"/>
        <v>#REF!</v>
      </c>
      <c r="M113" s="87" t="e">
        <f t="shared" ca="1" si="467"/>
        <v>#REF!</v>
      </c>
      <c r="N113" s="87" t="e">
        <f t="shared" ca="1" si="468"/>
        <v>#REF!</v>
      </c>
      <c r="O113" s="87" t="e">
        <f t="shared" ca="1" si="469"/>
        <v>#REF!</v>
      </c>
      <c r="P113" s="87" t="e">
        <f t="shared" ca="1" si="470"/>
        <v>#REF!</v>
      </c>
      <c r="Q113" s="87" t="e">
        <f t="shared" ca="1" si="587"/>
        <v>#REF!</v>
      </c>
      <c r="R113" s="87" t="e">
        <f t="shared" ca="1" si="587"/>
        <v>#REF!</v>
      </c>
      <c r="S113" s="87" t="e">
        <f t="shared" ca="1" si="587"/>
        <v>#REF!</v>
      </c>
      <c r="T113" s="87" t="e">
        <f t="shared" ca="1" si="587"/>
        <v>#REF!</v>
      </c>
      <c r="U113" s="87" t="e">
        <f t="shared" ca="1" si="587"/>
        <v>#REF!</v>
      </c>
      <c r="X113" s="87">
        <f ca="1">Ranking!B109</f>
        <v>0</v>
      </c>
      <c r="Y113" s="87" t="e">
        <f ca="1">IF(AH113=0,0,Ranking!C109)</f>
        <v>#VALUE!</v>
      </c>
      <c r="Z113" s="91">
        <f ca="1">Ranking!G109</f>
        <v>0</v>
      </c>
      <c r="AA113" s="87" t="e">
        <f ca="1">MCA!ES112</f>
        <v>#REF!</v>
      </c>
      <c r="AB113" s="87">
        <f ca="1">MCA!ET112</f>
        <v>0</v>
      </c>
      <c r="AC113" s="87">
        <f ca="1">MCA!EU112</f>
        <v>0</v>
      </c>
      <c r="AD113" s="87" t="e">
        <f ca="1">INDEX('MCA-INPUT'!$C$22:$C$25,MATCH(AC113,$W$376:$W$379,0),1)</f>
        <v>#N/A</v>
      </c>
      <c r="AE113" s="87" t="e">
        <f t="shared" ca="1" si="346"/>
        <v>#VALUE!</v>
      </c>
      <c r="AF113" s="87">
        <f ca="1">MATCH(AB113,$AB$7:AB113,0)</f>
        <v>1</v>
      </c>
      <c r="AG113" s="87" t="str">
        <f t="shared" ca="1" si="347"/>
        <v>00</v>
      </c>
      <c r="AH113" s="87" t="e">
        <f t="shared" ca="1" si="348"/>
        <v>#VALUE!</v>
      </c>
      <c r="AI113" s="87" t="e">
        <f t="shared" ca="1" si="385"/>
        <v>#VALUE!</v>
      </c>
      <c r="AK113" s="87" t="e">
        <f t="shared" ca="1" si="349"/>
        <v>#VALUE!</v>
      </c>
      <c r="AL113" s="87" t="e">
        <f t="shared" ca="1" si="386"/>
        <v>#VALUE!</v>
      </c>
      <c r="AM113" s="87" t="e">
        <f t="shared" ca="1" si="350"/>
        <v>#VALUE!</v>
      </c>
      <c r="AN113" s="87" t="e">
        <f t="shared" ref="AN113:BA113" ca="1" si="606">IF(AM113&gt;0,2,IF($AL113&lt;=AN$5,1,0))</f>
        <v>#VALUE!</v>
      </c>
      <c r="AO113" s="87" t="e">
        <f t="shared" ca="1" si="606"/>
        <v>#VALUE!</v>
      </c>
      <c r="AP113" s="87" t="e">
        <f t="shared" ca="1" si="606"/>
        <v>#VALUE!</v>
      </c>
      <c r="AQ113" s="87" t="e">
        <f t="shared" ca="1" si="606"/>
        <v>#VALUE!</v>
      </c>
      <c r="AR113" s="87" t="e">
        <f t="shared" ca="1" si="606"/>
        <v>#VALUE!</v>
      </c>
      <c r="AS113" s="87" t="e">
        <f t="shared" ca="1" si="606"/>
        <v>#VALUE!</v>
      </c>
      <c r="AT113" s="87" t="e">
        <f t="shared" ca="1" si="606"/>
        <v>#VALUE!</v>
      </c>
      <c r="AU113" s="87" t="e">
        <f t="shared" ca="1" si="606"/>
        <v>#VALUE!</v>
      </c>
      <c r="AV113" s="87" t="e">
        <f t="shared" ca="1" si="606"/>
        <v>#VALUE!</v>
      </c>
      <c r="AW113" s="87" t="e">
        <f t="shared" ca="1" si="606"/>
        <v>#VALUE!</v>
      </c>
      <c r="AX113" s="87" t="e">
        <f t="shared" ca="1" si="606"/>
        <v>#VALUE!</v>
      </c>
      <c r="AY113" s="87" t="e">
        <f t="shared" ca="1" si="606"/>
        <v>#VALUE!</v>
      </c>
      <c r="AZ113" s="87" t="e">
        <f t="shared" ca="1" si="606"/>
        <v>#VALUE!</v>
      </c>
      <c r="BA113" s="87" t="e">
        <f t="shared" ca="1" si="606"/>
        <v>#VALUE!</v>
      </c>
      <c r="BB113" s="87" t="e">
        <f t="shared" ref="BB113:BF113" ca="1" si="607">IF(BA113&gt;0,2,IF($AL113&lt;=BB$5,1,0))</f>
        <v>#VALUE!</v>
      </c>
      <c r="BC113" s="87" t="e">
        <f t="shared" ca="1" si="607"/>
        <v>#VALUE!</v>
      </c>
      <c r="BD113" s="87" t="e">
        <f t="shared" ca="1" si="607"/>
        <v>#VALUE!</v>
      </c>
      <c r="BE113" s="87" t="e">
        <f t="shared" ca="1" si="607"/>
        <v>#VALUE!</v>
      </c>
      <c r="BF113" s="87" t="e">
        <f t="shared" ca="1" si="607"/>
        <v>#VALUE!</v>
      </c>
      <c r="BH113" s="87" t="e">
        <f t="shared" ca="1" si="353"/>
        <v>#VALUE!</v>
      </c>
      <c r="BI113" s="87" t="e">
        <f t="shared" ca="1" si="354"/>
        <v>#VALUE!</v>
      </c>
      <c r="BJ113" s="87" t="e">
        <f t="shared" ca="1" si="355"/>
        <v>#VALUE!</v>
      </c>
      <c r="BK113" s="87" t="e">
        <f t="shared" ca="1" si="356"/>
        <v>#VALUE!</v>
      </c>
      <c r="BL113" s="87" t="e">
        <f t="shared" ca="1" si="357"/>
        <v>#VALUE!</v>
      </c>
      <c r="BM113" s="87" t="e">
        <f t="shared" ca="1" si="358"/>
        <v>#VALUE!</v>
      </c>
      <c r="BN113" s="87" t="e">
        <f t="shared" ca="1" si="359"/>
        <v>#VALUE!</v>
      </c>
      <c r="BO113" s="87" t="e">
        <f t="shared" ca="1" si="360"/>
        <v>#VALUE!</v>
      </c>
      <c r="BP113" s="87" t="e">
        <f t="shared" ca="1" si="361"/>
        <v>#VALUE!</v>
      </c>
      <c r="BQ113" s="87" t="e">
        <f t="shared" ca="1" si="362"/>
        <v>#VALUE!</v>
      </c>
      <c r="BR113" s="87" t="e">
        <f t="shared" ca="1" si="363"/>
        <v>#VALUE!</v>
      </c>
      <c r="BS113" s="87" t="e">
        <f t="shared" ca="1" si="364"/>
        <v>#VALUE!</v>
      </c>
      <c r="BT113" s="87" t="e">
        <f t="shared" ca="1" si="365"/>
        <v>#VALUE!</v>
      </c>
      <c r="BU113" s="87" t="e">
        <f t="shared" ca="1" si="366"/>
        <v>#VALUE!</v>
      </c>
      <c r="BV113" s="87" t="e">
        <f t="shared" ca="1" si="367"/>
        <v>#VALUE!</v>
      </c>
      <c r="BW113" s="87" t="e">
        <f t="shared" ca="1" si="564"/>
        <v>#VALUE!</v>
      </c>
      <c r="BX113" s="87" t="e">
        <f t="shared" ca="1" si="564"/>
        <v>#VALUE!</v>
      </c>
      <c r="BY113" s="87" t="e">
        <f t="shared" ca="1" si="564"/>
        <v>#VALUE!</v>
      </c>
      <c r="BZ113" s="87" t="e">
        <f t="shared" ca="1" si="564"/>
        <v>#VALUE!</v>
      </c>
      <c r="CA113" s="87" t="e">
        <f t="shared" ca="1" si="564"/>
        <v>#VALUE!</v>
      </c>
      <c r="CD113" s="87" t="e">
        <f t="array" aca="1" ref="CD113" ca="1">MIN(IF(CD$7:CD$109&gt;CD112,CD$7:CD$109,"NEMA"))</f>
        <v>#N/A</v>
      </c>
      <c r="CE113" s="87" t="e">
        <f t="array" aca="1" ref="CE113" ca="1">MIN(IF(CE$7:CE$109&gt;CE112,CE$7:CE$109,""))</f>
        <v>#REF!</v>
      </c>
      <c r="CF113" s="87" t="e">
        <f t="array" aca="1" ref="CF113" ca="1">MIN(IF(CF$7:CF$109&gt;CF112,CF$7:CF$109,""))</f>
        <v>#REF!</v>
      </c>
      <c r="CG113" s="87" t="e">
        <f t="array" aca="1" ref="CG113" ca="1">MIN(IF(CG$7:CG$109&gt;CG112,CG$7:CG$109,""))</f>
        <v>#REF!</v>
      </c>
      <c r="CH113" s="87" t="e">
        <f t="array" aca="1" ref="CH113" ca="1">MIN(IF(CH$7:CH$109&gt;CH112,CH$7:CH$109,""))</f>
        <v>#REF!</v>
      </c>
      <c r="CI113" s="87" t="e">
        <f t="array" aca="1" ref="CI113" ca="1">MIN(IF(CI$7:CI$109&gt;CI112,CI$7:CI$109,""))</f>
        <v>#REF!</v>
      </c>
      <c r="CJ113" s="87" t="e">
        <f t="array" aca="1" ref="CJ113" ca="1">MIN(IF(CJ$7:CJ$109&gt;CJ112,CJ$7:CJ$109,""))</f>
        <v>#REF!</v>
      </c>
      <c r="CK113" s="87" t="e">
        <f t="array" aca="1" ref="CK113" ca="1">MIN(IF(CK$7:CK$109&gt;CK112,CK$7:CK$109,""))</f>
        <v>#REF!</v>
      </c>
      <c r="CL113" s="87" t="e">
        <f t="array" aca="1" ref="CL113" ca="1">MIN(IF(CL$7:CL$109&gt;CL112,CL$7:CL$109,""))</f>
        <v>#REF!</v>
      </c>
      <c r="CM113" s="87" t="e">
        <f t="array" aca="1" ref="CM113" ca="1">MIN(IF(CM$7:CM$109&gt;CM112,CM$7:CM$109,""))</f>
        <v>#REF!</v>
      </c>
      <c r="CN113" s="87" t="e">
        <f t="array" aca="1" ref="CN113" ca="1">MIN(IF(CN$7:CN$109&gt;CN112,CN$7:CN$109,""))</f>
        <v>#REF!</v>
      </c>
      <c r="CO113" s="87" t="e">
        <f t="array" aca="1" ref="CO113" ca="1">MIN(IF(CO$7:CO$109&gt;CO112,CO$7:CO$109,""))</f>
        <v>#REF!</v>
      </c>
      <c r="CP113" s="87" t="e">
        <f t="array" aca="1" ref="CP113" ca="1">MIN(IF(CP$7:CP$109&gt;CP112,CP$7:CP$109,""))</f>
        <v>#REF!</v>
      </c>
      <c r="CQ113" s="87" t="e">
        <f t="array" aca="1" ref="CQ113" ca="1">MIN(IF(CQ$7:CQ$109&gt;CQ112,CQ$7:CQ$109,""))</f>
        <v>#REF!</v>
      </c>
      <c r="CR113" s="87" t="e">
        <f t="array" aca="1" ref="CR113" ca="1">MIN(IF(CR$7:CR$109&gt;CR112,CR$7:CR$109,""))</f>
        <v>#REF!</v>
      </c>
      <c r="CS113" s="87" t="e">
        <f t="array" aca="1" ref="CS113" ca="1">MIN(IF(CS$7:CS$109&gt;CS112,CS$7:CS$109,""))</f>
        <v>#REF!</v>
      </c>
      <c r="CT113" s="87" t="e">
        <f t="array" aca="1" ref="CT113" ca="1">MIN(IF(CT$7:CT$109&gt;CT112,CT$7:CT$109,""))</f>
        <v>#REF!</v>
      </c>
      <c r="CU113" s="87" t="e">
        <f t="array" aca="1" ref="CU113" ca="1">MIN(IF(CU$7:CU$109&gt;CU112,CU$7:CU$109,""))</f>
        <v>#REF!</v>
      </c>
      <c r="CV113" s="87" t="e">
        <f t="array" aca="1" ref="CV113" ca="1">MIN(IF(CV$7:CV$109&gt;CV112,CV$7:CV$109,""))</f>
        <v>#REF!</v>
      </c>
      <c r="CW113" s="87" t="e">
        <f t="array" aca="1" ref="CW113" ca="1">MIN(IF(CW$7:CW$109&gt;CW112,CW$7:CW$109,""))</f>
        <v>#REF!</v>
      </c>
      <c r="DC113" s="87" t="e">
        <f t="shared" ca="1" si="390"/>
        <v>#VALUE!</v>
      </c>
      <c r="DD113" s="87" t="e">
        <f t="shared" ca="1" si="391"/>
        <v>#VALUE!</v>
      </c>
      <c r="DE113" s="87" t="e">
        <f t="shared" ca="1" si="392"/>
        <v>#VALUE!</v>
      </c>
      <c r="DF113" s="87" t="e">
        <f t="shared" ca="1" si="393"/>
        <v>#VALUE!</v>
      </c>
      <c r="DG113" s="87" t="e">
        <f t="shared" ca="1" si="394"/>
        <v>#VALUE!</v>
      </c>
      <c r="DH113" s="87" t="e">
        <f t="shared" ca="1" si="395"/>
        <v>#VALUE!</v>
      </c>
      <c r="DI113" s="87" t="e">
        <f t="shared" ca="1" si="396"/>
        <v>#VALUE!</v>
      </c>
      <c r="DJ113" s="87" t="e">
        <f t="shared" ca="1" si="397"/>
        <v>#VALUE!</v>
      </c>
      <c r="DK113" s="87" t="e">
        <f t="shared" ca="1" si="398"/>
        <v>#VALUE!</v>
      </c>
      <c r="DL113" s="87" t="e">
        <f t="shared" ca="1" si="399"/>
        <v>#VALUE!</v>
      </c>
      <c r="DM113" s="87" t="e">
        <f t="shared" ca="1" si="400"/>
        <v>#VALUE!</v>
      </c>
      <c r="DN113" s="87" t="e">
        <f t="shared" ca="1" si="401"/>
        <v>#VALUE!</v>
      </c>
      <c r="DO113" s="87" t="e">
        <f t="shared" ca="1" si="402"/>
        <v>#VALUE!</v>
      </c>
      <c r="DP113" s="87" t="e">
        <f t="shared" ca="1" si="403"/>
        <v>#VALUE!</v>
      </c>
      <c r="DQ113" s="87" t="e">
        <f t="shared" ca="1" si="404"/>
        <v>#VALUE!</v>
      </c>
      <c r="DR113" s="87" t="e">
        <f t="shared" ca="1" si="405"/>
        <v>#VALUE!</v>
      </c>
      <c r="DS113" s="87" t="e">
        <f t="shared" ca="1" si="406"/>
        <v>#VALUE!</v>
      </c>
      <c r="DT113" s="87" t="e">
        <f t="shared" ca="1" si="407"/>
        <v>#VALUE!</v>
      </c>
      <c r="DU113" s="87" t="e">
        <f t="shared" ca="1" si="408"/>
        <v>#VALUE!</v>
      </c>
      <c r="DV113" s="87" t="e">
        <f t="shared" ca="1" si="409"/>
        <v>#VALUE!</v>
      </c>
      <c r="DW113" s="87" t="e">
        <f t="shared" ca="1" si="410"/>
        <v>#VALUE!</v>
      </c>
      <c r="DY113" s="87" t="e">
        <f t="shared" ca="1" si="411"/>
        <v>#VALUE!</v>
      </c>
      <c r="DZ113" s="87" t="e">
        <f t="shared" ca="1" si="412"/>
        <v>#VALUE!</v>
      </c>
      <c r="EA113" s="87" t="e">
        <f t="shared" ca="1" si="413"/>
        <v>#VALUE!</v>
      </c>
      <c r="EB113" s="87" t="e">
        <f t="shared" ca="1" si="414"/>
        <v>#VALUE!</v>
      </c>
      <c r="EC113" s="87" t="e">
        <f t="shared" ca="1" si="415"/>
        <v>#VALUE!</v>
      </c>
      <c r="ED113" s="87" t="e">
        <f t="shared" ca="1" si="416"/>
        <v>#VALUE!</v>
      </c>
      <c r="EE113" s="87" t="e">
        <f t="shared" ca="1" si="417"/>
        <v>#VALUE!</v>
      </c>
      <c r="EF113" s="87" t="e">
        <f t="shared" ca="1" si="418"/>
        <v>#VALUE!</v>
      </c>
      <c r="EG113" s="87" t="e">
        <f t="shared" ca="1" si="419"/>
        <v>#VALUE!</v>
      </c>
      <c r="EH113" s="87" t="e">
        <f t="shared" ca="1" si="420"/>
        <v>#VALUE!</v>
      </c>
      <c r="EI113" s="87" t="e">
        <f t="shared" ca="1" si="421"/>
        <v>#VALUE!</v>
      </c>
      <c r="EJ113" s="87" t="e">
        <f t="shared" ca="1" si="422"/>
        <v>#VALUE!</v>
      </c>
      <c r="EK113" s="87" t="e">
        <f t="shared" ca="1" si="423"/>
        <v>#VALUE!</v>
      </c>
      <c r="EL113" s="87" t="e">
        <f t="shared" ca="1" si="424"/>
        <v>#VALUE!</v>
      </c>
      <c r="EM113" s="87" t="e">
        <f t="shared" ca="1" si="425"/>
        <v>#VALUE!</v>
      </c>
      <c r="EN113" s="87" t="e">
        <f t="shared" ca="1" si="426"/>
        <v>#VALUE!</v>
      </c>
      <c r="EO113" s="87" t="e">
        <f t="shared" ca="1" si="427"/>
        <v>#VALUE!</v>
      </c>
      <c r="EP113" s="87" t="e">
        <f t="shared" ca="1" si="428"/>
        <v>#VALUE!</v>
      </c>
      <c r="EQ113" s="87" t="e">
        <f t="shared" ca="1" si="429"/>
        <v>#VALUE!</v>
      </c>
      <c r="ER113" s="87" t="e">
        <f t="shared" ca="1" si="430"/>
        <v>#VALUE!</v>
      </c>
      <c r="ES113" s="87" t="e">
        <f t="shared" ca="1" si="431"/>
        <v>#VALUE!</v>
      </c>
      <c r="EU113" s="87" t="e">
        <f t="shared" ca="1" si="432"/>
        <v>#VALUE!</v>
      </c>
      <c r="EV113" s="87" t="e">
        <f t="shared" ca="1" si="433"/>
        <v>#VALUE!</v>
      </c>
      <c r="EW113" s="87" t="e">
        <f t="shared" ca="1" si="434"/>
        <v>#VALUE!</v>
      </c>
      <c r="EX113" s="87" t="e">
        <f t="shared" ca="1" si="435"/>
        <v>#VALUE!</v>
      </c>
      <c r="EY113" s="87" t="e">
        <f t="shared" ca="1" si="436"/>
        <v>#VALUE!</v>
      </c>
      <c r="EZ113" s="87" t="e">
        <f t="shared" ca="1" si="437"/>
        <v>#VALUE!</v>
      </c>
      <c r="FA113" s="87" t="e">
        <f t="shared" ca="1" si="438"/>
        <v>#VALUE!</v>
      </c>
      <c r="FB113" s="87" t="e">
        <f t="shared" ca="1" si="439"/>
        <v>#VALUE!</v>
      </c>
      <c r="FC113" s="87" t="e">
        <f t="shared" ca="1" si="440"/>
        <v>#VALUE!</v>
      </c>
      <c r="FD113" s="87" t="e">
        <f t="shared" ca="1" si="441"/>
        <v>#VALUE!</v>
      </c>
      <c r="FE113" s="87" t="e">
        <f t="shared" ca="1" si="442"/>
        <v>#VALUE!</v>
      </c>
      <c r="FF113" s="87" t="e">
        <f t="shared" ca="1" si="443"/>
        <v>#VALUE!</v>
      </c>
      <c r="FG113" s="87" t="e">
        <f t="shared" ca="1" si="444"/>
        <v>#VALUE!</v>
      </c>
      <c r="FH113" s="87" t="e">
        <f t="shared" ca="1" si="445"/>
        <v>#VALUE!</v>
      </c>
      <c r="FI113" s="87" t="e">
        <f t="shared" ca="1" si="446"/>
        <v>#VALUE!</v>
      </c>
      <c r="FJ113" s="87" t="e">
        <f t="shared" ca="1" si="447"/>
        <v>#VALUE!</v>
      </c>
      <c r="FK113" s="87" t="e">
        <f t="shared" ca="1" si="448"/>
        <v>#VALUE!</v>
      </c>
      <c r="FL113" s="87" t="e">
        <f t="shared" ca="1" si="449"/>
        <v>#VALUE!</v>
      </c>
      <c r="FM113" s="87" t="e">
        <f t="shared" ca="1" si="450"/>
        <v>#VALUE!</v>
      </c>
      <c r="FN113" s="87" t="e">
        <f t="shared" ca="1" si="451"/>
        <v>#VALUE!</v>
      </c>
      <c r="FO113" s="87" t="e">
        <f t="shared" ca="1" si="452"/>
        <v>#VALUE!</v>
      </c>
      <c r="FQ113" s="87">
        <f ca="1"/>
        <v>0</v>
      </c>
      <c r="FR113" s="87">
        <f ca="1"/>
        <v>0</v>
      </c>
      <c r="FS113" s="87">
        <f ca="1"/>
        <v>0</v>
      </c>
      <c r="FT113" s="87">
        <f ca="1"/>
        <v>0</v>
      </c>
      <c r="FU113" s="87">
        <f ca="1"/>
        <v>0</v>
      </c>
      <c r="FV113" s="87">
        <f ca="1"/>
        <v>0</v>
      </c>
      <c r="FW113" s="87">
        <f ca="1"/>
        <v>0</v>
      </c>
      <c r="FX113" s="87">
        <f ca="1"/>
        <v>0</v>
      </c>
      <c r="FY113" s="87">
        <f ca="1"/>
        <v>0</v>
      </c>
      <c r="FZ113" s="87">
        <f ca="1"/>
        <v>0</v>
      </c>
      <c r="GA113" s="87">
        <f ca="1"/>
        <v>0</v>
      </c>
      <c r="GB113" s="87">
        <f ca="1"/>
        <v>0</v>
      </c>
      <c r="GC113" s="87">
        <f ca="1"/>
        <v>0</v>
      </c>
      <c r="GD113" s="87">
        <f ca="1"/>
        <v>0</v>
      </c>
      <c r="GE113" s="87">
        <f ca="1"/>
        <v>0</v>
      </c>
      <c r="GF113" s="87">
        <f ca="1"/>
        <v>0</v>
      </c>
      <c r="GG113" s="87">
        <f ca="1"/>
        <v>0</v>
      </c>
      <c r="GH113" s="87">
        <f ca="1"/>
        <v>0</v>
      </c>
      <c r="GI113" s="87">
        <f ca="1"/>
        <v>0</v>
      </c>
      <c r="GJ113" s="87">
        <f ca="1"/>
        <v>0</v>
      </c>
    </row>
    <row r="114" spans="1:192" x14ac:dyDescent="0.25">
      <c r="A114" s="87">
        <f t="shared" si="515"/>
        <v>105</v>
      </c>
      <c r="B114" s="87" t="e">
        <f t="shared" ca="1" si="456"/>
        <v>#N/A</v>
      </c>
      <c r="C114" s="87" t="e">
        <f t="shared" ca="1" si="457"/>
        <v>#REF!</v>
      </c>
      <c r="D114" s="87" t="e">
        <f t="shared" ca="1" si="458"/>
        <v>#REF!</v>
      </c>
      <c r="E114" s="87" t="e">
        <f t="shared" ca="1" si="459"/>
        <v>#REF!</v>
      </c>
      <c r="F114" s="87" t="e">
        <f t="shared" ca="1" si="460"/>
        <v>#REF!</v>
      </c>
      <c r="G114" s="87" t="e">
        <f t="shared" ca="1" si="461"/>
        <v>#REF!</v>
      </c>
      <c r="H114" s="87" t="e">
        <f t="shared" ca="1" si="462"/>
        <v>#REF!</v>
      </c>
      <c r="I114" s="87" t="e">
        <f t="shared" ca="1" si="463"/>
        <v>#REF!</v>
      </c>
      <c r="J114" s="87" t="e">
        <f t="shared" ca="1" si="464"/>
        <v>#REF!</v>
      </c>
      <c r="K114" s="87" t="e">
        <f t="shared" ca="1" si="465"/>
        <v>#REF!</v>
      </c>
      <c r="L114" s="87" t="e">
        <f t="shared" ca="1" si="466"/>
        <v>#REF!</v>
      </c>
      <c r="M114" s="87" t="e">
        <f t="shared" ca="1" si="467"/>
        <v>#REF!</v>
      </c>
      <c r="N114" s="87" t="e">
        <f t="shared" ca="1" si="468"/>
        <v>#REF!</v>
      </c>
      <c r="O114" s="87" t="e">
        <f t="shared" ca="1" si="469"/>
        <v>#REF!</v>
      </c>
      <c r="P114" s="87" t="e">
        <f t="shared" ca="1" si="470"/>
        <v>#REF!</v>
      </c>
      <c r="Q114" s="87" t="e">
        <f t="shared" ca="1" si="587"/>
        <v>#REF!</v>
      </c>
      <c r="R114" s="87" t="e">
        <f t="shared" ca="1" si="587"/>
        <v>#REF!</v>
      </c>
      <c r="S114" s="87" t="e">
        <f t="shared" ca="1" si="587"/>
        <v>#REF!</v>
      </c>
      <c r="T114" s="87" t="e">
        <f t="shared" ca="1" si="587"/>
        <v>#REF!</v>
      </c>
      <c r="U114" s="87" t="e">
        <f t="shared" ca="1" si="587"/>
        <v>#REF!</v>
      </c>
      <c r="X114" s="87">
        <f ca="1">Ranking!B110</f>
        <v>0</v>
      </c>
      <c r="Y114" s="87" t="e">
        <f ca="1">IF(AH114=0,0,Ranking!C110)</f>
        <v>#VALUE!</v>
      </c>
      <c r="Z114" s="91">
        <f ca="1">Ranking!G110</f>
        <v>0</v>
      </c>
      <c r="AA114" s="87" t="e">
        <f ca="1">MCA!ES113</f>
        <v>#REF!</v>
      </c>
      <c r="AB114" s="87">
        <f ca="1">MCA!ET113</f>
        <v>0</v>
      </c>
      <c r="AC114" s="87">
        <f ca="1">MCA!EU113</f>
        <v>0</v>
      </c>
      <c r="AD114" s="87" t="e">
        <f ca="1">INDEX('MCA-INPUT'!$C$22:$C$25,MATCH(AC114,$W$376:$W$379,0),1)</f>
        <v>#N/A</v>
      </c>
      <c r="AE114" s="87" t="e">
        <f t="shared" ca="1" si="346"/>
        <v>#VALUE!</v>
      </c>
      <c r="AF114" s="87">
        <f ca="1">MATCH(AB114,$AB$7:AB114,0)</f>
        <v>1</v>
      </c>
      <c r="AG114" s="87" t="str">
        <f t="shared" ca="1" si="347"/>
        <v>00</v>
      </c>
      <c r="AH114" s="87" t="e">
        <f t="shared" ca="1" si="348"/>
        <v>#VALUE!</v>
      </c>
      <c r="AI114" s="87" t="e">
        <f t="shared" ca="1" si="385"/>
        <v>#VALUE!</v>
      </c>
      <c r="AK114" s="87" t="e">
        <f t="shared" ca="1" si="349"/>
        <v>#VALUE!</v>
      </c>
      <c r="AL114" s="87" t="e">
        <f t="shared" ca="1" si="386"/>
        <v>#VALUE!</v>
      </c>
      <c r="AM114" s="87" t="e">
        <f t="shared" ca="1" si="350"/>
        <v>#VALUE!</v>
      </c>
      <c r="AN114" s="87" t="e">
        <f t="shared" ref="AN114:BA114" ca="1" si="608">IF(AM114&gt;0,2,IF($AL114&lt;=AN$5,1,0))</f>
        <v>#VALUE!</v>
      </c>
      <c r="AO114" s="87" t="e">
        <f t="shared" ca="1" si="608"/>
        <v>#VALUE!</v>
      </c>
      <c r="AP114" s="87" t="e">
        <f t="shared" ca="1" si="608"/>
        <v>#VALUE!</v>
      </c>
      <c r="AQ114" s="87" t="e">
        <f t="shared" ca="1" si="608"/>
        <v>#VALUE!</v>
      </c>
      <c r="AR114" s="87" t="e">
        <f t="shared" ca="1" si="608"/>
        <v>#VALUE!</v>
      </c>
      <c r="AS114" s="87" t="e">
        <f t="shared" ca="1" si="608"/>
        <v>#VALUE!</v>
      </c>
      <c r="AT114" s="87" t="e">
        <f t="shared" ca="1" si="608"/>
        <v>#VALUE!</v>
      </c>
      <c r="AU114" s="87" t="e">
        <f t="shared" ca="1" si="608"/>
        <v>#VALUE!</v>
      </c>
      <c r="AV114" s="87" t="e">
        <f t="shared" ca="1" si="608"/>
        <v>#VALUE!</v>
      </c>
      <c r="AW114" s="87" t="e">
        <f t="shared" ca="1" si="608"/>
        <v>#VALUE!</v>
      </c>
      <c r="AX114" s="87" t="e">
        <f t="shared" ca="1" si="608"/>
        <v>#VALUE!</v>
      </c>
      <c r="AY114" s="87" t="e">
        <f t="shared" ca="1" si="608"/>
        <v>#VALUE!</v>
      </c>
      <c r="AZ114" s="87" t="e">
        <f t="shared" ca="1" si="608"/>
        <v>#VALUE!</v>
      </c>
      <c r="BA114" s="87" t="e">
        <f t="shared" ca="1" si="608"/>
        <v>#VALUE!</v>
      </c>
      <c r="BB114" s="87" t="e">
        <f t="shared" ref="BB114:BF114" ca="1" si="609">IF(BA114&gt;0,2,IF($AL114&lt;=BB$5,1,0))</f>
        <v>#VALUE!</v>
      </c>
      <c r="BC114" s="87" t="e">
        <f t="shared" ca="1" si="609"/>
        <v>#VALUE!</v>
      </c>
      <c r="BD114" s="87" t="e">
        <f t="shared" ca="1" si="609"/>
        <v>#VALUE!</v>
      </c>
      <c r="BE114" s="87" t="e">
        <f t="shared" ca="1" si="609"/>
        <v>#VALUE!</v>
      </c>
      <c r="BF114" s="87" t="e">
        <f t="shared" ca="1" si="609"/>
        <v>#VALUE!</v>
      </c>
      <c r="BH114" s="87" t="e">
        <f t="shared" ca="1" si="353"/>
        <v>#VALUE!</v>
      </c>
      <c r="BI114" s="87" t="e">
        <f t="shared" ca="1" si="354"/>
        <v>#VALUE!</v>
      </c>
      <c r="BJ114" s="87" t="e">
        <f t="shared" ca="1" si="355"/>
        <v>#VALUE!</v>
      </c>
      <c r="BK114" s="87" t="e">
        <f t="shared" ca="1" si="356"/>
        <v>#VALUE!</v>
      </c>
      <c r="BL114" s="87" t="e">
        <f t="shared" ca="1" si="357"/>
        <v>#VALUE!</v>
      </c>
      <c r="BM114" s="87" t="e">
        <f t="shared" ca="1" si="358"/>
        <v>#VALUE!</v>
      </c>
      <c r="BN114" s="87" t="e">
        <f t="shared" ca="1" si="359"/>
        <v>#VALUE!</v>
      </c>
      <c r="BO114" s="87" t="e">
        <f t="shared" ca="1" si="360"/>
        <v>#VALUE!</v>
      </c>
      <c r="BP114" s="87" t="e">
        <f t="shared" ca="1" si="361"/>
        <v>#VALUE!</v>
      </c>
      <c r="BQ114" s="87" t="e">
        <f t="shared" ca="1" si="362"/>
        <v>#VALUE!</v>
      </c>
      <c r="BR114" s="87" t="e">
        <f t="shared" ca="1" si="363"/>
        <v>#VALUE!</v>
      </c>
      <c r="BS114" s="87" t="e">
        <f t="shared" ca="1" si="364"/>
        <v>#VALUE!</v>
      </c>
      <c r="BT114" s="87" t="e">
        <f t="shared" ca="1" si="365"/>
        <v>#VALUE!</v>
      </c>
      <c r="BU114" s="87" t="e">
        <f t="shared" ca="1" si="366"/>
        <v>#VALUE!</v>
      </c>
      <c r="BV114" s="87" t="e">
        <f t="shared" ca="1" si="367"/>
        <v>#VALUE!</v>
      </c>
      <c r="BW114" s="87" t="e">
        <f t="shared" ca="1" si="564"/>
        <v>#VALUE!</v>
      </c>
      <c r="BX114" s="87" t="e">
        <f t="shared" ca="1" si="564"/>
        <v>#VALUE!</v>
      </c>
      <c r="BY114" s="87" t="e">
        <f t="shared" ca="1" si="564"/>
        <v>#VALUE!</v>
      </c>
      <c r="BZ114" s="87" t="e">
        <f t="shared" ca="1" si="564"/>
        <v>#VALUE!</v>
      </c>
      <c r="CA114" s="87" t="e">
        <f t="shared" ca="1" si="564"/>
        <v>#VALUE!</v>
      </c>
      <c r="CD114" s="87" t="e">
        <f t="array" aca="1" ref="CD114" ca="1">IF(CD113=0,0,MIN(IF(CD$7:CD$109&gt;CD113,CD$7:CD$109,"")))</f>
        <v>#N/A</v>
      </c>
      <c r="CE114" s="87" t="e">
        <f t="array" aca="1" ref="CE114" ca="1">IF(CE113=0,0,MIN(IF(CE$7:CE$109&gt;CE113,CE$7:CE$109,"")))</f>
        <v>#REF!</v>
      </c>
      <c r="CF114" s="87" t="e">
        <f t="array" aca="1" ref="CF114" ca="1">IF(CF113=0,0,MIN(IF(CF$7:CF$109&gt;CF113,CF$7:CF$109,"")))</f>
        <v>#REF!</v>
      </c>
      <c r="CG114" s="87" t="e">
        <f t="array" aca="1" ref="CG114" ca="1">IF(CG113=0,0,MIN(IF(CG$7:CG$109&gt;CG113,CG$7:CG$109,"")))</f>
        <v>#REF!</v>
      </c>
      <c r="CH114" s="87" t="e">
        <f t="array" aca="1" ref="CH114" ca="1">IF(CH113=0,0,MIN(IF(CH$7:CH$109&gt;CH113,CH$7:CH$109,"")))</f>
        <v>#REF!</v>
      </c>
      <c r="CI114" s="87" t="e">
        <f t="array" aca="1" ref="CI114" ca="1">IF(CI113=0,0,MIN(IF(CI$7:CI$109&gt;CI113,CI$7:CI$109,"")))</f>
        <v>#REF!</v>
      </c>
      <c r="CJ114" s="87" t="e">
        <f t="array" aca="1" ref="CJ114" ca="1">IF(CJ113=0,0,MIN(IF(CJ$7:CJ$109&gt;CJ113,CJ$7:CJ$109,"")))</f>
        <v>#REF!</v>
      </c>
      <c r="CK114" s="87" t="e">
        <f t="array" aca="1" ref="CK114" ca="1">IF(CK113=0,0,MIN(IF(CK$7:CK$109&gt;CK113,CK$7:CK$109,"")))</f>
        <v>#REF!</v>
      </c>
      <c r="CL114" s="87" t="e">
        <f t="array" aca="1" ref="CL114" ca="1">IF(CL113=0,0,MIN(IF(CL$7:CL$109&gt;CL113,CL$7:CL$109,"")))</f>
        <v>#REF!</v>
      </c>
      <c r="CM114" s="87" t="e">
        <f t="array" aca="1" ref="CM114" ca="1">IF(CM113=0,0,MIN(IF(CM$7:CM$109&gt;CM113,CM$7:CM$109,"")))</f>
        <v>#REF!</v>
      </c>
      <c r="CN114" s="87" t="e">
        <f t="array" aca="1" ref="CN114" ca="1">IF(CN113=0,0,MIN(IF(CN$7:CN$109&gt;CN113,CN$7:CN$109,"")))</f>
        <v>#REF!</v>
      </c>
      <c r="CO114" s="87" t="e">
        <f t="array" aca="1" ref="CO114" ca="1">IF(CO113=0,0,MIN(IF(CO$7:CO$109&gt;CO113,CO$7:CO$109,"")))</f>
        <v>#REF!</v>
      </c>
      <c r="CP114" s="87" t="e">
        <f t="array" aca="1" ref="CP114" ca="1">IF(CP113=0,0,MIN(IF(CP$7:CP$109&gt;CP113,CP$7:CP$109,"")))</f>
        <v>#REF!</v>
      </c>
      <c r="CQ114" s="87" t="e">
        <f t="array" aca="1" ref="CQ114" ca="1">IF(CQ113=0,0,MIN(IF(CQ$7:CQ$109&gt;CQ113,CQ$7:CQ$109,"")))</f>
        <v>#REF!</v>
      </c>
      <c r="CR114" s="87" t="e">
        <f t="array" aca="1" ref="CR114" ca="1">IF(CR113=0,0,MIN(IF(CR$7:CR$109&gt;CR113,CR$7:CR$109,"")))</f>
        <v>#REF!</v>
      </c>
      <c r="CS114" s="87" t="e">
        <f t="array" aca="1" ref="CS114" ca="1">IF(CS113=0,0,MIN(IF(CS$7:CS$109&gt;CS113,CS$7:CS$109,"")))</f>
        <v>#REF!</v>
      </c>
      <c r="CT114" s="87" t="e">
        <f t="array" aca="1" ref="CT114" ca="1">IF(CT113=0,0,MIN(IF(CT$7:CT$109&gt;CT113,CT$7:CT$109,"")))</f>
        <v>#REF!</v>
      </c>
      <c r="CU114" s="87" t="e">
        <f t="array" aca="1" ref="CU114" ca="1">IF(CU113=0,0,MIN(IF(CU$7:CU$109&gt;CU113,CU$7:CU$109,"")))</f>
        <v>#REF!</v>
      </c>
      <c r="CV114" s="87" t="e">
        <f t="array" aca="1" ref="CV114" ca="1">IF(CV113=0,0,MIN(IF(CV$7:CV$109&gt;CV113,CV$7:CV$109,"")))</f>
        <v>#REF!</v>
      </c>
      <c r="CW114" s="87" t="e">
        <f t="array" aca="1" ref="CW114" ca="1">IF(CW113=0,0,MIN(IF(CW$7:CW$109&gt;CW113,CW$7:CW$109,"")))</f>
        <v>#REF!</v>
      </c>
      <c r="DC114" s="87" t="e">
        <f t="shared" ca="1" si="390"/>
        <v>#VALUE!</v>
      </c>
      <c r="DD114" s="87" t="e">
        <f t="shared" ca="1" si="391"/>
        <v>#VALUE!</v>
      </c>
      <c r="DE114" s="87" t="e">
        <f t="shared" ca="1" si="392"/>
        <v>#VALUE!</v>
      </c>
      <c r="DF114" s="87" t="e">
        <f t="shared" ca="1" si="393"/>
        <v>#VALUE!</v>
      </c>
      <c r="DG114" s="87" t="e">
        <f t="shared" ca="1" si="394"/>
        <v>#VALUE!</v>
      </c>
      <c r="DH114" s="87" t="e">
        <f t="shared" ca="1" si="395"/>
        <v>#VALUE!</v>
      </c>
      <c r="DI114" s="87" t="e">
        <f t="shared" ca="1" si="396"/>
        <v>#VALUE!</v>
      </c>
      <c r="DJ114" s="87" t="e">
        <f t="shared" ca="1" si="397"/>
        <v>#VALUE!</v>
      </c>
      <c r="DK114" s="87" t="e">
        <f t="shared" ca="1" si="398"/>
        <v>#VALUE!</v>
      </c>
      <c r="DL114" s="87" t="e">
        <f t="shared" ca="1" si="399"/>
        <v>#VALUE!</v>
      </c>
      <c r="DM114" s="87" t="e">
        <f t="shared" ca="1" si="400"/>
        <v>#VALUE!</v>
      </c>
      <c r="DN114" s="87" t="e">
        <f t="shared" ca="1" si="401"/>
        <v>#VALUE!</v>
      </c>
      <c r="DO114" s="87" t="e">
        <f t="shared" ca="1" si="402"/>
        <v>#VALUE!</v>
      </c>
      <c r="DP114" s="87" t="e">
        <f t="shared" ca="1" si="403"/>
        <v>#VALUE!</v>
      </c>
      <c r="DQ114" s="87" t="e">
        <f t="shared" ca="1" si="404"/>
        <v>#VALUE!</v>
      </c>
      <c r="DR114" s="87" t="e">
        <f t="shared" ca="1" si="405"/>
        <v>#VALUE!</v>
      </c>
      <c r="DS114" s="87" t="e">
        <f t="shared" ca="1" si="406"/>
        <v>#VALUE!</v>
      </c>
      <c r="DT114" s="87" t="e">
        <f t="shared" ca="1" si="407"/>
        <v>#VALUE!</v>
      </c>
      <c r="DU114" s="87" t="e">
        <f t="shared" ca="1" si="408"/>
        <v>#VALUE!</v>
      </c>
      <c r="DV114" s="87" t="e">
        <f t="shared" ca="1" si="409"/>
        <v>#VALUE!</v>
      </c>
      <c r="DW114" s="87" t="e">
        <f t="shared" ca="1" si="410"/>
        <v>#VALUE!</v>
      </c>
      <c r="DY114" s="87" t="e">
        <f t="shared" ca="1" si="411"/>
        <v>#VALUE!</v>
      </c>
      <c r="DZ114" s="87" t="e">
        <f t="shared" ca="1" si="412"/>
        <v>#VALUE!</v>
      </c>
      <c r="EA114" s="87" t="e">
        <f t="shared" ca="1" si="413"/>
        <v>#VALUE!</v>
      </c>
      <c r="EB114" s="87" t="e">
        <f t="shared" ca="1" si="414"/>
        <v>#VALUE!</v>
      </c>
      <c r="EC114" s="87" t="e">
        <f t="shared" ca="1" si="415"/>
        <v>#VALUE!</v>
      </c>
      <c r="ED114" s="87" t="e">
        <f t="shared" ca="1" si="416"/>
        <v>#VALUE!</v>
      </c>
      <c r="EE114" s="87" t="e">
        <f t="shared" ca="1" si="417"/>
        <v>#VALUE!</v>
      </c>
      <c r="EF114" s="87" t="e">
        <f t="shared" ca="1" si="418"/>
        <v>#VALUE!</v>
      </c>
      <c r="EG114" s="87" t="e">
        <f t="shared" ca="1" si="419"/>
        <v>#VALUE!</v>
      </c>
      <c r="EH114" s="87" t="e">
        <f t="shared" ca="1" si="420"/>
        <v>#VALUE!</v>
      </c>
      <c r="EI114" s="87" t="e">
        <f t="shared" ca="1" si="421"/>
        <v>#VALUE!</v>
      </c>
      <c r="EJ114" s="87" t="e">
        <f t="shared" ca="1" si="422"/>
        <v>#VALUE!</v>
      </c>
      <c r="EK114" s="87" t="e">
        <f t="shared" ca="1" si="423"/>
        <v>#VALUE!</v>
      </c>
      <c r="EL114" s="87" t="e">
        <f t="shared" ca="1" si="424"/>
        <v>#VALUE!</v>
      </c>
      <c r="EM114" s="87" t="e">
        <f t="shared" ca="1" si="425"/>
        <v>#VALUE!</v>
      </c>
      <c r="EN114" s="87" t="e">
        <f t="shared" ca="1" si="426"/>
        <v>#VALUE!</v>
      </c>
      <c r="EO114" s="87" t="e">
        <f t="shared" ca="1" si="427"/>
        <v>#VALUE!</v>
      </c>
      <c r="EP114" s="87" t="e">
        <f t="shared" ca="1" si="428"/>
        <v>#VALUE!</v>
      </c>
      <c r="EQ114" s="87" t="e">
        <f t="shared" ca="1" si="429"/>
        <v>#VALUE!</v>
      </c>
      <c r="ER114" s="87" t="e">
        <f t="shared" ca="1" si="430"/>
        <v>#VALUE!</v>
      </c>
      <c r="ES114" s="87" t="e">
        <f t="shared" ca="1" si="431"/>
        <v>#VALUE!</v>
      </c>
      <c r="EU114" s="87" t="e">
        <f t="shared" ca="1" si="432"/>
        <v>#VALUE!</v>
      </c>
      <c r="EV114" s="87" t="e">
        <f t="shared" ca="1" si="433"/>
        <v>#VALUE!</v>
      </c>
      <c r="EW114" s="87" t="e">
        <f t="shared" ca="1" si="434"/>
        <v>#VALUE!</v>
      </c>
      <c r="EX114" s="87" t="e">
        <f t="shared" ca="1" si="435"/>
        <v>#VALUE!</v>
      </c>
      <c r="EY114" s="87" t="e">
        <f t="shared" ca="1" si="436"/>
        <v>#VALUE!</v>
      </c>
      <c r="EZ114" s="87" t="e">
        <f t="shared" ca="1" si="437"/>
        <v>#VALUE!</v>
      </c>
      <c r="FA114" s="87" t="e">
        <f t="shared" ca="1" si="438"/>
        <v>#VALUE!</v>
      </c>
      <c r="FB114" s="87" t="e">
        <f t="shared" ca="1" si="439"/>
        <v>#VALUE!</v>
      </c>
      <c r="FC114" s="87" t="e">
        <f t="shared" ca="1" si="440"/>
        <v>#VALUE!</v>
      </c>
      <c r="FD114" s="87" t="e">
        <f t="shared" ca="1" si="441"/>
        <v>#VALUE!</v>
      </c>
      <c r="FE114" s="87" t="e">
        <f t="shared" ca="1" si="442"/>
        <v>#VALUE!</v>
      </c>
      <c r="FF114" s="87" t="e">
        <f t="shared" ca="1" si="443"/>
        <v>#VALUE!</v>
      </c>
      <c r="FG114" s="87" t="e">
        <f t="shared" ca="1" si="444"/>
        <v>#VALUE!</v>
      </c>
      <c r="FH114" s="87" t="e">
        <f t="shared" ca="1" si="445"/>
        <v>#VALUE!</v>
      </c>
      <c r="FI114" s="87" t="e">
        <f t="shared" ca="1" si="446"/>
        <v>#VALUE!</v>
      </c>
      <c r="FJ114" s="87" t="e">
        <f t="shared" ca="1" si="447"/>
        <v>#VALUE!</v>
      </c>
      <c r="FK114" s="87" t="e">
        <f t="shared" ca="1" si="448"/>
        <v>#VALUE!</v>
      </c>
      <c r="FL114" s="87" t="e">
        <f t="shared" ca="1" si="449"/>
        <v>#VALUE!</v>
      </c>
      <c r="FM114" s="87" t="e">
        <f t="shared" ca="1" si="450"/>
        <v>#VALUE!</v>
      </c>
      <c r="FN114" s="87" t="e">
        <f t="shared" ca="1" si="451"/>
        <v>#VALUE!</v>
      </c>
      <c r="FO114" s="87" t="e">
        <f t="shared" ca="1" si="452"/>
        <v>#VALUE!</v>
      </c>
      <c r="FQ114" s="87">
        <f ca="1"/>
        <v>0</v>
      </c>
      <c r="FR114" s="87">
        <f ca="1"/>
        <v>0</v>
      </c>
      <c r="FS114" s="87">
        <f ca="1"/>
        <v>0</v>
      </c>
      <c r="FT114" s="87">
        <f ca="1"/>
        <v>0</v>
      </c>
      <c r="FU114" s="87">
        <f ca="1"/>
        <v>0</v>
      </c>
      <c r="FV114" s="87">
        <f ca="1"/>
        <v>0</v>
      </c>
      <c r="FW114" s="87">
        <f ca="1"/>
        <v>0</v>
      </c>
      <c r="FX114" s="87">
        <f ca="1"/>
        <v>0</v>
      </c>
      <c r="FY114" s="87">
        <f ca="1"/>
        <v>0</v>
      </c>
      <c r="FZ114" s="87">
        <f ca="1"/>
        <v>0</v>
      </c>
      <c r="GA114" s="87">
        <f ca="1"/>
        <v>0</v>
      </c>
      <c r="GB114" s="87">
        <f ca="1"/>
        <v>0</v>
      </c>
      <c r="GC114" s="87">
        <f ca="1"/>
        <v>0</v>
      </c>
      <c r="GD114" s="87">
        <f ca="1"/>
        <v>0</v>
      </c>
      <c r="GE114" s="87">
        <f ca="1"/>
        <v>0</v>
      </c>
      <c r="GF114" s="87">
        <f ca="1"/>
        <v>0</v>
      </c>
      <c r="GG114" s="87">
        <f ca="1"/>
        <v>0</v>
      </c>
      <c r="GH114" s="87">
        <f ca="1"/>
        <v>0</v>
      </c>
      <c r="GI114" s="87">
        <f ca="1"/>
        <v>0</v>
      </c>
      <c r="GJ114" s="87">
        <f ca="1"/>
        <v>0</v>
      </c>
    </row>
    <row r="115" spans="1:192" x14ac:dyDescent="0.25">
      <c r="A115" s="87">
        <f t="shared" si="515"/>
        <v>106</v>
      </c>
      <c r="B115" s="87" t="e">
        <f t="shared" ca="1" si="456"/>
        <v>#N/A</v>
      </c>
      <c r="C115" s="87" t="e">
        <f t="shared" ca="1" si="457"/>
        <v>#REF!</v>
      </c>
      <c r="D115" s="87" t="e">
        <f t="shared" ca="1" si="458"/>
        <v>#REF!</v>
      </c>
      <c r="E115" s="87" t="e">
        <f t="shared" ca="1" si="459"/>
        <v>#REF!</v>
      </c>
      <c r="F115" s="87" t="e">
        <f t="shared" ca="1" si="460"/>
        <v>#REF!</v>
      </c>
      <c r="G115" s="87" t="e">
        <f t="shared" ca="1" si="461"/>
        <v>#REF!</v>
      </c>
      <c r="H115" s="87" t="e">
        <f t="shared" ca="1" si="462"/>
        <v>#REF!</v>
      </c>
      <c r="I115" s="87" t="e">
        <f t="shared" ca="1" si="463"/>
        <v>#REF!</v>
      </c>
      <c r="J115" s="87" t="e">
        <f t="shared" ca="1" si="464"/>
        <v>#REF!</v>
      </c>
      <c r="K115" s="87" t="e">
        <f t="shared" ca="1" si="465"/>
        <v>#REF!</v>
      </c>
      <c r="L115" s="87" t="e">
        <f t="shared" ca="1" si="466"/>
        <v>#REF!</v>
      </c>
      <c r="M115" s="87" t="e">
        <f t="shared" ca="1" si="467"/>
        <v>#REF!</v>
      </c>
      <c r="N115" s="87" t="e">
        <f t="shared" ca="1" si="468"/>
        <v>#REF!</v>
      </c>
      <c r="O115" s="87" t="e">
        <f t="shared" ca="1" si="469"/>
        <v>#REF!</v>
      </c>
      <c r="P115" s="87" t="e">
        <f t="shared" ca="1" si="470"/>
        <v>#REF!</v>
      </c>
      <c r="Q115" s="87" t="e">
        <f t="shared" ca="1" si="587"/>
        <v>#REF!</v>
      </c>
      <c r="R115" s="87" t="e">
        <f t="shared" ca="1" si="587"/>
        <v>#REF!</v>
      </c>
      <c r="S115" s="87" t="e">
        <f t="shared" ca="1" si="587"/>
        <v>#REF!</v>
      </c>
      <c r="T115" s="87" t="e">
        <f t="shared" ca="1" si="587"/>
        <v>#REF!</v>
      </c>
      <c r="U115" s="87" t="e">
        <f t="shared" ca="1" si="587"/>
        <v>#REF!</v>
      </c>
      <c r="X115" s="87">
        <f ca="1">Ranking!B111</f>
        <v>0</v>
      </c>
      <c r="Y115" s="87" t="e">
        <f ca="1">IF(AH115=0,0,Ranking!C111)</f>
        <v>#VALUE!</v>
      </c>
      <c r="Z115" s="91">
        <f ca="1">Ranking!G111</f>
        <v>0</v>
      </c>
      <c r="AA115" s="87" t="e">
        <f ca="1">MCA!ES114</f>
        <v>#REF!</v>
      </c>
      <c r="AB115" s="87">
        <f ca="1">MCA!ET114</f>
        <v>0</v>
      </c>
      <c r="AC115" s="87">
        <f ca="1">MCA!EU114</f>
        <v>0</v>
      </c>
      <c r="AD115" s="87" t="e">
        <f ca="1">INDEX('MCA-INPUT'!$C$22:$C$25,MATCH(AC115,$W$376:$W$379,0),1)</f>
        <v>#N/A</v>
      </c>
      <c r="AE115" s="87" t="e">
        <f t="shared" ca="1" si="346"/>
        <v>#VALUE!</v>
      </c>
      <c r="AF115" s="87">
        <f ca="1">MATCH(AB115,$AB$7:AB115,0)</f>
        <v>1</v>
      </c>
      <c r="AG115" s="87" t="str">
        <f t="shared" ca="1" si="347"/>
        <v>00</v>
      </c>
      <c r="AH115" s="87" t="e">
        <f t="shared" ca="1" si="348"/>
        <v>#VALUE!</v>
      </c>
      <c r="AI115" s="87" t="e">
        <f t="shared" ca="1" si="385"/>
        <v>#VALUE!</v>
      </c>
      <c r="AK115" s="87" t="e">
        <f t="shared" ca="1" si="349"/>
        <v>#VALUE!</v>
      </c>
      <c r="AL115" s="87" t="e">
        <f t="shared" ca="1" si="386"/>
        <v>#VALUE!</v>
      </c>
      <c r="AM115" s="87" t="e">
        <f t="shared" ca="1" si="350"/>
        <v>#VALUE!</v>
      </c>
      <c r="AN115" s="87" t="e">
        <f t="shared" ref="AN115:BA115" ca="1" si="610">IF(AM115&gt;0,2,IF($AL115&lt;=AN$5,1,0))</f>
        <v>#VALUE!</v>
      </c>
      <c r="AO115" s="87" t="e">
        <f t="shared" ca="1" si="610"/>
        <v>#VALUE!</v>
      </c>
      <c r="AP115" s="87" t="e">
        <f t="shared" ca="1" si="610"/>
        <v>#VALUE!</v>
      </c>
      <c r="AQ115" s="87" t="e">
        <f t="shared" ca="1" si="610"/>
        <v>#VALUE!</v>
      </c>
      <c r="AR115" s="87" t="e">
        <f t="shared" ca="1" si="610"/>
        <v>#VALUE!</v>
      </c>
      <c r="AS115" s="87" t="e">
        <f t="shared" ca="1" si="610"/>
        <v>#VALUE!</v>
      </c>
      <c r="AT115" s="87" t="e">
        <f t="shared" ca="1" si="610"/>
        <v>#VALUE!</v>
      </c>
      <c r="AU115" s="87" t="e">
        <f t="shared" ca="1" si="610"/>
        <v>#VALUE!</v>
      </c>
      <c r="AV115" s="87" t="e">
        <f t="shared" ca="1" si="610"/>
        <v>#VALUE!</v>
      </c>
      <c r="AW115" s="87" t="e">
        <f t="shared" ca="1" si="610"/>
        <v>#VALUE!</v>
      </c>
      <c r="AX115" s="87" t="e">
        <f t="shared" ca="1" si="610"/>
        <v>#VALUE!</v>
      </c>
      <c r="AY115" s="87" t="e">
        <f t="shared" ca="1" si="610"/>
        <v>#VALUE!</v>
      </c>
      <c r="AZ115" s="87" t="e">
        <f t="shared" ca="1" si="610"/>
        <v>#VALUE!</v>
      </c>
      <c r="BA115" s="87" t="e">
        <f t="shared" ca="1" si="610"/>
        <v>#VALUE!</v>
      </c>
      <c r="BB115" s="87" t="e">
        <f t="shared" ref="BB115:BF115" ca="1" si="611">IF(BA115&gt;0,2,IF($AL115&lt;=BB$5,1,0))</f>
        <v>#VALUE!</v>
      </c>
      <c r="BC115" s="87" t="e">
        <f t="shared" ca="1" si="611"/>
        <v>#VALUE!</v>
      </c>
      <c r="BD115" s="87" t="e">
        <f t="shared" ca="1" si="611"/>
        <v>#VALUE!</v>
      </c>
      <c r="BE115" s="87" t="e">
        <f t="shared" ca="1" si="611"/>
        <v>#VALUE!</v>
      </c>
      <c r="BF115" s="87" t="e">
        <f t="shared" ca="1" si="611"/>
        <v>#VALUE!</v>
      </c>
      <c r="BH115" s="87" t="e">
        <f t="shared" ca="1" si="353"/>
        <v>#VALUE!</v>
      </c>
      <c r="BI115" s="87" t="e">
        <f t="shared" ca="1" si="354"/>
        <v>#VALUE!</v>
      </c>
      <c r="BJ115" s="87" t="e">
        <f t="shared" ca="1" si="355"/>
        <v>#VALUE!</v>
      </c>
      <c r="BK115" s="87" t="e">
        <f t="shared" ca="1" si="356"/>
        <v>#VALUE!</v>
      </c>
      <c r="BL115" s="87" t="e">
        <f t="shared" ca="1" si="357"/>
        <v>#VALUE!</v>
      </c>
      <c r="BM115" s="87" t="e">
        <f t="shared" ca="1" si="358"/>
        <v>#VALUE!</v>
      </c>
      <c r="BN115" s="87" t="e">
        <f t="shared" ca="1" si="359"/>
        <v>#VALUE!</v>
      </c>
      <c r="BO115" s="87" t="e">
        <f t="shared" ca="1" si="360"/>
        <v>#VALUE!</v>
      </c>
      <c r="BP115" s="87" t="e">
        <f t="shared" ca="1" si="361"/>
        <v>#VALUE!</v>
      </c>
      <c r="BQ115" s="87" t="e">
        <f t="shared" ca="1" si="362"/>
        <v>#VALUE!</v>
      </c>
      <c r="BR115" s="87" t="e">
        <f t="shared" ca="1" si="363"/>
        <v>#VALUE!</v>
      </c>
      <c r="BS115" s="87" t="e">
        <f t="shared" ca="1" si="364"/>
        <v>#VALUE!</v>
      </c>
      <c r="BT115" s="87" t="e">
        <f t="shared" ca="1" si="365"/>
        <v>#VALUE!</v>
      </c>
      <c r="BU115" s="87" t="e">
        <f t="shared" ca="1" si="366"/>
        <v>#VALUE!</v>
      </c>
      <c r="BV115" s="87" t="e">
        <f t="shared" ca="1" si="367"/>
        <v>#VALUE!</v>
      </c>
      <c r="BW115" s="87" t="e">
        <f t="shared" ca="1" si="564"/>
        <v>#VALUE!</v>
      </c>
      <c r="BX115" s="87" t="e">
        <f t="shared" ca="1" si="564"/>
        <v>#VALUE!</v>
      </c>
      <c r="BY115" s="87" t="e">
        <f t="shared" ca="1" si="564"/>
        <v>#VALUE!</v>
      </c>
      <c r="BZ115" s="87" t="e">
        <f t="shared" ca="1" si="564"/>
        <v>#VALUE!</v>
      </c>
      <c r="CA115" s="87" t="e">
        <f t="shared" ca="1" si="564"/>
        <v>#VALUE!</v>
      </c>
      <c r="CD115" s="87" t="e">
        <f t="array" aca="1" ref="CD115" ca="1">IF(CD114=0,0,MIN(IF(CD$7:CD$109&gt;CD114,CD$7:CD$109,"")))</f>
        <v>#N/A</v>
      </c>
      <c r="CE115" s="87" t="e">
        <f t="array" aca="1" ref="CE115" ca="1">IF(CE114=0,0,MIN(IF(CE$7:CE$109&gt;CE114,CE$7:CE$109,"")))</f>
        <v>#REF!</v>
      </c>
      <c r="CF115" s="87" t="e">
        <f t="array" aca="1" ref="CF115" ca="1">IF(CF114=0,0,MIN(IF(CF$7:CF$109&gt;CF114,CF$7:CF$109,"")))</f>
        <v>#REF!</v>
      </c>
      <c r="CG115" s="87" t="e">
        <f t="array" aca="1" ref="CG115" ca="1">IF(CG114=0,0,MIN(IF(CG$7:CG$109&gt;CG114,CG$7:CG$109,"")))</f>
        <v>#REF!</v>
      </c>
      <c r="CH115" s="87" t="e">
        <f t="array" aca="1" ref="CH115" ca="1">IF(CH114=0,0,MIN(IF(CH$7:CH$109&gt;CH114,CH$7:CH$109,"")))</f>
        <v>#REF!</v>
      </c>
      <c r="CI115" s="87" t="e">
        <f t="array" aca="1" ref="CI115" ca="1">IF(CI114=0,0,MIN(IF(CI$7:CI$109&gt;CI114,CI$7:CI$109,"")))</f>
        <v>#REF!</v>
      </c>
      <c r="CJ115" s="87" t="e">
        <f t="array" aca="1" ref="CJ115" ca="1">IF(CJ114=0,0,MIN(IF(CJ$7:CJ$109&gt;CJ114,CJ$7:CJ$109,"")))</f>
        <v>#REF!</v>
      </c>
      <c r="CK115" s="87" t="e">
        <f t="array" aca="1" ref="CK115" ca="1">IF(CK114=0,0,MIN(IF(CK$7:CK$109&gt;CK114,CK$7:CK$109,"")))</f>
        <v>#REF!</v>
      </c>
      <c r="CL115" s="87" t="e">
        <f t="array" aca="1" ref="CL115" ca="1">IF(CL114=0,0,MIN(IF(CL$7:CL$109&gt;CL114,CL$7:CL$109,"")))</f>
        <v>#REF!</v>
      </c>
      <c r="CM115" s="87" t="e">
        <f t="array" aca="1" ref="CM115" ca="1">IF(CM114=0,0,MIN(IF(CM$7:CM$109&gt;CM114,CM$7:CM$109,"")))</f>
        <v>#REF!</v>
      </c>
      <c r="CN115" s="87" t="e">
        <f t="array" aca="1" ref="CN115" ca="1">IF(CN114=0,0,MIN(IF(CN$7:CN$109&gt;CN114,CN$7:CN$109,"")))</f>
        <v>#REF!</v>
      </c>
      <c r="CO115" s="87" t="e">
        <f t="array" aca="1" ref="CO115" ca="1">IF(CO114=0,0,MIN(IF(CO$7:CO$109&gt;CO114,CO$7:CO$109,"")))</f>
        <v>#REF!</v>
      </c>
      <c r="CP115" s="87" t="e">
        <f t="array" aca="1" ref="CP115" ca="1">IF(CP114=0,0,MIN(IF(CP$7:CP$109&gt;CP114,CP$7:CP$109,"")))</f>
        <v>#REF!</v>
      </c>
      <c r="CQ115" s="87" t="e">
        <f t="array" aca="1" ref="CQ115" ca="1">IF(CQ114=0,0,MIN(IF(CQ$7:CQ$109&gt;CQ114,CQ$7:CQ$109,"")))</f>
        <v>#REF!</v>
      </c>
      <c r="CR115" s="87" t="e">
        <f t="array" aca="1" ref="CR115" ca="1">IF(CR114=0,0,MIN(IF(CR$7:CR$109&gt;CR114,CR$7:CR$109,"")))</f>
        <v>#REF!</v>
      </c>
      <c r="CS115" s="87" t="e">
        <f t="array" aca="1" ref="CS115" ca="1">IF(CS114=0,0,MIN(IF(CS$7:CS$109&gt;CS114,CS$7:CS$109,"")))</f>
        <v>#REF!</v>
      </c>
      <c r="CT115" s="87" t="e">
        <f t="array" aca="1" ref="CT115" ca="1">IF(CT114=0,0,MIN(IF(CT$7:CT$109&gt;CT114,CT$7:CT$109,"")))</f>
        <v>#REF!</v>
      </c>
      <c r="CU115" s="87" t="e">
        <f t="array" aca="1" ref="CU115" ca="1">IF(CU114=0,0,MIN(IF(CU$7:CU$109&gt;CU114,CU$7:CU$109,"")))</f>
        <v>#REF!</v>
      </c>
      <c r="CV115" s="87" t="e">
        <f t="array" aca="1" ref="CV115" ca="1">IF(CV114=0,0,MIN(IF(CV$7:CV$109&gt;CV114,CV$7:CV$109,"")))</f>
        <v>#REF!</v>
      </c>
      <c r="CW115" s="87" t="e">
        <f t="array" aca="1" ref="CW115" ca="1">IF(CW114=0,0,MIN(IF(CW$7:CW$109&gt;CW114,CW$7:CW$109,"")))</f>
        <v>#REF!</v>
      </c>
      <c r="DC115" s="87" t="e">
        <f t="shared" ca="1" si="390"/>
        <v>#VALUE!</v>
      </c>
      <c r="DD115" s="87" t="e">
        <f t="shared" ca="1" si="391"/>
        <v>#VALUE!</v>
      </c>
      <c r="DE115" s="87" t="e">
        <f t="shared" ca="1" si="392"/>
        <v>#VALUE!</v>
      </c>
      <c r="DF115" s="87" t="e">
        <f t="shared" ca="1" si="393"/>
        <v>#VALUE!</v>
      </c>
      <c r="DG115" s="87" t="e">
        <f t="shared" ca="1" si="394"/>
        <v>#VALUE!</v>
      </c>
      <c r="DH115" s="87" t="e">
        <f t="shared" ca="1" si="395"/>
        <v>#VALUE!</v>
      </c>
      <c r="DI115" s="87" t="e">
        <f t="shared" ca="1" si="396"/>
        <v>#VALUE!</v>
      </c>
      <c r="DJ115" s="87" t="e">
        <f t="shared" ca="1" si="397"/>
        <v>#VALUE!</v>
      </c>
      <c r="DK115" s="87" t="e">
        <f t="shared" ca="1" si="398"/>
        <v>#VALUE!</v>
      </c>
      <c r="DL115" s="87" t="e">
        <f t="shared" ca="1" si="399"/>
        <v>#VALUE!</v>
      </c>
      <c r="DM115" s="87" t="e">
        <f t="shared" ca="1" si="400"/>
        <v>#VALUE!</v>
      </c>
      <c r="DN115" s="87" t="e">
        <f t="shared" ca="1" si="401"/>
        <v>#VALUE!</v>
      </c>
      <c r="DO115" s="87" t="e">
        <f t="shared" ca="1" si="402"/>
        <v>#VALUE!</v>
      </c>
      <c r="DP115" s="87" t="e">
        <f t="shared" ca="1" si="403"/>
        <v>#VALUE!</v>
      </c>
      <c r="DQ115" s="87" t="e">
        <f t="shared" ca="1" si="404"/>
        <v>#VALUE!</v>
      </c>
      <c r="DR115" s="87" t="e">
        <f t="shared" ca="1" si="405"/>
        <v>#VALUE!</v>
      </c>
      <c r="DS115" s="87" t="e">
        <f t="shared" ca="1" si="406"/>
        <v>#VALUE!</v>
      </c>
      <c r="DT115" s="87" t="e">
        <f t="shared" ca="1" si="407"/>
        <v>#VALUE!</v>
      </c>
      <c r="DU115" s="87" t="e">
        <f t="shared" ca="1" si="408"/>
        <v>#VALUE!</v>
      </c>
      <c r="DV115" s="87" t="e">
        <f t="shared" ca="1" si="409"/>
        <v>#VALUE!</v>
      </c>
      <c r="DW115" s="87" t="e">
        <f t="shared" ca="1" si="410"/>
        <v>#VALUE!</v>
      </c>
      <c r="DY115" s="87" t="e">
        <f t="shared" ca="1" si="411"/>
        <v>#VALUE!</v>
      </c>
      <c r="DZ115" s="87" t="e">
        <f t="shared" ca="1" si="412"/>
        <v>#VALUE!</v>
      </c>
      <c r="EA115" s="87" t="e">
        <f t="shared" ca="1" si="413"/>
        <v>#VALUE!</v>
      </c>
      <c r="EB115" s="87" t="e">
        <f t="shared" ca="1" si="414"/>
        <v>#VALUE!</v>
      </c>
      <c r="EC115" s="87" t="e">
        <f t="shared" ca="1" si="415"/>
        <v>#VALUE!</v>
      </c>
      <c r="ED115" s="87" t="e">
        <f t="shared" ca="1" si="416"/>
        <v>#VALUE!</v>
      </c>
      <c r="EE115" s="87" t="e">
        <f t="shared" ca="1" si="417"/>
        <v>#VALUE!</v>
      </c>
      <c r="EF115" s="87" t="e">
        <f t="shared" ca="1" si="418"/>
        <v>#VALUE!</v>
      </c>
      <c r="EG115" s="87" t="e">
        <f t="shared" ca="1" si="419"/>
        <v>#VALUE!</v>
      </c>
      <c r="EH115" s="87" t="e">
        <f t="shared" ca="1" si="420"/>
        <v>#VALUE!</v>
      </c>
      <c r="EI115" s="87" t="e">
        <f t="shared" ca="1" si="421"/>
        <v>#VALUE!</v>
      </c>
      <c r="EJ115" s="87" t="e">
        <f t="shared" ca="1" si="422"/>
        <v>#VALUE!</v>
      </c>
      <c r="EK115" s="87" t="e">
        <f t="shared" ca="1" si="423"/>
        <v>#VALUE!</v>
      </c>
      <c r="EL115" s="87" t="e">
        <f t="shared" ca="1" si="424"/>
        <v>#VALUE!</v>
      </c>
      <c r="EM115" s="87" t="e">
        <f t="shared" ca="1" si="425"/>
        <v>#VALUE!</v>
      </c>
      <c r="EN115" s="87" t="e">
        <f t="shared" ca="1" si="426"/>
        <v>#VALUE!</v>
      </c>
      <c r="EO115" s="87" t="e">
        <f t="shared" ca="1" si="427"/>
        <v>#VALUE!</v>
      </c>
      <c r="EP115" s="87" t="e">
        <f t="shared" ca="1" si="428"/>
        <v>#VALUE!</v>
      </c>
      <c r="EQ115" s="87" t="e">
        <f t="shared" ca="1" si="429"/>
        <v>#VALUE!</v>
      </c>
      <c r="ER115" s="87" t="e">
        <f t="shared" ca="1" si="430"/>
        <v>#VALUE!</v>
      </c>
      <c r="ES115" s="87" t="e">
        <f t="shared" ca="1" si="431"/>
        <v>#VALUE!</v>
      </c>
      <c r="EU115" s="87" t="e">
        <f t="shared" ca="1" si="432"/>
        <v>#VALUE!</v>
      </c>
      <c r="EV115" s="87" t="e">
        <f t="shared" ca="1" si="433"/>
        <v>#VALUE!</v>
      </c>
      <c r="EW115" s="87" t="e">
        <f t="shared" ca="1" si="434"/>
        <v>#VALUE!</v>
      </c>
      <c r="EX115" s="87" t="e">
        <f t="shared" ca="1" si="435"/>
        <v>#VALUE!</v>
      </c>
      <c r="EY115" s="87" t="e">
        <f t="shared" ca="1" si="436"/>
        <v>#VALUE!</v>
      </c>
      <c r="EZ115" s="87" t="e">
        <f t="shared" ca="1" si="437"/>
        <v>#VALUE!</v>
      </c>
      <c r="FA115" s="87" t="e">
        <f t="shared" ca="1" si="438"/>
        <v>#VALUE!</v>
      </c>
      <c r="FB115" s="87" t="e">
        <f t="shared" ca="1" si="439"/>
        <v>#VALUE!</v>
      </c>
      <c r="FC115" s="87" t="e">
        <f t="shared" ca="1" si="440"/>
        <v>#VALUE!</v>
      </c>
      <c r="FD115" s="87" t="e">
        <f t="shared" ca="1" si="441"/>
        <v>#VALUE!</v>
      </c>
      <c r="FE115" s="87" t="e">
        <f t="shared" ca="1" si="442"/>
        <v>#VALUE!</v>
      </c>
      <c r="FF115" s="87" t="e">
        <f t="shared" ca="1" si="443"/>
        <v>#VALUE!</v>
      </c>
      <c r="FG115" s="87" t="e">
        <f t="shared" ca="1" si="444"/>
        <v>#VALUE!</v>
      </c>
      <c r="FH115" s="87" t="e">
        <f t="shared" ca="1" si="445"/>
        <v>#VALUE!</v>
      </c>
      <c r="FI115" s="87" t="e">
        <f t="shared" ca="1" si="446"/>
        <v>#VALUE!</v>
      </c>
      <c r="FJ115" s="87" t="e">
        <f t="shared" ca="1" si="447"/>
        <v>#VALUE!</v>
      </c>
      <c r="FK115" s="87" t="e">
        <f t="shared" ca="1" si="448"/>
        <v>#VALUE!</v>
      </c>
      <c r="FL115" s="87" t="e">
        <f t="shared" ca="1" si="449"/>
        <v>#VALUE!</v>
      </c>
      <c r="FM115" s="87" t="e">
        <f t="shared" ca="1" si="450"/>
        <v>#VALUE!</v>
      </c>
      <c r="FN115" s="87" t="e">
        <f t="shared" ca="1" si="451"/>
        <v>#VALUE!</v>
      </c>
      <c r="FO115" s="87" t="e">
        <f t="shared" ca="1" si="452"/>
        <v>#VALUE!</v>
      </c>
      <c r="FQ115" s="87">
        <f ca="1"/>
        <v>0</v>
      </c>
      <c r="FR115" s="87">
        <f ca="1"/>
        <v>0</v>
      </c>
      <c r="FS115" s="87">
        <f ca="1"/>
        <v>0</v>
      </c>
      <c r="FT115" s="87">
        <f ca="1"/>
        <v>0</v>
      </c>
      <c r="FU115" s="87">
        <f ca="1"/>
        <v>0</v>
      </c>
      <c r="FV115" s="87">
        <f ca="1"/>
        <v>0</v>
      </c>
      <c r="FW115" s="87">
        <f ca="1"/>
        <v>0</v>
      </c>
      <c r="FX115" s="87">
        <f ca="1"/>
        <v>0</v>
      </c>
      <c r="FY115" s="87">
        <f ca="1"/>
        <v>0</v>
      </c>
      <c r="FZ115" s="87">
        <f ca="1"/>
        <v>0</v>
      </c>
      <c r="GA115" s="87">
        <f ca="1"/>
        <v>0</v>
      </c>
      <c r="GB115" s="87">
        <f ca="1"/>
        <v>0</v>
      </c>
      <c r="GC115" s="87">
        <f ca="1"/>
        <v>0</v>
      </c>
      <c r="GD115" s="87">
        <f ca="1"/>
        <v>0</v>
      </c>
      <c r="GE115" s="87">
        <f ca="1"/>
        <v>0</v>
      </c>
      <c r="GF115" s="87">
        <f ca="1"/>
        <v>0</v>
      </c>
      <c r="GG115" s="87">
        <f ca="1"/>
        <v>0</v>
      </c>
      <c r="GH115" s="87">
        <f ca="1"/>
        <v>0</v>
      </c>
      <c r="GI115" s="87">
        <f ca="1"/>
        <v>0</v>
      </c>
      <c r="GJ115" s="87">
        <f ca="1"/>
        <v>0</v>
      </c>
    </row>
    <row r="116" spans="1:192" x14ac:dyDescent="0.25">
      <c r="A116" s="87">
        <f t="shared" si="515"/>
        <v>107</v>
      </c>
      <c r="B116" s="87" t="e">
        <f t="shared" ca="1" si="456"/>
        <v>#N/A</v>
      </c>
      <c r="C116" s="87" t="e">
        <f t="shared" ca="1" si="457"/>
        <v>#REF!</v>
      </c>
      <c r="D116" s="87" t="e">
        <f t="shared" ca="1" si="458"/>
        <v>#REF!</v>
      </c>
      <c r="E116" s="87" t="e">
        <f t="shared" ca="1" si="459"/>
        <v>#REF!</v>
      </c>
      <c r="F116" s="87" t="e">
        <f t="shared" ca="1" si="460"/>
        <v>#REF!</v>
      </c>
      <c r="G116" s="87" t="e">
        <f t="shared" ca="1" si="461"/>
        <v>#REF!</v>
      </c>
      <c r="H116" s="87" t="e">
        <f t="shared" ca="1" si="462"/>
        <v>#REF!</v>
      </c>
      <c r="I116" s="87" t="e">
        <f t="shared" ca="1" si="463"/>
        <v>#REF!</v>
      </c>
      <c r="J116" s="87" t="e">
        <f t="shared" ca="1" si="464"/>
        <v>#REF!</v>
      </c>
      <c r="K116" s="87" t="e">
        <f t="shared" ca="1" si="465"/>
        <v>#REF!</v>
      </c>
      <c r="L116" s="87" t="e">
        <f t="shared" ca="1" si="466"/>
        <v>#REF!</v>
      </c>
      <c r="M116" s="87" t="e">
        <f t="shared" ca="1" si="467"/>
        <v>#REF!</v>
      </c>
      <c r="N116" s="87" t="e">
        <f t="shared" ca="1" si="468"/>
        <v>#REF!</v>
      </c>
      <c r="O116" s="87" t="e">
        <f t="shared" ca="1" si="469"/>
        <v>#REF!</v>
      </c>
      <c r="P116" s="87" t="e">
        <f t="shared" ca="1" si="470"/>
        <v>#REF!</v>
      </c>
      <c r="Q116" s="87" t="e">
        <f t="shared" ca="1" si="587"/>
        <v>#REF!</v>
      </c>
      <c r="R116" s="87" t="e">
        <f t="shared" ca="1" si="587"/>
        <v>#REF!</v>
      </c>
      <c r="S116" s="87" t="e">
        <f t="shared" ca="1" si="587"/>
        <v>#REF!</v>
      </c>
      <c r="T116" s="87" t="e">
        <f t="shared" ca="1" si="587"/>
        <v>#REF!</v>
      </c>
      <c r="U116" s="87" t="e">
        <f t="shared" ca="1" si="587"/>
        <v>#REF!</v>
      </c>
      <c r="X116" s="87">
        <f ca="1">Ranking!B112</f>
        <v>0</v>
      </c>
      <c r="Y116" s="87" t="e">
        <f ca="1">IF(AH116=0,0,Ranking!C112)</f>
        <v>#VALUE!</v>
      </c>
      <c r="Z116" s="91">
        <f ca="1">Ranking!G112</f>
        <v>0</v>
      </c>
      <c r="AA116" s="87" t="e">
        <f ca="1">MCA!ES115</f>
        <v>#REF!</v>
      </c>
      <c r="AB116" s="87">
        <f ca="1">MCA!ET115</f>
        <v>0</v>
      </c>
      <c r="AC116" s="87">
        <f ca="1">MCA!EU115</f>
        <v>0</v>
      </c>
      <c r="AD116" s="87" t="e">
        <f ca="1">INDEX('MCA-INPUT'!$C$22:$C$25,MATCH(AC116,$W$376:$W$379,0),1)</f>
        <v>#N/A</v>
      </c>
      <c r="AE116" s="87" t="e">
        <f t="shared" ca="1" si="346"/>
        <v>#VALUE!</v>
      </c>
      <c r="AF116" s="87">
        <f ca="1">MATCH(AB116,$AB$7:AB116,0)</f>
        <v>1</v>
      </c>
      <c r="AG116" s="87" t="str">
        <f t="shared" ca="1" si="347"/>
        <v>00</v>
      </c>
      <c r="AH116" s="87" t="e">
        <f t="shared" ca="1" si="348"/>
        <v>#VALUE!</v>
      </c>
      <c r="AI116" s="87" t="e">
        <f t="shared" ca="1" si="385"/>
        <v>#VALUE!</v>
      </c>
      <c r="AK116" s="87" t="e">
        <f t="shared" ca="1" si="349"/>
        <v>#VALUE!</v>
      </c>
      <c r="AL116" s="87" t="e">
        <f t="shared" ca="1" si="386"/>
        <v>#VALUE!</v>
      </c>
      <c r="AM116" s="87" t="e">
        <f t="shared" ca="1" si="350"/>
        <v>#VALUE!</v>
      </c>
      <c r="AN116" s="87" t="e">
        <f t="shared" ref="AN116:BA116" ca="1" si="612">IF(AM116&gt;0,2,IF($AL116&lt;=AN$5,1,0))</f>
        <v>#VALUE!</v>
      </c>
      <c r="AO116" s="87" t="e">
        <f t="shared" ca="1" si="612"/>
        <v>#VALUE!</v>
      </c>
      <c r="AP116" s="87" t="e">
        <f t="shared" ca="1" si="612"/>
        <v>#VALUE!</v>
      </c>
      <c r="AQ116" s="87" t="e">
        <f t="shared" ca="1" si="612"/>
        <v>#VALUE!</v>
      </c>
      <c r="AR116" s="87" t="e">
        <f t="shared" ca="1" si="612"/>
        <v>#VALUE!</v>
      </c>
      <c r="AS116" s="87" t="e">
        <f t="shared" ca="1" si="612"/>
        <v>#VALUE!</v>
      </c>
      <c r="AT116" s="87" t="e">
        <f t="shared" ca="1" si="612"/>
        <v>#VALUE!</v>
      </c>
      <c r="AU116" s="87" t="e">
        <f t="shared" ca="1" si="612"/>
        <v>#VALUE!</v>
      </c>
      <c r="AV116" s="87" t="e">
        <f t="shared" ca="1" si="612"/>
        <v>#VALUE!</v>
      </c>
      <c r="AW116" s="87" t="e">
        <f t="shared" ca="1" si="612"/>
        <v>#VALUE!</v>
      </c>
      <c r="AX116" s="87" t="e">
        <f t="shared" ca="1" si="612"/>
        <v>#VALUE!</v>
      </c>
      <c r="AY116" s="87" t="e">
        <f t="shared" ca="1" si="612"/>
        <v>#VALUE!</v>
      </c>
      <c r="AZ116" s="87" t="e">
        <f t="shared" ca="1" si="612"/>
        <v>#VALUE!</v>
      </c>
      <c r="BA116" s="87" t="e">
        <f t="shared" ca="1" si="612"/>
        <v>#VALUE!</v>
      </c>
      <c r="BB116" s="87" t="e">
        <f t="shared" ref="BB116:BF116" ca="1" si="613">IF(BA116&gt;0,2,IF($AL116&lt;=BB$5,1,0))</f>
        <v>#VALUE!</v>
      </c>
      <c r="BC116" s="87" t="e">
        <f t="shared" ca="1" si="613"/>
        <v>#VALUE!</v>
      </c>
      <c r="BD116" s="87" t="e">
        <f t="shared" ca="1" si="613"/>
        <v>#VALUE!</v>
      </c>
      <c r="BE116" s="87" t="e">
        <f t="shared" ca="1" si="613"/>
        <v>#VALUE!</v>
      </c>
      <c r="BF116" s="87" t="e">
        <f t="shared" ca="1" si="613"/>
        <v>#VALUE!</v>
      </c>
      <c r="BH116" s="87" t="e">
        <f t="shared" ca="1" si="353"/>
        <v>#VALUE!</v>
      </c>
      <c r="BI116" s="87" t="e">
        <f t="shared" ca="1" si="354"/>
        <v>#VALUE!</v>
      </c>
      <c r="BJ116" s="87" t="e">
        <f t="shared" ca="1" si="355"/>
        <v>#VALUE!</v>
      </c>
      <c r="BK116" s="87" t="e">
        <f t="shared" ca="1" si="356"/>
        <v>#VALUE!</v>
      </c>
      <c r="BL116" s="87" t="e">
        <f t="shared" ca="1" si="357"/>
        <v>#VALUE!</v>
      </c>
      <c r="BM116" s="87" t="e">
        <f t="shared" ca="1" si="358"/>
        <v>#VALUE!</v>
      </c>
      <c r="BN116" s="87" t="e">
        <f t="shared" ca="1" si="359"/>
        <v>#VALUE!</v>
      </c>
      <c r="BO116" s="87" t="e">
        <f t="shared" ca="1" si="360"/>
        <v>#VALUE!</v>
      </c>
      <c r="BP116" s="87" t="e">
        <f t="shared" ca="1" si="361"/>
        <v>#VALUE!</v>
      </c>
      <c r="BQ116" s="87" t="e">
        <f t="shared" ca="1" si="362"/>
        <v>#VALUE!</v>
      </c>
      <c r="BR116" s="87" t="e">
        <f t="shared" ca="1" si="363"/>
        <v>#VALUE!</v>
      </c>
      <c r="BS116" s="87" t="e">
        <f t="shared" ca="1" si="364"/>
        <v>#VALUE!</v>
      </c>
      <c r="BT116" s="87" t="e">
        <f t="shared" ca="1" si="365"/>
        <v>#VALUE!</v>
      </c>
      <c r="BU116" s="87" t="e">
        <f t="shared" ca="1" si="366"/>
        <v>#VALUE!</v>
      </c>
      <c r="BV116" s="87" t="e">
        <f t="shared" ca="1" si="367"/>
        <v>#VALUE!</v>
      </c>
      <c r="BW116" s="87" t="e">
        <f t="shared" ca="1" si="564"/>
        <v>#VALUE!</v>
      </c>
      <c r="BX116" s="87" t="e">
        <f t="shared" ca="1" si="564"/>
        <v>#VALUE!</v>
      </c>
      <c r="BY116" s="87" t="e">
        <f t="shared" ca="1" si="564"/>
        <v>#VALUE!</v>
      </c>
      <c r="BZ116" s="87" t="e">
        <f t="shared" ca="1" si="564"/>
        <v>#VALUE!</v>
      </c>
      <c r="CA116" s="87" t="e">
        <f t="shared" ca="1" si="564"/>
        <v>#VALUE!</v>
      </c>
      <c r="CD116" s="87" t="e">
        <f t="array" aca="1" ref="CD116" ca="1">IF(CD115=0,0,MIN(IF(CD$7:CD$109&gt;CD115,CD$7:CD$109,"")))</f>
        <v>#N/A</v>
      </c>
      <c r="CE116" s="87" t="e">
        <f t="array" aca="1" ref="CE116" ca="1">IF(CE115=0,0,MIN(IF(CE$7:CE$109&gt;CE115,CE$7:CE$109,"")))</f>
        <v>#REF!</v>
      </c>
      <c r="CF116" s="87" t="e">
        <f t="array" aca="1" ref="CF116" ca="1">IF(CF115=0,0,MIN(IF(CF$7:CF$109&gt;CF115,CF$7:CF$109,"")))</f>
        <v>#REF!</v>
      </c>
      <c r="CG116" s="87" t="e">
        <f t="array" aca="1" ref="CG116" ca="1">IF(CG115=0,0,MIN(IF(CG$7:CG$109&gt;CG115,CG$7:CG$109,"")))</f>
        <v>#REF!</v>
      </c>
      <c r="CH116" s="87" t="e">
        <f t="array" aca="1" ref="CH116" ca="1">IF(CH115=0,0,MIN(IF(CH$7:CH$109&gt;CH115,CH$7:CH$109,"")))</f>
        <v>#REF!</v>
      </c>
      <c r="CI116" s="87" t="e">
        <f t="array" aca="1" ref="CI116" ca="1">IF(CI115=0,0,MIN(IF(CI$7:CI$109&gt;CI115,CI$7:CI$109,"")))</f>
        <v>#REF!</v>
      </c>
      <c r="CJ116" s="87" t="e">
        <f t="array" aca="1" ref="CJ116" ca="1">IF(CJ115=0,0,MIN(IF(CJ$7:CJ$109&gt;CJ115,CJ$7:CJ$109,"")))</f>
        <v>#REF!</v>
      </c>
      <c r="CK116" s="87" t="e">
        <f t="array" aca="1" ref="CK116" ca="1">IF(CK115=0,0,MIN(IF(CK$7:CK$109&gt;CK115,CK$7:CK$109,"")))</f>
        <v>#REF!</v>
      </c>
      <c r="CL116" s="87" t="e">
        <f t="array" aca="1" ref="CL116" ca="1">IF(CL115=0,0,MIN(IF(CL$7:CL$109&gt;CL115,CL$7:CL$109,"")))</f>
        <v>#REF!</v>
      </c>
      <c r="CM116" s="87" t="e">
        <f t="array" aca="1" ref="CM116" ca="1">IF(CM115=0,0,MIN(IF(CM$7:CM$109&gt;CM115,CM$7:CM$109,"")))</f>
        <v>#REF!</v>
      </c>
      <c r="CN116" s="87" t="e">
        <f t="array" aca="1" ref="CN116" ca="1">IF(CN115=0,0,MIN(IF(CN$7:CN$109&gt;CN115,CN$7:CN$109,"")))</f>
        <v>#REF!</v>
      </c>
      <c r="CO116" s="87" t="e">
        <f t="array" aca="1" ref="CO116" ca="1">IF(CO115=0,0,MIN(IF(CO$7:CO$109&gt;CO115,CO$7:CO$109,"")))</f>
        <v>#REF!</v>
      </c>
      <c r="CP116" s="87" t="e">
        <f t="array" aca="1" ref="CP116" ca="1">IF(CP115=0,0,MIN(IF(CP$7:CP$109&gt;CP115,CP$7:CP$109,"")))</f>
        <v>#REF!</v>
      </c>
      <c r="CQ116" s="87" t="e">
        <f t="array" aca="1" ref="CQ116" ca="1">IF(CQ115=0,0,MIN(IF(CQ$7:CQ$109&gt;CQ115,CQ$7:CQ$109,"")))</f>
        <v>#REF!</v>
      </c>
      <c r="CR116" s="87" t="e">
        <f t="array" aca="1" ref="CR116" ca="1">IF(CR115=0,0,MIN(IF(CR$7:CR$109&gt;CR115,CR$7:CR$109,"")))</f>
        <v>#REF!</v>
      </c>
      <c r="CS116" s="87" t="e">
        <f t="array" aca="1" ref="CS116" ca="1">IF(CS115=0,0,MIN(IF(CS$7:CS$109&gt;CS115,CS$7:CS$109,"")))</f>
        <v>#REF!</v>
      </c>
      <c r="CT116" s="87" t="e">
        <f t="array" aca="1" ref="CT116" ca="1">IF(CT115=0,0,MIN(IF(CT$7:CT$109&gt;CT115,CT$7:CT$109,"")))</f>
        <v>#REF!</v>
      </c>
      <c r="CU116" s="87" t="e">
        <f t="array" aca="1" ref="CU116" ca="1">IF(CU115=0,0,MIN(IF(CU$7:CU$109&gt;CU115,CU$7:CU$109,"")))</f>
        <v>#REF!</v>
      </c>
      <c r="CV116" s="87" t="e">
        <f t="array" aca="1" ref="CV116" ca="1">IF(CV115=0,0,MIN(IF(CV$7:CV$109&gt;CV115,CV$7:CV$109,"")))</f>
        <v>#REF!</v>
      </c>
      <c r="CW116" s="87" t="e">
        <f t="array" aca="1" ref="CW116" ca="1">IF(CW115=0,0,MIN(IF(CW$7:CW$109&gt;CW115,CW$7:CW$109,"")))</f>
        <v>#REF!</v>
      </c>
      <c r="DC116" s="87" t="e">
        <f t="shared" ca="1" si="390"/>
        <v>#VALUE!</v>
      </c>
      <c r="DD116" s="87" t="e">
        <f t="shared" ca="1" si="391"/>
        <v>#VALUE!</v>
      </c>
      <c r="DE116" s="87" t="e">
        <f t="shared" ca="1" si="392"/>
        <v>#VALUE!</v>
      </c>
      <c r="DF116" s="87" t="e">
        <f t="shared" ca="1" si="393"/>
        <v>#VALUE!</v>
      </c>
      <c r="DG116" s="87" t="e">
        <f t="shared" ca="1" si="394"/>
        <v>#VALUE!</v>
      </c>
      <c r="DH116" s="87" t="e">
        <f t="shared" ca="1" si="395"/>
        <v>#VALUE!</v>
      </c>
      <c r="DI116" s="87" t="e">
        <f t="shared" ca="1" si="396"/>
        <v>#VALUE!</v>
      </c>
      <c r="DJ116" s="87" t="e">
        <f t="shared" ca="1" si="397"/>
        <v>#VALUE!</v>
      </c>
      <c r="DK116" s="87" t="e">
        <f t="shared" ca="1" si="398"/>
        <v>#VALUE!</v>
      </c>
      <c r="DL116" s="87" t="e">
        <f t="shared" ca="1" si="399"/>
        <v>#VALUE!</v>
      </c>
      <c r="DM116" s="87" t="e">
        <f t="shared" ca="1" si="400"/>
        <v>#VALUE!</v>
      </c>
      <c r="DN116" s="87" t="e">
        <f t="shared" ca="1" si="401"/>
        <v>#VALUE!</v>
      </c>
      <c r="DO116" s="87" t="e">
        <f t="shared" ca="1" si="402"/>
        <v>#VALUE!</v>
      </c>
      <c r="DP116" s="87" t="e">
        <f t="shared" ca="1" si="403"/>
        <v>#VALUE!</v>
      </c>
      <c r="DQ116" s="87" t="e">
        <f t="shared" ca="1" si="404"/>
        <v>#VALUE!</v>
      </c>
      <c r="DR116" s="87" t="e">
        <f t="shared" ca="1" si="405"/>
        <v>#VALUE!</v>
      </c>
      <c r="DS116" s="87" t="e">
        <f t="shared" ca="1" si="406"/>
        <v>#VALUE!</v>
      </c>
      <c r="DT116" s="87" t="e">
        <f t="shared" ca="1" si="407"/>
        <v>#VALUE!</v>
      </c>
      <c r="DU116" s="87" t="e">
        <f t="shared" ca="1" si="408"/>
        <v>#VALUE!</v>
      </c>
      <c r="DV116" s="87" t="e">
        <f t="shared" ca="1" si="409"/>
        <v>#VALUE!</v>
      </c>
      <c r="DW116" s="87" t="e">
        <f t="shared" ca="1" si="410"/>
        <v>#VALUE!</v>
      </c>
      <c r="DY116" s="87" t="e">
        <f t="shared" ca="1" si="411"/>
        <v>#VALUE!</v>
      </c>
      <c r="DZ116" s="87" t="e">
        <f t="shared" ca="1" si="412"/>
        <v>#VALUE!</v>
      </c>
      <c r="EA116" s="87" t="e">
        <f t="shared" ca="1" si="413"/>
        <v>#VALUE!</v>
      </c>
      <c r="EB116" s="87" t="e">
        <f t="shared" ca="1" si="414"/>
        <v>#VALUE!</v>
      </c>
      <c r="EC116" s="87" t="e">
        <f t="shared" ca="1" si="415"/>
        <v>#VALUE!</v>
      </c>
      <c r="ED116" s="87" t="e">
        <f t="shared" ca="1" si="416"/>
        <v>#VALUE!</v>
      </c>
      <c r="EE116" s="87" t="e">
        <f t="shared" ca="1" si="417"/>
        <v>#VALUE!</v>
      </c>
      <c r="EF116" s="87" t="e">
        <f t="shared" ca="1" si="418"/>
        <v>#VALUE!</v>
      </c>
      <c r="EG116" s="87" t="e">
        <f t="shared" ca="1" si="419"/>
        <v>#VALUE!</v>
      </c>
      <c r="EH116" s="87" t="e">
        <f t="shared" ca="1" si="420"/>
        <v>#VALUE!</v>
      </c>
      <c r="EI116" s="87" t="e">
        <f t="shared" ca="1" si="421"/>
        <v>#VALUE!</v>
      </c>
      <c r="EJ116" s="87" t="e">
        <f t="shared" ca="1" si="422"/>
        <v>#VALUE!</v>
      </c>
      <c r="EK116" s="87" t="e">
        <f t="shared" ca="1" si="423"/>
        <v>#VALUE!</v>
      </c>
      <c r="EL116" s="87" t="e">
        <f t="shared" ca="1" si="424"/>
        <v>#VALUE!</v>
      </c>
      <c r="EM116" s="87" t="e">
        <f t="shared" ca="1" si="425"/>
        <v>#VALUE!</v>
      </c>
      <c r="EN116" s="87" t="e">
        <f t="shared" ca="1" si="426"/>
        <v>#VALUE!</v>
      </c>
      <c r="EO116" s="87" t="e">
        <f t="shared" ca="1" si="427"/>
        <v>#VALUE!</v>
      </c>
      <c r="EP116" s="87" t="e">
        <f t="shared" ca="1" si="428"/>
        <v>#VALUE!</v>
      </c>
      <c r="EQ116" s="87" t="e">
        <f t="shared" ca="1" si="429"/>
        <v>#VALUE!</v>
      </c>
      <c r="ER116" s="87" t="e">
        <f t="shared" ca="1" si="430"/>
        <v>#VALUE!</v>
      </c>
      <c r="ES116" s="87" t="e">
        <f t="shared" ca="1" si="431"/>
        <v>#VALUE!</v>
      </c>
      <c r="EU116" s="87" t="e">
        <f t="shared" ca="1" si="432"/>
        <v>#VALUE!</v>
      </c>
      <c r="EV116" s="87" t="e">
        <f t="shared" ca="1" si="433"/>
        <v>#VALUE!</v>
      </c>
      <c r="EW116" s="87" t="e">
        <f t="shared" ca="1" si="434"/>
        <v>#VALUE!</v>
      </c>
      <c r="EX116" s="87" t="e">
        <f t="shared" ca="1" si="435"/>
        <v>#VALUE!</v>
      </c>
      <c r="EY116" s="87" t="e">
        <f t="shared" ca="1" si="436"/>
        <v>#VALUE!</v>
      </c>
      <c r="EZ116" s="87" t="e">
        <f t="shared" ca="1" si="437"/>
        <v>#VALUE!</v>
      </c>
      <c r="FA116" s="87" t="e">
        <f t="shared" ca="1" si="438"/>
        <v>#VALUE!</v>
      </c>
      <c r="FB116" s="87" t="e">
        <f t="shared" ca="1" si="439"/>
        <v>#VALUE!</v>
      </c>
      <c r="FC116" s="87" t="e">
        <f t="shared" ca="1" si="440"/>
        <v>#VALUE!</v>
      </c>
      <c r="FD116" s="87" t="e">
        <f t="shared" ca="1" si="441"/>
        <v>#VALUE!</v>
      </c>
      <c r="FE116" s="87" t="e">
        <f t="shared" ca="1" si="442"/>
        <v>#VALUE!</v>
      </c>
      <c r="FF116" s="87" t="e">
        <f t="shared" ca="1" si="443"/>
        <v>#VALUE!</v>
      </c>
      <c r="FG116" s="87" t="e">
        <f t="shared" ca="1" si="444"/>
        <v>#VALUE!</v>
      </c>
      <c r="FH116" s="87" t="e">
        <f t="shared" ca="1" si="445"/>
        <v>#VALUE!</v>
      </c>
      <c r="FI116" s="87" t="e">
        <f t="shared" ca="1" si="446"/>
        <v>#VALUE!</v>
      </c>
      <c r="FJ116" s="87" t="e">
        <f t="shared" ca="1" si="447"/>
        <v>#VALUE!</v>
      </c>
      <c r="FK116" s="87" t="e">
        <f t="shared" ca="1" si="448"/>
        <v>#VALUE!</v>
      </c>
      <c r="FL116" s="87" t="e">
        <f t="shared" ca="1" si="449"/>
        <v>#VALUE!</v>
      </c>
      <c r="FM116" s="87" t="e">
        <f t="shared" ca="1" si="450"/>
        <v>#VALUE!</v>
      </c>
      <c r="FN116" s="87" t="e">
        <f t="shared" ca="1" si="451"/>
        <v>#VALUE!</v>
      </c>
      <c r="FO116" s="87" t="e">
        <f t="shared" ca="1" si="452"/>
        <v>#VALUE!</v>
      </c>
      <c r="FQ116" s="87">
        <f ca="1"/>
        <v>0</v>
      </c>
      <c r="FR116" s="87">
        <f ca="1"/>
        <v>0</v>
      </c>
      <c r="FS116" s="87">
        <f ca="1"/>
        <v>0</v>
      </c>
      <c r="FT116" s="87">
        <f ca="1"/>
        <v>0</v>
      </c>
      <c r="FU116" s="87">
        <f ca="1"/>
        <v>0</v>
      </c>
      <c r="FV116" s="87">
        <f ca="1"/>
        <v>0</v>
      </c>
      <c r="FW116" s="87">
        <f ca="1"/>
        <v>0</v>
      </c>
      <c r="FX116" s="87">
        <f ca="1"/>
        <v>0</v>
      </c>
      <c r="FY116" s="87">
        <f ca="1"/>
        <v>0</v>
      </c>
      <c r="FZ116" s="87">
        <f ca="1"/>
        <v>0</v>
      </c>
      <c r="GA116" s="87">
        <f ca="1"/>
        <v>0</v>
      </c>
      <c r="GB116" s="87">
        <f ca="1"/>
        <v>0</v>
      </c>
      <c r="GC116" s="87">
        <f ca="1"/>
        <v>0</v>
      </c>
      <c r="GD116" s="87">
        <f ca="1"/>
        <v>0</v>
      </c>
      <c r="GE116" s="87">
        <f ca="1"/>
        <v>0</v>
      </c>
      <c r="GF116" s="87">
        <f ca="1"/>
        <v>0</v>
      </c>
      <c r="GG116" s="87">
        <f ca="1"/>
        <v>0</v>
      </c>
      <c r="GH116" s="87">
        <f ca="1"/>
        <v>0</v>
      </c>
      <c r="GI116" s="87">
        <f ca="1"/>
        <v>0</v>
      </c>
      <c r="GJ116" s="87">
        <f ca="1"/>
        <v>0</v>
      </c>
    </row>
    <row r="117" spans="1:192" x14ac:dyDescent="0.25">
      <c r="A117" s="87">
        <f t="shared" si="515"/>
        <v>108</v>
      </c>
      <c r="B117" s="87" t="e">
        <f t="shared" ca="1" si="456"/>
        <v>#N/A</v>
      </c>
      <c r="C117" s="87" t="e">
        <f t="shared" ca="1" si="457"/>
        <v>#REF!</v>
      </c>
      <c r="D117" s="87" t="e">
        <f t="shared" ca="1" si="458"/>
        <v>#REF!</v>
      </c>
      <c r="E117" s="87" t="e">
        <f t="shared" ca="1" si="459"/>
        <v>#REF!</v>
      </c>
      <c r="F117" s="87" t="e">
        <f t="shared" ca="1" si="460"/>
        <v>#REF!</v>
      </c>
      <c r="G117" s="87" t="e">
        <f t="shared" ca="1" si="461"/>
        <v>#REF!</v>
      </c>
      <c r="H117" s="87" t="e">
        <f t="shared" ca="1" si="462"/>
        <v>#REF!</v>
      </c>
      <c r="I117" s="87" t="e">
        <f t="shared" ca="1" si="463"/>
        <v>#REF!</v>
      </c>
      <c r="J117" s="87" t="e">
        <f t="shared" ca="1" si="464"/>
        <v>#REF!</v>
      </c>
      <c r="K117" s="87" t="e">
        <f t="shared" ca="1" si="465"/>
        <v>#REF!</v>
      </c>
      <c r="L117" s="87" t="e">
        <f t="shared" ca="1" si="466"/>
        <v>#REF!</v>
      </c>
      <c r="M117" s="87" t="e">
        <f t="shared" ca="1" si="467"/>
        <v>#REF!</v>
      </c>
      <c r="N117" s="87" t="e">
        <f t="shared" ca="1" si="468"/>
        <v>#REF!</v>
      </c>
      <c r="O117" s="87" t="e">
        <f t="shared" ca="1" si="469"/>
        <v>#REF!</v>
      </c>
      <c r="P117" s="87" t="e">
        <f t="shared" ca="1" si="470"/>
        <v>#REF!</v>
      </c>
      <c r="Q117" s="87" t="e">
        <f t="shared" ca="1" si="587"/>
        <v>#REF!</v>
      </c>
      <c r="R117" s="87" t="e">
        <f t="shared" ca="1" si="587"/>
        <v>#REF!</v>
      </c>
      <c r="S117" s="87" t="e">
        <f t="shared" ca="1" si="587"/>
        <v>#REF!</v>
      </c>
      <c r="T117" s="87" t="e">
        <f t="shared" ca="1" si="587"/>
        <v>#REF!</v>
      </c>
      <c r="U117" s="87" t="e">
        <f t="shared" ca="1" si="587"/>
        <v>#REF!</v>
      </c>
      <c r="X117" s="87">
        <f ca="1">Ranking!B113</f>
        <v>0</v>
      </c>
      <c r="Y117" s="87" t="e">
        <f ca="1">IF(AH117=0,0,Ranking!C113)</f>
        <v>#VALUE!</v>
      </c>
      <c r="Z117" s="91">
        <f ca="1">Ranking!G113</f>
        <v>0</v>
      </c>
      <c r="AA117" s="87" t="e">
        <f ca="1">MCA!ES116</f>
        <v>#REF!</v>
      </c>
      <c r="AB117" s="87">
        <f ca="1">MCA!ET116</f>
        <v>0</v>
      </c>
      <c r="AC117" s="87">
        <f ca="1">MCA!EU116</f>
        <v>0</v>
      </c>
      <c r="AD117" s="87" t="e">
        <f ca="1">INDEX('MCA-INPUT'!$C$22:$C$25,MATCH(AC117,$W$376:$W$379,0),1)</f>
        <v>#N/A</v>
      </c>
      <c r="AE117" s="87" t="e">
        <f t="shared" ca="1" si="346"/>
        <v>#VALUE!</v>
      </c>
      <c r="AF117" s="87">
        <f ca="1">MATCH(AB117,$AB$7:AB117,0)</f>
        <v>1</v>
      </c>
      <c r="AG117" s="87" t="str">
        <f t="shared" ca="1" si="347"/>
        <v>00</v>
      </c>
      <c r="AH117" s="87" t="e">
        <f t="shared" ca="1" si="348"/>
        <v>#VALUE!</v>
      </c>
      <c r="AI117" s="87" t="e">
        <f t="shared" ca="1" si="385"/>
        <v>#VALUE!</v>
      </c>
      <c r="AK117" s="87" t="e">
        <f t="shared" ca="1" si="349"/>
        <v>#VALUE!</v>
      </c>
      <c r="AL117" s="87" t="e">
        <f t="shared" ca="1" si="386"/>
        <v>#VALUE!</v>
      </c>
      <c r="AM117" s="87" t="e">
        <f t="shared" ca="1" si="350"/>
        <v>#VALUE!</v>
      </c>
      <c r="AN117" s="87" t="e">
        <f t="shared" ref="AN117:BA117" ca="1" si="614">IF(AM117&gt;0,2,IF($AL117&lt;=AN$5,1,0))</f>
        <v>#VALUE!</v>
      </c>
      <c r="AO117" s="87" t="e">
        <f t="shared" ca="1" si="614"/>
        <v>#VALUE!</v>
      </c>
      <c r="AP117" s="87" t="e">
        <f t="shared" ca="1" si="614"/>
        <v>#VALUE!</v>
      </c>
      <c r="AQ117" s="87" t="e">
        <f t="shared" ca="1" si="614"/>
        <v>#VALUE!</v>
      </c>
      <c r="AR117" s="87" t="e">
        <f t="shared" ca="1" si="614"/>
        <v>#VALUE!</v>
      </c>
      <c r="AS117" s="87" t="e">
        <f t="shared" ca="1" si="614"/>
        <v>#VALUE!</v>
      </c>
      <c r="AT117" s="87" t="e">
        <f t="shared" ca="1" si="614"/>
        <v>#VALUE!</v>
      </c>
      <c r="AU117" s="87" t="e">
        <f t="shared" ca="1" si="614"/>
        <v>#VALUE!</v>
      </c>
      <c r="AV117" s="87" t="e">
        <f t="shared" ca="1" si="614"/>
        <v>#VALUE!</v>
      </c>
      <c r="AW117" s="87" t="e">
        <f t="shared" ca="1" si="614"/>
        <v>#VALUE!</v>
      </c>
      <c r="AX117" s="87" t="e">
        <f t="shared" ca="1" si="614"/>
        <v>#VALUE!</v>
      </c>
      <c r="AY117" s="87" t="e">
        <f t="shared" ca="1" si="614"/>
        <v>#VALUE!</v>
      </c>
      <c r="AZ117" s="87" t="e">
        <f t="shared" ca="1" si="614"/>
        <v>#VALUE!</v>
      </c>
      <c r="BA117" s="87" t="e">
        <f t="shared" ca="1" si="614"/>
        <v>#VALUE!</v>
      </c>
      <c r="BB117" s="87" t="e">
        <f t="shared" ref="BB117:BF117" ca="1" si="615">IF(BA117&gt;0,2,IF($AL117&lt;=BB$5,1,0))</f>
        <v>#VALUE!</v>
      </c>
      <c r="BC117" s="87" t="e">
        <f t="shared" ca="1" si="615"/>
        <v>#VALUE!</v>
      </c>
      <c r="BD117" s="87" t="e">
        <f t="shared" ca="1" si="615"/>
        <v>#VALUE!</v>
      </c>
      <c r="BE117" s="87" t="e">
        <f t="shared" ca="1" si="615"/>
        <v>#VALUE!</v>
      </c>
      <c r="BF117" s="87" t="e">
        <f t="shared" ca="1" si="615"/>
        <v>#VALUE!</v>
      </c>
      <c r="BH117" s="87" t="e">
        <f t="shared" ca="1" si="353"/>
        <v>#VALUE!</v>
      </c>
      <c r="BI117" s="87" t="e">
        <f t="shared" ca="1" si="354"/>
        <v>#VALUE!</v>
      </c>
      <c r="BJ117" s="87" t="e">
        <f t="shared" ca="1" si="355"/>
        <v>#VALUE!</v>
      </c>
      <c r="BK117" s="87" t="e">
        <f t="shared" ca="1" si="356"/>
        <v>#VALUE!</v>
      </c>
      <c r="BL117" s="87" t="e">
        <f t="shared" ca="1" si="357"/>
        <v>#VALUE!</v>
      </c>
      <c r="BM117" s="87" t="e">
        <f t="shared" ca="1" si="358"/>
        <v>#VALUE!</v>
      </c>
      <c r="BN117" s="87" t="e">
        <f t="shared" ca="1" si="359"/>
        <v>#VALUE!</v>
      </c>
      <c r="BO117" s="87" t="e">
        <f t="shared" ca="1" si="360"/>
        <v>#VALUE!</v>
      </c>
      <c r="BP117" s="87" t="e">
        <f t="shared" ca="1" si="361"/>
        <v>#VALUE!</v>
      </c>
      <c r="BQ117" s="87" t="e">
        <f t="shared" ca="1" si="362"/>
        <v>#VALUE!</v>
      </c>
      <c r="BR117" s="87" t="e">
        <f t="shared" ca="1" si="363"/>
        <v>#VALUE!</v>
      </c>
      <c r="BS117" s="87" t="e">
        <f t="shared" ca="1" si="364"/>
        <v>#VALUE!</v>
      </c>
      <c r="BT117" s="87" t="e">
        <f t="shared" ca="1" si="365"/>
        <v>#VALUE!</v>
      </c>
      <c r="BU117" s="87" t="e">
        <f t="shared" ca="1" si="366"/>
        <v>#VALUE!</v>
      </c>
      <c r="BV117" s="87" t="e">
        <f t="shared" ca="1" si="367"/>
        <v>#VALUE!</v>
      </c>
      <c r="BW117" s="87" t="e">
        <f t="shared" ca="1" si="564"/>
        <v>#VALUE!</v>
      </c>
      <c r="BX117" s="87" t="e">
        <f t="shared" ca="1" si="564"/>
        <v>#VALUE!</v>
      </c>
      <c r="BY117" s="87" t="e">
        <f t="shared" ca="1" si="564"/>
        <v>#VALUE!</v>
      </c>
      <c r="BZ117" s="87" t="e">
        <f t="shared" ca="1" si="564"/>
        <v>#VALUE!</v>
      </c>
      <c r="CA117" s="87" t="e">
        <f t="shared" ca="1" si="564"/>
        <v>#VALUE!</v>
      </c>
      <c r="CD117" s="87" t="e">
        <f t="array" aca="1" ref="CD117" ca="1">IF(CD116=0,0,MIN(IF(CD$7:CD$109&gt;CD116,CD$7:CD$109,"")))</f>
        <v>#N/A</v>
      </c>
      <c r="CE117" s="87" t="e">
        <f t="array" aca="1" ref="CE117" ca="1">IF(CE116=0,0,MIN(IF(CE$7:CE$109&gt;CE116,CE$7:CE$109,"")))</f>
        <v>#REF!</v>
      </c>
      <c r="CF117" s="87" t="e">
        <f t="array" aca="1" ref="CF117" ca="1">IF(CF116=0,0,MIN(IF(CF$7:CF$109&gt;CF116,CF$7:CF$109,"")))</f>
        <v>#REF!</v>
      </c>
      <c r="CG117" s="87" t="e">
        <f t="array" aca="1" ref="CG117" ca="1">IF(CG116=0,0,MIN(IF(CG$7:CG$109&gt;CG116,CG$7:CG$109,"")))</f>
        <v>#REF!</v>
      </c>
      <c r="CH117" s="87" t="e">
        <f t="array" aca="1" ref="CH117" ca="1">IF(CH116=0,0,MIN(IF(CH$7:CH$109&gt;CH116,CH$7:CH$109,"")))</f>
        <v>#REF!</v>
      </c>
      <c r="CI117" s="87" t="e">
        <f t="array" aca="1" ref="CI117" ca="1">IF(CI116=0,0,MIN(IF(CI$7:CI$109&gt;CI116,CI$7:CI$109,"")))</f>
        <v>#REF!</v>
      </c>
      <c r="CJ117" s="87" t="e">
        <f t="array" aca="1" ref="CJ117" ca="1">IF(CJ116=0,0,MIN(IF(CJ$7:CJ$109&gt;CJ116,CJ$7:CJ$109,"")))</f>
        <v>#REF!</v>
      </c>
      <c r="CK117" s="87" t="e">
        <f t="array" aca="1" ref="CK117" ca="1">IF(CK116=0,0,MIN(IF(CK$7:CK$109&gt;CK116,CK$7:CK$109,"")))</f>
        <v>#REF!</v>
      </c>
      <c r="CL117" s="87" t="e">
        <f t="array" aca="1" ref="CL117" ca="1">IF(CL116=0,0,MIN(IF(CL$7:CL$109&gt;CL116,CL$7:CL$109,"")))</f>
        <v>#REF!</v>
      </c>
      <c r="CM117" s="87" t="e">
        <f t="array" aca="1" ref="CM117" ca="1">IF(CM116=0,0,MIN(IF(CM$7:CM$109&gt;CM116,CM$7:CM$109,"")))</f>
        <v>#REF!</v>
      </c>
      <c r="CN117" s="87" t="e">
        <f t="array" aca="1" ref="CN117" ca="1">IF(CN116=0,0,MIN(IF(CN$7:CN$109&gt;CN116,CN$7:CN$109,"")))</f>
        <v>#REF!</v>
      </c>
      <c r="CO117" s="87" t="e">
        <f t="array" aca="1" ref="CO117" ca="1">IF(CO116=0,0,MIN(IF(CO$7:CO$109&gt;CO116,CO$7:CO$109,"")))</f>
        <v>#REF!</v>
      </c>
      <c r="CP117" s="87" t="e">
        <f t="array" aca="1" ref="CP117" ca="1">IF(CP116=0,0,MIN(IF(CP$7:CP$109&gt;CP116,CP$7:CP$109,"")))</f>
        <v>#REF!</v>
      </c>
      <c r="CQ117" s="87" t="e">
        <f t="array" aca="1" ref="CQ117" ca="1">IF(CQ116=0,0,MIN(IF(CQ$7:CQ$109&gt;CQ116,CQ$7:CQ$109,"")))</f>
        <v>#REF!</v>
      </c>
      <c r="CR117" s="87" t="e">
        <f t="array" aca="1" ref="CR117" ca="1">IF(CR116=0,0,MIN(IF(CR$7:CR$109&gt;CR116,CR$7:CR$109,"")))</f>
        <v>#REF!</v>
      </c>
      <c r="CS117" s="87" t="e">
        <f t="array" aca="1" ref="CS117" ca="1">IF(CS116=0,0,MIN(IF(CS$7:CS$109&gt;CS116,CS$7:CS$109,"")))</f>
        <v>#REF!</v>
      </c>
      <c r="CT117" s="87" t="e">
        <f t="array" aca="1" ref="CT117" ca="1">IF(CT116=0,0,MIN(IF(CT$7:CT$109&gt;CT116,CT$7:CT$109,"")))</f>
        <v>#REF!</v>
      </c>
      <c r="CU117" s="87" t="e">
        <f t="array" aca="1" ref="CU117" ca="1">IF(CU116=0,0,MIN(IF(CU$7:CU$109&gt;CU116,CU$7:CU$109,"")))</f>
        <v>#REF!</v>
      </c>
      <c r="CV117" s="87" t="e">
        <f t="array" aca="1" ref="CV117" ca="1">IF(CV116=0,0,MIN(IF(CV$7:CV$109&gt;CV116,CV$7:CV$109,"")))</f>
        <v>#REF!</v>
      </c>
      <c r="CW117" s="87" t="e">
        <f t="array" aca="1" ref="CW117" ca="1">IF(CW116=0,0,MIN(IF(CW$7:CW$109&gt;CW116,CW$7:CW$109,"")))</f>
        <v>#REF!</v>
      </c>
      <c r="DC117" s="87" t="e">
        <f t="shared" ca="1" si="390"/>
        <v>#VALUE!</v>
      </c>
      <c r="DD117" s="87" t="e">
        <f t="shared" ca="1" si="391"/>
        <v>#VALUE!</v>
      </c>
      <c r="DE117" s="87" t="e">
        <f t="shared" ca="1" si="392"/>
        <v>#VALUE!</v>
      </c>
      <c r="DF117" s="87" t="e">
        <f t="shared" ca="1" si="393"/>
        <v>#VALUE!</v>
      </c>
      <c r="DG117" s="87" t="e">
        <f t="shared" ca="1" si="394"/>
        <v>#VALUE!</v>
      </c>
      <c r="DH117" s="87" t="e">
        <f t="shared" ca="1" si="395"/>
        <v>#VALUE!</v>
      </c>
      <c r="DI117" s="87" t="e">
        <f t="shared" ca="1" si="396"/>
        <v>#VALUE!</v>
      </c>
      <c r="DJ117" s="87" t="e">
        <f t="shared" ca="1" si="397"/>
        <v>#VALUE!</v>
      </c>
      <c r="DK117" s="87" t="e">
        <f t="shared" ca="1" si="398"/>
        <v>#VALUE!</v>
      </c>
      <c r="DL117" s="87" t="e">
        <f t="shared" ca="1" si="399"/>
        <v>#VALUE!</v>
      </c>
      <c r="DM117" s="87" t="e">
        <f t="shared" ca="1" si="400"/>
        <v>#VALUE!</v>
      </c>
      <c r="DN117" s="87" t="e">
        <f t="shared" ca="1" si="401"/>
        <v>#VALUE!</v>
      </c>
      <c r="DO117" s="87" t="e">
        <f t="shared" ca="1" si="402"/>
        <v>#VALUE!</v>
      </c>
      <c r="DP117" s="87" t="e">
        <f t="shared" ca="1" si="403"/>
        <v>#VALUE!</v>
      </c>
      <c r="DQ117" s="87" t="e">
        <f t="shared" ca="1" si="404"/>
        <v>#VALUE!</v>
      </c>
      <c r="DR117" s="87" t="e">
        <f t="shared" ca="1" si="405"/>
        <v>#VALUE!</v>
      </c>
      <c r="DS117" s="87" t="e">
        <f t="shared" ca="1" si="406"/>
        <v>#VALUE!</v>
      </c>
      <c r="DT117" s="87" t="e">
        <f t="shared" ca="1" si="407"/>
        <v>#VALUE!</v>
      </c>
      <c r="DU117" s="87" t="e">
        <f t="shared" ca="1" si="408"/>
        <v>#VALUE!</v>
      </c>
      <c r="DV117" s="87" t="e">
        <f t="shared" ca="1" si="409"/>
        <v>#VALUE!</v>
      </c>
      <c r="DW117" s="87" t="e">
        <f t="shared" ca="1" si="410"/>
        <v>#VALUE!</v>
      </c>
      <c r="DY117" s="87" t="e">
        <f t="shared" ca="1" si="411"/>
        <v>#VALUE!</v>
      </c>
      <c r="DZ117" s="87" t="e">
        <f t="shared" ca="1" si="412"/>
        <v>#VALUE!</v>
      </c>
      <c r="EA117" s="87" t="e">
        <f t="shared" ca="1" si="413"/>
        <v>#VALUE!</v>
      </c>
      <c r="EB117" s="87" t="e">
        <f t="shared" ca="1" si="414"/>
        <v>#VALUE!</v>
      </c>
      <c r="EC117" s="87" t="e">
        <f t="shared" ca="1" si="415"/>
        <v>#VALUE!</v>
      </c>
      <c r="ED117" s="87" t="e">
        <f t="shared" ca="1" si="416"/>
        <v>#VALUE!</v>
      </c>
      <c r="EE117" s="87" t="e">
        <f t="shared" ca="1" si="417"/>
        <v>#VALUE!</v>
      </c>
      <c r="EF117" s="87" t="e">
        <f t="shared" ca="1" si="418"/>
        <v>#VALUE!</v>
      </c>
      <c r="EG117" s="87" t="e">
        <f t="shared" ca="1" si="419"/>
        <v>#VALUE!</v>
      </c>
      <c r="EH117" s="87" t="e">
        <f t="shared" ca="1" si="420"/>
        <v>#VALUE!</v>
      </c>
      <c r="EI117" s="87" t="e">
        <f t="shared" ca="1" si="421"/>
        <v>#VALUE!</v>
      </c>
      <c r="EJ117" s="87" t="e">
        <f t="shared" ca="1" si="422"/>
        <v>#VALUE!</v>
      </c>
      <c r="EK117" s="87" t="e">
        <f t="shared" ca="1" si="423"/>
        <v>#VALUE!</v>
      </c>
      <c r="EL117" s="87" t="e">
        <f t="shared" ca="1" si="424"/>
        <v>#VALUE!</v>
      </c>
      <c r="EM117" s="87" t="e">
        <f t="shared" ca="1" si="425"/>
        <v>#VALUE!</v>
      </c>
      <c r="EN117" s="87" t="e">
        <f t="shared" ca="1" si="426"/>
        <v>#VALUE!</v>
      </c>
      <c r="EO117" s="87" t="e">
        <f t="shared" ca="1" si="427"/>
        <v>#VALUE!</v>
      </c>
      <c r="EP117" s="87" t="e">
        <f t="shared" ca="1" si="428"/>
        <v>#VALUE!</v>
      </c>
      <c r="EQ117" s="87" t="e">
        <f t="shared" ca="1" si="429"/>
        <v>#VALUE!</v>
      </c>
      <c r="ER117" s="87" t="e">
        <f t="shared" ca="1" si="430"/>
        <v>#VALUE!</v>
      </c>
      <c r="ES117" s="87" t="e">
        <f t="shared" ca="1" si="431"/>
        <v>#VALUE!</v>
      </c>
      <c r="EU117" s="87" t="e">
        <f t="shared" ca="1" si="432"/>
        <v>#VALUE!</v>
      </c>
      <c r="EV117" s="87" t="e">
        <f t="shared" ca="1" si="433"/>
        <v>#VALUE!</v>
      </c>
      <c r="EW117" s="87" t="e">
        <f t="shared" ca="1" si="434"/>
        <v>#VALUE!</v>
      </c>
      <c r="EX117" s="87" t="e">
        <f t="shared" ca="1" si="435"/>
        <v>#VALUE!</v>
      </c>
      <c r="EY117" s="87" t="e">
        <f t="shared" ca="1" si="436"/>
        <v>#VALUE!</v>
      </c>
      <c r="EZ117" s="87" t="e">
        <f t="shared" ca="1" si="437"/>
        <v>#VALUE!</v>
      </c>
      <c r="FA117" s="87" t="e">
        <f t="shared" ca="1" si="438"/>
        <v>#VALUE!</v>
      </c>
      <c r="FB117" s="87" t="e">
        <f t="shared" ca="1" si="439"/>
        <v>#VALUE!</v>
      </c>
      <c r="FC117" s="87" t="e">
        <f t="shared" ca="1" si="440"/>
        <v>#VALUE!</v>
      </c>
      <c r="FD117" s="87" t="e">
        <f t="shared" ca="1" si="441"/>
        <v>#VALUE!</v>
      </c>
      <c r="FE117" s="87" t="e">
        <f t="shared" ca="1" si="442"/>
        <v>#VALUE!</v>
      </c>
      <c r="FF117" s="87" t="e">
        <f t="shared" ca="1" si="443"/>
        <v>#VALUE!</v>
      </c>
      <c r="FG117" s="87" t="e">
        <f t="shared" ca="1" si="444"/>
        <v>#VALUE!</v>
      </c>
      <c r="FH117" s="87" t="e">
        <f t="shared" ca="1" si="445"/>
        <v>#VALUE!</v>
      </c>
      <c r="FI117" s="87" t="e">
        <f t="shared" ca="1" si="446"/>
        <v>#VALUE!</v>
      </c>
      <c r="FJ117" s="87" t="e">
        <f t="shared" ca="1" si="447"/>
        <v>#VALUE!</v>
      </c>
      <c r="FK117" s="87" t="e">
        <f t="shared" ca="1" si="448"/>
        <v>#VALUE!</v>
      </c>
      <c r="FL117" s="87" t="e">
        <f t="shared" ca="1" si="449"/>
        <v>#VALUE!</v>
      </c>
      <c r="FM117" s="87" t="e">
        <f t="shared" ca="1" si="450"/>
        <v>#VALUE!</v>
      </c>
      <c r="FN117" s="87" t="e">
        <f t="shared" ca="1" si="451"/>
        <v>#VALUE!</v>
      </c>
      <c r="FO117" s="87" t="e">
        <f t="shared" ca="1" si="452"/>
        <v>#VALUE!</v>
      </c>
      <c r="FQ117" s="87">
        <f ca="1"/>
        <v>0</v>
      </c>
      <c r="FR117" s="87">
        <f ca="1"/>
        <v>0</v>
      </c>
      <c r="FS117" s="87">
        <f ca="1"/>
        <v>0</v>
      </c>
      <c r="FT117" s="87">
        <f ca="1"/>
        <v>0</v>
      </c>
      <c r="FU117" s="87">
        <f ca="1"/>
        <v>0</v>
      </c>
      <c r="FV117" s="87">
        <f ca="1"/>
        <v>0</v>
      </c>
      <c r="FW117" s="87">
        <f ca="1"/>
        <v>0</v>
      </c>
      <c r="FX117" s="87">
        <f ca="1"/>
        <v>0</v>
      </c>
      <c r="FY117" s="87">
        <f ca="1"/>
        <v>0</v>
      </c>
      <c r="FZ117" s="87">
        <f ca="1"/>
        <v>0</v>
      </c>
      <c r="GA117" s="87">
        <f ca="1"/>
        <v>0</v>
      </c>
      <c r="GB117" s="87">
        <f ca="1"/>
        <v>0</v>
      </c>
      <c r="GC117" s="87">
        <f ca="1"/>
        <v>0</v>
      </c>
      <c r="GD117" s="87">
        <f ca="1"/>
        <v>0</v>
      </c>
      <c r="GE117" s="87">
        <f ca="1"/>
        <v>0</v>
      </c>
      <c r="GF117" s="87">
        <f ca="1"/>
        <v>0</v>
      </c>
      <c r="GG117" s="87">
        <f ca="1"/>
        <v>0</v>
      </c>
      <c r="GH117" s="87">
        <f ca="1"/>
        <v>0</v>
      </c>
      <c r="GI117" s="87">
        <f ca="1"/>
        <v>0</v>
      </c>
      <c r="GJ117" s="87">
        <f ca="1"/>
        <v>0</v>
      </c>
    </row>
    <row r="118" spans="1:192" x14ac:dyDescent="0.25">
      <c r="A118" s="87">
        <f t="shared" si="515"/>
        <v>109</v>
      </c>
      <c r="B118" s="87" t="e">
        <f t="shared" ca="1" si="456"/>
        <v>#N/A</v>
      </c>
      <c r="C118" s="87" t="e">
        <f t="shared" ca="1" si="457"/>
        <v>#REF!</v>
      </c>
      <c r="D118" s="87" t="e">
        <f t="shared" ca="1" si="458"/>
        <v>#REF!</v>
      </c>
      <c r="E118" s="87" t="e">
        <f t="shared" ca="1" si="459"/>
        <v>#REF!</v>
      </c>
      <c r="F118" s="87" t="e">
        <f t="shared" ca="1" si="460"/>
        <v>#REF!</v>
      </c>
      <c r="G118" s="87" t="e">
        <f t="shared" ca="1" si="461"/>
        <v>#REF!</v>
      </c>
      <c r="H118" s="87" t="e">
        <f t="shared" ca="1" si="462"/>
        <v>#REF!</v>
      </c>
      <c r="I118" s="87" t="e">
        <f t="shared" ca="1" si="463"/>
        <v>#REF!</v>
      </c>
      <c r="J118" s="87" t="e">
        <f t="shared" ca="1" si="464"/>
        <v>#REF!</v>
      </c>
      <c r="K118" s="87" t="e">
        <f t="shared" ca="1" si="465"/>
        <v>#REF!</v>
      </c>
      <c r="L118" s="87" t="e">
        <f t="shared" ca="1" si="466"/>
        <v>#REF!</v>
      </c>
      <c r="M118" s="87" t="e">
        <f t="shared" ca="1" si="467"/>
        <v>#REF!</v>
      </c>
      <c r="N118" s="87" t="e">
        <f t="shared" ca="1" si="468"/>
        <v>#REF!</v>
      </c>
      <c r="O118" s="87" t="e">
        <f t="shared" ca="1" si="469"/>
        <v>#REF!</v>
      </c>
      <c r="P118" s="87" t="e">
        <f t="shared" ca="1" si="470"/>
        <v>#REF!</v>
      </c>
      <c r="Q118" s="87" t="e">
        <f t="shared" ca="1" si="587"/>
        <v>#REF!</v>
      </c>
      <c r="R118" s="87" t="e">
        <f t="shared" ca="1" si="587"/>
        <v>#REF!</v>
      </c>
      <c r="S118" s="87" t="e">
        <f t="shared" ca="1" si="587"/>
        <v>#REF!</v>
      </c>
      <c r="T118" s="87" t="e">
        <f t="shared" ca="1" si="587"/>
        <v>#REF!</v>
      </c>
      <c r="U118" s="87" t="e">
        <f t="shared" ca="1" si="587"/>
        <v>#REF!</v>
      </c>
      <c r="X118" s="87">
        <f ca="1">Ranking!B114</f>
        <v>0</v>
      </c>
      <c r="Y118" s="87" t="e">
        <f ca="1">IF(AH118=0,0,Ranking!C114)</f>
        <v>#VALUE!</v>
      </c>
      <c r="Z118" s="91">
        <f ca="1">Ranking!G114</f>
        <v>0</v>
      </c>
      <c r="AA118" s="87" t="e">
        <f ca="1">MCA!ES117</f>
        <v>#REF!</v>
      </c>
      <c r="AB118" s="87">
        <f ca="1">MCA!ET117</f>
        <v>0</v>
      </c>
      <c r="AC118" s="87">
        <f ca="1">MCA!EU117</f>
        <v>0</v>
      </c>
      <c r="AD118" s="87" t="e">
        <f ca="1">INDEX('MCA-INPUT'!$C$22:$C$25,MATCH(AC118,$W$376:$W$379,0),1)</f>
        <v>#N/A</v>
      </c>
      <c r="AE118" s="87" t="e">
        <f t="shared" ca="1" si="346"/>
        <v>#VALUE!</v>
      </c>
      <c r="AF118" s="87">
        <f ca="1">MATCH(AB118,$AB$7:AB118,0)</f>
        <v>1</v>
      </c>
      <c r="AG118" s="87" t="str">
        <f t="shared" ca="1" si="347"/>
        <v>00</v>
      </c>
      <c r="AH118" s="87" t="e">
        <f t="shared" ca="1" si="348"/>
        <v>#VALUE!</v>
      </c>
      <c r="AI118" s="87" t="e">
        <f t="shared" ca="1" si="385"/>
        <v>#VALUE!</v>
      </c>
      <c r="AK118" s="87" t="e">
        <f t="shared" ca="1" si="349"/>
        <v>#VALUE!</v>
      </c>
      <c r="AL118" s="87" t="e">
        <f t="shared" ca="1" si="386"/>
        <v>#VALUE!</v>
      </c>
      <c r="AM118" s="87" t="e">
        <f t="shared" ca="1" si="350"/>
        <v>#VALUE!</v>
      </c>
      <c r="AN118" s="87" t="e">
        <f t="shared" ref="AN118:BA118" ca="1" si="616">IF(AM118&gt;0,2,IF($AL118&lt;=AN$5,1,0))</f>
        <v>#VALUE!</v>
      </c>
      <c r="AO118" s="87" t="e">
        <f t="shared" ca="1" si="616"/>
        <v>#VALUE!</v>
      </c>
      <c r="AP118" s="87" t="e">
        <f t="shared" ca="1" si="616"/>
        <v>#VALUE!</v>
      </c>
      <c r="AQ118" s="87" t="e">
        <f t="shared" ca="1" si="616"/>
        <v>#VALUE!</v>
      </c>
      <c r="AR118" s="87" t="e">
        <f t="shared" ca="1" si="616"/>
        <v>#VALUE!</v>
      </c>
      <c r="AS118" s="87" t="e">
        <f t="shared" ca="1" si="616"/>
        <v>#VALUE!</v>
      </c>
      <c r="AT118" s="87" t="e">
        <f t="shared" ca="1" si="616"/>
        <v>#VALUE!</v>
      </c>
      <c r="AU118" s="87" t="e">
        <f t="shared" ca="1" si="616"/>
        <v>#VALUE!</v>
      </c>
      <c r="AV118" s="87" t="e">
        <f t="shared" ca="1" si="616"/>
        <v>#VALUE!</v>
      </c>
      <c r="AW118" s="87" t="e">
        <f t="shared" ca="1" si="616"/>
        <v>#VALUE!</v>
      </c>
      <c r="AX118" s="87" t="e">
        <f t="shared" ca="1" si="616"/>
        <v>#VALUE!</v>
      </c>
      <c r="AY118" s="87" t="e">
        <f t="shared" ca="1" si="616"/>
        <v>#VALUE!</v>
      </c>
      <c r="AZ118" s="87" t="e">
        <f t="shared" ca="1" si="616"/>
        <v>#VALUE!</v>
      </c>
      <c r="BA118" s="87" t="e">
        <f t="shared" ca="1" si="616"/>
        <v>#VALUE!</v>
      </c>
      <c r="BB118" s="87" t="e">
        <f t="shared" ref="BB118:BF118" ca="1" si="617">IF(BA118&gt;0,2,IF($AL118&lt;=BB$5,1,0))</f>
        <v>#VALUE!</v>
      </c>
      <c r="BC118" s="87" t="e">
        <f t="shared" ca="1" si="617"/>
        <v>#VALUE!</v>
      </c>
      <c r="BD118" s="87" t="e">
        <f t="shared" ca="1" si="617"/>
        <v>#VALUE!</v>
      </c>
      <c r="BE118" s="87" t="e">
        <f t="shared" ca="1" si="617"/>
        <v>#VALUE!</v>
      </c>
      <c r="BF118" s="87" t="e">
        <f t="shared" ca="1" si="617"/>
        <v>#VALUE!</v>
      </c>
      <c r="BH118" s="87" t="e">
        <f t="shared" ca="1" si="353"/>
        <v>#VALUE!</v>
      </c>
      <c r="BI118" s="87" t="e">
        <f t="shared" ca="1" si="354"/>
        <v>#VALUE!</v>
      </c>
      <c r="BJ118" s="87" t="e">
        <f t="shared" ca="1" si="355"/>
        <v>#VALUE!</v>
      </c>
      <c r="BK118" s="87" t="e">
        <f t="shared" ca="1" si="356"/>
        <v>#VALUE!</v>
      </c>
      <c r="BL118" s="87" t="e">
        <f t="shared" ca="1" si="357"/>
        <v>#VALUE!</v>
      </c>
      <c r="BM118" s="87" t="e">
        <f t="shared" ca="1" si="358"/>
        <v>#VALUE!</v>
      </c>
      <c r="BN118" s="87" t="e">
        <f t="shared" ca="1" si="359"/>
        <v>#VALUE!</v>
      </c>
      <c r="BO118" s="87" t="e">
        <f t="shared" ca="1" si="360"/>
        <v>#VALUE!</v>
      </c>
      <c r="BP118" s="87" t="e">
        <f t="shared" ca="1" si="361"/>
        <v>#VALUE!</v>
      </c>
      <c r="BQ118" s="87" t="e">
        <f t="shared" ca="1" si="362"/>
        <v>#VALUE!</v>
      </c>
      <c r="BR118" s="87" t="e">
        <f t="shared" ca="1" si="363"/>
        <v>#VALUE!</v>
      </c>
      <c r="BS118" s="87" t="e">
        <f t="shared" ca="1" si="364"/>
        <v>#VALUE!</v>
      </c>
      <c r="BT118" s="87" t="e">
        <f t="shared" ca="1" si="365"/>
        <v>#VALUE!</v>
      </c>
      <c r="BU118" s="87" t="e">
        <f t="shared" ca="1" si="366"/>
        <v>#VALUE!</v>
      </c>
      <c r="BV118" s="87" t="e">
        <f t="shared" ca="1" si="367"/>
        <v>#VALUE!</v>
      </c>
      <c r="BW118" s="87" t="e">
        <f t="shared" ca="1" si="564"/>
        <v>#VALUE!</v>
      </c>
      <c r="BX118" s="87" t="e">
        <f t="shared" ca="1" si="564"/>
        <v>#VALUE!</v>
      </c>
      <c r="BY118" s="87" t="e">
        <f t="shared" ca="1" si="564"/>
        <v>#VALUE!</v>
      </c>
      <c r="BZ118" s="87" t="e">
        <f t="shared" ca="1" si="564"/>
        <v>#VALUE!</v>
      </c>
      <c r="CA118" s="87" t="e">
        <f t="shared" ca="1" si="564"/>
        <v>#VALUE!</v>
      </c>
      <c r="CD118" s="87" t="e">
        <f t="array" aca="1" ref="CD118" ca="1">IF(CD117=0,0,MIN(IF(CD$7:CD$109&gt;CD117,CD$7:CD$109,"")))</f>
        <v>#N/A</v>
      </c>
      <c r="CE118" s="87" t="e">
        <f t="array" aca="1" ref="CE118" ca="1">IF(CE117=0,0,MIN(IF(CE$7:CE$109&gt;CE117,CE$7:CE$109,"")))</f>
        <v>#REF!</v>
      </c>
      <c r="CF118" s="87" t="e">
        <f t="array" aca="1" ref="CF118" ca="1">IF(CF117=0,0,MIN(IF(CF$7:CF$109&gt;CF117,CF$7:CF$109,"")))</f>
        <v>#REF!</v>
      </c>
      <c r="CG118" s="87" t="e">
        <f t="array" aca="1" ref="CG118" ca="1">IF(CG117=0,0,MIN(IF(CG$7:CG$109&gt;CG117,CG$7:CG$109,"")))</f>
        <v>#REF!</v>
      </c>
      <c r="CH118" s="87" t="e">
        <f t="array" aca="1" ref="CH118" ca="1">IF(CH117=0,0,MIN(IF(CH$7:CH$109&gt;CH117,CH$7:CH$109,"")))</f>
        <v>#REF!</v>
      </c>
      <c r="CI118" s="87" t="e">
        <f t="array" aca="1" ref="CI118" ca="1">IF(CI117=0,0,MIN(IF(CI$7:CI$109&gt;CI117,CI$7:CI$109,"")))</f>
        <v>#REF!</v>
      </c>
      <c r="CJ118" s="87" t="e">
        <f t="array" aca="1" ref="CJ118" ca="1">IF(CJ117=0,0,MIN(IF(CJ$7:CJ$109&gt;CJ117,CJ$7:CJ$109,"")))</f>
        <v>#REF!</v>
      </c>
      <c r="CK118" s="87" t="e">
        <f t="array" aca="1" ref="CK118" ca="1">IF(CK117=0,0,MIN(IF(CK$7:CK$109&gt;CK117,CK$7:CK$109,"")))</f>
        <v>#REF!</v>
      </c>
      <c r="CL118" s="87" t="e">
        <f t="array" aca="1" ref="CL118" ca="1">IF(CL117=0,0,MIN(IF(CL$7:CL$109&gt;CL117,CL$7:CL$109,"")))</f>
        <v>#REF!</v>
      </c>
      <c r="CM118" s="87" t="e">
        <f t="array" aca="1" ref="CM118" ca="1">IF(CM117=0,0,MIN(IF(CM$7:CM$109&gt;CM117,CM$7:CM$109,"")))</f>
        <v>#REF!</v>
      </c>
      <c r="CN118" s="87" t="e">
        <f t="array" aca="1" ref="CN118" ca="1">IF(CN117=0,0,MIN(IF(CN$7:CN$109&gt;CN117,CN$7:CN$109,"")))</f>
        <v>#REF!</v>
      </c>
      <c r="CO118" s="87" t="e">
        <f t="array" aca="1" ref="CO118" ca="1">IF(CO117=0,0,MIN(IF(CO$7:CO$109&gt;CO117,CO$7:CO$109,"")))</f>
        <v>#REF!</v>
      </c>
      <c r="CP118" s="87" t="e">
        <f t="array" aca="1" ref="CP118" ca="1">IF(CP117=0,0,MIN(IF(CP$7:CP$109&gt;CP117,CP$7:CP$109,"")))</f>
        <v>#REF!</v>
      </c>
      <c r="CQ118" s="87" t="e">
        <f t="array" aca="1" ref="CQ118" ca="1">IF(CQ117=0,0,MIN(IF(CQ$7:CQ$109&gt;CQ117,CQ$7:CQ$109,"")))</f>
        <v>#REF!</v>
      </c>
      <c r="CR118" s="87" t="e">
        <f t="array" aca="1" ref="CR118" ca="1">IF(CR117=0,0,MIN(IF(CR$7:CR$109&gt;CR117,CR$7:CR$109,"")))</f>
        <v>#REF!</v>
      </c>
      <c r="CS118" s="87" t="e">
        <f t="array" aca="1" ref="CS118" ca="1">IF(CS117=0,0,MIN(IF(CS$7:CS$109&gt;CS117,CS$7:CS$109,"")))</f>
        <v>#REF!</v>
      </c>
      <c r="CT118" s="87" t="e">
        <f t="array" aca="1" ref="CT118" ca="1">IF(CT117=0,0,MIN(IF(CT$7:CT$109&gt;CT117,CT$7:CT$109,"")))</f>
        <v>#REF!</v>
      </c>
      <c r="CU118" s="87" t="e">
        <f t="array" aca="1" ref="CU118" ca="1">IF(CU117=0,0,MIN(IF(CU$7:CU$109&gt;CU117,CU$7:CU$109,"")))</f>
        <v>#REF!</v>
      </c>
      <c r="CV118" s="87" t="e">
        <f t="array" aca="1" ref="CV118" ca="1">IF(CV117=0,0,MIN(IF(CV$7:CV$109&gt;CV117,CV$7:CV$109,"")))</f>
        <v>#REF!</v>
      </c>
      <c r="CW118" s="87" t="e">
        <f t="array" aca="1" ref="CW118" ca="1">IF(CW117=0,0,MIN(IF(CW$7:CW$109&gt;CW117,CW$7:CW$109,"")))</f>
        <v>#REF!</v>
      </c>
      <c r="DC118" s="87" t="e">
        <f t="shared" ca="1" si="390"/>
        <v>#VALUE!</v>
      </c>
      <c r="DD118" s="87" t="e">
        <f t="shared" ca="1" si="391"/>
        <v>#VALUE!</v>
      </c>
      <c r="DE118" s="87" t="e">
        <f t="shared" ca="1" si="392"/>
        <v>#VALUE!</v>
      </c>
      <c r="DF118" s="87" t="e">
        <f t="shared" ca="1" si="393"/>
        <v>#VALUE!</v>
      </c>
      <c r="DG118" s="87" t="e">
        <f t="shared" ca="1" si="394"/>
        <v>#VALUE!</v>
      </c>
      <c r="DH118" s="87" t="e">
        <f t="shared" ca="1" si="395"/>
        <v>#VALUE!</v>
      </c>
      <c r="DI118" s="87" t="e">
        <f t="shared" ca="1" si="396"/>
        <v>#VALUE!</v>
      </c>
      <c r="DJ118" s="87" t="e">
        <f t="shared" ca="1" si="397"/>
        <v>#VALUE!</v>
      </c>
      <c r="DK118" s="87" t="e">
        <f t="shared" ca="1" si="398"/>
        <v>#VALUE!</v>
      </c>
      <c r="DL118" s="87" t="e">
        <f t="shared" ca="1" si="399"/>
        <v>#VALUE!</v>
      </c>
      <c r="DM118" s="87" t="e">
        <f t="shared" ca="1" si="400"/>
        <v>#VALUE!</v>
      </c>
      <c r="DN118" s="87" t="e">
        <f t="shared" ca="1" si="401"/>
        <v>#VALUE!</v>
      </c>
      <c r="DO118" s="87" t="e">
        <f t="shared" ca="1" si="402"/>
        <v>#VALUE!</v>
      </c>
      <c r="DP118" s="87" t="e">
        <f t="shared" ca="1" si="403"/>
        <v>#VALUE!</v>
      </c>
      <c r="DQ118" s="87" t="e">
        <f t="shared" ca="1" si="404"/>
        <v>#VALUE!</v>
      </c>
      <c r="DR118" s="87" t="e">
        <f t="shared" ca="1" si="405"/>
        <v>#VALUE!</v>
      </c>
      <c r="DS118" s="87" t="e">
        <f t="shared" ca="1" si="406"/>
        <v>#VALUE!</v>
      </c>
      <c r="DT118" s="87" t="e">
        <f t="shared" ca="1" si="407"/>
        <v>#VALUE!</v>
      </c>
      <c r="DU118" s="87" t="e">
        <f t="shared" ca="1" si="408"/>
        <v>#VALUE!</v>
      </c>
      <c r="DV118" s="87" t="e">
        <f t="shared" ca="1" si="409"/>
        <v>#VALUE!</v>
      </c>
      <c r="DW118" s="87" t="e">
        <f t="shared" ca="1" si="410"/>
        <v>#VALUE!</v>
      </c>
      <c r="DY118" s="87" t="e">
        <f t="shared" ca="1" si="411"/>
        <v>#VALUE!</v>
      </c>
      <c r="DZ118" s="87" t="e">
        <f t="shared" ca="1" si="412"/>
        <v>#VALUE!</v>
      </c>
      <c r="EA118" s="87" t="e">
        <f t="shared" ca="1" si="413"/>
        <v>#VALUE!</v>
      </c>
      <c r="EB118" s="87" t="e">
        <f t="shared" ca="1" si="414"/>
        <v>#VALUE!</v>
      </c>
      <c r="EC118" s="87" t="e">
        <f t="shared" ca="1" si="415"/>
        <v>#VALUE!</v>
      </c>
      <c r="ED118" s="87" t="e">
        <f t="shared" ca="1" si="416"/>
        <v>#VALUE!</v>
      </c>
      <c r="EE118" s="87" t="e">
        <f t="shared" ca="1" si="417"/>
        <v>#VALUE!</v>
      </c>
      <c r="EF118" s="87" t="e">
        <f t="shared" ca="1" si="418"/>
        <v>#VALUE!</v>
      </c>
      <c r="EG118" s="87" t="e">
        <f t="shared" ca="1" si="419"/>
        <v>#VALUE!</v>
      </c>
      <c r="EH118" s="87" t="e">
        <f t="shared" ca="1" si="420"/>
        <v>#VALUE!</v>
      </c>
      <c r="EI118" s="87" t="e">
        <f t="shared" ca="1" si="421"/>
        <v>#VALUE!</v>
      </c>
      <c r="EJ118" s="87" t="e">
        <f t="shared" ca="1" si="422"/>
        <v>#VALUE!</v>
      </c>
      <c r="EK118" s="87" t="e">
        <f t="shared" ca="1" si="423"/>
        <v>#VALUE!</v>
      </c>
      <c r="EL118" s="87" t="e">
        <f t="shared" ca="1" si="424"/>
        <v>#VALUE!</v>
      </c>
      <c r="EM118" s="87" t="e">
        <f t="shared" ca="1" si="425"/>
        <v>#VALUE!</v>
      </c>
      <c r="EN118" s="87" t="e">
        <f t="shared" ca="1" si="426"/>
        <v>#VALUE!</v>
      </c>
      <c r="EO118" s="87" t="e">
        <f t="shared" ca="1" si="427"/>
        <v>#VALUE!</v>
      </c>
      <c r="EP118" s="87" t="e">
        <f t="shared" ca="1" si="428"/>
        <v>#VALUE!</v>
      </c>
      <c r="EQ118" s="87" t="e">
        <f t="shared" ca="1" si="429"/>
        <v>#VALUE!</v>
      </c>
      <c r="ER118" s="87" t="e">
        <f t="shared" ca="1" si="430"/>
        <v>#VALUE!</v>
      </c>
      <c r="ES118" s="87" t="e">
        <f t="shared" ca="1" si="431"/>
        <v>#VALUE!</v>
      </c>
      <c r="EU118" s="87" t="e">
        <f t="shared" ca="1" si="432"/>
        <v>#VALUE!</v>
      </c>
      <c r="EV118" s="87" t="e">
        <f t="shared" ca="1" si="433"/>
        <v>#VALUE!</v>
      </c>
      <c r="EW118" s="87" t="e">
        <f t="shared" ca="1" si="434"/>
        <v>#VALUE!</v>
      </c>
      <c r="EX118" s="87" t="e">
        <f t="shared" ca="1" si="435"/>
        <v>#VALUE!</v>
      </c>
      <c r="EY118" s="87" t="e">
        <f t="shared" ca="1" si="436"/>
        <v>#VALUE!</v>
      </c>
      <c r="EZ118" s="87" t="e">
        <f t="shared" ca="1" si="437"/>
        <v>#VALUE!</v>
      </c>
      <c r="FA118" s="87" t="e">
        <f t="shared" ca="1" si="438"/>
        <v>#VALUE!</v>
      </c>
      <c r="FB118" s="87" t="e">
        <f t="shared" ca="1" si="439"/>
        <v>#VALUE!</v>
      </c>
      <c r="FC118" s="87" t="e">
        <f t="shared" ca="1" si="440"/>
        <v>#VALUE!</v>
      </c>
      <c r="FD118" s="87" t="e">
        <f t="shared" ca="1" si="441"/>
        <v>#VALUE!</v>
      </c>
      <c r="FE118" s="87" t="e">
        <f t="shared" ca="1" si="442"/>
        <v>#VALUE!</v>
      </c>
      <c r="FF118" s="87" t="e">
        <f t="shared" ca="1" si="443"/>
        <v>#VALUE!</v>
      </c>
      <c r="FG118" s="87" t="e">
        <f t="shared" ca="1" si="444"/>
        <v>#VALUE!</v>
      </c>
      <c r="FH118" s="87" t="e">
        <f t="shared" ca="1" si="445"/>
        <v>#VALUE!</v>
      </c>
      <c r="FI118" s="87" t="e">
        <f t="shared" ca="1" si="446"/>
        <v>#VALUE!</v>
      </c>
      <c r="FJ118" s="87" t="e">
        <f t="shared" ca="1" si="447"/>
        <v>#VALUE!</v>
      </c>
      <c r="FK118" s="87" t="e">
        <f t="shared" ca="1" si="448"/>
        <v>#VALUE!</v>
      </c>
      <c r="FL118" s="87" t="e">
        <f t="shared" ca="1" si="449"/>
        <v>#VALUE!</v>
      </c>
      <c r="FM118" s="87" t="e">
        <f t="shared" ca="1" si="450"/>
        <v>#VALUE!</v>
      </c>
      <c r="FN118" s="87" t="e">
        <f t="shared" ca="1" si="451"/>
        <v>#VALUE!</v>
      </c>
      <c r="FO118" s="87" t="e">
        <f t="shared" ca="1" si="452"/>
        <v>#VALUE!</v>
      </c>
      <c r="FQ118" s="87">
        <f ca="1"/>
        <v>0</v>
      </c>
      <c r="FR118" s="87">
        <f ca="1"/>
        <v>0</v>
      </c>
      <c r="FS118" s="87">
        <f ca="1"/>
        <v>0</v>
      </c>
      <c r="FT118" s="87">
        <f ca="1"/>
        <v>0</v>
      </c>
      <c r="FU118" s="87">
        <f ca="1"/>
        <v>0</v>
      </c>
      <c r="FV118" s="87">
        <f ca="1"/>
        <v>0</v>
      </c>
      <c r="FW118" s="87">
        <f ca="1"/>
        <v>0</v>
      </c>
      <c r="FX118" s="87">
        <f ca="1"/>
        <v>0</v>
      </c>
      <c r="FY118" s="87">
        <f ca="1"/>
        <v>0</v>
      </c>
      <c r="FZ118" s="87">
        <f ca="1"/>
        <v>0</v>
      </c>
      <c r="GA118" s="87">
        <f ca="1"/>
        <v>0</v>
      </c>
      <c r="GB118" s="87">
        <f ca="1"/>
        <v>0</v>
      </c>
      <c r="GC118" s="87">
        <f ca="1"/>
        <v>0</v>
      </c>
      <c r="GD118" s="87">
        <f ca="1"/>
        <v>0</v>
      </c>
      <c r="GE118" s="87">
        <f ca="1"/>
        <v>0</v>
      </c>
      <c r="GF118" s="87">
        <f ca="1"/>
        <v>0</v>
      </c>
      <c r="GG118" s="87">
        <f ca="1"/>
        <v>0</v>
      </c>
      <c r="GH118" s="87">
        <f ca="1"/>
        <v>0</v>
      </c>
      <c r="GI118" s="87">
        <f ca="1"/>
        <v>0</v>
      </c>
      <c r="GJ118" s="87">
        <f ca="1"/>
        <v>0</v>
      </c>
    </row>
    <row r="119" spans="1:192" x14ac:dyDescent="0.25">
      <c r="A119" s="87">
        <f t="shared" si="515"/>
        <v>110</v>
      </c>
      <c r="B119" s="87" t="e">
        <f t="shared" ca="1" si="456"/>
        <v>#N/A</v>
      </c>
      <c r="C119" s="87" t="e">
        <f t="shared" ca="1" si="457"/>
        <v>#REF!</v>
      </c>
      <c r="D119" s="87" t="e">
        <f t="shared" ca="1" si="458"/>
        <v>#REF!</v>
      </c>
      <c r="E119" s="87" t="e">
        <f t="shared" ca="1" si="459"/>
        <v>#REF!</v>
      </c>
      <c r="F119" s="87" t="e">
        <f t="shared" ca="1" si="460"/>
        <v>#REF!</v>
      </c>
      <c r="G119" s="87" t="e">
        <f t="shared" ca="1" si="461"/>
        <v>#REF!</v>
      </c>
      <c r="H119" s="87" t="e">
        <f t="shared" ca="1" si="462"/>
        <v>#REF!</v>
      </c>
      <c r="I119" s="87" t="e">
        <f t="shared" ca="1" si="463"/>
        <v>#REF!</v>
      </c>
      <c r="J119" s="87" t="e">
        <f t="shared" ca="1" si="464"/>
        <v>#REF!</v>
      </c>
      <c r="K119" s="87" t="e">
        <f t="shared" ca="1" si="465"/>
        <v>#REF!</v>
      </c>
      <c r="L119" s="87" t="e">
        <f t="shared" ca="1" si="466"/>
        <v>#REF!</v>
      </c>
      <c r="M119" s="87" t="e">
        <f t="shared" ca="1" si="467"/>
        <v>#REF!</v>
      </c>
      <c r="N119" s="87" t="e">
        <f t="shared" ca="1" si="468"/>
        <v>#REF!</v>
      </c>
      <c r="O119" s="87" t="e">
        <f t="shared" ca="1" si="469"/>
        <v>#REF!</v>
      </c>
      <c r="P119" s="87" t="e">
        <f t="shared" ca="1" si="470"/>
        <v>#REF!</v>
      </c>
      <c r="Q119" s="87" t="e">
        <f t="shared" ca="1" si="587"/>
        <v>#REF!</v>
      </c>
      <c r="R119" s="87" t="e">
        <f t="shared" ca="1" si="587"/>
        <v>#REF!</v>
      </c>
      <c r="S119" s="87" t="e">
        <f t="shared" ca="1" si="587"/>
        <v>#REF!</v>
      </c>
      <c r="T119" s="87" t="e">
        <f t="shared" ca="1" si="587"/>
        <v>#REF!</v>
      </c>
      <c r="U119" s="87" t="e">
        <f t="shared" ca="1" si="587"/>
        <v>#REF!</v>
      </c>
      <c r="X119" s="87">
        <f ca="1">Ranking!B115</f>
        <v>0</v>
      </c>
      <c r="Y119" s="87" t="e">
        <f ca="1">IF(AH119=0,0,Ranking!C115)</f>
        <v>#VALUE!</v>
      </c>
      <c r="Z119" s="91">
        <f ca="1">Ranking!G115</f>
        <v>0</v>
      </c>
      <c r="AA119" s="87" t="e">
        <f ca="1">MCA!ES118</f>
        <v>#REF!</v>
      </c>
      <c r="AB119" s="87">
        <f ca="1">MCA!ET118</f>
        <v>0</v>
      </c>
      <c r="AC119" s="87">
        <f ca="1">MCA!EU118</f>
        <v>0</v>
      </c>
      <c r="AD119" s="87" t="e">
        <f ca="1">INDEX('MCA-INPUT'!$C$22:$C$25,MATCH(AC119,$W$376:$W$379,0),1)</f>
        <v>#N/A</v>
      </c>
      <c r="AE119" s="87" t="e">
        <f t="shared" ca="1" si="346"/>
        <v>#VALUE!</v>
      </c>
      <c r="AF119" s="87">
        <f ca="1">MATCH(AB119,$AB$7:AB119,0)</f>
        <v>1</v>
      </c>
      <c r="AG119" s="87" t="str">
        <f t="shared" ca="1" si="347"/>
        <v>00</v>
      </c>
      <c r="AH119" s="87" t="e">
        <f t="shared" ca="1" si="348"/>
        <v>#VALUE!</v>
      </c>
      <c r="AI119" s="87" t="e">
        <f t="shared" ca="1" si="385"/>
        <v>#VALUE!</v>
      </c>
      <c r="AK119" s="87" t="e">
        <f t="shared" ca="1" si="349"/>
        <v>#VALUE!</v>
      </c>
      <c r="AL119" s="87" t="e">
        <f t="shared" ca="1" si="386"/>
        <v>#VALUE!</v>
      </c>
      <c r="AM119" s="87" t="e">
        <f t="shared" ca="1" si="350"/>
        <v>#VALUE!</v>
      </c>
      <c r="AN119" s="87" t="e">
        <f t="shared" ref="AN119:BA119" ca="1" si="618">IF(AM119&gt;0,2,IF($AL119&lt;=AN$5,1,0))</f>
        <v>#VALUE!</v>
      </c>
      <c r="AO119" s="87" t="e">
        <f t="shared" ca="1" si="618"/>
        <v>#VALUE!</v>
      </c>
      <c r="AP119" s="87" t="e">
        <f t="shared" ca="1" si="618"/>
        <v>#VALUE!</v>
      </c>
      <c r="AQ119" s="87" t="e">
        <f t="shared" ca="1" si="618"/>
        <v>#VALUE!</v>
      </c>
      <c r="AR119" s="87" t="e">
        <f t="shared" ca="1" si="618"/>
        <v>#VALUE!</v>
      </c>
      <c r="AS119" s="87" t="e">
        <f t="shared" ca="1" si="618"/>
        <v>#VALUE!</v>
      </c>
      <c r="AT119" s="87" t="e">
        <f t="shared" ca="1" si="618"/>
        <v>#VALUE!</v>
      </c>
      <c r="AU119" s="87" t="e">
        <f t="shared" ca="1" si="618"/>
        <v>#VALUE!</v>
      </c>
      <c r="AV119" s="87" t="e">
        <f t="shared" ca="1" si="618"/>
        <v>#VALUE!</v>
      </c>
      <c r="AW119" s="87" t="e">
        <f t="shared" ca="1" si="618"/>
        <v>#VALUE!</v>
      </c>
      <c r="AX119" s="87" t="e">
        <f t="shared" ca="1" si="618"/>
        <v>#VALUE!</v>
      </c>
      <c r="AY119" s="87" t="e">
        <f t="shared" ca="1" si="618"/>
        <v>#VALUE!</v>
      </c>
      <c r="AZ119" s="87" t="e">
        <f t="shared" ca="1" si="618"/>
        <v>#VALUE!</v>
      </c>
      <c r="BA119" s="87" t="e">
        <f t="shared" ca="1" si="618"/>
        <v>#VALUE!</v>
      </c>
      <c r="BB119" s="87" t="e">
        <f t="shared" ref="BB119:BF119" ca="1" si="619">IF(BA119&gt;0,2,IF($AL119&lt;=BB$5,1,0))</f>
        <v>#VALUE!</v>
      </c>
      <c r="BC119" s="87" t="e">
        <f t="shared" ca="1" si="619"/>
        <v>#VALUE!</v>
      </c>
      <c r="BD119" s="87" t="e">
        <f t="shared" ca="1" si="619"/>
        <v>#VALUE!</v>
      </c>
      <c r="BE119" s="87" t="e">
        <f t="shared" ca="1" si="619"/>
        <v>#VALUE!</v>
      </c>
      <c r="BF119" s="87" t="e">
        <f t="shared" ca="1" si="619"/>
        <v>#VALUE!</v>
      </c>
      <c r="BH119" s="87" t="e">
        <f t="shared" ca="1" si="353"/>
        <v>#VALUE!</v>
      </c>
      <c r="BI119" s="87" t="e">
        <f t="shared" ca="1" si="354"/>
        <v>#VALUE!</v>
      </c>
      <c r="BJ119" s="87" t="e">
        <f t="shared" ca="1" si="355"/>
        <v>#VALUE!</v>
      </c>
      <c r="BK119" s="87" t="e">
        <f t="shared" ca="1" si="356"/>
        <v>#VALUE!</v>
      </c>
      <c r="BL119" s="87" t="e">
        <f t="shared" ca="1" si="357"/>
        <v>#VALUE!</v>
      </c>
      <c r="BM119" s="87" t="e">
        <f t="shared" ca="1" si="358"/>
        <v>#VALUE!</v>
      </c>
      <c r="BN119" s="87" t="e">
        <f t="shared" ca="1" si="359"/>
        <v>#VALUE!</v>
      </c>
      <c r="BO119" s="87" t="e">
        <f t="shared" ca="1" si="360"/>
        <v>#VALUE!</v>
      </c>
      <c r="BP119" s="87" t="e">
        <f t="shared" ca="1" si="361"/>
        <v>#VALUE!</v>
      </c>
      <c r="BQ119" s="87" t="e">
        <f t="shared" ca="1" si="362"/>
        <v>#VALUE!</v>
      </c>
      <c r="BR119" s="87" t="e">
        <f t="shared" ca="1" si="363"/>
        <v>#VALUE!</v>
      </c>
      <c r="BS119" s="87" t="e">
        <f t="shared" ca="1" si="364"/>
        <v>#VALUE!</v>
      </c>
      <c r="BT119" s="87" t="e">
        <f t="shared" ca="1" si="365"/>
        <v>#VALUE!</v>
      </c>
      <c r="BU119" s="87" t="e">
        <f t="shared" ca="1" si="366"/>
        <v>#VALUE!</v>
      </c>
      <c r="BV119" s="87" t="e">
        <f t="shared" ca="1" si="367"/>
        <v>#VALUE!</v>
      </c>
      <c r="BW119" s="87" t="e">
        <f t="shared" ref="BW119:CA134" ca="1" si="620">IF(BB119=1,$AI119,0)</f>
        <v>#VALUE!</v>
      </c>
      <c r="BX119" s="87" t="e">
        <f t="shared" ca="1" si="620"/>
        <v>#VALUE!</v>
      </c>
      <c r="BY119" s="87" t="e">
        <f t="shared" ca="1" si="620"/>
        <v>#VALUE!</v>
      </c>
      <c r="BZ119" s="87" t="e">
        <f t="shared" ca="1" si="620"/>
        <v>#VALUE!</v>
      </c>
      <c r="CA119" s="87" t="e">
        <f t="shared" ca="1" si="620"/>
        <v>#VALUE!</v>
      </c>
      <c r="CD119" s="87" t="e">
        <f t="array" aca="1" ref="CD119" ca="1">IF(CD118=0,0,MIN(IF(CD$7:CD$109&gt;CD118,CD$7:CD$109,"")))</f>
        <v>#N/A</v>
      </c>
      <c r="CE119" s="87" t="e">
        <f t="array" aca="1" ref="CE119" ca="1">IF(CE118=0,0,MIN(IF(CE$7:CE$109&gt;CE118,CE$7:CE$109,"")))</f>
        <v>#REF!</v>
      </c>
      <c r="CF119" s="87" t="e">
        <f t="array" aca="1" ref="CF119" ca="1">IF(CF118=0,0,MIN(IF(CF$7:CF$109&gt;CF118,CF$7:CF$109,"")))</f>
        <v>#REF!</v>
      </c>
      <c r="CG119" s="87" t="e">
        <f t="array" aca="1" ref="CG119" ca="1">IF(CG118=0,0,MIN(IF(CG$7:CG$109&gt;CG118,CG$7:CG$109,"")))</f>
        <v>#REF!</v>
      </c>
      <c r="CH119" s="87" t="e">
        <f t="array" aca="1" ref="CH119" ca="1">IF(CH118=0,0,MIN(IF(CH$7:CH$109&gt;CH118,CH$7:CH$109,"")))</f>
        <v>#REF!</v>
      </c>
      <c r="CI119" s="87" t="e">
        <f t="array" aca="1" ref="CI119" ca="1">IF(CI118=0,0,MIN(IF(CI$7:CI$109&gt;CI118,CI$7:CI$109,"")))</f>
        <v>#REF!</v>
      </c>
      <c r="CJ119" s="87" t="e">
        <f t="array" aca="1" ref="CJ119" ca="1">IF(CJ118=0,0,MIN(IF(CJ$7:CJ$109&gt;CJ118,CJ$7:CJ$109,"")))</f>
        <v>#REF!</v>
      </c>
      <c r="CK119" s="87" t="e">
        <f t="array" aca="1" ref="CK119" ca="1">IF(CK118=0,0,MIN(IF(CK$7:CK$109&gt;CK118,CK$7:CK$109,"")))</f>
        <v>#REF!</v>
      </c>
      <c r="CL119" s="87" t="e">
        <f t="array" aca="1" ref="CL119" ca="1">IF(CL118=0,0,MIN(IF(CL$7:CL$109&gt;CL118,CL$7:CL$109,"")))</f>
        <v>#REF!</v>
      </c>
      <c r="CM119" s="87" t="e">
        <f t="array" aca="1" ref="CM119" ca="1">IF(CM118=0,0,MIN(IF(CM$7:CM$109&gt;CM118,CM$7:CM$109,"")))</f>
        <v>#REF!</v>
      </c>
      <c r="CN119" s="87" t="e">
        <f t="array" aca="1" ref="CN119" ca="1">IF(CN118=0,0,MIN(IF(CN$7:CN$109&gt;CN118,CN$7:CN$109,"")))</f>
        <v>#REF!</v>
      </c>
      <c r="CO119" s="87" t="e">
        <f t="array" aca="1" ref="CO119" ca="1">IF(CO118=0,0,MIN(IF(CO$7:CO$109&gt;CO118,CO$7:CO$109,"")))</f>
        <v>#REF!</v>
      </c>
      <c r="CP119" s="87" t="e">
        <f t="array" aca="1" ref="CP119" ca="1">IF(CP118=0,0,MIN(IF(CP$7:CP$109&gt;CP118,CP$7:CP$109,"")))</f>
        <v>#REF!</v>
      </c>
      <c r="CQ119" s="87" t="e">
        <f t="array" aca="1" ref="CQ119" ca="1">IF(CQ118=0,0,MIN(IF(CQ$7:CQ$109&gt;CQ118,CQ$7:CQ$109,"")))</f>
        <v>#REF!</v>
      </c>
      <c r="CR119" s="87" t="e">
        <f t="array" aca="1" ref="CR119" ca="1">IF(CR118=0,0,MIN(IF(CR$7:CR$109&gt;CR118,CR$7:CR$109,"")))</f>
        <v>#REF!</v>
      </c>
      <c r="CS119" s="87" t="e">
        <f t="array" aca="1" ref="CS119" ca="1">IF(CS118=0,0,MIN(IF(CS$7:CS$109&gt;CS118,CS$7:CS$109,"")))</f>
        <v>#REF!</v>
      </c>
      <c r="CT119" s="87" t="e">
        <f t="array" aca="1" ref="CT119" ca="1">IF(CT118=0,0,MIN(IF(CT$7:CT$109&gt;CT118,CT$7:CT$109,"")))</f>
        <v>#REF!</v>
      </c>
      <c r="CU119" s="87" t="e">
        <f t="array" aca="1" ref="CU119" ca="1">IF(CU118=0,0,MIN(IF(CU$7:CU$109&gt;CU118,CU$7:CU$109,"")))</f>
        <v>#REF!</v>
      </c>
      <c r="CV119" s="87" t="e">
        <f t="array" aca="1" ref="CV119" ca="1">IF(CV118=0,0,MIN(IF(CV$7:CV$109&gt;CV118,CV$7:CV$109,"")))</f>
        <v>#REF!</v>
      </c>
      <c r="CW119" s="87" t="e">
        <f t="array" aca="1" ref="CW119" ca="1">IF(CW118=0,0,MIN(IF(CW$7:CW$109&gt;CW118,CW$7:CW$109,"")))</f>
        <v>#REF!</v>
      </c>
      <c r="DC119" s="87" t="e">
        <f t="shared" ca="1" si="390"/>
        <v>#VALUE!</v>
      </c>
      <c r="DD119" s="87" t="e">
        <f t="shared" ca="1" si="391"/>
        <v>#VALUE!</v>
      </c>
      <c r="DE119" s="87" t="e">
        <f t="shared" ca="1" si="392"/>
        <v>#VALUE!</v>
      </c>
      <c r="DF119" s="87" t="e">
        <f t="shared" ca="1" si="393"/>
        <v>#VALUE!</v>
      </c>
      <c r="DG119" s="87" t="e">
        <f t="shared" ca="1" si="394"/>
        <v>#VALUE!</v>
      </c>
      <c r="DH119" s="87" t="e">
        <f t="shared" ca="1" si="395"/>
        <v>#VALUE!</v>
      </c>
      <c r="DI119" s="87" t="e">
        <f t="shared" ca="1" si="396"/>
        <v>#VALUE!</v>
      </c>
      <c r="DJ119" s="87" t="e">
        <f t="shared" ca="1" si="397"/>
        <v>#VALUE!</v>
      </c>
      <c r="DK119" s="87" t="e">
        <f t="shared" ca="1" si="398"/>
        <v>#VALUE!</v>
      </c>
      <c r="DL119" s="87" t="e">
        <f t="shared" ca="1" si="399"/>
        <v>#VALUE!</v>
      </c>
      <c r="DM119" s="87" t="e">
        <f t="shared" ca="1" si="400"/>
        <v>#VALUE!</v>
      </c>
      <c r="DN119" s="87" t="e">
        <f t="shared" ca="1" si="401"/>
        <v>#VALUE!</v>
      </c>
      <c r="DO119" s="87" t="e">
        <f t="shared" ca="1" si="402"/>
        <v>#VALUE!</v>
      </c>
      <c r="DP119" s="87" t="e">
        <f t="shared" ca="1" si="403"/>
        <v>#VALUE!</v>
      </c>
      <c r="DQ119" s="87" t="e">
        <f t="shared" ca="1" si="404"/>
        <v>#VALUE!</v>
      </c>
      <c r="DR119" s="87" t="e">
        <f t="shared" ca="1" si="405"/>
        <v>#VALUE!</v>
      </c>
      <c r="DS119" s="87" t="e">
        <f t="shared" ca="1" si="406"/>
        <v>#VALUE!</v>
      </c>
      <c r="DT119" s="87" t="e">
        <f t="shared" ca="1" si="407"/>
        <v>#VALUE!</v>
      </c>
      <c r="DU119" s="87" t="e">
        <f t="shared" ca="1" si="408"/>
        <v>#VALUE!</v>
      </c>
      <c r="DV119" s="87" t="e">
        <f t="shared" ca="1" si="409"/>
        <v>#VALUE!</v>
      </c>
      <c r="DW119" s="87" t="e">
        <f t="shared" ca="1" si="410"/>
        <v>#VALUE!</v>
      </c>
      <c r="DY119" s="87" t="e">
        <f t="shared" ca="1" si="411"/>
        <v>#VALUE!</v>
      </c>
      <c r="DZ119" s="87" t="e">
        <f t="shared" ca="1" si="412"/>
        <v>#VALUE!</v>
      </c>
      <c r="EA119" s="87" t="e">
        <f t="shared" ca="1" si="413"/>
        <v>#VALUE!</v>
      </c>
      <c r="EB119" s="87" t="e">
        <f t="shared" ca="1" si="414"/>
        <v>#VALUE!</v>
      </c>
      <c r="EC119" s="87" t="e">
        <f t="shared" ca="1" si="415"/>
        <v>#VALUE!</v>
      </c>
      <c r="ED119" s="87" t="e">
        <f t="shared" ca="1" si="416"/>
        <v>#VALUE!</v>
      </c>
      <c r="EE119" s="87" t="e">
        <f t="shared" ca="1" si="417"/>
        <v>#VALUE!</v>
      </c>
      <c r="EF119" s="87" t="e">
        <f t="shared" ca="1" si="418"/>
        <v>#VALUE!</v>
      </c>
      <c r="EG119" s="87" t="e">
        <f t="shared" ca="1" si="419"/>
        <v>#VALUE!</v>
      </c>
      <c r="EH119" s="87" t="e">
        <f t="shared" ca="1" si="420"/>
        <v>#VALUE!</v>
      </c>
      <c r="EI119" s="87" t="e">
        <f t="shared" ca="1" si="421"/>
        <v>#VALUE!</v>
      </c>
      <c r="EJ119" s="87" t="e">
        <f t="shared" ca="1" si="422"/>
        <v>#VALUE!</v>
      </c>
      <c r="EK119" s="87" t="e">
        <f t="shared" ca="1" si="423"/>
        <v>#VALUE!</v>
      </c>
      <c r="EL119" s="87" t="e">
        <f t="shared" ca="1" si="424"/>
        <v>#VALUE!</v>
      </c>
      <c r="EM119" s="87" t="e">
        <f t="shared" ca="1" si="425"/>
        <v>#VALUE!</v>
      </c>
      <c r="EN119" s="87" t="e">
        <f t="shared" ca="1" si="426"/>
        <v>#VALUE!</v>
      </c>
      <c r="EO119" s="87" t="e">
        <f t="shared" ca="1" si="427"/>
        <v>#VALUE!</v>
      </c>
      <c r="EP119" s="87" t="e">
        <f t="shared" ca="1" si="428"/>
        <v>#VALUE!</v>
      </c>
      <c r="EQ119" s="87" t="e">
        <f t="shared" ca="1" si="429"/>
        <v>#VALUE!</v>
      </c>
      <c r="ER119" s="87" t="e">
        <f t="shared" ca="1" si="430"/>
        <v>#VALUE!</v>
      </c>
      <c r="ES119" s="87" t="e">
        <f t="shared" ca="1" si="431"/>
        <v>#VALUE!</v>
      </c>
      <c r="EU119" s="87" t="e">
        <f t="shared" ca="1" si="432"/>
        <v>#VALUE!</v>
      </c>
      <c r="EV119" s="87" t="e">
        <f t="shared" ca="1" si="433"/>
        <v>#VALUE!</v>
      </c>
      <c r="EW119" s="87" t="e">
        <f t="shared" ca="1" si="434"/>
        <v>#VALUE!</v>
      </c>
      <c r="EX119" s="87" t="e">
        <f t="shared" ca="1" si="435"/>
        <v>#VALUE!</v>
      </c>
      <c r="EY119" s="87" t="e">
        <f t="shared" ca="1" si="436"/>
        <v>#VALUE!</v>
      </c>
      <c r="EZ119" s="87" t="e">
        <f t="shared" ca="1" si="437"/>
        <v>#VALUE!</v>
      </c>
      <c r="FA119" s="87" t="e">
        <f t="shared" ca="1" si="438"/>
        <v>#VALUE!</v>
      </c>
      <c r="FB119" s="87" t="e">
        <f t="shared" ca="1" si="439"/>
        <v>#VALUE!</v>
      </c>
      <c r="FC119" s="87" t="e">
        <f t="shared" ca="1" si="440"/>
        <v>#VALUE!</v>
      </c>
      <c r="FD119" s="87" t="e">
        <f t="shared" ca="1" si="441"/>
        <v>#VALUE!</v>
      </c>
      <c r="FE119" s="87" t="e">
        <f t="shared" ca="1" si="442"/>
        <v>#VALUE!</v>
      </c>
      <c r="FF119" s="87" t="e">
        <f t="shared" ca="1" si="443"/>
        <v>#VALUE!</v>
      </c>
      <c r="FG119" s="87" t="e">
        <f t="shared" ca="1" si="444"/>
        <v>#VALUE!</v>
      </c>
      <c r="FH119" s="87" t="e">
        <f t="shared" ca="1" si="445"/>
        <v>#VALUE!</v>
      </c>
      <c r="FI119" s="87" t="e">
        <f t="shared" ca="1" si="446"/>
        <v>#VALUE!</v>
      </c>
      <c r="FJ119" s="87" t="e">
        <f t="shared" ca="1" si="447"/>
        <v>#VALUE!</v>
      </c>
      <c r="FK119" s="87" t="e">
        <f t="shared" ca="1" si="448"/>
        <v>#VALUE!</v>
      </c>
      <c r="FL119" s="87" t="e">
        <f t="shared" ca="1" si="449"/>
        <v>#VALUE!</v>
      </c>
      <c r="FM119" s="87" t="e">
        <f t="shared" ca="1" si="450"/>
        <v>#VALUE!</v>
      </c>
      <c r="FN119" s="87" t="e">
        <f t="shared" ca="1" si="451"/>
        <v>#VALUE!</v>
      </c>
      <c r="FO119" s="87" t="e">
        <f t="shared" ca="1" si="452"/>
        <v>#VALUE!</v>
      </c>
      <c r="FQ119" s="87">
        <f ca="1"/>
        <v>0</v>
      </c>
      <c r="FR119" s="87">
        <f ca="1"/>
        <v>0</v>
      </c>
      <c r="FS119" s="87">
        <f ca="1"/>
        <v>0</v>
      </c>
      <c r="FT119" s="87">
        <f ca="1"/>
        <v>0</v>
      </c>
      <c r="FU119" s="87">
        <f ca="1"/>
        <v>0</v>
      </c>
      <c r="FV119" s="87">
        <f ca="1"/>
        <v>0</v>
      </c>
      <c r="FW119" s="87">
        <f ca="1"/>
        <v>0</v>
      </c>
      <c r="FX119" s="87">
        <f ca="1"/>
        <v>0</v>
      </c>
      <c r="FY119" s="87">
        <f ca="1"/>
        <v>0</v>
      </c>
      <c r="FZ119" s="87">
        <f ca="1"/>
        <v>0</v>
      </c>
      <c r="GA119" s="87">
        <f ca="1"/>
        <v>0</v>
      </c>
      <c r="GB119" s="87">
        <f ca="1"/>
        <v>0</v>
      </c>
      <c r="GC119" s="87">
        <f ca="1"/>
        <v>0</v>
      </c>
      <c r="GD119" s="87">
        <f ca="1"/>
        <v>0</v>
      </c>
      <c r="GE119" s="87">
        <f ca="1"/>
        <v>0</v>
      </c>
      <c r="GF119" s="87">
        <f ca="1"/>
        <v>0</v>
      </c>
      <c r="GG119" s="87">
        <f ca="1"/>
        <v>0</v>
      </c>
      <c r="GH119" s="87">
        <f ca="1"/>
        <v>0</v>
      </c>
      <c r="GI119" s="87">
        <f ca="1"/>
        <v>0</v>
      </c>
      <c r="GJ119" s="87">
        <f ca="1"/>
        <v>0</v>
      </c>
    </row>
    <row r="120" spans="1:192" x14ac:dyDescent="0.25">
      <c r="A120" s="87">
        <f t="shared" si="515"/>
        <v>111</v>
      </c>
      <c r="B120" s="87" t="e">
        <f t="shared" ca="1" si="456"/>
        <v>#N/A</v>
      </c>
      <c r="C120" s="87" t="e">
        <f t="shared" ca="1" si="457"/>
        <v>#REF!</v>
      </c>
      <c r="D120" s="87" t="e">
        <f t="shared" ca="1" si="458"/>
        <v>#REF!</v>
      </c>
      <c r="E120" s="87" t="e">
        <f t="shared" ca="1" si="459"/>
        <v>#REF!</v>
      </c>
      <c r="F120" s="87" t="e">
        <f t="shared" ca="1" si="460"/>
        <v>#REF!</v>
      </c>
      <c r="G120" s="87" t="e">
        <f t="shared" ca="1" si="461"/>
        <v>#REF!</v>
      </c>
      <c r="H120" s="87" t="e">
        <f t="shared" ca="1" si="462"/>
        <v>#REF!</v>
      </c>
      <c r="I120" s="87" t="e">
        <f t="shared" ca="1" si="463"/>
        <v>#REF!</v>
      </c>
      <c r="J120" s="87" t="e">
        <f t="shared" ca="1" si="464"/>
        <v>#REF!</v>
      </c>
      <c r="K120" s="87" t="e">
        <f t="shared" ca="1" si="465"/>
        <v>#REF!</v>
      </c>
      <c r="L120" s="87" t="e">
        <f t="shared" ca="1" si="466"/>
        <v>#REF!</v>
      </c>
      <c r="M120" s="87" t="e">
        <f t="shared" ca="1" si="467"/>
        <v>#REF!</v>
      </c>
      <c r="N120" s="87" t="e">
        <f t="shared" ca="1" si="468"/>
        <v>#REF!</v>
      </c>
      <c r="O120" s="87" t="e">
        <f t="shared" ca="1" si="469"/>
        <v>#REF!</v>
      </c>
      <c r="P120" s="87" t="e">
        <f t="shared" ca="1" si="470"/>
        <v>#REF!</v>
      </c>
      <c r="Q120" s="87" t="e">
        <f t="shared" ca="1" si="587"/>
        <v>#REF!</v>
      </c>
      <c r="R120" s="87" t="e">
        <f t="shared" ca="1" si="587"/>
        <v>#REF!</v>
      </c>
      <c r="S120" s="87" t="e">
        <f t="shared" ca="1" si="587"/>
        <v>#REF!</v>
      </c>
      <c r="T120" s="87" t="e">
        <f t="shared" ca="1" si="587"/>
        <v>#REF!</v>
      </c>
      <c r="U120" s="87" t="e">
        <f t="shared" ca="1" si="587"/>
        <v>#REF!</v>
      </c>
      <c r="X120" s="87">
        <f ca="1">Ranking!B116</f>
        <v>0</v>
      </c>
      <c r="Y120" s="87" t="e">
        <f ca="1">IF(AH120=0,0,Ranking!C116)</f>
        <v>#VALUE!</v>
      </c>
      <c r="Z120" s="91">
        <f ca="1">Ranking!G116</f>
        <v>0</v>
      </c>
      <c r="AA120" s="87" t="e">
        <f ca="1">MCA!ES119</f>
        <v>#REF!</v>
      </c>
      <c r="AB120" s="87">
        <f ca="1">MCA!ET119</f>
        <v>0</v>
      </c>
      <c r="AC120" s="87">
        <f ca="1">MCA!EU119</f>
        <v>0</v>
      </c>
      <c r="AD120" s="87" t="e">
        <f ca="1">INDEX('MCA-INPUT'!$C$22:$C$25,MATCH(AC120,$W$376:$W$379,0),1)</f>
        <v>#N/A</v>
      </c>
      <c r="AE120" s="87" t="e">
        <f t="shared" ca="1" si="346"/>
        <v>#VALUE!</v>
      </c>
      <c r="AF120" s="87">
        <f ca="1">MATCH(AB120,$AB$7:AB120,0)</f>
        <v>1</v>
      </c>
      <c r="AG120" s="87" t="str">
        <f t="shared" ca="1" si="347"/>
        <v>00</v>
      </c>
      <c r="AH120" s="87" t="e">
        <f t="shared" ca="1" si="348"/>
        <v>#VALUE!</v>
      </c>
      <c r="AI120" s="87" t="e">
        <f t="shared" ca="1" si="385"/>
        <v>#VALUE!</v>
      </c>
      <c r="AK120" s="87" t="e">
        <f t="shared" ca="1" si="349"/>
        <v>#VALUE!</v>
      </c>
      <c r="AL120" s="87" t="e">
        <f t="shared" ca="1" si="386"/>
        <v>#VALUE!</v>
      </c>
      <c r="AM120" s="87" t="e">
        <f t="shared" ca="1" si="350"/>
        <v>#VALUE!</v>
      </c>
      <c r="AN120" s="87" t="e">
        <f t="shared" ref="AN120:BA120" ca="1" si="621">IF(AM120&gt;0,2,IF($AL120&lt;=AN$5,1,0))</f>
        <v>#VALUE!</v>
      </c>
      <c r="AO120" s="87" t="e">
        <f t="shared" ca="1" si="621"/>
        <v>#VALUE!</v>
      </c>
      <c r="AP120" s="87" t="e">
        <f t="shared" ca="1" si="621"/>
        <v>#VALUE!</v>
      </c>
      <c r="AQ120" s="87" t="e">
        <f t="shared" ca="1" si="621"/>
        <v>#VALUE!</v>
      </c>
      <c r="AR120" s="87" t="e">
        <f t="shared" ca="1" si="621"/>
        <v>#VALUE!</v>
      </c>
      <c r="AS120" s="87" t="e">
        <f t="shared" ca="1" si="621"/>
        <v>#VALUE!</v>
      </c>
      <c r="AT120" s="87" t="e">
        <f t="shared" ca="1" si="621"/>
        <v>#VALUE!</v>
      </c>
      <c r="AU120" s="87" t="e">
        <f t="shared" ca="1" si="621"/>
        <v>#VALUE!</v>
      </c>
      <c r="AV120" s="87" t="e">
        <f t="shared" ca="1" si="621"/>
        <v>#VALUE!</v>
      </c>
      <c r="AW120" s="87" t="e">
        <f t="shared" ca="1" si="621"/>
        <v>#VALUE!</v>
      </c>
      <c r="AX120" s="87" t="e">
        <f t="shared" ca="1" si="621"/>
        <v>#VALUE!</v>
      </c>
      <c r="AY120" s="87" t="e">
        <f t="shared" ca="1" si="621"/>
        <v>#VALUE!</v>
      </c>
      <c r="AZ120" s="87" t="e">
        <f t="shared" ca="1" si="621"/>
        <v>#VALUE!</v>
      </c>
      <c r="BA120" s="87" t="e">
        <f t="shared" ca="1" si="621"/>
        <v>#VALUE!</v>
      </c>
      <c r="BB120" s="87" t="e">
        <f t="shared" ref="BB120:BF120" ca="1" si="622">IF(BA120&gt;0,2,IF($AL120&lt;=BB$5,1,0))</f>
        <v>#VALUE!</v>
      </c>
      <c r="BC120" s="87" t="e">
        <f t="shared" ca="1" si="622"/>
        <v>#VALUE!</v>
      </c>
      <c r="BD120" s="87" t="e">
        <f t="shared" ca="1" si="622"/>
        <v>#VALUE!</v>
      </c>
      <c r="BE120" s="87" t="e">
        <f t="shared" ca="1" si="622"/>
        <v>#VALUE!</v>
      </c>
      <c r="BF120" s="87" t="e">
        <f t="shared" ca="1" si="622"/>
        <v>#VALUE!</v>
      </c>
      <c r="BH120" s="87" t="e">
        <f t="shared" ca="1" si="353"/>
        <v>#VALUE!</v>
      </c>
      <c r="BI120" s="87" t="e">
        <f t="shared" ca="1" si="354"/>
        <v>#VALUE!</v>
      </c>
      <c r="BJ120" s="87" t="e">
        <f t="shared" ca="1" si="355"/>
        <v>#VALUE!</v>
      </c>
      <c r="BK120" s="87" t="e">
        <f t="shared" ca="1" si="356"/>
        <v>#VALUE!</v>
      </c>
      <c r="BL120" s="87" t="e">
        <f t="shared" ca="1" si="357"/>
        <v>#VALUE!</v>
      </c>
      <c r="BM120" s="87" t="e">
        <f t="shared" ca="1" si="358"/>
        <v>#VALUE!</v>
      </c>
      <c r="BN120" s="87" t="e">
        <f t="shared" ca="1" si="359"/>
        <v>#VALUE!</v>
      </c>
      <c r="BO120" s="87" t="e">
        <f t="shared" ca="1" si="360"/>
        <v>#VALUE!</v>
      </c>
      <c r="BP120" s="87" t="e">
        <f t="shared" ca="1" si="361"/>
        <v>#VALUE!</v>
      </c>
      <c r="BQ120" s="87" t="e">
        <f t="shared" ca="1" si="362"/>
        <v>#VALUE!</v>
      </c>
      <c r="BR120" s="87" t="e">
        <f t="shared" ca="1" si="363"/>
        <v>#VALUE!</v>
      </c>
      <c r="BS120" s="87" t="e">
        <f t="shared" ca="1" si="364"/>
        <v>#VALUE!</v>
      </c>
      <c r="BT120" s="87" t="e">
        <f t="shared" ca="1" si="365"/>
        <v>#VALUE!</v>
      </c>
      <c r="BU120" s="87" t="e">
        <f t="shared" ca="1" si="366"/>
        <v>#VALUE!</v>
      </c>
      <c r="BV120" s="87" t="e">
        <f t="shared" ca="1" si="367"/>
        <v>#VALUE!</v>
      </c>
      <c r="BW120" s="87" t="e">
        <f t="shared" ca="1" si="620"/>
        <v>#VALUE!</v>
      </c>
      <c r="BX120" s="87" t="e">
        <f t="shared" ca="1" si="620"/>
        <v>#VALUE!</v>
      </c>
      <c r="BY120" s="87" t="e">
        <f t="shared" ca="1" si="620"/>
        <v>#VALUE!</v>
      </c>
      <c r="BZ120" s="87" t="e">
        <f t="shared" ca="1" si="620"/>
        <v>#VALUE!</v>
      </c>
      <c r="CA120" s="87" t="e">
        <f t="shared" ca="1" si="620"/>
        <v>#VALUE!</v>
      </c>
      <c r="CD120" s="87" t="e">
        <f t="array" aca="1" ref="CD120" ca="1">IF(CD119=0,0,MIN(IF(CD$7:CD$109&gt;CD119,CD$7:CD$109,"")))</f>
        <v>#N/A</v>
      </c>
      <c r="CE120" s="87" t="e">
        <f t="array" aca="1" ref="CE120" ca="1">IF(CE119=0,0,MIN(IF(CE$7:CE$109&gt;CE119,CE$7:CE$109,"")))</f>
        <v>#REF!</v>
      </c>
      <c r="CF120" s="87" t="e">
        <f t="array" aca="1" ref="CF120" ca="1">IF(CF119=0,0,MIN(IF(CF$7:CF$109&gt;CF119,CF$7:CF$109,"")))</f>
        <v>#REF!</v>
      </c>
      <c r="CG120" s="87" t="e">
        <f t="array" aca="1" ref="CG120" ca="1">IF(CG119=0,0,MIN(IF(CG$7:CG$109&gt;CG119,CG$7:CG$109,"")))</f>
        <v>#REF!</v>
      </c>
      <c r="CH120" s="87" t="e">
        <f t="array" aca="1" ref="CH120" ca="1">IF(CH119=0,0,MIN(IF(CH$7:CH$109&gt;CH119,CH$7:CH$109,"")))</f>
        <v>#REF!</v>
      </c>
      <c r="CI120" s="87" t="e">
        <f t="array" aca="1" ref="CI120" ca="1">IF(CI119=0,0,MIN(IF(CI$7:CI$109&gt;CI119,CI$7:CI$109,"")))</f>
        <v>#REF!</v>
      </c>
      <c r="CJ120" s="87" t="e">
        <f t="array" aca="1" ref="CJ120" ca="1">IF(CJ119=0,0,MIN(IF(CJ$7:CJ$109&gt;CJ119,CJ$7:CJ$109,"")))</f>
        <v>#REF!</v>
      </c>
      <c r="CK120" s="87" t="e">
        <f t="array" aca="1" ref="CK120" ca="1">IF(CK119=0,0,MIN(IF(CK$7:CK$109&gt;CK119,CK$7:CK$109,"")))</f>
        <v>#REF!</v>
      </c>
      <c r="CL120" s="87" t="e">
        <f t="array" aca="1" ref="CL120" ca="1">IF(CL119=0,0,MIN(IF(CL$7:CL$109&gt;CL119,CL$7:CL$109,"")))</f>
        <v>#REF!</v>
      </c>
      <c r="CM120" s="87" t="e">
        <f t="array" aca="1" ref="CM120" ca="1">IF(CM119=0,0,MIN(IF(CM$7:CM$109&gt;CM119,CM$7:CM$109,"")))</f>
        <v>#REF!</v>
      </c>
      <c r="CN120" s="87" t="e">
        <f t="array" aca="1" ref="CN120" ca="1">IF(CN119=0,0,MIN(IF(CN$7:CN$109&gt;CN119,CN$7:CN$109,"")))</f>
        <v>#REF!</v>
      </c>
      <c r="CO120" s="87" t="e">
        <f t="array" aca="1" ref="CO120" ca="1">IF(CO119=0,0,MIN(IF(CO$7:CO$109&gt;CO119,CO$7:CO$109,"")))</f>
        <v>#REF!</v>
      </c>
      <c r="CP120" s="87" t="e">
        <f t="array" aca="1" ref="CP120" ca="1">IF(CP119=0,0,MIN(IF(CP$7:CP$109&gt;CP119,CP$7:CP$109,"")))</f>
        <v>#REF!</v>
      </c>
      <c r="CQ120" s="87" t="e">
        <f t="array" aca="1" ref="CQ120" ca="1">IF(CQ119=0,0,MIN(IF(CQ$7:CQ$109&gt;CQ119,CQ$7:CQ$109,"")))</f>
        <v>#REF!</v>
      </c>
      <c r="CR120" s="87" t="e">
        <f t="array" aca="1" ref="CR120" ca="1">IF(CR119=0,0,MIN(IF(CR$7:CR$109&gt;CR119,CR$7:CR$109,"")))</f>
        <v>#REF!</v>
      </c>
      <c r="CS120" s="87" t="e">
        <f t="array" aca="1" ref="CS120" ca="1">IF(CS119=0,0,MIN(IF(CS$7:CS$109&gt;CS119,CS$7:CS$109,"")))</f>
        <v>#REF!</v>
      </c>
      <c r="CT120" s="87" t="e">
        <f t="array" aca="1" ref="CT120" ca="1">IF(CT119=0,0,MIN(IF(CT$7:CT$109&gt;CT119,CT$7:CT$109,"")))</f>
        <v>#REF!</v>
      </c>
      <c r="CU120" s="87" t="e">
        <f t="array" aca="1" ref="CU120" ca="1">IF(CU119=0,0,MIN(IF(CU$7:CU$109&gt;CU119,CU$7:CU$109,"")))</f>
        <v>#REF!</v>
      </c>
      <c r="CV120" s="87" t="e">
        <f t="array" aca="1" ref="CV120" ca="1">IF(CV119=0,0,MIN(IF(CV$7:CV$109&gt;CV119,CV$7:CV$109,"")))</f>
        <v>#REF!</v>
      </c>
      <c r="CW120" s="87" t="e">
        <f t="array" aca="1" ref="CW120" ca="1">IF(CW119=0,0,MIN(IF(CW$7:CW$109&gt;CW119,CW$7:CW$109,"")))</f>
        <v>#REF!</v>
      </c>
      <c r="DC120" s="87" t="e">
        <f t="shared" ca="1" si="390"/>
        <v>#VALUE!</v>
      </c>
      <c r="DD120" s="87" t="e">
        <f t="shared" ca="1" si="391"/>
        <v>#VALUE!</v>
      </c>
      <c r="DE120" s="87" t="e">
        <f t="shared" ca="1" si="392"/>
        <v>#VALUE!</v>
      </c>
      <c r="DF120" s="87" t="e">
        <f t="shared" ca="1" si="393"/>
        <v>#VALUE!</v>
      </c>
      <c r="DG120" s="87" t="e">
        <f t="shared" ca="1" si="394"/>
        <v>#VALUE!</v>
      </c>
      <c r="DH120" s="87" t="e">
        <f t="shared" ca="1" si="395"/>
        <v>#VALUE!</v>
      </c>
      <c r="DI120" s="87" t="e">
        <f t="shared" ca="1" si="396"/>
        <v>#VALUE!</v>
      </c>
      <c r="DJ120" s="87" t="e">
        <f t="shared" ca="1" si="397"/>
        <v>#VALUE!</v>
      </c>
      <c r="DK120" s="87" t="e">
        <f t="shared" ca="1" si="398"/>
        <v>#VALUE!</v>
      </c>
      <c r="DL120" s="87" t="e">
        <f t="shared" ca="1" si="399"/>
        <v>#VALUE!</v>
      </c>
      <c r="DM120" s="87" t="e">
        <f t="shared" ca="1" si="400"/>
        <v>#VALUE!</v>
      </c>
      <c r="DN120" s="87" t="e">
        <f t="shared" ca="1" si="401"/>
        <v>#VALUE!</v>
      </c>
      <c r="DO120" s="87" t="e">
        <f t="shared" ca="1" si="402"/>
        <v>#VALUE!</v>
      </c>
      <c r="DP120" s="87" t="e">
        <f t="shared" ca="1" si="403"/>
        <v>#VALUE!</v>
      </c>
      <c r="DQ120" s="87" t="e">
        <f t="shared" ca="1" si="404"/>
        <v>#VALUE!</v>
      </c>
      <c r="DR120" s="87" t="e">
        <f t="shared" ca="1" si="405"/>
        <v>#VALUE!</v>
      </c>
      <c r="DS120" s="87" t="e">
        <f t="shared" ca="1" si="406"/>
        <v>#VALUE!</v>
      </c>
      <c r="DT120" s="87" t="e">
        <f t="shared" ca="1" si="407"/>
        <v>#VALUE!</v>
      </c>
      <c r="DU120" s="87" t="e">
        <f t="shared" ca="1" si="408"/>
        <v>#VALUE!</v>
      </c>
      <c r="DV120" s="87" t="e">
        <f t="shared" ca="1" si="409"/>
        <v>#VALUE!</v>
      </c>
      <c r="DW120" s="87" t="e">
        <f t="shared" ca="1" si="410"/>
        <v>#VALUE!</v>
      </c>
      <c r="DY120" s="87" t="e">
        <f t="shared" ca="1" si="411"/>
        <v>#VALUE!</v>
      </c>
      <c r="DZ120" s="87" t="e">
        <f t="shared" ca="1" si="412"/>
        <v>#VALUE!</v>
      </c>
      <c r="EA120" s="87" t="e">
        <f t="shared" ca="1" si="413"/>
        <v>#VALUE!</v>
      </c>
      <c r="EB120" s="87" t="e">
        <f t="shared" ca="1" si="414"/>
        <v>#VALUE!</v>
      </c>
      <c r="EC120" s="87" t="e">
        <f t="shared" ca="1" si="415"/>
        <v>#VALUE!</v>
      </c>
      <c r="ED120" s="87" t="e">
        <f t="shared" ca="1" si="416"/>
        <v>#VALUE!</v>
      </c>
      <c r="EE120" s="87" t="e">
        <f t="shared" ca="1" si="417"/>
        <v>#VALUE!</v>
      </c>
      <c r="EF120" s="87" t="e">
        <f t="shared" ca="1" si="418"/>
        <v>#VALUE!</v>
      </c>
      <c r="EG120" s="87" t="e">
        <f t="shared" ca="1" si="419"/>
        <v>#VALUE!</v>
      </c>
      <c r="EH120" s="87" t="e">
        <f t="shared" ca="1" si="420"/>
        <v>#VALUE!</v>
      </c>
      <c r="EI120" s="87" t="e">
        <f t="shared" ca="1" si="421"/>
        <v>#VALUE!</v>
      </c>
      <c r="EJ120" s="87" t="e">
        <f t="shared" ca="1" si="422"/>
        <v>#VALUE!</v>
      </c>
      <c r="EK120" s="87" t="e">
        <f t="shared" ca="1" si="423"/>
        <v>#VALUE!</v>
      </c>
      <c r="EL120" s="87" t="e">
        <f t="shared" ca="1" si="424"/>
        <v>#VALUE!</v>
      </c>
      <c r="EM120" s="87" t="e">
        <f t="shared" ca="1" si="425"/>
        <v>#VALUE!</v>
      </c>
      <c r="EN120" s="87" t="e">
        <f t="shared" ca="1" si="426"/>
        <v>#VALUE!</v>
      </c>
      <c r="EO120" s="87" t="e">
        <f t="shared" ca="1" si="427"/>
        <v>#VALUE!</v>
      </c>
      <c r="EP120" s="87" t="e">
        <f t="shared" ca="1" si="428"/>
        <v>#VALUE!</v>
      </c>
      <c r="EQ120" s="87" t="e">
        <f t="shared" ca="1" si="429"/>
        <v>#VALUE!</v>
      </c>
      <c r="ER120" s="87" t="e">
        <f t="shared" ca="1" si="430"/>
        <v>#VALUE!</v>
      </c>
      <c r="ES120" s="87" t="e">
        <f t="shared" ca="1" si="431"/>
        <v>#VALUE!</v>
      </c>
      <c r="EU120" s="87" t="e">
        <f t="shared" ca="1" si="432"/>
        <v>#VALUE!</v>
      </c>
      <c r="EV120" s="87" t="e">
        <f t="shared" ca="1" si="433"/>
        <v>#VALUE!</v>
      </c>
      <c r="EW120" s="87" t="e">
        <f t="shared" ca="1" si="434"/>
        <v>#VALUE!</v>
      </c>
      <c r="EX120" s="87" t="e">
        <f t="shared" ca="1" si="435"/>
        <v>#VALUE!</v>
      </c>
      <c r="EY120" s="87" t="e">
        <f t="shared" ca="1" si="436"/>
        <v>#VALUE!</v>
      </c>
      <c r="EZ120" s="87" t="e">
        <f t="shared" ca="1" si="437"/>
        <v>#VALUE!</v>
      </c>
      <c r="FA120" s="87" t="e">
        <f t="shared" ca="1" si="438"/>
        <v>#VALUE!</v>
      </c>
      <c r="FB120" s="87" t="e">
        <f t="shared" ca="1" si="439"/>
        <v>#VALUE!</v>
      </c>
      <c r="FC120" s="87" t="e">
        <f t="shared" ca="1" si="440"/>
        <v>#VALUE!</v>
      </c>
      <c r="FD120" s="87" t="e">
        <f t="shared" ca="1" si="441"/>
        <v>#VALUE!</v>
      </c>
      <c r="FE120" s="87" t="e">
        <f t="shared" ca="1" si="442"/>
        <v>#VALUE!</v>
      </c>
      <c r="FF120" s="87" t="e">
        <f t="shared" ca="1" si="443"/>
        <v>#VALUE!</v>
      </c>
      <c r="FG120" s="87" t="e">
        <f t="shared" ca="1" si="444"/>
        <v>#VALUE!</v>
      </c>
      <c r="FH120" s="87" t="e">
        <f t="shared" ca="1" si="445"/>
        <v>#VALUE!</v>
      </c>
      <c r="FI120" s="87" t="e">
        <f t="shared" ca="1" si="446"/>
        <v>#VALUE!</v>
      </c>
      <c r="FJ120" s="87" t="e">
        <f t="shared" ca="1" si="447"/>
        <v>#VALUE!</v>
      </c>
      <c r="FK120" s="87" t="e">
        <f t="shared" ca="1" si="448"/>
        <v>#VALUE!</v>
      </c>
      <c r="FL120" s="87" t="e">
        <f t="shared" ca="1" si="449"/>
        <v>#VALUE!</v>
      </c>
      <c r="FM120" s="87" t="e">
        <f t="shared" ca="1" si="450"/>
        <v>#VALUE!</v>
      </c>
      <c r="FN120" s="87" t="e">
        <f t="shared" ca="1" si="451"/>
        <v>#VALUE!</v>
      </c>
      <c r="FO120" s="87" t="e">
        <f t="shared" ca="1" si="452"/>
        <v>#VALUE!</v>
      </c>
      <c r="FQ120" s="87">
        <f ca="1"/>
        <v>0</v>
      </c>
      <c r="FR120" s="87">
        <f ca="1"/>
        <v>0</v>
      </c>
      <c r="FS120" s="87">
        <f ca="1"/>
        <v>0</v>
      </c>
      <c r="FT120" s="87">
        <f ca="1"/>
        <v>0</v>
      </c>
      <c r="FU120" s="87">
        <f ca="1"/>
        <v>0</v>
      </c>
      <c r="FV120" s="87">
        <f ca="1"/>
        <v>0</v>
      </c>
      <c r="FW120" s="87">
        <f ca="1"/>
        <v>0</v>
      </c>
      <c r="FX120" s="87">
        <f ca="1"/>
        <v>0</v>
      </c>
      <c r="FY120" s="87">
        <f ca="1"/>
        <v>0</v>
      </c>
      <c r="FZ120" s="87">
        <f ca="1"/>
        <v>0</v>
      </c>
      <c r="GA120" s="87">
        <f ca="1"/>
        <v>0</v>
      </c>
      <c r="GB120" s="87">
        <f ca="1"/>
        <v>0</v>
      </c>
      <c r="GC120" s="87">
        <f ca="1"/>
        <v>0</v>
      </c>
      <c r="GD120" s="87">
        <f ca="1"/>
        <v>0</v>
      </c>
      <c r="GE120" s="87">
        <f ca="1"/>
        <v>0</v>
      </c>
      <c r="GF120" s="87">
        <f ca="1"/>
        <v>0</v>
      </c>
      <c r="GG120" s="87">
        <f ca="1"/>
        <v>0</v>
      </c>
      <c r="GH120" s="87">
        <f ca="1"/>
        <v>0</v>
      </c>
      <c r="GI120" s="87">
        <f ca="1"/>
        <v>0</v>
      </c>
      <c r="GJ120" s="87">
        <f ca="1"/>
        <v>0</v>
      </c>
    </row>
    <row r="121" spans="1:192" x14ac:dyDescent="0.25">
      <c r="A121" s="87">
        <f t="shared" si="515"/>
        <v>112</v>
      </c>
      <c r="B121" s="87" t="e">
        <f t="shared" ca="1" si="456"/>
        <v>#N/A</v>
      </c>
      <c r="C121" s="87" t="e">
        <f t="shared" ca="1" si="457"/>
        <v>#REF!</v>
      </c>
      <c r="D121" s="87" t="e">
        <f t="shared" ca="1" si="458"/>
        <v>#REF!</v>
      </c>
      <c r="E121" s="87" t="e">
        <f t="shared" ca="1" si="459"/>
        <v>#REF!</v>
      </c>
      <c r="F121" s="87" t="e">
        <f t="shared" ca="1" si="460"/>
        <v>#REF!</v>
      </c>
      <c r="G121" s="87" t="e">
        <f t="shared" ca="1" si="461"/>
        <v>#REF!</v>
      </c>
      <c r="H121" s="87" t="e">
        <f t="shared" ca="1" si="462"/>
        <v>#REF!</v>
      </c>
      <c r="I121" s="87" t="e">
        <f t="shared" ca="1" si="463"/>
        <v>#REF!</v>
      </c>
      <c r="J121" s="87" t="e">
        <f t="shared" ca="1" si="464"/>
        <v>#REF!</v>
      </c>
      <c r="K121" s="87" t="e">
        <f t="shared" ca="1" si="465"/>
        <v>#REF!</v>
      </c>
      <c r="L121" s="87" t="e">
        <f t="shared" ca="1" si="466"/>
        <v>#REF!</v>
      </c>
      <c r="M121" s="87" t="e">
        <f t="shared" ca="1" si="467"/>
        <v>#REF!</v>
      </c>
      <c r="N121" s="87" t="e">
        <f t="shared" ca="1" si="468"/>
        <v>#REF!</v>
      </c>
      <c r="O121" s="87" t="e">
        <f t="shared" ca="1" si="469"/>
        <v>#REF!</v>
      </c>
      <c r="P121" s="87" t="e">
        <f t="shared" ca="1" si="470"/>
        <v>#REF!</v>
      </c>
      <c r="Q121" s="87" t="e">
        <f t="shared" ca="1" si="587"/>
        <v>#REF!</v>
      </c>
      <c r="R121" s="87" t="e">
        <f t="shared" ca="1" si="587"/>
        <v>#REF!</v>
      </c>
      <c r="S121" s="87" t="e">
        <f t="shared" ca="1" si="587"/>
        <v>#REF!</v>
      </c>
      <c r="T121" s="87" t="e">
        <f t="shared" ca="1" si="587"/>
        <v>#REF!</v>
      </c>
      <c r="U121" s="87" t="e">
        <f t="shared" ca="1" si="587"/>
        <v>#REF!</v>
      </c>
      <c r="X121" s="87">
        <f ca="1">Ranking!B117</f>
        <v>0</v>
      </c>
      <c r="Y121" s="87" t="e">
        <f ca="1">IF(AH121=0,0,Ranking!C117)</f>
        <v>#VALUE!</v>
      </c>
      <c r="Z121" s="91">
        <f ca="1">Ranking!G117</f>
        <v>0</v>
      </c>
      <c r="AA121" s="87" t="e">
        <f ca="1">MCA!ES120</f>
        <v>#REF!</v>
      </c>
      <c r="AB121" s="87">
        <f ca="1">MCA!ET120</f>
        <v>0</v>
      </c>
      <c r="AC121" s="87">
        <f ca="1">MCA!EU120</f>
        <v>0</v>
      </c>
      <c r="AD121" s="87" t="e">
        <f ca="1">INDEX('MCA-INPUT'!$C$22:$C$25,MATCH(AC121,$W$376:$W$379,0),1)</f>
        <v>#N/A</v>
      </c>
      <c r="AE121" s="87" t="e">
        <f t="shared" ca="1" si="346"/>
        <v>#VALUE!</v>
      </c>
      <c r="AF121" s="87">
        <f ca="1">MATCH(AB121,$AB$7:AB121,0)</f>
        <v>1</v>
      </c>
      <c r="AG121" s="87" t="str">
        <f t="shared" ca="1" si="347"/>
        <v>00</v>
      </c>
      <c r="AH121" s="87" t="e">
        <f t="shared" ca="1" si="348"/>
        <v>#VALUE!</v>
      </c>
      <c r="AI121" s="87" t="e">
        <f t="shared" ca="1" si="385"/>
        <v>#VALUE!</v>
      </c>
      <c r="AK121" s="87" t="e">
        <f t="shared" ca="1" si="349"/>
        <v>#VALUE!</v>
      </c>
      <c r="AL121" s="87" t="e">
        <f t="shared" ca="1" si="386"/>
        <v>#VALUE!</v>
      </c>
      <c r="AM121" s="87" t="e">
        <f t="shared" ca="1" si="350"/>
        <v>#VALUE!</v>
      </c>
      <c r="AN121" s="87" t="e">
        <f t="shared" ref="AN121:BA121" ca="1" si="623">IF(AM121&gt;0,2,IF($AL121&lt;=AN$5,1,0))</f>
        <v>#VALUE!</v>
      </c>
      <c r="AO121" s="87" t="e">
        <f t="shared" ca="1" si="623"/>
        <v>#VALUE!</v>
      </c>
      <c r="AP121" s="87" t="e">
        <f t="shared" ca="1" si="623"/>
        <v>#VALUE!</v>
      </c>
      <c r="AQ121" s="87" t="e">
        <f t="shared" ca="1" si="623"/>
        <v>#VALUE!</v>
      </c>
      <c r="AR121" s="87" t="e">
        <f t="shared" ca="1" si="623"/>
        <v>#VALUE!</v>
      </c>
      <c r="AS121" s="87" t="e">
        <f t="shared" ca="1" si="623"/>
        <v>#VALUE!</v>
      </c>
      <c r="AT121" s="87" t="e">
        <f t="shared" ca="1" si="623"/>
        <v>#VALUE!</v>
      </c>
      <c r="AU121" s="87" t="e">
        <f t="shared" ca="1" si="623"/>
        <v>#VALUE!</v>
      </c>
      <c r="AV121" s="87" t="e">
        <f t="shared" ca="1" si="623"/>
        <v>#VALUE!</v>
      </c>
      <c r="AW121" s="87" t="e">
        <f t="shared" ca="1" si="623"/>
        <v>#VALUE!</v>
      </c>
      <c r="AX121" s="87" t="e">
        <f t="shared" ca="1" si="623"/>
        <v>#VALUE!</v>
      </c>
      <c r="AY121" s="87" t="e">
        <f t="shared" ca="1" si="623"/>
        <v>#VALUE!</v>
      </c>
      <c r="AZ121" s="87" t="e">
        <f t="shared" ca="1" si="623"/>
        <v>#VALUE!</v>
      </c>
      <c r="BA121" s="87" t="e">
        <f t="shared" ca="1" si="623"/>
        <v>#VALUE!</v>
      </c>
      <c r="BB121" s="87" t="e">
        <f t="shared" ref="BB121:BF121" ca="1" si="624">IF(BA121&gt;0,2,IF($AL121&lt;=BB$5,1,0))</f>
        <v>#VALUE!</v>
      </c>
      <c r="BC121" s="87" t="e">
        <f t="shared" ca="1" si="624"/>
        <v>#VALUE!</v>
      </c>
      <c r="BD121" s="87" t="e">
        <f t="shared" ca="1" si="624"/>
        <v>#VALUE!</v>
      </c>
      <c r="BE121" s="87" t="e">
        <f t="shared" ca="1" si="624"/>
        <v>#VALUE!</v>
      </c>
      <c r="BF121" s="87" t="e">
        <f t="shared" ca="1" si="624"/>
        <v>#VALUE!</v>
      </c>
      <c r="BH121" s="87" t="e">
        <f t="shared" ca="1" si="353"/>
        <v>#VALUE!</v>
      </c>
      <c r="BI121" s="87" t="e">
        <f t="shared" ca="1" si="354"/>
        <v>#VALUE!</v>
      </c>
      <c r="BJ121" s="87" t="e">
        <f t="shared" ca="1" si="355"/>
        <v>#VALUE!</v>
      </c>
      <c r="BK121" s="87" t="e">
        <f t="shared" ca="1" si="356"/>
        <v>#VALUE!</v>
      </c>
      <c r="BL121" s="87" t="e">
        <f t="shared" ca="1" si="357"/>
        <v>#VALUE!</v>
      </c>
      <c r="BM121" s="87" t="e">
        <f t="shared" ca="1" si="358"/>
        <v>#VALUE!</v>
      </c>
      <c r="BN121" s="87" t="e">
        <f t="shared" ca="1" si="359"/>
        <v>#VALUE!</v>
      </c>
      <c r="BO121" s="87" t="e">
        <f t="shared" ca="1" si="360"/>
        <v>#VALUE!</v>
      </c>
      <c r="BP121" s="87" t="e">
        <f t="shared" ca="1" si="361"/>
        <v>#VALUE!</v>
      </c>
      <c r="BQ121" s="87" t="e">
        <f t="shared" ca="1" si="362"/>
        <v>#VALUE!</v>
      </c>
      <c r="BR121" s="87" t="e">
        <f t="shared" ca="1" si="363"/>
        <v>#VALUE!</v>
      </c>
      <c r="BS121" s="87" t="e">
        <f t="shared" ca="1" si="364"/>
        <v>#VALUE!</v>
      </c>
      <c r="BT121" s="87" t="e">
        <f t="shared" ca="1" si="365"/>
        <v>#VALUE!</v>
      </c>
      <c r="BU121" s="87" t="e">
        <f t="shared" ca="1" si="366"/>
        <v>#VALUE!</v>
      </c>
      <c r="BV121" s="87" t="e">
        <f t="shared" ca="1" si="367"/>
        <v>#VALUE!</v>
      </c>
      <c r="BW121" s="87" t="e">
        <f t="shared" ca="1" si="620"/>
        <v>#VALUE!</v>
      </c>
      <c r="BX121" s="87" t="e">
        <f t="shared" ca="1" si="620"/>
        <v>#VALUE!</v>
      </c>
      <c r="BY121" s="87" t="e">
        <f t="shared" ca="1" si="620"/>
        <v>#VALUE!</v>
      </c>
      <c r="BZ121" s="87" t="e">
        <f t="shared" ca="1" si="620"/>
        <v>#VALUE!</v>
      </c>
      <c r="CA121" s="87" t="e">
        <f t="shared" ca="1" si="620"/>
        <v>#VALUE!</v>
      </c>
      <c r="CD121" s="87" t="e">
        <f t="array" aca="1" ref="CD121" ca="1">IF(CD120=0,0,MIN(IF(CD$7:CD$109&gt;CD120,CD$7:CD$109,"")))</f>
        <v>#N/A</v>
      </c>
      <c r="CE121" s="87" t="e">
        <f t="array" aca="1" ref="CE121" ca="1">IF(CE120=0,0,MIN(IF(CE$7:CE$109&gt;CE120,CE$7:CE$109,"")))</f>
        <v>#REF!</v>
      </c>
      <c r="CF121" s="87" t="e">
        <f t="array" aca="1" ref="CF121" ca="1">IF(CF120=0,0,MIN(IF(CF$7:CF$109&gt;CF120,CF$7:CF$109,"")))</f>
        <v>#REF!</v>
      </c>
      <c r="CG121" s="87" t="e">
        <f t="array" aca="1" ref="CG121" ca="1">IF(CG120=0,0,MIN(IF(CG$7:CG$109&gt;CG120,CG$7:CG$109,"")))</f>
        <v>#REF!</v>
      </c>
      <c r="CH121" s="87" t="e">
        <f t="array" aca="1" ref="CH121" ca="1">IF(CH120=0,0,MIN(IF(CH$7:CH$109&gt;CH120,CH$7:CH$109,"")))</f>
        <v>#REF!</v>
      </c>
      <c r="CI121" s="87" t="e">
        <f t="array" aca="1" ref="CI121" ca="1">IF(CI120=0,0,MIN(IF(CI$7:CI$109&gt;CI120,CI$7:CI$109,"")))</f>
        <v>#REF!</v>
      </c>
      <c r="CJ121" s="87" t="e">
        <f t="array" aca="1" ref="CJ121" ca="1">IF(CJ120=0,0,MIN(IF(CJ$7:CJ$109&gt;CJ120,CJ$7:CJ$109,"")))</f>
        <v>#REF!</v>
      </c>
      <c r="CK121" s="87" t="e">
        <f t="array" aca="1" ref="CK121" ca="1">IF(CK120=0,0,MIN(IF(CK$7:CK$109&gt;CK120,CK$7:CK$109,"")))</f>
        <v>#REF!</v>
      </c>
      <c r="CL121" s="87" t="e">
        <f t="array" aca="1" ref="CL121" ca="1">IF(CL120=0,0,MIN(IF(CL$7:CL$109&gt;CL120,CL$7:CL$109,"")))</f>
        <v>#REF!</v>
      </c>
      <c r="CM121" s="87" t="e">
        <f t="array" aca="1" ref="CM121" ca="1">IF(CM120=0,0,MIN(IF(CM$7:CM$109&gt;CM120,CM$7:CM$109,"")))</f>
        <v>#REF!</v>
      </c>
      <c r="CN121" s="87" t="e">
        <f t="array" aca="1" ref="CN121" ca="1">IF(CN120=0,0,MIN(IF(CN$7:CN$109&gt;CN120,CN$7:CN$109,"")))</f>
        <v>#REF!</v>
      </c>
      <c r="CO121" s="87" t="e">
        <f t="array" aca="1" ref="CO121" ca="1">IF(CO120=0,0,MIN(IF(CO$7:CO$109&gt;CO120,CO$7:CO$109,"")))</f>
        <v>#REF!</v>
      </c>
      <c r="CP121" s="87" t="e">
        <f t="array" aca="1" ref="CP121" ca="1">IF(CP120=0,0,MIN(IF(CP$7:CP$109&gt;CP120,CP$7:CP$109,"")))</f>
        <v>#REF!</v>
      </c>
      <c r="CQ121" s="87" t="e">
        <f t="array" aca="1" ref="CQ121" ca="1">IF(CQ120=0,0,MIN(IF(CQ$7:CQ$109&gt;CQ120,CQ$7:CQ$109,"")))</f>
        <v>#REF!</v>
      </c>
      <c r="CR121" s="87" t="e">
        <f t="array" aca="1" ref="CR121" ca="1">IF(CR120=0,0,MIN(IF(CR$7:CR$109&gt;CR120,CR$7:CR$109,"")))</f>
        <v>#REF!</v>
      </c>
      <c r="CS121" s="87" t="e">
        <f t="array" aca="1" ref="CS121" ca="1">IF(CS120=0,0,MIN(IF(CS$7:CS$109&gt;CS120,CS$7:CS$109,"")))</f>
        <v>#REF!</v>
      </c>
      <c r="CT121" s="87" t="e">
        <f t="array" aca="1" ref="CT121" ca="1">IF(CT120=0,0,MIN(IF(CT$7:CT$109&gt;CT120,CT$7:CT$109,"")))</f>
        <v>#REF!</v>
      </c>
      <c r="CU121" s="87" t="e">
        <f t="array" aca="1" ref="CU121" ca="1">IF(CU120=0,0,MIN(IF(CU$7:CU$109&gt;CU120,CU$7:CU$109,"")))</f>
        <v>#REF!</v>
      </c>
      <c r="CV121" s="87" t="e">
        <f t="array" aca="1" ref="CV121" ca="1">IF(CV120=0,0,MIN(IF(CV$7:CV$109&gt;CV120,CV$7:CV$109,"")))</f>
        <v>#REF!</v>
      </c>
      <c r="CW121" s="87" t="e">
        <f t="array" aca="1" ref="CW121" ca="1">IF(CW120=0,0,MIN(IF(CW$7:CW$109&gt;CW120,CW$7:CW$109,"")))</f>
        <v>#REF!</v>
      </c>
      <c r="DC121" s="87" t="e">
        <f t="shared" ca="1" si="390"/>
        <v>#VALUE!</v>
      </c>
      <c r="DD121" s="87" t="e">
        <f t="shared" ca="1" si="391"/>
        <v>#VALUE!</v>
      </c>
      <c r="DE121" s="87" t="e">
        <f t="shared" ca="1" si="392"/>
        <v>#VALUE!</v>
      </c>
      <c r="DF121" s="87" t="e">
        <f t="shared" ca="1" si="393"/>
        <v>#VALUE!</v>
      </c>
      <c r="DG121" s="87" t="e">
        <f t="shared" ca="1" si="394"/>
        <v>#VALUE!</v>
      </c>
      <c r="DH121" s="87" t="e">
        <f t="shared" ca="1" si="395"/>
        <v>#VALUE!</v>
      </c>
      <c r="DI121" s="87" t="e">
        <f t="shared" ca="1" si="396"/>
        <v>#VALUE!</v>
      </c>
      <c r="DJ121" s="87" t="e">
        <f t="shared" ca="1" si="397"/>
        <v>#VALUE!</v>
      </c>
      <c r="DK121" s="87" t="e">
        <f t="shared" ca="1" si="398"/>
        <v>#VALUE!</v>
      </c>
      <c r="DL121" s="87" t="e">
        <f t="shared" ca="1" si="399"/>
        <v>#VALUE!</v>
      </c>
      <c r="DM121" s="87" t="e">
        <f t="shared" ca="1" si="400"/>
        <v>#VALUE!</v>
      </c>
      <c r="DN121" s="87" t="e">
        <f t="shared" ca="1" si="401"/>
        <v>#VALUE!</v>
      </c>
      <c r="DO121" s="87" t="e">
        <f t="shared" ca="1" si="402"/>
        <v>#VALUE!</v>
      </c>
      <c r="DP121" s="87" t="e">
        <f t="shared" ca="1" si="403"/>
        <v>#VALUE!</v>
      </c>
      <c r="DQ121" s="87" t="e">
        <f t="shared" ca="1" si="404"/>
        <v>#VALUE!</v>
      </c>
      <c r="DR121" s="87" t="e">
        <f t="shared" ca="1" si="405"/>
        <v>#VALUE!</v>
      </c>
      <c r="DS121" s="87" t="e">
        <f t="shared" ca="1" si="406"/>
        <v>#VALUE!</v>
      </c>
      <c r="DT121" s="87" t="e">
        <f t="shared" ca="1" si="407"/>
        <v>#VALUE!</v>
      </c>
      <c r="DU121" s="87" t="e">
        <f t="shared" ca="1" si="408"/>
        <v>#VALUE!</v>
      </c>
      <c r="DV121" s="87" t="e">
        <f t="shared" ca="1" si="409"/>
        <v>#VALUE!</v>
      </c>
      <c r="DW121" s="87" t="e">
        <f t="shared" ca="1" si="410"/>
        <v>#VALUE!</v>
      </c>
      <c r="DY121" s="87" t="e">
        <f t="shared" ca="1" si="411"/>
        <v>#VALUE!</v>
      </c>
      <c r="DZ121" s="87" t="e">
        <f t="shared" ca="1" si="412"/>
        <v>#VALUE!</v>
      </c>
      <c r="EA121" s="87" t="e">
        <f t="shared" ca="1" si="413"/>
        <v>#VALUE!</v>
      </c>
      <c r="EB121" s="87" t="e">
        <f t="shared" ca="1" si="414"/>
        <v>#VALUE!</v>
      </c>
      <c r="EC121" s="87" t="e">
        <f t="shared" ca="1" si="415"/>
        <v>#VALUE!</v>
      </c>
      <c r="ED121" s="87" t="e">
        <f t="shared" ca="1" si="416"/>
        <v>#VALUE!</v>
      </c>
      <c r="EE121" s="87" t="e">
        <f t="shared" ca="1" si="417"/>
        <v>#VALUE!</v>
      </c>
      <c r="EF121" s="87" t="e">
        <f t="shared" ca="1" si="418"/>
        <v>#VALUE!</v>
      </c>
      <c r="EG121" s="87" t="e">
        <f t="shared" ca="1" si="419"/>
        <v>#VALUE!</v>
      </c>
      <c r="EH121" s="87" t="e">
        <f t="shared" ca="1" si="420"/>
        <v>#VALUE!</v>
      </c>
      <c r="EI121" s="87" t="e">
        <f t="shared" ca="1" si="421"/>
        <v>#VALUE!</v>
      </c>
      <c r="EJ121" s="87" t="e">
        <f t="shared" ca="1" si="422"/>
        <v>#VALUE!</v>
      </c>
      <c r="EK121" s="87" t="e">
        <f t="shared" ca="1" si="423"/>
        <v>#VALUE!</v>
      </c>
      <c r="EL121" s="87" t="e">
        <f t="shared" ca="1" si="424"/>
        <v>#VALUE!</v>
      </c>
      <c r="EM121" s="87" t="e">
        <f t="shared" ca="1" si="425"/>
        <v>#VALUE!</v>
      </c>
      <c r="EN121" s="87" t="e">
        <f t="shared" ca="1" si="426"/>
        <v>#VALUE!</v>
      </c>
      <c r="EO121" s="87" t="e">
        <f t="shared" ca="1" si="427"/>
        <v>#VALUE!</v>
      </c>
      <c r="EP121" s="87" t="e">
        <f t="shared" ca="1" si="428"/>
        <v>#VALUE!</v>
      </c>
      <c r="EQ121" s="87" t="e">
        <f t="shared" ca="1" si="429"/>
        <v>#VALUE!</v>
      </c>
      <c r="ER121" s="87" t="e">
        <f t="shared" ca="1" si="430"/>
        <v>#VALUE!</v>
      </c>
      <c r="ES121" s="87" t="e">
        <f t="shared" ca="1" si="431"/>
        <v>#VALUE!</v>
      </c>
      <c r="EU121" s="87" t="e">
        <f t="shared" ca="1" si="432"/>
        <v>#VALUE!</v>
      </c>
      <c r="EV121" s="87" t="e">
        <f t="shared" ca="1" si="433"/>
        <v>#VALUE!</v>
      </c>
      <c r="EW121" s="87" t="e">
        <f t="shared" ca="1" si="434"/>
        <v>#VALUE!</v>
      </c>
      <c r="EX121" s="87" t="e">
        <f t="shared" ca="1" si="435"/>
        <v>#VALUE!</v>
      </c>
      <c r="EY121" s="87" t="e">
        <f t="shared" ca="1" si="436"/>
        <v>#VALUE!</v>
      </c>
      <c r="EZ121" s="87" t="e">
        <f t="shared" ca="1" si="437"/>
        <v>#VALUE!</v>
      </c>
      <c r="FA121" s="87" t="e">
        <f t="shared" ca="1" si="438"/>
        <v>#VALUE!</v>
      </c>
      <c r="FB121" s="87" t="e">
        <f t="shared" ca="1" si="439"/>
        <v>#VALUE!</v>
      </c>
      <c r="FC121" s="87" t="e">
        <f t="shared" ca="1" si="440"/>
        <v>#VALUE!</v>
      </c>
      <c r="FD121" s="87" t="e">
        <f t="shared" ca="1" si="441"/>
        <v>#VALUE!</v>
      </c>
      <c r="FE121" s="87" t="e">
        <f t="shared" ca="1" si="442"/>
        <v>#VALUE!</v>
      </c>
      <c r="FF121" s="87" t="e">
        <f t="shared" ca="1" si="443"/>
        <v>#VALUE!</v>
      </c>
      <c r="FG121" s="87" t="e">
        <f t="shared" ca="1" si="444"/>
        <v>#VALUE!</v>
      </c>
      <c r="FH121" s="87" t="e">
        <f t="shared" ca="1" si="445"/>
        <v>#VALUE!</v>
      </c>
      <c r="FI121" s="87" t="e">
        <f t="shared" ca="1" si="446"/>
        <v>#VALUE!</v>
      </c>
      <c r="FJ121" s="87" t="e">
        <f t="shared" ca="1" si="447"/>
        <v>#VALUE!</v>
      </c>
      <c r="FK121" s="87" t="e">
        <f t="shared" ca="1" si="448"/>
        <v>#VALUE!</v>
      </c>
      <c r="FL121" s="87" t="e">
        <f t="shared" ca="1" si="449"/>
        <v>#VALUE!</v>
      </c>
      <c r="FM121" s="87" t="e">
        <f t="shared" ca="1" si="450"/>
        <v>#VALUE!</v>
      </c>
      <c r="FN121" s="87" t="e">
        <f t="shared" ca="1" si="451"/>
        <v>#VALUE!</v>
      </c>
      <c r="FO121" s="87" t="e">
        <f t="shared" ca="1" si="452"/>
        <v>#VALUE!</v>
      </c>
      <c r="FQ121" s="87">
        <f ca="1"/>
        <v>0</v>
      </c>
      <c r="FR121" s="87">
        <f ca="1"/>
        <v>0</v>
      </c>
      <c r="FS121" s="87">
        <f ca="1"/>
        <v>0</v>
      </c>
      <c r="FT121" s="87">
        <f ca="1"/>
        <v>0</v>
      </c>
      <c r="FU121" s="87">
        <f ca="1"/>
        <v>0</v>
      </c>
      <c r="FV121" s="87">
        <f ca="1"/>
        <v>0</v>
      </c>
      <c r="FW121" s="87">
        <f ca="1"/>
        <v>0</v>
      </c>
      <c r="FX121" s="87">
        <f ca="1"/>
        <v>0</v>
      </c>
      <c r="FY121" s="87">
        <f ca="1"/>
        <v>0</v>
      </c>
      <c r="FZ121" s="87">
        <f ca="1"/>
        <v>0</v>
      </c>
      <c r="GA121" s="87">
        <f ca="1"/>
        <v>0</v>
      </c>
      <c r="GB121" s="87">
        <f ca="1"/>
        <v>0</v>
      </c>
      <c r="GC121" s="87">
        <f ca="1"/>
        <v>0</v>
      </c>
      <c r="GD121" s="87">
        <f ca="1"/>
        <v>0</v>
      </c>
      <c r="GE121" s="87">
        <f ca="1"/>
        <v>0</v>
      </c>
      <c r="GF121" s="87">
        <f ca="1"/>
        <v>0</v>
      </c>
      <c r="GG121" s="87">
        <f ca="1"/>
        <v>0</v>
      </c>
      <c r="GH121" s="87">
        <f ca="1"/>
        <v>0</v>
      </c>
      <c r="GI121" s="87">
        <f ca="1"/>
        <v>0</v>
      </c>
      <c r="GJ121" s="87">
        <f ca="1"/>
        <v>0</v>
      </c>
    </row>
    <row r="122" spans="1:192" x14ac:dyDescent="0.25">
      <c r="A122" s="87">
        <f t="shared" si="515"/>
        <v>113</v>
      </c>
      <c r="B122" s="87" t="e">
        <f t="shared" ca="1" si="456"/>
        <v>#N/A</v>
      </c>
      <c r="C122" s="87" t="e">
        <f t="shared" ca="1" si="457"/>
        <v>#REF!</v>
      </c>
      <c r="D122" s="87" t="e">
        <f t="shared" ca="1" si="458"/>
        <v>#REF!</v>
      </c>
      <c r="E122" s="87" t="e">
        <f t="shared" ca="1" si="459"/>
        <v>#REF!</v>
      </c>
      <c r="F122" s="87" t="e">
        <f t="shared" ca="1" si="460"/>
        <v>#REF!</v>
      </c>
      <c r="G122" s="87" t="e">
        <f t="shared" ca="1" si="461"/>
        <v>#REF!</v>
      </c>
      <c r="H122" s="87" t="e">
        <f t="shared" ca="1" si="462"/>
        <v>#REF!</v>
      </c>
      <c r="I122" s="87" t="e">
        <f t="shared" ca="1" si="463"/>
        <v>#REF!</v>
      </c>
      <c r="J122" s="87" t="e">
        <f t="shared" ca="1" si="464"/>
        <v>#REF!</v>
      </c>
      <c r="K122" s="87" t="e">
        <f t="shared" ca="1" si="465"/>
        <v>#REF!</v>
      </c>
      <c r="L122" s="87" t="e">
        <f t="shared" ca="1" si="466"/>
        <v>#REF!</v>
      </c>
      <c r="M122" s="87" t="e">
        <f t="shared" ca="1" si="467"/>
        <v>#REF!</v>
      </c>
      <c r="N122" s="87" t="e">
        <f t="shared" ca="1" si="468"/>
        <v>#REF!</v>
      </c>
      <c r="O122" s="87" t="e">
        <f t="shared" ca="1" si="469"/>
        <v>#REF!</v>
      </c>
      <c r="P122" s="87" t="e">
        <f t="shared" ca="1" si="470"/>
        <v>#REF!</v>
      </c>
      <c r="Q122" s="87" t="e">
        <f t="shared" ref="Q122:U137" ca="1" si="625">IF($A122&lt;=(BB$4-BA$4),INDEX($Y$7:$Y$366,BA$4+$A122,1),0)</f>
        <v>#REF!</v>
      </c>
      <c r="R122" s="87" t="e">
        <f t="shared" ca="1" si="625"/>
        <v>#REF!</v>
      </c>
      <c r="S122" s="87" t="e">
        <f t="shared" ca="1" si="625"/>
        <v>#REF!</v>
      </c>
      <c r="T122" s="87" t="e">
        <f t="shared" ca="1" si="625"/>
        <v>#REF!</v>
      </c>
      <c r="U122" s="87" t="e">
        <f t="shared" ca="1" si="625"/>
        <v>#REF!</v>
      </c>
      <c r="X122" s="87">
        <f ca="1">Ranking!B118</f>
        <v>0</v>
      </c>
      <c r="Y122" s="87" t="e">
        <f ca="1">IF(AH122=0,0,Ranking!C118)</f>
        <v>#VALUE!</v>
      </c>
      <c r="Z122" s="91">
        <f ca="1">Ranking!G118</f>
        <v>0</v>
      </c>
      <c r="AA122" s="87" t="e">
        <f ca="1">MCA!ES121</f>
        <v>#REF!</v>
      </c>
      <c r="AB122" s="87">
        <f ca="1">MCA!ET121</f>
        <v>0</v>
      </c>
      <c r="AC122" s="87">
        <f ca="1">MCA!EU121</f>
        <v>0</v>
      </c>
      <c r="AD122" s="87" t="e">
        <f ca="1">INDEX('MCA-INPUT'!$C$22:$C$25,MATCH(AC122,$W$376:$W$379,0),1)</f>
        <v>#N/A</v>
      </c>
      <c r="AE122" s="87" t="e">
        <f t="shared" ca="1" si="346"/>
        <v>#VALUE!</v>
      </c>
      <c r="AF122" s="87">
        <f ca="1">MATCH(AB122,$AB$7:AB122,0)</f>
        <v>1</v>
      </c>
      <c r="AG122" s="87" t="str">
        <f t="shared" ca="1" si="347"/>
        <v>00</v>
      </c>
      <c r="AH122" s="87" t="e">
        <f t="shared" ca="1" si="348"/>
        <v>#VALUE!</v>
      </c>
      <c r="AI122" s="87" t="e">
        <f t="shared" ca="1" si="385"/>
        <v>#VALUE!</v>
      </c>
      <c r="AK122" s="87" t="e">
        <f t="shared" ca="1" si="349"/>
        <v>#VALUE!</v>
      </c>
      <c r="AL122" s="87" t="e">
        <f t="shared" ca="1" si="386"/>
        <v>#VALUE!</v>
      </c>
      <c r="AM122" s="87" t="e">
        <f t="shared" ca="1" si="350"/>
        <v>#VALUE!</v>
      </c>
      <c r="AN122" s="87" t="e">
        <f t="shared" ref="AN122:BA122" ca="1" si="626">IF(AM122&gt;0,2,IF($AL122&lt;=AN$5,1,0))</f>
        <v>#VALUE!</v>
      </c>
      <c r="AO122" s="87" t="e">
        <f t="shared" ca="1" si="626"/>
        <v>#VALUE!</v>
      </c>
      <c r="AP122" s="87" t="e">
        <f t="shared" ca="1" si="626"/>
        <v>#VALUE!</v>
      </c>
      <c r="AQ122" s="87" t="e">
        <f t="shared" ca="1" si="626"/>
        <v>#VALUE!</v>
      </c>
      <c r="AR122" s="87" t="e">
        <f t="shared" ca="1" si="626"/>
        <v>#VALUE!</v>
      </c>
      <c r="AS122" s="87" t="e">
        <f t="shared" ca="1" si="626"/>
        <v>#VALUE!</v>
      </c>
      <c r="AT122" s="87" t="e">
        <f t="shared" ca="1" si="626"/>
        <v>#VALUE!</v>
      </c>
      <c r="AU122" s="87" t="e">
        <f t="shared" ca="1" si="626"/>
        <v>#VALUE!</v>
      </c>
      <c r="AV122" s="87" t="e">
        <f t="shared" ca="1" si="626"/>
        <v>#VALUE!</v>
      </c>
      <c r="AW122" s="87" t="e">
        <f t="shared" ca="1" si="626"/>
        <v>#VALUE!</v>
      </c>
      <c r="AX122" s="87" t="e">
        <f t="shared" ca="1" si="626"/>
        <v>#VALUE!</v>
      </c>
      <c r="AY122" s="87" t="e">
        <f t="shared" ca="1" si="626"/>
        <v>#VALUE!</v>
      </c>
      <c r="AZ122" s="87" t="e">
        <f t="shared" ca="1" si="626"/>
        <v>#VALUE!</v>
      </c>
      <c r="BA122" s="87" t="e">
        <f t="shared" ca="1" si="626"/>
        <v>#VALUE!</v>
      </c>
      <c r="BB122" s="87" t="e">
        <f t="shared" ref="BB122:BF122" ca="1" si="627">IF(BA122&gt;0,2,IF($AL122&lt;=BB$5,1,0))</f>
        <v>#VALUE!</v>
      </c>
      <c r="BC122" s="87" t="e">
        <f t="shared" ca="1" si="627"/>
        <v>#VALUE!</v>
      </c>
      <c r="BD122" s="87" t="e">
        <f t="shared" ca="1" si="627"/>
        <v>#VALUE!</v>
      </c>
      <c r="BE122" s="87" t="e">
        <f t="shared" ca="1" si="627"/>
        <v>#VALUE!</v>
      </c>
      <c r="BF122" s="87" t="e">
        <f t="shared" ca="1" si="627"/>
        <v>#VALUE!</v>
      </c>
      <c r="BH122" s="87" t="e">
        <f t="shared" ca="1" si="353"/>
        <v>#VALUE!</v>
      </c>
      <c r="BI122" s="87" t="e">
        <f t="shared" ca="1" si="354"/>
        <v>#VALUE!</v>
      </c>
      <c r="BJ122" s="87" t="e">
        <f t="shared" ca="1" si="355"/>
        <v>#VALUE!</v>
      </c>
      <c r="BK122" s="87" t="e">
        <f t="shared" ca="1" si="356"/>
        <v>#VALUE!</v>
      </c>
      <c r="BL122" s="87" t="e">
        <f t="shared" ca="1" si="357"/>
        <v>#VALUE!</v>
      </c>
      <c r="BM122" s="87" t="e">
        <f t="shared" ca="1" si="358"/>
        <v>#VALUE!</v>
      </c>
      <c r="BN122" s="87" t="e">
        <f t="shared" ca="1" si="359"/>
        <v>#VALUE!</v>
      </c>
      <c r="BO122" s="87" t="e">
        <f t="shared" ca="1" si="360"/>
        <v>#VALUE!</v>
      </c>
      <c r="BP122" s="87" t="e">
        <f t="shared" ca="1" si="361"/>
        <v>#VALUE!</v>
      </c>
      <c r="BQ122" s="87" t="e">
        <f t="shared" ca="1" si="362"/>
        <v>#VALUE!</v>
      </c>
      <c r="BR122" s="87" t="e">
        <f t="shared" ca="1" si="363"/>
        <v>#VALUE!</v>
      </c>
      <c r="BS122" s="87" t="e">
        <f t="shared" ca="1" si="364"/>
        <v>#VALUE!</v>
      </c>
      <c r="BT122" s="87" t="e">
        <f t="shared" ca="1" si="365"/>
        <v>#VALUE!</v>
      </c>
      <c r="BU122" s="87" t="e">
        <f t="shared" ca="1" si="366"/>
        <v>#VALUE!</v>
      </c>
      <c r="BV122" s="87" t="e">
        <f t="shared" ca="1" si="367"/>
        <v>#VALUE!</v>
      </c>
      <c r="BW122" s="87" t="e">
        <f t="shared" ca="1" si="620"/>
        <v>#VALUE!</v>
      </c>
      <c r="BX122" s="87" t="e">
        <f t="shared" ca="1" si="620"/>
        <v>#VALUE!</v>
      </c>
      <c r="BY122" s="87" t="e">
        <f t="shared" ca="1" si="620"/>
        <v>#VALUE!</v>
      </c>
      <c r="BZ122" s="87" t="e">
        <f t="shared" ca="1" si="620"/>
        <v>#VALUE!</v>
      </c>
      <c r="CA122" s="87" t="e">
        <f t="shared" ca="1" si="620"/>
        <v>#VALUE!</v>
      </c>
      <c r="CD122" s="87" t="e">
        <f t="array" aca="1" ref="CD122" ca="1">IF(CD121=0,0,MIN(IF(CD$7:CD$109&gt;CD121,CD$7:CD$109,"")))</f>
        <v>#N/A</v>
      </c>
      <c r="CE122" s="87" t="e">
        <f t="array" aca="1" ref="CE122" ca="1">IF(CE121=0,0,MIN(IF(CE$7:CE$109&gt;CE121,CE$7:CE$109,"")))</f>
        <v>#REF!</v>
      </c>
      <c r="CF122" s="87" t="e">
        <f t="array" aca="1" ref="CF122" ca="1">IF(CF121=0,0,MIN(IF(CF$7:CF$109&gt;CF121,CF$7:CF$109,"")))</f>
        <v>#REF!</v>
      </c>
      <c r="CG122" s="87" t="e">
        <f t="array" aca="1" ref="CG122" ca="1">IF(CG121=0,0,MIN(IF(CG$7:CG$109&gt;CG121,CG$7:CG$109,"")))</f>
        <v>#REF!</v>
      </c>
      <c r="CH122" s="87" t="e">
        <f t="array" aca="1" ref="CH122" ca="1">IF(CH121=0,0,MIN(IF(CH$7:CH$109&gt;CH121,CH$7:CH$109,"")))</f>
        <v>#REF!</v>
      </c>
      <c r="CI122" s="87" t="e">
        <f t="array" aca="1" ref="CI122" ca="1">IF(CI121=0,0,MIN(IF(CI$7:CI$109&gt;CI121,CI$7:CI$109,"")))</f>
        <v>#REF!</v>
      </c>
      <c r="CJ122" s="87" t="e">
        <f t="array" aca="1" ref="CJ122" ca="1">IF(CJ121=0,0,MIN(IF(CJ$7:CJ$109&gt;CJ121,CJ$7:CJ$109,"")))</f>
        <v>#REF!</v>
      </c>
      <c r="CK122" s="87" t="e">
        <f t="array" aca="1" ref="CK122" ca="1">IF(CK121=0,0,MIN(IF(CK$7:CK$109&gt;CK121,CK$7:CK$109,"")))</f>
        <v>#REF!</v>
      </c>
      <c r="CL122" s="87" t="e">
        <f t="array" aca="1" ref="CL122" ca="1">IF(CL121=0,0,MIN(IF(CL$7:CL$109&gt;CL121,CL$7:CL$109,"")))</f>
        <v>#REF!</v>
      </c>
      <c r="CM122" s="87" t="e">
        <f t="array" aca="1" ref="CM122" ca="1">IF(CM121=0,0,MIN(IF(CM$7:CM$109&gt;CM121,CM$7:CM$109,"")))</f>
        <v>#REF!</v>
      </c>
      <c r="CN122" s="87" t="e">
        <f t="array" aca="1" ref="CN122" ca="1">IF(CN121=0,0,MIN(IF(CN$7:CN$109&gt;CN121,CN$7:CN$109,"")))</f>
        <v>#REF!</v>
      </c>
      <c r="CO122" s="87" t="e">
        <f t="array" aca="1" ref="CO122" ca="1">IF(CO121=0,0,MIN(IF(CO$7:CO$109&gt;CO121,CO$7:CO$109,"")))</f>
        <v>#REF!</v>
      </c>
      <c r="CP122" s="87" t="e">
        <f t="array" aca="1" ref="CP122" ca="1">IF(CP121=0,0,MIN(IF(CP$7:CP$109&gt;CP121,CP$7:CP$109,"")))</f>
        <v>#REF!</v>
      </c>
      <c r="CQ122" s="87" t="e">
        <f t="array" aca="1" ref="CQ122" ca="1">IF(CQ121=0,0,MIN(IF(CQ$7:CQ$109&gt;CQ121,CQ$7:CQ$109,"")))</f>
        <v>#REF!</v>
      </c>
      <c r="CR122" s="87" t="e">
        <f t="array" aca="1" ref="CR122" ca="1">IF(CR121=0,0,MIN(IF(CR$7:CR$109&gt;CR121,CR$7:CR$109,"")))</f>
        <v>#REF!</v>
      </c>
      <c r="CS122" s="87" t="e">
        <f t="array" aca="1" ref="CS122" ca="1">IF(CS121=0,0,MIN(IF(CS$7:CS$109&gt;CS121,CS$7:CS$109,"")))</f>
        <v>#REF!</v>
      </c>
      <c r="CT122" s="87" t="e">
        <f t="array" aca="1" ref="CT122" ca="1">IF(CT121=0,0,MIN(IF(CT$7:CT$109&gt;CT121,CT$7:CT$109,"")))</f>
        <v>#REF!</v>
      </c>
      <c r="CU122" s="87" t="e">
        <f t="array" aca="1" ref="CU122" ca="1">IF(CU121=0,0,MIN(IF(CU$7:CU$109&gt;CU121,CU$7:CU$109,"")))</f>
        <v>#REF!</v>
      </c>
      <c r="CV122" s="87" t="e">
        <f t="array" aca="1" ref="CV122" ca="1">IF(CV121=0,0,MIN(IF(CV$7:CV$109&gt;CV121,CV$7:CV$109,"")))</f>
        <v>#REF!</v>
      </c>
      <c r="CW122" s="87" t="e">
        <f t="array" aca="1" ref="CW122" ca="1">IF(CW121=0,0,MIN(IF(CW$7:CW$109&gt;CW121,CW$7:CW$109,"")))</f>
        <v>#REF!</v>
      </c>
      <c r="DC122" s="87" t="e">
        <f t="shared" ca="1" si="390"/>
        <v>#VALUE!</v>
      </c>
      <c r="DD122" s="87" t="e">
        <f t="shared" ca="1" si="391"/>
        <v>#VALUE!</v>
      </c>
      <c r="DE122" s="87" t="e">
        <f t="shared" ca="1" si="392"/>
        <v>#VALUE!</v>
      </c>
      <c r="DF122" s="87" t="e">
        <f t="shared" ca="1" si="393"/>
        <v>#VALUE!</v>
      </c>
      <c r="DG122" s="87" t="e">
        <f t="shared" ca="1" si="394"/>
        <v>#VALUE!</v>
      </c>
      <c r="DH122" s="87" t="e">
        <f t="shared" ca="1" si="395"/>
        <v>#VALUE!</v>
      </c>
      <c r="DI122" s="87" t="e">
        <f t="shared" ca="1" si="396"/>
        <v>#VALUE!</v>
      </c>
      <c r="DJ122" s="87" t="e">
        <f t="shared" ca="1" si="397"/>
        <v>#VALUE!</v>
      </c>
      <c r="DK122" s="87" t="e">
        <f t="shared" ca="1" si="398"/>
        <v>#VALUE!</v>
      </c>
      <c r="DL122" s="87" t="e">
        <f t="shared" ca="1" si="399"/>
        <v>#VALUE!</v>
      </c>
      <c r="DM122" s="87" t="e">
        <f t="shared" ca="1" si="400"/>
        <v>#VALUE!</v>
      </c>
      <c r="DN122" s="87" t="e">
        <f t="shared" ca="1" si="401"/>
        <v>#VALUE!</v>
      </c>
      <c r="DO122" s="87" t="e">
        <f t="shared" ca="1" si="402"/>
        <v>#VALUE!</v>
      </c>
      <c r="DP122" s="87" t="e">
        <f t="shared" ca="1" si="403"/>
        <v>#VALUE!</v>
      </c>
      <c r="DQ122" s="87" t="e">
        <f t="shared" ca="1" si="404"/>
        <v>#VALUE!</v>
      </c>
      <c r="DR122" s="87" t="e">
        <f t="shared" ca="1" si="405"/>
        <v>#VALUE!</v>
      </c>
      <c r="DS122" s="87" t="e">
        <f t="shared" ca="1" si="406"/>
        <v>#VALUE!</v>
      </c>
      <c r="DT122" s="87" t="e">
        <f t="shared" ca="1" si="407"/>
        <v>#VALUE!</v>
      </c>
      <c r="DU122" s="87" t="e">
        <f t="shared" ca="1" si="408"/>
        <v>#VALUE!</v>
      </c>
      <c r="DV122" s="87" t="e">
        <f t="shared" ca="1" si="409"/>
        <v>#VALUE!</v>
      </c>
      <c r="DW122" s="87" t="e">
        <f t="shared" ca="1" si="410"/>
        <v>#VALUE!</v>
      </c>
      <c r="DY122" s="87" t="e">
        <f t="shared" ca="1" si="411"/>
        <v>#VALUE!</v>
      </c>
      <c r="DZ122" s="87" t="e">
        <f t="shared" ca="1" si="412"/>
        <v>#VALUE!</v>
      </c>
      <c r="EA122" s="87" t="e">
        <f t="shared" ca="1" si="413"/>
        <v>#VALUE!</v>
      </c>
      <c r="EB122" s="87" t="e">
        <f t="shared" ca="1" si="414"/>
        <v>#VALUE!</v>
      </c>
      <c r="EC122" s="87" t="e">
        <f t="shared" ca="1" si="415"/>
        <v>#VALUE!</v>
      </c>
      <c r="ED122" s="87" t="e">
        <f t="shared" ca="1" si="416"/>
        <v>#VALUE!</v>
      </c>
      <c r="EE122" s="87" t="e">
        <f t="shared" ca="1" si="417"/>
        <v>#VALUE!</v>
      </c>
      <c r="EF122" s="87" t="e">
        <f t="shared" ca="1" si="418"/>
        <v>#VALUE!</v>
      </c>
      <c r="EG122" s="87" t="e">
        <f t="shared" ca="1" si="419"/>
        <v>#VALUE!</v>
      </c>
      <c r="EH122" s="87" t="e">
        <f t="shared" ca="1" si="420"/>
        <v>#VALUE!</v>
      </c>
      <c r="EI122" s="87" t="e">
        <f t="shared" ca="1" si="421"/>
        <v>#VALUE!</v>
      </c>
      <c r="EJ122" s="87" t="e">
        <f t="shared" ca="1" si="422"/>
        <v>#VALUE!</v>
      </c>
      <c r="EK122" s="87" t="e">
        <f t="shared" ca="1" si="423"/>
        <v>#VALUE!</v>
      </c>
      <c r="EL122" s="87" t="e">
        <f t="shared" ca="1" si="424"/>
        <v>#VALUE!</v>
      </c>
      <c r="EM122" s="87" t="e">
        <f t="shared" ca="1" si="425"/>
        <v>#VALUE!</v>
      </c>
      <c r="EN122" s="87" t="e">
        <f t="shared" ca="1" si="426"/>
        <v>#VALUE!</v>
      </c>
      <c r="EO122" s="87" t="e">
        <f t="shared" ca="1" si="427"/>
        <v>#VALUE!</v>
      </c>
      <c r="EP122" s="87" t="e">
        <f t="shared" ca="1" si="428"/>
        <v>#VALUE!</v>
      </c>
      <c r="EQ122" s="87" t="e">
        <f t="shared" ca="1" si="429"/>
        <v>#VALUE!</v>
      </c>
      <c r="ER122" s="87" t="e">
        <f t="shared" ca="1" si="430"/>
        <v>#VALUE!</v>
      </c>
      <c r="ES122" s="87" t="e">
        <f t="shared" ca="1" si="431"/>
        <v>#VALUE!</v>
      </c>
      <c r="EU122" s="87" t="e">
        <f t="shared" ca="1" si="432"/>
        <v>#VALUE!</v>
      </c>
      <c r="EV122" s="87" t="e">
        <f t="shared" ca="1" si="433"/>
        <v>#VALUE!</v>
      </c>
      <c r="EW122" s="87" t="e">
        <f t="shared" ca="1" si="434"/>
        <v>#VALUE!</v>
      </c>
      <c r="EX122" s="87" t="e">
        <f t="shared" ca="1" si="435"/>
        <v>#VALUE!</v>
      </c>
      <c r="EY122" s="87" t="e">
        <f t="shared" ca="1" si="436"/>
        <v>#VALUE!</v>
      </c>
      <c r="EZ122" s="87" t="e">
        <f t="shared" ca="1" si="437"/>
        <v>#VALUE!</v>
      </c>
      <c r="FA122" s="87" t="e">
        <f t="shared" ca="1" si="438"/>
        <v>#VALUE!</v>
      </c>
      <c r="FB122" s="87" t="e">
        <f t="shared" ca="1" si="439"/>
        <v>#VALUE!</v>
      </c>
      <c r="FC122" s="87" t="e">
        <f t="shared" ca="1" si="440"/>
        <v>#VALUE!</v>
      </c>
      <c r="FD122" s="87" t="e">
        <f t="shared" ca="1" si="441"/>
        <v>#VALUE!</v>
      </c>
      <c r="FE122" s="87" t="e">
        <f t="shared" ca="1" si="442"/>
        <v>#VALUE!</v>
      </c>
      <c r="FF122" s="87" t="e">
        <f t="shared" ca="1" si="443"/>
        <v>#VALUE!</v>
      </c>
      <c r="FG122" s="87" t="e">
        <f t="shared" ca="1" si="444"/>
        <v>#VALUE!</v>
      </c>
      <c r="FH122" s="87" t="e">
        <f t="shared" ca="1" si="445"/>
        <v>#VALUE!</v>
      </c>
      <c r="FI122" s="87" t="e">
        <f t="shared" ca="1" si="446"/>
        <v>#VALUE!</v>
      </c>
      <c r="FJ122" s="87" t="e">
        <f t="shared" ca="1" si="447"/>
        <v>#VALUE!</v>
      </c>
      <c r="FK122" s="87" t="e">
        <f t="shared" ca="1" si="448"/>
        <v>#VALUE!</v>
      </c>
      <c r="FL122" s="87" t="e">
        <f t="shared" ca="1" si="449"/>
        <v>#VALUE!</v>
      </c>
      <c r="FM122" s="87" t="e">
        <f t="shared" ca="1" si="450"/>
        <v>#VALUE!</v>
      </c>
      <c r="FN122" s="87" t="e">
        <f t="shared" ca="1" si="451"/>
        <v>#VALUE!</v>
      </c>
      <c r="FO122" s="87" t="e">
        <f t="shared" ca="1" si="452"/>
        <v>#VALUE!</v>
      </c>
      <c r="FQ122" s="87">
        <f ca="1"/>
        <v>0</v>
      </c>
      <c r="FR122" s="87">
        <f ca="1"/>
        <v>0</v>
      </c>
      <c r="FS122" s="87">
        <f ca="1"/>
        <v>0</v>
      </c>
      <c r="FT122" s="87">
        <f ca="1"/>
        <v>0</v>
      </c>
      <c r="FU122" s="87">
        <f ca="1"/>
        <v>0</v>
      </c>
      <c r="FV122" s="87">
        <f ca="1"/>
        <v>0</v>
      </c>
      <c r="FW122" s="87">
        <f ca="1"/>
        <v>0</v>
      </c>
      <c r="FX122" s="87">
        <f ca="1"/>
        <v>0</v>
      </c>
      <c r="FY122" s="87">
        <f ca="1"/>
        <v>0</v>
      </c>
      <c r="FZ122" s="87">
        <f ca="1"/>
        <v>0</v>
      </c>
      <c r="GA122" s="87">
        <f ca="1"/>
        <v>0</v>
      </c>
      <c r="GB122" s="87">
        <f ca="1"/>
        <v>0</v>
      </c>
      <c r="GC122" s="87">
        <f ca="1"/>
        <v>0</v>
      </c>
      <c r="GD122" s="87">
        <f ca="1"/>
        <v>0</v>
      </c>
      <c r="GE122" s="87">
        <f ca="1"/>
        <v>0</v>
      </c>
      <c r="GF122" s="87">
        <f ca="1"/>
        <v>0</v>
      </c>
      <c r="GG122" s="87">
        <f ca="1"/>
        <v>0</v>
      </c>
      <c r="GH122" s="87">
        <f ca="1"/>
        <v>0</v>
      </c>
      <c r="GI122" s="87">
        <f ca="1"/>
        <v>0</v>
      </c>
      <c r="GJ122" s="87">
        <f ca="1"/>
        <v>0</v>
      </c>
    </row>
    <row r="123" spans="1:192" x14ac:dyDescent="0.25">
      <c r="A123" s="87">
        <f t="shared" si="515"/>
        <v>114</v>
      </c>
      <c r="B123" s="87" t="e">
        <f t="shared" ca="1" si="456"/>
        <v>#N/A</v>
      </c>
      <c r="C123" s="87" t="e">
        <f t="shared" ca="1" si="457"/>
        <v>#REF!</v>
      </c>
      <c r="D123" s="87" t="e">
        <f t="shared" ca="1" si="458"/>
        <v>#REF!</v>
      </c>
      <c r="E123" s="87" t="e">
        <f t="shared" ca="1" si="459"/>
        <v>#REF!</v>
      </c>
      <c r="F123" s="87" t="e">
        <f t="shared" ca="1" si="460"/>
        <v>#REF!</v>
      </c>
      <c r="G123" s="87" t="e">
        <f t="shared" ca="1" si="461"/>
        <v>#REF!</v>
      </c>
      <c r="H123" s="87" t="e">
        <f t="shared" ca="1" si="462"/>
        <v>#REF!</v>
      </c>
      <c r="I123" s="87" t="e">
        <f t="shared" ca="1" si="463"/>
        <v>#REF!</v>
      </c>
      <c r="J123" s="87" t="e">
        <f t="shared" ca="1" si="464"/>
        <v>#REF!</v>
      </c>
      <c r="K123" s="87" t="e">
        <f t="shared" ca="1" si="465"/>
        <v>#REF!</v>
      </c>
      <c r="L123" s="87" t="e">
        <f t="shared" ca="1" si="466"/>
        <v>#REF!</v>
      </c>
      <c r="M123" s="87" t="e">
        <f t="shared" ca="1" si="467"/>
        <v>#REF!</v>
      </c>
      <c r="N123" s="87" t="e">
        <f t="shared" ca="1" si="468"/>
        <v>#REF!</v>
      </c>
      <c r="O123" s="87" t="e">
        <f t="shared" ca="1" si="469"/>
        <v>#REF!</v>
      </c>
      <c r="P123" s="87" t="e">
        <f t="shared" ca="1" si="470"/>
        <v>#REF!</v>
      </c>
      <c r="Q123" s="87" t="e">
        <f t="shared" ca="1" si="625"/>
        <v>#REF!</v>
      </c>
      <c r="R123" s="87" t="e">
        <f t="shared" ca="1" si="625"/>
        <v>#REF!</v>
      </c>
      <c r="S123" s="87" t="e">
        <f t="shared" ca="1" si="625"/>
        <v>#REF!</v>
      </c>
      <c r="T123" s="87" t="e">
        <f t="shared" ca="1" si="625"/>
        <v>#REF!</v>
      </c>
      <c r="U123" s="87" t="e">
        <f t="shared" ca="1" si="625"/>
        <v>#REF!</v>
      </c>
      <c r="X123" s="87">
        <f ca="1">Ranking!B119</f>
        <v>0</v>
      </c>
      <c r="Y123" s="87" t="e">
        <f ca="1">IF(AH123=0,0,Ranking!C119)</f>
        <v>#VALUE!</v>
      </c>
      <c r="Z123" s="91">
        <f ca="1">Ranking!G119</f>
        <v>0</v>
      </c>
      <c r="AA123" s="87" t="e">
        <f ca="1">MCA!ES122</f>
        <v>#REF!</v>
      </c>
      <c r="AB123" s="87">
        <f ca="1">MCA!ET122</f>
        <v>0</v>
      </c>
      <c r="AC123" s="87">
        <f ca="1">MCA!EU122</f>
        <v>0</v>
      </c>
      <c r="AD123" s="87" t="e">
        <f ca="1">INDEX('MCA-INPUT'!$C$22:$C$25,MATCH(AC123,$W$376:$W$379,0),1)</f>
        <v>#N/A</v>
      </c>
      <c r="AE123" s="87" t="e">
        <f t="shared" ca="1" si="346"/>
        <v>#VALUE!</v>
      </c>
      <c r="AF123" s="87">
        <f ca="1">MATCH(AB123,$AB$7:AB123,0)</f>
        <v>1</v>
      </c>
      <c r="AG123" s="87" t="str">
        <f t="shared" ca="1" si="347"/>
        <v>00</v>
      </c>
      <c r="AH123" s="87" t="e">
        <f t="shared" ca="1" si="348"/>
        <v>#VALUE!</v>
      </c>
      <c r="AI123" s="87" t="e">
        <f t="shared" ca="1" si="385"/>
        <v>#VALUE!</v>
      </c>
      <c r="AK123" s="87" t="e">
        <f t="shared" ca="1" si="349"/>
        <v>#VALUE!</v>
      </c>
      <c r="AL123" s="87" t="e">
        <f t="shared" ca="1" si="386"/>
        <v>#VALUE!</v>
      </c>
      <c r="AM123" s="87" t="e">
        <f t="shared" ca="1" si="350"/>
        <v>#VALUE!</v>
      </c>
      <c r="AN123" s="87" t="e">
        <f t="shared" ref="AN123:BA123" ca="1" si="628">IF(AM123&gt;0,2,IF($AL123&lt;=AN$5,1,0))</f>
        <v>#VALUE!</v>
      </c>
      <c r="AO123" s="87" t="e">
        <f t="shared" ca="1" si="628"/>
        <v>#VALUE!</v>
      </c>
      <c r="AP123" s="87" t="e">
        <f t="shared" ca="1" si="628"/>
        <v>#VALUE!</v>
      </c>
      <c r="AQ123" s="87" t="e">
        <f t="shared" ca="1" si="628"/>
        <v>#VALUE!</v>
      </c>
      <c r="AR123" s="87" t="e">
        <f t="shared" ca="1" si="628"/>
        <v>#VALUE!</v>
      </c>
      <c r="AS123" s="87" t="e">
        <f t="shared" ca="1" si="628"/>
        <v>#VALUE!</v>
      </c>
      <c r="AT123" s="87" t="e">
        <f t="shared" ca="1" si="628"/>
        <v>#VALUE!</v>
      </c>
      <c r="AU123" s="87" t="e">
        <f t="shared" ca="1" si="628"/>
        <v>#VALUE!</v>
      </c>
      <c r="AV123" s="87" t="e">
        <f t="shared" ca="1" si="628"/>
        <v>#VALUE!</v>
      </c>
      <c r="AW123" s="87" t="e">
        <f t="shared" ca="1" si="628"/>
        <v>#VALUE!</v>
      </c>
      <c r="AX123" s="87" t="e">
        <f t="shared" ca="1" si="628"/>
        <v>#VALUE!</v>
      </c>
      <c r="AY123" s="87" t="e">
        <f t="shared" ca="1" si="628"/>
        <v>#VALUE!</v>
      </c>
      <c r="AZ123" s="87" t="e">
        <f t="shared" ca="1" si="628"/>
        <v>#VALUE!</v>
      </c>
      <c r="BA123" s="87" t="e">
        <f t="shared" ca="1" si="628"/>
        <v>#VALUE!</v>
      </c>
      <c r="BB123" s="87" t="e">
        <f t="shared" ref="BB123:BF123" ca="1" si="629">IF(BA123&gt;0,2,IF($AL123&lt;=BB$5,1,0))</f>
        <v>#VALUE!</v>
      </c>
      <c r="BC123" s="87" t="e">
        <f t="shared" ca="1" si="629"/>
        <v>#VALUE!</v>
      </c>
      <c r="BD123" s="87" t="e">
        <f t="shared" ca="1" si="629"/>
        <v>#VALUE!</v>
      </c>
      <c r="BE123" s="87" t="e">
        <f t="shared" ca="1" si="629"/>
        <v>#VALUE!</v>
      </c>
      <c r="BF123" s="87" t="e">
        <f t="shared" ca="1" si="629"/>
        <v>#VALUE!</v>
      </c>
      <c r="BH123" s="87" t="e">
        <f t="shared" ca="1" si="353"/>
        <v>#VALUE!</v>
      </c>
      <c r="BI123" s="87" t="e">
        <f t="shared" ca="1" si="354"/>
        <v>#VALUE!</v>
      </c>
      <c r="BJ123" s="87" t="e">
        <f t="shared" ca="1" si="355"/>
        <v>#VALUE!</v>
      </c>
      <c r="BK123" s="87" t="e">
        <f t="shared" ca="1" si="356"/>
        <v>#VALUE!</v>
      </c>
      <c r="BL123" s="87" t="e">
        <f t="shared" ca="1" si="357"/>
        <v>#VALUE!</v>
      </c>
      <c r="BM123" s="87" t="e">
        <f t="shared" ca="1" si="358"/>
        <v>#VALUE!</v>
      </c>
      <c r="BN123" s="87" t="e">
        <f t="shared" ca="1" si="359"/>
        <v>#VALUE!</v>
      </c>
      <c r="BO123" s="87" t="e">
        <f t="shared" ca="1" si="360"/>
        <v>#VALUE!</v>
      </c>
      <c r="BP123" s="87" t="e">
        <f t="shared" ca="1" si="361"/>
        <v>#VALUE!</v>
      </c>
      <c r="BQ123" s="87" t="e">
        <f t="shared" ca="1" si="362"/>
        <v>#VALUE!</v>
      </c>
      <c r="BR123" s="87" t="e">
        <f t="shared" ca="1" si="363"/>
        <v>#VALUE!</v>
      </c>
      <c r="BS123" s="87" t="e">
        <f t="shared" ca="1" si="364"/>
        <v>#VALUE!</v>
      </c>
      <c r="BT123" s="87" t="e">
        <f t="shared" ca="1" si="365"/>
        <v>#VALUE!</v>
      </c>
      <c r="BU123" s="87" t="e">
        <f t="shared" ca="1" si="366"/>
        <v>#VALUE!</v>
      </c>
      <c r="BV123" s="87" t="e">
        <f t="shared" ca="1" si="367"/>
        <v>#VALUE!</v>
      </c>
      <c r="BW123" s="87" t="e">
        <f t="shared" ca="1" si="620"/>
        <v>#VALUE!</v>
      </c>
      <c r="BX123" s="87" t="e">
        <f t="shared" ca="1" si="620"/>
        <v>#VALUE!</v>
      </c>
      <c r="BY123" s="87" t="e">
        <f t="shared" ca="1" si="620"/>
        <v>#VALUE!</v>
      </c>
      <c r="BZ123" s="87" t="e">
        <f t="shared" ca="1" si="620"/>
        <v>#VALUE!</v>
      </c>
      <c r="CA123" s="87" t="e">
        <f t="shared" ca="1" si="620"/>
        <v>#VALUE!</v>
      </c>
      <c r="CD123" s="87" t="e">
        <f t="array" aca="1" ref="CD123" ca="1">IF(CD122=0,0,MIN(IF(CD$7:CD$109&gt;CD122,CD$7:CD$109,"")))</f>
        <v>#N/A</v>
      </c>
      <c r="CE123" s="87" t="e">
        <f t="array" aca="1" ref="CE123" ca="1">IF(CE122=0,0,MIN(IF(CE$7:CE$109&gt;CE122,CE$7:CE$109,"")))</f>
        <v>#REF!</v>
      </c>
      <c r="CF123" s="87" t="e">
        <f t="array" aca="1" ref="CF123" ca="1">IF(CF122=0,0,MIN(IF(CF$7:CF$109&gt;CF122,CF$7:CF$109,"")))</f>
        <v>#REF!</v>
      </c>
      <c r="CG123" s="87" t="e">
        <f t="array" aca="1" ref="CG123" ca="1">IF(CG122=0,0,MIN(IF(CG$7:CG$109&gt;CG122,CG$7:CG$109,"")))</f>
        <v>#REF!</v>
      </c>
      <c r="CH123" s="87" t="e">
        <f t="array" aca="1" ref="CH123" ca="1">IF(CH122=0,0,MIN(IF(CH$7:CH$109&gt;CH122,CH$7:CH$109,"")))</f>
        <v>#REF!</v>
      </c>
      <c r="CI123" s="87" t="e">
        <f t="array" aca="1" ref="CI123" ca="1">IF(CI122=0,0,MIN(IF(CI$7:CI$109&gt;CI122,CI$7:CI$109,"")))</f>
        <v>#REF!</v>
      </c>
      <c r="CJ123" s="87" t="e">
        <f t="array" aca="1" ref="CJ123" ca="1">IF(CJ122=0,0,MIN(IF(CJ$7:CJ$109&gt;CJ122,CJ$7:CJ$109,"")))</f>
        <v>#REF!</v>
      </c>
      <c r="CK123" s="87" t="e">
        <f t="array" aca="1" ref="CK123" ca="1">IF(CK122=0,0,MIN(IF(CK$7:CK$109&gt;CK122,CK$7:CK$109,"")))</f>
        <v>#REF!</v>
      </c>
      <c r="CL123" s="87" t="e">
        <f t="array" aca="1" ref="CL123" ca="1">IF(CL122=0,0,MIN(IF(CL$7:CL$109&gt;CL122,CL$7:CL$109,"")))</f>
        <v>#REF!</v>
      </c>
      <c r="CM123" s="87" t="e">
        <f t="array" aca="1" ref="CM123" ca="1">IF(CM122=0,0,MIN(IF(CM$7:CM$109&gt;CM122,CM$7:CM$109,"")))</f>
        <v>#REF!</v>
      </c>
      <c r="CN123" s="87" t="e">
        <f t="array" aca="1" ref="CN123" ca="1">IF(CN122=0,0,MIN(IF(CN$7:CN$109&gt;CN122,CN$7:CN$109,"")))</f>
        <v>#REF!</v>
      </c>
      <c r="CO123" s="87" t="e">
        <f t="array" aca="1" ref="CO123" ca="1">IF(CO122=0,0,MIN(IF(CO$7:CO$109&gt;CO122,CO$7:CO$109,"")))</f>
        <v>#REF!</v>
      </c>
      <c r="CP123" s="87" t="e">
        <f t="array" aca="1" ref="CP123" ca="1">IF(CP122=0,0,MIN(IF(CP$7:CP$109&gt;CP122,CP$7:CP$109,"")))</f>
        <v>#REF!</v>
      </c>
      <c r="CQ123" s="87" t="e">
        <f t="array" aca="1" ref="CQ123" ca="1">IF(CQ122=0,0,MIN(IF(CQ$7:CQ$109&gt;CQ122,CQ$7:CQ$109,"")))</f>
        <v>#REF!</v>
      </c>
      <c r="CR123" s="87" t="e">
        <f t="array" aca="1" ref="CR123" ca="1">IF(CR122=0,0,MIN(IF(CR$7:CR$109&gt;CR122,CR$7:CR$109,"")))</f>
        <v>#REF!</v>
      </c>
      <c r="CS123" s="87" t="e">
        <f t="array" aca="1" ref="CS123" ca="1">IF(CS122=0,0,MIN(IF(CS$7:CS$109&gt;CS122,CS$7:CS$109,"")))</f>
        <v>#REF!</v>
      </c>
      <c r="CT123" s="87" t="e">
        <f t="array" aca="1" ref="CT123" ca="1">IF(CT122=0,0,MIN(IF(CT$7:CT$109&gt;CT122,CT$7:CT$109,"")))</f>
        <v>#REF!</v>
      </c>
      <c r="CU123" s="87" t="e">
        <f t="array" aca="1" ref="CU123" ca="1">IF(CU122=0,0,MIN(IF(CU$7:CU$109&gt;CU122,CU$7:CU$109,"")))</f>
        <v>#REF!</v>
      </c>
      <c r="CV123" s="87" t="e">
        <f t="array" aca="1" ref="CV123" ca="1">IF(CV122=0,0,MIN(IF(CV$7:CV$109&gt;CV122,CV$7:CV$109,"")))</f>
        <v>#REF!</v>
      </c>
      <c r="CW123" s="87" t="e">
        <f t="array" aca="1" ref="CW123" ca="1">IF(CW122=0,0,MIN(IF(CW$7:CW$109&gt;CW122,CW$7:CW$109,"")))</f>
        <v>#REF!</v>
      </c>
      <c r="DC123" s="87" t="e">
        <f t="shared" ca="1" si="390"/>
        <v>#VALUE!</v>
      </c>
      <c r="DD123" s="87" t="e">
        <f t="shared" ca="1" si="391"/>
        <v>#VALUE!</v>
      </c>
      <c r="DE123" s="87" t="e">
        <f t="shared" ca="1" si="392"/>
        <v>#VALUE!</v>
      </c>
      <c r="DF123" s="87" t="e">
        <f t="shared" ca="1" si="393"/>
        <v>#VALUE!</v>
      </c>
      <c r="DG123" s="87" t="e">
        <f t="shared" ca="1" si="394"/>
        <v>#VALUE!</v>
      </c>
      <c r="DH123" s="87" t="e">
        <f t="shared" ca="1" si="395"/>
        <v>#VALUE!</v>
      </c>
      <c r="DI123" s="87" t="e">
        <f t="shared" ca="1" si="396"/>
        <v>#VALUE!</v>
      </c>
      <c r="DJ123" s="87" t="e">
        <f t="shared" ca="1" si="397"/>
        <v>#VALUE!</v>
      </c>
      <c r="DK123" s="87" t="e">
        <f t="shared" ca="1" si="398"/>
        <v>#VALUE!</v>
      </c>
      <c r="DL123" s="87" t="e">
        <f t="shared" ca="1" si="399"/>
        <v>#VALUE!</v>
      </c>
      <c r="DM123" s="87" t="e">
        <f t="shared" ca="1" si="400"/>
        <v>#VALUE!</v>
      </c>
      <c r="DN123" s="87" t="e">
        <f t="shared" ca="1" si="401"/>
        <v>#VALUE!</v>
      </c>
      <c r="DO123" s="87" t="e">
        <f t="shared" ca="1" si="402"/>
        <v>#VALUE!</v>
      </c>
      <c r="DP123" s="87" t="e">
        <f t="shared" ca="1" si="403"/>
        <v>#VALUE!</v>
      </c>
      <c r="DQ123" s="87" t="e">
        <f t="shared" ca="1" si="404"/>
        <v>#VALUE!</v>
      </c>
      <c r="DR123" s="87" t="e">
        <f t="shared" ca="1" si="405"/>
        <v>#VALUE!</v>
      </c>
      <c r="DS123" s="87" t="e">
        <f t="shared" ca="1" si="406"/>
        <v>#VALUE!</v>
      </c>
      <c r="DT123" s="87" t="e">
        <f t="shared" ca="1" si="407"/>
        <v>#VALUE!</v>
      </c>
      <c r="DU123" s="87" t="e">
        <f t="shared" ca="1" si="408"/>
        <v>#VALUE!</v>
      </c>
      <c r="DV123" s="87" t="e">
        <f t="shared" ca="1" si="409"/>
        <v>#VALUE!</v>
      </c>
      <c r="DW123" s="87" t="e">
        <f t="shared" ca="1" si="410"/>
        <v>#VALUE!</v>
      </c>
      <c r="DY123" s="87" t="e">
        <f t="shared" ca="1" si="411"/>
        <v>#VALUE!</v>
      </c>
      <c r="DZ123" s="87" t="e">
        <f t="shared" ca="1" si="412"/>
        <v>#VALUE!</v>
      </c>
      <c r="EA123" s="87" t="e">
        <f t="shared" ca="1" si="413"/>
        <v>#VALUE!</v>
      </c>
      <c r="EB123" s="87" t="e">
        <f t="shared" ca="1" si="414"/>
        <v>#VALUE!</v>
      </c>
      <c r="EC123" s="87" t="e">
        <f t="shared" ca="1" si="415"/>
        <v>#VALUE!</v>
      </c>
      <c r="ED123" s="87" t="e">
        <f t="shared" ca="1" si="416"/>
        <v>#VALUE!</v>
      </c>
      <c r="EE123" s="87" t="e">
        <f t="shared" ca="1" si="417"/>
        <v>#VALUE!</v>
      </c>
      <c r="EF123" s="87" t="e">
        <f t="shared" ca="1" si="418"/>
        <v>#VALUE!</v>
      </c>
      <c r="EG123" s="87" t="e">
        <f t="shared" ca="1" si="419"/>
        <v>#VALUE!</v>
      </c>
      <c r="EH123" s="87" t="e">
        <f t="shared" ca="1" si="420"/>
        <v>#VALUE!</v>
      </c>
      <c r="EI123" s="87" t="e">
        <f t="shared" ca="1" si="421"/>
        <v>#VALUE!</v>
      </c>
      <c r="EJ123" s="87" t="e">
        <f t="shared" ca="1" si="422"/>
        <v>#VALUE!</v>
      </c>
      <c r="EK123" s="87" t="e">
        <f t="shared" ca="1" si="423"/>
        <v>#VALUE!</v>
      </c>
      <c r="EL123" s="87" t="e">
        <f t="shared" ca="1" si="424"/>
        <v>#VALUE!</v>
      </c>
      <c r="EM123" s="87" t="e">
        <f t="shared" ca="1" si="425"/>
        <v>#VALUE!</v>
      </c>
      <c r="EN123" s="87" t="e">
        <f t="shared" ca="1" si="426"/>
        <v>#VALUE!</v>
      </c>
      <c r="EO123" s="87" t="e">
        <f t="shared" ca="1" si="427"/>
        <v>#VALUE!</v>
      </c>
      <c r="EP123" s="87" t="e">
        <f t="shared" ca="1" si="428"/>
        <v>#VALUE!</v>
      </c>
      <c r="EQ123" s="87" t="e">
        <f t="shared" ca="1" si="429"/>
        <v>#VALUE!</v>
      </c>
      <c r="ER123" s="87" t="e">
        <f t="shared" ca="1" si="430"/>
        <v>#VALUE!</v>
      </c>
      <c r="ES123" s="87" t="e">
        <f t="shared" ca="1" si="431"/>
        <v>#VALUE!</v>
      </c>
      <c r="EU123" s="87" t="e">
        <f t="shared" ca="1" si="432"/>
        <v>#VALUE!</v>
      </c>
      <c r="EV123" s="87" t="e">
        <f t="shared" ca="1" si="433"/>
        <v>#VALUE!</v>
      </c>
      <c r="EW123" s="87" t="e">
        <f t="shared" ca="1" si="434"/>
        <v>#VALUE!</v>
      </c>
      <c r="EX123" s="87" t="e">
        <f t="shared" ca="1" si="435"/>
        <v>#VALUE!</v>
      </c>
      <c r="EY123" s="87" t="e">
        <f t="shared" ca="1" si="436"/>
        <v>#VALUE!</v>
      </c>
      <c r="EZ123" s="87" t="e">
        <f t="shared" ca="1" si="437"/>
        <v>#VALUE!</v>
      </c>
      <c r="FA123" s="87" t="e">
        <f t="shared" ca="1" si="438"/>
        <v>#VALUE!</v>
      </c>
      <c r="FB123" s="87" t="e">
        <f t="shared" ca="1" si="439"/>
        <v>#VALUE!</v>
      </c>
      <c r="FC123" s="87" t="e">
        <f t="shared" ca="1" si="440"/>
        <v>#VALUE!</v>
      </c>
      <c r="FD123" s="87" t="e">
        <f t="shared" ca="1" si="441"/>
        <v>#VALUE!</v>
      </c>
      <c r="FE123" s="87" t="e">
        <f t="shared" ca="1" si="442"/>
        <v>#VALUE!</v>
      </c>
      <c r="FF123" s="87" t="e">
        <f t="shared" ca="1" si="443"/>
        <v>#VALUE!</v>
      </c>
      <c r="FG123" s="87" t="e">
        <f t="shared" ca="1" si="444"/>
        <v>#VALUE!</v>
      </c>
      <c r="FH123" s="87" t="e">
        <f t="shared" ca="1" si="445"/>
        <v>#VALUE!</v>
      </c>
      <c r="FI123" s="87" t="e">
        <f t="shared" ca="1" si="446"/>
        <v>#VALUE!</v>
      </c>
      <c r="FJ123" s="87" t="e">
        <f t="shared" ca="1" si="447"/>
        <v>#VALUE!</v>
      </c>
      <c r="FK123" s="87" t="e">
        <f t="shared" ca="1" si="448"/>
        <v>#VALUE!</v>
      </c>
      <c r="FL123" s="87" t="e">
        <f t="shared" ca="1" si="449"/>
        <v>#VALUE!</v>
      </c>
      <c r="FM123" s="87" t="e">
        <f t="shared" ca="1" si="450"/>
        <v>#VALUE!</v>
      </c>
      <c r="FN123" s="87" t="e">
        <f t="shared" ca="1" si="451"/>
        <v>#VALUE!</v>
      </c>
      <c r="FO123" s="87" t="e">
        <f t="shared" ca="1" si="452"/>
        <v>#VALUE!</v>
      </c>
      <c r="FQ123" s="87">
        <f ca="1"/>
        <v>0</v>
      </c>
      <c r="FR123" s="87">
        <f ca="1"/>
        <v>0</v>
      </c>
      <c r="FS123" s="87">
        <f ca="1"/>
        <v>0</v>
      </c>
      <c r="FT123" s="87">
        <f ca="1"/>
        <v>0</v>
      </c>
      <c r="FU123" s="87">
        <f ca="1"/>
        <v>0</v>
      </c>
      <c r="FV123" s="87">
        <f ca="1"/>
        <v>0</v>
      </c>
      <c r="FW123" s="87">
        <f ca="1"/>
        <v>0</v>
      </c>
      <c r="FX123" s="87">
        <f ca="1"/>
        <v>0</v>
      </c>
      <c r="FY123" s="87">
        <f ca="1"/>
        <v>0</v>
      </c>
      <c r="FZ123" s="87">
        <f ca="1"/>
        <v>0</v>
      </c>
      <c r="GA123" s="87">
        <f ca="1"/>
        <v>0</v>
      </c>
      <c r="GB123" s="87">
        <f ca="1"/>
        <v>0</v>
      </c>
      <c r="GC123" s="87">
        <f ca="1"/>
        <v>0</v>
      </c>
      <c r="GD123" s="87">
        <f ca="1"/>
        <v>0</v>
      </c>
      <c r="GE123" s="87">
        <f ca="1"/>
        <v>0</v>
      </c>
      <c r="GF123" s="87">
        <f ca="1"/>
        <v>0</v>
      </c>
      <c r="GG123" s="87">
        <f ca="1"/>
        <v>0</v>
      </c>
      <c r="GH123" s="87">
        <f ca="1"/>
        <v>0</v>
      </c>
      <c r="GI123" s="87">
        <f ca="1"/>
        <v>0</v>
      </c>
      <c r="GJ123" s="87">
        <f ca="1"/>
        <v>0</v>
      </c>
    </row>
    <row r="124" spans="1:192" x14ac:dyDescent="0.25">
      <c r="A124" s="87">
        <f t="shared" si="515"/>
        <v>115</v>
      </c>
      <c r="B124" s="87" t="e">
        <f t="shared" ca="1" si="456"/>
        <v>#N/A</v>
      </c>
      <c r="C124" s="87" t="e">
        <f t="shared" ca="1" si="457"/>
        <v>#REF!</v>
      </c>
      <c r="D124" s="87" t="e">
        <f t="shared" ca="1" si="458"/>
        <v>#REF!</v>
      </c>
      <c r="E124" s="87" t="e">
        <f t="shared" ca="1" si="459"/>
        <v>#REF!</v>
      </c>
      <c r="F124" s="87" t="e">
        <f t="shared" ca="1" si="460"/>
        <v>#REF!</v>
      </c>
      <c r="G124" s="87" t="e">
        <f t="shared" ca="1" si="461"/>
        <v>#REF!</v>
      </c>
      <c r="H124" s="87" t="e">
        <f t="shared" ca="1" si="462"/>
        <v>#REF!</v>
      </c>
      <c r="I124" s="87" t="e">
        <f t="shared" ca="1" si="463"/>
        <v>#REF!</v>
      </c>
      <c r="J124" s="87" t="e">
        <f t="shared" ca="1" si="464"/>
        <v>#REF!</v>
      </c>
      <c r="K124" s="87" t="e">
        <f t="shared" ca="1" si="465"/>
        <v>#REF!</v>
      </c>
      <c r="L124" s="87" t="e">
        <f t="shared" ca="1" si="466"/>
        <v>#REF!</v>
      </c>
      <c r="M124" s="87" t="e">
        <f t="shared" ca="1" si="467"/>
        <v>#REF!</v>
      </c>
      <c r="N124" s="87" t="e">
        <f t="shared" ca="1" si="468"/>
        <v>#REF!</v>
      </c>
      <c r="O124" s="87" t="e">
        <f t="shared" ca="1" si="469"/>
        <v>#REF!</v>
      </c>
      <c r="P124" s="87" t="e">
        <f t="shared" ca="1" si="470"/>
        <v>#REF!</v>
      </c>
      <c r="Q124" s="87" t="e">
        <f t="shared" ca="1" si="625"/>
        <v>#REF!</v>
      </c>
      <c r="R124" s="87" t="e">
        <f t="shared" ca="1" si="625"/>
        <v>#REF!</v>
      </c>
      <c r="S124" s="87" t="e">
        <f t="shared" ca="1" si="625"/>
        <v>#REF!</v>
      </c>
      <c r="T124" s="87" t="e">
        <f t="shared" ca="1" si="625"/>
        <v>#REF!</v>
      </c>
      <c r="U124" s="87" t="e">
        <f t="shared" ca="1" si="625"/>
        <v>#REF!</v>
      </c>
      <c r="X124" s="87">
        <f ca="1">Ranking!B120</f>
        <v>0</v>
      </c>
      <c r="Y124" s="87" t="e">
        <f ca="1">IF(AH124=0,0,Ranking!C120)</f>
        <v>#VALUE!</v>
      </c>
      <c r="Z124" s="91">
        <f ca="1">Ranking!G120</f>
        <v>0</v>
      </c>
      <c r="AA124" s="87" t="e">
        <f ca="1">MCA!ES123</f>
        <v>#REF!</v>
      </c>
      <c r="AB124" s="87">
        <f ca="1">MCA!ET123</f>
        <v>0</v>
      </c>
      <c r="AC124" s="87">
        <f ca="1">MCA!EU123</f>
        <v>0</v>
      </c>
      <c r="AD124" s="87" t="e">
        <f ca="1">INDEX('MCA-INPUT'!$C$22:$C$25,MATCH(AC124,$W$376:$W$379,0),1)</f>
        <v>#N/A</v>
      </c>
      <c r="AE124" s="87" t="e">
        <f t="shared" ca="1" si="346"/>
        <v>#VALUE!</v>
      </c>
      <c r="AF124" s="87">
        <f ca="1">MATCH(AB124,$AB$7:AB124,0)</f>
        <v>1</v>
      </c>
      <c r="AG124" s="87" t="str">
        <f t="shared" ca="1" si="347"/>
        <v>00</v>
      </c>
      <c r="AH124" s="87" t="e">
        <f t="shared" ca="1" si="348"/>
        <v>#VALUE!</v>
      </c>
      <c r="AI124" s="87" t="e">
        <f t="shared" ca="1" si="385"/>
        <v>#VALUE!</v>
      </c>
      <c r="AK124" s="87" t="e">
        <f t="shared" ca="1" si="349"/>
        <v>#VALUE!</v>
      </c>
      <c r="AL124" s="87" t="e">
        <f t="shared" ca="1" si="386"/>
        <v>#VALUE!</v>
      </c>
      <c r="AM124" s="87" t="e">
        <f t="shared" ca="1" si="350"/>
        <v>#VALUE!</v>
      </c>
      <c r="AN124" s="87" t="e">
        <f t="shared" ref="AN124:BA124" ca="1" si="630">IF(AM124&gt;0,2,IF($AL124&lt;=AN$5,1,0))</f>
        <v>#VALUE!</v>
      </c>
      <c r="AO124" s="87" t="e">
        <f t="shared" ca="1" si="630"/>
        <v>#VALUE!</v>
      </c>
      <c r="AP124" s="87" t="e">
        <f t="shared" ca="1" si="630"/>
        <v>#VALUE!</v>
      </c>
      <c r="AQ124" s="87" t="e">
        <f t="shared" ca="1" si="630"/>
        <v>#VALUE!</v>
      </c>
      <c r="AR124" s="87" t="e">
        <f t="shared" ca="1" si="630"/>
        <v>#VALUE!</v>
      </c>
      <c r="AS124" s="87" t="e">
        <f t="shared" ca="1" si="630"/>
        <v>#VALUE!</v>
      </c>
      <c r="AT124" s="87" t="e">
        <f t="shared" ca="1" si="630"/>
        <v>#VALUE!</v>
      </c>
      <c r="AU124" s="87" t="e">
        <f t="shared" ca="1" si="630"/>
        <v>#VALUE!</v>
      </c>
      <c r="AV124" s="87" t="e">
        <f t="shared" ca="1" si="630"/>
        <v>#VALUE!</v>
      </c>
      <c r="AW124" s="87" t="e">
        <f t="shared" ca="1" si="630"/>
        <v>#VALUE!</v>
      </c>
      <c r="AX124" s="87" t="e">
        <f t="shared" ca="1" si="630"/>
        <v>#VALUE!</v>
      </c>
      <c r="AY124" s="87" t="e">
        <f t="shared" ca="1" si="630"/>
        <v>#VALUE!</v>
      </c>
      <c r="AZ124" s="87" t="e">
        <f t="shared" ca="1" si="630"/>
        <v>#VALUE!</v>
      </c>
      <c r="BA124" s="87" t="e">
        <f t="shared" ca="1" si="630"/>
        <v>#VALUE!</v>
      </c>
      <c r="BB124" s="87" t="e">
        <f t="shared" ref="BB124:BF124" ca="1" si="631">IF(BA124&gt;0,2,IF($AL124&lt;=BB$5,1,0))</f>
        <v>#VALUE!</v>
      </c>
      <c r="BC124" s="87" t="e">
        <f t="shared" ca="1" si="631"/>
        <v>#VALUE!</v>
      </c>
      <c r="BD124" s="87" t="e">
        <f t="shared" ca="1" si="631"/>
        <v>#VALUE!</v>
      </c>
      <c r="BE124" s="87" t="e">
        <f t="shared" ca="1" si="631"/>
        <v>#VALUE!</v>
      </c>
      <c r="BF124" s="87" t="e">
        <f t="shared" ca="1" si="631"/>
        <v>#VALUE!</v>
      </c>
      <c r="BH124" s="87" t="e">
        <f t="shared" ca="1" si="353"/>
        <v>#VALUE!</v>
      </c>
      <c r="BI124" s="87" t="e">
        <f t="shared" ca="1" si="354"/>
        <v>#VALUE!</v>
      </c>
      <c r="BJ124" s="87" t="e">
        <f t="shared" ca="1" si="355"/>
        <v>#VALUE!</v>
      </c>
      <c r="BK124" s="87" t="e">
        <f t="shared" ca="1" si="356"/>
        <v>#VALUE!</v>
      </c>
      <c r="BL124" s="87" t="e">
        <f t="shared" ca="1" si="357"/>
        <v>#VALUE!</v>
      </c>
      <c r="BM124" s="87" t="e">
        <f t="shared" ca="1" si="358"/>
        <v>#VALUE!</v>
      </c>
      <c r="BN124" s="87" t="e">
        <f t="shared" ca="1" si="359"/>
        <v>#VALUE!</v>
      </c>
      <c r="BO124" s="87" t="e">
        <f t="shared" ca="1" si="360"/>
        <v>#VALUE!</v>
      </c>
      <c r="BP124" s="87" t="e">
        <f t="shared" ca="1" si="361"/>
        <v>#VALUE!</v>
      </c>
      <c r="BQ124" s="87" t="e">
        <f t="shared" ca="1" si="362"/>
        <v>#VALUE!</v>
      </c>
      <c r="BR124" s="87" t="e">
        <f t="shared" ca="1" si="363"/>
        <v>#VALUE!</v>
      </c>
      <c r="BS124" s="87" t="e">
        <f t="shared" ca="1" si="364"/>
        <v>#VALUE!</v>
      </c>
      <c r="BT124" s="87" t="e">
        <f t="shared" ca="1" si="365"/>
        <v>#VALUE!</v>
      </c>
      <c r="BU124" s="87" t="e">
        <f t="shared" ca="1" si="366"/>
        <v>#VALUE!</v>
      </c>
      <c r="BV124" s="87" t="e">
        <f t="shared" ca="1" si="367"/>
        <v>#VALUE!</v>
      </c>
      <c r="BW124" s="87" t="e">
        <f t="shared" ca="1" si="620"/>
        <v>#VALUE!</v>
      </c>
      <c r="BX124" s="87" t="e">
        <f t="shared" ca="1" si="620"/>
        <v>#VALUE!</v>
      </c>
      <c r="BY124" s="87" t="e">
        <f t="shared" ca="1" si="620"/>
        <v>#VALUE!</v>
      </c>
      <c r="BZ124" s="87" t="e">
        <f t="shared" ca="1" si="620"/>
        <v>#VALUE!</v>
      </c>
      <c r="CA124" s="87" t="e">
        <f t="shared" ca="1" si="620"/>
        <v>#VALUE!</v>
      </c>
      <c r="CD124" s="87" t="e">
        <f t="array" aca="1" ref="CD124" ca="1">IF(CD123=0,0,MIN(IF(CD$7:CD$109&gt;CD123,CD$7:CD$109,"")))</f>
        <v>#N/A</v>
      </c>
      <c r="CE124" s="87" t="e">
        <f t="array" aca="1" ref="CE124" ca="1">IF(CE123=0,0,MIN(IF(CE$7:CE$109&gt;CE123,CE$7:CE$109,"")))</f>
        <v>#REF!</v>
      </c>
      <c r="CF124" s="87" t="e">
        <f t="array" aca="1" ref="CF124" ca="1">IF(CF123=0,0,MIN(IF(CF$7:CF$109&gt;CF123,CF$7:CF$109,"")))</f>
        <v>#REF!</v>
      </c>
      <c r="CG124" s="87" t="e">
        <f t="array" aca="1" ref="CG124" ca="1">IF(CG123=0,0,MIN(IF(CG$7:CG$109&gt;CG123,CG$7:CG$109,"")))</f>
        <v>#REF!</v>
      </c>
      <c r="CH124" s="87" t="e">
        <f t="array" aca="1" ref="CH124" ca="1">IF(CH123=0,0,MIN(IF(CH$7:CH$109&gt;CH123,CH$7:CH$109,"")))</f>
        <v>#REF!</v>
      </c>
      <c r="CI124" s="87" t="e">
        <f t="array" aca="1" ref="CI124" ca="1">IF(CI123=0,0,MIN(IF(CI$7:CI$109&gt;CI123,CI$7:CI$109,"")))</f>
        <v>#REF!</v>
      </c>
      <c r="CJ124" s="87" t="e">
        <f t="array" aca="1" ref="CJ124" ca="1">IF(CJ123=0,0,MIN(IF(CJ$7:CJ$109&gt;CJ123,CJ$7:CJ$109,"")))</f>
        <v>#REF!</v>
      </c>
      <c r="CK124" s="87" t="e">
        <f t="array" aca="1" ref="CK124" ca="1">IF(CK123=0,0,MIN(IF(CK$7:CK$109&gt;CK123,CK$7:CK$109,"")))</f>
        <v>#REF!</v>
      </c>
      <c r="CL124" s="87" t="e">
        <f t="array" aca="1" ref="CL124" ca="1">IF(CL123=0,0,MIN(IF(CL$7:CL$109&gt;CL123,CL$7:CL$109,"")))</f>
        <v>#REF!</v>
      </c>
      <c r="CM124" s="87" t="e">
        <f t="array" aca="1" ref="CM124" ca="1">IF(CM123=0,0,MIN(IF(CM$7:CM$109&gt;CM123,CM$7:CM$109,"")))</f>
        <v>#REF!</v>
      </c>
      <c r="CN124" s="87" t="e">
        <f t="array" aca="1" ref="CN124" ca="1">IF(CN123=0,0,MIN(IF(CN$7:CN$109&gt;CN123,CN$7:CN$109,"")))</f>
        <v>#REF!</v>
      </c>
      <c r="CO124" s="87" t="e">
        <f t="array" aca="1" ref="CO124" ca="1">IF(CO123=0,0,MIN(IF(CO$7:CO$109&gt;CO123,CO$7:CO$109,"")))</f>
        <v>#REF!</v>
      </c>
      <c r="CP124" s="87" t="e">
        <f t="array" aca="1" ref="CP124" ca="1">IF(CP123=0,0,MIN(IF(CP$7:CP$109&gt;CP123,CP$7:CP$109,"")))</f>
        <v>#REF!</v>
      </c>
      <c r="CQ124" s="87" t="e">
        <f t="array" aca="1" ref="CQ124" ca="1">IF(CQ123=0,0,MIN(IF(CQ$7:CQ$109&gt;CQ123,CQ$7:CQ$109,"")))</f>
        <v>#REF!</v>
      </c>
      <c r="CR124" s="87" t="e">
        <f t="array" aca="1" ref="CR124" ca="1">IF(CR123=0,0,MIN(IF(CR$7:CR$109&gt;CR123,CR$7:CR$109,"")))</f>
        <v>#REF!</v>
      </c>
      <c r="CS124" s="87" t="e">
        <f t="array" aca="1" ref="CS124" ca="1">IF(CS123=0,0,MIN(IF(CS$7:CS$109&gt;CS123,CS$7:CS$109,"")))</f>
        <v>#REF!</v>
      </c>
      <c r="CT124" s="87" t="e">
        <f t="array" aca="1" ref="CT124" ca="1">IF(CT123=0,0,MIN(IF(CT$7:CT$109&gt;CT123,CT$7:CT$109,"")))</f>
        <v>#REF!</v>
      </c>
      <c r="CU124" s="87" t="e">
        <f t="array" aca="1" ref="CU124" ca="1">IF(CU123=0,0,MIN(IF(CU$7:CU$109&gt;CU123,CU$7:CU$109,"")))</f>
        <v>#REF!</v>
      </c>
      <c r="CV124" s="87" t="e">
        <f t="array" aca="1" ref="CV124" ca="1">IF(CV123=0,0,MIN(IF(CV$7:CV$109&gt;CV123,CV$7:CV$109,"")))</f>
        <v>#REF!</v>
      </c>
      <c r="CW124" s="87" t="e">
        <f t="array" aca="1" ref="CW124" ca="1">IF(CW123=0,0,MIN(IF(CW$7:CW$109&gt;CW123,CW$7:CW$109,"")))</f>
        <v>#REF!</v>
      </c>
      <c r="DC124" s="87" t="e">
        <f t="shared" ca="1" si="390"/>
        <v>#VALUE!</v>
      </c>
      <c r="DD124" s="87" t="e">
        <f t="shared" ca="1" si="391"/>
        <v>#VALUE!</v>
      </c>
      <c r="DE124" s="87" t="e">
        <f t="shared" ca="1" si="392"/>
        <v>#VALUE!</v>
      </c>
      <c r="DF124" s="87" t="e">
        <f t="shared" ca="1" si="393"/>
        <v>#VALUE!</v>
      </c>
      <c r="DG124" s="87" t="e">
        <f t="shared" ca="1" si="394"/>
        <v>#VALUE!</v>
      </c>
      <c r="DH124" s="87" t="e">
        <f t="shared" ca="1" si="395"/>
        <v>#VALUE!</v>
      </c>
      <c r="DI124" s="87" t="e">
        <f t="shared" ca="1" si="396"/>
        <v>#VALUE!</v>
      </c>
      <c r="DJ124" s="87" t="e">
        <f t="shared" ca="1" si="397"/>
        <v>#VALUE!</v>
      </c>
      <c r="DK124" s="87" t="e">
        <f t="shared" ca="1" si="398"/>
        <v>#VALUE!</v>
      </c>
      <c r="DL124" s="87" t="e">
        <f t="shared" ca="1" si="399"/>
        <v>#VALUE!</v>
      </c>
      <c r="DM124" s="87" t="e">
        <f t="shared" ca="1" si="400"/>
        <v>#VALUE!</v>
      </c>
      <c r="DN124" s="87" t="e">
        <f t="shared" ca="1" si="401"/>
        <v>#VALUE!</v>
      </c>
      <c r="DO124" s="87" t="e">
        <f t="shared" ca="1" si="402"/>
        <v>#VALUE!</v>
      </c>
      <c r="DP124" s="87" t="e">
        <f t="shared" ca="1" si="403"/>
        <v>#VALUE!</v>
      </c>
      <c r="DQ124" s="87" t="e">
        <f t="shared" ca="1" si="404"/>
        <v>#VALUE!</v>
      </c>
      <c r="DR124" s="87" t="e">
        <f t="shared" ca="1" si="405"/>
        <v>#VALUE!</v>
      </c>
      <c r="DS124" s="87" t="e">
        <f t="shared" ca="1" si="406"/>
        <v>#VALUE!</v>
      </c>
      <c r="DT124" s="87" t="e">
        <f t="shared" ca="1" si="407"/>
        <v>#VALUE!</v>
      </c>
      <c r="DU124" s="87" t="e">
        <f t="shared" ca="1" si="408"/>
        <v>#VALUE!</v>
      </c>
      <c r="DV124" s="87" t="e">
        <f t="shared" ca="1" si="409"/>
        <v>#VALUE!</v>
      </c>
      <c r="DW124" s="87" t="e">
        <f t="shared" ca="1" si="410"/>
        <v>#VALUE!</v>
      </c>
      <c r="DY124" s="87" t="e">
        <f t="shared" ca="1" si="411"/>
        <v>#VALUE!</v>
      </c>
      <c r="DZ124" s="87" t="e">
        <f t="shared" ca="1" si="412"/>
        <v>#VALUE!</v>
      </c>
      <c r="EA124" s="87" t="e">
        <f t="shared" ca="1" si="413"/>
        <v>#VALUE!</v>
      </c>
      <c r="EB124" s="87" t="e">
        <f t="shared" ca="1" si="414"/>
        <v>#VALUE!</v>
      </c>
      <c r="EC124" s="87" t="e">
        <f t="shared" ca="1" si="415"/>
        <v>#VALUE!</v>
      </c>
      <c r="ED124" s="87" t="e">
        <f t="shared" ca="1" si="416"/>
        <v>#VALUE!</v>
      </c>
      <c r="EE124" s="87" t="e">
        <f t="shared" ca="1" si="417"/>
        <v>#VALUE!</v>
      </c>
      <c r="EF124" s="87" t="e">
        <f t="shared" ca="1" si="418"/>
        <v>#VALUE!</v>
      </c>
      <c r="EG124" s="87" t="e">
        <f t="shared" ca="1" si="419"/>
        <v>#VALUE!</v>
      </c>
      <c r="EH124" s="87" t="e">
        <f t="shared" ca="1" si="420"/>
        <v>#VALUE!</v>
      </c>
      <c r="EI124" s="87" t="e">
        <f t="shared" ca="1" si="421"/>
        <v>#VALUE!</v>
      </c>
      <c r="EJ124" s="87" t="e">
        <f t="shared" ca="1" si="422"/>
        <v>#VALUE!</v>
      </c>
      <c r="EK124" s="87" t="e">
        <f t="shared" ca="1" si="423"/>
        <v>#VALUE!</v>
      </c>
      <c r="EL124" s="87" t="e">
        <f t="shared" ca="1" si="424"/>
        <v>#VALUE!</v>
      </c>
      <c r="EM124" s="87" t="e">
        <f t="shared" ca="1" si="425"/>
        <v>#VALUE!</v>
      </c>
      <c r="EN124" s="87" t="e">
        <f t="shared" ca="1" si="426"/>
        <v>#VALUE!</v>
      </c>
      <c r="EO124" s="87" t="e">
        <f t="shared" ca="1" si="427"/>
        <v>#VALUE!</v>
      </c>
      <c r="EP124" s="87" t="e">
        <f t="shared" ca="1" si="428"/>
        <v>#VALUE!</v>
      </c>
      <c r="EQ124" s="87" t="e">
        <f t="shared" ca="1" si="429"/>
        <v>#VALUE!</v>
      </c>
      <c r="ER124" s="87" t="e">
        <f t="shared" ca="1" si="430"/>
        <v>#VALUE!</v>
      </c>
      <c r="ES124" s="87" t="e">
        <f t="shared" ca="1" si="431"/>
        <v>#VALUE!</v>
      </c>
      <c r="EU124" s="87" t="e">
        <f t="shared" ca="1" si="432"/>
        <v>#VALUE!</v>
      </c>
      <c r="EV124" s="87" t="e">
        <f t="shared" ca="1" si="433"/>
        <v>#VALUE!</v>
      </c>
      <c r="EW124" s="87" t="e">
        <f t="shared" ca="1" si="434"/>
        <v>#VALUE!</v>
      </c>
      <c r="EX124" s="87" t="e">
        <f t="shared" ca="1" si="435"/>
        <v>#VALUE!</v>
      </c>
      <c r="EY124" s="87" t="e">
        <f t="shared" ca="1" si="436"/>
        <v>#VALUE!</v>
      </c>
      <c r="EZ124" s="87" t="e">
        <f t="shared" ca="1" si="437"/>
        <v>#VALUE!</v>
      </c>
      <c r="FA124" s="87" t="e">
        <f t="shared" ca="1" si="438"/>
        <v>#VALUE!</v>
      </c>
      <c r="FB124" s="87" t="e">
        <f t="shared" ca="1" si="439"/>
        <v>#VALUE!</v>
      </c>
      <c r="FC124" s="87" t="e">
        <f t="shared" ca="1" si="440"/>
        <v>#VALUE!</v>
      </c>
      <c r="FD124" s="87" t="e">
        <f t="shared" ca="1" si="441"/>
        <v>#VALUE!</v>
      </c>
      <c r="FE124" s="87" t="e">
        <f t="shared" ca="1" si="442"/>
        <v>#VALUE!</v>
      </c>
      <c r="FF124" s="87" t="e">
        <f t="shared" ca="1" si="443"/>
        <v>#VALUE!</v>
      </c>
      <c r="FG124" s="87" t="e">
        <f t="shared" ca="1" si="444"/>
        <v>#VALUE!</v>
      </c>
      <c r="FH124" s="87" t="e">
        <f t="shared" ca="1" si="445"/>
        <v>#VALUE!</v>
      </c>
      <c r="FI124" s="87" t="e">
        <f t="shared" ca="1" si="446"/>
        <v>#VALUE!</v>
      </c>
      <c r="FJ124" s="87" t="e">
        <f t="shared" ca="1" si="447"/>
        <v>#VALUE!</v>
      </c>
      <c r="FK124" s="87" t="e">
        <f t="shared" ca="1" si="448"/>
        <v>#VALUE!</v>
      </c>
      <c r="FL124" s="87" t="e">
        <f t="shared" ca="1" si="449"/>
        <v>#VALUE!</v>
      </c>
      <c r="FM124" s="87" t="e">
        <f t="shared" ca="1" si="450"/>
        <v>#VALUE!</v>
      </c>
      <c r="FN124" s="87" t="e">
        <f t="shared" ca="1" si="451"/>
        <v>#VALUE!</v>
      </c>
      <c r="FO124" s="87" t="e">
        <f t="shared" ca="1" si="452"/>
        <v>#VALUE!</v>
      </c>
      <c r="FQ124" s="87">
        <f ca="1"/>
        <v>0</v>
      </c>
      <c r="FR124" s="87">
        <f ca="1"/>
        <v>0</v>
      </c>
      <c r="FS124" s="87">
        <f ca="1"/>
        <v>0</v>
      </c>
      <c r="FT124" s="87">
        <f ca="1"/>
        <v>0</v>
      </c>
      <c r="FU124" s="87">
        <f ca="1"/>
        <v>0</v>
      </c>
      <c r="FV124" s="87">
        <f ca="1"/>
        <v>0</v>
      </c>
      <c r="FW124" s="87">
        <f ca="1"/>
        <v>0</v>
      </c>
      <c r="FX124" s="87">
        <f ca="1"/>
        <v>0</v>
      </c>
      <c r="FY124" s="87">
        <f ca="1"/>
        <v>0</v>
      </c>
      <c r="FZ124" s="87">
        <f ca="1"/>
        <v>0</v>
      </c>
      <c r="GA124" s="87">
        <f ca="1"/>
        <v>0</v>
      </c>
      <c r="GB124" s="87">
        <f ca="1"/>
        <v>0</v>
      </c>
      <c r="GC124" s="87">
        <f ca="1"/>
        <v>0</v>
      </c>
      <c r="GD124" s="87">
        <f ca="1"/>
        <v>0</v>
      </c>
      <c r="GE124" s="87">
        <f ca="1"/>
        <v>0</v>
      </c>
      <c r="GF124" s="87">
        <f ca="1"/>
        <v>0</v>
      </c>
      <c r="GG124" s="87">
        <f ca="1"/>
        <v>0</v>
      </c>
      <c r="GH124" s="87">
        <f ca="1"/>
        <v>0</v>
      </c>
      <c r="GI124" s="87">
        <f ca="1"/>
        <v>0</v>
      </c>
      <c r="GJ124" s="87">
        <f ca="1"/>
        <v>0</v>
      </c>
    </row>
    <row r="125" spans="1:192" x14ac:dyDescent="0.25">
      <c r="A125" s="87">
        <f t="shared" si="515"/>
        <v>116</v>
      </c>
      <c r="B125" s="87" t="e">
        <f t="shared" ca="1" si="456"/>
        <v>#N/A</v>
      </c>
      <c r="C125" s="87" t="e">
        <f t="shared" ca="1" si="457"/>
        <v>#REF!</v>
      </c>
      <c r="D125" s="87" t="e">
        <f t="shared" ca="1" si="458"/>
        <v>#REF!</v>
      </c>
      <c r="E125" s="87" t="e">
        <f t="shared" ca="1" si="459"/>
        <v>#REF!</v>
      </c>
      <c r="F125" s="87" t="e">
        <f t="shared" ca="1" si="460"/>
        <v>#REF!</v>
      </c>
      <c r="G125" s="87" t="e">
        <f t="shared" ca="1" si="461"/>
        <v>#REF!</v>
      </c>
      <c r="H125" s="87" t="e">
        <f t="shared" ca="1" si="462"/>
        <v>#REF!</v>
      </c>
      <c r="I125" s="87" t="e">
        <f t="shared" ca="1" si="463"/>
        <v>#REF!</v>
      </c>
      <c r="J125" s="87" t="e">
        <f t="shared" ca="1" si="464"/>
        <v>#REF!</v>
      </c>
      <c r="K125" s="87" t="e">
        <f t="shared" ca="1" si="465"/>
        <v>#REF!</v>
      </c>
      <c r="L125" s="87" t="e">
        <f t="shared" ca="1" si="466"/>
        <v>#REF!</v>
      </c>
      <c r="M125" s="87" t="e">
        <f t="shared" ca="1" si="467"/>
        <v>#REF!</v>
      </c>
      <c r="N125" s="87" t="e">
        <f t="shared" ca="1" si="468"/>
        <v>#REF!</v>
      </c>
      <c r="O125" s="87" t="e">
        <f t="shared" ca="1" si="469"/>
        <v>#REF!</v>
      </c>
      <c r="P125" s="87" t="e">
        <f t="shared" ca="1" si="470"/>
        <v>#REF!</v>
      </c>
      <c r="Q125" s="87" t="e">
        <f t="shared" ca="1" si="625"/>
        <v>#REF!</v>
      </c>
      <c r="R125" s="87" t="e">
        <f t="shared" ca="1" si="625"/>
        <v>#REF!</v>
      </c>
      <c r="S125" s="87" t="e">
        <f t="shared" ca="1" si="625"/>
        <v>#REF!</v>
      </c>
      <c r="T125" s="87" t="e">
        <f t="shared" ca="1" si="625"/>
        <v>#REF!</v>
      </c>
      <c r="U125" s="87" t="e">
        <f t="shared" ca="1" si="625"/>
        <v>#REF!</v>
      </c>
      <c r="X125" s="87">
        <f ca="1">Ranking!B121</f>
        <v>0</v>
      </c>
      <c r="Y125" s="87" t="e">
        <f ca="1">IF(AH125=0,0,Ranking!C121)</f>
        <v>#VALUE!</v>
      </c>
      <c r="Z125" s="91">
        <f ca="1">Ranking!G121</f>
        <v>0</v>
      </c>
      <c r="AA125" s="87" t="e">
        <f ca="1">MCA!ES124</f>
        <v>#REF!</v>
      </c>
      <c r="AB125" s="87">
        <f ca="1">MCA!ET124</f>
        <v>0</v>
      </c>
      <c r="AC125" s="87">
        <f ca="1">MCA!EU124</f>
        <v>0</v>
      </c>
      <c r="AD125" s="87" t="e">
        <f ca="1">INDEX('MCA-INPUT'!$C$22:$C$25,MATCH(AC125,$W$376:$W$379,0),1)</f>
        <v>#N/A</v>
      </c>
      <c r="AE125" s="87" t="e">
        <f t="shared" ca="1" si="346"/>
        <v>#VALUE!</v>
      </c>
      <c r="AF125" s="87">
        <f ca="1">MATCH(AB125,$AB$7:AB125,0)</f>
        <v>1</v>
      </c>
      <c r="AG125" s="87" t="str">
        <f t="shared" ca="1" si="347"/>
        <v>00</v>
      </c>
      <c r="AH125" s="87" t="e">
        <f t="shared" ca="1" si="348"/>
        <v>#VALUE!</v>
      </c>
      <c r="AI125" s="87" t="e">
        <f t="shared" ca="1" si="385"/>
        <v>#VALUE!</v>
      </c>
      <c r="AK125" s="87" t="e">
        <f t="shared" ca="1" si="349"/>
        <v>#VALUE!</v>
      </c>
      <c r="AL125" s="87" t="e">
        <f t="shared" ca="1" si="386"/>
        <v>#VALUE!</v>
      </c>
      <c r="AM125" s="87" t="e">
        <f t="shared" ca="1" si="350"/>
        <v>#VALUE!</v>
      </c>
      <c r="AN125" s="87" t="e">
        <f t="shared" ref="AN125:BA125" ca="1" si="632">IF(AM125&gt;0,2,IF($AL125&lt;=AN$5,1,0))</f>
        <v>#VALUE!</v>
      </c>
      <c r="AO125" s="87" t="e">
        <f t="shared" ca="1" si="632"/>
        <v>#VALUE!</v>
      </c>
      <c r="AP125" s="87" t="e">
        <f t="shared" ca="1" si="632"/>
        <v>#VALUE!</v>
      </c>
      <c r="AQ125" s="87" t="e">
        <f t="shared" ca="1" si="632"/>
        <v>#VALUE!</v>
      </c>
      <c r="AR125" s="87" t="e">
        <f t="shared" ca="1" si="632"/>
        <v>#VALUE!</v>
      </c>
      <c r="AS125" s="87" t="e">
        <f t="shared" ca="1" si="632"/>
        <v>#VALUE!</v>
      </c>
      <c r="AT125" s="87" t="e">
        <f t="shared" ca="1" si="632"/>
        <v>#VALUE!</v>
      </c>
      <c r="AU125" s="87" t="e">
        <f t="shared" ca="1" si="632"/>
        <v>#VALUE!</v>
      </c>
      <c r="AV125" s="87" t="e">
        <f t="shared" ca="1" si="632"/>
        <v>#VALUE!</v>
      </c>
      <c r="AW125" s="87" t="e">
        <f t="shared" ca="1" si="632"/>
        <v>#VALUE!</v>
      </c>
      <c r="AX125" s="87" t="e">
        <f t="shared" ca="1" si="632"/>
        <v>#VALUE!</v>
      </c>
      <c r="AY125" s="87" t="e">
        <f t="shared" ca="1" si="632"/>
        <v>#VALUE!</v>
      </c>
      <c r="AZ125" s="87" t="e">
        <f t="shared" ca="1" si="632"/>
        <v>#VALUE!</v>
      </c>
      <c r="BA125" s="87" t="e">
        <f t="shared" ca="1" si="632"/>
        <v>#VALUE!</v>
      </c>
      <c r="BB125" s="87" t="e">
        <f t="shared" ref="BB125:BF125" ca="1" si="633">IF(BA125&gt;0,2,IF($AL125&lt;=BB$5,1,0))</f>
        <v>#VALUE!</v>
      </c>
      <c r="BC125" s="87" t="e">
        <f t="shared" ca="1" si="633"/>
        <v>#VALUE!</v>
      </c>
      <c r="BD125" s="87" t="e">
        <f t="shared" ca="1" si="633"/>
        <v>#VALUE!</v>
      </c>
      <c r="BE125" s="87" t="e">
        <f t="shared" ca="1" si="633"/>
        <v>#VALUE!</v>
      </c>
      <c r="BF125" s="87" t="e">
        <f t="shared" ca="1" si="633"/>
        <v>#VALUE!</v>
      </c>
      <c r="BH125" s="87" t="e">
        <f t="shared" ca="1" si="353"/>
        <v>#VALUE!</v>
      </c>
      <c r="BI125" s="87" t="e">
        <f t="shared" ca="1" si="354"/>
        <v>#VALUE!</v>
      </c>
      <c r="BJ125" s="87" t="e">
        <f t="shared" ca="1" si="355"/>
        <v>#VALUE!</v>
      </c>
      <c r="BK125" s="87" t="e">
        <f t="shared" ca="1" si="356"/>
        <v>#VALUE!</v>
      </c>
      <c r="BL125" s="87" t="e">
        <f t="shared" ca="1" si="357"/>
        <v>#VALUE!</v>
      </c>
      <c r="BM125" s="87" t="e">
        <f t="shared" ca="1" si="358"/>
        <v>#VALUE!</v>
      </c>
      <c r="BN125" s="87" t="e">
        <f t="shared" ca="1" si="359"/>
        <v>#VALUE!</v>
      </c>
      <c r="BO125" s="87" t="e">
        <f t="shared" ca="1" si="360"/>
        <v>#VALUE!</v>
      </c>
      <c r="BP125" s="87" t="e">
        <f t="shared" ca="1" si="361"/>
        <v>#VALUE!</v>
      </c>
      <c r="BQ125" s="87" t="e">
        <f t="shared" ca="1" si="362"/>
        <v>#VALUE!</v>
      </c>
      <c r="BR125" s="87" t="e">
        <f t="shared" ca="1" si="363"/>
        <v>#VALUE!</v>
      </c>
      <c r="BS125" s="87" t="e">
        <f t="shared" ca="1" si="364"/>
        <v>#VALUE!</v>
      </c>
      <c r="BT125" s="87" t="e">
        <f t="shared" ca="1" si="365"/>
        <v>#VALUE!</v>
      </c>
      <c r="BU125" s="87" t="e">
        <f t="shared" ca="1" si="366"/>
        <v>#VALUE!</v>
      </c>
      <c r="BV125" s="87" t="e">
        <f t="shared" ca="1" si="367"/>
        <v>#VALUE!</v>
      </c>
      <c r="BW125" s="87" t="e">
        <f t="shared" ca="1" si="620"/>
        <v>#VALUE!</v>
      </c>
      <c r="BX125" s="87" t="e">
        <f t="shared" ca="1" si="620"/>
        <v>#VALUE!</v>
      </c>
      <c r="BY125" s="87" t="e">
        <f t="shared" ca="1" si="620"/>
        <v>#VALUE!</v>
      </c>
      <c r="BZ125" s="87" t="e">
        <f t="shared" ca="1" si="620"/>
        <v>#VALUE!</v>
      </c>
      <c r="CA125" s="87" t="e">
        <f t="shared" ca="1" si="620"/>
        <v>#VALUE!</v>
      </c>
      <c r="CD125" s="87" t="e">
        <f t="array" aca="1" ref="CD125" ca="1">IF(CD124=0,0,MIN(IF(CD$7:CD$109&gt;CD124,CD$7:CD$109,"")))</f>
        <v>#N/A</v>
      </c>
      <c r="CE125" s="87" t="e">
        <f t="array" aca="1" ref="CE125" ca="1">IF(CE124=0,0,MIN(IF(CE$7:CE$109&gt;CE124,CE$7:CE$109,"")))</f>
        <v>#REF!</v>
      </c>
      <c r="CF125" s="87" t="e">
        <f t="array" aca="1" ref="CF125" ca="1">IF(CF124=0,0,MIN(IF(CF$7:CF$109&gt;CF124,CF$7:CF$109,"")))</f>
        <v>#REF!</v>
      </c>
      <c r="CG125" s="87" t="e">
        <f t="array" aca="1" ref="CG125" ca="1">IF(CG124=0,0,MIN(IF(CG$7:CG$109&gt;CG124,CG$7:CG$109,"")))</f>
        <v>#REF!</v>
      </c>
      <c r="CH125" s="87" t="e">
        <f t="array" aca="1" ref="CH125" ca="1">IF(CH124=0,0,MIN(IF(CH$7:CH$109&gt;CH124,CH$7:CH$109,"")))</f>
        <v>#REF!</v>
      </c>
      <c r="CI125" s="87" t="e">
        <f t="array" aca="1" ref="CI125" ca="1">IF(CI124=0,0,MIN(IF(CI$7:CI$109&gt;CI124,CI$7:CI$109,"")))</f>
        <v>#REF!</v>
      </c>
      <c r="CJ125" s="87" t="e">
        <f t="array" aca="1" ref="CJ125" ca="1">IF(CJ124=0,0,MIN(IF(CJ$7:CJ$109&gt;CJ124,CJ$7:CJ$109,"")))</f>
        <v>#REF!</v>
      </c>
      <c r="CK125" s="87" t="e">
        <f t="array" aca="1" ref="CK125" ca="1">IF(CK124=0,0,MIN(IF(CK$7:CK$109&gt;CK124,CK$7:CK$109,"")))</f>
        <v>#REF!</v>
      </c>
      <c r="CL125" s="87" t="e">
        <f t="array" aca="1" ref="CL125" ca="1">IF(CL124=0,0,MIN(IF(CL$7:CL$109&gt;CL124,CL$7:CL$109,"")))</f>
        <v>#REF!</v>
      </c>
      <c r="CM125" s="87" t="e">
        <f t="array" aca="1" ref="CM125" ca="1">IF(CM124=0,0,MIN(IF(CM$7:CM$109&gt;CM124,CM$7:CM$109,"")))</f>
        <v>#REF!</v>
      </c>
      <c r="CN125" s="87" t="e">
        <f t="array" aca="1" ref="CN125" ca="1">IF(CN124=0,0,MIN(IF(CN$7:CN$109&gt;CN124,CN$7:CN$109,"")))</f>
        <v>#REF!</v>
      </c>
      <c r="CO125" s="87" t="e">
        <f t="array" aca="1" ref="CO125" ca="1">IF(CO124=0,0,MIN(IF(CO$7:CO$109&gt;CO124,CO$7:CO$109,"")))</f>
        <v>#REF!</v>
      </c>
      <c r="CP125" s="87" t="e">
        <f t="array" aca="1" ref="CP125" ca="1">IF(CP124=0,0,MIN(IF(CP$7:CP$109&gt;CP124,CP$7:CP$109,"")))</f>
        <v>#REF!</v>
      </c>
      <c r="CQ125" s="87" t="e">
        <f t="array" aca="1" ref="CQ125" ca="1">IF(CQ124=0,0,MIN(IF(CQ$7:CQ$109&gt;CQ124,CQ$7:CQ$109,"")))</f>
        <v>#REF!</v>
      </c>
      <c r="CR125" s="87" t="e">
        <f t="array" aca="1" ref="CR125" ca="1">IF(CR124=0,0,MIN(IF(CR$7:CR$109&gt;CR124,CR$7:CR$109,"")))</f>
        <v>#REF!</v>
      </c>
      <c r="CS125" s="87" t="e">
        <f t="array" aca="1" ref="CS125" ca="1">IF(CS124=0,0,MIN(IF(CS$7:CS$109&gt;CS124,CS$7:CS$109,"")))</f>
        <v>#REF!</v>
      </c>
      <c r="CT125" s="87" t="e">
        <f t="array" aca="1" ref="CT125" ca="1">IF(CT124=0,0,MIN(IF(CT$7:CT$109&gt;CT124,CT$7:CT$109,"")))</f>
        <v>#REF!</v>
      </c>
      <c r="CU125" s="87" t="e">
        <f t="array" aca="1" ref="CU125" ca="1">IF(CU124=0,0,MIN(IF(CU$7:CU$109&gt;CU124,CU$7:CU$109,"")))</f>
        <v>#REF!</v>
      </c>
      <c r="CV125" s="87" t="e">
        <f t="array" aca="1" ref="CV125" ca="1">IF(CV124=0,0,MIN(IF(CV$7:CV$109&gt;CV124,CV$7:CV$109,"")))</f>
        <v>#REF!</v>
      </c>
      <c r="CW125" s="87" t="e">
        <f t="array" aca="1" ref="CW125" ca="1">IF(CW124=0,0,MIN(IF(CW$7:CW$109&gt;CW124,CW$7:CW$109,"")))</f>
        <v>#REF!</v>
      </c>
      <c r="DC125" s="87" t="e">
        <f t="shared" ca="1" si="390"/>
        <v>#VALUE!</v>
      </c>
      <c r="DD125" s="87" t="e">
        <f t="shared" ca="1" si="391"/>
        <v>#VALUE!</v>
      </c>
      <c r="DE125" s="87" t="e">
        <f t="shared" ca="1" si="392"/>
        <v>#VALUE!</v>
      </c>
      <c r="DF125" s="87" t="e">
        <f t="shared" ca="1" si="393"/>
        <v>#VALUE!</v>
      </c>
      <c r="DG125" s="87" t="e">
        <f t="shared" ca="1" si="394"/>
        <v>#VALUE!</v>
      </c>
      <c r="DH125" s="87" t="e">
        <f t="shared" ca="1" si="395"/>
        <v>#VALUE!</v>
      </c>
      <c r="DI125" s="87" t="e">
        <f t="shared" ca="1" si="396"/>
        <v>#VALUE!</v>
      </c>
      <c r="DJ125" s="87" t="e">
        <f t="shared" ca="1" si="397"/>
        <v>#VALUE!</v>
      </c>
      <c r="DK125" s="87" t="e">
        <f t="shared" ca="1" si="398"/>
        <v>#VALUE!</v>
      </c>
      <c r="DL125" s="87" t="e">
        <f t="shared" ca="1" si="399"/>
        <v>#VALUE!</v>
      </c>
      <c r="DM125" s="87" t="e">
        <f t="shared" ca="1" si="400"/>
        <v>#VALUE!</v>
      </c>
      <c r="DN125" s="87" t="e">
        <f t="shared" ca="1" si="401"/>
        <v>#VALUE!</v>
      </c>
      <c r="DO125" s="87" t="e">
        <f t="shared" ca="1" si="402"/>
        <v>#VALUE!</v>
      </c>
      <c r="DP125" s="87" t="e">
        <f t="shared" ca="1" si="403"/>
        <v>#VALUE!</v>
      </c>
      <c r="DQ125" s="87" t="e">
        <f t="shared" ca="1" si="404"/>
        <v>#VALUE!</v>
      </c>
      <c r="DR125" s="87" t="e">
        <f t="shared" ca="1" si="405"/>
        <v>#VALUE!</v>
      </c>
      <c r="DS125" s="87" t="e">
        <f t="shared" ca="1" si="406"/>
        <v>#VALUE!</v>
      </c>
      <c r="DT125" s="87" t="e">
        <f t="shared" ca="1" si="407"/>
        <v>#VALUE!</v>
      </c>
      <c r="DU125" s="87" t="e">
        <f t="shared" ca="1" si="408"/>
        <v>#VALUE!</v>
      </c>
      <c r="DV125" s="87" t="e">
        <f t="shared" ca="1" si="409"/>
        <v>#VALUE!</v>
      </c>
      <c r="DW125" s="87" t="e">
        <f t="shared" ca="1" si="410"/>
        <v>#VALUE!</v>
      </c>
      <c r="DY125" s="87" t="e">
        <f t="shared" ca="1" si="411"/>
        <v>#VALUE!</v>
      </c>
      <c r="DZ125" s="87" t="e">
        <f t="shared" ca="1" si="412"/>
        <v>#VALUE!</v>
      </c>
      <c r="EA125" s="87" t="e">
        <f t="shared" ca="1" si="413"/>
        <v>#VALUE!</v>
      </c>
      <c r="EB125" s="87" t="e">
        <f t="shared" ca="1" si="414"/>
        <v>#VALUE!</v>
      </c>
      <c r="EC125" s="87" t="e">
        <f t="shared" ca="1" si="415"/>
        <v>#VALUE!</v>
      </c>
      <c r="ED125" s="87" t="e">
        <f t="shared" ca="1" si="416"/>
        <v>#VALUE!</v>
      </c>
      <c r="EE125" s="87" t="e">
        <f t="shared" ca="1" si="417"/>
        <v>#VALUE!</v>
      </c>
      <c r="EF125" s="87" t="e">
        <f t="shared" ca="1" si="418"/>
        <v>#VALUE!</v>
      </c>
      <c r="EG125" s="87" t="e">
        <f t="shared" ca="1" si="419"/>
        <v>#VALUE!</v>
      </c>
      <c r="EH125" s="87" t="e">
        <f t="shared" ca="1" si="420"/>
        <v>#VALUE!</v>
      </c>
      <c r="EI125" s="87" t="e">
        <f t="shared" ca="1" si="421"/>
        <v>#VALUE!</v>
      </c>
      <c r="EJ125" s="87" t="e">
        <f t="shared" ca="1" si="422"/>
        <v>#VALUE!</v>
      </c>
      <c r="EK125" s="87" t="e">
        <f t="shared" ca="1" si="423"/>
        <v>#VALUE!</v>
      </c>
      <c r="EL125" s="87" t="e">
        <f t="shared" ca="1" si="424"/>
        <v>#VALUE!</v>
      </c>
      <c r="EM125" s="87" t="e">
        <f t="shared" ca="1" si="425"/>
        <v>#VALUE!</v>
      </c>
      <c r="EN125" s="87" t="e">
        <f t="shared" ca="1" si="426"/>
        <v>#VALUE!</v>
      </c>
      <c r="EO125" s="87" t="e">
        <f t="shared" ca="1" si="427"/>
        <v>#VALUE!</v>
      </c>
      <c r="EP125" s="87" t="e">
        <f t="shared" ca="1" si="428"/>
        <v>#VALUE!</v>
      </c>
      <c r="EQ125" s="87" t="e">
        <f t="shared" ca="1" si="429"/>
        <v>#VALUE!</v>
      </c>
      <c r="ER125" s="87" t="e">
        <f t="shared" ca="1" si="430"/>
        <v>#VALUE!</v>
      </c>
      <c r="ES125" s="87" t="e">
        <f t="shared" ca="1" si="431"/>
        <v>#VALUE!</v>
      </c>
      <c r="EU125" s="87" t="e">
        <f t="shared" ca="1" si="432"/>
        <v>#VALUE!</v>
      </c>
      <c r="EV125" s="87" t="e">
        <f t="shared" ca="1" si="433"/>
        <v>#VALUE!</v>
      </c>
      <c r="EW125" s="87" t="e">
        <f t="shared" ca="1" si="434"/>
        <v>#VALUE!</v>
      </c>
      <c r="EX125" s="87" t="e">
        <f t="shared" ca="1" si="435"/>
        <v>#VALUE!</v>
      </c>
      <c r="EY125" s="87" t="e">
        <f t="shared" ca="1" si="436"/>
        <v>#VALUE!</v>
      </c>
      <c r="EZ125" s="87" t="e">
        <f t="shared" ca="1" si="437"/>
        <v>#VALUE!</v>
      </c>
      <c r="FA125" s="87" t="e">
        <f t="shared" ca="1" si="438"/>
        <v>#VALUE!</v>
      </c>
      <c r="FB125" s="87" t="e">
        <f t="shared" ca="1" si="439"/>
        <v>#VALUE!</v>
      </c>
      <c r="FC125" s="87" t="e">
        <f t="shared" ca="1" si="440"/>
        <v>#VALUE!</v>
      </c>
      <c r="FD125" s="87" t="e">
        <f t="shared" ca="1" si="441"/>
        <v>#VALUE!</v>
      </c>
      <c r="FE125" s="87" t="e">
        <f t="shared" ca="1" si="442"/>
        <v>#VALUE!</v>
      </c>
      <c r="FF125" s="87" t="e">
        <f t="shared" ca="1" si="443"/>
        <v>#VALUE!</v>
      </c>
      <c r="FG125" s="87" t="e">
        <f t="shared" ca="1" si="444"/>
        <v>#VALUE!</v>
      </c>
      <c r="FH125" s="87" t="e">
        <f t="shared" ca="1" si="445"/>
        <v>#VALUE!</v>
      </c>
      <c r="FI125" s="87" t="e">
        <f t="shared" ca="1" si="446"/>
        <v>#VALUE!</v>
      </c>
      <c r="FJ125" s="87" t="e">
        <f t="shared" ca="1" si="447"/>
        <v>#VALUE!</v>
      </c>
      <c r="FK125" s="87" t="e">
        <f t="shared" ca="1" si="448"/>
        <v>#VALUE!</v>
      </c>
      <c r="FL125" s="87" t="e">
        <f t="shared" ca="1" si="449"/>
        <v>#VALUE!</v>
      </c>
      <c r="FM125" s="87" t="e">
        <f t="shared" ca="1" si="450"/>
        <v>#VALUE!</v>
      </c>
      <c r="FN125" s="87" t="e">
        <f t="shared" ca="1" si="451"/>
        <v>#VALUE!</v>
      </c>
      <c r="FO125" s="87" t="e">
        <f t="shared" ca="1" si="452"/>
        <v>#VALUE!</v>
      </c>
      <c r="FQ125" s="87">
        <f ca="1"/>
        <v>0</v>
      </c>
      <c r="FR125" s="87">
        <f ca="1"/>
        <v>0</v>
      </c>
      <c r="FS125" s="87">
        <f ca="1"/>
        <v>0</v>
      </c>
      <c r="FT125" s="87">
        <f ca="1"/>
        <v>0</v>
      </c>
      <c r="FU125" s="87">
        <f ca="1"/>
        <v>0</v>
      </c>
      <c r="FV125" s="87">
        <f ca="1"/>
        <v>0</v>
      </c>
      <c r="FW125" s="87">
        <f ca="1"/>
        <v>0</v>
      </c>
      <c r="FX125" s="87">
        <f ca="1"/>
        <v>0</v>
      </c>
      <c r="FY125" s="87">
        <f ca="1"/>
        <v>0</v>
      </c>
      <c r="FZ125" s="87">
        <f ca="1"/>
        <v>0</v>
      </c>
      <c r="GA125" s="87">
        <f ca="1"/>
        <v>0</v>
      </c>
      <c r="GB125" s="87">
        <f ca="1"/>
        <v>0</v>
      </c>
      <c r="GC125" s="87">
        <f ca="1"/>
        <v>0</v>
      </c>
      <c r="GD125" s="87">
        <f ca="1"/>
        <v>0</v>
      </c>
      <c r="GE125" s="87">
        <f ca="1"/>
        <v>0</v>
      </c>
      <c r="GF125" s="87">
        <f ca="1"/>
        <v>0</v>
      </c>
      <c r="GG125" s="87">
        <f ca="1"/>
        <v>0</v>
      </c>
      <c r="GH125" s="87">
        <f ca="1"/>
        <v>0</v>
      </c>
      <c r="GI125" s="87">
        <f ca="1"/>
        <v>0</v>
      </c>
      <c r="GJ125" s="87">
        <f ca="1"/>
        <v>0</v>
      </c>
    </row>
    <row r="126" spans="1:192" x14ac:dyDescent="0.25">
      <c r="A126" s="87">
        <f t="shared" si="515"/>
        <v>117</v>
      </c>
      <c r="B126" s="87" t="e">
        <f t="shared" ca="1" si="456"/>
        <v>#N/A</v>
      </c>
      <c r="C126" s="87" t="e">
        <f t="shared" ca="1" si="457"/>
        <v>#REF!</v>
      </c>
      <c r="D126" s="87" t="e">
        <f t="shared" ca="1" si="458"/>
        <v>#REF!</v>
      </c>
      <c r="E126" s="87" t="e">
        <f t="shared" ca="1" si="459"/>
        <v>#REF!</v>
      </c>
      <c r="F126" s="87" t="e">
        <f t="shared" ca="1" si="460"/>
        <v>#REF!</v>
      </c>
      <c r="G126" s="87" t="e">
        <f t="shared" ca="1" si="461"/>
        <v>#REF!</v>
      </c>
      <c r="H126" s="87" t="e">
        <f t="shared" ca="1" si="462"/>
        <v>#REF!</v>
      </c>
      <c r="I126" s="87" t="e">
        <f t="shared" ca="1" si="463"/>
        <v>#REF!</v>
      </c>
      <c r="J126" s="87" t="e">
        <f t="shared" ca="1" si="464"/>
        <v>#REF!</v>
      </c>
      <c r="K126" s="87" t="e">
        <f t="shared" ca="1" si="465"/>
        <v>#REF!</v>
      </c>
      <c r="L126" s="87" t="e">
        <f t="shared" ca="1" si="466"/>
        <v>#REF!</v>
      </c>
      <c r="M126" s="87" t="e">
        <f t="shared" ca="1" si="467"/>
        <v>#REF!</v>
      </c>
      <c r="N126" s="87" t="e">
        <f t="shared" ca="1" si="468"/>
        <v>#REF!</v>
      </c>
      <c r="O126" s="87" t="e">
        <f t="shared" ca="1" si="469"/>
        <v>#REF!</v>
      </c>
      <c r="P126" s="87" t="e">
        <f t="shared" ca="1" si="470"/>
        <v>#REF!</v>
      </c>
      <c r="Q126" s="87" t="e">
        <f t="shared" ca="1" si="625"/>
        <v>#REF!</v>
      </c>
      <c r="R126" s="87" t="e">
        <f t="shared" ca="1" si="625"/>
        <v>#REF!</v>
      </c>
      <c r="S126" s="87" t="e">
        <f t="shared" ca="1" si="625"/>
        <v>#REF!</v>
      </c>
      <c r="T126" s="87" t="e">
        <f t="shared" ca="1" si="625"/>
        <v>#REF!</v>
      </c>
      <c r="U126" s="87" t="e">
        <f t="shared" ca="1" si="625"/>
        <v>#REF!</v>
      </c>
      <c r="X126" s="87">
        <f ca="1">Ranking!B122</f>
        <v>0</v>
      </c>
      <c r="Y126" s="87" t="e">
        <f ca="1">IF(AH126=0,0,Ranking!C122)</f>
        <v>#VALUE!</v>
      </c>
      <c r="Z126" s="91">
        <f ca="1">Ranking!G122</f>
        <v>0</v>
      </c>
      <c r="AA126" s="87" t="e">
        <f ca="1">MCA!ES125</f>
        <v>#REF!</v>
      </c>
      <c r="AB126" s="87">
        <f ca="1">MCA!ET125</f>
        <v>0</v>
      </c>
      <c r="AC126" s="87">
        <f ca="1">MCA!EU125</f>
        <v>0</v>
      </c>
      <c r="AD126" s="87" t="e">
        <f ca="1">INDEX('MCA-INPUT'!$C$22:$C$25,MATCH(AC126,$W$376:$W$379,0),1)</f>
        <v>#N/A</v>
      </c>
      <c r="AE126" s="87" t="e">
        <f t="shared" ca="1" si="346"/>
        <v>#VALUE!</v>
      </c>
      <c r="AF126" s="87">
        <f ca="1">MATCH(AB126,$AB$7:AB126,0)</f>
        <v>1</v>
      </c>
      <c r="AG126" s="87" t="str">
        <f t="shared" ca="1" si="347"/>
        <v>00</v>
      </c>
      <c r="AH126" s="87" t="e">
        <f t="shared" ca="1" si="348"/>
        <v>#VALUE!</v>
      </c>
      <c r="AI126" s="87" t="e">
        <f t="shared" ca="1" si="385"/>
        <v>#VALUE!</v>
      </c>
      <c r="AK126" s="87" t="e">
        <f t="shared" ca="1" si="349"/>
        <v>#VALUE!</v>
      </c>
      <c r="AL126" s="87" t="e">
        <f t="shared" ca="1" si="386"/>
        <v>#VALUE!</v>
      </c>
      <c r="AM126" s="87" t="e">
        <f t="shared" ca="1" si="350"/>
        <v>#VALUE!</v>
      </c>
      <c r="AN126" s="87" t="e">
        <f t="shared" ref="AN126:BA126" ca="1" si="634">IF(AM126&gt;0,2,IF($AL126&lt;=AN$5,1,0))</f>
        <v>#VALUE!</v>
      </c>
      <c r="AO126" s="87" t="e">
        <f t="shared" ca="1" si="634"/>
        <v>#VALUE!</v>
      </c>
      <c r="AP126" s="87" t="e">
        <f t="shared" ca="1" si="634"/>
        <v>#VALUE!</v>
      </c>
      <c r="AQ126" s="87" t="e">
        <f t="shared" ca="1" si="634"/>
        <v>#VALUE!</v>
      </c>
      <c r="AR126" s="87" t="e">
        <f t="shared" ca="1" si="634"/>
        <v>#VALUE!</v>
      </c>
      <c r="AS126" s="87" t="e">
        <f t="shared" ca="1" si="634"/>
        <v>#VALUE!</v>
      </c>
      <c r="AT126" s="87" t="e">
        <f t="shared" ca="1" si="634"/>
        <v>#VALUE!</v>
      </c>
      <c r="AU126" s="87" t="e">
        <f t="shared" ca="1" si="634"/>
        <v>#VALUE!</v>
      </c>
      <c r="AV126" s="87" t="e">
        <f t="shared" ca="1" si="634"/>
        <v>#VALUE!</v>
      </c>
      <c r="AW126" s="87" t="e">
        <f t="shared" ca="1" si="634"/>
        <v>#VALUE!</v>
      </c>
      <c r="AX126" s="87" t="e">
        <f t="shared" ca="1" si="634"/>
        <v>#VALUE!</v>
      </c>
      <c r="AY126" s="87" t="e">
        <f t="shared" ca="1" si="634"/>
        <v>#VALUE!</v>
      </c>
      <c r="AZ126" s="87" t="e">
        <f t="shared" ca="1" si="634"/>
        <v>#VALUE!</v>
      </c>
      <c r="BA126" s="87" t="e">
        <f t="shared" ca="1" si="634"/>
        <v>#VALUE!</v>
      </c>
      <c r="BB126" s="87" t="e">
        <f t="shared" ref="BB126:BF126" ca="1" si="635">IF(BA126&gt;0,2,IF($AL126&lt;=BB$5,1,0))</f>
        <v>#VALUE!</v>
      </c>
      <c r="BC126" s="87" t="e">
        <f t="shared" ca="1" si="635"/>
        <v>#VALUE!</v>
      </c>
      <c r="BD126" s="87" t="e">
        <f t="shared" ca="1" si="635"/>
        <v>#VALUE!</v>
      </c>
      <c r="BE126" s="87" t="e">
        <f t="shared" ca="1" si="635"/>
        <v>#VALUE!</v>
      </c>
      <c r="BF126" s="87" t="e">
        <f t="shared" ca="1" si="635"/>
        <v>#VALUE!</v>
      </c>
      <c r="BH126" s="87" t="e">
        <f t="shared" ca="1" si="353"/>
        <v>#VALUE!</v>
      </c>
      <c r="BI126" s="87" t="e">
        <f t="shared" ca="1" si="354"/>
        <v>#VALUE!</v>
      </c>
      <c r="BJ126" s="87" t="e">
        <f t="shared" ca="1" si="355"/>
        <v>#VALUE!</v>
      </c>
      <c r="BK126" s="87" t="e">
        <f t="shared" ca="1" si="356"/>
        <v>#VALUE!</v>
      </c>
      <c r="BL126" s="87" t="e">
        <f t="shared" ca="1" si="357"/>
        <v>#VALUE!</v>
      </c>
      <c r="BM126" s="87" t="e">
        <f t="shared" ca="1" si="358"/>
        <v>#VALUE!</v>
      </c>
      <c r="BN126" s="87" t="e">
        <f t="shared" ca="1" si="359"/>
        <v>#VALUE!</v>
      </c>
      <c r="BO126" s="87" t="e">
        <f t="shared" ca="1" si="360"/>
        <v>#VALUE!</v>
      </c>
      <c r="BP126" s="87" t="e">
        <f t="shared" ca="1" si="361"/>
        <v>#VALUE!</v>
      </c>
      <c r="BQ126" s="87" t="e">
        <f t="shared" ca="1" si="362"/>
        <v>#VALUE!</v>
      </c>
      <c r="BR126" s="87" t="e">
        <f t="shared" ca="1" si="363"/>
        <v>#VALUE!</v>
      </c>
      <c r="BS126" s="87" t="e">
        <f t="shared" ca="1" si="364"/>
        <v>#VALUE!</v>
      </c>
      <c r="BT126" s="87" t="e">
        <f t="shared" ca="1" si="365"/>
        <v>#VALUE!</v>
      </c>
      <c r="BU126" s="87" t="e">
        <f t="shared" ca="1" si="366"/>
        <v>#VALUE!</v>
      </c>
      <c r="BV126" s="87" t="e">
        <f t="shared" ca="1" si="367"/>
        <v>#VALUE!</v>
      </c>
      <c r="BW126" s="87" t="e">
        <f t="shared" ca="1" si="620"/>
        <v>#VALUE!</v>
      </c>
      <c r="BX126" s="87" t="e">
        <f t="shared" ca="1" si="620"/>
        <v>#VALUE!</v>
      </c>
      <c r="BY126" s="87" t="e">
        <f t="shared" ca="1" si="620"/>
        <v>#VALUE!</v>
      </c>
      <c r="BZ126" s="87" t="e">
        <f t="shared" ca="1" si="620"/>
        <v>#VALUE!</v>
      </c>
      <c r="CA126" s="87" t="e">
        <f t="shared" ca="1" si="620"/>
        <v>#VALUE!</v>
      </c>
      <c r="CD126" s="87" t="e">
        <f t="array" aca="1" ref="CD126" ca="1">IF(CD125=0,0,MIN(IF(CD$7:CD$109&gt;CD125,CD$7:CD$109,"")))</f>
        <v>#N/A</v>
      </c>
      <c r="CE126" s="87" t="e">
        <f t="array" aca="1" ref="CE126" ca="1">IF(CE125=0,0,MIN(IF(CE$7:CE$109&gt;CE125,CE$7:CE$109,"")))</f>
        <v>#REF!</v>
      </c>
      <c r="CF126" s="87" t="e">
        <f t="array" aca="1" ref="CF126" ca="1">IF(CF125=0,0,MIN(IF(CF$7:CF$109&gt;CF125,CF$7:CF$109,"")))</f>
        <v>#REF!</v>
      </c>
      <c r="CG126" s="87" t="e">
        <f t="array" aca="1" ref="CG126" ca="1">IF(CG125=0,0,MIN(IF(CG$7:CG$109&gt;CG125,CG$7:CG$109,"")))</f>
        <v>#REF!</v>
      </c>
      <c r="CH126" s="87" t="e">
        <f t="array" aca="1" ref="CH126" ca="1">IF(CH125=0,0,MIN(IF(CH$7:CH$109&gt;CH125,CH$7:CH$109,"")))</f>
        <v>#REF!</v>
      </c>
      <c r="CI126" s="87" t="e">
        <f t="array" aca="1" ref="CI126" ca="1">IF(CI125=0,0,MIN(IF(CI$7:CI$109&gt;CI125,CI$7:CI$109,"")))</f>
        <v>#REF!</v>
      </c>
      <c r="CJ126" s="87" t="e">
        <f t="array" aca="1" ref="CJ126" ca="1">IF(CJ125=0,0,MIN(IF(CJ$7:CJ$109&gt;CJ125,CJ$7:CJ$109,"")))</f>
        <v>#REF!</v>
      </c>
      <c r="CK126" s="87" t="e">
        <f t="array" aca="1" ref="CK126" ca="1">IF(CK125=0,0,MIN(IF(CK$7:CK$109&gt;CK125,CK$7:CK$109,"")))</f>
        <v>#REF!</v>
      </c>
      <c r="CL126" s="87" t="e">
        <f t="array" aca="1" ref="CL126" ca="1">IF(CL125=0,0,MIN(IF(CL$7:CL$109&gt;CL125,CL$7:CL$109,"")))</f>
        <v>#REF!</v>
      </c>
      <c r="CM126" s="87" t="e">
        <f t="array" aca="1" ref="CM126" ca="1">IF(CM125=0,0,MIN(IF(CM$7:CM$109&gt;CM125,CM$7:CM$109,"")))</f>
        <v>#REF!</v>
      </c>
      <c r="CN126" s="87" t="e">
        <f t="array" aca="1" ref="CN126" ca="1">IF(CN125=0,0,MIN(IF(CN$7:CN$109&gt;CN125,CN$7:CN$109,"")))</f>
        <v>#REF!</v>
      </c>
      <c r="CO126" s="87" t="e">
        <f t="array" aca="1" ref="CO126" ca="1">IF(CO125=0,0,MIN(IF(CO$7:CO$109&gt;CO125,CO$7:CO$109,"")))</f>
        <v>#REF!</v>
      </c>
      <c r="CP126" s="87" t="e">
        <f t="array" aca="1" ref="CP126" ca="1">IF(CP125=0,0,MIN(IF(CP$7:CP$109&gt;CP125,CP$7:CP$109,"")))</f>
        <v>#REF!</v>
      </c>
      <c r="CQ126" s="87" t="e">
        <f t="array" aca="1" ref="CQ126" ca="1">IF(CQ125=0,0,MIN(IF(CQ$7:CQ$109&gt;CQ125,CQ$7:CQ$109,"")))</f>
        <v>#REF!</v>
      </c>
      <c r="CR126" s="87" t="e">
        <f t="array" aca="1" ref="CR126" ca="1">IF(CR125=0,0,MIN(IF(CR$7:CR$109&gt;CR125,CR$7:CR$109,"")))</f>
        <v>#REF!</v>
      </c>
      <c r="CS126" s="87" t="e">
        <f t="array" aca="1" ref="CS126" ca="1">IF(CS125=0,0,MIN(IF(CS$7:CS$109&gt;CS125,CS$7:CS$109,"")))</f>
        <v>#REF!</v>
      </c>
      <c r="CT126" s="87" t="e">
        <f t="array" aca="1" ref="CT126" ca="1">IF(CT125=0,0,MIN(IF(CT$7:CT$109&gt;CT125,CT$7:CT$109,"")))</f>
        <v>#REF!</v>
      </c>
      <c r="CU126" s="87" t="e">
        <f t="array" aca="1" ref="CU126" ca="1">IF(CU125=0,0,MIN(IF(CU$7:CU$109&gt;CU125,CU$7:CU$109,"")))</f>
        <v>#REF!</v>
      </c>
      <c r="CV126" s="87" t="e">
        <f t="array" aca="1" ref="CV126" ca="1">IF(CV125=0,0,MIN(IF(CV$7:CV$109&gt;CV125,CV$7:CV$109,"")))</f>
        <v>#REF!</v>
      </c>
      <c r="CW126" s="87" t="e">
        <f t="array" aca="1" ref="CW126" ca="1">IF(CW125=0,0,MIN(IF(CW$7:CW$109&gt;CW125,CW$7:CW$109,"")))</f>
        <v>#REF!</v>
      </c>
      <c r="DC126" s="87" t="e">
        <f t="shared" ca="1" si="390"/>
        <v>#VALUE!</v>
      </c>
      <c r="DD126" s="87" t="e">
        <f t="shared" ca="1" si="391"/>
        <v>#VALUE!</v>
      </c>
      <c r="DE126" s="87" t="e">
        <f t="shared" ca="1" si="392"/>
        <v>#VALUE!</v>
      </c>
      <c r="DF126" s="87" t="e">
        <f t="shared" ca="1" si="393"/>
        <v>#VALUE!</v>
      </c>
      <c r="DG126" s="87" t="e">
        <f t="shared" ca="1" si="394"/>
        <v>#VALUE!</v>
      </c>
      <c r="DH126" s="87" t="e">
        <f t="shared" ca="1" si="395"/>
        <v>#VALUE!</v>
      </c>
      <c r="DI126" s="87" t="e">
        <f t="shared" ca="1" si="396"/>
        <v>#VALUE!</v>
      </c>
      <c r="DJ126" s="87" t="e">
        <f t="shared" ca="1" si="397"/>
        <v>#VALUE!</v>
      </c>
      <c r="DK126" s="87" t="e">
        <f t="shared" ca="1" si="398"/>
        <v>#VALUE!</v>
      </c>
      <c r="DL126" s="87" t="e">
        <f t="shared" ca="1" si="399"/>
        <v>#VALUE!</v>
      </c>
      <c r="DM126" s="87" t="e">
        <f t="shared" ca="1" si="400"/>
        <v>#VALUE!</v>
      </c>
      <c r="DN126" s="87" t="e">
        <f t="shared" ca="1" si="401"/>
        <v>#VALUE!</v>
      </c>
      <c r="DO126" s="87" t="e">
        <f t="shared" ca="1" si="402"/>
        <v>#VALUE!</v>
      </c>
      <c r="DP126" s="87" t="e">
        <f t="shared" ca="1" si="403"/>
        <v>#VALUE!</v>
      </c>
      <c r="DQ126" s="87" t="e">
        <f t="shared" ca="1" si="404"/>
        <v>#VALUE!</v>
      </c>
      <c r="DR126" s="87" t="e">
        <f t="shared" ca="1" si="405"/>
        <v>#VALUE!</v>
      </c>
      <c r="DS126" s="87" t="e">
        <f t="shared" ca="1" si="406"/>
        <v>#VALUE!</v>
      </c>
      <c r="DT126" s="87" t="e">
        <f t="shared" ca="1" si="407"/>
        <v>#VALUE!</v>
      </c>
      <c r="DU126" s="87" t="e">
        <f t="shared" ca="1" si="408"/>
        <v>#VALUE!</v>
      </c>
      <c r="DV126" s="87" t="e">
        <f t="shared" ca="1" si="409"/>
        <v>#VALUE!</v>
      </c>
      <c r="DW126" s="87" t="e">
        <f t="shared" ca="1" si="410"/>
        <v>#VALUE!</v>
      </c>
      <c r="DY126" s="87" t="e">
        <f t="shared" ca="1" si="411"/>
        <v>#VALUE!</v>
      </c>
      <c r="DZ126" s="87" t="e">
        <f t="shared" ca="1" si="412"/>
        <v>#VALUE!</v>
      </c>
      <c r="EA126" s="87" t="e">
        <f t="shared" ca="1" si="413"/>
        <v>#VALUE!</v>
      </c>
      <c r="EB126" s="87" t="e">
        <f t="shared" ca="1" si="414"/>
        <v>#VALUE!</v>
      </c>
      <c r="EC126" s="87" t="e">
        <f t="shared" ca="1" si="415"/>
        <v>#VALUE!</v>
      </c>
      <c r="ED126" s="87" t="e">
        <f t="shared" ca="1" si="416"/>
        <v>#VALUE!</v>
      </c>
      <c r="EE126" s="87" t="e">
        <f t="shared" ca="1" si="417"/>
        <v>#VALUE!</v>
      </c>
      <c r="EF126" s="87" t="e">
        <f t="shared" ca="1" si="418"/>
        <v>#VALUE!</v>
      </c>
      <c r="EG126" s="87" t="e">
        <f t="shared" ca="1" si="419"/>
        <v>#VALUE!</v>
      </c>
      <c r="EH126" s="87" t="e">
        <f t="shared" ca="1" si="420"/>
        <v>#VALUE!</v>
      </c>
      <c r="EI126" s="87" t="e">
        <f t="shared" ca="1" si="421"/>
        <v>#VALUE!</v>
      </c>
      <c r="EJ126" s="87" t="e">
        <f t="shared" ca="1" si="422"/>
        <v>#VALUE!</v>
      </c>
      <c r="EK126" s="87" t="e">
        <f t="shared" ca="1" si="423"/>
        <v>#VALUE!</v>
      </c>
      <c r="EL126" s="87" t="e">
        <f t="shared" ca="1" si="424"/>
        <v>#VALUE!</v>
      </c>
      <c r="EM126" s="87" t="e">
        <f t="shared" ca="1" si="425"/>
        <v>#VALUE!</v>
      </c>
      <c r="EN126" s="87" t="e">
        <f t="shared" ca="1" si="426"/>
        <v>#VALUE!</v>
      </c>
      <c r="EO126" s="87" t="e">
        <f t="shared" ca="1" si="427"/>
        <v>#VALUE!</v>
      </c>
      <c r="EP126" s="87" t="e">
        <f t="shared" ca="1" si="428"/>
        <v>#VALUE!</v>
      </c>
      <c r="EQ126" s="87" t="e">
        <f t="shared" ca="1" si="429"/>
        <v>#VALUE!</v>
      </c>
      <c r="ER126" s="87" t="e">
        <f t="shared" ca="1" si="430"/>
        <v>#VALUE!</v>
      </c>
      <c r="ES126" s="87" t="e">
        <f t="shared" ca="1" si="431"/>
        <v>#VALUE!</v>
      </c>
      <c r="EU126" s="87" t="e">
        <f t="shared" ca="1" si="432"/>
        <v>#VALUE!</v>
      </c>
      <c r="EV126" s="87" t="e">
        <f t="shared" ca="1" si="433"/>
        <v>#VALUE!</v>
      </c>
      <c r="EW126" s="87" t="e">
        <f t="shared" ca="1" si="434"/>
        <v>#VALUE!</v>
      </c>
      <c r="EX126" s="87" t="e">
        <f t="shared" ca="1" si="435"/>
        <v>#VALUE!</v>
      </c>
      <c r="EY126" s="87" t="e">
        <f t="shared" ca="1" si="436"/>
        <v>#VALUE!</v>
      </c>
      <c r="EZ126" s="87" t="e">
        <f t="shared" ca="1" si="437"/>
        <v>#VALUE!</v>
      </c>
      <c r="FA126" s="87" t="e">
        <f t="shared" ca="1" si="438"/>
        <v>#VALUE!</v>
      </c>
      <c r="FB126" s="87" t="e">
        <f t="shared" ca="1" si="439"/>
        <v>#VALUE!</v>
      </c>
      <c r="FC126" s="87" t="e">
        <f t="shared" ca="1" si="440"/>
        <v>#VALUE!</v>
      </c>
      <c r="FD126" s="87" t="e">
        <f t="shared" ca="1" si="441"/>
        <v>#VALUE!</v>
      </c>
      <c r="FE126" s="87" t="e">
        <f t="shared" ca="1" si="442"/>
        <v>#VALUE!</v>
      </c>
      <c r="FF126" s="87" t="e">
        <f t="shared" ca="1" si="443"/>
        <v>#VALUE!</v>
      </c>
      <c r="FG126" s="87" t="e">
        <f t="shared" ca="1" si="444"/>
        <v>#VALUE!</v>
      </c>
      <c r="FH126" s="87" t="e">
        <f t="shared" ca="1" si="445"/>
        <v>#VALUE!</v>
      </c>
      <c r="FI126" s="87" t="e">
        <f t="shared" ca="1" si="446"/>
        <v>#VALUE!</v>
      </c>
      <c r="FJ126" s="87" t="e">
        <f t="shared" ca="1" si="447"/>
        <v>#VALUE!</v>
      </c>
      <c r="FK126" s="87" t="e">
        <f t="shared" ca="1" si="448"/>
        <v>#VALUE!</v>
      </c>
      <c r="FL126" s="87" t="e">
        <f t="shared" ca="1" si="449"/>
        <v>#VALUE!</v>
      </c>
      <c r="FM126" s="87" t="e">
        <f t="shared" ca="1" si="450"/>
        <v>#VALUE!</v>
      </c>
      <c r="FN126" s="87" t="e">
        <f t="shared" ca="1" si="451"/>
        <v>#VALUE!</v>
      </c>
      <c r="FO126" s="87" t="e">
        <f t="shared" ca="1" si="452"/>
        <v>#VALUE!</v>
      </c>
      <c r="FQ126" s="87">
        <f ca="1"/>
        <v>0</v>
      </c>
      <c r="FR126" s="87">
        <f ca="1"/>
        <v>0</v>
      </c>
      <c r="FS126" s="87">
        <f ca="1"/>
        <v>0</v>
      </c>
      <c r="FT126" s="87">
        <f ca="1"/>
        <v>0</v>
      </c>
      <c r="FU126" s="87">
        <f ca="1"/>
        <v>0</v>
      </c>
      <c r="FV126" s="87">
        <f ca="1"/>
        <v>0</v>
      </c>
      <c r="FW126" s="87">
        <f ca="1"/>
        <v>0</v>
      </c>
      <c r="FX126" s="87">
        <f ca="1"/>
        <v>0</v>
      </c>
      <c r="FY126" s="87">
        <f ca="1"/>
        <v>0</v>
      </c>
      <c r="FZ126" s="87">
        <f ca="1"/>
        <v>0</v>
      </c>
      <c r="GA126" s="87">
        <f ca="1"/>
        <v>0</v>
      </c>
      <c r="GB126" s="87">
        <f ca="1"/>
        <v>0</v>
      </c>
      <c r="GC126" s="87">
        <f ca="1"/>
        <v>0</v>
      </c>
      <c r="GD126" s="87">
        <f ca="1"/>
        <v>0</v>
      </c>
      <c r="GE126" s="87">
        <f ca="1"/>
        <v>0</v>
      </c>
      <c r="GF126" s="87">
        <f ca="1"/>
        <v>0</v>
      </c>
      <c r="GG126" s="87">
        <f ca="1"/>
        <v>0</v>
      </c>
      <c r="GH126" s="87">
        <f ca="1"/>
        <v>0</v>
      </c>
      <c r="GI126" s="87">
        <f ca="1"/>
        <v>0</v>
      </c>
      <c r="GJ126" s="87">
        <f ca="1"/>
        <v>0</v>
      </c>
    </row>
    <row r="127" spans="1:192" x14ac:dyDescent="0.25">
      <c r="A127" s="87">
        <f t="shared" si="515"/>
        <v>118</v>
      </c>
      <c r="B127" s="87" t="e">
        <f t="shared" ca="1" si="456"/>
        <v>#N/A</v>
      </c>
      <c r="C127" s="87" t="e">
        <f t="shared" ca="1" si="457"/>
        <v>#REF!</v>
      </c>
      <c r="D127" s="87" t="e">
        <f t="shared" ca="1" si="458"/>
        <v>#REF!</v>
      </c>
      <c r="E127" s="87" t="e">
        <f t="shared" ca="1" si="459"/>
        <v>#REF!</v>
      </c>
      <c r="F127" s="87" t="e">
        <f t="shared" ca="1" si="460"/>
        <v>#REF!</v>
      </c>
      <c r="G127" s="87" t="e">
        <f t="shared" ca="1" si="461"/>
        <v>#REF!</v>
      </c>
      <c r="H127" s="87" t="e">
        <f t="shared" ca="1" si="462"/>
        <v>#REF!</v>
      </c>
      <c r="I127" s="87" t="e">
        <f t="shared" ca="1" si="463"/>
        <v>#REF!</v>
      </c>
      <c r="J127" s="87" t="e">
        <f t="shared" ca="1" si="464"/>
        <v>#REF!</v>
      </c>
      <c r="K127" s="87" t="e">
        <f t="shared" ca="1" si="465"/>
        <v>#REF!</v>
      </c>
      <c r="L127" s="87" t="e">
        <f t="shared" ca="1" si="466"/>
        <v>#REF!</v>
      </c>
      <c r="M127" s="87" t="e">
        <f t="shared" ca="1" si="467"/>
        <v>#REF!</v>
      </c>
      <c r="N127" s="87" t="e">
        <f t="shared" ca="1" si="468"/>
        <v>#REF!</v>
      </c>
      <c r="O127" s="87" t="e">
        <f t="shared" ca="1" si="469"/>
        <v>#REF!</v>
      </c>
      <c r="P127" s="87" t="e">
        <f t="shared" ca="1" si="470"/>
        <v>#REF!</v>
      </c>
      <c r="Q127" s="87" t="e">
        <f t="shared" ca="1" si="625"/>
        <v>#REF!</v>
      </c>
      <c r="R127" s="87" t="e">
        <f t="shared" ca="1" si="625"/>
        <v>#REF!</v>
      </c>
      <c r="S127" s="87" t="e">
        <f t="shared" ca="1" si="625"/>
        <v>#REF!</v>
      </c>
      <c r="T127" s="87" t="e">
        <f t="shared" ca="1" si="625"/>
        <v>#REF!</v>
      </c>
      <c r="U127" s="87" t="e">
        <f t="shared" ca="1" si="625"/>
        <v>#REF!</v>
      </c>
      <c r="X127" s="87">
        <f ca="1">Ranking!B123</f>
        <v>0</v>
      </c>
      <c r="Y127" s="87" t="e">
        <f ca="1">IF(AH127=0,0,Ranking!C123)</f>
        <v>#VALUE!</v>
      </c>
      <c r="Z127" s="91">
        <f ca="1">Ranking!G123</f>
        <v>0</v>
      </c>
      <c r="AA127" s="87" t="e">
        <f ca="1">MCA!ES126</f>
        <v>#REF!</v>
      </c>
      <c r="AB127" s="87">
        <f ca="1">MCA!ET126</f>
        <v>0</v>
      </c>
      <c r="AC127" s="87">
        <f ca="1">MCA!EU126</f>
        <v>0</v>
      </c>
      <c r="AD127" s="87" t="e">
        <f ca="1">INDEX('MCA-INPUT'!$C$22:$C$25,MATCH(AC127,$W$376:$W$379,0),1)</f>
        <v>#N/A</v>
      </c>
      <c r="AE127" s="87" t="e">
        <f t="shared" ca="1" si="346"/>
        <v>#VALUE!</v>
      </c>
      <c r="AF127" s="87">
        <f ca="1">MATCH(AB127,$AB$7:AB127,0)</f>
        <v>1</v>
      </c>
      <c r="AG127" s="87" t="str">
        <f t="shared" ca="1" si="347"/>
        <v>00</v>
      </c>
      <c r="AH127" s="87" t="e">
        <f t="shared" ca="1" si="348"/>
        <v>#VALUE!</v>
      </c>
      <c r="AI127" s="87" t="e">
        <f t="shared" ca="1" si="385"/>
        <v>#VALUE!</v>
      </c>
      <c r="AK127" s="87" t="e">
        <f t="shared" ca="1" si="349"/>
        <v>#VALUE!</v>
      </c>
      <c r="AL127" s="87" t="e">
        <f t="shared" ca="1" si="386"/>
        <v>#VALUE!</v>
      </c>
      <c r="AM127" s="87" t="e">
        <f t="shared" ca="1" si="350"/>
        <v>#VALUE!</v>
      </c>
      <c r="AN127" s="87" t="e">
        <f t="shared" ref="AN127:BA127" ca="1" si="636">IF(AM127&gt;0,2,IF($AL127&lt;=AN$5,1,0))</f>
        <v>#VALUE!</v>
      </c>
      <c r="AO127" s="87" t="e">
        <f t="shared" ca="1" si="636"/>
        <v>#VALUE!</v>
      </c>
      <c r="AP127" s="87" t="e">
        <f t="shared" ca="1" si="636"/>
        <v>#VALUE!</v>
      </c>
      <c r="AQ127" s="87" t="e">
        <f t="shared" ca="1" si="636"/>
        <v>#VALUE!</v>
      </c>
      <c r="AR127" s="87" t="e">
        <f t="shared" ca="1" si="636"/>
        <v>#VALUE!</v>
      </c>
      <c r="AS127" s="87" t="e">
        <f t="shared" ca="1" si="636"/>
        <v>#VALUE!</v>
      </c>
      <c r="AT127" s="87" t="e">
        <f t="shared" ca="1" si="636"/>
        <v>#VALUE!</v>
      </c>
      <c r="AU127" s="87" t="e">
        <f t="shared" ca="1" si="636"/>
        <v>#VALUE!</v>
      </c>
      <c r="AV127" s="87" t="e">
        <f t="shared" ca="1" si="636"/>
        <v>#VALUE!</v>
      </c>
      <c r="AW127" s="87" t="e">
        <f t="shared" ca="1" si="636"/>
        <v>#VALUE!</v>
      </c>
      <c r="AX127" s="87" t="e">
        <f t="shared" ca="1" si="636"/>
        <v>#VALUE!</v>
      </c>
      <c r="AY127" s="87" t="e">
        <f t="shared" ca="1" si="636"/>
        <v>#VALUE!</v>
      </c>
      <c r="AZ127" s="87" t="e">
        <f t="shared" ca="1" si="636"/>
        <v>#VALUE!</v>
      </c>
      <c r="BA127" s="87" t="e">
        <f t="shared" ca="1" si="636"/>
        <v>#VALUE!</v>
      </c>
      <c r="BB127" s="87" t="e">
        <f t="shared" ref="BB127:BF127" ca="1" si="637">IF(BA127&gt;0,2,IF($AL127&lt;=BB$5,1,0))</f>
        <v>#VALUE!</v>
      </c>
      <c r="BC127" s="87" t="e">
        <f t="shared" ca="1" si="637"/>
        <v>#VALUE!</v>
      </c>
      <c r="BD127" s="87" t="e">
        <f t="shared" ca="1" si="637"/>
        <v>#VALUE!</v>
      </c>
      <c r="BE127" s="87" t="e">
        <f t="shared" ca="1" si="637"/>
        <v>#VALUE!</v>
      </c>
      <c r="BF127" s="87" t="e">
        <f t="shared" ca="1" si="637"/>
        <v>#VALUE!</v>
      </c>
      <c r="BH127" s="87" t="e">
        <f t="shared" ca="1" si="353"/>
        <v>#VALUE!</v>
      </c>
      <c r="BI127" s="87" t="e">
        <f t="shared" ca="1" si="354"/>
        <v>#VALUE!</v>
      </c>
      <c r="BJ127" s="87" t="e">
        <f t="shared" ca="1" si="355"/>
        <v>#VALUE!</v>
      </c>
      <c r="BK127" s="87" t="e">
        <f t="shared" ca="1" si="356"/>
        <v>#VALUE!</v>
      </c>
      <c r="BL127" s="87" t="e">
        <f t="shared" ca="1" si="357"/>
        <v>#VALUE!</v>
      </c>
      <c r="BM127" s="87" t="e">
        <f t="shared" ca="1" si="358"/>
        <v>#VALUE!</v>
      </c>
      <c r="BN127" s="87" t="e">
        <f t="shared" ca="1" si="359"/>
        <v>#VALUE!</v>
      </c>
      <c r="BO127" s="87" t="e">
        <f t="shared" ca="1" si="360"/>
        <v>#VALUE!</v>
      </c>
      <c r="BP127" s="87" t="e">
        <f t="shared" ca="1" si="361"/>
        <v>#VALUE!</v>
      </c>
      <c r="BQ127" s="87" t="e">
        <f t="shared" ca="1" si="362"/>
        <v>#VALUE!</v>
      </c>
      <c r="BR127" s="87" t="e">
        <f t="shared" ca="1" si="363"/>
        <v>#VALUE!</v>
      </c>
      <c r="BS127" s="87" t="e">
        <f t="shared" ca="1" si="364"/>
        <v>#VALUE!</v>
      </c>
      <c r="BT127" s="87" t="e">
        <f t="shared" ca="1" si="365"/>
        <v>#VALUE!</v>
      </c>
      <c r="BU127" s="87" t="e">
        <f t="shared" ca="1" si="366"/>
        <v>#VALUE!</v>
      </c>
      <c r="BV127" s="87" t="e">
        <f t="shared" ca="1" si="367"/>
        <v>#VALUE!</v>
      </c>
      <c r="BW127" s="87" t="e">
        <f t="shared" ca="1" si="620"/>
        <v>#VALUE!</v>
      </c>
      <c r="BX127" s="87" t="e">
        <f t="shared" ca="1" si="620"/>
        <v>#VALUE!</v>
      </c>
      <c r="BY127" s="87" t="e">
        <f t="shared" ca="1" si="620"/>
        <v>#VALUE!</v>
      </c>
      <c r="BZ127" s="87" t="e">
        <f t="shared" ca="1" si="620"/>
        <v>#VALUE!</v>
      </c>
      <c r="CA127" s="87" t="e">
        <f t="shared" ca="1" si="620"/>
        <v>#VALUE!</v>
      </c>
      <c r="CD127" s="87" t="e">
        <f t="array" aca="1" ref="CD127" ca="1">IF(CD126=0,0,MIN(IF(CD$7:CD$109&gt;CD126,CD$7:CD$109,"")))</f>
        <v>#N/A</v>
      </c>
      <c r="CE127" s="87" t="e">
        <f t="array" aca="1" ref="CE127" ca="1">IF(CE126=0,0,MIN(IF(CE$7:CE$109&gt;CE126,CE$7:CE$109,"")))</f>
        <v>#REF!</v>
      </c>
      <c r="CF127" s="87" t="e">
        <f t="array" aca="1" ref="CF127" ca="1">IF(CF126=0,0,MIN(IF(CF$7:CF$109&gt;CF126,CF$7:CF$109,"")))</f>
        <v>#REF!</v>
      </c>
      <c r="CG127" s="87" t="e">
        <f t="array" aca="1" ref="CG127" ca="1">IF(CG126=0,0,MIN(IF(CG$7:CG$109&gt;CG126,CG$7:CG$109,"")))</f>
        <v>#REF!</v>
      </c>
      <c r="CH127" s="87" t="e">
        <f t="array" aca="1" ref="CH127" ca="1">IF(CH126=0,0,MIN(IF(CH$7:CH$109&gt;CH126,CH$7:CH$109,"")))</f>
        <v>#REF!</v>
      </c>
      <c r="CI127" s="87" t="e">
        <f t="array" aca="1" ref="CI127" ca="1">IF(CI126=0,0,MIN(IF(CI$7:CI$109&gt;CI126,CI$7:CI$109,"")))</f>
        <v>#REF!</v>
      </c>
      <c r="CJ127" s="87" t="e">
        <f t="array" aca="1" ref="CJ127" ca="1">IF(CJ126=0,0,MIN(IF(CJ$7:CJ$109&gt;CJ126,CJ$7:CJ$109,"")))</f>
        <v>#REF!</v>
      </c>
      <c r="CK127" s="87" t="e">
        <f t="array" aca="1" ref="CK127" ca="1">IF(CK126=0,0,MIN(IF(CK$7:CK$109&gt;CK126,CK$7:CK$109,"")))</f>
        <v>#REF!</v>
      </c>
      <c r="CL127" s="87" t="e">
        <f t="array" aca="1" ref="CL127" ca="1">IF(CL126=0,0,MIN(IF(CL$7:CL$109&gt;CL126,CL$7:CL$109,"")))</f>
        <v>#REF!</v>
      </c>
      <c r="CM127" s="87" t="e">
        <f t="array" aca="1" ref="CM127" ca="1">IF(CM126=0,0,MIN(IF(CM$7:CM$109&gt;CM126,CM$7:CM$109,"")))</f>
        <v>#REF!</v>
      </c>
      <c r="CN127" s="87" t="e">
        <f t="array" aca="1" ref="CN127" ca="1">IF(CN126=0,0,MIN(IF(CN$7:CN$109&gt;CN126,CN$7:CN$109,"")))</f>
        <v>#REF!</v>
      </c>
      <c r="CO127" s="87" t="e">
        <f t="array" aca="1" ref="CO127" ca="1">IF(CO126=0,0,MIN(IF(CO$7:CO$109&gt;CO126,CO$7:CO$109,"")))</f>
        <v>#REF!</v>
      </c>
      <c r="CP127" s="87" t="e">
        <f t="array" aca="1" ref="CP127" ca="1">IF(CP126=0,0,MIN(IF(CP$7:CP$109&gt;CP126,CP$7:CP$109,"")))</f>
        <v>#REF!</v>
      </c>
      <c r="CQ127" s="87" t="e">
        <f t="array" aca="1" ref="CQ127" ca="1">IF(CQ126=0,0,MIN(IF(CQ$7:CQ$109&gt;CQ126,CQ$7:CQ$109,"")))</f>
        <v>#REF!</v>
      </c>
      <c r="CR127" s="87" t="e">
        <f t="array" aca="1" ref="CR127" ca="1">IF(CR126=0,0,MIN(IF(CR$7:CR$109&gt;CR126,CR$7:CR$109,"")))</f>
        <v>#REF!</v>
      </c>
      <c r="CS127" s="87" t="e">
        <f t="array" aca="1" ref="CS127" ca="1">IF(CS126=0,0,MIN(IF(CS$7:CS$109&gt;CS126,CS$7:CS$109,"")))</f>
        <v>#REF!</v>
      </c>
      <c r="CT127" s="87" t="e">
        <f t="array" aca="1" ref="CT127" ca="1">IF(CT126=0,0,MIN(IF(CT$7:CT$109&gt;CT126,CT$7:CT$109,"")))</f>
        <v>#REF!</v>
      </c>
      <c r="CU127" s="87" t="e">
        <f t="array" aca="1" ref="CU127" ca="1">IF(CU126=0,0,MIN(IF(CU$7:CU$109&gt;CU126,CU$7:CU$109,"")))</f>
        <v>#REF!</v>
      </c>
      <c r="CV127" s="87" t="e">
        <f t="array" aca="1" ref="CV127" ca="1">IF(CV126=0,0,MIN(IF(CV$7:CV$109&gt;CV126,CV$7:CV$109,"")))</f>
        <v>#REF!</v>
      </c>
      <c r="CW127" s="87" t="e">
        <f t="array" aca="1" ref="CW127" ca="1">IF(CW126=0,0,MIN(IF(CW$7:CW$109&gt;CW126,CW$7:CW$109,"")))</f>
        <v>#REF!</v>
      </c>
      <c r="DC127" s="87" t="e">
        <f t="shared" ca="1" si="390"/>
        <v>#VALUE!</v>
      </c>
      <c r="DD127" s="87" t="e">
        <f t="shared" ca="1" si="391"/>
        <v>#VALUE!</v>
      </c>
      <c r="DE127" s="87" t="e">
        <f t="shared" ca="1" si="392"/>
        <v>#VALUE!</v>
      </c>
      <c r="DF127" s="87" t="e">
        <f t="shared" ca="1" si="393"/>
        <v>#VALUE!</v>
      </c>
      <c r="DG127" s="87" t="e">
        <f t="shared" ca="1" si="394"/>
        <v>#VALUE!</v>
      </c>
      <c r="DH127" s="87" t="e">
        <f t="shared" ca="1" si="395"/>
        <v>#VALUE!</v>
      </c>
      <c r="DI127" s="87" t="e">
        <f t="shared" ca="1" si="396"/>
        <v>#VALUE!</v>
      </c>
      <c r="DJ127" s="87" t="e">
        <f t="shared" ca="1" si="397"/>
        <v>#VALUE!</v>
      </c>
      <c r="DK127" s="87" t="e">
        <f t="shared" ca="1" si="398"/>
        <v>#VALUE!</v>
      </c>
      <c r="DL127" s="87" t="e">
        <f t="shared" ca="1" si="399"/>
        <v>#VALUE!</v>
      </c>
      <c r="DM127" s="87" t="e">
        <f t="shared" ca="1" si="400"/>
        <v>#VALUE!</v>
      </c>
      <c r="DN127" s="87" t="e">
        <f t="shared" ca="1" si="401"/>
        <v>#VALUE!</v>
      </c>
      <c r="DO127" s="87" t="e">
        <f t="shared" ca="1" si="402"/>
        <v>#VALUE!</v>
      </c>
      <c r="DP127" s="87" t="e">
        <f t="shared" ca="1" si="403"/>
        <v>#VALUE!</v>
      </c>
      <c r="DQ127" s="87" t="e">
        <f t="shared" ca="1" si="404"/>
        <v>#VALUE!</v>
      </c>
      <c r="DR127" s="87" t="e">
        <f t="shared" ca="1" si="405"/>
        <v>#VALUE!</v>
      </c>
      <c r="DS127" s="87" t="e">
        <f t="shared" ca="1" si="406"/>
        <v>#VALUE!</v>
      </c>
      <c r="DT127" s="87" t="e">
        <f t="shared" ca="1" si="407"/>
        <v>#VALUE!</v>
      </c>
      <c r="DU127" s="87" t="e">
        <f t="shared" ca="1" si="408"/>
        <v>#VALUE!</v>
      </c>
      <c r="DV127" s="87" t="e">
        <f t="shared" ca="1" si="409"/>
        <v>#VALUE!</v>
      </c>
      <c r="DW127" s="87" t="e">
        <f t="shared" ca="1" si="410"/>
        <v>#VALUE!</v>
      </c>
      <c r="DY127" s="87" t="e">
        <f t="shared" ca="1" si="411"/>
        <v>#VALUE!</v>
      </c>
      <c r="DZ127" s="87" t="e">
        <f t="shared" ca="1" si="412"/>
        <v>#VALUE!</v>
      </c>
      <c r="EA127" s="87" t="e">
        <f t="shared" ca="1" si="413"/>
        <v>#VALUE!</v>
      </c>
      <c r="EB127" s="87" t="e">
        <f t="shared" ca="1" si="414"/>
        <v>#VALUE!</v>
      </c>
      <c r="EC127" s="87" t="e">
        <f t="shared" ca="1" si="415"/>
        <v>#VALUE!</v>
      </c>
      <c r="ED127" s="87" t="e">
        <f t="shared" ca="1" si="416"/>
        <v>#VALUE!</v>
      </c>
      <c r="EE127" s="87" t="e">
        <f t="shared" ca="1" si="417"/>
        <v>#VALUE!</v>
      </c>
      <c r="EF127" s="87" t="e">
        <f t="shared" ca="1" si="418"/>
        <v>#VALUE!</v>
      </c>
      <c r="EG127" s="87" t="e">
        <f t="shared" ca="1" si="419"/>
        <v>#VALUE!</v>
      </c>
      <c r="EH127" s="87" t="e">
        <f t="shared" ca="1" si="420"/>
        <v>#VALUE!</v>
      </c>
      <c r="EI127" s="87" t="e">
        <f t="shared" ca="1" si="421"/>
        <v>#VALUE!</v>
      </c>
      <c r="EJ127" s="87" t="e">
        <f t="shared" ca="1" si="422"/>
        <v>#VALUE!</v>
      </c>
      <c r="EK127" s="87" t="e">
        <f t="shared" ca="1" si="423"/>
        <v>#VALUE!</v>
      </c>
      <c r="EL127" s="87" t="e">
        <f t="shared" ca="1" si="424"/>
        <v>#VALUE!</v>
      </c>
      <c r="EM127" s="87" t="e">
        <f t="shared" ca="1" si="425"/>
        <v>#VALUE!</v>
      </c>
      <c r="EN127" s="87" t="e">
        <f t="shared" ca="1" si="426"/>
        <v>#VALUE!</v>
      </c>
      <c r="EO127" s="87" t="e">
        <f t="shared" ca="1" si="427"/>
        <v>#VALUE!</v>
      </c>
      <c r="EP127" s="87" t="e">
        <f t="shared" ca="1" si="428"/>
        <v>#VALUE!</v>
      </c>
      <c r="EQ127" s="87" t="e">
        <f t="shared" ca="1" si="429"/>
        <v>#VALUE!</v>
      </c>
      <c r="ER127" s="87" t="e">
        <f t="shared" ca="1" si="430"/>
        <v>#VALUE!</v>
      </c>
      <c r="ES127" s="87" t="e">
        <f t="shared" ca="1" si="431"/>
        <v>#VALUE!</v>
      </c>
      <c r="EU127" s="87" t="e">
        <f t="shared" ca="1" si="432"/>
        <v>#VALUE!</v>
      </c>
      <c r="EV127" s="87" t="e">
        <f t="shared" ca="1" si="433"/>
        <v>#VALUE!</v>
      </c>
      <c r="EW127" s="87" t="e">
        <f t="shared" ca="1" si="434"/>
        <v>#VALUE!</v>
      </c>
      <c r="EX127" s="87" t="e">
        <f t="shared" ca="1" si="435"/>
        <v>#VALUE!</v>
      </c>
      <c r="EY127" s="87" t="e">
        <f t="shared" ca="1" si="436"/>
        <v>#VALUE!</v>
      </c>
      <c r="EZ127" s="87" t="e">
        <f t="shared" ca="1" si="437"/>
        <v>#VALUE!</v>
      </c>
      <c r="FA127" s="87" t="e">
        <f t="shared" ca="1" si="438"/>
        <v>#VALUE!</v>
      </c>
      <c r="FB127" s="87" t="e">
        <f t="shared" ca="1" si="439"/>
        <v>#VALUE!</v>
      </c>
      <c r="FC127" s="87" t="e">
        <f t="shared" ca="1" si="440"/>
        <v>#VALUE!</v>
      </c>
      <c r="FD127" s="87" t="e">
        <f t="shared" ca="1" si="441"/>
        <v>#VALUE!</v>
      </c>
      <c r="FE127" s="87" t="e">
        <f t="shared" ca="1" si="442"/>
        <v>#VALUE!</v>
      </c>
      <c r="FF127" s="87" t="e">
        <f t="shared" ca="1" si="443"/>
        <v>#VALUE!</v>
      </c>
      <c r="FG127" s="87" t="e">
        <f t="shared" ca="1" si="444"/>
        <v>#VALUE!</v>
      </c>
      <c r="FH127" s="87" t="e">
        <f t="shared" ca="1" si="445"/>
        <v>#VALUE!</v>
      </c>
      <c r="FI127" s="87" t="e">
        <f t="shared" ca="1" si="446"/>
        <v>#VALUE!</v>
      </c>
      <c r="FJ127" s="87" t="e">
        <f t="shared" ca="1" si="447"/>
        <v>#VALUE!</v>
      </c>
      <c r="FK127" s="87" t="e">
        <f t="shared" ca="1" si="448"/>
        <v>#VALUE!</v>
      </c>
      <c r="FL127" s="87" t="e">
        <f t="shared" ca="1" si="449"/>
        <v>#VALUE!</v>
      </c>
      <c r="FM127" s="87" t="e">
        <f t="shared" ca="1" si="450"/>
        <v>#VALUE!</v>
      </c>
      <c r="FN127" s="87" t="e">
        <f t="shared" ca="1" si="451"/>
        <v>#VALUE!</v>
      </c>
      <c r="FO127" s="87" t="e">
        <f t="shared" ca="1" si="452"/>
        <v>#VALUE!</v>
      </c>
      <c r="FQ127" s="87">
        <f ca="1"/>
        <v>0</v>
      </c>
      <c r="FR127" s="87">
        <f ca="1"/>
        <v>0</v>
      </c>
      <c r="FS127" s="87">
        <f ca="1"/>
        <v>0</v>
      </c>
      <c r="FT127" s="87">
        <f ca="1"/>
        <v>0</v>
      </c>
      <c r="FU127" s="87">
        <f ca="1"/>
        <v>0</v>
      </c>
      <c r="FV127" s="87">
        <f ca="1"/>
        <v>0</v>
      </c>
      <c r="FW127" s="87">
        <f ca="1"/>
        <v>0</v>
      </c>
      <c r="FX127" s="87">
        <f ca="1"/>
        <v>0</v>
      </c>
      <c r="FY127" s="87">
        <f ca="1"/>
        <v>0</v>
      </c>
      <c r="FZ127" s="87">
        <f ca="1"/>
        <v>0</v>
      </c>
      <c r="GA127" s="87">
        <f ca="1"/>
        <v>0</v>
      </c>
      <c r="GB127" s="87">
        <f ca="1"/>
        <v>0</v>
      </c>
      <c r="GC127" s="87">
        <f ca="1"/>
        <v>0</v>
      </c>
      <c r="GD127" s="87">
        <f ca="1"/>
        <v>0</v>
      </c>
      <c r="GE127" s="87">
        <f ca="1"/>
        <v>0</v>
      </c>
      <c r="GF127" s="87">
        <f ca="1"/>
        <v>0</v>
      </c>
      <c r="GG127" s="87">
        <f ca="1"/>
        <v>0</v>
      </c>
      <c r="GH127" s="87">
        <f ca="1"/>
        <v>0</v>
      </c>
      <c r="GI127" s="87">
        <f ca="1"/>
        <v>0</v>
      </c>
      <c r="GJ127" s="87">
        <f ca="1"/>
        <v>0</v>
      </c>
    </row>
    <row r="128" spans="1:192" x14ac:dyDescent="0.25">
      <c r="A128" s="87">
        <f t="shared" si="515"/>
        <v>119</v>
      </c>
      <c r="B128" s="87" t="e">
        <f t="shared" ca="1" si="456"/>
        <v>#N/A</v>
      </c>
      <c r="C128" s="87" t="e">
        <f t="shared" ca="1" si="457"/>
        <v>#REF!</v>
      </c>
      <c r="D128" s="87" t="e">
        <f t="shared" ca="1" si="458"/>
        <v>#REF!</v>
      </c>
      <c r="E128" s="87" t="e">
        <f t="shared" ca="1" si="459"/>
        <v>#REF!</v>
      </c>
      <c r="F128" s="87" t="e">
        <f t="shared" ca="1" si="460"/>
        <v>#REF!</v>
      </c>
      <c r="G128" s="87" t="e">
        <f t="shared" ca="1" si="461"/>
        <v>#REF!</v>
      </c>
      <c r="H128" s="87" t="e">
        <f t="shared" ca="1" si="462"/>
        <v>#REF!</v>
      </c>
      <c r="I128" s="87" t="e">
        <f t="shared" ca="1" si="463"/>
        <v>#REF!</v>
      </c>
      <c r="J128" s="87" t="e">
        <f t="shared" ca="1" si="464"/>
        <v>#REF!</v>
      </c>
      <c r="K128" s="87" t="e">
        <f t="shared" ca="1" si="465"/>
        <v>#REF!</v>
      </c>
      <c r="L128" s="87" t="e">
        <f t="shared" ca="1" si="466"/>
        <v>#REF!</v>
      </c>
      <c r="M128" s="87" t="e">
        <f t="shared" ca="1" si="467"/>
        <v>#REF!</v>
      </c>
      <c r="N128" s="87" t="e">
        <f t="shared" ca="1" si="468"/>
        <v>#REF!</v>
      </c>
      <c r="O128" s="87" t="e">
        <f t="shared" ca="1" si="469"/>
        <v>#REF!</v>
      </c>
      <c r="P128" s="87" t="e">
        <f t="shared" ca="1" si="470"/>
        <v>#REF!</v>
      </c>
      <c r="Q128" s="87" t="e">
        <f t="shared" ca="1" si="625"/>
        <v>#REF!</v>
      </c>
      <c r="R128" s="87" t="e">
        <f t="shared" ca="1" si="625"/>
        <v>#REF!</v>
      </c>
      <c r="S128" s="87" t="e">
        <f t="shared" ca="1" si="625"/>
        <v>#REF!</v>
      </c>
      <c r="T128" s="87" t="e">
        <f t="shared" ca="1" si="625"/>
        <v>#REF!</v>
      </c>
      <c r="U128" s="87" t="e">
        <f t="shared" ca="1" si="625"/>
        <v>#REF!</v>
      </c>
      <c r="X128" s="87">
        <f ca="1">Ranking!B124</f>
        <v>0</v>
      </c>
      <c r="Y128" s="87" t="e">
        <f ca="1">IF(AH128=0,0,Ranking!C124)</f>
        <v>#VALUE!</v>
      </c>
      <c r="Z128" s="91">
        <f ca="1">Ranking!G124</f>
        <v>0</v>
      </c>
      <c r="AA128" s="87" t="e">
        <f ca="1">MCA!ES127</f>
        <v>#REF!</v>
      </c>
      <c r="AB128" s="87">
        <f ca="1">MCA!ET127</f>
        <v>0</v>
      </c>
      <c r="AC128" s="87">
        <f ca="1">MCA!EU127</f>
        <v>0</v>
      </c>
      <c r="AD128" s="87" t="e">
        <f ca="1">INDEX('MCA-INPUT'!$C$22:$C$25,MATCH(AC128,$W$376:$W$379,0),1)</f>
        <v>#N/A</v>
      </c>
      <c r="AE128" s="87" t="e">
        <f t="shared" ca="1" si="346"/>
        <v>#VALUE!</v>
      </c>
      <c r="AF128" s="87">
        <f ca="1">MATCH(AB128,$AB$7:AB128,0)</f>
        <v>1</v>
      </c>
      <c r="AG128" s="87" t="str">
        <f t="shared" ca="1" si="347"/>
        <v>00</v>
      </c>
      <c r="AH128" s="87" t="e">
        <f t="shared" ca="1" si="348"/>
        <v>#VALUE!</v>
      </c>
      <c r="AI128" s="87" t="e">
        <f t="shared" ca="1" si="385"/>
        <v>#VALUE!</v>
      </c>
      <c r="AK128" s="87" t="e">
        <f t="shared" ca="1" si="349"/>
        <v>#VALUE!</v>
      </c>
      <c r="AL128" s="87" t="e">
        <f t="shared" ca="1" si="386"/>
        <v>#VALUE!</v>
      </c>
      <c r="AM128" s="87" t="e">
        <f t="shared" ca="1" si="350"/>
        <v>#VALUE!</v>
      </c>
      <c r="AN128" s="87" t="e">
        <f t="shared" ref="AN128:BA128" ca="1" si="638">IF(AM128&gt;0,2,IF($AL128&lt;=AN$5,1,0))</f>
        <v>#VALUE!</v>
      </c>
      <c r="AO128" s="87" t="e">
        <f t="shared" ca="1" si="638"/>
        <v>#VALUE!</v>
      </c>
      <c r="AP128" s="87" t="e">
        <f t="shared" ca="1" si="638"/>
        <v>#VALUE!</v>
      </c>
      <c r="AQ128" s="87" t="e">
        <f t="shared" ca="1" si="638"/>
        <v>#VALUE!</v>
      </c>
      <c r="AR128" s="87" t="e">
        <f t="shared" ca="1" si="638"/>
        <v>#VALUE!</v>
      </c>
      <c r="AS128" s="87" t="e">
        <f t="shared" ca="1" si="638"/>
        <v>#VALUE!</v>
      </c>
      <c r="AT128" s="87" t="e">
        <f t="shared" ca="1" si="638"/>
        <v>#VALUE!</v>
      </c>
      <c r="AU128" s="87" t="e">
        <f t="shared" ca="1" si="638"/>
        <v>#VALUE!</v>
      </c>
      <c r="AV128" s="87" t="e">
        <f t="shared" ca="1" si="638"/>
        <v>#VALUE!</v>
      </c>
      <c r="AW128" s="87" t="e">
        <f t="shared" ca="1" si="638"/>
        <v>#VALUE!</v>
      </c>
      <c r="AX128" s="87" t="e">
        <f t="shared" ca="1" si="638"/>
        <v>#VALUE!</v>
      </c>
      <c r="AY128" s="87" t="e">
        <f t="shared" ca="1" si="638"/>
        <v>#VALUE!</v>
      </c>
      <c r="AZ128" s="87" t="e">
        <f t="shared" ca="1" si="638"/>
        <v>#VALUE!</v>
      </c>
      <c r="BA128" s="87" t="e">
        <f t="shared" ca="1" si="638"/>
        <v>#VALUE!</v>
      </c>
      <c r="BB128" s="87" t="e">
        <f t="shared" ref="BB128:BF128" ca="1" si="639">IF(BA128&gt;0,2,IF($AL128&lt;=BB$5,1,0))</f>
        <v>#VALUE!</v>
      </c>
      <c r="BC128" s="87" t="e">
        <f t="shared" ca="1" si="639"/>
        <v>#VALUE!</v>
      </c>
      <c r="BD128" s="87" t="e">
        <f t="shared" ca="1" si="639"/>
        <v>#VALUE!</v>
      </c>
      <c r="BE128" s="87" t="e">
        <f t="shared" ca="1" si="639"/>
        <v>#VALUE!</v>
      </c>
      <c r="BF128" s="87" t="e">
        <f t="shared" ca="1" si="639"/>
        <v>#VALUE!</v>
      </c>
      <c r="BH128" s="87" t="e">
        <f t="shared" ca="1" si="353"/>
        <v>#VALUE!</v>
      </c>
      <c r="BI128" s="87" t="e">
        <f t="shared" ca="1" si="354"/>
        <v>#VALUE!</v>
      </c>
      <c r="BJ128" s="87" t="e">
        <f t="shared" ca="1" si="355"/>
        <v>#VALUE!</v>
      </c>
      <c r="BK128" s="87" t="e">
        <f t="shared" ca="1" si="356"/>
        <v>#VALUE!</v>
      </c>
      <c r="BL128" s="87" t="e">
        <f t="shared" ca="1" si="357"/>
        <v>#VALUE!</v>
      </c>
      <c r="BM128" s="87" t="e">
        <f t="shared" ca="1" si="358"/>
        <v>#VALUE!</v>
      </c>
      <c r="BN128" s="87" t="e">
        <f t="shared" ca="1" si="359"/>
        <v>#VALUE!</v>
      </c>
      <c r="BO128" s="87" t="e">
        <f t="shared" ca="1" si="360"/>
        <v>#VALUE!</v>
      </c>
      <c r="BP128" s="87" t="e">
        <f t="shared" ca="1" si="361"/>
        <v>#VALUE!</v>
      </c>
      <c r="BQ128" s="87" t="e">
        <f t="shared" ca="1" si="362"/>
        <v>#VALUE!</v>
      </c>
      <c r="BR128" s="87" t="e">
        <f t="shared" ca="1" si="363"/>
        <v>#VALUE!</v>
      </c>
      <c r="BS128" s="87" t="e">
        <f t="shared" ca="1" si="364"/>
        <v>#VALUE!</v>
      </c>
      <c r="BT128" s="87" t="e">
        <f t="shared" ca="1" si="365"/>
        <v>#VALUE!</v>
      </c>
      <c r="BU128" s="87" t="e">
        <f t="shared" ca="1" si="366"/>
        <v>#VALUE!</v>
      </c>
      <c r="BV128" s="87" t="e">
        <f t="shared" ca="1" si="367"/>
        <v>#VALUE!</v>
      </c>
      <c r="BW128" s="87" t="e">
        <f t="shared" ca="1" si="620"/>
        <v>#VALUE!</v>
      </c>
      <c r="BX128" s="87" t="e">
        <f t="shared" ca="1" si="620"/>
        <v>#VALUE!</v>
      </c>
      <c r="BY128" s="87" t="e">
        <f t="shared" ca="1" si="620"/>
        <v>#VALUE!</v>
      </c>
      <c r="BZ128" s="87" t="e">
        <f t="shared" ca="1" si="620"/>
        <v>#VALUE!</v>
      </c>
      <c r="CA128" s="87" t="e">
        <f t="shared" ca="1" si="620"/>
        <v>#VALUE!</v>
      </c>
      <c r="CD128" s="87" t="e">
        <f t="array" aca="1" ref="CD128" ca="1">IF(CD127=0,0,MIN(IF(CD$7:CD$109&gt;CD127,CD$7:CD$109,"")))</f>
        <v>#N/A</v>
      </c>
      <c r="CE128" s="87" t="e">
        <f t="array" aca="1" ref="CE128" ca="1">IF(CE127=0,0,MIN(IF(CE$7:CE$109&gt;CE127,CE$7:CE$109,"")))</f>
        <v>#REF!</v>
      </c>
      <c r="CF128" s="87" t="e">
        <f t="array" aca="1" ref="CF128" ca="1">IF(CF127=0,0,MIN(IF(CF$7:CF$109&gt;CF127,CF$7:CF$109,"")))</f>
        <v>#REF!</v>
      </c>
      <c r="CG128" s="87" t="e">
        <f t="array" aca="1" ref="CG128" ca="1">IF(CG127=0,0,MIN(IF(CG$7:CG$109&gt;CG127,CG$7:CG$109,"")))</f>
        <v>#REF!</v>
      </c>
      <c r="CH128" s="87" t="e">
        <f t="array" aca="1" ref="CH128" ca="1">IF(CH127=0,0,MIN(IF(CH$7:CH$109&gt;CH127,CH$7:CH$109,"")))</f>
        <v>#REF!</v>
      </c>
      <c r="CI128" s="87" t="e">
        <f t="array" aca="1" ref="CI128" ca="1">IF(CI127=0,0,MIN(IF(CI$7:CI$109&gt;CI127,CI$7:CI$109,"")))</f>
        <v>#REF!</v>
      </c>
      <c r="CJ128" s="87" t="e">
        <f t="array" aca="1" ref="CJ128" ca="1">IF(CJ127=0,0,MIN(IF(CJ$7:CJ$109&gt;CJ127,CJ$7:CJ$109,"")))</f>
        <v>#REF!</v>
      </c>
      <c r="CK128" s="87" t="e">
        <f t="array" aca="1" ref="CK128" ca="1">IF(CK127=0,0,MIN(IF(CK$7:CK$109&gt;CK127,CK$7:CK$109,"")))</f>
        <v>#REF!</v>
      </c>
      <c r="CL128" s="87" t="e">
        <f t="array" aca="1" ref="CL128" ca="1">IF(CL127=0,0,MIN(IF(CL$7:CL$109&gt;CL127,CL$7:CL$109,"")))</f>
        <v>#REF!</v>
      </c>
      <c r="CM128" s="87" t="e">
        <f t="array" aca="1" ref="CM128" ca="1">IF(CM127=0,0,MIN(IF(CM$7:CM$109&gt;CM127,CM$7:CM$109,"")))</f>
        <v>#REF!</v>
      </c>
      <c r="CN128" s="87" t="e">
        <f t="array" aca="1" ref="CN128" ca="1">IF(CN127=0,0,MIN(IF(CN$7:CN$109&gt;CN127,CN$7:CN$109,"")))</f>
        <v>#REF!</v>
      </c>
      <c r="CO128" s="87" t="e">
        <f t="array" aca="1" ref="CO128" ca="1">IF(CO127=0,0,MIN(IF(CO$7:CO$109&gt;CO127,CO$7:CO$109,"")))</f>
        <v>#REF!</v>
      </c>
      <c r="CP128" s="87" t="e">
        <f t="array" aca="1" ref="CP128" ca="1">IF(CP127=0,0,MIN(IF(CP$7:CP$109&gt;CP127,CP$7:CP$109,"")))</f>
        <v>#REF!</v>
      </c>
      <c r="CQ128" s="87" t="e">
        <f t="array" aca="1" ref="CQ128" ca="1">IF(CQ127=0,0,MIN(IF(CQ$7:CQ$109&gt;CQ127,CQ$7:CQ$109,"")))</f>
        <v>#REF!</v>
      </c>
      <c r="CR128" s="87" t="e">
        <f t="array" aca="1" ref="CR128" ca="1">IF(CR127=0,0,MIN(IF(CR$7:CR$109&gt;CR127,CR$7:CR$109,"")))</f>
        <v>#REF!</v>
      </c>
      <c r="CS128" s="87" t="e">
        <f t="array" aca="1" ref="CS128" ca="1">IF(CS127=0,0,MIN(IF(CS$7:CS$109&gt;CS127,CS$7:CS$109,"")))</f>
        <v>#REF!</v>
      </c>
      <c r="CT128" s="87" t="e">
        <f t="array" aca="1" ref="CT128" ca="1">IF(CT127=0,0,MIN(IF(CT$7:CT$109&gt;CT127,CT$7:CT$109,"")))</f>
        <v>#REF!</v>
      </c>
      <c r="CU128" s="87" t="e">
        <f t="array" aca="1" ref="CU128" ca="1">IF(CU127=0,0,MIN(IF(CU$7:CU$109&gt;CU127,CU$7:CU$109,"")))</f>
        <v>#REF!</v>
      </c>
      <c r="CV128" s="87" t="e">
        <f t="array" aca="1" ref="CV128" ca="1">IF(CV127=0,0,MIN(IF(CV$7:CV$109&gt;CV127,CV$7:CV$109,"")))</f>
        <v>#REF!</v>
      </c>
      <c r="CW128" s="87" t="e">
        <f t="array" aca="1" ref="CW128" ca="1">IF(CW127=0,0,MIN(IF(CW$7:CW$109&gt;CW127,CW$7:CW$109,"")))</f>
        <v>#REF!</v>
      </c>
      <c r="DC128" s="87" t="e">
        <f t="shared" ca="1" si="390"/>
        <v>#VALUE!</v>
      </c>
      <c r="DD128" s="87" t="e">
        <f t="shared" ca="1" si="391"/>
        <v>#VALUE!</v>
      </c>
      <c r="DE128" s="87" t="e">
        <f t="shared" ca="1" si="392"/>
        <v>#VALUE!</v>
      </c>
      <c r="DF128" s="87" t="e">
        <f t="shared" ca="1" si="393"/>
        <v>#VALUE!</v>
      </c>
      <c r="DG128" s="87" t="e">
        <f t="shared" ca="1" si="394"/>
        <v>#VALUE!</v>
      </c>
      <c r="DH128" s="87" t="e">
        <f t="shared" ca="1" si="395"/>
        <v>#VALUE!</v>
      </c>
      <c r="DI128" s="87" t="e">
        <f t="shared" ca="1" si="396"/>
        <v>#VALUE!</v>
      </c>
      <c r="DJ128" s="87" t="e">
        <f t="shared" ca="1" si="397"/>
        <v>#VALUE!</v>
      </c>
      <c r="DK128" s="87" t="e">
        <f t="shared" ca="1" si="398"/>
        <v>#VALUE!</v>
      </c>
      <c r="DL128" s="87" t="e">
        <f t="shared" ca="1" si="399"/>
        <v>#VALUE!</v>
      </c>
      <c r="DM128" s="87" t="e">
        <f t="shared" ca="1" si="400"/>
        <v>#VALUE!</v>
      </c>
      <c r="DN128" s="87" t="e">
        <f t="shared" ca="1" si="401"/>
        <v>#VALUE!</v>
      </c>
      <c r="DO128" s="87" t="e">
        <f t="shared" ca="1" si="402"/>
        <v>#VALUE!</v>
      </c>
      <c r="DP128" s="87" t="e">
        <f t="shared" ca="1" si="403"/>
        <v>#VALUE!</v>
      </c>
      <c r="DQ128" s="87" t="e">
        <f t="shared" ca="1" si="404"/>
        <v>#VALUE!</v>
      </c>
      <c r="DR128" s="87" t="e">
        <f t="shared" ca="1" si="405"/>
        <v>#VALUE!</v>
      </c>
      <c r="DS128" s="87" t="e">
        <f t="shared" ca="1" si="406"/>
        <v>#VALUE!</v>
      </c>
      <c r="DT128" s="87" t="e">
        <f t="shared" ca="1" si="407"/>
        <v>#VALUE!</v>
      </c>
      <c r="DU128" s="87" t="e">
        <f t="shared" ca="1" si="408"/>
        <v>#VALUE!</v>
      </c>
      <c r="DV128" s="87" t="e">
        <f t="shared" ca="1" si="409"/>
        <v>#VALUE!</v>
      </c>
      <c r="DW128" s="87" t="e">
        <f t="shared" ca="1" si="410"/>
        <v>#VALUE!</v>
      </c>
      <c r="DY128" s="87" t="e">
        <f t="shared" ca="1" si="411"/>
        <v>#VALUE!</v>
      </c>
      <c r="DZ128" s="87" t="e">
        <f t="shared" ca="1" si="412"/>
        <v>#VALUE!</v>
      </c>
      <c r="EA128" s="87" t="e">
        <f t="shared" ca="1" si="413"/>
        <v>#VALUE!</v>
      </c>
      <c r="EB128" s="87" t="e">
        <f t="shared" ca="1" si="414"/>
        <v>#VALUE!</v>
      </c>
      <c r="EC128" s="87" t="e">
        <f t="shared" ca="1" si="415"/>
        <v>#VALUE!</v>
      </c>
      <c r="ED128" s="87" t="e">
        <f t="shared" ca="1" si="416"/>
        <v>#VALUE!</v>
      </c>
      <c r="EE128" s="87" t="e">
        <f t="shared" ca="1" si="417"/>
        <v>#VALUE!</v>
      </c>
      <c r="EF128" s="87" t="e">
        <f t="shared" ca="1" si="418"/>
        <v>#VALUE!</v>
      </c>
      <c r="EG128" s="87" t="e">
        <f t="shared" ca="1" si="419"/>
        <v>#VALUE!</v>
      </c>
      <c r="EH128" s="87" t="e">
        <f t="shared" ca="1" si="420"/>
        <v>#VALUE!</v>
      </c>
      <c r="EI128" s="87" t="e">
        <f t="shared" ca="1" si="421"/>
        <v>#VALUE!</v>
      </c>
      <c r="EJ128" s="87" t="e">
        <f t="shared" ca="1" si="422"/>
        <v>#VALUE!</v>
      </c>
      <c r="EK128" s="87" t="e">
        <f t="shared" ca="1" si="423"/>
        <v>#VALUE!</v>
      </c>
      <c r="EL128" s="87" t="e">
        <f t="shared" ca="1" si="424"/>
        <v>#VALUE!</v>
      </c>
      <c r="EM128" s="87" t="e">
        <f t="shared" ca="1" si="425"/>
        <v>#VALUE!</v>
      </c>
      <c r="EN128" s="87" t="e">
        <f t="shared" ca="1" si="426"/>
        <v>#VALUE!</v>
      </c>
      <c r="EO128" s="87" t="e">
        <f t="shared" ca="1" si="427"/>
        <v>#VALUE!</v>
      </c>
      <c r="EP128" s="87" t="e">
        <f t="shared" ca="1" si="428"/>
        <v>#VALUE!</v>
      </c>
      <c r="EQ128" s="87" t="e">
        <f t="shared" ca="1" si="429"/>
        <v>#VALUE!</v>
      </c>
      <c r="ER128" s="87" t="e">
        <f t="shared" ca="1" si="430"/>
        <v>#VALUE!</v>
      </c>
      <c r="ES128" s="87" t="e">
        <f t="shared" ca="1" si="431"/>
        <v>#VALUE!</v>
      </c>
      <c r="EU128" s="87" t="e">
        <f t="shared" ca="1" si="432"/>
        <v>#VALUE!</v>
      </c>
      <c r="EV128" s="87" t="e">
        <f t="shared" ca="1" si="433"/>
        <v>#VALUE!</v>
      </c>
      <c r="EW128" s="87" t="e">
        <f t="shared" ca="1" si="434"/>
        <v>#VALUE!</v>
      </c>
      <c r="EX128" s="87" t="e">
        <f t="shared" ca="1" si="435"/>
        <v>#VALUE!</v>
      </c>
      <c r="EY128" s="87" t="e">
        <f t="shared" ca="1" si="436"/>
        <v>#VALUE!</v>
      </c>
      <c r="EZ128" s="87" t="e">
        <f t="shared" ca="1" si="437"/>
        <v>#VALUE!</v>
      </c>
      <c r="FA128" s="87" t="e">
        <f t="shared" ca="1" si="438"/>
        <v>#VALUE!</v>
      </c>
      <c r="FB128" s="87" t="e">
        <f t="shared" ca="1" si="439"/>
        <v>#VALUE!</v>
      </c>
      <c r="FC128" s="87" t="e">
        <f t="shared" ca="1" si="440"/>
        <v>#VALUE!</v>
      </c>
      <c r="FD128" s="87" t="e">
        <f t="shared" ca="1" si="441"/>
        <v>#VALUE!</v>
      </c>
      <c r="FE128" s="87" t="e">
        <f t="shared" ca="1" si="442"/>
        <v>#VALUE!</v>
      </c>
      <c r="FF128" s="87" t="e">
        <f t="shared" ca="1" si="443"/>
        <v>#VALUE!</v>
      </c>
      <c r="FG128" s="87" t="e">
        <f t="shared" ca="1" si="444"/>
        <v>#VALUE!</v>
      </c>
      <c r="FH128" s="87" t="e">
        <f t="shared" ca="1" si="445"/>
        <v>#VALUE!</v>
      </c>
      <c r="FI128" s="87" t="e">
        <f t="shared" ca="1" si="446"/>
        <v>#VALUE!</v>
      </c>
      <c r="FJ128" s="87" t="e">
        <f t="shared" ca="1" si="447"/>
        <v>#VALUE!</v>
      </c>
      <c r="FK128" s="87" t="e">
        <f t="shared" ca="1" si="448"/>
        <v>#VALUE!</v>
      </c>
      <c r="FL128" s="87" t="e">
        <f t="shared" ca="1" si="449"/>
        <v>#VALUE!</v>
      </c>
      <c r="FM128" s="87" t="e">
        <f t="shared" ca="1" si="450"/>
        <v>#VALUE!</v>
      </c>
      <c r="FN128" s="87" t="e">
        <f t="shared" ca="1" si="451"/>
        <v>#VALUE!</v>
      </c>
      <c r="FO128" s="87" t="e">
        <f t="shared" ca="1" si="452"/>
        <v>#VALUE!</v>
      </c>
      <c r="FQ128" s="87">
        <f ca="1"/>
        <v>0</v>
      </c>
      <c r="FR128" s="87">
        <f ca="1"/>
        <v>0</v>
      </c>
      <c r="FS128" s="87">
        <f ca="1"/>
        <v>0</v>
      </c>
      <c r="FT128" s="87">
        <f ca="1"/>
        <v>0</v>
      </c>
      <c r="FU128" s="87">
        <f ca="1"/>
        <v>0</v>
      </c>
      <c r="FV128" s="87">
        <f ca="1"/>
        <v>0</v>
      </c>
      <c r="FW128" s="87">
        <f ca="1"/>
        <v>0</v>
      </c>
      <c r="FX128" s="87">
        <f ca="1"/>
        <v>0</v>
      </c>
      <c r="FY128" s="87">
        <f ca="1"/>
        <v>0</v>
      </c>
      <c r="FZ128" s="87">
        <f ca="1"/>
        <v>0</v>
      </c>
      <c r="GA128" s="87">
        <f ca="1"/>
        <v>0</v>
      </c>
      <c r="GB128" s="87">
        <f ca="1"/>
        <v>0</v>
      </c>
      <c r="GC128" s="87">
        <f ca="1"/>
        <v>0</v>
      </c>
      <c r="GD128" s="87">
        <f ca="1"/>
        <v>0</v>
      </c>
      <c r="GE128" s="87">
        <f ca="1"/>
        <v>0</v>
      </c>
      <c r="GF128" s="87">
        <f ca="1"/>
        <v>0</v>
      </c>
      <c r="GG128" s="87">
        <f ca="1"/>
        <v>0</v>
      </c>
      <c r="GH128" s="87">
        <f ca="1"/>
        <v>0</v>
      </c>
      <c r="GI128" s="87">
        <f ca="1"/>
        <v>0</v>
      </c>
      <c r="GJ128" s="87">
        <f ca="1"/>
        <v>0</v>
      </c>
    </row>
    <row r="129" spans="1:192" x14ac:dyDescent="0.25">
      <c r="A129" s="87">
        <f t="shared" si="515"/>
        <v>120</v>
      </c>
      <c r="B129" s="87" t="e">
        <f t="shared" ca="1" si="456"/>
        <v>#N/A</v>
      </c>
      <c r="C129" s="87" t="e">
        <f t="shared" ca="1" si="457"/>
        <v>#REF!</v>
      </c>
      <c r="D129" s="87" t="e">
        <f t="shared" ca="1" si="458"/>
        <v>#REF!</v>
      </c>
      <c r="E129" s="87" t="e">
        <f t="shared" ca="1" si="459"/>
        <v>#REF!</v>
      </c>
      <c r="F129" s="87" t="e">
        <f t="shared" ca="1" si="460"/>
        <v>#REF!</v>
      </c>
      <c r="G129" s="87" t="e">
        <f t="shared" ca="1" si="461"/>
        <v>#REF!</v>
      </c>
      <c r="H129" s="87" t="e">
        <f t="shared" ca="1" si="462"/>
        <v>#REF!</v>
      </c>
      <c r="I129" s="87" t="e">
        <f t="shared" ca="1" si="463"/>
        <v>#REF!</v>
      </c>
      <c r="J129" s="87" t="e">
        <f t="shared" ca="1" si="464"/>
        <v>#REF!</v>
      </c>
      <c r="K129" s="87" t="e">
        <f t="shared" ca="1" si="465"/>
        <v>#REF!</v>
      </c>
      <c r="L129" s="87" t="e">
        <f t="shared" ca="1" si="466"/>
        <v>#REF!</v>
      </c>
      <c r="M129" s="87" t="e">
        <f t="shared" ca="1" si="467"/>
        <v>#REF!</v>
      </c>
      <c r="N129" s="87" t="e">
        <f t="shared" ca="1" si="468"/>
        <v>#REF!</v>
      </c>
      <c r="O129" s="87" t="e">
        <f t="shared" ca="1" si="469"/>
        <v>#REF!</v>
      </c>
      <c r="P129" s="87" t="e">
        <f t="shared" ca="1" si="470"/>
        <v>#REF!</v>
      </c>
      <c r="Q129" s="87" t="e">
        <f t="shared" ca="1" si="625"/>
        <v>#REF!</v>
      </c>
      <c r="R129" s="87" t="e">
        <f t="shared" ca="1" si="625"/>
        <v>#REF!</v>
      </c>
      <c r="S129" s="87" t="e">
        <f t="shared" ca="1" si="625"/>
        <v>#REF!</v>
      </c>
      <c r="T129" s="87" t="e">
        <f t="shared" ca="1" si="625"/>
        <v>#REF!</v>
      </c>
      <c r="U129" s="87" t="e">
        <f t="shared" ca="1" si="625"/>
        <v>#REF!</v>
      </c>
      <c r="X129" s="87">
        <f ca="1">Ranking!B125</f>
        <v>0</v>
      </c>
      <c r="Y129" s="87" t="e">
        <f ca="1">IF(AH129=0,0,Ranking!C125)</f>
        <v>#VALUE!</v>
      </c>
      <c r="Z129" s="91">
        <f ca="1">Ranking!G125</f>
        <v>0</v>
      </c>
      <c r="AA129" s="87" t="e">
        <f ca="1">MCA!ES128</f>
        <v>#REF!</v>
      </c>
      <c r="AB129" s="87">
        <f ca="1">MCA!ET128</f>
        <v>0</v>
      </c>
      <c r="AC129" s="87">
        <f ca="1">MCA!EU128</f>
        <v>0</v>
      </c>
      <c r="AD129" s="87" t="e">
        <f ca="1">INDEX('MCA-INPUT'!$C$22:$C$25,MATCH(AC129,$W$376:$W$379,0),1)</f>
        <v>#N/A</v>
      </c>
      <c r="AE129" s="87" t="e">
        <f t="shared" ca="1" si="346"/>
        <v>#VALUE!</v>
      </c>
      <c r="AF129" s="87">
        <f ca="1">MATCH(AB129,$AB$7:AB129,0)</f>
        <v>1</v>
      </c>
      <c r="AG129" s="87" t="str">
        <f t="shared" ca="1" si="347"/>
        <v>00</v>
      </c>
      <c r="AH129" s="87" t="e">
        <f t="shared" ca="1" si="348"/>
        <v>#VALUE!</v>
      </c>
      <c r="AI129" s="87" t="e">
        <f t="shared" ca="1" si="385"/>
        <v>#VALUE!</v>
      </c>
      <c r="AK129" s="87" t="e">
        <f t="shared" ca="1" si="349"/>
        <v>#VALUE!</v>
      </c>
      <c r="AL129" s="87" t="e">
        <f t="shared" ca="1" si="386"/>
        <v>#VALUE!</v>
      </c>
      <c r="AM129" s="87" t="e">
        <f t="shared" ca="1" si="350"/>
        <v>#VALUE!</v>
      </c>
      <c r="AN129" s="87" t="e">
        <f t="shared" ref="AN129:BA129" ca="1" si="640">IF(AM129&gt;0,2,IF($AL129&lt;=AN$5,1,0))</f>
        <v>#VALUE!</v>
      </c>
      <c r="AO129" s="87" t="e">
        <f t="shared" ca="1" si="640"/>
        <v>#VALUE!</v>
      </c>
      <c r="AP129" s="87" t="e">
        <f t="shared" ca="1" si="640"/>
        <v>#VALUE!</v>
      </c>
      <c r="AQ129" s="87" t="e">
        <f t="shared" ca="1" si="640"/>
        <v>#VALUE!</v>
      </c>
      <c r="AR129" s="87" t="e">
        <f t="shared" ca="1" si="640"/>
        <v>#VALUE!</v>
      </c>
      <c r="AS129" s="87" t="e">
        <f t="shared" ca="1" si="640"/>
        <v>#VALUE!</v>
      </c>
      <c r="AT129" s="87" t="e">
        <f t="shared" ca="1" si="640"/>
        <v>#VALUE!</v>
      </c>
      <c r="AU129" s="87" t="e">
        <f t="shared" ca="1" si="640"/>
        <v>#VALUE!</v>
      </c>
      <c r="AV129" s="87" t="e">
        <f t="shared" ca="1" si="640"/>
        <v>#VALUE!</v>
      </c>
      <c r="AW129" s="87" t="e">
        <f t="shared" ca="1" si="640"/>
        <v>#VALUE!</v>
      </c>
      <c r="AX129" s="87" t="e">
        <f t="shared" ca="1" si="640"/>
        <v>#VALUE!</v>
      </c>
      <c r="AY129" s="87" t="e">
        <f t="shared" ca="1" si="640"/>
        <v>#VALUE!</v>
      </c>
      <c r="AZ129" s="87" t="e">
        <f t="shared" ca="1" si="640"/>
        <v>#VALUE!</v>
      </c>
      <c r="BA129" s="87" t="e">
        <f t="shared" ca="1" si="640"/>
        <v>#VALUE!</v>
      </c>
      <c r="BB129" s="87" t="e">
        <f t="shared" ref="BB129:BF129" ca="1" si="641">IF(BA129&gt;0,2,IF($AL129&lt;=BB$5,1,0))</f>
        <v>#VALUE!</v>
      </c>
      <c r="BC129" s="87" t="e">
        <f t="shared" ca="1" si="641"/>
        <v>#VALUE!</v>
      </c>
      <c r="BD129" s="87" t="e">
        <f t="shared" ca="1" si="641"/>
        <v>#VALUE!</v>
      </c>
      <c r="BE129" s="87" t="e">
        <f t="shared" ca="1" si="641"/>
        <v>#VALUE!</v>
      </c>
      <c r="BF129" s="87" t="e">
        <f t="shared" ca="1" si="641"/>
        <v>#VALUE!</v>
      </c>
      <c r="BH129" s="87" t="e">
        <f t="shared" ca="1" si="353"/>
        <v>#VALUE!</v>
      </c>
      <c r="BI129" s="87" t="e">
        <f t="shared" ca="1" si="354"/>
        <v>#VALUE!</v>
      </c>
      <c r="BJ129" s="87" t="e">
        <f t="shared" ca="1" si="355"/>
        <v>#VALUE!</v>
      </c>
      <c r="BK129" s="87" t="e">
        <f t="shared" ca="1" si="356"/>
        <v>#VALUE!</v>
      </c>
      <c r="BL129" s="87" t="e">
        <f t="shared" ca="1" si="357"/>
        <v>#VALUE!</v>
      </c>
      <c r="BM129" s="87" t="e">
        <f t="shared" ca="1" si="358"/>
        <v>#VALUE!</v>
      </c>
      <c r="BN129" s="87" t="e">
        <f t="shared" ca="1" si="359"/>
        <v>#VALUE!</v>
      </c>
      <c r="BO129" s="87" t="e">
        <f t="shared" ca="1" si="360"/>
        <v>#VALUE!</v>
      </c>
      <c r="BP129" s="87" t="e">
        <f t="shared" ca="1" si="361"/>
        <v>#VALUE!</v>
      </c>
      <c r="BQ129" s="87" t="e">
        <f t="shared" ca="1" si="362"/>
        <v>#VALUE!</v>
      </c>
      <c r="BR129" s="87" t="e">
        <f t="shared" ca="1" si="363"/>
        <v>#VALUE!</v>
      </c>
      <c r="BS129" s="87" t="e">
        <f t="shared" ca="1" si="364"/>
        <v>#VALUE!</v>
      </c>
      <c r="BT129" s="87" t="e">
        <f t="shared" ca="1" si="365"/>
        <v>#VALUE!</v>
      </c>
      <c r="BU129" s="87" t="e">
        <f t="shared" ca="1" si="366"/>
        <v>#VALUE!</v>
      </c>
      <c r="BV129" s="87" t="e">
        <f t="shared" ca="1" si="367"/>
        <v>#VALUE!</v>
      </c>
      <c r="BW129" s="87" t="e">
        <f t="shared" ca="1" si="620"/>
        <v>#VALUE!</v>
      </c>
      <c r="BX129" s="87" t="e">
        <f t="shared" ca="1" si="620"/>
        <v>#VALUE!</v>
      </c>
      <c r="BY129" s="87" t="e">
        <f t="shared" ca="1" si="620"/>
        <v>#VALUE!</v>
      </c>
      <c r="BZ129" s="87" t="e">
        <f t="shared" ca="1" si="620"/>
        <v>#VALUE!</v>
      </c>
      <c r="CA129" s="87" t="e">
        <f t="shared" ca="1" si="620"/>
        <v>#VALUE!</v>
      </c>
      <c r="CD129" s="87" t="e">
        <f t="array" aca="1" ref="CD129" ca="1">IF(CD128=0,0,MIN(IF(CD$7:CD$109&gt;CD128,CD$7:CD$109,"")))</f>
        <v>#N/A</v>
      </c>
      <c r="CE129" s="87" t="e">
        <f t="array" aca="1" ref="CE129" ca="1">IF(CE128=0,0,MIN(IF(CE$7:CE$109&gt;CE128,CE$7:CE$109,"")))</f>
        <v>#REF!</v>
      </c>
      <c r="CF129" s="87" t="e">
        <f t="array" aca="1" ref="CF129" ca="1">IF(CF128=0,0,MIN(IF(CF$7:CF$109&gt;CF128,CF$7:CF$109,"")))</f>
        <v>#REF!</v>
      </c>
      <c r="CG129" s="87" t="e">
        <f t="array" aca="1" ref="CG129" ca="1">IF(CG128=0,0,MIN(IF(CG$7:CG$109&gt;CG128,CG$7:CG$109,"")))</f>
        <v>#REF!</v>
      </c>
      <c r="CH129" s="87" t="e">
        <f t="array" aca="1" ref="CH129" ca="1">IF(CH128=0,0,MIN(IF(CH$7:CH$109&gt;CH128,CH$7:CH$109,"")))</f>
        <v>#REF!</v>
      </c>
      <c r="CI129" s="87" t="e">
        <f t="array" aca="1" ref="CI129" ca="1">IF(CI128=0,0,MIN(IF(CI$7:CI$109&gt;CI128,CI$7:CI$109,"")))</f>
        <v>#REF!</v>
      </c>
      <c r="CJ129" s="87" t="e">
        <f t="array" aca="1" ref="CJ129" ca="1">IF(CJ128=0,0,MIN(IF(CJ$7:CJ$109&gt;CJ128,CJ$7:CJ$109,"")))</f>
        <v>#REF!</v>
      </c>
      <c r="CK129" s="87" t="e">
        <f t="array" aca="1" ref="CK129" ca="1">IF(CK128=0,0,MIN(IF(CK$7:CK$109&gt;CK128,CK$7:CK$109,"")))</f>
        <v>#REF!</v>
      </c>
      <c r="CL129" s="87" t="e">
        <f t="array" aca="1" ref="CL129" ca="1">IF(CL128=0,0,MIN(IF(CL$7:CL$109&gt;CL128,CL$7:CL$109,"")))</f>
        <v>#REF!</v>
      </c>
      <c r="CM129" s="87" t="e">
        <f t="array" aca="1" ref="CM129" ca="1">IF(CM128=0,0,MIN(IF(CM$7:CM$109&gt;CM128,CM$7:CM$109,"")))</f>
        <v>#REF!</v>
      </c>
      <c r="CN129" s="87" t="e">
        <f t="array" aca="1" ref="CN129" ca="1">IF(CN128=0,0,MIN(IF(CN$7:CN$109&gt;CN128,CN$7:CN$109,"")))</f>
        <v>#REF!</v>
      </c>
      <c r="CO129" s="87" t="e">
        <f t="array" aca="1" ref="CO129" ca="1">IF(CO128=0,0,MIN(IF(CO$7:CO$109&gt;CO128,CO$7:CO$109,"")))</f>
        <v>#REF!</v>
      </c>
      <c r="CP129" s="87" t="e">
        <f t="array" aca="1" ref="CP129" ca="1">IF(CP128=0,0,MIN(IF(CP$7:CP$109&gt;CP128,CP$7:CP$109,"")))</f>
        <v>#REF!</v>
      </c>
      <c r="CQ129" s="87" t="e">
        <f t="array" aca="1" ref="CQ129" ca="1">IF(CQ128=0,0,MIN(IF(CQ$7:CQ$109&gt;CQ128,CQ$7:CQ$109,"")))</f>
        <v>#REF!</v>
      </c>
      <c r="CR129" s="87" t="e">
        <f t="array" aca="1" ref="CR129" ca="1">IF(CR128=0,0,MIN(IF(CR$7:CR$109&gt;CR128,CR$7:CR$109,"")))</f>
        <v>#REF!</v>
      </c>
      <c r="CS129" s="87" t="e">
        <f t="array" aca="1" ref="CS129" ca="1">IF(CS128=0,0,MIN(IF(CS$7:CS$109&gt;CS128,CS$7:CS$109,"")))</f>
        <v>#REF!</v>
      </c>
      <c r="CT129" s="87" t="e">
        <f t="array" aca="1" ref="CT129" ca="1">IF(CT128=0,0,MIN(IF(CT$7:CT$109&gt;CT128,CT$7:CT$109,"")))</f>
        <v>#REF!</v>
      </c>
      <c r="CU129" s="87" t="e">
        <f t="array" aca="1" ref="CU129" ca="1">IF(CU128=0,0,MIN(IF(CU$7:CU$109&gt;CU128,CU$7:CU$109,"")))</f>
        <v>#REF!</v>
      </c>
      <c r="CV129" s="87" t="e">
        <f t="array" aca="1" ref="CV129" ca="1">IF(CV128=0,0,MIN(IF(CV$7:CV$109&gt;CV128,CV$7:CV$109,"")))</f>
        <v>#REF!</v>
      </c>
      <c r="CW129" s="87" t="e">
        <f t="array" aca="1" ref="CW129" ca="1">IF(CW128=0,0,MIN(IF(CW$7:CW$109&gt;CW128,CW$7:CW$109,"")))</f>
        <v>#REF!</v>
      </c>
      <c r="DC129" s="87" t="e">
        <f t="shared" ca="1" si="390"/>
        <v>#VALUE!</v>
      </c>
      <c r="DD129" s="87" t="e">
        <f t="shared" ca="1" si="391"/>
        <v>#VALUE!</v>
      </c>
      <c r="DE129" s="87" t="e">
        <f t="shared" ca="1" si="392"/>
        <v>#VALUE!</v>
      </c>
      <c r="DF129" s="87" t="e">
        <f t="shared" ca="1" si="393"/>
        <v>#VALUE!</v>
      </c>
      <c r="DG129" s="87" t="e">
        <f t="shared" ca="1" si="394"/>
        <v>#VALUE!</v>
      </c>
      <c r="DH129" s="87" t="e">
        <f t="shared" ca="1" si="395"/>
        <v>#VALUE!</v>
      </c>
      <c r="DI129" s="87" t="e">
        <f t="shared" ca="1" si="396"/>
        <v>#VALUE!</v>
      </c>
      <c r="DJ129" s="87" t="e">
        <f t="shared" ca="1" si="397"/>
        <v>#VALUE!</v>
      </c>
      <c r="DK129" s="87" t="e">
        <f t="shared" ca="1" si="398"/>
        <v>#VALUE!</v>
      </c>
      <c r="DL129" s="87" t="e">
        <f t="shared" ca="1" si="399"/>
        <v>#VALUE!</v>
      </c>
      <c r="DM129" s="87" t="e">
        <f t="shared" ca="1" si="400"/>
        <v>#VALUE!</v>
      </c>
      <c r="DN129" s="87" t="e">
        <f t="shared" ca="1" si="401"/>
        <v>#VALUE!</v>
      </c>
      <c r="DO129" s="87" t="e">
        <f t="shared" ca="1" si="402"/>
        <v>#VALUE!</v>
      </c>
      <c r="DP129" s="87" t="e">
        <f t="shared" ca="1" si="403"/>
        <v>#VALUE!</v>
      </c>
      <c r="DQ129" s="87" t="e">
        <f t="shared" ca="1" si="404"/>
        <v>#VALUE!</v>
      </c>
      <c r="DR129" s="87" t="e">
        <f t="shared" ca="1" si="405"/>
        <v>#VALUE!</v>
      </c>
      <c r="DS129" s="87" t="e">
        <f t="shared" ca="1" si="406"/>
        <v>#VALUE!</v>
      </c>
      <c r="DT129" s="87" t="e">
        <f t="shared" ca="1" si="407"/>
        <v>#VALUE!</v>
      </c>
      <c r="DU129" s="87" t="e">
        <f t="shared" ca="1" si="408"/>
        <v>#VALUE!</v>
      </c>
      <c r="DV129" s="87" t="e">
        <f t="shared" ca="1" si="409"/>
        <v>#VALUE!</v>
      </c>
      <c r="DW129" s="87" t="e">
        <f t="shared" ca="1" si="410"/>
        <v>#VALUE!</v>
      </c>
      <c r="DY129" s="87" t="e">
        <f t="shared" ca="1" si="411"/>
        <v>#VALUE!</v>
      </c>
      <c r="DZ129" s="87" t="e">
        <f t="shared" ca="1" si="412"/>
        <v>#VALUE!</v>
      </c>
      <c r="EA129" s="87" t="e">
        <f t="shared" ca="1" si="413"/>
        <v>#VALUE!</v>
      </c>
      <c r="EB129" s="87" t="e">
        <f t="shared" ca="1" si="414"/>
        <v>#VALUE!</v>
      </c>
      <c r="EC129" s="87" t="e">
        <f t="shared" ca="1" si="415"/>
        <v>#VALUE!</v>
      </c>
      <c r="ED129" s="87" t="e">
        <f t="shared" ca="1" si="416"/>
        <v>#VALUE!</v>
      </c>
      <c r="EE129" s="87" t="e">
        <f t="shared" ca="1" si="417"/>
        <v>#VALUE!</v>
      </c>
      <c r="EF129" s="87" t="e">
        <f t="shared" ca="1" si="418"/>
        <v>#VALUE!</v>
      </c>
      <c r="EG129" s="87" t="e">
        <f t="shared" ca="1" si="419"/>
        <v>#VALUE!</v>
      </c>
      <c r="EH129" s="87" t="e">
        <f t="shared" ca="1" si="420"/>
        <v>#VALUE!</v>
      </c>
      <c r="EI129" s="87" t="e">
        <f t="shared" ca="1" si="421"/>
        <v>#VALUE!</v>
      </c>
      <c r="EJ129" s="87" t="e">
        <f t="shared" ca="1" si="422"/>
        <v>#VALUE!</v>
      </c>
      <c r="EK129" s="87" t="e">
        <f t="shared" ca="1" si="423"/>
        <v>#VALUE!</v>
      </c>
      <c r="EL129" s="87" t="e">
        <f t="shared" ca="1" si="424"/>
        <v>#VALUE!</v>
      </c>
      <c r="EM129" s="87" t="e">
        <f t="shared" ca="1" si="425"/>
        <v>#VALUE!</v>
      </c>
      <c r="EN129" s="87" t="e">
        <f t="shared" ca="1" si="426"/>
        <v>#VALUE!</v>
      </c>
      <c r="EO129" s="87" t="e">
        <f t="shared" ca="1" si="427"/>
        <v>#VALUE!</v>
      </c>
      <c r="EP129" s="87" t="e">
        <f t="shared" ca="1" si="428"/>
        <v>#VALUE!</v>
      </c>
      <c r="EQ129" s="87" t="e">
        <f t="shared" ca="1" si="429"/>
        <v>#VALUE!</v>
      </c>
      <c r="ER129" s="87" t="e">
        <f t="shared" ca="1" si="430"/>
        <v>#VALUE!</v>
      </c>
      <c r="ES129" s="87" t="e">
        <f t="shared" ca="1" si="431"/>
        <v>#VALUE!</v>
      </c>
      <c r="EU129" s="87" t="e">
        <f t="shared" ca="1" si="432"/>
        <v>#VALUE!</v>
      </c>
      <c r="EV129" s="87" t="e">
        <f t="shared" ca="1" si="433"/>
        <v>#VALUE!</v>
      </c>
      <c r="EW129" s="87" t="e">
        <f t="shared" ca="1" si="434"/>
        <v>#VALUE!</v>
      </c>
      <c r="EX129" s="87" t="e">
        <f t="shared" ca="1" si="435"/>
        <v>#VALUE!</v>
      </c>
      <c r="EY129" s="87" t="e">
        <f t="shared" ca="1" si="436"/>
        <v>#VALUE!</v>
      </c>
      <c r="EZ129" s="87" t="e">
        <f t="shared" ca="1" si="437"/>
        <v>#VALUE!</v>
      </c>
      <c r="FA129" s="87" t="e">
        <f t="shared" ca="1" si="438"/>
        <v>#VALUE!</v>
      </c>
      <c r="FB129" s="87" t="e">
        <f t="shared" ca="1" si="439"/>
        <v>#VALUE!</v>
      </c>
      <c r="FC129" s="87" t="e">
        <f t="shared" ca="1" si="440"/>
        <v>#VALUE!</v>
      </c>
      <c r="FD129" s="87" t="e">
        <f t="shared" ca="1" si="441"/>
        <v>#VALUE!</v>
      </c>
      <c r="FE129" s="87" t="e">
        <f t="shared" ca="1" si="442"/>
        <v>#VALUE!</v>
      </c>
      <c r="FF129" s="87" t="e">
        <f t="shared" ca="1" si="443"/>
        <v>#VALUE!</v>
      </c>
      <c r="FG129" s="87" t="e">
        <f t="shared" ca="1" si="444"/>
        <v>#VALUE!</v>
      </c>
      <c r="FH129" s="87" t="e">
        <f t="shared" ca="1" si="445"/>
        <v>#VALUE!</v>
      </c>
      <c r="FI129" s="87" t="e">
        <f t="shared" ca="1" si="446"/>
        <v>#VALUE!</v>
      </c>
      <c r="FJ129" s="87" t="e">
        <f t="shared" ca="1" si="447"/>
        <v>#VALUE!</v>
      </c>
      <c r="FK129" s="87" t="e">
        <f t="shared" ca="1" si="448"/>
        <v>#VALUE!</v>
      </c>
      <c r="FL129" s="87" t="e">
        <f t="shared" ca="1" si="449"/>
        <v>#VALUE!</v>
      </c>
      <c r="FM129" s="87" t="e">
        <f t="shared" ca="1" si="450"/>
        <v>#VALUE!</v>
      </c>
      <c r="FN129" s="87" t="e">
        <f t="shared" ca="1" si="451"/>
        <v>#VALUE!</v>
      </c>
      <c r="FO129" s="87" t="e">
        <f t="shared" ca="1" si="452"/>
        <v>#VALUE!</v>
      </c>
      <c r="FQ129" s="87">
        <f ca="1"/>
        <v>0</v>
      </c>
      <c r="FR129" s="87">
        <f ca="1"/>
        <v>0</v>
      </c>
      <c r="FS129" s="87">
        <f ca="1"/>
        <v>0</v>
      </c>
      <c r="FT129" s="87">
        <f ca="1"/>
        <v>0</v>
      </c>
      <c r="FU129" s="87">
        <f ca="1"/>
        <v>0</v>
      </c>
      <c r="FV129" s="87">
        <f ca="1"/>
        <v>0</v>
      </c>
      <c r="FW129" s="87">
        <f ca="1"/>
        <v>0</v>
      </c>
      <c r="FX129" s="87">
        <f ca="1"/>
        <v>0</v>
      </c>
      <c r="FY129" s="87">
        <f ca="1"/>
        <v>0</v>
      </c>
      <c r="FZ129" s="87">
        <f ca="1"/>
        <v>0</v>
      </c>
      <c r="GA129" s="87">
        <f ca="1"/>
        <v>0</v>
      </c>
      <c r="GB129" s="87">
        <f ca="1"/>
        <v>0</v>
      </c>
      <c r="GC129" s="87">
        <f ca="1"/>
        <v>0</v>
      </c>
      <c r="GD129" s="87">
        <f ca="1"/>
        <v>0</v>
      </c>
      <c r="GE129" s="87">
        <f ca="1"/>
        <v>0</v>
      </c>
      <c r="GF129" s="87">
        <f ca="1"/>
        <v>0</v>
      </c>
      <c r="GG129" s="87">
        <f ca="1"/>
        <v>0</v>
      </c>
      <c r="GH129" s="87">
        <f ca="1"/>
        <v>0</v>
      </c>
      <c r="GI129" s="87">
        <f ca="1"/>
        <v>0</v>
      </c>
      <c r="GJ129" s="87">
        <f ca="1"/>
        <v>0</v>
      </c>
    </row>
    <row r="130" spans="1:192" x14ac:dyDescent="0.25">
      <c r="A130" s="87">
        <f t="shared" si="515"/>
        <v>121</v>
      </c>
      <c r="B130" s="87" t="e">
        <f t="shared" ca="1" si="456"/>
        <v>#N/A</v>
      </c>
      <c r="C130" s="87" t="e">
        <f t="shared" ca="1" si="457"/>
        <v>#REF!</v>
      </c>
      <c r="D130" s="87" t="e">
        <f t="shared" ca="1" si="458"/>
        <v>#REF!</v>
      </c>
      <c r="E130" s="87" t="e">
        <f t="shared" ca="1" si="459"/>
        <v>#REF!</v>
      </c>
      <c r="F130" s="87" t="e">
        <f t="shared" ca="1" si="460"/>
        <v>#REF!</v>
      </c>
      <c r="G130" s="87" t="e">
        <f t="shared" ca="1" si="461"/>
        <v>#REF!</v>
      </c>
      <c r="H130" s="87" t="e">
        <f t="shared" ca="1" si="462"/>
        <v>#REF!</v>
      </c>
      <c r="I130" s="87" t="e">
        <f t="shared" ca="1" si="463"/>
        <v>#REF!</v>
      </c>
      <c r="J130" s="87" t="e">
        <f t="shared" ca="1" si="464"/>
        <v>#REF!</v>
      </c>
      <c r="K130" s="87" t="e">
        <f t="shared" ca="1" si="465"/>
        <v>#REF!</v>
      </c>
      <c r="L130" s="87" t="e">
        <f t="shared" ca="1" si="466"/>
        <v>#REF!</v>
      </c>
      <c r="M130" s="87" t="e">
        <f t="shared" ca="1" si="467"/>
        <v>#REF!</v>
      </c>
      <c r="N130" s="87" t="e">
        <f t="shared" ca="1" si="468"/>
        <v>#REF!</v>
      </c>
      <c r="O130" s="87" t="e">
        <f t="shared" ca="1" si="469"/>
        <v>#REF!</v>
      </c>
      <c r="P130" s="87" t="e">
        <f t="shared" ca="1" si="470"/>
        <v>#REF!</v>
      </c>
      <c r="Q130" s="87" t="e">
        <f t="shared" ca="1" si="625"/>
        <v>#REF!</v>
      </c>
      <c r="R130" s="87" t="e">
        <f t="shared" ca="1" si="625"/>
        <v>#REF!</v>
      </c>
      <c r="S130" s="87" t="e">
        <f t="shared" ca="1" si="625"/>
        <v>#REF!</v>
      </c>
      <c r="T130" s="87" t="e">
        <f t="shared" ca="1" si="625"/>
        <v>#REF!</v>
      </c>
      <c r="U130" s="87" t="e">
        <f t="shared" ca="1" si="625"/>
        <v>#REF!</v>
      </c>
      <c r="X130" s="87">
        <f ca="1">Ranking!B126</f>
        <v>0</v>
      </c>
      <c r="Y130" s="87" t="e">
        <f ca="1">IF(AH130=0,0,Ranking!C126)</f>
        <v>#VALUE!</v>
      </c>
      <c r="Z130" s="91">
        <f ca="1">Ranking!G126</f>
        <v>0</v>
      </c>
      <c r="AA130" s="87" t="e">
        <f ca="1">MCA!ES129</f>
        <v>#REF!</v>
      </c>
      <c r="AB130" s="87">
        <f ca="1">MCA!ET129</f>
        <v>0</v>
      </c>
      <c r="AC130" s="87">
        <f ca="1">MCA!EU129</f>
        <v>0</v>
      </c>
      <c r="AD130" s="87" t="e">
        <f ca="1">INDEX('MCA-INPUT'!$C$22:$C$25,MATCH(AC130,$W$376:$W$379,0),1)</f>
        <v>#N/A</v>
      </c>
      <c r="AE130" s="87" t="e">
        <f t="shared" ca="1" si="346"/>
        <v>#VALUE!</v>
      </c>
      <c r="AF130" s="87">
        <f ca="1">MATCH(AB130,$AB$7:AB130,0)</f>
        <v>1</v>
      </c>
      <c r="AG130" s="87" t="str">
        <f t="shared" ca="1" si="347"/>
        <v>00</v>
      </c>
      <c r="AH130" s="87" t="e">
        <f t="shared" ca="1" si="348"/>
        <v>#VALUE!</v>
      </c>
      <c r="AI130" s="87" t="e">
        <f t="shared" ca="1" si="385"/>
        <v>#VALUE!</v>
      </c>
      <c r="AK130" s="87" t="e">
        <f t="shared" ca="1" si="349"/>
        <v>#VALUE!</v>
      </c>
      <c r="AL130" s="87" t="e">
        <f t="shared" ca="1" si="386"/>
        <v>#VALUE!</v>
      </c>
      <c r="AM130" s="87" t="e">
        <f t="shared" ca="1" si="350"/>
        <v>#VALUE!</v>
      </c>
      <c r="AN130" s="87" t="e">
        <f t="shared" ref="AN130:BA130" ca="1" si="642">IF(AM130&gt;0,2,IF($AL130&lt;=AN$5,1,0))</f>
        <v>#VALUE!</v>
      </c>
      <c r="AO130" s="87" t="e">
        <f t="shared" ca="1" si="642"/>
        <v>#VALUE!</v>
      </c>
      <c r="AP130" s="87" t="e">
        <f t="shared" ca="1" si="642"/>
        <v>#VALUE!</v>
      </c>
      <c r="AQ130" s="87" t="e">
        <f t="shared" ca="1" si="642"/>
        <v>#VALUE!</v>
      </c>
      <c r="AR130" s="87" t="e">
        <f t="shared" ca="1" si="642"/>
        <v>#VALUE!</v>
      </c>
      <c r="AS130" s="87" t="e">
        <f t="shared" ca="1" si="642"/>
        <v>#VALUE!</v>
      </c>
      <c r="AT130" s="87" t="e">
        <f t="shared" ca="1" si="642"/>
        <v>#VALUE!</v>
      </c>
      <c r="AU130" s="87" t="e">
        <f t="shared" ca="1" si="642"/>
        <v>#VALUE!</v>
      </c>
      <c r="AV130" s="87" t="e">
        <f t="shared" ca="1" si="642"/>
        <v>#VALUE!</v>
      </c>
      <c r="AW130" s="87" t="e">
        <f t="shared" ca="1" si="642"/>
        <v>#VALUE!</v>
      </c>
      <c r="AX130" s="87" t="e">
        <f t="shared" ca="1" si="642"/>
        <v>#VALUE!</v>
      </c>
      <c r="AY130" s="87" t="e">
        <f t="shared" ca="1" si="642"/>
        <v>#VALUE!</v>
      </c>
      <c r="AZ130" s="87" t="e">
        <f t="shared" ca="1" si="642"/>
        <v>#VALUE!</v>
      </c>
      <c r="BA130" s="87" t="e">
        <f t="shared" ca="1" si="642"/>
        <v>#VALUE!</v>
      </c>
      <c r="BB130" s="87" t="e">
        <f t="shared" ref="BB130:BF130" ca="1" si="643">IF(BA130&gt;0,2,IF($AL130&lt;=BB$5,1,0))</f>
        <v>#VALUE!</v>
      </c>
      <c r="BC130" s="87" t="e">
        <f t="shared" ca="1" si="643"/>
        <v>#VALUE!</v>
      </c>
      <c r="BD130" s="87" t="e">
        <f t="shared" ca="1" si="643"/>
        <v>#VALUE!</v>
      </c>
      <c r="BE130" s="87" t="e">
        <f t="shared" ca="1" si="643"/>
        <v>#VALUE!</v>
      </c>
      <c r="BF130" s="87" t="e">
        <f t="shared" ca="1" si="643"/>
        <v>#VALUE!</v>
      </c>
      <c r="BH130" s="87" t="e">
        <f t="shared" ca="1" si="353"/>
        <v>#VALUE!</v>
      </c>
      <c r="BI130" s="87" t="e">
        <f t="shared" ca="1" si="354"/>
        <v>#VALUE!</v>
      </c>
      <c r="BJ130" s="87" t="e">
        <f t="shared" ca="1" si="355"/>
        <v>#VALUE!</v>
      </c>
      <c r="BK130" s="87" t="e">
        <f t="shared" ca="1" si="356"/>
        <v>#VALUE!</v>
      </c>
      <c r="BL130" s="87" t="e">
        <f t="shared" ca="1" si="357"/>
        <v>#VALUE!</v>
      </c>
      <c r="BM130" s="87" t="e">
        <f t="shared" ca="1" si="358"/>
        <v>#VALUE!</v>
      </c>
      <c r="BN130" s="87" t="e">
        <f t="shared" ca="1" si="359"/>
        <v>#VALUE!</v>
      </c>
      <c r="BO130" s="87" t="e">
        <f t="shared" ca="1" si="360"/>
        <v>#VALUE!</v>
      </c>
      <c r="BP130" s="87" t="e">
        <f t="shared" ca="1" si="361"/>
        <v>#VALUE!</v>
      </c>
      <c r="BQ130" s="87" t="e">
        <f t="shared" ca="1" si="362"/>
        <v>#VALUE!</v>
      </c>
      <c r="BR130" s="87" t="e">
        <f t="shared" ca="1" si="363"/>
        <v>#VALUE!</v>
      </c>
      <c r="BS130" s="87" t="e">
        <f t="shared" ca="1" si="364"/>
        <v>#VALUE!</v>
      </c>
      <c r="BT130" s="87" t="e">
        <f t="shared" ca="1" si="365"/>
        <v>#VALUE!</v>
      </c>
      <c r="BU130" s="87" t="e">
        <f t="shared" ca="1" si="366"/>
        <v>#VALUE!</v>
      </c>
      <c r="BV130" s="87" t="e">
        <f t="shared" ca="1" si="367"/>
        <v>#VALUE!</v>
      </c>
      <c r="BW130" s="87" t="e">
        <f t="shared" ca="1" si="620"/>
        <v>#VALUE!</v>
      </c>
      <c r="BX130" s="87" t="e">
        <f t="shared" ca="1" si="620"/>
        <v>#VALUE!</v>
      </c>
      <c r="BY130" s="87" t="e">
        <f t="shared" ca="1" si="620"/>
        <v>#VALUE!</v>
      </c>
      <c r="BZ130" s="87" t="e">
        <f t="shared" ca="1" si="620"/>
        <v>#VALUE!</v>
      </c>
      <c r="CA130" s="87" t="e">
        <f t="shared" ca="1" si="620"/>
        <v>#VALUE!</v>
      </c>
      <c r="CD130" s="87" t="e">
        <f t="array" aca="1" ref="CD130" ca="1">IF(CD129=0,0,MIN(IF(CD$7:CD$109&gt;CD129,CD$7:CD$109,"")))</f>
        <v>#N/A</v>
      </c>
      <c r="CE130" s="87" t="e">
        <f t="array" aca="1" ref="CE130" ca="1">IF(CE129=0,0,MIN(IF(CE$7:CE$109&gt;CE129,CE$7:CE$109,"")))</f>
        <v>#REF!</v>
      </c>
      <c r="CF130" s="87" t="e">
        <f t="array" aca="1" ref="CF130" ca="1">IF(CF129=0,0,MIN(IF(CF$7:CF$109&gt;CF129,CF$7:CF$109,"")))</f>
        <v>#REF!</v>
      </c>
      <c r="CG130" s="87" t="e">
        <f t="array" aca="1" ref="CG130" ca="1">IF(CG129=0,0,MIN(IF(CG$7:CG$109&gt;CG129,CG$7:CG$109,"")))</f>
        <v>#REF!</v>
      </c>
      <c r="CH130" s="87" t="e">
        <f t="array" aca="1" ref="CH130" ca="1">IF(CH129=0,0,MIN(IF(CH$7:CH$109&gt;CH129,CH$7:CH$109,"")))</f>
        <v>#REF!</v>
      </c>
      <c r="CI130" s="87" t="e">
        <f t="array" aca="1" ref="CI130" ca="1">IF(CI129=0,0,MIN(IF(CI$7:CI$109&gt;CI129,CI$7:CI$109,"")))</f>
        <v>#REF!</v>
      </c>
      <c r="CJ130" s="87" t="e">
        <f t="array" aca="1" ref="CJ130" ca="1">IF(CJ129=0,0,MIN(IF(CJ$7:CJ$109&gt;CJ129,CJ$7:CJ$109,"")))</f>
        <v>#REF!</v>
      </c>
      <c r="CK130" s="87" t="e">
        <f t="array" aca="1" ref="CK130" ca="1">IF(CK129=0,0,MIN(IF(CK$7:CK$109&gt;CK129,CK$7:CK$109,"")))</f>
        <v>#REF!</v>
      </c>
      <c r="CL130" s="87" t="e">
        <f t="array" aca="1" ref="CL130" ca="1">IF(CL129=0,0,MIN(IF(CL$7:CL$109&gt;CL129,CL$7:CL$109,"")))</f>
        <v>#REF!</v>
      </c>
      <c r="CM130" s="87" t="e">
        <f t="array" aca="1" ref="CM130" ca="1">IF(CM129=0,0,MIN(IF(CM$7:CM$109&gt;CM129,CM$7:CM$109,"")))</f>
        <v>#REF!</v>
      </c>
      <c r="CN130" s="87" t="e">
        <f t="array" aca="1" ref="CN130" ca="1">IF(CN129=0,0,MIN(IF(CN$7:CN$109&gt;CN129,CN$7:CN$109,"")))</f>
        <v>#REF!</v>
      </c>
      <c r="CO130" s="87" t="e">
        <f t="array" aca="1" ref="CO130" ca="1">IF(CO129=0,0,MIN(IF(CO$7:CO$109&gt;CO129,CO$7:CO$109,"")))</f>
        <v>#REF!</v>
      </c>
      <c r="CP130" s="87" t="e">
        <f t="array" aca="1" ref="CP130" ca="1">IF(CP129=0,0,MIN(IF(CP$7:CP$109&gt;CP129,CP$7:CP$109,"")))</f>
        <v>#REF!</v>
      </c>
      <c r="CQ130" s="87" t="e">
        <f t="array" aca="1" ref="CQ130" ca="1">IF(CQ129=0,0,MIN(IF(CQ$7:CQ$109&gt;CQ129,CQ$7:CQ$109,"")))</f>
        <v>#REF!</v>
      </c>
      <c r="CR130" s="87" t="e">
        <f t="array" aca="1" ref="CR130" ca="1">IF(CR129=0,0,MIN(IF(CR$7:CR$109&gt;CR129,CR$7:CR$109,"")))</f>
        <v>#REF!</v>
      </c>
      <c r="CS130" s="87" t="e">
        <f t="array" aca="1" ref="CS130" ca="1">IF(CS129=0,0,MIN(IF(CS$7:CS$109&gt;CS129,CS$7:CS$109,"")))</f>
        <v>#REF!</v>
      </c>
      <c r="CT130" s="87" t="e">
        <f t="array" aca="1" ref="CT130" ca="1">IF(CT129=0,0,MIN(IF(CT$7:CT$109&gt;CT129,CT$7:CT$109,"")))</f>
        <v>#REF!</v>
      </c>
      <c r="CU130" s="87" t="e">
        <f t="array" aca="1" ref="CU130" ca="1">IF(CU129=0,0,MIN(IF(CU$7:CU$109&gt;CU129,CU$7:CU$109,"")))</f>
        <v>#REF!</v>
      </c>
      <c r="CV130" s="87" t="e">
        <f t="array" aca="1" ref="CV130" ca="1">IF(CV129=0,0,MIN(IF(CV$7:CV$109&gt;CV129,CV$7:CV$109,"")))</f>
        <v>#REF!</v>
      </c>
      <c r="CW130" s="87" t="e">
        <f t="array" aca="1" ref="CW130" ca="1">IF(CW129=0,0,MIN(IF(CW$7:CW$109&gt;CW129,CW$7:CW$109,"")))</f>
        <v>#REF!</v>
      </c>
      <c r="DC130" s="87" t="e">
        <f t="shared" ca="1" si="390"/>
        <v>#VALUE!</v>
      </c>
      <c r="DD130" s="87" t="e">
        <f t="shared" ca="1" si="391"/>
        <v>#VALUE!</v>
      </c>
      <c r="DE130" s="87" t="e">
        <f t="shared" ca="1" si="392"/>
        <v>#VALUE!</v>
      </c>
      <c r="DF130" s="87" t="e">
        <f t="shared" ca="1" si="393"/>
        <v>#VALUE!</v>
      </c>
      <c r="DG130" s="87" t="e">
        <f t="shared" ca="1" si="394"/>
        <v>#VALUE!</v>
      </c>
      <c r="DH130" s="87" t="e">
        <f t="shared" ca="1" si="395"/>
        <v>#VALUE!</v>
      </c>
      <c r="DI130" s="87" t="e">
        <f t="shared" ca="1" si="396"/>
        <v>#VALUE!</v>
      </c>
      <c r="DJ130" s="87" t="e">
        <f t="shared" ca="1" si="397"/>
        <v>#VALUE!</v>
      </c>
      <c r="DK130" s="87" t="e">
        <f t="shared" ca="1" si="398"/>
        <v>#VALUE!</v>
      </c>
      <c r="DL130" s="87" t="e">
        <f t="shared" ca="1" si="399"/>
        <v>#VALUE!</v>
      </c>
      <c r="DM130" s="87" t="e">
        <f t="shared" ca="1" si="400"/>
        <v>#VALUE!</v>
      </c>
      <c r="DN130" s="87" t="e">
        <f t="shared" ca="1" si="401"/>
        <v>#VALUE!</v>
      </c>
      <c r="DO130" s="87" t="e">
        <f t="shared" ca="1" si="402"/>
        <v>#VALUE!</v>
      </c>
      <c r="DP130" s="87" t="e">
        <f t="shared" ca="1" si="403"/>
        <v>#VALUE!</v>
      </c>
      <c r="DQ130" s="87" t="e">
        <f t="shared" ca="1" si="404"/>
        <v>#VALUE!</v>
      </c>
      <c r="DR130" s="87" t="e">
        <f t="shared" ca="1" si="405"/>
        <v>#VALUE!</v>
      </c>
      <c r="DS130" s="87" t="e">
        <f t="shared" ca="1" si="406"/>
        <v>#VALUE!</v>
      </c>
      <c r="DT130" s="87" t="e">
        <f t="shared" ca="1" si="407"/>
        <v>#VALUE!</v>
      </c>
      <c r="DU130" s="87" t="e">
        <f t="shared" ca="1" si="408"/>
        <v>#VALUE!</v>
      </c>
      <c r="DV130" s="87" t="e">
        <f t="shared" ca="1" si="409"/>
        <v>#VALUE!</v>
      </c>
      <c r="DW130" s="87" t="e">
        <f t="shared" ca="1" si="410"/>
        <v>#VALUE!</v>
      </c>
      <c r="DY130" s="87" t="e">
        <f t="shared" ca="1" si="411"/>
        <v>#VALUE!</v>
      </c>
      <c r="DZ130" s="87" t="e">
        <f t="shared" ca="1" si="412"/>
        <v>#VALUE!</v>
      </c>
      <c r="EA130" s="87" t="e">
        <f t="shared" ca="1" si="413"/>
        <v>#VALUE!</v>
      </c>
      <c r="EB130" s="87" t="e">
        <f t="shared" ca="1" si="414"/>
        <v>#VALUE!</v>
      </c>
      <c r="EC130" s="87" t="e">
        <f t="shared" ca="1" si="415"/>
        <v>#VALUE!</v>
      </c>
      <c r="ED130" s="87" t="e">
        <f t="shared" ca="1" si="416"/>
        <v>#VALUE!</v>
      </c>
      <c r="EE130" s="87" t="e">
        <f t="shared" ca="1" si="417"/>
        <v>#VALUE!</v>
      </c>
      <c r="EF130" s="87" t="e">
        <f t="shared" ca="1" si="418"/>
        <v>#VALUE!</v>
      </c>
      <c r="EG130" s="87" t="e">
        <f t="shared" ca="1" si="419"/>
        <v>#VALUE!</v>
      </c>
      <c r="EH130" s="87" t="e">
        <f t="shared" ca="1" si="420"/>
        <v>#VALUE!</v>
      </c>
      <c r="EI130" s="87" t="e">
        <f t="shared" ca="1" si="421"/>
        <v>#VALUE!</v>
      </c>
      <c r="EJ130" s="87" t="e">
        <f t="shared" ca="1" si="422"/>
        <v>#VALUE!</v>
      </c>
      <c r="EK130" s="87" t="e">
        <f t="shared" ca="1" si="423"/>
        <v>#VALUE!</v>
      </c>
      <c r="EL130" s="87" t="e">
        <f t="shared" ca="1" si="424"/>
        <v>#VALUE!</v>
      </c>
      <c r="EM130" s="87" t="e">
        <f t="shared" ca="1" si="425"/>
        <v>#VALUE!</v>
      </c>
      <c r="EN130" s="87" t="e">
        <f t="shared" ca="1" si="426"/>
        <v>#VALUE!</v>
      </c>
      <c r="EO130" s="87" t="e">
        <f t="shared" ca="1" si="427"/>
        <v>#VALUE!</v>
      </c>
      <c r="EP130" s="87" t="e">
        <f t="shared" ca="1" si="428"/>
        <v>#VALUE!</v>
      </c>
      <c r="EQ130" s="87" t="e">
        <f t="shared" ca="1" si="429"/>
        <v>#VALUE!</v>
      </c>
      <c r="ER130" s="87" t="e">
        <f t="shared" ca="1" si="430"/>
        <v>#VALUE!</v>
      </c>
      <c r="ES130" s="87" t="e">
        <f t="shared" ca="1" si="431"/>
        <v>#VALUE!</v>
      </c>
      <c r="EU130" s="87" t="e">
        <f t="shared" ca="1" si="432"/>
        <v>#VALUE!</v>
      </c>
      <c r="EV130" s="87" t="e">
        <f t="shared" ca="1" si="433"/>
        <v>#VALUE!</v>
      </c>
      <c r="EW130" s="87" t="e">
        <f t="shared" ca="1" si="434"/>
        <v>#VALUE!</v>
      </c>
      <c r="EX130" s="87" t="e">
        <f t="shared" ca="1" si="435"/>
        <v>#VALUE!</v>
      </c>
      <c r="EY130" s="87" t="e">
        <f t="shared" ca="1" si="436"/>
        <v>#VALUE!</v>
      </c>
      <c r="EZ130" s="87" t="e">
        <f t="shared" ca="1" si="437"/>
        <v>#VALUE!</v>
      </c>
      <c r="FA130" s="87" t="e">
        <f t="shared" ca="1" si="438"/>
        <v>#VALUE!</v>
      </c>
      <c r="FB130" s="87" t="e">
        <f t="shared" ca="1" si="439"/>
        <v>#VALUE!</v>
      </c>
      <c r="FC130" s="87" t="e">
        <f t="shared" ca="1" si="440"/>
        <v>#VALUE!</v>
      </c>
      <c r="FD130" s="87" t="e">
        <f t="shared" ca="1" si="441"/>
        <v>#VALUE!</v>
      </c>
      <c r="FE130" s="87" t="e">
        <f t="shared" ca="1" si="442"/>
        <v>#VALUE!</v>
      </c>
      <c r="FF130" s="87" t="e">
        <f t="shared" ca="1" si="443"/>
        <v>#VALUE!</v>
      </c>
      <c r="FG130" s="87" t="e">
        <f t="shared" ca="1" si="444"/>
        <v>#VALUE!</v>
      </c>
      <c r="FH130" s="87" t="e">
        <f t="shared" ca="1" si="445"/>
        <v>#VALUE!</v>
      </c>
      <c r="FI130" s="87" t="e">
        <f t="shared" ca="1" si="446"/>
        <v>#VALUE!</v>
      </c>
      <c r="FJ130" s="87" t="e">
        <f t="shared" ca="1" si="447"/>
        <v>#VALUE!</v>
      </c>
      <c r="FK130" s="87" t="e">
        <f t="shared" ca="1" si="448"/>
        <v>#VALUE!</v>
      </c>
      <c r="FL130" s="87" t="e">
        <f t="shared" ca="1" si="449"/>
        <v>#VALUE!</v>
      </c>
      <c r="FM130" s="87" t="e">
        <f t="shared" ca="1" si="450"/>
        <v>#VALUE!</v>
      </c>
      <c r="FN130" s="87" t="e">
        <f t="shared" ca="1" si="451"/>
        <v>#VALUE!</v>
      </c>
      <c r="FO130" s="87" t="e">
        <f t="shared" ca="1" si="452"/>
        <v>#VALUE!</v>
      </c>
      <c r="FQ130" s="87">
        <f ca="1"/>
        <v>0</v>
      </c>
      <c r="FR130" s="87">
        <f ca="1"/>
        <v>0</v>
      </c>
      <c r="FS130" s="87">
        <f ca="1"/>
        <v>0</v>
      </c>
      <c r="FT130" s="87">
        <f ca="1"/>
        <v>0</v>
      </c>
      <c r="FU130" s="87">
        <f ca="1"/>
        <v>0</v>
      </c>
      <c r="FV130" s="87">
        <f ca="1"/>
        <v>0</v>
      </c>
      <c r="FW130" s="87">
        <f ca="1"/>
        <v>0</v>
      </c>
      <c r="FX130" s="87">
        <f ca="1"/>
        <v>0</v>
      </c>
      <c r="FY130" s="87">
        <f ca="1"/>
        <v>0</v>
      </c>
      <c r="FZ130" s="87">
        <f ca="1"/>
        <v>0</v>
      </c>
      <c r="GA130" s="87">
        <f ca="1"/>
        <v>0</v>
      </c>
      <c r="GB130" s="87">
        <f ca="1"/>
        <v>0</v>
      </c>
      <c r="GC130" s="87">
        <f ca="1"/>
        <v>0</v>
      </c>
      <c r="GD130" s="87">
        <f ca="1"/>
        <v>0</v>
      </c>
      <c r="GE130" s="87">
        <f ca="1"/>
        <v>0</v>
      </c>
      <c r="GF130" s="87">
        <f ca="1"/>
        <v>0</v>
      </c>
      <c r="GG130" s="87">
        <f ca="1"/>
        <v>0</v>
      </c>
      <c r="GH130" s="87">
        <f ca="1"/>
        <v>0</v>
      </c>
      <c r="GI130" s="87">
        <f ca="1"/>
        <v>0</v>
      </c>
      <c r="GJ130" s="87">
        <f ca="1"/>
        <v>0</v>
      </c>
    </row>
    <row r="131" spans="1:192" x14ac:dyDescent="0.25">
      <c r="A131" s="87">
        <f t="shared" si="515"/>
        <v>122</v>
      </c>
      <c r="B131" s="87" t="e">
        <f t="shared" ca="1" si="456"/>
        <v>#N/A</v>
      </c>
      <c r="C131" s="87" t="e">
        <f t="shared" ca="1" si="457"/>
        <v>#REF!</v>
      </c>
      <c r="D131" s="87" t="e">
        <f t="shared" ca="1" si="458"/>
        <v>#REF!</v>
      </c>
      <c r="E131" s="87" t="e">
        <f t="shared" ca="1" si="459"/>
        <v>#REF!</v>
      </c>
      <c r="F131" s="87" t="e">
        <f t="shared" ca="1" si="460"/>
        <v>#REF!</v>
      </c>
      <c r="G131" s="87" t="e">
        <f t="shared" ca="1" si="461"/>
        <v>#REF!</v>
      </c>
      <c r="H131" s="87" t="e">
        <f t="shared" ca="1" si="462"/>
        <v>#REF!</v>
      </c>
      <c r="I131" s="87" t="e">
        <f t="shared" ca="1" si="463"/>
        <v>#REF!</v>
      </c>
      <c r="J131" s="87" t="e">
        <f t="shared" ca="1" si="464"/>
        <v>#REF!</v>
      </c>
      <c r="K131" s="87" t="e">
        <f t="shared" ca="1" si="465"/>
        <v>#REF!</v>
      </c>
      <c r="L131" s="87" t="e">
        <f t="shared" ca="1" si="466"/>
        <v>#REF!</v>
      </c>
      <c r="M131" s="87" t="e">
        <f t="shared" ca="1" si="467"/>
        <v>#REF!</v>
      </c>
      <c r="N131" s="87" t="e">
        <f t="shared" ca="1" si="468"/>
        <v>#REF!</v>
      </c>
      <c r="O131" s="87" t="e">
        <f t="shared" ca="1" si="469"/>
        <v>#REF!</v>
      </c>
      <c r="P131" s="87" t="e">
        <f t="shared" ca="1" si="470"/>
        <v>#REF!</v>
      </c>
      <c r="Q131" s="87" t="e">
        <f t="shared" ca="1" si="625"/>
        <v>#REF!</v>
      </c>
      <c r="R131" s="87" t="e">
        <f t="shared" ca="1" si="625"/>
        <v>#REF!</v>
      </c>
      <c r="S131" s="87" t="e">
        <f t="shared" ca="1" si="625"/>
        <v>#REF!</v>
      </c>
      <c r="T131" s="87" t="e">
        <f t="shared" ca="1" si="625"/>
        <v>#REF!</v>
      </c>
      <c r="U131" s="87" t="e">
        <f t="shared" ca="1" si="625"/>
        <v>#REF!</v>
      </c>
      <c r="X131" s="87">
        <f ca="1">Ranking!B127</f>
        <v>0</v>
      </c>
      <c r="Y131" s="87" t="e">
        <f ca="1">IF(AH131=0,0,Ranking!C127)</f>
        <v>#VALUE!</v>
      </c>
      <c r="Z131" s="91">
        <f ca="1">Ranking!G127</f>
        <v>0</v>
      </c>
      <c r="AA131" s="87" t="e">
        <f ca="1">MCA!ES130</f>
        <v>#REF!</v>
      </c>
      <c r="AB131" s="87">
        <f ca="1">MCA!ET130</f>
        <v>0</v>
      </c>
      <c r="AC131" s="87">
        <f ca="1">MCA!EU130</f>
        <v>0</v>
      </c>
      <c r="AD131" s="87" t="e">
        <f ca="1">INDEX('MCA-INPUT'!$C$22:$C$25,MATCH(AC131,$W$376:$W$379,0),1)</f>
        <v>#N/A</v>
      </c>
      <c r="AE131" s="87" t="e">
        <f t="shared" ca="1" si="346"/>
        <v>#VALUE!</v>
      </c>
      <c r="AF131" s="87">
        <f ca="1">MATCH(AB131,$AB$7:AB131,0)</f>
        <v>1</v>
      </c>
      <c r="AG131" s="87" t="str">
        <f t="shared" ca="1" si="347"/>
        <v>00</v>
      </c>
      <c r="AH131" s="87" t="e">
        <f t="shared" ca="1" si="348"/>
        <v>#VALUE!</v>
      </c>
      <c r="AI131" s="87" t="e">
        <f t="shared" ca="1" si="385"/>
        <v>#VALUE!</v>
      </c>
      <c r="AK131" s="87" t="e">
        <f t="shared" ca="1" si="349"/>
        <v>#VALUE!</v>
      </c>
      <c r="AL131" s="87" t="e">
        <f t="shared" ca="1" si="386"/>
        <v>#VALUE!</v>
      </c>
      <c r="AM131" s="87" t="e">
        <f t="shared" ca="1" si="350"/>
        <v>#VALUE!</v>
      </c>
      <c r="AN131" s="87" t="e">
        <f t="shared" ref="AN131:BA131" ca="1" si="644">IF(AM131&gt;0,2,IF($AL131&lt;=AN$5,1,0))</f>
        <v>#VALUE!</v>
      </c>
      <c r="AO131" s="87" t="e">
        <f t="shared" ca="1" si="644"/>
        <v>#VALUE!</v>
      </c>
      <c r="AP131" s="87" t="e">
        <f t="shared" ca="1" si="644"/>
        <v>#VALUE!</v>
      </c>
      <c r="AQ131" s="87" t="e">
        <f t="shared" ca="1" si="644"/>
        <v>#VALUE!</v>
      </c>
      <c r="AR131" s="87" t="e">
        <f t="shared" ca="1" si="644"/>
        <v>#VALUE!</v>
      </c>
      <c r="AS131" s="87" t="e">
        <f t="shared" ca="1" si="644"/>
        <v>#VALUE!</v>
      </c>
      <c r="AT131" s="87" t="e">
        <f t="shared" ca="1" si="644"/>
        <v>#VALUE!</v>
      </c>
      <c r="AU131" s="87" t="e">
        <f t="shared" ca="1" si="644"/>
        <v>#VALUE!</v>
      </c>
      <c r="AV131" s="87" t="e">
        <f t="shared" ca="1" si="644"/>
        <v>#VALUE!</v>
      </c>
      <c r="AW131" s="87" t="e">
        <f t="shared" ca="1" si="644"/>
        <v>#VALUE!</v>
      </c>
      <c r="AX131" s="87" t="e">
        <f t="shared" ca="1" si="644"/>
        <v>#VALUE!</v>
      </c>
      <c r="AY131" s="87" t="e">
        <f t="shared" ca="1" si="644"/>
        <v>#VALUE!</v>
      </c>
      <c r="AZ131" s="87" t="e">
        <f t="shared" ca="1" si="644"/>
        <v>#VALUE!</v>
      </c>
      <c r="BA131" s="87" t="e">
        <f t="shared" ca="1" si="644"/>
        <v>#VALUE!</v>
      </c>
      <c r="BB131" s="87" t="e">
        <f t="shared" ref="BB131:BF131" ca="1" si="645">IF(BA131&gt;0,2,IF($AL131&lt;=BB$5,1,0))</f>
        <v>#VALUE!</v>
      </c>
      <c r="BC131" s="87" t="e">
        <f t="shared" ca="1" si="645"/>
        <v>#VALUE!</v>
      </c>
      <c r="BD131" s="87" t="e">
        <f t="shared" ca="1" si="645"/>
        <v>#VALUE!</v>
      </c>
      <c r="BE131" s="87" t="e">
        <f t="shared" ca="1" si="645"/>
        <v>#VALUE!</v>
      </c>
      <c r="BF131" s="87" t="e">
        <f t="shared" ca="1" si="645"/>
        <v>#VALUE!</v>
      </c>
      <c r="BH131" s="87" t="e">
        <f t="shared" ca="1" si="353"/>
        <v>#VALUE!</v>
      </c>
      <c r="BI131" s="87" t="e">
        <f t="shared" ca="1" si="354"/>
        <v>#VALUE!</v>
      </c>
      <c r="BJ131" s="87" t="e">
        <f t="shared" ca="1" si="355"/>
        <v>#VALUE!</v>
      </c>
      <c r="BK131" s="87" t="e">
        <f t="shared" ca="1" si="356"/>
        <v>#VALUE!</v>
      </c>
      <c r="BL131" s="87" t="e">
        <f t="shared" ca="1" si="357"/>
        <v>#VALUE!</v>
      </c>
      <c r="BM131" s="87" t="e">
        <f t="shared" ca="1" si="358"/>
        <v>#VALUE!</v>
      </c>
      <c r="BN131" s="87" t="e">
        <f t="shared" ca="1" si="359"/>
        <v>#VALUE!</v>
      </c>
      <c r="BO131" s="87" t="e">
        <f t="shared" ca="1" si="360"/>
        <v>#VALUE!</v>
      </c>
      <c r="BP131" s="87" t="e">
        <f t="shared" ca="1" si="361"/>
        <v>#VALUE!</v>
      </c>
      <c r="BQ131" s="87" t="e">
        <f t="shared" ca="1" si="362"/>
        <v>#VALUE!</v>
      </c>
      <c r="BR131" s="87" t="e">
        <f t="shared" ca="1" si="363"/>
        <v>#VALUE!</v>
      </c>
      <c r="BS131" s="87" t="e">
        <f t="shared" ca="1" si="364"/>
        <v>#VALUE!</v>
      </c>
      <c r="BT131" s="87" t="e">
        <f t="shared" ca="1" si="365"/>
        <v>#VALUE!</v>
      </c>
      <c r="BU131" s="87" t="e">
        <f t="shared" ca="1" si="366"/>
        <v>#VALUE!</v>
      </c>
      <c r="BV131" s="87" t="e">
        <f t="shared" ca="1" si="367"/>
        <v>#VALUE!</v>
      </c>
      <c r="BW131" s="87" t="e">
        <f t="shared" ca="1" si="620"/>
        <v>#VALUE!</v>
      </c>
      <c r="BX131" s="87" t="e">
        <f t="shared" ca="1" si="620"/>
        <v>#VALUE!</v>
      </c>
      <c r="BY131" s="87" t="e">
        <f t="shared" ca="1" si="620"/>
        <v>#VALUE!</v>
      </c>
      <c r="BZ131" s="87" t="e">
        <f t="shared" ca="1" si="620"/>
        <v>#VALUE!</v>
      </c>
      <c r="CA131" s="87" t="e">
        <f t="shared" ca="1" si="620"/>
        <v>#VALUE!</v>
      </c>
      <c r="CD131" s="87" t="e">
        <f t="array" aca="1" ref="CD131" ca="1">IF(CD130=0,0,MIN(IF(CD$7:CD$109&gt;CD130,CD$7:CD$109,"")))</f>
        <v>#N/A</v>
      </c>
      <c r="CE131" s="87" t="e">
        <f t="array" aca="1" ref="CE131" ca="1">IF(CE130=0,0,MIN(IF(CE$7:CE$109&gt;CE130,CE$7:CE$109,"")))</f>
        <v>#REF!</v>
      </c>
      <c r="CF131" s="87" t="e">
        <f t="array" aca="1" ref="CF131" ca="1">IF(CF130=0,0,MIN(IF(CF$7:CF$109&gt;CF130,CF$7:CF$109,"")))</f>
        <v>#REF!</v>
      </c>
      <c r="CG131" s="87" t="e">
        <f t="array" aca="1" ref="CG131" ca="1">IF(CG130=0,0,MIN(IF(CG$7:CG$109&gt;CG130,CG$7:CG$109,"")))</f>
        <v>#REF!</v>
      </c>
      <c r="CH131" s="87" t="e">
        <f t="array" aca="1" ref="CH131" ca="1">IF(CH130=0,0,MIN(IF(CH$7:CH$109&gt;CH130,CH$7:CH$109,"")))</f>
        <v>#REF!</v>
      </c>
      <c r="CI131" s="87" t="e">
        <f t="array" aca="1" ref="CI131" ca="1">IF(CI130=0,0,MIN(IF(CI$7:CI$109&gt;CI130,CI$7:CI$109,"")))</f>
        <v>#REF!</v>
      </c>
      <c r="CJ131" s="87" t="e">
        <f t="array" aca="1" ref="CJ131" ca="1">IF(CJ130=0,0,MIN(IF(CJ$7:CJ$109&gt;CJ130,CJ$7:CJ$109,"")))</f>
        <v>#REF!</v>
      </c>
      <c r="CK131" s="87" t="e">
        <f t="array" aca="1" ref="CK131" ca="1">IF(CK130=0,0,MIN(IF(CK$7:CK$109&gt;CK130,CK$7:CK$109,"")))</f>
        <v>#REF!</v>
      </c>
      <c r="CL131" s="87" t="e">
        <f t="array" aca="1" ref="CL131" ca="1">IF(CL130=0,0,MIN(IF(CL$7:CL$109&gt;CL130,CL$7:CL$109,"")))</f>
        <v>#REF!</v>
      </c>
      <c r="CM131" s="87" t="e">
        <f t="array" aca="1" ref="CM131" ca="1">IF(CM130=0,0,MIN(IF(CM$7:CM$109&gt;CM130,CM$7:CM$109,"")))</f>
        <v>#REF!</v>
      </c>
      <c r="CN131" s="87" t="e">
        <f t="array" aca="1" ref="CN131" ca="1">IF(CN130=0,0,MIN(IF(CN$7:CN$109&gt;CN130,CN$7:CN$109,"")))</f>
        <v>#REF!</v>
      </c>
      <c r="CO131" s="87" t="e">
        <f t="array" aca="1" ref="CO131" ca="1">IF(CO130=0,0,MIN(IF(CO$7:CO$109&gt;CO130,CO$7:CO$109,"")))</f>
        <v>#REF!</v>
      </c>
      <c r="CP131" s="87" t="e">
        <f t="array" aca="1" ref="CP131" ca="1">IF(CP130=0,0,MIN(IF(CP$7:CP$109&gt;CP130,CP$7:CP$109,"")))</f>
        <v>#REF!</v>
      </c>
      <c r="CQ131" s="87" t="e">
        <f t="array" aca="1" ref="CQ131" ca="1">IF(CQ130=0,0,MIN(IF(CQ$7:CQ$109&gt;CQ130,CQ$7:CQ$109,"")))</f>
        <v>#REF!</v>
      </c>
      <c r="CR131" s="87" t="e">
        <f t="array" aca="1" ref="CR131" ca="1">IF(CR130=0,0,MIN(IF(CR$7:CR$109&gt;CR130,CR$7:CR$109,"")))</f>
        <v>#REF!</v>
      </c>
      <c r="CS131" s="87" t="e">
        <f t="array" aca="1" ref="CS131" ca="1">IF(CS130=0,0,MIN(IF(CS$7:CS$109&gt;CS130,CS$7:CS$109,"")))</f>
        <v>#REF!</v>
      </c>
      <c r="CT131" s="87" t="e">
        <f t="array" aca="1" ref="CT131" ca="1">IF(CT130=0,0,MIN(IF(CT$7:CT$109&gt;CT130,CT$7:CT$109,"")))</f>
        <v>#REF!</v>
      </c>
      <c r="CU131" s="87" t="e">
        <f t="array" aca="1" ref="CU131" ca="1">IF(CU130=0,0,MIN(IF(CU$7:CU$109&gt;CU130,CU$7:CU$109,"")))</f>
        <v>#REF!</v>
      </c>
      <c r="CV131" s="87" t="e">
        <f t="array" aca="1" ref="CV131" ca="1">IF(CV130=0,0,MIN(IF(CV$7:CV$109&gt;CV130,CV$7:CV$109,"")))</f>
        <v>#REF!</v>
      </c>
      <c r="CW131" s="87" t="e">
        <f t="array" aca="1" ref="CW131" ca="1">IF(CW130=0,0,MIN(IF(CW$7:CW$109&gt;CW130,CW$7:CW$109,"")))</f>
        <v>#REF!</v>
      </c>
      <c r="DC131" s="87" t="e">
        <f t="shared" ca="1" si="390"/>
        <v>#VALUE!</v>
      </c>
      <c r="DD131" s="87" t="e">
        <f t="shared" ca="1" si="391"/>
        <v>#VALUE!</v>
      </c>
      <c r="DE131" s="87" t="e">
        <f t="shared" ca="1" si="392"/>
        <v>#VALUE!</v>
      </c>
      <c r="DF131" s="87" t="e">
        <f t="shared" ca="1" si="393"/>
        <v>#VALUE!</v>
      </c>
      <c r="DG131" s="87" t="e">
        <f t="shared" ca="1" si="394"/>
        <v>#VALUE!</v>
      </c>
      <c r="DH131" s="87" t="e">
        <f t="shared" ca="1" si="395"/>
        <v>#VALUE!</v>
      </c>
      <c r="DI131" s="87" t="e">
        <f t="shared" ca="1" si="396"/>
        <v>#VALUE!</v>
      </c>
      <c r="DJ131" s="87" t="e">
        <f t="shared" ca="1" si="397"/>
        <v>#VALUE!</v>
      </c>
      <c r="DK131" s="87" t="e">
        <f t="shared" ca="1" si="398"/>
        <v>#VALUE!</v>
      </c>
      <c r="DL131" s="87" t="e">
        <f t="shared" ca="1" si="399"/>
        <v>#VALUE!</v>
      </c>
      <c r="DM131" s="87" t="e">
        <f t="shared" ca="1" si="400"/>
        <v>#VALUE!</v>
      </c>
      <c r="DN131" s="87" t="e">
        <f t="shared" ca="1" si="401"/>
        <v>#VALUE!</v>
      </c>
      <c r="DO131" s="87" t="e">
        <f t="shared" ca="1" si="402"/>
        <v>#VALUE!</v>
      </c>
      <c r="DP131" s="87" t="e">
        <f t="shared" ca="1" si="403"/>
        <v>#VALUE!</v>
      </c>
      <c r="DQ131" s="87" t="e">
        <f t="shared" ca="1" si="404"/>
        <v>#VALUE!</v>
      </c>
      <c r="DR131" s="87" t="e">
        <f t="shared" ca="1" si="405"/>
        <v>#VALUE!</v>
      </c>
      <c r="DS131" s="87" t="e">
        <f t="shared" ca="1" si="406"/>
        <v>#VALUE!</v>
      </c>
      <c r="DT131" s="87" t="e">
        <f t="shared" ca="1" si="407"/>
        <v>#VALUE!</v>
      </c>
      <c r="DU131" s="87" t="e">
        <f t="shared" ca="1" si="408"/>
        <v>#VALUE!</v>
      </c>
      <c r="DV131" s="87" t="e">
        <f t="shared" ca="1" si="409"/>
        <v>#VALUE!</v>
      </c>
      <c r="DW131" s="87" t="e">
        <f t="shared" ca="1" si="410"/>
        <v>#VALUE!</v>
      </c>
      <c r="DY131" s="87" t="e">
        <f t="shared" ca="1" si="411"/>
        <v>#VALUE!</v>
      </c>
      <c r="DZ131" s="87" t="e">
        <f t="shared" ca="1" si="412"/>
        <v>#VALUE!</v>
      </c>
      <c r="EA131" s="87" t="e">
        <f t="shared" ca="1" si="413"/>
        <v>#VALUE!</v>
      </c>
      <c r="EB131" s="87" t="e">
        <f t="shared" ca="1" si="414"/>
        <v>#VALUE!</v>
      </c>
      <c r="EC131" s="87" t="e">
        <f t="shared" ca="1" si="415"/>
        <v>#VALUE!</v>
      </c>
      <c r="ED131" s="87" t="e">
        <f t="shared" ca="1" si="416"/>
        <v>#VALUE!</v>
      </c>
      <c r="EE131" s="87" t="e">
        <f t="shared" ca="1" si="417"/>
        <v>#VALUE!</v>
      </c>
      <c r="EF131" s="87" t="e">
        <f t="shared" ca="1" si="418"/>
        <v>#VALUE!</v>
      </c>
      <c r="EG131" s="87" t="e">
        <f t="shared" ca="1" si="419"/>
        <v>#VALUE!</v>
      </c>
      <c r="EH131" s="87" t="e">
        <f t="shared" ca="1" si="420"/>
        <v>#VALUE!</v>
      </c>
      <c r="EI131" s="87" t="e">
        <f t="shared" ca="1" si="421"/>
        <v>#VALUE!</v>
      </c>
      <c r="EJ131" s="87" t="e">
        <f t="shared" ca="1" si="422"/>
        <v>#VALUE!</v>
      </c>
      <c r="EK131" s="87" t="e">
        <f t="shared" ca="1" si="423"/>
        <v>#VALUE!</v>
      </c>
      <c r="EL131" s="87" t="e">
        <f t="shared" ca="1" si="424"/>
        <v>#VALUE!</v>
      </c>
      <c r="EM131" s="87" t="e">
        <f t="shared" ca="1" si="425"/>
        <v>#VALUE!</v>
      </c>
      <c r="EN131" s="87" t="e">
        <f t="shared" ca="1" si="426"/>
        <v>#VALUE!</v>
      </c>
      <c r="EO131" s="87" t="e">
        <f t="shared" ca="1" si="427"/>
        <v>#VALUE!</v>
      </c>
      <c r="EP131" s="87" t="e">
        <f t="shared" ca="1" si="428"/>
        <v>#VALUE!</v>
      </c>
      <c r="EQ131" s="87" t="e">
        <f t="shared" ca="1" si="429"/>
        <v>#VALUE!</v>
      </c>
      <c r="ER131" s="87" t="e">
        <f t="shared" ca="1" si="430"/>
        <v>#VALUE!</v>
      </c>
      <c r="ES131" s="87" t="e">
        <f t="shared" ca="1" si="431"/>
        <v>#VALUE!</v>
      </c>
      <c r="EU131" s="87" t="e">
        <f t="shared" ca="1" si="432"/>
        <v>#VALUE!</v>
      </c>
      <c r="EV131" s="87" t="e">
        <f t="shared" ca="1" si="433"/>
        <v>#VALUE!</v>
      </c>
      <c r="EW131" s="87" t="e">
        <f t="shared" ca="1" si="434"/>
        <v>#VALUE!</v>
      </c>
      <c r="EX131" s="87" t="e">
        <f t="shared" ca="1" si="435"/>
        <v>#VALUE!</v>
      </c>
      <c r="EY131" s="87" t="e">
        <f t="shared" ca="1" si="436"/>
        <v>#VALUE!</v>
      </c>
      <c r="EZ131" s="87" t="e">
        <f t="shared" ca="1" si="437"/>
        <v>#VALUE!</v>
      </c>
      <c r="FA131" s="87" t="e">
        <f t="shared" ca="1" si="438"/>
        <v>#VALUE!</v>
      </c>
      <c r="FB131" s="87" t="e">
        <f t="shared" ca="1" si="439"/>
        <v>#VALUE!</v>
      </c>
      <c r="FC131" s="87" t="e">
        <f t="shared" ca="1" si="440"/>
        <v>#VALUE!</v>
      </c>
      <c r="FD131" s="87" t="e">
        <f t="shared" ca="1" si="441"/>
        <v>#VALUE!</v>
      </c>
      <c r="FE131" s="87" t="e">
        <f t="shared" ca="1" si="442"/>
        <v>#VALUE!</v>
      </c>
      <c r="FF131" s="87" t="e">
        <f t="shared" ca="1" si="443"/>
        <v>#VALUE!</v>
      </c>
      <c r="FG131" s="87" t="e">
        <f t="shared" ca="1" si="444"/>
        <v>#VALUE!</v>
      </c>
      <c r="FH131" s="87" t="e">
        <f t="shared" ca="1" si="445"/>
        <v>#VALUE!</v>
      </c>
      <c r="FI131" s="87" t="e">
        <f t="shared" ca="1" si="446"/>
        <v>#VALUE!</v>
      </c>
      <c r="FJ131" s="87" t="e">
        <f t="shared" ca="1" si="447"/>
        <v>#VALUE!</v>
      </c>
      <c r="FK131" s="87" t="e">
        <f t="shared" ca="1" si="448"/>
        <v>#VALUE!</v>
      </c>
      <c r="FL131" s="87" t="e">
        <f t="shared" ca="1" si="449"/>
        <v>#VALUE!</v>
      </c>
      <c r="FM131" s="87" t="e">
        <f t="shared" ca="1" si="450"/>
        <v>#VALUE!</v>
      </c>
      <c r="FN131" s="87" t="e">
        <f t="shared" ca="1" si="451"/>
        <v>#VALUE!</v>
      </c>
      <c r="FO131" s="87" t="e">
        <f t="shared" ca="1" si="452"/>
        <v>#VALUE!</v>
      </c>
      <c r="FQ131" s="87">
        <f ca="1"/>
        <v>0</v>
      </c>
      <c r="FR131" s="87">
        <f ca="1"/>
        <v>0</v>
      </c>
      <c r="FS131" s="87">
        <f ca="1"/>
        <v>0</v>
      </c>
      <c r="FT131" s="87">
        <f ca="1"/>
        <v>0</v>
      </c>
      <c r="FU131" s="87">
        <f ca="1"/>
        <v>0</v>
      </c>
      <c r="FV131" s="87">
        <f ca="1"/>
        <v>0</v>
      </c>
      <c r="FW131" s="87">
        <f ca="1"/>
        <v>0</v>
      </c>
      <c r="FX131" s="87">
        <f ca="1"/>
        <v>0</v>
      </c>
      <c r="FY131" s="87">
        <f ca="1"/>
        <v>0</v>
      </c>
      <c r="FZ131" s="87">
        <f ca="1"/>
        <v>0</v>
      </c>
      <c r="GA131" s="87">
        <f ca="1"/>
        <v>0</v>
      </c>
      <c r="GB131" s="87">
        <f ca="1"/>
        <v>0</v>
      </c>
      <c r="GC131" s="87">
        <f ca="1"/>
        <v>0</v>
      </c>
      <c r="GD131" s="87">
        <f ca="1"/>
        <v>0</v>
      </c>
      <c r="GE131" s="87">
        <f ca="1"/>
        <v>0</v>
      </c>
      <c r="GF131" s="87">
        <f ca="1"/>
        <v>0</v>
      </c>
      <c r="GG131" s="87">
        <f ca="1"/>
        <v>0</v>
      </c>
      <c r="GH131" s="87">
        <f ca="1"/>
        <v>0</v>
      </c>
      <c r="GI131" s="87">
        <f ca="1"/>
        <v>0</v>
      </c>
      <c r="GJ131" s="87">
        <f ca="1"/>
        <v>0</v>
      </c>
    </row>
    <row r="132" spans="1:192" x14ac:dyDescent="0.25">
      <c r="A132" s="87">
        <f t="shared" si="515"/>
        <v>123</v>
      </c>
      <c r="B132" s="87" t="e">
        <f t="shared" ca="1" si="456"/>
        <v>#N/A</v>
      </c>
      <c r="C132" s="87" t="e">
        <f t="shared" ca="1" si="457"/>
        <v>#REF!</v>
      </c>
      <c r="D132" s="87" t="e">
        <f t="shared" ca="1" si="458"/>
        <v>#REF!</v>
      </c>
      <c r="E132" s="87" t="e">
        <f t="shared" ca="1" si="459"/>
        <v>#REF!</v>
      </c>
      <c r="F132" s="87" t="e">
        <f t="shared" ca="1" si="460"/>
        <v>#REF!</v>
      </c>
      <c r="G132" s="87" t="e">
        <f t="shared" ca="1" si="461"/>
        <v>#REF!</v>
      </c>
      <c r="H132" s="87" t="e">
        <f t="shared" ca="1" si="462"/>
        <v>#REF!</v>
      </c>
      <c r="I132" s="87" t="e">
        <f t="shared" ca="1" si="463"/>
        <v>#REF!</v>
      </c>
      <c r="J132" s="87" t="e">
        <f t="shared" ca="1" si="464"/>
        <v>#REF!</v>
      </c>
      <c r="K132" s="87" t="e">
        <f t="shared" ca="1" si="465"/>
        <v>#REF!</v>
      </c>
      <c r="L132" s="87" t="e">
        <f t="shared" ca="1" si="466"/>
        <v>#REF!</v>
      </c>
      <c r="M132" s="87" t="e">
        <f t="shared" ca="1" si="467"/>
        <v>#REF!</v>
      </c>
      <c r="N132" s="87" t="e">
        <f t="shared" ca="1" si="468"/>
        <v>#REF!</v>
      </c>
      <c r="O132" s="87" t="e">
        <f t="shared" ca="1" si="469"/>
        <v>#REF!</v>
      </c>
      <c r="P132" s="87" t="e">
        <f t="shared" ca="1" si="470"/>
        <v>#REF!</v>
      </c>
      <c r="Q132" s="87" t="e">
        <f t="shared" ca="1" si="625"/>
        <v>#REF!</v>
      </c>
      <c r="R132" s="87" t="e">
        <f t="shared" ca="1" si="625"/>
        <v>#REF!</v>
      </c>
      <c r="S132" s="87" t="e">
        <f t="shared" ca="1" si="625"/>
        <v>#REF!</v>
      </c>
      <c r="T132" s="87" t="e">
        <f t="shared" ca="1" si="625"/>
        <v>#REF!</v>
      </c>
      <c r="U132" s="87" t="e">
        <f t="shared" ca="1" si="625"/>
        <v>#REF!</v>
      </c>
      <c r="X132" s="87">
        <f ca="1">Ranking!B128</f>
        <v>0</v>
      </c>
      <c r="Y132" s="87" t="e">
        <f ca="1">IF(AH132=0,0,Ranking!C128)</f>
        <v>#VALUE!</v>
      </c>
      <c r="Z132" s="91">
        <f ca="1">Ranking!G128</f>
        <v>0</v>
      </c>
      <c r="AA132" s="87" t="e">
        <f ca="1">MCA!ES131</f>
        <v>#REF!</v>
      </c>
      <c r="AB132" s="87">
        <f ca="1">MCA!ET131</f>
        <v>0</v>
      </c>
      <c r="AC132" s="87">
        <f ca="1">MCA!EU131</f>
        <v>0</v>
      </c>
      <c r="AD132" s="87" t="e">
        <f ca="1">INDEX('MCA-INPUT'!$C$22:$C$25,MATCH(AC132,$W$376:$W$379,0),1)</f>
        <v>#N/A</v>
      </c>
      <c r="AE132" s="87" t="e">
        <f t="shared" ca="1" si="346"/>
        <v>#VALUE!</v>
      </c>
      <c r="AF132" s="87">
        <f ca="1">MATCH(AB132,$AB$7:AB132,0)</f>
        <v>1</v>
      </c>
      <c r="AG132" s="87" t="str">
        <f t="shared" ca="1" si="347"/>
        <v>00</v>
      </c>
      <c r="AH132" s="87" t="e">
        <f t="shared" ca="1" si="348"/>
        <v>#VALUE!</v>
      </c>
      <c r="AI132" s="87" t="e">
        <f t="shared" ca="1" si="385"/>
        <v>#VALUE!</v>
      </c>
      <c r="AK132" s="87" t="e">
        <f t="shared" ca="1" si="349"/>
        <v>#VALUE!</v>
      </c>
      <c r="AL132" s="87" t="e">
        <f t="shared" ca="1" si="386"/>
        <v>#VALUE!</v>
      </c>
      <c r="AM132" s="87" t="e">
        <f t="shared" ca="1" si="350"/>
        <v>#VALUE!</v>
      </c>
      <c r="AN132" s="87" t="e">
        <f t="shared" ref="AN132:BA132" ca="1" si="646">IF(AM132&gt;0,2,IF($AL132&lt;=AN$5,1,0))</f>
        <v>#VALUE!</v>
      </c>
      <c r="AO132" s="87" t="e">
        <f t="shared" ca="1" si="646"/>
        <v>#VALUE!</v>
      </c>
      <c r="AP132" s="87" t="e">
        <f t="shared" ca="1" si="646"/>
        <v>#VALUE!</v>
      </c>
      <c r="AQ132" s="87" t="e">
        <f t="shared" ca="1" si="646"/>
        <v>#VALUE!</v>
      </c>
      <c r="AR132" s="87" t="e">
        <f t="shared" ca="1" si="646"/>
        <v>#VALUE!</v>
      </c>
      <c r="AS132" s="87" t="e">
        <f t="shared" ca="1" si="646"/>
        <v>#VALUE!</v>
      </c>
      <c r="AT132" s="87" t="e">
        <f t="shared" ca="1" si="646"/>
        <v>#VALUE!</v>
      </c>
      <c r="AU132" s="87" t="e">
        <f t="shared" ca="1" si="646"/>
        <v>#VALUE!</v>
      </c>
      <c r="AV132" s="87" t="e">
        <f t="shared" ca="1" si="646"/>
        <v>#VALUE!</v>
      </c>
      <c r="AW132" s="87" t="e">
        <f t="shared" ca="1" si="646"/>
        <v>#VALUE!</v>
      </c>
      <c r="AX132" s="87" t="e">
        <f t="shared" ca="1" si="646"/>
        <v>#VALUE!</v>
      </c>
      <c r="AY132" s="87" t="e">
        <f t="shared" ca="1" si="646"/>
        <v>#VALUE!</v>
      </c>
      <c r="AZ132" s="87" t="e">
        <f t="shared" ca="1" si="646"/>
        <v>#VALUE!</v>
      </c>
      <c r="BA132" s="87" t="e">
        <f t="shared" ca="1" si="646"/>
        <v>#VALUE!</v>
      </c>
      <c r="BB132" s="87" t="e">
        <f t="shared" ref="BB132:BF132" ca="1" si="647">IF(BA132&gt;0,2,IF($AL132&lt;=BB$5,1,0))</f>
        <v>#VALUE!</v>
      </c>
      <c r="BC132" s="87" t="e">
        <f t="shared" ca="1" si="647"/>
        <v>#VALUE!</v>
      </c>
      <c r="BD132" s="87" t="e">
        <f t="shared" ca="1" si="647"/>
        <v>#VALUE!</v>
      </c>
      <c r="BE132" s="87" t="e">
        <f t="shared" ca="1" si="647"/>
        <v>#VALUE!</v>
      </c>
      <c r="BF132" s="87" t="e">
        <f t="shared" ca="1" si="647"/>
        <v>#VALUE!</v>
      </c>
      <c r="BH132" s="87" t="e">
        <f t="shared" ca="1" si="353"/>
        <v>#VALUE!</v>
      </c>
      <c r="BI132" s="87" t="e">
        <f t="shared" ca="1" si="354"/>
        <v>#VALUE!</v>
      </c>
      <c r="BJ132" s="87" t="e">
        <f t="shared" ca="1" si="355"/>
        <v>#VALUE!</v>
      </c>
      <c r="BK132" s="87" t="e">
        <f t="shared" ca="1" si="356"/>
        <v>#VALUE!</v>
      </c>
      <c r="BL132" s="87" t="e">
        <f t="shared" ca="1" si="357"/>
        <v>#VALUE!</v>
      </c>
      <c r="BM132" s="87" t="e">
        <f t="shared" ca="1" si="358"/>
        <v>#VALUE!</v>
      </c>
      <c r="BN132" s="87" t="e">
        <f t="shared" ca="1" si="359"/>
        <v>#VALUE!</v>
      </c>
      <c r="BO132" s="87" t="e">
        <f t="shared" ca="1" si="360"/>
        <v>#VALUE!</v>
      </c>
      <c r="BP132" s="87" t="e">
        <f t="shared" ca="1" si="361"/>
        <v>#VALUE!</v>
      </c>
      <c r="BQ132" s="87" t="e">
        <f t="shared" ca="1" si="362"/>
        <v>#VALUE!</v>
      </c>
      <c r="BR132" s="87" t="e">
        <f t="shared" ca="1" si="363"/>
        <v>#VALUE!</v>
      </c>
      <c r="BS132" s="87" t="e">
        <f t="shared" ca="1" si="364"/>
        <v>#VALUE!</v>
      </c>
      <c r="BT132" s="87" t="e">
        <f t="shared" ca="1" si="365"/>
        <v>#VALUE!</v>
      </c>
      <c r="BU132" s="87" t="e">
        <f t="shared" ca="1" si="366"/>
        <v>#VALUE!</v>
      </c>
      <c r="BV132" s="87" t="e">
        <f t="shared" ca="1" si="367"/>
        <v>#VALUE!</v>
      </c>
      <c r="BW132" s="87" t="e">
        <f t="shared" ca="1" si="620"/>
        <v>#VALUE!</v>
      </c>
      <c r="BX132" s="87" t="e">
        <f t="shared" ca="1" si="620"/>
        <v>#VALUE!</v>
      </c>
      <c r="BY132" s="87" t="e">
        <f t="shared" ca="1" si="620"/>
        <v>#VALUE!</v>
      </c>
      <c r="BZ132" s="87" t="e">
        <f t="shared" ca="1" si="620"/>
        <v>#VALUE!</v>
      </c>
      <c r="CA132" s="87" t="e">
        <f t="shared" ca="1" si="620"/>
        <v>#VALUE!</v>
      </c>
      <c r="CD132" s="87" t="e">
        <f t="array" aca="1" ref="CD132" ca="1">IF(CD131=0,0,MIN(IF(CD$7:CD$109&gt;CD131,CD$7:CD$109,"")))</f>
        <v>#N/A</v>
      </c>
      <c r="CE132" s="87" t="e">
        <f t="array" aca="1" ref="CE132" ca="1">IF(CE131=0,0,MIN(IF(CE$7:CE$109&gt;CE131,CE$7:CE$109,"")))</f>
        <v>#REF!</v>
      </c>
      <c r="CF132" s="87" t="e">
        <f t="array" aca="1" ref="CF132" ca="1">IF(CF131=0,0,MIN(IF(CF$7:CF$109&gt;CF131,CF$7:CF$109,"")))</f>
        <v>#REF!</v>
      </c>
      <c r="CG132" s="87" t="e">
        <f t="array" aca="1" ref="CG132" ca="1">IF(CG131=0,0,MIN(IF(CG$7:CG$109&gt;CG131,CG$7:CG$109,"")))</f>
        <v>#REF!</v>
      </c>
      <c r="CH132" s="87" t="e">
        <f t="array" aca="1" ref="CH132" ca="1">IF(CH131=0,0,MIN(IF(CH$7:CH$109&gt;CH131,CH$7:CH$109,"")))</f>
        <v>#REF!</v>
      </c>
      <c r="CI132" s="87" t="e">
        <f t="array" aca="1" ref="CI132" ca="1">IF(CI131=0,0,MIN(IF(CI$7:CI$109&gt;CI131,CI$7:CI$109,"")))</f>
        <v>#REF!</v>
      </c>
      <c r="CJ132" s="87" t="e">
        <f t="array" aca="1" ref="CJ132" ca="1">IF(CJ131=0,0,MIN(IF(CJ$7:CJ$109&gt;CJ131,CJ$7:CJ$109,"")))</f>
        <v>#REF!</v>
      </c>
      <c r="CK132" s="87" t="e">
        <f t="array" aca="1" ref="CK132" ca="1">IF(CK131=0,0,MIN(IF(CK$7:CK$109&gt;CK131,CK$7:CK$109,"")))</f>
        <v>#REF!</v>
      </c>
      <c r="CL132" s="87" t="e">
        <f t="array" aca="1" ref="CL132" ca="1">IF(CL131=0,0,MIN(IF(CL$7:CL$109&gt;CL131,CL$7:CL$109,"")))</f>
        <v>#REF!</v>
      </c>
      <c r="CM132" s="87" t="e">
        <f t="array" aca="1" ref="CM132" ca="1">IF(CM131=0,0,MIN(IF(CM$7:CM$109&gt;CM131,CM$7:CM$109,"")))</f>
        <v>#REF!</v>
      </c>
      <c r="CN132" s="87" t="e">
        <f t="array" aca="1" ref="CN132" ca="1">IF(CN131=0,0,MIN(IF(CN$7:CN$109&gt;CN131,CN$7:CN$109,"")))</f>
        <v>#REF!</v>
      </c>
      <c r="CO132" s="87" t="e">
        <f t="array" aca="1" ref="CO132" ca="1">IF(CO131=0,0,MIN(IF(CO$7:CO$109&gt;CO131,CO$7:CO$109,"")))</f>
        <v>#REF!</v>
      </c>
      <c r="CP132" s="87" t="e">
        <f t="array" aca="1" ref="CP132" ca="1">IF(CP131=0,0,MIN(IF(CP$7:CP$109&gt;CP131,CP$7:CP$109,"")))</f>
        <v>#REF!</v>
      </c>
      <c r="CQ132" s="87" t="e">
        <f t="array" aca="1" ref="CQ132" ca="1">IF(CQ131=0,0,MIN(IF(CQ$7:CQ$109&gt;CQ131,CQ$7:CQ$109,"")))</f>
        <v>#REF!</v>
      </c>
      <c r="CR132" s="87" t="e">
        <f t="array" aca="1" ref="CR132" ca="1">IF(CR131=0,0,MIN(IF(CR$7:CR$109&gt;CR131,CR$7:CR$109,"")))</f>
        <v>#REF!</v>
      </c>
      <c r="CS132" s="87" t="e">
        <f t="array" aca="1" ref="CS132" ca="1">IF(CS131=0,0,MIN(IF(CS$7:CS$109&gt;CS131,CS$7:CS$109,"")))</f>
        <v>#REF!</v>
      </c>
      <c r="CT132" s="87" t="e">
        <f t="array" aca="1" ref="CT132" ca="1">IF(CT131=0,0,MIN(IF(CT$7:CT$109&gt;CT131,CT$7:CT$109,"")))</f>
        <v>#REF!</v>
      </c>
      <c r="CU132" s="87" t="e">
        <f t="array" aca="1" ref="CU132" ca="1">IF(CU131=0,0,MIN(IF(CU$7:CU$109&gt;CU131,CU$7:CU$109,"")))</f>
        <v>#REF!</v>
      </c>
      <c r="CV132" s="87" t="e">
        <f t="array" aca="1" ref="CV132" ca="1">IF(CV131=0,0,MIN(IF(CV$7:CV$109&gt;CV131,CV$7:CV$109,"")))</f>
        <v>#REF!</v>
      </c>
      <c r="CW132" s="87" t="e">
        <f t="array" aca="1" ref="CW132" ca="1">IF(CW131=0,0,MIN(IF(CW$7:CW$109&gt;CW131,CW$7:CW$109,"")))</f>
        <v>#REF!</v>
      </c>
      <c r="DC132" s="87" t="e">
        <f t="shared" ca="1" si="390"/>
        <v>#VALUE!</v>
      </c>
      <c r="DD132" s="87" t="e">
        <f t="shared" ca="1" si="391"/>
        <v>#VALUE!</v>
      </c>
      <c r="DE132" s="87" t="e">
        <f t="shared" ca="1" si="392"/>
        <v>#VALUE!</v>
      </c>
      <c r="DF132" s="87" t="e">
        <f t="shared" ca="1" si="393"/>
        <v>#VALUE!</v>
      </c>
      <c r="DG132" s="87" t="e">
        <f t="shared" ca="1" si="394"/>
        <v>#VALUE!</v>
      </c>
      <c r="DH132" s="87" t="e">
        <f t="shared" ca="1" si="395"/>
        <v>#VALUE!</v>
      </c>
      <c r="DI132" s="87" t="e">
        <f t="shared" ca="1" si="396"/>
        <v>#VALUE!</v>
      </c>
      <c r="DJ132" s="87" t="e">
        <f t="shared" ca="1" si="397"/>
        <v>#VALUE!</v>
      </c>
      <c r="DK132" s="87" t="e">
        <f t="shared" ca="1" si="398"/>
        <v>#VALUE!</v>
      </c>
      <c r="DL132" s="87" t="e">
        <f t="shared" ca="1" si="399"/>
        <v>#VALUE!</v>
      </c>
      <c r="DM132" s="87" t="e">
        <f t="shared" ca="1" si="400"/>
        <v>#VALUE!</v>
      </c>
      <c r="DN132" s="87" t="e">
        <f t="shared" ca="1" si="401"/>
        <v>#VALUE!</v>
      </c>
      <c r="DO132" s="87" t="e">
        <f t="shared" ca="1" si="402"/>
        <v>#VALUE!</v>
      </c>
      <c r="DP132" s="87" t="e">
        <f t="shared" ca="1" si="403"/>
        <v>#VALUE!</v>
      </c>
      <c r="DQ132" s="87" t="e">
        <f t="shared" ca="1" si="404"/>
        <v>#VALUE!</v>
      </c>
      <c r="DR132" s="87" t="e">
        <f t="shared" ca="1" si="405"/>
        <v>#VALUE!</v>
      </c>
      <c r="DS132" s="87" t="e">
        <f t="shared" ca="1" si="406"/>
        <v>#VALUE!</v>
      </c>
      <c r="DT132" s="87" t="e">
        <f t="shared" ca="1" si="407"/>
        <v>#VALUE!</v>
      </c>
      <c r="DU132" s="87" t="e">
        <f t="shared" ca="1" si="408"/>
        <v>#VALUE!</v>
      </c>
      <c r="DV132" s="87" t="e">
        <f t="shared" ca="1" si="409"/>
        <v>#VALUE!</v>
      </c>
      <c r="DW132" s="87" t="e">
        <f t="shared" ca="1" si="410"/>
        <v>#VALUE!</v>
      </c>
      <c r="DY132" s="87" t="e">
        <f t="shared" ca="1" si="411"/>
        <v>#VALUE!</v>
      </c>
      <c r="DZ132" s="87" t="e">
        <f t="shared" ca="1" si="412"/>
        <v>#VALUE!</v>
      </c>
      <c r="EA132" s="87" t="e">
        <f t="shared" ca="1" si="413"/>
        <v>#VALUE!</v>
      </c>
      <c r="EB132" s="87" t="e">
        <f t="shared" ca="1" si="414"/>
        <v>#VALUE!</v>
      </c>
      <c r="EC132" s="87" t="e">
        <f t="shared" ca="1" si="415"/>
        <v>#VALUE!</v>
      </c>
      <c r="ED132" s="87" t="e">
        <f t="shared" ca="1" si="416"/>
        <v>#VALUE!</v>
      </c>
      <c r="EE132" s="87" t="e">
        <f t="shared" ca="1" si="417"/>
        <v>#VALUE!</v>
      </c>
      <c r="EF132" s="87" t="e">
        <f t="shared" ca="1" si="418"/>
        <v>#VALUE!</v>
      </c>
      <c r="EG132" s="87" t="e">
        <f t="shared" ca="1" si="419"/>
        <v>#VALUE!</v>
      </c>
      <c r="EH132" s="87" t="e">
        <f t="shared" ca="1" si="420"/>
        <v>#VALUE!</v>
      </c>
      <c r="EI132" s="87" t="e">
        <f t="shared" ca="1" si="421"/>
        <v>#VALUE!</v>
      </c>
      <c r="EJ132" s="87" t="e">
        <f t="shared" ca="1" si="422"/>
        <v>#VALUE!</v>
      </c>
      <c r="EK132" s="87" t="e">
        <f t="shared" ca="1" si="423"/>
        <v>#VALUE!</v>
      </c>
      <c r="EL132" s="87" t="e">
        <f t="shared" ca="1" si="424"/>
        <v>#VALUE!</v>
      </c>
      <c r="EM132" s="87" t="e">
        <f t="shared" ca="1" si="425"/>
        <v>#VALUE!</v>
      </c>
      <c r="EN132" s="87" t="e">
        <f t="shared" ca="1" si="426"/>
        <v>#VALUE!</v>
      </c>
      <c r="EO132" s="87" t="e">
        <f t="shared" ca="1" si="427"/>
        <v>#VALUE!</v>
      </c>
      <c r="EP132" s="87" t="e">
        <f t="shared" ca="1" si="428"/>
        <v>#VALUE!</v>
      </c>
      <c r="EQ132" s="87" t="e">
        <f t="shared" ca="1" si="429"/>
        <v>#VALUE!</v>
      </c>
      <c r="ER132" s="87" t="e">
        <f t="shared" ca="1" si="430"/>
        <v>#VALUE!</v>
      </c>
      <c r="ES132" s="87" t="e">
        <f t="shared" ca="1" si="431"/>
        <v>#VALUE!</v>
      </c>
      <c r="EU132" s="87" t="e">
        <f t="shared" ca="1" si="432"/>
        <v>#VALUE!</v>
      </c>
      <c r="EV132" s="87" t="e">
        <f t="shared" ca="1" si="433"/>
        <v>#VALUE!</v>
      </c>
      <c r="EW132" s="87" t="e">
        <f t="shared" ca="1" si="434"/>
        <v>#VALUE!</v>
      </c>
      <c r="EX132" s="87" t="e">
        <f t="shared" ca="1" si="435"/>
        <v>#VALUE!</v>
      </c>
      <c r="EY132" s="87" t="e">
        <f t="shared" ca="1" si="436"/>
        <v>#VALUE!</v>
      </c>
      <c r="EZ132" s="87" t="e">
        <f t="shared" ca="1" si="437"/>
        <v>#VALUE!</v>
      </c>
      <c r="FA132" s="87" t="e">
        <f t="shared" ca="1" si="438"/>
        <v>#VALUE!</v>
      </c>
      <c r="FB132" s="87" t="e">
        <f t="shared" ca="1" si="439"/>
        <v>#VALUE!</v>
      </c>
      <c r="FC132" s="87" t="e">
        <f t="shared" ca="1" si="440"/>
        <v>#VALUE!</v>
      </c>
      <c r="FD132" s="87" t="e">
        <f t="shared" ca="1" si="441"/>
        <v>#VALUE!</v>
      </c>
      <c r="FE132" s="87" t="e">
        <f t="shared" ca="1" si="442"/>
        <v>#VALUE!</v>
      </c>
      <c r="FF132" s="87" t="e">
        <f t="shared" ca="1" si="443"/>
        <v>#VALUE!</v>
      </c>
      <c r="FG132" s="87" t="e">
        <f t="shared" ca="1" si="444"/>
        <v>#VALUE!</v>
      </c>
      <c r="FH132" s="87" t="e">
        <f t="shared" ca="1" si="445"/>
        <v>#VALUE!</v>
      </c>
      <c r="FI132" s="87" t="e">
        <f t="shared" ca="1" si="446"/>
        <v>#VALUE!</v>
      </c>
      <c r="FJ132" s="87" t="e">
        <f t="shared" ca="1" si="447"/>
        <v>#VALUE!</v>
      </c>
      <c r="FK132" s="87" t="e">
        <f t="shared" ca="1" si="448"/>
        <v>#VALUE!</v>
      </c>
      <c r="FL132" s="87" t="e">
        <f t="shared" ca="1" si="449"/>
        <v>#VALUE!</v>
      </c>
      <c r="FM132" s="87" t="e">
        <f t="shared" ca="1" si="450"/>
        <v>#VALUE!</v>
      </c>
      <c r="FN132" s="87" t="e">
        <f t="shared" ca="1" si="451"/>
        <v>#VALUE!</v>
      </c>
      <c r="FO132" s="87" t="e">
        <f t="shared" ca="1" si="452"/>
        <v>#VALUE!</v>
      </c>
      <c r="FQ132" s="87">
        <f ca="1"/>
        <v>0</v>
      </c>
      <c r="FR132" s="87">
        <f ca="1"/>
        <v>0</v>
      </c>
      <c r="FS132" s="87">
        <f ca="1"/>
        <v>0</v>
      </c>
      <c r="FT132" s="87">
        <f ca="1"/>
        <v>0</v>
      </c>
      <c r="FU132" s="87">
        <f ca="1"/>
        <v>0</v>
      </c>
      <c r="FV132" s="87">
        <f ca="1"/>
        <v>0</v>
      </c>
      <c r="FW132" s="87">
        <f ca="1"/>
        <v>0</v>
      </c>
      <c r="FX132" s="87">
        <f ca="1"/>
        <v>0</v>
      </c>
      <c r="FY132" s="87">
        <f ca="1"/>
        <v>0</v>
      </c>
      <c r="FZ132" s="87">
        <f ca="1"/>
        <v>0</v>
      </c>
      <c r="GA132" s="87">
        <f ca="1"/>
        <v>0</v>
      </c>
      <c r="GB132" s="87">
        <f ca="1"/>
        <v>0</v>
      </c>
      <c r="GC132" s="87">
        <f ca="1"/>
        <v>0</v>
      </c>
      <c r="GD132" s="87">
        <f ca="1"/>
        <v>0</v>
      </c>
      <c r="GE132" s="87">
        <f ca="1"/>
        <v>0</v>
      </c>
      <c r="GF132" s="87">
        <f ca="1"/>
        <v>0</v>
      </c>
      <c r="GG132" s="87">
        <f ca="1"/>
        <v>0</v>
      </c>
      <c r="GH132" s="87">
        <f ca="1"/>
        <v>0</v>
      </c>
      <c r="GI132" s="87">
        <f ca="1"/>
        <v>0</v>
      </c>
      <c r="GJ132" s="87">
        <f ca="1"/>
        <v>0</v>
      </c>
    </row>
    <row r="133" spans="1:192" x14ac:dyDescent="0.25">
      <c r="A133" s="87">
        <f t="shared" si="515"/>
        <v>124</v>
      </c>
      <c r="B133" s="87" t="e">
        <f t="shared" ca="1" si="456"/>
        <v>#N/A</v>
      </c>
      <c r="C133" s="87" t="e">
        <f t="shared" ca="1" si="457"/>
        <v>#REF!</v>
      </c>
      <c r="D133" s="87" t="e">
        <f t="shared" ca="1" si="458"/>
        <v>#REF!</v>
      </c>
      <c r="E133" s="87" t="e">
        <f t="shared" ca="1" si="459"/>
        <v>#REF!</v>
      </c>
      <c r="F133" s="87" t="e">
        <f t="shared" ca="1" si="460"/>
        <v>#REF!</v>
      </c>
      <c r="G133" s="87" t="e">
        <f t="shared" ca="1" si="461"/>
        <v>#REF!</v>
      </c>
      <c r="H133" s="87" t="e">
        <f t="shared" ca="1" si="462"/>
        <v>#REF!</v>
      </c>
      <c r="I133" s="87" t="e">
        <f t="shared" ca="1" si="463"/>
        <v>#REF!</v>
      </c>
      <c r="J133" s="87" t="e">
        <f t="shared" ca="1" si="464"/>
        <v>#REF!</v>
      </c>
      <c r="K133" s="87" t="e">
        <f t="shared" ca="1" si="465"/>
        <v>#REF!</v>
      </c>
      <c r="L133" s="87" t="e">
        <f t="shared" ca="1" si="466"/>
        <v>#REF!</v>
      </c>
      <c r="M133" s="87" t="e">
        <f t="shared" ca="1" si="467"/>
        <v>#REF!</v>
      </c>
      <c r="N133" s="87" t="e">
        <f t="shared" ca="1" si="468"/>
        <v>#REF!</v>
      </c>
      <c r="O133" s="87" t="e">
        <f t="shared" ca="1" si="469"/>
        <v>#REF!</v>
      </c>
      <c r="P133" s="87" t="e">
        <f t="shared" ca="1" si="470"/>
        <v>#REF!</v>
      </c>
      <c r="Q133" s="87" t="e">
        <f t="shared" ca="1" si="625"/>
        <v>#REF!</v>
      </c>
      <c r="R133" s="87" t="e">
        <f t="shared" ca="1" si="625"/>
        <v>#REF!</v>
      </c>
      <c r="S133" s="87" t="e">
        <f t="shared" ca="1" si="625"/>
        <v>#REF!</v>
      </c>
      <c r="T133" s="87" t="e">
        <f t="shared" ca="1" si="625"/>
        <v>#REF!</v>
      </c>
      <c r="U133" s="87" t="e">
        <f t="shared" ca="1" si="625"/>
        <v>#REF!</v>
      </c>
      <c r="X133" s="87">
        <f ca="1">Ranking!B129</f>
        <v>0</v>
      </c>
      <c r="Y133" s="87" t="e">
        <f ca="1">IF(AH133=0,0,Ranking!C129)</f>
        <v>#VALUE!</v>
      </c>
      <c r="Z133" s="91">
        <f ca="1">Ranking!G129</f>
        <v>0</v>
      </c>
      <c r="AA133" s="87" t="e">
        <f ca="1">MCA!ES132</f>
        <v>#REF!</v>
      </c>
      <c r="AB133" s="87">
        <f ca="1">MCA!ET132</f>
        <v>0</v>
      </c>
      <c r="AC133" s="87">
        <f ca="1">MCA!EU132</f>
        <v>0</v>
      </c>
      <c r="AD133" s="87" t="e">
        <f ca="1">INDEX('MCA-INPUT'!$C$22:$C$25,MATCH(AC133,$W$376:$W$379,0),1)</f>
        <v>#N/A</v>
      </c>
      <c r="AE133" s="87" t="e">
        <f t="shared" ca="1" si="346"/>
        <v>#VALUE!</v>
      </c>
      <c r="AF133" s="87">
        <f ca="1">MATCH(AB133,$AB$7:AB133,0)</f>
        <v>1</v>
      </c>
      <c r="AG133" s="87" t="str">
        <f t="shared" ca="1" si="347"/>
        <v>00</v>
      </c>
      <c r="AH133" s="87" t="e">
        <f t="shared" ca="1" si="348"/>
        <v>#VALUE!</v>
      </c>
      <c r="AI133" s="87" t="e">
        <f t="shared" ca="1" si="385"/>
        <v>#VALUE!</v>
      </c>
      <c r="AK133" s="87" t="e">
        <f t="shared" ca="1" si="349"/>
        <v>#VALUE!</v>
      </c>
      <c r="AL133" s="87" t="e">
        <f t="shared" ca="1" si="386"/>
        <v>#VALUE!</v>
      </c>
      <c r="AM133" s="87" t="e">
        <f t="shared" ca="1" si="350"/>
        <v>#VALUE!</v>
      </c>
      <c r="AN133" s="87" t="e">
        <f t="shared" ref="AN133:BA133" ca="1" si="648">IF(AM133&gt;0,2,IF($AL133&lt;=AN$5,1,0))</f>
        <v>#VALUE!</v>
      </c>
      <c r="AO133" s="87" t="e">
        <f t="shared" ca="1" si="648"/>
        <v>#VALUE!</v>
      </c>
      <c r="AP133" s="87" t="e">
        <f t="shared" ca="1" si="648"/>
        <v>#VALUE!</v>
      </c>
      <c r="AQ133" s="87" t="e">
        <f t="shared" ca="1" si="648"/>
        <v>#VALUE!</v>
      </c>
      <c r="AR133" s="87" t="e">
        <f t="shared" ca="1" si="648"/>
        <v>#VALUE!</v>
      </c>
      <c r="AS133" s="87" t="e">
        <f t="shared" ca="1" si="648"/>
        <v>#VALUE!</v>
      </c>
      <c r="AT133" s="87" t="e">
        <f t="shared" ca="1" si="648"/>
        <v>#VALUE!</v>
      </c>
      <c r="AU133" s="87" t="e">
        <f t="shared" ca="1" si="648"/>
        <v>#VALUE!</v>
      </c>
      <c r="AV133" s="87" t="e">
        <f t="shared" ca="1" si="648"/>
        <v>#VALUE!</v>
      </c>
      <c r="AW133" s="87" t="e">
        <f t="shared" ca="1" si="648"/>
        <v>#VALUE!</v>
      </c>
      <c r="AX133" s="87" t="e">
        <f t="shared" ca="1" si="648"/>
        <v>#VALUE!</v>
      </c>
      <c r="AY133" s="87" t="e">
        <f t="shared" ca="1" si="648"/>
        <v>#VALUE!</v>
      </c>
      <c r="AZ133" s="87" t="e">
        <f t="shared" ca="1" si="648"/>
        <v>#VALUE!</v>
      </c>
      <c r="BA133" s="87" t="e">
        <f t="shared" ca="1" si="648"/>
        <v>#VALUE!</v>
      </c>
      <c r="BB133" s="87" t="e">
        <f t="shared" ref="BB133:BF133" ca="1" si="649">IF(BA133&gt;0,2,IF($AL133&lt;=BB$5,1,0))</f>
        <v>#VALUE!</v>
      </c>
      <c r="BC133" s="87" t="e">
        <f t="shared" ca="1" si="649"/>
        <v>#VALUE!</v>
      </c>
      <c r="BD133" s="87" t="e">
        <f t="shared" ca="1" si="649"/>
        <v>#VALUE!</v>
      </c>
      <c r="BE133" s="87" t="e">
        <f t="shared" ca="1" si="649"/>
        <v>#VALUE!</v>
      </c>
      <c r="BF133" s="87" t="e">
        <f t="shared" ca="1" si="649"/>
        <v>#VALUE!</v>
      </c>
      <c r="BH133" s="87" t="e">
        <f t="shared" ca="1" si="353"/>
        <v>#VALUE!</v>
      </c>
      <c r="BI133" s="87" t="e">
        <f t="shared" ca="1" si="354"/>
        <v>#VALUE!</v>
      </c>
      <c r="BJ133" s="87" t="e">
        <f t="shared" ca="1" si="355"/>
        <v>#VALUE!</v>
      </c>
      <c r="BK133" s="87" t="e">
        <f t="shared" ca="1" si="356"/>
        <v>#VALUE!</v>
      </c>
      <c r="BL133" s="87" t="e">
        <f t="shared" ca="1" si="357"/>
        <v>#VALUE!</v>
      </c>
      <c r="BM133" s="87" t="e">
        <f t="shared" ca="1" si="358"/>
        <v>#VALUE!</v>
      </c>
      <c r="BN133" s="87" t="e">
        <f t="shared" ca="1" si="359"/>
        <v>#VALUE!</v>
      </c>
      <c r="BO133" s="87" t="e">
        <f t="shared" ca="1" si="360"/>
        <v>#VALUE!</v>
      </c>
      <c r="BP133" s="87" t="e">
        <f t="shared" ca="1" si="361"/>
        <v>#VALUE!</v>
      </c>
      <c r="BQ133" s="87" t="e">
        <f t="shared" ca="1" si="362"/>
        <v>#VALUE!</v>
      </c>
      <c r="BR133" s="87" t="e">
        <f t="shared" ca="1" si="363"/>
        <v>#VALUE!</v>
      </c>
      <c r="BS133" s="87" t="e">
        <f t="shared" ca="1" si="364"/>
        <v>#VALUE!</v>
      </c>
      <c r="BT133" s="87" t="e">
        <f t="shared" ca="1" si="365"/>
        <v>#VALUE!</v>
      </c>
      <c r="BU133" s="87" t="e">
        <f t="shared" ca="1" si="366"/>
        <v>#VALUE!</v>
      </c>
      <c r="BV133" s="87" t="e">
        <f t="shared" ca="1" si="367"/>
        <v>#VALUE!</v>
      </c>
      <c r="BW133" s="87" t="e">
        <f t="shared" ca="1" si="620"/>
        <v>#VALUE!</v>
      </c>
      <c r="BX133" s="87" t="e">
        <f t="shared" ca="1" si="620"/>
        <v>#VALUE!</v>
      </c>
      <c r="BY133" s="87" t="e">
        <f t="shared" ca="1" si="620"/>
        <v>#VALUE!</v>
      </c>
      <c r="BZ133" s="87" t="e">
        <f t="shared" ca="1" si="620"/>
        <v>#VALUE!</v>
      </c>
      <c r="CA133" s="87" t="e">
        <f t="shared" ca="1" si="620"/>
        <v>#VALUE!</v>
      </c>
      <c r="CD133" s="87" t="e">
        <f t="array" aca="1" ref="CD133" ca="1">IF(CD132=0,0,MIN(IF(CD$7:CD$109&gt;CD132,CD$7:CD$109,"")))</f>
        <v>#N/A</v>
      </c>
      <c r="CE133" s="87" t="e">
        <f t="array" aca="1" ref="CE133" ca="1">IF(CE132=0,0,MIN(IF(CE$7:CE$109&gt;CE132,CE$7:CE$109,"")))</f>
        <v>#REF!</v>
      </c>
      <c r="CF133" s="87" t="e">
        <f t="array" aca="1" ref="CF133" ca="1">IF(CF132=0,0,MIN(IF(CF$7:CF$109&gt;CF132,CF$7:CF$109,"")))</f>
        <v>#REF!</v>
      </c>
      <c r="CG133" s="87" t="e">
        <f t="array" aca="1" ref="CG133" ca="1">IF(CG132=0,0,MIN(IF(CG$7:CG$109&gt;CG132,CG$7:CG$109,"")))</f>
        <v>#REF!</v>
      </c>
      <c r="CH133" s="87" t="e">
        <f t="array" aca="1" ref="CH133" ca="1">IF(CH132=0,0,MIN(IF(CH$7:CH$109&gt;CH132,CH$7:CH$109,"")))</f>
        <v>#REF!</v>
      </c>
      <c r="CI133" s="87" t="e">
        <f t="array" aca="1" ref="CI133" ca="1">IF(CI132=0,0,MIN(IF(CI$7:CI$109&gt;CI132,CI$7:CI$109,"")))</f>
        <v>#REF!</v>
      </c>
      <c r="CJ133" s="87" t="e">
        <f t="array" aca="1" ref="CJ133" ca="1">IF(CJ132=0,0,MIN(IF(CJ$7:CJ$109&gt;CJ132,CJ$7:CJ$109,"")))</f>
        <v>#REF!</v>
      </c>
      <c r="CK133" s="87" t="e">
        <f t="array" aca="1" ref="CK133" ca="1">IF(CK132=0,0,MIN(IF(CK$7:CK$109&gt;CK132,CK$7:CK$109,"")))</f>
        <v>#REF!</v>
      </c>
      <c r="CL133" s="87" t="e">
        <f t="array" aca="1" ref="CL133" ca="1">IF(CL132=0,0,MIN(IF(CL$7:CL$109&gt;CL132,CL$7:CL$109,"")))</f>
        <v>#REF!</v>
      </c>
      <c r="CM133" s="87" t="e">
        <f t="array" aca="1" ref="CM133" ca="1">IF(CM132=0,0,MIN(IF(CM$7:CM$109&gt;CM132,CM$7:CM$109,"")))</f>
        <v>#REF!</v>
      </c>
      <c r="CN133" s="87" t="e">
        <f t="array" aca="1" ref="CN133" ca="1">IF(CN132=0,0,MIN(IF(CN$7:CN$109&gt;CN132,CN$7:CN$109,"")))</f>
        <v>#REF!</v>
      </c>
      <c r="CO133" s="87" t="e">
        <f t="array" aca="1" ref="CO133" ca="1">IF(CO132=0,0,MIN(IF(CO$7:CO$109&gt;CO132,CO$7:CO$109,"")))</f>
        <v>#REF!</v>
      </c>
      <c r="CP133" s="87" t="e">
        <f t="array" aca="1" ref="CP133" ca="1">IF(CP132=0,0,MIN(IF(CP$7:CP$109&gt;CP132,CP$7:CP$109,"")))</f>
        <v>#REF!</v>
      </c>
      <c r="CQ133" s="87" t="e">
        <f t="array" aca="1" ref="CQ133" ca="1">IF(CQ132=0,0,MIN(IF(CQ$7:CQ$109&gt;CQ132,CQ$7:CQ$109,"")))</f>
        <v>#REF!</v>
      </c>
      <c r="CR133" s="87" t="e">
        <f t="array" aca="1" ref="CR133" ca="1">IF(CR132=0,0,MIN(IF(CR$7:CR$109&gt;CR132,CR$7:CR$109,"")))</f>
        <v>#REF!</v>
      </c>
      <c r="CS133" s="87" t="e">
        <f t="array" aca="1" ref="CS133" ca="1">IF(CS132=0,0,MIN(IF(CS$7:CS$109&gt;CS132,CS$7:CS$109,"")))</f>
        <v>#REF!</v>
      </c>
      <c r="CT133" s="87" t="e">
        <f t="array" aca="1" ref="CT133" ca="1">IF(CT132=0,0,MIN(IF(CT$7:CT$109&gt;CT132,CT$7:CT$109,"")))</f>
        <v>#REF!</v>
      </c>
      <c r="CU133" s="87" t="e">
        <f t="array" aca="1" ref="CU133" ca="1">IF(CU132=0,0,MIN(IF(CU$7:CU$109&gt;CU132,CU$7:CU$109,"")))</f>
        <v>#REF!</v>
      </c>
      <c r="CV133" s="87" t="e">
        <f t="array" aca="1" ref="CV133" ca="1">IF(CV132=0,0,MIN(IF(CV$7:CV$109&gt;CV132,CV$7:CV$109,"")))</f>
        <v>#REF!</v>
      </c>
      <c r="CW133" s="87" t="e">
        <f t="array" aca="1" ref="CW133" ca="1">IF(CW132=0,0,MIN(IF(CW$7:CW$109&gt;CW132,CW$7:CW$109,"")))</f>
        <v>#REF!</v>
      </c>
      <c r="DC133" s="87" t="e">
        <f t="shared" ca="1" si="390"/>
        <v>#VALUE!</v>
      </c>
      <c r="DD133" s="87" t="e">
        <f t="shared" ca="1" si="391"/>
        <v>#VALUE!</v>
      </c>
      <c r="DE133" s="87" t="e">
        <f t="shared" ca="1" si="392"/>
        <v>#VALUE!</v>
      </c>
      <c r="DF133" s="87" t="e">
        <f t="shared" ca="1" si="393"/>
        <v>#VALUE!</v>
      </c>
      <c r="DG133" s="87" t="e">
        <f t="shared" ca="1" si="394"/>
        <v>#VALUE!</v>
      </c>
      <c r="DH133" s="87" t="e">
        <f t="shared" ca="1" si="395"/>
        <v>#VALUE!</v>
      </c>
      <c r="DI133" s="87" t="e">
        <f t="shared" ca="1" si="396"/>
        <v>#VALUE!</v>
      </c>
      <c r="DJ133" s="87" t="e">
        <f t="shared" ca="1" si="397"/>
        <v>#VALUE!</v>
      </c>
      <c r="DK133" s="87" t="e">
        <f t="shared" ca="1" si="398"/>
        <v>#VALUE!</v>
      </c>
      <c r="DL133" s="87" t="e">
        <f t="shared" ca="1" si="399"/>
        <v>#VALUE!</v>
      </c>
      <c r="DM133" s="87" t="e">
        <f t="shared" ca="1" si="400"/>
        <v>#VALUE!</v>
      </c>
      <c r="DN133" s="87" t="e">
        <f t="shared" ca="1" si="401"/>
        <v>#VALUE!</v>
      </c>
      <c r="DO133" s="87" t="e">
        <f t="shared" ca="1" si="402"/>
        <v>#VALUE!</v>
      </c>
      <c r="DP133" s="87" t="e">
        <f t="shared" ca="1" si="403"/>
        <v>#VALUE!</v>
      </c>
      <c r="DQ133" s="87" t="e">
        <f t="shared" ca="1" si="404"/>
        <v>#VALUE!</v>
      </c>
      <c r="DR133" s="87" t="e">
        <f t="shared" ca="1" si="405"/>
        <v>#VALUE!</v>
      </c>
      <c r="DS133" s="87" t="e">
        <f t="shared" ca="1" si="406"/>
        <v>#VALUE!</v>
      </c>
      <c r="DT133" s="87" t="e">
        <f t="shared" ca="1" si="407"/>
        <v>#VALUE!</v>
      </c>
      <c r="DU133" s="87" t="e">
        <f t="shared" ca="1" si="408"/>
        <v>#VALUE!</v>
      </c>
      <c r="DV133" s="87" t="e">
        <f t="shared" ca="1" si="409"/>
        <v>#VALUE!</v>
      </c>
      <c r="DW133" s="87" t="e">
        <f t="shared" ca="1" si="410"/>
        <v>#VALUE!</v>
      </c>
      <c r="DY133" s="87" t="e">
        <f t="shared" ca="1" si="411"/>
        <v>#VALUE!</v>
      </c>
      <c r="DZ133" s="87" t="e">
        <f t="shared" ca="1" si="412"/>
        <v>#VALUE!</v>
      </c>
      <c r="EA133" s="87" t="e">
        <f t="shared" ca="1" si="413"/>
        <v>#VALUE!</v>
      </c>
      <c r="EB133" s="87" t="e">
        <f t="shared" ca="1" si="414"/>
        <v>#VALUE!</v>
      </c>
      <c r="EC133" s="87" t="e">
        <f t="shared" ca="1" si="415"/>
        <v>#VALUE!</v>
      </c>
      <c r="ED133" s="87" t="e">
        <f t="shared" ca="1" si="416"/>
        <v>#VALUE!</v>
      </c>
      <c r="EE133" s="87" t="e">
        <f t="shared" ca="1" si="417"/>
        <v>#VALUE!</v>
      </c>
      <c r="EF133" s="87" t="e">
        <f t="shared" ca="1" si="418"/>
        <v>#VALUE!</v>
      </c>
      <c r="EG133" s="87" t="e">
        <f t="shared" ca="1" si="419"/>
        <v>#VALUE!</v>
      </c>
      <c r="EH133" s="87" t="e">
        <f t="shared" ca="1" si="420"/>
        <v>#VALUE!</v>
      </c>
      <c r="EI133" s="87" t="e">
        <f t="shared" ca="1" si="421"/>
        <v>#VALUE!</v>
      </c>
      <c r="EJ133" s="87" t="e">
        <f t="shared" ca="1" si="422"/>
        <v>#VALUE!</v>
      </c>
      <c r="EK133" s="87" t="e">
        <f t="shared" ca="1" si="423"/>
        <v>#VALUE!</v>
      </c>
      <c r="EL133" s="87" t="e">
        <f t="shared" ca="1" si="424"/>
        <v>#VALUE!</v>
      </c>
      <c r="EM133" s="87" t="e">
        <f t="shared" ca="1" si="425"/>
        <v>#VALUE!</v>
      </c>
      <c r="EN133" s="87" t="e">
        <f t="shared" ca="1" si="426"/>
        <v>#VALUE!</v>
      </c>
      <c r="EO133" s="87" t="e">
        <f t="shared" ca="1" si="427"/>
        <v>#VALUE!</v>
      </c>
      <c r="EP133" s="87" t="e">
        <f t="shared" ca="1" si="428"/>
        <v>#VALUE!</v>
      </c>
      <c r="EQ133" s="87" t="e">
        <f t="shared" ca="1" si="429"/>
        <v>#VALUE!</v>
      </c>
      <c r="ER133" s="87" t="e">
        <f t="shared" ca="1" si="430"/>
        <v>#VALUE!</v>
      </c>
      <c r="ES133" s="87" t="e">
        <f t="shared" ca="1" si="431"/>
        <v>#VALUE!</v>
      </c>
      <c r="EU133" s="87" t="e">
        <f t="shared" ca="1" si="432"/>
        <v>#VALUE!</v>
      </c>
      <c r="EV133" s="87" t="e">
        <f t="shared" ca="1" si="433"/>
        <v>#VALUE!</v>
      </c>
      <c r="EW133" s="87" t="e">
        <f t="shared" ca="1" si="434"/>
        <v>#VALUE!</v>
      </c>
      <c r="EX133" s="87" t="e">
        <f t="shared" ca="1" si="435"/>
        <v>#VALUE!</v>
      </c>
      <c r="EY133" s="87" t="e">
        <f t="shared" ca="1" si="436"/>
        <v>#VALUE!</v>
      </c>
      <c r="EZ133" s="87" t="e">
        <f t="shared" ca="1" si="437"/>
        <v>#VALUE!</v>
      </c>
      <c r="FA133" s="87" t="e">
        <f t="shared" ca="1" si="438"/>
        <v>#VALUE!</v>
      </c>
      <c r="FB133" s="87" t="e">
        <f t="shared" ca="1" si="439"/>
        <v>#VALUE!</v>
      </c>
      <c r="FC133" s="87" t="e">
        <f t="shared" ca="1" si="440"/>
        <v>#VALUE!</v>
      </c>
      <c r="FD133" s="87" t="e">
        <f t="shared" ca="1" si="441"/>
        <v>#VALUE!</v>
      </c>
      <c r="FE133" s="87" t="e">
        <f t="shared" ca="1" si="442"/>
        <v>#VALUE!</v>
      </c>
      <c r="FF133" s="87" t="e">
        <f t="shared" ca="1" si="443"/>
        <v>#VALUE!</v>
      </c>
      <c r="FG133" s="87" t="e">
        <f t="shared" ca="1" si="444"/>
        <v>#VALUE!</v>
      </c>
      <c r="FH133" s="87" t="e">
        <f t="shared" ca="1" si="445"/>
        <v>#VALUE!</v>
      </c>
      <c r="FI133" s="87" t="e">
        <f t="shared" ca="1" si="446"/>
        <v>#VALUE!</v>
      </c>
      <c r="FJ133" s="87" t="e">
        <f t="shared" ca="1" si="447"/>
        <v>#VALUE!</v>
      </c>
      <c r="FK133" s="87" t="e">
        <f t="shared" ca="1" si="448"/>
        <v>#VALUE!</v>
      </c>
      <c r="FL133" s="87" t="e">
        <f t="shared" ca="1" si="449"/>
        <v>#VALUE!</v>
      </c>
      <c r="FM133" s="87" t="e">
        <f t="shared" ca="1" si="450"/>
        <v>#VALUE!</v>
      </c>
      <c r="FN133" s="87" t="e">
        <f t="shared" ca="1" si="451"/>
        <v>#VALUE!</v>
      </c>
      <c r="FO133" s="87" t="e">
        <f t="shared" ca="1" si="452"/>
        <v>#VALUE!</v>
      </c>
      <c r="FQ133" s="87">
        <f ca="1"/>
        <v>0</v>
      </c>
      <c r="FR133" s="87">
        <f ca="1"/>
        <v>0</v>
      </c>
      <c r="FS133" s="87">
        <f ca="1"/>
        <v>0</v>
      </c>
      <c r="FT133" s="87">
        <f ca="1"/>
        <v>0</v>
      </c>
      <c r="FU133" s="87">
        <f ca="1"/>
        <v>0</v>
      </c>
      <c r="FV133" s="87">
        <f ca="1"/>
        <v>0</v>
      </c>
      <c r="FW133" s="87">
        <f ca="1"/>
        <v>0</v>
      </c>
      <c r="FX133" s="87">
        <f ca="1"/>
        <v>0</v>
      </c>
      <c r="FY133" s="87">
        <f ca="1"/>
        <v>0</v>
      </c>
      <c r="FZ133" s="87">
        <f ca="1"/>
        <v>0</v>
      </c>
      <c r="GA133" s="87">
        <f ca="1"/>
        <v>0</v>
      </c>
      <c r="GB133" s="87">
        <f ca="1"/>
        <v>0</v>
      </c>
      <c r="GC133" s="87">
        <f ca="1"/>
        <v>0</v>
      </c>
      <c r="GD133" s="87">
        <f ca="1"/>
        <v>0</v>
      </c>
      <c r="GE133" s="87">
        <f ca="1"/>
        <v>0</v>
      </c>
      <c r="GF133" s="87">
        <f ca="1"/>
        <v>0</v>
      </c>
      <c r="GG133" s="87">
        <f ca="1"/>
        <v>0</v>
      </c>
      <c r="GH133" s="87">
        <f ca="1"/>
        <v>0</v>
      </c>
      <c r="GI133" s="87">
        <f ca="1"/>
        <v>0</v>
      </c>
      <c r="GJ133" s="87">
        <f ca="1"/>
        <v>0</v>
      </c>
    </row>
    <row r="134" spans="1:192" x14ac:dyDescent="0.25">
      <c r="A134" s="87">
        <f t="shared" si="515"/>
        <v>125</v>
      </c>
      <c r="B134" s="87" t="e">
        <f t="shared" ca="1" si="456"/>
        <v>#N/A</v>
      </c>
      <c r="C134" s="87" t="e">
        <f t="shared" ca="1" si="457"/>
        <v>#REF!</v>
      </c>
      <c r="D134" s="87" t="e">
        <f t="shared" ca="1" si="458"/>
        <v>#REF!</v>
      </c>
      <c r="E134" s="87" t="e">
        <f t="shared" ca="1" si="459"/>
        <v>#REF!</v>
      </c>
      <c r="F134" s="87" t="e">
        <f t="shared" ca="1" si="460"/>
        <v>#REF!</v>
      </c>
      <c r="G134" s="87" t="e">
        <f t="shared" ca="1" si="461"/>
        <v>#REF!</v>
      </c>
      <c r="H134" s="87" t="e">
        <f t="shared" ca="1" si="462"/>
        <v>#REF!</v>
      </c>
      <c r="I134" s="87" t="e">
        <f t="shared" ca="1" si="463"/>
        <v>#REF!</v>
      </c>
      <c r="J134" s="87" t="e">
        <f t="shared" ca="1" si="464"/>
        <v>#REF!</v>
      </c>
      <c r="K134" s="87" t="e">
        <f t="shared" ca="1" si="465"/>
        <v>#REF!</v>
      </c>
      <c r="L134" s="87" t="e">
        <f t="shared" ca="1" si="466"/>
        <v>#REF!</v>
      </c>
      <c r="M134" s="87" t="e">
        <f t="shared" ca="1" si="467"/>
        <v>#REF!</v>
      </c>
      <c r="N134" s="87" t="e">
        <f t="shared" ca="1" si="468"/>
        <v>#REF!</v>
      </c>
      <c r="O134" s="87" t="e">
        <f t="shared" ca="1" si="469"/>
        <v>#REF!</v>
      </c>
      <c r="P134" s="87" t="e">
        <f t="shared" ca="1" si="470"/>
        <v>#REF!</v>
      </c>
      <c r="Q134" s="87" t="e">
        <f t="shared" ca="1" si="625"/>
        <v>#REF!</v>
      </c>
      <c r="R134" s="87" t="e">
        <f t="shared" ca="1" si="625"/>
        <v>#REF!</v>
      </c>
      <c r="S134" s="87" t="e">
        <f t="shared" ca="1" si="625"/>
        <v>#REF!</v>
      </c>
      <c r="T134" s="87" t="e">
        <f t="shared" ca="1" si="625"/>
        <v>#REF!</v>
      </c>
      <c r="U134" s="87" t="e">
        <f t="shared" ca="1" si="625"/>
        <v>#REF!</v>
      </c>
      <c r="X134" s="87">
        <f ca="1">Ranking!B130</f>
        <v>0</v>
      </c>
      <c r="Y134" s="87" t="e">
        <f ca="1">IF(AH134=0,0,Ranking!C130)</f>
        <v>#VALUE!</v>
      </c>
      <c r="Z134" s="91">
        <f ca="1">Ranking!G130</f>
        <v>0</v>
      </c>
      <c r="AA134" s="87" t="e">
        <f ca="1">MCA!ES133</f>
        <v>#REF!</v>
      </c>
      <c r="AB134" s="87">
        <f ca="1">MCA!ET133</f>
        <v>0</v>
      </c>
      <c r="AC134" s="87">
        <f ca="1">MCA!EU133</f>
        <v>0</v>
      </c>
      <c r="AD134" s="87" t="e">
        <f ca="1">INDEX('MCA-INPUT'!$C$22:$C$25,MATCH(AC134,$W$376:$W$379,0),1)</f>
        <v>#N/A</v>
      </c>
      <c r="AE134" s="87" t="e">
        <f t="shared" ca="1" si="346"/>
        <v>#VALUE!</v>
      </c>
      <c r="AF134" s="87">
        <f ca="1">MATCH(AB134,$AB$7:AB134,0)</f>
        <v>1</v>
      </c>
      <c r="AG134" s="87" t="str">
        <f t="shared" ca="1" si="347"/>
        <v>00</v>
      </c>
      <c r="AH134" s="87" t="e">
        <f t="shared" ca="1" si="348"/>
        <v>#VALUE!</v>
      </c>
      <c r="AI134" s="87" t="e">
        <f t="shared" ca="1" si="385"/>
        <v>#VALUE!</v>
      </c>
      <c r="AK134" s="87" t="e">
        <f t="shared" ca="1" si="349"/>
        <v>#VALUE!</v>
      </c>
      <c r="AL134" s="87" t="e">
        <f t="shared" ca="1" si="386"/>
        <v>#VALUE!</v>
      </c>
      <c r="AM134" s="87" t="e">
        <f t="shared" ca="1" si="350"/>
        <v>#VALUE!</v>
      </c>
      <c r="AN134" s="87" t="e">
        <f t="shared" ref="AN134:BA134" ca="1" si="650">IF(AM134&gt;0,2,IF($AL134&lt;=AN$5,1,0))</f>
        <v>#VALUE!</v>
      </c>
      <c r="AO134" s="87" t="e">
        <f t="shared" ca="1" si="650"/>
        <v>#VALUE!</v>
      </c>
      <c r="AP134" s="87" t="e">
        <f t="shared" ca="1" si="650"/>
        <v>#VALUE!</v>
      </c>
      <c r="AQ134" s="87" t="e">
        <f t="shared" ca="1" si="650"/>
        <v>#VALUE!</v>
      </c>
      <c r="AR134" s="87" t="e">
        <f t="shared" ca="1" si="650"/>
        <v>#VALUE!</v>
      </c>
      <c r="AS134" s="87" t="e">
        <f t="shared" ca="1" si="650"/>
        <v>#VALUE!</v>
      </c>
      <c r="AT134" s="87" t="e">
        <f t="shared" ca="1" si="650"/>
        <v>#VALUE!</v>
      </c>
      <c r="AU134" s="87" t="e">
        <f t="shared" ca="1" si="650"/>
        <v>#VALUE!</v>
      </c>
      <c r="AV134" s="87" t="e">
        <f t="shared" ca="1" si="650"/>
        <v>#VALUE!</v>
      </c>
      <c r="AW134" s="87" t="e">
        <f t="shared" ca="1" si="650"/>
        <v>#VALUE!</v>
      </c>
      <c r="AX134" s="87" t="e">
        <f t="shared" ca="1" si="650"/>
        <v>#VALUE!</v>
      </c>
      <c r="AY134" s="87" t="e">
        <f t="shared" ca="1" si="650"/>
        <v>#VALUE!</v>
      </c>
      <c r="AZ134" s="87" t="e">
        <f t="shared" ca="1" si="650"/>
        <v>#VALUE!</v>
      </c>
      <c r="BA134" s="87" t="e">
        <f t="shared" ca="1" si="650"/>
        <v>#VALUE!</v>
      </c>
      <c r="BB134" s="87" t="e">
        <f t="shared" ref="BB134:BF134" ca="1" si="651">IF(BA134&gt;0,2,IF($AL134&lt;=BB$5,1,0))</f>
        <v>#VALUE!</v>
      </c>
      <c r="BC134" s="87" t="e">
        <f t="shared" ca="1" si="651"/>
        <v>#VALUE!</v>
      </c>
      <c r="BD134" s="87" t="e">
        <f t="shared" ca="1" si="651"/>
        <v>#VALUE!</v>
      </c>
      <c r="BE134" s="87" t="e">
        <f t="shared" ca="1" si="651"/>
        <v>#VALUE!</v>
      </c>
      <c r="BF134" s="87" t="e">
        <f t="shared" ca="1" si="651"/>
        <v>#VALUE!</v>
      </c>
      <c r="BH134" s="87" t="e">
        <f t="shared" ca="1" si="353"/>
        <v>#VALUE!</v>
      </c>
      <c r="BI134" s="87" t="e">
        <f t="shared" ca="1" si="354"/>
        <v>#VALUE!</v>
      </c>
      <c r="BJ134" s="87" t="e">
        <f t="shared" ca="1" si="355"/>
        <v>#VALUE!</v>
      </c>
      <c r="BK134" s="87" t="e">
        <f t="shared" ca="1" si="356"/>
        <v>#VALUE!</v>
      </c>
      <c r="BL134" s="87" t="e">
        <f t="shared" ca="1" si="357"/>
        <v>#VALUE!</v>
      </c>
      <c r="BM134" s="87" t="e">
        <f t="shared" ca="1" si="358"/>
        <v>#VALUE!</v>
      </c>
      <c r="BN134" s="87" t="e">
        <f t="shared" ca="1" si="359"/>
        <v>#VALUE!</v>
      </c>
      <c r="BO134" s="87" t="e">
        <f t="shared" ca="1" si="360"/>
        <v>#VALUE!</v>
      </c>
      <c r="BP134" s="87" t="e">
        <f t="shared" ca="1" si="361"/>
        <v>#VALUE!</v>
      </c>
      <c r="BQ134" s="87" t="e">
        <f t="shared" ca="1" si="362"/>
        <v>#VALUE!</v>
      </c>
      <c r="BR134" s="87" t="e">
        <f t="shared" ca="1" si="363"/>
        <v>#VALUE!</v>
      </c>
      <c r="BS134" s="87" t="e">
        <f t="shared" ca="1" si="364"/>
        <v>#VALUE!</v>
      </c>
      <c r="BT134" s="87" t="e">
        <f t="shared" ca="1" si="365"/>
        <v>#VALUE!</v>
      </c>
      <c r="BU134" s="87" t="e">
        <f t="shared" ca="1" si="366"/>
        <v>#VALUE!</v>
      </c>
      <c r="BV134" s="87" t="e">
        <f t="shared" ca="1" si="367"/>
        <v>#VALUE!</v>
      </c>
      <c r="BW134" s="87" t="e">
        <f t="shared" ca="1" si="620"/>
        <v>#VALUE!</v>
      </c>
      <c r="BX134" s="87" t="e">
        <f t="shared" ca="1" si="620"/>
        <v>#VALUE!</v>
      </c>
      <c r="BY134" s="87" t="e">
        <f t="shared" ca="1" si="620"/>
        <v>#VALUE!</v>
      </c>
      <c r="BZ134" s="87" t="e">
        <f t="shared" ca="1" si="620"/>
        <v>#VALUE!</v>
      </c>
      <c r="CA134" s="87" t="e">
        <f t="shared" ca="1" si="620"/>
        <v>#VALUE!</v>
      </c>
      <c r="CD134" s="87" t="e">
        <f t="array" aca="1" ref="CD134" ca="1">IF(CD133=0,0,MIN(IF(CD$7:CD$109&gt;CD133,CD$7:CD$109,"")))</f>
        <v>#N/A</v>
      </c>
      <c r="CE134" s="87" t="e">
        <f t="array" aca="1" ref="CE134" ca="1">IF(CE133=0,0,MIN(IF(CE$7:CE$109&gt;CE133,CE$7:CE$109,"")))</f>
        <v>#REF!</v>
      </c>
      <c r="CF134" s="87" t="e">
        <f t="array" aca="1" ref="CF134" ca="1">IF(CF133=0,0,MIN(IF(CF$7:CF$109&gt;CF133,CF$7:CF$109,"")))</f>
        <v>#REF!</v>
      </c>
      <c r="CG134" s="87" t="e">
        <f t="array" aca="1" ref="CG134" ca="1">IF(CG133=0,0,MIN(IF(CG$7:CG$109&gt;CG133,CG$7:CG$109,"")))</f>
        <v>#REF!</v>
      </c>
      <c r="CH134" s="87" t="e">
        <f t="array" aca="1" ref="CH134" ca="1">IF(CH133=0,0,MIN(IF(CH$7:CH$109&gt;CH133,CH$7:CH$109,"")))</f>
        <v>#REF!</v>
      </c>
      <c r="CI134" s="87" t="e">
        <f t="array" aca="1" ref="CI134" ca="1">IF(CI133=0,0,MIN(IF(CI$7:CI$109&gt;CI133,CI$7:CI$109,"")))</f>
        <v>#REF!</v>
      </c>
      <c r="CJ134" s="87" t="e">
        <f t="array" aca="1" ref="CJ134" ca="1">IF(CJ133=0,0,MIN(IF(CJ$7:CJ$109&gt;CJ133,CJ$7:CJ$109,"")))</f>
        <v>#REF!</v>
      </c>
      <c r="CK134" s="87" t="e">
        <f t="array" aca="1" ref="CK134" ca="1">IF(CK133=0,0,MIN(IF(CK$7:CK$109&gt;CK133,CK$7:CK$109,"")))</f>
        <v>#REF!</v>
      </c>
      <c r="CL134" s="87" t="e">
        <f t="array" aca="1" ref="CL134" ca="1">IF(CL133=0,0,MIN(IF(CL$7:CL$109&gt;CL133,CL$7:CL$109,"")))</f>
        <v>#REF!</v>
      </c>
      <c r="CM134" s="87" t="e">
        <f t="array" aca="1" ref="CM134" ca="1">IF(CM133=0,0,MIN(IF(CM$7:CM$109&gt;CM133,CM$7:CM$109,"")))</f>
        <v>#REF!</v>
      </c>
      <c r="CN134" s="87" t="e">
        <f t="array" aca="1" ref="CN134" ca="1">IF(CN133=0,0,MIN(IF(CN$7:CN$109&gt;CN133,CN$7:CN$109,"")))</f>
        <v>#REF!</v>
      </c>
      <c r="CO134" s="87" t="e">
        <f t="array" aca="1" ref="CO134" ca="1">IF(CO133=0,0,MIN(IF(CO$7:CO$109&gt;CO133,CO$7:CO$109,"")))</f>
        <v>#REF!</v>
      </c>
      <c r="CP134" s="87" t="e">
        <f t="array" aca="1" ref="CP134" ca="1">IF(CP133=0,0,MIN(IF(CP$7:CP$109&gt;CP133,CP$7:CP$109,"")))</f>
        <v>#REF!</v>
      </c>
      <c r="CQ134" s="87" t="e">
        <f t="array" aca="1" ref="CQ134" ca="1">IF(CQ133=0,0,MIN(IF(CQ$7:CQ$109&gt;CQ133,CQ$7:CQ$109,"")))</f>
        <v>#REF!</v>
      </c>
      <c r="CR134" s="87" t="e">
        <f t="array" aca="1" ref="CR134" ca="1">IF(CR133=0,0,MIN(IF(CR$7:CR$109&gt;CR133,CR$7:CR$109,"")))</f>
        <v>#REF!</v>
      </c>
      <c r="CS134" s="87" t="e">
        <f t="array" aca="1" ref="CS134" ca="1">IF(CS133=0,0,MIN(IF(CS$7:CS$109&gt;CS133,CS$7:CS$109,"")))</f>
        <v>#REF!</v>
      </c>
      <c r="CT134" s="87" t="e">
        <f t="array" aca="1" ref="CT134" ca="1">IF(CT133=0,0,MIN(IF(CT$7:CT$109&gt;CT133,CT$7:CT$109,"")))</f>
        <v>#REF!</v>
      </c>
      <c r="CU134" s="87" t="e">
        <f t="array" aca="1" ref="CU134" ca="1">IF(CU133=0,0,MIN(IF(CU$7:CU$109&gt;CU133,CU$7:CU$109,"")))</f>
        <v>#REF!</v>
      </c>
      <c r="CV134" s="87" t="e">
        <f t="array" aca="1" ref="CV134" ca="1">IF(CV133=0,0,MIN(IF(CV$7:CV$109&gt;CV133,CV$7:CV$109,"")))</f>
        <v>#REF!</v>
      </c>
      <c r="CW134" s="87" t="e">
        <f t="array" aca="1" ref="CW134" ca="1">IF(CW133=0,0,MIN(IF(CW$7:CW$109&gt;CW133,CW$7:CW$109,"")))</f>
        <v>#REF!</v>
      </c>
      <c r="DC134" s="87" t="e">
        <f t="shared" ca="1" si="390"/>
        <v>#VALUE!</v>
      </c>
      <c r="DD134" s="87" t="e">
        <f t="shared" ca="1" si="391"/>
        <v>#VALUE!</v>
      </c>
      <c r="DE134" s="87" t="e">
        <f t="shared" ca="1" si="392"/>
        <v>#VALUE!</v>
      </c>
      <c r="DF134" s="87" t="e">
        <f t="shared" ca="1" si="393"/>
        <v>#VALUE!</v>
      </c>
      <c r="DG134" s="87" t="e">
        <f t="shared" ca="1" si="394"/>
        <v>#VALUE!</v>
      </c>
      <c r="DH134" s="87" t="e">
        <f t="shared" ca="1" si="395"/>
        <v>#VALUE!</v>
      </c>
      <c r="DI134" s="87" t="e">
        <f t="shared" ca="1" si="396"/>
        <v>#VALUE!</v>
      </c>
      <c r="DJ134" s="87" t="e">
        <f t="shared" ca="1" si="397"/>
        <v>#VALUE!</v>
      </c>
      <c r="DK134" s="87" t="e">
        <f t="shared" ca="1" si="398"/>
        <v>#VALUE!</v>
      </c>
      <c r="DL134" s="87" t="e">
        <f t="shared" ca="1" si="399"/>
        <v>#VALUE!</v>
      </c>
      <c r="DM134" s="87" t="e">
        <f t="shared" ca="1" si="400"/>
        <v>#VALUE!</v>
      </c>
      <c r="DN134" s="87" t="e">
        <f t="shared" ca="1" si="401"/>
        <v>#VALUE!</v>
      </c>
      <c r="DO134" s="87" t="e">
        <f t="shared" ca="1" si="402"/>
        <v>#VALUE!</v>
      </c>
      <c r="DP134" s="87" t="e">
        <f t="shared" ca="1" si="403"/>
        <v>#VALUE!</v>
      </c>
      <c r="DQ134" s="87" t="e">
        <f t="shared" ca="1" si="404"/>
        <v>#VALUE!</v>
      </c>
      <c r="DR134" s="87" t="e">
        <f t="shared" ca="1" si="405"/>
        <v>#VALUE!</v>
      </c>
      <c r="DS134" s="87" t="e">
        <f t="shared" ca="1" si="406"/>
        <v>#VALUE!</v>
      </c>
      <c r="DT134" s="87" t="e">
        <f t="shared" ca="1" si="407"/>
        <v>#VALUE!</v>
      </c>
      <c r="DU134" s="87" t="e">
        <f t="shared" ca="1" si="408"/>
        <v>#VALUE!</v>
      </c>
      <c r="DV134" s="87" t="e">
        <f t="shared" ca="1" si="409"/>
        <v>#VALUE!</v>
      </c>
      <c r="DW134" s="87" t="e">
        <f t="shared" ca="1" si="410"/>
        <v>#VALUE!</v>
      </c>
      <c r="DY134" s="87" t="e">
        <f t="shared" ca="1" si="411"/>
        <v>#VALUE!</v>
      </c>
      <c r="DZ134" s="87" t="e">
        <f t="shared" ca="1" si="412"/>
        <v>#VALUE!</v>
      </c>
      <c r="EA134" s="87" t="e">
        <f t="shared" ca="1" si="413"/>
        <v>#VALUE!</v>
      </c>
      <c r="EB134" s="87" t="e">
        <f t="shared" ca="1" si="414"/>
        <v>#VALUE!</v>
      </c>
      <c r="EC134" s="87" t="e">
        <f t="shared" ca="1" si="415"/>
        <v>#VALUE!</v>
      </c>
      <c r="ED134" s="87" t="e">
        <f t="shared" ca="1" si="416"/>
        <v>#VALUE!</v>
      </c>
      <c r="EE134" s="87" t="e">
        <f t="shared" ca="1" si="417"/>
        <v>#VALUE!</v>
      </c>
      <c r="EF134" s="87" t="e">
        <f t="shared" ca="1" si="418"/>
        <v>#VALUE!</v>
      </c>
      <c r="EG134" s="87" t="e">
        <f t="shared" ca="1" si="419"/>
        <v>#VALUE!</v>
      </c>
      <c r="EH134" s="87" t="e">
        <f t="shared" ca="1" si="420"/>
        <v>#VALUE!</v>
      </c>
      <c r="EI134" s="87" t="e">
        <f t="shared" ca="1" si="421"/>
        <v>#VALUE!</v>
      </c>
      <c r="EJ134" s="87" t="e">
        <f t="shared" ca="1" si="422"/>
        <v>#VALUE!</v>
      </c>
      <c r="EK134" s="87" t="e">
        <f t="shared" ca="1" si="423"/>
        <v>#VALUE!</v>
      </c>
      <c r="EL134" s="87" t="e">
        <f t="shared" ca="1" si="424"/>
        <v>#VALUE!</v>
      </c>
      <c r="EM134" s="87" t="e">
        <f t="shared" ca="1" si="425"/>
        <v>#VALUE!</v>
      </c>
      <c r="EN134" s="87" t="e">
        <f t="shared" ca="1" si="426"/>
        <v>#VALUE!</v>
      </c>
      <c r="EO134" s="87" t="e">
        <f t="shared" ca="1" si="427"/>
        <v>#VALUE!</v>
      </c>
      <c r="EP134" s="87" t="e">
        <f t="shared" ca="1" si="428"/>
        <v>#VALUE!</v>
      </c>
      <c r="EQ134" s="87" t="e">
        <f t="shared" ca="1" si="429"/>
        <v>#VALUE!</v>
      </c>
      <c r="ER134" s="87" t="e">
        <f t="shared" ca="1" si="430"/>
        <v>#VALUE!</v>
      </c>
      <c r="ES134" s="87" t="e">
        <f t="shared" ca="1" si="431"/>
        <v>#VALUE!</v>
      </c>
      <c r="EU134" s="87" t="e">
        <f t="shared" ca="1" si="432"/>
        <v>#VALUE!</v>
      </c>
      <c r="EV134" s="87" t="e">
        <f t="shared" ca="1" si="433"/>
        <v>#VALUE!</v>
      </c>
      <c r="EW134" s="87" t="e">
        <f t="shared" ca="1" si="434"/>
        <v>#VALUE!</v>
      </c>
      <c r="EX134" s="87" t="e">
        <f t="shared" ca="1" si="435"/>
        <v>#VALUE!</v>
      </c>
      <c r="EY134" s="87" t="e">
        <f t="shared" ca="1" si="436"/>
        <v>#VALUE!</v>
      </c>
      <c r="EZ134" s="87" t="e">
        <f t="shared" ca="1" si="437"/>
        <v>#VALUE!</v>
      </c>
      <c r="FA134" s="87" t="e">
        <f t="shared" ca="1" si="438"/>
        <v>#VALUE!</v>
      </c>
      <c r="FB134" s="87" t="e">
        <f t="shared" ca="1" si="439"/>
        <v>#VALUE!</v>
      </c>
      <c r="FC134" s="87" t="e">
        <f t="shared" ca="1" si="440"/>
        <v>#VALUE!</v>
      </c>
      <c r="FD134" s="87" t="e">
        <f t="shared" ca="1" si="441"/>
        <v>#VALUE!</v>
      </c>
      <c r="FE134" s="87" t="e">
        <f t="shared" ca="1" si="442"/>
        <v>#VALUE!</v>
      </c>
      <c r="FF134" s="87" t="e">
        <f t="shared" ca="1" si="443"/>
        <v>#VALUE!</v>
      </c>
      <c r="FG134" s="87" t="e">
        <f t="shared" ca="1" si="444"/>
        <v>#VALUE!</v>
      </c>
      <c r="FH134" s="87" t="e">
        <f t="shared" ca="1" si="445"/>
        <v>#VALUE!</v>
      </c>
      <c r="FI134" s="87" t="e">
        <f t="shared" ca="1" si="446"/>
        <v>#VALUE!</v>
      </c>
      <c r="FJ134" s="87" t="e">
        <f t="shared" ca="1" si="447"/>
        <v>#VALUE!</v>
      </c>
      <c r="FK134" s="87" t="e">
        <f t="shared" ca="1" si="448"/>
        <v>#VALUE!</v>
      </c>
      <c r="FL134" s="87" t="e">
        <f t="shared" ca="1" si="449"/>
        <v>#VALUE!</v>
      </c>
      <c r="FM134" s="87" t="e">
        <f t="shared" ca="1" si="450"/>
        <v>#VALUE!</v>
      </c>
      <c r="FN134" s="87" t="e">
        <f t="shared" ca="1" si="451"/>
        <v>#VALUE!</v>
      </c>
      <c r="FO134" s="87" t="e">
        <f t="shared" ca="1" si="452"/>
        <v>#VALUE!</v>
      </c>
      <c r="FQ134" s="87">
        <f ca="1"/>
        <v>0</v>
      </c>
      <c r="FR134" s="87">
        <f ca="1"/>
        <v>0</v>
      </c>
      <c r="FS134" s="87">
        <f ca="1"/>
        <v>0</v>
      </c>
      <c r="FT134" s="87">
        <f ca="1"/>
        <v>0</v>
      </c>
      <c r="FU134" s="87">
        <f ca="1"/>
        <v>0</v>
      </c>
      <c r="FV134" s="87">
        <f ca="1"/>
        <v>0</v>
      </c>
      <c r="FW134" s="87">
        <f ca="1"/>
        <v>0</v>
      </c>
      <c r="FX134" s="87">
        <f ca="1"/>
        <v>0</v>
      </c>
      <c r="FY134" s="87">
        <f ca="1"/>
        <v>0</v>
      </c>
      <c r="FZ134" s="87">
        <f ca="1"/>
        <v>0</v>
      </c>
      <c r="GA134" s="87">
        <f ca="1"/>
        <v>0</v>
      </c>
      <c r="GB134" s="87">
        <f ca="1"/>
        <v>0</v>
      </c>
      <c r="GC134" s="87">
        <f ca="1"/>
        <v>0</v>
      </c>
      <c r="GD134" s="87">
        <f ca="1"/>
        <v>0</v>
      </c>
      <c r="GE134" s="87">
        <f ca="1"/>
        <v>0</v>
      </c>
      <c r="GF134" s="87">
        <f ca="1"/>
        <v>0</v>
      </c>
      <c r="GG134" s="87">
        <f ca="1"/>
        <v>0</v>
      </c>
      <c r="GH134" s="87">
        <f ca="1"/>
        <v>0</v>
      </c>
      <c r="GI134" s="87">
        <f ca="1"/>
        <v>0</v>
      </c>
      <c r="GJ134" s="87">
        <f ca="1"/>
        <v>0</v>
      </c>
    </row>
    <row r="135" spans="1:192" x14ac:dyDescent="0.25">
      <c r="A135" s="87">
        <f t="shared" si="515"/>
        <v>126</v>
      </c>
      <c r="B135" s="87" t="e">
        <f t="shared" ca="1" si="456"/>
        <v>#N/A</v>
      </c>
      <c r="C135" s="87" t="e">
        <f t="shared" ca="1" si="457"/>
        <v>#REF!</v>
      </c>
      <c r="D135" s="87" t="e">
        <f t="shared" ca="1" si="458"/>
        <v>#REF!</v>
      </c>
      <c r="E135" s="87" t="e">
        <f t="shared" ca="1" si="459"/>
        <v>#REF!</v>
      </c>
      <c r="F135" s="87" t="e">
        <f t="shared" ca="1" si="460"/>
        <v>#REF!</v>
      </c>
      <c r="G135" s="87" t="e">
        <f t="shared" ca="1" si="461"/>
        <v>#REF!</v>
      </c>
      <c r="H135" s="87" t="e">
        <f t="shared" ca="1" si="462"/>
        <v>#REF!</v>
      </c>
      <c r="I135" s="87" t="e">
        <f t="shared" ca="1" si="463"/>
        <v>#REF!</v>
      </c>
      <c r="J135" s="87" t="e">
        <f t="shared" ca="1" si="464"/>
        <v>#REF!</v>
      </c>
      <c r="K135" s="87" t="e">
        <f t="shared" ca="1" si="465"/>
        <v>#REF!</v>
      </c>
      <c r="L135" s="87" t="e">
        <f t="shared" ca="1" si="466"/>
        <v>#REF!</v>
      </c>
      <c r="M135" s="87" t="e">
        <f t="shared" ca="1" si="467"/>
        <v>#REF!</v>
      </c>
      <c r="N135" s="87" t="e">
        <f t="shared" ca="1" si="468"/>
        <v>#REF!</v>
      </c>
      <c r="O135" s="87" t="e">
        <f t="shared" ca="1" si="469"/>
        <v>#REF!</v>
      </c>
      <c r="P135" s="87" t="e">
        <f t="shared" ca="1" si="470"/>
        <v>#REF!</v>
      </c>
      <c r="Q135" s="87" t="e">
        <f t="shared" ca="1" si="625"/>
        <v>#REF!</v>
      </c>
      <c r="R135" s="87" t="e">
        <f t="shared" ca="1" si="625"/>
        <v>#REF!</v>
      </c>
      <c r="S135" s="87" t="e">
        <f t="shared" ca="1" si="625"/>
        <v>#REF!</v>
      </c>
      <c r="T135" s="87" t="e">
        <f t="shared" ca="1" si="625"/>
        <v>#REF!</v>
      </c>
      <c r="U135" s="87" t="e">
        <f t="shared" ca="1" si="625"/>
        <v>#REF!</v>
      </c>
      <c r="X135" s="87">
        <f ca="1">Ranking!B131</f>
        <v>0</v>
      </c>
      <c r="Y135" s="87" t="e">
        <f ca="1">IF(AH135=0,0,Ranking!C131)</f>
        <v>#VALUE!</v>
      </c>
      <c r="Z135" s="91">
        <f ca="1">Ranking!G131</f>
        <v>0</v>
      </c>
      <c r="AA135" s="87" t="e">
        <f ca="1">MCA!ES134</f>
        <v>#REF!</v>
      </c>
      <c r="AB135" s="87">
        <f ca="1">MCA!ET134</f>
        <v>0</v>
      </c>
      <c r="AC135" s="87">
        <f ca="1">MCA!EU134</f>
        <v>0</v>
      </c>
      <c r="AD135" s="87" t="e">
        <f ca="1">INDEX('MCA-INPUT'!$C$22:$C$25,MATCH(AC135,$W$376:$W$379,0),1)</f>
        <v>#N/A</v>
      </c>
      <c r="AE135" s="87" t="e">
        <f t="shared" ref="AE135:AE198" ca="1" si="652">AH135*Z135</f>
        <v>#VALUE!</v>
      </c>
      <c r="AF135" s="87">
        <f ca="1">MATCH(AB135,$AB$7:AB135,0)</f>
        <v>1</v>
      </c>
      <c r="AG135" s="87" t="str">
        <f t="shared" ref="AG135:AG198" ca="1" si="653">CONCATENATE(AB135,AC135)</f>
        <v>00</v>
      </c>
      <c r="AH135" s="87" t="e">
        <f t="shared" ref="AH135:AH198" ca="1" si="654">INDEX($Z$376:$DF$379,AC135,AB135)</f>
        <v>#VALUE!</v>
      </c>
      <c r="AI135" s="87" t="e">
        <f t="shared" ca="1" si="385"/>
        <v>#VALUE!</v>
      </c>
      <c r="AK135" s="87" t="e">
        <f t="shared" ref="AK135:AK198" ca="1" si="655">AE135</f>
        <v>#VALUE!</v>
      </c>
      <c r="AL135" s="87" t="e">
        <f t="shared" ca="1" si="386"/>
        <v>#VALUE!</v>
      </c>
      <c r="AM135" s="87" t="e">
        <f t="shared" ref="AM135:AM198" ca="1" si="656">IF($AL135&lt;=AM$5,1,0)</f>
        <v>#VALUE!</v>
      </c>
      <c r="AN135" s="87" t="e">
        <f t="shared" ref="AN135:BA135" ca="1" si="657">IF(AM135&gt;0,2,IF($AL135&lt;=AN$5,1,0))</f>
        <v>#VALUE!</v>
      </c>
      <c r="AO135" s="87" t="e">
        <f t="shared" ca="1" si="657"/>
        <v>#VALUE!</v>
      </c>
      <c r="AP135" s="87" t="e">
        <f t="shared" ca="1" si="657"/>
        <v>#VALUE!</v>
      </c>
      <c r="AQ135" s="87" t="e">
        <f t="shared" ca="1" si="657"/>
        <v>#VALUE!</v>
      </c>
      <c r="AR135" s="87" t="e">
        <f t="shared" ca="1" si="657"/>
        <v>#VALUE!</v>
      </c>
      <c r="AS135" s="87" t="e">
        <f t="shared" ca="1" si="657"/>
        <v>#VALUE!</v>
      </c>
      <c r="AT135" s="87" t="e">
        <f t="shared" ca="1" si="657"/>
        <v>#VALUE!</v>
      </c>
      <c r="AU135" s="87" t="e">
        <f t="shared" ca="1" si="657"/>
        <v>#VALUE!</v>
      </c>
      <c r="AV135" s="87" t="e">
        <f t="shared" ca="1" si="657"/>
        <v>#VALUE!</v>
      </c>
      <c r="AW135" s="87" t="e">
        <f t="shared" ca="1" si="657"/>
        <v>#VALUE!</v>
      </c>
      <c r="AX135" s="87" t="e">
        <f t="shared" ca="1" si="657"/>
        <v>#VALUE!</v>
      </c>
      <c r="AY135" s="87" t="e">
        <f t="shared" ca="1" si="657"/>
        <v>#VALUE!</v>
      </c>
      <c r="AZ135" s="87" t="e">
        <f t="shared" ca="1" si="657"/>
        <v>#VALUE!</v>
      </c>
      <c r="BA135" s="87" t="e">
        <f t="shared" ca="1" si="657"/>
        <v>#VALUE!</v>
      </c>
      <c r="BB135" s="87" t="e">
        <f t="shared" ref="BB135:BF135" ca="1" si="658">IF(BA135&gt;0,2,IF($AL135&lt;=BB$5,1,0))</f>
        <v>#VALUE!</v>
      </c>
      <c r="BC135" s="87" t="e">
        <f t="shared" ca="1" si="658"/>
        <v>#VALUE!</v>
      </c>
      <c r="BD135" s="87" t="e">
        <f t="shared" ca="1" si="658"/>
        <v>#VALUE!</v>
      </c>
      <c r="BE135" s="87" t="e">
        <f t="shared" ca="1" si="658"/>
        <v>#VALUE!</v>
      </c>
      <c r="BF135" s="87" t="e">
        <f t="shared" ca="1" si="658"/>
        <v>#VALUE!</v>
      </c>
      <c r="BH135" s="87" t="e">
        <f t="shared" ref="BH135:BH198" ca="1" si="659">IF(AM135=1,$AI135,0)</f>
        <v>#VALUE!</v>
      </c>
      <c r="BI135" s="87" t="e">
        <f t="shared" ref="BI135:BI198" ca="1" si="660">IF(AN135=1,$AI135,0)</f>
        <v>#VALUE!</v>
      </c>
      <c r="BJ135" s="87" t="e">
        <f t="shared" ref="BJ135:BJ198" ca="1" si="661">IF(AO135=1,$AI135,0)</f>
        <v>#VALUE!</v>
      </c>
      <c r="BK135" s="87" t="e">
        <f t="shared" ref="BK135:BK198" ca="1" si="662">IF(AP135=1,$AI135,0)</f>
        <v>#VALUE!</v>
      </c>
      <c r="BL135" s="87" t="e">
        <f t="shared" ref="BL135:BL198" ca="1" si="663">IF(AQ135=1,$AI135,0)</f>
        <v>#VALUE!</v>
      </c>
      <c r="BM135" s="87" t="e">
        <f t="shared" ref="BM135:BM198" ca="1" si="664">IF(AR135=1,$AI135,0)</f>
        <v>#VALUE!</v>
      </c>
      <c r="BN135" s="87" t="e">
        <f t="shared" ref="BN135:BN198" ca="1" si="665">IF(AS135=1,$AI135,0)</f>
        <v>#VALUE!</v>
      </c>
      <c r="BO135" s="87" t="e">
        <f t="shared" ref="BO135:BO198" ca="1" si="666">IF(AT135=1,$AI135,0)</f>
        <v>#VALUE!</v>
      </c>
      <c r="BP135" s="87" t="e">
        <f t="shared" ref="BP135:BP198" ca="1" si="667">IF(AU135=1,$AI135,0)</f>
        <v>#VALUE!</v>
      </c>
      <c r="BQ135" s="87" t="e">
        <f t="shared" ref="BQ135:BQ198" ca="1" si="668">IF(AV135=1,$AI135,0)</f>
        <v>#VALUE!</v>
      </c>
      <c r="BR135" s="87" t="e">
        <f t="shared" ref="BR135:BR198" ca="1" si="669">IF(AW135=1,$AI135,0)</f>
        <v>#VALUE!</v>
      </c>
      <c r="BS135" s="87" t="e">
        <f t="shared" ref="BS135:BS198" ca="1" si="670">IF(AX135=1,$AI135,0)</f>
        <v>#VALUE!</v>
      </c>
      <c r="BT135" s="87" t="e">
        <f t="shared" ref="BT135:BT198" ca="1" si="671">IF(AY135=1,$AI135,0)</f>
        <v>#VALUE!</v>
      </c>
      <c r="BU135" s="87" t="e">
        <f t="shared" ref="BU135:BU198" ca="1" si="672">IF(AZ135=1,$AI135,0)</f>
        <v>#VALUE!</v>
      </c>
      <c r="BV135" s="87" t="e">
        <f t="shared" ref="BV135:BV198" ca="1" si="673">IF(BA135=1,$AI135,0)</f>
        <v>#VALUE!</v>
      </c>
      <c r="BW135" s="87" t="e">
        <f t="shared" ref="BW135:CA150" ca="1" si="674">IF(BB135=1,$AI135,0)</f>
        <v>#VALUE!</v>
      </c>
      <c r="BX135" s="87" t="e">
        <f t="shared" ca="1" si="674"/>
        <v>#VALUE!</v>
      </c>
      <c r="BY135" s="87" t="e">
        <f t="shared" ca="1" si="674"/>
        <v>#VALUE!</v>
      </c>
      <c r="BZ135" s="87" t="e">
        <f t="shared" ca="1" si="674"/>
        <v>#VALUE!</v>
      </c>
      <c r="CA135" s="87" t="e">
        <f t="shared" ca="1" si="674"/>
        <v>#VALUE!</v>
      </c>
      <c r="CD135" s="87" t="e">
        <f t="array" aca="1" ref="CD135" ca="1">IF(CD134=0,0,MIN(IF(CD$7:CD$109&gt;CD134,CD$7:CD$109,"")))</f>
        <v>#N/A</v>
      </c>
      <c r="CE135" s="87" t="e">
        <f t="array" aca="1" ref="CE135" ca="1">IF(CE134=0,0,MIN(IF(CE$7:CE$109&gt;CE134,CE$7:CE$109,"")))</f>
        <v>#REF!</v>
      </c>
      <c r="CF135" s="87" t="e">
        <f t="array" aca="1" ref="CF135" ca="1">IF(CF134=0,0,MIN(IF(CF$7:CF$109&gt;CF134,CF$7:CF$109,"")))</f>
        <v>#REF!</v>
      </c>
      <c r="CG135" s="87" t="e">
        <f t="array" aca="1" ref="CG135" ca="1">IF(CG134=0,0,MIN(IF(CG$7:CG$109&gt;CG134,CG$7:CG$109,"")))</f>
        <v>#REF!</v>
      </c>
      <c r="CH135" s="87" t="e">
        <f t="array" aca="1" ref="CH135" ca="1">IF(CH134=0,0,MIN(IF(CH$7:CH$109&gt;CH134,CH$7:CH$109,"")))</f>
        <v>#REF!</v>
      </c>
      <c r="CI135" s="87" t="e">
        <f t="array" aca="1" ref="CI135" ca="1">IF(CI134=0,0,MIN(IF(CI$7:CI$109&gt;CI134,CI$7:CI$109,"")))</f>
        <v>#REF!</v>
      </c>
      <c r="CJ135" s="87" t="e">
        <f t="array" aca="1" ref="CJ135" ca="1">IF(CJ134=0,0,MIN(IF(CJ$7:CJ$109&gt;CJ134,CJ$7:CJ$109,"")))</f>
        <v>#REF!</v>
      </c>
      <c r="CK135" s="87" t="e">
        <f t="array" aca="1" ref="CK135" ca="1">IF(CK134=0,0,MIN(IF(CK$7:CK$109&gt;CK134,CK$7:CK$109,"")))</f>
        <v>#REF!</v>
      </c>
      <c r="CL135" s="87" t="e">
        <f t="array" aca="1" ref="CL135" ca="1">IF(CL134=0,0,MIN(IF(CL$7:CL$109&gt;CL134,CL$7:CL$109,"")))</f>
        <v>#REF!</v>
      </c>
      <c r="CM135" s="87" t="e">
        <f t="array" aca="1" ref="CM135" ca="1">IF(CM134=0,0,MIN(IF(CM$7:CM$109&gt;CM134,CM$7:CM$109,"")))</f>
        <v>#REF!</v>
      </c>
      <c r="CN135" s="87" t="e">
        <f t="array" aca="1" ref="CN135" ca="1">IF(CN134=0,0,MIN(IF(CN$7:CN$109&gt;CN134,CN$7:CN$109,"")))</f>
        <v>#REF!</v>
      </c>
      <c r="CO135" s="87" t="e">
        <f t="array" aca="1" ref="CO135" ca="1">IF(CO134=0,0,MIN(IF(CO$7:CO$109&gt;CO134,CO$7:CO$109,"")))</f>
        <v>#REF!</v>
      </c>
      <c r="CP135" s="87" t="e">
        <f t="array" aca="1" ref="CP135" ca="1">IF(CP134=0,0,MIN(IF(CP$7:CP$109&gt;CP134,CP$7:CP$109,"")))</f>
        <v>#REF!</v>
      </c>
      <c r="CQ135" s="87" t="e">
        <f t="array" aca="1" ref="CQ135" ca="1">IF(CQ134=0,0,MIN(IF(CQ$7:CQ$109&gt;CQ134,CQ$7:CQ$109,"")))</f>
        <v>#REF!</v>
      </c>
      <c r="CR135" s="87" t="e">
        <f t="array" aca="1" ref="CR135" ca="1">IF(CR134=0,0,MIN(IF(CR$7:CR$109&gt;CR134,CR$7:CR$109,"")))</f>
        <v>#REF!</v>
      </c>
      <c r="CS135" s="87" t="e">
        <f t="array" aca="1" ref="CS135" ca="1">IF(CS134=0,0,MIN(IF(CS$7:CS$109&gt;CS134,CS$7:CS$109,"")))</f>
        <v>#REF!</v>
      </c>
      <c r="CT135" s="87" t="e">
        <f t="array" aca="1" ref="CT135" ca="1">IF(CT134=0,0,MIN(IF(CT$7:CT$109&gt;CT134,CT$7:CT$109,"")))</f>
        <v>#REF!</v>
      </c>
      <c r="CU135" s="87" t="e">
        <f t="array" aca="1" ref="CU135" ca="1">IF(CU134=0,0,MIN(IF(CU$7:CU$109&gt;CU134,CU$7:CU$109,"")))</f>
        <v>#REF!</v>
      </c>
      <c r="CV135" s="87" t="e">
        <f t="array" aca="1" ref="CV135" ca="1">IF(CV134=0,0,MIN(IF(CV$7:CV$109&gt;CV134,CV$7:CV$109,"")))</f>
        <v>#REF!</v>
      </c>
      <c r="CW135" s="87" t="e">
        <f t="array" aca="1" ref="CW135" ca="1">IF(CW134=0,0,MIN(IF(CW$7:CW$109&gt;CW134,CW$7:CW$109,"")))</f>
        <v>#REF!</v>
      </c>
      <c r="DC135" s="87" t="e">
        <f t="shared" ca="1" si="390"/>
        <v>#VALUE!</v>
      </c>
      <c r="DD135" s="87" t="e">
        <f t="shared" ca="1" si="391"/>
        <v>#VALUE!</v>
      </c>
      <c r="DE135" s="87" t="e">
        <f t="shared" ca="1" si="392"/>
        <v>#VALUE!</v>
      </c>
      <c r="DF135" s="87" t="e">
        <f t="shared" ca="1" si="393"/>
        <v>#VALUE!</v>
      </c>
      <c r="DG135" s="87" t="e">
        <f t="shared" ca="1" si="394"/>
        <v>#VALUE!</v>
      </c>
      <c r="DH135" s="87" t="e">
        <f t="shared" ca="1" si="395"/>
        <v>#VALUE!</v>
      </c>
      <c r="DI135" s="87" t="e">
        <f t="shared" ca="1" si="396"/>
        <v>#VALUE!</v>
      </c>
      <c r="DJ135" s="87" t="e">
        <f t="shared" ca="1" si="397"/>
        <v>#VALUE!</v>
      </c>
      <c r="DK135" s="87" t="e">
        <f t="shared" ca="1" si="398"/>
        <v>#VALUE!</v>
      </c>
      <c r="DL135" s="87" t="e">
        <f t="shared" ca="1" si="399"/>
        <v>#VALUE!</v>
      </c>
      <c r="DM135" s="87" t="e">
        <f t="shared" ca="1" si="400"/>
        <v>#VALUE!</v>
      </c>
      <c r="DN135" s="87" t="e">
        <f t="shared" ca="1" si="401"/>
        <v>#VALUE!</v>
      </c>
      <c r="DO135" s="87" t="e">
        <f t="shared" ca="1" si="402"/>
        <v>#VALUE!</v>
      </c>
      <c r="DP135" s="87" t="e">
        <f t="shared" ca="1" si="403"/>
        <v>#VALUE!</v>
      </c>
      <c r="DQ135" s="87" t="e">
        <f t="shared" ca="1" si="404"/>
        <v>#VALUE!</v>
      </c>
      <c r="DR135" s="87" t="e">
        <f t="shared" ca="1" si="405"/>
        <v>#VALUE!</v>
      </c>
      <c r="DS135" s="87" t="e">
        <f t="shared" ca="1" si="406"/>
        <v>#VALUE!</v>
      </c>
      <c r="DT135" s="87" t="e">
        <f t="shared" ca="1" si="407"/>
        <v>#VALUE!</v>
      </c>
      <c r="DU135" s="87" t="e">
        <f t="shared" ca="1" si="408"/>
        <v>#VALUE!</v>
      </c>
      <c r="DV135" s="87" t="e">
        <f t="shared" ca="1" si="409"/>
        <v>#VALUE!</v>
      </c>
      <c r="DW135" s="87" t="e">
        <f t="shared" ca="1" si="410"/>
        <v>#VALUE!</v>
      </c>
      <c r="DY135" s="87" t="e">
        <f t="shared" ca="1" si="411"/>
        <v>#VALUE!</v>
      </c>
      <c r="DZ135" s="87" t="e">
        <f t="shared" ca="1" si="412"/>
        <v>#VALUE!</v>
      </c>
      <c r="EA135" s="87" t="e">
        <f t="shared" ca="1" si="413"/>
        <v>#VALUE!</v>
      </c>
      <c r="EB135" s="87" t="e">
        <f t="shared" ca="1" si="414"/>
        <v>#VALUE!</v>
      </c>
      <c r="EC135" s="87" t="e">
        <f t="shared" ca="1" si="415"/>
        <v>#VALUE!</v>
      </c>
      <c r="ED135" s="87" t="e">
        <f t="shared" ca="1" si="416"/>
        <v>#VALUE!</v>
      </c>
      <c r="EE135" s="87" t="e">
        <f t="shared" ca="1" si="417"/>
        <v>#VALUE!</v>
      </c>
      <c r="EF135" s="87" t="e">
        <f t="shared" ca="1" si="418"/>
        <v>#VALUE!</v>
      </c>
      <c r="EG135" s="87" t="e">
        <f t="shared" ca="1" si="419"/>
        <v>#VALUE!</v>
      </c>
      <c r="EH135" s="87" t="e">
        <f t="shared" ca="1" si="420"/>
        <v>#VALUE!</v>
      </c>
      <c r="EI135" s="87" t="e">
        <f t="shared" ca="1" si="421"/>
        <v>#VALUE!</v>
      </c>
      <c r="EJ135" s="87" t="e">
        <f t="shared" ca="1" si="422"/>
        <v>#VALUE!</v>
      </c>
      <c r="EK135" s="87" t="e">
        <f t="shared" ca="1" si="423"/>
        <v>#VALUE!</v>
      </c>
      <c r="EL135" s="87" t="e">
        <f t="shared" ca="1" si="424"/>
        <v>#VALUE!</v>
      </c>
      <c r="EM135" s="87" t="e">
        <f t="shared" ca="1" si="425"/>
        <v>#VALUE!</v>
      </c>
      <c r="EN135" s="87" t="e">
        <f t="shared" ca="1" si="426"/>
        <v>#VALUE!</v>
      </c>
      <c r="EO135" s="87" t="e">
        <f t="shared" ca="1" si="427"/>
        <v>#VALUE!</v>
      </c>
      <c r="EP135" s="87" t="e">
        <f t="shared" ca="1" si="428"/>
        <v>#VALUE!</v>
      </c>
      <c r="EQ135" s="87" t="e">
        <f t="shared" ca="1" si="429"/>
        <v>#VALUE!</v>
      </c>
      <c r="ER135" s="87" t="e">
        <f t="shared" ca="1" si="430"/>
        <v>#VALUE!</v>
      </c>
      <c r="ES135" s="87" t="e">
        <f t="shared" ca="1" si="431"/>
        <v>#VALUE!</v>
      </c>
      <c r="EU135" s="87" t="e">
        <f t="shared" ca="1" si="432"/>
        <v>#VALUE!</v>
      </c>
      <c r="EV135" s="87" t="e">
        <f t="shared" ca="1" si="433"/>
        <v>#VALUE!</v>
      </c>
      <c r="EW135" s="87" t="e">
        <f t="shared" ca="1" si="434"/>
        <v>#VALUE!</v>
      </c>
      <c r="EX135" s="87" t="e">
        <f t="shared" ca="1" si="435"/>
        <v>#VALUE!</v>
      </c>
      <c r="EY135" s="87" t="e">
        <f t="shared" ca="1" si="436"/>
        <v>#VALUE!</v>
      </c>
      <c r="EZ135" s="87" t="e">
        <f t="shared" ca="1" si="437"/>
        <v>#VALUE!</v>
      </c>
      <c r="FA135" s="87" t="e">
        <f t="shared" ca="1" si="438"/>
        <v>#VALUE!</v>
      </c>
      <c r="FB135" s="87" t="e">
        <f t="shared" ca="1" si="439"/>
        <v>#VALUE!</v>
      </c>
      <c r="FC135" s="87" t="e">
        <f t="shared" ca="1" si="440"/>
        <v>#VALUE!</v>
      </c>
      <c r="FD135" s="87" t="e">
        <f t="shared" ca="1" si="441"/>
        <v>#VALUE!</v>
      </c>
      <c r="FE135" s="87" t="e">
        <f t="shared" ca="1" si="442"/>
        <v>#VALUE!</v>
      </c>
      <c r="FF135" s="87" t="e">
        <f t="shared" ca="1" si="443"/>
        <v>#VALUE!</v>
      </c>
      <c r="FG135" s="87" t="e">
        <f t="shared" ca="1" si="444"/>
        <v>#VALUE!</v>
      </c>
      <c r="FH135" s="87" t="e">
        <f t="shared" ca="1" si="445"/>
        <v>#VALUE!</v>
      </c>
      <c r="FI135" s="87" t="e">
        <f t="shared" ca="1" si="446"/>
        <v>#VALUE!</v>
      </c>
      <c r="FJ135" s="87" t="e">
        <f t="shared" ca="1" si="447"/>
        <v>#VALUE!</v>
      </c>
      <c r="FK135" s="87" t="e">
        <f t="shared" ca="1" si="448"/>
        <v>#VALUE!</v>
      </c>
      <c r="FL135" s="87" t="e">
        <f t="shared" ca="1" si="449"/>
        <v>#VALUE!</v>
      </c>
      <c r="FM135" s="87" t="e">
        <f t="shared" ca="1" si="450"/>
        <v>#VALUE!</v>
      </c>
      <c r="FN135" s="87" t="e">
        <f t="shared" ca="1" si="451"/>
        <v>#VALUE!</v>
      </c>
      <c r="FO135" s="87" t="e">
        <f t="shared" ca="1" si="452"/>
        <v>#VALUE!</v>
      </c>
      <c r="FQ135" s="87">
        <f ca="1"/>
        <v>0</v>
      </c>
      <c r="FR135" s="87">
        <f ca="1"/>
        <v>0</v>
      </c>
      <c r="FS135" s="87">
        <f ca="1"/>
        <v>0</v>
      </c>
      <c r="FT135" s="87">
        <f ca="1"/>
        <v>0</v>
      </c>
      <c r="FU135" s="87">
        <f ca="1"/>
        <v>0</v>
      </c>
      <c r="FV135" s="87">
        <f ca="1"/>
        <v>0</v>
      </c>
      <c r="FW135" s="87">
        <f ca="1"/>
        <v>0</v>
      </c>
      <c r="FX135" s="87">
        <f ca="1"/>
        <v>0</v>
      </c>
      <c r="FY135" s="87">
        <f ca="1"/>
        <v>0</v>
      </c>
      <c r="FZ135" s="87">
        <f ca="1"/>
        <v>0</v>
      </c>
      <c r="GA135" s="87">
        <f ca="1"/>
        <v>0</v>
      </c>
      <c r="GB135" s="87">
        <f ca="1"/>
        <v>0</v>
      </c>
      <c r="GC135" s="87">
        <f ca="1"/>
        <v>0</v>
      </c>
      <c r="GD135" s="87">
        <f ca="1"/>
        <v>0</v>
      </c>
      <c r="GE135" s="87">
        <f ca="1"/>
        <v>0</v>
      </c>
      <c r="GF135" s="87">
        <f ca="1"/>
        <v>0</v>
      </c>
      <c r="GG135" s="87">
        <f ca="1"/>
        <v>0</v>
      </c>
      <c r="GH135" s="87">
        <f ca="1"/>
        <v>0</v>
      </c>
      <c r="GI135" s="87">
        <f ca="1"/>
        <v>0</v>
      </c>
      <c r="GJ135" s="87">
        <f ca="1"/>
        <v>0</v>
      </c>
    </row>
    <row r="136" spans="1:192" x14ac:dyDescent="0.25">
      <c r="A136" s="87">
        <f t="shared" si="515"/>
        <v>127</v>
      </c>
      <c r="B136" s="87" t="e">
        <f t="shared" ca="1" si="456"/>
        <v>#N/A</v>
      </c>
      <c r="C136" s="87" t="e">
        <f t="shared" ca="1" si="457"/>
        <v>#REF!</v>
      </c>
      <c r="D136" s="87" t="e">
        <f t="shared" ca="1" si="458"/>
        <v>#REF!</v>
      </c>
      <c r="E136" s="87" t="e">
        <f t="shared" ca="1" si="459"/>
        <v>#REF!</v>
      </c>
      <c r="F136" s="87" t="e">
        <f t="shared" ca="1" si="460"/>
        <v>#REF!</v>
      </c>
      <c r="G136" s="87" t="e">
        <f t="shared" ca="1" si="461"/>
        <v>#REF!</v>
      </c>
      <c r="H136" s="87" t="e">
        <f t="shared" ca="1" si="462"/>
        <v>#REF!</v>
      </c>
      <c r="I136" s="87" t="e">
        <f t="shared" ca="1" si="463"/>
        <v>#REF!</v>
      </c>
      <c r="J136" s="87" t="e">
        <f t="shared" ca="1" si="464"/>
        <v>#REF!</v>
      </c>
      <c r="K136" s="87" t="e">
        <f t="shared" ca="1" si="465"/>
        <v>#REF!</v>
      </c>
      <c r="L136" s="87" t="e">
        <f t="shared" ca="1" si="466"/>
        <v>#REF!</v>
      </c>
      <c r="M136" s="87" t="e">
        <f t="shared" ca="1" si="467"/>
        <v>#REF!</v>
      </c>
      <c r="N136" s="87" t="e">
        <f t="shared" ca="1" si="468"/>
        <v>#REF!</v>
      </c>
      <c r="O136" s="87" t="e">
        <f t="shared" ca="1" si="469"/>
        <v>#REF!</v>
      </c>
      <c r="P136" s="87" t="e">
        <f t="shared" ca="1" si="470"/>
        <v>#REF!</v>
      </c>
      <c r="Q136" s="87" t="e">
        <f t="shared" ca="1" si="625"/>
        <v>#REF!</v>
      </c>
      <c r="R136" s="87" t="e">
        <f t="shared" ca="1" si="625"/>
        <v>#REF!</v>
      </c>
      <c r="S136" s="87" t="e">
        <f t="shared" ca="1" si="625"/>
        <v>#REF!</v>
      </c>
      <c r="T136" s="87" t="e">
        <f t="shared" ca="1" si="625"/>
        <v>#REF!</v>
      </c>
      <c r="U136" s="87" t="e">
        <f t="shared" ca="1" si="625"/>
        <v>#REF!</v>
      </c>
      <c r="X136" s="87">
        <f ca="1">Ranking!B132</f>
        <v>0</v>
      </c>
      <c r="Y136" s="87" t="e">
        <f ca="1">IF(AH136=0,0,Ranking!C132)</f>
        <v>#VALUE!</v>
      </c>
      <c r="Z136" s="91">
        <f ca="1">Ranking!G132</f>
        <v>0</v>
      </c>
      <c r="AA136" s="87" t="e">
        <f ca="1">MCA!ES135</f>
        <v>#REF!</v>
      </c>
      <c r="AB136" s="87">
        <f ca="1">MCA!ET135</f>
        <v>0</v>
      </c>
      <c r="AC136" s="87">
        <f ca="1">MCA!EU135</f>
        <v>0</v>
      </c>
      <c r="AD136" s="87" t="e">
        <f ca="1">INDEX('MCA-INPUT'!$C$22:$C$25,MATCH(AC136,$W$376:$W$379,0),1)</f>
        <v>#N/A</v>
      </c>
      <c r="AE136" s="87" t="e">
        <f t="shared" ca="1" si="652"/>
        <v>#VALUE!</v>
      </c>
      <c r="AF136" s="87">
        <f ca="1">MATCH(AB136,$AB$7:AB136,0)</f>
        <v>1</v>
      </c>
      <c r="AG136" s="87" t="str">
        <f t="shared" ca="1" si="653"/>
        <v>00</v>
      </c>
      <c r="AH136" s="87" t="e">
        <f t="shared" ca="1" si="654"/>
        <v>#VALUE!</v>
      </c>
      <c r="AI136" s="87" t="e">
        <f t="shared" ref="AI136:AI199" ca="1" si="675">INDEX($Z$386:$DF$389,AC136,AB136)</f>
        <v>#VALUE!</v>
      </c>
      <c r="AK136" s="87" t="e">
        <f t="shared" ca="1" si="655"/>
        <v>#VALUE!</v>
      </c>
      <c r="AL136" s="87" t="e">
        <f t="shared" ref="AL136:AL199" ca="1" si="676">AE136+AL135</f>
        <v>#VALUE!</v>
      </c>
      <c r="AM136" s="87" t="e">
        <f t="shared" ca="1" si="656"/>
        <v>#VALUE!</v>
      </c>
      <c r="AN136" s="87" t="e">
        <f t="shared" ref="AN136:BA136" ca="1" si="677">IF(AM136&gt;0,2,IF($AL136&lt;=AN$5,1,0))</f>
        <v>#VALUE!</v>
      </c>
      <c r="AO136" s="87" t="e">
        <f t="shared" ca="1" si="677"/>
        <v>#VALUE!</v>
      </c>
      <c r="AP136" s="87" t="e">
        <f t="shared" ca="1" si="677"/>
        <v>#VALUE!</v>
      </c>
      <c r="AQ136" s="87" t="e">
        <f t="shared" ca="1" si="677"/>
        <v>#VALUE!</v>
      </c>
      <c r="AR136" s="87" t="e">
        <f t="shared" ca="1" si="677"/>
        <v>#VALUE!</v>
      </c>
      <c r="AS136" s="87" t="e">
        <f t="shared" ca="1" si="677"/>
        <v>#VALUE!</v>
      </c>
      <c r="AT136" s="87" t="e">
        <f t="shared" ca="1" si="677"/>
        <v>#VALUE!</v>
      </c>
      <c r="AU136" s="87" t="e">
        <f t="shared" ca="1" si="677"/>
        <v>#VALUE!</v>
      </c>
      <c r="AV136" s="87" t="e">
        <f t="shared" ca="1" si="677"/>
        <v>#VALUE!</v>
      </c>
      <c r="AW136" s="87" t="e">
        <f t="shared" ca="1" si="677"/>
        <v>#VALUE!</v>
      </c>
      <c r="AX136" s="87" t="e">
        <f t="shared" ca="1" si="677"/>
        <v>#VALUE!</v>
      </c>
      <c r="AY136" s="87" t="e">
        <f t="shared" ca="1" si="677"/>
        <v>#VALUE!</v>
      </c>
      <c r="AZ136" s="87" t="e">
        <f t="shared" ca="1" si="677"/>
        <v>#VALUE!</v>
      </c>
      <c r="BA136" s="87" t="e">
        <f t="shared" ca="1" si="677"/>
        <v>#VALUE!</v>
      </c>
      <c r="BB136" s="87" t="e">
        <f t="shared" ref="BB136:BF136" ca="1" si="678">IF(BA136&gt;0,2,IF($AL136&lt;=BB$5,1,0))</f>
        <v>#VALUE!</v>
      </c>
      <c r="BC136" s="87" t="e">
        <f t="shared" ca="1" si="678"/>
        <v>#VALUE!</v>
      </c>
      <c r="BD136" s="87" t="e">
        <f t="shared" ca="1" si="678"/>
        <v>#VALUE!</v>
      </c>
      <c r="BE136" s="87" t="e">
        <f t="shared" ca="1" si="678"/>
        <v>#VALUE!</v>
      </c>
      <c r="BF136" s="87" t="e">
        <f t="shared" ca="1" si="678"/>
        <v>#VALUE!</v>
      </c>
      <c r="BH136" s="87" t="e">
        <f t="shared" ca="1" si="659"/>
        <v>#VALUE!</v>
      </c>
      <c r="BI136" s="87" t="e">
        <f t="shared" ca="1" si="660"/>
        <v>#VALUE!</v>
      </c>
      <c r="BJ136" s="87" t="e">
        <f t="shared" ca="1" si="661"/>
        <v>#VALUE!</v>
      </c>
      <c r="BK136" s="87" t="e">
        <f t="shared" ca="1" si="662"/>
        <v>#VALUE!</v>
      </c>
      <c r="BL136" s="87" t="e">
        <f t="shared" ca="1" si="663"/>
        <v>#VALUE!</v>
      </c>
      <c r="BM136" s="87" t="e">
        <f t="shared" ca="1" si="664"/>
        <v>#VALUE!</v>
      </c>
      <c r="BN136" s="87" t="e">
        <f t="shared" ca="1" si="665"/>
        <v>#VALUE!</v>
      </c>
      <c r="BO136" s="87" t="e">
        <f t="shared" ca="1" si="666"/>
        <v>#VALUE!</v>
      </c>
      <c r="BP136" s="87" t="e">
        <f t="shared" ca="1" si="667"/>
        <v>#VALUE!</v>
      </c>
      <c r="BQ136" s="87" t="e">
        <f t="shared" ca="1" si="668"/>
        <v>#VALUE!</v>
      </c>
      <c r="BR136" s="87" t="e">
        <f t="shared" ca="1" si="669"/>
        <v>#VALUE!</v>
      </c>
      <c r="BS136" s="87" t="e">
        <f t="shared" ca="1" si="670"/>
        <v>#VALUE!</v>
      </c>
      <c r="BT136" s="87" t="e">
        <f t="shared" ca="1" si="671"/>
        <v>#VALUE!</v>
      </c>
      <c r="BU136" s="87" t="e">
        <f t="shared" ca="1" si="672"/>
        <v>#VALUE!</v>
      </c>
      <c r="BV136" s="87" t="e">
        <f t="shared" ca="1" si="673"/>
        <v>#VALUE!</v>
      </c>
      <c r="BW136" s="87" t="e">
        <f t="shared" ca="1" si="674"/>
        <v>#VALUE!</v>
      </c>
      <c r="BX136" s="87" t="e">
        <f t="shared" ca="1" si="674"/>
        <v>#VALUE!</v>
      </c>
      <c r="BY136" s="87" t="e">
        <f t="shared" ca="1" si="674"/>
        <v>#VALUE!</v>
      </c>
      <c r="BZ136" s="87" t="e">
        <f t="shared" ca="1" si="674"/>
        <v>#VALUE!</v>
      </c>
      <c r="CA136" s="87" t="e">
        <f t="shared" ca="1" si="674"/>
        <v>#VALUE!</v>
      </c>
      <c r="CD136" s="87" t="e">
        <f t="array" aca="1" ref="CD136" ca="1">IF(CD135=0,0,MIN(IF(CD$7:CD$109&gt;CD135,CD$7:CD$109,"")))</f>
        <v>#N/A</v>
      </c>
      <c r="CE136" s="87" t="e">
        <f t="array" aca="1" ref="CE136" ca="1">IF(CE135=0,0,MIN(IF(CE$7:CE$109&gt;CE135,CE$7:CE$109,"")))</f>
        <v>#REF!</v>
      </c>
      <c r="CF136" s="87" t="e">
        <f t="array" aca="1" ref="CF136" ca="1">IF(CF135=0,0,MIN(IF(CF$7:CF$109&gt;CF135,CF$7:CF$109,"")))</f>
        <v>#REF!</v>
      </c>
      <c r="CG136" s="87" t="e">
        <f t="array" aca="1" ref="CG136" ca="1">IF(CG135=0,0,MIN(IF(CG$7:CG$109&gt;CG135,CG$7:CG$109,"")))</f>
        <v>#REF!</v>
      </c>
      <c r="CH136" s="87" t="e">
        <f t="array" aca="1" ref="CH136" ca="1">IF(CH135=0,0,MIN(IF(CH$7:CH$109&gt;CH135,CH$7:CH$109,"")))</f>
        <v>#REF!</v>
      </c>
      <c r="CI136" s="87" t="e">
        <f t="array" aca="1" ref="CI136" ca="1">IF(CI135=0,0,MIN(IF(CI$7:CI$109&gt;CI135,CI$7:CI$109,"")))</f>
        <v>#REF!</v>
      </c>
      <c r="CJ136" s="87" t="e">
        <f t="array" aca="1" ref="CJ136" ca="1">IF(CJ135=0,0,MIN(IF(CJ$7:CJ$109&gt;CJ135,CJ$7:CJ$109,"")))</f>
        <v>#REF!</v>
      </c>
      <c r="CK136" s="87" t="e">
        <f t="array" aca="1" ref="CK136" ca="1">IF(CK135=0,0,MIN(IF(CK$7:CK$109&gt;CK135,CK$7:CK$109,"")))</f>
        <v>#REF!</v>
      </c>
      <c r="CL136" s="87" t="e">
        <f t="array" aca="1" ref="CL136" ca="1">IF(CL135=0,0,MIN(IF(CL$7:CL$109&gt;CL135,CL$7:CL$109,"")))</f>
        <v>#REF!</v>
      </c>
      <c r="CM136" s="87" t="e">
        <f t="array" aca="1" ref="CM136" ca="1">IF(CM135=0,0,MIN(IF(CM$7:CM$109&gt;CM135,CM$7:CM$109,"")))</f>
        <v>#REF!</v>
      </c>
      <c r="CN136" s="87" t="e">
        <f t="array" aca="1" ref="CN136" ca="1">IF(CN135=0,0,MIN(IF(CN$7:CN$109&gt;CN135,CN$7:CN$109,"")))</f>
        <v>#REF!</v>
      </c>
      <c r="CO136" s="87" t="e">
        <f t="array" aca="1" ref="CO136" ca="1">IF(CO135=0,0,MIN(IF(CO$7:CO$109&gt;CO135,CO$7:CO$109,"")))</f>
        <v>#REF!</v>
      </c>
      <c r="CP136" s="87" t="e">
        <f t="array" aca="1" ref="CP136" ca="1">IF(CP135=0,0,MIN(IF(CP$7:CP$109&gt;CP135,CP$7:CP$109,"")))</f>
        <v>#REF!</v>
      </c>
      <c r="CQ136" s="87" t="e">
        <f t="array" aca="1" ref="CQ136" ca="1">IF(CQ135=0,0,MIN(IF(CQ$7:CQ$109&gt;CQ135,CQ$7:CQ$109,"")))</f>
        <v>#REF!</v>
      </c>
      <c r="CR136" s="87" t="e">
        <f t="array" aca="1" ref="CR136" ca="1">IF(CR135=0,0,MIN(IF(CR$7:CR$109&gt;CR135,CR$7:CR$109,"")))</f>
        <v>#REF!</v>
      </c>
      <c r="CS136" s="87" t="e">
        <f t="array" aca="1" ref="CS136" ca="1">IF(CS135=0,0,MIN(IF(CS$7:CS$109&gt;CS135,CS$7:CS$109,"")))</f>
        <v>#REF!</v>
      </c>
      <c r="CT136" s="87" t="e">
        <f t="array" aca="1" ref="CT136" ca="1">IF(CT135=0,0,MIN(IF(CT$7:CT$109&gt;CT135,CT$7:CT$109,"")))</f>
        <v>#REF!</v>
      </c>
      <c r="CU136" s="87" t="e">
        <f t="array" aca="1" ref="CU136" ca="1">IF(CU135=0,0,MIN(IF(CU$7:CU$109&gt;CU135,CU$7:CU$109,"")))</f>
        <v>#REF!</v>
      </c>
      <c r="CV136" s="87" t="e">
        <f t="array" aca="1" ref="CV136" ca="1">IF(CV135=0,0,MIN(IF(CV$7:CV$109&gt;CV135,CV$7:CV$109,"")))</f>
        <v>#REF!</v>
      </c>
      <c r="CW136" s="87" t="e">
        <f t="array" aca="1" ref="CW136" ca="1">IF(CW135=0,0,MIN(IF(CW$7:CW$109&gt;CW135,CW$7:CW$109,"")))</f>
        <v>#REF!</v>
      </c>
      <c r="DC136" s="87" t="e">
        <f t="shared" ref="DC136:DC199" ca="1" si="679">INDEX($Z$397:$DF$400,$AC136,$AB136)</f>
        <v>#VALUE!</v>
      </c>
      <c r="DD136" s="87" t="e">
        <f t="shared" ref="DD136:DD199" ca="1" si="680">IF(AM136=1,$DC136,0)</f>
        <v>#VALUE!</v>
      </c>
      <c r="DE136" s="87" t="e">
        <f t="shared" ref="DE136:DE199" ca="1" si="681">IF(AN136=1,$DC136,0)</f>
        <v>#VALUE!</v>
      </c>
      <c r="DF136" s="87" t="e">
        <f t="shared" ref="DF136:DF199" ca="1" si="682">IF(AO136=1,$DC136,0)</f>
        <v>#VALUE!</v>
      </c>
      <c r="DG136" s="87" t="e">
        <f t="shared" ref="DG136:DG199" ca="1" si="683">IF(AP136=1,$DC136,0)</f>
        <v>#VALUE!</v>
      </c>
      <c r="DH136" s="87" t="e">
        <f t="shared" ref="DH136:DH199" ca="1" si="684">IF(AQ136=1,$DC136,0)</f>
        <v>#VALUE!</v>
      </c>
      <c r="DI136" s="87" t="e">
        <f t="shared" ref="DI136:DI199" ca="1" si="685">IF(AR136=1,$DC136,0)</f>
        <v>#VALUE!</v>
      </c>
      <c r="DJ136" s="87" t="e">
        <f t="shared" ref="DJ136:DJ199" ca="1" si="686">IF(AS136=1,$DC136,0)</f>
        <v>#VALUE!</v>
      </c>
      <c r="DK136" s="87" t="e">
        <f t="shared" ref="DK136:DK199" ca="1" si="687">IF(AT136=1,$DC136,0)</f>
        <v>#VALUE!</v>
      </c>
      <c r="DL136" s="87" t="e">
        <f t="shared" ref="DL136:DL199" ca="1" si="688">IF(AU136=1,$DC136,0)</f>
        <v>#VALUE!</v>
      </c>
      <c r="DM136" s="87" t="e">
        <f t="shared" ref="DM136:DM199" ca="1" si="689">IF(AV136=1,$DC136,0)</f>
        <v>#VALUE!</v>
      </c>
      <c r="DN136" s="87" t="e">
        <f t="shared" ref="DN136:DN199" ca="1" si="690">IF(AW136=1,$DC136,0)</f>
        <v>#VALUE!</v>
      </c>
      <c r="DO136" s="87" t="e">
        <f t="shared" ref="DO136:DO199" ca="1" si="691">IF(AX136=1,$DC136,0)</f>
        <v>#VALUE!</v>
      </c>
      <c r="DP136" s="87" t="e">
        <f t="shared" ref="DP136:DP199" ca="1" si="692">IF(AY136=1,$DC136,0)</f>
        <v>#VALUE!</v>
      </c>
      <c r="DQ136" s="87" t="e">
        <f t="shared" ref="DQ136:DQ199" ca="1" si="693">IF(AZ136=1,$DC136,0)</f>
        <v>#VALUE!</v>
      </c>
      <c r="DR136" s="87" t="e">
        <f t="shared" ref="DR136:DR199" ca="1" si="694">IF(BA136=1,$DC136,0)</f>
        <v>#VALUE!</v>
      </c>
      <c r="DS136" s="87" t="e">
        <f t="shared" ref="DS136:DS199" ca="1" si="695">IF(BB136=1,$DC136,0)</f>
        <v>#VALUE!</v>
      </c>
      <c r="DT136" s="87" t="e">
        <f t="shared" ref="DT136:DT199" ca="1" si="696">IF(BC136=1,$DC136,0)</f>
        <v>#VALUE!</v>
      </c>
      <c r="DU136" s="87" t="e">
        <f t="shared" ref="DU136:DU199" ca="1" si="697">IF(BD136=1,$DC136,0)</f>
        <v>#VALUE!</v>
      </c>
      <c r="DV136" s="87" t="e">
        <f t="shared" ref="DV136:DV199" ca="1" si="698">IF(BE136=1,$DC136,0)</f>
        <v>#VALUE!</v>
      </c>
      <c r="DW136" s="87" t="e">
        <f t="shared" ref="DW136:DW199" ca="1" si="699">IF(BF136=1,$DC136,0)</f>
        <v>#VALUE!</v>
      </c>
      <c r="DY136" s="87" t="e">
        <f t="shared" ref="DY136:DY199" ca="1" si="700">INDEX($Z$407:$DF$410,$AC136,$AB136)</f>
        <v>#VALUE!</v>
      </c>
      <c r="DZ136" s="87" t="e">
        <f t="shared" ref="DZ136:DZ199" ca="1" si="701">IF(AM136=1,$DY136,0)</f>
        <v>#VALUE!</v>
      </c>
      <c r="EA136" s="87" t="e">
        <f t="shared" ref="EA136:EA199" ca="1" si="702">IF(AN136=1,$DY136,0)</f>
        <v>#VALUE!</v>
      </c>
      <c r="EB136" s="87" t="e">
        <f t="shared" ref="EB136:EB199" ca="1" si="703">IF(AO136=1,$DY136,0)</f>
        <v>#VALUE!</v>
      </c>
      <c r="EC136" s="87" t="e">
        <f t="shared" ref="EC136:EC199" ca="1" si="704">IF(AP136=1,$DY136,0)</f>
        <v>#VALUE!</v>
      </c>
      <c r="ED136" s="87" t="e">
        <f t="shared" ref="ED136:ED199" ca="1" si="705">IF(AQ136=1,$DY136,0)</f>
        <v>#VALUE!</v>
      </c>
      <c r="EE136" s="87" t="e">
        <f t="shared" ref="EE136:EE199" ca="1" si="706">IF(AR136=1,$DY136,0)</f>
        <v>#VALUE!</v>
      </c>
      <c r="EF136" s="87" t="e">
        <f t="shared" ref="EF136:EF199" ca="1" si="707">IF(AS136=1,$DY136,0)</f>
        <v>#VALUE!</v>
      </c>
      <c r="EG136" s="87" t="e">
        <f t="shared" ref="EG136:EG199" ca="1" si="708">IF(AT136=1,$DY136,0)</f>
        <v>#VALUE!</v>
      </c>
      <c r="EH136" s="87" t="e">
        <f t="shared" ref="EH136:EH199" ca="1" si="709">IF(AU136=1,$DY136,0)</f>
        <v>#VALUE!</v>
      </c>
      <c r="EI136" s="87" t="e">
        <f t="shared" ref="EI136:EI199" ca="1" si="710">IF(AV136=1,$DY136,0)</f>
        <v>#VALUE!</v>
      </c>
      <c r="EJ136" s="87" t="e">
        <f t="shared" ref="EJ136:EJ199" ca="1" si="711">IF(AW136=1,$DY136,0)</f>
        <v>#VALUE!</v>
      </c>
      <c r="EK136" s="87" t="e">
        <f t="shared" ref="EK136:EK199" ca="1" si="712">IF(AX136=1,$DY136,0)</f>
        <v>#VALUE!</v>
      </c>
      <c r="EL136" s="87" t="e">
        <f t="shared" ref="EL136:EL199" ca="1" si="713">IF(AY136=1,$DY136,0)</f>
        <v>#VALUE!</v>
      </c>
      <c r="EM136" s="87" t="e">
        <f t="shared" ref="EM136:EM199" ca="1" si="714">IF(AZ136=1,$DY136,0)</f>
        <v>#VALUE!</v>
      </c>
      <c r="EN136" s="87" t="e">
        <f t="shared" ref="EN136:EN199" ca="1" si="715">IF(BA136=1,$DY136,0)</f>
        <v>#VALUE!</v>
      </c>
      <c r="EO136" s="87" t="e">
        <f t="shared" ref="EO136:EO199" ca="1" si="716">IF(BB136=1,$DY136,0)</f>
        <v>#VALUE!</v>
      </c>
      <c r="EP136" s="87" t="e">
        <f t="shared" ref="EP136:EP199" ca="1" si="717">IF(BC136=1,$DY136,0)</f>
        <v>#VALUE!</v>
      </c>
      <c r="EQ136" s="87" t="e">
        <f t="shared" ref="EQ136:EQ199" ca="1" si="718">IF(BD136=1,$DY136,0)</f>
        <v>#VALUE!</v>
      </c>
      <c r="ER136" s="87" t="e">
        <f t="shared" ref="ER136:ER199" ca="1" si="719">IF(BE136=1,$DY136,0)</f>
        <v>#VALUE!</v>
      </c>
      <c r="ES136" s="87" t="e">
        <f t="shared" ref="ES136:ES199" ca="1" si="720">IF(BF136=1,$DY136,0)</f>
        <v>#VALUE!</v>
      </c>
      <c r="EU136" s="87" t="e">
        <f t="shared" ref="EU136:EU199" ca="1" si="721">INDEX($Z$417:$DF$420,$AC136,$AB136)</f>
        <v>#VALUE!</v>
      </c>
      <c r="EV136" s="87" t="e">
        <f t="shared" ref="EV136:EV199" ca="1" si="722">IF(AM136=1,$EU136,0)</f>
        <v>#VALUE!</v>
      </c>
      <c r="EW136" s="87" t="e">
        <f t="shared" ref="EW136:EW199" ca="1" si="723">IF(AN136=1,$EU136,0)</f>
        <v>#VALUE!</v>
      </c>
      <c r="EX136" s="87" t="e">
        <f t="shared" ref="EX136:EX199" ca="1" si="724">IF(AO136=1,$EU136,0)</f>
        <v>#VALUE!</v>
      </c>
      <c r="EY136" s="87" t="e">
        <f t="shared" ref="EY136:EY199" ca="1" si="725">IF(AP136=1,$EU136,0)</f>
        <v>#VALUE!</v>
      </c>
      <c r="EZ136" s="87" t="e">
        <f t="shared" ref="EZ136:EZ199" ca="1" si="726">IF(AQ136=1,$EU136,0)</f>
        <v>#VALUE!</v>
      </c>
      <c r="FA136" s="87" t="e">
        <f t="shared" ref="FA136:FA199" ca="1" si="727">IF(AR136=1,$EU136,0)</f>
        <v>#VALUE!</v>
      </c>
      <c r="FB136" s="87" t="e">
        <f t="shared" ref="FB136:FB199" ca="1" si="728">IF(AS136=1,$EU136,0)</f>
        <v>#VALUE!</v>
      </c>
      <c r="FC136" s="87" t="e">
        <f t="shared" ref="FC136:FC199" ca="1" si="729">IF(AT136=1,$EU136,0)</f>
        <v>#VALUE!</v>
      </c>
      <c r="FD136" s="87" t="e">
        <f t="shared" ref="FD136:FD199" ca="1" si="730">IF(AU136=1,$EU136,0)</f>
        <v>#VALUE!</v>
      </c>
      <c r="FE136" s="87" t="e">
        <f t="shared" ref="FE136:FE199" ca="1" si="731">IF(AV136=1,$EU136,0)</f>
        <v>#VALUE!</v>
      </c>
      <c r="FF136" s="87" t="e">
        <f t="shared" ref="FF136:FF199" ca="1" si="732">IF(AW136=1,$EU136,0)</f>
        <v>#VALUE!</v>
      </c>
      <c r="FG136" s="87" t="e">
        <f t="shared" ref="FG136:FG199" ca="1" si="733">IF(AX136=1,$EU136,0)</f>
        <v>#VALUE!</v>
      </c>
      <c r="FH136" s="87" t="e">
        <f t="shared" ref="FH136:FH199" ca="1" si="734">IF(AY136=1,$EU136,0)</f>
        <v>#VALUE!</v>
      </c>
      <c r="FI136" s="87" t="e">
        <f t="shared" ref="FI136:FI199" ca="1" si="735">IF(AZ136=1,$EU136,0)</f>
        <v>#VALUE!</v>
      </c>
      <c r="FJ136" s="87" t="e">
        <f t="shared" ref="FJ136:FJ199" ca="1" si="736">IF(BA136=1,$EU136,0)</f>
        <v>#VALUE!</v>
      </c>
      <c r="FK136" s="87" t="e">
        <f t="shared" ref="FK136:FK199" ca="1" si="737">IF(BB136=1,$EU136,0)</f>
        <v>#VALUE!</v>
      </c>
      <c r="FL136" s="87" t="e">
        <f t="shared" ref="FL136:FL199" ca="1" si="738">IF(BC136=1,$EU136,0)</f>
        <v>#VALUE!</v>
      </c>
      <c r="FM136" s="87" t="e">
        <f t="shared" ref="FM136:FM199" ca="1" si="739">IF(BD136=1,$EU136,0)</f>
        <v>#VALUE!</v>
      </c>
      <c r="FN136" s="87" t="e">
        <f t="shared" ref="FN136:FN199" ca="1" si="740">IF(BE136=1,$EU136,0)</f>
        <v>#VALUE!</v>
      </c>
      <c r="FO136" s="87" t="e">
        <f t="shared" ref="FO136:FO199" ca="1" si="741">IF(BF136=1,$EU136,0)</f>
        <v>#VALUE!</v>
      </c>
      <c r="FQ136" s="87">
        <f ca="1"/>
        <v>0</v>
      </c>
      <c r="FR136" s="87">
        <f ca="1"/>
        <v>0</v>
      </c>
      <c r="FS136" s="87">
        <f ca="1"/>
        <v>0</v>
      </c>
      <c r="FT136" s="87">
        <f ca="1"/>
        <v>0</v>
      </c>
      <c r="FU136" s="87">
        <f ca="1"/>
        <v>0</v>
      </c>
      <c r="FV136" s="87">
        <f ca="1"/>
        <v>0</v>
      </c>
      <c r="FW136" s="87">
        <f ca="1"/>
        <v>0</v>
      </c>
      <c r="FX136" s="87">
        <f ca="1"/>
        <v>0</v>
      </c>
      <c r="FY136" s="87">
        <f ca="1"/>
        <v>0</v>
      </c>
      <c r="FZ136" s="87">
        <f ca="1"/>
        <v>0</v>
      </c>
      <c r="GA136" s="87">
        <f ca="1"/>
        <v>0</v>
      </c>
      <c r="GB136" s="87">
        <f ca="1"/>
        <v>0</v>
      </c>
      <c r="GC136" s="87">
        <f ca="1"/>
        <v>0</v>
      </c>
      <c r="GD136" s="87">
        <f ca="1"/>
        <v>0</v>
      </c>
      <c r="GE136" s="87">
        <f ca="1"/>
        <v>0</v>
      </c>
      <c r="GF136" s="87">
        <f ca="1"/>
        <v>0</v>
      </c>
      <c r="GG136" s="87">
        <f ca="1"/>
        <v>0</v>
      </c>
      <c r="GH136" s="87">
        <f ca="1"/>
        <v>0</v>
      </c>
      <c r="GI136" s="87">
        <f ca="1"/>
        <v>0</v>
      </c>
      <c r="GJ136" s="87">
        <f ca="1"/>
        <v>0</v>
      </c>
    </row>
    <row r="137" spans="1:192" x14ac:dyDescent="0.25">
      <c r="A137" s="87">
        <f t="shared" si="515"/>
        <v>128</v>
      </c>
      <c r="B137" s="87" t="e">
        <f t="shared" ca="1" si="456"/>
        <v>#N/A</v>
      </c>
      <c r="C137" s="87" t="e">
        <f t="shared" ca="1" si="457"/>
        <v>#REF!</v>
      </c>
      <c r="D137" s="87" t="e">
        <f t="shared" ca="1" si="458"/>
        <v>#REF!</v>
      </c>
      <c r="E137" s="87" t="e">
        <f t="shared" ca="1" si="459"/>
        <v>#REF!</v>
      </c>
      <c r="F137" s="87" t="e">
        <f t="shared" ca="1" si="460"/>
        <v>#REF!</v>
      </c>
      <c r="G137" s="87" t="e">
        <f t="shared" ca="1" si="461"/>
        <v>#REF!</v>
      </c>
      <c r="H137" s="87" t="e">
        <f t="shared" ca="1" si="462"/>
        <v>#REF!</v>
      </c>
      <c r="I137" s="87" t="e">
        <f t="shared" ca="1" si="463"/>
        <v>#REF!</v>
      </c>
      <c r="J137" s="87" t="e">
        <f t="shared" ca="1" si="464"/>
        <v>#REF!</v>
      </c>
      <c r="K137" s="87" t="e">
        <f t="shared" ca="1" si="465"/>
        <v>#REF!</v>
      </c>
      <c r="L137" s="87" t="e">
        <f t="shared" ca="1" si="466"/>
        <v>#REF!</v>
      </c>
      <c r="M137" s="87" t="e">
        <f t="shared" ca="1" si="467"/>
        <v>#REF!</v>
      </c>
      <c r="N137" s="87" t="e">
        <f t="shared" ca="1" si="468"/>
        <v>#REF!</v>
      </c>
      <c r="O137" s="87" t="e">
        <f t="shared" ca="1" si="469"/>
        <v>#REF!</v>
      </c>
      <c r="P137" s="87" t="e">
        <f t="shared" ca="1" si="470"/>
        <v>#REF!</v>
      </c>
      <c r="Q137" s="87" t="e">
        <f t="shared" ca="1" si="625"/>
        <v>#REF!</v>
      </c>
      <c r="R137" s="87" t="e">
        <f t="shared" ca="1" si="625"/>
        <v>#REF!</v>
      </c>
      <c r="S137" s="87" t="e">
        <f t="shared" ca="1" si="625"/>
        <v>#REF!</v>
      </c>
      <c r="T137" s="87" t="e">
        <f t="shared" ca="1" si="625"/>
        <v>#REF!</v>
      </c>
      <c r="U137" s="87" t="e">
        <f t="shared" ca="1" si="625"/>
        <v>#REF!</v>
      </c>
      <c r="X137" s="87">
        <f ca="1">Ranking!B133</f>
        <v>0</v>
      </c>
      <c r="Y137" s="87" t="e">
        <f ca="1">IF(AH137=0,0,Ranking!C133)</f>
        <v>#VALUE!</v>
      </c>
      <c r="Z137" s="91">
        <f ca="1">Ranking!G133</f>
        <v>0</v>
      </c>
      <c r="AA137" s="87" t="e">
        <f ca="1">MCA!ES136</f>
        <v>#REF!</v>
      </c>
      <c r="AB137" s="87">
        <f ca="1">MCA!ET136</f>
        <v>0</v>
      </c>
      <c r="AC137" s="87">
        <f ca="1">MCA!EU136</f>
        <v>0</v>
      </c>
      <c r="AD137" s="87" t="e">
        <f ca="1">INDEX('MCA-INPUT'!$C$22:$C$25,MATCH(AC137,$W$376:$W$379,0),1)</f>
        <v>#N/A</v>
      </c>
      <c r="AE137" s="87" t="e">
        <f t="shared" ca="1" si="652"/>
        <v>#VALUE!</v>
      </c>
      <c r="AF137" s="87">
        <f ca="1">MATCH(AB137,$AB$7:AB137,0)</f>
        <v>1</v>
      </c>
      <c r="AG137" s="87" t="str">
        <f t="shared" ca="1" si="653"/>
        <v>00</v>
      </c>
      <c r="AH137" s="87" t="e">
        <f t="shared" ca="1" si="654"/>
        <v>#VALUE!</v>
      </c>
      <c r="AI137" s="87" t="e">
        <f t="shared" ca="1" si="675"/>
        <v>#VALUE!</v>
      </c>
      <c r="AK137" s="87" t="e">
        <f t="shared" ca="1" si="655"/>
        <v>#VALUE!</v>
      </c>
      <c r="AL137" s="87" t="e">
        <f t="shared" ca="1" si="676"/>
        <v>#VALUE!</v>
      </c>
      <c r="AM137" s="87" t="e">
        <f t="shared" ca="1" si="656"/>
        <v>#VALUE!</v>
      </c>
      <c r="AN137" s="87" t="e">
        <f t="shared" ref="AN137:BA137" ca="1" si="742">IF(AM137&gt;0,2,IF($AL137&lt;=AN$5,1,0))</f>
        <v>#VALUE!</v>
      </c>
      <c r="AO137" s="87" t="e">
        <f t="shared" ca="1" si="742"/>
        <v>#VALUE!</v>
      </c>
      <c r="AP137" s="87" t="e">
        <f t="shared" ca="1" si="742"/>
        <v>#VALUE!</v>
      </c>
      <c r="AQ137" s="87" t="e">
        <f t="shared" ca="1" si="742"/>
        <v>#VALUE!</v>
      </c>
      <c r="AR137" s="87" t="e">
        <f t="shared" ca="1" si="742"/>
        <v>#VALUE!</v>
      </c>
      <c r="AS137" s="87" t="e">
        <f t="shared" ca="1" si="742"/>
        <v>#VALUE!</v>
      </c>
      <c r="AT137" s="87" t="e">
        <f t="shared" ca="1" si="742"/>
        <v>#VALUE!</v>
      </c>
      <c r="AU137" s="87" t="e">
        <f t="shared" ca="1" si="742"/>
        <v>#VALUE!</v>
      </c>
      <c r="AV137" s="87" t="e">
        <f t="shared" ca="1" si="742"/>
        <v>#VALUE!</v>
      </c>
      <c r="AW137" s="87" t="e">
        <f t="shared" ca="1" si="742"/>
        <v>#VALUE!</v>
      </c>
      <c r="AX137" s="87" t="e">
        <f t="shared" ca="1" si="742"/>
        <v>#VALUE!</v>
      </c>
      <c r="AY137" s="87" t="e">
        <f t="shared" ca="1" si="742"/>
        <v>#VALUE!</v>
      </c>
      <c r="AZ137" s="87" t="e">
        <f t="shared" ca="1" si="742"/>
        <v>#VALUE!</v>
      </c>
      <c r="BA137" s="87" t="e">
        <f t="shared" ca="1" si="742"/>
        <v>#VALUE!</v>
      </c>
      <c r="BB137" s="87" t="e">
        <f t="shared" ref="BB137:BF137" ca="1" si="743">IF(BA137&gt;0,2,IF($AL137&lt;=BB$5,1,0))</f>
        <v>#VALUE!</v>
      </c>
      <c r="BC137" s="87" t="e">
        <f t="shared" ca="1" si="743"/>
        <v>#VALUE!</v>
      </c>
      <c r="BD137" s="87" t="e">
        <f t="shared" ca="1" si="743"/>
        <v>#VALUE!</v>
      </c>
      <c r="BE137" s="87" t="e">
        <f t="shared" ca="1" si="743"/>
        <v>#VALUE!</v>
      </c>
      <c r="BF137" s="87" t="e">
        <f t="shared" ca="1" si="743"/>
        <v>#VALUE!</v>
      </c>
      <c r="BH137" s="87" t="e">
        <f t="shared" ca="1" si="659"/>
        <v>#VALUE!</v>
      </c>
      <c r="BI137" s="87" t="e">
        <f t="shared" ca="1" si="660"/>
        <v>#VALUE!</v>
      </c>
      <c r="BJ137" s="87" t="e">
        <f t="shared" ca="1" si="661"/>
        <v>#VALUE!</v>
      </c>
      <c r="BK137" s="87" t="e">
        <f t="shared" ca="1" si="662"/>
        <v>#VALUE!</v>
      </c>
      <c r="BL137" s="87" t="e">
        <f t="shared" ca="1" si="663"/>
        <v>#VALUE!</v>
      </c>
      <c r="BM137" s="87" t="e">
        <f t="shared" ca="1" si="664"/>
        <v>#VALUE!</v>
      </c>
      <c r="BN137" s="87" t="e">
        <f t="shared" ca="1" si="665"/>
        <v>#VALUE!</v>
      </c>
      <c r="BO137" s="87" t="e">
        <f t="shared" ca="1" si="666"/>
        <v>#VALUE!</v>
      </c>
      <c r="BP137" s="87" t="e">
        <f t="shared" ca="1" si="667"/>
        <v>#VALUE!</v>
      </c>
      <c r="BQ137" s="87" t="e">
        <f t="shared" ca="1" si="668"/>
        <v>#VALUE!</v>
      </c>
      <c r="BR137" s="87" t="e">
        <f t="shared" ca="1" si="669"/>
        <v>#VALUE!</v>
      </c>
      <c r="BS137" s="87" t="e">
        <f t="shared" ca="1" si="670"/>
        <v>#VALUE!</v>
      </c>
      <c r="BT137" s="87" t="e">
        <f t="shared" ca="1" si="671"/>
        <v>#VALUE!</v>
      </c>
      <c r="BU137" s="87" t="e">
        <f t="shared" ca="1" si="672"/>
        <v>#VALUE!</v>
      </c>
      <c r="BV137" s="87" t="e">
        <f t="shared" ca="1" si="673"/>
        <v>#VALUE!</v>
      </c>
      <c r="BW137" s="87" t="e">
        <f t="shared" ca="1" si="674"/>
        <v>#VALUE!</v>
      </c>
      <c r="BX137" s="87" t="e">
        <f t="shared" ca="1" si="674"/>
        <v>#VALUE!</v>
      </c>
      <c r="BY137" s="87" t="e">
        <f t="shared" ca="1" si="674"/>
        <v>#VALUE!</v>
      </c>
      <c r="BZ137" s="87" t="e">
        <f t="shared" ca="1" si="674"/>
        <v>#VALUE!</v>
      </c>
      <c r="CA137" s="87" t="e">
        <f t="shared" ca="1" si="674"/>
        <v>#VALUE!</v>
      </c>
      <c r="CD137" s="87" t="e">
        <f t="array" aca="1" ref="CD137" ca="1">IF(CD136=0,0,MIN(IF(CD$7:CD$109&gt;CD136,CD$7:CD$109,"")))</f>
        <v>#N/A</v>
      </c>
      <c r="CE137" s="87" t="e">
        <f t="array" aca="1" ref="CE137" ca="1">IF(CE136=0,0,MIN(IF(CE$7:CE$109&gt;CE136,CE$7:CE$109,"")))</f>
        <v>#REF!</v>
      </c>
      <c r="CF137" s="87" t="e">
        <f t="array" aca="1" ref="CF137" ca="1">IF(CF136=0,0,MIN(IF(CF$7:CF$109&gt;CF136,CF$7:CF$109,"")))</f>
        <v>#REF!</v>
      </c>
      <c r="CG137" s="87" t="e">
        <f t="array" aca="1" ref="CG137" ca="1">IF(CG136=0,0,MIN(IF(CG$7:CG$109&gt;CG136,CG$7:CG$109,"")))</f>
        <v>#REF!</v>
      </c>
      <c r="CH137" s="87" t="e">
        <f t="array" aca="1" ref="CH137" ca="1">IF(CH136=0,0,MIN(IF(CH$7:CH$109&gt;CH136,CH$7:CH$109,"")))</f>
        <v>#REF!</v>
      </c>
      <c r="CI137" s="87" t="e">
        <f t="array" aca="1" ref="CI137" ca="1">IF(CI136=0,0,MIN(IF(CI$7:CI$109&gt;CI136,CI$7:CI$109,"")))</f>
        <v>#REF!</v>
      </c>
      <c r="CJ137" s="87" t="e">
        <f t="array" aca="1" ref="CJ137" ca="1">IF(CJ136=0,0,MIN(IF(CJ$7:CJ$109&gt;CJ136,CJ$7:CJ$109,"")))</f>
        <v>#REF!</v>
      </c>
      <c r="CK137" s="87" t="e">
        <f t="array" aca="1" ref="CK137" ca="1">IF(CK136=0,0,MIN(IF(CK$7:CK$109&gt;CK136,CK$7:CK$109,"")))</f>
        <v>#REF!</v>
      </c>
      <c r="CL137" s="87" t="e">
        <f t="array" aca="1" ref="CL137" ca="1">IF(CL136=0,0,MIN(IF(CL$7:CL$109&gt;CL136,CL$7:CL$109,"")))</f>
        <v>#REF!</v>
      </c>
      <c r="CM137" s="87" t="e">
        <f t="array" aca="1" ref="CM137" ca="1">IF(CM136=0,0,MIN(IF(CM$7:CM$109&gt;CM136,CM$7:CM$109,"")))</f>
        <v>#REF!</v>
      </c>
      <c r="CN137" s="87" t="e">
        <f t="array" aca="1" ref="CN137" ca="1">IF(CN136=0,0,MIN(IF(CN$7:CN$109&gt;CN136,CN$7:CN$109,"")))</f>
        <v>#REF!</v>
      </c>
      <c r="CO137" s="87" t="e">
        <f t="array" aca="1" ref="CO137" ca="1">IF(CO136=0,0,MIN(IF(CO$7:CO$109&gt;CO136,CO$7:CO$109,"")))</f>
        <v>#REF!</v>
      </c>
      <c r="CP137" s="87" t="e">
        <f t="array" aca="1" ref="CP137" ca="1">IF(CP136=0,0,MIN(IF(CP$7:CP$109&gt;CP136,CP$7:CP$109,"")))</f>
        <v>#REF!</v>
      </c>
      <c r="CQ137" s="87" t="e">
        <f t="array" aca="1" ref="CQ137" ca="1">IF(CQ136=0,0,MIN(IF(CQ$7:CQ$109&gt;CQ136,CQ$7:CQ$109,"")))</f>
        <v>#REF!</v>
      </c>
      <c r="CR137" s="87" t="e">
        <f t="array" aca="1" ref="CR137" ca="1">IF(CR136=0,0,MIN(IF(CR$7:CR$109&gt;CR136,CR$7:CR$109,"")))</f>
        <v>#REF!</v>
      </c>
      <c r="CS137" s="87" t="e">
        <f t="array" aca="1" ref="CS137" ca="1">IF(CS136=0,0,MIN(IF(CS$7:CS$109&gt;CS136,CS$7:CS$109,"")))</f>
        <v>#REF!</v>
      </c>
      <c r="CT137" s="87" t="e">
        <f t="array" aca="1" ref="CT137" ca="1">IF(CT136=0,0,MIN(IF(CT$7:CT$109&gt;CT136,CT$7:CT$109,"")))</f>
        <v>#REF!</v>
      </c>
      <c r="CU137" s="87" t="e">
        <f t="array" aca="1" ref="CU137" ca="1">IF(CU136=0,0,MIN(IF(CU$7:CU$109&gt;CU136,CU$7:CU$109,"")))</f>
        <v>#REF!</v>
      </c>
      <c r="CV137" s="87" t="e">
        <f t="array" aca="1" ref="CV137" ca="1">IF(CV136=0,0,MIN(IF(CV$7:CV$109&gt;CV136,CV$7:CV$109,"")))</f>
        <v>#REF!</v>
      </c>
      <c r="CW137" s="87" t="e">
        <f t="array" aca="1" ref="CW137" ca="1">IF(CW136=0,0,MIN(IF(CW$7:CW$109&gt;CW136,CW$7:CW$109,"")))</f>
        <v>#REF!</v>
      </c>
      <c r="DC137" s="87" t="e">
        <f t="shared" ca="1" si="679"/>
        <v>#VALUE!</v>
      </c>
      <c r="DD137" s="87" t="e">
        <f t="shared" ca="1" si="680"/>
        <v>#VALUE!</v>
      </c>
      <c r="DE137" s="87" t="e">
        <f t="shared" ca="1" si="681"/>
        <v>#VALUE!</v>
      </c>
      <c r="DF137" s="87" t="e">
        <f t="shared" ca="1" si="682"/>
        <v>#VALUE!</v>
      </c>
      <c r="DG137" s="87" t="e">
        <f t="shared" ca="1" si="683"/>
        <v>#VALUE!</v>
      </c>
      <c r="DH137" s="87" t="e">
        <f t="shared" ca="1" si="684"/>
        <v>#VALUE!</v>
      </c>
      <c r="DI137" s="87" t="e">
        <f t="shared" ca="1" si="685"/>
        <v>#VALUE!</v>
      </c>
      <c r="DJ137" s="87" t="e">
        <f t="shared" ca="1" si="686"/>
        <v>#VALUE!</v>
      </c>
      <c r="DK137" s="87" t="e">
        <f t="shared" ca="1" si="687"/>
        <v>#VALUE!</v>
      </c>
      <c r="DL137" s="87" t="e">
        <f t="shared" ca="1" si="688"/>
        <v>#VALUE!</v>
      </c>
      <c r="DM137" s="87" t="e">
        <f t="shared" ca="1" si="689"/>
        <v>#VALUE!</v>
      </c>
      <c r="DN137" s="87" t="e">
        <f t="shared" ca="1" si="690"/>
        <v>#VALUE!</v>
      </c>
      <c r="DO137" s="87" t="e">
        <f t="shared" ca="1" si="691"/>
        <v>#VALUE!</v>
      </c>
      <c r="DP137" s="87" t="e">
        <f t="shared" ca="1" si="692"/>
        <v>#VALUE!</v>
      </c>
      <c r="DQ137" s="87" t="e">
        <f t="shared" ca="1" si="693"/>
        <v>#VALUE!</v>
      </c>
      <c r="DR137" s="87" t="e">
        <f t="shared" ca="1" si="694"/>
        <v>#VALUE!</v>
      </c>
      <c r="DS137" s="87" t="e">
        <f t="shared" ca="1" si="695"/>
        <v>#VALUE!</v>
      </c>
      <c r="DT137" s="87" t="e">
        <f t="shared" ca="1" si="696"/>
        <v>#VALUE!</v>
      </c>
      <c r="DU137" s="87" t="e">
        <f t="shared" ca="1" si="697"/>
        <v>#VALUE!</v>
      </c>
      <c r="DV137" s="87" t="e">
        <f t="shared" ca="1" si="698"/>
        <v>#VALUE!</v>
      </c>
      <c r="DW137" s="87" t="e">
        <f t="shared" ca="1" si="699"/>
        <v>#VALUE!</v>
      </c>
      <c r="DY137" s="87" t="e">
        <f t="shared" ca="1" si="700"/>
        <v>#VALUE!</v>
      </c>
      <c r="DZ137" s="87" t="e">
        <f t="shared" ca="1" si="701"/>
        <v>#VALUE!</v>
      </c>
      <c r="EA137" s="87" t="e">
        <f t="shared" ca="1" si="702"/>
        <v>#VALUE!</v>
      </c>
      <c r="EB137" s="87" t="e">
        <f t="shared" ca="1" si="703"/>
        <v>#VALUE!</v>
      </c>
      <c r="EC137" s="87" t="e">
        <f t="shared" ca="1" si="704"/>
        <v>#VALUE!</v>
      </c>
      <c r="ED137" s="87" t="e">
        <f t="shared" ca="1" si="705"/>
        <v>#VALUE!</v>
      </c>
      <c r="EE137" s="87" t="e">
        <f t="shared" ca="1" si="706"/>
        <v>#VALUE!</v>
      </c>
      <c r="EF137" s="87" t="e">
        <f t="shared" ca="1" si="707"/>
        <v>#VALUE!</v>
      </c>
      <c r="EG137" s="87" t="e">
        <f t="shared" ca="1" si="708"/>
        <v>#VALUE!</v>
      </c>
      <c r="EH137" s="87" t="e">
        <f t="shared" ca="1" si="709"/>
        <v>#VALUE!</v>
      </c>
      <c r="EI137" s="87" t="e">
        <f t="shared" ca="1" si="710"/>
        <v>#VALUE!</v>
      </c>
      <c r="EJ137" s="87" t="e">
        <f t="shared" ca="1" si="711"/>
        <v>#VALUE!</v>
      </c>
      <c r="EK137" s="87" t="e">
        <f t="shared" ca="1" si="712"/>
        <v>#VALUE!</v>
      </c>
      <c r="EL137" s="87" t="e">
        <f t="shared" ca="1" si="713"/>
        <v>#VALUE!</v>
      </c>
      <c r="EM137" s="87" t="e">
        <f t="shared" ca="1" si="714"/>
        <v>#VALUE!</v>
      </c>
      <c r="EN137" s="87" t="e">
        <f t="shared" ca="1" si="715"/>
        <v>#VALUE!</v>
      </c>
      <c r="EO137" s="87" t="e">
        <f t="shared" ca="1" si="716"/>
        <v>#VALUE!</v>
      </c>
      <c r="EP137" s="87" t="e">
        <f t="shared" ca="1" si="717"/>
        <v>#VALUE!</v>
      </c>
      <c r="EQ137" s="87" t="e">
        <f t="shared" ca="1" si="718"/>
        <v>#VALUE!</v>
      </c>
      <c r="ER137" s="87" t="e">
        <f t="shared" ca="1" si="719"/>
        <v>#VALUE!</v>
      </c>
      <c r="ES137" s="87" t="e">
        <f t="shared" ca="1" si="720"/>
        <v>#VALUE!</v>
      </c>
      <c r="EU137" s="87" t="e">
        <f t="shared" ca="1" si="721"/>
        <v>#VALUE!</v>
      </c>
      <c r="EV137" s="87" t="e">
        <f t="shared" ca="1" si="722"/>
        <v>#VALUE!</v>
      </c>
      <c r="EW137" s="87" t="e">
        <f t="shared" ca="1" si="723"/>
        <v>#VALUE!</v>
      </c>
      <c r="EX137" s="87" t="e">
        <f t="shared" ca="1" si="724"/>
        <v>#VALUE!</v>
      </c>
      <c r="EY137" s="87" t="e">
        <f t="shared" ca="1" si="725"/>
        <v>#VALUE!</v>
      </c>
      <c r="EZ137" s="87" t="e">
        <f t="shared" ca="1" si="726"/>
        <v>#VALUE!</v>
      </c>
      <c r="FA137" s="87" t="e">
        <f t="shared" ca="1" si="727"/>
        <v>#VALUE!</v>
      </c>
      <c r="FB137" s="87" t="e">
        <f t="shared" ca="1" si="728"/>
        <v>#VALUE!</v>
      </c>
      <c r="FC137" s="87" t="e">
        <f t="shared" ca="1" si="729"/>
        <v>#VALUE!</v>
      </c>
      <c r="FD137" s="87" t="e">
        <f t="shared" ca="1" si="730"/>
        <v>#VALUE!</v>
      </c>
      <c r="FE137" s="87" t="e">
        <f t="shared" ca="1" si="731"/>
        <v>#VALUE!</v>
      </c>
      <c r="FF137" s="87" t="e">
        <f t="shared" ca="1" si="732"/>
        <v>#VALUE!</v>
      </c>
      <c r="FG137" s="87" t="e">
        <f t="shared" ca="1" si="733"/>
        <v>#VALUE!</v>
      </c>
      <c r="FH137" s="87" t="e">
        <f t="shared" ca="1" si="734"/>
        <v>#VALUE!</v>
      </c>
      <c r="FI137" s="87" t="e">
        <f t="shared" ca="1" si="735"/>
        <v>#VALUE!</v>
      </c>
      <c r="FJ137" s="87" t="e">
        <f t="shared" ca="1" si="736"/>
        <v>#VALUE!</v>
      </c>
      <c r="FK137" s="87" t="e">
        <f t="shared" ca="1" si="737"/>
        <v>#VALUE!</v>
      </c>
      <c r="FL137" s="87" t="e">
        <f t="shared" ca="1" si="738"/>
        <v>#VALUE!</v>
      </c>
      <c r="FM137" s="87" t="e">
        <f t="shared" ca="1" si="739"/>
        <v>#VALUE!</v>
      </c>
      <c r="FN137" s="87" t="e">
        <f t="shared" ca="1" si="740"/>
        <v>#VALUE!</v>
      </c>
      <c r="FO137" s="87" t="e">
        <f t="shared" ca="1" si="741"/>
        <v>#VALUE!</v>
      </c>
      <c r="FQ137" s="87">
        <f ca="1"/>
        <v>0</v>
      </c>
      <c r="FR137" s="87">
        <f ca="1"/>
        <v>0</v>
      </c>
      <c r="FS137" s="87">
        <f ca="1"/>
        <v>0</v>
      </c>
      <c r="FT137" s="87">
        <f ca="1"/>
        <v>0</v>
      </c>
      <c r="FU137" s="87">
        <f ca="1"/>
        <v>0</v>
      </c>
      <c r="FV137" s="87">
        <f ca="1"/>
        <v>0</v>
      </c>
      <c r="FW137" s="87">
        <f ca="1"/>
        <v>0</v>
      </c>
      <c r="FX137" s="87">
        <f ca="1"/>
        <v>0</v>
      </c>
      <c r="FY137" s="87">
        <f ca="1"/>
        <v>0</v>
      </c>
      <c r="FZ137" s="87">
        <f ca="1"/>
        <v>0</v>
      </c>
      <c r="GA137" s="87">
        <f ca="1"/>
        <v>0</v>
      </c>
      <c r="GB137" s="87">
        <f ca="1"/>
        <v>0</v>
      </c>
      <c r="GC137" s="87">
        <f ca="1"/>
        <v>0</v>
      </c>
      <c r="GD137" s="87">
        <f ca="1"/>
        <v>0</v>
      </c>
      <c r="GE137" s="87">
        <f ca="1"/>
        <v>0</v>
      </c>
      <c r="GF137" s="87">
        <f ca="1"/>
        <v>0</v>
      </c>
      <c r="GG137" s="87">
        <f ca="1"/>
        <v>0</v>
      </c>
      <c r="GH137" s="87">
        <f ca="1"/>
        <v>0</v>
      </c>
      <c r="GI137" s="87">
        <f ca="1"/>
        <v>0</v>
      </c>
      <c r="GJ137" s="87">
        <f ca="1"/>
        <v>0</v>
      </c>
    </row>
    <row r="138" spans="1:192" x14ac:dyDescent="0.25">
      <c r="A138" s="87">
        <f t="shared" si="515"/>
        <v>129</v>
      </c>
      <c r="B138" s="87" t="e">
        <f t="shared" ref="B138:B201" ca="1" si="744">IF($A138&lt;=(AM$4-AL$4),INDEX($Y$7:$Y$366,AL$4+$A138,1),0)</f>
        <v>#N/A</v>
      </c>
      <c r="C138" s="87" t="e">
        <f t="shared" ref="C138:C201" ca="1" si="745">IF($A138&lt;=(AN$4-AM$4),INDEX($Y$7:$Y$366,AM$4+$A138,1),0)</f>
        <v>#REF!</v>
      </c>
      <c r="D138" s="87" t="e">
        <f t="shared" ref="D138:D201" ca="1" si="746">IF($A138&lt;=(AO$4-AN$4),INDEX($Y$7:$Y$366,AN$4+$A138,1),0)</f>
        <v>#REF!</v>
      </c>
      <c r="E138" s="87" t="e">
        <f t="shared" ref="E138:E201" ca="1" si="747">IF($A138&lt;=(AP$4-AO$4),INDEX($Y$7:$Y$366,AO$4+$A138,1),0)</f>
        <v>#REF!</v>
      </c>
      <c r="F138" s="87" t="e">
        <f t="shared" ref="F138:F201" ca="1" si="748">IF($A138&lt;=(AQ$4-AP$4),INDEX($Y$7:$Y$366,AP$4+$A138,1),0)</f>
        <v>#REF!</v>
      </c>
      <c r="G138" s="87" t="e">
        <f t="shared" ref="G138:G201" ca="1" si="749">IF($A138&lt;=(AR$4-AQ$4),INDEX($Y$7:$Y$366,AQ$4+$A138,1),0)</f>
        <v>#REF!</v>
      </c>
      <c r="H138" s="87" t="e">
        <f t="shared" ref="H138:H201" ca="1" si="750">IF($A138&lt;=(AS$4-AR$4),INDEX($Y$7:$Y$366,AR$4+$A138,1),0)</f>
        <v>#REF!</v>
      </c>
      <c r="I138" s="87" t="e">
        <f t="shared" ref="I138:I201" ca="1" si="751">IF($A138&lt;=(AT$4-AS$4),INDEX($Y$7:$Y$366,AS$4+$A138,1),0)</f>
        <v>#REF!</v>
      </c>
      <c r="J138" s="87" t="e">
        <f t="shared" ref="J138:J201" ca="1" si="752">IF($A138&lt;=(AU$4-AT$4),INDEX($Y$7:$Y$366,AT$4+$A138,1),0)</f>
        <v>#REF!</v>
      </c>
      <c r="K138" s="87" t="e">
        <f t="shared" ref="K138:K201" ca="1" si="753">IF($A138&lt;=(AV$4-AU$4),INDEX($Y$7:$Y$366,AU$4+$A138,1),0)</f>
        <v>#REF!</v>
      </c>
      <c r="L138" s="87" t="e">
        <f t="shared" ref="L138:L201" ca="1" si="754">IF($A138&lt;=(AW$4-AV$4),INDEX($Y$7:$Y$366,AV$4+$A138,1),0)</f>
        <v>#REF!</v>
      </c>
      <c r="M138" s="87" t="e">
        <f t="shared" ref="M138:M201" ca="1" si="755">IF($A138&lt;=(AX$4-AW$4),INDEX($Y$7:$Y$366,AW$4+$A138,1),0)</f>
        <v>#REF!</v>
      </c>
      <c r="N138" s="87" t="e">
        <f t="shared" ref="N138:N201" ca="1" si="756">IF($A138&lt;=(AY$4-AX$4),INDEX($Y$7:$Y$366,AX$4+$A138,1),0)</f>
        <v>#REF!</v>
      </c>
      <c r="O138" s="87" t="e">
        <f t="shared" ref="O138:O201" ca="1" si="757">IF($A138&lt;=(AZ$4-AY$4),INDEX($Y$7:$Y$366,AY$4+$A138,1),0)</f>
        <v>#REF!</v>
      </c>
      <c r="P138" s="87" t="e">
        <f t="shared" ref="P138:P201" ca="1" si="758">IF($A138&lt;=(BA$4-AZ$4),INDEX($Y$7:$Y$366,AZ$4+$A138,1),0)</f>
        <v>#REF!</v>
      </c>
      <c r="Q138" s="87" t="e">
        <f t="shared" ref="Q138:U153" ca="1" si="759">IF($A138&lt;=(BB$4-BA$4),INDEX($Y$7:$Y$366,BA$4+$A138,1),0)</f>
        <v>#REF!</v>
      </c>
      <c r="R138" s="87" t="e">
        <f t="shared" ca="1" si="759"/>
        <v>#REF!</v>
      </c>
      <c r="S138" s="87" t="e">
        <f t="shared" ca="1" si="759"/>
        <v>#REF!</v>
      </c>
      <c r="T138" s="87" t="e">
        <f t="shared" ca="1" si="759"/>
        <v>#REF!</v>
      </c>
      <c r="U138" s="87" t="e">
        <f t="shared" ca="1" si="759"/>
        <v>#REF!</v>
      </c>
      <c r="X138" s="87">
        <f ca="1">Ranking!B134</f>
        <v>0</v>
      </c>
      <c r="Y138" s="87" t="e">
        <f ca="1">IF(AH138=0,0,Ranking!C134)</f>
        <v>#VALUE!</v>
      </c>
      <c r="Z138" s="91">
        <f ca="1">Ranking!G134</f>
        <v>0</v>
      </c>
      <c r="AA138" s="87" t="e">
        <f ca="1">MCA!ES137</f>
        <v>#REF!</v>
      </c>
      <c r="AB138" s="87">
        <f ca="1">MCA!ET137</f>
        <v>0</v>
      </c>
      <c r="AC138" s="87">
        <f ca="1">MCA!EU137</f>
        <v>0</v>
      </c>
      <c r="AD138" s="87" t="e">
        <f ca="1">INDEX('MCA-INPUT'!$C$22:$C$25,MATCH(AC138,$W$376:$W$379,0),1)</f>
        <v>#N/A</v>
      </c>
      <c r="AE138" s="87" t="e">
        <f t="shared" ca="1" si="652"/>
        <v>#VALUE!</v>
      </c>
      <c r="AF138" s="87">
        <f ca="1">MATCH(AB138,$AB$7:AB138,0)</f>
        <v>1</v>
      </c>
      <c r="AG138" s="87" t="str">
        <f t="shared" ca="1" si="653"/>
        <v>00</v>
      </c>
      <c r="AH138" s="87" t="e">
        <f t="shared" ca="1" si="654"/>
        <v>#VALUE!</v>
      </c>
      <c r="AI138" s="87" t="e">
        <f t="shared" ca="1" si="675"/>
        <v>#VALUE!</v>
      </c>
      <c r="AK138" s="87" t="e">
        <f t="shared" ca="1" si="655"/>
        <v>#VALUE!</v>
      </c>
      <c r="AL138" s="87" t="e">
        <f t="shared" ca="1" si="676"/>
        <v>#VALUE!</v>
      </c>
      <c r="AM138" s="87" t="e">
        <f t="shared" ca="1" si="656"/>
        <v>#VALUE!</v>
      </c>
      <c r="AN138" s="87" t="e">
        <f t="shared" ref="AN138:BA138" ca="1" si="760">IF(AM138&gt;0,2,IF($AL138&lt;=AN$5,1,0))</f>
        <v>#VALUE!</v>
      </c>
      <c r="AO138" s="87" t="e">
        <f t="shared" ca="1" si="760"/>
        <v>#VALUE!</v>
      </c>
      <c r="AP138" s="87" t="e">
        <f t="shared" ca="1" si="760"/>
        <v>#VALUE!</v>
      </c>
      <c r="AQ138" s="87" t="e">
        <f t="shared" ca="1" si="760"/>
        <v>#VALUE!</v>
      </c>
      <c r="AR138" s="87" t="e">
        <f t="shared" ca="1" si="760"/>
        <v>#VALUE!</v>
      </c>
      <c r="AS138" s="87" t="e">
        <f t="shared" ca="1" si="760"/>
        <v>#VALUE!</v>
      </c>
      <c r="AT138" s="87" t="e">
        <f t="shared" ca="1" si="760"/>
        <v>#VALUE!</v>
      </c>
      <c r="AU138" s="87" t="e">
        <f t="shared" ca="1" si="760"/>
        <v>#VALUE!</v>
      </c>
      <c r="AV138" s="87" t="e">
        <f t="shared" ca="1" si="760"/>
        <v>#VALUE!</v>
      </c>
      <c r="AW138" s="87" t="e">
        <f t="shared" ca="1" si="760"/>
        <v>#VALUE!</v>
      </c>
      <c r="AX138" s="87" t="e">
        <f t="shared" ca="1" si="760"/>
        <v>#VALUE!</v>
      </c>
      <c r="AY138" s="87" t="e">
        <f t="shared" ca="1" si="760"/>
        <v>#VALUE!</v>
      </c>
      <c r="AZ138" s="87" t="e">
        <f t="shared" ca="1" si="760"/>
        <v>#VALUE!</v>
      </c>
      <c r="BA138" s="87" t="e">
        <f t="shared" ca="1" si="760"/>
        <v>#VALUE!</v>
      </c>
      <c r="BB138" s="87" t="e">
        <f t="shared" ref="BB138:BF138" ca="1" si="761">IF(BA138&gt;0,2,IF($AL138&lt;=BB$5,1,0))</f>
        <v>#VALUE!</v>
      </c>
      <c r="BC138" s="87" t="e">
        <f t="shared" ca="1" si="761"/>
        <v>#VALUE!</v>
      </c>
      <c r="BD138" s="87" t="e">
        <f t="shared" ca="1" si="761"/>
        <v>#VALUE!</v>
      </c>
      <c r="BE138" s="87" t="e">
        <f t="shared" ca="1" si="761"/>
        <v>#VALUE!</v>
      </c>
      <c r="BF138" s="87" t="e">
        <f t="shared" ca="1" si="761"/>
        <v>#VALUE!</v>
      </c>
      <c r="BH138" s="87" t="e">
        <f t="shared" ca="1" si="659"/>
        <v>#VALUE!</v>
      </c>
      <c r="BI138" s="87" t="e">
        <f t="shared" ca="1" si="660"/>
        <v>#VALUE!</v>
      </c>
      <c r="BJ138" s="87" t="e">
        <f t="shared" ca="1" si="661"/>
        <v>#VALUE!</v>
      </c>
      <c r="BK138" s="87" t="e">
        <f t="shared" ca="1" si="662"/>
        <v>#VALUE!</v>
      </c>
      <c r="BL138" s="87" t="e">
        <f t="shared" ca="1" si="663"/>
        <v>#VALUE!</v>
      </c>
      <c r="BM138" s="87" t="e">
        <f t="shared" ca="1" si="664"/>
        <v>#VALUE!</v>
      </c>
      <c r="BN138" s="87" t="e">
        <f t="shared" ca="1" si="665"/>
        <v>#VALUE!</v>
      </c>
      <c r="BO138" s="87" t="e">
        <f t="shared" ca="1" si="666"/>
        <v>#VALUE!</v>
      </c>
      <c r="BP138" s="87" t="e">
        <f t="shared" ca="1" si="667"/>
        <v>#VALUE!</v>
      </c>
      <c r="BQ138" s="87" t="e">
        <f t="shared" ca="1" si="668"/>
        <v>#VALUE!</v>
      </c>
      <c r="BR138" s="87" t="e">
        <f t="shared" ca="1" si="669"/>
        <v>#VALUE!</v>
      </c>
      <c r="BS138" s="87" t="e">
        <f t="shared" ca="1" si="670"/>
        <v>#VALUE!</v>
      </c>
      <c r="BT138" s="87" t="e">
        <f t="shared" ca="1" si="671"/>
        <v>#VALUE!</v>
      </c>
      <c r="BU138" s="87" t="e">
        <f t="shared" ca="1" si="672"/>
        <v>#VALUE!</v>
      </c>
      <c r="BV138" s="87" t="e">
        <f t="shared" ca="1" si="673"/>
        <v>#VALUE!</v>
      </c>
      <c r="BW138" s="87" t="e">
        <f t="shared" ca="1" si="674"/>
        <v>#VALUE!</v>
      </c>
      <c r="BX138" s="87" t="e">
        <f t="shared" ca="1" si="674"/>
        <v>#VALUE!</v>
      </c>
      <c r="BY138" s="87" t="e">
        <f t="shared" ca="1" si="674"/>
        <v>#VALUE!</v>
      </c>
      <c r="BZ138" s="87" t="e">
        <f t="shared" ca="1" si="674"/>
        <v>#VALUE!</v>
      </c>
      <c r="CA138" s="87" t="e">
        <f t="shared" ca="1" si="674"/>
        <v>#VALUE!</v>
      </c>
      <c r="CD138" s="87" t="e">
        <f t="array" aca="1" ref="CD138" ca="1">IF(CD137=0,0,MIN(IF(CD$7:CD$109&gt;CD137,CD$7:CD$109,"")))</f>
        <v>#N/A</v>
      </c>
      <c r="CE138" s="87" t="e">
        <f t="array" aca="1" ref="CE138" ca="1">IF(CE137=0,0,MIN(IF(CE$7:CE$109&gt;CE137,CE$7:CE$109,"")))</f>
        <v>#REF!</v>
      </c>
      <c r="CF138" s="87" t="e">
        <f t="array" aca="1" ref="CF138" ca="1">IF(CF137=0,0,MIN(IF(CF$7:CF$109&gt;CF137,CF$7:CF$109,"")))</f>
        <v>#REF!</v>
      </c>
      <c r="CG138" s="87" t="e">
        <f t="array" aca="1" ref="CG138" ca="1">IF(CG137=0,0,MIN(IF(CG$7:CG$109&gt;CG137,CG$7:CG$109,"")))</f>
        <v>#REF!</v>
      </c>
      <c r="CH138" s="87" t="e">
        <f t="array" aca="1" ref="CH138" ca="1">IF(CH137=0,0,MIN(IF(CH$7:CH$109&gt;CH137,CH$7:CH$109,"")))</f>
        <v>#REF!</v>
      </c>
      <c r="CI138" s="87" t="e">
        <f t="array" aca="1" ref="CI138" ca="1">IF(CI137=0,0,MIN(IF(CI$7:CI$109&gt;CI137,CI$7:CI$109,"")))</f>
        <v>#REF!</v>
      </c>
      <c r="CJ138" s="87" t="e">
        <f t="array" aca="1" ref="CJ138" ca="1">IF(CJ137=0,0,MIN(IF(CJ$7:CJ$109&gt;CJ137,CJ$7:CJ$109,"")))</f>
        <v>#REF!</v>
      </c>
      <c r="CK138" s="87" t="e">
        <f t="array" aca="1" ref="CK138" ca="1">IF(CK137=0,0,MIN(IF(CK$7:CK$109&gt;CK137,CK$7:CK$109,"")))</f>
        <v>#REF!</v>
      </c>
      <c r="CL138" s="87" t="e">
        <f t="array" aca="1" ref="CL138" ca="1">IF(CL137=0,0,MIN(IF(CL$7:CL$109&gt;CL137,CL$7:CL$109,"")))</f>
        <v>#REF!</v>
      </c>
      <c r="CM138" s="87" t="e">
        <f t="array" aca="1" ref="CM138" ca="1">IF(CM137=0,0,MIN(IF(CM$7:CM$109&gt;CM137,CM$7:CM$109,"")))</f>
        <v>#REF!</v>
      </c>
      <c r="CN138" s="87" t="e">
        <f t="array" aca="1" ref="CN138" ca="1">IF(CN137=0,0,MIN(IF(CN$7:CN$109&gt;CN137,CN$7:CN$109,"")))</f>
        <v>#REF!</v>
      </c>
      <c r="CO138" s="87" t="e">
        <f t="array" aca="1" ref="CO138" ca="1">IF(CO137=0,0,MIN(IF(CO$7:CO$109&gt;CO137,CO$7:CO$109,"")))</f>
        <v>#REF!</v>
      </c>
      <c r="CP138" s="87" t="e">
        <f t="array" aca="1" ref="CP138" ca="1">IF(CP137=0,0,MIN(IF(CP$7:CP$109&gt;CP137,CP$7:CP$109,"")))</f>
        <v>#REF!</v>
      </c>
      <c r="CQ138" s="87" t="e">
        <f t="array" aca="1" ref="CQ138" ca="1">IF(CQ137=0,0,MIN(IF(CQ$7:CQ$109&gt;CQ137,CQ$7:CQ$109,"")))</f>
        <v>#REF!</v>
      </c>
      <c r="CR138" s="87" t="e">
        <f t="array" aca="1" ref="CR138" ca="1">IF(CR137=0,0,MIN(IF(CR$7:CR$109&gt;CR137,CR$7:CR$109,"")))</f>
        <v>#REF!</v>
      </c>
      <c r="CS138" s="87" t="e">
        <f t="array" aca="1" ref="CS138" ca="1">IF(CS137=0,0,MIN(IF(CS$7:CS$109&gt;CS137,CS$7:CS$109,"")))</f>
        <v>#REF!</v>
      </c>
      <c r="CT138" s="87" t="e">
        <f t="array" aca="1" ref="CT138" ca="1">IF(CT137=0,0,MIN(IF(CT$7:CT$109&gt;CT137,CT$7:CT$109,"")))</f>
        <v>#REF!</v>
      </c>
      <c r="CU138" s="87" t="e">
        <f t="array" aca="1" ref="CU138" ca="1">IF(CU137=0,0,MIN(IF(CU$7:CU$109&gt;CU137,CU$7:CU$109,"")))</f>
        <v>#REF!</v>
      </c>
      <c r="CV138" s="87" t="e">
        <f t="array" aca="1" ref="CV138" ca="1">IF(CV137=0,0,MIN(IF(CV$7:CV$109&gt;CV137,CV$7:CV$109,"")))</f>
        <v>#REF!</v>
      </c>
      <c r="CW138" s="87" t="e">
        <f t="array" aca="1" ref="CW138" ca="1">IF(CW137=0,0,MIN(IF(CW$7:CW$109&gt;CW137,CW$7:CW$109,"")))</f>
        <v>#REF!</v>
      </c>
      <c r="DC138" s="87" t="e">
        <f t="shared" ca="1" si="679"/>
        <v>#VALUE!</v>
      </c>
      <c r="DD138" s="87" t="e">
        <f t="shared" ca="1" si="680"/>
        <v>#VALUE!</v>
      </c>
      <c r="DE138" s="87" t="e">
        <f t="shared" ca="1" si="681"/>
        <v>#VALUE!</v>
      </c>
      <c r="DF138" s="87" t="e">
        <f t="shared" ca="1" si="682"/>
        <v>#VALUE!</v>
      </c>
      <c r="DG138" s="87" t="e">
        <f t="shared" ca="1" si="683"/>
        <v>#VALUE!</v>
      </c>
      <c r="DH138" s="87" t="e">
        <f t="shared" ca="1" si="684"/>
        <v>#VALUE!</v>
      </c>
      <c r="DI138" s="87" t="e">
        <f t="shared" ca="1" si="685"/>
        <v>#VALUE!</v>
      </c>
      <c r="DJ138" s="87" t="e">
        <f t="shared" ca="1" si="686"/>
        <v>#VALUE!</v>
      </c>
      <c r="DK138" s="87" t="e">
        <f t="shared" ca="1" si="687"/>
        <v>#VALUE!</v>
      </c>
      <c r="DL138" s="87" t="e">
        <f t="shared" ca="1" si="688"/>
        <v>#VALUE!</v>
      </c>
      <c r="DM138" s="87" t="e">
        <f t="shared" ca="1" si="689"/>
        <v>#VALUE!</v>
      </c>
      <c r="DN138" s="87" t="e">
        <f t="shared" ca="1" si="690"/>
        <v>#VALUE!</v>
      </c>
      <c r="DO138" s="87" t="e">
        <f t="shared" ca="1" si="691"/>
        <v>#VALUE!</v>
      </c>
      <c r="DP138" s="87" t="e">
        <f t="shared" ca="1" si="692"/>
        <v>#VALUE!</v>
      </c>
      <c r="DQ138" s="87" t="e">
        <f t="shared" ca="1" si="693"/>
        <v>#VALUE!</v>
      </c>
      <c r="DR138" s="87" t="e">
        <f t="shared" ca="1" si="694"/>
        <v>#VALUE!</v>
      </c>
      <c r="DS138" s="87" t="e">
        <f t="shared" ca="1" si="695"/>
        <v>#VALUE!</v>
      </c>
      <c r="DT138" s="87" t="e">
        <f t="shared" ca="1" si="696"/>
        <v>#VALUE!</v>
      </c>
      <c r="DU138" s="87" t="e">
        <f t="shared" ca="1" si="697"/>
        <v>#VALUE!</v>
      </c>
      <c r="DV138" s="87" t="e">
        <f t="shared" ca="1" si="698"/>
        <v>#VALUE!</v>
      </c>
      <c r="DW138" s="87" t="e">
        <f t="shared" ca="1" si="699"/>
        <v>#VALUE!</v>
      </c>
      <c r="DY138" s="87" t="e">
        <f t="shared" ca="1" si="700"/>
        <v>#VALUE!</v>
      </c>
      <c r="DZ138" s="87" t="e">
        <f t="shared" ca="1" si="701"/>
        <v>#VALUE!</v>
      </c>
      <c r="EA138" s="87" t="e">
        <f t="shared" ca="1" si="702"/>
        <v>#VALUE!</v>
      </c>
      <c r="EB138" s="87" t="e">
        <f t="shared" ca="1" si="703"/>
        <v>#VALUE!</v>
      </c>
      <c r="EC138" s="87" t="e">
        <f t="shared" ca="1" si="704"/>
        <v>#VALUE!</v>
      </c>
      <c r="ED138" s="87" t="e">
        <f t="shared" ca="1" si="705"/>
        <v>#VALUE!</v>
      </c>
      <c r="EE138" s="87" t="e">
        <f t="shared" ca="1" si="706"/>
        <v>#VALUE!</v>
      </c>
      <c r="EF138" s="87" t="e">
        <f t="shared" ca="1" si="707"/>
        <v>#VALUE!</v>
      </c>
      <c r="EG138" s="87" t="e">
        <f t="shared" ca="1" si="708"/>
        <v>#VALUE!</v>
      </c>
      <c r="EH138" s="87" t="e">
        <f t="shared" ca="1" si="709"/>
        <v>#VALUE!</v>
      </c>
      <c r="EI138" s="87" t="e">
        <f t="shared" ca="1" si="710"/>
        <v>#VALUE!</v>
      </c>
      <c r="EJ138" s="87" t="e">
        <f t="shared" ca="1" si="711"/>
        <v>#VALUE!</v>
      </c>
      <c r="EK138" s="87" t="e">
        <f t="shared" ca="1" si="712"/>
        <v>#VALUE!</v>
      </c>
      <c r="EL138" s="87" t="e">
        <f t="shared" ca="1" si="713"/>
        <v>#VALUE!</v>
      </c>
      <c r="EM138" s="87" t="e">
        <f t="shared" ca="1" si="714"/>
        <v>#VALUE!</v>
      </c>
      <c r="EN138" s="87" t="e">
        <f t="shared" ca="1" si="715"/>
        <v>#VALUE!</v>
      </c>
      <c r="EO138" s="87" t="e">
        <f t="shared" ca="1" si="716"/>
        <v>#VALUE!</v>
      </c>
      <c r="EP138" s="87" t="e">
        <f t="shared" ca="1" si="717"/>
        <v>#VALUE!</v>
      </c>
      <c r="EQ138" s="87" t="e">
        <f t="shared" ca="1" si="718"/>
        <v>#VALUE!</v>
      </c>
      <c r="ER138" s="87" t="e">
        <f t="shared" ca="1" si="719"/>
        <v>#VALUE!</v>
      </c>
      <c r="ES138" s="87" t="e">
        <f t="shared" ca="1" si="720"/>
        <v>#VALUE!</v>
      </c>
      <c r="EU138" s="87" t="e">
        <f t="shared" ca="1" si="721"/>
        <v>#VALUE!</v>
      </c>
      <c r="EV138" s="87" t="e">
        <f t="shared" ca="1" si="722"/>
        <v>#VALUE!</v>
      </c>
      <c r="EW138" s="87" t="e">
        <f t="shared" ca="1" si="723"/>
        <v>#VALUE!</v>
      </c>
      <c r="EX138" s="87" t="e">
        <f t="shared" ca="1" si="724"/>
        <v>#VALUE!</v>
      </c>
      <c r="EY138" s="87" t="e">
        <f t="shared" ca="1" si="725"/>
        <v>#VALUE!</v>
      </c>
      <c r="EZ138" s="87" t="e">
        <f t="shared" ca="1" si="726"/>
        <v>#VALUE!</v>
      </c>
      <c r="FA138" s="87" t="e">
        <f t="shared" ca="1" si="727"/>
        <v>#VALUE!</v>
      </c>
      <c r="FB138" s="87" t="e">
        <f t="shared" ca="1" si="728"/>
        <v>#VALUE!</v>
      </c>
      <c r="FC138" s="87" t="e">
        <f t="shared" ca="1" si="729"/>
        <v>#VALUE!</v>
      </c>
      <c r="FD138" s="87" t="e">
        <f t="shared" ca="1" si="730"/>
        <v>#VALUE!</v>
      </c>
      <c r="FE138" s="87" t="e">
        <f t="shared" ca="1" si="731"/>
        <v>#VALUE!</v>
      </c>
      <c r="FF138" s="87" t="e">
        <f t="shared" ca="1" si="732"/>
        <v>#VALUE!</v>
      </c>
      <c r="FG138" s="87" t="e">
        <f t="shared" ca="1" si="733"/>
        <v>#VALUE!</v>
      </c>
      <c r="FH138" s="87" t="e">
        <f t="shared" ca="1" si="734"/>
        <v>#VALUE!</v>
      </c>
      <c r="FI138" s="87" t="e">
        <f t="shared" ca="1" si="735"/>
        <v>#VALUE!</v>
      </c>
      <c r="FJ138" s="87" t="e">
        <f t="shared" ca="1" si="736"/>
        <v>#VALUE!</v>
      </c>
      <c r="FK138" s="87" t="e">
        <f t="shared" ca="1" si="737"/>
        <v>#VALUE!</v>
      </c>
      <c r="FL138" s="87" t="e">
        <f t="shared" ca="1" si="738"/>
        <v>#VALUE!</v>
      </c>
      <c r="FM138" s="87" t="e">
        <f t="shared" ca="1" si="739"/>
        <v>#VALUE!</v>
      </c>
      <c r="FN138" s="87" t="e">
        <f t="shared" ca="1" si="740"/>
        <v>#VALUE!</v>
      </c>
      <c r="FO138" s="87" t="e">
        <f t="shared" ca="1" si="741"/>
        <v>#VALUE!</v>
      </c>
      <c r="FQ138" s="87">
        <f ca="1"/>
        <v>0</v>
      </c>
      <c r="FR138" s="87">
        <f ca="1"/>
        <v>0</v>
      </c>
      <c r="FS138" s="87">
        <f ca="1"/>
        <v>0</v>
      </c>
      <c r="FT138" s="87">
        <f ca="1"/>
        <v>0</v>
      </c>
      <c r="FU138" s="87">
        <f ca="1"/>
        <v>0</v>
      </c>
      <c r="FV138" s="87">
        <f ca="1"/>
        <v>0</v>
      </c>
      <c r="FW138" s="87">
        <f ca="1"/>
        <v>0</v>
      </c>
      <c r="FX138" s="87">
        <f ca="1"/>
        <v>0</v>
      </c>
      <c r="FY138" s="87">
        <f ca="1"/>
        <v>0</v>
      </c>
      <c r="FZ138" s="87">
        <f ca="1"/>
        <v>0</v>
      </c>
      <c r="GA138" s="87">
        <f ca="1"/>
        <v>0</v>
      </c>
      <c r="GB138" s="87">
        <f ca="1"/>
        <v>0</v>
      </c>
      <c r="GC138" s="87">
        <f ca="1"/>
        <v>0</v>
      </c>
      <c r="GD138" s="87">
        <f ca="1"/>
        <v>0</v>
      </c>
      <c r="GE138" s="87">
        <f ca="1"/>
        <v>0</v>
      </c>
      <c r="GF138" s="87">
        <f ca="1"/>
        <v>0</v>
      </c>
      <c r="GG138" s="87">
        <f ca="1"/>
        <v>0</v>
      </c>
      <c r="GH138" s="87">
        <f ca="1"/>
        <v>0</v>
      </c>
      <c r="GI138" s="87">
        <f ca="1"/>
        <v>0</v>
      </c>
      <c r="GJ138" s="87">
        <f ca="1"/>
        <v>0</v>
      </c>
    </row>
    <row r="139" spans="1:192" x14ac:dyDescent="0.25">
      <c r="A139" s="87">
        <f t="shared" si="515"/>
        <v>130</v>
      </c>
      <c r="B139" s="87" t="e">
        <f t="shared" ca="1" si="744"/>
        <v>#N/A</v>
      </c>
      <c r="C139" s="87" t="e">
        <f t="shared" ca="1" si="745"/>
        <v>#REF!</v>
      </c>
      <c r="D139" s="87" t="e">
        <f t="shared" ca="1" si="746"/>
        <v>#REF!</v>
      </c>
      <c r="E139" s="87" t="e">
        <f t="shared" ca="1" si="747"/>
        <v>#REF!</v>
      </c>
      <c r="F139" s="87" t="e">
        <f t="shared" ca="1" si="748"/>
        <v>#REF!</v>
      </c>
      <c r="G139" s="87" t="e">
        <f t="shared" ca="1" si="749"/>
        <v>#REF!</v>
      </c>
      <c r="H139" s="87" t="e">
        <f t="shared" ca="1" si="750"/>
        <v>#REF!</v>
      </c>
      <c r="I139" s="87" t="e">
        <f t="shared" ca="1" si="751"/>
        <v>#REF!</v>
      </c>
      <c r="J139" s="87" t="e">
        <f t="shared" ca="1" si="752"/>
        <v>#REF!</v>
      </c>
      <c r="K139" s="87" t="e">
        <f t="shared" ca="1" si="753"/>
        <v>#REF!</v>
      </c>
      <c r="L139" s="87" t="e">
        <f t="shared" ca="1" si="754"/>
        <v>#REF!</v>
      </c>
      <c r="M139" s="87" t="e">
        <f t="shared" ca="1" si="755"/>
        <v>#REF!</v>
      </c>
      <c r="N139" s="87" t="e">
        <f t="shared" ca="1" si="756"/>
        <v>#REF!</v>
      </c>
      <c r="O139" s="87" t="e">
        <f t="shared" ca="1" si="757"/>
        <v>#REF!</v>
      </c>
      <c r="P139" s="87" t="e">
        <f t="shared" ca="1" si="758"/>
        <v>#REF!</v>
      </c>
      <c r="Q139" s="87" t="e">
        <f t="shared" ca="1" si="759"/>
        <v>#REF!</v>
      </c>
      <c r="R139" s="87" t="e">
        <f t="shared" ca="1" si="759"/>
        <v>#REF!</v>
      </c>
      <c r="S139" s="87" t="e">
        <f t="shared" ca="1" si="759"/>
        <v>#REF!</v>
      </c>
      <c r="T139" s="87" t="e">
        <f t="shared" ca="1" si="759"/>
        <v>#REF!</v>
      </c>
      <c r="U139" s="87" t="e">
        <f t="shared" ca="1" si="759"/>
        <v>#REF!</v>
      </c>
      <c r="X139" s="87">
        <f ca="1">Ranking!B135</f>
        <v>0</v>
      </c>
      <c r="Y139" s="87" t="e">
        <f ca="1">IF(AH139=0,0,Ranking!C135)</f>
        <v>#VALUE!</v>
      </c>
      <c r="Z139" s="91">
        <f ca="1">Ranking!G135</f>
        <v>0</v>
      </c>
      <c r="AA139" s="87" t="e">
        <f ca="1">MCA!ES138</f>
        <v>#REF!</v>
      </c>
      <c r="AB139" s="87">
        <f ca="1">MCA!ET138</f>
        <v>0</v>
      </c>
      <c r="AC139" s="87">
        <f ca="1">MCA!EU138</f>
        <v>0</v>
      </c>
      <c r="AD139" s="87" t="e">
        <f ca="1">INDEX('MCA-INPUT'!$C$22:$C$25,MATCH(AC139,$W$376:$W$379,0),1)</f>
        <v>#N/A</v>
      </c>
      <c r="AE139" s="87" t="e">
        <f t="shared" ca="1" si="652"/>
        <v>#VALUE!</v>
      </c>
      <c r="AF139" s="87">
        <f ca="1">MATCH(AB139,$AB$7:AB139,0)</f>
        <v>1</v>
      </c>
      <c r="AG139" s="87" t="str">
        <f t="shared" ca="1" si="653"/>
        <v>00</v>
      </c>
      <c r="AH139" s="87" t="e">
        <f t="shared" ca="1" si="654"/>
        <v>#VALUE!</v>
      </c>
      <c r="AI139" s="87" t="e">
        <f t="shared" ca="1" si="675"/>
        <v>#VALUE!</v>
      </c>
      <c r="AK139" s="87" t="e">
        <f t="shared" ca="1" si="655"/>
        <v>#VALUE!</v>
      </c>
      <c r="AL139" s="87" t="e">
        <f t="shared" ca="1" si="676"/>
        <v>#VALUE!</v>
      </c>
      <c r="AM139" s="87" t="e">
        <f t="shared" ca="1" si="656"/>
        <v>#VALUE!</v>
      </c>
      <c r="AN139" s="87" t="e">
        <f t="shared" ref="AN139:BA139" ca="1" si="762">IF(AM139&gt;0,2,IF($AL139&lt;=AN$5,1,0))</f>
        <v>#VALUE!</v>
      </c>
      <c r="AO139" s="87" t="e">
        <f t="shared" ca="1" si="762"/>
        <v>#VALUE!</v>
      </c>
      <c r="AP139" s="87" t="e">
        <f t="shared" ca="1" si="762"/>
        <v>#VALUE!</v>
      </c>
      <c r="AQ139" s="87" t="e">
        <f t="shared" ca="1" si="762"/>
        <v>#VALUE!</v>
      </c>
      <c r="AR139" s="87" t="e">
        <f t="shared" ca="1" si="762"/>
        <v>#VALUE!</v>
      </c>
      <c r="AS139" s="87" t="e">
        <f t="shared" ca="1" si="762"/>
        <v>#VALUE!</v>
      </c>
      <c r="AT139" s="87" t="e">
        <f t="shared" ca="1" si="762"/>
        <v>#VALUE!</v>
      </c>
      <c r="AU139" s="87" t="e">
        <f t="shared" ca="1" si="762"/>
        <v>#VALUE!</v>
      </c>
      <c r="AV139" s="87" t="e">
        <f t="shared" ca="1" si="762"/>
        <v>#VALUE!</v>
      </c>
      <c r="AW139" s="87" t="e">
        <f t="shared" ca="1" si="762"/>
        <v>#VALUE!</v>
      </c>
      <c r="AX139" s="87" t="e">
        <f t="shared" ca="1" si="762"/>
        <v>#VALUE!</v>
      </c>
      <c r="AY139" s="87" t="e">
        <f t="shared" ca="1" si="762"/>
        <v>#VALUE!</v>
      </c>
      <c r="AZ139" s="87" t="e">
        <f t="shared" ca="1" si="762"/>
        <v>#VALUE!</v>
      </c>
      <c r="BA139" s="87" t="e">
        <f t="shared" ca="1" si="762"/>
        <v>#VALUE!</v>
      </c>
      <c r="BB139" s="87" t="e">
        <f t="shared" ref="BB139:BF139" ca="1" si="763">IF(BA139&gt;0,2,IF($AL139&lt;=BB$5,1,0))</f>
        <v>#VALUE!</v>
      </c>
      <c r="BC139" s="87" t="e">
        <f t="shared" ca="1" si="763"/>
        <v>#VALUE!</v>
      </c>
      <c r="BD139" s="87" t="e">
        <f t="shared" ca="1" si="763"/>
        <v>#VALUE!</v>
      </c>
      <c r="BE139" s="87" t="e">
        <f t="shared" ca="1" si="763"/>
        <v>#VALUE!</v>
      </c>
      <c r="BF139" s="87" t="e">
        <f t="shared" ca="1" si="763"/>
        <v>#VALUE!</v>
      </c>
      <c r="BH139" s="87" t="e">
        <f t="shared" ca="1" si="659"/>
        <v>#VALUE!</v>
      </c>
      <c r="BI139" s="87" t="e">
        <f t="shared" ca="1" si="660"/>
        <v>#VALUE!</v>
      </c>
      <c r="BJ139" s="87" t="e">
        <f t="shared" ca="1" si="661"/>
        <v>#VALUE!</v>
      </c>
      <c r="BK139" s="87" t="e">
        <f t="shared" ca="1" si="662"/>
        <v>#VALUE!</v>
      </c>
      <c r="BL139" s="87" t="e">
        <f t="shared" ca="1" si="663"/>
        <v>#VALUE!</v>
      </c>
      <c r="BM139" s="87" t="e">
        <f t="shared" ca="1" si="664"/>
        <v>#VALUE!</v>
      </c>
      <c r="BN139" s="87" t="e">
        <f t="shared" ca="1" si="665"/>
        <v>#VALUE!</v>
      </c>
      <c r="BO139" s="87" t="e">
        <f t="shared" ca="1" si="666"/>
        <v>#VALUE!</v>
      </c>
      <c r="BP139" s="87" t="e">
        <f t="shared" ca="1" si="667"/>
        <v>#VALUE!</v>
      </c>
      <c r="BQ139" s="87" t="e">
        <f t="shared" ca="1" si="668"/>
        <v>#VALUE!</v>
      </c>
      <c r="BR139" s="87" t="e">
        <f t="shared" ca="1" si="669"/>
        <v>#VALUE!</v>
      </c>
      <c r="BS139" s="87" t="e">
        <f t="shared" ca="1" si="670"/>
        <v>#VALUE!</v>
      </c>
      <c r="BT139" s="87" t="e">
        <f t="shared" ca="1" si="671"/>
        <v>#VALUE!</v>
      </c>
      <c r="BU139" s="87" t="e">
        <f t="shared" ca="1" si="672"/>
        <v>#VALUE!</v>
      </c>
      <c r="BV139" s="87" t="e">
        <f t="shared" ca="1" si="673"/>
        <v>#VALUE!</v>
      </c>
      <c r="BW139" s="87" t="e">
        <f t="shared" ca="1" si="674"/>
        <v>#VALUE!</v>
      </c>
      <c r="BX139" s="87" t="e">
        <f t="shared" ca="1" si="674"/>
        <v>#VALUE!</v>
      </c>
      <c r="BY139" s="87" t="e">
        <f t="shared" ca="1" si="674"/>
        <v>#VALUE!</v>
      </c>
      <c r="BZ139" s="87" t="e">
        <f t="shared" ca="1" si="674"/>
        <v>#VALUE!</v>
      </c>
      <c r="CA139" s="87" t="e">
        <f t="shared" ca="1" si="674"/>
        <v>#VALUE!</v>
      </c>
      <c r="CD139" s="87" t="e">
        <f t="array" aca="1" ref="CD139" ca="1">IF(CD138=0,0,MIN(IF(CD$7:CD$109&gt;CD138,CD$7:CD$109,"")))</f>
        <v>#N/A</v>
      </c>
      <c r="CE139" s="87" t="e">
        <f t="array" aca="1" ref="CE139" ca="1">IF(CE138=0,0,MIN(IF(CE$7:CE$109&gt;CE138,CE$7:CE$109,"")))</f>
        <v>#REF!</v>
      </c>
      <c r="CF139" s="87" t="e">
        <f t="array" aca="1" ref="CF139" ca="1">IF(CF138=0,0,MIN(IF(CF$7:CF$109&gt;CF138,CF$7:CF$109,"")))</f>
        <v>#REF!</v>
      </c>
      <c r="CG139" s="87" t="e">
        <f t="array" aca="1" ref="CG139" ca="1">IF(CG138=0,0,MIN(IF(CG$7:CG$109&gt;CG138,CG$7:CG$109,"")))</f>
        <v>#REF!</v>
      </c>
      <c r="CH139" s="87" t="e">
        <f t="array" aca="1" ref="CH139" ca="1">IF(CH138=0,0,MIN(IF(CH$7:CH$109&gt;CH138,CH$7:CH$109,"")))</f>
        <v>#REF!</v>
      </c>
      <c r="CI139" s="87" t="e">
        <f t="array" aca="1" ref="CI139" ca="1">IF(CI138=0,0,MIN(IF(CI$7:CI$109&gt;CI138,CI$7:CI$109,"")))</f>
        <v>#REF!</v>
      </c>
      <c r="CJ139" s="87" t="e">
        <f t="array" aca="1" ref="CJ139" ca="1">IF(CJ138=0,0,MIN(IF(CJ$7:CJ$109&gt;CJ138,CJ$7:CJ$109,"")))</f>
        <v>#REF!</v>
      </c>
      <c r="CK139" s="87" t="e">
        <f t="array" aca="1" ref="CK139" ca="1">IF(CK138=0,0,MIN(IF(CK$7:CK$109&gt;CK138,CK$7:CK$109,"")))</f>
        <v>#REF!</v>
      </c>
      <c r="CL139" s="87" t="e">
        <f t="array" aca="1" ref="CL139" ca="1">IF(CL138=0,0,MIN(IF(CL$7:CL$109&gt;CL138,CL$7:CL$109,"")))</f>
        <v>#REF!</v>
      </c>
      <c r="CM139" s="87" t="e">
        <f t="array" aca="1" ref="CM139" ca="1">IF(CM138=0,0,MIN(IF(CM$7:CM$109&gt;CM138,CM$7:CM$109,"")))</f>
        <v>#REF!</v>
      </c>
      <c r="CN139" s="87" t="e">
        <f t="array" aca="1" ref="CN139" ca="1">IF(CN138=0,0,MIN(IF(CN$7:CN$109&gt;CN138,CN$7:CN$109,"")))</f>
        <v>#REF!</v>
      </c>
      <c r="CO139" s="87" t="e">
        <f t="array" aca="1" ref="CO139" ca="1">IF(CO138=0,0,MIN(IF(CO$7:CO$109&gt;CO138,CO$7:CO$109,"")))</f>
        <v>#REF!</v>
      </c>
      <c r="CP139" s="87" t="e">
        <f t="array" aca="1" ref="CP139" ca="1">IF(CP138=0,0,MIN(IF(CP$7:CP$109&gt;CP138,CP$7:CP$109,"")))</f>
        <v>#REF!</v>
      </c>
      <c r="CQ139" s="87" t="e">
        <f t="array" aca="1" ref="CQ139" ca="1">IF(CQ138=0,0,MIN(IF(CQ$7:CQ$109&gt;CQ138,CQ$7:CQ$109,"")))</f>
        <v>#REF!</v>
      </c>
      <c r="CR139" s="87" t="e">
        <f t="array" aca="1" ref="CR139" ca="1">IF(CR138=0,0,MIN(IF(CR$7:CR$109&gt;CR138,CR$7:CR$109,"")))</f>
        <v>#REF!</v>
      </c>
      <c r="CS139" s="87" t="e">
        <f t="array" aca="1" ref="CS139" ca="1">IF(CS138=0,0,MIN(IF(CS$7:CS$109&gt;CS138,CS$7:CS$109,"")))</f>
        <v>#REF!</v>
      </c>
      <c r="CT139" s="87" t="e">
        <f t="array" aca="1" ref="CT139" ca="1">IF(CT138=0,0,MIN(IF(CT$7:CT$109&gt;CT138,CT$7:CT$109,"")))</f>
        <v>#REF!</v>
      </c>
      <c r="CU139" s="87" t="e">
        <f t="array" aca="1" ref="CU139" ca="1">IF(CU138=0,0,MIN(IF(CU$7:CU$109&gt;CU138,CU$7:CU$109,"")))</f>
        <v>#REF!</v>
      </c>
      <c r="CV139" s="87" t="e">
        <f t="array" aca="1" ref="CV139" ca="1">IF(CV138=0,0,MIN(IF(CV$7:CV$109&gt;CV138,CV$7:CV$109,"")))</f>
        <v>#REF!</v>
      </c>
      <c r="CW139" s="87" t="e">
        <f t="array" aca="1" ref="CW139" ca="1">IF(CW138=0,0,MIN(IF(CW$7:CW$109&gt;CW138,CW$7:CW$109,"")))</f>
        <v>#REF!</v>
      </c>
      <c r="DC139" s="87" t="e">
        <f t="shared" ca="1" si="679"/>
        <v>#VALUE!</v>
      </c>
      <c r="DD139" s="87" t="e">
        <f t="shared" ca="1" si="680"/>
        <v>#VALUE!</v>
      </c>
      <c r="DE139" s="87" t="e">
        <f t="shared" ca="1" si="681"/>
        <v>#VALUE!</v>
      </c>
      <c r="DF139" s="87" t="e">
        <f t="shared" ca="1" si="682"/>
        <v>#VALUE!</v>
      </c>
      <c r="DG139" s="87" t="e">
        <f t="shared" ca="1" si="683"/>
        <v>#VALUE!</v>
      </c>
      <c r="DH139" s="87" t="e">
        <f t="shared" ca="1" si="684"/>
        <v>#VALUE!</v>
      </c>
      <c r="DI139" s="87" t="e">
        <f t="shared" ca="1" si="685"/>
        <v>#VALUE!</v>
      </c>
      <c r="DJ139" s="87" t="e">
        <f t="shared" ca="1" si="686"/>
        <v>#VALUE!</v>
      </c>
      <c r="DK139" s="87" t="e">
        <f t="shared" ca="1" si="687"/>
        <v>#VALUE!</v>
      </c>
      <c r="DL139" s="87" t="e">
        <f t="shared" ca="1" si="688"/>
        <v>#VALUE!</v>
      </c>
      <c r="DM139" s="87" t="e">
        <f t="shared" ca="1" si="689"/>
        <v>#VALUE!</v>
      </c>
      <c r="DN139" s="87" t="e">
        <f t="shared" ca="1" si="690"/>
        <v>#VALUE!</v>
      </c>
      <c r="DO139" s="87" t="e">
        <f t="shared" ca="1" si="691"/>
        <v>#VALUE!</v>
      </c>
      <c r="DP139" s="87" t="e">
        <f t="shared" ca="1" si="692"/>
        <v>#VALUE!</v>
      </c>
      <c r="DQ139" s="87" t="e">
        <f t="shared" ca="1" si="693"/>
        <v>#VALUE!</v>
      </c>
      <c r="DR139" s="87" t="e">
        <f t="shared" ca="1" si="694"/>
        <v>#VALUE!</v>
      </c>
      <c r="DS139" s="87" t="e">
        <f t="shared" ca="1" si="695"/>
        <v>#VALUE!</v>
      </c>
      <c r="DT139" s="87" t="e">
        <f t="shared" ca="1" si="696"/>
        <v>#VALUE!</v>
      </c>
      <c r="DU139" s="87" t="e">
        <f t="shared" ca="1" si="697"/>
        <v>#VALUE!</v>
      </c>
      <c r="DV139" s="87" t="e">
        <f t="shared" ca="1" si="698"/>
        <v>#VALUE!</v>
      </c>
      <c r="DW139" s="87" t="e">
        <f t="shared" ca="1" si="699"/>
        <v>#VALUE!</v>
      </c>
      <c r="DY139" s="87" t="e">
        <f t="shared" ca="1" si="700"/>
        <v>#VALUE!</v>
      </c>
      <c r="DZ139" s="87" t="e">
        <f t="shared" ca="1" si="701"/>
        <v>#VALUE!</v>
      </c>
      <c r="EA139" s="87" t="e">
        <f t="shared" ca="1" si="702"/>
        <v>#VALUE!</v>
      </c>
      <c r="EB139" s="87" t="e">
        <f t="shared" ca="1" si="703"/>
        <v>#VALUE!</v>
      </c>
      <c r="EC139" s="87" t="e">
        <f t="shared" ca="1" si="704"/>
        <v>#VALUE!</v>
      </c>
      <c r="ED139" s="87" t="e">
        <f t="shared" ca="1" si="705"/>
        <v>#VALUE!</v>
      </c>
      <c r="EE139" s="87" t="e">
        <f t="shared" ca="1" si="706"/>
        <v>#VALUE!</v>
      </c>
      <c r="EF139" s="87" t="e">
        <f t="shared" ca="1" si="707"/>
        <v>#VALUE!</v>
      </c>
      <c r="EG139" s="87" t="e">
        <f t="shared" ca="1" si="708"/>
        <v>#VALUE!</v>
      </c>
      <c r="EH139" s="87" t="e">
        <f t="shared" ca="1" si="709"/>
        <v>#VALUE!</v>
      </c>
      <c r="EI139" s="87" t="e">
        <f t="shared" ca="1" si="710"/>
        <v>#VALUE!</v>
      </c>
      <c r="EJ139" s="87" t="e">
        <f t="shared" ca="1" si="711"/>
        <v>#VALUE!</v>
      </c>
      <c r="EK139" s="87" t="e">
        <f t="shared" ca="1" si="712"/>
        <v>#VALUE!</v>
      </c>
      <c r="EL139" s="87" t="e">
        <f t="shared" ca="1" si="713"/>
        <v>#VALUE!</v>
      </c>
      <c r="EM139" s="87" t="e">
        <f t="shared" ca="1" si="714"/>
        <v>#VALUE!</v>
      </c>
      <c r="EN139" s="87" t="e">
        <f t="shared" ca="1" si="715"/>
        <v>#VALUE!</v>
      </c>
      <c r="EO139" s="87" t="e">
        <f t="shared" ca="1" si="716"/>
        <v>#VALUE!</v>
      </c>
      <c r="EP139" s="87" t="e">
        <f t="shared" ca="1" si="717"/>
        <v>#VALUE!</v>
      </c>
      <c r="EQ139" s="87" t="e">
        <f t="shared" ca="1" si="718"/>
        <v>#VALUE!</v>
      </c>
      <c r="ER139" s="87" t="e">
        <f t="shared" ca="1" si="719"/>
        <v>#VALUE!</v>
      </c>
      <c r="ES139" s="87" t="e">
        <f t="shared" ca="1" si="720"/>
        <v>#VALUE!</v>
      </c>
      <c r="EU139" s="87" t="e">
        <f t="shared" ca="1" si="721"/>
        <v>#VALUE!</v>
      </c>
      <c r="EV139" s="87" t="e">
        <f t="shared" ca="1" si="722"/>
        <v>#VALUE!</v>
      </c>
      <c r="EW139" s="87" t="e">
        <f t="shared" ca="1" si="723"/>
        <v>#VALUE!</v>
      </c>
      <c r="EX139" s="87" t="e">
        <f t="shared" ca="1" si="724"/>
        <v>#VALUE!</v>
      </c>
      <c r="EY139" s="87" t="e">
        <f t="shared" ca="1" si="725"/>
        <v>#VALUE!</v>
      </c>
      <c r="EZ139" s="87" t="e">
        <f t="shared" ca="1" si="726"/>
        <v>#VALUE!</v>
      </c>
      <c r="FA139" s="87" t="e">
        <f t="shared" ca="1" si="727"/>
        <v>#VALUE!</v>
      </c>
      <c r="FB139" s="87" t="e">
        <f t="shared" ca="1" si="728"/>
        <v>#VALUE!</v>
      </c>
      <c r="FC139" s="87" t="e">
        <f t="shared" ca="1" si="729"/>
        <v>#VALUE!</v>
      </c>
      <c r="FD139" s="87" t="e">
        <f t="shared" ca="1" si="730"/>
        <v>#VALUE!</v>
      </c>
      <c r="FE139" s="87" t="e">
        <f t="shared" ca="1" si="731"/>
        <v>#VALUE!</v>
      </c>
      <c r="FF139" s="87" t="e">
        <f t="shared" ca="1" si="732"/>
        <v>#VALUE!</v>
      </c>
      <c r="FG139" s="87" t="e">
        <f t="shared" ca="1" si="733"/>
        <v>#VALUE!</v>
      </c>
      <c r="FH139" s="87" t="e">
        <f t="shared" ca="1" si="734"/>
        <v>#VALUE!</v>
      </c>
      <c r="FI139" s="87" t="e">
        <f t="shared" ca="1" si="735"/>
        <v>#VALUE!</v>
      </c>
      <c r="FJ139" s="87" t="e">
        <f t="shared" ca="1" si="736"/>
        <v>#VALUE!</v>
      </c>
      <c r="FK139" s="87" t="e">
        <f t="shared" ca="1" si="737"/>
        <v>#VALUE!</v>
      </c>
      <c r="FL139" s="87" t="e">
        <f t="shared" ca="1" si="738"/>
        <v>#VALUE!</v>
      </c>
      <c r="FM139" s="87" t="e">
        <f t="shared" ca="1" si="739"/>
        <v>#VALUE!</v>
      </c>
      <c r="FN139" s="87" t="e">
        <f t="shared" ca="1" si="740"/>
        <v>#VALUE!</v>
      </c>
      <c r="FO139" s="87" t="e">
        <f t="shared" ca="1" si="741"/>
        <v>#VALUE!</v>
      </c>
      <c r="FQ139" s="87">
        <f ca="1"/>
        <v>0</v>
      </c>
      <c r="FR139" s="87">
        <f ca="1"/>
        <v>0</v>
      </c>
      <c r="FS139" s="87">
        <f ca="1"/>
        <v>0</v>
      </c>
      <c r="FT139" s="87">
        <f ca="1"/>
        <v>0</v>
      </c>
      <c r="FU139" s="87">
        <f ca="1"/>
        <v>0</v>
      </c>
      <c r="FV139" s="87">
        <f ca="1"/>
        <v>0</v>
      </c>
      <c r="FW139" s="87">
        <f ca="1"/>
        <v>0</v>
      </c>
      <c r="FX139" s="87">
        <f ca="1"/>
        <v>0</v>
      </c>
      <c r="FY139" s="87">
        <f ca="1"/>
        <v>0</v>
      </c>
      <c r="FZ139" s="87">
        <f ca="1"/>
        <v>0</v>
      </c>
      <c r="GA139" s="87">
        <f ca="1"/>
        <v>0</v>
      </c>
      <c r="GB139" s="87">
        <f ca="1"/>
        <v>0</v>
      </c>
      <c r="GC139" s="87">
        <f ca="1"/>
        <v>0</v>
      </c>
      <c r="GD139" s="87">
        <f ca="1"/>
        <v>0</v>
      </c>
      <c r="GE139" s="87">
        <f ca="1"/>
        <v>0</v>
      </c>
      <c r="GF139" s="87">
        <f ca="1"/>
        <v>0</v>
      </c>
      <c r="GG139" s="87">
        <f ca="1"/>
        <v>0</v>
      </c>
      <c r="GH139" s="87">
        <f ca="1"/>
        <v>0</v>
      </c>
      <c r="GI139" s="87">
        <f ca="1"/>
        <v>0</v>
      </c>
      <c r="GJ139" s="87">
        <f ca="1"/>
        <v>0</v>
      </c>
    </row>
    <row r="140" spans="1:192" x14ac:dyDescent="0.25">
      <c r="A140" s="87">
        <f t="shared" si="515"/>
        <v>131</v>
      </c>
      <c r="B140" s="87" t="e">
        <f t="shared" ca="1" si="744"/>
        <v>#N/A</v>
      </c>
      <c r="C140" s="87" t="e">
        <f t="shared" ca="1" si="745"/>
        <v>#REF!</v>
      </c>
      <c r="D140" s="87" t="e">
        <f t="shared" ca="1" si="746"/>
        <v>#REF!</v>
      </c>
      <c r="E140" s="87" t="e">
        <f t="shared" ca="1" si="747"/>
        <v>#REF!</v>
      </c>
      <c r="F140" s="87" t="e">
        <f t="shared" ca="1" si="748"/>
        <v>#REF!</v>
      </c>
      <c r="G140" s="87" t="e">
        <f t="shared" ca="1" si="749"/>
        <v>#REF!</v>
      </c>
      <c r="H140" s="87" t="e">
        <f t="shared" ca="1" si="750"/>
        <v>#REF!</v>
      </c>
      <c r="I140" s="87" t="e">
        <f t="shared" ca="1" si="751"/>
        <v>#REF!</v>
      </c>
      <c r="J140" s="87" t="e">
        <f t="shared" ca="1" si="752"/>
        <v>#REF!</v>
      </c>
      <c r="K140" s="87" t="e">
        <f t="shared" ca="1" si="753"/>
        <v>#REF!</v>
      </c>
      <c r="L140" s="87" t="e">
        <f t="shared" ca="1" si="754"/>
        <v>#REF!</v>
      </c>
      <c r="M140" s="87" t="e">
        <f t="shared" ca="1" si="755"/>
        <v>#REF!</v>
      </c>
      <c r="N140" s="87" t="e">
        <f t="shared" ca="1" si="756"/>
        <v>#REF!</v>
      </c>
      <c r="O140" s="87" t="e">
        <f t="shared" ca="1" si="757"/>
        <v>#REF!</v>
      </c>
      <c r="P140" s="87" t="e">
        <f t="shared" ca="1" si="758"/>
        <v>#REF!</v>
      </c>
      <c r="Q140" s="87" t="e">
        <f t="shared" ca="1" si="759"/>
        <v>#REF!</v>
      </c>
      <c r="R140" s="87" t="e">
        <f t="shared" ca="1" si="759"/>
        <v>#REF!</v>
      </c>
      <c r="S140" s="87" t="e">
        <f t="shared" ca="1" si="759"/>
        <v>#REF!</v>
      </c>
      <c r="T140" s="87" t="e">
        <f t="shared" ca="1" si="759"/>
        <v>#REF!</v>
      </c>
      <c r="U140" s="87" t="e">
        <f t="shared" ca="1" si="759"/>
        <v>#REF!</v>
      </c>
      <c r="X140" s="87">
        <f ca="1">Ranking!B136</f>
        <v>0</v>
      </c>
      <c r="Y140" s="87" t="e">
        <f ca="1">IF(AH140=0,0,Ranking!C136)</f>
        <v>#VALUE!</v>
      </c>
      <c r="Z140" s="91">
        <f ca="1">Ranking!G136</f>
        <v>0</v>
      </c>
      <c r="AA140" s="87" t="e">
        <f ca="1">MCA!ES139</f>
        <v>#REF!</v>
      </c>
      <c r="AB140" s="87">
        <f ca="1">MCA!ET139</f>
        <v>0</v>
      </c>
      <c r="AC140" s="87">
        <f ca="1">MCA!EU139</f>
        <v>0</v>
      </c>
      <c r="AD140" s="87" t="e">
        <f ca="1">INDEX('MCA-INPUT'!$C$22:$C$25,MATCH(AC140,$W$376:$W$379,0),1)</f>
        <v>#N/A</v>
      </c>
      <c r="AE140" s="87" t="e">
        <f t="shared" ca="1" si="652"/>
        <v>#VALUE!</v>
      </c>
      <c r="AF140" s="87">
        <f ca="1">MATCH(AB140,$AB$7:AB140,0)</f>
        <v>1</v>
      </c>
      <c r="AG140" s="87" t="str">
        <f t="shared" ca="1" si="653"/>
        <v>00</v>
      </c>
      <c r="AH140" s="87" t="e">
        <f t="shared" ca="1" si="654"/>
        <v>#VALUE!</v>
      </c>
      <c r="AI140" s="87" t="e">
        <f t="shared" ca="1" si="675"/>
        <v>#VALUE!</v>
      </c>
      <c r="AK140" s="87" t="e">
        <f t="shared" ca="1" si="655"/>
        <v>#VALUE!</v>
      </c>
      <c r="AL140" s="87" t="e">
        <f t="shared" ca="1" si="676"/>
        <v>#VALUE!</v>
      </c>
      <c r="AM140" s="87" t="e">
        <f t="shared" ca="1" si="656"/>
        <v>#VALUE!</v>
      </c>
      <c r="AN140" s="87" t="e">
        <f t="shared" ref="AN140:BA140" ca="1" si="764">IF(AM140&gt;0,2,IF($AL140&lt;=AN$5,1,0))</f>
        <v>#VALUE!</v>
      </c>
      <c r="AO140" s="87" t="e">
        <f t="shared" ca="1" si="764"/>
        <v>#VALUE!</v>
      </c>
      <c r="AP140" s="87" t="e">
        <f t="shared" ca="1" si="764"/>
        <v>#VALUE!</v>
      </c>
      <c r="AQ140" s="87" t="e">
        <f t="shared" ca="1" si="764"/>
        <v>#VALUE!</v>
      </c>
      <c r="AR140" s="87" t="e">
        <f t="shared" ca="1" si="764"/>
        <v>#VALUE!</v>
      </c>
      <c r="AS140" s="87" t="e">
        <f t="shared" ca="1" si="764"/>
        <v>#VALUE!</v>
      </c>
      <c r="AT140" s="87" t="e">
        <f t="shared" ca="1" si="764"/>
        <v>#VALUE!</v>
      </c>
      <c r="AU140" s="87" t="e">
        <f t="shared" ca="1" si="764"/>
        <v>#VALUE!</v>
      </c>
      <c r="AV140" s="87" t="e">
        <f t="shared" ca="1" si="764"/>
        <v>#VALUE!</v>
      </c>
      <c r="AW140" s="87" t="e">
        <f t="shared" ca="1" si="764"/>
        <v>#VALUE!</v>
      </c>
      <c r="AX140" s="87" t="e">
        <f t="shared" ca="1" si="764"/>
        <v>#VALUE!</v>
      </c>
      <c r="AY140" s="87" t="e">
        <f t="shared" ca="1" si="764"/>
        <v>#VALUE!</v>
      </c>
      <c r="AZ140" s="87" t="e">
        <f t="shared" ca="1" si="764"/>
        <v>#VALUE!</v>
      </c>
      <c r="BA140" s="87" t="e">
        <f t="shared" ca="1" si="764"/>
        <v>#VALUE!</v>
      </c>
      <c r="BB140" s="87" t="e">
        <f t="shared" ref="BB140:BF140" ca="1" si="765">IF(BA140&gt;0,2,IF($AL140&lt;=BB$5,1,0))</f>
        <v>#VALUE!</v>
      </c>
      <c r="BC140" s="87" t="e">
        <f t="shared" ca="1" si="765"/>
        <v>#VALUE!</v>
      </c>
      <c r="BD140" s="87" t="e">
        <f t="shared" ca="1" si="765"/>
        <v>#VALUE!</v>
      </c>
      <c r="BE140" s="87" t="e">
        <f t="shared" ca="1" si="765"/>
        <v>#VALUE!</v>
      </c>
      <c r="BF140" s="87" t="e">
        <f t="shared" ca="1" si="765"/>
        <v>#VALUE!</v>
      </c>
      <c r="BH140" s="87" t="e">
        <f t="shared" ca="1" si="659"/>
        <v>#VALUE!</v>
      </c>
      <c r="BI140" s="87" t="e">
        <f t="shared" ca="1" si="660"/>
        <v>#VALUE!</v>
      </c>
      <c r="BJ140" s="87" t="e">
        <f t="shared" ca="1" si="661"/>
        <v>#VALUE!</v>
      </c>
      <c r="BK140" s="87" t="e">
        <f t="shared" ca="1" si="662"/>
        <v>#VALUE!</v>
      </c>
      <c r="BL140" s="87" t="e">
        <f t="shared" ca="1" si="663"/>
        <v>#VALUE!</v>
      </c>
      <c r="BM140" s="87" t="e">
        <f t="shared" ca="1" si="664"/>
        <v>#VALUE!</v>
      </c>
      <c r="BN140" s="87" t="e">
        <f t="shared" ca="1" si="665"/>
        <v>#VALUE!</v>
      </c>
      <c r="BO140" s="87" t="e">
        <f t="shared" ca="1" si="666"/>
        <v>#VALUE!</v>
      </c>
      <c r="BP140" s="87" t="e">
        <f t="shared" ca="1" si="667"/>
        <v>#VALUE!</v>
      </c>
      <c r="BQ140" s="87" t="e">
        <f t="shared" ca="1" si="668"/>
        <v>#VALUE!</v>
      </c>
      <c r="BR140" s="87" t="e">
        <f t="shared" ca="1" si="669"/>
        <v>#VALUE!</v>
      </c>
      <c r="BS140" s="87" t="e">
        <f t="shared" ca="1" si="670"/>
        <v>#VALUE!</v>
      </c>
      <c r="BT140" s="87" t="e">
        <f t="shared" ca="1" si="671"/>
        <v>#VALUE!</v>
      </c>
      <c r="BU140" s="87" t="e">
        <f t="shared" ca="1" si="672"/>
        <v>#VALUE!</v>
      </c>
      <c r="BV140" s="87" t="e">
        <f t="shared" ca="1" si="673"/>
        <v>#VALUE!</v>
      </c>
      <c r="BW140" s="87" t="e">
        <f t="shared" ca="1" si="674"/>
        <v>#VALUE!</v>
      </c>
      <c r="BX140" s="87" t="e">
        <f t="shared" ca="1" si="674"/>
        <v>#VALUE!</v>
      </c>
      <c r="BY140" s="87" t="e">
        <f t="shared" ca="1" si="674"/>
        <v>#VALUE!</v>
      </c>
      <c r="BZ140" s="87" t="e">
        <f t="shared" ca="1" si="674"/>
        <v>#VALUE!</v>
      </c>
      <c r="CA140" s="87" t="e">
        <f t="shared" ca="1" si="674"/>
        <v>#VALUE!</v>
      </c>
      <c r="CD140" s="87" t="e">
        <f t="array" aca="1" ref="CD140" ca="1">IF(CD139=0,0,MIN(IF(CD$7:CD$109&gt;CD139,CD$7:CD$109,"")))</f>
        <v>#N/A</v>
      </c>
      <c r="CE140" s="87" t="e">
        <f t="array" aca="1" ref="CE140" ca="1">IF(CE139=0,0,MIN(IF(CE$7:CE$109&gt;CE139,CE$7:CE$109,"")))</f>
        <v>#REF!</v>
      </c>
      <c r="CF140" s="87" t="e">
        <f t="array" aca="1" ref="CF140" ca="1">IF(CF139=0,0,MIN(IF(CF$7:CF$109&gt;CF139,CF$7:CF$109,"")))</f>
        <v>#REF!</v>
      </c>
      <c r="CG140" s="87" t="e">
        <f t="array" aca="1" ref="CG140" ca="1">IF(CG139=0,0,MIN(IF(CG$7:CG$109&gt;CG139,CG$7:CG$109,"")))</f>
        <v>#REF!</v>
      </c>
      <c r="CH140" s="87" t="e">
        <f t="array" aca="1" ref="CH140" ca="1">IF(CH139=0,0,MIN(IF(CH$7:CH$109&gt;CH139,CH$7:CH$109,"")))</f>
        <v>#REF!</v>
      </c>
      <c r="CI140" s="87" t="e">
        <f t="array" aca="1" ref="CI140" ca="1">IF(CI139=0,0,MIN(IF(CI$7:CI$109&gt;CI139,CI$7:CI$109,"")))</f>
        <v>#REF!</v>
      </c>
      <c r="CJ140" s="87" t="e">
        <f t="array" aca="1" ref="CJ140" ca="1">IF(CJ139=0,0,MIN(IF(CJ$7:CJ$109&gt;CJ139,CJ$7:CJ$109,"")))</f>
        <v>#REF!</v>
      </c>
      <c r="CK140" s="87" t="e">
        <f t="array" aca="1" ref="CK140" ca="1">IF(CK139=0,0,MIN(IF(CK$7:CK$109&gt;CK139,CK$7:CK$109,"")))</f>
        <v>#REF!</v>
      </c>
      <c r="CL140" s="87" t="e">
        <f t="array" aca="1" ref="CL140" ca="1">IF(CL139=0,0,MIN(IF(CL$7:CL$109&gt;CL139,CL$7:CL$109,"")))</f>
        <v>#REF!</v>
      </c>
      <c r="CM140" s="87" t="e">
        <f t="array" aca="1" ref="CM140" ca="1">IF(CM139=0,0,MIN(IF(CM$7:CM$109&gt;CM139,CM$7:CM$109,"")))</f>
        <v>#REF!</v>
      </c>
      <c r="CN140" s="87" t="e">
        <f t="array" aca="1" ref="CN140" ca="1">IF(CN139=0,0,MIN(IF(CN$7:CN$109&gt;CN139,CN$7:CN$109,"")))</f>
        <v>#REF!</v>
      </c>
      <c r="CO140" s="87" t="e">
        <f t="array" aca="1" ref="CO140" ca="1">IF(CO139=0,0,MIN(IF(CO$7:CO$109&gt;CO139,CO$7:CO$109,"")))</f>
        <v>#REF!</v>
      </c>
      <c r="CP140" s="87" t="e">
        <f t="array" aca="1" ref="CP140" ca="1">IF(CP139=0,0,MIN(IF(CP$7:CP$109&gt;CP139,CP$7:CP$109,"")))</f>
        <v>#REF!</v>
      </c>
      <c r="CQ140" s="87" t="e">
        <f t="array" aca="1" ref="CQ140" ca="1">IF(CQ139=0,0,MIN(IF(CQ$7:CQ$109&gt;CQ139,CQ$7:CQ$109,"")))</f>
        <v>#REF!</v>
      </c>
      <c r="CR140" s="87" t="e">
        <f t="array" aca="1" ref="CR140" ca="1">IF(CR139=0,0,MIN(IF(CR$7:CR$109&gt;CR139,CR$7:CR$109,"")))</f>
        <v>#REF!</v>
      </c>
      <c r="CS140" s="87" t="e">
        <f t="array" aca="1" ref="CS140" ca="1">IF(CS139=0,0,MIN(IF(CS$7:CS$109&gt;CS139,CS$7:CS$109,"")))</f>
        <v>#REF!</v>
      </c>
      <c r="CT140" s="87" t="e">
        <f t="array" aca="1" ref="CT140" ca="1">IF(CT139=0,0,MIN(IF(CT$7:CT$109&gt;CT139,CT$7:CT$109,"")))</f>
        <v>#REF!</v>
      </c>
      <c r="CU140" s="87" t="e">
        <f t="array" aca="1" ref="CU140" ca="1">IF(CU139=0,0,MIN(IF(CU$7:CU$109&gt;CU139,CU$7:CU$109,"")))</f>
        <v>#REF!</v>
      </c>
      <c r="CV140" s="87" t="e">
        <f t="array" aca="1" ref="CV140" ca="1">IF(CV139=0,0,MIN(IF(CV$7:CV$109&gt;CV139,CV$7:CV$109,"")))</f>
        <v>#REF!</v>
      </c>
      <c r="CW140" s="87" t="e">
        <f t="array" aca="1" ref="CW140" ca="1">IF(CW139=0,0,MIN(IF(CW$7:CW$109&gt;CW139,CW$7:CW$109,"")))</f>
        <v>#REF!</v>
      </c>
      <c r="DC140" s="87" t="e">
        <f t="shared" ca="1" si="679"/>
        <v>#VALUE!</v>
      </c>
      <c r="DD140" s="87" t="e">
        <f t="shared" ca="1" si="680"/>
        <v>#VALUE!</v>
      </c>
      <c r="DE140" s="87" t="e">
        <f t="shared" ca="1" si="681"/>
        <v>#VALUE!</v>
      </c>
      <c r="DF140" s="87" t="e">
        <f t="shared" ca="1" si="682"/>
        <v>#VALUE!</v>
      </c>
      <c r="DG140" s="87" t="e">
        <f t="shared" ca="1" si="683"/>
        <v>#VALUE!</v>
      </c>
      <c r="DH140" s="87" t="e">
        <f t="shared" ca="1" si="684"/>
        <v>#VALUE!</v>
      </c>
      <c r="DI140" s="87" t="e">
        <f t="shared" ca="1" si="685"/>
        <v>#VALUE!</v>
      </c>
      <c r="DJ140" s="87" t="e">
        <f t="shared" ca="1" si="686"/>
        <v>#VALUE!</v>
      </c>
      <c r="DK140" s="87" t="e">
        <f t="shared" ca="1" si="687"/>
        <v>#VALUE!</v>
      </c>
      <c r="DL140" s="87" t="e">
        <f t="shared" ca="1" si="688"/>
        <v>#VALUE!</v>
      </c>
      <c r="DM140" s="87" t="e">
        <f t="shared" ca="1" si="689"/>
        <v>#VALUE!</v>
      </c>
      <c r="DN140" s="87" t="e">
        <f t="shared" ca="1" si="690"/>
        <v>#VALUE!</v>
      </c>
      <c r="DO140" s="87" t="e">
        <f t="shared" ca="1" si="691"/>
        <v>#VALUE!</v>
      </c>
      <c r="DP140" s="87" t="e">
        <f t="shared" ca="1" si="692"/>
        <v>#VALUE!</v>
      </c>
      <c r="DQ140" s="87" t="e">
        <f t="shared" ca="1" si="693"/>
        <v>#VALUE!</v>
      </c>
      <c r="DR140" s="87" t="e">
        <f t="shared" ca="1" si="694"/>
        <v>#VALUE!</v>
      </c>
      <c r="DS140" s="87" t="e">
        <f t="shared" ca="1" si="695"/>
        <v>#VALUE!</v>
      </c>
      <c r="DT140" s="87" t="e">
        <f t="shared" ca="1" si="696"/>
        <v>#VALUE!</v>
      </c>
      <c r="DU140" s="87" t="e">
        <f t="shared" ca="1" si="697"/>
        <v>#VALUE!</v>
      </c>
      <c r="DV140" s="87" t="e">
        <f t="shared" ca="1" si="698"/>
        <v>#VALUE!</v>
      </c>
      <c r="DW140" s="87" t="e">
        <f t="shared" ca="1" si="699"/>
        <v>#VALUE!</v>
      </c>
      <c r="DY140" s="87" t="e">
        <f t="shared" ca="1" si="700"/>
        <v>#VALUE!</v>
      </c>
      <c r="DZ140" s="87" t="e">
        <f t="shared" ca="1" si="701"/>
        <v>#VALUE!</v>
      </c>
      <c r="EA140" s="87" t="e">
        <f t="shared" ca="1" si="702"/>
        <v>#VALUE!</v>
      </c>
      <c r="EB140" s="87" t="e">
        <f t="shared" ca="1" si="703"/>
        <v>#VALUE!</v>
      </c>
      <c r="EC140" s="87" t="e">
        <f t="shared" ca="1" si="704"/>
        <v>#VALUE!</v>
      </c>
      <c r="ED140" s="87" t="e">
        <f t="shared" ca="1" si="705"/>
        <v>#VALUE!</v>
      </c>
      <c r="EE140" s="87" t="e">
        <f t="shared" ca="1" si="706"/>
        <v>#VALUE!</v>
      </c>
      <c r="EF140" s="87" t="e">
        <f t="shared" ca="1" si="707"/>
        <v>#VALUE!</v>
      </c>
      <c r="EG140" s="87" t="e">
        <f t="shared" ca="1" si="708"/>
        <v>#VALUE!</v>
      </c>
      <c r="EH140" s="87" t="e">
        <f t="shared" ca="1" si="709"/>
        <v>#VALUE!</v>
      </c>
      <c r="EI140" s="87" t="e">
        <f t="shared" ca="1" si="710"/>
        <v>#VALUE!</v>
      </c>
      <c r="EJ140" s="87" t="e">
        <f t="shared" ca="1" si="711"/>
        <v>#VALUE!</v>
      </c>
      <c r="EK140" s="87" t="e">
        <f t="shared" ca="1" si="712"/>
        <v>#VALUE!</v>
      </c>
      <c r="EL140" s="87" t="e">
        <f t="shared" ca="1" si="713"/>
        <v>#VALUE!</v>
      </c>
      <c r="EM140" s="87" t="e">
        <f t="shared" ca="1" si="714"/>
        <v>#VALUE!</v>
      </c>
      <c r="EN140" s="87" t="e">
        <f t="shared" ca="1" si="715"/>
        <v>#VALUE!</v>
      </c>
      <c r="EO140" s="87" t="e">
        <f t="shared" ca="1" si="716"/>
        <v>#VALUE!</v>
      </c>
      <c r="EP140" s="87" t="e">
        <f t="shared" ca="1" si="717"/>
        <v>#VALUE!</v>
      </c>
      <c r="EQ140" s="87" t="e">
        <f t="shared" ca="1" si="718"/>
        <v>#VALUE!</v>
      </c>
      <c r="ER140" s="87" t="e">
        <f t="shared" ca="1" si="719"/>
        <v>#VALUE!</v>
      </c>
      <c r="ES140" s="87" t="e">
        <f t="shared" ca="1" si="720"/>
        <v>#VALUE!</v>
      </c>
      <c r="EU140" s="87" t="e">
        <f t="shared" ca="1" si="721"/>
        <v>#VALUE!</v>
      </c>
      <c r="EV140" s="87" t="e">
        <f t="shared" ca="1" si="722"/>
        <v>#VALUE!</v>
      </c>
      <c r="EW140" s="87" t="e">
        <f t="shared" ca="1" si="723"/>
        <v>#VALUE!</v>
      </c>
      <c r="EX140" s="87" t="e">
        <f t="shared" ca="1" si="724"/>
        <v>#VALUE!</v>
      </c>
      <c r="EY140" s="87" t="e">
        <f t="shared" ca="1" si="725"/>
        <v>#VALUE!</v>
      </c>
      <c r="EZ140" s="87" t="e">
        <f t="shared" ca="1" si="726"/>
        <v>#VALUE!</v>
      </c>
      <c r="FA140" s="87" t="e">
        <f t="shared" ca="1" si="727"/>
        <v>#VALUE!</v>
      </c>
      <c r="FB140" s="87" t="e">
        <f t="shared" ca="1" si="728"/>
        <v>#VALUE!</v>
      </c>
      <c r="FC140" s="87" t="e">
        <f t="shared" ca="1" si="729"/>
        <v>#VALUE!</v>
      </c>
      <c r="FD140" s="87" t="e">
        <f t="shared" ca="1" si="730"/>
        <v>#VALUE!</v>
      </c>
      <c r="FE140" s="87" t="e">
        <f t="shared" ca="1" si="731"/>
        <v>#VALUE!</v>
      </c>
      <c r="FF140" s="87" t="e">
        <f t="shared" ca="1" si="732"/>
        <v>#VALUE!</v>
      </c>
      <c r="FG140" s="87" t="e">
        <f t="shared" ca="1" si="733"/>
        <v>#VALUE!</v>
      </c>
      <c r="FH140" s="87" t="e">
        <f t="shared" ca="1" si="734"/>
        <v>#VALUE!</v>
      </c>
      <c r="FI140" s="87" t="e">
        <f t="shared" ca="1" si="735"/>
        <v>#VALUE!</v>
      </c>
      <c r="FJ140" s="87" t="e">
        <f t="shared" ca="1" si="736"/>
        <v>#VALUE!</v>
      </c>
      <c r="FK140" s="87" t="e">
        <f t="shared" ca="1" si="737"/>
        <v>#VALUE!</v>
      </c>
      <c r="FL140" s="87" t="e">
        <f t="shared" ca="1" si="738"/>
        <v>#VALUE!</v>
      </c>
      <c r="FM140" s="87" t="e">
        <f t="shared" ca="1" si="739"/>
        <v>#VALUE!</v>
      </c>
      <c r="FN140" s="87" t="e">
        <f t="shared" ca="1" si="740"/>
        <v>#VALUE!</v>
      </c>
      <c r="FO140" s="87" t="e">
        <f t="shared" ca="1" si="741"/>
        <v>#VALUE!</v>
      </c>
      <c r="FQ140" s="87">
        <f ca="1"/>
        <v>0</v>
      </c>
      <c r="FR140" s="87">
        <f ca="1"/>
        <v>0</v>
      </c>
      <c r="FS140" s="87">
        <f ca="1"/>
        <v>0</v>
      </c>
      <c r="FT140" s="87">
        <f ca="1"/>
        <v>0</v>
      </c>
      <c r="FU140" s="87">
        <f ca="1"/>
        <v>0</v>
      </c>
      <c r="FV140" s="87">
        <f ca="1"/>
        <v>0</v>
      </c>
      <c r="FW140" s="87">
        <f ca="1"/>
        <v>0</v>
      </c>
      <c r="FX140" s="87">
        <f ca="1"/>
        <v>0</v>
      </c>
      <c r="FY140" s="87">
        <f ca="1"/>
        <v>0</v>
      </c>
      <c r="FZ140" s="87">
        <f ca="1"/>
        <v>0</v>
      </c>
      <c r="GA140" s="87">
        <f ca="1"/>
        <v>0</v>
      </c>
      <c r="GB140" s="87">
        <f ca="1"/>
        <v>0</v>
      </c>
      <c r="GC140" s="87">
        <f ca="1"/>
        <v>0</v>
      </c>
      <c r="GD140" s="87">
        <f ca="1"/>
        <v>0</v>
      </c>
      <c r="GE140" s="87">
        <f ca="1"/>
        <v>0</v>
      </c>
      <c r="GF140" s="87">
        <f ca="1"/>
        <v>0</v>
      </c>
      <c r="GG140" s="87">
        <f ca="1"/>
        <v>0</v>
      </c>
      <c r="GH140" s="87">
        <f ca="1"/>
        <v>0</v>
      </c>
      <c r="GI140" s="87">
        <f ca="1"/>
        <v>0</v>
      </c>
      <c r="GJ140" s="87">
        <f ca="1"/>
        <v>0</v>
      </c>
    </row>
    <row r="141" spans="1:192" x14ac:dyDescent="0.25">
      <c r="A141" s="87">
        <f t="shared" si="515"/>
        <v>132</v>
      </c>
      <c r="B141" s="87" t="e">
        <f t="shared" ca="1" si="744"/>
        <v>#N/A</v>
      </c>
      <c r="C141" s="87" t="e">
        <f t="shared" ca="1" si="745"/>
        <v>#REF!</v>
      </c>
      <c r="D141" s="87" t="e">
        <f t="shared" ca="1" si="746"/>
        <v>#REF!</v>
      </c>
      <c r="E141" s="87" t="e">
        <f t="shared" ca="1" si="747"/>
        <v>#REF!</v>
      </c>
      <c r="F141" s="87" t="e">
        <f t="shared" ca="1" si="748"/>
        <v>#REF!</v>
      </c>
      <c r="G141" s="87" t="e">
        <f t="shared" ca="1" si="749"/>
        <v>#REF!</v>
      </c>
      <c r="H141" s="87" t="e">
        <f t="shared" ca="1" si="750"/>
        <v>#REF!</v>
      </c>
      <c r="I141" s="87" t="e">
        <f t="shared" ca="1" si="751"/>
        <v>#REF!</v>
      </c>
      <c r="J141" s="87" t="e">
        <f t="shared" ca="1" si="752"/>
        <v>#REF!</v>
      </c>
      <c r="K141" s="87" t="e">
        <f t="shared" ca="1" si="753"/>
        <v>#REF!</v>
      </c>
      <c r="L141" s="87" t="e">
        <f t="shared" ca="1" si="754"/>
        <v>#REF!</v>
      </c>
      <c r="M141" s="87" t="e">
        <f t="shared" ca="1" si="755"/>
        <v>#REF!</v>
      </c>
      <c r="N141" s="87" t="e">
        <f t="shared" ca="1" si="756"/>
        <v>#REF!</v>
      </c>
      <c r="O141" s="87" t="e">
        <f t="shared" ca="1" si="757"/>
        <v>#REF!</v>
      </c>
      <c r="P141" s="87" t="e">
        <f t="shared" ca="1" si="758"/>
        <v>#REF!</v>
      </c>
      <c r="Q141" s="87" t="e">
        <f t="shared" ca="1" si="759"/>
        <v>#REF!</v>
      </c>
      <c r="R141" s="87" t="e">
        <f t="shared" ca="1" si="759"/>
        <v>#REF!</v>
      </c>
      <c r="S141" s="87" t="e">
        <f t="shared" ca="1" si="759"/>
        <v>#REF!</v>
      </c>
      <c r="T141" s="87" t="e">
        <f t="shared" ca="1" si="759"/>
        <v>#REF!</v>
      </c>
      <c r="U141" s="87" t="e">
        <f t="shared" ca="1" si="759"/>
        <v>#REF!</v>
      </c>
      <c r="X141" s="87">
        <f ca="1">Ranking!B137</f>
        <v>0</v>
      </c>
      <c r="Y141" s="87" t="e">
        <f ca="1">IF(AH141=0,0,Ranking!C137)</f>
        <v>#VALUE!</v>
      </c>
      <c r="Z141" s="91">
        <f ca="1">Ranking!G137</f>
        <v>0</v>
      </c>
      <c r="AA141" s="87" t="e">
        <f ca="1">MCA!ES140</f>
        <v>#REF!</v>
      </c>
      <c r="AB141" s="87">
        <f ca="1">MCA!ET140</f>
        <v>0</v>
      </c>
      <c r="AC141" s="87">
        <f ca="1">MCA!EU140</f>
        <v>0</v>
      </c>
      <c r="AD141" s="87" t="e">
        <f ca="1">INDEX('MCA-INPUT'!$C$22:$C$25,MATCH(AC141,$W$376:$W$379,0),1)</f>
        <v>#N/A</v>
      </c>
      <c r="AE141" s="87" t="e">
        <f t="shared" ca="1" si="652"/>
        <v>#VALUE!</v>
      </c>
      <c r="AF141" s="87">
        <f ca="1">MATCH(AB141,$AB$7:AB141,0)</f>
        <v>1</v>
      </c>
      <c r="AG141" s="87" t="str">
        <f t="shared" ca="1" si="653"/>
        <v>00</v>
      </c>
      <c r="AH141" s="87" t="e">
        <f t="shared" ca="1" si="654"/>
        <v>#VALUE!</v>
      </c>
      <c r="AI141" s="87" t="e">
        <f t="shared" ca="1" si="675"/>
        <v>#VALUE!</v>
      </c>
      <c r="AK141" s="87" t="e">
        <f t="shared" ca="1" si="655"/>
        <v>#VALUE!</v>
      </c>
      <c r="AL141" s="87" t="e">
        <f t="shared" ca="1" si="676"/>
        <v>#VALUE!</v>
      </c>
      <c r="AM141" s="87" t="e">
        <f t="shared" ca="1" si="656"/>
        <v>#VALUE!</v>
      </c>
      <c r="AN141" s="87" t="e">
        <f t="shared" ref="AN141:BA141" ca="1" si="766">IF(AM141&gt;0,2,IF($AL141&lt;=AN$5,1,0))</f>
        <v>#VALUE!</v>
      </c>
      <c r="AO141" s="87" t="e">
        <f t="shared" ca="1" si="766"/>
        <v>#VALUE!</v>
      </c>
      <c r="AP141" s="87" t="e">
        <f t="shared" ca="1" si="766"/>
        <v>#VALUE!</v>
      </c>
      <c r="AQ141" s="87" t="e">
        <f t="shared" ca="1" si="766"/>
        <v>#VALUE!</v>
      </c>
      <c r="AR141" s="87" t="e">
        <f t="shared" ca="1" si="766"/>
        <v>#VALUE!</v>
      </c>
      <c r="AS141" s="87" t="e">
        <f t="shared" ca="1" si="766"/>
        <v>#VALUE!</v>
      </c>
      <c r="AT141" s="87" t="e">
        <f t="shared" ca="1" si="766"/>
        <v>#VALUE!</v>
      </c>
      <c r="AU141" s="87" t="e">
        <f t="shared" ca="1" si="766"/>
        <v>#VALUE!</v>
      </c>
      <c r="AV141" s="87" t="e">
        <f t="shared" ca="1" si="766"/>
        <v>#VALUE!</v>
      </c>
      <c r="AW141" s="87" t="e">
        <f t="shared" ca="1" si="766"/>
        <v>#VALUE!</v>
      </c>
      <c r="AX141" s="87" t="e">
        <f t="shared" ca="1" si="766"/>
        <v>#VALUE!</v>
      </c>
      <c r="AY141" s="87" t="e">
        <f t="shared" ca="1" si="766"/>
        <v>#VALUE!</v>
      </c>
      <c r="AZ141" s="87" t="e">
        <f t="shared" ca="1" si="766"/>
        <v>#VALUE!</v>
      </c>
      <c r="BA141" s="87" t="e">
        <f t="shared" ca="1" si="766"/>
        <v>#VALUE!</v>
      </c>
      <c r="BB141" s="87" t="e">
        <f t="shared" ref="BB141:BF141" ca="1" si="767">IF(BA141&gt;0,2,IF($AL141&lt;=BB$5,1,0))</f>
        <v>#VALUE!</v>
      </c>
      <c r="BC141" s="87" t="e">
        <f t="shared" ca="1" si="767"/>
        <v>#VALUE!</v>
      </c>
      <c r="BD141" s="87" t="e">
        <f t="shared" ca="1" si="767"/>
        <v>#VALUE!</v>
      </c>
      <c r="BE141" s="87" t="e">
        <f t="shared" ca="1" si="767"/>
        <v>#VALUE!</v>
      </c>
      <c r="BF141" s="87" t="e">
        <f t="shared" ca="1" si="767"/>
        <v>#VALUE!</v>
      </c>
      <c r="BH141" s="87" t="e">
        <f t="shared" ca="1" si="659"/>
        <v>#VALUE!</v>
      </c>
      <c r="BI141" s="87" t="e">
        <f t="shared" ca="1" si="660"/>
        <v>#VALUE!</v>
      </c>
      <c r="BJ141" s="87" t="e">
        <f t="shared" ca="1" si="661"/>
        <v>#VALUE!</v>
      </c>
      <c r="BK141" s="87" t="e">
        <f t="shared" ca="1" si="662"/>
        <v>#VALUE!</v>
      </c>
      <c r="BL141" s="87" t="e">
        <f t="shared" ca="1" si="663"/>
        <v>#VALUE!</v>
      </c>
      <c r="BM141" s="87" t="e">
        <f t="shared" ca="1" si="664"/>
        <v>#VALUE!</v>
      </c>
      <c r="BN141" s="87" t="e">
        <f t="shared" ca="1" si="665"/>
        <v>#VALUE!</v>
      </c>
      <c r="BO141" s="87" t="e">
        <f t="shared" ca="1" si="666"/>
        <v>#VALUE!</v>
      </c>
      <c r="BP141" s="87" t="e">
        <f t="shared" ca="1" si="667"/>
        <v>#VALUE!</v>
      </c>
      <c r="BQ141" s="87" t="e">
        <f t="shared" ca="1" si="668"/>
        <v>#VALUE!</v>
      </c>
      <c r="BR141" s="87" t="e">
        <f t="shared" ca="1" si="669"/>
        <v>#VALUE!</v>
      </c>
      <c r="BS141" s="87" t="e">
        <f t="shared" ca="1" si="670"/>
        <v>#VALUE!</v>
      </c>
      <c r="BT141" s="87" t="e">
        <f t="shared" ca="1" si="671"/>
        <v>#VALUE!</v>
      </c>
      <c r="BU141" s="87" t="e">
        <f t="shared" ca="1" si="672"/>
        <v>#VALUE!</v>
      </c>
      <c r="BV141" s="87" t="e">
        <f t="shared" ca="1" si="673"/>
        <v>#VALUE!</v>
      </c>
      <c r="BW141" s="87" t="e">
        <f t="shared" ca="1" si="674"/>
        <v>#VALUE!</v>
      </c>
      <c r="BX141" s="87" t="e">
        <f t="shared" ca="1" si="674"/>
        <v>#VALUE!</v>
      </c>
      <c r="BY141" s="87" t="e">
        <f t="shared" ca="1" si="674"/>
        <v>#VALUE!</v>
      </c>
      <c r="BZ141" s="87" t="e">
        <f t="shared" ca="1" si="674"/>
        <v>#VALUE!</v>
      </c>
      <c r="CA141" s="87" t="e">
        <f t="shared" ca="1" si="674"/>
        <v>#VALUE!</v>
      </c>
      <c r="CD141" s="87" t="e">
        <f t="array" aca="1" ref="CD141" ca="1">IF(CD140=0,0,MIN(IF(CD$7:CD$109&gt;CD140,CD$7:CD$109,"")))</f>
        <v>#N/A</v>
      </c>
      <c r="CE141" s="87" t="e">
        <f t="array" aca="1" ref="CE141" ca="1">IF(CE140=0,0,MIN(IF(CE$7:CE$109&gt;CE140,CE$7:CE$109,"")))</f>
        <v>#REF!</v>
      </c>
      <c r="CF141" s="87" t="e">
        <f t="array" aca="1" ref="CF141" ca="1">IF(CF140=0,0,MIN(IF(CF$7:CF$109&gt;CF140,CF$7:CF$109,"")))</f>
        <v>#REF!</v>
      </c>
      <c r="CG141" s="87" t="e">
        <f t="array" aca="1" ref="CG141" ca="1">IF(CG140=0,0,MIN(IF(CG$7:CG$109&gt;CG140,CG$7:CG$109,"")))</f>
        <v>#REF!</v>
      </c>
      <c r="CH141" s="87" t="e">
        <f t="array" aca="1" ref="CH141" ca="1">IF(CH140=0,0,MIN(IF(CH$7:CH$109&gt;CH140,CH$7:CH$109,"")))</f>
        <v>#REF!</v>
      </c>
      <c r="CI141" s="87" t="e">
        <f t="array" aca="1" ref="CI141" ca="1">IF(CI140=0,0,MIN(IF(CI$7:CI$109&gt;CI140,CI$7:CI$109,"")))</f>
        <v>#REF!</v>
      </c>
      <c r="CJ141" s="87" t="e">
        <f t="array" aca="1" ref="CJ141" ca="1">IF(CJ140=0,0,MIN(IF(CJ$7:CJ$109&gt;CJ140,CJ$7:CJ$109,"")))</f>
        <v>#REF!</v>
      </c>
      <c r="CK141" s="87" t="e">
        <f t="array" aca="1" ref="CK141" ca="1">IF(CK140=0,0,MIN(IF(CK$7:CK$109&gt;CK140,CK$7:CK$109,"")))</f>
        <v>#REF!</v>
      </c>
      <c r="CL141" s="87" t="e">
        <f t="array" aca="1" ref="CL141" ca="1">IF(CL140=0,0,MIN(IF(CL$7:CL$109&gt;CL140,CL$7:CL$109,"")))</f>
        <v>#REF!</v>
      </c>
      <c r="CM141" s="87" t="e">
        <f t="array" aca="1" ref="CM141" ca="1">IF(CM140=0,0,MIN(IF(CM$7:CM$109&gt;CM140,CM$7:CM$109,"")))</f>
        <v>#REF!</v>
      </c>
      <c r="CN141" s="87" t="e">
        <f t="array" aca="1" ref="CN141" ca="1">IF(CN140=0,0,MIN(IF(CN$7:CN$109&gt;CN140,CN$7:CN$109,"")))</f>
        <v>#REF!</v>
      </c>
      <c r="CO141" s="87" t="e">
        <f t="array" aca="1" ref="CO141" ca="1">IF(CO140=0,0,MIN(IF(CO$7:CO$109&gt;CO140,CO$7:CO$109,"")))</f>
        <v>#REF!</v>
      </c>
      <c r="CP141" s="87" t="e">
        <f t="array" aca="1" ref="CP141" ca="1">IF(CP140=0,0,MIN(IF(CP$7:CP$109&gt;CP140,CP$7:CP$109,"")))</f>
        <v>#REF!</v>
      </c>
      <c r="CQ141" s="87" t="e">
        <f t="array" aca="1" ref="CQ141" ca="1">IF(CQ140=0,0,MIN(IF(CQ$7:CQ$109&gt;CQ140,CQ$7:CQ$109,"")))</f>
        <v>#REF!</v>
      </c>
      <c r="CR141" s="87" t="e">
        <f t="array" aca="1" ref="CR141" ca="1">IF(CR140=0,0,MIN(IF(CR$7:CR$109&gt;CR140,CR$7:CR$109,"")))</f>
        <v>#REF!</v>
      </c>
      <c r="CS141" s="87" t="e">
        <f t="array" aca="1" ref="CS141" ca="1">IF(CS140=0,0,MIN(IF(CS$7:CS$109&gt;CS140,CS$7:CS$109,"")))</f>
        <v>#REF!</v>
      </c>
      <c r="CT141" s="87" t="e">
        <f t="array" aca="1" ref="CT141" ca="1">IF(CT140=0,0,MIN(IF(CT$7:CT$109&gt;CT140,CT$7:CT$109,"")))</f>
        <v>#REF!</v>
      </c>
      <c r="CU141" s="87" t="e">
        <f t="array" aca="1" ref="CU141" ca="1">IF(CU140=0,0,MIN(IF(CU$7:CU$109&gt;CU140,CU$7:CU$109,"")))</f>
        <v>#REF!</v>
      </c>
      <c r="CV141" s="87" t="e">
        <f t="array" aca="1" ref="CV141" ca="1">IF(CV140=0,0,MIN(IF(CV$7:CV$109&gt;CV140,CV$7:CV$109,"")))</f>
        <v>#REF!</v>
      </c>
      <c r="CW141" s="87" t="e">
        <f t="array" aca="1" ref="CW141" ca="1">IF(CW140=0,0,MIN(IF(CW$7:CW$109&gt;CW140,CW$7:CW$109,"")))</f>
        <v>#REF!</v>
      </c>
      <c r="DC141" s="87" t="e">
        <f t="shared" ca="1" si="679"/>
        <v>#VALUE!</v>
      </c>
      <c r="DD141" s="87" t="e">
        <f t="shared" ca="1" si="680"/>
        <v>#VALUE!</v>
      </c>
      <c r="DE141" s="87" t="e">
        <f t="shared" ca="1" si="681"/>
        <v>#VALUE!</v>
      </c>
      <c r="DF141" s="87" t="e">
        <f t="shared" ca="1" si="682"/>
        <v>#VALUE!</v>
      </c>
      <c r="DG141" s="87" t="e">
        <f t="shared" ca="1" si="683"/>
        <v>#VALUE!</v>
      </c>
      <c r="DH141" s="87" t="e">
        <f t="shared" ca="1" si="684"/>
        <v>#VALUE!</v>
      </c>
      <c r="DI141" s="87" t="e">
        <f t="shared" ca="1" si="685"/>
        <v>#VALUE!</v>
      </c>
      <c r="DJ141" s="87" t="e">
        <f t="shared" ca="1" si="686"/>
        <v>#VALUE!</v>
      </c>
      <c r="DK141" s="87" t="e">
        <f t="shared" ca="1" si="687"/>
        <v>#VALUE!</v>
      </c>
      <c r="DL141" s="87" t="e">
        <f t="shared" ca="1" si="688"/>
        <v>#VALUE!</v>
      </c>
      <c r="DM141" s="87" t="e">
        <f t="shared" ca="1" si="689"/>
        <v>#VALUE!</v>
      </c>
      <c r="DN141" s="87" t="e">
        <f t="shared" ca="1" si="690"/>
        <v>#VALUE!</v>
      </c>
      <c r="DO141" s="87" t="e">
        <f t="shared" ca="1" si="691"/>
        <v>#VALUE!</v>
      </c>
      <c r="DP141" s="87" t="e">
        <f t="shared" ca="1" si="692"/>
        <v>#VALUE!</v>
      </c>
      <c r="DQ141" s="87" t="e">
        <f t="shared" ca="1" si="693"/>
        <v>#VALUE!</v>
      </c>
      <c r="DR141" s="87" t="e">
        <f t="shared" ca="1" si="694"/>
        <v>#VALUE!</v>
      </c>
      <c r="DS141" s="87" t="e">
        <f t="shared" ca="1" si="695"/>
        <v>#VALUE!</v>
      </c>
      <c r="DT141" s="87" t="e">
        <f t="shared" ca="1" si="696"/>
        <v>#VALUE!</v>
      </c>
      <c r="DU141" s="87" t="e">
        <f t="shared" ca="1" si="697"/>
        <v>#VALUE!</v>
      </c>
      <c r="DV141" s="87" t="e">
        <f t="shared" ca="1" si="698"/>
        <v>#VALUE!</v>
      </c>
      <c r="DW141" s="87" t="e">
        <f t="shared" ca="1" si="699"/>
        <v>#VALUE!</v>
      </c>
      <c r="DY141" s="87" t="e">
        <f t="shared" ca="1" si="700"/>
        <v>#VALUE!</v>
      </c>
      <c r="DZ141" s="87" t="e">
        <f t="shared" ca="1" si="701"/>
        <v>#VALUE!</v>
      </c>
      <c r="EA141" s="87" t="e">
        <f t="shared" ca="1" si="702"/>
        <v>#VALUE!</v>
      </c>
      <c r="EB141" s="87" t="e">
        <f t="shared" ca="1" si="703"/>
        <v>#VALUE!</v>
      </c>
      <c r="EC141" s="87" t="e">
        <f t="shared" ca="1" si="704"/>
        <v>#VALUE!</v>
      </c>
      <c r="ED141" s="87" t="e">
        <f t="shared" ca="1" si="705"/>
        <v>#VALUE!</v>
      </c>
      <c r="EE141" s="87" t="e">
        <f t="shared" ca="1" si="706"/>
        <v>#VALUE!</v>
      </c>
      <c r="EF141" s="87" t="e">
        <f t="shared" ca="1" si="707"/>
        <v>#VALUE!</v>
      </c>
      <c r="EG141" s="87" t="e">
        <f t="shared" ca="1" si="708"/>
        <v>#VALUE!</v>
      </c>
      <c r="EH141" s="87" t="e">
        <f t="shared" ca="1" si="709"/>
        <v>#VALUE!</v>
      </c>
      <c r="EI141" s="87" t="e">
        <f t="shared" ca="1" si="710"/>
        <v>#VALUE!</v>
      </c>
      <c r="EJ141" s="87" t="e">
        <f t="shared" ca="1" si="711"/>
        <v>#VALUE!</v>
      </c>
      <c r="EK141" s="87" t="e">
        <f t="shared" ca="1" si="712"/>
        <v>#VALUE!</v>
      </c>
      <c r="EL141" s="87" t="e">
        <f t="shared" ca="1" si="713"/>
        <v>#VALUE!</v>
      </c>
      <c r="EM141" s="87" t="e">
        <f t="shared" ca="1" si="714"/>
        <v>#VALUE!</v>
      </c>
      <c r="EN141" s="87" t="e">
        <f t="shared" ca="1" si="715"/>
        <v>#VALUE!</v>
      </c>
      <c r="EO141" s="87" t="e">
        <f t="shared" ca="1" si="716"/>
        <v>#VALUE!</v>
      </c>
      <c r="EP141" s="87" t="e">
        <f t="shared" ca="1" si="717"/>
        <v>#VALUE!</v>
      </c>
      <c r="EQ141" s="87" t="e">
        <f t="shared" ca="1" si="718"/>
        <v>#VALUE!</v>
      </c>
      <c r="ER141" s="87" t="e">
        <f t="shared" ca="1" si="719"/>
        <v>#VALUE!</v>
      </c>
      <c r="ES141" s="87" t="e">
        <f t="shared" ca="1" si="720"/>
        <v>#VALUE!</v>
      </c>
      <c r="EU141" s="87" t="e">
        <f t="shared" ca="1" si="721"/>
        <v>#VALUE!</v>
      </c>
      <c r="EV141" s="87" t="e">
        <f t="shared" ca="1" si="722"/>
        <v>#VALUE!</v>
      </c>
      <c r="EW141" s="87" t="e">
        <f t="shared" ca="1" si="723"/>
        <v>#VALUE!</v>
      </c>
      <c r="EX141" s="87" t="e">
        <f t="shared" ca="1" si="724"/>
        <v>#VALUE!</v>
      </c>
      <c r="EY141" s="87" t="e">
        <f t="shared" ca="1" si="725"/>
        <v>#VALUE!</v>
      </c>
      <c r="EZ141" s="87" t="e">
        <f t="shared" ca="1" si="726"/>
        <v>#VALUE!</v>
      </c>
      <c r="FA141" s="87" t="e">
        <f t="shared" ca="1" si="727"/>
        <v>#VALUE!</v>
      </c>
      <c r="FB141" s="87" t="e">
        <f t="shared" ca="1" si="728"/>
        <v>#VALUE!</v>
      </c>
      <c r="FC141" s="87" t="e">
        <f t="shared" ca="1" si="729"/>
        <v>#VALUE!</v>
      </c>
      <c r="FD141" s="87" t="e">
        <f t="shared" ca="1" si="730"/>
        <v>#VALUE!</v>
      </c>
      <c r="FE141" s="87" t="e">
        <f t="shared" ca="1" si="731"/>
        <v>#VALUE!</v>
      </c>
      <c r="FF141" s="87" t="e">
        <f t="shared" ca="1" si="732"/>
        <v>#VALUE!</v>
      </c>
      <c r="FG141" s="87" t="e">
        <f t="shared" ca="1" si="733"/>
        <v>#VALUE!</v>
      </c>
      <c r="FH141" s="87" t="e">
        <f t="shared" ca="1" si="734"/>
        <v>#VALUE!</v>
      </c>
      <c r="FI141" s="87" t="e">
        <f t="shared" ca="1" si="735"/>
        <v>#VALUE!</v>
      </c>
      <c r="FJ141" s="87" t="e">
        <f t="shared" ca="1" si="736"/>
        <v>#VALUE!</v>
      </c>
      <c r="FK141" s="87" t="e">
        <f t="shared" ca="1" si="737"/>
        <v>#VALUE!</v>
      </c>
      <c r="FL141" s="87" t="e">
        <f t="shared" ca="1" si="738"/>
        <v>#VALUE!</v>
      </c>
      <c r="FM141" s="87" t="e">
        <f t="shared" ca="1" si="739"/>
        <v>#VALUE!</v>
      </c>
      <c r="FN141" s="87" t="e">
        <f t="shared" ca="1" si="740"/>
        <v>#VALUE!</v>
      </c>
      <c r="FO141" s="87" t="e">
        <f t="shared" ca="1" si="741"/>
        <v>#VALUE!</v>
      </c>
      <c r="FQ141" s="87">
        <f ca="1"/>
        <v>0</v>
      </c>
      <c r="FR141" s="87">
        <f ca="1"/>
        <v>0</v>
      </c>
      <c r="FS141" s="87">
        <f ca="1"/>
        <v>0</v>
      </c>
      <c r="FT141" s="87">
        <f ca="1"/>
        <v>0</v>
      </c>
      <c r="FU141" s="87">
        <f ca="1"/>
        <v>0</v>
      </c>
      <c r="FV141" s="87">
        <f ca="1"/>
        <v>0</v>
      </c>
      <c r="FW141" s="87">
        <f ca="1"/>
        <v>0</v>
      </c>
      <c r="FX141" s="87">
        <f ca="1"/>
        <v>0</v>
      </c>
      <c r="FY141" s="87">
        <f ca="1"/>
        <v>0</v>
      </c>
      <c r="FZ141" s="87">
        <f ca="1"/>
        <v>0</v>
      </c>
      <c r="GA141" s="87">
        <f ca="1"/>
        <v>0</v>
      </c>
      <c r="GB141" s="87">
        <f ca="1"/>
        <v>0</v>
      </c>
      <c r="GC141" s="87">
        <f ca="1"/>
        <v>0</v>
      </c>
      <c r="GD141" s="87">
        <f ca="1"/>
        <v>0</v>
      </c>
      <c r="GE141" s="87">
        <f ca="1"/>
        <v>0</v>
      </c>
      <c r="GF141" s="87">
        <f ca="1"/>
        <v>0</v>
      </c>
      <c r="GG141" s="87">
        <f ca="1"/>
        <v>0</v>
      </c>
      <c r="GH141" s="87">
        <f ca="1"/>
        <v>0</v>
      </c>
      <c r="GI141" s="87">
        <f ca="1"/>
        <v>0</v>
      </c>
      <c r="GJ141" s="87">
        <f ca="1"/>
        <v>0</v>
      </c>
    </row>
    <row r="142" spans="1:192" x14ac:dyDescent="0.25">
      <c r="A142" s="87">
        <f t="shared" si="515"/>
        <v>133</v>
      </c>
      <c r="B142" s="87" t="e">
        <f t="shared" ca="1" si="744"/>
        <v>#N/A</v>
      </c>
      <c r="C142" s="87" t="e">
        <f t="shared" ca="1" si="745"/>
        <v>#REF!</v>
      </c>
      <c r="D142" s="87" t="e">
        <f t="shared" ca="1" si="746"/>
        <v>#REF!</v>
      </c>
      <c r="E142" s="87" t="e">
        <f t="shared" ca="1" si="747"/>
        <v>#REF!</v>
      </c>
      <c r="F142" s="87" t="e">
        <f t="shared" ca="1" si="748"/>
        <v>#REF!</v>
      </c>
      <c r="G142" s="87" t="e">
        <f t="shared" ca="1" si="749"/>
        <v>#REF!</v>
      </c>
      <c r="H142" s="87" t="e">
        <f t="shared" ca="1" si="750"/>
        <v>#REF!</v>
      </c>
      <c r="I142" s="87" t="e">
        <f t="shared" ca="1" si="751"/>
        <v>#REF!</v>
      </c>
      <c r="J142" s="87" t="e">
        <f t="shared" ca="1" si="752"/>
        <v>#REF!</v>
      </c>
      <c r="K142" s="87" t="e">
        <f t="shared" ca="1" si="753"/>
        <v>#REF!</v>
      </c>
      <c r="L142" s="87" t="e">
        <f t="shared" ca="1" si="754"/>
        <v>#REF!</v>
      </c>
      <c r="M142" s="87" t="e">
        <f t="shared" ca="1" si="755"/>
        <v>#REF!</v>
      </c>
      <c r="N142" s="87" t="e">
        <f t="shared" ca="1" si="756"/>
        <v>#REF!</v>
      </c>
      <c r="O142" s="87" t="e">
        <f t="shared" ca="1" si="757"/>
        <v>#REF!</v>
      </c>
      <c r="P142" s="87" t="e">
        <f t="shared" ca="1" si="758"/>
        <v>#REF!</v>
      </c>
      <c r="Q142" s="87" t="e">
        <f t="shared" ca="1" si="759"/>
        <v>#REF!</v>
      </c>
      <c r="R142" s="87" t="e">
        <f t="shared" ca="1" si="759"/>
        <v>#REF!</v>
      </c>
      <c r="S142" s="87" t="e">
        <f t="shared" ca="1" si="759"/>
        <v>#REF!</v>
      </c>
      <c r="T142" s="87" t="e">
        <f t="shared" ca="1" si="759"/>
        <v>#REF!</v>
      </c>
      <c r="U142" s="87" t="e">
        <f t="shared" ca="1" si="759"/>
        <v>#REF!</v>
      </c>
      <c r="X142" s="87">
        <f ca="1">Ranking!B138</f>
        <v>0</v>
      </c>
      <c r="Y142" s="87" t="e">
        <f ca="1">IF(AH142=0,0,Ranking!C138)</f>
        <v>#VALUE!</v>
      </c>
      <c r="Z142" s="91">
        <f ca="1">Ranking!G138</f>
        <v>0</v>
      </c>
      <c r="AA142" s="87" t="e">
        <f ca="1">MCA!ES141</f>
        <v>#REF!</v>
      </c>
      <c r="AB142" s="87">
        <f ca="1">MCA!ET141</f>
        <v>0</v>
      </c>
      <c r="AC142" s="87">
        <f ca="1">MCA!EU141</f>
        <v>0</v>
      </c>
      <c r="AD142" s="87" t="e">
        <f ca="1">INDEX('MCA-INPUT'!$C$22:$C$25,MATCH(AC142,$W$376:$W$379,0),1)</f>
        <v>#N/A</v>
      </c>
      <c r="AE142" s="87" t="e">
        <f t="shared" ca="1" si="652"/>
        <v>#VALUE!</v>
      </c>
      <c r="AF142" s="87">
        <f ca="1">MATCH(AB142,$AB$7:AB142,0)</f>
        <v>1</v>
      </c>
      <c r="AG142" s="87" t="str">
        <f t="shared" ca="1" si="653"/>
        <v>00</v>
      </c>
      <c r="AH142" s="87" t="e">
        <f t="shared" ca="1" si="654"/>
        <v>#VALUE!</v>
      </c>
      <c r="AI142" s="87" t="e">
        <f t="shared" ca="1" si="675"/>
        <v>#VALUE!</v>
      </c>
      <c r="AK142" s="87" t="e">
        <f t="shared" ca="1" si="655"/>
        <v>#VALUE!</v>
      </c>
      <c r="AL142" s="87" t="e">
        <f t="shared" ca="1" si="676"/>
        <v>#VALUE!</v>
      </c>
      <c r="AM142" s="87" t="e">
        <f t="shared" ca="1" si="656"/>
        <v>#VALUE!</v>
      </c>
      <c r="AN142" s="87" t="e">
        <f t="shared" ref="AN142:BA142" ca="1" si="768">IF(AM142&gt;0,2,IF($AL142&lt;=AN$5,1,0))</f>
        <v>#VALUE!</v>
      </c>
      <c r="AO142" s="87" t="e">
        <f t="shared" ca="1" si="768"/>
        <v>#VALUE!</v>
      </c>
      <c r="AP142" s="87" t="e">
        <f t="shared" ca="1" si="768"/>
        <v>#VALUE!</v>
      </c>
      <c r="AQ142" s="87" t="e">
        <f t="shared" ca="1" si="768"/>
        <v>#VALUE!</v>
      </c>
      <c r="AR142" s="87" t="e">
        <f t="shared" ca="1" si="768"/>
        <v>#VALUE!</v>
      </c>
      <c r="AS142" s="87" t="e">
        <f t="shared" ca="1" si="768"/>
        <v>#VALUE!</v>
      </c>
      <c r="AT142" s="87" t="e">
        <f t="shared" ca="1" si="768"/>
        <v>#VALUE!</v>
      </c>
      <c r="AU142" s="87" t="e">
        <f t="shared" ca="1" si="768"/>
        <v>#VALUE!</v>
      </c>
      <c r="AV142" s="87" t="e">
        <f t="shared" ca="1" si="768"/>
        <v>#VALUE!</v>
      </c>
      <c r="AW142" s="87" t="e">
        <f t="shared" ca="1" si="768"/>
        <v>#VALUE!</v>
      </c>
      <c r="AX142" s="87" t="e">
        <f t="shared" ca="1" si="768"/>
        <v>#VALUE!</v>
      </c>
      <c r="AY142" s="87" t="e">
        <f t="shared" ca="1" si="768"/>
        <v>#VALUE!</v>
      </c>
      <c r="AZ142" s="87" t="e">
        <f t="shared" ca="1" si="768"/>
        <v>#VALUE!</v>
      </c>
      <c r="BA142" s="87" t="e">
        <f t="shared" ca="1" si="768"/>
        <v>#VALUE!</v>
      </c>
      <c r="BB142" s="87" t="e">
        <f t="shared" ref="BB142:BF142" ca="1" si="769">IF(BA142&gt;0,2,IF($AL142&lt;=BB$5,1,0))</f>
        <v>#VALUE!</v>
      </c>
      <c r="BC142" s="87" t="e">
        <f t="shared" ca="1" si="769"/>
        <v>#VALUE!</v>
      </c>
      <c r="BD142" s="87" t="e">
        <f t="shared" ca="1" si="769"/>
        <v>#VALUE!</v>
      </c>
      <c r="BE142" s="87" t="e">
        <f t="shared" ca="1" si="769"/>
        <v>#VALUE!</v>
      </c>
      <c r="BF142" s="87" t="e">
        <f t="shared" ca="1" si="769"/>
        <v>#VALUE!</v>
      </c>
      <c r="BH142" s="87" t="e">
        <f t="shared" ca="1" si="659"/>
        <v>#VALUE!</v>
      </c>
      <c r="BI142" s="87" t="e">
        <f t="shared" ca="1" si="660"/>
        <v>#VALUE!</v>
      </c>
      <c r="BJ142" s="87" t="e">
        <f t="shared" ca="1" si="661"/>
        <v>#VALUE!</v>
      </c>
      <c r="BK142" s="87" t="e">
        <f t="shared" ca="1" si="662"/>
        <v>#VALUE!</v>
      </c>
      <c r="BL142" s="87" t="e">
        <f t="shared" ca="1" si="663"/>
        <v>#VALUE!</v>
      </c>
      <c r="BM142" s="87" t="e">
        <f t="shared" ca="1" si="664"/>
        <v>#VALUE!</v>
      </c>
      <c r="BN142" s="87" t="e">
        <f t="shared" ca="1" si="665"/>
        <v>#VALUE!</v>
      </c>
      <c r="BO142" s="87" t="e">
        <f t="shared" ca="1" si="666"/>
        <v>#VALUE!</v>
      </c>
      <c r="BP142" s="87" t="e">
        <f t="shared" ca="1" si="667"/>
        <v>#VALUE!</v>
      </c>
      <c r="BQ142" s="87" t="e">
        <f t="shared" ca="1" si="668"/>
        <v>#VALUE!</v>
      </c>
      <c r="BR142" s="87" t="e">
        <f t="shared" ca="1" si="669"/>
        <v>#VALUE!</v>
      </c>
      <c r="BS142" s="87" t="e">
        <f t="shared" ca="1" si="670"/>
        <v>#VALUE!</v>
      </c>
      <c r="BT142" s="87" t="e">
        <f t="shared" ca="1" si="671"/>
        <v>#VALUE!</v>
      </c>
      <c r="BU142" s="87" t="e">
        <f t="shared" ca="1" si="672"/>
        <v>#VALUE!</v>
      </c>
      <c r="BV142" s="87" t="e">
        <f t="shared" ca="1" si="673"/>
        <v>#VALUE!</v>
      </c>
      <c r="BW142" s="87" t="e">
        <f t="shared" ca="1" si="674"/>
        <v>#VALUE!</v>
      </c>
      <c r="BX142" s="87" t="e">
        <f t="shared" ca="1" si="674"/>
        <v>#VALUE!</v>
      </c>
      <c r="BY142" s="87" t="e">
        <f t="shared" ca="1" si="674"/>
        <v>#VALUE!</v>
      </c>
      <c r="BZ142" s="87" t="e">
        <f t="shared" ca="1" si="674"/>
        <v>#VALUE!</v>
      </c>
      <c r="CA142" s="87" t="e">
        <f t="shared" ca="1" si="674"/>
        <v>#VALUE!</v>
      </c>
      <c r="CD142" s="87" t="e">
        <f t="array" aca="1" ref="CD142" ca="1">IF(CD141=0,0,MIN(IF(CD$7:CD$109&gt;CD141,CD$7:CD$109,"")))</f>
        <v>#N/A</v>
      </c>
      <c r="CE142" s="87" t="e">
        <f t="array" aca="1" ref="CE142" ca="1">IF(CE141=0,0,MIN(IF(CE$7:CE$109&gt;CE141,CE$7:CE$109,"")))</f>
        <v>#REF!</v>
      </c>
      <c r="CF142" s="87" t="e">
        <f t="array" aca="1" ref="CF142" ca="1">IF(CF141=0,0,MIN(IF(CF$7:CF$109&gt;CF141,CF$7:CF$109,"")))</f>
        <v>#REF!</v>
      </c>
      <c r="CG142" s="87" t="e">
        <f t="array" aca="1" ref="CG142" ca="1">IF(CG141=0,0,MIN(IF(CG$7:CG$109&gt;CG141,CG$7:CG$109,"")))</f>
        <v>#REF!</v>
      </c>
      <c r="CH142" s="87" t="e">
        <f t="array" aca="1" ref="CH142" ca="1">IF(CH141=0,0,MIN(IF(CH$7:CH$109&gt;CH141,CH$7:CH$109,"")))</f>
        <v>#REF!</v>
      </c>
      <c r="CI142" s="87" t="e">
        <f t="array" aca="1" ref="CI142" ca="1">IF(CI141=0,0,MIN(IF(CI$7:CI$109&gt;CI141,CI$7:CI$109,"")))</f>
        <v>#REF!</v>
      </c>
      <c r="CJ142" s="87" t="e">
        <f t="array" aca="1" ref="CJ142" ca="1">IF(CJ141=0,0,MIN(IF(CJ$7:CJ$109&gt;CJ141,CJ$7:CJ$109,"")))</f>
        <v>#REF!</v>
      </c>
      <c r="CK142" s="87" t="e">
        <f t="array" aca="1" ref="CK142" ca="1">IF(CK141=0,0,MIN(IF(CK$7:CK$109&gt;CK141,CK$7:CK$109,"")))</f>
        <v>#REF!</v>
      </c>
      <c r="CL142" s="87" t="e">
        <f t="array" aca="1" ref="CL142" ca="1">IF(CL141=0,0,MIN(IF(CL$7:CL$109&gt;CL141,CL$7:CL$109,"")))</f>
        <v>#REF!</v>
      </c>
      <c r="CM142" s="87" t="e">
        <f t="array" aca="1" ref="CM142" ca="1">IF(CM141=0,0,MIN(IF(CM$7:CM$109&gt;CM141,CM$7:CM$109,"")))</f>
        <v>#REF!</v>
      </c>
      <c r="CN142" s="87" t="e">
        <f t="array" aca="1" ref="CN142" ca="1">IF(CN141=0,0,MIN(IF(CN$7:CN$109&gt;CN141,CN$7:CN$109,"")))</f>
        <v>#REF!</v>
      </c>
      <c r="CO142" s="87" t="e">
        <f t="array" aca="1" ref="CO142" ca="1">IF(CO141=0,0,MIN(IF(CO$7:CO$109&gt;CO141,CO$7:CO$109,"")))</f>
        <v>#REF!</v>
      </c>
      <c r="CP142" s="87" t="e">
        <f t="array" aca="1" ref="CP142" ca="1">IF(CP141=0,0,MIN(IF(CP$7:CP$109&gt;CP141,CP$7:CP$109,"")))</f>
        <v>#REF!</v>
      </c>
      <c r="CQ142" s="87" t="e">
        <f t="array" aca="1" ref="CQ142" ca="1">IF(CQ141=0,0,MIN(IF(CQ$7:CQ$109&gt;CQ141,CQ$7:CQ$109,"")))</f>
        <v>#REF!</v>
      </c>
      <c r="CR142" s="87" t="e">
        <f t="array" aca="1" ref="CR142" ca="1">IF(CR141=0,0,MIN(IF(CR$7:CR$109&gt;CR141,CR$7:CR$109,"")))</f>
        <v>#REF!</v>
      </c>
      <c r="CS142" s="87" t="e">
        <f t="array" aca="1" ref="CS142" ca="1">IF(CS141=0,0,MIN(IF(CS$7:CS$109&gt;CS141,CS$7:CS$109,"")))</f>
        <v>#REF!</v>
      </c>
      <c r="CT142" s="87" t="e">
        <f t="array" aca="1" ref="CT142" ca="1">IF(CT141=0,0,MIN(IF(CT$7:CT$109&gt;CT141,CT$7:CT$109,"")))</f>
        <v>#REF!</v>
      </c>
      <c r="CU142" s="87" t="e">
        <f t="array" aca="1" ref="CU142" ca="1">IF(CU141=0,0,MIN(IF(CU$7:CU$109&gt;CU141,CU$7:CU$109,"")))</f>
        <v>#REF!</v>
      </c>
      <c r="CV142" s="87" t="e">
        <f t="array" aca="1" ref="CV142" ca="1">IF(CV141=0,0,MIN(IF(CV$7:CV$109&gt;CV141,CV$7:CV$109,"")))</f>
        <v>#REF!</v>
      </c>
      <c r="CW142" s="87" t="e">
        <f t="array" aca="1" ref="CW142" ca="1">IF(CW141=0,0,MIN(IF(CW$7:CW$109&gt;CW141,CW$7:CW$109,"")))</f>
        <v>#REF!</v>
      </c>
      <c r="DC142" s="87" t="e">
        <f t="shared" ca="1" si="679"/>
        <v>#VALUE!</v>
      </c>
      <c r="DD142" s="87" t="e">
        <f t="shared" ca="1" si="680"/>
        <v>#VALUE!</v>
      </c>
      <c r="DE142" s="87" t="e">
        <f t="shared" ca="1" si="681"/>
        <v>#VALUE!</v>
      </c>
      <c r="DF142" s="87" t="e">
        <f t="shared" ca="1" si="682"/>
        <v>#VALUE!</v>
      </c>
      <c r="DG142" s="87" t="e">
        <f t="shared" ca="1" si="683"/>
        <v>#VALUE!</v>
      </c>
      <c r="DH142" s="87" t="e">
        <f t="shared" ca="1" si="684"/>
        <v>#VALUE!</v>
      </c>
      <c r="DI142" s="87" t="e">
        <f t="shared" ca="1" si="685"/>
        <v>#VALUE!</v>
      </c>
      <c r="DJ142" s="87" t="e">
        <f t="shared" ca="1" si="686"/>
        <v>#VALUE!</v>
      </c>
      <c r="DK142" s="87" t="e">
        <f t="shared" ca="1" si="687"/>
        <v>#VALUE!</v>
      </c>
      <c r="DL142" s="87" t="e">
        <f t="shared" ca="1" si="688"/>
        <v>#VALUE!</v>
      </c>
      <c r="DM142" s="87" t="e">
        <f t="shared" ca="1" si="689"/>
        <v>#VALUE!</v>
      </c>
      <c r="DN142" s="87" t="e">
        <f t="shared" ca="1" si="690"/>
        <v>#VALUE!</v>
      </c>
      <c r="DO142" s="87" t="e">
        <f t="shared" ca="1" si="691"/>
        <v>#VALUE!</v>
      </c>
      <c r="DP142" s="87" t="e">
        <f t="shared" ca="1" si="692"/>
        <v>#VALUE!</v>
      </c>
      <c r="DQ142" s="87" t="e">
        <f t="shared" ca="1" si="693"/>
        <v>#VALUE!</v>
      </c>
      <c r="DR142" s="87" t="e">
        <f t="shared" ca="1" si="694"/>
        <v>#VALUE!</v>
      </c>
      <c r="DS142" s="87" t="e">
        <f t="shared" ca="1" si="695"/>
        <v>#VALUE!</v>
      </c>
      <c r="DT142" s="87" t="e">
        <f t="shared" ca="1" si="696"/>
        <v>#VALUE!</v>
      </c>
      <c r="DU142" s="87" t="e">
        <f t="shared" ca="1" si="697"/>
        <v>#VALUE!</v>
      </c>
      <c r="DV142" s="87" t="e">
        <f t="shared" ca="1" si="698"/>
        <v>#VALUE!</v>
      </c>
      <c r="DW142" s="87" t="e">
        <f t="shared" ca="1" si="699"/>
        <v>#VALUE!</v>
      </c>
      <c r="DY142" s="87" t="e">
        <f t="shared" ca="1" si="700"/>
        <v>#VALUE!</v>
      </c>
      <c r="DZ142" s="87" t="e">
        <f t="shared" ca="1" si="701"/>
        <v>#VALUE!</v>
      </c>
      <c r="EA142" s="87" t="e">
        <f t="shared" ca="1" si="702"/>
        <v>#VALUE!</v>
      </c>
      <c r="EB142" s="87" t="e">
        <f t="shared" ca="1" si="703"/>
        <v>#VALUE!</v>
      </c>
      <c r="EC142" s="87" t="e">
        <f t="shared" ca="1" si="704"/>
        <v>#VALUE!</v>
      </c>
      <c r="ED142" s="87" t="e">
        <f t="shared" ca="1" si="705"/>
        <v>#VALUE!</v>
      </c>
      <c r="EE142" s="87" t="e">
        <f t="shared" ca="1" si="706"/>
        <v>#VALUE!</v>
      </c>
      <c r="EF142" s="87" t="e">
        <f t="shared" ca="1" si="707"/>
        <v>#VALUE!</v>
      </c>
      <c r="EG142" s="87" t="e">
        <f t="shared" ca="1" si="708"/>
        <v>#VALUE!</v>
      </c>
      <c r="EH142" s="87" t="e">
        <f t="shared" ca="1" si="709"/>
        <v>#VALUE!</v>
      </c>
      <c r="EI142" s="87" t="e">
        <f t="shared" ca="1" si="710"/>
        <v>#VALUE!</v>
      </c>
      <c r="EJ142" s="87" t="e">
        <f t="shared" ca="1" si="711"/>
        <v>#VALUE!</v>
      </c>
      <c r="EK142" s="87" t="e">
        <f t="shared" ca="1" si="712"/>
        <v>#VALUE!</v>
      </c>
      <c r="EL142" s="87" t="e">
        <f t="shared" ca="1" si="713"/>
        <v>#VALUE!</v>
      </c>
      <c r="EM142" s="87" t="e">
        <f t="shared" ca="1" si="714"/>
        <v>#VALUE!</v>
      </c>
      <c r="EN142" s="87" t="e">
        <f t="shared" ca="1" si="715"/>
        <v>#VALUE!</v>
      </c>
      <c r="EO142" s="87" t="e">
        <f t="shared" ca="1" si="716"/>
        <v>#VALUE!</v>
      </c>
      <c r="EP142" s="87" t="e">
        <f t="shared" ca="1" si="717"/>
        <v>#VALUE!</v>
      </c>
      <c r="EQ142" s="87" t="e">
        <f t="shared" ca="1" si="718"/>
        <v>#VALUE!</v>
      </c>
      <c r="ER142" s="87" t="e">
        <f t="shared" ca="1" si="719"/>
        <v>#VALUE!</v>
      </c>
      <c r="ES142" s="87" t="e">
        <f t="shared" ca="1" si="720"/>
        <v>#VALUE!</v>
      </c>
      <c r="EU142" s="87" t="e">
        <f t="shared" ca="1" si="721"/>
        <v>#VALUE!</v>
      </c>
      <c r="EV142" s="87" t="e">
        <f t="shared" ca="1" si="722"/>
        <v>#VALUE!</v>
      </c>
      <c r="EW142" s="87" t="e">
        <f t="shared" ca="1" si="723"/>
        <v>#VALUE!</v>
      </c>
      <c r="EX142" s="87" t="e">
        <f t="shared" ca="1" si="724"/>
        <v>#VALUE!</v>
      </c>
      <c r="EY142" s="87" t="e">
        <f t="shared" ca="1" si="725"/>
        <v>#VALUE!</v>
      </c>
      <c r="EZ142" s="87" t="e">
        <f t="shared" ca="1" si="726"/>
        <v>#VALUE!</v>
      </c>
      <c r="FA142" s="87" t="e">
        <f t="shared" ca="1" si="727"/>
        <v>#VALUE!</v>
      </c>
      <c r="FB142" s="87" t="e">
        <f t="shared" ca="1" si="728"/>
        <v>#VALUE!</v>
      </c>
      <c r="FC142" s="87" t="e">
        <f t="shared" ca="1" si="729"/>
        <v>#VALUE!</v>
      </c>
      <c r="FD142" s="87" t="e">
        <f t="shared" ca="1" si="730"/>
        <v>#VALUE!</v>
      </c>
      <c r="FE142" s="87" t="e">
        <f t="shared" ca="1" si="731"/>
        <v>#VALUE!</v>
      </c>
      <c r="FF142" s="87" t="e">
        <f t="shared" ca="1" si="732"/>
        <v>#VALUE!</v>
      </c>
      <c r="FG142" s="87" t="e">
        <f t="shared" ca="1" si="733"/>
        <v>#VALUE!</v>
      </c>
      <c r="FH142" s="87" t="e">
        <f t="shared" ca="1" si="734"/>
        <v>#VALUE!</v>
      </c>
      <c r="FI142" s="87" t="e">
        <f t="shared" ca="1" si="735"/>
        <v>#VALUE!</v>
      </c>
      <c r="FJ142" s="87" t="e">
        <f t="shared" ca="1" si="736"/>
        <v>#VALUE!</v>
      </c>
      <c r="FK142" s="87" t="e">
        <f t="shared" ca="1" si="737"/>
        <v>#VALUE!</v>
      </c>
      <c r="FL142" s="87" t="e">
        <f t="shared" ca="1" si="738"/>
        <v>#VALUE!</v>
      </c>
      <c r="FM142" s="87" t="e">
        <f t="shared" ca="1" si="739"/>
        <v>#VALUE!</v>
      </c>
      <c r="FN142" s="87" t="e">
        <f t="shared" ca="1" si="740"/>
        <v>#VALUE!</v>
      </c>
      <c r="FO142" s="87" t="e">
        <f t="shared" ca="1" si="741"/>
        <v>#VALUE!</v>
      </c>
      <c r="FQ142" s="87">
        <f ca="1"/>
        <v>0</v>
      </c>
      <c r="FR142" s="87">
        <f ca="1"/>
        <v>0</v>
      </c>
      <c r="FS142" s="87">
        <f ca="1"/>
        <v>0</v>
      </c>
      <c r="FT142" s="87">
        <f ca="1"/>
        <v>0</v>
      </c>
      <c r="FU142" s="87">
        <f ca="1"/>
        <v>0</v>
      </c>
      <c r="FV142" s="87">
        <f ca="1"/>
        <v>0</v>
      </c>
      <c r="FW142" s="87">
        <f ca="1"/>
        <v>0</v>
      </c>
      <c r="FX142" s="87">
        <f ca="1"/>
        <v>0</v>
      </c>
      <c r="FY142" s="87">
        <f ca="1"/>
        <v>0</v>
      </c>
      <c r="FZ142" s="87">
        <f ca="1"/>
        <v>0</v>
      </c>
      <c r="GA142" s="87">
        <f ca="1"/>
        <v>0</v>
      </c>
      <c r="GB142" s="87">
        <f ca="1"/>
        <v>0</v>
      </c>
      <c r="GC142" s="87">
        <f ca="1"/>
        <v>0</v>
      </c>
      <c r="GD142" s="87">
        <f ca="1"/>
        <v>0</v>
      </c>
      <c r="GE142" s="87">
        <f ca="1"/>
        <v>0</v>
      </c>
      <c r="GF142" s="87">
        <f ca="1"/>
        <v>0</v>
      </c>
      <c r="GG142" s="87">
        <f ca="1"/>
        <v>0</v>
      </c>
      <c r="GH142" s="87">
        <f ca="1"/>
        <v>0</v>
      </c>
      <c r="GI142" s="87">
        <f ca="1"/>
        <v>0</v>
      </c>
      <c r="GJ142" s="87">
        <f ca="1"/>
        <v>0</v>
      </c>
    </row>
    <row r="143" spans="1:192" x14ac:dyDescent="0.25">
      <c r="A143" s="87">
        <f t="shared" si="515"/>
        <v>134</v>
      </c>
      <c r="B143" s="87" t="e">
        <f t="shared" ca="1" si="744"/>
        <v>#N/A</v>
      </c>
      <c r="C143" s="87" t="e">
        <f t="shared" ca="1" si="745"/>
        <v>#REF!</v>
      </c>
      <c r="D143" s="87" t="e">
        <f t="shared" ca="1" si="746"/>
        <v>#REF!</v>
      </c>
      <c r="E143" s="87" t="e">
        <f t="shared" ca="1" si="747"/>
        <v>#REF!</v>
      </c>
      <c r="F143" s="87" t="e">
        <f t="shared" ca="1" si="748"/>
        <v>#REF!</v>
      </c>
      <c r="G143" s="87" t="e">
        <f t="shared" ca="1" si="749"/>
        <v>#REF!</v>
      </c>
      <c r="H143" s="87" t="e">
        <f t="shared" ca="1" si="750"/>
        <v>#REF!</v>
      </c>
      <c r="I143" s="87" t="e">
        <f t="shared" ca="1" si="751"/>
        <v>#REF!</v>
      </c>
      <c r="J143" s="87" t="e">
        <f t="shared" ca="1" si="752"/>
        <v>#REF!</v>
      </c>
      <c r="K143" s="87" t="e">
        <f t="shared" ca="1" si="753"/>
        <v>#REF!</v>
      </c>
      <c r="L143" s="87" t="e">
        <f t="shared" ca="1" si="754"/>
        <v>#REF!</v>
      </c>
      <c r="M143" s="87" t="e">
        <f t="shared" ca="1" si="755"/>
        <v>#REF!</v>
      </c>
      <c r="N143" s="87" t="e">
        <f t="shared" ca="1" si="756"/>
        <v>#REF!</v>
      </c>
      <c r="O143" s="87" t="e">
        <f t="shared" ca="1" si="757"/>
        <v>#REF!</v>
      </c>
      <c r="P143" s="87" t="e">
        <f t="shared" ca="1" si="758"/>
        <v>#REF!</v>
      </c>
      <c r="Q143" s="87" t="e">
        <f t="shared" ca="1" si="759"/>
        <v>#REF!</v>
      </c>
      <c r="R143" s="87" t="e">
        <f t="shared" ca="1" si="759"/>
        <v>#REF!</v>
      </c>
      <c r="S143" s="87" t="e">
        <f t="shared" ca="1" si="759"/>
        <v>#REF!</v>
      </c>
      <c r="T143" s="87" t="e">
        <f t="shared" ca="1" si="759"/>
        <v>#REF!</v>
      </c>
      <c r="U143" s="87" t="e">
        <f t="shared" ca="1" si="759"/>
        <v>#REF!</v>
      </c>
      <c r="X143" s="87">
        <f ca="1">Ranking!B139</f>
        <v>0</v>
      </c>
      <c r="Y143" s="87" t="e">
        <f ca="1">IF(AH143=0,0,Ranking!C139)</f>
        <v>#VALUE!</v>
      </c>
      <c r="Z143" s="91">
        <f ca="1">Ranking!G139</f>
        <v>0</v>
      </c>
      <c r="AA143" s="87" t="e">
        <f ca="1">MCA!ES142</f>
        <v>#REF!</v>
      </c>
      <c r="AB143" s="87">
        <f ca="1">MCA!ET142</f>
        <v>0</v>
      </c>
      <c r="AC143" s="87">
        <f ca="1">MCA!EU142</f>
        <v>0</v>
      </c>
      <c r="AD143" s="87" t="e">
        <f ca="1">INDEX('MCA-INPUT'!$C$22:$C$25,MATCH(AC143,$W$376:$W$379,0),1)</f>
        <v>#N/A</v>
      </c>
      <c r="AE143" s="87" t="e">
        <f t="shared" ca="1" si="652"/>
        <v>#VALUE!</v>
      </c>
      <c r="AF143" s="87">
        <f ca="1">MATCH(AB143,$AB$7:AB143,0)</f>
        <v>1</v>
      </c>
      <c r="AG143" s="87" t="str">
        <f t="shared" ca="1" si="653"/>
        <v>00</v>
      </c>
      <c r="AH143" s="87" t="e">
        <f t="shared" ca="1" si="654"/>
        <v>#VALUE!</v>
      </c>
      <c r="AI143" s="87" t="e">
        <f t="shared" ca="1" si="675"/>
        <v>#VALUE!</v>
      </c>
      <c r="AK143" s="87" t="e">
        <f t="shared" ca="1" si="655"/>
        <v>#VALUE!</v>
      </c>
      <c r="AL143" s="87" t="e">
        <f t="shared" ca="1" si="676"/>
        <v>#VALUE!</v>
      </c>
      <c r="AM143" s="87" t="e">
        <f t="shared" ca="1" si="656"/>
        <v>#VALUE!</v>
      </c>
      <c r="AN143" s="87" t="e">
        <f t="shared" ref="AN143:BA143" ca="1" si="770">IF(AM143&gt;0,2,IF($AL143&lt;=AN$5,1,0))</f>
        <v>#VALUE!</v>
      </c>
      <c r="AO143" s="87" t="e">
        <f t="shared" ca="1" si="770"/>
        <v>#VALUE!</v>
      </c>
      <c r="AP143" s="87" t="e">
        <f t="shared" ca="1" si="770"/>
        <v>#VALUE!</v>
      </c>
      <c r="AQ143" s="87" t="e">
        <f t="shared" ca="1" si="770"/>
        <v>#VALUE!</v>
      </c>
      <c r="AR143" s="87" t="e">
        <f t="shared" ca="1" si="770"/>
        <v>#VALUE!</v>
      </c>
      <c r="AS143" s="87" t="e">
        <f t="shared" ca="1" si="770"/>
        <v>#VALUE!</v>
      </c>
      <c r="AT143" s="87" t="e">
        <f t="shared" ca="1" si="770"/>
        <v>#VALUE!</v>
      </c>
      <c r="AU143" s="87" t="e">
        <f t="shared" ca="1" si="770"/>
        <v>#VALUE!</v>
      </c>
      <c r="AV143" s="87" t="e">
        <f t="shared" ca="1" si="770"/>
        <v>#VALUE!</v>
      </c>
      <c r="AW143" s="87" t="e">
        <f t="shared" ca="1" si="770"/>
        <v>#VALUE!</v>
      </c>
      <c r="AX143" s="87" t="e">
        <f t="shared" ca="1" si="770"/>
        <v>#VALUE!</v>
      </c>
      <c r="AY143" s="87" t="e">
        <f t="shared" ca="1" si="770"/>
        <v>#VALUE!</v>
      </c>
      <c r="AZ143" s="87" t="e">
        <f t="shared" ca="1" si="770"/>
        <v>#VALUE!</v>
      </c>
      <c r="BA143" s="87" t="e">
        <f t="shared" ca="1" si="770"/>
        <v>#VALUE!</v>
      </c>
      <c r="BB143" s="87" t="e">
        <f t="shared" ref="BB143:BF143" ca="1" si="771">IF(BA143&gt;0,2,IF($AL143&lt;=BB$5,1,0))</f>
        <v>#VALUE!</v>
      </c>
      <c r="BC143" s="87" t="e">
        <f t="shared" ca="1" si="771"/>
        <v>#VALUE!</v>
      </c>
      <c r="BD143" s="87" t="e">
        <f t="shared" ca="1" si="771"/>
        <v>#VALUE!</v>
      </c>
      <c r="BE143" s="87" t="e">
        <f t="shared" ca="1" si="771"/>
        <v>#VALUE!</v>
      </c>
      <c r="BF143" s="87" t="e">
        <f t="shared" ca="1" si="771"/>
        <v>#VALUE!</v>
      </c>
      <c r="BH143" s="87" t="e">
        <f t="shared" ca="1" si="659"/>
        <v>#VALUE!</v>
      </c>
      <c r="BI143" s="87" t="e">
        <f t="shared" ca="1" si="660"/>
        <v>#VALUE!</v>
      </c>
      <c r="BJ143" s="87" t="e">
        <f t="shared" ca="1" si="661"/>
        <v>#VALUE!</v>
      </c>
      <c r="BK143" s="87" t="e">
        <f t="shared" ca="1" si="662"/>
        <v>#VALUE!</v>
      </c>
      <c r="BL143" s="87" t="e">
        <f t="shared" ca="1" si="663"/>
        <v>#VALUE!</v>
      </c>
      <c r="BM143" s="87" t="e">
        <f t="shared" ca="1" si="664"/>
        <v>#VALUE!</v>
      </c>
      <c r="BN143" s="87" t="e">
        <f t="shared" ca="1" si="665"/>
        <v>#VALUE!</v>
      </c>
      <c r="BO143" s="87" t="e">
        <f t="shared" ca="1" si="666"/>
        <v>#VALUE!</v>
      </c>
      <c r="BP143" s="87" t="e">
        <f t="shared" ca="1" si="667"/>
        <v>#VALUE!</v>
      </c>
      <c r="BQ143" s="87" t="e">
        <f t="shared" ca="1" si="668"/>
        <v>#VALUE!</v>
      </c>
      <c r="BR143" s="87" t="e">
        <f t="shared" ca="1" si="669"/>
        <v>#VALUE!</v>
      </c>
      <c r="BS143" s="87" t="e">
        <f t="shared" ca="1" si="670"/>
        <v>#VALUE!</v>
      </c>
      <c r="BT143" s="87" t="e">
        <f t="shared" ca="1" si="671"/>
        <v>#VALUE!</v>
      </c>
      <c r="BU143" s="87" t="e">
        <f t="shared" ca="1" si="672"/>
        <v>#VALUE!</v>
      </c>
      <c r="BV143" s="87" t="e">
        <f t="shared" ca="1" si="673"/>
        <v>#VALUE!</v>
      </c>
      <c r="BW143" s="87" t="e">
        <f t="shared" ca="1" si="674"/>
        <v>#VALUE!</v>
      </c>
      <c r="BX143" s="87" t="e">
        <f t="shared" ca="1" si="674"/>
        <v>#VALUE!</v>
      </c>
      <c r="BY143" s="87" t="e">
        <f t="shared" ca="1" si="674"/>
        <v>#VALUE!</v>
      </c>
      <c r="BZ143" s="87" t="e">
        <f t="shared" ca="1" si="674"/>
        <v>#VALUE!</v>
      </c>
      <c r="CA143" s="87" t="e">
        <f t="shared" ca="1" si="674"/>
        <v>#VALUE!</v>
      </c>
      <c r="CD143" s="87" t="e">
        <f t="array" aca="1" ref="CD143" ca="1">IF(CD142=0,0,MIN(IF(CD$7:CD$109&gt;CD142,CD$7:CD$109,"")))</f>
        <v>#N/A</v>
      </c>
      <c r="CE143" s="87" t="e">
        <f t="array" aca="1" ref="CE143" ca="1">IF(CE142=0,0,MIN(IF(CE$7:CE$109&gt;CE142,CE$7:CE$109,"")))</f>
        <v>#REF!</v>
      </c>
      <c r="CF143" s="87" t="e">
        <f t="array" aca="1" ref="CF143" ca="1">IF(CF142=0,0,MIN(IF(CF$7:CF$109&gt;CF142,CF$7:CF$109,"")))</f>
        <v>#REF!</v>
      </c>
      <c r="CG143" s="87" t="e">
        <f t="array" aca="1" ref="CG143" ca="1">IF(CG142=0,0,MIN(IF(CG$7:CG$109&gt;CG142,CG$7:CG$109,"")))</f>
        <v>#REF!</v>
      </c>
      <c r="CH143" s="87" t="e">
        <f t="array" aca="1" ref="CH143" ca="1">IF(CH142=0,0,MIN(IF(CH$7:CH$109&gt;CH142,CH$7:CH$109,"")))</f>
        <v>#REF!</v>
      </c>
      <c r="CI143" s="87" t="e">
        <f t="array" aca="1" ref="CI143" ca="1">IF(CI142=0,0,MIN(IF(CI$7:CI$109&gt;CI142,CI$7:CI$109,"")))</f>
        <v>#REF!</v>
      </c>
      <c r="CJ143" s="87" t="e">
        <f t="array" aca="1" ref="CJ143" ca="1">IF(CJ142=0,0,MIN(IF(CJ$7:CJ$109&gt;CJ142,CJ$7:CJ$109,"")))</f>
        <v>#REF!</v>
      </c>
      <c r="CK143" s="87" t="e">
        <f t="array" aca="1" ref="CK143" ca="1">IF(CK142=0,0,MIN(IF(CK$7:CK$109&gt;CK142,CK$7:CK$109,"")))</f>
        <v>#REF!</v>
      </c>
      <c r="CL143" s="87" t="e">
        <f t="array" aca="1" ref="CL143" ca="1">IF(CL142=0,0,MIN(IF(CL$7:CL$109&gt;CL142,CL$7:CL$109,"")))</f>
        <v>#REF!</v>
      </c>
      <c r="CM143" s="87" t="e">
        <f t="array" aca="1" ref="CM143" ca="1">IF(CM142=0,0,MIN(IF(CM$7:CM$109&gt;CM142,CM$7:CM$109,"")))</f>
        <v>#REF!</v>
      </c>
      <c r="CN143" s="87" t="e">
        <f t="array" aca="1" ref="CN143" ca="1">IF(CN142=0,0,MIN(IF(CN$7:CN$109&gt;CN142,CN$7:CN$109,"")))</f>
        <v>#REF!</v>
      </c>
      <c r="CO143" s="87" t="e">
        <f t="array" aca="1" ref="CO143" ca="1">IF(CO142=0,0,MIN(IF(CO$7:CO$109&gt;CO142,CO$7:CO$109,"")))</f>
        <v>#REF!</v>
      </c>
      <c r="CP143" s="87" t="e">
        <f t="array" aca="1" ref="CP143" ca="1">IF(CP142=0,0,MIN(IF(CP$7:CP$109&gt;CP142,CP$7:CP$109,"")))</f>
        <v>#REF!</v>
      </c>
      <c r="CQ143" s="87" t="e">
        <f t="array" aca="1" ref="CQ143" ca="1">IF(CQ142=0,0,MIN(IF(CQ$7:CQ$109&gt;CQ142,CQ$7:CQ$109,"")))</f>
        <v>#REF!</v>
      </c>
      <c r="CR143" s="87" t="e">
        <f t="array" aca="1" ref="CR143" ca="1">IF(CR142=0,0,MIN(IF(CR$7:CR$109&gt;CR142,CR$7:CR$109,"")))</f>
        <v>#REF!</v>
      </c>
      <c r="CS143" s="87" t="e">
        <f t="array" aca="1" ref="CS143" ca="1">IF(CS142=0,0,MIN(IF(CS$7:CS$109&gt;CS142,CS$7:CS$109,"")))</f>
        <v>#REF!</v>
      </c>
      <c r="CT143" s="87" t="e">
        <f t="array" aca="1" ref="CT143" ca="1">IF(CT142=0,0,MIN(IF(CT$7:CT$109&gt;CT142,CT$7:CT$109,"")))</f>
        <v>#REF!</v>
      </c>
      <c r="CU143" s="87" t="e">
        <f t="array" aca="1" ref="CU143" ca="1">IF(CU142=0,0,MIN(IF(CU$7:CU$109&gt;CU142,CU$7:CU$109,"")))</f>
        <v>#REF!</v>
      </c>
      <c r="CV143" s="87" t="e">
        <f t="array" aca="1" ref="CV143" ca="1">IF(CV142=0,0,MIN(IF(CV$7:CV$109&gt;CV142,CV$7:CV$109,"")))</f>
        <v>#REF!</v>
      </c>
      <c r="CW143" s="87" t="e">
        <f t="array" aca="1" ref="CW143" ca="1">IF(CW142=0,0,MIN(IF(CW$7:CW$109&gt;CW142,CW$7:CW$109,"")))</f>
        <v>#REF!</v>
      </c>
      <c r="DC143" s="87" t="e">
        <f t="shared" ca="1" si="679"/>
        <v>#VALUE!</v>
      </c>
      <c r="DD143" s="87" t="e">
        <f t="shared" ca="1" si="680"/>
        <v>#VALUE!</v>
      </c>
      <c r="DE143" s="87" t="e">
        <f t="shared" ca="1" si="681"/>
        <v>#VALUE!</v>
      </c>
      <c r="DF143" s="87" t="e">
        <f t="shared" ca="1" si="682"/>
        <v>#VALUE!</v>
      </c>
      <c r="DG143" s="87" t="e">
        <f t="shared" ca="1" si="683"/>
        <v>#VALUE!</v>
      </c>
      <c r="DH143" s="87" t="e">
        <f t="shared" ca="1" si="684"/>
        <v>#VALUE!</v>
      </c>
      <c r="DI143" s="87" t="e">
        <f t="shared" ca="1" si="685"/>
        <v>#VALUE!</v>
      </c>
      <c r="DJ143" s="87" t="e">
        <f t="shared" ca="1" si="686"/>
        <v>#VALUE!</v>
      </c>
      <c r="DK143" s="87" t="e">
        <f t="shared" ca="1" si="687"/>
        <v>#VALUE!</v>
      </c>
      <c r="DL143" s="87" t="e">
        <f t="shared" ca="1" si="688"/>
        <v>#VALUE!</v>
      </c>
      <c r="DM143" s="87" t="e">
        <f t="shared" ca="1" si="689"/>
        <v>#VALUE!</v>
      </c>
      <c r="DN143" s="87" t="e">
        <f t="shared" ca="1" si="690"/>
        <v>#VALUE!</v>
      </c>
      <c r="DO143" s="87" t="e">
        <f t="shared" ca="1" si="691"/>
        <v>#VALUE!</v>
      </c>
      <c r="DP143" s="87" t="e">
        <f t="shared" ca="1" si="692"/>
        <v>#VALUE!</v>
      </c>
      <c r="DQ143" s="87" t="e">
        <f t="shared" ca="1" si="693"/>
        <v>#VALUE!</v>
      </c>
      <c r="DR143" s="87" t="e">
        <f t="shared" ca="1" si="694"/>
        <v>#VALUE!</v>
      </c>
      <c r="DS143" s="87" t="e">
        <f t="shared" ca="1" si="695"/>
        <v>#VALUE!</v>
      </c>
      <c r="DT143" s="87" t="e">
        <f t="shared" ca="1" si="696"/>
        <v>#VALUE!</v>
      </c>
      <c r="DU143" s="87" t="e">
        <f t="shared" ca="1" si="697"/>
        <v>#VALUE!</v>
      </c>
      <c r="DV143" s="87" t="e">
        <f t="shared" ca="1" si="698"/>
        <v>#VALUE!</v>
      </c>
      <c r="DW143" s="87" t="e">
        <f t="shared" ca="1" si="699"/>
        <v>#VALUE!</v>
      </c>
      <c r="DY143" s="87" t="e">
        <f t="shared" ca="1" si="700"/>
        <v>#VALUE!</v>
      </c>
      <c r="DZ143" s="87" t="e">
        <f t="shared" ca="1" si="701"/>
        <v>#VALUE!</v>
      </c>
      <c r="EA143" s="87" t="e">
        <f t="shared" ca="1" si="702"/>
        <v>#VALUE!</v>
      </c>
      <c r="EB143" s="87" t="e">
        <f t="shared" ca="1" si="703"/>
        <v>#VALUE!</v>
      </c>
      <c r="EC143" s="87" t="e">
        <f t="shared" ca="1" si="704"/>
        <v>#VALUE!</v>
      </c>
      <c r="ED143" s="87" t="e">
        <f t="shared" ca="1" si="705"/>
        <v>#VALUE!</v>
      </c>
      <c r="EE143" s="87" t="e">
        <f t="shared" ca="1" si="706"/>
        <v>#VALUE!</v>
      </c>
      <c r="EF143" s="87" t="e">
        <f t="shared" ca="1" si="707"/>
        <v>#VALUE!</v>
      </c>
      <c r="EG143" s="87" t="e">
        <f t="shared" ca="1" si="708"/>
        <v>#VALUE!</v>
      </c>
      <c r="EH143" s="87" t="e">
        <f t="shared" ca="1" si="709"/>
        <v>#VALUE!</v>
      </c>
      <c r="EI143" s="87" t="e">
        <f t="shared" ca="1" si="710"/>
        <v>#VALUE!</v>
      </c>
      <c r="EJ143" s="87" t="e">
        <f t="shared" ca="1" si="711"/>
        <v>#VALUE!</v>
      </c>
      <c r="EK143" s="87" t="e">
        <f t="shared" ca="1" si="712"/>
        <v>#VALUE!</v>
      </c>
      <c r="EL143" s="87" t="e">
        <f t="shared" ca="1" si="713"/>
        <v>#VALUE!</v>
      </c>
      <c r="EM143" s="87" t="e">
        <f t="shared" ca="1" si="714"/>
        <v>#VALUE!</v>
      </c>
      <c r="EN143" s="87" t="e">
        <f t="shared" ca="1" si="715"/>
        <v>#VALUE!</v>
      </c>
      <c r="EO143" s="87" t="e">
        <f t="shared" ca="1" si="716"/>
        <v>#VALUE!</v>
      </c>
      <c r="EP143" s="87" t="e">
        <f t="shared" ca="1" si="717"/>
        <v>#VALUE!</v>
      </c>
      <c r="EQ143" s="87" t="e">
        <f t="shared" ca="1" si="718"/>
        <v>#VALUE!</v>
      </c>
      <c r="ER143" s="87" t="e">
        <f t="shared" ca="1" si="719"/>
        <v>#VALUE!</v>
      </c>
      <c r="ES143" s="87" t="e">
        <f t="shared" ca="1" si="720"/>
        <v>#VALUE!</v>
      </c>
      <c r="EU143" s="87" t="e">
        <f t="shared" ca="1" si="721"/>
        <v>#VALUE!</v>
      </c>
      <c r="EV143" s="87" t="e">
        <f t="shared" ca="1" si="722"/>
        <v>#VALUE!</v>
      </c>
      <c r="EW143" s="87" t="e">
        <f t="shared" ca="1" si="723"/>
        <v>#VALUE!</v>
      </c>
      <c r="EX143" s="87" t="e">
        <f t="shared" ca="1" si="724"/>
        <v>#VALUE!</v>
      </c>
      <c r="EY143" s="87" t="e">
        <f t="shared" ca="1" si="725"/>
        <v>#VALUE!</v>
      </c>
      <c r="EZ143" s="87" t="e">
        <f t="shared" ca="1" si="726"/>
        <v>#VALUE!</v>
      </c>
      <c r="FA143" s="87" t="e">
        <f t="shared" ca="1" si="727"/>
        <v>#VALUE!</v>
      </c>
      <c r="FB143" s="87" t="e">
        <f t="shared" ca="1" si="728"/>
        <v>#VALUE!</v>
      </c>
      <c r="FC143" s="87" t="e">
        <f t="shared" ca="1" si="729"/>
        <v>#VALUE!</v>
      </c>
      <c r="FD143" s="87" t="e">
        <f t="shared" ca="1" si="730"/>
        <v>#VALUE!</v>
      </c>
      <c r="FE143" s="87" t="e">
        <f t="shared" ca="1" si="731"/>
        <v>#VALUE!</v>
      </c>
      <c r="FF143" s="87" t="e">
        <f t="shared" ca="1" si="732"/>
        <v>#VALUE!</v>
      </c>
      <c r="FG143" s="87" t="e">
        <f t="shared" ca="1" si="733"/>
        <v>#VALUE!</v>
      </c>
      <c r="FH143" s="87" t="e">
        <f t="shared" ca="1" si="734"/>
        <v>#VALUE!</v>
      </c>
      <c r="FI143" s="87" t="e">
        <f t="shared" ca="1" si="735"/>
        <v>#VALUE!</v>
      </c>
      <c r="FJ143" s="87" t="e">
        <f t="shared" ca="1" si="736"/>
        <v>#VALUE!</v>
      </c>
      <c r="FK143" s="87" t="e">
        <f t="shared" ca="1" si="737"/>
        <v>#VALUE!</v>
      </c>
      <c r="FL143" s="87" t="e">
        <f t="shared" ca="1" si="738"/>
        <v>#VALUE!</v>
      </c>
      <c r="FM143" s="87" t="e">
        <f t="shared" ca="1" si="739"/>
        <v>#VALUE!</v>
      </c>
      <c r="FN143" s="87" t="e">
        <f t="shared" ca="1" si="740"/>
        <v>#VALUE!</v>
      </c>
      <c r="FO143" s="87" t="e">
        <f t="shared" ca="1" si="741"/>
        <v>#VALUE!</v>
      </c>
      <c r="FQ143" s="87">
        <f ca="1"/>
        <v>0</v>
      </c>
      <c r="FR143" s="87">
        <f ca="1"/>
        <v>0</v>
      </c>
      <c r="FS143" s="87">
        <f ca="1"/>
        <v>0</v>
      </c>
      <c r="FT143" s="87">
        <f ca="1"/>
        <v>0</v>
      </c>
      <c r="FU143" s="87">
        <f ca="1"/>
        <v>0</v>
      </c>
      <c r="FV143" s="87">
        <f ca="1"/>
        <v>0</v>
      </c>
      <c r="FW143" s="87">
        <f ca="1"/>
        <v>0</v>
      </c>
      <c r="FX143" s="87">
        <f ca="1"/>
        <v>0</v>
      </c>
      <c r="FY143" s="87">
        <f ca="1"/>
        <v>0</v>
      </c>
      <c r="FZ143" s="87">
        <f ca="1"/>
        <v>0</v>
      </c>
      <c r="GA143" s="87">
        <f ca="1"/>
        <v>0</v>
      </c>
      <c r="GB143" s="87">
        <f ca="1"/>
        <v>0</v>
      </c>
      <c r="GC143" s="87">
        <f ca="1"/>
        <v>0</v>
      </c>
      <c r="GD143" s="87">
        <f ca="1"/>
        <v>0</v>
      </c>
      <c r="GE143" s="87">
        <f ca="1"/>
        <v>0</v>
      </c>
      <c r="GF143" s="87">
        <f ca="1"/>
        <v>0</v>
      </c>
      <c r="GG143" s="87">
        <f ca="1"/>
        <v>0</v>
      </c>
      <c r="GH143" s="87">
        <f ca="1"/>
        <v>0</v>
      </c>
      <c r="GI143" s="87">
        <f ca="1"/>
        <v>0</v>
      </c>
      <c r="GJ143" s="87">
        <f ca="1"/>
        <v>0</v>
      </c>
    </row>
    <row r="144" spans="1:192" x14ac:dyDescent="0.25">
      <c r="A144" s="87">
        <f t="shared" si="515"/>
        <v>135</v>
      </c>
      <c r="B144" s="87" t="e">
        <f t="shared" ca="1" si="744"/>
        <v>#N/A</v>
      </c>
      <c r="C144" s="87" t="e">
        <f t="shared" ca="1" si="745"/>
        <v>#REF!</v>
      </c>
      <c r="D144" s="87" t="e">
        <f t="shared" ca="1" si="746"/>
        <v>#REF!</v>
      </c>
      <c r="E144" s="87" t="e">
        <f t="shared" ca="1" si="747"/>
        <v>#REF!</v>
      </c>
      <c r="F144" s="87" t="e">
        <f t="shared" ca="1" si="748"/>
        <v>#REF!</v>
      </c>
      <c r="G144" s="87" t="e">
        <f t="shared" ca="1" si="749"/>
        <v>#REF!</v>
      </c>
      <c r="H144" s="87" t="e">
        <f t="shared" ca="1" si="750"/>
        <v>#REF!</v>
      </c>
      <c r="I144" s="87" t="e">
        <f t="shared" ca="1" si="751"/>
        <v>#REF!</v>
      </c>
      <c r="J144" s="87" t="e">
        <f t="shared" ca="1" si="752"/>
        <v>#REF!</v>
      </c>
      <c r="K144" s="87" t="e">
        <f t="shared" ca="1" si="753"/>
        <v>#REF!</v>
      </c>
      <c r="L144" s="87" t="e">
        <f t="shared" ca="1" si="754"/>
        <v>#REF!</v>
      </c>
      <c r="M144" s="87" t="e">
        <f t="shared" ca="1" si="755"/>
        <v>#REF!</v>
      </c>
      <c r="N144" s="87" t="e">
        <f t="shared" ca="1" si="756"/>
        <v>#REF!</v>
      </c>
      <c r="O144" s="87" t="e">
        <f t="shared" ca="1" si="757"/>
        <v>#REF!</v>
      </c>
      <c r="P144" s="87" t="e">
        <f t="shared" ca="1" si="758"/>
        <v>#REF!</v>
      </c>
      <c r="Q144" s="87" t="e">
        <f t="shared" ca="1" si="759"/>
        <v>#REF!</v>
      </c>
      <c r="R144" s="87" t="e">
        <f t="shared" ca="1" si="759"/>
        <v>#REF!</v>
      </c>
      <c r="S144" s="87" t="e">
        <f t="shared" ca="1" si="759"/>
        <v>#REF!</v>
      </c>
      <c r="T144" s="87" t="e">
        <f t="shared" ca="1" si="759"/>
        <v>#REF!</v>
      </c>
      <c r="U144" s="87" t="e">
        <f t="shared" ca="1" si="759"/>
        <v>#REF!</v>
      </c>
      <c r="X144" s="87">
        <f ca="1">Ranking!B140</f>
        <v>0</v>
      </c>
      <c r="Y144" s="87" t="e">
        <f ca="1">IF(AH144=0,0,Ranking!C140)</f>
        <v>#VALUE!</v>
      </c>
      <c r="Z144" s="91">
        <f ca="1">Ranking!G140</f>
        <v>0</v>
      </c>
      <c r="AA144" s="87" t="e">
        <f ca="1">MCA!ES143</f>
        <v>#REF!</v>
      </c>
      <c r="AB144" s="87">
        <f ca="1">MCA!ET143</f>
        <v>0</v>
      </c>
      <c r="AC144" s="87">
        <f ca="1">MCA!EU143</f>
        <v>0</v>
      </c>
      <c r="AD144" s="87" t="e">
        <f ca="1">INDEX('MCA-INPUT'!$C$22:$C$25,MATCH(AC144,$W$376:$W$379,0),1)</f>
        <v>#N/A</v>
      </c>
      <c r="AE144" s="87" t="e">
        <f t="shared" ca="1" si="652"/>
        <v>#VALUE!</v>
      </c>
      <c r="AF144" s="87">
        <f ca="1">MATCH(AB144,$AB$7:AB144,0)</f>
        <v>1</v>
      </c>
      <c r="AG144" s="87" t="str">
        <f t="shared" ca="1" si="653"/>
        <v>00</v>
      </c>
      <c r="AH144" s="87" t="e">
        <f t="shared" ca="1" si="654"/>
        <v>#VALUE!</v>
      </c>
      <c r="AI144" s="87" t="e">
        <f t="shared" ca="1" si="675"/>
        <v>#VALUE!</v>
      </c>
      <c r="AK144" s="87" t="e">
        <f t="shared" ca="1" si="655"/>
        <v>#VALUE!</v>
      </c>
      <c r="AL144" s="87" t="e">
        <f t="shared" ca="1" si="676"/>
        <v>#VALUE!</v>
      </c>
      <c r="AM144" s="87" t="e">
        <f t="shared" ca="1" si="656"/>
        <v>#VALUE!</v>
      </c>
      <c r="AN144" s="87" t="e">
        <f t="shared" ref="AN144:BA144" ca="1" si="772">IF(AM144&gt;0,2,IF($AL144&lt;=AN$5,1,0))</f>
        <v>#VALUE!</v>
      </c>
      <c r="AO144" s="87" t="e">
        <f t="shared" ca="1" si="772"/>
        <v>#VALUE!</v>
      </c>
      <c r="AP144" s="87" t="e">
        <f t="shared" ca="1" si="772"/>
        <v>#VALUE!</v>
      </c>
      <c r="AQ144" s="87" t="e">
        <f t="shared" ca="1" si="772"/>
        <v>#VALUE!</v>
      </c>
      <c r="AR144" s="87" t="e">
        <f t="shared" ca="1" si="772"/>
        <v>#VALUE!</v>
      </c>
      <c r="AS144" s="87" t="e">
        <f t="shared" ca="1" si="772"/>
        <v>#VALUE!</v>
      </c>
      <c r="AT144" s="87" t="e">
        <f t="shared" ca="1" si="772"/>
        <v>#VALUE!</v>
      </c>
      <c r="AU144" s="87" t="e">
        <f t="shared" ca="1" si="772"/>
        <v>#VALUE!</v>
      </c>
      <c r="AV144" s="87" t="e">
        <f t="shared" ca="1" si="772"/>
        <v>#VALUE!</v>
      </c>
      <c r="AW144" s="87" t="e">
        <f t="shared" ca="1" si="772"/>
        <v>#VALUE!</v>
      </c>
      <c r="AX144" s="87" t="e">
        <f t="shared" ca="1" si="772"/>
        <v>#VALUE!</v>
      </c>
      <c r="AY144" s="87" t="e">
        <f t="shared" ca="1" si="772"/>
        <v>#VALUE!</v>
      </c>
      <c r="AZ144" s="87" t="e">
        <f t="shared" ca="1" si="772"/>
        <v>#VALUE!</v>
      </c>
      <c r="BA144" s="87" t="e">
        <f t="shared" ca="1" si="772"/>
        <v>#VALUE!</v>
      </c>
      <c r="BB144" s="87" t="e">
        <f t="shared" ref="BB144:BF144" ca="1" si="773">IF(BA144&gt;0,2,IF($AL144&lt;=BB$5,1,0))</f>
        <v>#VALUE!</v>
      </c>
      <c r="BC144" s="87" t="e">
        <f t="shared" ca="1" si="773"/>
        <v>#VALUE!</v>
      </c>
      <c r="BD144" s="87" t="e">
        <f t="shared" ca="1" si="773"/>
        <v>#VALUE!</v>
      </c>
      <c r="BE144" s="87" t="e">
        <f t="shared" ca="1" si="773"/>
        <v>#VALUE!</v>
      </c>
      <c r="BF144" s="87" t="e">
        <f t="shared" ca="1" si="773"/>
        <v>#VALUE!</v>
      </c>
      <c r="BH144" s="87" t="e">
        <f t="shared" ca="1" si="659"/>
        <v>#VALUE!</v>
      </c>
      <c r="BI144" s="87" t="e">
        <f t="shared" ca="1" si="660"/>
        <v>#VALUE!</v>
      </c>
      <c r="BJ144" s="87" t="e">
        <f t="shared" ca="1" si="661"/>
        <v>#VALUE!</v>
      </c>
      <c r="BK144" s="87" t="e">
        <f t="shared" ca="1" si="662"/>
        <v>#VALUE!</v>
      </c>
      <c r="BL144" s="87" t="e">
        <f t="shared" ca="1" si="663"/>
        <v>#VALUE!</v>
      </c>
      <c r="BM144" s="87" t="e">
        <f t="shared" ca="1" si="664"/>
        <v>#VALUE!</v>
      </c>
      <c r="BN144" s="87" t="e">
        <f t="shared" ca="1" si="665"/>
        <v>#VALUE!</v>
      </c>
      <c r="BO144" s="87" t="e">
        <f t="shared" ca="1" si="666"/>
        <v>#VALUE!</v>
      </c>
      <c r="BP144" s="87" t="e">
        <f t="shared" ca="1" si="667"/>
        <v>#VALUE!</v>
      </c>
      <c r="BQ144" s="87" t="e">
        <f t="shared" ca="1" si="668"/>
        <v>#VALUE!</v>
      </c>
      <c r="BR144" s="87" t="e">
        <f t="shared" ca="1" si="669"/>
        <v>#VALUE!</v>
      </c>
      <c r="BS144" s="87" t="e">
        <f t="shared" ca="1" si="670"/>
        <v>#VALUE!</v>
      </c>
      <c r="BT144" s="87" t="e">
        <f t="shared" ca="1" si="671"/>
        <v>#VALUE!</v>
      </c>
      <c r="BU144" s="87" t="e">
        <f t="shared" ca="1" si="672"/>
        <v>#VALUE!</v>
      </c>
      <c r="BV144" s="87" t="e">
        <f t="shared" ca="1" si="673"/>
        <v>#VALUE!</v>
      </c>
      <c r="BW144" s="87" t="e">
        <f t="shared" ca="1" si="674"/>
        <v>#VALUE!</v>
      </c>
      <c r="BX144" s="87" t="e">
        <f t="shared" ca="1" si="674"/>
        <v>#VALUE!</v>
      </c>
      <c r="BY144" s="87" t="e">
        <f t="shared" ca="1" si="674"/>
        <v>#VALUE!</v>
      </c>
      <c r="BZ144" s="87" t="e">
        <f t="shared" ca="1" si="674"/>
        <v>#VALUE!</v>
      </c>
      <c r="CA144" s="87" t="e">
        <f t="shared" ca="1" si="674"/>
        <v>#VALUE!</v>
      </c>
      <c r="CD144" s="87" t="e">
        <f t="array" aca="1" ref="CD144" ca="1">IF(CD143=0,0,MIN(IF(CD$7:CD$109&gt;CD143,CD$7:CD$109,"")))</f>
        <v>#N/A</v>
      </c>
      <c r="CE144" s="87" t="e">
        <f t="array" aca="1" ref="CE144" ca="1">IF(CE143=0,0,MIN(IF(CE$7:CE$109&gt;CE143,CE$7:CE$109,"")))</f>
        <v>#REF!</v>
      </c>
      <c r="CF144" s="87" t="e">
        <f t="array" aca="1" ref="CF144" ca="1">IF(CF143=0,0,MIN(IF(CF$7:CF$109&gt;CF143,CF$7:CF$109,"")))</f>
        <v>#REF!</v>
      </c>
      <c r="CG144" s="87" t="e">
        <f t="array" aca="1" ref="CG144" ca="1">IF(CG143=0,0,MIN(IF(CG$7:CG$109&gt;CG143,CG$7:CG$109,"")))</f>
        <v>#REF!</v>
      </c>
      <c r="CH144" s="87" t="e">
        <f t="array" aca="1" ref="CH144" ca="1">IF(CH143=0,0,MIN(IF(CH$7:CH$109&gt;CH143,CH$7:CH$109,"")))</f>
        <v>#REF!</v>
      </c>
      <c r="CI144" s="87" t="e">
        <f t="array" aca="1" ref="CI144" ca="1">IF(CI143=0,0,MIN(IF(CI$7:CI$109&gt;CI143,CI$7:CI$109,"")))</f>
        <v>#REF!</v>
      </c>
      <c r="CJ144" s="87" t="e">
        <f t="array" aca="1" ref="CJ144" ca="1">IF(CJ143=0,0,MIN(IF(CJ$7:CJ$109&gt;CJ143,CJ$7:CJ$109,"")))</f>
        <v>#REF!</v>
      </c>
      <c r="CK144" s="87" t="e">
        <f t="array" aca="1" ref="CK144" ca="1">IF(CK143=0,0,MIN(IF(CK$7:CK$109&gt;CK143,CK$7:CK$109,"")))</f>
        <v>#REF!</v>
      </c>
      <c r="CL144" s="87" t="e">
        <f t="array" aca="1" ref="CL144" ca="1">IF(CL143=0,0,MIN(IF(CL$7:CL$109&gt;CL143,CL$7:CL$109,"")))</f>
        <v>#REF!</v>
      </c>
      <c r="CM144" s="87" t="e">
        <f t="array" aca="1" ref="CM144" ca="1">IF(CM143=0,0,MIN(IF(CM$7:CM$109&gt;CM143,CM$7:CM$109,"")))</f>
        <v>#REF!</v>
      </c>
      <c r="CN144" s="87" t="e">
        <f t="array" aca="1" ref="CN144" ca="1">IF(CN143=0,0,MIN(IF(CN$7:CN$109&gt;CN143,CN$7:CN$109,"")))</f>
        <v>#REF!</v>
      </c>
      <c r="CO144" s="87" t="e">
        <f t="array" aca="1" ref="CO144" ca="1">IF(CO143=0,0,MIN(IF(CO$7:CO$109&gt;CO143,CO$7:CO$109,"")))</f>
        <v>#REF!</v>
      </c>
      <c r="CP144" s="87" t="e">
        <f t="array" aca="1" ref="CP144" ca="1">IF(CP143=0,0,MIN(IF(CP$7:CP$109&gt;CP143,CP$7:CP$109,"")))</f>
        <v>#REF!</v>
      </c>
      <c r="CQ144" s="87" t="e">
        <f t="array" aca="1" ref="CQ144" ca="1">IF(CQ143=0,0,MIN(IF(CQ$7:CQ$109&gt;CQ143,CQ$7:CQ$109,"")))</f>
        <v>#REF!</v>
      </c>
      <c r="CR144" s="87" t="e">
        <f t="array" aca="1" ref="CR144" ca="1">IF(CR143=0,0,MIN(IF(CR$7:CR$109&gt;CR143,CR$7:CR$109,"")))</f>
        <v>#REF!</v>
      </c>
      <c r="CS144" s="87" t="e">
        <f t="array" aca="1" ref="CS144" ca="1">IF(CS143=0,0,MIN(IF(CS$7:CS$109&gt;CS143,CS$7:CS$109,"")))</f>
        <v>#REF!</v>
      </c>
      <c r="CT144" s="87" t="e">
        <f t="array" aca="1" ref="CT144" ca="1">IF(CT143=0,0,MIN(IF(CT$7:CT$109&gt;CT143,CT$7:CT$109,"")))</f>
        <v>#REF!</v>
      </c>
      <c r="CU144" s="87" t="e">
        <f t="array" aca="1" ref="CU144" ca="1">IF(CU143=0,0,MIN(IF(CU$7:CU$109&gt;CU143,CU$7:CU$109,"")))</f>
        <v>#REF!</v>
      </c>
      <c r="CV144" s="87" t="e">
        <f t="array" aca="1" ref="CV144" ca="1">IF(CV143=0,0,MIN(IF(CV$7:CV$109&gt;CV143,CV$7:CV$109,"")))</f>
        <v>#REF!</v>
      </c>
      <c r="CW144" s="87" t="e">
        <f t="array" aca="1" ref="CW144" ca="1">IF(CW143=0,0,MIN(IF(CW$7:CW$109&gt;CW143,CW$7:CW$109,"")))</f>
        <v>#REF!</v>
      </c>
      <c r="DC144" s="87" t="e">
        <f t="shared" ca="1" si="679"/>
        <v>#VALUE!</v>
      </c>
      <c r="DD144" s="87" t="e">
        <f t="shared" ca="1" si="680"/>
        <v>#VALUE!</v>
      </c>
      <c r="DE144" s="87" t="e">
        <f t="shared" ca="1" si="681"/>
        <v>#VALUE!</v>
      </c>
      <c r="DF144" s="87" t="e">
        <f t="shared" ca="1" si="682"/>
        <v>#VALUE!</v>
      </c>
      <c r="DG144" s="87" t="e">
        <f t="shared" ca="1" si="683"/>
        <v>#VALUE!</v>
      </c>
      <c r="DH144" s="87" t="e">
        <f t="shared" ca="1" si="684"/>
        <v>#VALUE!</v>
      </c>
      <c r="DI144" s="87" t="e">
        <f t="shared" ca="1" si="685"/>
        <v>#VALUE!</v>
      </c>
      <c r="DJ144" s="87" t="e">
        <f t="shared" ca="1" si="686"/>
        <v>#VALUE!</v>
      </c>
      <c r="DK144" s="87" t="e">
        <f t="shared" ca="1" si="687"/>
        <v>#VALUE!</v>
      </c>
      <c r="DL144" s="87" t="e">
        <f t="shared" ca="1" si="688"/>
        <v>#VALUE!</v>
      </c>
      <c r="DM144" s="87" t="e">
        <f t="shared" ca="1" si="689"/>
        <v>#VALUE!</v>
      </c>
      <c r="DN144" s="87" t="e">
        <f t="shared" ca="1" si="690"/>
        <v>#VALUE!</v>
      </c>
      <c r="DO144" s="87" t="e">
        <f t="shared" ca="1" si="691"/>
        <v>#VALUE!</v>
      </c>
      <c r="DP144" s="87" t="e">
        <f t="shared" ca="1" si="692"/>
        <v>#VALUE!</v>
      </c>
      <c r="DQ144" s="87" t="e">
        <f t="shared" ca="1" si="693"/>
        <v>#VALUE!</v>
      </c>
      <c r="DR144" s="87" t="e">
        <f t="shared" ca="1" si="694"/>
        <v>#VALUE!</v>
      </c>
      <c r="DS144" s="87" t="e">
        <f t="shared" ca="1" si="695"/>
        <v>#VALUE!</v>
      </c>
      <c r="DT144" s="87" t="e">
        <f t="shared" ca="1" si="696"/>
        <v>#VALUE!</v>
      </c>
      <c r="DU144" s="87" t="e">
        <f t="shared" ca="1" si="697"/>
        <v>#VALUE!</v>
      </c>
      <c r="DV144" s="87" t="e">
        <f t="shared" ca="1" si="698"/>
        <v>#VALUE!</v>
      </c>
      <c r="DW144" s="87" t="e">
        <f t="shared" ca="1" si="699"/>
        <v>#VALUE!</v>
      </c>
      <c r="DY144" s="87" t="e">
        <f t="shared" ca="1" si="700"/>
        <v>#VALUE!</v>
      </c>
      <c r="DZ144" s="87" t="e">
        <f t="shared" ca="1" si="701"/>
        <v>#VALUE!</v>
      </c>
      <c r="EA144" s="87" t="e">
        <f t="shared" ca="1" si="702"/>
        <v>#VALUE!</v>
      </c>
      <c r="EB144" s="87" t="e">
        <f t="shared" ca="1" si="703"/>
        <v>#VALUE!</v>
      </c>
      <c r="EC144" s="87" t="e">
        <f t="shared" ca="1" si="704"/>
        <v>#VALUE!</v>
      </c>
      <c r="ED144" s="87" t="e">
        <f t="shared" ca="1" si="705"/>
        <v>#VALUE!</v>
      </c>
      <c r="EE144" s="87" t="e">
        <f t="shared" ca="1" si="706"/>
        <v>#VALUE!</v>
      </c>
      <c r="EF144" s="87" t="e">
        <f t="shared" ca="1" si="707"/>
        <v>#VALUE!</v>
      </c>
      <c r="EG144" s="87" t="e">
        <f t="shared" ca="1" si="708"/>
        <v>#VALUE!</v>
      </c>
      <c r="EH144" s="87" t="e">
        <f t="shared" ca="1" si="709"/>
        <v>#VALUE!</v>
      </c>
      <c r="EI144" s="87" t="e">
        <f t="shared" ca="1" si="710"/>
        <v>#VALUE!</v>
      </c>
      <c r="EJ144" s="87" t="e">
        <f t="shared" ca="1" si="711"/>
        <v>#VALUE!</v>
      </c>
      <c r="EK144" s="87" t="e">
        <f t="shared" ca="1" si="712"/>
        <v>#VALUE!</v>
      </c>
      <c r="EL144" s="87" t="e">
        <f t="shared" ca="1" si="713"/>
        <v>#VALUE!</v>
      </c>
      <c r="EM144" s="87" t="e">
        <f t="shared" ca="1" si="714"/>
        <v>#VALUE!</v>
      </c>
      <c r="EN144" s="87" t="e">
        <f t="shared" ca="1" si="715"/>
        <v>#VALUE!</v>
      </c>
      <c r="EO144" s="87" t="e">
        <f t="shared" ca="1" si="716"/>
        <v>#VALUE!</v>
      </c>
      <c r="EP144" s="87" t="e">
        <f t="shared" ca="1" si="717"/>
        <v>#VALUE!</v>
      </c>
      <c r="EQ144" s="87" t="e">
        <f t="shared" ca="1" si="718"/>
        <v>#VALUE!</v>
      </c>
      <c r="ER144" s="87" t="e">
        <f t="shared" ca="1" si="719"/>
        <v>#VALUE!</v>
      </c>
      <c r="ES144" s="87" t="e">
        <f t="shared" ca="1" si="720"/>
        <v>#VALUE!</v>
      </c>
      <c r="EU144" s="87" t="e">
        <f t="shared" ca="1" si="721"/>
        <v>#VALUE!</v>
      </c>
      <c r="EV144" s="87" t="e">
        <f t="shared" ca="1" si="722"/>
        <v>#VALUE!</v>
      </c>
      <c r="EW144" s="87" t="e">
        <f t="shared" ca="1" si="723"/>
        <v>#VALUE!</v>
      </c>
      <c r="EX144" s="87" t="e">
        <f t="shared" ca="1" si="724"/>
        <v>#VALUE!</v>
      </c>
      <c r="EY144" s="87" t="e">
        <f t="shared" ca="1" si="725"/>
        <v>#VALUE!</v>
      </c>
      <c r="EZ144" s="87" t="e">
        <f t="shared" ca="1" si="726"/>
        <v>#VALUE!</v>
      </c>
      <c r="FA144" s="87" t="e">
        <f t="shared" ca="1" si="727"/>
        <v>#VALUE!</v>
      </c>
      <c r="FB144" s="87" t="e">
        <f t="shared" ca="1" si="728"/>
        <v>#VALUE!</v>
      </c>
      <c r="FC144" s="87" t="e">
        <f t="shared" ca="1" si="729"/>
        <v>#VALUE!</v>
      </c>
      <c r="FD144" s="87" t="e">
        <f t="shared" ca="1" si="730"/>
        <v>#VALUE!</v>
      </c>
      <c r="FE144" s="87" t="e">
        <f t="shared" ca="1" si="731"/>
        <v>#VALUE!</v>
      </c>
      <c r="FF144" s="87" t="e">
        <f t="shared" ca="1" si="732"/>
        <v>#VALUE!</v>
      </c>
      <c r="FG144" s="87" t="e">
        <f t="shared" ca="1" si="733"/>
        <v>#VALUE!</v>
      </c>
      <c r="FH144" s="87" t="e">
        <f t="shared" ca="1" si="734"/>
        <v>#VALUE!</v>
      </c>
      <c r="FI144" s="87" t="e">
        <f t="shared" ca="1" si="735"/>
        <v>#VALUE!</v>
      </c>
      <c r="FJ144" s="87" t="e">
        <f t="shared" ca="1" si="736"/>
        <v>#VALUE!</v>
      </c>
      <c r="FK144" s="87" t="e">
        <f t="shared" ca="1" si="737"/>
        <v>#VALUE!</v>
      </c>
      <c r="FL144" s="87" t="e">
        <f t="shared" ca="1" si="738"/>
        <v>#VALUE!</v>
      </c>
      <c r="FM144" s="87" t="e">
        <f t="shared" ca="1" si="739"/>
        <v>#VALUE!</v>
      </c>
      <c r="FN144" s="87" t="e">
        <f t="shared" ca="1" si="740"/>
        <v>#VALUE!</v>
      </c>
      <c r="FO144" s="87" t="e">
        <f t="shared" ca="1" si="741"/>
        <v>#VALUE!</v>
      </c>
      <c r="FQ144" s="87">
        <f ca="1"/>
        <v>0</v>
      </c>
      <c r="FR144" s="87">
        <f ca="1"/>
        <v>0</v>
      </c>
      <c r="FS144" s="87">
        <f ca="1"/>
        <v>0</v>
      </c>
      <c r="FT144" s="87">
        <f ca="1"/>
        <v>0</v>
      </c>
      <c r="FU144" s="87">
        <f ca="1"/>
        <v>0</v>
      </c>
      <c r="FV144" s="87">
        <f ca="1"/>
        <v>0</v>
      </c>
      <c r="FW144" s="87">
        <f ca="1"/>
        <v>0</v>
      </c>
      <c r="FX144" s="87">
        <f ca="1"/>
        <v>0</v>
      </c>
      <c r="FY144" s="87">
        <f ca="1"/>
        <v>0</v>
      </c>
      <c r="FZ144" s="87">
        <f ca="1"/>
        <v>0</v>
      </c>
      <c r="GA144" s="87">
        <f ca="1"/>
        <v>0</v>
      </c>
      <c r="GB144" s="87">
        <f ca="1"/>
        <v>0</v>
      </c>
      <c r="GC144" s="87">
        <f ca="1"/>
        <v>0</v>
      </c>
      <c r="GD144" s="87">
        <f ca="1"/>
        <v>0</v>
      </c>
      <c r="GE144" s="87">
        <f ca="1"/>
        <v>0</v>
      </c>
      <c r="GF144" s="87">
        <f ca="1"/>
        <v>0</v>
      </c>
      <c r="GG144" s="87">
        <f ca="1"/>
        <v>0</v>
      </c>
      <c r="GH144" s="87">
        <f ca="1"/>
        <v>0</v>
      </c>
      <c r="GI144" s="87">
        <f ca="1"/>
        <v>0</v>
      </c>
      <c r="GJ144" s="87">
        <f ca="1"/>
        <v>0</v>
      </c>
    </row>
    <row r="145" spans="1:192" x14ac:dyDescent="0.25">
      <c r="A145" s="87">
        <f t="shared" si="515"/>
        <v>136</v>
      </c>
      <c r="B145" s="87" t="e">
        <f t="shared" ca="1" si="744"/>
        <v>#N/A</v>
      </c>
      <c r="C145" s="87" t="e">
        <f t="shared" ca="1" si="745"/>
        <v>#REF!</v>
      </c>
      <c r="D145" s="87" t="e">
        <f t="shared" ca="1" si="746"/>
        <v>#REF!</v>
      </c>
      <c r="E145" s="87" t="e">
        <f t="shared" ca="1" si="747"/>
        <v>#REF!</v>
      </c>
      <c r="F145" s="87" t="e">
        <f t="shared" ca="1" si="748"/>
        <v>#REF!</v>
      </c>
      <c r="G145" s="87" t="e">
        <f t="shared" ca="1" si="749"/>
        <v>#REF!</v>
      </c>
      <c r="H145" s="87" t="e">
        <f t="shared" ca="1" si="750"/>
        <v>#REF!</v>
      </c>
      <c r="I145" s="87" t="e">
        <f t="shared" ca="1" si="751"/>
        <v>#REF!</v>
      </c>
      <c r="J145" s="87" t="e">
        <f t="shared" ca="1" si="752"/>
        <v>#REF!</v>
      </c>
      <c r="K145" s="87" t="e">
        <f t="shared" ca="1" si="753"/>
        <v>#REF!</v>
      </c>
      <c r="L145" s="87" t="e">
        <f t="shared" ca="1" si="754"/>
        <v>#REF!</v>
      </c>
      <c r="M145" s="87" t="e">
        <f t="shared" ca="1" si="755"/>
        <v>#REF!</v>
      </c>
      <c r="N145" s="87" t="e">
        <f t="shared" ca="1" si="756"/>
        <v>#REF!</v>
      </c>
      <c r="O145" s="87" t="e">
        <f t="shared" ca="1" si="757"/>
        <v>#REF!</v>
      </c>
      <c r="P145" s="87" t="e">
        <f t="shared" ca="1" si="758"/>
        <v>#REF!</v>
      </c>
      <c r="Q145" s="87" t="e">
        <f t="shared" ca="1" si="759"/>
        <v>#REF!</v>
      </c>
      <c r="R145" s="87" t="e">
        <f t="shared" ca="1" si="759"/>
        <v>#REF!</v>
      </c>
      <c r="S145" s="87" t="e">
        <f t="shared" ca="1" si="759"/>
        <v>#REF!</v>
      </c>
      <c r="T145" s="87" t="e">
        <f t="shared" ca="1" si="759"/>
        <v>#REF!</v>
      </c>
      <c r="U145" s="87" t="e">
        <f t="shared" ca="1" si="759"/>
        <v>#REF!</v>
      </c>
      <c r="X145" s="87">
        <f ca="1">Ranking!B141</f>
        <v>0</v>
      </c>
      <c r="Y145" s="87" t="e">
        <f ca="1">IF(AH145=0,0,Ranking!C141)</f>
        <v>#VALUE!</v>
      </c>
      <c r="Z145" s="91">
        <f ca="1">Ranking!G141</f>
        <v>0</v>
      </c>
      <c r="AA145" s="87" t="e">
        <f ca="1">MCA!ES144</f>
        <v>#REF!</v>
      </c>
      <c r="AB145" s="87">
        <f ca="1">MCA!ET144</f>
        <v>0</v>
      </c>
      <c r="AC145" s="87">
        <f ca="1">MCA!EU144</f>
        <v>0</v>
      </c>
      <c r="AD145" s="87" t="e">
        <f ca="1">INDEX('MCA-INPUT'!$C$22:$C$25,MATCH(AC145,$W$376:$W$379,0),1)</f>
        <v>#N/A</v>
      </c>
      <c r="AE145" s="87" t="e">
        <f t="shared" ca="1" si="652"/>
        <v>#VALUE!</v>
      </c>
      <c r="AF145" s="87">
        <f ca="1">MATCH(AB145,$AB$7:AB145,0)</f>
        <v>1</v>
      </c>
      <c r="AG145" s="87" t="str">
        <f t="shared" ca="1" si="653"/>
        <v>00</v>
      </c>
      <c r="AH145" s="87" t="e">
        <f t="shared" ca="1" si="654"/>
        <v>#VALUE!</v>
      </c>
      <c r="AI145" s="87" t="e">
        <f t="shared" ca="1" si="675"/>
        <v>#VALUE!</v>
      </c>
      <c r="AK145" s="87" t="e">
        <f t="shared" ca="1" si="655"/>
        <v>#VALUE!</v>
      </c>
      <c r="AL145" s="87" t="e">
        <f t="shared" ca="1" si="676"/>
        <v>#VALUE!</v>
      </c>
      <c r="AM145" s="87" t="e">
        <f t="shared" ca="1" si="656"/>
        <v>#VALUE!</v>
      </c>
      <c r="AN145" s="87" t="e">
        <f t="shared" ref="AN145:BA145" ca="1" si="774">IF(AM145&gt;0,2,IF($AL145&lt;=AN$5,1,0))</f>
        <v>#VALUE!</v>
      </c>
      <c r="AO145" s="87" t="e">
        <f t="shared" ca="1" si="774"/>
        <v>#VALUE!</v>
      </c>
      <c r="AP145" s="87" t="e">
        <f t="shared" ca="1" si="774"/>
        <v>#VALUE!</v>
      </c>
      <c r="AQ145" s="87" t="e">
        <f t="shared" ca="1" si="774"/>
        <v>#VALUE!</v>
      </c>
      <c r="AR145" s="87" t="e">
        <f t="shared" ca="1" si="774"/>
        <v>#VALUE!</v>
      </c>
      <c r="AS145" s="87" t="e">
        <f t="shared" ca="1" si="774"/>
        <v>#VALUE!</v>
      </c>
      <c r="AT145" s="87" t="e">
        <f t="shared" ca="1" si="774"/>
        <v>#VALUE!</v>
      </c>
      <c r="AU145" s="87" t="e">
        <f t="shared" ca="1" si="774"/>
        <v>#VALUE!</v>
      </c>
      <c r="AV145" s="87" t="e">
        <f t="shared" ca="1" si="774"/>
        <v>#VALUE!</v>
      </c>
      <c r="AW145" s="87" t="e">
        <f t="shared" ca="1" si="774"/>
        <v>#VALUE!</v>
      </c>
      <c r="AX145" s="87" t="e">
        <f t="shared" ca="1" si="774"/>
        <v>#VALUE!</v>
      </c>
      <c r="AY145" s="87" t="e">
        <f t="shared" ca="1" si="774"/>
        <v>#VALUE!</v>
      </c>
      <c r="AZ145" s="87" t="e">
        <f t="shared" ca="1" si="774"/>
        <v>#VALUE!</v>
      </c>
      <c r="BA145" s="87" t="e">
        <f t="shared" ca="1" si="774"/>
        <v>#VALUE!</v>
      </c>
      <c r="BB145" s="87" t="e">
        <f t="shared" ref="BB145:BF145" ca="1" si="775">IF(BA145&gt;0,2,IF($AL145&lt;=BB$5,1,0))</f>
        <v>#VALUE!</v>
      </c>
      <c r="BC145" s="87" t="e">
        <f t="shared" ca="1" si="775"/>
        <v>#VALUE!</v>
      </c>
      <c r="BD145" s="87" t="e">
        <f t="shared" ca="1" si="775"/>
        <v>#VALUE!</v>
      </c>
      <c r="BE145" s="87" t="e">
        <f t="shared" ca="1" si="775"/>
        <v>#VALUE!</v>
      </c>
      <c r="BF145" s="87" t="e">
        <f t="shared" ca="1" si="775"/>
        <v>#VALUE!</v>
      </c>
      <c r="BH145" s="87" t="e">
        <f t="shared" ca="1" si="659"/>
        <v>#VALUE!</v>
      </c>
      <c r="BI145" s="87" t="e">
        <f t="shared" ca="1" si="660"/>
        <v>#VALUE!</v>
      </c>
      <c r="BJ145" s="87" t="e">
        <f t="shared" ca="1" si="661"/>
        <v>#VALUE!</v>
      </c>
      <c r="BK145" s="87" t="e">
        <f t="shared" ca="1" si="662"/>
        <v>#VALUE!</v>
      </c>
      <c r="BL145" s="87" t="e">
        <f t="shared" ca="1" si="663"/>
        <v>#VALUE!</v>
      </c>
      <c r="BM145" s="87" t="e">
        <f t="shared" ca="1" si="664"/>
        <v>#VALUE!</v>
      </c>
      <c r="BN145" s="87" t="e">
        <f t="shared" ca="1" si="665"/>
        <v>#VALUE!</v>
      </c>
      <c r="BO145" s="87" t="e">
        <f t="shared" ca="1" si="666"/>
        <v>#VALUE!</v>
      </c>
      <c r="BP145" s="87" t="e">
        <f t="shared" ca="1" si="667"/>
        <v>#VALUE!</v>
      </c>
      <c r="BQ145" s="87" t="e">
        <f t="shared" ca="1" si="668"/>
        <v>#VALUE!</v>
      </c>
      <c r="BR145" s="87" t="e">
        <f t="shared" ca="1" si="669"/>
        <v>#VALUE!</v>
      </c>
      <c r="BS145" s="87" t="e">
        <f t="shared" ca="1" si="670"/>
        <v>#VALUE!</v>
      </c>
      <c r="BT145" s="87" t="e">
        <f t="shared" ca="1" si="671"/>
        <v>#VALUE!</v>
      </c>
      <c r="BU145" s="87" t="e">
        <f t="shared" ca="1" si="672"/>
        <v>#VALUE!</v>
      </c>
      <c r="BV145" s="87" t="e">
        <f t="shared" ca="1" si="673"/>
        <v>#VALUE!</v>
      </c>
      <c r="BW145" s="87" t="e">
        <f t="shared" ca="1" si="674"/>
        <v>#VALUE!</v>
      </c>
      <c r="BX145" s="87" t="e">
        <f t="shared" ca="1" si="674"/>
        <v>#VALUE!</v>
      </c>
      <c r="BY145" s="87" t="e">
        <f t="shared" ca="1" si="674"/>
        <v>#VALUE!</v>
      </c>
      <c r="BZ145" s="87" t="e">
        <f t="shared" ca="1" si="674"/>
        <v>#VALUE!</v>
      </c>
      <c r="CA145" s="87" t="e">
        <f t="shared" ca="1" si="674"/>
        <v>#VALUE!</v>
      </c>
      <c r="CD145" s="87" t="e">
        <f t="array" aca="1" ref="CD145" ca="1">IF(CD144=0,0,MIN(IF(CD$7:CD$109&gt;CD144,CD$7:CD$109,"")))</f>
        <v>#N/A</v>
      </c>
      <c r="CE145" s="87" t="e">
        <f t="array" aca="1" ref="CE145" ca="1">IF(CE144=0,0,MIN(IF(CE$7:CE$109&gt;CE144,CE$7:CE$109,"")))</f>
        <v>#REF!</v>
      </c>
      <c r="CF145" s="87" t="e">
        <f t="array" aca="1" ref="CF145" ca="1">IF(CF144=0,0,MIN(IF(CF$7:CF$109&gt;CF144,CF$7:CF$109,"")))</f>
        <v>#REF!</v>
      </c>
      <c r="CG145" s="87" t="e">
        <f t="array" aca="1" ref="CG145" ca="1">IF(CG144=0,0,MIN(IF(CG$7:CG$109&gt;CG144,CG$7:CG$109,"")))</f>
        <v>#REF!</v>
      </c>
      <c r="CH145" s="87" t="e">
        <f t="array" aca="1" ref="CH145" ca="1">IF(CH144=0,0,MIN(IF(CH$7:CH$109&gt;CH144,CH$7:CH$109,"")))</f>
        <v>#REF!</v>
      </c>
      <c r="CI145" s="87" t="e">
        <f t="array" aca="1" ref="CI145" ca="1">IF(CI144=0,0,MIN(IF(CI$7:CI$109&gt;CI144,CI$7:CI$109,"")))</f>
        <v>#REF!</v>
      </c>
      <c r="CJ145" s="87" t="e">
        <f t="array" aca="1" ref="CJ145" ca="1">IF(CJ144=0,0,MIN(IF(CJ$7:CJ$109&gt;CJ144,CJ$7:CJ$109,"")))</f>
        <v>#REF!</v>
      </c>
      <c r="CK145" s="87" t="e">
        <f t="array" aca="1" ref="CK145" ca="1">IF(CK144=0,0,MIN(IF(CK$7:CK$109&gt;CK144,CK$7:CK$109,"")))</f>
        <v>#REF!</v>
      </c>
      <c r="CL145" s="87" t="e">
        <f t="array" aca="1" ref="CL145" ca="1">IF(CL144=0,0,MIN(IF(CL$7:CL$109&gt;CL144,CL$7:CL$109,"")))</f>
        <v>#REF!</v>
      </c>
      <c r="CM145" s="87" t="e">
        <f t="array" aca="1" ref="CM145" ca="1">IF(CM144=0,0,MIN(IF(CM$7:CM$109&gt;CM144,CM$7:CM$109,"")))</f>
        <v>#REF!</v>
      </c>
      <c r="CN145" s="87" t="e">
        <f t="array" aca="1" ref="CN145" ca="1">IF(CN144=0,0,MIN(IF(CN$7:CN$109&gt;CN144,CN$7:CN$109,"")))</f>
        <v>#REF!</v>
      </c>
      <c r="CO145" s="87" t="e">
        <f t="array" aca="1" ref="CO145" ca="1">IF(CO144=0,0,MIN(IF(CO$7:CO$109&gt;CO144,CO$7:CO$109,"")))</f>
        <v>#REF!</v>
      </c>
      <c r="CP145" s="87" t="e">
        <f t="array" aca="1" ref="CP145" ca="1">IF(CP144=0,0,MIN(IF(CP$7:CP$109&gt;CP144,CP$7:CP$109,"")))</f>
        <v>#REF!</v>
      </c>
      <c r="CQ145" s="87" t="e">
        <f t="array" aca="1" ref="CQ145" ca="1">IF(CQ144=0,0,MIN(IF(CQ$7:CQ$109&gt;CQ144,CQ$7:CQ$109,"")))</f>
        <v>#REF!</v>
      </c>
      <c r="CR145" s="87" t="e">
        <f t="array" aca="1" ref="CR145" ca="1">IF(CR144=0,0,MIN(IF(CR$7:CR$109&gt;CR144,CR$7:CR$109,"")))</f>
        <v>#REF!</v>
      </c>
      <c r="CS145" s="87" t="e">
        <f t="array" aca="1" ref="CS145" ca="1">IF(CS144=0,0,MIN(IF(CS$7:CS$109&gt;CS144,CS$7:CS$109,"")))</f>
        <v>#REF!</v>
      </c>
      <c r="CT145" s="87" t="e">
        <f t="array" aca="1" ref="CT145" ca="1">IF(CT144=0,0,MIN(IF(CT$7:CT$109&gt;CT144,CT$7:CT$109,"")))</f>
        <v>#REF!</v>
      </c>
      <c r="CU145" s="87" t="e">
        <f t="array" aca="1" ref="CU145" ca="1">IF(CU144=0,0,MIN(IF(CU$7:CU$109&gt;CU144,CU$7:CU$109,"")))</f>
        <v>#REF!</v>
      </c>
      <c r="CV145" s="87" t="e">
        <f t="array" aca="1" ref="CV145" ca="1">IF(CV144=0,0,MIN(IF(CV$7:CV$109&gt;CV144,CV$7:CV$109,"")))</f>
        <v>#REF!</v>
      </c>
      <c r="CW145" s="87" t="e">
        <f t="array" aca="1" ref="CW145" ca="1">IF(CW144=0,0,MIN(IF(CW$7:CW$109&gt;CW144,CW$7:CW$109,"")))</f>
        <v>#REF!</v>
      </c>
      <c r="DC145" s="87" t="e">
        <f t="shared" ca="1" si="679"/>
        <v>#VALUE!</v>
      </c>
      <c r="DD145" s="87" t="e">
        <f t="shared" ca="1" si="680"/>
        <v>#VALUE!</v>
      </c>
      <c r="DE145" s="87" t="e">
        <f t="shared" ca="1" si="681"/>
        <v>#VALUE!</v>
      </c>
      <c r="DF145" s="87" t="e">
        <f t="shared" ca="1" si="682"/>
        <v>#VALUE!</v>
      </c>
      <c r="DG145" s="87" t="e">
        <f t="shared" ca="1" si="683"/>
        <v>#VALUE!</v>
      </c>
      <c r="DH145" s="87" t="e">
        <f t="shared" ca="1" si="684"/>
        <v>#VALUE!</v>
      </c>
      <c r="DI145" s="87" t="e">
        <f t="shared" ca="1" si="685"/>
        <v>#VALUE!</v>
      </c>
      <c r="DJ145" s="87" t="e">
        <f t="shared" ca="1" si="686"/>
        <v>#VALUE!</v>
      </c>
      <c r="DK145" s="87" t="e">
        <f t="shared" ca="1" si="687"/>
        <v>#VALUE!</v>
      </c>
      <c r="DL145" s="87" t="e">
        <f t="shared" ca="1" si="688"/>
        <v>#VALUE!</v>
      </c>
      <c r="DM145" s="87" t="e">
        <f t="shared" ca="1" si="689"/>
        <v>#VALUE!</v>
      </c>
      <c r="DN145" s="87" t="e">
        <f t="shared" ca="1" si="690"/>
        <v>#VALUE!</v>
      </c>
      <c r="DO145" s="87" t="e">
        <f t="shared" ca="1" si="691"/>
        <v>#VALUE!</v>
      </c>
      <c r="DP145" s="87" t="e">
        <f t="shared" ca="1" si="692"/>
        <v>#VALUE!</v>
      </c>
      <c r="DQ145" s="87" t="e">
        <f t="shared" ca="1" si="693"/>
        <v>#VALUE!</v>
      </c>
      <c r="DR145" s="87" t="e">
        <f t="shared" ca="1" si="694"/>
        <v>#VALUE!</v>
      </c>
      <c r="DS145" s="87" t="e">
        <f t="shared" ca="1" si="695"/>
        <v>#VALUE!</v>
      </c>
      <c r="DT145" s="87" t="e">
        <f t="shared" ca="1" si="696"/>
        <v>#VALUE!</v>
      </c>
      <c r="DU145" s="87" t="e">
        <f t="shared" ca="1" si="697"/>
        <v>#VALUE!</v>
      </c>
      <c r="DV145" s="87" t="e">
        <f t="shared" ca="1" si="698"/>
        <v>#VALUE!</v>
      </c>
      <c r="DW145" s="87" t="e">
        <f t="shared" ca="1" si="699"/>
        <v>#VALUE!</v>
      </c>
      <c r="DY145" s="87" t="e">
        <f t="shared" ca="1" si="700"/>
        <v>#VALUE!</v>
      </c>
      <c r="DZ145" s="87" t="e">
        <f t="shared" ca="1" si="701"/>
        <v>#VALUE!</v>
      </c>
      <c r="EA145" s="87" t="e">
        <f t="shared" ca="1" si="702"/>
        <v>#VALUE!</v>
      </c>
      <c r="EB145" s="87" t="e">
        <f t="shared" ca="1" si="703"/>
        <v>#VALUE!</v>
      </c>
      <c r="EC145" s="87" t="e">
        <f t="shared" ca="1" si="704"/>
        <v>#VALUE!</v>
      </c>
      <c r="ED145" s="87" t="e">
        <f t="shared" ca="1" si="705"/>
        <v>#VALUE!</v>
      </c>
      <c r="EE145" s="87" t="e">
        <f t="shared" ca="1" si="706"/>
        <v>#VALUE!</v>
      </c>
      <c r="EF145" s="87" t="e">
        <f t="shared" ca="1" si="707"/>
        <v>#VALUE!</v>
      </c>
      <c r="EG145" s="87" t="e">
        <f t="shared" ca="1" si="708"/>
        <v>#VALUE!</v>
      </c>
      <c r="EH145" s="87" t="e">
        <f t="shared" ca="1" si="709"/>
        <v>#VALUE!</v>
      </c>
      <c r="EI145" s="87" t="e">
        <f t="shared" ca="1" si="710"/>
        <v>#VALUE!</v>
      </c>
      <c r="EJ145" s="87" t="e">
        <f t="shared" ca="1" si="711"/>
        <v>#VALUE!</v>
      </c>
      <c r="EK145" s="87" t="e">
        <f t="shared" ca="1" si="712"/>
        <v>#VALUE!</v>
      </c>
      <c r="EL145" s="87" t="e">
        <f t="shared" ca="1" si="713"/>
        <v>#VALUE!</v>
      </c>
      <c r="EM145" s="87" t="e">
        <f t="shared" ca="1" si="714"/>
        <v>#VALUE!</v>
      </c>
      <c r="EN145" s="87" t="e">
        <f t="shared" ca="1" si="715"/>
        <v>#VALUE!</v>
      </c>
      <c r="EO145" s="87" t="e">
        <f t="shared" ca="1" si="716"/>
        <v>#VALUE!</v>
      </c>
      <c r="EP145" s="87" t="e">
        <f t="shared" ca="1" si="717"/>
        <v>#VALUE!</v>
      </c>
      <c r="EQ145" s="87" t="e">
        <f t="shared" ca="1" si="718"/>
        <v>#VALUE!</v>
      </c>
      <c r="ER145" s="87" t="e">
        <f t="shared" ca="1" si="719"/>
        <v>#VALUE!</v>
      </c>
      <c r="ES145" s="87" t="e">
        <f t="shared" ca="1" si="720"/>
        <v>#VALUE!</v>
      </c>
      <c r="EU145" s="87" t="e">
        <f t="shared" ca="1" si="721"/>
        <v>#VALUE!</v>
      </c>
      <c r="EV145" s="87" t="e">
        <f t="shared" ca="1" si="722"/>
        <v>#VALUE!</v>
      </c>
      <c r="EW145" s="87" t="e">
        <f t="shared" ca="1" si="723"/>
        <v>#VALUE!</v>
      </c>
      <c r="EX145" s="87" t="e">
        <f t="shared" ca="1" si="724"/>
        <v>#VALUE!</v>
      </c>
      <c r="EY145" s="87" t="e">
        <f t="shared" ca="1" si="725"/>
        <v>#VALUE!</v>
      </c>
      <c r="EZ145" s="87" t="e">
        <f t="shared" ca="1" si="726"/>
        <v>#VALUE!</v>
      </c>
      <c r="FA145" s="87" t="e">
        <f t="shared" ca="1" si="727"/>
        <v>#VALUE!</v>
      </c>
      <c r="FB145" s="87" t="e">
        <f t="shared" ca="1" si="728"/>
        <v>#VALUE!</v>
      </c>
      <c r="FC145" s="87" t="e">
        <f t="shared" ca="1" si="729"/>
        <v>#VALUE!</v>
      </c>
      <c r="FD145" s="87" t="e">
        <f t="shared" ca="1" si="730"/>
        <v>#VALUE!</v>
      </c>
      <c r="FE145" s="87" t="e">
        <f t="shared" ca="1" si="731"/>
        <v>#VALUE!</v>
      </c>
      <c r="FF145" s="87" t="e">
        <f t="shared" ca="1" si="732"/>
        <v>#VALUE!</v>
      </c>
      <c r="FG145" s="87" t="e">
        <f t="shared" ca="1" si="733"/>
        <v>#VALUE!</v>
      </c>
      <c r="FH145" s="87" t="e">
        <f t="shared" ca="1" si="734"/>
        <v>#VALUE!</v>
      </c>
      <c r="FI145" s="87" t="e">
        <f t="shared" ca="1" si="735"/>
        <v>#VALUE!</v>
      </c>
      <c r="FJ145" s="87" t="e">
        <f t="shared" ca="1" si="736"/>
        <v>#VALUE!</v>
      </c>
      <c r="FK145" s="87" t="e">
        <f t="shared" ca="1" si="737"/>
        <v>#VALUE!</v>
      </c>
      <c r="FL145" s="87" t="e">
        <f t="shared" ca="1" si="738"/>
        <v>#VALUE!</v>
      </c>
      <c r="FM145" s="87" t="e">
        <f t="shared" ca="1" si="739"/>
        <v>#VALUE!</v>
      </c>
      <c r="FN145" s="87" t="e">
        <f t="shared" ca="1" si="740"/>
        <v>#VALUE!</v>
      </c>
      <c r="FO145" s="87" t="e">
        <f t="shared" ca="1" si="741"/>
        <v>#VALUE!</v>
      </c>
      <c r="FQ145" s="87">
        <f ca="1"/>
        <v>0</v>
      </c>
      <c r="FR145" s="87">
        <f ca="1"/>
        <v>0</v>
      </c>
      <c r="FS145" s="87">
        <f ca="1"/>
        <v>0</v>
      </c>
      <c r="FT145" s="87">
        <f ca="1"/>
        <v>0</v>
      </c>
      <c r="FU145" s="87">
        <f ca="1"/>
        <v>0</v>
      </c>
      <c r="FV145" s="87">
        <f ca="1"/>
        <v>0</v>
      </c>
      <c r="FW145" s="87">
        <f ca="1"/>
        <v>0</v>
      </c>
      <c r="FX145" s="87">
        <f ca="1"/>
        <v>0</v>
      </c>
      <c r="FY145" s="87">
        <f ca="1"/>
        <v>0</v>
      </c>
      <c r="FZ145" s="87">
        <f ca="1"/>
        <v>0</v>
      </c>
      <c r="GA145" s="87">
        <f ca="1"/>
        <v>0</v>
      </c>
      <c r="GB145" s="87">
        <f ca="1"/>
        <v>0</v>
      </c>
      <c r="GC145" s="87">
        <f ca="1"/>
        <v>0</v>
      </c>
      <c r="GD145" s="87">
        <f ca="1"/>
        <v>0</v>
      </c>
      <c r="GE145" s="87">
        <f ca="1"/>
        <v>0</v>
      </c>
      <c r="GF145" s="87">
        <f ca="1"/>
        <v>0</v>
      </c>
      <c r="GG145" s="87">
        <f ca="1"/>
        <v>0</v>
      </c>
      <c r="GH145" s="87">
        <f ca="1"/>
        <v>0</v>
      </c>
      <c r="GI145" s="87">
        <f ca="1"/>
        <v>0</v>
      </c>
      <c r="GJ145" s="87">
        <f ca="1"/>
        <v>0</v>
      </c>
    </row>
    <row r="146" spans="1:192" x14ac:dyDescent="0.25">
      <c r="A146" s="87">
        <f t="shared" si="515"/>
        <v>137</v>
      </c>
      <c r="B146" s="87" t="e">
        <f t="shared" ca="1" si="744"/>
        <v>#N/A</v>
      </c>
      <c r="C146" s="87" t="e">
        <f t="shared" ca="1" si="745"/>
        <v>#REF!</v>
      </c>
      <c r="D146" s="87" t="e">
        <f t="shared" ca="1" si="746"/>
        <v>#REF!</v>
      </c>
      <c r="E146" s="87" t="e">
        <f t="shared" ca="1" si="747"/>
        <v>#REF!</v>
      </c>
      <c r="F146" s="87" t="e">
        <f t="shared" ca="1" si="748"/>
        <v>#REF!</v>
      </c>
      <c r="G146" s="87" t="e">
        <f t="shared" ca="1" si="749"/>
        <v>#REF!</v>
      </c>
      <c r="H146" s="87" t="e">
        <f t="shared" ca="1" si="750"/>
        <v>#REF!</v>
      </c>
      <c r="I146" s="87" t="e">
        <f t="shared" ca="1" si="751"/>
        <v>#REF!</v>
      </c>
      <c r="J146" s="87" t="e">
        <f t="shared" ca="1" si="752"/>
        <v>#REF!</v>
      </c>
      <c r="K146" s="87" t="e">
        <f t="shared" ca="1" si="753"/>
        <v>#REF!</v>
      </c>
      <c r="L146" s="87" t="e">
        <f t="shared" ca="1" si="754"/>
        <v>#REF!</v>
      </c>
      <c r="M146" s="87" t="e">
        <f t="shared" ca="1" si="755"/>
        <v>#REF!</v>
      </c>
      <c r="N146" s="87" t="e">
        <f t="shared" ca="1" si="756"/>
        <v>#REF!</v>
      </c>
      <c r="O146" s="87" t="e">
        <f t="shared" ca="1" si="757"/>
        <v>#REF!</v>
      </c>
      <c r="P146" s="87" t="e">
        <f t="shared" ca="1" si="758"/>
        <v>#REF!</v>
      </c>
      <c r="Q146" s="87" t="e">
        <f t="shared" ca="1" si="759"/>
        <v>#REF!</v>
      </c>
      <c r="R146" s="87" t="e">
        <f t="shared" ca="1" si="759"/>
        <v>#REF!</v>
      </c>
      <c r="S146" s="87" t="e">
        <f t="shared" ca="1" si="759"/>
        <v>#REF!</v>
      </c>
      <c r="T146" s="87" t="e">
        <f t="shared" ca="1" si="759"/>
        <v>#REF!</v>
      </c>
      <c r="U146" s="87" t="e">
        <f t="shared" ca="1" si="759"/>
        <v>#REF!</v>
      </c>
      <c r="X146" s="87">
        <f ca="1">Ranking!B142</f>
        <v>0</v>
      </c>
      <c r="Y146" s="87" t="e">
        <f ca="1">IF(AH146=0,0,Ranking!C142)</f>
        <v>#VALUE!</v>
      </c>
      <c r="Z146" s="91">
        <f ca="1">Ranking!G142</f>
        <v>0</v>
      </c>
      <c r="AA146" s="87" t="e">
        <f ca="1">MCA!ES145</f>
        <v>#REF!</v>
      </c>
      <c r="AB146" s="87">
        <f ca="1">MCA!ET145</f>
        <v>0</v>
      </c>
      <c r="AC146" s="87">
        <f ca="1">MCA!EU145</f>
        <v>0</v>
      </c>
      <c r="AD146" s="87" t="e">
        <f ca="1">INDEX('MCA-INPUT'!$C$22:$C$25,MATCH(AC146,$W$376:$W$379,0),1)</f>
        <v>#N/A</v>
      </c>
      <c r="AE146" s="87" t="e">
        <f t="shared" ca="1" si="652"/>
        <v>#VALUE!</v>
      </c>
      <c r="AF146" s="87">
        <f ca="1">MATCH(AB146,$AB$7:AB146,0)</f>
        <v>1</v>
      </c>
      <c r="AG146" s="87" t="str">
        <f t="shared" ca="1" si="653"/>
        <v>00</v>
      </c>
      <c r="AH146" s="87" t="e">
        <f t="shared" ca="1" si="654"/>
        <v>#VALUE!</v>
      </c>
      <c r="AI146" s="87" t="e">
        <f t="shared" ca="1" si="675"/>
        <v>#VALUE!</v>
      </c>
      <c r="AK146" s="87" t="e">
        <f t="shared" ca="1" si="655"/>
        <v>#VALUE!</v>
      </c>
      <c r="AL146" s="87" t="e">
        <f t="shared" ca="1" si="676"/>
        <v>#VALUE!</v>
      </c>
      <c r="AM146" s="87" t="e">
        <f t="shared" ca="1" si="656"/>
        <v>#VALUE!</v>
      </c>
      <c r="AN146" s="87" t="e">
        <f t="shared" ref="AN146:BA146" ca="1" si="776">IF(AM146&gt;0,2,IF($AL146&lt;=AN$5,1,0))</f>
        <v>#VALUE!</v>
      </c>
      <c r="AO146" s="87" t="e">
        <f t="shared" ca="1" si="776"/>
        <v>#VALUE!</v>
      </c>
      <c r="AP146" s="87" t="e">
        <f t="shared" ca="1" si="776"/>
        <v>#VALUE!</v>
      </c>
      <c r="AQ146" s="87" t="e">
        <f t="shared" ca="1" si="776"/>
        <v>#VALUE!</v>
      </c>
      <c r="AR146" s="87" t="e">
        <f t="shared" ca="1" si="776"/>
        <v>#VALUE!</v>
      </c>
      <c r="AS146" s="87" t="e">
        <f t="shared" ca="1" si="776"/>
        <v>#VALUE!</v>
      </c>
      <c r="AT146" s="87" t="e">
        <f t="shared" ca="1" si="776"/>
        <v>#VALUE!</v>
      </c>
      <c r="AU146" s="87" t="e">
        <f t="shared" ca="1" si="776"/>
        <v>#VALUE!</v>
      </c>
      <c r="AV146" s="87" t="e">
        <f t="shared" ca="1" si="776"/>
        <v>#VALUE!</v>
      </c>
      <c r="AW146" s="87" t="e">
        <f t="shared" ca="1" si="776"/>
        <v>#VALUE!</v>
      </c>
      <c r="AX146" s="87" t="e">
        <f t="shared" ca="1" si="776"/>
        <v>#VALUE!</v>
      </c>
      <c r="AY146" s="87" t="e">
        <f t="shared" ca="1" si="776"/>
        <v>#VALUE!</v>
      </c>
      <c r="AZ146" s="87" t="e">
        <f t="shared" ca="1" si="776"/>
        <v>#VALUE!</v>
      </c>
      <c r="BA146" s="87" t="e">
        <f t="shared" ca="1" si="776"/>
        <v>#VALUE!</v>
      </c>
      <c r="BB146" s="87" t="e">
        <f t="shared" ref="BB146:BF146" ca="1" si="777">IF(BA146&gt;0,2,IF($AL146&lt;=BB$5,1,0))</f>
        <v>#VALUE!</v>
      </c>
      <c r="BC146" s="87" t="e">
        <f t="shared" ca="1" si="777"/>
        <v>#VALUE!</v>
      </c>
      <c r="BD146" s="87" t="e">
        <f t="shared" ca="1" si="777"/>
        <v>#VALUE!</v>
      </c>
      <c r="BE146" s="87" t="e">
        <f t="shared" ca="1" si="777"/>
        <v>#VALUE!</v>
      </c>
      <c r="BF146" s="87" t="e">
        <f t="shared" ca="1" si="777"/>
        <v>#VALUE!</v>
      </c>
      <c r="BH146" s="87" t="e">
        <f t="shared" ca="1" si="659"/>
        <v>#VALUE!</v>
      </c>
      <c r="BI146" s="87" t="e">
        <f t="shared" ca="1" si="660"/>
        <v>#VALUE!</v>
      </c>
      <c r="BJ146" s="87" t="e">
        <f t="shared" ca="1" si="661"/>
        <v>#VALUE!</v>
      </c>
      <c r="BK146" s="87" t="e">
        <f t="shared" ca="1" si="662"/>
        <v>#VALUE!</v>
      </c>
      <c r="BL146" s="87" t="e">
        <f t="shared" ca="1" si="663"/>
        <v>#VALUE!</v>
      </c>
      <c r="BM146" s="87" t="e">
        <f t="shared" ca="1" si="664"/>
        <v>#VALUE!</v>
      </c>
      <c r="BN146" s="87" t="e">
        <f t="shared" ca="1" si="665"/>
        <v>#VALUE!</v>
      </c>
      <c r="BO146" s="87" t="e">
        <f t="shared" ca="1" si="666"/>
        <v>#VALUE!</v>
      </c>
      <c r="BP146" s="87" t="e">
        <f t="shared" ca="1" si="667"/>
        <v>#VALUE!</v>
      </c>
      <c r="BQ146" s="87" t="e">
        <f t="shared" ca="1" si="668"/>
        <v>#VALUE!</v>
      </c>
      <c r="BR146" s="87" t="e">
        <f t="shared" ca="1" si="669"/>
        <v>#VALUE!</v>
      </c>
      <c r="BS146" s="87" t="e">
        <f t="shared" ca="1" si="670"/>
        <v>#VALUE!</v>
      </c>
      <c r="BT146" s="87" t="e">
        <f t="shared" ca="1" si="671"/>
        <v>#VALUE!</v>
      </c>
      <c r="BU146" s="87" t="e">
        <f t="shared" ca="1" si="672"/>
        <v>#VALUE!</v>
      </c>
      <c r="BV146" s="87" t="e">
        <f t="shared" ca="1" si="673"/>
        <v>#VALUE!</v>
      </c>
      <c r="BW146" s="87" t="e">
        <f t="shared" ca="1" si="674"/>
        <v>#VALUE!</v>
      </c>
      <c r="BX146" s="87" t="e">
        <f t="shared" ca="1" si="674"/>
        <v>#VALUE!</v>
      </c>
      <c r="BY146" s="87" t="e">
        <f t="shared" ca="1" si="674"/>
        <v>#VALUE!</v>
      </c>
      <c r="BZ146" s="87" t="e">
        <f t="shared" ca="1" si="674"/>
        <v>#VALUE!</v>
      </c>
      <c r="CA146" s="87" t="e">
        <f t="shared" ca="1" si="674"/>
        <v>#VALUE!</v>
      </c>
      <c r="CD146" s="87" t="e">
        <f t="array" aca="1" ref="CD146" ca="1">IF(CD145=0,0,MIN(IF(CD$7:CD$109&gt;CD145,CD$7:CD$109,"")))</f>
        <v>#N/A</v>
      </c>
      <c r="CE146" s="87" t="e">
        <f t="array" aca="1" ref="CE146" ca="1">IF(CE145=0,0,MIN(IF(CE$7:CE$109&gt;CE145,CE$7:CE$109,"")))</f>
        <v>#REF!</v>
      </c>
      <c r="CF146" s="87" t="e">
        <f t="array" aca="1" ref="CF146" ca="1">IF(CF145=0,0,MIN(IF(CF$7:CF$109&gt;CF145,CF$7:CF$109,"")))</f>
        <v>#REF!</v>
      </c>
      <c r="CG146" s="87" t="e">
        <f t="array" aca="1" ref="CG146" ca="1">IF(CG145=0,0,MIN(IF(CG$7:CG$109&gt;CG145,CG$7:CG$109,"")))</f>
        <v>#REF!</v>
      </c>
      <c r="CH146" s="87" t="e">
        <f t="array" aca="1" ref="CH146" ca="1">IF(CH145=0,0,MIN(IF(CH$7:CH$109&gt;CH145,CH$7:CH$109,"")))</f>
        <v>#REF!</v>
      </c>
      <c r="CI146" s="87" t="e">
        <f t="array" aca="1" ref="CI146" ca="1">IF(CI145=0,0,MIN(IF(CI$7:CI$109&gt;CI145,CI$7:CI$109,"")))</f>
        <v>#REF!</v>
      </c>
      <c r="CJ146" s="87" t="e">
        <f t="array" aca="1" ref="CJ146" ca="1">IF(CJ145=0,0,MIN(IF(CJ$7:CJ$109&gt;CJ145,CJ$7:CJ$109,"")))</f>
        <v>#REF!</v>
      </c>
      <c r="CK146" s="87" t="e">
        <f t="array" aca="1" ref="CK146" ca="1">IF(CK145=0,0,MIN(IF(CK$7:CK$109&gt;CK145,CK$7:CK$109,"")))</f>
        <v>#REF!</v>
      </c>
      <c r="CL146" s="87" t="e">
        <f t="array" aca="1" ref="CL146" ca="1">IF(CL145=0,0,MIN(IF(CL$7:CL$109&gt;CL145,CL$7:CL$109,"")))</f>
        <v>#REF!</v>
      </c>
      <c r="CM146" s="87" t="e">
        <f t="array" aca="1" ref="CM146" ca="1">IF(CM145=0,0,MIN(IF(CM$7:CM$109&gt;CM145,CM$7:CM$109,"")))</f>
        <v>#REF!</v>
      </c>
      <c r="CN146" s="87" t="e">
        <f t="array" aca="1" ref="CN146" ca="1">IF(CN145=0,0,MIN(IF(CN$7:CN$109&gt;CN145,CN$7:CN$109,"")))</f>
        <v>#REF!</v>
      </c>
      <c r="CO146" s="87" t="e">
        <f t="array" aca="1" ref="CO146" ca="1">IF(CO145=0,0,MIN(IF(CO$7:CO$109&gt;CO145,CO$7:CO$109,"")))</f>
        <v>#REF!</v>
      </c>
      <c r="CP146" s="87" t="e">
        <f t="array" aca="1" ref="CP146" ca="1">IF(CP145=0,0,MIN(IF(CP$7:CP$109&gt;CP145,CP$7:CP$109,"")))</f>
        <v>#REF!</v>
      </c>
      <c r="CQ146" s="87" t="e">
        <f t="array" aca="1" ref="CQ146" ca="1">IF(CQ145=0,0,MIN(IF(CQ$7:CQ$109&gt;CQ145,CQ$7:CQ$109,"")))</f>
        <v>#REF!</v>
      </c>
      <c r="CR146" s="87" t="e">
        <f t="array" aca="1" ref="CR146" ca="1">IF(CR145=0,0,MIN(IF(CR$7:CR$109&gt;CR145,CR$7:CR$109,"")))</f>
        <v>#REF!</v>
      </c>
      <c r="CS146" s="87" t="e">
        <f t="array" aca="1" ref="CS146" ca="1">IF(CS145=0,0,MIN(IF(CS$7:CS$109&gt;CS145,CS$7:CS$109,"")))</f>
        <v>#REF!</v>
      </c>
      <c r="CT146" s="87" t="e">
        <f t="array" aca="1" ref="CT146" ca="1">IF(CT145=0,0,MIN(IF(CT$7:CT$109&gt;CT145,CT$7:CT$109,"")))</f>
        <v>#REF!</v>
      </c>
      <c r="CU146" s="87" t="e">
        <f t="array" aca="1" ref="CU146" ca="1">IF(CU145=0,0,MIN(IF(CU$7:CU$109&gt;CU145,CU$7:CU$109,"")))</f>
        <v>#REF!</v>
      </c>
      <c r="CV146" s="87" t="e">
        <f t="array" aca="1" ref="CV146" ca="1">IF(CV145=0,0,MIN(IF(CV$7:CV$109&gt;CV145,CV$7:CV$109,"")))</f>
        <v>#REF!</v>
      </c>
      <c r="CW146" s="87" t="e">
        <f t="array" aca="1" ref="CW146" ca="1">IF(CW145=0,0,MIN(IF(CW$7:CW$109&gt;CW145,CW$7:CW$109,"")))</f>
        <v>#REF!</v>
      </c>
      <c r="DC146" s="87" t="e">
        <f t="shared" ca="1" si="679"/>
        <v>#VALUE!</v>
      </c>
      <c r="DD146" s="87" t="e">
        <f t="shared" ca="1" si="680"/>
        <v>#VALUE!</v>
      </c>
      <c r="DE146" s="87" t="e">
        <f t="shared" ca="1" si="681"/>
        <v>#VALUE!</v>
      </c>
      <c r="DF146" s="87" t="e">
        <f t="shared" ca="1" si="682"/>
        <v>#VALUE!</v>
      </c>
      <c r="DG146" s="87" t="e">
        <f t="shared" ca="1" si="683"/>
        <v>#VALUE!</v>
      </c>
      <c r="DH146" s="87" t="e">
        <f t="shared" ca="1" si="684"/>
        <v>#VALUE!</v>
      </c>
      <c r="DI146" s="87" t="e">
        <f t="shared" ca="1" si="685"/>
        <v>#VALUE!</v>
      </c>
      <c r="DJ146" s="87" t="e">
        <f t="shared" ca="1" si="686"/>
        <v>#VALUE!</v>
      </c>
      <c r="DK146" s="87" t="e">
        <f t="shared" ca="1" si="687"/>
        <v>#VALUE!</v>
      </c>
      <c r="DL146" s="87" t="e">
        <f t="shared" ca="1" si="688"/>
        <v>#VALUE!</v>
      </c>
      <c r="DM146" s="87" t="e">
        <f t="shared" ca="1" si="689"/>
        <v>#VALUE!</v>
      </c>
      <c r="DN146" s="87" t="e">
        <f t="shared" ca="1" si="690"/>
        <v>#VALUE!</v>
      </c>
      <c r="DO146" s="87" t="e">
        <f t="shared" ca="1" si="691"/>
        <v>#VALUE!</v>
      </c>
      <c r="DP146" s="87" t="e">
        <f t="shared" ca="1" si="692"/>
        <v>#VALUE!</v>
      </c>
      <c r="DQ146" s="87" t="e">
        <f t="shared" ca="1" si="693"/>
        <v>#VALUE!</v>
      </c>
      <c r="DR146" s="87" t="e">
        <f t="shared" ca="1" si="694"/>
        <v>#VALUE!</v>
      </c>
      <c r="DS146" s="87" t="e">
        <f t="shared" ca="1" si="695"/>
        <v>#VALUE!</v>
      </c>
      <c r="DT146" s="87" t="e">
        <f t="shared" ca="1" si="696"/>
        <v>#VALUE!</v>
      </c>
      <c r="DU146" s="87" t="e">
        <f t="shared" ca="1" si="697"/>
        <v>#VALUE!</v>
      </c>
      <c r="DV146" s="87" t="e">
        <f t="shared" ca="1" si="698"/>
        <v>#VALUE!</v>
      </c>
      <c r="DW146" s="87" t="e">
        <f t="shared" ca="1" si="699"/>
        <v>#VALUE!</v>
      </c>
      <c r="DY146" s="87" t="e">
        <f t="shared" ca="1" si="700"/>
        <v>#VALUE!</v>
      </c>
      <c r="DZ146" s="87" t="e">
        <f t="shared" ca="1" si="701"/>
        <v>#VALUE!</v>
      </c>
      <c r="EA146" s="87" t="e">
        <f t="shared" ca="1" si="702"/>
        <v>#VALUE!</v>
      </c>
      <c r="EB146" s="87" t="e">
        <f t="shared" ca="1" si="703"/>
        <v>#VALUE!</v>
      </c>
      <c r="EC146" s="87" t="e">
        <f t="shared" ca="1" si="704"/>
        <v>#VALUE!</v>
      </c>
      <c r="ED146" s="87" t="e">
        <f t="shared" ca="1" si="705"/>
        <v>#VALUE!</v>
      </c>
      <c r="EE146" s="87" t="e">
        <f t="shared" ca="1" si="706"/>
        <v>#VALUE!</v>
      </c>
      <c r="EF146" s="87" t="e">
        <f t="shared" ca="1" si="707"/>
        <v>#VALUE!</v>
      </c>
      <c r="EG146" s="87" t="e">
        <f t="shared" ca="1" si="708"/>
        <v>#VALUE!</v>
      </c>
      <c r="EH146" s="87" t="e">
        <f t="shared" ca="1" si="709"/>
        <v>#VALUE!</v>
      </c>
      <c r="EI146" s="87" t="e">
        <f t="shared" ca="1" si="710"/>
        <v>#VALUE!</v>
      </c>
      <c r="EJ146" s="87" t="e">
        <f t="shared" ca="1" si="711"/>
        <v>#VALUE!</v>
      </c>
      <c r="EK146" s="87" t="e">
        <f t="shared" ca="1" si="712"/>
        <v>#VALUE!</v>
      </c>
      <c r="EL146" s="87" t="e">
        <f t="shared" ca="1" si="713"/>
        <v>#VALUE!</v>
      </c>
      <c r="EM146" s="87" t="e">
        <f t="shared" ca="1" si="714"/>
        <v>#VALUE!</v>
      </c>
      <c r="EN146" s="87" t="e">
        <f t="shared" ca="1" si="715"/>
        <v>#VALUE!</v>
      </c>
      <c r="EO146" s="87" t="e">
        <f t="shared" ca="1" si="716"/>
        <v>#VALUE!</v>
      </c>
      <c r="EP146" s="87" t="e">
        <f t="shared" ca="1" si="717"/>
        <v>#VALUE!</v>
      </c>
      <c r="EQ146" s="87" t="e">
        <f t="shared" ca="1" si="718"/>
        <v>#VALUE!</v>
      </c>
      <c r="ER146" s="87" t="e">
        <f t="shared" ca="1" si="719"/>
        <v>#VALUE!</v>
      </c>
      <c r="ES146" s="87" t="e">
        <f t="shared" ca="1" si="720"/>
        <v>#VALUE!</v>
      </c>
      <c r="EU146" s="87" t="e">
        <f t="shared" ca="1" si="721"/>
        <v>#VALUE!</v>
      </c>
      <c r="EV146" s="87" t="e">
        <f t="shared" ca="1" si="722"/>
        <v>#VALUE!</v>
      </c>
      <c r="EW146" s="87" t="e">
        <f t="shared" ca="1" si="723"/>
        <v>#VALUE!</v>
      </c>
      <c r="EX146" s="87" t="e">
        <f t="shared" ca="1" si="724"/>
        <v>#VALUE!</v>
      </c>
      <c r="EY146" s="87" t="e">
        <f t="shared" ca="1" si="725"/>
        <v>#VALUE!</v>
      </c>
      <c r="EZ146" s="87" t="e">
        <f t="shared" ca="1" si="726"/>
        <v>#VALUE!</v>
      </c>
      <c r="FA146" s="87" t="e">
        <f t="shared" ca="1" si="727"/>
        <v>#VALUE!</v>
      </c>
      <c r="FB146" s="87" t="e">
        <f t="shared" ca="1" si="728"/>
        <v>#VALUE!</v>
      </c>
      <c r="FC146" s="87" t="e">
        <f t="shared" ca="1" si="729"/>
        <v>#VALUE!</v>
      </c>
      <c r="FD146" s="87" t="e">
        <f t="shared" ca="1" si="730"/>
        <v>#VALUE!</v>
      </c>
      <c r="FE146" s="87" t="e">
        <f t="shared" ca="1" si="731"/>
        <v>#VALUE!</v>
      </c>
      <c r="FF146" s="87" t="e">
        <f t="shared" ca="1" si="732"/>
        <v>#VALUE!</v>
      </c>
      <c r="FG146" s="87" t="e">
        <f t="shared" ca="1" si="733"/>
        <v>#VALUE!</v>
      </c>
      <c r="FH146" s="87" t="e">
        <f t="shared" ca="1" si="734"/>
        <v>#VALUE!</v>
      </c>
      <c r="FI146" s="87" t="e">
        <f t="shared" ca="1" si="735"/>
        <v>#VALUE!</v>
      </c>
      <c r="FJ146" s="87" t="e">
        <f t="shared" ca="1" si="736"/>
        <v>#VALUE!</v>
      </c>
      <c r="FK146" s="87" t="e">
        <f t="shared" ca="1" si="737"/>
        <v>#VALUE!</v>
      </c>
      <c r="FL146" s="87" t="e">
        <f t="shared" ca="1" si="738"/>
        <v>#VALUE!</v>
      </c>
      <c r="FM146" s="87" t="e">
        <f t="shared" ca="1" si="739"/>
        <v>#VALUE!</v>
      </c>
      <c r="FN146" s="87" t="e">
        <f t="shared" ca="1" si="740"/>
        <v>#VALUE!</v>
      </c>
      <c r="FO146" s="87" t="e">
        <f t="shared" ca="1" si="741"/>
        <v>#VALUE!</v>
      </c>
      <c r="FQ146" s="87">
        <f ca="1"/>
        <v>0</v>
      </c>
      <c r="FR146" s="87">
        <f ca="1"/>
        <v>0</v>
      </c>
      <c r="FS146" s="87">
        <f ca="1"/>
        <v>0</v>
      </c>
      <c r="FT146" s="87">
        <f ca="1"/>
        <v>0</v>
      </c>
      <c r="FU146" s="87">
        <f ca="1"/>
        <v>0</v>
      </c>
      <c r="FV146" s="87">
        <f ca="1"/>
        <v>0</v>
      </c>
      <c r="FW146" s="87">
        <f ca="1"/>
        <v>0</v>
      </c>
      <c r="FX146" s="87">
        <f ca="1"/>
        <v>0</v>
      </c>
      <c r="FY146" s="87">
        <f ca="1"/>
        <v>0</v>
      </c>
      <c r="FZ146" s="87">
        <f ca="1"/>
        <v>0</v>
      </c>
      <c r="GA146" s="87">
        <f ca="1"/>
        <v>0</v>
      </c>
      <c r="GB146" s="87">
        <f ca="1"/>
        <v>0</v>
      </c>
      <c r="GC146" s="87">
        <f ca="1"/>
        <v>0</v>
      </c>
      <c r="GD146" s="87">
        <f ca="1"/>
        <v>0</v>
      </c>
      <c r="GE146" s="87">
        <f ca="1"/>
        <v>0</v>
      </c>
      <c r="GF146" s="87">
        <f ca="1"/>
        <v>0</v>
      </c>
      <c r="GG146" s="87">
        <f ca="1"/>
        <v>0</v>
      </c>
      <c r="GH146" s="87">
        <f ca="1"/>
        <v>0</v>
      </c>
      <c r="GI146" s="87">
        <f ca="1"/>
        <v>0</v>
      </c>
      <c r="GJ146" s="87">
        <f ca="1"/>
        <v>0</v>
      </c>
    </row>
    <row r="147" spans="1:192" x14ac:dyDescent="0.25">
      <c r="A147" s="87">
        <f t="shared" si="515"/>
        <v>138</v>
      </c>
      <c r="B147" s="87" t="e">
        <f t="shared" ca="1" si="744"/>
        <v>#N/A</v>
      </c>
      <c r="C147" s="87" t="e">
        <f t="shared" ca="1" si="745"/>
        <v>#REF!</v>
      </c>
      <c r="D147" s="87" t="e">
        <f t="shared" ca="1" si="746"/>
        <v>#REF!</v>
      </c>
      <c r="E147" s="87" t="e">
        <f t="shared" ca="1" si="747"/>
        <v>#REF!</v>
      </c>
      <c r="F147" s="87" t="e">
        <f t="shared" ca="1" si="748"/>
        <v>#REF!</v>
      </c>
      <c r="G147" s="87" t="e">
        <f t="shared" ca="1" si="749"/>
        <v>#REF!</v>
      </c>
      <c r="H147" s="87" t="e">
        <f t="shared" ca="1" si="750"/>
        <v>#REF!</v>
      </c>
      <c r="I147" s="87" t="e">
        <f t="shared" ca="1" si="751"/>
        <v>#REF!</v>
      </c>
      <c r="J147" s="87" t="e">
        <f t="shared" ca="1" si="752"/>
        <v>#REF!</v>
      </c>
      <c r="K147" s="87" t="e">
        <f t="shared" ca="1" si="753"/>
        <v>#REF!</v>
      </c>
      <c r="L147" s="87" t="e">
        <f t="shared" ca="1" si="754"/>
        <v>#REF!</v>
      </c>
      <c r="M147" s="87" t="e">
        <f t="shared" ca="1" si="755"/>
        <v>#REF!</v>
      </c>
      <c r="N147" s="87" t="e">
        <f t="shared" ca="1" si="756"/>
        <v>#REF!</v>
      </c>
      <c r="O147" s="87" t="e">
        <f t="shared" ca="1" si="757"/>
        <v>#REF!</v>
      </c>
      <c r="P147" s="87" t="e">
        <f t="shared" ca="1" si="758"/>
        <v>#REF!</v>
      </c>
      <c r="Q147" s="87" t="e">
        <f t="shared" ca="1" si="759"/>
        <v>#REF!</v>
      </c>
      <c r="R147" s="87" t="e">
        <f t="shared" ca="1" si="759"/>
        <v>#REF!</v>
      </c>
      <c r="S147" s="87" t="e">
        <f t="shared" ca="1" si="759"/>
        <v>#REF!</v>
      </c>
      <c r="T147" s="87" t="e">
        <f t="shared" ca="1" si="759"/>
        <v>#REF!</v>
      </c>
      <c r="U147" s="87" t="e">
        <f t="shared" ca="1" si="759"/>
        <v>#REF!</v>
      </c>
      <c r="X147" s="87">
        <f ca="1">Ranking!B143</f>
        <v>0</v>
      </c>
      <c r="Y147" s="87" t="e">
        <f ca="1">IF(AH147=0,0,Ranking!C143)</f>
        <v>#VALUE!</v>
      </c>
      <c r="Z147" s="91">
        <f ca="1">Ranking!G143</f>
        <v>0</v>
      </c>
      <c r="AA147" s="87" t="e">
        <f ca="1">MCA!ES146</f>
        <v>#REF!</v>
      </c>
      <c r="AB147" s="87">
        <f ca="1">MCA!ET146</f>
        <v>0</v>
      </c>
      <c r="AC147" s="87">
        <f ca="1">MCA!EU146</f>
        <v>0</v>
      </c>
      <c r="AD147" s="87" t="e">
        <f ca="1">INDEX('MCA-INPUT'!$C$22:$C$25,MATCH(AC147,$W$376:$W$379,0),1)</f>
        <v>#N/A</v>
      </c>
      <c r="AE147" s="87" t="e">
        <f t="shared" ca="1" si="652"/>
        <v>#VALUE!</v>
      </c>
      <c r="AF147" s="87">
        <f ca="1">MATCH(AB147,$AB$7:AB147,0)</f>
        <v>1</v>
      </c>
      <c r="AG147" s="87" t="str">
        <f t="shared" ca="1" si="653"/>
        <v>00</v>
      </c>
      <c r="AH147" s="87" t="e">
        <f t="shared" ca="1" si="654"/>
        <v>#VALUE!</v>
      </c>
      <c r="AI147" s="87" t="e">
        <f t="shared" ca="1" si="675"/>
        <v>#VALUE!</v>
      </c>
      <c r="AK147" s="87" t="e">
        <f t="shared" ca="1" si="655"/>
        <v>#VALUE!</v>
      </c>
      <c r="AL147" s="87" t="e">
        <f t="shared" ca="1" si="676"/>
        <v>#VALUE!</v>
      </c>
      <c r="AM147" s="87" t="e">
        <f t="shared" ca="1" si="656"/>
        <v>#VALUE!</v>
      </c>
      <c r="AN147" s="87" t="e">
        <f t="shared" ref="AN147:BA147" ca="1" si="778">IF(AM147&gt;0,2,IF($AL147&lt;=AN$5,1,0))</f>
        <v>#VALUE!</v>
      </c>
      <c r="AO147" s="87" t="e">
        <f t="shared" ca="1" si="778"/>
        <v>#VALUE!</v>
      </c>
      <c r="AP147" s="87" t="e">
        <f t="shared" ca="1" si="778"/>
        <v>#VALUE!</v>
      </c>
      <c r="AQ147" s="87" t="e">
        <f t="shared" ca="1" si="778"/>
        <v>#VALUE!</v>
      </c>
      <c r="AR147" s="87" t="e">
        <f t="shared" ca="1" si="778"/>
        <v>#VALUE!</v>
      </c>
      <c r="AS147" s="87" t="e">
        <f t="shared" ca="1" si="778"/>
        <v>#VALUE!</v>
      </c>
      <c r="AT147" s="87" t="e">
        <f t="shared" ca="1" si="778"/>
        <v>#VALUE!</v>
      </c>
      <c r="AU147" s="87" t="e">
        <f t="shared" ca="1" si="778"/>
        <v>#VALUE!</v>
      </c>
      <c r="AV147" s="87" t="e">
        <f t="shared" ca="1" si="778"/>
        <v>#VALUE!</v>
      </c>
      <c r="AW147" s="87" t="e">
        <f t="shared" ca="1" si="778"/>
        <v>#VALUE!</v>
      </c>
      <c r="AX147" s="87" t="e">
        <f t="shared" ca="1" si="778"/>
        <v>#VALUE!</v>
      </c>
      <c r="AY147" s="87" t="e">
        <f t="shared" ca="1" si="778"/>
        <v>#VALUE!</v>
      </c>
      <c r="AZ147" s="87" t="e">
        <f t="shared" ca="1" si="778"/>
        <v>#VALUE!</v>
      </c>
      <c r="BA147" s="87" t="e">
        <f t="shared" ca="1" si="778"/>
        <v>#VALUE!</v>
      </c>
      <c r="BB147" s="87" t="e">
        <f t="shared" ref="BB147:BF147" ca="1" si="779">IF(BA147&gt;0,2,IF($AL147&lt;=BB$5,1,0))</f>
        <v>#VALUE!</v>
      </c>
      <c r="BC147" s="87" t="e">
        <f t="shared" ca="1" si="779"/>
        <v>#VALUE!</v>
      </c>
      <c r="BD147" s="87" t="e">
        <f t="shared" ca="1" si="779"/>
        <v>#VALUE!</v>
      </c>
      <c r="BE147" s="87" t="e">
        <f t="shared" ca="1" si="779"/>
        <v>#VALUE!</v>
      </c>
      <c r="BF147" s="87" t="e">
        <f t="shared" ca="1" si="779"/>
        <v>#VALUE!</v>
      </c>
      <c r="BH147" s="87" t="e">
        <f t="shared" ca="1" si="659"/>
        <v>#VALUE!</v>
      </c>
      <c r="BI147" s="87" t="e">
        <f t="shared" ca="1" si="660"/>
        <v>#VALUE!</v>
      </c>
      <c r="BJ147" s="87" t="e">
        <f t="shared" ca="1" si="661"/>
        <v>#VALUE!</v>
      </c>
      <c r="BK147" s="87" t="e">
        <f t="shared" ca="1" si="662"/>
        <v>#VALUE!</v>
      </c>
      <c r="BL147" s="87" t="e">
        <f t="shared" ca="1" si="663"/>
        <v>#VALUE!</v>
      </c>
      <c r="BM147" s="87" t="e">
        <f t="shared" ca="1" si="664"/>
        <v>#VALUE!</v>
      </c>
      <c r="BN147" s="87" t="e">
        <f t="shared" ca="1" si="665"/>
        <v>#VALUE!</v>
      </c>
      <c r="BO147" s="87" t="e">
        <f t="shared" ca="1" si="666"/>
        <v>#VALUE!</v>
      </c>
      <c r="BP147" s="87" t="e">
        <f t="shared" ca="1" si="667"/>
        <v>#VALUE!</v>
      </c>
      <c r="BQ147" s="87" t="e">
        <f t="shared" ca="1" si="668"/>
        <v>#VALUE!</v>
      </c>
      <c r="BR147" s="87" t="e">
        <f t="shared" ca="1" si="669"/>
        <v>#VALUE!</v>
      </c>
      <c r="BS147" s="87" t="e">
        <f t="shared" ca="1" si="670"/>
        <v>#VALUE!</v>
      </c>
      <c r="BT147" s="87" t="e">
        <f t="shared" ca="1" si="671"/>
        <v>#VALUE!</v>
      </c>
      <c r="BU147" s="87" t="e">
        <f t="shared" ca="1" si="672"/>
        <v>#VALUE!</v>
      </c>
      <c r="BV147" s="87" t="e">
        <f t="shared" ca="1" si="673"/>
        <v>#VALUE!</v>
      </c>
      <c r="BW147" s="87" t="e">
        <f t="shared" ca="1" si="674"/>
        <v>#VALUE!</v>
      </c>
      <c r="BX147" s="87" t="e">
        <f t="shared" ca="1" si="674"/>
        <v>#VALUE!</v>
      </c>
      <c r="BY147" s="87" t="e">
        <f t="shared" ca="1" si="674"/>
        <v>#VALUE!</v>
      </c>
      <c r="BZ147" s="87" t="e">
        <f t="shared" ca="1" si="674"/>
        <v>#VALUE!</v>
      </c>
      <c r="CA147" s="87" t="e">
        <f t="shared" ca="1" si="674"/>
        <v>#VALUE!</v>
      </c>
      <c r="CD147" s="87" t="e">
        <f t="array" aca="1" ref="CD147" ca="1">IF(CD146=0,0,MIN(IF(CD$7:CD$109&gt;CD146,CD$7:CD$109,"")))</f>
        <v>#N/A</v>
      </c>
      <c r="CE147" s="87" t="e">
        <f t="array" aca="1" ref="CE147" ca="1">IF(CE146=0,0,MIN(IF(CE$7:CE$109&gt;CE146,CE$7:CE$109,"")))</f>
        <v>#REF!</v>
      </c>
      <c r="CF147" s="87" t="e">
        <f t="array" aca="1" ref="CF147" ca="1">IF(CF146=0,0,MIN(IF(CF$7:CF$109&gt;CF146,CF$7:CF$109,"")))</f>
        <v>#REF!</v>
      </c>
      <c r="CG147" s="87" t="e">
        <f t="array" aca="1" ref="CG147" ca="1">IF(CG146=0,0,MIN(IF(CG$7:CG$109&gt;CG146,CG$7:CG$109,"")))</f>
        <v>#REF!</v>
      </c>
      <c r="CH147" s="87" t="e">
        <f t="array" aca="1" ref="CH147" ca="1">IF(CH146=0,0,MIN(IF(CH$7:CH$109&gt;CH146,CH$7:CH$109,"")))</f>
        <v>#REF!</v>
      </c>
      <c r="CI147" s="87" t="e">
        <f t="array" aca="1" ref="CI147" ca="1">IF(CI146=0,0,MIN(IF(CI$7:CI$109&gt;CI146,CI$7:CI$109,"")))</f>
        <v>#REF!</v>
      </c>
      <c r="CJ147" s="87" t="e">
        <f t="array" aca="1" ref="CJ147" ca="1">IF(CJ146=0,0,MIN(IF(CJ$7:CJ$109&gt;CJ146,CJ$7:CJ$109,"")))</f>
        <v>#REF!</v>
      </c>
      <c r="CK147" s="87" t="e">
        <f t="array" aca="1" ref="CK147" ca="1">IF(CK146=0,0,MIN(IF(CK$7:CK$109&gt;CK146,CK$7:CK$109,"")))</f>
        <v>#REF!</v>
      </c>
      <c r="CL147" s="87" t="e">
        <f t="array" aca="1" ref="CL147" ca="1">IF(CL146=0,0,MIN(IF(CL$7:CL$109&gt;CL146,CL$7:CL$109,"")))</f>
        <v>#REF!</v>
      </c>
      <c r="CM147" s="87" t="e">
        <f t="array" aca="1" ref="CM147" ca="1">IF(CM146=0,0,MIN(IF(CM$7:CM$109&gt;CM146,CM$7:CM$109,"")))</f>
        <v>#REF!</v>
      </c>
      <c r="CN147" s="87" t="e">
        <f t="array" aca="1" ref="CN147" ca="1">IF(CN146=0,0,MIN(IF(CN$7:CN$109&gt;CN146,CN$7:CN$109,"")))</f>
        <v>#REF!</v>
      </c>
      <c r="CO147" s="87" t="e">
        <f t="array" aca="1" ref="CO147" ca="1">IF(CO146=0,0,MIN(IF(CO$7:CO$109&gt;CO146,CO$7:CO$109,"")))</f>
        <v>#REF!</v>
      </c>
      <c r="CP147" s="87" t="e">
        <f t="array" aca="1" ref="CP147" ca="1">IF(CP146=0,0,MIN(IF(CP$7:CP$109&gt;CP146,CP$7:CP$109,"")))</f>
        <v>#REF!</v>
      </c>
      <c r="CQ147" s="87" t="e">
        <f t="array" aca="1" ref="CQ147" ca="1">IF(CQ146=0,0,MIN(IF(CQ$7:CQ$109&gt;CQ146,CQ$7:CQ$109,"")))</f>
        <v>#REF!</v>
      </c>
      <c r="CR147" s="87" t="e">
        <f t="array" aca="1" ref="CR147" ca="1">IF(CR146=0,0,MIN(IF(CR$7:CR$109&gt;CR146,CR$7:CR$109,"")))</f>
        <v>#REF!</v>
      </c>
      <c r="CS147" s="87" t="e">
        <f t="array" aca="1" ref="CS147" ca="1">IF(CS146=0,0,MIN(IF(CS$7:CS$109&gt;CS146,CS$7:CS$109,"")))</f>
        <v>#REF!</v>
      </c>
      <c r="CT147" s="87" t="e">
        <f t="array" aca="1" ref="CT147" ca="1">IF(CT146=0,0,MIN(IF(CT$7:CT$109&gt;CT146,CT$7:CT$109,"")))</f>
        <v>#REF!</v>
      </c>
      <c r="CU147" s="87" t="e">
        <f t="array" aca="1" ref="CU147" ca="1">IF(CU146=0,0,MIN(IF(CU$7:CU$109&gt;CU146,CU$7:CU$109,"")))</f>
        <v>#REF!</v>
      </c>
      <c r="CV147" s="87" t="e">
        <f t="array" aca="1" ref="CV147" ca="1">IF(CV146=0,0,MIN(IF(CV$7:CV$109&gt;CV146,CV$7:CV$109,"")))</f>
        <v>#REF!</v>
      </c>
      <c r="CW147" s="87" t="e">
        <f t="array" aca="1" ref="CW147" ca="1">IF(CW146=0,0,MIN(IF(CW$7:CW$109&gt;CW146,CW$7:CW$109,"")))</f>
        <v>#REF!</v>
      </c>
      <c r="DC147" s="87" t="e">
        <f t="shared" ca="1" si="679"/>
        <v>#VALUE!</v>
      </c>
      <c r="DD147" s="87" t="e">
        <f t="shared" ca="1" si="680"/>
        <v>#VALUE!</v>
      </c>
      <c r="DE147" s="87" t="e">
        <f t="shared" ca="1" si="681"/>
        <v>#VALUE!</v>
      </c>
      <c r="DF147" s="87" t="e">
        <f t="shared" ca="1" si="682"/>
        <v>#VALUE!</v>
      </c>
      <c r="DG147" s="87" t="e">
        <f t="shared" ca="1" si="683"/>
        <v>#VALUE!</v>
      </c>
      <c r="DH147" s="87" t="e">
        <f t="shared" ca="1" si="684"/>
        <v>#VALUE!</v>
      </c>
      <c r="DI147" s="87" t="e">
        <f t="shared" ca="1" si="685"/>
        <v>#VALUE!</v>
      </c>
      <c r="DJ147" s="87" t="e">
        <f t="shared" ca="1" si="686"/>
        <v>#VALUE!</v>
      </c>
      <c r="DK147" s="87" t="e">
        <f t="shared" ca="1" si="687"/>
        <v>#VALUE!</v>
      </c>
      <c r="DL147" s="87" t="e">
        <f t="shared" ca="1" si="688"/>
        <v>#VALUE!</v>
      </c>
      <c r="DM147" s="87" t="e">
        <f t="shared" ca="1" si="689"/>
        <v>#VALUE!</v>
      </c>
      <c r="DN147" s="87" t="e">
        <f t="shared" ca="1" si="690"/>
        <v>#VALUE!</v>
      </c>
      <c r="DO147" s="87" t="e">
        <f t="shared" ca="1" si="691"/>
        <v>#VALUE!</v>
      </c>
      <c r="DP147" s="87" t="e">
        <f t="shared" ca="1" si="692"/>
        <v>#VALUE!</v>
      </c>
      <c r="DQ147" s="87" t="e">
        <f t="shared" ca="1" si="693"/>
        <v>#VALUE!</v>
      </c>
      <c r="DR147" s="87" t="e">
        <f t="shared" ca="1" si="694"/>
        <v>#VALUE!</v>
      </c>
      <c r="DS147" s="87" t="e">
        <f t="shared" ca="1" si="695"/>
        <v>#VALUE!</v>
      </c>
      <c r="DT147" s="87" t="e">
        <f t="shared" ca="1" si="696"/>
        <v>#VALUE!</v>
      </c>
      <c r="DU147" s="87" t="e">
        <f t="shared" ca="1" si="697"/>
        <v>#VALUE!</v>
      </c>
      <c r="DV147" s="87" t="e">
        <f t="shared" ca="1" si="698"/>
        <v>#VALUE!</v>
      </c>
      <c r="DW147" s="87" t="e">
        <f t="shared" ca="1" si="699"/>
        <v>#VALUE!</v>
      </c>
      <c r="DY147" s="87" t="e">
        <f t="shared" ca="1" si="700"/>
        <v>#VALUE!</v>
      </c>
      <c r="DZ147" s="87" t="e">
        <f t="shared" ca="1" si="701"/>
        <v>#VALUE!</v>
      </c>
      <c r="EA147" s="87" t="e">
        <f t="shared" ca="1" si="702"/>
        <v>#VALUE!</v>
      </c>
      <c r="EB147" s="87" t="e">
        <f t="shared" ca="1" si="703"/>
        <v>#VALUE!</v>
      </c>
      <c r="EC147" s="87" t="e">
        <f t="shared" ca="1" si="704"/>
        <v>#VALUE!</v>
      </c>
      <c r="ED147" s="87" t="e">
        <f t="shared" ca="1" si="705"/>
        <v>#VALUE!</v>
      </c>
      <c r="EE147" s="87" t="e">
        <f t="shared" ca="1" si="706"/>
        <v>#VALUE!</v>
      </c>
      <c r="EF147" s="87" t="e">
        <f t="shared" ca="1" si="707"/>
        <v>#VALUE!</v>
      </c>
      <c r="EG147" s="87" t="e">
        <f t="shared" ca="1" si="708"/>
        <v>#VALUE!</v>
      </c>
      <c r="EH147" s="87" t="e">
        <f t="shared" ca="1" si="709"/>
        <v>#VALUE!</v>
      </c>
      <c r="EI147" s="87" t="e">
        <f t="shared" ca="1" si="710"/>
        <v>#VALUE!</v>
      </c>
      <c r="EJ147" s="87" t="e">
        <f t="shared" ca="1" si="711"/>
        <v>#VALUE!</v>
      </c>
      <c r="EK147" s="87" t="e">
        <f t="shared" ca="1" si="712"/>
        <v>#VALUE!</v>
      </c>
      <c r="EL147" s="87" t="e">
        <f t="shared" ca="1" si="713"/>
        <v>#VALUE!</v>
      </c>
      <c r="EM147" s="87" t="e">
        <f t="shared" ca="1" si="714"/>
        <v>#VALUE!</v>
      </c>
      <c r="EN147" s="87" t="e">
        <f t="shared" ca="1" si="715"/>
        <v>#VALUE!</v>
      </c>
      <c r="EO147" s="87" t="e">
        <f t="shared" ca="1" si="716"/>
        <v>#VALUE!</v>
      </c>
      <c r="EP147" s="87" t="e">
        <f t="shared" ca="1" si="717"/>
        <v>#VALUE!</v>
      </c>
      <c r="EQ147" s="87" t="e">
        <f t="shared" ca="1" si="718"/>
        <v>#VALUE!</v>
      </c>
      <c r="ER147" s="87" t="e">
        <f t="shared" ca="1" si="719"/>
        <v>#VALUE!</v>
      </c>
      <c r="ES147" s="87" t="e">
        <f t="shared" ca="1" si="720"/>
        <v>#VALUE!</v>
      </c>
      <c r="EU147" s="87" t="e">
        <f t="shared" ca="1" si="721"/>
        <v>#VALUE!</v>
      </c>
      <c r="EV147" s="87" t="e">
        <f t="shared" ca="1" si="722"/>
        <v>#VALUE!</v>
      </c>
      <c r="EW147" s="87" t="e">
        <f t="shared" ca="1" si="723"/>
        <v>#VALUE!</v>
      </c>
      <c r="EX147" s="87" t="e">
        <f t="shared" ca="1" si="724"/>
        <v>#VALUE!</v>
      </c>
      <c r="EY147" s="87" t="e">
        <f t="shared" ca="1" si="725"/>
        <v>#VALUE!</v>
      </c>
      <c r="EZ147" s="87" t="e">
        <f t="shared" ca="1" si="726"/>
        <v>#VALUE!</v>
      </c>
      <c r="FA147" s="87" t="e">
        <f t="shared" ca="1" si="727"/>
        <v>#VALUE!</v>
      </c>
      <c r="FB147" s="87" t="e">
        <f t="shared" ca="1" si="728"/>
        <v>#VALUE!</v>
      </c>
      <c r="FC147" s="87" t="e">
        <f t="shared" ca="1" si="729"/>
        <v>#VALUE!</v>
      </c>
      <c r="FD147" s="87" t="e">
        <f t="shared" ca="1" si="730"/>
        <v>#VALUE!</v>
      </c>
      <c r="FE147" s="87" t="e">
        <f t="shared" ca="1" si="731"/>
        <v>#VALUE!</v>
      </c>
      <c r="FF147" s="87" t="e">
        <f t="shared" ca="1" si="732"/>
        <v>#VALUE!</v>
      </c>
      <c r="FG147" s="87" t="e">
        <f t="shared" ca="1" si="733"/>
        <v>#VALUE!</v>
      </c>
      <c r="FH147" s="87" t="e">
        <f t="shared" ca="1" si="734"/>
        <v>#VALUE!</v>
      </c>
      <c r="FI147" s="87" t="e">
        <f t="shared" ca="1" si="735"/>
        <v>#VALUE!</v>
      </c>
      <c r="FJ147" s="87" t="e">
        <f t="shared" ca="1" si="736"/>
        <v>#VALUE!</v>
      </c>
      <c r="FK147" s="87" t="e">
        <f t="shared" ca="1" si="737"/>
        <v>#VALUE!</v>
      </c>
      <c r="FL147" s="87" t="e">
        <f t="shared" ca="1" si="738"/>
        <v>#VALUE!</v>
      </c>
      <c r="FM147" s="87" t="e">
        <f t="shared" ca="1" si="739"/>
        <v>#VALUE!</v>
      </c>
      <c r="FN147" s="87" t="e">
        <f t="shared" ca="1" si="740"/>
        <v>#VALUE!</v>
      </c>
      <c r="FO147" s="87" t="e">
        <f t="shared" ca="1" si="741"/>
        <v>#VALUE!</v>
      </c>
      <c r="FQ147" s="87">
        <f ca="1"/>
        <v>0</v>
      </c>
      <c r="FR147" s="87">
        <f ca="1"/>
        <v>0</v>
      </c>
      <c r="FS147" s="87">
        <f ca="1"/>
        <v>0</v>
      </c>
      <c r="FT147" s="87">
        <f ca="1"/>
        <v>0</v>
      </c>
      <c r="FU147" s="87">
        <f ca="1"/>
        <v>0</v>
      </c>
      <c r="FV147" s="87">
        <f ca="1"/>
        <v>0</v>
      </c>
      <c r="FW147" s="87">
        <f ca="1"/>
        <v>0</v>
      </c>
      <c r="FX147" s="87">
        <f ca="1"/>
        <v>0</v>
      </c>
      <c r="FY147" s="87">
        <f ca="1"/>
        <v>0</v>
      </c>
      <c r="FZ147" s="87">
        <f ca="1"/>
        <v>0</v>
      </c>
      <c r="GA147" s="87">
        <f ca="1"/>
        <v>0</v>
      </c>
      <c r="GB147" s="87">
        <f ca="1"/>
        <v>0</v>
      </c>
      <c r="GC147" s="87">
        <f ca="1"/>
        <v>0</v>
      </c>
      <c r="GD147" s="87">
        <f ca="1"/>
        <v>0</v>
      </c>
      <c r="GE147" s="87">
        <f ca="1"/>
        <v>0</v>
      </c>
      <c r="GF147" s="87">
        <f ca="1"/>
        <v>0</v>
      </c>
      <c r="GG147" s="87">
        <f ca="1"/>
        <v>0</v>
      </c>
      <c r="GH147" s="87">
        <f ca="1"/>
        <v>0</v>
      </c>
      <c r="GI147" s="87">
        <f ca="1"/>
        <v>0</v>
      </c>
      <c r="GJ147" s="87">
        <f ca="1"/>
        <v>0</v>
      </c>
    </row>
    <row r="148" spans="1:192" x14ac:dyDescent="0.25">
      <c r="A148" s="87">
        <f t="shared" si="515"/>
        <v>139</v>
      </c>
      <c r="B148" s="87" t="e">
        <f t="shared" ca="1" si="744"/>
        <v>#N/A</v>
      </c>
      <c r="C148" s="87" t="e">
        <f t="shared" ca="1" si="745"/>
        <v>#REF!</v>
      </c>
      <c r="D148" s="87" t="e">
        <f t="shared" ca="1" si="746"/>
        <v>#REF!</v>
      </c>
      <c r="E148" s="87" t="e">
        <f t="shared" ca="1" si="747"/>
        <v>#REF!</v>
      </c>
      <c r="F148" s="87" t="e">
        <f t="shared" ca="1" si="748"/>
        <v>#REF!</v>
      </c>
      <c r="G148" s="87" t="e">
        <f t="shared" ca="1" si="749"/>
        <v>#REF!</v>
      </c>
      <c r="H148" s="87" t="e">
        <f t="shared" ca="1" si="750"/>
        <v>#REF!</v>
      </c>
      <c r="I148" s="87" t="e">
        <f t="shared" ca="1" si="751"/>
        <v>#REF!</v>
      </c>
      <c r="J148" s="87" t="e">
        <f t="shared" ca="1" si="752"/>
        <v>#REF!</v>
      </c>
      <c r="K148" s="87" t="e">
        <f t="shared" ca="1" si="753"/>
        <v>#REF!</v>
      </c>
      <c r="L148" s="87" t="e">
        <f t="shared" ca="1" si="754"/>
        <v>#REF!</v>
      </c>
      <c r="M148" s="87" t="e">
        <f t="shared" ca="1" si="755"/>
        <v>#REF!</v>
      </c>
      <c r="N148" s="87" t="e">
        <f t="shared" ca="1" si="756"/>
        <v>#REF!</v>
      </c>
      <c r="O148" s="87" t="e">
        <f t="shared" ca="1" si="757"/>
        <v>#REF!</v>
      </c>
      <c r="P148" s="87" t="e">
        <f t="shared" ca="1" si="758"/>
        <v>#REF!</v>
      </c>
      <c r="Q148" s="87" t="e">
        <f t="shared" ca="1" si="759"/>
        <v>#REF!</v>
      </c>
      <c r="R148" s="87" t="e">
        <f t="shared" ca="1" si="759"/>
        <v>#REF!</v>
      </c>
      <c r="S148" s="87" t="e">
        <f t="shared" ca="1" si="759"/>
        <v>#REF!</v>
      </c>
      <c r="T148" s="87" t="e">
        <f t="shared" ca="1" si="759"/>
        <v>#REF!</v>
      </c>
      <c r="U148" s="87" t="e">
        <f t="shared" ca="1" si="759"/>
        <v>#REF!</v>
      </c>
      <c r="X148" s="87">
        <f ca="1">Ranking!B144</f>
        <v>0</v>
      </c>
      <c r="Y148" s="87" t="e">
        <f ca="1">IF(AH148=0,0,Ranking!C144)</f>
        <v>#VALUE!</v>
      </c>
      <c r="Z148" s="91">
        <f ca="1">Ranking!G144</f>
        <v>0</v>
      </c>
      <c r="AA148" s="87" t="e">
        <f ca="1">MCA!ES147</f>
        <v>#REF!</v>
      </c>
      <c r="AB148" s="87">
        <f ca="1">MCA!ET147</f>
        <v>0</v>
      </c>
      <c r="AC148" s="87">
        <f ca="1">MCA!EU147</f>
        <v>0</v>
      </c>
      <c r="AD148" s="87" t="e">
        <f ca="1">INDEX('MCA-INPUT'!$C$22:$C$25,MATCH(AC148,$W$376:$W$379,0),1)</f>
        <v>#N/A</v>
      </c>
      <c r="AE148" s="87" t="e">
        <f t="shared" ca="1" si="652"/>
        <v>#VALUE!</v>
      </c>
      <c r="AF148" s="87">
        <f ca="1">MATCH(AB148,$AB$7:AB148,0)</f>
        <v>1</v>
      </c>
      <c r="AG148" s="87" t="str">
        <f t="shared" ca="1" si="653"/>
        <v>00</v>
      </c>
      <c r="AH148" s="87" t="e">
        <f t="shared" ca="1" si="654"/>
        <v>#VALUE!</v>
      </c>
      <c r="AI148" s="87" t="e">
        <f t="shared" ca="1" si="675"/>
        <v>#VALUE!</v>
      </c>
      <c r="AK148" s="87" t="e">
        <f t="shared" ca="1" si="655"/>
        <v>#VALUE!</v>
      </c>
      <c r="AL148" s="87" t="e">
        <f t="shared" ca="1" si="676"/>
        <v>#VALUE!</v>
      </c>
      <c r="AM148" s="87" t="e">
        <f t="shared" ca="1" si="656"/>
        <v>#VALUE!</v>
      </c>
      <c r="AN148" s="87" t="e">
        <f t="shared" ref="AN148:BA148" ca="1" si="780">IF(AM148&gt;0,2,IF($AL148&lt;=AN$5,1,0))</f>
        <v>#VALUE!</v>
      </c>
      <c r="AO148" s="87" t="e">
        <f t="shared" ca="1" si="780"/>
        <v>#VALUE!</v>
      </c>
      <c r="AP148" s="87" t="e">
        <f t="shared" ca="1" si="780"/>
        <v>#VALUE!</v>
      </c>
      <c r="AQ148" s="87" t="e">
        <f t="shared" ca="1" si="780"/>
        <v>#VALUE!</v>
      </c>
      <c r="AR148" s="87" t="e">
        <f t="shared" ca="1" si="780"/>
        <v>#VALUE!</v>
      </c>
      <c r="AS148" s="87" t="e">
        <f t="shared" ca="1" si="780"/>
        <v>#VALUE!</v>
      </c>
      <c r="AT148" s="87" t="e">
        <f t="shared" ca="1" si="780"/>
        <v>#VALUE!</v>
      </c>
      <c r="AU148" s="87" t="e">
        <f t="shared" ca="1" si="780"/>
        <v>#VALUE!</v>
      </c>
      <c r="AV148" s="87" t="e">
        <f t="shared" ca="1" si="780"/>
        <v>#VALUE!</v>
      </c>
      <c r="AW148" s="87" t="e">
        <f t="shared" ca="1" si="780"/>
        <v>#VALUE!</v>
      </c>
      <c r="AX148" s="87" t="e">
        <f t="shared" ca="1" si="780"/>
        <v>#VALUE!</v>
      </c>
      <c r="AY148" s="87" t="e">
        <f t="shared" ca="1" si="780"/>
        <v>#VALUE!</v>
      </c>
      <c r="AZ148" s="87" t="e">
        <f t="shared" ca="1" si="780"/>
        <v>#VALUE!</v>
      </c>
      <c r="BA148" s="87" t="e">
        <f t="shared" ca="1" si="780"/>
        <v>#VALUE!</v>
      </c>
      <c r="BB148" s="87" t="e">
        <f t="shared" ref="BB148:BF148" ca="1" si="781">IF(BA148&gt;0,2,IF($AL148&lt;=BB$5,1,0))</f>
        <v>#VALUE!</v>
      </c>
      <c r="BC148" s="87" t="e">
        <f t="shared" ca="1" si="781"/>
        <v>#VALUE!</v>
      </c>
      <c r="BD148" s="87" t="e">
        <f t="shared" ca="1" si="781"/>
        <v>#VALUE!</v>
      </c>
      <c r="BE148" s="87" t="e">
        <f t="shared" ca="1" si="781"/>
        <v>#VALUE!</v>
      </c>
      <c r="BF148" s="87" t="e">
        <f t="shared" ca="1" si="781"/>
        <v>#VALUE!</v>
      </c>
      <c r="BH148" s="87" t="e">
        <f t="shared" ca="1" si="659"/>
        <v>#VALUE!</v>
      </c>
      <c r="BI148" s="87" t="e">
        <f t="shared" ca="1" si="660"/>
        <v>#VALUE!</v>
      </c>
      <c r="BJ148" s="87" t="e">
        <f t="shared" ca="1" si="661"/>
        <v>#VALUE!</v>
      </c>
      <c r="BK148" s="87" t="e">
        <f t="shared" ca="1" si="662"/>
        <v>#VALUE!</v>
      </c>
      <c r="BL148" s="87" t="e">
        <f t="shared" ca="1" si="663"/>
        <v>#VALUE!</v>
      </c>
      <c r="BM148" s="87" t="e">
        <f t="shared" ca="1" si="664"/>
        <v>#VALUE!</v>
      </c>
      <c r="BN148" s="87" t="e">
        <f t="shared" ca="1" si="665"/>
        <v>#VALUE!</v>
      </c>
      <c r="BO148" s="87" t="e">
        <f t="shared" ca="1" si="666"/>
        <v>#VALUE!</v>
      </c>
      <c r="BP148" s="87" t="e">
        <f t="shared" ca="1" si="667"/>
        <v>#VALUE!</v>
      </c>
      <c r="BQ148" s="87" t="e">
        <f t="shared" ca="1" si="668"/>
        <v>#VALUE!</v>
      </c>
      <c r="BR148" s="87" t="e">
        <f t="shared" ca="1" si="669"/>
        <v>#VALUE!</v>
      </c>
      <c r="BS148" s="87" t="e">
        <f t="shared" ca="1" si="670"/>
        <v>#VALUE!</v>
      </c>
      <c r="BT148" s="87" t="e">
        <f t="shared" ca="1" si="671"/>
        <v>#VALUE!</v>
      </c>
      <c r="BU148" s="87" t="e">
        <f t="shared" ca="1" si="672"/>
        <v>#VALUE!</v>
      </c>
      <c r="BV148" s="87" t="e">
        <f t="shared" ca="1" si="673"/>
        <v>#VALUE!</v>
      </c>
      <c r="BW148" s="87" t="e">
        <f t="shared" ca="1" si="674"/>
        <v>#VALUE!</v>
      </c>
      <c r="BX148" s="87" t="e">
        <f t="shared" ca="1" si="674"/>
        <v>#VALUE!</v>
      </c>
      <c r="BY148" s="87" t="e">
        <f t="shared" ca="1" si="674"/>
        <v>#VALUE!</v>
      </c>
      <c r="BZ148" s="87" t="e">
        <f t="shared" ca="1" si="674"/>
        <v>#VALUE!</v>
      </c>
      <c r="CA148" s="87" t="e">
        <f t="shared" ca="1" si="674"/>
        <v>#VALUE!</v>
      </c>
      <c r="CD148" s="87" t="e">
        <f t="array" aca="1" ref="CD148" ca="1">IF(CD147=0,0,MIN(IF(CD$7:CD$109&gt;CD147,CD$7:CD$109,"")))</f>
        <v>#N/A</v>
      </c>
      <c r="CE148" s="87" t="e">
        <f t="array" aca="1" ref="CE148" ca="1">IF(CE147=0,0,MIN(IF(CE$7:CE$109&gt;CE147,CE$7:CE$109,"")))</f>
        <v>#REF!</v>
      </c>
      <c r="CF148" s="87" t="e">
        <f t="array" aca="1" ref="CF148" ca="1">IF(CF147=0,0,MIN(IF(CF$7:CF$109&gt;CF147,CF$7:CF$109,"")))</f>
        <v>#REF!</v>
      </c>
      <c r="CG148" s="87" t="e">
        <f t="array" aca="1" ref="CG148" ca="1">IF(CG147=0,0,MIN(IF(CG$7:CG$109&gt;CG147,CG$7:CG$109,"")))</f>
        <v>#REF!</v>
      </c>
      <c r="CH148" s="87" t="e">
        <f t="array" aca="1" ref="CH148" ca="1">IF(CH147=0,0,MIN(IF(CH$7:CH$109&gt;CH147,CH$7:CH$109,"")))</f>
        <v>#REF!</v>
      </c>
      <c r="CI148" s="87" t="e">
        <f t="array" aca="1" ref="CI148" ca="1">IF(CI147=0,0,MIN(IF(CI$7:CI$109&gt;CI147,CI$7:CI$109,"")))</f>
        <v>#REF!</v>
      </c>
      <c r="CJ148" s="87" t="e">
        <f t="array" aca="1" ref="CJ148" ca="1">IF(CJ147=0,0,MIN(IF(CJ$7:CJ$109&gt;CJ147,CJ$7:CJ$109,"")))</f>
        <v>#REF!</v>
      </c>
      <c r="CK148" s="87" t="e">
        <f t="array" aca="1" ref="CK148" ca="1">IF(CK147=0,0,MIN(IF(CK$7:CK$109&gt;CK147,CK$7:CK$109,"")))</f>
        <v>#REF!</v>
      </c>
      <c r="CL148" s="87" t="e">
        <f t="array" aca="1" ref="CL148" ca="1">IF(CL147=0,0,MIN(IF(CL$7:CL$109&gt;CL147,CL$7:CL$109,"")))</f>
        <v>#REF!</v>
      </c>
      <c r="CM148" s="87" t="e">
        <f t="array" aca="1" ref="CM148" ca="1">IF(CM147=0,0,MIN(IF(CM$7:CM$109&gt;CM147,CM$7:CM$109,"")))</f>
        <v>#REF!</v>
      </c>
      <c r="CN148" s="87" t="e">
        <f t="array" aca="1" ref="CN148" ca="1">IF(CN147=0,0,MIN(IF(CN$7:CN$109&gt;CN147,CN$7:CN$109,"")))</f>
        <v>#REF!</v>
      </c>
      <c r="CO148" s="87" t="e">
        <f t="array" aca="1" ref="CO148" ca="1">IF(CO147=0,0,MIN(IF(CO$7:CO$109&gt;CO147,CO$7:CO$109,"")))</f>
        <v>#REF!</v>
      </c>
      <c r="CP148" s="87" t="e">
        <f t="array" aca="1" ref="CP148" ca="1">IF(CP147=0,0,MIN(IF(CP$7:CP$109&gt;CP147,CP$7:CP$109,"")))</f>
        <v>#REF!</v>
      </c>
      <c r="CQ148" s="87" t="e">
        <f t="array" aca="1" ref="CQ148" ca="1">IF(CQ147=0,0,MIN(IF(CQ$7:CQ$109&gt;CQ147,CQ$7:CQ$109,"")))</f>
        <v>#REF!</v>
      </c>
      <c r="CR148" s="87" t="e">
        <f t="array" aca="1" ref="CR148" ca="1">IF(CR147=0,0,MIN(IF(CR$7:CR$109&gt;CR147,CR$7:CR$109,"")))</f>
        <v>#REF!</v>
      </c>
      <c r="CS148" s="87" t="e">
        <f t="array" aca="1" ref="CS148" ca="1">IF(CS147=0,0,MIN(IF(CS$7:CS$109&gt;CS147,CS$7:CS$109,"")))</f>
        <v>#REF!</v>
      </c>
      <c r="CT148" s="87" t="e">
        <f t="array" aca="1" ref="CT148" ca="1">IF(CT147=0,0,MIN(IF(CT$7:CT$109&gt;CT147,CT$7:CT$109,"")))</f>
        <v>#REF!</v>
      </c>
      <c r="CU148" s="87" t="e">
        <f t="array" aca="1" ref="CU148" ca="1">IF(CU147=0,0,MIN(IF(CU$7:CU$109&gt;CU147,CU$7:CU$109,"")))</f>
        <v>#REF!</v>
      </c>
      <c r="CV148" s="87" t="e">
        <f t="array" aca="1" ref="CV148" ca="1">IF(CV147=0,0,MIN(IF(CV$7:CV$109&gt;CV147,CV$7:CV$109,"")))</f>
        <v>#REF!</v>
      </c>
      <c r="CW148" s="87" t="e">
        <f t="array" aca="1" ref="CW148" ca="1">IF(CW147=0,0,MIN(IF(CW$7:CW$109&gt;CW147,CW$7:CW$109,"")))</f>
        <v>#REF!</v>
      </c>
      <c r="DC148" s="87" t="e">
        <f t="shared" ca="1" si="679"/>
        <v>#VALUE!</v>
      </c>
      <c r="DD148" s="87" t="e">
        <f t="shared" ca="1" si="680"/>
        <v>#VALUE!</v>
      </c>
      <c r="DE148" s="87" t="e">
        <f t="shared" ca="1" si="681"/>
        <v>#VALUE!</v>
      </c>
      <c r="DF148" s="87" t="e">
        <f t="shared" ca="1" si="682"/>
        <v>#VALUE!</v>
      </c>
      <c r="DG148" s="87" t="e">
        <f t="shared" ca="1" si="683"/>
        <v>#VALUE!</v>
      </c>
      <c r="DH148" s="87" t="e">
        <f t="shared" ca="1" si="684"/>
        <v>#VALUE!</v>
      </c>
      <c r="DI148" s="87" t="e">
        <f t="shared" ca="1" si="685"/>
        <v>#VALUE!</v>
      </c>
      <c r="DJ148" s="87" t="e">
        <f t="shared" ca="1" si="686"/>
        <v>#VALUE!</v>
      </c>
      <c r="DK148" s="87" t="e">
        <f t="shared" ca="1" si="687"/>
        <v>#VALUE!</v>
      </c>
      <c r="DL148" s="87" t="e">
        <f t="shared" ca="1" si="688"/>
        <v>#VALUE!</v>
      </c>
      <c r="DM148" s="87" t="e">
        <f t="shared" ca="1" si="689"/>
        <v>#VALUE!</v>
      </c>
      <c r="DN148" s="87" t="e">
        <f t="shared" ca="1" si="690"/>
        <v>#VALUE!</v>
      </c>
      <c r="DO148" s="87" t="e">
        <f t="shared" ca="1" si="691"/>
        <v>#VALUE!</v>
      </c>
      <c r="DP148" s="87" t="e">
        <f t="shared" ca="1" si="692"/>
        <v>#VALUE!</v>
      </c>
      <c r="DQ148" s="87" t="e">
        <f t="shared" ca="1" si="693"/>
        <v>#VALUE!</v>
      </c>
      <c r="DR148" s="87" t="e">
        <f t="shared" ca="1" si="694"/>
        <v>#VALUE!</v>
      </c>
      <c r="DS148" s="87" t="e">
        <f t="shared" ca="1" si="695"/>
        <v>#VALUE!</v>
      </c>
      <c r="DT148" s="87" t="e">
        <f t="shared" ca="1" si="696"/>
        <v>#VALUE!</v>
      </c>
      <c r="DU148" s="87" t="e">
        <f t="shared" ca="1" si="697"/>
        <v>#VALUE!</v>
      </c>
      <c r="DV148" s="87" t="e">
        <f t="shared" ca="1" si="698"/>
        <v>#VALUE!</v>
      </c>
      <c r="DW148" s="87" t="e">
        <f t="shared" ca="1" si="699"/>
        <v>#VALUE!</v>
      </c>
      <c r="DY148" s="87" t="e">
        <f t="shared" ca="1" si="700"/>
        <v>#VALUE!</v>
      </c>
      <c r="DZ148" s="87" t="e">
        <f t="shared" ca="1" si="701"/>
        <v>#VALUE!</v>
      </c>
      <c r="EA148" s="87" t="e">
        <f t="shared" ca="1" si="702"/>
        <v>#VALUE!</v>
      </c>
      <c r="EB148" s="87" t="e">
        <f t="shared" ca="1" si="703"/>
        <v>#VALUE!</v>
      </c>
      <c r="EC148" s="87" t="e">
        <f t="shared" ca="1" si="704"/>
        <v>#VALUE!</v>
      </c>
      <c r="ED148" s="87" t="e">
        <f t="shared" ca="1" si="705"/>
        <v>#VALUE!</v>
      </c>
      <c r="EE148" s="87" t="e">
        <f t="shared" ca="1" si="706"/>
        <v>#VALUE!</v>
      </c>
      <c r="EF148" s="87" t="e">
        <f t="shared" ca="1" si="707"/>
        <v>#VALUE!</v>
      </c>
      <c r="EG148" s="87" t="e">
        <f t="shared" ca="1" si="708"/>
        <v>#VALUE!</v>
      </c>
      <c r="EH148" s="87" t="e">
        <f t="shared" ca="1" si="709"/>
        <v>#VALUE!</v>
      </c>
      <c r="EI148" s="87" t="e">
        <f t="shared" ca="1" si="710"/>
        <v>#VALUE!</v>
      </c>
      <c r="EJ148" s="87" t="e">
        <f t="shared" ca="1" si="711"/>
        <v>#VALUE!</v>
      </c>
      <c r="EK148" s="87" t="e">
        <f t="shared" ca="1" si="712"/>
        <v>#VALUE!</v>
      </c>
      <c r="EL148" s="87" t="e">
        <f t="shared" ca="1" si="713"/>
        <v>#VALUE!</v>
      </c>
      <c r="EM148" s="87" t="e">
        <f t="shared" ca="1" si="714"/>
        <v>#VALUE!</v>
      </c>
      <c r="EN148" s="87" t="e">
        <f t="shared" ca="1" si="715"/>
        <v>#VALUE!</v>
      </c>
      <c r="EO148" s="87" t="e">
        <f t="shared" ca="1" si="716"/>
        <v>#VALUE!</v>
      </c>
      <c r="EP148" s="87" t="e">
        <f t="shared" ca="1" si="717"/>
        <v>#VALUE!</v>
      </c>
      <c r="EQ148" s="87" t="e">
        <f t="shared" ca="1" si="718"/>
        <v>#VALUE!</v>
      </c>
      <c r="ER148" s="87" t="e">
        <f t="shared" ca="1" si="719"/>
        <v>#VALUE!</v>
      </c>
      <c r="ES148" s="87" t="e">
        <f t="shared" ca="1" si="720"/>
        <v>#VALUE!</v>
      </c>
      <c r="EU148" s="87" t="e">
        <f t="shared" ca="1" si="721"/>
        <v>#VALUE!</v>
      </c>
      <c r="EV148" s="87" t="e">
        <f t="shared" ca="1" si="722"/>
        <v>#VALUE!</v>
      </c>
      <c r="EW148" s="87" t="e">
        <f t="shared" ca="1" si="723"/>
        <v>#VALUE!</v>
      </c>
      <c r="EX148" s="87" t="e">
        <f t="shared" ca="1" si="724"/>
        <v>#VALUE!</v>
      </c>
      <c r="EY148" s="87" t="e">
        <f t="shared" ca="1" si="725"/>
        <v>#VALUE!</v>
      </c>
      <c r="EZ148" s="87" t="e">
        <f t="shared" ca="1" si="726"/>
        <v>#VALUE!</v>
      </c>
      <c r="FA148" s="87" t="e">
        <f t="shared" ca="1" si="727"/>
        <v>#VALUE!</v>
      </c>
      <c r="FB148" s="87" t="e">
        <f t="shared" ca="1" si="728"/>
        <v>#VALUE!</v>
      </c>
      <c r="FC148" s="87" t="e">
        <f t="shared" ca="1" si="729"/>
        <v>#VALUE!</v>
      </c>
      <c r="FD148" s="87" t="e">
        <f t="shared" ca="1" si="730"/>
        <v>#VALUE!</v>
      </c>
      <c r="FE148" s="87" t="e">
        <f t="shared" ca="1" si="731"/>
        <v>#VALUE!</v>
      </c>
      <c r="FF148" s="87" t="e">
        <f t="shared" ca="1" si="732"/>
        <v>#VALUE!</v>
      </c>
      <c r="FG148" s="87" t="e">
        <f t="shared" ca="1" si="733"/>
        <v>#VALUE!</v>
      </c>
      <c r="FH148" s="87" t="e">
        <f t="shared" ca="1" si="734"/>
        <v>#VALUE!</v>
      </c>
      <c r="FI148" s="87" t="e">
        <f t="shared" ca="1" si="735"/>
        <v>#VALUE!</v>
      </c>
      <c r="FJ148" s="87" t="e">
        <f t="shared" ca="1" si="736"/>
        <v>#VALUE!</v>
      </c>
      <c r="FK148" s="87" t="e">
        <f t="shared" ca="1" si="737"/>
        <v>#VALUE!</v>
      </c>
      <c r="FL148" s="87" t="e">
        <f t="shared" ca="1" si="738"/>
        <v>#VALUE!</v>
      </c>
      <c r="FM148" s="87" t="e">
        <f t="shared" ca="1" si="739"/>
        <v>#VALUE!</v>
      </c>
      <c r="FN148" s="87" t="e">
        <f t="shared" ca="1" si="740"/>
        <v>#VALUE!</v>
      </c>
      <c r="FO148" s="87" t="e">
        <f t="shared" ca="1" si="741"/>
        <v>#VALUE!</v>
      </c>
      <c r="FQ148" s="87">
        <f ca="1"/>
        <v>0</v>
      </c>
      <c r="FR148" s="87">
        <f ca="1"/>
        <v>0</v>
      </c>
      <c r="FS148" s="87">
        <f ca="1"/>
        <v>0</v>
      </c>
      <c r="FT148" s="87">
        <f ca="1"/>
        <v>0</v>
      </c>
      <c r="FU148" s="87">
        <f ca="1"/>
        <v>0</v>
      </c>
      <c r="FV148" s="87">
        <f ca="1"/>
        <v>0</v>
      </c>
      <c r="FW148" s="87">
        <f ca="1"/>
        <v>0</v>
      </c>
      <c r="FX148" s="87">
        <f ca="1"/>
        <v>0</v>
      </c>
      <c r="FY148" s="87">
        <f ca="1"/>
        <v>0</v>
      </c>
      <c r="FZ148" s="87">
        <f ca="1"/>
        <v>0</v>
      </c>
      <c r="GA148" s="87">
        <f ca="1"/>
        <v>0</v>
      </c>
      <c r="GB148" s="87">
        <f ca="1"/>
        <v>0</v>
      </c>
      <c r="GC148" s="87">
        <f ca="1"/>
        <v>0</v>
      </c>
      <c r="GD148" s="87">
        <f ca="1"/>
        <v>0</v>
      </c>
      <c r="GE148" s="87">
        <f ca="1"/>
        <v>0</v>
      </c>
      <c r="GF148" s="87">
        <f ca="1"/>
        <v>0</v>
      </c>
      <c r="GG148" s="87">
        <f ca="1"/>
        <v>0</v>
      </c>
      <c r="GH148" s="87">
        <f ca="1"/>
        <v>0</v>
      </c>
      <c r="GI148" s="87">
        <f ca="1"/>
        <v>0</v>
      </c>
      <c r="GJ148" s="87">
        <f ca="1"/>
        <v>0</v>
      </c>
    </row>
    <row r="149" spans="1:192" x14ac:dyDescent="0.25">
      <c r="A149" s="87">
        <f t="shared" si="515"/>
        <v>140</v>
      </c>
      <c r="B149" s="87" t="e">
        <f t="shared" ca="1" si="744"/>
        <v>#N/A</v>
      </c>
      <c r="C149" s="87" t="e">
        <f t="shared" ca="1" si="745"/>
        <v>#REF!</v>
      </c>
      <c r="D149" s="87" t="e">
        <f t="shared" ca="1" si="746"/>
        <v>#REF!</v>
      </c>
      <c r="E149" s="87" t="e">
        <f t="shared" ca="1" si="747"/>
        <v>#REF!</v>
      </c>
      <c r="F149" s="87" t="e">
        <f t="shared" ca="1" si="748"/>
        <v>#REF!</v>
      </c>
      <c r="G149" s="87" t="e">
        <f t="shared" ca="1" si="749"/>
        <v>#REF!</v>
      </c>
      <c r="H149" s="87" t="e">
        <f t="shared" ca="1" si="750"/>
        <v>#REF!</v>
      </c>
      <c r="I149" s="87" t="e">
        <f t="shared" ca="1" si="751"/>
        <v>#REF!</v>
      </c>
      <c r="J149" s="87" t="e">
        <f t="shared" ca="1" si="752"/>
        <v>#REF!</v>
      </c>
      <c r="K149" s="87" t="e">
        <f t="shared" ca="1" si="753"/>
        <v>#REF!</v>
      </c>
      <c r="L149" s="87" t="e">
        <f t="shared" ca="1" si="754"/>
        <v>#REF!</v>
      </c>
      <c r="M149" s="87" t="e">
        <f t="shared" ca="1" si="755"/>
        <v>#REF!</v>
      </c>
      <c r="N149" s="87" t="e">
        <f t="shared" ca="1" si="756"/>
        <v>#REF!</v>
      </c>
      <c r="O149" s="87" t="e">
        <f t="shared" ca="1" si="757"/>
        <v>#REF!</v>
      </c>
      <c r="P149" s="87" t="e">
        <f t="shared" ca="1" si="758"/>
        <v>#REF!</v>
      </c>
      <c r="Q149" s="87" t="e">
        <f t="shared" ca="1" si="759"/>
        <v>#REF!</v>
      </c>
      <c r="R149" s="87" t="e">
        <f t="shared" ca="1" si="759"/>
        <v>#REF!</v>
      </c>
      <c r="S149" s="87" t="e">
        <f t="shared" ca="1" si="759"/>
        <v>#REF!</v>
      </c>
      <c r="T149" s="87" t="e">
        <f t="shared" ca="1" si="759"/>
        <v>#REF!</v>
      </c>
      <c r="U149" s="87" t="e">
        <f t="shared" ca="1" si="759"/>
        <v>#REF!</v>
      </c>
      <c r="X149" s="87">
        <f ca="1">Ranking!B145</f>
        <v>0</v>
      </c>
      <c r="Y149" s="87" t="e">
        <f ca="1">IF(AH149=0,0,Ranking!C145)</f>
        <v>#VALUE!</v>
      </c>
      <c r="Z149" s="91">
        <f ca="1">Ranking!G145</f>
        <v>0</v>
      </c>
      <c r="AA149" s="87" t="e">
        <f ca="1">MCA!ES148</f>
        <v>#REF!</v>
      </c>
      <c r="AB149" s="87">
        <f ca="1">MCA!ET148</f>
        <v>0</v>
      </c>
      <c r="AC149" s="87">
        <f ca="1">MCA!EU148</f>
        <v>0</v>
      </c>
      <c r="AD149" s="87" t="e">
        <f ca="1">INDEX('MCA-INPUT'!$C$22:$C$25,MATCH(AC149,$W$376:$W$379,0),1)</f>
        <v>#N/A</v>
      </c>
      <c r="AE149" s="87" t="e">
        <f t="shared" ca="1" si="652"/>
        <v>#VALUE!</v>
      </c>
      <c r="AF149" s="87">
        <f ca="1">MATCH(AB149,$AB$7:AB149,0)</f>
        <v>1</v>
      </c>
      <c r="AG149" s="87" t="str">
        <f t="shared" ca="1" si="653"/>
        <v>00</v>
      </c>
      <c r="AH149" s="87" t="e">
        <f t="shared" ca="1" si="654"/>
        <v>#VALUE!</v>
      </c>
      <c r="AI149" s="87" t="e">
        <f t="shared" ca="1" si="675"/>
        <v>#VALUE!</v>
      </c>
      <c r="AK149" s="87" t="e">
        <f t="shared" ca="1" si="655"/>
        <v>#VALUE!</v>
      </c>
      <c r="AL149" s="87" t="e">
        <f t="shared" ca="1" si="676"/>
        <v>#VALUE!</v>
      </c>
      <c r="AM149" s="87" t="e">
        <f t="shared" ca="1" si="656"/>
        <v>#VALUE!</v>
      </c>
      <c r="AN149" s="87" t="e">
        <f t="shared" ref="AN149:BA149" ca="1" si="782">IF(AM149&gt;0,2,IF($AL149&lt;=AN$5,1,0))</f>
        <v>#VALUE!</v>
      </c>
      <c r="AO149" s="87" t="e">
        <f t="shared" ca="1" si="782"/>
        <v>#VALUE!</v>
      </c>
      <c r="AP149" s="87" t="e">
        <f t="shared" ca="1" si="782"/>
        <v>#VALUE!</v>
      </c>
      <c r="AQ149" s="87" t="e">
        <f t="shared" ca="1" si="782"/>
        <v>#VALUE!</v>
      </c>
      <c r="AR149" s="87" t="e">
        <f t="shared" ca="1" si="782"/>
        <v>#VALUE!</v>
      </c>
      <c r="AS149" s="87" t="e">
        <f t="shared" ca="1" si="782"/>
        <v>#VALUE!</v>
      </c>
      <c r="AT149" s="87" t="e">
        <f t="shared" ca="1" si="782"/>
        <v>#VALUE!</v>
      </c>
      <c r="AU149" s="87" t="e">
        <f t="shared" ca="1" si="782"/>
        <v>#VALUE!</v>
      </c>
      <c r="AV149" s="87" t="e">
        <f t="shared" ca="1" si="782"/>
        <v>#VALUE!</v>
      </c>
      <c r="AW149" s="87" t="e">
        <f t="shared" ca="1" si="782"/>
        <v>#VALUE!</v>
      </c>
      <c r="AX149" s="87" t="e">
        <f t="shared" ca="1" si="782"/>
        <v>#VALUE!</v>
      </c>
      <c r="AY149" s="87" t="e">
        <f t="shared" ca="1" si="782"/>
        <v>#VALUE!</v>
      </c>
      <c r="AZ149" s="87" t="e">
        <f t="shared" ca="1" si="782"/>
        <v>#VALUE!</v>
      </c>
      <c r="BA149" s="87" t="e">
        <f t="shared" ca="1" si="782"/>
        <v>#VALUE!</v>
      </c>
      <c r="BB149" s="87" t="e">
        <f t="shared" ref="BB149:BF149" ca="1" si="783">IF(BA149&gt;0,2,IF($AL149&lt;=BB$5,1,0))</f>
        <v>#VALUE!</v>
      </c>
      <c r="BC149" s="87" t="e">
        <f t="shared" ca="1" si="783"/>
        <v>#VALUE!</v>
      </c>
      <c r="BD149" s="87" t="e">
        <f t="shared" ca="1" si="783"/>
        <v>#VALUE!</v>
      </c>
      <c r="BE149" s="87" t="e">
        <f t="shared" ca="1" si="783"/>
        <v>#VALUE!</v>
      </c>
      <c r="BF149" s="87" t="e">
        <f t="shared" ca="1" si="783"/>
        <v>#VALUE!</v>
      </c>
      <c r="BH149" s="87" t="e">
        <f t="shared" ca="1" si="659"/>
        <v>#VALUE!</v>
      </c>
      <c r="BI149" s="87" t="e">
        <f t="shared" ca="1" si="660"/>
        <v>#VALUE!</v>
      </c>
      <c r="BJ149" s="87" t="e">
        <f t="shared" ca="1" si="661"/>
        <v>#VALUE!</v>
      </c>
      <c r="BK149" s="87" t="e">
        <f t="shared" ca="1" si="662"/>
        <v>#VALUE!</v>
      </c>
      <c r="BL149" s="87" t="e">
        <f t="shared" ca="1" si="663"/>
        <v>#VALUE!</v>
      </c>
      <c r="BM149" s="87" t="e">
        <f t="shared" ca="1" si="664"/>
        <v>#VALUE!</v>
      </c>
      <c r="BN149" s="87" t="e">
        <f t="shared" ca="1" si="665"/>
        <v>#VALUE!</v>
      </c>
      <c r="BO149" s="87" t="e">
        <f t="shared" ca="1" si="666"/>
        <v>#VALUE!</v>
      </c>
      <c r="BP149" s="87" t="e">
        <f t="shared" ca="1" si="667"/>
        <v>#VALUE!</v>
      </c>
      <c r="BQ149" s="87" t="e">
        <f t="shared" ca="1" si="668"/>
        <v>#VALUE!</v>
      </c>
      <c r="BR149" s="87" t="e">
        <f t="shared" ca="1" si="669"/>
        <v>#VALUE!</v>
      </c>
      <c r="BS149" s="87" t="e">
        <f t="shared" ca="1" si="670"/>
        <v>#VALUE!</v>
      </c>
      <c r="BT149" s="87" t="e">
        <f t="shared" ca="1" si="671"/>
        <v>#VALUE!</v>
      </c>
      <c r="BU149" s="87" t="e">
        <f t="shared" ca="1" si="672"/>
        <v>#VALUE!</v>
      </c>
      <c r="BV149" s="87" t="e">
        <f t="shared" ca="1" si="673"/>
        <v>#VALUE!</v>
      </c>
      <c r="BW149" s="87" t="e">
        <f t="shared" ca="1" si="674"/>
        <v>#VALUE!</v>
      </c>
      <c r="BX149" s="87" t="e">
        <f t="shared" ca="1" si="674"/>
        <v>#VALUE!</v>
      </c>
      <c r="BY149" s="87" t="e">
        <f t="shared" ca="1" si="674"/>
        <v>#VALUE!</v>
      </c>
      <c r="BZ149" s="87" t="e">
        <f t="shared" ca="1" si="674"/>
        <v>#VALUE!</v>
      </c>
      <c r="CA149" s="87" t="e">
        <f t="shared" ca="1" si="674"/>
        <v>#VALUE!</v>
      </c>
      <c r="CD149" s="87" t="e">
        <f t="array" aca="1" ref="CD149" ca="1">IF(CD148=0,0,MIN(IF(CD$7:CD$109&gt;CD148,CD$7:CD$109,"")))</f>
        <v>#N/A</v>
      </c>
      <c r="CE149" s="87" t="e">
        <f t="array" aca="1" ref="CE149" ca="1">IF(CE148=0,0,MIN(IF(CE$7:CE$109&gt;CE148,CE$7:CE$109,"")))</f>
        <v>#REF!</v>
      </c>
      <c r="CF149" s="87" t="e">
        <f t="array" aca="1" ref="CF149" ca="1">IF(CF148=0,0,MIN(IF(CF$7:CF$109&gt;CF148,CF$7:CF$109,"")))</f>
        <v>#REF!</v>
      </c>
      <c r="CG149" s="87" t="e">
        <f t="array" aca="1" ref="CG149" ca="1">IF(CG148=0,0,MIN(IF(CG$7:CG$109&gt;CG148,CG$7:CG$109,"")))</f>
        <v>#REF!</v>
      </c>
      <c r="CH149" s="87" t="e">
        <f t="array" aca="1" ref="CH149" ca="1">IF(CH148=0,0,MIN(IF(CH$7:CH$109&gt;CH148,CH$7:CH$109,"")))</f>
        <v>#REF!</v>
      </c>
      <c r="CI149" s="87" t="e">
        <f t="array" aca="1" ref="CI149" ca="1">IF(CI148=0,0,MIN(IF(CI$7:CI$109&gt;CI148,CI$7:CI$109,"")))</f>
        <v>#REF!</v>
      </c>
      <c r="CJ149" s="87" t="e">
        <f t="array" aca="1" ref="CJ149" ca="1">IF(CJ148=0,0,MIN(IF(CJ$7:CJ$109&gt;CJ148,CJ$7:CJ$109,"")))</f>
        <v>#REF!</v>
      </c>
      <c r="CK149" s="87" t="e">
        <f t="array" aca="1" ref="CK149" ca="1">IF(CK148=0,0,MIN(IF(CK$7:CK$109&gt;CK148,CK$7:CK$109,"")))</f>
        <v>#REF!</v>
      </c>
      <c r="CL149" s="87" t="e">
        <f t="array" aca="1" ref="CL149" ca="1">IF(CL148=0,0,MIN(IF(CL$7:CL$109&gt;CL148,CL$7:CL$109,"")))</f>
        <v>#REF!</v>
      </c>
      <c r="CM149" s="87" t="e">
        <f t="array" aca="1" ref="CM149" ca="1">IF(CM148=0,0,MIN(IF(CM$7:CM$109&gt;CM148,CM$7:CM$109,"")))</f>
        <v>#REF!</v>
      </c>
      <c r="CN149" s="87" t="e">
        <f t="array" aca="1" ref="CN149" ca="1">IF(CN148=0,0,MIN(IF(CN$7:CN$109&gt;CN148,CN$7:CN$109,"")))</f>
        <v>#REF!</v>
      </c>
      <c r="CO149" s="87" t="e">
        <f t="array" aca="1" ref="CO149" ca="1">IF(CO148=0,0,MIN(IF(CO$7:CO$109&gt;CO148,CO$7:CO$109,"")))</f>
        <v>#REF!</v>
      </c>
      <c r="CP149" s="87" t="e">
        <f t="array" aca="1" ref="CP149" ca="1">IF(CP148=0,0,MIN(IF(CP$7:CP$109&gt;CP148,CP$7:CP$109,"")))</f>
        <v>#REF!</v>
      </c>
      <c r="CQ149" s="87" t="e">
        <f t="array" aca="1" ref="CQ149" ca="1">IF(CQ148=0,0,MIN(IF(CQ$7:CQ$109&gt;CQ148,CQ$7:CQ$109,"")))</f>
        <v>#REF!</v>
      </c>
      <c r="CR149" s="87" t="e">
        <f t="array" aca="1" ref="CR149" ca="1">IF(CR148=0,0,MIN(IF(CR$7:CR$109&gt;CR148,CR$7:CR$109,"")))</f>
        <v>#REF!</v>
      </c>
      <c r="CS149" s="87" t="e">
        <f t="array" aca="1" ref="CS149" ca="1">IF(CS148=0,0,MIN(IF(CS$7:CS$109&gt;CS148,CS$7:CS$109,"")))</f>
        <v>#REF!</v>
      </c>
      <c r="CT149" s="87" t="e">
        <f t="array" aca="1" ref="CT149" ca="1">IF(CT148=0,0,MIN(IF(CT$7:CT$109&gt;CT148,CT$7:CT$109,"")))</f>
        <v>#REF!</v>
      </c>
      <c r="CU149" s="87" t="e">
        <f t="array" aca="1" ref="CU149" ca="1">IF(CU148=0,0,MIN(IF(CU$7:CU$109&gt;CU148,CU$7:CU$109,"")))</f>
        <v>#REF!</v>
      </c>
      <c r="CV149" s="87" t="e">
        <f t="array" aca="1" ref="CV149" ca="1">IF(CV148=0,0,MIN(IF(CV$7:CV$109&gt;CV148,CV$7:CV$109,"")))</f>
        <v>#REF!</v>
      </c>
      <c r="CW149" s="87" t="e">
        <f t="array" aca="1" ref="CW149" ca="1">IF(CW148=0,0,MIN(IF(CW$7:CW$109&gt;CW148,CW$7:CW$109,"")))</f>
        <v>#REF!</v>
      </c>
      <c r="DC149" s="87" t="e">
        <f t="shared" ca="1" si="679"/>
        <v>#VALUE!</v>
      </c>
      <c r="DD149" s="87" t="e">
        <f t="shared" ca="1" si="680"/>
        <v>#VALUE!</v>
      </c>
      <c r="DE149" s="87" t="e">
        <f t="shared" ca="1" si="681"/>
        <v>#VALUE!</v>
      </c>
      <c r="DF149" s="87" t="e">
        <f t="shared" ca="1" si="682"/>
        <v>#VALUE!</v>
      </c>
      <c r="DG149" s="87" t="e">
        <f t="shared" ca="1" si="683"/>
        <v>#VALUE!</v>
      </c>
      <c r="DH149" s="87" t="e">
        <f t="shared" ca="1" si="684"/>
        <v>#VALUE!</v>
      </c>
      <c r="DI149" s="87" t="e">
        <f t="shared" ca="1" si="685"/>
        <v>#VALUE!</v>
      </c>
      <c r="DJ149" s="87" t="e">
        <f t="shared" ca="1" si="686"/>
        <v>#VALUE!</v>
      </c>
      <c r="DK149" s="87" t="e">
        <f t="shared" ca="1" si="687"/>
        <v>#VALUE!</v>
      </c>
      <c r="DL149" s="87" t="e">
        <f t="shared" ca="1" si="688"/>
        <v>#VALUE!</v>
      </c>
      <c r="DM149" s="87" t="e">
        <f t="shared" ca="1" si="689"/>
        <v>#VALUE!</v>
      </c>
      <c r="DN149" s="87" t="e">
        <f t="shared" ca="1" si="690"/>
        <v>#VALUE!</v>
      </c>
      <c r="DO149" s="87" t="e">
        <f t="shared" ca="1" si="691"/>
        <v>#VALUE!</v>
      </c>
      <c r="DP149" s="87" t="e">
        <f t="shared" ca="1" si="692"/>
        <v>#VALUE!</v>
      </c>
      <c r="DQ149" s="87" t="e">
        <f t="shared" ca="1" si="693"/>
        <v>#VALUE!</v>
      </c>
      <c r="DR149" s="87" t="e">
        <f t="shared" ca="1" si="694"/>
        <v>#VALUE!</v>
      </c>
      <c r="DS149" s="87" t="e">
        <f t="shared" ca="1" si="695"/>
        <v>#VALUE!</v>
      </c>
      <c r="DT149" s="87" t="e">
        <f t="shared" ca="1" si="696"/>
        <v>#VALUE!</v>
      </c>
      <c r="DU149" s="87" t="e">
        <f t="shared" ca="1" si="697"/>
        <v>#VALUE!</v>
      </c>
      <c r="DV149" s="87" t="e">
        <f t="shared" ca="1" si="698"/>
        <v>#VALUE!</v>
      </c>
      <c r="DW149" s="87" t="e">
        <f t="shared" ca="1" si="699"/>
        <v>#VALUE!</v>
      </c>
      <c r="DY149" s="87" t="e">
        <f t="shared" ca="1" si="700"/>
        <v>#VALUE!</v>
      </c>
      <c r="DZ149" s="87" t="e">
        <f t="shared" ca="1" si="701"/>
        <v>#VALUE!</v>
      </c>
      <c r="EA149" s="87" t="e">
        <f t="shared" ca="1" si="702"/>
        <v>#VALUE!</v>
      </c>
      <c r="EB149" s="87" t="e">
        <f t="shared" ca="1" si="703"/>
        <v>#VALUE!</v>
      </c>
      <c r="EC149" s="87" t="e">
        <f t="shared" ca="1" si="704"/>
        <v>#VALUE!</v>
      </c>
      <c r="ED149" s="87" t="e">
        <f t="shared" ca="1" si="705"/>
        <v>#VALUE!</v>
      </c>
      <c r="EE149" s="87" t="e">
        <f t="shared" ca="1" si="706"/>
        <v>#VALUE!</v>
      </c>
      <c r="EF149" s="87" t="e">
        <f t="shared" ca="1" si="707"/>
        <v>#VALUE!</v>
      </c>
      <c r="EG149" s="87" t="e">
        <f t="shared" ca="1" si="708"/>
        <v>#VALUE!</v>
      </c>
      <c r="EH149" s="87" t="e">
        <f t="shared" ca="1" si="709"/>
        <v>#VALUE!</v>
      </c>
      <c r="EI149" s="87" t="e">
        <f t="shared" ca="1" si="710"/>
        <v>#VALUE!</v>
      </c>
      <c r="EJ149" s="87" t="e">
        <f t="shared" ca="1" si="711"/>
        <v>#VALUE!</v>
      </c>
      <c r="EK149" s="87" t="e">
        <f t="shared" ca="1" si="712"/>
        <v>#VALUE!</v>
      </c>
      <c r="EL149" s="87" t="e">
        <f t="shared" ca="1" si="713"/>
        <v>#VALUE!</v>
      </c>
      <c r="EM149" s="87" t="e">
        <f t="shared" ca="1" si="714"/>
        <v>#VALUE!</v>
      </c>
      <c r="EN149" s="87" t="e">
        <f t="shared" ca="1" si="715"/>
        <v>#VALUE!</v>
      </c>
      <c r="EO149" s="87" t="e">
        <f t="shared" ca="1" si="716"/>
        <v>#VALUE!</v>
      </c>
      <c r="EP149" s="87" t="e">
        <f t="shared" ca="1" si="717"/>
        <v>#VALUE!</v>
      </c>
      <c r="EQ149" s="87" t="e">
        <f t="shared" ca="1" si="718"/>
        <v>#VALUE!</v>
      </c>
      <c r="ER149" s="87" t="e">
        <f t="shared" ca="1" si="719"/>
        <v>#VALUE!</v>
      </c>
      <c r="ES149" s="87" t="e">
        <f t="shared" ca="1" si="720"/>
        <v>#VALUE!</v>
      </c>
      <c r="EU149" s="87" t="e">
        <f t="shared" ca="1" si="721"/>
        <v>#VALUE!</v>
      </c>
      <c r="EV149" s="87" t="e">
        <f t="shared" ca="1" si="722"/>
        <v>#VALUE!</v>
      </c>
      <c r="EW149" s="87" t="e">
        <f t="shared" ca="1" si="723"/>
        <v>#VALUE!</v>
      </c>
      <c r="EX149" s="87" t="e">
        <f t="shared" ca="1" si="724"/>
        <v>#VALUE!</v>
      </c>
      <c r="EY149" s="87" t="e">
        <f t="shared" ca="1" si="725"/>
        <v>#VALUE!</v>
      </c>
      <c r="EZ149" s="87" t="e">
        <f t="shared" ca="1" si="726"/>
        <v>#VALUE!</v>
      </c>
      <c r="FA149" s="87" t="e">
        <f t="shared" ca="1" si="727"/>
        <v>#VALUE!</v>
      </c>
      <c r="FB149" s="87" t="e">
        <f t="shared" ca="1" si="728"/>
        <v>#VALUE!</v>
      </c>
      <c r="FC149" s="87" t="e">
        <f t="shared" ca="1" si="729"/>
        <v>#VALUE!</v>
      </c>
      <c r="FD149" s="87" t="e">
        <f t="shared" ca="1" si="730"/>
        <v>#VALUE!</v>
      </c>
      <c r="FE149" s="87" t="e">
        <f t="shared" ca="1" si="731"/>
        <v>#VALUE!</v>
      </c>
      <c r="FF149" s="87" t="e">
        <f t="shared" ca="1" si="732"/>
        <v>#VALUE!</v>
      </c>
      <c r="FG149" s="87" t="e">
        <f t="shared" ca="1" si="733"/>
        <v>#VALUE!</v>
      </c>
      <c r="FH149" s="87" t="e">
        <f t="shared" ca="1" si="734"/>
        <v>#VALUE!</v>
      </c>
      <c r="FI149" s="87" t="e">
        <f t="shared" ca="1" si="735"/>
        <v>#VALUE!</v>
      </c>
      <c r="FJ149" s="87" t="e">
        <f t="shared" ca="1" si="736"/>
        <v>#VALUE!</v>
      </c>
      <c r="FK149" s="87" t="e">
        <f t="shared" ca="1" si="737"/>
        <v>#VALUE!</v>
      </c>
      <c r="FL149" s="87" t="e">
        <f t="shared" ca="1" si="738"/>
        <v>#VALUE!</v>
      </c>
      <c r="FM149" s="87" t="e">
        <f t="shared" ca="1" si="739"/>
        <v>#VALUE!</v>
      </c>
      <c r="FN149" s="87" t="e">
        <f t="shared" ca="1" si="740"/>
        <v>#VALUE!</v>
      </c>
      <c r="FO149" s="87" t="e">
        <f t="shared" ca="1" si="741"/>
        <v>#VALUE!</v>
      </c>
      <c r="FQ149" s="87">
        <f ca="1"/>
        <v>0</v>
      </c>
      <c r="FR149" s="87">
        <f ca="1"/>
        <v>0</v>
      </c>
      <c r="FS149" s="87">
        <f ca="1"/>
        <v>0</v>
      </c>
      <c r="FT149" s="87">
        <f ca="1"/>
        <v>0</v>
      </c>
      <c r="FU149" s="87">
        <f ca="1"/>
        <v>0</v>
      </c>
      <c r="FV149" s="87">
        <f ca="1"/>
        <v>0</v>
      </c>
      <c r="FW149" s="87">
        <f ca="1"/>
        <v>0</v>
      </c>
      <c r="FX149" s="87">
        <f ca="1"/>
        <v>0</v>
      </c>
      <c r="FY149" s="87">
        <f ca="1"/>
        <v>0</v>
      </c>
      <c r="FZ149" s="87">
        <f ca="1"/>
        <v>0</v>
      </c>
      <c r="GA149" s="87">
        <f ca="1"/>
        <v>0</v>
      </c>
      <c r="GB149" s="87">
        <f ca="1"/>
        <v>0</v>
      </c>
      <c r="GC149" s="87">
        <f ca="1"/>
        <v>0</v>
      </c>
      <c r="GD149" s="87">
        <f ca="1"/>
        <v>0</v>
      </c>
      <c r="GE149" s="87">
        <f ca="1"/>
        <v>0</v>
      </c>
      <c r="GF149" s="87">
        <f ca="1"/>
        <v>0</v>
      </c>
      <c r="GG149" s="87">
        <f ca="1"/>
        <v>0</v>
      </c>
      <c r="GH149" s="87">
        <f ca="1"/>
        <v>0</v>
      </c>
      <c r="GI149" s="87">
        <f ca="1"/>
        <v>0</v>
      </c>
      <c r="GJ149" s="87">
        <f ca="1"/>
        <v>0</v>
      </c>
    </row>
    <row r="150" spans="1:192" x14ac:dyDescent="0.25">
      <c r="A150" s="87">
        <f t="shared" si="515"/>
        <v>141</v>
      </c>
      <c r="B150" s="87" t="e">
        <f t="shared" ca="1" si="744"/>
        <v>#N/A</v>
      </c>
      <c r="C150" s="87" t="e">
        <f t="shared" ca="1" si="745"/>
        <v>#REF!</v>
      </c>
      <c r="D150" s="87" t="e">
        <f t="shared" ca="1" si="746"/>
        <v>#REF!</v>
      </c>
      <c r="E150" s="87" t="e">
        <f t="shared" ca="1" si="747"/>
        <v>#REF!</v>
      </c>
      <c r="F150" s="87" t="e">
        <f t="shared" ca="1" si="748"/>
        <v>#REF!</v>
      </c>
      <c r="G150" s="87" t="e">
        <f t="shared" ca="1" si="749"/>
        <v>#REF!</v>
      </c>
      <c r="H150" s="87" t="e">
        <f t="shared" ca="1" si="750"/>
        <v>#REF!</v>
      </c>
      <c r="I150" s="87" t="e">
        <f t="shared" ca="1" si="751"/>
        <v>#REF!</v>
      </c>
      <c r="J150" s="87" t="e">
        <f t="shared" ca="1" si="752"/>
        <v>#REF!</v>
      </c>
      <c r="K150" s="87" t="e">
        <f t="shared" ca="1" si="753"/>
        <v>#REF!</v>
      </c>
      <c r="L150" s="87" t="e">
        <f t="shared" ca="1" si="754"/>
        <v>#REF!</v>
      </c>
      <c r="M150" s="87" t="e">
        <f t="shared" ca="1" si="755"/>
        <v>#REF!</v>
      </c>
      <c r="N150" s="87" t="e">
        <f t="shared" ca="1" si="756"/>
        <v>#REF!</v>
      </c>
      <c r="O150" s="87" t="e">
        <f t="shared" ca="1" si="757"/>
        <v>#REF!</v>
      </c>
      <c r="P150" s="87" t="e">
        <f t="shared" ca="1" si="758"/>
        <v>#REF!</v>
      </c>
      <c r="Q150" s="87" t="e">
        <f t="shared" ca="1" si="759"/>
        <v>#REF!</v>
      </c>
      <c r="R150" s="87" t="e">
        <f t="shared" ca="1" si="759"/>
        <v>#REF!</v>
      </c>
      <c r="S150" s="87" t="e">
        <f t="shared" ca="1" si="759"/>
        <v>#REF!</v>
      </c>
      <c r="T150" s="87" t="e">
        <f t="shared" ca="1" si="759"/>
        <v>#REF!</v>
      </c>
      <c r="U150" s="87" t="e">
        <f t="shared" ca="1" si="759"/>
        <v>#REF!</v>
      </c>
      <c r="X150" s="87">
        <f ca="1">Ranking!B146</f>
        <v>0</v>
      </c>
      <c r="Y150" s="87" t="e">
        <f ca="1">IF(AH150=0,0,Ranking!C146)</f>
        <v>#VALUE!</v>
      </c>
      <c r="Z150" s="91">
        <f ca="1">Ranking!G146</f>
        <v>0</v>
      </c>
      <c r="AA150" s="87" t="e">
        <f ca="1">MCA!ES149</f>
        <v>#REF!</v>
      </c>
      <c r="AB150" s="87">
        <f ca="1">MCA!ET149</f>
        <v>0</v>
      </c>
      <c r="AC150" s="87">
        <f ca="1">MCA!EU149</f>
        <v>0</v>
      </c>
      <c r="AD150" s="87" t="e">
        <f ca="1">INDEX('MCA-INPUT'!$C$22:$C$25,MATCH(AC150,$W$376:$W$379,0),1)</f>
        <v>#N/A</v>
      </c>
      <c r="AE150" s="87" t="e">
        <f t="shared" ca="1" si="652"/>
        <v>#VALUE!</v>
      </c>
      <c r="AF150" s="87">
        <f ca="1">MATCH(AB150,$AB$7:AB150,0)</f>
        <v>1</v>
      </c>
      <c r="AG150" s="87" t="str">
        <f t="shared" ca="1" si="653"/>
        <v>00</v>
      </c>
      <c r="AH150" s="87" t="e">
        <f t="shared" ca="1" si="654"/>
        <v>#VALUE!</v>
      </c>
      <c r="AI150" s="87" t="e">
        <f t="shared" ca="1" si="675"/>
        <v>#VALUE!</v>
      </c>
      <c r="AK150" s="87" t="e">
        <f t="shared" ca="1" si="655"/>
        <v>#VALUE!</v>
      </c>
      <c r="AL150" s="87" t="e">
        <f t="shared" ca="1" si="676"/>
        <v>#VALUE!</v>
      </c>
      <c r="AM150" s="87" t="e">
        <f t="shared" ca="1" si="656"/>
        <v>#VALUE!</v>
      </c>
      <c r="AN150" s="87" t="e">
        <f t="shared" ref="AN150:BA150" ca="1" si="784">IF(AM150&gt;0,2,IF($AL150&lt;=AN$5,1,0))</f>
        <v>#VALUE!</v>
      </c>
      <c r="AO150" s="87" t="e">
        <f t="shared" ca="1" si="784"/>
        <v>#VALUE!</v>
      </c>
      <c r="AP150" s="87" t="e">
        <f t="shared" ca="1" si="784"/>
        <v>#VALUE!</v>
      </c>
      <c r="AQ150" s="87" t="e">
        <f t="shared" ca="1" si="784"/>
        <v>#VALUE!</v>
      </c>
      <c r="AR150" s="87" t="e">
        <f t="shared" ca="1" si="784"/>
        <v>#VALUE!</v>
      </c>
      <c r="AS150" s="87" t="e">
        <f t="shared" ca="1" si="784"/>
        <v>#VALUE!</v>
      </c>
      <c r="AT150" s="87" t="e">
        <f t="shared" ca="1" si="784"/>
        <v>#VALUE!</v>
      </c>
      <c r="AU150" s="87" t="e">
        <f t="shared" ca="1" si="784"/>
        <v>#VALUE!</v>
      </c>
      <c r="AV150" s="87" t="e">
        <f t="shared" ca="1" si="784"/>
        <v>#VALUE!</v>
      </c>
      <c r="AW150" s="87" t="e">
        <f t="shared" ca="1" si="784"/>
        <v>#VALUE!</v>
      </c>
      <c r="AX150" s="87" t="e">
        <f t="shared" ca="1" si="784"/>
        <v>#VALUE!</v>
      </c>
      <c r="AY150" s="87" t="e">
        <f t="shared" ca="1" si="784"/>
        <v>#VALUE!</v>
      </c>
      <c r="AZ150" s="87" t="e">
        <f t="shared" ca="1" si="784"/>
        <v>#VALUE!</v>
      </c>
      <c r="BA150" s="87" t="e">
        <f t="shared" ca="1" si="784"/>
        <v>#VALUE!</v>
      </c>
      <c r="BB150" s="87" t="e">
        <f t="shared" ref="BB150:BF150" ca="1" si="785">IF(BA150&gt;0,2,IF($AL150&lt;=BB$5,1,0))</f>
        <v>#VALUE!</v>
      </c>
      <c r="BC150" s="87" t="e">
        <f t="shared" ca="1" si="785"/>
        <v>#VALUE!</v>
      </c>
      <c r="BD150" s="87" t="e">
        <f t="shared" ca="1" si="785"/>
        <v>#VALUE!</v>
      </c>
      <c r="BE150" s="87" t="e">
        <f t="shared" ca="1" si="785"/>
        <v>#VALUE!</v>
      </c>
      <c r="BF150" s="87" t="e">
        <f t="shared" ca="1" si="785"/>
        <v>#VALUE!</v>
      </c>
      <c r="BH150" s="87" t="e">
        <f t="shared" ca="1" si="659"/>
        <v>#VALUE!</v>
      </c>
      <c r="BI150" s="87" t="e">
        <f t="shared" ca="1" si="660"/>
        <v>#VALUE!</v>
      </c>
      <c r="BJ150" s="87" t="e">
        <f t="shared" ca="1" si="661"/>
        <v>#VALUE!</v>
      </c>
      <c r="BK150" s="87" t="e">
        <f t="shared" ca="1" si="662"/>
        <v>#VALUE!</v>
      </c>
      <c r="BL150" s="87" t="e">
        <f t="shared" ca="1" si="663"/>
        <v>#VALUE!</v>
      </c>
      <c r="BM150" s="87" t="e">
        <f t="shared" ca="1" si="664"/>
        <v>#VALUE!</v>
      </c>
      <c r="BN150" s="87" t="e">
        <f t="shared" ca="1" si="665"/>
        <v>#VALUE!</v>
      </c>
      <c r="BO150" s="87" t="e">
        <f t="shared" ca="1" si="666"/>
        <v>#VALUE!</v>
      </c>
      <c r="BP150" s="87" t="e">
        <f t="shared" ca="1" si="667"/>
        <v>#VALUE!</v>
      </c>
      <c r="BQ150" s="87" t="e">
        <f t="shared" ca="1" si="668"/>
        <v>#VALUE!</v>
      </c>
      <c r="BR150" s="87" t="e">
        <f t="shared" ca="1" si="669"/>
        <v>#VALUE!</v>
      </c>
      <c r="BS150" s="87" t="e">
        <f t="shared" ca="1" si="670"/>
        <v>#VALUE!</v>
      </c>
      <c r="BT150" s="87" t="e">
        <f t="shared" ca="1" si="671"/>
        <v>#VALUE!</v>
      </c>
      <c r="BU150" s="87" t="e">
        <f t="shared" ca="1" si="672"/>
        <v>#VALUE!</v>
      </c>
      <c r="BV150" s="87" t="e">
        <f t="shared" ca="1" si="673"/>
        <v>#VALUE!</v>
      </c>
      <c r="BW150" s="87" t="e">
        <f t="shared" ca="1" si="674"/>
        <v>#VALUE!</v>
      </c>
      <c r="BX150" s="87" t="e">
        <f t="shared" ca="1" si="674"/>
        <v>#VALUE!</v>
      </c>
      <c r="BY150" s="87" t="e">
        <f t="shared" ca="1" si="674"/>
        <v>#VALUE!</v>
      </c>
      <c r="BZ150" s="87" t="e">
        <f t="shared" ca="1" si="674"/>
        <v>#VALUE!</v>
      </c>
      <c r="CA150" s="87" t="e">
        <f t="shared" ca="1" si="674"/>
        <v>#VALUE!</v>
      </c>
      <c r="CD150" s="87" t="e">
        <f t="array" aca="1" ref="CD150" ca="1">IF(CD149=0,0,MIN(IF(CD$7:CD$109&gt;CD149,CD$7:CD$109,"")))</f>
        <v>#N/A</v>
      </c>
      <c r="CE150" s="87" t="e">
        <f t="array" aca="1" ref="CE150" ca="1">IF(CE149=0,0,MIN(IF(CE$7:CE$109&gt;CE149,CE$7:CE$109,"")))</f>
        <v>#REF!</v>
      </c>
      <c r="CF150" s="87" t="e">
        <f t="array" aca="1" ref="CF150" ca="1">IF(CF149=0,0,MIN(IF(CF$7:CF$109&gt;CF149,CF$7:CF$109,"")))</f>
        <v>#REF!</v>
      </c>
      <c r="CG150" s="87" t="e">
        <f t="array" aca="1" ref="CG150" ca="1">IF(CG149=0,0,MIN(IF(CG$7:CG$109&gt;CG149,CG$7:CG$109,"")))</f>
        <v>#REF!</v>
      </c>
      <c r="CH150" s="87" t="e">
        <f t="array" aca="1" ref="CH150" ca="1">IF(CH149=0,0,MIN(IF(CH$7:CH$109&gt;CH149,CH$7:CH$109,"")))</f>
        <v>#REF!</v>
      </c>
      <c r="CI150" s="87" t="e">
        <f t="array" aca="1" ref="CI150" ca="1">IF(CI149=0,0,MIN(IF(CI$7:CI$109&gt;CI149,CI$7:CI$109,"")))</f>
        <v>#REF!</v>
      </c>
      <c r="CJ150" s="87" t="e">
        <f t="array" aca="1" ref="CJ150" ca="1">IF(CJ149=0,0,MIN(IF(CJ$7:CJ$109&gt;CJ149,CJ$7:CJ$109,"")))</f>
        <v>#REF!</v>
      </c>
      <c r="CK150" s="87" t="e">
        <f t="array" aca="1" ref="CK150" ca="1">IF(CK149=0,0,MIN(IF(CK$7:CK$109&gt;CK149,CK$7:CK$109,"")))</f>
        <v>#REF!</v>
      </c>
      <c r="CL150" s="87" t="e">
        <f t="array" aca="1" ref="CL150" ca="1">IF(CL149=0,0,MIN(IF(CL$7:CL$109&gt;CL149,CL$7:CL$109,"")))</f>
        <v>#REF!</v>
      </c>
      <c r="CM150" s="87" t="e">
        <f t="array" aca="1" ref="CM150" ca="1">IF(CM149=0,0,MIN(IF(CM$7:CM$109&gt;CM149,CM$7:CM$109,"")))</f>
        <v>#REF!</v>
      </c>
      <c r="CN150" s="87" t="e">
        <f t="array" aca="1" ref="CN150" ca="1">IF(CN149=0,0,MIN(IF(CN$7:CN$109&gt;CN149,CN$7:CN$109,"")))</f>
        <v>#REF!</v>
      </c>
      <c r="CO150" s="87" t="e">
        <f t="array" aca="1" ref="CO150" ca="1">IF(CO149=0,0,MIN(IF(CO$7:CO$109&gt;CO149,CO$7:CO$109,"")))</f>
        <v>#REF!</v>
      </c>
      <c r="CP150" s="87" t="e">
        <f t="array" aca="1" ref="CP150" ca="1">IF(CP149=0,0,MIN(IF(CP$7:CP$109&gt;CP149,CP$7:CP$109,"")))</f>
        <v>#REF!</v>
      </c>
      <c r="CQ150" s="87" t="e">
        <f t="array" aca="1" ref="CQ150" ca="1">IF(CQ149=0,0,MIN(IF(CQ$7:CQ$109&gt;CQ149,CQ$7:CQ$109,"")))</f>
        <v>#REF!</v>
      </c>
      <c r="CR150" s="87" t="e">
        <f t="array" aca="1" ref="CR150" ca="1">IF(CR149=0,0,MIN(IF(CR$7:CR$109&gt;CR149,CR$7:CR$109,"")))</f>
        <v>#REF!</v>
      </c>
      <c r="CS150" s="87" t="e">
        <f t="array" aca="1" ref="CS150" ca="1">IF(CS149=0,0,MIN(IF(CS$7:CS$109&gt;CS149,CS$7:CS$109,"")))</f>
        <v>#REF!</v>
      </c>
      <c r="CT150" s="87" t="e">
        <f t="array" aca="1" ref="CT150" ca="1">IF(CT149=0,0,MIN(IF(CT$7:CT$109&gt;CT149,CT$7:CT$109,"")))</f>
        <v>#REF!</v>
      </c>
      <c r="CU150" s="87" t="e">
        <f t="array" aca="1" ref="CU150" ca="1">IF(CU149=0,0,MIN(IF(CU$7:CU$109&gt;CU149,CU$7:CU$109,"")))</f>
        <v>#REF!</v>
      </c>
      <c r="CV150" s="87" t="e">
        <f t="array" aca="1" ref="CV150" ca="1">IF(CV149=0,0,MIN(IF(CV$7:CV$109&gt;CV149,CV$7:CV$109,"")))</f>
        <v>#REF!</v>
      </c>
      <c r="CW150" s="87" t="e">
        <f t="array" aca="1" ref="CW150" ca="1">IF(CW149=0,0,MIN(IF(CW$7:CW$109&gt;CW149,CW$7:CW$109,"")))</f>
        <v>#REF!</v>
      </c>
      <c r="DC150" s="87" t="e">
        <f t="shared" ca="1" si="679"/>
        <v>#VALUE!</v>
      </c>
      <c r="DD150" s="87" t="e">
        <f t="shared" ca="1" si="680"/>
        <v>#VALUE!</v>
      </c>
      <c r="DE150" s="87" t="e">
        <f t="shared" ca="1" si="681"/>
        <v>#VALUE!</v>
      </c>
      <c r="DF150" s="87" t="e">
        <f t="shared" ca="1" si="682"/>
        <v>#VALUE!</v>
      </c>
      <c r="DG150" s="87" t="e">
        <f t="shared" ca="1" si="683"/>
        <v>#VALUE!</v>
      </c>
      <c r="DH150" s="87" t="e">
        <f t="shared" ca="1" si="684"/>
        <v>#VALUE!</v>
      </c>
      <c r="DI150" s="87" t="e">
        <f t="shared" ca="1" si="685"/>
        <v>#VALUE!</v>
      </c>
      <c r="DJ150" s="87" t="e">
        <f t="shared" ca="1" si="686"/>
        <v>#VALUE!</v>
      </c>
      <c r="DK150" s="87" t="e">
        <f t="shared" ca="1" si="687"/>
        <v>#VALUE!</v>
      </c>
      <c r="DL150" s="87" t="e">
        <f t="shared" ca="1" si="688"/>
        <v>#VALUE!</v>
      </c>
      <c r="DM150" s="87" t="e">
        <f t="shared" ca="1" si="689"/>
        <v>#VALUE!</v>
      </c>
      <c r="DN150" s="87" t="e">
        <f t="shared" ca="1" si="690"/>
        <v>#VALUE!</v>
      </c>
      <c r="DO150" s="87" t="e">
        <f t="shared" ca="1" si="691"/>
        <v>#VALUE!</v>
      </c>
      <c r="DP150" s="87" t="e">
        <f t="shared" ca="1" si="692"/>
        <v>#VALUE!</v>
      </c>
      <c r="DQ150" s="87" t="e">
        <f t="shared" ca="1" si="693"/>
        <v>#VALUE!</v>
      </c>
      <c r="DR150" s="87" t="e">
        <f t="shared" ca="1" si="694"/>
        <v>#VALUE!</v>
      </c>
      <c r="DS150" s="87" t="e">
        <f t="shared" ca="1" si="695"/>
        <v>#VALUE!</v>
      </c>
      <c r="DT150" s="87" t="e">
        <f t="shared" ca="1" si="696"/>
        <v>#VALUE!</v>
      </c>
      <c r="DU150" s="87" t="e">
        <f t="shared" ca="1" si="697"/>
        <v>#VALUE!</v>
      </c>
      <c r="DV150" s="87" t="e">
        <f t="shared" ca="1" si="698"/>
        <v>#VALUE!</v>
      </c>
      <c r="DW150" s="87" t="e">
        <f t="shared" ca="1" si="699"/>
        <v>#VALUE!</v>
      </c>
      <c r="DY150" s="87" t="e">
        <f t="shared" ca="1" si="700"/>
        <v>#VALUE!</v>
      </c>
      <c r="DZ150" s="87" t="e">
        <f t="shared" ca="1" si="701"/>
        <v>#VALUE!</v>
      </c>
      <c r="EA150" s="87" t="e">
        <f t="shared" ca="1" si="702"/>
        <v>#VALUE!</v>
      </c>
      <c r="EB150" s="87" t="e">
        <f t="shared" ca="1" si="703"/>
        <v>#VALUE!</v>
      </c>
      <c r="EC150" s="87" t="e">
        <f t="shared" ca="1" si="704"/>
        <v>#VALUE!</v>
      </c>
      <c r="ED150" s="87" t="e">
        <f t="shared" ca="1" si="705"/>
        <v>#VALUE!</v>
      </c>
      <c r="EE150" s="87" t="e">
        <f t="shared" ca="1" si="706"/>
        <v>#VALUE!</v>
      </c>
      <c r="EF150" s="87" t="e">
        <f t="shared" ca="1" si="707"/>
        <v>#VALUE!</v>
      </c>
      <c r="EG150" s="87" t="e">
        <f t="shared" ca="1" si="708"/>
        <v>#VALUE!</v>
      </c>
      <c r="EH150" s="87" t="e">
        <f t="shared" ca="1" si="709"/>
        <v>#VALUE!</v>
      </c>
      <c r="EI150" s="87" t="e">
        <f t="shared" ca="1" si="710"/>
        <v>#VALUE!</v>
      </c>
      <c r="EJ150" s="87" t="e">
        <f t="shared" ca="1" si="711"/>
        <v>#VALUE!</v>
      </c>
      <c r="EK150" s="87" t="e">
        <f t="shared" ca="1" si="712"/>
        <v>#VALUE!</v>
      </c>
      <c r="EL150" s="87" t="e">
        <f t="shared" ca="1" si="713"/>
        <v>#VALUE!</v>
      </c>
      <c r="EM150" s="87" t="e">
        <f t="shared" ca="1" si="714"/>
        <v>#VALUE!</v>
      </c>
      <c r="EN150" s="87" t="e">
        <f t="shared" ca="1" si="715"/>
        <v>#VALUE!</v>
      </c>
      <c r="EO150" s="87" t="e">
        <f t="shared" ca="1" si="716"/>
        <v>#VALUE!</v>
      </c>
      <c r="EP150" s="87" t="e">
        <f t="shared" ca="1" si="717"/>
        <v>#VALUE!</v>
      </c>
      <c r="EQ150" s="87" t="e">
        <f t="shared" ca="1" si="718"/>
        <v>#VALUE!</v>
      </c>
      <c r="ER150" s="87" t="e">
        <f t="shared" ca="1" si="719"/>
        <v>#VALUE!</v>
      </c>
      <c r="ES150" s="87" t="e">
        <f t="shared" ca="1" si="720"/>
        <v>#VALUE!</v>
      </c>
      <c r="EU150" s="87" t="e">
        <f t="shared" ca="1" si="721"/>
        <v>#VALUE!</v>
      </c>
      <c r="EV150" s="87" t="e">
        <f t="shared" ca="1" si="722"/>
        <v>#VALUE!</v>
      </c>
      <c r="EW150" s="87" t="e">
        <f t="shared" ca="1" si="723"/>
        <v>#VALUE!</v>
      </c>
      <c r="EX150" s="87" t="e">
        <f t="shared" ca="1" si="724"/>
        <v>#VALUE!</v>
      </c>
      <c r="EY150" s="87" t="e">
        <f t="shared" ca="1" si="725"/>
        <v>#VALUE!</v>
      </c>
      <c r="EZ150" s="87" t="e">
        <f t="shared" ca="1" si="726"/>
        <v>#VALUE!</v>
      </c>
      <c r="FA150" s="87" t="e">
        <f t="shared" ca="1" si="727"/>
        <v>#VALUE!</v>
      </c>
      <c r="FB150" s="87" t="e">
        <f t="shared" ca="1" si="728"/>
        <v>#VALUE!</v>
      </c>
      <c r="FC150" s="87" t="e">
        <f t="shared" ca="1" si="729"/>
        <v>#VALUE!</v>
      </c>
      <c r="FD150" s="87" t="e">
        <f t="shared" ca="1" si="730"/>
        <v>#VALUE!</v>
      </c>
      <c r="FE150" s="87" t="e">
        <f t="shared" ca="1" si="731"/>
        <v>#VALUE!</v>
      </c>
      <c r="FF150" s="87" t="e">
        <f t="shared" ca="1" si="732"/>
        <v>#VALUE!</v>
      </c>
      <c r="FG150" s="87" t="e">
        <f t="shared" ca="1" si="733"/>
        <v>#VALUE!</v>
      </c>
      <c r="FH150" s="87" t="e">
        <f t="shared" ca="1" si="734"/>
        <v>#VALUE!</v>
      </c>
      <c r="FI150" s="87" t="e">
        <f t="shared" ca="1" si="735"/>
        <v>#VALUE!</v>
      </c>
      <c r="FJ150" s="87" t="e">
        <f t="shared" ca="1" si="736"/>
        <v>#VALUE!</v>
      </c>
      <c r="FK150" s="87" t="e">
        <f t="shared" ca="1" si="737"/>
        <v>#VALUE!</v>
      </c>
      <c r="FL150" s="87" t="e">
        <f t="shared" ca="1" si="738"/>
        <v>#VALUE!</v>
      </c>
      <c r="FM150" s="87" t="e">
        <f t="shared" ca="1" si="739"/>
        <v>#VALUE!</v>
      </c>
      <c r="FN150" s="87" t="e">
        <f t="shared" ca="1" si="740"/>
        <v>#VALUE!</v>
      </c>
      <c r="FO150" s="87" t="e">
        <f t="shared" ca="1" si="741"/>
        <v>#VALUE!</v>
      </c>
      <c r="FQ150" s="87">
        <f ca="1"/>
        <v>0</v>
      </c>
      <c r="FR150" s="87">
        <f ca="1"/>
        <v>0</v>
      </c>
      <c r="FS150" s="87">
        <f ca="1"/>
        <v>0</v>
      </c>
      <c r="FT150" s="87">
        <f ca="1"/>
        <v>0</v>
      </c>
      <c r="FU150" s="87">
        <f ca="1"/>
        <v>0</v>
      </c>
      <c r="FV150" s="87">
        <f ca="1"/>
        <v>0</v>
      </c>
      <c r="FW150" s="87">
        <f ca="1"/>
        <v>0</v>
      </c>
      <c r="FX150" s="87">
        <f ca="1"/>
        <v>0</v>
      </c>
      <c r="FY150" s="87">
        <f ca="1"/>
        <v>0</v>
      </c>
      <c r="FZ150" s="87">
        <f ca="1"/>
        <v>0</v>
      </c>
      <c r="GA150" s="87">
        <f ca="1"/>
        <v>0</v>
      </c>
      <c r="GB150" s="87">
        <f ca="1"/>
        <v>0</v>
      </c>
      <c r="GC150" s="87">
        <f ca="1"/>
        <v>0</v>
      </c>
      <c r="GD150" s="87">
        <f ca="1"/>
        <v>0</v>
      </c>
      <c r="GE150" s="87">
        <f ca="1"/>
        <v>0</v>
      </c>
      <c r="GF150" s="87">
        <f ca="1"/>
        <v>0</v>
      </c>
      <c r="GG150" s="87">
        <f ca="1"/>
        <v>0</v>
      </c>
      <c r="GH150" s="87">
        <f ca="1"/>
        <v>0</v>
      </c>
      <c r="GI150" s="87">
        <f ca="1"/>
        <v>0</v>
      </c>
      <c r="GJ150" s="87">
        <f ca="1"/>
        <v>0</v>
      </c>
    </row>
    <row r="151" spans="1:192" x14ac:dyDescent="0.25">
      <c r="A151" s="87">
        <f t="shared" si="515"/>
        <v>142</v>
      </c>
      <c r="B151" s="87" t="e">
        <f t="shared" ca="1" si="744"/>
        <v>#N/A</v>
      </c>
      <c r="C151" s="87" t="e">
        <f t="shared" ca="1" si="745"/>
        <v>#REF!</v>
      </c>
      <c r="D151" s="87" t="e">
        <f t="shared" ca="1" si="746"/>
        <v>#REF!</v>
      </c>
      <c r="E151" s="87" t="e">
        <f t="shared" ca="1" si="747"/>
        <v>#REF!</v>
      </c>
      <c r="F151" s="87" t="e">
        <f t="shared" ca="1" si="748"/>
        <v>#REF!</v>
      </c>
      <c r="G151" s="87" t="e">
        <f t="shared" ca="1" si="749"/>
        <v>#REF!</v>
      </c>
      <c r="H151" s="87" t="e">
        <f t="shared" ca="1" si="750"/>
        <v>#REF!</v>
      </c>
      <c r="I151" s="87" t="e">
        <f t="shared" ca="1" si="751"/>
        <v>#REF!</v>
      </c>
      <c r="J151" s="87" t="e">
        <f t="shared" ca="1" si="752"/>
        <v>#REF!</v>
      </c>
      <c r="K151" s="87" t="e">
        <f t="shared" ca="1" si="753"/>
        <v>#REF!</v>
      </c>
      <c r="L151" s="87" t="e">
        <f t="shared" ca="1" si="754"/>
        <v>#REF!</v>
      </c>
      <c r="M151" s="87" t="e">
        <f t="shared" ca="1" si="755"/>
        <v>#REF!</v>
      </c>
      <c r="N151" s="87" t="e">
        <f t="shared" ca="1" si="756"/>
        <v>#REF!</v>
      </c>
      <c r="O151" s="87" t="e">
        <f t="shared" ca="1" si="757"/>
        <v>#REF!</v>
      </c>
      <c r="P151" s="87" t="e">
        <f t="shared" ca="1" si="758"/>
        <v>#REF!</v>
      </c>
      <c r="Q151" s="87" t="e">
        <f t="shared" ca="1" si="759"/>
        <v>#REF!</v>
      </c>
      <c r="R151" s="87" t="e">
        <f t="shared" ca="1" si="759"/>
        <v>#REF!</v>
      </c>
      <c r="S151" s="87" t="e">
        <f t="shared" ca="1" si="759"/>
        <v>#REF!</v>
      </c>
      <c r="T151" s="87" t="e">
        <f t="shared" ca="1" si="759"/>
        <v>#REF!</v>
      </c>
      <c r="U151" s="87" t="e">
        <f t="shared" ca="1" si="759"/>
        <v>#REF!</v>
      </c>
      <c r="X151" s="87">
        <f ca="1">Ranking!B147</f>
        <v>0</v>
      </c>
      <c r="Y151" s="87" t="e">
        <f ca="1">IF(AH151=0,0,Ranking!C147)</f>
        <v>#VALUE!</v>
      </c>
      <c r="Z151" s="91">
        <f ca="1">Ranking!G147</f>
        <v>0</v>
      </c>
      <c r="AA151" s="87" t="e">
        <f ca="1">MCA!ES150</f>
        <v>#REF!</v>
      </c>
      <c r="AB151" s="87">
        <f ca="1">MCA!ET150</f>
        <v>0</v>
      </c>
      <c r="AC151" s="87">
        <f ca="1">MCA!EU150</f>
        <v>0</v>
      </c>
      <c r="AD151" s="87" t="e">
        <f ca="1">INDEX('MCA-INPUT'!$C$22:$C$25,MATCH(AC151,$W$376:$W$379,0),1)</f>
        <v>#N/A</v>
      </c>
      <c r="AE151" s="87" t="e">
        <f t="shared" ca="1" si="652"/>
        <v>#VALUE!</v>
      </c>
      <c r="AF151" s="87">
        <f ca="1">MATCH(AB151,$AB$7:AB151,0)</f>
        <v>1</v>
      </c>
      <c r="AG151" s="87" t="str">
        <f t="shared" ca="1" si="653"/>
        <v>00</v>
      </c>
      <c r="AH151" s="87" t="e">
        <f t="shared" ca="1" si="654"/>
        <v>#VALUE!</v>
      </c>
      <c r="AI151" s="87" t="e">
        <f t="shared" ca="1" si="675"/>
        <v>#VALUE!</v>
      </c>
      <c r="AK151" s="87" t="e">
        <f t="shared" ca="1" si="655"/>
        <v>#VALUE!</v>
      </c>
      <c r="AL151" s="87" t="e">
        <f t="shared" ca="1" si="676"/>
        <v>#VALUE!</v>
      </c>
      <c r="AM151" s="87" t="e">
        <f t="shared" ca="1" si="656"/>
        <v>#VALUE!</v>
      </c>
      <c r="AN151" s="87" t="e">
        <f t="shared" ref="AN151:BA151" ca="1" si="786">IF(AM151&gt;0,2,IF($AL151&lt;=AN$5,1,0))</f>
        <v>#VALUE!</v>
      </c>
      <c r="AO151" s="87" t="e">
        <f t="shared" ca="1" si="786"/>
        <v>#VALUE!</v>
      </c>
      <c r="AP151" s="87" t="e">
        <f t="shared" ca="1" si="786"/>
        <v>#VALUE!</v>
      </c>
      <c r="AQ151" s="87" t="e">
        <f t="shared" ca="1" si="786"/>
        <v>#VALUE!</v>
      </c>
      <c r="AR151" s="87" t="e">
        <f t="shared" ca="1" si="786"/>
        <v>#VALUE!</v>
      </c>
      <c r="AS151" s="87" t="e">
        <f t="shared" ca="1" si="786"/>
        <v>#VALUE!</v>
      </c>
      <c r="AT151" s="87" t="e">
        <f t="shared" ca="1" si="786"/>
        <v>#VALUE!</v>
      </c>
      <c r="AU151" s="87" t="e">
        <f t="shared" ca="1" si="786"/>
        <v>#VALUE!</v>
      </c>
      <c r="AV151" s="87" t="e">
        <f t="shared" ca="1" si="786"/>
        <v>#VALUE!</v>
      </c>
      <c r="AW151" s="87" t="e">
        <f t="shared" ca="1" si="786"/>
        <v>#VALUE!</v>
      </c>
      <c r="AX151" s="87" t="e">
        <f t="shared" ca="1" si="786"/>
        <v>#VALUE!</v>
      </c>
      <c r="AY151" s="87" t="e">
        <f t="shared" ca="1" si="786"/>
        <v>#VALUE!</v>
      </c>
      <c r="AZ151" s="87" t="e">
        <f t="shared" ca="1" si="786"/>
        <v>#VALUE!</v>
      </c>
      <c r="BA151" s="87" t="e">
        <f t="shared" ca="1" si="786"/>
        <v>#VALUE!</v>
      </c>
      <c r="BB151" s="87" t="e">
        <f t="shared" ref="BB151:BF151" ca="1" si="787">IF(BA151&gt;0,2,IF($AL151&lt;=BB$5,1,0))</f>
        <v>#VALUE!</v>
      </c>
      <c r="BC151" s="87" t="e">
        <f t="shared" ca="1" si="787"/>
        <v>#VALUE!</v>
      </c>
      <c r="BD151" s="87" t="e">
        <f t="shared" ca="1" si="787"/>
        <v>#VALUE!</v>
      </c>
      <c r="BE151" s="87" t="e">
        <f t="shared" ca="1" si="787"/>
        <v>#VALUE!</v>
      </c>
      <c r="BF151" s="87" t="e">
        <f t="shared" ca="1" si="787"/>
        <v>#VALUE!</v>
      </c>
      <c r="BH151" s="87" t="e">
        <f t="shared" ca="1" si="659"/>
        <v>#VALUE!</v>
      </c>
      <c r="BI151" s="87" t="e">
        <f t="shared" ca="1" si="660"/>
        <v>#VALUE!</v>
      </c>
      <c r="BJ151" s="87" t="e">
        <f t="shared" ca="1" si="661"/>
        <v>#VALUE!</v>
      </c>
      <c r="BK151" s="87" t="e">
        <f t="shared" ca="1" si="662"/>
        <v>#VALUE!</v>
      </c>
      <c r="BL151" s="87" t="e">
        <f t="shared" ca="1" si="663"/>
        <v>#VALUE!</v>
      </c>
      <c r="BM151" s="87" t="e">
        <f t="shared" ca="1" si="664"/>
        <v>#VALUE!</v>
      </c>
      <c r="BN151" s="87" t="e">
        <f t="shared" ca="1" si="665"/>
        <v>#VALUE!</v>
      </c>
      <c r="BO151" s="87" t="e">
        <f t="shared" ca="1" si="666"/>
        <v>#VALUE!</v>
      </c>
      <c r="BP151" s="87" t="e">
        <f t="shared" ca="1" si="667"/>
        <v>#VALUE!</v>
      </c>
      <c r="BQ151" s="87" t="e">
        <f t="shared" ca="1" si="668"/>
        <v>#VALUE!</v>
      </c>
      <c r="BR151" s="87" t="e">
        <f t="shared" ca="1" si="669"/>
        <v>#VALUE!</v>
      </c>
      <c r="BS151" s="87" t="e">
        <f t="shared" ca="1" si="670"/>
        <v>#VALUE!</v>
      </c>
      <c r="BT151" s="87" t="e">
        <f t="shared" ca="1" si="671"/>
        <v>#VALUE!</v>
      </c>
      <c r="BU151" s="87" t="e">
        <f t="shared" ca="1" si="672"/>
        <v>#VALUE!</v>
      </c>
      <c r="BV151" s="87" t="e">
        <f t="shared" ca="1" si="673"/>
        <v>#VALUE!</v>
      </c>
      <c r="BW151" s="87" t="e">
        <f t="shared" ref="BW151:CA166" ca="1" si="788">IF(BB151=1,$AI151,0)</f>
        <v>#VALUE!</v>
      </c>
      <c r="BX151" s="87" t="e">
        <f t="shared" ca="1" si="788"/>
        <v>#VALUE!</v>
      </c>
      <c r="BY151" s="87" t="e">
        <f t="shared" ca="1" si="788"/>
        <v>#VALUE!</v>
      </c>
      <c r="BZ151" s="87" t="e">
        <f t="shared" ca="1" si="788"/>
        <v>#VALUE!</v>
      </c>
      <c r="CA151" s="87" t="e">
        <f t="shared" ca="1" si="788"/>
        <v>#VALUE!</v>
      </c>
      <c r="CD151" s="87" t="e">
        <f t="array" aca="1" ref="CD151" ca="1">IF(CD150=0,0,MIN(IF(CD$7:CD$109&gt;CD150,CD$7:CD$109,"")))</f>
        <v>#N/A</v>
      </c>
      <c r="CE151" s="87" t="e">
        <f t="array" aca="1" ref="CE151" ca="1">IF(CE150=0,0,MIN(IF(CE$7:CE$109&gt;CE150,CE$7:CE$109,"")))</f>
        <v>#REF!</v>
      </c>
      <c r="CF151" s="87" t="e">
        <f t="array" aca="1" ref="CF151" ca="1">IF(CF150=0,0,MIN(IF(CF$7:CF$109&gt;CF150,CF$7:CF$109,"")))</f>
        <v>#REF!</v>
      </c>
      <c r="CG151" s="87" t="e">
        <f t="array" aca="1" ref="CG151" ca="1">IF(CG150=0,0,MIN(IF(CG$7:CG$109&gt;CG150,CG$7:CG$109,"")))</f>
        <v>#REF!</v>
      </c>
      <c r="CH151" s="87" t="e">
        <f t="array" aca="1" ref="CH151" ca="1">IF(CH150=0,0,MIN(IF(CH$7:CH$109&gt;CH150,CH$7:CH$109,"")))</f>
        <v>#REF!</v>
      </c>
      <c r="CI151" s="87" t="e">
        <f t="array" aca="1" ref="CI151" ca="1">IF(CI150=0,0,MIN(IF(CI$7:CI$109&gt;CI150,CI$7:CI$109,"")))</f>
        <v>#REF!</v>
      </c>
      <c r="CJ151" s="87" t="e">
        <f t="array" aca="1" ref="CJ151" ca="1">IF(CJ150=0,0,MIN(IF(CJ$7:CJ$109&gt;CJ150,CJ$7:CJ$109,"")))</f>
        <v>#REF!</v>
      </c>
      <c r="CK151" s="87" t="e">
        <f t="array" aca="1" ref="CK151" ca="1">IF(CK150=0,0,MIN(IF(CK$7:CK$109&gt;CK150,CK$7:CK$109,"")))</f>
        <v>#REF!</v>
      </c>
      <c r="CL151" s="87" t="e">
        <f t="array" aca="1" ref="CL151" ca="1">IF(CL150=0,0,MIN(IF(CL$7:CL$109&gt;CL150,CL$7:CL$109,"")))</f>
        <v>#REF!</v>
      </c>
      <c r="CM151" s="87" t="e">
        <f t="array" aca="1" ref="CM151" ca="1">IF(CM150=0,0,MIN(IF(CM$7:CM$109&gt;CM150,CM$7:CM$109,"")))</f>
        <v>#REF!</v>
      </c>
      <c r="CN151" s="87" t="e">
        <f t="array" aca="1" ref="CN151" ca="1">IF(CN150=0,0,MIN(IF(CN$7:CN$109&gt;CN150,CN$7:CN$109,"")))</f>
        <v>#REF!</v>
      </c>
      <c r="CO151" s="87" t="e">
        <f t="array" aca="1" ref="CO151" ca="1">IF(CO150=0,0,MIN(IF(CO$7:CO$109&gt;CO150,CO$7:CO$109,"")))</f>
        <v>#REF!</v>
      </c>
      <c r="CP151" s="87" t="e">
        <f t="array" aca="1" ref="CP151" ca="1">IF(CP150=0,0,MIN(IF(CP$7:CP$109&gt;CP150,CP$7:CP$109,"")))</f>
        <v>#REF!</v>
      </c>
      <c r="CQ151" s="87" t="e">
        <f t="array" aca="1" ref="CQ151" ca="1">IF(CQ150=0,0,MIN(IF(CQ$7:CQ$109&gt;CQ150,CQ$7:CQ$109,"")))</f>
        <v>#REF!</v>
      </c>
      <c r="CR151" s="87" t="e">
        <f t="array" aca="1" ref="CR151" ca="1">IF(CR150=0,0,MIN(IF(CR$7:CR$109&gt;CR150,CR$7:CR$109,"")))</f>
        <v>#REF!</v>
      </c>
      <c r="CS151" s="87" t="e">
        <f t="array" aca="1" ref="CS151" ca="1">IF(CS150=0,0,MIN(IF(CS$7:CS$109&gt;CS150,CS$7:CS$109,"")))</f>
        <v>#REF!</v>
      </c>
      <c r="CT151" s="87" t="e">
        <f t="array" aca="1" ref="CT151" ca="1">IF(CT150=0,0,MIN(IF(CT$7:CT$109&gt;CT150,CT$7:CT$109,"")))</f>
        <v>#REF!</v>
      </c>
      <c r="CU151" s="87" t="e">
        <f t="array" aca="1" ref="CU151" ca="1">IF(CU150=0,0,MIN(IF(CU$7:CU$109&gt;CU150,CU$7:CU$109,"")))</f>
        <v>#REF!</v>
      </c>
      <c r="CV151" s="87" t="e">
        <f t="array" aca="1" ref="CV151" ca="1">IF(CV150=0,0,MIN(IF(CV$7:CV$109&gt;CV150,CV$7:CV$109,"")))</f>
        <v>#REF!</v>
      </c>
      <c r="CW151" s="87" t="e">
        <f t="array" aca="1" ref="CW151" ca="1">IF(CW150=0,0,MIN(IF(CW$7:CW$109&gt;CW150,CW$7:CW$109,"")))</f>
        <v>#REF!</v>
      </c>
      <c r="DC151" s="87" t="e">
        <f t="shared" ca="1" si="679"/>
        <v>#VALUE!</v>
      </c>
      <c r="DD151" s="87" t="e">
        <f t="shared" ca="1" si="680"/>
        <v>#VALUE!</v>
      </c>
      <c r="DE151" s="87" t="e">
        <f t="shared" ca="1" si="681"/>
        <v>#VALUE!</v>
      </c>
      <c r="DF151" s="87" t="e">
        <f t="shared" ca="1" si="682"/>
        <v>#VALUE!</v>
      </c>
      <c r="DG151" s="87" t="e">
        <f t="shared" ca="1" si="683"/>
        <v>#VALUE!</v>
      </c>
      <c r="DH151" s="87" t="e">
        <f t="shared" ca="1" si="684"/>
        <v>#VALUE!</v>
      </c>
      <c r="DI151" s="87" t="e">
        <f t="shared" ca="1" si="685"/>
        <v>#VALUE!</v>
      </c>
      <c r="DJ151" s="87" t="e">
        <f t="shared" ca="1" si="686"/>
        <v>#VALUE!</v>
      </c>
      <c r="DK151" s="87" t="e">
        <f t="shared" ca="1" si="687"/>
        <v>#VALUE!</v>
      </c>
      <c r="DL151" s="87" t="e">
        <f t="shared" ca="1" si="688"/>
        <v>#VALUE!</v>
      </c>
      <c r="DM151" s="87" t="e">
        <f t="shared" ca="1" si="689"/>
        <v>#VALUE!</v>
      </c>
      <c r="DN151" s="87" t="e">
        <f t="shared" ca="1" si="690"/>
        <v>#VALUE!</v>
      </c>
      <c r="DO151" s="87" t="e">
        <f t="shared" ca="1" si="691"/>
        <v>#VALUE!</v>
      </c>
      <c r="DP151" s="87" t="e">
        <f t="shared" ca="1" si="692"/>
        <v>#VALUE!</v>
      </c>
      <c r="DQ151" s="87" t="e">
        <f t="shared" ca="1" si="693"/>
        <v>#VALUE!</v>
      </c>
      <c r="DR151" s="87" t="e">
        <f t="shared" ca="1" si="694"/>
        <v>#VALUE!</v>
      </c>
      <c r="DS151" s="87" t="e">
        <f t="shared" ca="1" si="695"/>
        <v>#VALUE!</v>
      </c>
      <c r="DT151" s="87" t="e">
        <f t="shared" ca="1" si="696"/>
        <v>#VALUE!</v>
      </c>
      <c r="DU151" s="87" t="e">
        <f t="shared" ca="1" si="697"/>
        <v>#VALUE!</v>
      </c>
      <c r="DV151" s="87" t="e">
        <f t="shared" ca="1" si="698"/>
        <v>#VALUE!</v>
      </c>
      <c r="DW151" s="87" t="e">
        <f t="shared" ca="1" si="699"/>
        <v>#VALUE!</v>
      </c>
      <c r="DY151" s="87" t="e">
        <f t="shared" ca="1" si="700"/>
        <v>#VALUE!</v>
      </c>
      <c r="DZ151" s="87" t="e">
        <f t="shared" ca="1" si="701"/>
        <v>#VALUE!</v>
      </c>
      <c r="EA151" s="87" t="e">
        <f t="shared" ca="1" si="702"/>
        <v>#VALUE!</v>
      </c>
      <c r="EB151" s="87" t="e">
        <f t="shared" ca="1" si="703"/>
        <v>#VALUE!</v>
      </c>
      <c r="EC151" s="87" t="e">
        <f t="shared" ca="1" si="704"/>
        <v>#VALUE!</v>
      </c>
      <c r="ED151" s="87" t="e">
        <f t="shared" ca="1" si="705"/>
        <v>#VALUE!</v>
      </c>
      <c r="EE151" s="87" t="e">
        <f t="shared" ca="1" si="706"/>
        <v>#VALUE!</v>
      </c>
      <c r="EF151" s="87" t="e">
        <f t="shared" ca="1" si="707"/>
        <v>#VALUE!</v>
      </c>
      <c r="EG151" s="87" t="e">
        <f t="shared" ca="1" si="708"/>
        <v>#VALUE!</v>
      </c>
      <c r="EH151" s="87" t="e">
        <f t="shared" ca="1" si="709"/>
        <v>#VALUE!</v>
      </c>
      <c r="EI151" s="87" t="e">
        <f t="shared" ca="1" si="710"/>
        <v>#VALUE!</v>
      </c>
      <c r="EJ151" s="87" t="e">
        <f t="shared" ca="1" si="711"/>
        <v>#VALUE!</v>
      </c>
      <c r="EK151" s="87" t="e">
        <f t="shared" ca="1" si="712"/>
        <v>#VALUE!</v>
      </c>
      <c r="EL151" s="87" t="e">
        <f t="shared" ca="1" si="713"/>
        <v>#VALUE!</v>
      </c>
      <c r="EM151" s="87" t="e">
        <f t="shared" ca="1" si="714"/>
        <v>#VALUE!</v>
      </c>
      <c r="EN151" s="87" t="e">
        <f t="shared" ca="1" si="715"/>
        <v>#VALUE!</v>
      </c>
      <c r="EO151" s="87" t="e">
        <f t="shared" ca="1" si="716"/>
        <v>#VALUE!</v>
      </c>
      <c r="EP151" s="87" t="e">
        <f t="shared" ca="1" si="717"/>
        <v>#VALUE!</v>
      </c>
      <c r="EQ151" s="87" t="e">
        <f t="shared" ca="1" si="718"/>
        <v>#VALUE!</v>
      </c>
      <c r="ER151" s="87" t="e">
        <f t="shared" ca="1" si="719"/>
        <v>#VALUE!</v>
      </c>
      <c r="ES151" s="87" t="e">
        <f t="shared" ca="1" si="720"/>
        <v>#VALUE!</v>
      </c>
      <c r="EU151" s="87" t="e">
        <f t="shared" ca="1" si="721"/>
        <v>#VALUE!</v>
      </c>
      <c r="EV151" s="87" t="e">
        <f t="shared" ca="1" si="722"/>
        <v>#VALUE!</v>
      </c>
      <c r="EW151" s="87" t="e">
        <f t="shared" ca="1" si="723"/>
        <v>#VALUE!</v>
      </c>
      <c r="EX151" s="87" t="e">
        <f t="shared" ca="1" si="724"/>
        <v>#VALUE!</v>
      </c>
      <c r="EY151" s="87" t="e">
        <f t="shared" ca="1" si="725"/>
        <v>#VALUE!</v>
      </c>
      <c r="EZ151" s="87" t="e">
        <f t="shared" ca="1" si="726"/>
        <v>#VALUE!</v>
      </c>
      <c r="FA151" s="87" t="e">
        <f t="shared" ca="1" si="727"/>
        <v>#VALUE!</v>
      </c>
      <c r="FB151" s="87" t="e">
        <f t="shared" ca="1" si="728"/>
        <v>#VALUE!</v>
      </c>
      <c r="FC151" s="87" t="e">
        <f t="shared" ca="1" si="729"/>
        <v>#VALUE!</v>
      </c>
      <c r="FD151" s="87" t="e">
        <f t="shared" ca="1" si="730"/>
        <v>#VALUE!</v>
      </c>
      <c r="FE151" s="87" t="e">
        <f t="shared" ca="1" si="731"/>
        <v>#VALUE!</v>
      </c>
      <c r="FF151" s="87" t="e">
        <f t="shared" ca="1" si="732"/>
        <v>#VALUE!</v>
      </c>
      <c r="FG151" s="87" t="e">
        <f t="shared" ca="1" si="733"/>
        <v>#VALUE!</v>
      </c>
      <c r="FH151" s="87" t="e">
        <f t="shared" ca="1" si="734"/>
        <v>#VALUE!</v>
      </c>
      <c r="FI151" s="87" t="e">
        <f t="shared" ca="1" si="735"/>
        <v>#VALUE!</v>
      </c>
      <c r="FJ151" s="87" t="e">
        <f t="shared" ca="1" si="736"/>
        <v>#VALUE!</v>
      </c>
      <c r="FK151" s="87" t="e">
        <f t="shared" ca="1" si="737"/>
        <v>#VALUE!</v>
      </c>
      <c r="FL151" s="87" t="e">
        <f t="shared" ca="1" si="738"/>
        <v>#VALUE!</v>
      </c>
      <c r="FM151" s="87" t="e">
        <f t="shared" ca="1" si="739"/>
        <v>#VALUE!</v>
      </c>
      <c r="FN151" s="87" t="e">
        <f t="shared" ca="1" si="740"/>
        <v>#VALUE!</v>
      </c>
      <c r="FO151" s="87" t="e">
        <f t="shared" ca="1" si="741"/>
        <v>#VALUE!</v>
      </c>
      <c r="FQ151" s="87">
        <f ca="1"/>
        <v>0</v>
      </c>
      <c r="FR151" s="87">
        <f ca="1"/>
        <v>0</v>
      </c>
      <c r="FS151" s="87">
        <f ca="1"/>
        <v>0</v>
      </c>
      <c r="FT151" s="87">
        <f ca="1"/>
        <v>0</v>
      </c>
      <c r="FU151" s="87">
        <f ca="1"/>
        <v>0</v>
      </c>
      <c r="FV151" s="87">
        <f ca="1"/>
        <v>0</v>
      </c>
      <c r="FW151" s="87">
        <f ca="1"/>
        <v>0</v>
      </c>
      <c r="FX151" s="87">
        <f ca="1"/>
        <v>0</v>
      </c>
      <c r="FY151" s="87">
        <f ca="1"/>
        <v>0</v>
      </c>
      <c r="FZ151" s="87">
        <f ca="1"/>
        <v>0</v>
      </c>
      <c r="GA151" s="87">
        <f ca="1"/>
        <v>0</v>
      </c>
      <c r="GB151" s="87">
        <f ca="1"/>
        <v>0</v>
      </c>
      <c r="GC151" s="87">
        <f ca="1"/>
        <v>0</v>
      </c>
      <c r="GD151" s="87">
        <f ca="1"/>
        <v>0</v>
      </c>
      <c r="GE151" s="87">
        <f ca="1"/>
        <v>0</v>
      </c>
      <c r="GF151" s="87">
        <f ca="1"/>
        <v>0</v>
      </c>
      <c r="GG151" s="87">
        <f ca="1"/>
        <v>0</v>
      </c>
      <c r="GH151" s="87">
        <f ca="1"/>
        <v>0</v>
      </c>
      <c r="GI151" s="87">
        <f ca="1"/>
        <v>0</v>
      </c>
      <c r="GJ151" s="87">
        <f ca="1"/>
        <v>0</v>
      </c>
    </row>
    <row r="152" spans="1:192" x14ac:dyDescent="0.25">
      <c r="A152" s="87">
        <f t="shared" ref="A152:A215" si="789">1+A151</f>
        <v>143</v>
      </c>
      <c r="B152" s="87" t="e">
        <f t="shared" ca="1" si="744"/>
        <v>#N/A</v>
      </c>
      <c r="C152" s="87" t="e">
        <f t="shared" ca="1" si="745"/>
        <v>#REF!</v>
      </c>
      <c r="D152" s="87" t="e">
        <f t="shared" ca="1" si="746"/>
        <v>#REF!</v>
      </c>
      <c r="E152" s="87" t="e">
        <f t="shared" ca="1" si="747"/>
        <v>#REF!</v>
      </c>
      <c r="F152" s="87" t="e">
        <f t="shared" ca="1" si="748"/>
        <v>#REF!</v>
      </c>
      <c r="G152" s="87" t="e">
        <f t="shared" ca="1" si="749"/>
        <v>#REF!</v>
      </c>
      <c r="H152" s="87" t="e">
        <f t="shared" ca="1" si="750"/>
        <v>#REF!</v>
      </c>
      <c r="I152" s="87" t="e">
        <f t="shared" ca="1" si="751"/>
        <v>#REF!</v>
      </c>
      <c r="J152" s="87" t="e">
        <f t="shared" ca="1" si="752"/>
        <v>#REF!</v>
      </c>
      <c r="K152" s="87" t="e">
        <f t="shared" ca="1" si="753"/>
        <v>#REF!</v>
      </c>
      <c r="L152" s="87" t="e">
        <f t="shared" ca="1" si="754"/>
        <v>#REF!</v>
      </c>
      <c r="M152" s="87" t="e">
        <f t="shared" ca="1" si="755"/>
        <v>#REF!</v>
      </c>
      <c r="N152" s="87" t="e">
        <f t="shared" ca="1" si="756"/>
        <v>#REF!</v>
      </c>
      <c r="O152" s="87" t="e">
        <f t="shared" ca="1" si="757"/>
        <v>#REF!</v>
      </c>
      <c r="P152" s="87" t="e">
        <f t="shared" ca="1" si="758"/>
        <v>#REF!</v>
      </c>
      <c r="Q152" s="87" t="e">
        <f t="shared" ca="1" si="759"/>
        <v>#REF!</v>
      </c>
      <c r="R152" s="87" t="e">
        <f t="shared" ca="1" si="759"/>
        <v>#REF!</v>
      </c>
      <c r="S152" s="87" t="e">
        <f t="shared" ca="1" si="759"/>
        <v>#REF!</v>
      </c>
      <c r="T152" s="87" t="e">
        <f t="shared" ca="1" si="759"/>
        <v>#REF!</v>
      </c>
      <c r="U152" s="87" t="e">
        <f t="shared" ca="1" si="759"/>
        <v>#REF!</v>
      </c>
      <c r="X152" s="87">
        <f ca="1">Ranking!B148</f>
        <v>0</v>
      </c>
      <c r="Y152" s="87" t="e">
        <f ca="1">IF(AH152=0,0,Ranking!C148)</f>
        <v>#VALUE!</v>
      </c>
      <c r="Z152" s="91">
        <f ca="1">Ranking!G148</f>
        <v>0</v>
      </c>
      <c r="AA152" s="87" t="e">
        <f ca="1">MCA!ES151</f>
        <v>#REF!</v>
      </c>
      <c r="AB152" s="87">
        <f ca="1">MCA!ET151</f>
        <v>0</v>
      </c>
      <c r="AC152" s="87">
        <f ca="1">MCA!EU151</f>
        <v>0</v>
      </c>
      <c r="AD152" s="87" t="e">
        <f ca="1">INDEX('MCA-INPUT'!$C$22:$C$25,MATCH(AC152,$W$376:$W$379,0),1)</f>
        <v>#N/A</v>
      </c>
      <c r="AE152" s="87" t="e">
        <f t="shared" ca="1" si="652"/>
        <v>#VALUE!</v>
      </c>
      <c r="AF152" s="87">
        <f ca="1">MATCH(AB152,$AB$7:AB152,0)</f>
        <v>1</v>
      </c>
      <c r="AG152" s="87" t="str">
        <f t="shared" ca="1" si="653"/>
        <v>00</v>
      </c>
      <c r="AH152" s="87" t="e">
        <f t="shared" ca="1" si="654"/>
        <v>#VALUE!</v>
      </c>
      <c r="AI152" s="87" t="e">
        <f t="shared" ca="1" si="675"/>
        <v>#VALUE!</v>
      </c>
      <c r="AK152" s="87" t="e">
        <f t="shared" ca="1" si="655"/>
        <v>#VALUE!</v>
      </c>
      <c r="AL152" s="87" t="e">
        <f t="shared" ca="1" si="676"/>
        <v>#VALUE!</v>
      </c>
      <c r="AM152" s="87" t="e">
        <f t="shared" ca="1" si="656"/>
        <v>#VALUE!</v>
      </c>
      <c r="AN152" s="87" t="e">
        <f t="shared" ref="AN152:BA152" ca="1" si="790">IF(AM152&gt;0,2,IF($AL152&lt;=AN$5,1,0))</f>
        <v>#VALUE!</v>
      </c>
      <c r="AO152" s="87" t="e">
        <f t="shared" ca="1" si="790"/>
        <v>#VALUE!</v>
      </c>
      <c r="AP152" s="87" t="e">
        <f t="shared" ca="1" si="790"/>
        <v>#VALUE!</v>
      </c>
      <c r="AQ152" s="87" t="e">
        <f t="shared" ca="1" si="790"/>
        <v>#VALUE!</v>
      </c>
      <c r="AR152" s="87" t="e">
        <f t="shared" ca="1" si="790"/>
        <v>#VALUE!</v>
      </c>
      <c r="AS152" s="87" t="e">
        <f t="shared" ca="1" si="790"/>
        <v>#VALUE!</v>
      </c>
      <c r="AT152" s="87" t="e">
        <f t="shared" ca="1" si="790"/>
        <v>#VALUE!</v>
      </c>
      <c r="AU152" s="87" t="e">
        <f t="shared" ca="1" si="790"/>
        <v>#VALUE!</v>
      </c>
      <c r="AV152" s="87" t="e">
        <f t="shared" ca="1" si="790"/>
        <v>#VALUE!</v>
      </c>
      <c r="AW152" s="87" t="e">
        <f t="shared" ca="1" si="790"/>
        <v>#VALUE!</v>
      </c>
      <c r="AX152" s="87" t="e">
        <f t="shared" ca="1" si="790"/>
        <v>#VALUE!</v>
      </c>
      <c r="AY152" s="87" t="e">
        <f t="shared" ca="1" si="790"/>
        <v>#VALUE!</v>
      </c>
      <c r="AZ152" s="87" t="e">
        <f t="shared" ca="1" si="790"/>
        <v>#VALUE!</v>
      </c>
      <c r="BA152" s="87" t="e">
        <f t="shared" ca="1" si="790"/>
        <v>#VALUE!</v>
      </c>
      <c r="BB152" s="87" t="e">
        <f t="shared" ref="BB152:BF152" ca="1" si="791">IF(BA152&gt;0,2,IF($AL152&lt;=BB$5,1,0))</f>
        <v>#VALUE!</v>
      </c>
      <c r="BC152" s="87" t="e">
        <f t="shared" ca="1" si="791"/>
        <v>#VALUE!</v>
      </c>
      <c r="BD152" s="87" t="e">
        <f t="shared" ca="1" si="791"/>
        <v>#VALUE!</v>
      </c>
      <c r="BE152" s="87" t="e">
        <f t="shared" ca="1" si="791"/>
        <v>#VALUE!</v>
      </c>
      <c r="BF152" s="87" t="e">
        <f t="shared" ca="1" si="791"/>
        <v>#VALUE!</v>
      </c>
      <c r="BH152" s="87" t="e">
        <f t="shared" ca="1" si="659"/>
        <v>#VALUE!</v>
      </c>
      <c r="BI152" s="87" t="e">
        <f t="shared" ca="1" si="660"/>
        <v>#VALUE!</v>
      </c>
      <c r="BJ152" s="87" t="e">
        <f t="shared" ca="1" si="661"/>
        <v>#VALUE!</v>
      </c>
      <c r="BK152" s="87" t="e">
        <f t="shared" ca="1" si="662"/>
        <v>#VALUE!</v>
      </c>
      <c r="BL152" s="87" t="e">
        <f t="shared" ca="1" si="663"/>
        <v>#VALUE!</v>
      </c>
      <c r="BM152" s="87" t="e">
        <f t="shared" ca="1" si="664"/>
        <v>#VALUE!</v>
      </c>
      <c r="BN152" s="87" t="e">
        <f t="shared" ca="1" si="665"/>
        <v>#VALUE!</v>
      </c>
      <c r="BO152" s="87" t="e">
        <f t="shared" ca="1" si="666"/>
        <v>#VALUE!</v>
      </c>
      <c r="BP152" s="87" t="e">
        <f t="shared" ca="1" si="667"/>
        <v>#VALUE!</v>
      </c>
      <c r="BQ152" s="87" t="e">
        <f t="shared" ca="1" si="668"/>
        <v>#VALUE!</v>
      </c>
      <c r="BR152" s="87" t="e">
        <f t="shared" ca="1" si="669"/>
        <v>#VALUE!</v>
      </c>
      <c r="BS152" s="87" t="e">
        <f t="shared" ca="1" si="670"/>
        <v>#VALUE!</v>
      </c>
      <c r="BT152" s="87" t="e">
        <f t="shared" ca="1" si="671"/>
        <v>#VALUE!</v>
      </c>
      <c r="BU152" s="87" t="e">
        <f t="shared" ca="1" si="672"/>
        <v>#VALUE!</v>
      </c>
      <c r="BV152" s="87" t="e">
        <f t="shared" ca="1" si="673"/>
        <v>#VALUE!</v>
      </c>
      <c r="BW152" s="87" t="e">
        <f t="shared" ca="1" si="788"/>
        <v>#VALUE!</v>
      </c>
      <c r="BX152" s="87" t="e">
        <f t="shared" ca="1" si="788"/>
        <v>#VALUE!</v>
      </c>
      <c r="BY152" s="87" t="e">
        <f t="shared" ca="1" si="788"/>
        <v>#VALUE!</v>
      </c>
      <c r="BZ152" s="87" t="e">
        <f t="shared" ca="1" si="788"/>
        <v>#VALUE!</v>
      </c>
      <c r="CA152" s="87" t="e">
        <f t="shared" ca="1" si="788"/>
        <v>#VALUE!</v>
      </c>
      <c r="CD152" s="87" t="e">
        <f t="array" aca="1" ref="CD152" ca="1">IF(CD151=0,0,MIN(IF(CD$7:CD$109&gt;CD151,CD$7:CD$109,"")))</f>
        <v>#N/A</v>
      </c>
      <c r="CE152" s="87" t="e">
        <f t="array" aca="1" ref="CE152" ca="1">IF(CE151=0,0,MIN(IF(CE$7:CE$109&gt;CE151,CE$7:CE$109,"")))</f>
        <v>#REF!</v>
      </c>
      <c r="CF152" s="87" t="e">
        <f t="array" aca="1" ref="CF152" ca="1">IF(CF151=0,0,MIN(IF(CF$7:CF$109&gt;CF151,CF$7:CF$109,"")))</f>
        <v>#REF!</v>
      </c>
      <c r="CG152" s="87" t="e">
        <f t="array" aca="1" ref="CG152" ca="1">IF(CG151=0,0,MIN(IF(CG$7:CG$109&gt;CG151,CG$7:CG$109,"")))</f>
        <v>#REF!</v>
      </c>
      <c r="CH152" s="87" t="e">
        <f t="array" aca="1" ref="CH152" ca="1">IF(CH151=0,0,MIN(IF(CH$7:CH$109&gt;CH151,CH$7:CH$109,"")))</f>
        <v>#REF!</v>
      </c>
      <c r="CI152" s="87" t="e">
        <f t="array" aca="1" ref="CI152" ca="1">IF(CI151=0,0,MIN(IF(CI$7:CI$109&gt;CI151,CI$7:CI$109,"")))</f>
        <v>#REF!</v>
      </c>
      <c r="CJ152" s="87" t="e">
        <f t="array" aca="1" ref="CJ152" ca="1">IF(CJ151=0,0,MIN(IF(CJ$7:CJ$109&gt;CJ151,CJ$7:CJ$109,"")))</f>
        <v>#REF!</v>
      </c>
      <c r="CK152" s="87" t="e">
        <f t="array" aca="1" ref="CK152" ca="1">IF(CK151=0,0,MIN(IF(CK$7:CK$109&gt;CK151,CK$7:CK$109,"")))</f>
        <v>#REF!</v>
      </c>
      <c r="CL152" s="87" t="e">
        <f t="array" aca="1" ref="CL152" ca="1">IF(CL151=0,0,MIN(IF(CL$7:CL$109&gt;CL151,CL$7:CL$109,"")))</f>
        <v>#REF!</v>
      </c>
      <c r="CM152" s="87" t="e">
        <f t="array" aca="1" ref="CM152" ca="1">IF(CM151=0,0,MIN(IF(CM$7:CM$109&gt;CM151,CM$7:CM$109,"")))</f>
        <v>#REF!</v>
      </c>
      <c r="CN152" s="87" t="e">
        <f t="array" aca="1" ref="CN152" ca="1">IF(CN151=0,0,MIN(IF(CN$7:CN$109&gt;CN151,CN$7:CN$109,"")))</f>
        <v>#REF!</v>
      </c>
      <c r="CO152" s="87" t="e">
        <f t="array" aca="1" ref="CO152" ca="1">IF(CO151=0,0,MIN(IF(CO$7:CO$109&gt;CO151,CO$7:CO$109,"")))</f>
        <v>#REF!</v>
      </c>
      <c r="CP152" s="87" t="e">
        <f t="array" aca="1" ref="CP152" ca="1">IF(CP151=0,0,MIN(IF(CP$7:CP$109&gt;CP151,CP$7:CP$109,"")))</f>
        <v>#REF!</v>
      </c>
      <c r="CQ152" s="87" t="e">
        <f t="array" aca="1" ref="CQ152" ca="1">IF(CQ151=0,0,MIN(IF(CQ$7:CQ$109&gt;CQ151,CQ$7:CQ$109,"")))</f>
        <v>#REF!</v>
      </c>
      <c r="CR152" s="87" t="e">
        <f t="array" aca="1" ref="CR152" ca="1">IF(CR151=0,0,MIN(IF(CR$7:CR$109&gt;CR151,CR$7:CR$109,"")))</f>
        <v>#REF!</v>
      </c>
      <c r="CS152" s="87" t="e">
        <f t="array" aca="1" ref="CS152" ca="1">IF(CS151=0,0,MIN(IF(CS$7:CS$109&gt;CS151,CS$7:CS$109,"")))</f>
        <v>#REF!</v>
      </c>
      <c r="CT152" s="87" t="e">
        <f t="array" aca="1" ref="CT152" ca="1">IF(CT151=0,0,MIN(IF(CT$7:CT$109&gt;CT151,CT$7:CT$109,"")))</f>
        <v>#REF!</v>
      </c>
      <c r="CU152" s="87" t="e">
        <f t="array" aca="1" ref="CU152" ca="1">IF(CU151=0,0,MIN(IF(CU$7:CU$109&gt;CU151,CU$7:CU$109,"")))</f>
        <v>#REF!</v>
      </c>
      <c r="CV152" s="87" t="e">
        <f t="array" aca="1" ref="CV152" ca="1">IF(CV151=0,0,MIN(IF(CV$7:CV$109&gt;CV151,CV$7:CV$109,"")))</f>
        <v>#REF!</v>
      </c>
      <c r="CW152" s="87" t="e">
        <f t="array" aca="1" ref="CW152" ca="1">IF(CW151=0,0,MIN(IF(CW$7:CW$109&gt;CW151,CW$7:CW$109,"")))</f>
        <v>#REF!</v>
      </c>
      <c r="DC152" s="87" t="e">
        <f t="shared" ca="1" si="679"/>
        <v>#VALUE!</v>
      </c>
      <c r="DD152" s="87" t="e">
        <f t="shared" ca="1" si="680"/>
        <v>#VALUE!</v>
      </c>
      <c r="DE152" s="87" t="e">
        <f t="shared" ca="1" si="681"/>
        <v>#VALUE!</v>
      </c>
      <c r="DF152" s="87" t="e">
        <f t="shared" ca="1" si="682"/>
        <v>#VALUE!</v>
      </c>
      <c r="DG152" s="87" t="e">
        <f t="shared" ca="1" si="683"/>
        <v>#VALUE!</v>
      </c>
      <c r="DH152" s="87" t="e">
        <f t="shared" ca="1" si="684"/>
        <v>#VALUE!</v>
      </c>
      <c r="DI152" s="87" t="e">
        <f t="shared" ca="1" si="685"/>
        <v>#VALUE!</v>
      </c>
      <c r="DJ152" s="87" t="e">
        <f t="shared" ca="1" si="686"/>
        <v>#VALUE!</v>
      </c>
      <c r="DK152" s="87" t="e">
        <f t="shared" ca="1" si="687"/>
        <v>#VALUE!</v>
      </c>
      <c r="DL152" s="87" t="e">
        <f t="shared" ca="1" si="688"/>
        <v>#VALUE!</v>
      </c>
      <c r="DM152" s="87" t="e">
        <f t="shared" ca="1" si="689"/>
        <v>#VALUE!</v>
      </c>
      <c r="DN152" s="87" t="e">
        <f t="shared" ca="1" si="690"/>
        <v>#VALUE!</v>
      </c>
      <c r="DO152" s="87" t="e">
        <f t="shared" ca="1" si="691"/>
        <v>#VALUE!</v>
      </c>
      <c r="DP152" s="87" t="e">
        <f t="shared" ca="1" si="692"/>
        <v>#VALUE!</v>
      </c>
      <c r="DQ152" s="87" t="e">
        <f t="shared" ca="1" si="693"/>
        <v>#VALUE!</v>
      </c>
      <c r="DR152" s="87" t="e">
        <f t="shared" ca="1" si="694"/>
        <v>#VALUE!</v>
      </c>
      <c r="DS152" s="87" t="e">
        <f t="shared" ca="1" si="695"/>
        <v>#VALUE!</v>
      </c>
      <c r="DT152" s="87" t="e">
        <f t="shared" ca="1" si="696"/>
        <v>#VALUE!</v>
      </c>
      <c r="DU152" s="87" t="e">
        <f t="shared" ca="1" si="697"/>
        <v>#VALUE!</v>
      </c>
      <c r="DV152" s="87" t="e">
        <f t="shared" ca="1" si="698"/>
        <v>#VALUE!</v>
      </c>
      <c r="DW152" s="87" t="e">
        <f t="shared" ca="1" si="699"/>
        <v>#VALUE!</v>
      </c>
      <c r="DY152" s="87" t="e">
        <f t="shared" ca="1" si="700"/>
        <v>#VALUE!</v>
      </c>
      <c r="DZ152" s="87" t="e">
        <f t="shared" ca="1" si="701"/>
        <v>#VALUE!</v>
      </c>
      <c r="EA152" s="87" t="e">
        <f t="shared" ca="1" si="702"/>
        <v>#VALUE!</v>
      </c>
      <c r="EB152" s="87" t="e">
        <f t="shared" ca="1" si="703"/>
        <v>#VALUE!</v>
      </c>
      <c r="EC152" s="87" t="e">
        <f t="shared" ca="1" si="704"/>
        <v>#VALUE!</v>
      </c>
      <c r="ED152" s="87" t="e">
        <f t="shared" ca="1" si="705"/>
        <v>#VALUE!</v>
      </c>
      <c r="EE152" s="87" t="e">
        <f t="shared" ca="1" si="706"/>
        <v>#VALUE!</v>
      </c>
      <c r="EF152" s="87" t="e">
        <f t="shared" ca="1" si="707"/>
        <v>#VALUE!</v>
      </c>
      <c r="EG152" s="87" t="e">
        <f t="shared" ca="1" si="708"/>
        <v>#VALUE!</v>
      </c>
      <c r="EH152" s="87" t="e">
        <f t="shared" ca="1" si="709"/>
        <v>#VALUE!</v>
      </c>
      <c r="EI152" s="87" t="e">
        <f t="shared" ca="1" si="710"/>
        <v>#VALUE!</v>
      </c>
      <c r="EJ152" s="87" t="e">
        <f t="shared" ca="1" si="711"/>
        <v>#VALUE!</v>
      </c>
      <c r="EK152" s="87" t="e">
        <f t="shared" ca="1" si="712"/>
        <v>#VALUE!</v>
      </c>
      <c r="EL152" s="87" t="e">
        <f t="shared" ca="1" si="713"/>
        <v>#VALUE!</v>
      </c>
      <c r="EM152" s="87" t="e">
        <f t="shared" ca="1" si="714"/>
        <v>#VALUE!</v>
      </c>
      <c r="EN152" s="87" t="e">
        <f t="shared" ca="1" si="715"/>
        <v>#VALUE!</v>
      </c>
      <c r="EO152" s="87" t="e">
        <f t="shared" ca="1" si="716"/>
        <v>#VALUE!</v>
      </c>
      <c r="EP152" s="87" t="e">
        <f t="shared" ca="1" si="717"/>
        <v>#VALUE!</v>
      </c>
      <c r="EQ152" s="87" t="e">
        <f t="shared" ca="1" si="718"/>
        <v>#VALUE!</v>
      </c>
      <c r="ER152" s="87" t="e">
        <f t="shared" ca="1" si="719"/>
        <v>#VALUE!</v>
      </c>
      <c r="ES152" s="87" t="e">
        <f t="shared" ca="1" si="720"/>
        <v>#VALUE!</v>
      </c>
      <c r="EU152" s="87" t="e">
        <f t="shared" ca="1" si="721"/>
        <v>#VALUE!</v>
      </c>
      <c r="EV152" s="87" t="e">
        <f t="shared" ca="1" si="722"/>
        <v>#VALUE!</v>
      </c>
      <c r="EW152" s="87" t="e">
        <f t="shared" ca="1" si="723"/>
        <v>#VALUE!</v>
      </c>
      <c r="EX152" s="87" t="e">
        <f t="shared" ca="1" si="724"/>
        <v>#VALUE!</v>
      </c>
      <c r="EY152" s="87" t="e">
        <f t="shared" ca="1" si="725"/>
        <v>#VALUE!</v>
      </c>
      <c r="EZ152" s="87" t="e">
        <f t="shared" ca="1" si="726"/>
        <v>#VALUE!</v>
      </c>
      <c r="FA152" s="87" t="e">
        <f t="shared" ca="1" si="727"/>
        <v>#VALUE!</v>
      </c>
      <c r="FB152" s="87" t="e">
        <f t="shared" ca="1" si="728"/>
        <v>#VALUE!</v>
      </c>
      <c r="FC152" s="87" t="e">
        <f t="shared" ca="1" si="729"/>
        <v>#VALUE!</v>
      </c>
      <c r="FD152" s="87" t="e">
        <f t="shared" ca="1" si="730"/>
        <v>#VALUE!</v>
      </c>
      <c r="FE152" s="87" t="e">
        <f t="shared" ca="1" si="731"/>
        <v>#VALUE!</v>
      </c>
      <c r="FF152" s="87" t="e">
        <f t="shared" ca="1" si="732"/>
        <v>#VALUE!</v>
      </c>
      <c r="FG152" s="87" t="e">
        <f t="shared" ca="1" si="733"/>
        <v>#VALUE!</v>
      </c>
      <c r="FH152" s="87" t="e">
        <f t="shared" ca="1" si="734"/>
        <v>#VALUE!</v>
      </c>
      <c r="FI152" s="87" t="e">
        <f t="shared" ca="1" si="735"/>
        <v>#VALUE!</v>
      </c>
      <c r="FJ152" s="87" t="e">
        <f t="shared" ca="1" si="736"/>
        <v>#VALUE!</v>
      </c>
      <c r="FK152" s="87" t="e">
        <f t="shared" ca="1" si="737"/>
        <v>#VALUE!</v>
      </c>
      <c r="FL152" s="87" t="e">
        <f t="shared" ca="1" si="738"/>
        <v>#VALUE!</v>
      </c>
      <c r="FM152" s="87" t="e">
        <f t="shared" ca="1" si="739"/>
        <v>#VALUE!</v>
      </c>
      <c r="FN152" s="87" t="e">
        <f t="shared" ca="1" si="740"/>
        <v>#VALUE!</v>
      </c>
      <c r="FO152" s="87" t="e">
        <f t="shared" ca="1" si="741"/>
        <v>#VALUE!</v>
      </c>
      <c r="FQ152" s="87">
        <f ca="1"/>
        <v>0</v>
      </c>
      <c r="FR152" s="87">
        <f ca="1"/>
        <v>0</v>
      </c>
      <c r="FS152" s="87">
        <f ca="1"/>
        <v>0</v>
      </c>
      <c r="FT152" s="87">
        <f ca="1"/>
        <v>0</v>
      </c>
      <c r="FU152" s="87">
        <f ca="1"/>
        <v>0</v>
      </c>
      <c r="FV152" s="87">
        <f ca="1"/>
        <v>0</v>
      </c>
      <c r="FW152" s="87">
        <f ca="1"/>
        <v>0</v>
      </c>
      <c r="FX152" s="87">
        <f ca="1"/>
        <v>0</v>
      </c>
      <c r="FY152" s="87">
        <f ca="1"/>
        <v>0</v>
      </c>
      <c r="FZ152" s="87">
        <f ca="1"/>
        <v>0</v>
      </c>
      <c r="GA152" s="87">
        <f ca="1"/>
        <v>0</v>
      </c>
      <c r="GB152" s="87">
        <f ca="1"/>
        <v>0</v>
      </c>
      <c r="GC152" s="87">
        <f ca="1"/>
        <v>0</v>
      </c>
      <c r="GD152" s="87">
        <f ca="1"/>
        <v>0</v>
      </c>
      <c r="GE152" s="87">
        <f ca="1"/>
        <v>0</v>
      </c>
      <c r="GF152" s="87">
        <f ca="1"/>
        <v>0</v>
      </c>
      <c r="GG152" s="87">
        <f ca="1"/>
        <v>0</v>
      </c>
      <c r="GH152" s="87">
        <f ca="1"/>
        <v>0</v>
      </c>
      <c r="GI152" s="87">
        <f ca="1"/>
        <v>0</v>
      </c>
      <c r="GJ152" s="87">
        <f ca="1"/>
        <v>0</v>
      </c>
    </row>
    <row r="153" spans="1:192" x14ac:dyDescent="0.25">
      <c r="A153" s="87">
        <f t="shared" si="789"/>
        <v>144</v>
      </c>
      <c r="B153" s="87" t="e">
        <f t="shared" ca="1" si="744"/>
        <v>#N/A</v>
      </c>
      <c r="C153" s="87" t="e">
        <f t="shared" ca="1" si="745"/>
        <v>#REF!</v>
      </c>
      <c r="D153" s="87" t="e">
        <f t="shared" ca="1" si="746"/>
        <v>#REF!</v>
      </c>
      <c r="E153" s="87" t="e">
        <f t="shared" ca="1" si="747"/>
        <v>#REF!</v>
      </c>
      <c r="F153" s="87" t="e">
        <f t="shared" ca="1" si="748"/>
        <v>#REF!</v>
      </c>
      <c r="G153" s="87" t="e">
        <f t="shared" ca="1" si="749"/>
        <v>#REF!</v>
      </c>
      <c r="H153" s="87" t="e">
        <f t="shared" ca="1" si="750"/>
        <v>#REF!</v>
      </c>
      <c r="I153" s="87" t="e">
        <f t="shared" ca="1" si="751"/>
        <v>#REF!</v>
      </c>
      <c r="J153" s="87" t="e">
        <f t="shared" ca="1" si="752"/>
        <v>#REF!</v>
      </c>
      <c r="K153" s="87" t="e">
        <f t="shared" ca="1" si="753"/>
        <v>#REF!</v>
      </c>
      <c r="L153" s="87" t="e">
        <f t="shared" ca="1" si="754"/>
        <v>#REF!</v>
      </c>
      <c r="M153" s="87" t="e">
        <f t="shared" ca="1" si="755"/>
        <v>#REF!</v>
      </c>
      <c r="N153" s="87" t="e">
        <f t="shared" ca="1" si="756"/>
        <v>#REF!</v>
      </c>
      <c r="O153" s="87" t="e">
        <f t="shared" ca="1" si="757"/>
        <v>#REF!</v>
      </c>
      <c r="P153" s="87" t="e">
        <f t="shared" ca="1" si="758"/>
        <v>#REF!</v>
      </c>
      <c r="Q153" s="87" t="e">
        <f t="shared" ca="1" si="759"/>
        <v>#REF!</v>
      </c>
      <c r="R153" s="87" t="e">
        <f t="shared" ca="1" si="759"/>
        <v>#REF!</v>
      </c>
      <c r="S153" s="87" t="e">
        <f t="shared" ca="1" si="759"/>
        <v>#REF!</v>
      </c>
      <c r="T153" s="87" t="e">
        <f t="shared" ca="1" si="759"/>
        <v>#REF!</v>
      </c>
      <c r="U153" s="87" t="e">
        <f t="shared" ca="1" si="759"/>
        <v>#REF!</v>
      </c>
      <c r="X153" s="87">
        <f ca="1">Ranking!B149</f>
        <v>0</v>
      </c>
      <c r="Y153" s="87" t="e">
        <f ca="1">IF(AH153=0,0,Ranking!C149)</f>
        <v>#VALUE!</v>
      </c>
      <c r="Z153" s="91">
        <f ca="1">Ranking!G149</f>
        <v>0</v>
      </c>
      <c r="AA153" s="87" t="e">
        <f ca="1">MCA!ES152</f>
        <v>#REF!</v>
      </c>
      <c r="AB153" s="87">
        <f ca="1">MCA!ET152</f>
        <v>0</v>
      </c>
      <c r="AC153" s="87">
        <f ca="1">MCA!EU152</f>
        <v>0</v>
      </c>
      <c r="AD153" s="87" t="e">
        <f ca="1">INDEX('MCA-INPUT'!$C$22:$C$25,MATCH(AC153,$W$376:$W$379,0),1)</f>
        <v>#N/A</v>
      </c>
      <c r="AE153" s="87" t="e">
        <f t="shared" ca="1" si="652"/>
        <v>#VALUE!</v>
      </c>
      <c r="AF153" s="87">
        <f ca="1">MATCH(AB153,$AB$7:AB153,0)</f>
        <v>1</v>
      </c>
      <c r="AG153" s="87" t="str">
        <f t="shared" ca="1" si="653"/>
        <v>00</v>
      </c>
      <c r="AH153" s="87" t="e">
        <f t="shared" ca="1" si="654"/>
        <v>#VALUE!</v>
      </c>
      <c r="AI153" s="87" t="e">
        <f t="shared" ca="1" si="675"/>
        <v>#VALUE!</v>
      </c>
      <c r="AK153" s="87" t="e">
        <f t="shared" ca="1" si="655"/>
        <v>#VALUE!</v>
      </c>
      <c r="AL153" s="87" t="e">
        <f t="shared" ca="1" si="676"/>
        <v>#VALUE!</v>
      </c>
      <c r="AM153" s="87" t="e">
        <f t="shared" ca="1" si="656"/>
        <v>#VALUE!</v>
      </c>
      <c r="AN153" s="87" t="e">
        <f t="shared" ref="AN153:BA153" ca="1" si="792">IF(AM153&gt;0,2,IF($AL153&lt;=AN$5,1,0))</f>
        <v>#VALUE!</v>
      </c>
      <c r="AO153" s="87" t="e">
        <f t="shared" ca="1" si="792"/>
        <v>#VALUE!</v>
      </c>
      <c r="AP153" s="87" t="e">
        <f t="shared" ca="1" si="792"/>
        <v>#VALUE!</v>
      </c>
      <c r="AQ153" s="87" t="e">
        <f t="shared" ca="1" si="792"/>
        <v>#VALUE!</v>
      </c>
      <c r="AR153" s="87" t="e">
        <f t="shared" ca="1" si="792"/>
        <v>#VALUE!</v>
      </c>
      <c r="AS153" s="87" t="e">
        <f t="shared" ca="1" si="792"/>
        <v>#VALUE!</v>
      </c>
      <c r="AT153" s="87" t="e">
        <f t="shared" ca="1" si="792"/>
        <v>#VALUE!</v>
      </c>
      <c r="AU153" s="87" t="e">
        <f t="shared" ca="1" si="792"/>
        <v>#VALUE!</v>
      </c>
      <c r="AV153" s="87" t="e">
        <f t="shared" ca="1" si="792"/>
        <v>#VALUE!</v>
      </c>
      <c r="AW153" s="87" t="e">
        <f t="shared" ca="1" si="792"/>
        <v>#VALUE!</v>
      </c>
      <c r="AX153" s="87" t="e">
        <f t="shared" ca="1" si="792"/>
        <v>#VALUE!</v>
      </c>
      <c r="AY153" s="87" t="e">
        <f t="shared" ca="1" si="792"/>
        <v>#VALUE!</v>
      </c>
      <c r="AZ153" s="87" t="e">
        <f t="shared" ca="1" si="792"/>
        <v>#VALUE!</v>
      </c>
      <c r="BA153" s="87" t="e">
        <f t="shared" ca="1" si="792"/>
        <v>#VALUE!</v>
      </c>
      <c r="BB153" s="87" t="e">
        <f t="shared" ref="BB153:BF153" ca="1" si="793">IF(BA153&gt;0,2,IF($AL153&lt;=BB$5,1,0))</f>
        <v>#VALUE!</v>
      </c>
      <c r="BC153" s="87" t="e">
        <f t="shared" ca="1" si="793"/>
        <v>#VALUE!</v>
      </c>
      <c r="BD153" s="87" t="e">
        <f t="shared" ca="1" si="793"/>
        <v>#VALUE!</v>
      </c>
      <c r="BE153" s="87" t="e">
        <f t="shared" ca="1" si="793"/>
        <v>#VALUE!</v>
      </c>
      <c r="BF153" s="87" t="e">
        <f t="shared" ca="1" si="793"/>
        <v>#VALUE!</v>
      </c>
      <c r="BH153" s="87" t="e">
        <f t="shared" ca="1" si="659"/>
        <v>#VALUE!</v>
      </c>
      <c r="BI153" s="87" t="e">
        <f t="shared" ca="1" si="660"/>
        <v>#VALUE!</v>
      </c>
      <c r="BJ153" s="87" t="e">
        <f t="shared" ca="1" si="661"/>
        <v>#VALUE!</v>
      </c>
      <c r="BK153" s="87" t="e">
        <f t="shared" ca="1" si="662"/>
        <v>#VALUE!</v>
      </c>
      <c r="BL153" s="87" t="e">
        <f t="shared" ca="1" si="663"/>
        <v>#VALUE!</v>
      </c>
      <c r="BM153" s="87" t="e">
        <f t="shared" ca="1" si="664"/>
        <v>#VALUE!</v>
      </c>
      <c r="BN153" s="87" t="e">
        <f t="shared" ca="1" si="665"/>
        <v>#VALUE!</v>
      </c>
      <c r="BO153" s="87" t="e">
        <f t="shared" ca="1" si="666"/>
        <v>#VALUE!</v>
      </c>
      <c r="BP153" s="87" t="e">
        <f t="shared" ca="1" si="667"/>
        <v>#VALUE!</v>
      </c>
      <c r="BQ153" s="87" t="e">
        <f t="shared" ca="1" si="668"/>
        <v>#VALUE!</v>
      </c>
      <c r="BR153" s="87" t="e">
        <f t="shared" ca="1" si="669"/>
        <v>#VALUE!</v>
      </c>
      <c r="BS153" s="87" t="e">
        <f t="shared" ca="1" si="670"/>
        <v>#VALUE!</v>
      </c>
      <c r="BT153" s="87" t="e">
        <f t="shared" ca="1" si="671"/>
        <v>#VALUE!</v>
      </c>
      <c r="BU153" s="87" t="e">
        <f t="shared" ca="1" si="672"/>
        <v>#VALUE!</v>
      </c>
      <c r="BV153" s="87" t="e">
        <f t="shared" ca="1" si="673"/>
        <v>#VALUE!</v>
      </c>
      <c r="BW153" s="87" t="e">
        <f t="shared" ca="1" si="788"/>
        <v>#VALUE!</v>
      </c>
      <c r="BX153" s="87" t="e">
        <f t="shared" ca="1" si="788"/>
        <v>#VALUE!</v>
      </c>
      <c r="BY153" s="87" t="e">
        <f t="shared" ca="1" si="788"/>
        <v>#VALUE!</v>
      </c>
      <c r="BZ153" s="87" t="e">
        <f t="shared" ca="1" si="788"/>
        <v>#VALUE!</v>
      </c>
      <c r="CA153" s="87" t="e">
        <f t="shared" ca="1" si="788"/>
        <v>#VALUE!</v>
      </c>
      <c r="CD153" s="87" t="e">
        <f t="array" aca="1" ref="CD153" ca="1">IF(CD152=0,0,MIN(IF(CD$7:CD$109&gt;CD152,CD$7:CD$109,"")))</f>
        <v>#N/A</v>
      </c>
      <c r="CE153" s="87" t="e">
        <f t="array" aca="1" ref="CE153" ca="1">IF(CE152=0,0,MIN(IF(CE$7:CE$109&gt;CE152,CE$7:CE$109,"")))</f>
        <v>#REF!</v>
      </c>
      <c r="CF153" s="87" t="e">
        <f t="array" aca="1" ref="CF153" ca="1">IF(CF152=0,0,MIN(IF(CF$7:CF$109&gt;CF152,CF$7:CF$109,"")))</f>
        <v>#REF!</v>
      </c>
      <c r="CG153" s="87" t="e">
        <f t="array" aca="1" ref="CG153" ca="1">IF(CG152=0,0,MIN(IF(CG$7:CG$109&gt;CG152,CG$7:CG$109,"")))</f>
        <v>#REF!</v>
      </c>
      <c r="CH153" s="87" t="e">
        <f t="array" aca="1" ref="CH153" ca="1">IF(CH152=0,0,MIN(IF(CH$7:CH$109&gt;CH152,CH$7:CH$109,"")))</f>
        <v>#REF!</v>
      </c>
      <c r="CI153" s="87" t="e">
        <f t="array" aca="1" ref="CI153" ca="1">IF(CI152=0,0,MIN(IF(CI$7:CI$109&gt;CI152,CI$7:CI$109,"")))</f>
        <v>#REF!</v>
      </c>
      <c r="CJ153" s="87" t="e">
        <f t="array" aca="1" ref="CJ153" ca="1">IF(CJ152=0,0,MIN(IF(CJ$7:CJ$109&gt;CJ152,CJ$7:CJ$109,"")))</f>
        <v>#REF!</v>
      </c>
      <c r="CK153" s="87" t="e">
        <f t="array" aca="1" ref="CK153" ca="1">IF(CK152=0,0,MIN(IF(CK$7:CK$109&gt;CK152,CK$7:CK$109,"")))</f>
        <v>#REF!</v>
      </c>
      <c r="CL153" s="87" t="e">
        <f t="array" aca="1" ref="CL153" ca="1">IF(CL152=0,0,MIN(IF(CL$7:CL$109&gt;CL152,CL$7:CL$109,"")))</f>
        <v>#REF!</v>
      </c>
      <c r="CM153" s="87" t="e">
        <f t="array" aca="1" ref="CM153" ca="1">IF(CM152=0,0,MIN(IF(CM$7:CM$109&gt;CM152,CM$7:CM$109,"")))</f>
        <v>#REF!</v>
      </c>
      <c r="CN153" s="87" t="e">
        <f t="array" aca="1" ref="CN153" ca="1">IF(CN152=0,0,MIN(IF(CN$7:CN$109&gt;CN152,CN$7:CN$109,"")))</f>
        <v>#REF!</v>
      </c>
      <c r="CO153" s="87" t="e">
        <f t="array" aca="1" ref="CO153" ca="1">IF(CO152=0,0,MIN(IF(CO$7:CO$109&gt;CO152,CO$7:CO$109,"")))</f>
        <v>#REF!</v>
      </c>
      <c r="CP153" s="87" t="e">
        <f t="array" aca="1" ref="CP153" ca="1">IF(CP152=0,0,MIN(IF(CP$7:CP$109&gt;CP152,CP$7:CP$109,"")))</f>
        <v>#REF!</v>
      </c>
      <c r="CQ153" s="87" t="e">
        <f t="array" aca="1" ref="CQ153" ca="1">IF(CQ152=0,0,MIN(IF(CQ$7:CQ$109&gt;CQ152,CQ$7:CQ$109,"")))</f>
        <v>#REF!</v>
      </c>
      <c r="CR153" s="87" t="e">
        <f t="array" aca="1" ref="CR153" ca="1">IF(CR152=0,0,MIN(IF(CR$7:CR$109&gt;CR152,CR$7:CR$109,"")))</f>
        <v>#REF!</v>
      </c>
      <c r="CS153" s="87" t="e">
        <f t="array" aca="1" ref="CS153" ca="1">IF(CS152=0,0,MIN(IF(CS$7:CS$109&gt;CS152,CS$7:CS$109,"")))</f>
        <v>#REF!</v>
      </c>
      <c r="CT153" s="87" t="e">
        <f t="array" aca="1" ref="CT153" ca="1">IF(CT152=0,0,MIN(IF(CT$7:CT$109&gt;CT152,CT$7:CT$109,"")))</f>
        <v>#REF!</v>
      </c>
      <c r="CU153" s="87" t="e">
        <f t="array" aca="1" ref="CU153" ca="1">IF(CU152=0,0,MIN(IF(CU$7:CU$109&gt;CU152,CU$7:CU$109,"")))</f>
        <v>#REF!</v>
      </c>
      <c r="CV153" s="87" t="e">
        <f t="array" aca="1" ref="CV153" ca="1">IF(CV152=0,0,MIN(IF(CV$7:CV$109&gt;CV152,CV$7:CV$109,"")))</f>
        <v>#REF!</v>
      </c>
      <c r="CW153" s="87" t="e">
        <f t="array" aca="1" ref="CW153" ca="1">IF(CW152=0,0,MIN(IF(CW$7:CW$109&gt;CW152,CW$7:CW$109,"")))</f>
        <v>#REF!</v>
      </c>
      <c r="DC153" s="87" t="e">
        <f t="shared" ca="1" si="679"/>
        <v>#VALUE!</v>
      </c>
      <c r="DD153" s="87" t="e">
        <f t="shared" ca="1" si="680"/>
        <v>#VALUE!</v>
      </c>
      <c r="DE153" s="87" t="e">
        <f t="shared" ca="1" si="681"/>
        <v>#VALUE!</v>
      </c>
      <c r="DF153" s="87" t="e">
        <f t="shared" ca="1" si="682"/>
        <v>#VALUE!</v>
      </c>
      <c r="DG153" s="87" t="e">
        <f t="shared" ca="1" si="683"/>
        <v>#VALUE!</v>
      </c>
      <c r="DH153" s="87" t="e">
        <f t="shared" ca="1" si="684"/>
        <v>#VALUE!</v>
      </c>
      <c r="DI153" s="87" t="e">
        <f t="shared" ca="1" si="685"/>
        <v>#VALUE!</v>
      </c>
      <c r="DJ153" s="87" t="e">
        <f t="shared" ca="1" si="686"/>
        <v>#VALUE!</v>
      </c>
      <c r="DK153" s="87" t="e">
        <f t="shared" ca="1" si="687"/>
        <v>#VALUE!</v>
      </c>
      <c r="DL153" s="87" t="e">
        <f t="shared" ca="1" si="688"/>
        <v>#VALUE!</v>
      </c>
      <c r="DM153" s="87" t="e">
        <f t="shared" ca="1" si="689"/>
        <v>#VALUE!</v>
      </c>
      <c r="DN153" s="87" t="e">
        <f t="shared" ca="1" si="690"/>
        <v>#VALUE!</v>
      </c>
      <c r="DO153" s="87" t="e">
        <f t="shared" ca="1" si="691"/>
        <v>#VALUE!</v>
      </c>
      <c r="DP153" s="87" t="e">
        <f t="shared" ca="1" si="692"/>
        <v>#VALUE!</v>
      </c>
      <c r="DQ153" s="87" t="e">
        <f t="shared" ca="1" si="693"/>
        <v>#VALUE!</v>
      </c>
      <c r="DR153" s="87" t="e">
        <f t="shared" ca="1" si="694"/>
        <v>#VALUE!</v>
      </c>
      <c r="DS153" s="87" t="e">
        <f t="shared" ca="1" si="695"/>
        <v>#VALUE!</v>
      </c>
      <c r="DT153" s="87" t="e">
        <f t="shared" ca="1" si="696"/>
        <v>#VALUE!</v>
      </c>
      <c r="DU153" s="87" t="e">
        <f t="shared" ca="1" si="697"/>
        <v>#VALUE!</v>
      </c>
      <c r="DV153" s="87" t="e">
        <f t="shared" ca="1" si="698"/>
        <v>#VALUE!</v>
      </c>
      <c r="DW153" s="87" t="e">
        <f t="shared" ca="1" si="699"/>
        <v>#VALUE!</v>
      </c>
      <c r="DY153" s="87" t="e">
        <f t="shared" ca="1" si="700"/>
        <v>#VALUE!</v>
      </c>
      <c r="DZ153" s="87" t="e">
        <f t="shared" ca="1" si="701"/>
        <v>#VALUE!</v>
      </c>
      <c r="EA153" s="87" t="e">
        <f t="shared" ca="1" si="702"/>
        <v>#VALUE!</v>
      </c>
      <c r="EB153" s="87" t="e">
        <f t="shared" ca="1" si="703"/>
        <v>#VALUE!</v>
      </c>
      <c r="EC153" s="87" t="e">
        <f t="shared" ca="1" si="704"/>
        <v>#VALUE!</v>
      </c>
      <c r="ED153" s="87" t="e">
        <f t="shared" ca="1" si="705"/>
        <v>#VALUE!</v>
      </c>
      <c r="EE153" s="87" t="e">
        <f t="shared" ca="1" si="706"/>
        <v>#VALUE!</v>
      </c>
      <c r="EF153" s="87" t="e">
        <f t="shared" ca="1" si="707"/>
        <v>#VALUE!</v>
      </c>
      <c r="EG153" s="87" t="e">
        <f t="shared" ca="1" si="708"/>
        <v>#VALUE!</v>
      </c>
      <c r="EH153" s="87" t="e">
        <f t="shared" ca="1" si="709"/>
        <v>#VALUE!</v>
      </c>
      <c r="EI153" s="87" t="e">
        <f t="shared" ca="1" si="710"/>
        <v>#VALUE!</v>
      </c>
      <c r="EJ153" s="87" t="e">
        <f t="shared" ca="1" si="711"/>
        <v>#VALUE!</v>
      </c>
      <c r="EK153" s="87" t="e">
        <f t="shared" ca="1" si="712"/>
        <v>#VALUE!</v>
      </c>
      <c r="EL153" s="87" t="e">
        <f t="shared" ca="1" si="713"/>
        <v>#VALUE!</v>
      </c>
      <c r="EM153" s="87" t="e">
        <f t="shared" ca="1" si="714"/>
        <v>#VALUE!</v>
      </c>
      <c r="EN153" s="87" t="e">
        <f t="shared" ca="1" si="715"/>
        <v>#VALUE!</v>
      </c>
      <c r="EO153" s="87" t="e">
        <f t="shared" ca="1" si="716"/>
        <v>#VALUE!</v>
      </c>
      <c r="EP153" s="87" t="e">
        <f t="shared" ca="1" si="717"/>
        <v>#VALUE!</v>
      </c>
      <c r="EQ153" s="87" t="e">
        <f t="shared" ca="1" si="718"/>
        <v>#VALUE!</v>
      </c>
      <c r="ER153" s="87" t="e">
        <f t="shared" ca="1" si="719"/>
        <v>#VALUE!</v>
      </c>
      <c r="ES153" s="87" t="e">
        <f t="shared" ca="1" si="720"/>
        <v>#VALUE!</v>
      </c>
      <c r="EU153" s="87" t="e">
        <f t="shared" ca="1" si="721"/>
        <v>#VALUE!</v>
      </c>
      <c r="EV153" s="87" t="e">
        <f t="shared" ca="1" si="722"/>
        <v>#VALUE!</v>
      </c>
      <c r="EW153" s="87" t="e">
        <f t="shared" ca="1" si="723"/>
        <v>#VALUE!</v>
      </c>
      <c r="EX153" s="87" t="e">
        <f t="shared" ca="1" si="724"/>
        <v>#VALUE!</v>
      </c>
      <c r="EY153" s="87" t="e">
        <f t="shared" ca="1" si="725"/>
        <v>#VALUE!</v>
      </c>
      <c r="EZ153" s="87" t="e">
        <f t="shared" ca="1" si="726"/>
        <v>#VALUE!</v>
      </c>
      <c r="FA153" s="87" t="e">
        <f t="shared" ca="1" si="727"/>
        <v>#VALUE!</v>
      </c>
      <c r="FB153" s="87" t="e">
        <f t="shared" ca="1" si="728"/>
        <v>#VALUE!</v>
      </c>
      <c r="FC153" s="87" t="e">
        <f t="shared" ca="1" si="729"/>
        <v>#VALUE!</v>
      </c>
      <c r="FD153" s="87" t="e">
        <f t="shared" ca="1" si="730"/>
        <v>#VALUE!</v>
      </c>
      <c r="FE153" s="87" t="e">
        <f t="shared" ca="1" si="731"/>
        <v>#VALUE!</v>
      </c>
      <c r="FF153" s="87" t="e">
        <f t="shared" ca="1" si="732"/>
        <v>#VALUE!</v>
      </c>
      <c r="FG153" s="87" t="e">
        <f t="shared" ca="1" si="733"/>
        <v>#VALUE!</v>
      </c>
      <c r="FH153" s="87" t="e">
        <f t="shared" ca="1" si="734"/>
        <v>#VALUE!</v>
      </c>
      <c r="FI153" s="87" t="e">
        <f t="shared" ca="1" si="735"/>
        <v>#VALUE!</v>
      </c>
      <c r="FJ153" s="87" t="e">
        <f t="shared" ca="1" si="736"/>
        <v>#VALUE!</v>
      </c>
      <c r="FK153" s="87" t="e">
        <f t="shared" ca="1" si="737"/>
        <v>#VALUE!</v>
      </c>
      <c r="FL153" s="87" t="e">
        <f t="shared" ca="1" si="738"/>
        <v>#VALUE!</v>
      </c>
      <c r="FM153" s="87" t="e">
        <f t="shared" ca="1" si="739"/>
        <v>#VALUE!</v>
      </c>
      <c r="FN153" s="87" t="e">
        <f t="shared" ca="1" si="740"/>
        <v>#VALUE!</v>
      </c>
      <c r="FO153" s="87" t="e">
        <f t="shared" ca="1" si="741"/>
        <v>#VALUE!</v>
      </c>
      <c r="FQ153" s="87">
        <f ca="1"/>
        <v>0</v>
      </c>
      <c r="FR153" s="87">
        <f ca="1"/>
        <v>0</v>
      </c>
      <c r="FS153" s="87">
        <f ca="1"/>
        <v>0</v>
      </c>
      <c r="FT153" s="87">
        <f ca="1"/>
        <v>0</v>
      </c>
      <c r="FU153" s="87">
        <f ca="1"/>
        <v>0</v>
      </c>
      <c r="FV153" s="87">
        <f ca="1"/>
        <v>0</v>
      </c>
      <c r="FW153" s="87">
        <f ca="1"/>
        <v>0</v>
      </c>
      <c r="FX153" s="87">
        <f ca="1"/>
        <v>0</v>
      </c>
      <c r="FY153" s="87">
        <f ca="1"/>
        <v>0</v>
      </c>
      <c r="FZ153" s="87">
        <f ca="1"/>
        <v>0</v>
      </c>
      <c r="GA153" s="87">
        <f ca="1"/>
        <v>0</v>
      </c>
      <c r="GB153" s="87">
        <f ca="1"/>
        <v>0</v>
      </c>
      <c r="GC153" s="87">
        <f ca="1"/>
        <v>0</v>
      </c>
      <c r="GD153" s="87">
        <f ca="1"/>
        <v>0</v>
      </c>
      <c r="GE153" s="87">
        <f ca="1"/>
        <v>0</v>
      </c>
      <c r="GF153" s="87">
        <f ca="1"/>
        <v>0</v>
      </c>
      <c r="GG153" s="87">
        <f ca="1"/>
        <v>0</v>
      </c>
      <c r="GH153" s="87">
        <f ca="1"/>
        <v>0</v>
      </c>
      <c r="GI153" s="87">
        <f ca="1"/>
        <v>0</v>
      </c>
      <c r="GJ153" s="87">
        <f ca="1"/>
        <v>0</v>
      </c>
    </row>
    <row r="154" spans="1:192" x14ac:dyDescent="0.25">
      <c r="A154" s="87">
        <f t="shared" si="789"/>
        <v>145</v>
      </c>
      <c r="B154" s="87" t="e">
        <f t="shared" ca="1" si="744"/>
        <v>#N/A</v>
      </c>
      <c r="C154" s="87" t="e">
        <f t="shared" ca="1" si="745"/>
        <v>#REF!</v>
      </c>
      <c r="D154" s="87" t="e">
        <f t="shared" ca="1" si="746"/>
        <v>#REF!</v>
      </c>
      <c r="E154" s="87" t="e">
        <f t="shared" ca="1" si="747"/>
        <v>#REF!</v>
      </c>
      <c r="F154" s="87" t="e">
        <f t="shared" ca="1" si="748"/>
        <v>#REF!</v>
      </c>
      <c r="G154" s="87" t="e">
        <f t="shared" ca="1" si="749"/>
        <v>#REF!</v>
      </c>
      <c r="H154" s="87" t="e">
        <f t="shared" ca="1" si="750"/>
        <v>#REF!</v>
      </c>
      <c r="I154" s="87" t="e">
        <f t="shared" ca="1" si="751"/>
        <v>#REF!</v>
      </c>
      <c r="J154" s="87" t="e">
        <f t="shared" ca="1" si="752"/>
        <v>#REF!</v>
      </c>
      <c r="K154" s="87" t="e">
        <f t="shared" ca="1" si="753"/>
        <v>#REF!</v>
      </c>
      <c r="L154" s="87" t="e">
        <f t="shared" ca="1" si="754"/>
        <v>#REF!</v>
      </c>
      <c r="M154" s="87" t="e">
        <f t="shared" ca="1" si="755"/>
        <v>#REF!</v>
      </c>
      <c r="N154" s="87" t="e">
        <f t="shared" ca="1" si="756"/>
        <v>#REF!</v>
      </c>
      <c r="O154" s="87" t="e">
        <f t="shared" ca="1" si="757"/>
        <v>#REF!</v>
      </c>
      <c r="P154" s="87" t="e">
        <f t="shared" ca="1" si="758"/>
        <v>#REF!</v>
      </c>
      <c r="Q154" s="87" t="e">
        <f t="shared" ref="Q154:U169" ca="1" si="794">IF($A154&lt;=(BB$4-BA$4),INDEX($Y$7:$Y$366,BA$4+$A154,1),0)</f>
        <v>#REF!</v>
      </c>
      <c r="R154" s="87" t="e">
        <f t="shared" ca="1" si="794"/>
        <v>#REF!</v>
      </c>
      <c r="S154" s="87" t="e">
        <f t="shared" ca="1" si="794"/>
        <v>#REF!</v>
      </c>
      <c r="T154" s="87" t="e">
        <f t="shared" ca="1" si="794"/>
        <v>#REF!</v>
      </c>
      <c r="U154" s="87" t="e">
        <f t="shared" ca="1" si="794"/>
        <v>#REF!</v>
      </c>
      <c r="X154" s="87">
        <f ca="1">Ranking!B150</f>
        <v>0</v>
      </c>
      <c r="Y154" s="87" t="e">
        <f ca="1">IF(AH154=0,0,Ranking!C150)</f>
        <v>#VALUE!</v>
      </c>
      <c r="Z154" s="91">
        <f ca="1">Ranking!G150</f>
        <v>0</v>
      </c>
      <c r="AA154" s="87" t="e">
        <f ca="1">MCA!ES153</f>
        <v>#REF!</v>
      </c>
      <c r="AB154" s="87">
        <f ca="1">MCA!ET153</f>
        <v>0</v>
      </c>
      <c r="AC154" s="87">
        <f ca="1">MCA!EU153</f>
        <v>0</v>
      </c>
      <c r="AD154" s="87" t="e">
        <f ca="1">INDEX('MCA-INPUT'!$C$22:$C$25,MATCH(AC154,$W$376:$W$379,0),1)</f>
        <v>#N/A</v>
      </c>
      <c r="AE154" s="87" t="e">
        <f t="shared" ca="1" si="652"/>
        <v>#VALUE!</v>
      </c>
      <c r="AF154" s="87">
        <f ca="1">MATCH(AB154,$AB$7:AB154,0)</f>
        <v>1</v>
      </c>
      <c r="AG154" s="87" t="str">
        <f t="shared" ca="1" si="653"/>
        <v>00</v>
      </c>
      <c r="AH154" s="87" t="e">
        <f t="shared" ca="1" si="654"/>
        <v>#VALUE!</v>
      </c>
      <c r="AI154" s="87" t="e">
        <f t="shared" ca="1" si="675"/>
        <v>#VALUE!</v>
      </c>
      <c r="AK154" s="87" t="e">
        <f t="shared" ca="1" si="655"/>
        <v>#VALUE!</v>
      </c>
      <c r="AL154" s="87" t="e">
        <f t="shared" ca="1" si="676"/>
        <v>#VALUE!</v>
      </c>
      <c r="AM154" s="87" t="e">
        <f t="shared" ca="1" si="656"/>
        <v>#VALUE!</v>
      </c>
      <c r="AN154" s="87" t="e">
        <f t="shared" ref="AN154:BA154" ca="1" si="795">IF(AM154&gt;0,2,IF($AL154&lt;=AN$5,1,0))</f>
        <v>#VALUE!</v>
      </c>
      <c r="AO154" s="87" t="e">
        <f t="shared" ca="1" si="795"/>
        <v>#VALUE!</v>
      </c>
      <c r="AP154" s="87" t="e">
        <f t="shared" ca="1" si="795"/>
        <v>#VALUE!</v>
      </c>
      <c r="AQ154" s="87" t="e">
        <f t="shared" ca="1" si="795"/>
        <v>#VALUE!</v>
      </c>
      <c r="AR154" s="87" t="e">
        <f t="shared" ca="1" si="795"/>
        <v>#VALUE!</v>
      </c>
      <c r="AS154" s="87" t="e">
        <f t="shared" ca="1" si="795"/>
        <v>#VALUE!</v>
      </c>
      <c r="AT154" s="87" t="e">
        <f t="shared" ca="1" si="795"/>
        <v>#VALUE!</v>
      </c>
      <c r="AU154" s="87" t="e">
        <f t="shared" ca="1" si="795"/>
        <v>#VALUE!</v>
      </c>
      <c r="AV154" s="87" t="e">
        <f t="shared" ca="1" si="795"/>
        <v>#VALUE!</v>
      </c>
      <c r="AW154" s="87" t="e">
        <f t="shared" ca="1" si="795"/>
        <v>#VALUE!</v>
      </c>
      <c r="AX154" s="87" t="e">
        <f t="shared" ca="1" si="795"/>
        <v>#VALUE!</v>
      </c>
      <c r="AY154" s="87" t="e">
        <f t="shared" ca="1" si="795"/>
        <v>#VALUE!</v>
      </c>
      <c r="AZ154" s="87" t="e">
        <f t="shared" ca="1" si="795"/>
        <v>#VALUE!</v>
      </c>
      <c r="BA154" s="87" t="e">
        <f t="shared" ca="1" si="795"/>
        <v>#VALUE!</v>
      </c>
      <c r="BB154" s="87" t="e">
        <f t="shared" ref="BB154:BF154" ca="1" si="796">IF(BA154&gt;0,2,IF($AL154&lt;=BB$5,1,0))</f>
        <v>#VALUE!</v>
      </c>
      <c r="BC154" s="87" t="e">
        <f t="shared" ca="1" si="796"/>
        <v>#VALUE!</v>
      </c>
      <c r="BD154" s="87" t="e">
        <f t="shared" ca="1" si="796"/>
        <v>#VALUE!</v>
      </c>
      <c r="BE154" s="87" t="e">
        <f t="shared" ca="1" si="796"/>
        <v>#VALUE!</v>
      </c>
      <c r="BF154" s="87" t="e">
        <f t="shared" ca="1" si="796"/>
        <v>#VALUE!</v>
      </c>
      <c r="BH154" s="87" t="e">
        <f t="shared" ca="1" si="659"/>
        <v>#VALUE!</v>
      </c>
      <c r="BI154" s="87" t="e">
        <f t="shared" ca="1" si="660"/>
        <v>#VALUE!</v>
      </c>
      <c r="BJ154" s="87" t="e">
        <f t="shared" ca="1" si="661"/>
        <v>#VALUE!</v>
      </c>
      <c r="BK154" s="87" t="e">
        <f t="shared" ca="1" si="662"/>
        <v>#VALUE!</v>
      </c>
      <c r="BL154" s="87" t="e">
        <f t="shared" ca="1" si="663"/>
        <v>#VALUE!</v>
      </c>
      <c r="BM154" s="87" t="e">
        <f t="shared" ca="1" si="664"/>
        <v>#VALUE!</v>
      </c>
      <c r="BN154" s="87" t="e">
        <f t="shared" ca="1" si="665"/>
        <v>#VALUE!</v>
      </c>
      <c r="BO154" s="87" t="e">
        <f t="shared" ca="1" si="666"/>
        <v>#VALUE!</v>
      </c>
      <c r="BP154" s="87" t="e">
        <f t="shared" ca="1" si="667"/>
        <v>#VALUE!</v>
      </c>
      <c r="BQ154" s="87" t="e">
        <f t="shared" ca="1" si="668"/>
        <v>#VALUE!</v>
      </c>
      <c r="BR154" s="87" t="e">
        <f t="shared" ca="1" si="669"/>
        <v>#VALUE!</v>
      </c>
      <c r="BS154" s="87" t="e">
        <f t="shared" ca="1" si="670"/>
        <v>#VALUE!</v>
      </c>
      <c r="BT154" s="87" t="e">
        <f t="shared" ca="1" si="671"/>
        <v>#VALUE!</v>
      </c>
      <c r="BU154" s="87" t="e">
        <f t="shared" ca="1" si="672"/>
        <v>#VALUE!</v>
      </c>
      <c r="BV154" s="87" t="e">
        <f t="shared" ca="1" si="673"/>
        <v>#VALUE!</v>
      </c>
      <c r="BW154" s="87" t="e">
        <f t="shared" ca="1" si="788"/>
        <v>#VALUE!</v>
      </c>
      <c r="BX154" s="87" t="e">
        <f t="shared" ca="1" si="788"/>
        <v>#VALUE!</v>
      </c>
      <c r="BY154" s="87" t="e">
        <f t="shared" ca="1" si="788"/>
        <v>#VALUE!</v>
      </c>
      <c r="BZ154" s="87" t="e">
        <f t="shared" ca="1" si="788"/>
        <v>#VALUE!</v>
      </c>
      <c r="CA154" s="87" t="e">
        <f t="shared" ca="1" si="788"/>
        <v>#VALUE!</v>
      </c>
      <c r="CD154" s="87" t="e">
        <f t="array" aca="1" ref="CD154" ca="1">IF(CD153=0,0,MIN(IF(CD$7:CD$109&gt;CD153,CD$7:CD$109,"")))</f>
        <v>#N/A</v>
      </c>
      <c r="CE154" s="87" t="e">
        <f t="array" aca="1" ref="CE154" ca="1">IF(CE153=0,0,MIN(IF(CE$7:CE$109&gt;CE153,CE$7:CE$109,"")))</f>
        <v>#REF!</v>
      </c>
      <c r="CF154" s="87" t="e">
        <f t="array" aca="1" ref="CF154" ca="1">IF(CF153=0,0,MIN(IF(CF$7:CF$109&gt;CF153,CF$7:CF$109,"")))</f>
        <v>#REF!</v>
      </c>
      <c r="CG154" s="87" t="e">
        <f t="array" aca="1" ref="CG154" ca="1">IF(CG153=0,0,MIN(IF(CG$7:CG$109&gt;CG153,CG$7:CG$109,"")))</f>
        <v>#REF!</v>
      </c>
      <c r="CH154" s="87" t="e">
        <f t="array" aca="1" ref="CH154" ca="1">IF(CH153=0,0,MIN(IF(CH$7:CH$109&gt;CH153,CH$7:CH$109,"")))</f>
        <v>#REF!</v>
      </c>
      <c r="CI154" s="87" t="e">
        <f t="array" aca="1" ref="CI154" ca="1">IF(CI153=0,0,MIN(IF(CI$7:CI$109&gt;CI153,CI$7:CI$109,"")))</f>
        <v>#REF!</v>
      </c>
      <c r="CJ154" s="87" t="e">
        <f t="array" aca="1" ref="CJ154" ca="1">IF(CJ153=0,0,MIN(IF(CJ$7:CJ$109&gt;CJ153,CJ$7:CJ$109,"")))</f>
        <v>#REF!</v>
      </c>
      <c r="CK154" s="87" t="e">
        <f t="array" aca="1" ref="CK154" ca="1">IF(CK153=0,0,MIN(IF(CK$7:CK$109&gt;CK153,CK$7:CK$109,"")))</f>
        <v>#REF!</v>
      </c>
      <c r="CL154" s="87" t="e">
        <f t="array" aca="1" ref="CL154" ca="1">IF(CL153=0,0,MIN(IF(CL$7:CL$109&gt;CL153,CL$7:CL$109,"")))</f>
        <v>#REF!</v>
      </c>
      <c r="CM154" s="87" t="e">
        <f t="array" aca="1" ref="CM154" ca="1">IF(CM153=0,0,MIN(IF(CM$7:CM$109&gt;CM153,CM$7:CM$109,"")))</f>
        <v>#REF!</v>
      </c>
      <c r="CN154" s="87" t="e">
        <f t="array" aca="1" ref="CN154" ca="1">IF(CN153=0,0,MIN(IF(CN$7:CN$109&gt;CN153,CN$7:CN$109,"")))</f>
        <v>#REF!</v>
      </c>
      <c r="CO154" s="87" t="e">
        <f t="array" aca="1" ref="CO154" ca="1">IF(CO153=0,0,MIN(IF(CO$7:CO$109&gt;CO153,CO$7:CO$109,"")))</f>
        <v>#REF!</v>
      </c>
      <c r="CP154" s="87" t="e">
        <f t="array" aca="1" ref="CP154" ca="1">IF(CP153=0,0,MIN(IF(CP$7:CP$109&gt;CP153,CP$7:CP$109,"")))</f>
        <v>#REF!</v>
      </c>
      <c r="CQ154" s="87" t="e">
        <f t="array" aca="1" ref="CQ154" ca="1">IF(CQ153=0,0,MIN(IF(CQ$7:CQ$109&gt;CQ153,CQ$7:CQ$109,"")))</f>
        <v>#REF!</v>
      </c>
      <c r="CR154" s="87" t="e">
        <f t="array" aca="1" ref="CR154" ca="1">IF(CR153=0,0,MIN(IF(CR$7:CR$109&gt;CR153,CR$7:CR$109,"")))</f>
        <v>#REF!</v>
      </c>
      <c r="CS154" s="87" t="e">
        <f t="array" aca="1" ref="CS154" ca="1">IF(CS153=0,0,MIN(IF(CS$7:CS$109&gt;CS153,CS$7:CS$109,"")))</f>
        <v>#REF!</v>
      </c>
      <c r="CT154" s="87" t="e">
        <f t="array" aca="1" ref="CT154" ca="1">IF(CT153=0,0,MIN(IF(CT$7:CT$109&gt;CT153,CT$7:CT$109,"")))</f>
        <v>#REF!</v>
      </c>
      <c r="CU154" s="87" t="e">
        <f t="array" aca="1" ref="CU154" ca="1">IF(CU153=0,0,MIN(IF(CU$7:CU$109&gt;CU153,CU$7:CU$109,"")))</f>
        <v>#REF!</v>
      </c>
      <c r="CV154" s="87" t="e">
        <f t="array" aca="1" ref="CV154" ca="1">IF(CV153=0,0,MIN(IF(CV$7:CV$109&gt;CV153,CV$7:CV$109,"")))</f>
        <v>#REF!</v>
      </c>
      <c r="CW154" s="87" t="e">
        <f t="array" aca="1" ref="CW154" ca="1">IF(CW153=0,0,MIN(IF(CW$7:CW$109&gt;CW153,CW$7:CW$109,"")))</f>
        <v>#REF!</v>
      </c>
      <c r="DC154" s="87" t="e">
        <f t="shared" ca="1" si="679"/>
        <v>#VALUE!</v>
      </c>
      <c r="DD154" s="87" t="e">
        <f t="shared" ca="1" si="680"/>
        <v>#VALUE!</v>
      </c>
      <c r="DE154" s="87" t="e">
        <f t="shared" ca="1" si="681"/>
        <v>#VALUE!</v>
      </c>
      <c r="DF154" s="87" t="e">
        <f t="shared" ca="1" si="682"/>
        <v>#VALUE!</v>
      </c>
      <c r="DG154" s="87" t="e">
        <f t="shared" ca="1" si="683"/>
        <v>#VALUE!</v>
      </c>
      <c r="DH154" s="87" t="e">
        <f t="shared" ca="1" si="684"/>
        <v>#VALUE!</v>
      </c>
      <c r="DI154" s="87" t="e">
        <f t="shared" ca="1" si="685"/>
        <v>#VALUE!</v>
      </c>
      <c r="DJ154" s="87" t="e">
        <f t="shared" ca="1" si="686"/>
        <v>#VALUE!</v>
      </c>
      <c r="DK154" s="87" t="e">
        <f t="shared" ca="1" si="687"/>
        <v>#VALUE!</v>
      </c>
      <c r="DL154" s="87" t="e">
        <f t="shared" ca="1" si="688"/>
        <v>#VALUE!</v>
      </c>
      <c r="DM154" s="87" t="e">
        <f t="shared" ca="1" si="689"/>
        <v>#VALUE!</v>
      </c>
      <c r="DN154" s="87" t="e">
        <f t="shared" ca="1" si="690"/>
        <v>#VALUE!</v>
      </c>
      <c r="DO154" s="87" t="e">
        <f t="shared" ca="1" si="691"/>
        <v>#VALUE!</v>
      </c>
      <c r="DP154" s="87" t="e">
        <f t="shared" ca="1" si="692"/>
        <v>#VALUE!</v>
      </c>
      <c r="DQ154" s="87" t="e">
        <f t="shared" ca="1" si="693"/>
        <v>#VALUE!</v>
      </c>
      <c r="DR154" s="87" t="e">
        <f t="shared" ca="1" si="694"/>
        <v>#VALUE!</v>
      </c>
      <c r="DS154" s="87" t="e">
        <f t="shared" ca="1" si="695"/>
        <v>#VALUE!</v>
      </c>
      <c r="DT154" s="87" t="e">
        <f t="shared" ca="1" si="696"/>
        <v>#VALUE!</v>
      </c>
      <c r="DU154" s="87" t="e">
        <f t="shared" ca="1" si="697"/>
        <v>#VALUE!</v>
      </c>
      <c r="DV154" s="87" t="e">
        <f t="shared" ca="1" si="698"/>
        <v>#VALUE!</v>
      </c>
      <c r="DW154" s="87" t="e">
        <f t="shared" ca="1" si="699"/>
        <v>#VALUE!</v>
      </c>
      <c r="DY154" s="87" t="e">
        <f t="shared" ca="1" si="700"/>
        <v>#VALUE!</v>
      </c>
      <c r="DZ154" s="87" t="e">
        <f t="shared" ca="1" si="701"/>
        <v>#VALUE!</v>
      </c>
      <c r="EA154" s="87" t="e">
        <f t="shared" ca="1" si="702"/>
        <v>#VALUE!</v>
      </c>
      <c r="EB154" s="87" t="e">
        <f t="shared" ca="1" si="703"/>
        <v>#VALUE!</v>
      </c>
      <c r="EC154" s="87" t="e">
        <f t="shared" ca="1" si="704"/>
        <v>#VALUE!</v>
      </c>
      <c r="ED154" s="87" t="e">
        <f t="shared" ca="1" si="705"/>
        <v>#VALUE!</v>
      </c>
      <c r="EE154" s="87" t="e">
        <f t="shared" ca="1" si="706"/>
        <v>#VALUE!</v>
      </c>
      <c r="EF154" s="87" t="e">
        <f t="shared" ca="1" si="707"/>
        <v>#VALUE!</v>
      </c>
      <c r="EG154" s="87" t="e">
        <f t="shared" ca="1" si="708"/>
        <v>#VALUE!</v>
      </c>
      <c r="EH154" s="87" t="e">
        <f t="shared" ca="1" si="709"/>
        <v>#VALUE!</v>
      </c>
      <c r="EI154" s="87" t="e">
        <f t="shared" ca="1" si="710"/>
        <v>#VALUE!</v>
      </c>
      <c r="EJ154" s="87" t="e">
        <f t="shared" ca="1" si="711"/>
        <v>#VALUE!</v>
      </c>
      <c r="EK154" s="87" t="e">
        <f t="shared" ca="1" si="712"/>
        <v>#VALUE!</v>
      </c>
      <c r="EL154" s="87" t="e">
        <f t="shared" ca="1" si="713"/>
        <v>#VALUE!</v>
      </c>
      <c r="EM154" s="87" t="e">
        <f t="shared" ca="1" si="714"/>
        <v>#VALUE!</v>
      </c>
      <c r="EN154" s="87" t="e">
        <f t="shared" ca="1" si="715"/>
        <v>#VALUE!</v>
      </c>
      <c r="EO154" s="87" t="e">
        <f t="shared" ca="1" si="716"/>
        <v>#VALUE!</v>
      </c>
      <c r="EP154" s="87" t="e">
        <f t="shared" ca="1" si="717"/>
        <v>#VALUE!</v>
      </c>
      <c r="EQ154" s="87" t="e">
        <f t="shared" ca="1" si="718"/>
        <v>#VALUE!</v>
      </c>
      <c r="ER154" s="87" t="e">
        <f t="shared" ca="1" si="719"/>
        <v>#VALUE!</v>
      </c>
      <c r="ES154" s="87" t="e">
        <f t="shared" ca="1" si="720"/>
        <v>#VALUE!</v>
      </c>
      <c r="EU154" s="87" t="e">
        <f t="shared" ca="1" si="721"/>
        <v>#VALUE!</v>
      </c>
      <c r="EV154" s="87" t="e">
        <f t="shared" ca="1" si="722"/>
        <v>#VALUE!</v>
      </c>
      <c r="EW154" s="87" t="e">
        <f t="shared" ca="1" si="723"/>
        <v>#VALUE!</v>
      </c>
      <c r="EX154" s="87" t="e">
        <f t="shared" ca="1" si="724"/>
        <v>#VALUE!</v>
      </c>
      <c r="EY154" s="87" t="e">
        <f t="shared" ca="1" si="725"/>
        <v>#VALUE!</v>
      </c>
      <c r="EZ154" s="87" t="e">
        <f t="shared" ca="1" si="726"/>
        <v>#VALUE!</v>
      </c>
      <c r="FA154" s="87" t="e">
        <f t="shared" ca="1" si="727"/>
        <v>#VALUE!</v>
      </c>
      <c r="FB154" s="87" t="e">
        <f t="shared" ca="1" si="728"/>
        <v>#VALUE!</v>
      </c>
      <c r="FC154" s="87" t="e">
        <f t="shared" ca="1" si="729"/>
        <v>#VALUE!</v>
      </c>
      <c r="FD154" s="87" t="e">
        <f t="shared" ca="1" si="730"/>
        <v>#VALUE!</v>
      </c>
      <c r="FE154" s="87" t="e">
        <f t="shared" ca="1" si="731"/>
        <v>#VALUE!</v>
      </c>
      <c r="FF154" s="87" t="e">
        <f t="shared" ca="1" si="732"/>
        <v>#VALUE!</v>
      </c>
      <c r="FG154" s="87" t="e">
        <f t="shared" ca="1" si="733"/>
        <v>#VALUE!</v>
      </c>
      <c r="FH154" s="87" t="e">
        <f t="shared" ca="1" si="734"/>
        <v>#VALUE!</v>
      </c>
      <c r="FI154" s="87" t="e">
        <f t="shared" ca="1" si="735"/>
        <v>#VALUE!</v>
      </c>
      <c r="FJ154" s="87" t="e">
        <f t="shared" ca="1" si="736"/>
        <v>#VALUE!</v>
      </c>
      <c r="FK154" s="87" t="e">
        <f t="shared" ca="1" si="737"/>
        <v>#VALUE!</v>
      </c>
      <c r="FL154" s="87" t="e">
        <f t="shared" ca="1" si="738"/>
        <v>#VALUE!</v>
      </c>
      <c r="FM154" s="87" t="e">
        <f t="shared" ca="1" si="739"/>
        <v>#VALUE!</v>
      </c>
      <c r="FN154" s="87" t="e">
        <f t="shared" ca="1" si="740"/>
        <v>#VALUE!</v>
      </c>
      <c r="FO154" s="87" t="e">
        <f t="shared" ca="1" si="741"/>
        <v>#VALUE!</v>
      </c>
      <c r="FQ154" s="87">
        <f ca="1"/>
        <v>0</v>
      </c>
      <c r="FR154" s="87">
        <f ca="1"/>
        <v>0</v>
      </c>
      <c r="FS154" s="87">
        <f ca="1"/>
        <v>0</v>
      </c>
      <c r="FT154" s="87">
        <f ca="1"/>
        <v>0</v>
      </c>
      <c r="FU154" s="87">
        <f ca="1"/>
        <v>0</v>
      </c>
      <c r="FV154" s="87">
        <f ca="1"/>
        <v>0</v>
      </c>
      <c r="FW154" s="87">
        <f ca="1"/>
        <v>0</v>
      </c>
      <c r="FX154" s="87">
        <f ca="1"/>
        <v>0</v>
      </c>
      <c r="FY154" s="87">
        <f ca="1"/>
        <v>0</v>
      </c>
      <c r="FZ154" s="87">
        <f ca="1"/>
        <v>0</v>
      </c>
      <c r="GA154" s="87">
        <f ca="1"/>
        <v>0</v>
      </c>
      <c r="GB154" s="87">
        <f ca="1"/>
        <v>0</v>
      </c>
      <c r="GC154" s="87">
        <f ca="1"/>
        <v>0</v>
      </c>
      <c r="GD154" s="87">
        <f ca="1"/>
        <v>0</v>
      </c>
      <c r="GE154" s="87">
        <f ca="1"/>
        <v>0</v>
      </c>
      <c r="GF154" s="87">
        <f ca="1"/>
        <v>0</v>
      </c>
      <c r="GG154" s="87">
        <f ca="1"/>
        <v>0</v>
      </c>
      <c r="GH154" s="87">
        <f ca="1"/>
        <v>0</v>
      </c>
      <c r="GI154" s="87">
        <f ca="1"/>
        <v>0</v>
      </c>
      <c r="GJ154" s="87">
        <f ca="1"/>
        <v>0</v>
      </c>
    </row>
    <row r="155" spans="1:192" x14ac:dyDescent="0.25">
      <c r="A155" s="87">
        <f t="shared" si="789"/>
        <v>146</v>
      </c>
      <c r="B155" s="87" t="e">
        <f t="shared" ca="1" si="744"/>
        <v>#N/A</v>
      </c>
      <c r="C155" s="87" t="e">
        <f t="shared" ca="1" si="745"/>
        <v>#REF!</v>
      </c>
      <c r="D155" s="87" t="e">
        <f t="shared" ca="1" si="746"/>
        <v>#REF!</v>
      </c>
      <c r="E155" s="87" t="e">
        <f t="shared" ca="1" si="747"/>
        <v>#REF!</v>
      </c>
      <c r="F155" s="87" t="e">
        <f t="shared" ca="1" si="748"/>
        <v>#REF!</v>
      </c>
      <c r="G155" s="87" t="e">
        <f t="shared" ca="1" si="749"/>
        <v>#REF!</v>
      </c>
      <c r="H155" s="87" t="e">
        <f t="shared" ca="1" si="750"/>
        <v>#REF!</v>
      </c>
      <c r="I155" s="87" t="e">
        <f t="shared" ca="1" si="751"/>
        <v>#REF!</v>
      </c>
      <c r="J155" s="87" t="e">
        <f t="shared" ca="1" si="752"/>
        <v>#REF!</v>
      </c>
      <c r="K155" s="87" t="e">
        <f t="shared" ca="1" si="753"/>
        <v>#REF!</v>
      </c>
      <c r="L155" s="87" t="e">
        <f t="shared" ca="1" si="754"/>
        <v>#REF!</v>
      </c>
      <c r="M155" s="87" t="e">
        <f t="shared" ca="1" si="755"/>
        <v>#REF!</v>
      </c>
      <c r="N155" s="87" t="e">
        <f t="shared" ca="1" si="756"/>
        <v>#REF!</v>
      </c>
      <c r="O155" s="87" t="e">
        <f t="shared" ca="1" si="757"/>
        <v>#REF!</v>
      </c>
      <c r="P155" s="87" t="e">
        <f t="shared" ca="1" si="758"/>
        <v>#REF!</v>
      </c>
      <c r="Q155" s="87" t="e">
        <f t="shared" ca="1" si="794"/>
        <v>#REF!</v>
      </c>
      <c r="R155" s="87" t="e">
        <f t="shared" ca="1" si="794"/>
        <v>#REF!</v>
      </c>
      <c r="S155" s="87" t="e">
        <f t="shared" ca="1" si="794"/>
        <v>#REF!</v>
      </c>
      <c r="T155" s="87" t="e">
        <f t="shared" ca="1" si="794"/>
        <v>#REF!</v>
      </c>
      <c r="U155" s="87" t="e">
        <f t="shared" ca="1" si="794"/>
        <v>#REF!</v>
      </c>
      <c r="X155" s="87">
        <f ca="1">Ranking!B151</f>
        <v>0</v>
      </c>
      <c r="Y155" s="87" t="e">
        <f ca="1">IF(AH155=0,0,Ranking!C151)</f>
        <v>#VALUE!</v>
      </c>
      <c r="Z155" s="91">
        <f ca="1">Ranking!G151</f>
        <v>0</v>
      </c>
      <c r="AA155" s="87" t="e">
        <f ca="1">MCA!ES154</f>
        <v>#REF!</v>
      </c>
      <c r="AB155" s="87">
        <f ca="1">MCA!ET154</f>
        <v>0</v>
      </c>
      <c r="AC155" s="87">
        <f ca="1">MCA!EU154</f>
        <v>0</v>
      </c>
      <c r="AD155" s="87" t="e">
        <f ca="1">INDEX('MCA-INPUT'!$C$22:$C$25,MATCH(AC155,$W$376:$W$379,0),1)</f>
        <v>#N/A</v>
      </c>
      <c r="AE155" s="87" t="e">
        <f t="shared" ca="1" si="652"/>
        <v>#VALUE!</v>
      </c>
      <c r="AF155" s="87">
        <f ca="1">MATCH(AB155,$AB$7:AB155,0)</f>
        <v>1</v>
      </c>
      <c r="AG155" s="87" t="str">
        <f t="shared" ca="1" si="653"/>
        <v>00</v>
      </c>
      <c r="AH155" s="87" t="e">
        <f t="shared" ca="1" si="654"/>
        <v>#VALUE!</v>
      </c>
      <c r="AI155" s="87" t="e">
        <f t="shared" ca="1" si="675"/>
        <v>#VALUE!</v>
      </c>
      <c r="AK155" s="87" t="e">
        <f t="shared" ca="1" si="655"/>
        <v>#VALUE!</v>
      </c>
      <c r="AL155" s="87" t="e">
        <f t="shared" ca="1" si="676"/>
        <v>#VALUE!</v>
      </c>
      <c r="AM155" s="87" t="e">
        <f t="shared" ca="1" si="656"/>
        <v>#VALUE!</v>
      </c>
      <c r="AN155" s="87" t="e">
        <f t="shared" ref="AN155:BA155" ca="1" si="797">IF(AM155&gt;0,2,IF($AL155&lt;=AN$5,1,0))</f>
        <v>#VALUE!</v>
      </c>
      <c r="AO155" s="87" t="e">
        <f t="shared" ca="1" si="797"/>
        <v>#VALUE!</v>
      </c>
      <c r="AP155" s="87" t="e">
        <f t="shared" ca="1" si="797"/>
        <v>#VALUE!</v>
      </c>
      <c r="AQ155" s="87" t="e">
        <f t="shared" ca="1" si="797"/>
        <v>#VALUE!</v>
      </c>
      <c r="AR155" s="87" t="e">
        <f t="shared" ca="1" si="797"/>
        <v>#VALUE!</v>
      </c>
      <c r="AS155" s="87" t="e">
        <f t="shared" ca="1" si="797"/>
        <v>#VALUE!</v>
      </c>
      <c r="AT155" s="87" t="e">
        <f t="shared" ca="1" si="797"/>
        <v>#VALUE!</v>
      </c>
      <c r="AU155" s="87" t="e">
        <f t="shared" ca="1" si="797"/>
        <v>#VALUE!</v>
      </c>
      <c r="AV155" s="87" t="e">
        <f t="shared" ca="1" si="797"/>
        <v>#VALUE!</v>
      </c>
      <c r="AW155" s="87" t="e">
        <f t="shared" ca="1" si="797"/>
        <v>#VALUE!</v>
      </c>
      <c r="AX155" s="87" t="e">
        <f t="shared" ca="1" si="797"/>
        <v>#VALUE!</v>
      </c>
      <c r="AY155" s="87" t="e">
        <f t="shared" ca="1" si="797"/>
        <v>#VALUE!</v>
      </c>
      <c r="AZ155" s="87" t="e">
        <f t="shared" ca="1" si="797"/>
        <v>#VALUE!</v>
      </c>
      <c r="BA155" s="87" t="e">
        <f t="shared" ca="1" si="797"/>
        <v>#VALUE!</v>
      </c>
      <c r="BB155" s="87" t="e">
        <f t="shared" ref="BB155:BF155" ca="1" si="798">IF(BA155&gt;0,2,IF($AL155&lt;=BB$5,1,0))</f>
        <v>#VALUE!</v>
      </c>
      <c r="BC155" s="87" t="e">
        <f t="shared" ca="1" si="798"/>
        <v>#VALUE!</v>
      </c>
      <c r="BD155" s="87" t="e">
        <f t="shared" ca="1" si="798"/>
        <v>#VALUE!</v>
      </c>
      <c r="BE155" s="87" t="e">
        <f t="shared" ca="1" si="798"/>
        <v>#VALUE!</v>
      </c>
      <c r="BF155" s="87" t="e">
        <f t="shared" ca="1" si="798"/>
        <v>#VALUE!</v>
      </c>
      <c r="BH155" s="87" t="e">
        <f t="shared" ca="1" si="659"/>
        <v>#VALUE!</v>
      </c>
      <c r="BI155" s="87" t="e">
        <f t="shared" ca="1" si="660"/>
        <v>#VALUE!</v>
      </c>
      <c r="BJ155" s="87" t="e">
        <f t="shared" ca="1" si="661"/>
        <v>#VALUE!</v>
      </c>
      <c r="BK155" s="87" t="e">
        <f t="shared" ca="1" si="662"/>
        <v>#VALUE!</v>
      </c>
      <c r="BL155" s="87" t="e">
        <f t="shared" ca="1" si="663"/>
        <v>#VALUE!</v>
      </c>
      <c r="BM155" s="87" t="e">
        <f t="shared" ca="1" si="664"/>
        <v>#VALUE!</v>
      </c>
      <c r="BN155" s="87" t="e">
        <f t="shared" ca="1" si="665"/>
        <v>#VALUE!</v>
      </c>
      <c r="BO155" s="87" t="e">
        <f t="shared" ca="1" si="666"/>
        <v>#VALUE!</v>
      </c>
      <c r="BP155" s="87" t="e">
        <f t="shared" ca="1" si="667"/>
        <v>#VALUE!</v>
      </c>
      <c r="BQ155" s="87" t="e">
        <f t="shared" ca="1" si="668"/>
        <v>#VALUE!</v>
      </c>
      <c r="BR155" s="87" t="e">
        <f t="shared" ca="1" si="669"/>
        <v>#VALUE!</v>
      </c>
      <c r="BS155" s="87" t="e">
        <f t="shared" ca="1" si="670"/>
        <v>#VALUE!</v>
      </c>
      <c r="BT155" s="87" t="e">
        <f t="shared" ca="1" si="671"/>
        <v>#VALUE!</v>
      </c>
      <c r="BU155" s="87" t="e">
        <f t="shared" ca="1" si="672"/>
        <v>#VALUE!</v>
      </c>
      <c r="BV155" s="87" t="e">
        <f t="shared" ca="1" si="673"/>
        <v>#VALUE!</v>
      </c>
      <c r="BW155" s="87" t="e">
        <f t="shared" ca="1" si="788"/>
        <v>#VALUE!</v>
      </c>
      <c r="BX155" s="87" t="e">
        <f t="shared" ca="1" si="788"/>
        <v>#VALUE!</v>
      </c>
      <c r="BY155" s="87" t="e">
        <f t="shared" ca="1" si="788"/>
        <v>#VALUE!</v>
      </c>
      <c r="BZ155" s="87" t="e">
        <f t="shared" ca="1" si="788"/>
        <v>#VALUE!</v>
      </c>
      <c r="CA155" s="87" t="e">
        <f t="shared" ca="1" si="788"/>
        <v>#VALUE!</v>
      </c>
      <c r="CD155" s="87" t="e">
        <f t="array" aca="1" ref="CD155" ca="1">IF(CD154=0,0,MIN(IF(CD$7:CD$109&gt;CD154,CD$7:CD$109,"")))</f>
        <v>#N/A</v>
      </c>
      <c r="CE155" s="87" t="e">
        <f t="array" aca="1" ref="CE155" ca="1">IF(CE154=0,0,MIN(IF(CE$7:CE$109&gt;CE154,CE$7:CE$109,"")))</f>
        <v>#REF!</v>
      </c>
      <c r="CF155" s="87" t="e">
        <f t="array" aca="1" ref="CF155" ca="1">IF(CF154=0,0,MIN(IF(CF$7:CF$109&gt;CF154,CF$7:CF$109,"")))</f>
        <v>#REF!</v>
      </c>
      <c r="CG155" s="87" t="e">
        <f t="array" aca="1" ref="CG155" ca="1">IF(CG154=0,0,MIN(IF(CG$7:CG$109&gt;CG154,CG$7:CG$109,"")))</f>
        <v>#REF!</v>
      </c>
      <c r="CH155" s="87" t="e">
        <f t="array" aca="1" ref="CH155" ca="1">IF(CH154=0,0,MIN(IF(CH$7:CH$109&gt;CH154,CH$7:CH$109,"")))</f>
        <v>#REF!</v>
      </c>
      <c r="CI155" s="87" t="e">
        <f t="array" aca="1" ref="CI155" ca="1">IF(CI154=0,0,MIN(IF(CI$7:CI$109&gt;CI154,CI$7:CI$109,"")))</f>
        <v>#REF!</v>
      </c>
      <c r="CJ155" s="87" t="e">
        <f t="array" aca="1" ref="CJ155" ca="1">IF(CJ154=0,0,MIN(IF(CJ$7:CJ$109&gt;CJ154,CJ$7:CJ$109,"")))</f>
        <v>#REF!</v>
      </c>
      <c r="CK155" s="87" t="e">
        <f t="array" aca="1" ref="CK155" ca="1">IF(CK154=0,0,MIN(IF(CK$7:CK$109&gt;CK154,CK$7:CK$109,"")))</f>
        <v>#REF!</v>
      </c>
      <c r="CL155" s="87" t="e">
        <f t="array" aca="1" ref="CL155" ca="1">IF(CL154=0,0,MIN(IF(CL$7:CL$109&gt;CL154,CL$7:CL$109,"")))</f>
        <v>#REF!</v>
      </c>
      <c r="CM155" s="87" t="e">
        <f t="array" aca="1" ref="CM155" ca="1">IF(CM154=0,0,MIN(IF(CM$7:CM$109&gt;CM154,CM$7:CM$109,"")))</f>
        <v>#REF!</v>
      </c>
      <c r="CN155" s="87" t="e">
        <f t="array" aca="1" ref="CN155" ca="1">IF(CN154=0,0,MIN(IF(CN$7:CN$109&gt;CN154,CN$7:CN$109,"")))</f>
        <v>#REF!</v>
      </c>
      <c r="CO155" s="87" t="e">
        <f t="array" aca="1" ref="CO155" ca="1">IF(CO154=0,0,MIN(IF(CO$7:CO$109&gt;CO154,CO$7:CO$109,"")))</f>
        <v>#REF!</v>
      </c>
      <c r="CP155" s="87" t="e">
        <f t="array" aca="1" ref="CP155" ca="1">IF(CP154=0,0,MIN(IF(CP$7:CP$109&gt;CP154,CP$7:CP$109,"")))</f>
        <v>#REF!</v>
      </c>
      <c r="CQ155" s="87" t="e">
        <f t="array" aca="1" ref="CQ155" ca="1">IF(CQ154=0,0,MIN(IF(CQ$7:CQ$109&gt;CQ154,CQ$7:CQ$109,"")))</f>
        <v>#REF!</v>
      </c>
      <c r="CR155" s="87" t="e">
        <f t="array" aca="1" ref="CR155" ca="1">IF(CR154=0,0,MIN(IF(CR$7:CR$109&gt;CR154,CR$7:CR$109,"")))</f>
        <v>#REF!</v>
      </c>
      <c r="CS155" s="87" t="e">
        <f t="array" aca="1" ref="CS155" ca="1">IF(CS154=0,0,MIN(IF(CS$7:CS$109&gt;CS154,CS$7:CS$109,"")))</f>
        <v>#REF!</v>
      </c>
      <c r="CT155" s="87" t="e">
        <f t="array" aca="1" ref="CT155" ca="1">IF(CT154=0,0,MIN(IF(CT$7:CT$109&gt;CT154,CT$7:CT$109,"")))</f>
        <v>#REF!</v>
      </c>
      <c r="CU155" s="87" t="e">
        <f t="array" aca="1" ref="CU155" ca="1">IF(CU154=0,0,MIN(IF(CU$7:CU$109&gt;CU154,CU$7:CU$109,"")))</f>
        <v>#REF!</v>
      </c>
      <c r="CV155" s="87" t="e">
        <f t="array" aca="1" ref="CV155" ca="1">IF(CV154=0,0,MIN(IF(CV$7:CV$109&gt;CV154,CV$7:CV$109,"")))</f>
        <v>#REF!</v>
      </c>
      <c r="CW155" s="87" t="e">
        <f t="array" aca="1" ref="CW155" ca="1">IF(CW154=0,0,MIN(IF(CW$7:CW$109&gt;CW154,CW$7:CW$109,"")))</f>
        <v>#REF!</v>
      </c>
      <c r="DC155" s="87" t="e">
        <f t="shared" ca="1" si="679"/>
        <v>#VALUE!</v>
      </c>
      <c r="DD155" s="87" t="e">
        <f t="shared" ca="1" si="680"/>
        <v>#VALUE!</v>
      </c>
      <c r="DE155" s="87" t="e">
        <f t="shared" ca="1" si="681"/>
        <v>#VALUE!</v>
      </c>
      <c r="DF155" s="87" t="e">
        <f t="shared" ca="1" si="682"/>
        <v>#VALUE!</v>
      </c>
      <c r="DG155" s="87" t="e">
        <f t="shared" ca="1" si="683"/>
        <v>#VALUE!</v>
      </c>
      <c r="DH155" s="87" t="e">
        <f t="shared" ca="1" si="684"/>
        <v>#VALUE!</v>
      </c>
      <c r="DI155" s="87" t="e">
        <f t="shared" ca="1" si="685"/>
        <v>#VALUE!</v>
      </c>
      <c r="DJ155" s="87" t="e">
        <f t="shared" ca="1" si="686"/>
        <v>#VALUE!</v>
      </c>
      <c r="DK155" s="87" t="e">
        <f t="shared" ca="1" si="687"/>
        <v>#VALUE!</v>
      </c>
      <c r="DL155" s="87" t="e">
        <f t="shared" ca="1" si="688"/>
        <v>#VALUE!</v>
      </c>
      <c r="DM155" s="87" t="e">
        <f t="shared" ca="1" si="689"/>
        <v>#VALUE!</v>
      </c>
      <c r="DN155" s="87" t="e">
        <f t="shared" ca="1" si="690"/>
        <v>#VALUE!</v>
      </c>
      <c r="DO155" s="87" t="e">
        <f t="shared" ca="1" si="691"/>
        <v>#VALUE!</v>
      </c>
      <c r="DP155" s="87" t="e">
        <f t="shared" ca="1" si="692"/>
        <v>#VALUE!</v>
      </c>
      <c r="DQ155" s="87" t="e">
        <f t="shared" ca="1" si="693"/>
        <v>#VALUE!</v>
      </c>
      <c r="DR155" s="87" t="e">
        <f t="shared" ca="1" si="694"/>
        <v>#VALUE!</v>
      </c>
      <c r="DS155" s="87" t="e">
        <f t="shared" ca="1" si="695"/>
        <v>#VALUE!</v>
      </c>
      <c r="DT155" s="87" t="e">
        <f t="shared" ca="1" si="696"/>
        <v>#VALUE!</v>
      </c>
      <c r="DU155" s="87" t="e">
        <f t="shared" ca="1" si="697"/>
        <v>#VALUE!</v>
      </c>
      <c r="DV155" s="87" t="e">
        <f t="shared" ca="1" si="698"/>
        <v>#VALUE!</v>
      </c>
      <c r="DW155" s="87" t="e">
        <f t="shared" ca="1" si="699"/>
        <v>#VALUE!</v>
      </c>
      <c r="DY155" s="87" t="e">
        <f t="shared" ca="1" si="700"/>
        <v>#VALUE!</v>
      </c>
      <c r="DZ155" s="87" t="e">
        <f t="shared" ca="1" si="701"/>
        <v>#VALUE!</v>
      </c>
      <c r="EA155" s="87" t="e">
        <f t="shared" ca="1" si="702"/>
        <v>#VALUE!</v>
      </c>
      <c r="EB155" s="87" t="e">
        <f t="shared" ca="1" si="703"/>
        <v>#VALUE!</v>
      </c>
      <c r="EC155" s="87" t="e">
        <f t="shared" ca="1" si="704"/>
        <v>#VALUE!</v>
      </c>
      <c r="ED155" s="87" t="e">
        <f t="shared" ca="1" si="705"/>
        <v>#VALUE!</v>
      </c>
      <c r="EE155" s="87" t="e">
        <f t="shared" ca="1" si="706"/>
        <v>#VALUE!</v>
      </c>
      <c r="EF155" s="87" t="e">
        <f t="shared" ca="1" si="707"/>
        <v>#VALUE!</v>
      </c>
      <c r="EG155" s="87" t="e">
        <f t="shared" ca="1" si="708"/>
        <v>#VALUE!</v>
      </c>
      <c r="EH155" s="87" t="e">
        <f t="shared" ca="1" si="709"/>
        <v>#VALUE!</v>
      </c>
      <c r="EI155" s="87" t="e">
        <f t="shared" ca="1" si="710"/>
        <v>#VALUE!</v>
      </c>
      <c r="EJ155" s="87" t="e">
        <f t="shared" ca="1" si="711"/>
        <v>#VALUE!</v>
      </c>
      <c r="EK155" s="87" t="e">
        <f t="shared" ca="1" si="712"/>
        <v>#VALUE!</v>
      </c>
      <c r="EL155" s="87" t="e">
        <f t="shared" ca="1" si="713"/>
        <v>#VALUE!</v>
      </c>
      <c r="EM155" s="87" t="e">
        <f t="shared" ca="1" si="714"/>
        <v>#VALUE!</v>
      </c>
      <c r="EN155" s="87" t="e">
        <f t="shared" ca="1" si="715"/>
        <v>#VALUE!</v>
      </c>
      <c r="EO155" s="87" t="e">
        <f t="shared" ca="1" si="716"/>
        <v>#VALUE!</v>
      </c>
      <c r="EP155" s="87" t="e">
        <f t="shared" ca="1" si="717"/>
        <v>#VALUE!</v>
      </c>
      <c r="EQ155" s="87" t="e">
        <f t="shared" ca="1" si="718"/>
        <v>#VALUE!</v>
      </c>
      <c r="ER155" s="87" t="e">
        <f t="shared" ca="1" si="719"/>
        <v>#VALUE!</v>
      </c>
      <c r="ES155" s="87" t="e">
        <f t="shared" ca="1" si="720"/>
        <v>#VALUE!</v>
      </c>
      <c r="EU155" s="87" t="e">
        <f t="shared" ca="1" si="721"/>
        <v>#VALUE!</v>
      </c>
      <c r="EV155" s="87" t="e">
        <f t="shared" ca="1" si="722"/>
        <v>#VALUE!</v>
      </c>
      <c r="EW155" s="87" t="e">
        <f t="shared" ca="1" si="723"/>
        <v>#VALUE!</v>
      </c>
      <c r="EX155" s="87" t="e">
        <f t="shared" ca="1" si="724"/>
        <v>#VALUE!</v>
      </c>
      <c r="EY155" s="87" t="e">
        <f t="shared" ca="1" si="725"/>
        <v>#VALUE!</v>
      </c>
      <c r="EZ155" s="87" t="e">
        <f t="shared" ca="1" si="726"/>
        <v>#VALUE!</v>
      </c>
      <c r="FA155" s="87" t="e">
        <f t="shared" ca="1" si="727"/>
        <v>#VALUE!</v>
      </c>
      <c r="FB155" s="87" t="e">
        <f t="shared" ca="1" si="728"/>
        <v>#VALUE!</v>
      </c>
      <c r="FC155" s="87" t="e">
        <f t="shared" ca="1" si="729"/>
        <v>#VALUE!</v>
      </c>
      <c r="FD155" s="87" t="e">
        <f t="shared" ca="1" si="730"/>
        <v>#VALUE!</v>
      </c>
      <c r="FE155" s="87" t="e">
        <f t="shared" ca="1" si="731"/>
        <v>#VALUE!</v>
      </c>
      <c r="FF155" s="87" t="e">
        <f t="shared" ca="1" si="732"/>
        <v>#VALUE!</v>
      </c>
      <c r="FG155" s="87" t="e">
        <f t="shared" ca="1" si="733"/>
        <v>#VALUE!</v>
      </c>
      <c r="FH155" s="87" t="e">
        <f t="shared" ca="1" si="734"/>
        <v>#VALUE!</v>
      </c>
      <c r="FI155" s="87" t="e">
        <f t="shared" ca="1" si="735"/>
        <v>#VALUE!</v>
      </c>
      <c r="FJ155" s="87" t="e">
        <f t="shared" ca="1" si="736"/>
        <v>#VALUE!</v>
      </c>
      <c r="FK155" s="87" t="e">
        <f t="shared" ca="1" si="737"/>
        <v>#VALUE!</v>
      </c>
      <c r="FL155" s="87" t="e">
        <f t="shared" ca="1" si="738"/>
        <v>#VALUE!</v>
      </c>
      <c r="FM155" s="87" t="e">
        <f t="shared" ca="1" si="739"/>
        <v>#VALUE!</v>
      </c>
      <c r="FN155" s="87" t="e">
        <f t="shared" ca="1" si="740"/>
        <v>#VALUE!</v>
      </c>
      <c r="FO155" s="87" t="e">
        <f t="shared" ca="1" si="741"/>
        <v>#VALUE!</v>
      </c>
      <c r="FQ155" s="87">
        <f ca="1"/>
        <v>0</v>
      </c>
      <c r="FR155" s="87">
        <f ca="1"/>
        <v>0</v>
      </c>
      <c r="FS155" s="87">
        <f ca="1"/>
        <v>0</v>
      </c>
      <c r="FT155" s="87">
        <f ca="1"/>
        <v>0</v>
      </c>
      <c r="FU155" s="87">
        <f ca="1"/>
        <v>0</v>
      </c>
      <c r="FV155" s="87">
        <f ca="1"/>
        <v>0</v>
      </c>
      <c r="FW155" s="87">
        <f ca="1"/>
        <v>0</v>
      </c>
      <c r="FX155" s="87">
        <f ca="1"/>
        <v>0</v>
      </c>
      <c r="FY155" s="87">
        <f ca="1"/>
        <v>0</v>
      </c>
      <c r="FZ155" s="87">
        <f ca="1"/>
        <v>0</v>
      </c>
      <c r="GA155" s="87">
        <f ca="1"/>
        <v>0</v>
      </c>
      <c r="GB155" s="87">
        <f ca="1"/>
        <v>0</v>
      </c>
      <c r="GC155" s="87">
        <f ca="1"/>
        <v>0</v>
      </c>
      <c r="GD155" s="87">
        <f ca="1"/>
        <v>0</v>
      </c>
      <c r="GE155" s="87">
        <f ca="1"/>
        <v>0</v>
      </c>
      <c r="GF155" s="87">
        <f ca="1"/>
        <v>0</v>
      </c>
      <c r="GG155" s="87">
        <f ca="1"/>
        <v>0</v>
      </c>
      <c r="GH155" s="87">
        <f ca="1"/>
        <v>0</v>
      </c>
      <c r="GI155" s="87">
        <f ca="1"/>
        <v>0</v>
      </c>
      <c r="GJ155" s="87">
        <f ca="1"/>
        <v>0</v>
      </c>
    </row>
    <row r="156" spans="1:192" x14ac:dyDescent="0.25">
      <c r="A156" s="87">
        <f t="shared" si="789"/>
        <v>147</v>
      </c>
      <c r="B156" s="87" t="e">
        <f t="shared" ca="1" si="744"/>
        <v>#N/A</v>
      </c>
      <c r="C156" s="87" t="e">
        <f t="shared" ca="1" si="745"/>
        <v>#REF!</v>
      </c>
      <c r="D156" s="87" t="e">
        <f t="shared" ca="1" si="746"/>
        <v>#REF!</v>
      </c>
      <c r="E156" s="87" t="e">
        <f t="shared" ca="1" si="747"/>
        <v>#REF!</v>
      </c>
      <c r="F156" s="87" t="e">
        <f t="shared" ca="1" si="748"/>
        <v>#REF!</v>
      </c>
      <c r="G156" s="87" t="e">
        <f t="shared" ca="1" si="749"/>
        <v>#REF!</v>
      </c>
      <c r="H156" s="87" t="e">
        <f t="shared" ca="1" si="750"/>
        <v>#REF!</v>
      </c>
      <c r="I156" s="87" t="e">
        <f t="shared" ca="1" si="751"/>
        <v>#REF!</v>
      </c>
      <c r="J156" s="87" t="e">
        <f t="shared" ca="1" si="752"/>
        <v>#REF!</v>
      </c>
      <c r="K156" s="87" t="e">
        <f t="shared" ca="1" si="753"/>
        <v>#REF!</v>
      </c>
      <c r="L156" s="87" t="e">
        <f t="shared" ca="1" si="754"/>
        <v>#REF!</v>
      </c>
      <c r="M156" s="87" t="e">
        <f t="shared" ca="1" si="755"/>
        <v>#REF!</v>
      </c>
      <c r="N156" s="87" t="e">
        <f t="shared" ca="1" si="756"/>
        <v>#REF!</v>
      </c>
      <c r="O156" s="87" t="e">
        <f t="shared" ca="1" si="757"/>
        <v>#REF!</v>
      </c>
      <c r="P156" s="87" t="e">
        <f t="shared" ca="1" si="758"/>
        <v>#REF!</v>
      </c>
      <c r="Q156" s="87" t="e">
        <f t="shared" ca="1" si="794"/>
        <v>#REF!</v>
      </c>
      <c r="R156" s="87" t="e">
        <f t="shared" ca="1" si="794"/>
        <v>#REF!</v>
      </c>
      <c r="S156" s="87" t="e">
        <f t="shared" ca="1" si="794"/>
        <v>#REF!</v>
      </c>
      <c r="T156" s="87" t="e">
        <f t="shared" ca="1" si="794"/>
        <v>#REF!</v>
      </c>
      <c r="U156" s="87" t="e">
        <f t="shared" ca="1" si="794"/>
        <v>#REF!</v>
      </c>
      <c r="X156" s="87">
        <f ca="1">Ranking!B152</f>
        <v>0</v>
      </c>
      <c r="Y156" s="87" t="e">
        <f ca="1">IF(AH156=0,0,Ranking!C152)</f>
        <v>#VALUE!</v>
      </c>
      <c r="Z156" s="91">
        <f ca="1">Ranking!G152</f>
        <v>0</v>
      </c>
      <c r="AA156" s="87" t="e">
        <f ca="1">MCA!ES155</f>
        <v>#REF!</v>
      </c>
      <c r="AB156" s="87">
        <f ca="1">MCA!ET155</f>
        <v>0</v>
      </c>
      <c r="AC156" s="87">
        <f ca="1">MCA!EU155</f>
        <v>0</v>
      </c>
      <c r="AD156" s="87" t="e">
        <f ca="1">INDEX('MCA-INPUT'!$C$22:$C$25,MATCH(AC156,$W$376:$W$379,0),1)</f>
        <v>#N/A</v>
      </c>
      <c r="AE156" s="87" t="e">
        <f t="shared" ca="1" si="652"/>
        <v>#VALUE!</v>
      </c>
      <c r="AF156" s="87">
        <f ca="1">MATCH(AB156,$AB$7:AB156,0)</f>
        <v>1</v>
      </c>
      <c r="AG156" s="87" t="str">
        <f t="shared" ca="1" si="653"/>
        <v>00</v>
      </c>
      <c r="AH156" s="87" t="e">
        <f t="shared" ca="1" si="654"/>
        <v>#VALUE!</v>
      </c>
      <c r="AI156" s="87" t="e">
        <f t="shared" ca="1" si="675"/>
        <v>#VALUE!</v>
      </c>
      <c r="AK156" s="87" t="e">
        <f t="shared" ca="1" si="655"/>
        <v>#VALUE!</v>
      </c>
      <c r="AL156" s="87" t="e">
        <f t="shared" ca="1" si="676"/>
        <v>#VALUE!</v>
      </c>
      <c r="AM156" s="87" t="e">
        <f t="shared" ca="1" si="656"/>
        <v>#VALUE!</v>
      </c>
      <c r="AN156" s="87" t="e">
        <f t="shared" ref="AN156:BA156" ca="1" si="799">IF(AM156&gt;0,2,IF($AL156&lt;=AN$5,1,0))</f>
        <v>#VALUE!</v>
      </c>
      <c r="AO156" s="87" t="e">
        <f t="shared" ca="1" si="799"/>
        <v>#VALUE!</v>
      </c>
      <c r="AP156" s="87" t="e">
        <f t="shared" ca="1" si="799"/>
        <v>#VALUE!</v>
      </c>
      <c r="AQ156" s="87" t="e">
        <f t="shared" ca="1" si="799"/>
        <v>#VALUE!</v>
      </c>
      <c r="AR156" s="87" t="e">
        <f t="shared" ca="1" si="799"/>
        <v>#VALUE!</v>
      </c>
      <c r="AS156" s="87" t="e">
        <f t="shared" ca="1" si="799"/>
        <v>#VALUE!</v>
      </c>
      <c r="AT156" s="87" t="e">
        <f t="shared" ca="1" si="799"/>
        <v>#VALUE!</v>
      </c>
      <c r="AU156" s="87" t="e">
        <f t="shared" ca="1" si="799"/>
        <v>#VALUE!</v>
      </c>
      <c r="AV156" s="87" t="e">
        <f t="shared" ca="1" si="799"/>
        <v>#VALUE!</v>
      </c>
      <c r="AW156" s="87" t="e">
        <f t="shared" ca="1" si="799"/>
        <v>#VALUE!</v>
      </c>
      <c r="AX156" s="87" t="e">
        <f t="shared" ca="1" si="799"/>
        <v>#VALUE!</v>
      </c>
      <c r="AY156" s="87" t="e">
        <f t="shared" ca="1" si="799"/>
        <v>#VALUE!</v>
      </c>
      <c r="AZ156" s="87" t="e">
        <f t="shared" ca="1" si="799"/>
        <v>#VALUE!</v>
      </c>
      <c r="BA156" s="87" t="e">
        <f t="shared" ca="1" si="799"/>
        <v>#VALUE!</v>
      </c>
      <c r="BB156" s="87" t="e">
        <f t="shared" ref="BB156:BF156" ca="1" si="800">IF(BA156&gt;0,2,IF($AL156&lt;=BB$5,1,0))</f>
        <v>#VALUE!</v>
      </c>
      <c r="BC156" s="87" t="e">
        <f t="shared" ca="1" si="800"/>
        <v>#VALUE!</v>
      </c>
      <c r="BD156" s="87" t="e">
        <f t="shared" ca="1" si="800"/>
        <v>#VALUE!</v>
      </c>
      <c r="BE156" s="87" t="e">
        <f t="shared" ca="1" si="800"/>
        <v>#VALUE!</v>
      </c>
      <c r="BF156" s="87" t="e">
        <f t="shared" ca="1" si="800"/>
        <v>#VALUE!</v>
      </c>
      <c r="BH156" s="87" t="e">
        <f t="shared" ca="1" si="659"/>
        <v>#VALUE!</v>
      </c>
      <c r="BI156" s="87" t="e">
        <f t="shared" ca="1" si="660"/>
        <v>#VALUE!</v>
      </c>
      <c r="BJ156" s="87" t="e">
        <f t="shared" ca="1" si="661"/>
        <v>#VALUE!</v>
      </c>
      <c r="BK156" s="87" t="e">
        <f t="shared" ca="1" si="662"/>
        <v>#VALUE!</v>
      </c>
      <c r="BL156" s="87" t="e">
        <f t="shared" ca="1" si="663"/>
        <v>#VALUE!</v>
      </c>
      <c r="BM156" s="87" t="e">
        <f t="shared" ca="1" si="664"/>
        <v>#VALUE!</v>
      </c>
      <c r="BN156" s="87" t="e">
        <f t="shared" ca="1" si="665"/>
        <v>#VALUE!</v>
      </c>
      <c r="BO156" s="87" t="e">
        <f t="shared" ca="1" si="666"/>
        <v>#VALUE!</v>
      </c>
      <c r="BP156" s="87" t="e">
        <f t="shared" ca="1" si="667"/>
        <v>#VALUE!</v>
      </c>
      <c r="BQ156" s="87" t="e">
        <f t="shared" ca="1" si="668"/>
        <v>#VALUE!</v>
      </c>
      <c r="BR156" s="87" t="e">
        <f t="shared" ca="1" si="669"/>
        <v>#VALUE!</v>
      </c>
      <c r="BS156" s="87" t="e">
        <f t="shared" ca="1" si="670"/>
        <v>#VALUE!</v>
      </c>
      <c r="BT156" s="87" t="e">
        <f t="shared" ca="1" si="671"/>
        <v>#VALUE!</v>
      </c>
      <c r="BU156" s="87" t="e">
        <f t="shared" ca="1" si="672"/>
        <v>#VALUE!</v>
      </c>
      <c r="BV156" s="87" t="e">
        <f t="shared" ca="1" si="673"/>
        <v>#VALUE!</v>
      </c>
      <c r="BW156" s="87" t="e">
        <f t="shared" ca="1" si="788"/>
        <v>#VALUE!</v>
      </c>
      <c r="BX156" s="87" t="e">
        <f t="shared" ca="1" si="788"/>
        <v>#VALUE!</v>
      </c>
      <c r="BY156" s="87" t="e">
        <f t="shared" ca="1" si="788"/>
        <v>#VALUE!</v>
      </c>
      <c r="BZ156" s="87" t="e">
        <f t="shared" ca="1" si="788"/>
        <v>#VALUE!</v>
      </c>
      <c r="CA156" s="87" t="e">
        <f t="shared" ca="1" si="788"/>
        <v>#VALUE!</v>
      </c>
      <c r="CD156" s="87" t="e">
        <f t="array" aca="1" ref="CD156" ca="1">IF(CD155=0,0,MIN(IF(CD$7:CD$109&gt;CD155,CD$7:CD$109,"")))</f>
        <v>#N/A</v>
      </c>
      <c r="CE156" s="87" t="e">
        <f t="array" aca="1" ref="CE156" ca="1">IF(CE155=0,0,MIN(IF(CE$7:CE$109&gt;CE155,CE$7:CE$109,"")))</f>
        <v>#REF!</v>
      </c>
      <c r="CF156" s="87" t="e">
        <f t="array" aca="1" ref="CF156" ca="1">IF(CF155=0,0,MIN(IF(CF$7:CF$109&gt;CF155,CF$7:CF$109,"")))</f>
        <v>#REF!</v>
      </c>
      <c r="CG156" s="87" t="e">
        <f t="array" aca="1" ref="CG156" ca="1">IF(CG155=0,0,MIN(IF(CG$7:CG$109&gt;CG155,CG$7:CG$109,"")))</f>
        <v>#REF!</v>
      </c>
      <c r="CH156" s="87" t="e">
        <f t="array" aca="1" ref="CH156" ca="1">IF(CH155=0,0,MIN(IF(CH$7:CH$109&gt;CH155,CH$7:CH$109,"")))</f>
        <v>#REF!</v>
      </c>
      <c r="CI156" s="87" t="e">
        <f t="array" aca="1" ref="CI156" ca="1">IF(CI155=0,0,MIN(IF(CI$7:CI$109&gt;CI155,CI$7:CI$109,"")))</f>
        <v>#REF!</v>
      </c>
      <c r="CJ156" s="87" t="e">
        <f t="array" aca="1" ref="CJ156" ca="1">IF(CJ155=0,0,MIN(IF(CJ$7:CJ$109&gt;CJ155,CJ$7:CJ$109,"")))</f>
        <v>#REF!</v>
      </c>
      <c r="CK156" s="87" t="e">
        <f t="array" aca="1" ref="CK156" ca="1">IF(CK155=0,0,MIN(IF(CK$7:CK$109&gt;CK155,CK$7:CK$109,"")))</f>
        <v>#REF!</v>
      </c>
      <c r="CL156" s="87" t="e">
        <f t="array" aca="1" ref="CL156" ca="1">IF(CL155=0,0,MIN(IF(CL$7:CL$109&gt;CL155,CL$7:CL$109,"")))</f>
        <v>#REF!</v>
      </c>
      <c r="CM156" s="87" t="e">
        <f t="array" aca="1" ref="CM156" ca="1">IF(CM155=0,0,MIN(IF(CM$7:CM$109&gt;CM155,CM$7:CM$109,"")))</f>
        <v>#REF!</v>
      </c>
      <c r="CN156" s="87" t="e">
        <f t="array" aca="1" ref="CN156" ca="1">IF(CN155=0,0,MIN(IF(CN$7:CN$109&gt;CN155,CN$7:CN$109,"")))</f>
        <v>#REF!</v>
      </c>
      <c r="CO156" s="87" t="e">
        <f t="array" aca="1" ref="CO156" ca="1">IF(CO155=0,0,MIN(IF(CO$7:CO$109&gt;CO155,CO$7:CO$109,"")))</f>
        <v>#REF!</v>
      </c>
      <c r="CP156" s="87" t="e">
        <f t="array" aca="1" ref="CP156" ca="1">IF(CP155=0,0,MIN(IF(CP$7:CP$109&gt;CP155,CP$7:CP$109,"")))</f>
        <v>#REF!</v>
      </c>
      <c r="CQ156" s="87" t="e">
        <f t="array" aca="1" ref="CQ156" ca="1">IF(CQ155=0,0,MIN(IF(CQ$7:CQ$109&gt;CQ155,CQ$7:CQ$109,"")))</f>
        <v>#REF!</v>
      </c>
      <c r="CR156" s="87" t="e">
        <f t="array" aca="1" ref="CR156" ca="1">IF(CR155=0,0,MIN(IF(CR$7:CR$109&gt;CR155,CR$7:CR$109,"")))</f>
        <v>#REF!</v>
      </c>
      <c r="CS156" s="87" t="e">
        <f t="array" aca="1" ref="CS156" ca="1">IF(CS155=0,0,MIN(IF(CS$7:CS$109&gt;CS155,CS$7:CS$109,"")))</f>
        <v>#REF!</v>
      </c>
      <c r="CT156" s="87" t="e">
        <f t="array" aca="1" ref="CT156" ca="1">IF(CT155=0,0,MIN(IF(CT$7:CT$109&gt;CT155,CT$7:CT$109,"")))</f>
        <v>#REF!</v>
      </c>
      <c r="CU156" s="87" t="e">
        <f t="array" aca="1" ref="CU156" ca="1">IF(CU155=0,0,MIN(IF(CU$7:CU$109&gt;CU155,CU$7:CU$109,"")))</f>
        <v>#REF!</v>
      </c>
      <c r="CV156" s="87" t="e">
        <f t="array" aca="1" ref="CV156" ca="1">IF(CV155=0,0,MIN(IF(CV$7:CV$109&gt;CV155,CV$7:CV$109,"")))</f>
        <v>#REF!</v>
      </c>
      <c r="CW156" s="87" t="e">
        <f t="array" aca="1" ref="CW156" ca="1">IF(CW155=0,0,MIN(IF(CW$7:CW$109&gt;CW155,CW$7:CW$109,"")))</f>
        <v>#REF!</v>
      </c>
      <c r="DC156" s="87" t="e">
        <f t="shared" ca="1" si="679"/>
        <v>#VALUE!</v>
      </c>
      <c r="DD156" s="87" t="e">
        <f t="shared" ca="1" si="680"/>
        <v>#VALUE!</v>
      </c>
      <c r="DE156" s="87" t="e">
        <f t="shared" ca="1" si="681"/>
        <v>#VALUE!</v>
      </c>
      <c r="DF156" s="87" t="e">
        <f t="shared" ca="1" si="682"/>
        <v>#VALUE!</v>
      </c>
      <c r="DG156" s="87" t="e">
        <f t="shared" ca="1" si="683"/>
        <v>#VALUE!</v>
      </c>
      <c r="DH156" s="87" t="e">
        <f t="shared" ca="1" si="684"/>
        <v>#VALUE!</v>
      </c>
      <c r="DI156" s="87" t="e">
        <f t="shared" ca="1" si="685"/>
        <v>#VALUE!</v>
      </c>
      <c r="DJ156" s="87" t="e">
        <f t="shared" ca="1" si="686"/>
        <v>#VALUE!</v>
      </c>
      <c r="DK156" s="87" t="e">
        <f t="shared" ca="1" si="687"/>
        <v>#VALUE!</v>
      </c>
      <c r="DL156" s="87" t="e">
        <f t="shared" ca="1" si="688"/>
        <v>#VALUE!</v>
      </c>
      <c r="DM156" s="87" t="e">
        <f t="shared" ca="1" si="689"/>
        <v>#VALUE!</v>
      </c>
      <c r="DN156" s="87" t="e">
        <f t="shared" ca="1" si="690"/>
        <v>#VALUE!</v>
      </c>
      <c r="DO156" s="87" t="e">
        <f t="shared" ca="1" si="691"/>
        <v>#VALUE!</v>
      </c>
      <c r="DP156" s="87" t="e">
        <f t="shared" ca="1" si="692"/>
        <v>#VALUE!</v>
      </c>
      <c r="DQ156" s="87" t="e">
        <f t="shared" ca="1" si="693"/>
        <v>#VALUE!</v>
      </c>
      <c r="DR156" s="87" t="e">
        <f t="shared" ca="1" si="694"/>
        <v>#VALUE!</v>
      </c>
      <c r="DS156" s="87" t="e">
        <f t="shared" ca="1" si="695"/>
        <v>#VALUE!</v>
      </c>
      <c r="DT156" s="87" t="e">
        <f t="shared" ca="1" si="696"/>
        <v>#VALUE!</v>
      </c>
      <c r="DU156" s="87" t="e">
        <f t="shared" ca="1" si="697"/>
        <v>#VALUE!</v>
      </c>
      <c r="DV156" s="87" t="e">
        <f t="shared" ca="1" si="698"/>
        <v>#VALUE!</v>
      </c>
      <c r="DW156" s="87" t="e">
        <f t="shared" ca="1" si="699"/>
        <v>#VALUE!</v>
      </c>
      <c r="DY156" s="87" t="e">
        <f t="shared" ca="1" si="700"/>
        <v>#VALUE!</v>
      </c>
      <c r="DZ156" s="87" t="e">
        <f t="shared" ca="1" si="701"/>
        <v>#VALUE!</v>
      </c>
      <c r="EA156" s="87" t="e">
        <f t="shared" ca="1" si="702"/>
        <v>#VALUE!</v>
      </c>
      <c r="EB156" s="87" t="e">
        <f t="shared" ca="1" si="703"/>
        <v>#VALUE!</v>
      </c>
      <c r="EC156" s="87" t="e">
        <f t="shared" ca="1" si="704"/>
        <v>#VALUE!</v>
      </c>
      <c r="ED156" s="87" t="e">
        <f t="shared" ca="1" si="705"/>
        <v>#VALUE!</v>
      </c>
      <c r="EE156" s="87" t="e">
        <f t="shared" ca="1" si="706"/>
        <v>#VALUE!</v>
      </c>
      <c r="EF156" s="87" t="e">
        <f t="shared" ca="1" si="707"/>
        <v>#VALUE!</v>
      </c>
      <c r="EG156" s="87" t="e">
        <f t="shared" ca="1" si="708"/>
        <v>#VALUE!</v>
      </c>
      <c r="EH156" s="87" t="e">
        <f t="shared" ca="1" si="709"/>
        <v>#VALUE!</v>
      </c>
      <c r="EI156" s="87" t="e">
        <f t="shared" ca="1" si="710"/>
        <v>#VALUE!</v>
      </c>
      <c r="EJ156" s="87" t="e">
        <f t="shared" ca="1" si="711"/>
        <v>#VALUE!</v>
      </c>
      <c r="EK156" s="87" t="e">
        <f t="shared" ca="1" si="712"/>
        <v>#VALUE!</v>
      </c>
      <c r="EL156" s="87" t="e">
        <f t="shared" ca="1" si="713"/>
        <v>#VALUE!</v>
      </c>
      <c r="EM156" s="87" t="e">
        <f t="shared" ca="1" si="714"/>
        <v>#VALUE!</v>
      </c>
      <c r="EN156" s="87" t="e">
        <f t="shared" ca="1" si="715"/>
        <v>#VALUE!</v>
      </c>
      <c r="EO156" s="87" t="e">
        <f t="shared" ca="1" si="716"/>
        <v>#VALUE!</v>
      </c>
      <c r="EP156" s="87" t="e">
        <f t="shared" ca="1" si="717"/>
        <v>#VALUE!</v>
      </c>
      <c r="EQ156" s="87" t="e">
        <f t="shared" ca="1" si="718"/>
        <v>#VALUE!</v>
      </c>
      <c r="ER156" s="87" t="e">
        <f t="shared" ca="1" si="719"/>
        <v>#VALUE!</v>
      </c>
      <c r="ES156" s="87" t="e">
        <f t="shared" ca="1" si="720"/>
        <v>#VALUE!</v>
      </c>
      <c r="EU156" s="87" t="e">
        <f t="shared" ca="1" si="721"/>
        <v>#VALUE!</v>
      </c>
      <c r="EV156" s="87" t="e">
        <f t="shared" ca="1" si="722"/>
        <v>#VALUE!</v>
      </c>
      <c r="EW156" s="87" t="e">
        <f t="shared" ca="1" si="723"/>
        <v>#VALUE!</v>
      </c>
      <c r="EX156" s="87" t="e">
        <f t="shared" ca="1" si="724"/>
        <v>#VALUE!</v>
      </c>
      <c r="EY156" s="87" t="e">
        <f t="shared" ca="1" si="725"/>
        <v>#VALUE!</v>
      </c>
      <c r="EZ156" s="87" t="e">
        <f t="shared" ca="1" si="726"/>
        <v>#VALUE!</v>
      </c>
      <c r="FA156" s="87" t="e">
        <f t="shared" ca="1" si="727"/>
        <v>#VALUE!</v>
      </c>
      <c r="FB156" s="87" t="e">
        <f t="shared" ca="1" si="728"/>
        <v>#VALUE!</v>
      </c>
      <c r="FC156" s="87" t="e">
        <f t="shared" ca="1" si="729"/>
        <v>#VALUE!</v>
      </c>
      <c r="FD156" s="87" t="e">
        <f t="shared" ca="1" si="730"/>
        <v>#VALUE!</v>
      </c>
      <c r="FE156" s="87" t="e">
        <f t="shared" ca="1" si="731"/>
        <v>#VALUE!</v>
      </c>
      <c r="FF156" s="87" t="e">
        <f t="shared" ca="1" si="732"/>
        <v>#VALUE!</v>
      </c>
      <c r="FG156" s="87" t="e">
        <f t="shared" ca="1" si="733"/>
        <v>#VALUE!</v>
      </c>
      <c r="FH156" s="87" t="e">
        <f t="shared" ca="1" si="734"/>
        <v>#VALUE!</v>
      </c>
      <c r="FI156" s="87" t="e">
        <f t="shared" ca="1" si="735"/>
        <v>#VALUE!</v>
      </c>
      <c r="FJ156" s="87" t="e">
        <f t="shared" ca="1" si="736"/>
        <v>#VALUE!</v>
      </c>
      <c r="FK156" s="87" t="e">
        <f t="shared" ca="1" si="737"/>
        <v>#VALUE!</v>
      </c>
      <c r="FL156" s="87" t="e">
        <f t="shared" ca="1" si="738"/>
        <v>#VALUE!</v>
      </c>
      <c r="FM156" s="87" t="e">
        <f t="shared" ca="1" si="739"/>
        <v>#VALUE!</v>
      </c>
      <c r="FN156" s="87" t="e">
        <f t="shared" ca="1" si="740"/>
        <v>#VALUE!</v>
      </c>
      <c r="FO156" s="87" t="e">
        <f t="shared" ca="1" si="741"/>
        <v>#VALUE!</v>
      </c>
      <c r="FQ156" s="87">
        <f ca="1"/>
        <v>0</v>
      </c>
      <c r="FR156" s="87">
        <f ca="1"/>
        <v>0</v>
      </c>
      <c r="FS156" s="87">
        <f ca="1"/>
        <v>0</v>
      </c>
      <c r="FT156" s="87">
        <f ca="1"/>
        <v>0</v>
      </c>
      <c r="FU156" s="87">
        <f ca="1"/>
        <v>0</v>
      </c>
      <c r="FV156" s="87">
        <f ca="1"/>
        <v>0</v>
      </c>
      <c r="FW156" s="87">
        <f ca="1"/>
        <v>0</v>
      </c>
      <c r="FX156" s="87">
        <f ca="1"/>
        <v>0</v>
      </c>
      <c r="FY156" s="87">
        <f ca="1"/>
        <v>0</v>
      </c>
      <c r="FZ156" s="87">
        <f ca="1"/>
        <v>0</v>
      </c>
      <c r="GA156" s="87">
        <f ca="1"/>
        <v>0</v>
      </c>
      <c r="GB156" s="87">
        <f ca="1"/>
        <v>0</v>
      </c>
      <c r="GC156" s="87">
        <f ca="1"/>
        <v>0</v>
      </c>
      <c r="GD156" s="87">
        <f ca="1"/>
        <v>0</v>
      </c>
      <c r="GE156" s="87">
        <f ca="1"/>
        <v>0</v>
      </c>
      <c r="GF156" s="87">
        <f ca="1"/>
        <v>0</v>
      </c>
      <c r="GG156" s="87">
        <f ca="1"/>
        <v>0</v>
      </c>
      <c r="GH156" s="87">
        <f ca="1"/>
        <v>0</v>
      </c>
      <c r="GI156" s="87">
        <f ca="1"/>
        <v>0</v>
      </c>
      <c r="GJ156" s="87">
        <f ca="1"/>
        <v>0</v>
      </c>
    </row>
    <row r="157" spans="1:192" x14ac:dyDescent="0.25">
      <c r="A157" s="87">
        <f t="shared" si="789"/>
        <v>148</v>
      </c>
      <c r="B157" s="87" t="e">
        <f t="shared" ca="1" si="744"/>
        <v>#N/A</v>
      </c>
      <c r="C157" s="87" t="e">
        <f t="shared" ca="1" si="745"/>
        <v>#REF!</v>
      </c>
      <c r="D157" s="87" t="e">
        <f t="shared" ca="1" si="746"/>
        <v>#REF!</v>
      </c>
      <c r="E157" s="87" t="e">
        <f t="shared" ca="1" si="747"/>
        <v>#REF!</v>
      </c>
      <c r="F157" s="87" t="e">
        <f t="shared" ca="1" si="748"/>
        <v>#REF!</v>
      </c>
      <c r="G157" s="87" t="e">
        <f t="shared" ca="1" si="749"/>
        <v>#REF!</v>
      </c>
      <c r="H157" s="87" t="e">
        <f t="shared" ca="1" si="750"/>
        <v>#REF!</v>
      </c>
      <c r="I157" s="87" t="e">
        <f t="shared" ca="1" si="751"/>
        <v>#REF!</v>
      </c>
      <c r="J157" s="87" t="e">
        <f t="shared" ca="1" si="752"/>
        <v>#REF!</v>
      </c>
      <c r="K157" s="87" t="e">
        <f t="shared" ca="1" si="753"/>
        <v>#REF!</v>
      </c>
      <c r="L157" s="87" t="e">
        <f t="shared" ca="1" si="754"/>
        <v>#REF!</v>
      </c>
      <c r="M157" s="87" t="e">
        <f t="shared" ca="1" si="755"/>
        <v>#REF!</v>
      </c>
      <c r="N157" s="87" t="e">
        <f t="shared" ca="1" si="756"/>
        <v>#REF!</v>
      </c>
      <c r="O157" s="87" t="e">
        <f t="shared" ca="1" si="757"/>
        <v>#REF!</v>
      </c>
      <c r="P157" s="87" t="e">
        <f t="shared" ca="1" si="758"/>
        <v>#REF!</v>
      </c>
      <c r="Q157" s="87" t="e">
        <f t="shared" ca="1" si="794"/>
        <v>#REF!</v>
      </c>
      <c r="R157" s="87" t="e">
        <f t="shared" ca="1" si="794"/>
        <v>#REF!</v>
      </c>
      <c r="S157" s="87" t="e">
        <f t="shared" ca="1" si="794"/>
        <v>#REF!</v>
      </c>
      <c r="T157" s="87" t="e">
        <f t="shared" ca="1" si="794"/>
        <v>#REF!</v>
      </c>
      <c r="U157" s="87" t="e">
        <f t="shared" ca="1" si="794"/>
        <v>#REF!</v>
      </c>
      <c r="X157" s="87">
        <f ca="1">Ranking!B153</f>
        <v>0</v>
      </c>
      <c r="Y157" s="87" t="e">
        <f ca="1">IF(AH157=0,0,Ranking!C153)</f>
        <v>#VALUE!</v>
      </c>
      <c r="Z157" s="91">
        <f ca="1">Ranking!G153</f>
        <v>0</v>
      </c>
      <c r="AA157" s="87" t="e">
        <f ca="1">MCA!ES156</f>
        <v>#REF!</v>
      </c>
      <c r="AB157" s="87">
        <f ca="1">MCA!ET156</f>
        <v>0</v>
      </c>
      <c r="AC157" s="87">
        <f ca="1">MCA!EU156</f>
        <v>0</v>
      </c>
      <c r="AD157" s="87" t="e">
        <f ca="1">INDEX('MCA-INPUT'!$C$22:$C$25,MATCH(AC157,$W$376:$W$379,0),1)</f>
        <v>#N/A</v>
      </c>
      <c r="AE157" s="87" t="e">
        <f t="shared" ca="1" si="652"/>
        <v>#VALUE!</v>
      </c>
      <c r="AF157" s="87">
        <f ca="1">MATCH(AB157,$AB$7:AB157,0)</f>
        <v>1</v>
      </c>
      <c r="AG157" s="87" t="str">
        <f t="shared" ca="1" si="653"/>
        <v>00</v>
      </c>
      <c r="AH157" s="87" t="e">
        <f t="shared" ca="1" si="654"/>
        <v>#VALUE!</v>
      </c>
      <c r="AI157" s="87" t="e">
        <f t="shared" ca="1" si="675"/>
        <v>#VALUE!</v>
      </c>
      <c r="AK157" s="87" t="e">
        <f t="shared" ca="1" si="655"/>
        <v>#VALUE!</v>
      </c>
      <c r="AL157" s="87" t="e">
        <f t="shared" ca="1" si="676"/>
        <v>#VALUE!</v>
      </c>
      <c r="AM157" s="87" t="e">
        <f t="shared" ca="1" si="656"/>
        <v>#VALUE!</v>
      </c>
      <c r="AN157" s="87" t="e">
        <f t="shared" ref="AN157:BA157" ca="1" si="801">IF(AM157&gt;0,2,IF($AL157&lt;=AN$5,1,0))</f>
        <v>#VALUE!</v>
      </c>
      <c r="AO157" s="87" t="e">
        <f t="shared" ca="1" si="801"/>
        <v>#VALUE!</v>
      </c>
      <c r="AP157" s="87" t="e">
        <f t="shared" ca="1" si="801"/>
        <v>#VALUE!</v>
      </c>
      <c r="AQ157" s="87" t="e">
        <f t="shared" ca="1" si="801"/>
        <v>#VALUE!</v>
      </c>
      <c r="AR157" s="87" t="e">
        <f t="shared" ca="1" si="801"/>
        <v>#VALUE!</v>
      </c>
      <c r="AS157" s="87" t="e">
        <f t="shared" ca="1" si="801"/>
        <v>#VALUE!</v>
      </c>
      <c r="AT157" s="87" t="e">
        <f t="shared" ca="1" si="801"/>
        <v>#VALUE!</v>
      </c>
      <c r="AU157" s="87" t="e">
        <f t="shared" ca="1" si="801"/>
        <v>#VALUE!</v>
      </c>
      <c r="AV157" s="87" t="e">
        <f t="shared" ca="1" si="801"/>
        <v>#VALUE!</v>
      </c>
      <c r="AW157" s="87" t="e">
        <f t="shared" ca="1" si="801"/>
        <v>#VALUE!</v>
      </c>
      <c r="AX157" s="87" t="e">
        <f t="shared" ca="1" si="801"/>
        <v>#VALUE!</v>
      </c>
      <c r="AY157" s="87" t="e">
        <f t="shared" ca="1" si="801"/>
        <v>#VALUE!</v>
      </c>
      <c r="AZ157" s="87" t="e">
        <f t="shared" ca="1" si="801"/>
        <v>#VALUE!</v>
      </c>
      <c r="BA157" s="87" t="e">
        <f t="shared" ca="1" si="801"/>
        <v>#VALUE!</v>
      </c>
      <c r="BB157" s="87" t="e">
        <f t="shared" ref="BB157:BF157" ca="1" si="802">IF(BA157&gt;0,2,IF($AL157&lt;=BB$5,1,0))</f>
        <v>#VALUE!</v>
      </c>
      <c r="BC157" s="87" t="e">
        <f t="shared" ca="1" si="802"/>
        <v>#VALUE!</v>
      </c>
      <c r="BD157" s="87" t="e">
        <f t="shared" ca="1" si="802"/>
        <v>#VALUE!</v>
      </c>
      <c r="BE157" s="87" t="e">
        <f t="shared" ca="1" si="802"/>
        <v>#VALUE!</v>
      </c>
      <c r="BF157" s="87" t="e">
        <f t="shared" ca="1" si="802"/>
        <v>#VALUE!</v>
      </c>
      <c r="BH157" s="87" t="e">
        <f t="shared" ca="1" si="659"/>
        <v>#VALUE!</v>
      </c>
      <c r="BI157" s="87" t="e">
        <f t="shared" ca="1" si="660"/>
        <v>#VALUE!</v>
      </c>
      <c r="BJ157" s="87" t="e">
        <f t="shared" ca="1" si="661"/>
        <v>#VALUE!</v>
      </c>
      <c r="BK157" s="87" t="e">
        <f t="shared" ca="1" si="662"/>
        <v>#VALUE!</v>
      </c>
      <c r="BL157" s="87" t="e">
        <f t="shared" ca="1" si="663"/>
        <v>#VALUE!</v>
      </c>
      <c r="BM157" s="87" t="e">
        <f t="shared" ca="1" si="664"/>
        <v>#VALUE!</v>
      </c>
      <c r="BN157" s="87" t="e">
        <f t="shared" ca="1" si="665"/>
        <v>#VALUE!</v>
      </c>
      <c r="BO157" s="87" t="e">
        <f t="shared" ca="1" si="666"/>
        <v>#VALUE!</v>
      </c>
      <c r="BP157" s="87" t="e">
        <f t="shared" ca="1" si="667"/>
        <v>#VALUE!</v>
      </c>
      <c r="BQ157" s="87" t="e">
        <f t="shared" ca="1" si="668"/>
        <v>#VALUE!</v>
      </c>
      <c r="BR157" s="87" t="e">
        <f t="shared" ca="1" si="669"/>
        <v>#VALUE!</v>
      </c>
      <c r="BS157" s="87" t="e">
        <f t="shared" ca="1" si="670"/>
        <v>#VALUE!</v>
      </c>
      <c r="BT157" s="87" t="e">
        <f t="shared" ca="1" si="671"/>
        <v>#VALUE!</v>
      </c>
      <c r="BU157" s="87" t="e">
        <f t="shared" ca="1" si="672"/>
        <v>#VALUE!</v>
      </c>
      <c r="BV157" s="87" t="e">
        <f t="shared" ca="1" si="673"/>
        <v>#VALUE!</v>
      </c>
      <c r="BW157" s="87" t="e">
        <f t="shared" ca="1" si="788"/>
        <v>#VALUE!</v>
      </c>
      <c r="BX157" s="87" t="e">
        <f t="shared" ca="1" si="788"/>
        <v>#VALUE!</v>
      </c>
      <c r="BY157" s="87" t="e">
        <f t="shared" ca="1" si="788"/>
        <v>#VALUE!</v>
      </c>
      <c r="BZ157" s="87" t="e">
        <f t="shared" ca="1" si="788"/>
        <v>#VALUE!</v>
      </c>
      <c r="CA157" s="87" t="e">
        <f t="shared" ca="1" si="788"/>
        <v>#VALUE!</v>
      </c>
      <c r="CD157" s="87" t="e">
        <f t="array" aca="1" ref="CD157" ca="1">IF(CD156=0,0,MIN(IF(CD$7:CD$109&gt;CD156,CD$7:CD$109,"")))</f>
        <v>#N/A</v>
      </c>
      <c r="CE157" s="87" t="e">
        <f t="array" aca="1" ref="CE157" ca="1">IF(CE156=0,0,MIN(IF(CE$7:CE$109&gt;CE156,CE$7:CE$109,"")))</f>
        <v>#REF!</v>
      </c>
      <c r="CF157" s="87" t="e">
        <f t="array" aca="1" ref="CF157" ca="1">IF(CF156=0,0,MIN(IF(CF$7:CF$109&gt;CF156,CF$7:CF$109,"")))</f>
        <v>#REF!</v>
      </c>
      <c r="CG157" s="87" t="e">
        <f t="array" aca="1" ref="CG157" ca="1">IF(CG156=0,0,MIN(IF(CG$7:CG$109&gt;CG156,CG$7:CG$109,"")))</f>
        <v>#REF!</v>
      </c>
      <c r="CH157" s="87" t="e">
        <f t="array" aca="1" ref="CH157" ca="1">IF(CH156=0,0,MIN(IF(CH$7:CH$109&gt;CH156,CH$7:CH$109,"")))</f>
        <v>#REF!</v>
      </c>
      <c r="CI157" s="87" t="e">
        <f t="array" aca="1" ref="CI157" ca="1">IF(CI156=0,0,MIN(IF(CI$7:CI$109&gt;CI156,CI$7:CI$109,"")))</f>
        <v>#REF!</v>
      </c>
      <c r="CJ157" s="87" t="e">
        <f t="array" aca="1" ref="CJ157" ca="1">IF(CJ156=0,0,MIN(IF(CJ$7:CJ$109&gt;CJ156,CJ$7:CJ$109,"")))</f>
        <v>#REF!</v>
      </c>
      <c r="CK157" s="87" t="e">
        <f t="array" aca="1" ref="CK157" ca="1">IF(CK156=0,0,MIN(IF(CK$7:CK$109&gt;CK156,CK$7:CK$109,"")))</f>
        <v>#REF!</v>
      </c>
      <c r="CL157" s="87" t="e">
        <f t="array" aca="1" ref="CL157" ca="1">IF(CL156=0,0,MIN(IF(CL$7:CL$109&gt;CL156,CL$7:CL$109,"")))</f>
        <v>#REF!</v>
      </c>
      <c r="CM157" s="87" t="e">
        <f t="array" aca="1" ref="CM157" ca="1">IF(CM156=0,0,MIN(IF(CM$7:CM$109&gt;CM156,CM$7:CM$109,"")))</f>
        <v>#REF!</v>
      </c>
      <c r="CN157" s="87" t="e">
        <f t="array" aca="1" ref="CN157" ca="1">IF(CN156=0,0,MIN(IF(CN$7:CN$109&gt;CN156,CN$7:CN$109,"")))</f>
        <v>#REF!</v>
      </c>
      <c r="CO157" s="87" t="e">
        <f t="array" aca="1" ref="CO157" ca="1">IF(CO156=0,0,MIN(IF(CO$7:CO$109&gt;CO156,CO$7:CO$109,"")))</f>
        <v>#REF!</v>
      </c>
      <c r="CP157" s="87" t="e">
        <f t="array" aca="1" ref="CP157" ca="1">IF(CP156=0,0,MIN(IF(CP$7:CP$109&gt;CP156,CP$7:CP$109,"")))</f>
        <v>#REF!</v>
      </c>
      <c r="CQ157" s="87" t="e">
        <f t="array" aca="1" ref="CQ157" ca="1">IF(CQ156=0,0,MIN(IF(CQ$7:CQ$109&gt;CQ156,CQ$7:CQ$109,"")))</f>
        <v>#REF!</v>
      </c>
      <c r="CR157" s="87" t="e">
        <f t="array" aca="1" ref="CR157" ca="1">IF(CR156=0,0,MIN(IF(CR$7:CR$109&gt;CR156,CR$7:CR$109,"")))</f>
        <v>#REF!</v>
      </c>
      <c r="CS157" s="87" t="e">
        <f t="array" aca="1" ref="CS157" ca="1">IF(CS156=0,0,MIN(IF(CS$7:CS$109&gt;CS156,CS$7:CS$109,"")))</f>
        <v>#REF!</v>
      </c>
      <c r="CT157" s="87" t="e">
        <f t="array" aca="1" ref="CT157" ca="1">IF(CT156=0,0,MIN(IF(CT$7:CT$109&gt;CT156,CT$7:CT$109,"")))</f>
        <v>#REF!</v>
      </c>
      <c r="CU157" s="87" t="e">
        <f t="array" aca="1" ref="CU157" ca="1">IF(CU156=0,0,MIN(IF(CU$7:CU$109&gt;CU156,CU$7:CU$109,"")))</f>
        <v>#REF!</v>
      </c>
      <c r="CV157" s="87" t="e">
        <f t="array" aca="1" ref="CV157" ca="1">IF(CV156=0,0,MIN(IF(CV$7:CV$109&gt;CV156,CV$7:CV$109,"")))</f>
        <v>#REF!</v>
      </c>
      <c r="CW157" s="87" t="e">
        <f t="array" aca="1" ref="CW157" ca="1">IF(CW156=0,0,MIN(IF(CW$7:CW$109&gt;CW156,CW$7:CW$109,"")))</f>
        <v>#REF!</v>
      </c>
      <c r="DC157" s="87" t="e">
        <f t="shared" ca="1" si="679"/>
        <v>#VALUE!</v>
      </c>
      <c r="DD157" s="87" t="e">
        <f t="shared" ca="1" si="680"/>
        <v>#VALUE!</v>
      </c>
      <c r="DE157" s="87" t="e">
        <f t="shared" ca="1" si="681"/>
        <v>#VALUE!</v>
      </c>
      <c r="DF157" s="87" t="e">
        <f t="shared" ca="1" si="682"/>
        <v>#VALUE!</v>
      </c>
      <c r="DG157" s="87" t="e">
        <f t="shared" ca="1" si="683"/>
        <v>#VALUE!</v>
      </c>
      <c r="DH157" s="87" t="e">
        <f t="shared" ca="1" si="684"/>
        <v>#VALUE!</v>
      </c>
      <c r="DI157" s="87" t="e">
        <f t="shared" ca="1" si="685"/>
        <v>#VALUE!</v>
      </c>
      <c r="DJ157" s="87" t="e">
        <f t="shared" ca="1" si="686"/>
        <v>#VALUE!</v>
      </c>
      <c r="DK157" s="87" t="e">
        <f t="shared" ca="1" si="687"/>
        <v>#VALUE!</v>
      </c>
      <c r="DL157" s="87" t="e">
        <f t="shared" ca="1" si="688"/>
        <v>#VALUE!</v>
      </c>
      <c r="DM157" s="87" t="e">
        <f t="shared" ca="1" si="689"/>
        <v>#VALUE!</v>
      </c>
      <c r="DN157" s="87" t="e">
        <f t="shared" ca="1" si="690"/>
        <v>#VALUE!</v>
      </c>
      <c r="DO157" s="87" t="e">
        <f t="shared" ca="1" si="691"/>
        <v>#VALUE!</v>
      </c>
      <c r="DP157" s="87" t="e">
        <f t="shared" ca="1" si="692"/>
        <v>#VALUE!</v>
      </c>
      <c r="DQ157" s="87" t="e">
        <f t="shared" ca="1" si="693"/>
        <v>#VALUE!</v>
      </c>
      <c r="DR157" s="87" t="e">
        <f t="shared" ca="1" si="694"/>
        <v>#VALUE!</v>
      </c>
      <c r="DS157" s="87" t="e">
        <f t="shared" ca="1" si="695"/>
        <v>#VALUE!</v>
      </c>
      <c r="DT157" s="87" t="e">
        <f t="shared" ca="1" si="696"/>
        <v>#VALUE!</v>
      </c>
      <c r="DU157" s="87" t="e">
        <f t="shared" ca="1" si="697"/>
        <v>#VALUE!</v>
      </c>
      <c r="DV157" s="87" t="e">
        <f t="shared" ca="1" si="698"/>
        <v>#VALUE!</v>
      </c>
      <c r="DW157" s="87" t="e">
        <f t="shared" ca="1" si="699"/>
        <v>#VALUE!</v>
      </c>
      <c r="DY157" s="87" t="e">
        <f t="shared" ca="1" si="700"/>
        <v>#VALUE!</v>
      </c>
      <c r="DZ157" s="87" t="e">
        <f t="shared" ca="1" si="701"/>
        <v>#VALUE!</v>
      </c>
      <c r="EA157" s="87" t="e">
        <f t="shared" ca="1" si="702"/>
        <v>#VALUE!</v>
      </c>
      <c r="EB157" s="87" t="e">
        <f t="shared" ca="1" si="703"/>
        <v>#VALUE!</v>
      </c>
      <c r="EC157" s="87" t="e">
        <f t="shared" ca="1" si="704"/>
        <v>#VALUE!</v>
      </c>
      <c r="ED157" s="87" t="e">
        <f t="shared" ca="1" si="705"/>
        <v>#VALUE!</v>
      </c>
      <c r="EE157" s="87" t="e">
        <f t="shared" ca="1" si="706"/>
        <v>#VALUE!</v>
      </c>
      <c r="EF157" s="87" t="e">
        <f t="shared" ca="1" si="707"/>
        <v>#VALUE!</v>
      </c>
      <c r="EG157" s="87" t="e">
        <f t="shared" ca="1" si="708"/>
        <v>#VALUE!</v>
      </c>
      <c r="EH157" s="87" t="e">
        <f t="shared" ca="1" si="709"/>
        <v>#VALUE!</v>
      </c>
      <c r="EI157" s="87" t="e">
        <f t="shared" ca="1" si="710"/>
        <v>#VALUE!</v>
      </c>
      <c r="EJ157" s="87" t="e">
        <f t="shared" ca="1" si="711"/>
        <v>#VALUE!</v>
      </c>
      <c r="EK157" s="87" t="e">
        <f t="shared" ca="1" si="712"/>
        <v>#VALUE!</v>
      </c>
      <c r="EL157" s="87" t="e">
        <f t="shared" ca="1" si="713"/>
        <v>#VALUE!</v>
      </c>
      <c r="EM157" s="87" t="e">
        <f t="shared" ca="1" si="714"/>
        <v>#VALUE!</v>
      </c>
      <c r="EN157" s="87" t="e">
        <f t="shared" ca="1" si="715"/>
        <v>#VALUE!</v>
      </c>
      <c r="EO157" s="87" t="e">
        <f t="shared" ca="1" si="716"/>
        <v>#VALUE!</v>
      </c>
      <c r="EP157" s="87" t="e">
        <f t="shared" ca="1" si="717"/>
        <v>#VALUE!</v>
      </c>
      <c r="EQ157" s="87" t="e">
        <f t="shared" ca="1" si="718"/>
        <v>#VALUE!</v>
      </c>
      <c r="ER157" s="87" t="e">
        <f t="shared" ca="1" si="719"/>
        <v>#VALUE!</v>
      </c>
      <c r="ES157" s="87" t="e">
        <f t="shared" ca="1" si="720"/>
        <v>#VALUE!</v>
      </c>
      <c r="EU157" s="87" t="e">
        <f t="shared" ca="1" si="721"/>
        <v>#VALUE!</v>
      </c>
      <c r="EV157" s="87" t="e">
        <f t="shared" ca="1" si="722"/>
        <v>#VALUE!</v>
      </c>
      <c r="EW157" s="87" t="e">
        <f t="shared" ca="1" si="723"/>
        <v>#VALUE!</v>
      </c>
      <c r="EX157" s="87" t="e">
        <f t="shared" ca="1" si="724"/>
        <v>#VALUE!</v>
      </c>
      <c r="EY157" s="87" t="e">
        <f t="shared" ca="1" si="725"/>
        <v>#VALUE!</v>
      </c>
      <c r="EZ157" s="87" t="e">
        <f t="shared" ca="1" si="726"/>
        <v>#VALUE!</v>
      </c>
      <c r="FA157" s="87" t="e">
        <f t="shared" ca="1" si="727"/>
        <v>#VALUE!</v>
      </c>
      <c r="FB157" s="87" t="e">
        <f t="shared" ca="1" si="728"/>
        <v>#VALUE!</v>
      </c>
      <c r="FC157" s="87" t="e">
        <f t="shared" ca="1" si="729"/>
        <v>#VALUE!</v>
      </c>
      <c r="FD157" s="87" t="e">
        <f t="shared" ca="1" si="730"/>
        <v>#VALUE!</v>
      </c>
      <c r="FE157" s="87" t="e">
        <f t="shared" ca="1" si="731"/>
        <v>#VALUE!</v>
      </c>
      <c r="FF157" s="87" t="e">
        <f t="shared" ca="1" si="732"/>
        <v>#VALUE!</v>
      </c>
      <c r="FG157" s="87" t="e">
        <f t="shared" ca="1" si="733"/>
        <v>#VALUE!</v>
      </c>
      <c r="FH157" s="87" t="e">
        <f t="shared" ca="1" si="734"/>
        <v>#VALUE!</v>
      </c>
      <c r="FI157" s="87" t="e">
        <f t="shared" ca="1" si="735"/>
        <v>#VALUE!</v>
      </c>
      <c r="FJ157" s="87" t="e">
        <f t="shared" ca="1" si="736"/>
        <v>#VALUE!</v>
      </c>
      <c r="FK157" s="87" t="e">
        <f t="shared" ca="1" si="737"/>
        <v>#VALUE!</v>
      </c>
      <c r="FL157" s="87" t="e">
        <f t="shared" ca="1" si="738"/>
        <v>#VALUE!</v>
      </c>
      <c r="FM157" s="87" t="e">
        <f t="shared" ca="1" si="739"/>
        <v>#VALUE!</v>
      </c>
      <c r="FN157" s="87" t="e">
        <f t="shared" ca="1" si="740"/>
        <v>#VALUE!</v>
      </c>
      <c r="FO157" s="87" t="e">
        <f t="shared" ca="1" si="741"/>
        <v>#VALUE!</v>
      </c>
      <c r="FQ157" s="87">
        <f ca="1"/>
        <v>0</v>
      </c>
      <c r="FR157" s="87">
        <f ca="1"/>
        <v>0</v>
      </c>
      <c r="FS157" s="87">
        <f ca="1"/>
        <v>0</v>
      </c>
      <c r="FT157" s="87">
        <f ca="1"/>
        <v>0</v>
      </c>
      <c r="FU157" s="87">
        <f ca="1"/>
        <v>0</v>
      </c>
      <c r="FV157" s="87">
        <f ca="1"/>
        <v>0</v>
      </c>
      <c r="FW157" s="87">
        <f ca="1"/>
        <v>0</v>
      </c>
      <c r="FX157" s="87">
        <f ca="1"/>
        <v>0</v>
      </c>
      <c r="FY157" s="87">
        <f ca="1"/>
        <v>0</v>
      </c>
      <c r="FZ157" s="87">
        <f ca="1"/>
        <v>0</v>
      </c>
      <c r="GA157" s="87">
        <f ca="1"/>
        <v>0</v>
      </c>
      <c r="GB157" s="87">
        <f ca="1"/>
        <v>0</v>
      </c>
      <c r="GC157" s="87">
        <f ca="1"/>
        <v>0</v>
      </c>
      <c r="GD157" s="87">
        <f ca="1"/>
        <v>0</v>
      </c>
      <c r="GE157" s="87">
        <f ca="1"/>
        <v>0</v>
      </c>
      <c r="GF157" s="87">
        <f ca="1"/>
        <v>0</v>
      </c>
      <c r="GG157" s="87">
        <f ca="1"/>
        <v>0</v>
      </c>
      <c r="GH157" s="87">
        <f ca="1"/>
        <v>0</v>
      </c>
      <c r="GI157" s="87">
        <f ca="1"/>
        <v>0</v>
      </c>
      <c r="GJ157" s="87">
        <f ca="1"/>
        <v>0</v>
      </c>
    </row>
    <row r="158" spans="1:192" x14ac:dyDescent="0.25">
      <c r="A158" s="87">
        <f t="shared" si="789"/>
        <v>149</v>
      </c>
      <c r="B158" s="87" t="e">
        <f t="shared" ca="1" si="744"/>
        <v>#N/A</v>
      </c>
      <c r="C158" s="87" t="e">
        <f t="shared" ca="1" si="745"/>
        <v>#REF!</v>
      </c>
      <c r="D158" s="87" t="e">
        <f t="shared" ca="1" si="746"/>
        <v>#REF!</v>
      </c>
      <c r="E158" s="87" t="e">
        <f t="shared" ca="1" si="747"/>
        <v>#REF!</v>
      </c>
      <c r="F158" s="87" t="e">
        <f t="shared" ca="1" si="748"/>
        <v>#REF!</v>
      </c>
      <c r="G158" s="87" t="e">
        <f t="shared" ca="1" si="749"/>
        <v>#REF!</v>
      </c>
      <c r="H158" s="87" t="e">
        <f t="shared" ca="1" si="750"/>
        <v>#REF!</v>
      </c>
      <c r="I158" s="87" t="e">
        <f t="shared" ca="1" si="751"/>
        <v>#REF!</v>
      </c>
      <c r="J158" s="87" t="e">
        <f t="shared" ca="1" si="752"/>
        <v>#REF!</v>
      </c>
      <c r="K158" s="87" t="e">
        <f t="shared" ca="1" si="753"/>
        <v>#REF!</v>
      </c>
      <c r="L158" s="87" t="e">
        <f t="shared" ca="1" si="754"/>
        <v>#REF!</v>
      </c>
      <c r="M158" s="87" t="e">
        <f t="shared" ca="1" si="755"/>
        <v>#REF!</v>
      </c>
      <c r="N158" s="87" t="e">
        <f t="shared" ca="1" si="756"/>
        <v>#REF!</v>
      </c>
      <c r="O158" s="87" t="e">
        <f t="shared" ca="1" si="757"/>
        <v>#REF!</v>
      </c>
      <c r="P158" s="87" t="e">
        <f t="shared" ca="1" si="758"/>
        <v>#REF!</v>
      </c>
      <c r="Q158" s="87" t="e">
        <f t="shared" ca="1" si="794"/>
        <v>#REF!</v>
      </c>
      <c r="R158" s="87" t="e">
        <f t="shared" ca="1" si="794"/>
        <v>#REF!</v>
      </c>
      <c r="S158" s="87" t="e">
        <f t="shared" ca="1" si="794"/>
        <v>#REF!</v>
      </c>
      <c r="T158" s="87" t="e">
        <f t="shared" ca="1" si="794"/>
        <v>#REF!</v>
      </c>
      <c r="U158" s="87" t="e">
        <f t="shared" ca="1" si="794"/>
        <v>#REF!</v>
      </c>
      <c r="X158" s="87">
        <f ca="1">Ranking!B154</f>
        <v>0</v>
      </c>
      <c r="Y158" s="87" t="e">
        <f ca="1">IF(AH158=0,0,Ranking!C154)</f>
        <v>#VALUE!</v>
      </c>
      <c r="Z158" s="91">
        <f ca="1">Ranking!G154</f>
        <v>0</v>
      </c>
      <c r="AA158" s="87" t="e">
        <f ca="1">MCA!ES157</f>
        <v>#REF!</v>
      </c>
      <c r="AB158" s="87">
        <f ca="1">MCA!ET157</f>
        <v>0</v>
      </c>
      <c r="AC158" s="87">
        <f ca="1">MCA!EU157</f>
        <v>0</v>
      </c>
      <c r="AD158" s="87" t="e">
        <f ca="1">INDEX('MCA-INPUT'!$C$22:$C$25,MATCH(AC158,$W$376:$W$379,0),1)</f>
        <v>#N/A</v>
      </c>
      <c r="AE158" s="87" t="e">
        <f t="shared" ca="1" si="652"/>
        <v>#VALUE!</v>
      </c>
      <c r="AF158" s="87">
        <f ca="1">MATCH(AB158,$AB$7:AB158,0)</f>
        <v>1</v>
      </c>
      <c r="AG158" s="87" t="str">
        <f t="shared" ca="1" si="653"/>
        <v>00</v>
      </c>
      <c r="AH158" s="87" t="e">
        <f t="shared" ca="1" si="654"/>
        <v>#VALUE!</v>
      </c>
      <c r="AI158" s="87" t="e">
        <f t="shared" ca="1" si="675"/>
        <v>#VALUE!</v>
      </c>
      <c r="AK158" s="87" t="e">
        <f t="shared" ca="1" si="655"/>
        <v>#VALUE!</v>
      </c>
      <c r="AL158" s="87" t="e">
        <f t="shared" ca="1" si="676"/>
        <v>#VALUE!</v>
      </c>
      <c r="AM158" s="87" t="e">
        <f t="shared" ca="1" si="656"/>
        <v>#VALUE!</v>
      </c>
      <c r="AN158" s="87" t="e">
        <f t="shared" ref="AN158:BA158" ca="1" si="803">IF(AM158&gt;0,2,IF($AL158&lt;=AN$5,1,0))</f>
        <v>#VALUE!</v>
      </c>
      <c r="AO158" s="87" t="e">
        <f t="shared" ca="1" si="803"/>
        <v>#VALUE!</v>
      </c>
      <c r="AP158" s="87" t="e">
        <f t="shared" ca="1" si="803"/>
        <v>#VALUE!</v>
      </c>
      <c r="AQ158" s="87" t="e">
        <f t="shared" ca="1" si="803"/>
        <v>#VALUE!</v>
      </c>
      <c r="AR158" s="87" t="e">
        <f t="shared" ca="1" si="803"/>
        <v>#VALUE!</v>
      </c>
      <c r="AS158" s="87" t="e">
        <f t="shared" ca="1" si="803"/>
        <v>#VALUE!</v>
      </c>
      <c r="AT158" s="87" t="e">
        <f t="shared" ca="1" si="803"/>
        <v>#VALUE!</v>
      </c>
      <c r="AU158" s="87" t="e">
        <f t="shared" ca="1" si="803"/>
        <v>#VALUE!</v>
      </c>
      <c r="AV158" s="87" t="e">
        <f t="shared" ca="1" si="803"/>
        <v>#VALUE!</v>
      </c>
      <c r="AW158" s="87" t="e">
        <f t="shared" ca="1" si="803"/>
        <v>#VALUE!</v>
      </c>
      <c r="AX158" s="87" t="e">
        <f t="shared" ca="1" si="803"/>
        <v>#VALUE!</v>
      </c>
      <c r="AY158" s="87" t="e">
        <f t="shared" ca="1" si="803"/>
        <v>#VALUE!</v>
      </c>
      <c r="AZ158" s="87" t="e">
        <f t="shared" ca="1" si="803"/>
        <v>#VALUE!</v>
      </c>
      <c r="BA158" s="87" t="e">
        <f t="shared" ca="1" si="803"/>
        <v>#VALUE!</v>
      </c>
      <c r="BB158" s="87" t="e">
        <f t="shared" ref="BB158:BF158" ca="1" si="804">IF(BA158&gt;0,2,IF($AL158&lt;=BB$5,1,0))</f>
        <v>#VALUE!</v>
      </c>
      <c r="BC158" s="87" t="e">
        <f t="shared" ca="1" si="804"/>
        <v>#VALUE!</v>
      </c>
      <c r="BD158" s="87" t="e">
        <f t="shared" ca="1" si="804"/>
        <v>#VALUE!</v>
      </c>
      <c r="BE158" s="87" t="e">
        <f t="shared" ca="1" si="804"/>
        <v>#VALUE!</v>
      </c>
      <c r="BF158" s="87" t="e">
        <f t="shared" ca="1" si="804"/>
        <v>#VALUE!</v>
      </c>
      <c r="BH158" s="87" t="e">
        <f t="shared" ca="1" si="659"/>
        <v>#VALUE!</v>
      </c>
      <c r="BI158" s="87" t="e">
        <f t="shared" ca="1" si="660"/>
        <v>#VALUE!</v>
      </c>
      <c r="BJ158" s="87" t="e">
        <f t="shared" ca="1" si="661"/>
        <v>#VALUE!</v>
      </c>
      <c r="BK158" s="87" t="e">
        <f t="shared" ca="1" si="662"/>
        <v>#VALUE!</v>
      </c>
      <c r="BL158" s="87" t="e">
        <f t="shared" ca="1" si="663"/>
        <v>#VALUE!</v>
      </c>
      <c r="BM158" s="87" t="e">
        <f t="shared" ca="1" si="664"/>
        <v>#VALUE!</v>
      </c>
      <c r="BN158" s="87" t="e">
        <f t="shared" ca="1" si="665"/>
        <v>#VALUE!</v>
      </c>
      <c r="BO158" s="87" t="e">
        <f t="shared" ca="1" si="666"/>
        <v>#VALUE!</v>
      </c>
      <c r="BP158" s="87" t="e">
        <f t="shared" ca="1" si="667"/>
        <v>#VALUE!</v>
      </c>
      <c r="BQ158" s="87" t="e">
        <f t="shared" ca="1" si="668"/>
        <v>#VALUE!</v>
      </c>
      <c r="BR158" s="87" t="e">
        <f t="shared" ca="1" si="669"/>
        <v>#VALUE!</v>
      </c>
      <c r="BS158" s="87" t="e">
        <f t="shared" ca="1" si="670"/>
        <v>#VALUE!</v>
      </c>
      <c r="BT158" s="87" t="e">
        <f t="shared" ca="1" si="671"/>
        <v>#VALUE!</v>
      </c>
      <c r="BU158" s="87" t="e">
        <f t="shared" ca="1" si="672"/>
        <v>#VALUE!</v>
      </c>
      <c r="BV158" s="87" t="e">
        <f t="shared" ca="1" si="673"/>
        <v>#VALUE!</v>
      </c>
      <c r="BW158" s="87" t="e">
        <f t="shared" ca="1" si="788"/>
        <v>#VALUE!</v>
      </c>
      <c r="BX158" s="87" t="e">
        <f t="shared" ca="1" si="788"/>
        <v>#VALUE!</v>
      </c>
      <c r="BY158" s="87" t="e">
        <f t="shared" ca="1" si="788"/>
        <v>#VALUE!</v>
      </c>
      <c r="BZ158" s="87" t="e">
        <f t="shared" ca="1" si="788"/>
        <v>#VALUE!</v>
      </c>
      <c r="CA158" s="87" t="e">
        <f t="shared" ca="1" si="788"/>
        <v>#VALUE!</v>
      </c>
      <c r="CD158" s="87" t="e">
        <f t="array" aca="1" ref="CD158" ca="1">IF(CD157=0,0,MIN(IF(CD$7:CD$109&gt;CD157,CD$7:CD$109,"")))</f>
        <v>#N/A</v>
      </c>
      <c r="CE158" s="87" t="e">
        <f t="array" aca="1" ref="CE158" ca="1">IF(CE157=0,0,MIN(IF(CE$7:CE$109&gt;CE157,CE$7:CE$109,"")))</f>
        <v>#REF!</v>
      </c>
      <c r="CF158" s="87" t="e">
        <f t="array" aca="1" ref="CF158" ca="1">IF(CF157=0,0,MIN(IF(CF$7:CF$109&gt;CF157,CF$7:CF$109,"")))</f>
        <v>#REF!</v>
      </c>
      <c r="CG158" s="87" t="e">
        <f t="array" aca="1" ref="CG158" ca="1">IF(CG157=0,0,MIN(IF(CG$7:CG$109&gt;CG157,CG$7:CG$109,"")))</f>
        <v>#REF!</v>
      </c>
      <c r="CH158" s="87" t="e">
        <f t="array" aca="1" ref="CH158" ca="1">IF(CH157=0,0,MIN(IF(CH$7:CH$109&gt;CH157,CH$7:CH$109,"")))</f>
        <v>#REF!</v>
      </c>
      <c r="CI158" s="87" t="e">
        <f t="array" aca="1" ref="CI158" ca="1">IF(CI157=0,0,MIN(IF(CI$7:CI$109&gt;CI157,CI$7:CI$109,"")))</f>
        <v>#REF!</v>
      </c>
      <c r="CJ158" s="87" t="e">
        <f t="array" aca="1" ref="CJ158" ca="1">IF(CJ157=0,0,MIN(IF(CJ$7:CJ$109&gt;CJ157,CJ$7:CJ$109,"")))</f>
        <v>#REF!</v>
      </c>
      <c r="CK158" s="87" t="e">
        <f t="array" aca="1" ref="CK158" ca="1">IF(CK157=0,0,MIN(IF(CK$7:CK$109&gt;CK157,CK$7:CK$109,"")))</f>
        <v>#REF!</v>
      </c>
      <c r="CL158" s="87" t="e">
        <f t="array" aca="1" ref="CL158" ca="1">IF(CL157=0,0,MIN(IF(CL$7:CL$109&gt;CL157,CL$7:CL$109,"")))</f>
        <v>#REF!</v>
      </c>
      <c r="CM158" s="87" t="e">
        <f t="array" aca="1" ref="CM158" ca="1">IF(CM157=0,0,MIN(IF(CM$7:CM$109&gt;CM157,CM$7:CM$109,"")))</f>
        <v>#REF!</v>
      </c>
      <c r="CN158" s="87" t="e">
        <f t="array" aca="1" ref="CN158" ca="1">IF(CN157=0,0,MIN(IF(CN$7:CN$109&gt;CN157,CN$7:CN$109,"")))</f>
        <v>#REF!</v>
      </c>
      <c r="CO158" s="87" t="e">
        <f t="array" aca="1" ref="CO158" ca="1">IF(CO157=0,0,MIN(IF(CO$7:CO$109&gt;CO157,CO$7:CO$109,"")))</f>
        <v>#REF!</v>
      </c>
      <c r="CP158" s="87" t="e">
        <f t="array" aca="1" ref="CP158" ca="1">IF(CP157=0,0,MIN(IF(CP$7:CP$109&gt;CP157,CP$7:CP$109,"")))</f>
        <v>#REF!</v>
      </c>
      <c r="CQ158" s="87" t="e">
        <f t="array" aca="1" ref="CQ158" ca="1">IF(CQ157=0,0,MIN(IF(CQ$7:CQ$109&gt;CQ157,CQ$7:CQ$109,"")))</f>
        <v>#REF!</v>
      </c>
      <c r="CR158" s="87" t="e">
        <f t="array" aca="1" ref="CR158" ca="1">IF(CR157=0,0,MIN(IF(CR$7:CR$109&gt;CR157,CR$7:CR$109,"")))</f>
        <v>#REF!</v>
      </c>
      <c r="CS158" s="87" t="e">
        <f t="array" aca="1" ref="CS158" ca="1">IF(CS157=0,0,MIN(IF(CS$7:CS$109&gt;CS157,CS$7:CS$109,"")))</f>
        <v>#REF!</v>
      </c>
      <c r="CT158" s="87" t="e">
        <f t="array" aca="1" ref="CT158" ca="1">IF(CT157=0,0,MIN(IF(CT$7:CT$109&gt;CT157,CT$7:CT$109,"")))</f>
        <v>#REF!</v>
      </c>
      <c r="CU158" s="87" t="e">
        <f t="array" aca="1" ref="CU158" ca="1">IF(CU157=0,0,MIN(IF(CU$7:CU$109&gt;CU157,CU$7:CU$109,"")))</f>
        <v>#REF!</v>
      </c>
      <c r="CV158" s="87" t="e">
        <f t="array" aca="1" ref="CV158" ca="1">IF(CV157=0,0,MIN(IF(CV$7:CV$109&gt;CV157,CV$7:CV$109,"")))</f>
        <v>#REF!</v>
      </c>
      <c r="CW158" s="87" t="e">
        <f t="array" aca="1" ref="CW158" ca="1">IF(CW157=0,0,MIN(IF(CW$7:CW$109&gt;CW157,CW$7:CW$109,"")))</f>
        <v>#REF!</v>
      </c>
      <c r="DC158" s="87" t="e">
        <f t="shared" ca="1" si="679"/>
        <v>#VALUE!</v>
      </c>
      <c r="DD158" s="87" t="e">
        <f t="shared" ca="1" si="680"/>
        <v>#VALUE!</v>
      </c>
      <c r="DE158" s="87" t="e">
        <f t="shared" ca="1" si="681"/>
        <v>#VALUE!</v>
      </c>
      <c r="DF158" s="87" t="e">
        <f t="shared" ca="1" si="682"/>
        <v>#VALUE!</v>
      </c>
      <c r="DG158" s="87" t="e">
        <f t="shared" ca="1" si="683"/>
        <v>#VALUE!</v>
      </c>
      <c r="DH158" s="87" t="e">
        <f t="shared" ca="1" si="684"/>
        <v>#VALUE!</v>
      </c>
      <c r="DI158" s="87" t="e">
        <f t="shared" ca="1" si="685"/>
        <v>#VALUE!</v>
      </c>
      <c r="DJ158" s="87" t="e">
        <f t="shared" ca="1" si="686"/>
        <v>#VALUE!</v>
      </c>
      <c r="DK158" s="87" t="e">
        <f t="shared" ca="1" si="687"/>
        <v>#VALUE!</v>
      </c>
      <c r="DL158" s="87" t="e">
        <f t="shared" ca="1" si="688"/>
        <v>#VALUE!</v>
      </c>
      <c r="DM158" s="87" t="e">
        <f t="shared" ca="1" si="689"/>
        <v>#VALUE!</v>
      </c>
      <c r="DN158" s="87" t="e">
        <f t="shared" ca="1" si="690"/>
        <v>#VALUE!</v>
      </c>
      <c r="DO158" s="87" t="e">
        <f t="shared" ca="1" si="691"/>
        <v>#VALUE!</v>
      </c>
      <c r="DP158" s="87" t="e">
        <f t="shared" ca="1" si="692"/>
        <v>#VALUE!</v>
      </c>
      <c r="DQ158" s="87" t="e">
        <f t="shared" ca="1" si="693"/>
        <v>#VALUE!</v>
      </c>
      <c r="DR158" s="87" t="e">
        <f t="shared" ca="1" si="694"/>
        <v>#VALUE!</v>
      </c>
      <c r="DS158" s="87" t="e">
        <f t="shared" ca="1" si="695"/>
        <v>#VALUE!</v>
      </c>
      <c r="DT158" s="87" t="e">
        <f t="shared" ca="1" si="696"/>
        <v>#VALUE!</v>
      </c>
      <c r="DU158" s="87" t="e">
        <f t="shared" ca="1" si="697"/>
        <v>#VALUE!</v>
      </c>
      <c r="DV158" s="87" t="e">
        <f t="shared" ca="1" si="698"/>
        <v>#VALUE!</v>
      </c>
      <c r="DW158" s="87" t="e">
        <f t="shared" ca="1" si="699"/>
        <v>#VALUE!</v>
      </c>
      <c r="DY158" s="87" t="e">
        <f t="shared" ca="1" si="700"/>
        <v>#VALUE!</v>
      </c>
      <c r="DZ158" s="87" t="e">
        <f t="shared" ca="1" si="701"/>
        <v>#VALUE!</v>
      </c>
      <c r="EA158" s="87" t="e">
        <f t="shared" ca="1" si="702"/>
        <v>#VALUE!</v>
      </c>
      <c r="EB158" s="87" t="e">
        <f t="shared" ca="1" si="703"/>
        <v>#VALUE!</v>
      </c>
      <c r="EC158" s="87" t="e">
        <f t="shared" ca="1" si="704"/>
        <v>#VALUE!</v>
      </c>
      <c r="ED158" s="87" t="e">
        <f t="shared" ca="1" si="705"/>
        <v>#VALUE!</v>
      </c>
      <c r="EE158" s="87" t="e">
        <f t="shared" ca="1" si="706"/>
        <v>#VALUE!</v>
      </c>
      <c r="EF158" s="87" t="e">
        <f t="shared" ca="1" si="707"/>
        <v>#VALUE!</v>
      </c>
      <c r="EG158" s="87" t="e">
        <f t="shared" ca="1" si="708"/>
        <v>#VALUE!</v>
      </c>
      <c r="EH158" s="87" t="e">
        <f t="shared" ca="1" si="709"/>
        <v>#VALUE!</v>
      </c>
      <c r="EI158" s="87" t="e">
        <f t="shared" ca="1" si="710"/>
        <v>#VALUE!</v>
      </c>
      <c r="EJ158" s="87" t="e">
        <f t="shared" ca="1" si="711"/>
        <v>#VALUE!</v>
      </c>
      <c r="EK158" s="87" t="e">
        <f t="shared" ca="1" si="712"/>
        <v>#VALUE!</v>
      </c>
      <c r="EL158" s="87" t="e">
        <f t="shared" ca="1" si="713"/>
        <v>#VALUE!</v>
      </c>
      <c r="EM158" s="87" t="e">
        <f t="shared" ca="1" si="714"/>
        <v>#VALUE!</v>
      </c>
      <c r="EN158" s="87" t="e">
        <f t="shared" ca="1" si="715"/>
        <v>#VALUE!</v>
      </c>
      <c r="EO158" s="87" t="e">
        <f t="shared" ca="1" si="716"/>
        <v>#VALUE!</v>
      </c>
      <c r="EP158" s="87" t="e">
        <f t="shared" ca="1" si="717"/>
        <v>#VALUE!</v>
      </c>
      <c r="EQ158" s="87" t="e">
        <f t="shared" ca="1" si="718"/>
        <v>#VALUE!</v>
      </c>
      <c r="ER158" s="87" t="e">
        <f t="shared" ca="1" si="719"/>
        <v>#VALUE!</v>
      </c>
      <c r="ES158" s="87" t="e">
        <f t="shared" ca="1" si="720"/>
        <v>#VALUE!</v>
      </c>
      <c r="EU158" s="87" t="e">
        <f t="shared" ca="1" si="721"/>
        <v>#VALUE!</v>
      </c>
      <c r="EV158" s="87" t="e">
        <f t="shared" ca="1" si="722"/>
        <v>#VALUE!</v>
      </c>
      <c r="EW158" s="87" t="e">
        <f t="shared" ca="1" si="723"/>
        <v>#VALUE!</v>
      </c>
      <c r="EX158" s="87" t="e">
        <f t="shared" ca="1" si="724"/>
        <v>#VALUE!</v>
      </c>
      <c r="EY158" s="87" t="e">
        <f t="shared" ca="1" si="725"/>
        <v>#VALUE!</v>
      </c>
      <c r="EZ158" s="87" t="e">
        <f t="shared" ca="1" si="726"/>
        <v>#VALUE!</v>
      </c>
      <c r="FA158" s="87" t="e">
        <f t="shared" ca="1" si="727"/>
        <v>#VALUE!</v>
      </c>
      <c r="FB158" s="87" t="e">
        <f t="shared" ca="1" si="728"/>
        <v>#VALUE!</v>
      </c>
      <c r="FC158" s="87" t="e">
        <f t="shared" ca="1" si="729"/>
        <v>#VALUE!</v>
      </c>
      <c r="FD158" s="87" t="e">
        <f t="shared" ca="1" si="730"/>
        <v>#VALUE!</v>
      </c>
      <c r="FE158" s="87" t="e">
        <f t="shared" ca="1" si="731"/>
        <v>#VALUE!</v>
      </c>
      <c r="FF158" s="87" t="e">
        <f t="shared" ca="1" si="732"/>
        <v>#VALUE!</v>
      </c>
      <c r="FG158" s="87" t="e">
        <f t="shared" ca="1" si="733"/>
        <v>#VALUE!</v>
      </c>
      <c r="FH158" s="87" t="e">
        <f t="shared" ca="1" si="734"/>
        <v>#VALUE!</v>
      </c>
      <c r="FI158" s="87" t="e">
        <f t="shared" ca="1" si="735"/>
        <v>#VALUE!</v>
      </c>
      <c r="FJ158" s="87" t="e">
        <f t="shared" ca="1" si="736"/>
        <v>#VALUE!</v>
      </c>
      <c r="FK158" s="87" t="e">
        <f t="shared" ca="1" si="737"/>
        <v>#VALUE!</v>
      </c>
      <c r="FL158" s="87" t="e">
        <f t="shared" ca="1" si="738"/>
        <v>#VALUE!</v>
      </c>
      <c r="FM158" s="87" t="e">
        <f t="shared" ca="1" si="739"/>
        <v>#VALUE!</v>
      </c>
      <c r="FN158" s="87" t="e">
        <f t="shared" ca="1" si="740"/>
        <v>#VALUE!</v>
      </c>
      <c r="FO158" s="87" t="e">
        <f t="shared" ca="1" si="741"/>
        <v>#VALUE!</v>
      </c>
      <c r="FQ158" s="87">
        <f ca="1"/>
        <v>0</v>
      </c>
      <c r="FR158" s="87">
        <f ca="1"/>
        <v>0</v>
      </c>
      <c r="FS158" s="87">
        <f ca="1"/>
        <v>0</v>
      </c>
      <c r="FT158" s="87">
        <f ca="1"/>
        <v>0</v>
      </c>
      <c r="FU158" s="87">
        <f ca="1"/>
        <v>0</v>
      </c>
      <c r="FV158" s="87">
        <f ca="1"/>
        <v>0</v>
      </c>
      <c r="FW158" s="87">
        <f ca="1"/>
        <v>0</v>
      </c>
      <c r="FX158" s="87">
        <f ca="1"/>
        <v>0</v>
      </c>
      <c r="FY158" s="87">
        <f ca="1"/>
        <v>0</v>
      </c>
      <c r="FZ158" s="87">
        <f ca="1"/>
        <v>0</v>
      </c>
      <c r="GA158" s="87">
        <f ca="1"/>
        <v>0</v>
      </c>
      <c r="GB158" s="87">
        <f ca="1"/>
        <v>0</v>
      </c>
      <c r="GC158" s="87">
        <f ca="1"/>
        <v>0</v>
      </c>
      <c r="GD158" s="87">
        <f ca="1"/>
        <v>0</v>
      </c>
      <c r="GE158" s="87">
        <f ca="1"/>
        <v>0</v>
      </c>
      <c r="GF158" s="87">
        <f ca="1"/>
        <v>0</v>
      </c>
      <c r="GG158" s="87">
        <f ca="1"/>
        <v>0</v>
      </c>
      <c r="GH158" s="87">
        <f ca="1"/>
        <v>0</v>
      </c>
      <c r="GI158" s="87">
        <f ca="1"/>
        <v>0</v>
      </c>
      <c r="GJ158" s="87">
        <f ca="1"/>
        <v>0</v>
      </c>
    </row>
    <row r="159" spans="1:192" x14ac:dyDescent="0.25">
      <c r="A159" s="87">
        <f t="shared" si="789"/>
        <v>150</v>
      </c>
      <c r="B159" s="87" t="e">
        <f t="shared" ca="1" si="744"/>
        <v>#N/A</v>
      </c>
      <c r="C159" s="87" t="e">
        <f t="shared" ca="1" si="745"/>
        <v>#REF!</v>
      </c>
      <c r="D159" s="87" t="e">
        <f t="shared" ca="1" si="746"/>
        <v>#REF!</v>
      </c>
      <c r="E159" s="87" t="e">
        <f t="shared" ca="1" si="747"/>
        <v>#REF!</v>
      </c>
      <c r="F159" s="87" t="e">
        <f t="shared" ca="1" si="748"/>
        <v>#REF!</v>
      </c>
      <c r="G159" s="87" t="e">
        <f t="shared" ca="1" si="749"/>
        <v>#REF!</v>
      </c>
      <c r="H159" s="87" t="e">
        <f t="shared" ca="1" si="750"/>
        <v>#REF!</v>
      </c>
      <c r="I159" s="87" t="e">
        <f t="shared" ca="1" si="751"/>
        <v>#REF!</v>
      </c>
      <c r="J159" s="87" t="e">
        <f t="shared" ca="1" si="752"/>
        <v>#REF!</v>
      </c>
      <c r="K159" s="87" t="e">
        <f t="shared" ca="1" si="753"/>
        <v>#REF!</v>
      </c>
      <c r="L159" s="87" t="e">
        <f t="shared" ca="1" si="754"/>
        <v>#REF!</v>
      </c>
      <c r="M159" s="87" t="e">
        <f t="shared" ca="1" si="755"/>
        <v>#REF!</v>
      </c>
      <c r="N159" s="87" t="e">
        <f t="shared" ca="1" si="756"/>
        <v>#REF!</v>
      </c>
      <c r="O159" s="87" t="e">
        <f t="shared" ca="1" si="757"/>
        <v>#REF!</v>
      </c>
      <c r="P159" s="87" t="e">
        <f t="shared" ca="1" si="758"/>
        <v>#REF!</v>
      </c>
      <c r="Q159" s="87" t="e">
        <f t="shared" ca="1" si="794"/>
        <v>#REF!</v>
      </c>
      <c r="R159" s="87" t="e">
        <f t="shared" ca="1" si="794"/>
        <v>#REF!</v>
      </c>
      <c r="S159" s="87" t="e">
        <f t="shared" ca="1" si="794"/>
        <v>#REF!</v>
      </c>
      <c r="T159" s="87" t="e">
        <f t="shared" ca="1" si="794"/>
        <v>#REF!</v>
      </c>
      <c r="U159" s="87" t="e">
        <f t="shared" ca="1" si="794"/>
        <v>#REF!</v>
      </c>
      <c r="X159" s="87">
        <f ca="1">Ranking!B155</f>
        <v>0</v>
      </c>
      <c r="Y159" s="87" t="e">
        <f ca="1">IF(AH159=0,0,Ranking!C155)</f>
        <v>#VALUE!</v>
      </c>
      <c r="Z159" s="91">
        <f ca="1">Ranking!G155</f>
        <v>0</v>
      </c>
      <c r="AA159" s="87" t="e">
        <f ca="1">MCA!ES158</f>
        <v>#REF!</v>
      </c>
      <c r="AB159" s="87">
        <f ca="1">MCA!ET158</f>
        <v>0</v>
      </c>
      <c r="AC159" s="87">
        <f ca="1">MCA!EU158</f>
        <v>0</v>
      </c>
      <c r="AD159" s="87" t="e">
        <f ca="1">INDEX('MCA-INPUT'!$C$22:$C$25,MATCH(AC159,$W$376:$W$379,0),1)</f>
        <v>#N/A</v>
      </c>
      <c r="AE159" s="87" t="e">
        <f t="shared" ca="1" si="652"/>
        <v>#VALUE!</v>
      </c>
      <c r="AF159" s="87">
        <f ca="1">MATCH(AB159,$AB$7:AB159,0)</f>
        <v>1</v>
      </c>
      <c r="AG159" s="87" t="str">
        <f t="shared" ca="1" si="653"/>
        <v>00</v>
      </c>
      <c r="AH159" s="87" t="e">
        <f t="shared" ca="1" si="654"/>
        <v>#VALUE!</v>
      </c>
      <c r="AI159" s="87" t="e">
        <f t="shared" ca="1" si="675"/>
        <v>#VALUE!</v>
      </c>
      <c r="AK159" s="87" t="e">
        <f t="shared" ca="1" si="655"/>
        <v>#VALUE!</v>
      </c>
      <c r="AL159" s="87" t="e">
        <f t="shared" ca="1" si="676"/>
        <v>#VALUE!</v>
      </c>
      <c r="AM159" s="87" t="e">
        <f t="shared" ca="1" si="656"/>
        <v>#VALUE!</v>
      </c>
      <c r="AN159" s="87" t="e">
        <f t="shared" ref="AN159:BA159" ca="1" si="805">IF(AM159&gt;0,2,IF($AL159&lt;=AN$5,1,0))</f>
        <v>#VALUE!</v>
      </c>
      <c r="AO159" s="87" t="e">
        <f t="shared" ca="1" si="805"/>
        <v>#VALUE!</v>
      </c>
      <c r="AP159" s="87" t="e">
        <f t="shared" ca="1" si="805"/>
        <v>#VALUE!</v>
      </c>
      <c r="AQ159" s="87" t="e">
        <f t="shared" ca="1" si="805"/>
        <v>#VALUE!</v>
      </c>
      <c r="AR159" s="87" t="e">
        <f t="shared" ca="1" si="805"/>
        <v>#VALUE!</v>
      </c>
      <c r="AS159" s="87" t="e">
        <f t="shared" ca="1" si="805"/>
        <v>#VALUE!</v>
      </c>
      <c r="AT159" s="87" t="e">
        <f t="shared" ca="1" si="805"/>
        <v>#VALUE!</v>
      </c>
      <c r="AU159" s="87" t="e">
        <f t="shared" ca="1" si="805"/>
        <v>#VALUE!</v>
      </c>
      <c r="AV159" s="87" t="e">
        <f t="shared" ca="1" si="805"/>
        <v>#VALUE!</v>
      </c>
      <c r="AW159" s="87" t="e">
        <f t="shared" ca="1" si="805"/>
        <v>#VALUE!</v>
      </c>
      <c r="AX159" s="87" t="e">
        <f t="shared" ca="1" si="805"/>
        <v>#VALUE!</v>
      </c>
      <c r="AY159" s="87" t="e">
        <f t="shared" ca="1" si="805"/>
        <v>#VALUE!</v>
      </c>
      <c r="AZ159" s="87" t="e">
        <f t="shared" ca="1" si="805"/>
        <v>#VALUE!</v>
      </c>
      <c r="BA159" s="87" t="e">
        <f t="shared" ca="1" si="805"/>
        <v>#VALUE!</v>
      </c>
      <c r="BB159" s="87" t="e">
        <f t="shared" ref="BB159:BF159" ca="1" si="806">IF(BA159&gt;0,2,IF($AL159&lt;=BB$5,1,0))</f>
        <v>#VALUE!</v>
      </c>
      <c r="BC159" s="87" t="e">
        <f t="shared" ca="1" si="806"/>
        <v>#VALUE!</v>
      </c>
      <c r="BD159" s="87" t="e">
        <f t="shared" ca="1" si="806"/>
        <v>#VALUE!</v>
      </c>
      <c r="BE159" s="87" t="e">
        <f t="shared" ca="1" si="806"/>
        <v>#VALUE!</v>
      </c>
      <c r="BF159" s="87" t="e">
        <f t="shared" ca="1" si="806"/>
        <v>#VALUE!</v>
      </c>
      <c r="BH159" s="87" t="e">
        <f t="shared" ca="1" si="659"/>
        <v>#VALUE!</v>
      </c>
      <c r="BI159" s="87" t="e">
        <f t="shared" ca="1" si="660"/>
        <v>#VALUE!</v>
      </c>
      <c r="BJ159" s="87" t="e">
        <f t="shared" ca="1" si="661"/>
        <v>#VALUE!</v>
      </c>
      <c r="BK159" s="87" t="e">
        <f t="shared" ca="1" si="662"/>
        <v>#VALUE!</v>
      </c>
      <c r="BL159" s="87" t="e">
        <f t="shared" ca="1" si="663"/>
        <v>#VALUE!</v>
      </c>
      <c r="BM159" s="87" t="e">
        <f t="shared" ca="1" si="664"/>
        <v>#VALUE!</v>
      </c>
      <c r="BN159" s="87" t="e">
        <f t="shared" ca="1" si="665"/>
        <v>#VALUE!</v>
      </c>
      <c r="BO159" s="87" t="e">
        <f t="shared" ca="1" si="666"/>
        <v>#VALUE!</v>
      </c>
      <c r="BP159" s="87" t="e">
        <f t="shared" ca="1" si="667"/>
        <v>#VALUE!</v>
      </c>
      <c r="BQ159" s="87" t="e">
        <f t="shared" ca="1" si="668"/>
        <v>#VALUE!</v>
      </c>
      <c r="BR159" s="87" t="e">
        <f t="shared" ca="1" si="669"/>
        <v>#VALUE!</v>
      </c>
      <c r="BS159" s="87" t="e">
        <f t="shared" ca="1" si="670"/>
        <v>#VALUE!</v>
      </c>
      <c r="BT159" s="87" t="e">
        <f t="shared" ca="1" si="671"/>
        <v>#VALUE!</v>
      </c>
      <c r="BU159" s="87" t="e">
        <f t="shared" ca="1" si="672"/>
        <v>#VALUE!</v>
      </c>
      <c r="BV159" s="87" t="e">
        <f t="shared" ca="1" si="673"/>
        <v>#VALUE!</v>
      </c>
      <c r="BW159" s="87" t="e">
        <f t="shared" ca="1" si="788"/>
        <v>#VALUE!</v>
      </c>
      <c r="BX159" s="87" t="e">
        <f t="shared" ca="1" si="788"/>
        <v>#VALUE!</v>
      </c>
      <c r="BY159" s="87" t="e">
        <f t="shared" ca="1" si="788"/>
        <v>#VALUE!</v>
      </c>
      <c r="BZ159" s="87" t="e">
        <f t="shared" ca="1" si="788"/>
        <v>#VALUE!</v>
      </c>
      <c r="CA159" s="87" t="e">
        <f t="shared" ca="1" si="788"/>
        <v>#VALUE!</v>
      </c>
      <c r="CD159" s="87" t="e">
        <f t="array" aca="1" ref="CD159" ca="1">IF(CD158=0,0,MIN(IF(CD$7:CD$109&gt;CD158,CD$7:CD$109,"")))</f>
        <v>#N/A</v>
      </c>
      <c r="CE159" s="87" t="e">
        <f t="array" aca="1" ref="CE159" ca="1">IF(CE158=0,0,MIN(IF(CE$7:CE$109&gt;CE158,CE$7:CE$109,"")))</f>
        <v>#REF!</v>
      </c>
      <c r="CF159" s="87" t="e">
        <f t="array" aca="1" ref="CF159" ca="1">IF(CF158=0,0,MIN(IF(CF$7:CF$109&gt;CF158,CF$7:CF$109,"")))</f>
        <v>#REF!</v>
      </c>
      <c r="CG159" s="87" t="e">
        <f t="array" aca="1" ref="CG159" ca="1">IF(CG158=0,0,MIN(IF(CG$7:CG$109&gt;CG158,CG$7:CG$109,"")))</f>
        <v>#REF!</v>
      </c>
      <c r="CH159" s="87" t="e">
        <f t="array" aca="1" ref="CH159" ca="1">IF(CH158=0,0,MIN(IF(CH$7:CH$109&gt;CH158,CH$7:CH$109,"")))</f>
        <v>#REF!</v>
      </c>
      <c r="CI159" s="87" t="e">
        <f t="array" aca="1" ref="CI159" ca="1">IF(CI158=0,0,MIN(IF(CI$7:CI$109&gt;CI158,CI$7:CI$109,"")))</f>
        <v>#REF!</v>
      </c>
      <c r="CJ159" s="87" t="e">
        <f t="array" aca="1" ref="CJ159" ca="1">IF(CJ158=0,0,MIN(IF(CJ$7:CJ$109&gt;CJ158,CJ$7:CJ$109,"")))</f>
        <v>#REF!</v>
      </c>
      <c r="CK159" s="87" t="e">
        <f t="array" aca="1" ref="CK159" ca="1">IF(CK158=0,0,MIN(IF(CK$7:CK$109&gt;CK158,CK$7:CK$109,"")))</f>
        <v>#REF!</v>
      </c>
      <c r="CL159" s="87" t="e">
        <f t="array" aca="1" ref="CL159" ca="1">IF(CL158=0,0,MIN(IF(CL$7:CL$109&gt;CL158,CL$7:CL$109,"")))</f>
        <v>#REF!</v>
      </c>
      <c r="CM159" s="87" t="e">
        <f t="array" aca="1" ref="CM159" ca="1">IF(CM158=0,0,MIN(IF(CM$7:CM$109&gt;CM158,CM$7:CM$109,"")))</f>
        <v>#REF!</v>
      </c>
      <c r="CN159" s="87" t="e">
        <f t="array" aca="1" ref="CN159" ca="1">IF(CN158=0,0,MIN(IF(CN$7:CN$109&gt;CN158,CN$7:CN$109,"")))</f>
        <v>#REF!</v>
      </c>
      <c r="CO159" s="87" t="e">
        <f t="array" aca="1" ref="CO159" ca="1">IF(CO158=0,0,MIN(IF(CO$7:CO$109&gt;CO158,CO$7:CO$109,"")))</f>
        <v>#REF!</v>
      </c>
      <c r="CP159" s="87" t="e">
        <f t="array" aca="1" ref="CP159" ca="1">IF(CP158=0,0,MIN(IF(CP$7:CP$109&gt;CP158,CP$7:CP$109,"")))</f>
        <v>#REF!</v>
      </c>
      <c r="CQ159" s="87" t="e">
        <f t="array" aca="1" ref="CQ159" ca="1">IF(CQ158=0,0,MIN(IF(CQ$7:CQ$109&gt;CQ158,CQ$7:CQ$109,"")))</f>
        <v>#REF!</v>
      </c>
      <c r="CR159" s="87" t="e">
        <f t="array" aca="1" ref="CR159" ca="1">IF(CR158=0,0,MIN(IF(CR$7:CR$109&gt;CR158,CR$7:CR$109,"")))</f>
        <v>#REF!</v>
      </c>
      <c r="CS159" s="87" t="e">
        <f t="array" aca="1" ref="CS159" ca="1">IF(CS158=0,0,MIN(IF(CS$7:CS$109&gt;CS158,CS$7:CS$109,"")))</f>
        <v>#REF!</v>
      </c>
      <c r="CT159" s="87" t="e">
        <f t="array" aca="1" ref="CT159" ca="1">IF(CT158=0,0,MIN(IF(CT$7:CT$109&gt;CT158,CT$7:CT$109,"")))</f>
        <v>#REF!</v>
      </c>
      <c r="CU159" s="87" t="e">
        <f t="array" aca="1" ref="CU159" ca="1">IF(CU158=0,0,MIN(IF(CU$7:CU$109&gt;CU158,CU$7:CU$109,"")))</f>
        <v>#REF!</v>
      </c>
      <c r="CV159" s="87" t="e">
        <f t="array" aca="1" ref="CV159" ca="1">IF(CV158=0,0,MIN(IF(CV$7:CV$109&gt;CV158,CV$7:CV$109,"")))</f>
        <v>#REF!</v>
      </c>
      <c r="CW159" s="87" t="e">
        <f t="array" aca="1" ref="CW159" ca="1">IF(CW158=0,0,MIN(IF(CW$7:CW$109&gt;CW158,CW$7:CW$109,"")))</f>
        <v>#REF!</v>
      </c>
      <c r="DC159" s="87" t="e">
        <f t="shared" ca="1" si="679"/>
        <v>#VALUE!</v>
      </c>
      <c r="DD159" s="87" t="e">
        <f t="shared" ca="1" si="680"/>
        <v>#VALUE!</v>
      </c>
      <c r="DE159" s="87" t="e">
        <f t="shared" ca="1" si="681"/>
        <v>#VALUE!</v>
      </c>
      <c r="DF159" s="87" t="e">
        <f t="shared" ca="1" si="682"/>
        <v>#VALUE!</v>
      </c>
      <c r="DG159" s="87" t="e">
        <f t="shared" ca="1" si="683"/>
        <v>#VALUE!</v>
      </c>
      <c r="DH159" s="87" t="e">
        <f t="shared" ca="1" si="684"/>
        <v>#VALUE!</v>
      </c>
      <c r="DI159" s="87" t="e">
        <f t="shared" ca="1" si="685"/>
        <v>#VALUE!</v>
      </c>
      <c r="DJ159" s="87" t="e">
        <f t="shared" ca="1" si="686"/>
        <v>#VALUE!</v>
      </c>
      <c r="DK159" s="87" t="e">
        <f t="shared" ca="1" si="687"/>
        <v>#VALUE!</v>
      </c>
      <c r="DL159" s="87" t="e">
        <f t="shared" ca="1" si="688"/>
        <v>#VALUE!</v>
      </c>
      <c r="DM159" s="87" t="e">
        <f t="shared" ca="1" si="689"/>
        <v>#VALUE!</v>
      </c>
      <c r="DN159" s="87" t="e">
        <f t="shared" ca="1" si="690"/>
        <v>#VALUE!</v>
      </c>
      <c r="DO159" s="87" t="e">
        <f t="shared" ca="1" si="691"/>
        <v>#VALUE!</v>
      </c>
      <c r="DP159" s="87" t="e">
        <f t="shared" ca="1" si="692"/>
        <v>#VALUE!</v>
      </c>
      <c r="DQ159" s="87" t="e">
        <f t="shared" ca="1" si="693"/>
        <v>#VALUE!</v>
      </c>
      <c r="DR159" s="87" t="e">
        <f t="shared" ca="1" si="694"/>
        <v>#VALUE!</v>
      </c>
      <c r="DS159" s="87" t="e">
        <f t="shared" ca="1" si="695"/>
        <v>#VALUE!</v>
      </c>
      <c r="DT159" s="87" t="e">
        <f t="shared" ca="1" si="696"/>
        <v>#VALUE!</v>
      </c>
      <c r="DU159" s="87" t="e">
        <f t="shared" ca="1" si="697"/>
        <v>#VALUE!</v>
      </c>
      <c r="DV159" s="87" t="e">
        <f t="shared" ca="1" si="698"/>
        <v>#VALUE!</v>
      </c>
      <c r="DW159" s="87" t="e">
        <f t="shared" ca="1" si="699"/>
        <v>#VALUE!</v>
      </c>
      <c r="DY159" s="87" t="e">
        <f t="shared" ca="1" si="700"/>
        <v>#VALUE!</v>
      </c>
      <c r="DZ159" s="87" t="e">
        <f t="shared" ca="1" si="701"/>
        <v>#VALUE!</v>
      </c>
      <c r="EA159" s="87" t="e">
        <f t="shared" ca="1" si="702"/>
        <v>#VALUE!</v>
      </c>
      <c r="EB159" s="87" t="e">
        <f t="shared" ca="1" si="703"/>
        <v>#VALUE!</v>
      </c>
      <c r="EC159" s="87" t="e">
        <f t="shared" ca="1" si="704"/>
        <v>#VALUE!</v>
      </c>
      <c r="ED159" s="87" t="e">
        <f t="shared" ca="1" si="705"/>
        <v>#VALUE!</v>
      </c>
      <c r="EE159" s="87" t="e">
        <f t="shared" ca="1" si="706"/>
        <v>#VALUE!</v>
      </c>
      <c r="EF159" s="87" t="e">
        <f t="shared" ca="1" si="707"/>
        <v>#VALUE!</v>
      </c>
      <c r="EG159" s="87" t="e">
        <f t="shared" ca="1" si="708"/>
        <v>#VALUE!</v>
      </c>
      <c r="EH159" s="87" t="e">
        <f t="shared" ca="1" si="709"/>
        <v>#VALUE!</v>
      </c>
      <c r="EI159" s="87" t="e">
        <f t="shared" ca="1" si="710"/>
        <v>#VALUE!</v>
      </c>
      <c r="EJ159" s="87" t="e">
        <f t="shared" ca="1" si="711"/>
        <v>#VALUE!</v>
      </c>
      <c r="EK159" s="87" t="e">
        <f t="shared" ca="1" si="712"/>
        <v>#VALUE!</v>
      </c>
      <c r="EL159" s="87" t="e">
        <f t="shared" ca="1" si="713"/>
        <v>#VALUE!</v>
      </c>
      <c r="EM159" s="87" t="e">
        <f t="shared" ca="1" si="714"/>
        <v>#VALUE!</v>
      </c>
      <c r="EN159" s="87" t="e">
        <f t="shared" ca="1" si="715"/>
        <v>#VALUE!</v>
      </c>
      <c r="EO159" s="87" t="e">
        <f t="shared" ca="1" si="716"/>
        <v>#VALUE!</v>
      </c>
      <c r="EP159" s="87" t="e">
        <f t="shared" ca="1" si="717"/>
        <v>#VALUE!</v>
      </c>
      <c r="EQ159" s="87" t="e">
        <f t="shared" ca="1" si="718"/>
        <v>#VALUE!</v>
      </c>
      <c r="ER159" s="87" t="e">
        <f t="shared" ca="1" si="719"/>
        <v>#VALUE!</v>
      </c>
      <c r="ES159" s="87" t="e">
        <f t="shared" ca="1" si="720"/>
        <v>#VALUE!</v>
      </c>
      <c r="EU159" s="87" t="e">
        <f t="shared" ca="1" si="721"/>
        <v>#VALUE!</v>
      </c>
      <c r="EV159" s="87" t="e">
        <f t="shared" ca="1" si="722"/>
        <v>#VALUE!</v>
      </c>
      <c r="EW159" s="87" t="e">
        <f t="shared" ca="1" si="723"/>
        <v>#VALUE!</v>
      </c>
      <c r="EX159" s="87" t="e">
        <f t="shared" ca="1" si="724"/>
        <v>#VALUE!</v>
      </c>
      <c r="EY159" s="87" t="e">
        <f t="shared" ca="1" si="725"/>
        <v>#VALUE!</v>
      </c>
      <c r="EZ159" s="87" t="e">
        <f t="shared" ca="1" si="726"/>
        <v>#VALUE!</v>
      </c>
      <c r="FA159" s="87" t="e">
        <f t="shared" ca="1" si="727"/>
        <v>#VALUE!</v>
      </c>
      <c r="FB159" s="87" t="e">
        <f t="shared" ca="1" si="728"/>
        <v>#VALUE!</v>
      </c>
      <c r="FC159" s="87" t="e">
        <f t="shared" ca="1" si="729"/>
        <v>#VALUE!</v>
      </c>
      <c r="FD159" s="87" t="e">
        <f t="shared" ca="1" si="730"/>
        <v>#VALUE!</v>
      </c>
      <c r="FE159" s="87" t="e">
        <f t="shared" ca="1" si="731"/>
        <v>#VALUE!</v>
      </c>
      <c r="FF159" s="87" t="e">
        <f t="shared" ca="1" si="732"/>
        <v>#VALUE!</v>
      </c>
      <c r="FG159" s="87" t="e">
        <f t="shared" ca="1" si="733"/>
        <v>#VALUE!</v>
      </c>
      <c r="FH159" s="87" t="e">
        <f t="shared" ca="1" si="734"/>
        <v>#VALUE!</v>
      </c>
      <c r="FI159" s="87" t="e">
        <f t="shared" ca="1" si="735"/>
        <v>#VALUE!</v>
      </c>
      <c r="FJ159" s="87" t="e">
        <f t="shared" ca="1" si="736"/>
        <v>#VALUE!</v>
      </c>
      <c r="FK159" s="87" t="e">
        <f t="shared" ca="1" si="737"/>
        <v>#VALUE!</v>
      </c>
      <c r="FL159" s="87" t="e">
        <f t="shared" ca="1" si="738"/>
        <v>#VALUE!</v>
      </c>
      <c r="FM159" s="87" t="e">
        <f t="shared" ca="1" si="739"/>
        <v>#VALUE!</v>
      </c>
      <c r="FN159" s="87" t="e">
        <f t="shared" ca="1" si="740"/>
        <v>#VALUE!</v>
      </c>
      <c r="FO159" s="87" t="e">
        <f t="shared" ca="1" si="741"/>
        <v>#VALUE!</v>
      </c>
      <c r="FQ159" s="87">
        <f ca="1"/>
        <v>0</v>
      </c>
      <c r="FR159" s="87">
        <f ca="1"/>
        <v>0</v>
      </c>
      <c r="FS159" s="87">
        <f ca="1"/>
        <v>0</v>
      </c>
      <c r="FT159" s="87">
        <f ca="1"/>
        <v>0</v>
      </c>
      <c r="FU159" s="87">
        <f ca="1"/>
        <v>0</v>
      </c>
      <c r="FV159" s="87">
        <f ca="1"/>
        <v>0</v>
      </c>
      <c r="FW159" s="87">
        <f ca="1"/>
        <v>0</v>
      </c>
      <c r="FX159" s="87">
        <f ca="1"/>
        <v>0</v>
      </c>
      <c r="FY159" s="87">
        <f ca="1"/>
        <v>0</v>
      </c>
      <c r="FZ159" s="87">
        <f ca="1"/>
        <v>0</v>
      </c>
      <c r="GA159" s="87">
        <f ca="1"/>
        <v>0</v>
      </c>
      <c r="GB159" s="87">
        <f ca="1"/>
        <v>0</v>
      </c>
      <c r="GC159" s="87">
        <f ca="1"/>
        <v>0</v>
      </c>
      <c r="GD159" s="87">
        <f ca="1"/>
        <v>0</v>
      </c>
      <c r="GE159" s="87">
        <f ca="1"/>
        <v>0</v>
      </c>
      <c r="GF159" s="87">
        <f ca="1"/>
        <v>0</v>
      </c>
      <c r="GG159" s="87">
        <f ca="1"/>
        <v>0</v>
      </c>
      <c r="GH159" s="87">
        <f ca="1"/>
        <v>0</v>
      </c>
      <c r="GI159" s="87">
        <f ca="1"/>
        <v>0</v>
      </c>
      <c r="GJ159" s="87">
        <f ca="1"/>
        <v>0</v>
      </c>
    </row>
    <row r="160" spans="1:192" x14ac:dyDescent="0.25">
      <c r="A160" s="87">
        <f t="shared" si="789"/>
        <v>151</v>
      </c>
      <c r="B160" s="87" t="e">
        <f t="shared" ca="1" si="744"/>
        <v>#N/A</v>
      </c>
      <c r="C160" s="87" t="e">
        <f t="shared" ca="1" si="745"/>
        <v>#REF!</v>
      </c>
      <c r="D160" s="87" t="e">
        <f t="shared" ca="1" si="746"/>
        <v>#REF!</v>
      </c>
      <c r="E160" s="87" t="e">
        <f t="shared" ca="1" si="747"/>
        <v>#REF!</v>
      </c>
      <c r="F160" s="87" t="e">
        <f t="shared" ca="1" si="748"/>
        <v>#REF!</v>
      </c>
      <c r="G160" s="87" t="e">
        <f t="shared" ca="1" si="749"/>
        <v>#REF!</v>
      </c>
      <c r="H160" s="87" t="e">
        <f t="shared" ca="1" si="750"/>
        <v>#REF!</v>
      </c>
      <c r="I160" s="87" t="e">
        <f t="shared" ca="1" si="751"/>
        <v>#REF!</v>
      </c>
      <c r="J160" s="87" t="e">
        <f t="shared" ca="1" si="752"/>
        <v>#REF!</v>
      </c>
      <c r="K160" s="87" t="e">
        <f t="shared" ca="1" si="753"/>
        <v>#REF!</v>
      </c>
      <c r="L160" s="87" t="e">
        <f t="shared" ca="1" si="754"/>
        <v>#REF!</v>
      </c>
      <c r="M160" s="87" t="e">
        <f t="shared" ca="1" si="755"/>
        <v>#REF!</v>
      </c>
      <c r="N160" s="87" t="e">
        <f t="shared" ca="1" si="756"/>
        <v>#REF!</v>
      </c>
      <c r="O160" s="87" t="e">
        <f t="shared" ca="1" si="757"/>
        <v>#REF!</v>
      </c>
      <c r="P160" s="87" t="e">
        <f t="shared" ca="1" si="758"/>
        <v>#REF!</v>
      </c>
      <c r="Q160" s="87" t="e">
        <f t="shared" ca="1" si="794"/>
        <v>#REF!</v>
      </c>
      <c r="R160" s="87" t="e">
        <f t="shared" ca="1" si="794"/>
        <v>#REF!</v>
      </c>
      <c r="S160" s="87" t="e">
        <f t="shared" ca="1" si="794"/>
        <v>#REF!</v>
      </c>
      <c r="T160" s="87" t="e">
        <f t="shared" ca="1" si="794"/>
        <v>#REF!</v>
      </c>
      <c r="U160" s="87" t="e">
        <f t="shared" ca="1" si="794"/>
        <v>#REF!</v>
      </c>
      <c r="X160" s="87">
        <f ca="1">Ranking!B156</f>
        <v>0</v>
      </c>
      <c r="Y160" s="87" t="e">
        <f ca="1">IF(AH160=0,0,Ranking!C156)</f>
        <v>#VALUE!</v>
      </c>
      <c r="Z160" s="91">
        <f ca="1">Ranking!G156</f>
        <v>0</v>
      </c>
      <c r="AA160" s="87" t="e">
        <f ca="1">MCA!ES159</f>
        <v>#REF!</v>
      </c>
      <c r="AB160" s="87">
        <f ca="1">MCA!ET159</f>
        <v>0</v>
      </c>
      <c r="AC160" s="87">
        <f ca="1">MCA!EU159</f>
        <v>0</v>
      </c>
      <c r="AD160" s="87" t="e">
        <f ca="1">INDEX('MCA-INPUT'!$C$22:$C$25,MATCH(AC160,$W$376:$W$379,0),1)</f>
        <v>#N/A</v>
      </c>
      <c r="AE160" s="87" t="e">
        <f t="shared" ca="1" si="652"/>
        <v>#VALUE!</v>
      </c>
      <c r="AF160" s="87">
        <f ca="1">MATCH(AB160,$AB$7:AB160,0)</f>
        <v>1</v>
      </c>
      <c r="AG160" s="87" t="str">
        <f t="shared" ca="1" si="653"/>
        <v>00</v>
      </c>
      <c r="AH160" s="87" t="e">
        <f t="shared" ca="1" si="654"/>
        <v>#VALUE!</v>
      </c>
      <c r="AI160" s="87" t="e">
        <f t="shared" ca="1" si="675"/>
        <v>#VALUE!</v>
      </c>
      <c r="AK160" s="87" t="e">
        <f t="shared" ca="1" si="655"/>
        <v>#VALUE!</v>
      </c>
      <c r="AL160" s="87" t="e">
        <f t="shared" ca="1" si="676"/>
        <v>#VALUE!</v>
      </c>
      <c r="AM160" s="87" t="e">
        <f t="shared" ca="1" si="656"/>
        <v>#VALUE!</v>
      </c>
      <c r="AN160" s="87" t="e">
        <f t="shared" ref="AN160:BA160" ca="1" si="807">IF(AM160&gt;0,2,IF($AL160&lt;=AN$5,1,0))</f>
        <v>#VALUE!</v>
      </c>
      <c r="AO160" s="87" t="e">
        <f t="shared" ca="1" si="807"/>
        <v>#VALUE!</v>
      </c>
      <c r="AP160" s="87" t="e">
        <f t="shared" ca="1" si="807"/>
        <v>#VALUE!</v>
      </c>
      <c r="AQ160" s="87" t="e">
        <f t="shared" ca="1" si="807"/>
        <v>#VALUE!</v>
      </c>
      <c r="AR160" s="87" t="e">
        <f t="shared" ca="1" si="807"/>
        <v>#VALUE!</v>
      </c>
      <c r="AS160" s="87" t="e">
        <f t="shared" ca="1" si="807"/>
        <v>#VALUE!</v>
      </c>
      <c r="AT160" s="87" t="e">
        <f t="shared" ca="1" si="807"/>
        <v>#VALUE!</v>
      </c>
      <c r="AU160" s="87" t="e">
        <f t="shared" ca="1" si="807"/>
        <v>#VALUE!</v>
      </c>
      <c r="AV160" s="87" t="e">
        <f t="shared" ca="1" si="807"/>
        <v>#VALUE!</v>
      </c>
      <c r="AW160" s="87" t="e">
        <f t="shared" ca="1" si="807"/>
        <v>#VALUE!</v>
      </c>
      <c r="AX160" s="87" t="e">
        <f t="shared" ca="1" si="807"/>
        <v>#VALUE!</v>
      </c>
      <c r="AY160" s="87" t="e">
        <f t="shared" ca="1" si="807"/>
        <v>#VALUE!</v>
      </c>
      <c r="AZ160" s="87" t="e">
        <f t="shared" ca="1" si="807"/>
        <v>#VALUE!</v>
      </c>
      <c r="BA160" s="87" t="e">
        <f t="shared" ca="1" si="807"/>
        <v>#VALUE!</v>
      </c>
      <c r="BB160" s="87" t="e">
        <f t="shared" ref="BB160:BF160" ca="1" si="808">IF(BA160&gt;0,2,IF($AL160&lt;=BB$5,1,0))</f>
        <v>#VALUE!</v>
      </c>
      <c r="BC160" s="87" t="e">
        <f t="shared" ca="1" si="808"/>
        <v>#VALUE!</v>
      </c>
      <c r="BD160" s="87" t="e">
        <f t="shared" ca="1" si="808"/>
        <v>#VALUE!</v>
      </c>
      <c r="BE160" s="87" t="e">
        <f t="shared" ca="1" si="808"/>
        <v>#VALUE!</v>
      </c>
      <c r="BF160" s="87" t="e">
        <f t="shared" ca="1" si="808"/>
        <v>#VALUE!</v>
      </c>
      <c r="BH160" s="87" t="e">
        <f t="shared" ca="1" si="659"/>
        <v>#VALUE!</v>
      </c>
      <c r="BI160" s="87" t="e">
        <f t="shared" ca="1" si="660"/>
        <v>#VALUE!</v>
      </c>
      <c r="BJ160" s="87" t="e">
        <f t="shared" ca="1" si="661"/>
        <v>#VALUE!</v>
      </c>
      <c r="BK160" s="87" t="e">
        <f t="shared" ca="1" si="662"/>
        <v>#VALUE!</v>
      </c>
      <c r="BL160" s="87" t="e">
        <f t="shared" ca="1" si="663"/>
        <v>#VALUE!</v>
      </c>
      <c r="BM160" s="87" t="e">
        <f t="shared" ca="1" si="664"/>
        <v>#VALUE!</v>
      </c>
      <c r="BN160" s="87" t="e">
        <f t="shared" ca="1" si="665"/>
        <v>#VALUE!</v>
      </c>
      <c r="BO160" s="87" t="e">
        <f t="shared" ca="1" si="666"/>
        <v>#VALUE!</v>
      </c>
      <c r="BP160" s="87" t="e">
        <f t="shared" ca="1" si="667"/>
        <v>#VALUE!</v>
      </c>
      <c r="BQ160" s="87" t="e">
        <f t="shared" ca="1" si="668"/>
        <v>#VALUE!</v>
      </c>
      <c r="BR160" s="87" t="e">
        <f t="shared" ca="1" si="669"/>
        <v>#VALUE!</v>
      </c>
      <c r="BS160" s="87" t="e">
        <f t="shared" ca="1" si="670"/>
        <v>#VALUE!</v>
      </c>
      <c r="BT160" s="87" t="e">
        <f t="shared" ca="1" si="671"/>
        <v>#VALUE!</v>
      </c>
      <c r="BU160" s="87" t="e">
        <f t="shared" ca="1" si="672"/>
        <v>#VALUE!</v>
      </c>
      <c r="BV160" s="87" t="e">
        <f t="shared" ca="1" si="673"/>
        <v>#VALUE!</v>
      </c>
      <c r="BW160" s="87" t="e">
        <f t="shared" ca="1" si="788"/>
        <v>#VALUE!</v>
      </c>
      <c r="BX160" s="87" t="e">
        <f t="shared" ca="1" si="788"/>
        <v>#VALUE!</v>
      </c>
      <c r="BY160" s="87" t="e">
        <f t="shared" ca="1" si="788"/>
        <v>#VALUE!</v>
      </c>
      <c r="BZ160" s="87" t="e">
        <f t="shared" ca="1" si="788"/>
        <v>#VALUE!</v>
      </c>
      <c r="CA160" s="87" t="e">
        <f t="shared" ca="1" si="788"/>
        <v>#VALUE!</v>
      </c>
      <c r="CD160" s="87" t="e">
        <f t="array" aca="1" ref="CD160" ca="1">IF(CD159=0,0,MIN(IF(CD$7:CD$109&gt;CD159,CD$7:CD$109,"")))</f>
        <v>#N/A</v>
      </c>
      <c r="CE160" s="87" t="e">
        <f t="array" aca="1" ref="CE160" ca="1">IF(CE159=0,0,MIN(IF(CE$7:CE$109&gt;CE159,CE$7:CE$109,"")))</f>
        <v>#REF!</v>
      </c>
      <c r="CF160" s="87" t="e">
        <f t="array" aca="1" ref="CF160" ca="1">IF(CF159=0,0,MIN(IF(CF$7:CF$109&gt;CF159,CF$7:CF$109,"")))</f>
        <v>#REF!</v>
      </c>
      <c r="CG160" s="87" t="e">
        <f t="array" aca="1" ref="CG160" ca="1">IF(CG159=0,0,MIN(IF(CG$7:CG$109&gt;CG159,CG$7:CG$109,"")))</f>
        <v>#REF!</v>
      </c>
      <c r="CH160" s="87" t="e">
        <f t="array" aca="1" ref="CH160" ca="1">IF(CH159=0,0,MIN(IF(CH$7:CH$109&gt;CH159,CH$7:CH$109,"")))</f>
        <v>#REF!</v>
      </c>
      <c r="CI160" s="87" t="e">
        <f t="array" aca="1" ref="CI160" ca="1">IF(CI159=0,0,MIN(IF(CI$7:CI$109&gt;CI159,CI$7:CI$109,"")))</f>
        <v>#REF!</v>
      </c>
      <c r="CJ160" s="87" t="e">
        <f t="array" aca="1" ref="CJ160" ca="1">IF(CJ159=0,0,MIN(IF(CJ$7:CJ$109&gt;CJ159,CJ$7:CJ$109,"")))</f>
        <v>#REF!</v>
      </c>
      <c r="CK160" s="87" t="e">
        <f t="array" aca="1" ref="CK160" ca="1">IF(CK159=0,0,MIN(IF(CK$7:CK$109&gt;CK159,CK$7:CK$109,"")))</f>
        <v>#REF!</v>
      </c>
      <c r="CL160" s="87" t="e">
        <f t="array" aca="1" ref="CL160" ca="1">IF(CL159=0,0,MIN(IF(CL$7:CL$109&gt;CL159,CL$7:CL$109,"")))</f>
        <v>#REF!</v>
      </c>
      <c r="CM160" s="87" t="e">
        <f t="array" aca="1" ref="CM160" ca="1">IF(CM159=0,0,MIN(IF(CM$7:CM$109&gt;CM159,CM$7:CM$109,"")))</f>
        <v>#REF!</v>
      </c>
      <c r="CN160" s="87" t="e">
        <f t="array" aca="1" ref="CN160" ca="1">IF(CN159=0,0,MIN(IF(CN$7:CN$109&gt;CN159,CN$7:CN$109,"")))</f>
        <v>#REF!</v>
      </c>
      <c r="CO160" s="87" t="e">
        <f t="array" aca="1" ref="CO160" ca="1">IF(CO159=0,0,MIN(IF(CO$7:CO$109&gt;CO159,CO$7:CO$109,"")))</f>
        <v>#REF!</v>
      </c>
      <c r="CP160" s="87" t="e">
        <f t="array" aca="1" ref="CP160" ca="1">IF(CP159=0,0,MIN(IF(CP$7:CP$109&gt;CP159,CP$7:CP$109,"")))</f>
        <v>#REF!</v>
      </c>
      <c r="CQ160" s="87" t="e">
        <f t="array" aca="1" ref="CQ160" ca="1">IF(CQ159=0,0,MIN(IF(CQ$7:CQ$109&gt;CQ159,CQ$7:CQ$109,"")))</f>
        <v>#REF!</v>
      </c>
      <c r="CR160" s="87" t="e">
        <f t="array" aca="1" ref="CR160" ca="1">IF(CR159=0,0,MIN(IF(CR$7:CR$109&gt;CR159,CR$7:CR$109,"")))</f>
        <v>#REF!</v>
      </c>
      <c r="CS160" s="87" t="e">
        <f t="array" aca="1" ref="CS160" ca="1">IF(CS159=0,0,MIN(IF(CS$7:CS$109&gt;CS159,CS$7:CS$109,"")))</f>
        <v>#REF!</v>
      </c>
      <c r="CT160" s="87" t="e">
        <f t="array" aca="1" ref="CT160" ca="1">IF(CT159=0,0,MIN(IF(CT$7:CT$109&gt;CT159,CT$7:CT$109,"")))</f>
        <v>#REF!</v>
      </c>
      <c r="CU160" s="87" t="e">
        <f t="array" aca="1" ref="CU160" ca="1">IF(CU159=0,0,MIN(IF(CU$7:CU$109&gt;CU159,CU$7:CU$109,"")))</f>
        <v>#REF!</v>
      </c>
      <c r="CV160" s="87" t="e">
        <f t="array" aca="1" ref="CV160" ca="1">IF(CV159=0,0,MIN(IF(CV$7:CV$109&gt;CV159,CV$7:CV$109,"")))</f>
        <v>#REF!</v>
      </c>
      <c r="CW160" s="87" t="e">
        <f t="array" aca="1" ref="CW160" ca="1">IF(CW159=0,0,MIN(IF(CW$7:CW$109&gt;CW159,CW$7:CW$109,"")))</f>
        <v>#REF!</v>
      </c>
      <c r="DC160" s="87" t="e">
        <f t="shared" ca="1" si="679"/>
        <v>#VALUE!</v>
      </c>
      <c r="DD160" s="87" t="e">
        <f t="shared" ca="1" si="680"/>
        <v>#VALUE!</v>
      </c>
      <c r="DE160" s="87" t="e">
        <f t="shared" ca="1" si="681"/>
        <v>#VALUE!</v>
      </c>
      <c r="DF160" s="87" t="e">
        <f t="shared" ca="1" si="682"/>
        <v>#VALUE!</v>
      </c>
      <c r="DG160" s="87" t="e">
        <f t="shared" ca="1" si="683"/>
        <v>#VALUE!</v>
      </c>
      <c r="DH160" s="87" t="e">
        <f t="shared" ca="1" si="684"/>
        <v>#VALUE!</v>
      </c>
      <c r="DI160" s="87" t="e">
        <f t="shared" ca="1" si="685"/>
        <v>#VALUE!</v>
      </c>
      <c r="DJ160" s="87" t="e">
        <f t="shared" ca="1" si="686"/>
        <v>#VALUE!</v>
      </c>
      <c r="DK160" s="87" t="e">
        <f t="shared" ca="1" si="687"/>
        <v>#VALUE!</v>
      </c>
      <c r="DL160" s="87" t="e">
        <f t="shared" ca="1" si="688"/>
        <v>#VALUE!</v>
      </c>
      <c r="DM160" s="87" t="e">
        <f t="shared" ca="1" si="689"/>
        <v>#VALUE!</v>
      </c>
      <c r="DN160" s="87" t="e">
        <f t="shared" ca="1" si="690"/>
        <v>#VALUE!</v>
      </c>
      <c r="DO160" s="87" t="e">
        <f t="shared" ca="1" si="691"/>
        <v>#VALUE!</v>
      </c>
      <c r="DP160" s="87" t="e">
        <f t="shared" ca="1" si="692"/>
        <v>#VALUE!</v>
      </c>
      <c r="DQ160" s="87" t="e">
        <f t="shared" ca="1" si="693"/>
        <v>#VALUE!</v>
      </c>
      <c r="DR160" s="87" t="e">
        <f t="shared" ca="1" si="694"/>
        <v>#VALUE!</v>
      </c>
      <c r="DS160" s="87" t="e">
        <f t="shared" ca="1" si="695"/>
        <v>#VALUE!</v>
      </c>
      <c r="DT160" s="87" t="e">
        <f t="shared" ca="1" si="696"/>
        <v>#VALUE!</v>
      </c>
      <c r="DU160" s="87" t="e">
        <f t="shared" ca="1" si="697"/>
        <v>#VALUE!</v>
      </c>
      <c r="DV160" s="87" t="e">
        <f t="shared" ca="1" si="698"/>
        <v>#VALUE!</v>
      </c>
      <c r="DW160" s="87" t="e">
        <f t="shared" ca="1" si="699"/>
        <v>#VALUE!</v>
      </c>
      <c r="DY160" s="87" t="e">
        <f t="shared" ca="1" si="700"/>
        <v>#VALUE!</v>
      </c>
      <c r="DZ160" s="87" t="e">
        <f t="shared" ca="1" si="701"/>
        <v>#VALUE!</v>
      </c>
      <c r="EA160" s="87" t="e">
        <f t="shared" ca="1" si="702"/>
        <v>#VALUE!</v>
      </c>
      <c r="EB160" s="87" t="e">
        <f t="shared" ca="1" si="703"/>
        <v>#VALUE!</v>
      </c>
      <c r="EC160" s="87" t="e">
        <f t="shared" ca="1" si="704"/>
        <v>#VALUE!</v>
      </c>
      <c r="ED160" s="87" t="e">
        <f t="shared" ca="1" si="705"/>
        <v>#VALUE!</v>
      </c>
      <c r="EE160" s="87" t="e">
        <f t="shared" ca="1" si="706"/>
        <v>#VALUE!</v>
      </c>
      <c r="EF160" s="87" t="e">
        <f t="shared" ca="1" si="707"/>
        <v>#VALUE!</v>
      </c>
      <c r="EG160" s="87" t="e">
        <f t="shared" ca="1" si="708"/>
        <v>#VALUE!</v>
      </c>
      <c r="EH160" s="87" t="e">
        <f t="shared" ca="1" si="709"/>
        <v>#VALUE!</v>
      </c>
      <c r="EI160" s="87" t="e">
        <f t="shared" ca="1" si="710"/>
        <v>#VALUE!</v>
      </c>
      <c r="EJ160" s="87" t="e">
        <f t="shared" ca="1" si="711"/>
        <v>#VALUE!</v>
      </c>
      <c r="EK160" s="87" t="e">
        <f t="shared" ca="1" si="712"/>
        <v>#VALUE!</v>
      </c>
      <c r="EL160" s="87" t="e">
        <f t="shared" ca="1" si="713"/>
        <v>#VALUE!</v>
      </c>
      <c r="EM160" s="87" t="e">
        <f t="shared" ca="1" si="714"/>
        <v>#VALUE!</v>
      </c>
      <c r="EN160" s="87" t="e">
        <f t="shared" ca="1" si="715"/>
        <v>#VALUE!</v>
      </c>
      <c r="EO160" s="87" t="e">
        <f t="shared" ca="1" si="716"/>
        <v>#VALUE!</v>
      </c>
      <c r="EP160" s="87" t="e">
        <f t="shared" ca="1" si="717"/>
        <v>#VALUE!</v>
      </c>
      <c r="EQ160" s="87" t="e">
        <f t="shared" ca="1" si="718"/>
        <v>#VALUE!</v>
      </c>
      <c r="ER160" s="87" t="e">
        <f t="shared" ca="1" si="719"/>
        <v>#VALUE!</v>
      </c>
      <c r="ES160" s="87" t="e">
        <f t="shared" ca="1" si="720"/>
        <v>#VALUE!</v>
      </c>
      <c r="EU160" s="87" t="e">
        <f t="shared" ca="1" si="721"/>
        <v>#VALUE!</v>
      </c>
      <c r="EV160" s="87" t="e">
        <f t="shared" ca="1" si="722"/>
        <v>#VALUE!</v>
      </c>
      <c r="EW160" s="87" t="e">
        <f t="shared" ca="1" si="723"/>
        <v>#VALUE!</v>
      </c>
      <c r="EX160" s="87" t="e">
        <f t="shared" ca="1" si="724"/>
        <v>#VALUE!</v>
      </c>
      <c r="EY160" s="87" t="e">
        <f t="shared" ca="1" si="725"/>
        <v>#VALUE!</v>
      </c>
      <c r="EZ160" s="87" t="e">
        <f t="shared" ca="1" si="726"/>
        <v>#VALUE!</v>
      </c>
      <c r="FA160" s="87" t="e">
        <f t="shared" ca="1" si="727"/>
        <v>#VALUE!</v>
      </c>
      <c r="FB160" s="87" t="e">
        <f t="shared" ca="1" si="728"/>
        <v>#VALUE!</v>
      </c>
      <c r="FC160" s="87" t="e">
        <f t="shared" ca="1" si="729"/>
        <v>#VALUE!</v>
      </c>
      <c r="FD160" s="87" t="e">
        <f t="shared" ca="1" si="730"/>
        <v>#VALUE!</v>
      </c>
      <c r="FE160" s="87" t="e">
        <f t="shared" ca="1" si="731"/>
        <v>#VALUE!</v>
      </c>
      <c r="FF160" s="87" t="e">
        <f t="shared" ca="1" si="732"/>
        <v>#VALUE!</v>
      </c>
      <c r="FG160" s="87" t="e">
        <f t="shared" ca="1" si="733"/>
        <v>#VALUE!</v>
      </c>
      <c r="FH160" s="87" t="e">
        <f t="shared" ca="1" si="734"/>
        <v>#VALUE!</v>
      </c>
      <c r="FI160" s="87" t="e">
        <f t="shared" ca="1" si="735"/>
        <v>#VALUE!</v>
      </c>
      <c r="FJ160" s="87" t="e">
        <f t="shared" ca="1" si="736"/>
        <v>#VALUE!</v>
      </c>
      <c r="FK160" s="87" t="e">
        <f t="shared" ca="1" si="737"/>
        <v>#VALUE!</v>
      </c>
      <c r="FL160" s="87" t="e">
        <f t="shared" ca="1" si="738"/>
        <v>#VALUE!</v>
      </c>
      <c r="FM160" s="87" t="e">
        <f t="shared" ca="1" si="739"/>
        <v>#VALUE!</v>
      </c>
      <c r="FN160" s="87" t="e">
        <f t="shared" ca="1" si="740"/>
        <v>#VALUE!</v>
      </c>
      <c r="FO160" s="87" t="e">
        <f t="shared" ca="1" si="741"/>
        <v>#VALUE!</v>
      </c>
      <c r="FQ160" s="87">
        <f ca="1"/>
        <v>0</v>
      </c>
      <c r="FR160" s="87">
        <f ca="1"/>
        <v>0</v>
      </c>
      <c r="FS160" s="87">
        <f ca="1"/>
        <v>0</v>
      </c>
      <c r="FT160" s="87">
        <f ca="1"/>
        <v>0</v>
      </c>
      <c r="FU160" s="87">
        <f ca="1"/>
        <v>0</v>
      </c>
      <c r="FV160" s="87">
        <f ca="1"/>
        <v>0</v>
      </c>
      <c r="FW160" s="87">
        <f ca="1"/>
        <v>0</v>
      </c>
      <c r="FX160" s="87">
        <f ca="1"/>
        <v>0</v>
      </c>
      <c r="FY160" s="87">
        <f ca="1"/>
        <v>0</v>
      </c>
      <c r="FZ160" s="87">
        <f ca="1"/>
        <v>0</v>
      </c>
      <c r="GA160" s="87">
        <f ca="1"/>
        <v>0</v>
      </c>
      <c r="GB160" s="87">
        <f ca="1"/>
        <v>0</v>
      </c>
      <c r="GC160" s="87">
        <f ca="1"/>
        <v>0</v>
      </c>
      <c r="GD160" s="87">
        <f ca="1"/>
        <v>0</v>
      </c>
      <c r="GE160" s="87">
        <f ca="1"/>
        <v>0</v>
      </c>
      <c r="GF160" s="87">
        <f ca="1"/>
        <v>0</v>
      </c>
      <c r="GG160" s="87">
        <f ca="1"/>
        <v>0</v>
      </c>
      <c r="GH160" s="87">
        <f ca="1"/>
        <v>0</v>
      </c>
      <c r="GI160" s="87">
        <f ca="1"/>
        <v>0</v>
      </c>
      <c r="GJ160" s="87">
        <f ca="1"/>
        <v>0</v>
      </c>
    </row>
    <row r="161" spans="1:192" x14ac:dyDescent="0.25">
      <c r="A161" s="87">
        <f t="shared" si="789"/>
        <v>152</v>
      </c>
      <c r="B161" s="87" t="e">
        <f t="shared" ca="1" si="744"/>
        <v>#N/A</v>
      </c>
      <c r="C161" s="87" t="e">
        <f t="shared" ca="1" si="745"/>
        <v>#REF!</v>
      </c>
      <c r="D161" s="87" t="e">
        <f t="shared" ca="1" si="746"/>
        <v>#REF!</v>
      </c>
      <c r="E161" s="87" t="e">
        <f t="shared" ca="1" si="747"/>
        <v>#REF!</v>
      </c>
      <c r="F161" s="87" t="e">
        <f t="shared" ca="1" si="748"/>
        <v>#REF!</v>
      </c>
      <c r="G161" s="87" t="e">
        <f t="shared" ca="1" si="749"/>
        <v>#REF!</v>
      </c>
      <c r="H161" s="87" t="e">
        <f t="shared" ca="1" si="750"/>
        <v>#REF!</v>
      </c>
      <c r="I161" s="87" t="e">
        <f t="shared" ca="1" si="751"/>
        <v>#REF!</v>
      </c>
      <c r="J161" s="87" t="e">
        <f t="shared" ca="1" si="752"/>
        <v>#REF!</v>
      </c>
      <c r="K161" s="87" t="e">
        <f t="shared" ca="1" si="753"/>
        <v>#REF!</v>
      </c>
      <c r="L161" s="87" t="e">
        <f t="shared" ca="1" si="754"/>
        <v>#REF!</v>
      </c>
      <c r="M161" s="87" t="e">
        <f t="shared" ca="1" si="755"/>
        <v>#REF!</v>
      </c>
      <c r="N161" s="87" t="e">
        <f t="shared" ca="1" si="756"/>
        <v>#REF!</v>
      </c>
      <c r="O161" s="87" t="e">
        <f t="shared" ca="1" si="757"/>
        <v>#REF!</v>
      </c>
      <c r="P161" s="87" t="e">
        <f t="shared" ca="1" si="758"/>
        <v>#REF!</v>
      </c>
      <c r="Q161" s="87" t="e">
        <f t="shared" ca="1" si="794"/>
        <v>#REF!</v>
      </c>
      <c r="R161" s="87" t="e">
        <f t="shared" ca="1" si="794"/>
        <v>#REF!</v>
      </c>
      <c r="S161" s="87" t="e">
        <f t="shared" ca="1" si="794"/>
        <v>#REF!</v>
      </c>
      <c r="T161" s="87" t="e">
        <f t="shared" ca="1" si="794"/>
        <v>#REF!</v>
      </c>
      <c r="U161" s="87" t="e">
        <f t="shared" ca="1" si="794"/>
        <v>#REF!</v>
      </c>
      <c r="X161" s="87">
        <f ca="1">Ranking!B157</f>
        <v>0</v>
      </c>
      <c r="Y161" s="87" t="e">
        <f ca="1">IF(AH161=0,0,Ranking!C157)</f>
        <v>#VALUE!</v>
      </c>
      <c r="Z161" s="91">
        <f ca="1">Ranking!G157</f>
        <v>0</v>
      </c>
      <c r="AA161" s="87" t="e">
        <f ca="1">MCA!ES160</f>
        <v>#REF!</v>
      </c>
      <c r="AB161" s="87">
        <f ca="1">MCA!ET160</f>
        <v>0</v>
      </c>
      <c r="AC161" s="87">
        <f ca="1">MCA!EU160</f>
        <v>0</v>
      </c>
      <c r="AD161" s="87" t="e">
        <f ca="1">INDEX('MCA-INPUT'!$C$22:$C$25,MATCH(AC161,$W$376:$W$379,0),1)</f>
        <v>#N/A</v>
      </c>
      <c r="AE161" s="87" t="e">
        <f t="shared" ca="1" si="652"/>
        <v>#VALUE!</v>
      </c>
      <c r="AF161" s="87">
        <f ca="1">MATCH(AB161,$AB$7:AB161,0)</f>
        <v>1</v>
      </c>
      <c r="AG161" s="87" t="str">
        <f t="shared" ca="1" si="653"/>
        <v>00</v>
      </c>
      <c r="AH161" s="87" t="e">
        <f t="shared" ca="1" si="654"/>
        <v>#VALUE!</v>
      </c>
      <c r="AI161" s="87" t="e">
        <f t="shared" ca="1" si="675"/>
        <v>#VALUE!</v>
      </c>
      <c r="AK161" s="87" t="e">
        <f t="shared" ca="1" si="655"/>
        <v>#VALUE!</v>
      </c>
      <c r="AL161" s="87" t="e">
        <f t="shared" ca="1" si="676"/>
        <v>#VALUE!</v>
      </c>
      <c r="AM161" s="87" t="e">
        <f t="shared" ca="1" si="656"/>
        <v>#VALUE!</v>
      </c>
      <c r="AN161" s="87" t="e">
        <f t="shared" ref="AN161:BA161" ca="1" si="809">IF(AM161&gt;0,2,IF($AL161&lt;=AN$5,1,0))</f>
        <v>#VALUE!</v>
      </c>
      <c r="AO161" s="87" t="e">
        <f t="shared" ca="1" si="809"/>
        <v>#VALUE!</v>
      </c>
      <c r="AP161" s="87" t="e">
        <f t="shared" ca="1" si="809"/>
        <v>#VALUE!</v>
      </c>
      <c r="AQ161" s="87" t="e">
        <f t="shared" ca="1" si="809"/>
        <v>#VALUE!</v>
      </c>
      <c r="AR161" s="87" t="e">
        <f t="shared" ca="1" si="809"/>
        <v>#VALUE!</v>
      </c>
      <c r="AS161" s="87" t="e">
        <f t="shared" ca="1" si="809"/>
        <v>#VALUE!</v>
      </c>
      <c r="AT161" s="87" t="e">
        <f t="shared" ca="1" si="809"/>
        <v>#VALUE!</v>
      </c>
      <c r="AU161" s="87" t="e">
        <f t="shared" ca="1" si="809"/>
        <v>#VALUE!</v>
      </c>
      <c r="AV161" s="87" t="e">
        <f t="shared" ca="1" si="809"/>
        <v>#VALUE!</v>
      </c>
      <c r="AW161" s="87" t="e">
        <f t="shared" ca="1" si="809"/>
        <v>#VALUE!</v>
      </c>
      <c r="AX161" s="87" t="e">
        <f t="shared" ca="1" si="809"/>
        <v>#VALUE!</v>
      </c>
      <c r="AY161" s="87" t="e">
        <f t="shared" ca="1" si="809"/>
        <v>#VALUE!</v>
      </c>
      <c r="AZ161" s="87" t="e">
        <f t="shared" ca="1" si="809"/>
        <v>#VALUE!</v>
      </c>
      <c r="BA161" s="87" t="e">
        <f t="shared" ca="1" si="809"/>
        <v>#VALUE!</v>
      </c>
      <c r="BB161" s="87" t="e">
        <f t="shared" ref="BB161:BF161" ca="1" si="810">IF(BA161&gt;0,2,IF($AL161&lt;=BB$5,1,0))</f>
        <v>#VALUE!</v>
      </c>
      <c r="BC161" s="87" t="e">
        <f t="shared" ca="1" si="810"/>
        <v>#VALUE!</v>
      </c>
      <c r="BD161" s="87" t="e">
        <f t="shared" ca="1" si="810"/>
        <v>#VALUE!</v>
      </c>
      <c r="BE161" s="87" t="e">
        <f t="shared" ca="1" si="810"/>
        <v>#VALUE!</v>
      </c>
      <c r="BF161" s="87" t="e">
        <f t="shared" ca="1" si="810"/>
        <v>#VALUE!</v>
      </c>
      <c r="BH161" s="87" t="e">
        <f t="shared" ca="1" si="659"/>
        <v>#VALUE!</v>
      </c>
      <c r="BI161" s="87" t="e">
        <f t="shared" ca="1" si="660"/>
        <v>#VALUE!</v>
      </c>
      <c r="BJ161" s="87" t="e">
        <f t="shared" ca="1" si="661"/>
        <v>#VALUE!</v>
      </c>
      <c r="BK161" s="87" t="e">
        <f t="shared" ca="1" si="662"/>
        <v>#VALUE!</v>
      </c>
      <c r="BL161" s="87" t="e">
        <f t="shared" ca="1" si="663"/>
        <v>#VALUE!</v>
      </c>
      <c r="BM161" s="87" t="e">
        <f t="shared" ca="1" si="664"/>
        <v>#VALUE!</v>
      </c>
      <c r="BN161" s="87" t="e">
        <f t="shared" ca="1" si="665"/>
        <v>#VALUE!</v>
      </c>
      <c r="BO161" s="87" t="e">
        <f t="shared" ca="1" si="666"/>
        <v>#VALUE!</v>
      </c>
      <c r="BP161" s="87" t="e">
        <f t="shared" ca="1" si="667"/>
        <v>#VALUE!</v>
      </c>
      <c r="BQ161" s="87" t="e">
        <f t="shared" ca="1" si="668"/>
        <v>#VALUE!</v>
      </c>
      <c r="BR161" s="87" t="e">
        <f t="shared" ca="1" si="669"/>
        <v>#VALUE!</v>
      </c>
      <c r="BS161" s="87" t="e">
        <f t="shared" ca="1" si="670"/>
        <v>#VALUE!</v>
      </c>
      <c r="BT161" s="87" t="e">
        <f t="shared" ca="1" si="671"/>
        <v>#VALUE!</v>
      </c>
      <c r="BU161" s="87" t="e">
        <f t="shared" ca="1" si="672"/>
        <v>#VALUE!</v>
      </c>
      <c r="BV161" s="87" t="e">
        <f t="shared" ca="1" si="673"/>
        <v>#VALUE!</v>
      </c>
      <c r="BW161" s="87" t="e">
        <f t="shared" ca="1" si="788"/>
        <v>#VALUE!</v>
      </c>
      <c r="BX161" s="87" t="e">
        <f t="shared" ca="1" si="788"/>
        <v>#VALUE!</v>
      </c>
      <c r="BY161" s="87" t="e">
        <f t="shared" ca="1" si="788"/>
        <v>#VALUE!</v>
      </c>
      <c r="BZ161" s="87" t="e">
        <f t="shared" ca="1" si="788"/>
        <v>#VALUE!</v>
      </c>
      <c r="CA161" s="87" t="e">
        <f t="shared" ca="1" si="788"/>
        <v>#VALUE!</v>
      </c>
      <c r="CD161" s="87" t="e">
        <f t="array" aca="1" ref="CD161" ca="1">IF(CD160=0,0,MIN(IF(CD$7:CD$109&gt;CD160,CD$7:CD$109,"")))</f>
        <v>#N/A</v>
      </c>
      <c r="CE161" s="87" t="e">
        <f t="array" aca="1" ref="CE161" ca="1">IF(CE160=0,0,MIN(IF(CE$7:CE$109&gt;CE160,CE$7:CE$109,"")))</f>
        <v>#REF!</v>
      </c>
      <c r="CF161" s="87" t="e">
        <f t="array" aca="1" ref="CF161" ca="1">IF(CF160=0,0,MIN(IF(CF$7:CF$109&gt;CF160,CF$7:CF$109,"")))</f>
        <v>#REF!</v>
      </c>
      <c r="CG161" s="87" t="e">
        <f t="array" aca="1" ref="CG161" ca="1">IF(CG160=0,0,MIN(IF(CG$7:CG$109&gt;CG160,CG$7:CG$109,"")))</f>
        <v>#REF!</v>
      </c>
      <c r="CH161" s="87" t="e">
        <f t="array" aca="1" ref="CH161" ca="1">IF(CH160=0,0,MIN(IF(CH$7:CH$109&gt;CH160,CH$7:CH$109,"")))</f>
        <v>#REF!</v>
      </c>
      <c r="CI161" s="87" t="e">
        <f t="array" aca="1" ref="CI161" ca="1">IF(CI160=0,0,MIN(IF(CI$7:CI$109&gt;CI160,CI$7:CI$109,"")))</f>
        <v>#REF!</v>
      </c>
      <c r="CJ161" s="87" t="e">
        <f t="array" aca="1" ref="CJ161" ca="1">IF(CJ160=0,0,MIN(IF(CJ$7:CJ$109&gt;CJ160,CJ$7:CJ$109,"")))</f>
        <v>#REF!</v>
      </c>
      <c r="CK161" s="87" t="e">
        <f t="array" aca="1" ref="CK161" ca="1">IF(CK160=0,0,MIN(IF(CK$7:CK$109&gt;CK160,CK$7:CK$109,"")))</f>
        <v>#REF!</v>
      </c>
      <c r="CL161" s="87" t="e">
        <f t="array" aca="1" ref="CL161" ca="1">IF(CL160=0,0,MIN(IF(CL$7:CL$109&gt;CL160,CL$7:CL$109,"")))</f>
        <v>#REF!</v>
      </c>
      <c r="CM161" s="87" t="e">
        <f t="array" aca="1" ref="CM161" ca="1">IF(CM160=0,0,MIN(IF(CM$7:CM$109&gt;CM160,CM$7:CM$109,"")))</f>
        <v>#REF!</v>
      </c>
      <c r="CN161" s="87" t="e">
        <f t="array" aca="1" ref="CN161" ca="1">IF(CN160=0,0,MIN(IF(CN$7:CN$109&gt;CN160,CN$7:CN$109,"")))</f>
        <v>#REF!</v>
      </c>
      <c r="CO161" s="87" t="e">
        <f t="array" aca="1" ref="CO161" ca="1">IF(CO160=0,0,MIN(IF(CO$7:CO$109&gt;CO160,CO$7:CO$109,"")))</f>
        <v>#REF!</v>
      </c>
      <c r="CP161" s="87" t="e">
        <f t="array" aca="1" ref="CP161" ca="1">IF(CP160=0,0,MIN(IF(CP$7:CP$109&gt;CP160,CP$7:CP$109,"")))</f>
        <v>#REF!</v>
      </c>
      <c r="CQ161" s="87" t="e">
        <f t="array" aca="1" ref="CQ161" ca="1">IF(CQ160=0,0,MIN(IF(CQ$7:CQ$109&gt;CQ160,CQ$7:CQ$109,"")))</f>
        <v>#REF!</v>
      </c>
      <c r="CR161" s="87" t="e">
        <f t="array" aca="1" ref="CR161" ca="1">IF(CR160=0,0,MIN(IF(CR$7:CR$109&gt;CR160,CR$7:CR$109,"")))</f>
        <v>#REF!</v>
      </c>
      <c r="CS161" s="87" t="e">
        <f t="array" aca="1" ref="CS161" ca="1">IF(CS160=0,0,MIN(IF(CS$7:CS$109&gt;CS160,CS$7:CS$109,"")))</f>
        <v>#REF!</v>
      </c>
      <c r="CT161" s="87" t="e">
        <f t="array" aca="1" ref="CT161" ca="1">IF(CT160=0,0,MIN(IF(CT$7:CT$109&gt;CT160,CT$7:CT$109,"")))</f>
        <v>#REF!</v>
      </c>
      <c r="CU161" s="87" t="e">
        <f t="array" aca="1" ref="CU161" ca="1">IF(CU160=0,0,MIN(IF(CU$7:CU$109&gt;CU160,CU$7:CU$109,"")))</f>
        <v>#REF!</v>
      </c>
      <c r="CV161" s="87" t="e">
        <f t="array" aca="1" ref="CV161" ca="1">IF(CV160=0,0,MIN(IF(CV$7:CV$109&gt;CV160,CV$7:CV$109,"")))</f>
        <v>#REF!</v>
      </c>
      <c r="CW161" s="87" t="e">
        <f t="array" aca="1" ref="CW161" ca="1">IF(CW160=0,0,MIN(IF(CW$7:CW$109&gt;CW160,CW$7:CW$109,"")))</f>
        <v>#REF!</v>
      </c>
      <c r="DC161" s="87" t="e">
        <f t="shared" ca="1" si="679"/>
        <v>#VALUE!</v>
      </c>
      <c r="DD161" s="87" t="e">
        <f t="shared" ca="1" si="680"/>
        <v>#VALUE!</v>
      </c>
      <c r="DE161" s="87" t="e">
        <f t="shared" ca="1" si="681"/>
        <v>#VALUE!</v>
      </c>
      <c r="DF161" s="87" t="e">
        <f t="shared" ca="1" si="682"/>
        <v>#VALUE!</v>
      </c>
      <c r="DG161" s="87" t="e">
        <f t="shared" ca="1" si="683"/>
        <v>#VALUE!</v>
      </c>
      <c r="DH161" s="87" t="e">
        <f t="shared" ca="1" si="684"/>
        <v>#VALUE!</v>
      </c>
      <c r="DI161" s="87" t="e">
        <f t="shared" ca="1" si="685"/>
        <v>#VALUE!</v>
      </c>
      <c r="DJ161" s="87" t="e">
        <f t="shared" ca="1" si="686"/>
        <v>#VALUE!</v>
      </c>
      <c r="DK161" s="87" t="e">
        <f t="shared" ca="1" si="687"/>
        <v>#VALUE!</v>
      </c>
      <c r="DL161" s="87" t="e">
        <f t="shared" ca="1" si="688"/>
        <v>#VALUE!</v>
      </c>
      <c r="DM161" s="87" t="e">
        <f t="shared" ca="1" si="689"/>
        <v>#VALUE!</v>
      </c>
      <c r="DN161" s="87" t="e">
        <f t="shared" ca="1" si="690"/>
        <v>#VALUE!</v>
      </c>
      <c r="DO161" s="87" t="e">
        <f t="shared" ca="1" si="691"/>
        <v>#VALUE!</v>
      </c>
      <c r="DP161" s="87" t="e">
        <f t="shared" ca="1" si="692"/>
        <v>#VALUE!</v>
      </c>
      <c r="DQ161" s="87" t="e">
        <f t="shared" ca="1" si="693"/>
        <v>#VALUE!</v>
      </c>
      <c r="DR161" s="87" t="e">
        <f t="shared" ca="1" si="694"/>
        <v>#VALUE!</v>
      </c>
      <c r="DS161" s="87" t="e">
        <f t="shared" ca="1" si="695"/>
        <v>#VALUE!</v>
      </c>
      <c r="DT161" s="87" t="e">
        <f t="shared" ca="1" si="696"/>
        <v>#VALUE!</v>
      </c>
      <c r="DU161" s="87" t="e">
        <f t="shared" ca="1" si="697"/>
        <v>#VALUE!</v>
      </c>
      <c r="DV161" s="87" t="e">
        <f t="shared" ca="1" si="698"/>
        <v>#VALUE!</v>
      </c>
      <c r="DW161" s="87" t="e">
        <f t="shared" ca="1" si="699"/>
        <v>#VALUE!</v>
      </c>
      <c r="DY161" s="87" t="e">
        <f t="shared" ca="1" si="700"/>
        <v>#VALUE!</v>
      </c>
      <c r="DZ161" s="87" t="e">
        <f t="shared" ca="1" si="701"/>
        <v>#VALUE!</v>
      </c>
      <c r="EA161" s="87" t="e">
        <f t="shared" ca="1" si="702"/>
        <v>#VALUE!</v>
      </c>
      <c r="EB161" s="87" t="e">
        <f t="shared" ca="1" si="703"/>
        <v>#VALUE!</v>
      </c>
      <c r="EC161" s="87" t="e">
        <f t="shared" ca="1" si="704"/>
        <v>#VALUE!</v>
      </c>
      <c r="ED161" s="87" t="e">
        <f t="shared" ca="1" si="705"/>
        <v>#VALUE!</v>
      </c>
      <c r="EE161" s="87" t="e">
        <f t="shared" ca="1" si="706"/>
        <v>#VALUE!</v>
      </c>
      <c r="EF161" s="87" t="e">
        <f t="shared" ca="1" si="707"/>
        <v>#VALUE!</v>
      </c>
      <c r="EG161" s="87" t="e">
        <f t="shared" ca="1" si="708"/>
        <v>#VALUE!</v>
      </c>
      <c r="EH161" s="87" t="e">
        <f t="shared" ca="1" si="709"/>
        <v>#VALUE!</v>
      </c>
      <c r="EI161" s="87" t="e">
        <f t="shared" ca="1" si="710"/>
        <v>#VALUE!</v>
      </c>
      <c r="EJ161" s="87" t="e">
        <f t="shared" ca="1" si="711"/>
        <v>#VALUE!</v>
      </c>
      <c r="EK161" s="87" t="e">
        <f t="shared" ca="1" si="712"/>
        <v>#VALUE!</v>
      </c>
      <c r="EL161" s="87" t="e">
        <f t="shared" ca="1" si="713"/>
        <v>#VALUE!</v>
      </c>
      <c r="EM161" s="87" t="e">
        <f t="shared" ca="1" si="714"/>
        <v>#VALUE!</v>
      </c>
      <c r="EN161" s="87" t="e">
        <f t="shared" ca="1" si="715"/>
        <v>#VALUE!</v>
      </c>
      <c r="EO161" s="87" t="e">
        <f t="shared" ca="1" si="716"/>
        <v>#VALUE!</v>
      </c>
      <c r="EP161" s="87" t="e">
        <f t="shared" ca="1" si="717"/>
        <v>#VALUE!</v>
      </c>
      <c r="EQ161" s="87" t="e">
        <f t="shared" ca="1" si="718"/>
        <v>#VALUE!</v>
      </c>
      <c r="ER161" s="87" t="e">
        <f t="shared" ca="1" si="719"/>
        <v>#VALUE!</v>
      </c>
      <c r="ES161" s="87" t="e">
        <f t="shared" ca="1" si="720"/>
        <v>#VALUE!</v>
      </c>
      <c r="EU161" s="87" t="e">
        <f t="shared" ca="1" si="721"/>
        <v>#VALUE!</v>
      </c>
      <c r="EV161" s="87" t="e">
        <f t="shared" ca="1" si="722"/>
        <v>#VALUE!</v>
      </c>
      <c r="EW161" s="87" t="e">
        <f t="shared" ca="1" si="723"/>
        <v>#VALUE!</v>
      </c>
      <c r="EX161" s="87" t="e">
        <f t="shared" ca="1" si="724"/>
        <v>#VALUE!</v>
      </c>
      <c r="EY161" s="87" t="e">
        <f t="shared" ca="1" si="725"/>
        <v>#VALUE!</v>
      </c>
      <c r="EZ161" s="87" t="e">
        <f t="shared" ca="1" si="726"/>
        <v>#VALUE!</v>
      </c>
      <c r="FA161" s="87" t="e">
        <f t="shared" ca="1" si="727"/>
        <v>#VALUE!</v>
      </c>
      <c r="FB161" s="87" t="e">
        <f t="shared" ca="1" si="728"/>
        <v>#VALUE!</v>
      </c>
      <c r="FC161" s="87" t="e">
        <f t="shared" ca="1" si="729"/>
        <v>#VALUE!</v>
      </c>
      <c r="FD161" s="87" t="e">
        <f t="shared" ca="1" si="730"/>
        <v>#VALUE!</v>
      </c>
      <c r="FE161" s="87" t="e">
        <f t="shared" ca="1" si="731"/>
        <v>#VALUE!</v>
      </c>
      <c r="FF161" s="87" t="e">
        <f t="shared" ca="1" si="732"/>
        <v>#VALUE!</v>
      </c>
      <c r="FG161" s="87" t="e">
        <f t="shared" ca="1" si="733"/>
        <v>#VALUE!</v>
      </c>
      <c r="FH161" s="87" t="e">
        <f t="shared" ca="1" si="734"/>
        <v>#VALUE!</v>
      </c>
      <c r="FI161" s="87" t="e">
        <f t="shared" ca="1" si="735"/>
        <v>#VALUE!</v>
      </c>
      <c r="FJ161" s="87" t="e">
        <f t="shared" ca="1" si="736"/>
        <v>#VALUE!</v>
      </c>
      <c r="FK161" s="87" t="e">
        <f t="shared" ca="1" si="737"/>
        <v>#VALUE!</v>
      </c>
      <c r="FL161" s="87" t="e">
        <f t="shared" ca="1" si="738"/>
        <v>#VALUE!</v>
      </c>
      <c r="FM161" s="87" t="e">
        <f t="shared" ca="1" si="739"/>
        <v>#VALUE!</v>
      </c>
      <c r="FN161" s="87" t="e">
        <f t="shared" ca="1" si="740"/>
        <v>#VALUE!</v>
      </c>
      <c r="FO161" s="87" t="e">
        <f t="shared" ca="1" si="741"/>
        <v>#VALUE!</v>
      </c>
      <c r="FQ161" s="87">
        <f ca="1"/>
        <v>0</v>
      </c>
      <c r="FR161" s="87">
        <f ca="1"/>
        <v>0</v>
      </c>
      <c r="FS161" s="87">
        <f ca="1"/>
        <v>0</v>
      </c>
      <c r="FT161" s="87">
        <f ca="1"/>
        <v>0</v>
      </c>
      <c r="FU161" s="87">
        <f ca="1"/>
        <v>0</v>
      </c>
      <c r="FV161" s="87">
        <f ca="1"/>
        <v>0</v>
      </c>
      <c r="FW161" s="87">
        <f ca="1"/>
        <v>0</v>
      </c>
      <c r="FX161" s="87">
        <f ca="1"/>
        <v>0</v>
      </c>
      <c r="FY161" s="87">
        <f ca="1"/>
        <v>0</v>
      </c>
      <c r="FZ161" s="87">
        <f ca="1"/>
        <v>0</v>
      </c>
      <c r="GA161" s="87">
        <f ca="1"/>
        <v>0</v>
      </c>
      <c r="GB161" s="87">
        <f ca="1"/>
        <v>0</v>
      </c>
      <c r="GC161" s="87">
        <f ca="1"/>
        <v>0</v>
      </c>
      <c r="GD161" s="87">
        <f ca="1"/>
        <v>0</v>
      </c>
      <c r="GE161" s="87">
        <f ca="1"/>
        <v>0</v>
      </c>
      <c r="GF161" s="87">
        <f ca="1"/>
        <v>0</v>
      </c>
      <c r="GG161" s="87">
        <f ca="1"/>
        <v>0</v>
      </c>
      <c r="GH161" s="87">
        <f ca="1"/>
        <v>0</v>
      </c>
      <c r="GI161" s="87">
        <f ca="1"/>
        <v>0</v>
      </c>
      <c r="GJ161" s="87">
        <f ca="1"/>
        <v>0</v>
      </c>
    </row>
    <row r="162" spans="1:192" x14ac:dyDescent="0.25">
      <c r="A162" s="87">
        <f t="shared" si="789"/>
        <v>153</v>
      </c>
      <c r="B162" s="87" t="e">
        <f t="shared" ca="1" si="744"/>
        <v>#N/A</v>
      </c>
      <c r="C162" s="87" t="e">
        <f t="shared" ca="1" si="745"/>
        <v>#REF!</v>
      </c>
      <c r="D162" s="87" t="e">
        <f t="shared" ca="1" si="746"/>
        <v>#REF!</v>
      </c>
      <c r="E162" s="87" t="e">
        <f t="shared" ca="1" si="747"/>
        <v>#REF!</v>
      </c>
      <c r="F162" s="87" t="e">
        <f t="shared" ca="1" si="748"/>
        <v>#REF!</v>
      </c>
      <c r="G162" s="87" t="e">
        <f t="shared" ca="1" si="749"/>
        <v>#REF!</v>
      </c>
      <c r="H162" s="87" t="e">
        <f t="shared" ca="1" si="750"/>
        <v>#REF!</v>
      </c>
      <c r="I162" s="87" t="e">
        <f t="shared" ca="1" si="751"/>
        <v>#REF!</v>
      </c>
      <c r="J162" s="87" t="e">
        <f t="shared" ca="1" si="752"/>
        <v>#REF!</v>
      </c>
      <c r="K162" s="87" t="e">
        <f t="shared" ca="1" si="753"/>
        <v>#REF!</v>
      </c>
      <c r="L162" s="87" t="e">
        <f t="shared" ca="1" si="754"/>
        <v>#REF!</v>
      </c>
      <c r="M162" s="87" t="e">
        <f t="shared" ca="1" si="755"/>
        <v>#REF!</v>
      </c>
      <c r="N162" s="87" t="e">
        <f t="shared" ca="1" si="756"/>
        <v>#REF!</v>
      </c>
      <c r="O162" s="87" t="e">
        <f t="shared" ca="1" si="757"/>
        <v>#REF!</v>
      </c>
      <c r="P162" s="87" t="e">
        <f t="shared" ca="1" si="758"/>
        <v>#REF!</v>
      </c>
      <c r="Q162" s="87" t="e">
        <f t="shared" ca="1" si="794"/>
        <v>#REF!</v>
      </c>
      <c r="R162" s="87" t="e">
        <f t="shared" ca="1" si="794"/>
        <v>#REF!</v>
      </c>
      <c r="S162" s="87" t="e">
        <f t="shared" ca="1" si="794"/>
        <v>#REF!</v>
      </c>
      <c r="T162" s="87" t="e">
        <f t="shared" ca="1" si="794"/>
        <v>#REF!</v>
      </c>
      <c r="U162" s="87" t="e">
        <f t="shared" ca="1" si="794"/>
        <v>#REF!</v>
      </c>
      <c r="X162" s="87">
        <f ca="1">Ranking!B158</f>
        <v>0</v>
      </c>
      <c r="Y162" s="87" t="e">
        <f ca="1">IF(AH162=0,0,Ranking!C158)</f>
        <v>#VALUE!</v>
      </c>
      <c r="Z162" s="91">
        <f ca="1">Ranking!G158</f>
        <v>0</v>
      </c>
      <c r="AA162" s="87" t="e">
        <f ca="1">MCA!ES161</f>
        <v>#REF!</v>
      </c>
      <c r="AB162" s="87">
        <f ca="1">MCA!ET161</f>
        <v>0</v>
      </c>
      <c r="AC162" s="87">
        <f ca="1">MCA!EU161</f>
        <v>0</v>
      </c>
      <c r="AD162" s="87" t="e">
        <f ca="1">INDEX('MCA-INPUT'!$C$22:$C$25,MATCH(AC162,$W$376:$W$379,0),1)</f>
        <v>#N/A</v>
      </c>
      <c r="AE162" s="87" t="e">
        <f t="shared" ca="1" si="652"/>
        <v>#VALUE!</v>
      </c>
      <c r="AF162" s="87">
        <f ca="1">MATCH(AB162,$AB$7:AB162,0)</f>
        <v>1</v>
      </c>
      <c r="AG162" s="87" t="str">
        <f t="shared" ca="1" si="653"/>
        <v>00</v>
      </c>
      <c r="AH162" s="87" t="e">
        <f t="shared" ca="1" si="654"/>
        <v>#VALUE!</v>
      </c>
      <c r="AI162" s="87" t="e">
        <f t="shared" ca="1" si="675"/>
        <v>#VALUE!</v>
      </c>
      <c r="AK162" s="87" t="e">
        <f t="shared" ca="1" si="655"/>
        <v>#VALUE!</v>
      </c>
      <c r="AL162" s="87" t="e">
        <f t="shared" ca="1" si="676"/>
        <v>#VALUE!</v>
      </c>
      <c r="AM162" s="87" t="e">
        <f t="shared" ca="1" si="656"/>
        <v>#VALUE!</v>
      </c>
      <c r="AN162" s="87" t="e">
        <f t="shared" ref="AN162:BA162" ca="1" si="811">IF(AM162&gt;0,2,IF($AL162&lt;=AN$5,1,0))</f>
        <v>#VALUE!</v>
      </c>
      <c r="AO162" s="87" t="e">
        <f t="shared" ca="1" si="811"/>
        <v>#VALUE!</v>
      </c>
      <c r="AP162" s="87" t="e">
        <f t="shared" ca="1" si="811"/>
        <v>#VALUE!</v>
      </c>
      <c r="AQ162" s="87" t="e">
        <f t="shared" ca="1" si="811"/>
        <v>#VALUE!</v>
      </c>
      <c r="AR162" s="87" t="e">
        <f t="shared" ca="1" si="811"/>
        <v>#VALUE!</v>
      </c>
      <c r="AS162" s="87" t="e">
        <f t="shared" ca="1" si="811"/>
        <v>#VALUE!</v>
      </c>
      <c r="AT162" s="87" t="e">
        <f t="shared" ca="1" si="811"/>
        <v>#VALUE!</v>
      </c>
      <c r="AU162" s="87" t="e">
        <f t="shared" ca="1" si="811"/>
        <v>#VALUE!</v>
      </c>
      <c r="AV162" s="87" t="e">
        <f t="shared" ca="1" si="811"/>
        <v>#VALUE!</v>
      </c>
      <c r="AW162" s="87" t="e">
        <f t="shared" ca="1" si="811"/>
        <v>#VALUE!</v>
      </c>
      <c r="AX162" s="87" t="e">
        <f t="shared" ca="1" si="811"/>
        <v>#VALUE!</v>
      </c>
      <c r="AY162" s="87" t="e">
        <f t="shared" ca="1" si="811"/>
        <v>#VALUE!</v>
      </c>
      <c r="AZ162" s="87" t="e">
        <f t="shared" ca="1" si="811"/>
        <v>#VALUE!</v>
      </c>
      <c r="BA162" s="87" t="e">
        <f t="shared" ca="1" si="811"/>
        <v>#VALUE!</v>
      </c>
      <c r="BB162" s="87" t="e">
        <f t="shared" ref="BB162:BF162" ca="1" si="812">IF(BA162&gt;0,2,IF($AL162&lt;=BB$5,1,0))</f>
        <v>#VALUE!</v>
      </c>
      <c r="BC162" s="87" t="e">
        <f t="shared" ca="1" si="812"/>
        <v>#VALUE!</v>
      </c>
      <c r="BD162" s="87" t="e">
        <f t="shared" ca="1" si="812"/>
        <v>#VALUE!</v>
      </c>
      <c r="BE162" s="87" t="e">
        <f t="shared" ca="1" si="812"/>
        <v>#VALUE!</v>
      </c>
      <c r="BF162" s="87" t="e">
        <f t="shared" ca="1" si="812"/>
        <v>#VALUE!</v>
      </c>
      <c r="BH162" s="87" t="e">
        <f t="shared" ca="1" si="659"/>
        <v>#VALUE!</v>
      </c>
      <c r="BI162" s="87" t="e">
        <f t="shared" ca="1" si="660"/>
        <v>#VALUE!</v>
      </c>
      <c r="BJ162" s="87" t="e">
        <f t="shared" ca="1" si="661"/>
        <v>#VALUE!</v>
      </c>
      <c r="BK162" s="87" t="e">
        <f t="shared" ca="1" si="662"/>
        <v>#VALUE!</v>
      </c>
      <c r="BL162" s="87" t="e">
        <f t="shared" ca="1" si="663"/>
        <v>#VALUE!</v>
      </c>
      <c r="BM162" s="87" t="e">
        <f t="shared" ca="1" si="664"/>
        <v>#VALUE!</v>
      </c>
      <c r="BN162" s="87" t="e">
        <f t="shared" ca="1" si="665"/>
        <v>#VALUE!</v>
      </c>
      <c r="BO162" s="87" t="e">
        <f t="shared" ca="1" si="666"/>
        <v>#VALUE!</v>
      </c>
      <c r="BP162" s="87" t="e">
        <f t="shared" ca="1" si="667"/>
        <v>#VALUE!</v>
      </c>
      <c r="BQ162" s="87" t="e">
        <f t="shared" ca="1" si="668"/>
        <v>#VALUE!</v>
      </c>
      <c r="BR162" s="87" t="e">
        <f t="shared" ca="1" si="669"/>
        <v>#VALUE!</v>
      </c>
      <c r="BS162" s="87" t="e">
        <f t="shared" ca="1" si="670"/>
        <v>#VALUE!</v>
      </c>
      <c r="BT162" s="87" t="e">
        <f t="shared" ca="1" si="671"/>
        <v>#VALUE!</v>
      </c>
      <c r="BU162" s="87" t="e">
        <f t="shared" ca="1" si="672"/>
        <v>#VALUE!</v>
      </c>
      <c r="BV162" s="87" t="e">
        <f t="shared" ca="1" si="673"/>
        <v>#VALUE!</v>
      </c>
      <c r="BW162" s="87" t="e">
        <f t="shared" ca="1" si="788"/>
        <v>#VALUE!</v>
      </c>
      <c r="BX162" s="87" t="e">
        <f t="shared" ca="1" si="788"/>
        <v>#VALUE!</v>
      </c>
      <c r="BY162" s="87" t="e">
        <f t="shared" ca="1" si="788"/>
        <v>#VALUE!</v>
      </c>
      <c r="BZ162" s="87" t="e">
        <f t="shared" ca="1" si="788"/>
        <v>#VALUE!</v>
      </c>
      <c r="CA162" s="87" t="e">
        <f t="shared" ca="1" si="788"/>
        <v>#VALUE!</v>
      </c>
      <c r="CD162" s="87" t="e">
        <f t="array" aca="1" ref="CD162" ca="1">IF(CD161=0,0,MIN(IF(CD$7:CD$109&gt;CD161,CD$7:CD$109,"")))</f>
        <v>#N/A</v>
      </c>
      <c r="CE162" s="87" t="e">
        <f t="array" aca="1" ref="CE162" ca="1">IF(CE161=0,0,MIN(IF(CE$7:CE$109&gt;CE161,CE$7:CE$109,"")))</f>
        <v>#REF!</v>
      </c>
      <c r="CF162" s="87" t="e">
        <f t="array" aca="1" ref="CF162" ca="1">IF(CF161=0,0,MIN(IF(CF$7:CF$109&gt;CF161,CF$7:CF$109,"")))</f>
        <v>#REF!</v>
      </c>
      <c r="CG162" s="87" t="e">
        <f t="array" aca="1" ref="CG162" ca="1">IF(CG161=0,0,MIN(IF(CG$7:CG$109&gt;CG161,CG$7:CG$109,"")))</f>
        <v>#REF!</v>
      </c>
      <c r="CH162" s="87" t="e">
        <f t="array" aca="1" ref="CH162" ca="1">IF(CH161=0,0,MIN(IF(CH$7:CH$109&gt;CH161,CH$7:CH$109,"")))</f>
        <v>#REF!</v>
      </c>
      <c r="CI162" s="87" t="e">
        <f t="array" aca="1" ref="CI162" ca="1">IF(CI161=0,0,MIN(IF(CI$7:CI$109&gt;CI161,CI$7:CI$109,"")))</f>
        <v>#REF!</v>
      </c>
      <c r="CJ162" s="87" t="e">
        <f t="array" aca="1" ref="CJ162" ca="1">IF(CJ161=0,0,MIN(IF(CJ$7:CJ$109&gt;CJ161,CJ$7:CJ$109,"")))</f>
        <v>#REF!</v>
      </c>
      <c r="CK162" s="87" t="e">
        <f t="array" aca="1" ref="CK162" ca="1">IF(CK161=0,0,MIN(IF(CK$7:CK$109&gt;CK161,CK$7:CK$109,"")))</f>
        <v>#REF!</v>
      </c>
      <c r="CL162" s="87" t="e">
        <f t="array" aca="1" ref="CL162" ca="1">IF(CL161=0,0,MIN(IF(CL$7:CL$109&gt;CL161,CL$7:CL$109,"")))</f>
        <v>#REF!</v>
      </c>
      <c r="CM162" s="87" t="e">
        <f t="array" aca="1" ref="CM162" ca="1">IF(CM161=0,0,MIN(IF(CM$7:CM$109&gt;CM161,CM$7:CM$109,"")))</f>
        <v>#REF!</v>
      </c>
      <c r="CN162" s="87" t="e">
        <f t="array" aca="1" ref="CN162" ca="1">IF(CN161=0,0,MIN(IF(CN$7:CN$109&gt;CN161,CN$7:CN$109,"")))</f>
        <v>#REF!</v>
      </c>
      <c r="CO162" s="87" t="e">
        <f t="array" aca="1" ref="CO162" ca="1">IF(CO161=0,0,MIN(IF(CO$7:CO$109&gt;CO161,CO$7:CO$109,"")))</f>
        <v>#REF!</v>
      </c>
      <c r="CP162" s="87" t="e">
        <f t="array" aca="1" ref="CP162" ca="1">IF(CP161=0,0,MIN(IF(CP$7:CP$109&gt;CP161,CP$7:CP$109,"")))</f>
        <v>#REF!</v>
      </c>
      <c r="CQ162" s="87" t="e">
        <f t="array" aca="1" ref="CQ162" ca="1">IF(CQ161=0,0,MIN(IF(CQ$7:CQ$109&gt;CQ161,CQ$7:CQ$109,"")))</f>
        <v>#REF!</v>
      </c>
      <c r="CR162" s="87" t="e">
        <f t="array" aca="1" ref="CR162" ca="1">IF(CR161=0,0,MIN(IF(CR$7:CR$109&gt;CR161,CR$7:CR$109,"")))</f>
        <v>#REF!</v>
      </c>
      <c r="CS162" s="87" t="e">
        <f t="array" aca="1" ref="CS162" ca="1">IF(CS161=0,0,MIN(IF(CS$7:CS$109&gt;CS161,CS$7:CS$109,"")))</f>
        <v>#REF!</v>
      </c>
      <c r="CT162" s="87" t="e">
        <f t="array" aca="1" ref="CT162" ca="1">IF(CT161=0,0,MIN(IF(CT$7:CT$109&gt;CT161,CT$7:CT$109,"")))</f>
        <v>#REF!</v>
      </c>
      <c r="CU162" s="87" t="e">
        <f t="array" aca="1" ref="CU162" ca="1">IF(CU161=0,0,MIN(IF(CU$7:CU$109&gt;CU161,CU$7:CU$109,"")))</f>
        <v>#REF!</v>
      </c>
      <c r="CV162" s="87" t="e">
        <f t="array" aca="1" ref="CV162" ca="1">IF(CV161=0,0,MIN(IF(CV$7:CV$109&gt;CV161,CV$7:CV$109,"")))</f>
        <v>#REF!</v>
      </c>
      <c r="CW162" s="87" t="e">
        <f t="array" aca="1" ref="CW162" ca="1">IF(CW161=0,0,MIN(IF(CW$7:CW$109&gt;CW161,CW$7:CW$109,"")))</f>
        <v>#REF!</v>
      </c>
      <c r="DC162" s="87" t="e">
        <f t="shared" ca="1" si="679"/>
        <v>#VALUE!</v>
      </c>
      <c r="DD162" s="87" t="e">
        <f t="shared" ca="1" si="680"/>
        <v>#VALUE!</v>
      </c>
      <c r="DE162" s="87" t="e">
        <f t="shared" ca="1" si="681"/>
        <v>#VALUE!</v>
      </c>
      <c r="DF162" s="87" t="e">
        <f t="shared" ca="1" si="682"/>
        <v>#VALUE!</v>
      </c>
      <c r="DG162" s="87" t="e">
        <f t="shared" ca="1" si="683"/>
        <v>#VALUE!</v>
      </c>
      <c r="DH162" s="87" t="e">
        <f t="shared" ca="1" si="684"/>
        <v>#VALUE!</v>
      </c>
      <c r="DI162" s="87" t="e">
        <f t="shared" ca="1" si="685"/>
        <v>#VALUE!</v>
      </c>
      <c r="DJ162" s="87" t="e">
        <f t="shared" ca="1" si="686"/>
        <v>#VALUE!</v>
      </c>
      <c r="DK162" s="87" t="e">
        <f t="shared" ca="1" si="687"/>
        <v>#VALUE!</v>
      </c>
      <c r="DL162" s="87" t="e">
        <f t="shared" ca="1" si="688"/>
        <v>#VALUE!</v>
      </c>
      <c r="DM162" s="87" t="e">
        <f t="shared" ca="1" si="689"/>
        <v>#VALUE!</v>
      </c>
      <c r="DN162" s="87" t="e">
        <f t="shared" ca="1" si="690"/>
        <v>#VALUE!</v>
      </c>
      <c r="DO162" s="87" t="e">
        <f t="shared" ca="1" si="691"/>
        <v>#VALUE!</v>
      </c>
      <c r="DP162" s="87" t="e">
        <f t="shared" ca="1" si="692"/>
        <v>#VALUE!</v>
      </c>
      <c r="DQ162" s="87" t="e">
        <f t="shared" ca="1" si="693"/>
        <v>#VALUE!</v>
      </c>
      <c r="DR162" s="87" t="e">
        <f t="shared" ca="1" si="694"/>
        <v>#VALUE!</v>
      </c>
      <c r="DS162" s="87" t="e">
        <f t="shared" ca="1" si="695"/>
        <v>#VALUE!</v>
      </c>
      <c r="DT162" s="87" t="e">
        <f t="shared" ca="1" si="696"/>
        <v>#VALUE!</v>
      </c>
      <c r="DU162" s="87" t="e">
        <f t="shared" ca="1" si="697"/>
        <v>#VALUE!</v>
      </c>
      <c r="DV162" s="87" t="e">
        <f t="shared" ca="1" si="698"/>
        <v>#VALUE!</v>
      </c>
      <c r="DW162" s="87" t="e">
        <f t="shared" ca="1" si="699"/>
        <v>#VALUE!</v>
      </c>
      <c r="DY162" s="87" t="e">
        <f t="shared" ca="1" si="700"/>
        <v>#VALUE!</v>
      </c>
      <c r="DZ162" s="87" t="e">
        <f t="shared" ca="1" si="701"/>
        <v>#VALUE!</v>
      </c>
      <c r="EA162" s="87" t="e">
        <f t="shared" ca="1" si="702"/>
        <v>#VALUE!</v>
      </c>
      <c r="EB162" s="87" t="e">
        <f t="shared" ca="1" si="703"/>
        <v>#VALUE!</v>
      </c>
      <c r="EC162" s="87" t="e">
        <f t="shared" ca="1" si="704"/>
        <v>#VALUE!</v>
      </c>
      <c r="ED162" s="87" t="e">
        <f t="shared" ca="1" si="705"/>
        <v>#VALUE!</v>
      </c>
      <c r="EE162" s="87" t="e">
        <f t="shared" ca="1" si="706"/>
        <v>#VALUE!</v>
      </c>
      <c r="EF162" s="87" t="e">
        <f t="shared" ca="1" si="707"/>
        <v>#VALUE!</v>
      </c>
      <c r="EG162" s="87" t="e">
        <f t="shared" ca="1" si="708"/>
        <v>#VALUE!</v>
      </c>
      <c r="EH162" s="87" t="e">
        <f t="shared" ca="1" si="709"/>
        <v>#VALUE!</v>
      </c>
      <c r="EI162" s="87" t="e">
        <f t="shared" ca="1" si="710"/>
        <v>#VALUE!</v>
      </c>
      <c r="EJ162" s="87" t="e">
        <f t="shared" ca="1" si="711"/>
        <v>#VALUE!</v>
      </c>
      <c r="EK162" s="87" t="e">
        <f t="shared" ca="1" si="712"/>
        <v>#VALUE!</v>
      </c>
      <c r="EL162" s="87" t="e">
        <f t="shared" ca="1" si="713"/>
        <v>#VALUE!</v>
      </c>
      <c r="EM162" s="87" t="e">
        <f t="shared" ca="1" si="714"/>
        <v>#VALUE!</v>
      </c>
      <c r="EN162" s="87" t="e">
        <f t="shared" ca="1" si="715"/>
        <v>#VALUE!</v>
      </c>
      <c r="EO162" s="87" t="e">
        <f t="shared" ca="1" si="716"/>
        <v>#VALUE!</v>
      </c>
      <c r="EP162" s="87" t="e">
        <f t="shared" ca="1" si="717"/>
        <v>#VALUE!</v>
      </c>
      <c r="EQ162" s="87" t="e">
        <f t="shared" ca="1" si="718"/>
        <v>#VALUE!</v>
      </c>
      <c r="ER162" s="87" t="e">
        <f t="shared" ca="1" si="719"/>
        <v>#VALUE!</v>
      </c>
      <c r="ES162" s="87" t="e">
        <f t="shared" ca="1" si="720"/>
        <v>#VALUE!</v>
      </c>
      <c r="EU162" s="87" t="e">
        <f t="shared" ca="1" si="721"/>
        <v>#VALUE!</v>
      </c>
      <c r="EV162" s="87" t="e">
        <f t="shared" ca="1" si="722"/>
        <v>#VALUE!</v>
      </c>
      <c r="EW162" s="87" t="e">
        <f t="shared" ca="1" si="723"/>
        <v>#VALUE!</v>
      </c>
      <c r="EX162" s="87" t="e">
        <f t="shared" ca="1" si="724"/>
        <v>#VALUE!</v>
      </c>
      <c r="EY162" s="87" t="e">
        <f t="shared" ca="1" si="725"/>
        <v>#VALUE!</v>
      </c>
      <c r="EZ162" s="87" t="e">
        <f t="shared" ca="1" si="726"/>
        <v>#VALUE!</v>
      </c>
      <c r="FA162" s="87" t="e">
        <f t="shared" ca="1" si="727"/>
        <v>#VALUE!</v>
      </c>
      <c r="FB162" s="87" t="e">
        <f t="shared" ca="1" si="728"/>
        <v>#VALUE!</v>
      </c>
      <c r="FC162" s="87" t="e">
        <f t="shared" ca="1" si="729"/>
        <v>#VALUE!</v>
      </c>
      <c r="FD162" s="87" t="e">
        <f t="shared" ca="1" si="730"/>
        <v>#VALUE!</v>
      </c>
      <c r="FE162" s="87" t="e">
        <f t="shared" ca="1" si="731"/>
        <v>#VALUE!</v>
      </c>
      <c r="FF162" s="87" t="e">
        <f t="shared" ca="1" si="732"/>
        <v>#VALUE!</v>
      </c>
      <c r="FG162" s="87" t="e">
        <f t="shared" ca="1" si="733"/>
        <v>#VALUE!</v>
      </c>
      <c r="FH162" s="87" t="e">
        <f t="shared" ca="1" si="734"/>
        <v>#VALUE!</v>
      </c>
      <c r="FI162" s="87" t="e">
        <f t="shared" ca="1" si="735"/>
        <v>#VALUE!</v>
      </c>
      <c r="FJ162" s="87" t="e">
        <f t="shared" ca="1" si="736"/>
        <v>#VALUE!</v>
      </c>
      <c r="FK162" s="87" t="e">
        <f t="shared" ca="1" si="737"/>
        <v>#VALUE!</v>
      </c>
      <c r="FL162" s="87" t="e">
        <f t="shared" ca="1" si="738"/>
        <v>#VALUE!</v>
      </c>
      <c r="FM162" s="87" t="e">
        <f t="shared" ca="1" si="739"/>
        <v>#VALUE!</v>
      </c>
      <c r="FN162" s="87" t="e">
        <f t="shared" ca="1" si="740"/>
        <v>#VALUE!</v>
      </c>
      <c r="FO162" s="87" t="e">
        <f t="shared" ca="1" si="741"/>
        <v>#VALUE!</v>
      </c>
      <c r="FQ162" s="87">
        <f ca="1"/>
        <v>0</v>
      </c>
      <c r="FR162" s="87">
        <f ca="1"/>
        <v>0</v>
      </c>
      <c r="FS162" s="87">
        <f ca="1"/>
        <v>0</v>
      </c>
      <c r="FT162" s="87">
        <f ca="1"/>
        <v>0</v>
      </c>
      <c r="FU162" s="87">
        <f ca="1"/>
        <v>0</v>
      </c>
      <c r="FV162" s="87">
        <f ca="1"/>
        <v>0</v>
      </c>
      <c r="FW162" s="87">
        <f ca="1"/>
        <v>0</v>
      </c>
      <c r="FX162" s="87">
        <f ca="1"/>
        <v>0</v>
      </c>
      <c r="FY162" s="87">
        <f ca="1"/>
        <v>0</v>
      </c>
      <c r="FZ162" s="87">
        <f ca="1"/>
        <v>0</v>
      </c>
      <c r="GA162" s="87">
        <f ca="1"/>
        <v>0</v>
      </c>
      <c r="GB162" s="87">
        <f ca="1"/>
        <v>0</v>
      </c>
      <c r="GC162" s="87">
        <f ca="1"/>
        <v>0</v>
      </c>
      <c r="GD162" s="87">
        <f ca="1"/>
        <v>0</v>
      </c>
      <c r="GE162" s="87">
        <f ca="1"/>
        <v>0</v>
      </c>
      <c r="GF162" s="87">
        <f ca="1"/>
        <v>0</v>
      </c>
      <c r="GG162" s="87">
        <f ca="1"/>
        <v>0</v>
      </c>
      <c r="GH162" s="87">
        <f ca="1"/>
        <v>0</v>
      </c>
      <c r="GI162" s="87">
        <f ca="1"/>
        <v>0</v>
      </c>
      <c r="GJ162" s="87">
        <f ca="1"/>
        <v>0</v>
      </c>
    </row>
    <row r="163" spans="1:192" x14ac:dyDescent="0.25">
      <c r="A163" s="87">
        <f t="shared" si="789"/>
        <v>154</v>
      </c>
      <c r="B163" s="87" t="e">
        <f t="shared" ca="1" si="744"/>
        <v>#N/A</v>
      </c>
      <c r="C163" s="87" t="e">
        <f t="shared" ca="1" si="745"/>
        <v>#REF!</v>
      </c>
      <c r="D163" s="87" t="e">
        <f t="shared" ca="1" si="746"/>
        <v>#REF!</v>
      </c>
      <c r="E163" s="87" t="e">
        <f t="shared" ca="1" si="747"/>
        <v>#REF!</v>
      </c>
      <c r="F163" s="87" t="e">
        <f t="shared" ca="1" si="748"/>
        <v>#REF!</v>
      </c>
      <c r="G163" s="87" t="e">
        <f t="shared" ca="1" si="749"/>
        <v>#REF!</v>
      </c>
      <c r="H163" s="87" t="e">
        <f t="shared" ca="1" si="750"/>
        <v>#REF!</v>
      </c>
      <c r="I163" s="87" t="e">
        <f t="shared" ca="1" si="751"/>
        <v>#REF!</v>
      </c>
      <c r="J163" s="87" t="e">
        <f t="shared" ca="1" si="752"/>
        <v>#REF!</v>
      </c>
      <c r="K163" s="87" t="e">
        <f t="shared" ca="1" si="753"/>
        <v>#REF!</v>
      </c>
      <c r="L163" s="87" t="e">
        <f t="shared" ca="1" si="754"/>
        <v>#REF!</v>
      </c>
      <c r="M163" s="87" t="e">
        <f t="shared" ca="1" si="755"/>
        <v>#REF!</v>
      </c>
      <c r="N163" s="87" t="e">
        <f t="shared" ca="1" si="756"/>
        <v>#REF!</v>
      </c>
      <c r="O163" s="87" t="e">
        <f t="shared" ca="1" si="757"/>
        <v>#REF!</v>
      </c>
      <c r="P163" s="87" t="e">
        <f t="shared" ca="1" si="758"/>
        <v>#REF!</v>
      </c>
      <c r="Q163" s="87" t="e">
        <f t="shared" ca="1" si="794"/>
        <v>#REF!</v>
      </c>
      <c r="R163" s="87" t="e">
        <f t="shared" ca="1" si="794"/>
        <v>#REF!</v>
      </c>
      <c r="S163" s="87" t="e">
        <f t="shared" ca="1" si="794"/>
        <v>#REF!</v>
      </c>
      <c r="T163" s="87" t="e">
        <f t="shared" ca="1" si="794"/>
        <v>#REF!</v>
      </c>
      <c r="U163" s="87" t="e">
        <f t="shared" ca="1" si="794"/>
        <v>#REF!</v>
      </c>
      <c r="X163" s="87">
        <f ca="1">Ranking!B159</f>
        <v>0</v>
      </c>
      <c r="Y163" s="87" t="e">
        <f ca="1">IF(AH163=0,0,Ranking!C159)</f>
        <v>#VALUE!</v>
      </c>
      <c r="Z163" s="91">
        <f ca="1">Ranking!G159</f>
        <v>0</v>
      </c>
      <c r="AA163" s="87" t="e">
        <f ca="1">MCA!ES162</f>
        <v>#REF!</v>
      </c>
      <c r="AB163" s="87">
        <f ca="1">MCA!ET162</f>
        <v>0</v>
      </c>
      <c r="AC163" s="87">
        <f ca="1">MCA!EU162</f>
        <v>0</v>
      </c>
      <c r="AD163" s="87" t="e">
        <f ca="1">INDEX('MCA-INPUT'!$C$22:$C$25,MATCH(AC163,$W$376:$W$379,0),1)</f>
        <v>#N/A</v>
      </c>
      <c r="AE163" s="87" t="e">
        <f t="shared" ca="1" si="652"/>
        <v>#VALUE!</v>
      </c>
      <c r="AF163" s="87">
        <f ca="1">MATCH(AB163,$AB$7:AB163,0)</f>
        <v>1</v>
      </c>
      <c r="AG163" s="87" t="str">
        <f t="shared" ca="1" si="653"/>
        <v>00</v>
      </c>
      <c r="AH163" s="87" t="e">
        <f t="shared" ca="1" si="654"/>
        <v>#VALUE!</v>
      </c>
      <c r="AI163" s="87" t="e">
        <f t="shared" ca="1" si="675"/>
        <v>#VALUE!</v>
      </c>
      <c r="AK163" s="87" t="e">
        <f t="shared" ca="1" si="655"/>
        <v>#VALUE!</v>
      </c>
      <c r="AL163" s="87" t="e">
        <f t="shared" ca="1" si="676"/>
        <v>#VALUE!</v>
      </c>
      <c r="AM163" s="87" t="e">
        <f t="shared" ca="1" si="656"/>
        <v>#VALUE!</v>
      </c>
      <c r="AN163" s="87" t="e">
        <f t="shared" ref="AN163:BA163" ca="1" si="813">IF(AM163&gt;0,2,IF($AL163&lt;=AN$5,1,0))</f>
        <v>#VALUE!</v>
      </c>
      <c r="AO163" s="87" t="e">
        <f t="shared" ca="1" si="813"/>
        <v>#VALUE!</v>
      </c>
      <c r="AP163" s="87" t="e">
        <f t="shared" ca="1" si="813"/>
        <v>#VALUE!</v>
      </c>
      <c r="AQ163" s="87" t="e">
        <f t="shared" ca="1" si="813"/>
        <v>#VALUE!</v>
      </c>
      <c r="AR163" s="87" t="e">
        <f t="shared" ca="1" si="813"/>
        <v>#VALUE!</v>
      </c>
      <c r="AS163" s="87" t="e">
        <f t="shared" ca="1" si="813"/>
        <v>#VALUE!</v>
      </c>
      <c r="AT163" s="87" t="e">
        <f t="shared" ca="1" si="813"/>
        <v>#VALUE!</v>
      </c>
      <c r="AU163" s="87" t="e">
        <f t="shared" ca="1" si="813"/>
        <v>#VALUE!</v>
      </c>
      <c r="AV163" s="87" t="e">
        <f t="shared" ca="1" si="813"/>
        <v>#VALUE!</v>
      </c>
      <c r="AW163" s="87" t="e">
        <f t="shared" ca="1" si="813"/>
        <v>#VALUE!</v>
      </c>
      <c r="AX163" s="87" t="e">
        <f t="shared" ca="1" si="813"/>
        <v>#VALUE!</v>
      </c>
      <c r="AY163" s="87" t="e">
        <f t="shared" ca="1" si="813"/>
        <v>#VALUE!</v>
      </c>
      <c r="AZ163" s="87" t="e">
        <f t="shared" ca="1" si="813"/>
        <v>#VALUE!</v>
      </c>
      <c r="BA163" s="87" t="e">
        <f t="shared" ca="1" si="813"/>
        <v>#VALUE!</v>
      </c>
      <c r="BB163" s="87" t="e">
        <f t="shared" ref="BB163:BF163" ca="1" si="814">IF(BA163&gt;0,2,IF($AL163&lt;=BB$5,1,0))</f>
        <v>#VALUE!</v>
      </c>
      <c r="BC163" s="87" t="e">
        <f t="shared" ca="1" si="814"/>
        <v>#VALUE!</v>
      </c>
      <c r="BD163" s="87" t="e">
        <f t="shared" ca="1" si="814"/>
        <v>#VALUE!</v>
      </c>
      <c r="BE163" s="87" t="e">
        <f t="shared" ca="1" si="814"/>
        <v>#VALUE!</v>
      </c>
      <c r="BF163" s="87" t="e">
        <f t="shared" ca="1" si="814"/>
        <v>#VALUE!</v>
      </c>
      <c r="BH163" s="87" t="e">
        <f t="shared" ca="1" si="659"/>
        <v>#VALUE!</v>
      </c>
      <c r="BI163" s="87" t="e">
        <f t="shared" ca="1" si="660"/>
        <v>#VALUE!</v>
      </c>
      <c r="BJ163" s="87" t="e">
        <f t="shared" ca="1" si="661"/>
        <v>#VALUE!</v>
      </c>
      <c r="BK163" s="87" t="e">
        <f t="shared" ca="1" si="662"/>
        <v>#VALUE!</v>
      </c>
      <c r="BL163" s="87" t="e">
        <f t="shared" ca="1" si="663"/>
        <v>#VALUE!</v>
      </c>
      <c r="BM163" s="87" t="e">
        <f t="shared" ca="1" si="664"/>
        <v>#VALUE!</v>
      </c>
      <c r="BN163" s="87" t="e">
        <f t="shared" ca="1" si="665"/>
        <v>#VALUE!</v>
      </c>
      <c r="BO163" s="87" t="e">
        <f t="shared" ca="1" si="666"/>
        <v>#VALUE!</v>
      </c>
      <c r="BP163" s="87" t="e">
        <f t="shared" ca="1" si="667"/>
        <v>#VALUE!</v>
      </c>
      <c r="BQ163" s="87" t="e">
        <f t="shared" ca="1" si="668"/>
        <v>#VALUE!</v>
      </c>
      <c r="BR163" s="87" t="e">
        <f t="shared" ca="1" si="669"/>
        <v>#VALUE!</v>
      </c>
      <c r="BS163" s="87" t="e">
        <f t="shared" ca="1" si="670"/>
        <v>#VALUE!</v>
      </c>
      <c r="BT163" s="87" t="e">
        <f t="shared" ca="1" si="671"/>
        <v>#VALUE!</v>
      </c>
      <c r="BU163" s="87" t="e">
        <f t="shared" ca="1" si="672"/>
        <v>#VALUE!</v>
      </c>
      <c r="BV163" s="87" t="e">
        <f t="shared" ca="1" si="673"/>
        <v>#VALUE!</v>
      </c>
      <c r="BW163" s="87" t="e">
        <f t="shared" ca="1" si="788"/>
        <v>#VALUE!</v>
      </c>
      <c r="BX163" s="87" t="e">
        <f t="shared" ca="1" si="788"/>
        <v>#VALUE!</v>
      </c>
      <c r="BY163" s="87" t="e">
        <f t="shared" ca="1" si="788"/>
        <v>#VALUE!</v>
      </c>
      <c r="BZ163" s="87" t="e">
        <f t="shared" ca="1" si="788"/>
        <v>#VALUE!</v>
      </c>
      <c r="CA163" s="87" t="e">
        <f t="shared" ca="1" si="788"/>
        <v>#VALUE!</v>
      </c>
      <c r="CD163" s="87" t="e">
        <f t="array" aca="1" ref="CD163" ca="1">IF(CD162=0,0,MIN(IF(CD$7:CD$109&gt;CD162,CD$7:CD$109,"")))</f>
        <v>#N/A</v>
      </c>
      <c r="CE163" s="87" t="e">
        <f t="array" aca="1" ref="CE163" ca="1">IF(CE162=0,0,MIN(IF(CE$7:CE$109&gt;CE162,CE$7:CE$109,"")))</f>
        <v>#REF!</v>
      </c>
      <c r="CF163" s="87" t="e">
        <f t="array" aca="1" ref="CF163" ca="1">IF(CF162=0,0,MIN(IF(CF$7:CF$109&gt;CF162,CF$7:CF$109,"")))</f>
        <v>#REF!</v>
      </c>
      <c r="CG163" s="87" t="e">
        <f t="array" aca="1" ref="CG163" ca="1">IF(CG162=0,0,MIN(IF(CG$7:CG$109&gt;CG162,CG$7:CG$109,"")))</f>
        <v>#REF!</v>
      </c>
      <c r="CH163" s="87" t="e">
        <f t="array" aca="1" ref="CH163" ca="1">IF(CH162=0,0,MIN(IF(CH$7:CH$109&gt;CH162,CH$7:CH$109,"")))</f>
        <v>#REF!</v>
      </c>
      <c r="CI163" s="87" t="e">
        <f t="array" aca="1" ref="CI163" ca="1">IF(CI162=0,0,MIN(IF(CI$7:CI$109&gt;CI162,CI$7:CI$109,"")))</f>
        <v>#REF!</v>
      </c>
      <c r="CJ163" s="87" t="e">
        <f t="array" aca="1" ref="CJ163" ca="1">IF(CJ162=0,0,MIN(IF(CJ$7:CJ$109&gt;CJ162,CJ$7:CJ$109,"")))</f>
        <v>#REF!</v>
      </c>
      <c r="CK163" s="87" t="e">
        <f t="array" aca="1" ref="CK163" ca="1">IF(CK162=0,0,MIN(IF(CK$7:CK$109&gt;CK162,CK$7:CK$109,"")))</f>
        <v>#REF!</v>
      </c>
      <c r="CL163" s="87" t="e">
        <f t="array" aca="1" ref="CL163" ca="1">IF(CL162=0,0,MIN(IF(CL$7:CL$109&gt;CL162,CL$7:CL$109,"")))</f>
        <v>#REF!</v>
      </c>
      <c r="CM163" s="87" t="e">
        <f t="array" aca="1" ref="CM163" ca="1">IF(CM162=0,0,MIN(IF(CM$7:CM$109&gt;CM162,CM$7:CM$109,"")))</f>
        <v>#REF!</v>
      </c>
      <c r="CN163" s="87" t="e">
        <f t="array" aca="1" ref="CN163" ca="1">IF(CN162=0,0,MIN(IF(CN$7:CN$109&gt;CN162,CN$7:CN$109,"")))</f>
        <v>#REF!</v>
      </c>
      <c r="CO163" s="87" t="e">
        <f t="array" aca="1" ref="CO163" ca="1">IF(CO162=0,0,MIN(IF(CO$7:CO$109&gt;CO162,CO$7:CO$109,"")))</f>
        <v>#REF!</v>
      </c>
      <c r="CP163" s="87" t="e">
        <f t="array" aca="1" ref="CP163" ca="1">IF(CP162=0,0,MIN(IF(CP$7:CP$109&gt;CP162,CP$7:CP$109,"")))</f>
        <v>#REF!</v>
      </c>
      <c r="CQ163" s="87" t="e">
        <f t="array" aca="1" ref="CQ163" ca="1">IF(CQ162=0,0,MIN(IF(CQ$7:CQ$109&gt;CQ162,CQ$7:CQ$109,"")))</f>
        <v>#REF!</v>
      </c>
      <c r="CR163" s="87" t="e">
        <f t="array" aca="1" ref="CR163" ca="1">IF(CR162=0,0,MIN(IF(CR$7:CR$109&gt;CR162,CR$7:CR$109,"")))</f>
        <v>#REF!</v>
      </c>
      <c r="CS163" s="87" t="e">
        <f t="array" aca="1" ref="CS163" ca="1">IF(CS162=0,0,MIN(IF(CS$7:CS$109&gt;CS162,CS$7:CS$109,"")))</f>
        <v>#REF!</v>
      </c>
      <c r="CT163" s="87" t="e">
        <f t="array" aca="1" ref="CT163" ca="1">IF(CT162=0,0,MIN(IF(CT$7:CT$109&gt;CT162,CT$7:CT$109,"")))</f>
        <v>#REF!</v>
      </c>
      <c r="CU163" s="87" t="e">
        <f t="array" aca="1" ref="CU163" ca="1">IF(CU162=0,0,MIN(IF(CU$7:CU$109&gt;CU162,CU$7:CU$109,"")))</f>
        <v>#REF!</v>
      </c>
      <c r="CV163" s="87" t="e">
        <f t="array" aca="1" ref="CV163" ca="1">IF(CV162=0,0,MIN(IF(CV$7:CV$109&gt;CV162,CV$7:CV$109,"")))</f>
        <v>#REF!</v>
      </c>
      <c r="CW163" s="87" t="e">
        <f t="array" aca="1" ref="CW163" ca="1">IF(CW162=0,0,MIN(IF(CW$7:CW$109&gt;CW162,CW$7:CW$109,"")))</f>
        <v>#REF!</v>
      </c>
      <c r="DC163" s="87" t="e">
        <f t="shared" ca="1" si="679"/>
        <v>#VALUE!</v>
      </c>
      <c r="DD163" s="87" t="e">
        <f t="shared" ca="1" si="680"/>
        <v>#VALUE!</v>
      </c>
      <c r="DE163" s="87" t="e">
        <f t="shared" ca="1" si="681"/>
        <v>#VALUE!</v>
      </c>
      <c r="DF163" s="87" t="e">
        <f t="shared" ca="1" si="682"/>
        <v>#VALUE!</v>
      </c>
      <c r="DG163" s="87" t="e">
        <f t="shared" ca="1" si="683"/>
        <v>#VALUE!</v>
      </c>
      <c r="DH163" s="87" t="e">
        <f t="shared" ca="1" si="684"/>
        <v>#VALUE!</v>
      </c>
      <c r="DI163" s="87" t="e">
        <f t="shared" ca="1" si="685"/>
        <v>#VALUE!</v>
      </c>
      <c r="DJ163" s="87" t="e">
        <f t="shared" ca="1" si="686"/>
        <v>#VALUE!</v>
      </c>
      <c r="DK163" s="87" t="e">
        <f t="shared" ca="1" si="687"/>
        <v>#VALUE!</v>
      </c>
      <c r="DL163" s="87" t="e">
        <f t="shared" ca="1" si="688"/>
        <v>#VALUE!</v>
      </c>
      <c r="DM163" s="87" t="e">
        <f t="shared" ca="1" si="689"/>
        <v>#VALUE!</v>
      </c>
      <c r="DN163" s="87" t="e">
        <f t="shared" ca="1" si="690"/>
        <v>#VALUE!</v>
      </c>
      <c r="DO163" s="87" t="e">
        <f t="shared" ca="1" si="691"/>
        <v>#VALUE!</v>
      </c>
      <c r="DP163" s="87" t="e">
        <f t="shared" ca="1" si="692"/>
        <v>#VALUE!</v>
      </c>
      <c r="DQ163" s="87" t="e">
        <f t="shared" ca="1" si="693"/>
        <v>#VALUE!</v>
      </c>
      <c r="DR163" s="87" t="e">
        <f t="shared" ca="1" si="694"/>
        <v>#VALUE!</v>
      </c>
      <c r="DS163" s="87" t="e">
        <f t="shared" ca="1" si="695"/>
        <v>#VALUE!</v>
      </c>
      <c r="DT163" s="87" t="e">
        <f t="shared" ca="1" si="696"/>
        <v>#VALUE!</v>
      </c>
      <c r="DU163" s="87" t="e">
        <f t="shared" ca="1" si="697"/>
        <v>#VALUE!</v>
      </c>
      <c r="DV163" s="87" t="e">
        <f t="shared" ca="1" si="698"/>
        <v>#VALUE!</v>
      </c>
      <c r="DW163" s="87" t="e">
        <f t="shared" ca="1" si="699"/>
        <v>#VALUE!</v>
      </c>
      <c r="DY163" s="87" t="e">
        <f t="shared" ca="1" si="700"/>
        <v>#VALUE!</v>
      </c>
      <c r="DZ163" s="87" t="e">
        <f t="shared" ca="1" si="701"/>
        <v>#VALUE!</v>
      </c>
      <c r="EA163" s="87" t="e">
        <f t="shared" ca="1" si="702"/>
        <v>#VALUE!</v>
      </c>
      <c r="EB163" s="87" t="e">
        <f t="shared" ca="1" si="703"/>
        <v>#VALUE!</v>
      </c>
      <c r="EC163" s="87" t="e">
        <f t="shared" ca="1" si="704"/>
        <v>#VALUE!</v>
      </c>
      <c r="ED163" s="87" t="e">
        <f t="shared" ca="1" si="705"/>
        <v>#VALUE!</v>
      </c>
      <c r="EE163" s="87" t="e">
        <f t="shared" ca="1" si="706"/>
        <v>#VALUE!</v>
      </c>
      <c r="EF163" s="87" t="e">
        <f t="shared" ca="1" si="707"/>
        <v>#VALUE!</v>
      </c>
      <c r="EG163" s="87" t="e">
        <f t="shared" ca="1" si="708"/>
        <v>#VALUE!</v>
      </c>
      <c r="EH163" s="87" t="e">
        <f t="shared" ca="1" si="709"/>
        <v>#VALUE!</v>
      </c>
      <c r="EI163" s="87" t="e">
        <f t="shared" ca="1" si="710"/>
        <v>#VALUE!</v>
      </c>
      <c r="EJ163" s="87" t="e">
        <f t="shared" ca="1" si="711"/>
        <v>#VALUE!</v>
      </c>
      <c r="EK163" s="87" t="e">
        <f t="shared" ca="1" si="712"/>
        <v>#VALUE!</v>
      </c>
      <c r="EL163" s="87" t="e">
        <f t="shared" ca="1" si="713"/>
        <v>#VALUE!</v>
      </c>
      <c r="EM163" s="87" t="e">
        <f t="shared" ca="1" si="714"/>
        <v>#VALUE!</v>
      </c>
      <c r="EN163" s="87" t="e">
        <f t="shared" ca="1" si="715"/>
        <v>#VALUE!</v>
      </c>
      <c r="EO163" s="87" t="e">
        <f t="shared" ca="1" si="716"/>
        <v>#VALUE!</v>
      </c>
      <c r="EP163" s="87" t="e">
        <f t="shared" ca="1" si="717"/>
        <v>#VALUE!</v>
      </c>
      <c r="EQ163" s="87" t="e">
        <f t="shared" ca="1" si="718"/>
        <v>#VALUE!</v>
      </c>
      <c r="ER163" s="87" t="e">
        <f t="shared" ca="1" si="719"/>
        <v>#VALUE!</v>
      </c>
      <c r="ES163" s="87" t="e">
        <f t="shared" ca="1" si="720"/>
        <v>#VALUE!</v>
      </c>
      <c r="EU163" s="87" t="e">
        <f t="shared" ca="1" si="721"/>
        <v>#VALUE!</v>
      </c>
      <c r="EV163" s="87" t="e">
        <f t="shared" ca="1" si="722"/>
        <v>#VALUE!</v>
      </c>
      <c r="EW163" s="87" t="e">
        <f t="shared" ca="1" si="723"/>
        <v>#VALUE!</v>
      </c>
      <c r="EX163" s="87" t="e">
        <f t="shared" ca="1" si="724"/>
        <v>#VALUE!</v>
      </c>
      <c r="EY163" s="87" t="e">
        <f t="shared" ca="1" si="725"/>
        <v>#VALUE!</v>
      </c>
      <c r="EZ163" s="87" t="e">
        <f t="shared" ca="1" si="726"/>
        <v>#VALUE!</v>
      </c>
      <c r="FA163" s="87" t="e">
        <f t="shared" ca="1" si="727"/>
        <v>#VALUE!</v>
      </c>
      <c r="FB163" s="87" t="e">
        <f t="shared" ca="1" si="728"/>
        <v>#VALUE!</v>
      </c>
      <c r="FC163" s="87" t="e">
        <f t="shared" ca="1" si="729"/>
        <v>#VALUE!</v>
      </c>
      <c r="FD163" s="87" t="e">
        <f t="shared" ca="1" si="730"/>
        <v>#VALUE!</v>
      </c>
      <c r="FE163" s="87" t="e">
        <f t="shared" ca="1" si="731"/>
        <v>#VALUE!</v>
      </c>
      <c r="FF163" s="87" t="e">
        <f t="shared" ca="1" si="732"/>
        <v>#VALUE!</v>
      </c>
      <c r="FG163" s="87" t="e">
        <f t="shared" ca="1" si="733"/>
        <v>#VALUE!</v>
      </c>
      <c r="FH163" s="87" t="e">
        <f t="shared" ca="1" si="734"/>
        <v>#VALUE!</v>
      </c>
      <c r="FI163" s="87" t="e">
        <f t="shared" ca="1" si="735"/>
        <v>#VALUE!</v>
      </c>
      <c r="FJ163" s="87" t="e">
        <f t="shared" ca="1" si="736"/>
        <v>#VALUE!</v>
      </c>
      <c r="FK163" s="87" t="e">
        <f t="shared" ca="1" si="737"/>
        <v>#VALUE!</v>
      </c>
      <c r="FL163" s="87" t="e">
        <f t="shared" ca="1" si="738"/>
        <v>#VALUE!</v>
      </c>
      <c r="FM163" s="87" t="e">
        <f t="shared" ca="1" si="739"/>
        <v>#VALUE!</v>
      </c>
      <c r="FN163" s="87" t="e">
        <f t="shared" ca="1" si="740"/>
        <v>#VALUE!</v>
      </c>
      <c r="FO163" s="87" t="e">
        <f t="shared" ca="1" si="741"/>
        <v>#VALUE!</v>
      </c>
      <c r="FQ163" s="87">
        <f ca="1"/>
        <v>0</v>
      </c>
      <c r="FR163" s="87">
        <f ca="1"/>
        <v>0</v>
      </c>
      <c r="FS163" s="87">
        <f ca="1"/>
        <v>0</v>
      </c>
      <c r="FT163" s="87">
        <f ca="1"/>
        <v>0</v>
      </c>
      <c r="FU163" s="87">
        <f ca="1"/>
        <v>0</v>
      </c>
      <c r="FV163" s="87">
        <f ca="1"/>
        <v>0</v>
      </c>
      <c r="FW163" s="87">
        <f ca="1"/>
        <v>0</v>
      </c>
      <c r="FX163" s="87">
        <f ca="1"/>
        <v>0</v>
      </c>
      <c r="FY163" s="87">
        <f ca="1"/>
        <v>0</v>
      </c>
      <c r="FZ163" s="87">
        <f ca="1"/>
        <v>0</v>
      </c>
      <c r="GA163" s="87">
        <f ca="1"/>
        <v>0</v>
      </c>
      <c r="GB163" s="87">
        <f ca="1"/>
        <v>0</v>
      </c>
      <c r="GC163" s="87">
        <f ca="1"/>
        <v>0</v>
      </c>
      <c r="GD163" s="87">
        <f ca="1"/>
        <v>0</v>
      </c>
      <c r="GE163" s="87">
        <f ca="1"/>
        <v>0</v>
      </c>
      <c r="GF163" s="87">
        <f ca="1"/>
        <v>0</v>
      </c>
      <c r="GG163" s="87">
        <f ca="1"/>
        <v>0</v>
      </c>
      <c r="GH163" s="87">
        <f ca="1"/>
        <v>0</v>
      </c>
      <c r="GI163" s="87">
        <f ca="1"/>
        <v>0</v>
      </c>
      <c r="GJ163" s="87">
        <f ca="1"/>
        <v>0</v>
      </c>
    </row>
    <row r="164" spans="1:192" x14ac:dyDescent="0.25">
      <c r="A164" s="87">
        <f t="shared" si="789"/>
        <v>155</v>
      </c>
      <c r="B164" s="87" t="e">
        <f t="shared" ca="1" si="744"/>
        <v>#N/A</v>
      </c>
      <c r="C164" s="87" t="e">
        <f t="shared" ca="1" si="745"/>
        <v>#REF!</v>
      </c>
      <c r="D164" s="87" t="e">
        <f t="shared" ca="1" si="746"/>
        <v>#REF!</v>
      </c>
      <c r="E164" s="87" t="e">
        <f t="shared" ca="1" si="747"/>
        <v>#REF!</v>
      </c>
      <c r="F164" s="87" t="e">
        <f t="shared" ca="1" si="748"/>
        <v>#REF!</v>
      </c>
      <c r="G164" s="87" t="e">
        <f t="shared" ca="1" si="749"/>
        <v>#REF!</v>
      </c>
      <c r="H164" s="87" t="e">
        <f t="shared" ca="1" si="750"/>
        <v>#REF!</v>
      </c>
      <c r="I164" s="87" t="e">
        <f t="shared" ca="1" si="751"/>
        <v>#REF!</v>
      </c>
      <c r="J164" s="87" t="e">
        <f t="shared" ca="1" si="752"/>
        <v>#REF!</v>
      </c>
      <c r="K164" s="87" t="e">
        <f t="shared" ca="1" si="753"/>
        <v>#REF!</v>
      </c>
      <c r="L164" s="87" t="e">
        <f t="shared" ca="1" si="754"/>
        <v>#REF!</v>
      </c>
      <c r="M164" s="87" t="e">
        <f t="shared" ca="1" si="755"/>
        <v>#REF!</v>
      </c>
      <c r="N164" s="87" t="e">
        <f t="shared" ca="1" si="756"/>
        <v>#REF!</v>
      </c>
      <c r="O164" s="87" t="e">
        <f t="shared" ca="1" si="757"/>
        <v>#REF!</v>
      </c>
      <c r="P164" s="87" t="e">
        <f t="shared" ca="1" si="758"/>
        <v>#REF!</v>
      </c>
      <c r="Q164" s="87" t="e">
        <f t="shared" ca="1" si="794"/>
        <v>#REF!</v>
      </c>
      <c r="R164" s="87" t="e">
        <f t="shared" ca="1" si="794"/>
        <v>#REF!</v>
      </c>
      <c r="S164" s="87" t="e">
        <f t="shared" ca="1" si="794"/>
        <v>#REF!</v>
      </c>
      <c r="T164" s="87" t="e">
        <f t="shared" ca="1" si="794"/>
        <v>#REF!</v>
      </c>
      <c r="U164" s="87" t="e">
        <f t="shared" ca="1" si="794"/>
        <v>#REF!</v>
      </c>
      <c r="X164" s="87">
        <f ca="1">Ranking!B160</f>
        <v>0</v>
      </c>
      <c r="Y164" s="87" t="e">
        <f ca="1">IF(AH164=0,0,Ranking!C160)</f>
        <v>#VALUE!</v>
      </c>
      <c r="Z164" s="91">
        <f ca="1">Ranking!G160</f>
        <v>0</v>
      </c>
      <c r="AA164" s="87" t="e">
        <f ca="1">MCA!ES163</f>
        <v>#REF!</v>
      </c>
      <c r="AB164" s="87">
        <f ca="1">MCA!ET163</f>
        <v>0</v>
      </c>
      <c r="AC164" s="87">
        <f ca="1">MCA!EU163</f>
        <v>0</v>
      </c>
      <c r="AD164" s="87" t="e">
        <f ca="1">INDEX('MCA-INPUT'!$C$22:$C$25,MATCH(AC164,$W$376:$W$379,0),1)</f>
        <v>#N/A</v>
      </c>
      <c r="AE164" s="87" t="e">
        <f t="shared" ca="1" si="652"/>
        <v>#VALUE!</v>
      </c>
      <c r="AF164" s="87">
        <f ca="1">MATCH(AB164,$AB$7:AB164,0)</f>
        <v>1</v>
      </c>
      <c r="AG164" s="87" t="str">
        <f t="shared" ca="1" si="653"/>
        <v>00</v>
      </c>
      <c r="AH164" s="87" t="e">
        <f t="shared" ca="1" si="654"/>
        <v>#VALUE!</v>
      </c>
      <c r="AI164" s="87" t="e">
        <f t="shared" ca="1" si="675"/>
        <v>#VALUE!</v>
      </c>
      <c r="AK164" s="87" t="e">
        <f t="shared" ca="1" si="655"/>
        <v>#VALUE!</v>
      </c>
      <c r="AL164" s="87" t="e">
        <f t="shared" ca="1" si="676"/>
        <v>#VALUE!</v>
      </c>
      <c r="AM164" s="87" t="e">
        <f t="shared" ca="1" si="656"/>
        <v>#VALUE!</v>
      </c>
      <c r="AN164" s="87" t="e">
        <f t="shared" ref="AN164:BA164" ca="1" si="815">IF(AM164&gt;0,2,IF($AL164&lt;=AN$5,1,0))</f>
        <v>#VALUE!</v>
      </c>
      <c r="AO164" s="87" t="e">
        <f t="shared" ca="1" si="815"/>
        <v>#VALUE!</v>
      </c>
      <c r="AP164" s="87" t="e">
        <f t="shared" ca="1" si="815"/>
        <v>#VALUE!</v>
      </c>
      <c r="AQ164" s="87" t="e">
        <f t="shared" ca="1" si="815"/>
        <v>#VALUE!</v>
      </c>
      <c r="AR164" s="87" t="e">
        <f t="shared" ca="1" si="815"/>
        <v>#VALUE!</v>
      </c>
      <c r="AS164" s="87" t="e">
        <f t="shared" ca="1" si="815"/>
        <v>#VALUE!</v>
      </c>
      <c r="AT164" s="87" t="e">
        <f t="shared" ca="1" si="815"/>
        <v>#VALUE!</v>
      </c>
      <c r="AU164" s="87" t="e">
        <f t="shared" ca="1" si="815"/>
        <v>#VALUE!</v>
      </c>
      <c r="AV164" s="87" t="e">
        <f t="shared" ca="1" si="815"/>
        <v>#VALUE!</v>
      </c>
      <c r="AW164" s="87" t="e">
        <f t="shared" ca="1" si="815"/>
        <v>#VALUE!</v>
      </c>
      <c r="AX164" s="87" t="e">
        <f t="shared" ca="1" si="815"/>
        <v>#VALUE!</v>
      </c>
      <c r="AY164" s="87" t="e">
        <f t="shared" ca="1" si="815"/>
        <v>#VALUE!</v>
      </c>
      <c r="AZ164" s="87" t="e">
        <f t="shared" ca="1" si="815"/>
        <v>#VALUE!</v>
      </c>
      <c r="BA164" s="87" t="e">
        <f t="shared" ca="1" si="815"/>
        <v>#VALUE!</v>
      </c>
      <c r="BB164" s="87" t="e">
        <f t="shared" ref="BB164:BF164" ca="1" si="816">IF(BA164&gt;0,2,IF($AL164&lt;=BB$5,1,0))</f>
        <v>#VALUE!</v>
      </c>
      <c r="BC164" s="87" t="e">
        <f t="shared" ca="1" si="816"/>
        <v>#VALUE!</v>
      </c>
      <c r="BD164" s="87" t="e">
        <f t="shared" ca="1" si="816"/>
        <v>#VALUE!</v>
      </c>
      <c r="BE164" s="87" t="e">
        <f t="shared" ca="1" si="816"/>
        <v>#VALUE!</v>
      </c>
      <c r="BF164" s="87" t="e">
        <f t="shared" ca="1" si="816"/>
        <v>#VALUE!</v>
      </c>
      <c r="BH164" s="87" t="e">
        <f t="shared" ca="1" si="659"/>
        <v>#VALUE!</v>
      </c>
      <c r="BI164" s="87" t="e">
        <f t="shared" ca="1" si="660"/>
        <v>#VALUE!</v>
      </c>
      <c r="BJ164" s="87" t="e">
        <f t="shared" ca="1" si="661"/>
        <v>#VALUE!</v>
      </c>
      <c r="BK164" s="87" t="e">
        <f t="shared" ca="1" si="662"/>
        <v>#VALUE!</v>
      </c>
      <c r="BL164" s="87" t="e">
        <f t="shared" ca="1" si="663"/>
        <v>#VALUE!</v>
      </c>
      <c r="BM164" s="87" t="e">
        <f t="shared" ca="1" si="664"/>
        <v>#VALUE!</v>
      </c>
      <c r="BN164" s="87" t="e">
        <f t="shared" ca="1" si="665"/>
        <v>#VALUE!</v>
      </c>
      <c r="BO164" s="87" t="e">
        <f t="shared" ca="1" si="666"/>
        <v>#VALUE!</v>
      </c>
      <c r="BP164" s="87" t="e">
        <f t="shared" ca="1" si="667"/>
        <v>#VALUE!</v>
      </c>
      <c r="BQ164" s="87" t="e">
        <f t="shared" ca="1" si="668"/>
        <v>#VALUE!</v>
      </c>
      <c r="BR164" s="87" t="e">
        <f t="shared" ca="1" si="669"/>
        <v>#VALUE!</v>
      </c>
      <c r="BS164" s="87" t="e">
        <f t="shared" ca="1" si="670"/>
        <v>#VALUE!</v>
      </c>
      <c r="BT164" s="87" t="e">
        <f t="shared" ca="1" si="671"/>
        <v>#VALUE!</v>
      </c>
      <c r="BU164" s="87" t="e">
        <f t="shared" ca="1" si="672"/>
        <v>#VALUE!</v>
      </c>
      <c r="BV164" s="87" t="e">
        <f t="shared" ca="1" si="673"/>
        <v>#VALUE!</v>
      </c>
      <c r="BW164" s="87" t="e">
        <f t="shared" ca="1" si="788"/>
        <v>#VALUE!</v>
      </c>
      <c r="BX164" s="87" t="e">
        <f t="shared" ca="1" si="788"/>
        <v>#VALUE!</v>
      </c>
      <c r="BY164" s="87" t="e">
        <f t="shared" ca="1" si="788"/>
        <v>#VALUE!</v>
      </c>
      <c r="BZ164" s="87" t="e">
        <f t="shared" ca="1" si="788"/>
        <v>#VALUE!</v>
      </c>
      <c r="CA164" s="87" t="e">
        <f t="shared" ca="1" si="788"/>
        <v>#VALUE!</v>
      </c>
      <c r="CD164" s="87" t="e">
        <f t="array" aca="1" ref="CD164" ca="1">IF(CD163=0,0,MIN(IF(CD$7:CD$109&gt;CD163,CD$7:CD$109,"")))</f>
        <v>#N/A</v>
      </c>
      <c r="CE164" s="87" t="e">
        <f t="array" aca="1" ref="CE164" ca="1">IF(CE163=0,0,MIN(IF(CE$7:CE$109&gt;CE163,CE$7:CE$109,"")))</f>
        <v>#REF!</v>
      </c>
      <c r="CF164" s="87" t="e">
        <f t="array" aca="1" ref="CF164" ca="1">IF(CF163=0,0,MIN(IF(CF$7:CF$109&gt;CF163,CF$7:CF$109,"")))</f>
        <v>#REF!</v>
      </c>
      <c r="CG164" s="87" t="e">
        <f t="array" aca="1" ref="CG164" ca="1">IF(CG163=0,0,MIN(IF(CG$7:CG$109&gt;CG163,CG$7:CG$109,"")))</f>
        <v>#REF!</v>
      </c>
      <c r="CH164" s="87" t="e">
        <f t="array" aca="1" ref="CH164" ca="1">IF(CH163=0,0,MIN(IF(CH$7:CH$109&gt;CH163,CH$7:CH$109,"")))</f>
        <v>#REF!</v>
      </c>
      <c r="CI164" s="87" t="e">
        <f t="array" aca="1" ref="CI164" ca="1">IF(CI163=0,0,MIN(IF(CI$7:CI$109&gt;CI163,CI$7:CI$109,"")))</f>
        <v>#REF!</v>
      </c>
      <c r="CJ164" s="87" t="e">
        <f t="array" aca="1" ref="CJ164" ca="1">IF(CJ163=0,0,MIN(IF(CJ$7:CJ$109&gt;CJ163,CJ$7:CJ$109,"")))</f>
        <v>#REF!</v>
      </c>
      <c r="CK164" s="87" t="e">
        <f t="array" aca="1" ref="CK164" ca="1">IF(CK163=0,0,MIN(IF(CK$7:CK$109&gt;CK163,CK$7:CK$109,"")))</f>
        <v>#REF!</v>
      </c>
      <c r="CL164" s="87" t="e">
        <f t="array" aca="1" ref="CL164" ca="1">IF(CL163=0,0,MIN(IF(CL$7:CL$109&gt;CL163,CL$7:CL$109,"")))</f>
        <v>#REF!</v>
      </c>
      <c r="CM164" s="87" t="e">
        <f t="array" aca="1" ref="CM164" ca="1">IF(CM163=0,0,MIN(IF(CM$7:CM$109&gt;CM163,CM$7:CM$109,"")))</f>
        <v>#REF!</v>
      </c>
      <c r="CN164" s="87" t="e">
        <f t="array" aca="1" ref="CN164" ca="1">IF(CN163=0,0,MIN(IF(CN$7:CN$109&gt;CN163,CN$7:CN$109,"")))</f>
        <v>#REF!</v>
      </c>
      <c r="CO164" s="87" t="e">
        <f t="array" aca="1" ref="CO164" ca="1">IF(CO163=0,0,MIN(IF(CO$7:CO$109&gt;CO163,CO$7:CO$109,"")))</f>
        <v>#REF!</v>
      </c>
      <c r="CP164" s="87" t="e">
        <f t="array" aca="1" ref="CP164" ca="1">IF(CP163=0,0,MIN(IF(CP$7:CP$109&gt;CP163,CP$7:CP$109,"")))</f>
        <v>#REF!</v>
      </c>
      <c r="CQ164" s="87" t="e">
        <f t="array" aca="1" ref="CQ164" ca="1">IF(CQ163=0,0,MIN(IF(CQ$7:CQ$109&gt;CQ163,CQ$7:CQ$109,"")))</f>
        <v>#REF!</v>
      </c>
      <c r="CR164" s="87" t="e">
        <f t="array" aca="1" ref="CR164" ca="1">IF(CR163=0,0,MIN(IF(CR$7:CR$109&gt;CR163,CR$7:CR$109,"")))</f>
        <v>#REF!</v>
      </c>
      <c r="CS164" s="87" t="e">
        <f t="array" aca="1" ref="CS164" ca="1">IF(CS163=0,0,MIN(IF(CS$7:CS$109&gt;CS163,CS$7:CS$109,"")))</f>
        <v>#REF!</v>
      </c>
      <c r="CT164" s="87" t="e">
        <f t="array" aca="1" ref="CT164" ca="1">IF(CT163=0,0,MIN(IF(CT$7:CT$109&gt;CT163,CT$7:CT$109,"")))</f>
        <v>#REF!</v>
      </c>
      <c r="CU164" s="87" t="e">
        <f t="array" aca="1" ref="CU164" ca="1">IF(CU163=0,0,MIN(IF(CU$7:CU$109&gt;CU163,CU$7:CU$109,"")))</f>
        <v>#REF!</v>
      </c>
      <c r="CV164" s="87" t="e">
        <f t="array" aca="1" ref="CV164" ca="1">IF(CV163=0,0,MIN(IF(CV$7:CV$109&gt;CV163,CV$7:CV$109,"")))</f>
        <v>#REF!</v>
      </c>
      <c r="CW164" s="87" t="e">
        <f t="array" aca="1" ref="CW164" ca="1">IF(CW163=0,0,MIN(IF(CW$7:CW$109&gt;CW163,CW$7:CW$109,"")))</f>
        <v>#REF!</v>
      </c>
      <c r="DC164" s="87" t="e">
        <f t="shared" ca="1" si="679"/>
        <v>#VALUE!</v>
      </c>
      <c r="DD164" s="87" t="e">
        <f t="shared" ca="1" si="680"/>
        <v>#VALUE!</v>
      </c>
      <c r="DE164" s="87" t="e">
        <f t="shared" ca="1" si="681"/>
        <v>#VALUE!</v>
      </c>
      <c r="DF164" s="87" t="e">
        <f t="shared" ca="1" si="682"/>
        <v>#VALUE!</v>
      </c>
      <c r="DG164" s="87" t="e">
        <f t="shared" ca="1" si="683"/>
        <v>#VALUE!</v>
      </c>
      <c r="DH164" s="87" t="e">
        <f t="shared" ca="1" si="684"/>
        <v>#VALUE!</v>
      </c>
      <c r="DI164" s="87" t="e">
        <f t="shared" ca="1" si="685"/>
        <v>#VALUE!</v>
      </c>
      <c r="DJ164" s="87" t="e">
        <f t="shared" ca="1" si="686"/>
        <v>#VALUE!</v>
      </c>
      <c r="DK164" s="87" t="e">
        <f t="shared" ca="1" si="687"/>
        <v>#VALUE!</v>
      </c>
      <c r="DL164" s="87" t="e">
        <f t="shared" ca="1" si="688"/>
        <v>#VALUE!</v>
      </c>
      <c r="DM164" s="87" t="e">
        <f t="shared" ca="1" si="689"/>
        <v>#VALUE!</v>
      </c>
      <c r="DN164" s="87" t="e">
        <f t="shared" ca="1" si="690"/>
        <v>#VALUE!</v>
      </c>
      <c r="DO164" s="87" t="e">
        <f t="shared" ca="1" si="691"/>
        <v>#VALUE!</v>
      </c>
      <c r="DP164" s="87" t="e">
        <f t="shared" ca="1" si="692"/>
        <v>#VALUE!</v>
      </c>
      <c r="DQ164" s="87" t="e">
        <f t="shared" ca="1" si="693"/>
        <v>#VALUE!</v>
      </c>
      <c r="DR164" s="87" t="e">
        <f t="shared" ca="1" si="694"/>
        <v>#VALUE!</v>
      </c>
      <c r="DS164" s="87" t="e">
        <f t="shared" ca="1" si="695"/>
        <v>#VALUE!</v>
      </c>
      <c r="DT164" s="87" t="e">
        <f t="shared" ca="1" si="696"/>
        <v>#VALUE!</v>
      </c>
      <c r="DU164" s="87" t="e">
        <f t="shared" ca="1" si="697"/>
        <v>#VALUE!</v>
      </c>
      <c r="DV164" s="87" t="e">
        <f t="shared" ca="1" si="698"/>
        <v>#VALUE!</v>
      </c>
      <c r="DW164" s="87" t="e">
        <f t="shared" ca="1" si="699"/>
        <v>#VALUE!</v>
      </c>
      <c r="DY164" s="87" t="e">
        <f t="shared" ca="1" si="700"/>
        <v>#VALUE!</v>
      </c>
      <c r="DZ164" s="87" t="e">
        <f t="shared" ca="1" si="701"/>
        <v>#VALUE!</v>
      </c>
      <c r="EA164" s="87" t="e">
        <f t="shared" ca="1" si="702"/>
        <v>#VALUE!</v>
      </c>
      <c r="EB164" s="87" t="e">
        <f t="shared" ca="1" si="703"/>
        <v>#VALUE!</v>
      </c>
      <c r="EC164" s="87" t="e">
        <f t="shared" ca="1" si="704"/>
        <v>#VALUE!</v>
      </c>
      <c r="ED164" s="87" t="e">
        <f t="shared" ca="1" si="705"/>
        <v>#VALUE!</v>
      </c>
      <c r="EE164" s="87" t="e">
        <f t="shared" ca="1" si="706"/>
        <v>#VALUE!</v>
      </c>
      <c r="EF164" s="87" t="e">
        <f t="shared" ca="1" si="707"/>
        <v>#VALUE!</v>
      </c>
      <c r="EG164" s="87" t="e">
        <f t="shared" ca="1" si="708"/>
        <v>#VALUE!</v>
      </c>
      <c r="EH164" s="87" t="e">
        <f t="shared" ca="1" si="709"/>
        <v>#VALUE!</v>
      </c>
      <c r="EI164" s="87" t="e">
        <f t="shared" ca="1" si="710"/>
        <v>#VALUE!</v>
      </c>
      <c r="EJ164" s="87" t="e">
        <f t="shared" ca="1" si="711"/>
        <v>#VALUE!</v>
      </c>
      <c r="EK164" s="87" t="e">
        <f t="shared" ca="1" si="712"/>
        <v>#VALUE!</v>
      </c>
      <c r="EL164" s="87" t="e">
        <f t="shared" ca="1" si="713"/>
        <v>#VALUE!</v>
      </c>
      <c r="EM164" s="87" t="e">
        <f t="shared" ca="1" si="714"/>
        <v>#VALUE!</v>
      </c>
      <c r="EN164" s="87" t="e">
        <f t="shared" ca="1" si="715"/>
        <v>#VALUE!</v>
      </c>
      <c r="EO164" s="87" t="e">
        <f t="shared" ca="1" si="716"/>
        <v>#VALUE!</v>
      </c>
      <c r="EP164" s="87" t="e">
        <f t="shared" ca="1" si="717"/>
        <v>#VALUE!</v>
      </c>
      <c r="EQ164" s="87" t="e">
        <f t="shared" ca="1" si="718"/>
        <v>#VALUE!</v>
      </c>
      <c r="ER164" s="87" t="e">
        <f t="shared" ca="1" si="719"/>
        <v>#VALUE!</v>
      </c>
      <c r="ES164" s="87" t="e">
        <f t="shared" ca="1" si="720"/>
        <v>#VALUE!</v>
      </c>
      <c r="EU164" s="87" t="e">
        <f t="shared" ca="1" si="721"/>
        <v>#VALUE!</v>
      </c>
      <c r="EV164" s="87" t="e">
        <f t="shared" ca="1" si="722"/>
        <v>#VALUE!</v>
      </c>
      <c r="EW164" s="87" t="e">
        <f t="shared" ca="1" si="723"/>
        <v>#VALUE!</v>
      </c>
      <c r="EX164" s="87" t="e">
        <f t="shared" ca="1" si="724"/>
        <v>#VALUE!</v>
      </c>
      <c r="EY164" s="87" t="e">
        <f t="shared" ca="1" si="725"/>
        <v>#VALUE!</v>
      </c>
      <c r="EZ164" s="87" t="e">
        <f t="shared" ca="1" si="726"/>
        <v>#VALUE!</v>
      </c>
      <c r="FA164" s="87" t="e">
        <f t="shared" ca="1" si="727"/>
        <v>#VALUE!</v>
      </c>
      <c r="FB164" s="87" t="e">
        <f t="shared" ca="1" si="728"/>
        <v>#VALUE!</v>
      </c>
      <c r="FC164" s="87" t="e">
        <f t="shared" ca="1" si="729"/>
        <v>#VALUE!</v>
      </c>
      <c r="FD164" s="87" t="e">
        <f t="shared" ca="1" si="730"/>
        <v>#VALUE!</v>
      </c>
      <c r="FE164" s="87" t="e">
        <f t="shared" ca="1" si="731"/>
        <v>#VALUE!</v>
      </c>
      <c r="FF164" s="87" t="e">
        <f t="shared" ca="1" si="732"/>
        <v>#VALUE!</v>
      </c>
      <c r="FG164" s="87" t="e">
        <f t="shared" ca="1" si="733"/>
        <v>#VALUE!</v>
      </c>
      <c r="FH164" s="87" t="e">
        <f t="shared" ca="1" si="734"/>
        <v>#VALUE!</v>
      </c>
      <c r="FI164" s="87" t="e">
        <f t="shared" ca="1" si="735"/>
        <v>#VALUE!</v>
      </c>
      <c r="FJ164" s="87" t="e">
        <f t="shared" ca="1" si="736"/>
        <v>#VALUE!</v>
      </c>
      <c r="FK164" s="87" t="e">
        <f t="shared" ca="1" si="737"/>
        <v>#VALUE!</v>
      </c>
      <c r="FL164" s="87" t="e">
        <f t="shared" ca="1" si="738"/>
        <v>#VALUE!</v>
      </c>
      <c r="FM164" s="87" t="e">
        <f t="shared" ca="1" si="739"/>
        <v>#VALUE!</v>
      </c>
      <c r="FN164" s="87" t="e">
        <f t="shared" ca="1" si="740"/>
        <v>#VALUE!</v>
      </c>
      <c r="FO164" s="87" t="e">
        <f t="shared" ca="1" si="741"/>
        <v>#VALUE!</v>
      </c>
      <c r="FQ164" s="87">
        <f ca="1"/>
        <v>0</v>
      </c>
      <c r="FR164" s="87">
        <f ca="1"/>
        <v>0</v>
      </c>
      <c r="FS164" s="87">
        <f ca="1"/>
        <v>0</v>
      </c>
      <c r="FT164" s="87">
        <f ca="1"/>
        <v>0</v>
      </c>
      <c r="FU164" s="87">
        <f ca="1"/>
        <v>0</v>
      </c>
      <c r="FV164" s="87">
        <f ca="1"/>
        <v>0</v>
      </c>
      <c r="FW164" s="87">
        <f ca="1"/>
        <v>0</v>
      </c>
      <c r="FX164" s="87">
        <f ca="1"/>
        <v>0</v>
      </c>
      <c r="FY164" s="87">
        <f ca="1"/>
        <v>0</v>
      </c>
      <c r="FZ164" s="87">
        <f ca="1"/>
        <v>0</v>
      </c>
      <c r="GA164" s="87">
        <f ca="1"/>
        <v>0</v>
      </c>
      <c r="GB164" s="87">
        <f ca="1"/>
        <v>0</v>
      </c>
      <c r="GC164" s="87">
        <f ca="1"/>
        <v>0</v>
      </c>
      <c r="GD164" s="87">
        <f ca="1"/>
        <v>0</v>
      </c>
      <c r="GE164" s="87">
        <f ca="1"/>
        <v>0</v>
      </c>
      <c r="GF164" s="87">
        <f ca="1"/>
        <v>0</v>
      </c>
      <c r="GG164" s="87">
        <f ca="1"/>
        <v>0</v>
      </c>
      <c r="GH164" s="87">
        <f ca="1"/>
        <v>0</v>
      </c>
      <c r="GI164" s="87">
        <f ca="1"/>
        <v>0</v>
      </c>
      <c r="GJ164" s="87">
        <f ca="1"/>
        <v>0</v>
      </c>
    </row>
    <row r="165" spans="1:192" x14ac:dyDescent="0.25">
      <c r="A165" s="87">
        <f t="shared" si="789"/>
        <v>156</v>
      </c>
      <c r="B165" s="87" t="e">
        <f t="shared" ca="1" si="744"/>
        <v>#N/A</v>
      </c>
      <c r="C165" s="87" t="e">
        <f t="shared" ca="1" si="745"/>
        <v>#REF!</v>
      </c>
      <c r="D165" s="87" t="e">
        <f t="shared" ca="1" si="746"/>
        <v>#REF!</v>
      </c>
      <c r="E165" s="87" t="e">
        <f t="shared" ca="1" si="747"/>
        <v>#REF!</v>
      </c>
      <c r="F165" s="87" t="e">
        <f t="shared" ca="1" si="748"/>
        <v>#REF!</v>
      </c>
      <c r="G165" s="87" t="e">
        <f t="shared" ca="1" si="749"/>
        <v>#REF!</v>
      </c>
      <c r="H165" s="87" t="e">
        <f t="shared" ca="1" si="750"/>
        <v>#REF!</v>
      </c>
      <c r="I165" s="87" t="e">
        <f t="shared" ca="1" si="751"/>
        <v>#REF!</v>
      </c>
      <c r="J165" s="87" t="e">
        <f t="shared" ca="1" si="752"/>
        <v>#REF!</v>
      </c>
      <c r="K165" s="87" t="e">
        <f t="shared" ca="1" si="753"/>
        <v>#REF!</v>
      </c>
      <c r="L165" s="87" t="e">
        <f t="shared" ca="1" si="754"/>
        <v>#REF!</v>
      </c>
      <c r="M165" s="87" t="e">
        <f t="shared" ca="1" si="755"/>
        <v>#REF!</v>
      </c>
      <c r="N165" s="87" t="e">
        <f t="shared" ca="1" si="756"/>
        <v>#REF!</v>
      </c>
      <c r="O165" s="87" t="e">
        <f t="shared" ca="1" si="757"/>
        <v>#REF!</v>
      </c>
      <c r="P165" s="87" t="e">
        <f t="shared" ca="1" si="758"/>
        <v>#REF!</v>
      </c>
      <c r="Q165" s="87" t="e">
        <f t="shared" ca="1" si="794"/>
        <v>#REF!</v>
      </c>
      <c r="R165" s="87" t="e">
        <f t="shared" ca="1" si="794"/>
        <v>#REF!</v>
      </c>
      <c r="S165" s="87" t="e">
        <f t="shared" ca="1" si="794"/>
        <v>#REF!</v>
      </c>
      <c r="T165" s="87" t="e">
        <f t="shared" ca="1" si="794"/>
        <v>#REF!</v>
      </c>
      <c r="U165" s="87" t="e">
        <f t="shared" ca="1" si="794"/>
        <v>#REF!</v>
      </c>
      <c r="X165" s="87">
        <f ca="1">Ranking!B161</f>
        <v>0</v>
      </c>
      <c r="Y165" s="87" t="e">
        <f ca="1">IF(AH165=0,0,Ranking!C161)</f>
        <v>#VALUE!</v>
      </c>
      <c r="Z165" s="91">
        <f ca="1">Ranking!G161</f>
        <v>0</v>
      </c>
      <c r="AA165" s="87" t="e">
        <f ca="1">MCA!ES164</f>
        <v>#REF!</v>
      </c>
      <c r="AB165" s="87">
        <f ca="1">MCA!ET164</f>
        <v>0</v>
      </c>
      <c r="AC165" s="87">
        <f ca="1">MCA!EU164</f>
        <v>0</v>
      </c>
      <c r="AD165" s="87" t="e">
        <f ca="1">INDEX('MCA-INPUT'!$C$22:$C$25,MATCH(AC165,$W$376:$W$379,0),1)</f>
        <v>#N/A</v>
      </c>
      <c r="AE165" s="87" t="e">
        <f t="shared" ca="1" si="652"/>
        <v>#VALUE!</v>
      </c>
      <c r="AF165" s="87">
        <f ca="1">MATCH(AB165,$AB$7:AB165,0)</f>
        <v>1</v>
      </c>
      <c r="AG165" s="87" t="str">
        <f t="shared" ca="1" si="653"/>
        <v>00</v>
      </c>
      <c r="AH165" s="87" t="e">
        <f t="shared" ca="1" si="654"/>
        <v>#VALUE!</v>
      </c>
      <c r="AI165" s="87" t="e">
        <f t="shared" ca="1" si="675"/>
        <v>#VALUE!</v>
      </c>
      <c r="AK165" s="87" t="e">
        <f t="shared" ca="1" si="655"/>
        <v>#VALUE!</v>
      </c>
      <c r="AL165" s="87" t="e">
        <f t="shared" ca="1" si="676"/>
        <v>#VALUE!</v>
      </c>
      <c r="AM165" s="87" t="e">
        <f t="shared" ca="1" si="656"/>
        <v>#VALUE!</v>
      </c>
      <c r="AN165" s="87" t="e">
        <f t="shared" ref="AN165:BA165" ca="1" si="817">IF(AM165&gt;0,2,IF($AL165&lt;=AN$5,1,0))</f>
        <v>#VALUE!</v>
      </c>
      <c r="AO165" s="87" t="e">
        <f t="shared" ca="1" si="817"/>
        <v>#VALUE!</v>
      </c>
      <c r="AP165" s="87" t="e">
        <f t="shared" ca="1" si="817"/>
        <v>#VALUE!</v>
      </c>
      <c r="AQ165" s="87" t="e">
        <f t="shared" ca="1" si="817"/>
        <v>#VALUE!</v>
      </c>
      <c r="AR165" s="87" t="e">
        <f t="shared" ca="1" si="817"/>
        <v>#VALUE!</v>
      </c>
      <c r="AS165" s="87" t="e">
        <f t="shared" ca="1" si="817"/>
        <v>#VALUE!</v>
      </c>
      <c r="AT165" s="87" t="e">
        <f t="shared" ca="1" si="817"/>
        <v>#VALUE!</v>
      </c>
      <c r="AU165" s="87" t="e">
        <f t="shared" ca="1" si="817"/>
        <v>#VALUE!</v>
      </c>
      <c r="AV165" s="87" t="e">
        <f t="shared" ca="1" si="817"/>
        <v>#VALUE!</v>
      </c>
      <c r="AW165" s="87" t="e">
        <f t="shared" ca="1" si="817"/>
        <v>#VALUE!</v>
      </c>
      <c r="AX165" s="87" t="e">
        <f t="shared" ca="1" si="817"/>
        <v>#VALUE!</v>
      </c>
      <c r="AY165" s="87" t="e">
        <f t="shared" ca="1" si="817"/>
        <v>#VALUE!</v>
      </c>
      <c r="AZ165" s="87" t="e">
        <f t="shared" ca="1" si="817"/>
        <v>#VALUE!</v>
      </c>
      <c r="BA165" s="87" t="e">
        <f t="shared" ca="1" si="817"/>
        <v>#VALUE!</v>
      </c>
      <c r="BB165" s="87" t="e">
        <f t="shared" ref="BB165:BF165" ca="1" si="818">IF(BA165&gt;0,2,IF($AL165&lt;=BB$5,1,0))</f>
        <v>#VALUE!</v>
      </c>
      <c r="BC165" s="87" t="e">
        <f t="shared" ca="1" si="818"/>
        <v>#VALUE!</v>
      </c>
      <c r="BD165" s="87" t="e">
        <f t="shared" ca="1" si="818"/>
        <v>#VALUE!</v>
      </c>
      <c r="BE165" s="87" t="e">
        <f t="shared" ca="1" si="818"/>
        <v>#VALUE!</v>
      </c>
      <c r="BF165" s="87" t="e">
        <f t="shared" ca="1" si="818"/>
        <v>#VALUE!</v>
      </c>
      <c r="BH165" s="87" t="e">
        <f t="shared" ca="1" si="659"/>
        <v>#VALUE!</v>
      </c>
      <c r="BI165" s="87" t="e">
        <f t="shared" ca="1" si="660"/>
        <v>#VALUE!</v>
      </c>
      <c r="BJ165" s="87" t="e">
        <f t="shared" ca="1" si="661"/>
        <v>#VALUE!</v>
      </c>
      <c r="BK165" s="87" t="e">
        <f t="shared" ca="1" si="662"/>
        <v>#VALUE!</v>
      </c>
      <c r="BL165" s="87" t="e">
        <f t="shared" ca="1" si="663"/>
        <v>#VALUE!</v>
      </c>
      <c r="BM165" s="87" t="e">
        <f t="shared" ca="1" si="664"/>
        <v>#VALUE!</v>
      </c>
      <c r="BN165" s="87" t="e">
        <f t="shared" ca="1" si="665"/>
        <v>#VALUE!</v>
      </c>
      <c r="BO165" s="87" t="e">
        <f t="shared" ca="1" si="666"/>
        <v>#VALUE!</v>
      </c>
      <c r="BP165" s="87" t="e">
        <f t="shared" ca="1" si="667"/>
        <v>#VALUE!</v>
      </c>
      <c r="BQ165" s="87" t="e">
        <f t="shared" ca="1" si="668"/>
        <v>#VALUE!</v>
      </c>
      <c r="BR165" s="87" t="e">
        <f t="shared" ca="1" si="669"/>
        <v>#VALUE!</v>
      </c>
      <c r="BS165" s="87" t="e">
        <f t="shared" ca="1" si="670"/>
        <v>#VALUE!</v>
      </c>
      <c r="BT165" s="87" t="e">
        <f t="shared" ca="1" si="671"/>
        <v>#VALUE!</v>
      </c>
      <c r="BU165" s="87" t="e">
        <f t="shared" ca="1" si="672"/>
        <v>#VALUE!</v>
      </c>
      <c r="BV165" s="87" t="e">
        <f t="shared" ca="1" si="673"/>
        <v>#VALUE!</v>
      </c>
      <c r="BW165" s="87" t="e">
        <f t="shared" ca="1" si="788"/>
        <v>#VALUE!</v>
      </c>
      <c r="BX165" s="87" t="e">
        <f t="shared" ca="1" si="788"/>
        <v>#VALUE!</v>
      </c>
      <c r="BY165" s="87" t="e">
        <f t="shared" ca="1" si="788"/>
        <v>#VALUE!</v>
      </c>
      <c r="BZ165" s="87" t="e">
        <f t="shared" ca="1" si="788"/>
        <v>#VALUE!</v>
      </c>
      <c r="CA165" s="87" t="e">
        <f t="shared" ca="1" si="788"/>
        <v>#VALUE!</v>
      </c>
      <c r="CD165" s="87" t="e">
        <f t="array" aca="1" ref="CD165" ca="1">IF(CD164=0,0,MIN(IF(CD$7:CD$109&gt;CD164,CD$7:CD$109,"")))</f>
        <v>#N/A</v>
      </c>
      <c r="CE165" s="87" t="e">
        <f t="array" aca="1" ref="CE165" ca="1">IF(CE164=0,0,MIN(IF(CE$7:CE$109&gt;CE164,CE$7:CE$109,"")))</f>
        <v>#REF!</v>
      </c>
      <c r="CF165" s="87" t="e">
        <f t="array" aca="1" ref="CF165" ca="1">IF(CF164=0,0,MIN(IF(CF$7:CF$109&gt;CF164,CF$7:CF$109,"")))</f>
        <v>#REF!</v>
      </c>
      <c r="CG165" s="87" t="e">
        <f t="array" aca="1" ref="CG165" ca="1">IF(CG164=0,0,MIN(IF(CG$7:CG$109&gt;CG164,CG$7:CG$109,"")))</f>
        <v>#REF!</v>
      </c>
      <c r="CH165" s="87" t="e">
        <f t="array" aca="1" ref="CH165" ca="1">IF(CH164=0,0,MIN(IF(CH$7:CH$109&gt;CH164,CH$7:CH$109,"")))</f>
        <v>#REF!</v>
      </c>
      <c r="CI165" s="87" t="e">
        <f t="array" aca="1" ref="CI165" ca="1">IF(CI164=0,0,MIN(IF(CI$7:CI$109&gt;CI164,CI$7:CI$109,"")))</f>
        <v>#REF!</v>
      </c>
      <c r="CJ165" s="87" t="e">
        <f t="array" aca="1" ref="CJ165" ca="1">IF(CJ164=0,0,MIN(IF(CJ$7:CJ$109&gt;CJ164,CJ$7:CJ$109,"")))</f>
        <v>#REF!</v>
      </c>
      <c r="CK165" s="87" t="e">
        <f t="array" aca="1" ref="CK165" ca="1">IF(CK164=0,0,MIN(IF(CK$7:CK$109&gt;CK164,CK$7:CK$109,"")))</f>
        <v>#REF!</v>
      </c>
      <c r="CL165" s="87" t="e">
        <f t="array" aca="1" ref="CL165" ca="1">IF(CL164=0,0,MIN(IF(CL$7:CL$109&gt;CL164,CL$7:CL$109,"")))</f>
        <v>#REF!</v>
      </c>
      <c r="CM165" s="87" t="e">
        <f t="array" aca="1" ref="CM165" ca="1">IF(CM164=0,0,MIN(IF(CM$7:CM$109&gt;CM164,CM$7:CM$109,"")))</f>
        <v>#REF!</v>
      </c>
      <c r="CN165" s="87" t="e">
        <f t="array" aca="1" ref="CN165" ca="1">IF(CN164=0,0,MIN(IF(CN$7:CN$109&gt;CN164,CN$7:CN$109,"")))</f>
        <v>#REF!</v>
      </c>
      <c r="CO165" s="87" t="e">
        <f t="array" aca="1" ref="CO165" ca="1">IF(CO164=0,0,MIN(IF(CO$7:CO$109&gt;CO164,CO$7:CO$109,"")))</f>
        <v>#REF!</v>
      </c>
      <c r="CP165" s="87" t="e">
        <f t="array" aca="1" ref="CP165" ca="1">IF(CP164=0,0,MIN(IF(CP$7:CP$109&gt;CP164,CP$7:CP$109,"")))</f>
        <v>#REF!</v>
      </c>
      <c r="CQ165" s="87" t="e">
        <f t="array" aca="1" ref="CQ165" ca="1">IF(CQ164=0,0,MIN(IF(CQ$7:CQ$109&gt;CQ164,CQ$7:CQ$109,"")))</f>
        <v>#REF!</v>
      </c>
      <c r="CR165" s="87" t="e">
        <f t="array" aca="1" ref="CR165" ca="1">IF(CR164=0,0,MIN(IF(CR$7:CR$109&gt;CR164,CR$7:CR$109,"")))</f>
        <v>#REF!</v>
      </c>
      <c r="CS165" s="87" t="e">
        <f t="array" aca="1" ref="CS165" ca="1">IF(CS164=0,0,MIN(IF(CS$7:CS$109&gt;CS164,CS$7:CS$109,"")))</f>
        <v>#REF!</v>
      </c>
      <c r="CT165" s="87" t="e">
        <f t="array" aca="1" ref="CT165" ca="1">IF(CT164=0,0,MIN(IF(CT$7:CT$109&gt;CT164,CT$7:CT$109,"")))</f>
        <v>#REF!</v>
      </c>
      <c r="CU165" s="87" t="e">
        <f t="array" aca="1" ref="CU165" ca="1">IF(CU164=0,0,MIN(IF(CU$7:CU$109&gt;CU164,CU$7:CU$109,"")))</f>
        <v>#REF!</v>
      </c>
      <c r="CV165" s="87" t="e">
        <f t="array" aca="1" ref="CV165" ca="1">IF(CV164=0,0,MIN(IF(CV$7:CV$109&gt;CV164,CV$7:CV$109,"")))</f>
        <v>#REF!</v>
      </c>
      <c r="CW165" s="87" t="e">
        <f t="array" aca="1" ref="CW165" ca="1">IF(CW164=0,0,MIN(IF(CW$7:CW$109&gt;CW164,CW$7:CW$109,"")))</f>
        <v>#REF!</v>
      </c>
      <c r="DC165" s="87" t="e">
        <f t="shared" ca="1" si="679"/>
        <v>#VALUE!</v>
      </c>
      <c r="DD165" s="87" t="e">
        <f t="shared" ca="1" si="680"/>
        <v>#VALUE!</v>
      </c>
      <c r="DE165" s="87" t="e">
        <f t="shared" ca="1" si="681"/>
        <v>#VALUE!</v>
      </c>
      <c r="DF165" s="87" t="e">
        <f t="shared" ca="1" si="682"/>
        <v>#VALUE!</v>
      </c>
      <c r="DG165" s="87" t="e">
        <f t="shared" ca="1" si="683"/>
        <v>#VALUE!</v>
      </c>
      <c r="DH165" s="87" t="e">
        <f t="shared" ca="1" si="684"/>
        <v>#VALUE!</v>
      </c>
      <c r="DI165" s="87" t="e">
        <f t="shared" ca="1" si="685"/>
        <v>#VALUE!</v>
      </c>
      <c r="DJ165" s="87" t="e">
        <f t="shared" ca="1" si="686"/>
        <v>#VALUE!</v>
      </c>
      <c r="DK165" s="87" t="e">
        <f t="shared" ca="1" si="687"/>
        <v>#VALUE!</v>
      </c>
      <c r="DL165" s="87" t="e">
        <f t="shared" ca="1" si="688"/>
        <v>#VALUE!</v>
      </c>
      <c r="DM165" s="87" t="e">
        <f t="shared" ca="1" si="689"/>
        <v>#VALUE!</v>
      </c>
      <c r="DN165" s="87" t="e">
        <f t="shared" ca="1" si="690"/>
        <v>#VALUE!</v>
      </c>
      <c r="DO165" s="87" t="e">
        <f t="shared" ca="1" si="691"/>
        <v>#VALUE!</v>
      </c>
      <c r="DP165" s="87" t="e">
        <f t="shared" ca="1" si="692"/>
        <v>#VALUE!</v>
      </c>
      <c r="DQ165" s="87" t="e">
        <f t="shared" ca="1" si="693"/>
        <v>#VALUE!</v>
      </c>
      <c r="DR165" s="87" t="e">
        <f t="shared" ca="1" si="694"/>
        <v>#VALUE!</v>
      </c>
      <c r="DS165" s="87" t="e">
        <f t="shared" ca="1" si="695"/>
        <v>#VALUE!</v>
      </c>
      <c r="DT165" s="87" t="e">
        <f t="shared" ca="1" si="696"/>
        <v>#VALUE!</v>
      </c>
      <c r="DU165" s="87" t="e">
        <f t="shared" ca="1" si="697"/>
        <v>#VALUE!</v>
      </c>
      <c r="DV165" s="87" t="e">
        <f t="shared" ca="1" si="698"/>
        <v>#VALUE!</v>
      </c>
      <c r="DW165" s="87" t="e">
        <f t="shared" ca="1" si="699"/>
        <v>#VALUE!</v>
      </c>
      <c r="DY165" s="87" t="e">
        <f t="shared" ca="1" si="700"/>
        <v>#VALUE!</v>
      </c>
      <c r="DZ165" s="87" t="e">
        <f t="shared" ca="1" si="701"/>
        <v>#VALUE!</v>
      </c>
      <c r="EA165" s="87" t="e">
        <f t="shared" ca="1" si="702"/>
        <v>#VALUE!</v>
      </c>
      <c r="EB165" s="87" t="e">
        <f t="shared" ca="1" si="703"/>
        <v>#VALUE!</v>
      </c>
      <c r="EC165" s="87" t="e">
        <f t="shared" ca="1" si="704"/>
        <v>#VALUE!</v>
      </c>
      <c r="ED165" s="87" t="e">
        <f t="shared" ca="1" si="705"/>
        <v>#VALUE!</v>
      </c>
      <c r="EE165" s="87" t="e">
        <f t="shared" ca="1" si="706"/>
        <v>#VALUE!</v>
      </c>
      <c r="EF165" s="87" t="e">
        <f t="shared" ca="1" si="707"/>
        <v>#VALUE!</v>
      </c>
      <c r="EG165" s="87" t="e">
        <f t="shared" ca="1" si="708"/>
        <v>#VALUE!</v>
      </c>
      <c r="EH165" s="87" t="e">
        <f t="shared" ca="1" si="709"/>
        <v>#VALUE!</v>
      </c>
      <c r="EI165" s="87" t="e">
        <f t="shared" ca="1" si="710"/>
        <v>#VALUE!</v>
      </c>
      <c r="EJ165" s="87" t="e">
        <f t="shared" ca="1" si="711"/>
        <v>#VALUE!</v>
      </c>
      <c r="EK165" s="87" t="e">
        <f t="shared" ca="1" si="712"/>
        <v>#VALUE!</v>
      </c>
      <c r="EL165" s="87" t="e">
        <f t="shared" ca="1" si="713"/>
        <v>#VALUE!</v>
      </c>
      <c r="EM165" s="87" t="e">
        <f t="shared" ca="1" si="714"/>
        <v>#VALUE!</v>
      </c>
      <c r="EN165" s="87" t="e">
        <f t="shared" ca="1" si="715"/>
        <v>#VALUE!</v>
      </c>
      <c r="EO165" s="87" t="e">
        <f t="shared" ca="1" si="716"/>
        <v>#VALUE!</v>
      </c>
      <c r="EP165" s="87" t="e">
        <f t="shared" ca="1" si="717"/>
        <v>#VALUE!</v>
      </c>
      <c r="EQ165" s="87" t="e">
        <f t="shared" ca="1" si="718"/>
        <v>#VALUE!</v>
      </c>
      <c r="ER165" s="87" t="e">
        <f t="shared" ca="1" si="719"/>
        <v>#VALUE!</v>
      </c>
      <c r="ES165" s="87" t="e">
        <f t="shared" ca="1" si="720"/>
        <v>#VALUE!</v>
      </c>
      <c r="EU165" s="87" t="e">
        <f t="shared" ca="1" si="721"/>
        <v>#VALUE!</v>
      </c>
      <c r="EV165" s="87" t="e">
        <f t="shared" ca="1" si="722"/>
        <v>#VALUE!</v>
      </c>
      <c r="EW165" s="87" t="e">
        <f t="shared" ca="1" si="723"/>
        <v>#VALUE!</v>
      </c>
      <c r="EX165" s="87" t="e">
        <f t="shared" ca="1" si="724"/>
        <v>#VALUE!</v>
      </c>
      <c r="EY165" s="87" t="e">
        <f t="shared" ca="1" si="725"/>
        <v>#VALUE!</v>
      </c>
      <c r="EZ165" s="87" t="e">
        <f t="shared" ca="1" si="726"/>
        <v>#VALUE!</v>
      </c>
      <c r="FA165" s="87" t="e">
        <f t="shared" ca="1" si="727"/>
        <v>#VALUE!</v>
      </c>
      <c r="FB165" s="87" t="e">
        <f t="shared" ca="1" si="728"/>
        <v>#VALUE!</v>
      </c>
      <c r="FC165" s="87" t="e">
        <f t="shared" ca="1" si="729"/>
        <v>#VALUE!</v>
      </c>
      <c r="FD165" s="87" t="e">
        <f t="shared" ca="1" si="730"/>
        <v>#VALUE!</v>
      </c>
      <c r="FE165" s="87" t="e">
        <f t="shared" ca="1" si="731"/>
        <v>#VALUE!</v>
      </c>
      <c r="FF165" s="87" t="e">
        <f t="shared" ca="1" si="732"/>
        <v>#VALUE!</v>
      </c>
      <c r="FG165" s="87" t="e">
        <f t="shared" ca="1" si="733"/>
        <v>#VALUE!</v>
      </c>
      <c r="FH165" s="87" t="e">
        <f t="shared" ca="1" si="734"/>
        <v>#VALUE!</v>
      </c>
      <c r="FI165" s="87" t="e">
        <f t="shared" ca="1" si="735"/>
        <v>#VALUE!</v>
      </c>
      <c r="FJ165" s="87" t="e">
        <f t="shared" ca="1" si="736"/>
        <v>#VALUE!</v>
      </c>
      <c r="FK165" s="87" t="e">
        <f t="shared" ca="1" si="737"/>
        <v>#VALUE!</v>
      </c>
      <c r="FL165" s="87" t="e">
        <f t="shared" ca="1" si="738"/>
        <v>#VALUE!</v>
      </c>
      <c r="FM165" s="87" t="e">
        <f t="shared" ca="1" si="739"/>
        <v>#VALUE!</v>
      </c>
      <c r="FN165" s="87" t="e">
        <f t="shared" ca="1" si="740"/>
        <v>#VALUE!</v>
      </c>
      <c r="FO165" s="87" t="e">
        <f t="shared" ca="1" si="741"/>
        <v>#VALUE!</v>
      </c>
      <c r="FQ165" s="87">
        <f ca="1"/>
        <v>0</v>
      </c>
      <c r="FR165" s="87">
        <f ca="1"/>
        <v>0</v>
      </c>
      <c r="FS165" s="87">
        <f ca="1"/>
        <v>0</v>
      </c>
      <c r="FT165" s="87">
        <f ca="1"/>
        <v>0</v>
      </c>
      <c r="FU165" s="87">
        <f ca="1"/>
        <v>0</v>
      </c>
      <c r="FV165" s="87">
        <f ca="1"/>
        <v>0</v>
      </c>
      <c r="FW165" s="87">
        <f ca="1"/>
        <v>0</v>
      </c>
      <c r="FX165" s="87">
        <f ca="1"/>
        <v>0</v>
      </c>
      <c r="FY165" s="87">
        <f ca="1"/>
        <v>0</v>
      </c>
      <c r="FZ165" s="87">
        <f ca="1"/>
        <v>0</v>
      </c>
      <c r="GA165" s="87">
        <f ca="1"/>
        <v>0</v>
      </c>
      <c r="GB165" s="87">
        <f ca="1"/>
        <v>0</v>
      </c>
      <c r="GC165" s="87">
        <f ca="1"/>
        <v>0</v>
      </c>
      <c r="GD165" s="87">
        <f ca="1"/>
        <v>0</v>
      </c>
      <c r="GE165" s="87">
        <f ca="1"/>
        <v>0</v>
      </c>
      <c r="GF165" s="87">
        <f ca="1"/>
        <v>0</v>
      </c>
      <c r="GG165" s="87">
        <f ca="1"/>
        <v>0</v>
      </c>
      <c r="GH165" s="87">
        <f ca="1"/>
        <v>0</v>
      </c>
      <c r="GI165" s="87">
        <f ca="1"/>
        <v>0</v>
      </c>
      <c r="GJ165" s="87">
        <f ca="1"/>
        <v>0</v>
      </c>
    </row>
    <row r="166" spans="1:192" x14ac:dyDescent="0.25">
      <c r="A166" s="87">
        <f t="shared" si="789"/>
        <v>157</v>
      </c>
      <c r="B166" s="87" t="e">
        <f t="shared" ca="1" si="744"/>
        <v>#N/A</v>
      </c>
      <c r="C166" s="87" t="e">
        <f t="shared" ca="1" si="745"/>
        <v>#REF!</v>
      </c>
      <c r="D166" s="87" t="e">
        <f t="shared" ca="1" si="746"/>
        <v>#REF!</v>
      </c>
      <c r="E166" s="87" t="e">
        <f t="shared" ca="1" si="747"/>
        <v>#REF!</v>
      </c>
      <c r="F166" s="87" t="e">
        <f t="shared" ca="1" si="748"/>
        <v>#REF!</v>
      </c>
      <c r="G166" s="87" t="e">
        <f t="shared" ca="1" si="749"/>
        <v>#REF!</v>
      </c>
      <c r="H166" s="87" t="e">
        <f t="shared" ca="1" si="750"/>
        <v>#REF!</v>
      </c>
      <c r="I166" s="87" t="e">
        <f t="shared" ca="1" si="751"/>
        <v>#REF!</v>
      </c>
      <c r="J166" s="87" t="e">
        <f t="shared" ca="1" si="752"/>
        <v>#REF!</v>
      </c>
      <c r="K166" s="87" t="e">
        <f t="shared" ca="1" si="753"/>
        <v>#REF!</v>
      </c>
      <c r="L166" s="87" t="e">
        <f t="shared" ca="1" si="754"/>
        <v>#REF!</v>
      </c>
      <c r="M166" s="87" t="e">
        <f t="shared" ca="1" si="755"/>
        <v>#REF!</v>
      </c>
      <c r="N166" s="87" t="e">
        <f t="shared" ca="1" si="756"/>
        <v>#REF!</v>
      </c>
      <c r="O166" s="87" t="e">
        <f t="shared" ca="1" si="757"/>
        <v>#REF!</v>
      </c>
      <c r="P166" s="87" t="e">
        <f t="shared" ca="1" si="758"/>
        <v>#REF!</v>
      </c>
      <c r="Q166" s="87" t="e">
        <f t="shared" ca="1" si="794"/>
        <v>#REF!</v>
      </c>
      <c r="R166" s="87" t="e">
        <f t="shared" ca="1" si="794"/>
        <v>#REF!</v>
      </c>
      <c r="S166" s="87" t="e">
        <f t="shared" ca="1" si="794"/>
        <v>#REF!</v>
      </c>
      <c r="T166" s="87" t="e">
        <f t="shared" ca="1" si="794"/>
        <v>#REF!</v>
      </c>
      <c r="U166" s="87" t="e">
        <f t="shared" ca="1" si="794"/>
        <v>#REF!</v>
      </c>
      <c r="X166" s="87">
        <f ca="1">Ranking!B162</f>
        <v>0</v>
      </c>
      <c r="Y166" s="87" t="e">
        <f ca="1">IF(AH166=0,0,Ranking!C162)</f>
        <v>#VALUE!</v>
      </c>
      <c r="Z166" s="91">
        <f ca="1">Ranking!G162</f>
        <v>0</v>
      </c>
      <c r="AA166" s="87" t="e">
        <f ca="1">MCA!ES165</f>
        <v>#REF!</v>
      </c>
      <c r="AB166" s="87">
        <f ca="1">MCA!ET165</f>
        <v>0</v>
      </c>
      <c r="AC166" s="87">
        <f ca="1">MCA!EU165</f>
        <v>0</v>
      </c>
      <c r="AD166" s="87" t="e">
        <f ca="1">INDEX('MCA-INPUT'!$C$22:$C$25,MATCH(AC166,$W$376:$W$379,0),1)</f>
        <v>#N/A</v>
      </c>
      <c r="AE166" s="87" t="e">
        <f t="shared" ca="1" si="652"/>
        <v>#VALUE!</v>
      </c>
      <c r="AF166" s="87">
        <f ca="1">MATCH(AB166,$AB$7:AB166,0)</f>
        <v>1</v>
      </c>
      <c r="AG166" s="87" t="str">
        <f t="shared" ca="1" si="653"/>
        <v>00</v>
      </c>
      <c r="AH166" s="87" t="e">
        <f t="shared" ca="1" si="654"/>
        <v>#VALUE!</v>
      </c>
      <c r="AI166" s="87" t="e">
        <f t="shared" ca="1" si="675"/>
        <v>#VALUE!</v>
      </c>
      <c r="AK166" s="87" t="e">
        <f t="shared" ca="1" si="655"/>
        <v>#VALUE!</v>
      </c>
      <c r="AL166" s="87" t="e">
        <f t="shared" ca="1" si="676"/>
        <v>#VALUE!</v>
      </c>
      <c r="AM166" s="87" t="e">
        <f t="shared" ca="1" si="656"/>
        <v>#VALUE!</v>
      </c>
      <c r="AN166" s="87" t="e">
        <f t="shared" ref="AN166:BA166" ca="1" si="819">IF(AM166&gt;0,2,IF($AL166&lt;=AN$5,1,0))</f>
        <v>#VALUE!</v>
      </c>
      <c r="AO166" s="87" t="e">
        <f t="shared" ca="1" si="819"/>
        <v>#VALUE!</v>
      </c>
      <c r="AP166" s="87" t="e">
        <f t="shared" ca="1" si="819"/>
        <v>#VALUE!</v>
      </c>
      <c r="AQ166" s="87" t="e">
        <f t="shared" ca="1" si="819"/>
        <v>#VALUE!</v>
      </c>
      <c r="AR166" s="87" t="e">
        <f t="shared" ca="1" si="819"/>
        <v>#VALUE!</v>
      </c>
      <c r="AS166" s="87" t="e">
        <f t="shared" ca="1" si="819"/>
        <v>#VALUE!</v>
      </c>
      <c r="AT166" s="87" t="e">
        <f t="shared" ca="1" si="819"/>
        <v>#VALUE!</v>
      </c>
      <c r="AU166" s="87" t="e">
        <f t="shared" ca="1" si="819"/>
        <v>#VALUE!</v>
      </c>
      <c r="AV166" s="87" t="e">
        <f t="shared" ca="1" si="819"/>
        <v>#VALUE!</v>
      </c>
      <c r="AW166" s="87" t="e">
        <f t="shared" ca="1" si="819"/>
        <v>#VALUE!</v>
      </c>
      <c r="AX166" s="87" t="e">
        <f t="shared" ca="1" si="819"/>
        <v>#VALUE!</v>
      </c>
      <c r="AY166" s="87" t="e">
        <f t="shared" ca="1" si="819"/>
        <v>#VALUE!</v>
      </c>
      <c r="AZ166" s="87" t="e">
        <f t="shared" ca="1" si="819"/>
        <v>#VALUE!</v>
      </c>
      <c r="BA166" s="87" t="e">
        <f t="shared" ca="1" si="819"/>
        <v>#VALUE!</v>
      </c>
      <c r="BB166" s="87" t="e">
        <f t="shared" ref="BB166:BF166" ca="1" si="820">IF(BA166&gt;0,2,IF($AL166&lt;=BB$5,1,0))</f>
        <v>#VALUE!</v>
      </c>
      <c r="BC166" s="87" t="e">
        <f t="shared" ca="1" si="820"/>
        <v>#VALUE!</v>
      </c>
      <c r="BD166" s="87" t="e">
        <f t="shared" ca="1" si="820"/>
        <v>#VALUE!</v>
      </c>
      <c r="BE166" s="87" t="e">
        <f t="shared" ca="1" si="820"/>
        <v>#VALUE!</v>
      </c>
      <c r="BF166" s="87" t="e">
        <f t="shared" ca="1" si="820"/>
        <v>#VALUE!</v>
      </c>
      <c r="BH166" s="87" t="e">
        <f t="shared" ca="1" si="659"/>
        <v>#VALUE!</v>
      </c>
      <c r="BI166" s="87" t="e">
        <f t="shared" ca="1" si="660"/>
        <v>#VALUE!</v>
      </c>
      <c r="BJ166" s="87" t="e">
        <f t="shared" ca="1" si="661"/>
        <v>#VALUE!</v>
      </c>
      <c r="BK166" s="87" t="e">
        <f t="shared" ca="1" si="662"/>
        <v>#VALUE!</v>
      </c>
      <c r="BL166" s="87" t="e">
        <f t="shared" ca="1" si="663"/>
        <v>#VALUE!</v>
      </c>
      <c r="BM166" s="87" t="e">
        <f t="shared" ca="1" si="664"/>
        <v>#VALUE!</v>
      </c>
      <c r="BN166" s="87" t="e">
        <f t="shared" ca="1" si="665"/>
        <v>#VALUE!</v>
      </c>
      <c r="BO166" s="87" t="e">
        <f t="shared" ca="1" si="666"/>
        <v>#VALUE!</v>
      </c>
      <c r="BP166" s="87" t="e">
        <f t="shared" ca="1" si="667"/>
        <v>#VALUE!</v>
      </c>
      <c r="BQ166" s="87" t="e">
        <f t="shared" ca="1" si="668"/>
        <v>#VALUE!</v>
      </c>
      <c r="BR166" s="87" t="e">
        <f t="shared" ca="1" si="669"/>
        <v>#VALUE!</v>
      </c>
      <c r="BS166" s="87" t="e">
        <f t="shared" ca="1" si="670"/>
        <v>#VALUE!</v>
      </c>
      <c r="BT166" s="87" t="e">
        <f t="shared" ca="1" si="671"/>
        <v>#VALUE!</v>
      </c>
      <c r="BU166" s="87" t="e">
        <f t="shared" ca="1" si="672"/>
        <v>#VALUE!</v>
      </c>
      <c r="BV166" s="87" t="e">
        <f t="shared" ca="1" si="673"/>
        <v>#VALUE!</v>
      </c>
      <c r="BW166" s="87" t="e">
        <f t="shared" ca="1" si="788"/>
        <v>#VALUE!</v>
      </c>
      <c r="BX166" s="87" t="e">
        <f t="shared" ca="1" si="788"/>
        <v>#VALUE!</v>
      </c>
      <c r="BY166" s="87" t="e">
        <f t="shared" ca="1" si="788"/>
        <v>#VALUE!</v>
      </c>
      <c r="BZ166" s="87" t="e">
        <f t="shared" ca="1" si="788"/>
        <v>#VALUE!</v>
      </c>
      <c r="CA166" s="87" t="e">
        <f t="shared" ca="1" si="788"/>
        <v>#VALUE!</v>
      </c>
      <c r="CD166" s="87" t="e">
        <f t="array" aca="1" ref="CD166" ca="1">IF(CD165=0,0,MIN(IF(CD$7:CD$109&gt;CD165,CD$7:CD$109,"")))</f>
        <v>#N/A</v>
      </c>
      <c r="CE166" s="87" t="e">
        <f t="array" aca="1" ref="CE166" ca="1">IF(CE165=0,0,MIN(IF(CE$7:CE$109&gt;CE165,CE$7:CE$109,"")))</f>
        <v>#REF!</v>
      </c>
      <c r="CF166" s="87" t="e">
        <f t="array" aca="1" ref="CF166" ca="1">IF(CF165=0,0,MIN(IF(CF$7:CF$109&gt;CF165,CF$7:CF$109,"")))</f>
        <v>#REF!</v>
      </c>
      <c r="CG166" s="87" t="e">
        <f t="array" aca="1" ref="CG166" ca="1">IF(CG165=0,0,MIN(IF(CG$7:CG$109&gt;CG165,CG$7:CG$109,"")))</f>
        <v>#REF!</v>
      </c>
      <c r="CH166" s="87" t="e">
        <f t="array" aca="1" ref="CH166" ca="1">IF(CH165=0,0,MIN(IF(CH$7:CH$109&gt;CH165,CH$7:CH$109,"")))</f>
        <v>#REF!</v>
      </c>
      <c r="CI166" s="87" t="e">
        <f t="array" aca="1" ref="CI166" ca="1">IF(CI165=0,0,MIN(IF(CI$7:CI$109&gt;CI165,CI$7:CI$109,"")))</f>
        <v>#REF!</v>
      </c>
      <c r="CJ166" s="87" t="e">
        <f t="array" aca="1" ref="CJ166" ca="1">IF(CJ165=0,0,MIN(IF(CJ$7:CJ$109&gt;CJ165,CJ$7:CJ$109,"")))</f>
        <v>#REF!</v>
      </c>
      <c r="CK166" s="87" t="e">
        <f t="array" aca="1" ref="CK166" ca="1">IF(CK165=0,0,MIN(IF(CK$7:CK$109&gt;CK165,CK$7:CK$109,"")))</f>
        <v>#REF!</v>
      </c>
      <c r="CL166" s="87" t="e">
        <f t="array" aca="1" ref="CL166" ca="1">IF(CL165=0,0,MIN(IF(CL$7:CL$109&gt;CL165,CL$7:CL$109,"")))</f>
        <v>#REF!</v>
      </c>
      <c r="CM166" s="87" t="e">
        <f t="array" aca="1" ref="CM166" ca="1">IF(CM165=0,0,MIN(IF(CM$7:CM$109&gt;CM165,CM$7:CM$109,"")))</f>
        <v>#REF!</v>
      </c>
      <c r="CN166" s="87" t="e">
        <f t="array" aca="1" ref="CN166" ca="1">IF(CN165=0,0,MIN(IF(CN$7:CN$109&gt;CN165,CN$7:CN$109,"")))</f>
        <v>#REF!</v>
      </c>
      <c r="CO166" s="87" t="e">
        <f t="array" aca="1" ref="CO166" ca="1">IF(CO165=0,0,MIN(IF(CO$7:CO$109&gt;CO165,CO$7:CO$109,"")))</f>
        <v>#REF!</v>
      </c>
      <c r="CP166" s="87" t="e">
        <f t="array" aca="1" ref="CP166" ca="1">IF(CP165=0,0,MIN(IF(CP$7:CP$109&gt;CP165,CP$7:CP$109,"")))</f>
        <v>#REF!</v>
      </c>
      <c r="CQ166" s="87" t="e">
        <f t="array" aca="1" ref="CQ166" ca="1">IF(CQ165=0,0,MIN(IF(CQ$7:CQ$109&gt;CQ165,CQ$7:CQ$109,"")))</f>
        <v>#REF!</v>
      </c>
      <c r="CR166" s="87" t="e">
        <f t="array" aca="1" ref="CR166" ca="1">IF(CR165=0,0,MIN(IF(CR$7:CR$109&gt;CR165,CR$7:CR$109,"")))</f>
        <v>#REF!</v>
      </c>
      <c r="CS166" s="87" t="e">
        <f t="array" aca="1" ref="CS166" ca="1">IF(CS165=0,0,MIN(IF(CS$7:CS$109&gt;CS165,CS$7:CS$109,"")))</f>
        <v>#REF!</v>
      </c>
      <c r="CT166" s="87" t="e">
        <f t="array" aca="1" ref="CT166" ca="1">IF(CT165=0,0,MIN(IF(CT$7:CT$109&gt;CT165,CT$7:CT$109,"")))</f>
        <v>#REF!</v>
      </c>
      <c r="CU166" s="87" t="e">
        <f t="array" aca="1" ref="CU166" ca="1">IF(CU165=0,0,MIN(IF(CU$7:CU$109&gt;CU165,CU$7:CU$109,"")))</f>
        <v>#REF!</v>
      </c>
      <c r="CV166" s="87" t="e">
        <f t="array" aca="1" ref="CV166" ca="1">IF(CV165=0,0,MIN(IF(CV$7:CV$109&gt;CV165,CV$7:CV$109,"")))</f>
        <v>#REF!</v>
      </c>
      <c r="CW166" s="87" t="e">
        <f t="array" aca="1" ref="CW166" ca="1">IF(CW165=0,0,MIN(IF(CW$7:CW$109&gt;CW165,CW$7:CW$109,"")))</f>
        <v>#REF!</v>
      </c>
      <c r="DC166" s="87" t="e">
        <f t="shared" ca="1" si="679"/>
        <v>#VALUE!</v>
      </c>
      <c r="DD166" s="87" t="e">
        <f t="shared" ca="1" si="680"/>
        <v>#VALUE!</v>
      </c>
      <c r="DE166" s="87" t="e">
        <f t="shared" ca="1" si="681"/>
        <v>#VALUE!</v>
      </c>
      <c r="DF166" s="87" t="e">
        <f t="shared" ca="1" si="682"/>
        <v>#VALUE!</v>
      </c>
      <c r="DG166" s="87" t="e">
        <f t="shared" ca="1" si="683"/>
        <v>#VALUE!</v>
      </c>
      <c r="DH166" s="87" t="e">
        <f t="shared" ca="1" si="684"/>
        <v>#VALUE!</v>
      </c>
      <c r="DI166" s="87" t="e">
        <f t="shared" ca="1" si="685"/>
        <v>#VALUE!</v>
      </c>
      <c r="DJ166" s="87" t="e">
        <f t="shared" ca="1" si="686"/>
        <v>#VALUE!</v>
      </c>
      <c r="DK166" s="87" t="e">
        <f t="shared" ca="1" si="687"/>
        <v>#VALUE!</v>
      </c>
      <c r="DL166" s="87" t="e">
        <f t="shared" ca="1" si="688"/>
        <v>#VALUE!</v>
      </c>
      <c r="DM166" s="87" t="e">
        <f t="shared" ca="1" si="689"/>
        <v>#VALUE!</v>
      </c>
      <c r="DN166" s="87" t="e">
        <f t="shared" ca="1" si="690"/>
        <v>#VALUE!</v>
      </c>
      <c r="DO166" s="87" t="e">
        <f t="shared" ca="1" si="691"/>
        <v>#VALUE!</v>
      </c>
      <c r="DP166" s="87" t="e">
        <f t="shared" ca="1" si="692"/>
        <v>#VALUE!</v>
      </c>
      <c r="DQ166" s="87" t="e">
        <f t="shared" ca="1" si="693"/>
        <v>#VALUE!</v>
      </c>
      <c r="DR166" s="87" t="e">
        <f t="shared" ca="1" si="694"/>
        <v>#VALUE!</v>
      </c>
      <c r="DS166" s="87" t="e">
        <f t="shared" ca="1" si="695"/>
        <v>#VALUE!</v>
      </c>
      <c r="DT166" s="87" t="e">
        <f t="shared" ca="1" si="696"/>
        <v>#VALUE!</v>
      </c>
      <c r="DU166" s="87" t="e">
        <f t="shared" ca="1" si="697"/>
        <v>#VALUE!</v>
      </c>
      <c r="DV166" s="87" t="e">
        <f t="shared" ca="1" si="698"/>
        <v>#VALUE!</v>
      </c>
      <c r="DW166" s="87" t="e">
        <f t="shared" ca="1" si="699"/>
        <v>#VALUE!</v>
      </c>
      <c r="DY166" s="87" t="e">
        <f t="shared" ca="1" si="700"/>
        <v>#VALUE!</v>
      </c>
      <c r="DZ166" s="87" t="e">
        <f t="shared" ca="1" si="701"/>
        <v>#VALUE!</v>
      </c>
      <c r="EA166" s="87" t="e">
        <f t="shared" ca="1" si="702"/>
        <v>#VALUE!</v>
      </c>
      <c r="EB166" s="87" t="e">
        <f t="shared" ca="1" si="703"/>
        <v>#VALUE!</v>
      </c>
      <c r="EC166" s="87" t="e">
        <f t="shared" ca="1" si="704"/>
        <v>#VALUE!</v>
      </c>
      <c r="ED166" s="87" t="e">
        <f t="shared" ca="1" si="705"/>
        <v>#VALUE!</v>
      </c>
      <c r="EE166" s="87" t="e">
        <f t="shared" ca="1" si="706"/>
        <v>#VALUE!</v>
      </c>
      <c r="EF166" s="87" t="e">
        <f t="shared" ca="1" si="707"/>
        <v>#VALUE!</v>
      </c>
      <c r="EG166" s="87" t="e">
        <f t="shared" ca="1" si="708"/>
        <v>#VALUE!</v>
      </c>
      <c r="EH166" s="87" t="e">
        <f t="shared" ca="1" si="709"/>
        <v>#VALUE!</v>
      </c>
      <c r="EI166" s="87" t="e">
        <f t="shared" ca="1" si="710"/>
        <v>#VALUE!</v>
      </c>
      <c r="EJ166" s="87" t="e">
        <f t="shared" ca="1" si="711"/>
        <v>#VALUE!</v>
      </c>
      <c r="EK166" s="87" t="e">
        <f t="shared" ca="1" si="712"/>
        <v>#VALUE!</v>
      </c>
      <c r="EL166" s="87" t="e">
        <f t="shared" ca="1" si="713"/>
        <v>#VALUE!</v>
      </c>
      <c r="EM166" s="87" t="e">
        <f t="shared" ca="1" si="714"/>
        <v>#VALUE!</v>
      </c>
      <c r="EN166" s="87" t="e">
        <f t="shared" ca="1" si="715"/>
        <v>#VALUE!</v>
      </c>
      <c r="EO166" s="87" t="e">
        <f t="shared" ca="1" si="716"/>
        <v>#VALUE!</v>
      </c>
      <c r="EP166" s="87" t="e">
        <f t="shared" ca="1" si="717"/>
        <v>#VALUE!</v>
      </c>
      <c r="EQ166" s="87" t="e">
        <f t="shared" ca="1" si="718"/>
        <v>#VALUE!</v>
      </c>
      <c r="ER166" s="87" t="e">
        <f t="shared" ca="1" si="719"/>
        <v>#VALUE!</v>
      </c>
      <c r="ES166" s="87" t="e">
        <f t="shared" ca="1" si="720"/>
        <v>#VALUE!</v>
      </c>
      <c r="EU166" s="87" t="e">
        <f t="shared" ca="1" si="721"/>
        <v>#VALUE!</v>
      </c>
      <c r="EV166" s="87" t="e">
        <f t="shared" ca="1" si="722"/>
        <v>#VALUE!</v>
      </c>
      <c r="EW166" s="87" t="e">
        <f t="shared" ca="1" si="723"/>
        <v>#VALUE!</v>
      </c>
      <c r="EX166" s="87" t="e">
        <f t="shared" ca="1" si="724"/>
        <v>#VALUE!</v>
      </c>
      <c r="EY166" s="87" t="e">
        <f t="shared" ca="1" si="725"/>
        <v>#VALUE!</v>
      </c>
      <c r="EZ166" s="87" t="e">
        <f t="shared" ca="1" si="726"/>
        <v>#VALUE!</v>
      </c>
      <c r="FA166" s="87" t="e">
        <f t="shared" ca="1" si="727"/>
        <v>#VALUE!</v>
      </c>
      <c r="FB166" s="87" t="e">
        <f t="shared" ca="1" si="728"/>
        <v>#VALUE!</v>
      </c>
      <c r="FC166" s="87" t="e">
        <f t="shared" ca="1" si="729"/>
        <v>#VALUE!</v>
      </c>
      <c r="FD166" s="87" t="e">
        <f t="shared" ca="1" si="730"/>
        <v>#VALUE!</v>
      </c>
      <c r="FE166" s="87" t="e">
        <f t="shared" ca="1" si="731"/>
        <v>#VALUE!</v>
      </c>
      <c r="FF166" s="87" t="e">
        <f t="shared" ca="1" si="732"/>
        <v>#VALUE!</v>
      </c>
      <c r="FG166" s="87" t="e">
        <f t="shared" ca="1" si="733"/>
        <v>#VALUE!</v>
      </c>
      <c r="FH166" s="87" t="e">
        <f t="shared" ca="1" si="734"/>
        <v>#VALUE!</v>
      </c>
      <c r="FI166" s="87" t="e">
        <f t="shared" ca="1" si="735"/>
        <v>#VALUE!</v>
      </c>
      <c r="FJ166" s="87" t="e">
        <f t="shared" ca="1" si="736"/>
        <v>#VALUE!</v>
      </c>
      <c r="FK166" s="87" t="e">
        <f t="shared" ca="1" si="737"/>
        <v>#VALUE!</v>
      </c>
      <c r="FL166" s="87" t="e">
        <f t="shared" ca="1" si="738"/>
        <v>#VALUE!</v>
      </c>
      <c r="FM166" s="87" t="e">
        <f t="shared" ca="1" si="739"/>
        <v>#VALUE!</v>
      </c>
      <c r="FN166" s="87" t="e">
        <f t="shared" ca="1" si="740"/>
        <v>#VALUE!</v>
      </c>
      <c r="FO166" s="87" t="e">
        <f t="shared" ca="1" si="741"/>
        <v>#VALUE!</v>
      </c>
      <c r="FQ166" s="87">
        <f ca="1"/>
        <v>0</v>
      </c>
      <c r="FR166" s="87">
        <f ca="1"/>
        <v>0</v>
      </c>
      <c r="FS166" s="87">
        <f ca="1"/>
        <v>0</v>
      </c>
      <c r="FT166" s="87">
        <f ca="1"/>
        <v>0</v>
      </c>
      <c r="FU166" s="87">
        <f ca="1"/>
        <v>0</v>
      </c>
      <c r="FV166" s="87">
        <f ca="1"/>
        <v>0</v>
      </c>
      <c r="FW166" s="87">
        <f ca="1"/>
        <v>0</v>
      </c>
      <c r="FX166" s="87">
        <f ca="1"/>
        <v>0</v>
      </c>
      <c r="FY166" s="87">
        <f ca="1"/>
        <v>0</v>
      </c>
      <c r="FZ166" s="87">
        <f ca="1"/>
        <v>0</v>
      </c>
      <c r="GA166" s="87">
        <f ca="1"/>
        <v>0</v>
      </c>
      <c r="GB166" s="87">
        <f ca="1"/>
        <v>0</v>
      </c>
      <c r="GC166" s="87">
        <f ca="1"/>
        <v>0</v>
      </c>
      <c r="GD166" s="87">
        <f ca="1"/>
        <v>0</v>
      </c>
      <c r="GE166" s="87">
        <f ca="1"/>
        <v>0</v>
      </c>
      <c r="GF166" s="87">
        <f ca="1"/>
        <v>0</v>
      </c>
      <c r="GG166" s="87">
        <f ca="1"/>
        <v>0</v>
      </c>
      <c r="GH166" s="87">
        <f ca="1"/>
        <v>0</v>
      </c>
      <c r="GI166" s="87">
        <f ca="1"/>
        <v>0</v>
      </c>
      <c r="GJ166" s="87">
        <f ca="1"/>
        <v>0</v>
      </c>
    </row>
    <row r="167" spans="1:192" x14ac:dyDescent="0.25">
      <c r="A167" s="87">
        <f t="shared" si="789"/>
        <v>158</v>
      </c>
      <c r="B167" s="87" t="e">
        <f t="shared" ca="1" si="744"/>
        <v>#N/A</v>
      </c>
      <c r="C167" s="87" t="e">
        <f t="shared" ca="1" si="745"/>
        <v>#REF!</v>
      </c>
      <c r="D167" s="87" t="e">
        <f t="shared" ca="1" si="746"/>
        <v>#REF!</v>
      </c>
      <c r="E167" s="87" t="e">
        <f t="shared" ca="1" si="747"/>
        <v>#REF!</v>
      </c>
      <c r="F167" s="87" t="e">
        <f t="shared" ca="1" si="748"/>
        <v>#REF!</v>
      </c>
      <c r="G167" s="87" t="e">
        <f t="shared" ca="1" si="749"/>
        <v>#REF!</v>
      </c>
      <c r="H167" s="87" t="e">
        <f t="shared" ca="1" si="750"/>
        <v>#REF!</v>
      </c>
      <c r="I167" s="87" t="e">
        <f t="shared" ca="1" si="751"/>
        <v>#REF!</v>
      </c>
      <c r="J167" s="87" t="e">
        <f t="shared" ca="1" si="752"/>
        <v>#REF!</v>
      </c>
      <c r="K167" s="87" t="e">
        <f t="shared" ca="1" si="753"/>
        <v>#REF!</v>
      </c>
      <c r="L167" s="87" t="e">
        <f t="shared" ca="1" si="754"/>
        <v>#REF!</v>
      </c>
      <c r="M167" s="87" t="e">
        <f t="shared" ca="1" si="755"/>
        <v>#REF!</v>
      </c>
      <c r="N167" s="87" t="e">
        <f t="shared" ca="1" si="756"/>
        <v>#REF!</v>
      </c>
      <c r="O167" s="87" t="e">
        <f t="shared" ca="1" si="757"/>
        <v>#REF!</v>
      </c>
      <c r="P167" s="87" t="e">
        <f t="shared" ca="1" si="758"/>
        <v>#REF!</v>
      </c>
      <c r="Q167" s="87" t="e">
        <f t="shared" ca="1" si="794"/>
        <v>#REF!</v>
      </c>
      <c r="R167" s="87" t="e">
        <f t="shared" ca="1" si="794"/>
        <v>#REF!</v>
      </c>
      <c r="S167" s="87" t="e">
        <f t="shared" ca="1" si="794"/>
        <v>#REF!</v>
      </c>
      <c r="T167" s="87" t="e">
        <f t="shared" ca="1" si="794"/>
        <v>#REF!</v>
      </c>
      <c r="U167" s="87" t="e">
        <f t="shared" ca="1" si="794"/>
        <v>#REF!</v>
      </c>
      <c r="X167" s="87">
        <f ca="1">Ranking!B163</f>
        <v>0</v>
      </c>
      <c r="Y167" s="87" t="e">
        <f ca="1">IF(AH167=0,0,Ranking!C163)</f>
        <v>#VALUE!</v>
      </c>
      <c r="Z167" s="91">
        <f ca="1">Ranking!G163</f>
        <v>0</v>
      </c>
      <c r="AA167" s="87" t="e">
        <f ca="1">MCA!ES166</f>
        <v>#REF!</v>
      </c>
      <c r="AB167" s="87">
        <f ca="1">MCA!ET166</f>
        <v>0</v>
      </c>
      <c r="AC167" s="87">
        <f ca="1">MCA!EU166</f>
        <v>0</v>
      </c>
      <c r="AD167" s="87" t="e">
        <f ca="1">INDEX('MCA-INPUT'!$C$22:$C$25,MATCH(AC167,$W$376:$W$379,0),1)</f>
        <v>#N/A</v>
      </c>
      <c r="AE167" s="87" t="e">
        <f t="shared" ca="1" si="652"/>
        <v>#VALUE!</v>
      </c>
      <c r="AF167" s="87">
        <f ca="1">MATCH(AB167,$AB$7:AB167,0)</f>
        <v>1</v>
      </c>
      <c r="AG167" s="87" t="str">
        <f t="shared" ca="1" si="653"/>
        <v>00</v>
      </c>
      <c r="AH167" s="87" t="e">
        <f t="shared" ca="1" si="654"/>
        <v>#VALUE!</v>
      </c>
      <c r="AI167" s="87" t="e">
        <f t="shared" ca="1" si="675"/>
        <v>#VALUE!</v>
      </c>
      <c r="AK167" s="87" t="e">
        <f t="shared" ca="1" si="655"/>
        <v>#VALUE!</v>
      </c>
      <c r="AL167" s="87" t="e">
        <f t="shared" ca="1" si="676"/>
        <v>#VALUE!</v>
      </c>
      <c r="AM167" s="87" t="e">
        <f t="shared" ca="1" si="656"/>
        <v>#VALUE!</v>
      </c>
      <c r="AN167" s="87" t="e">
        <f t="shared" ref="AN167:BA167" ca="1" si="821">IF(AM167&gt;0,2,IF($AL167&lt;=AN$5,1,0))</f>
        <v>#VALUE!</v>
      </c>
      <c r="AO167" s="87" t="e">
        <f t="shared" ca="1" si="821"/>
        <v>#VALUE!</v>
      </c>
      <c r="AP167" s="87" t="e">
        <f t="shared" ca="1" si="821"/>
        <v>#VALUE!</v>
      </c>
      <c r="AQ167" s="87" t="e">
        <f t="shared" ca="1" si="821"/>
        <v>#VALUE!</v>
      </c>
      <c r="AR167" s="87" t="e">
        <f t="shared" ca="1" si="821"/>
        <v>#VALUE!</v>
      </c>
      <c r="AS167" s="87" t="e">
        <f t="shared" ca="1" si="821"/>
        <v>#VALUE!</v>
      </c>
      <c r="AT167" s="87" t="e">
        <f t="shared" ca="1" si="821"/>
        <v>#VALUE!</v>
      </c>
      <c r="AU167" s="87" t="e">
        <f t="shared" ca="1" si="821"/>
        <v>#VALUE!</v>
      </c>
      <c r="AV167" s="87" t="e">
        <f t="shared" ca="1" si="821"/>
        <v>#VALUE!</v>
      </c>
      <c r="AW167" s="87" t="e">
        <f t="shared" ca="1" si="821"/>
        <v>#VALUE!</v>
      </c>
      <c r="AX167" s="87" t="e">
        <f t="shared" ca="1" si="821"/>
        <v>#VALUE!</v>
      </c>
      <c r="AY167" s="87" t="e">
        <f t="shared" ca="1" si="821"/>
        <v>#VALUE!</v>
      </c>
      <c r="AZ167" s="87" t="e">
        <f t="shared" ca="1" si="821"/>
        <v>#VALUE!</v>
      </c>
      <c r="BA167" s="87" t="e">
        <f t="shared" ca="1" si="821"/>
        <v>#VALUE!</v>
      </c>
      <c r="BB167" s="87" t="e">
        <f t="shared" ref="BB167:BF167" ca="1" si="822">IF(BA167&gt;0,2,IF($AL167&lt;=BB$5,1,0))</f>
        <v>#VALUE!</v>
      </c>
      <c r="BC167" s="87" t="e">
        <f t="shared" ca="1" si="822"/>
        <v>#VALUE!</v>
      </c>
      <c r="BD167" s="87" t="e">
        <f t="shared" ca="1" si="822"/>
        <v>#VALUE!</v>
      </c>
      <c r="BE167" s="87" t="e">
        <f t="shared" ca="1" si="822"/>
        <v>#VALUE!</v>
      </c>
      <c r="BF167" s="87" t="e">
        <f t="shared" ca="1" si="822"/>
        <v>#VALUE!</v>
      </c>
      <c r="BH167" s="87" t="e">
        <f t="shared" ca="1" si="659"/>
        <v>#VALUE!</v>
      </c>
      <c r="BI167" s="87" t="e">
        <f t="shared" ca="1" si="660"/>
        <v>#VALUE!</v>
      </c>
      <c r="BJ167" s="87" t="e">
        <f t="shared" ca="1" si="661"/>
        <v>#VALUE!</v>
      </c>
      <c r="BK167" s="87" t="e">
        <f t="shared" ca="1" si="662"/>
        <v>#VALUE!</v>
      </c>
      <c r="BL167" s="87" t="e">
        <f t="shared" ca="1" si="663"/>
        <v>#VALUE!</v>
      </c>
      <c r="BM167" s="87" t="e">
        <f t="shared" ca="1" si="664"/>
        <v>#VALUE!</v>
      </c>
      <c r="BN167" s="87" t="e">
        <f t="shared" ca="1" si="665"/>
        <v>#VALUE!</v>
      </c>
      <c r="BO167" s="87" t="e">
        <f t="shared" ca="1" si="666"/>
        <v>#VALUE!</v>
      </c>
      <c r="BP167" s="87" t="e">
        <f t="shared" ca="1" si="667"/>
        <v>#VALUE!</v>
      </c>
      <c r="BQ167" s="87" t="e">
        <f t="shared" ca="1" si="668"/>
        <v>#VALUE!</v>
      </c>
      <c r="BR167" s="87" t="e">
        <f t="shared" ca="1" si="669"/>
        <v>#VALUE!</v>
      </c>
      <c r="BS167" s="87" t="e">
        <f t="shared" ca="1" si="670"/>
        <v>#VALUE!</v>
      </c>
      <c r="BT167" s="87" t="e">
        <f t="shared" ca="1" si="671"/>
        <v>#VALUE!</v>
      </c>
      <c r="BU167" s="87" t="e">
        <f t="shared" ca="1" si="672"/>
        <v>#VALUE!</v>
      </c>
      <c r="BV167" s="87" t="e">
        <f t="shared" ca="1" si="673"/>
        <v>#VALUE!</v>
      </c>
      <c r="BW167" s="87" t="e">
        <f t="shared" ref="BW167:CA182" ca="1" si="823">IF(BB167=1,$AI167,0)</f>
        <v>#VALUE!</v>
      </c>
      <c r="BX167" s="87" t="e">
        <f t="shared" ca="1" si="823"/>
        <v>#VALUE!</v>
      </c>
      <c r="BY167" s="87" t="e">
        <f t="shared" ca="1" si="823"/>
        <v>#VALUE!</v>
      </c>
      <c r="BZ167" s="87" t="e">
        <f t="shared" ca="1" si="823"/>
        <v>#VALUE!</v>
      </c>
      <c r="CA167" s="87" t="e">
        <f t="shared" ca="1" si="823"/>
        <v>#VALUE!</v>
      </c>
      <c r="CD167" s="87" t="e">
        <f t="array" aca="1" ref="CD167" ca="1">IF(CD166=0,0,MIN(IF(CD$7:CD$109&gt;CD166,CD$7:CD$109,"")))</f>
        <v>#N/A</v>
      </c>
      <c r="CE167" s="87" t="e">
        <f t="array" aca="1" ref="CE167" ca="1">IF(CE166=0,0,MIN(IF(CE$7:CE$109&gt;CE166,CE$7:CE$109,"")))</f>
        <v>#REF!</v>
      </c>
      <c r="CF167" s="87" t="e">
        <f t="array" aca="1" ref="CF167" ca="1">IF(CF166=0,0,MIN(IF(CF$7:CF$109&gt;CF166,CF$7:CF$109,"")))</f>
        <v>#REF!</v>
      </c>
      <c r="CG167" s="87" t="e">
        <f t="array" aca="1" ref="CG167" ca="1">IF(CG166=0,0,MIN(IF(CG$7:CG$109&gt;CG166,CG$7:CG$109,"")))</f>
        <v>#REF!</v>
      </c>
      <c r="CH167" s="87" t="e">
        <f t="array" aca="1" ref="CH167" ca="1">IF(CH166=0,0,MIN(IF(CH$7:CH$109&gt;CH166,CH$7:CH$109,"")))</f>
        <v>#REF!</v>
      </c>
      <c r="CI167" s="87" t="e">
        <f t="array" aca="1" ref="CI167" ca="1">IF(CI166=0,0,MIN(IF(CI$7:CI$109&gt;CI166,CI$7:CI$109,"")))</f>
        <v>#REF!</v>
      </c>
      <c r="CJ167" s="87" t="e">
        <f t="array" aca="1" ref="CJ167" ca="1">IF(CJ166=0,0,MIN(IF(CJ$7:CJ$109&gt;CJ166,CJ$7:CJ$109,"")))</f>
        <v>#REF!</v>
      </c>
      <c r="CK167" s="87" t="e">
        <f t="array" aca="1" ref="CK167" ca="1">IF(CK166=0,0,MIN(IF(CK$7:CK$109&gt;CK166,CK$7:CK$109,"")))</f>
        <v>#REF!</v>
      </c>
      <c r="CL167" s="87" t="e">
        <f t="array" aca="1" ref="CL167" ca="1">IF(CL166=0,0,MIN(IF(CL$7:CL$109&gt;CL166,CL$7:CL$109,"")))</f>
        <v>#REF!</v>
      </c>
      <c r="CM167" s="87" t="e">
        <f t="array" aca="1" ref="CM167" ca="1">IF(CM166=0,0,MIN(IF(CM$7:CM$109&gt;CM166,CM$7:CM$109,"")))</f>
        <v>#REF!</v>
      </c>
      <c r="CN167" s="87" t="e">
        <f t="array" aca="1" ref="CN167" ca="1">IF(CN166=0,0,MIN(IF(CN$7:CN$109&gt;CN166,CN$7:CN$109,"")))</f>
        <v>#REF!</v>
      </c>
      <c r="CO167" s="87" t="e">
        <f t="array" aca="1" ref="CO167" ca="1">IF(CO166=0,0,MIN(IF(CO$7:CO$109&gt;CO166,CO$7:CO$109,"")))</f>
        <v>#REF!</v>
      </c>
      <c r="CP167" s="87" t="e">
        <f t="array" aca="1" ref="CP167" ca="1">IF(CP166=0,0,MIN(IF(CP$7:CP$109&gt;CP166,CP$7:CP$109,"")))</f>
        <v>#REF!</v>
      </c>
      <c r="CQ167" s="87" t="e">
        <f t="array" aca="1" ref="CQ167" ca="1">IF(CQ166=0,0,MIN(IF(CQ$7:CQ$109&gt;CQ166,CQ$7:CQ$109,"")))</f>
        <v>#REF!</v>
      </c>
      <c r="CR167" s="87" t="e">
        <f t="array" aca="1" ref="CR167" ca="1">IF(CR166=0,0,MIN(IF(CR$7:CR$109&gt;CR166,CR$7:CR$109,"")))</f>
        <v>#REF!</v>
      </c>
      <c r="CS167" s="87" t="e">
        <f t="array" aca="1" ref="CS167" ca="1">IF(CS166=0,0,MIN(IF(CS$7:CS$109&gt;CS166,CS$7:CS$109,"")))</f>
        <v>#REF!</v>
      </c>
      <c r="CT167" s="87" t="e">
        <f t="array" aca="1" ref="CT167" ca="1">IF(CT166=0,0,MIN(IF(CT$7:CT$109&gt;CT166,CT$7:CT$109,"")))</f>
        <v>#REF!</v>
      </c>
      <c r="CU167" s="87" t="e">
        <f t="array" aca="1" ref="CU167" ca="1">IF(CU166=0,0,MIN(IF(CU$7:CU$109&gt;CU166,CU$7:CU$109,"")))</f>
        <v>#REF!</v>
      </c>
      <c r="CV167" s="87" t="e">
        <f t="array" aca="1" ref="CV167" ca="1">IF(CV166=0,0,MIN(IF(CV$7:CV$109&gt;CV166,CV$7:CV$109,"")))</f>
        <v>#REF!</v>
      </c>
      <c r="CW167" s="87" t="e">
        <f t="array" aca="1" ref="CW167" ca="1">IF(CW166=0,0,MIN(IF(CW$7:CW$109&gt;CW166,CW$7:CW$109,"")))</f>
        <v>#REF!</v>
      </c>
      <c r="DC167" s="87" t="e">
        <f t="shared" ca="1" si="679"/>
        <v>#VALUE!</v>
      </c>
      <c r="DD167" s="87" t="e">
        <f t="shared" ca="1" si="680"/>
        <v>#VALUE!</v>
      </c>
      <c r="DE167" s="87" t="e">
        <f t="shared" ca="1" si="681"/>
        <v>#VALUE!</v>
      </c>
      <c r="DF167" s="87" t="e">
        <f t="shared" ca="1" si="682"/>
        <v>#VALUE!</v>
      </c>
      <c r="DG167" s="87" t="e">
        <f t="shared" ca="1" si="683"/>
        <v>#VALUE!</v>
      </c>
      <c r="DH167" s="87" t="e">
        <f t="shared" ca="1" si="684"/>
        <v>#VALUE!</v>
      </c>
      <c r="DI167" s="87" t="e">
        <f t="shared" ca="1" si="685"/>
        <v>#VALUE!</v>
      </c>
      <c r="DJ167" s="87" t="e">
        <f t="shared" ca="1" si="686"/>
        <v>#VALUE!</v>
      </c>
      <c r="DK167" s="87" t="e">
        <f t="shared" ca="1" si="687"/>
        <v>#VALUE!</v>
      </c>
      <c r="DL167" s="87" t="e">
        <f t="shared" ca="1" si="688"/>
        <v>#VALUE!</v>
      </c>
      <c r="DM167" s="87" t="e">
        <f t="shared" ca="1" si="689"/>
        <v>#VALUE!</v>
      </c>
      <c r="DN167" s="87" t="e">
        <f t="shared" ca="1" si="690"/>
        <v>#VALUE!</v>
      </c>
      <c r="DO167" s="87" t="e">
        <f t="shared" ca="1" si="691"/>
        <v>#VALUE!</v>
      </c>
      <c r="DP167" s="87" t="e">
        <f t="shared" ca="1" si="692"/>
        <v>#VALUE!</v>
      </c>
      <c r="DQ167" s="87" t="e">
        <f t="shared" ca="1" si="693"/>
        <v>#VALUE!</v>
      </c>
      <c r="DR167" s="87" t="e">
        <f t="shared" ca="1" si="694"/>
        <v>#VALUE!</v>
      </c>
      <c r="DS167" s="87" t="e">
        <f t="shared" ca="1" si="695"/>
        <v>#VALUE!</v>
      </c>
      <c r="DT167" s="87" t="e">
        <f t="shared" ca="1" si="696"/>
        <v>#VALUE!</v>
      </c>
      <c r="DU167" s="87" t="e">
        <f t="shared" ca="1" si="697"/>
        <v>#VALUE!</v>
      </c>
      <c r="DV167" s="87" t="e">
        <f t="shared" ca="1" si="698"/>
        <v>#VALUE!</v>
      </c>
      <c r="DW167" s="87" t="e">
        <f t="shared" ca="1" si="699"/>
        <v>#VALUE!</v>
      </c>
      <c r="DY167" s="87" t="e">
        <f t="shared" ca="1" si="700"/>
        <v>#VALUE!</v>
      </c>
      <c r="DZ167" s="87" t="e">
        <f t="shared" ca="1" si="701"/>
        <v>#VALUE!</v>
      </c>
      <c r="EA167" s="87" t="e">
        <f t="shared" ca="1" si="702"/>
        <v>#VALUE!</v>
      </c>
      <c r="EB167" s="87" t="e">
        <f t="shared" ca="1" si="703"/>
        <v>#VALUE!</v>
      </c>
      <c r="EC167" s="87" t="e">
        <f t="shared" ca="1" si="704"/>
        <v>#VALUE!</v>
      </c>
      <c r="ED167" s="87" t="e">
        <f t="shared" ca="1" si="705"/>
        <v>#VALUE!</v>
      </c>
      <c r="EE167" s="87" t="e">
        <f t="shared" ca="1" si="706"/>
        <v>#VALUE!</v>
      </c>
      <c r="EF167" s="87" t="e">
        <f t="shared" ca="1" si="707"/>
        <v>#VALUE!</v>
      </c>
      <c r="EG167" s="87" t="e">
        <f t="shared" ca="1" si="708"/>
        <v>#VALUE!</v>
      </c>
      <c r="EH167" s="87" t="e">
        <f t="shared" ca="1" si="709"/>
        <v>#VALUE!</v>
      </c>
      <c r="EI167" s="87" t="e">
        <f t="shared" ca="1" si="710"/>
        <v>#VALUE!</v>
      </c>
      <c r="EJ167" s="87" t="e">
        <f t="shared" ca="1" si="711"/>
        <v>#VALUE!</v>
      </c>
      <c r="EK167" s="87" t="e">
        <f t="shared" ca="1" si="712"/>
        <v>#VALUE!</v>
      </c>
      <c r="EL167" s="87" t="e">
        <f t="shared" ca="1" si="713"/>
        <v>#VALUE!</v>
      </c>
      <c r="EM167" s="87" t="e">
        <f t="shared" ca="1" si="714"/>
        <v>#VALUE!</v>
      </c>
      <c r="EN167" s="87" t="e">
        <f t="shared" ca="1" si="715"/>
        <v>#VALUE!</v>
      </c>
      <c r="EO167" s="87" t="e">
        <f t="shared" ca="1" si="716"/>
        <v>#VALUE!</v>
      </c>
      <c r="EP167" s="87" t="e">
        <f t="shared" ca="1" si="717"/>
        <v>#VALUE!</v>
      </c>
      <c r="EQ167" s="87" t="e">
        <f t="shared" ca="1" si="718"/>
        <v>#VALUE!</v>
      </c>
      <c r="ER167" s="87" t="e">
        <f t="shared" ca="1" si="719"/>
        <v>#VALUE!</v>
      </c>
      <c r="ES167" s="87" t="e">
        <f t="shared" ca="1" si="720"/>
        <v>#VALUE!</v>
      </c>
      <c r="EU167" s="87" t="e">
        <f t="shared" ca="1" si="721"/>
        <v>#VALUE!</v>
      </c>
      <c r="EV167" s="87" t="e">
        <f t="shared" ca="1" si="722"/>
        <v>#VALUE!</v>
      </c>
      <c r="EW167" s="87" t="e">
        <f t="shared" ca="1" si="723"/>
        <v>#VALUE!</v>
      </c>
      <c r="EX167" s="87" t="e">
        <f t="shared" ca="1" si="724"/>
        <v>#VALUE!</v>
      </c>
      <c r="EY167" s="87" t="e">
        <f t="shared" ca="1" si="725"/>
        <v>#VALUE!</v>
      </c>
      <c r="EZ167" s="87" t="e">
        <f t="shared" ca="1" si="726"/>
        <v>#VALUE!</v>
      </c>
      <c r="FA167" s="87" t="e">
        <f t="shared" ca="1" si="727"/>
        <v>#VALUE!</v>
      </c>
      <c r="FB167" s="87" t="e">
        <f t="shared" ca="1" si="728"/>
        <v>#VALUE!</v>
      </c>
      <c r="FC167" s="87" t="e">
        <f t="shared" ca="1" si="729"/>
        <v>#VALUE!</v>
      </c>
      <c r="FD167" s="87" t="e">
        <f t="shared" ca="1" si="730"/>
        <v>#VALUE!</v>
      </c>
      <c r="FE167" s="87" t="e">
        <f t="shared" ca="1" si="731"/>
        <v>#VALUE!</v>
      </c>
      <c r="FF167" s="87" t="e">
        <f t="shared" ca="1" si="732"/>
        <v>#VALUE!</v>
      </c>
      <c r="FG167" s="87" t="e">
        <f t="shared" ca="1" si="733"/>
        <v>#VALUE!</v>
      </c>
      <c r="FH167" s="87" t="e">
        <f t="shared" ca="1" si="734"/>
        <v>#VALUE!</v>
      </c>
      <c r="FI167" s="87" t="e">
        <f t="shared" ca="1" si="735"/>
        <v>#VALUE!</v>
      </c>
      <c r="FJ167" s="87" t="e">
        <f t="shared" ca="1" si="736"/>
        <v>#VALUE!</v>
      </c>
      <c r="FK167" s="87" t="e">
        <f t="shared" ca="1" si="737"/>
        <v>#VALUE!</v>
      </c>
      <c r="FL167" s="87" t="e">
        <f t="shared" ca="1" si="738"/>
        <v>#VALUE!</v>
      </c>
      <c r="FM167" s="87" t="e">
        <f t="shared" ca="1" si="739"/>
        <v>#VALUE!</v>
      </c>
      <c r="FN167" s="87" t="e">
        <f t="shared" ca="1" si="740"/>
        <v>#VALUE!</v>
      </c>
      <c r="FO167" s="87" t="e">
        <f t="shared" ca="1" si="741"/>
        <v>#VALUE!</v>
      </c>
    </row>
    <row r="168" spans="1:192" x14ac:dyDescent="0.25">
      <c r="A168" s="87">
        <f t="shared" si="789"/>
        <v>159</v>
      </c>
      <c r="B168" s="87" t="e">
        <f t="shared" ca="1" si="744"/>
        <v>#N/A</v>
      </c>
      <c r="C168" s="87" t="e">
        <f t="shared" ca="1" si="745"/>
        <v>#REF!</v>
      </c>
      <c r="D168" s="87" t="e">
        <f t="shared" ca="1" si="746"/>
        <v>#REF!</v>
      </c>
      <c r="E168" s="87" t="e">
        <f t="shared" ca="1" si="747"/>
        <v>#REF!</v>
      </c>
      <c r="F168" s="87" t="e">
        <f t="shared" ca="1" si="748"/>
        <v>#REF!</v>
      </c>
      <c r="G168" s="87" t="e">
        <f t="shared" ca="1" si="749"/>
        <v>#REF!</v>
      </c>
      <c r="H168" s="87" t="e">
        <f t="shared" ca="1" si="750"/>
        <v>#REF!</v>
      </c>
      <c r="I168" s="87" t="e">
        <f t="shared" ca="1" si="751"/>
        <v>#REF!</v>
      </c>
      <c r="J168" s="87" t="e">
        <f t="shared" ca="1" si="752"/>
        <v>#REF!</v>
      </c>
      <c r="K168" s="87" t="e">
        <f t="shared" ca="1" si="753"/>
        <v>#REF!</v>
      </c>
      <c r="L168" s="87" t="e">
        <f t="shared" ca="1" si="754"/>
        <v>#REF!</v>
      </c>
      <c r="M168" s="87" t="e">
        <f t="shared" ca="1" si="755"/>
        <v>#REF!</v>
      </c>
      <c r="N168" s="87" t="e">
        <f t="shared" ca="1" si="756"/>
        <v>#REF!</v>
      </c>
      <c r="O168" s="87" t="e">
        <f t="shared" ca="1" si="757"/>
        <v>#REF!</v>
      </c>
      <c r="P168" s="87" t="e">
        <f t="shared" ca="1" si="758"/>
        <v>#REF!</v>
      </c>
      <c r="Q168" s="87" t="e">
        <f t="shared" ca="1" si="794"/>
        <v>#REF!</v>
      </c>
      <c r="R168" s="87" t="e">
        <f t="shared" ca="1" si="794"/>
        <v>#REF!</v>
      </c>
      <c r="S168" s="87" t="e">
        <f t="shared" ca="1" si="794"/>
        <v>#REF!</v>
      </c>
      <c r="T168" s="87" t="e">
        <f t="shared" ca="1" si="794"/>
        <v>#REF!</v>
      </c>
      <c r="U168" s="87" t="e">
        <f t="shared" ca="1" si="794"/>
        <v>#REF!</v>
      </c>
      <c r="X168" s="87">
        <f ca="1">Ranking!B164</f>
        <v>0</v>
      </c>
      <c r="Y168" s="87" t="e">
        <f ca="1">IF(AH168=0,0,Ranking!C164)</f>
        <v>#VALUE!</v>
      </c>
      <c r="Z168" s="91">
        <f ca="1">Ranking!G164</f>
        <v>0</v>
      </c>
      <c r="AA168" s="87" t="e">
        <f ca="1">MCA!ES167</f>
        <v>#REF!</v>
      </c>
      <c r="AB168" s="87">
        <f ca="1">MCA!ET167</f>
        <v>0</v>
      </c>
      <c r="AC168" s="87">
        <f ca="1">MCA!EU167</f>
        <v>0</v>
      </c>
      <c r="AD168" s="87" t="e">
        <f ca="1">INDEX('MCA-INPUT'!$C$22:$C$25,MATCH(AC168,$W$376:$W$379,0),1)</f>
        <v>#N/A</v>
      </c>
      <c r="AE168" s="87" t="e">
        <f t="shared" ca="1" si="652"/>
        <v>#VALUE!</v>
      </c>
      <c r="AF168" s="87">
        <f ca="1">MATCH(AB168,$AB$7:AB168,0)</f>
        <v>1</v>
      </c>
      <c r="AG168" s="87" t="str">
        <f t="shared" ca="1" si="653"/>
        <v>00</v>
      </c>
      <c r="AH168" s="87" t="e">
        <f t="shared" ca="1" si="654"/>
        <v>#VALUE!</v>
      </c>
      <c r="AI168" s="87" t="e">
        <f t="shared" ca="1" si="675"/>
        <v>#VALUE!</v>
      </c>
      <c r="AK168" s="87" t="e">
        <f t="shared" ca="1" si="655"/>
        <v>#VALUE!</v>
      </c>
      <c r="AL168" s="87" t="e">
        <f t="shared" ca="1" si="676"/>
        <v>#VALUE!</v>
      </c>
      <c r="AM168" s="87" t="e">
        <f t="shared" ca="1" si="656"/>
        <v>#VALUE!</v>
      </c>
      <c r="AN168" s="87" t="e">
        <f t="shared" ref="AN168:BA168" ca="1" si="824">IF(AM168&gt;0,2,IF($AL168&lt;=AN$5,1,0))</f>
        <v>#VALUE!</v>
      </c>
      <c r="AO168" s="87" t="e">
        <f t="shared" ca="1" si="824"/>
        <v>#VALUE!</v>
      </c>
      <c r="AP168" s="87" t="e">
        <f t="shared" ca="1" si="824"/>
        <v>#VALUE!</v>
      </c>
      <c r="AQ168" s="87" t="e">
        <f t="shared" ca="1" si="824"/>
        <v>#VALUE!</v>
      </c>
      <c r="AR168" s="87" t="e">
        <f t="shared" ca="1" si="824"/>
        <v>#VALUE!</v>
      </c>
      <c r="AS168" s="87" t="e">
        <f t="shared" ca="1" si="824"/>
        <v>#VALUE!</v>
      </c>
      <c r="AT168" s="87" t="e">
        <f t="shared" ca="1" si="824"/>
        <v>#VALUE!</v>
      </c>
      <c r="AU168" s="87" t="e">
        <f t="shared" ca="1" si="824"/>
        <v>#VALUE!</v>
      </c>
      <c r="AV168" s="87" t="e">
        <f t="shared" ca="1" si="824"/>
        <v>#VALUE!</v>
      </c>
      <c r="AW168" s="87" t="e">
        <f t="shared" ca="1" si="824"/>
        <v>#VALUE!</v>
      </c>
      <c r="AX168" s="87" t="e">
        <f t="shared" ca="1" si="824"/>
        <v>#VALUE!</v>
      </c>
      <c r="AY168" s="87" t="e">
        <f t="shared" ca="1" si="824"/>
        <v>#VALUE!</v>
      </c>
      <c r="AZ168" s="87" t="e">
        <f t="shared" ca="1" si="824"/>
        <v>#VALUE!</v>
      </c>
      <c r="BA168" s="87" t="e">
        <f t="shared" ca="1" si="824"/>
        <v>#VALUE!</v>
      </c>
      <c r="BB168" s="87" t="e">
        <f t="shared" ref="BB168:BF168" ca="1" si="825">IF(BA168&gt;0,2,IF($AL168&lt;=BB$5,1,0))</f>
        <v>#VALUE!</v>
      </c>
      <c r="BC168" s="87" t="e">
        <f t="shared" ca="1" si="825"/>
        <v>#VALUE!</v>
      </c>
      <c r="BD168" s="87" t="e">
        <f t="shared" ca="1" si="825"/>
        <v>#VALUE!</v>
      </c>
      <c r="BE168" s="87" t="e">
        <f t="shared" ca="1" si="825"/>
        <v>#VALUE!</v>
      </c>
      <c r="BF168" s="87" t="e">
        <f t="shared" ca="1" si="825"/>
        <v>#VALUE!</v>
      </c>
      <c r="BH168" s="87" t="e">
        <f t="shared" ca="1" si="659"/>
        <v>#VALUE!</v>
      </c>
      <c r="BI168" s="87" t="e">
        <f t="shared" ca="1" si="660"/>
        <v>#VALUE!</v>
      </c>
      <c r="BJ168" s="87" t="e">
        <f t="shared" ca="1" si="661"/>
        <v>#VALUE!</v>
      </c>
      <c r="BK168" s="87" t="e">
        <f t="shared" ca="1" si="662"/>
        <v>#VALUE!</v>
      </c>
      <c r="BL168" s="87" t="e">
        <f t="shared" ca="1" si="663"/>
        <v>#VALUE!</v>
      </c>
      <c r="BM168" s="87" t="e">
        <f t="shared" ca="1" si="664"/>
        <v>#VALUE!</v>
      </c>
      <c r="BN168" s="87" t="e">
        <f t="shared" ca="1" si="665"/>
        <v>#VALUE!</v>
      </c>
      <c r="BO168" s="87" t="e">
        <f t="shared" ca="1" si="666"/>
        <v>#VALUE!</v>
      </c>
      <c r="BP168" s="87" t="e">
        <f t="shared" ca="1" si="667"/>
        <v>#VALUE!</v>
      </c>
      <c r="BQ168" s="87" t="e">
        <f t="shared" ca="1" si="668"/>
        <v>#VALUE!</v>
      </c>
      <c r="BR168" s="87" t="e">
        <f t="shared" ca="1" si="669"/>
        <v>#VALUE!</v>
      </c>
      <c r="BS168" s="87" t="e">
        <f t="shared" ca="1" si="670"/>
        <v>#VALUE!</v>
      </c>
      <c r="BT168" s="87" t="e">
        <f t="shared" ca="1" si="671"/>
        <v>#VALUE!</v>
      </c>
      <c r="BU168" s="87" t="e">
        <f t="shared" ca="1" si="672"/>
        <v>#VALUE!</v>
      </c>
      <c r="BV168" s="87" t="e">
        <f t="shared" ca="1" si="673"/>
        <v>#VALUE!</v>
      </c>
      <c r="BW168" s="87" t="e">
        <f t="shared" ca="1" si="823"/>
        <v>#VALUE!</v>
      </c>
      <c r="BX168" s="87" t="e">
        <f t="shared" ca="1" si="823"/>
        <v>#VALUE!</v>
      </c>
      <c r="BY168" s="87" t="e">
        <f t="shared" ca="1" si="823"/>
        <v>#VALUE!</v>
      </c>
      <c r="BZ168" s="87" t="e">
        <f t="shared" ca="1" si="823"/>
        <v>#VALUE!</v>
      </c>
      <c r="CA168" s="87" t="e">
        <f t="shared" ca="1" si="823"/>
        <v>#VALUE!</v>
      </c>
      <c r="CD168" s="87" t="e">
        <f t="array" aca="1" ref="CD168" ca="1">IF(CD167=0,0,MIN(IF(CD$7:CD$109&gt;CD167,CD$7:CD$109,"")))</f>
        <v>#N/A</v>
      </c>
      <c r="CE168" s="87" t="e">
        <f t="array" aca="1" ref="CE168" ca="1">IF(CE167=0,0,MIN(IF(CE$7:CE$109&gt;CE167,CE$7:CE$109,"")))</f>
        <v>#REF!</v>
      </c>
      <c r="CF168" s="87" t="e">
        <f t="array" aca="1" ref="CF168" ca="1">IF(CF167=0,0,MIN(IF(CF$7:CF$109&gt;CF167,CF$7:CF$109,"")))</f>
        <v>#REF!</v>
      </c>
      <c r="CG168" s="87" t="e">
        <f t="array" aca="1" ref="CG168" ca="1">IF(CG167=0,0,MIN(IF(CG$7:CG$109&gt;CG167,CG$7:CG$109,"")))</f>
        <v>#REF!</v>
      </c>
      <c r="CH168" s="87" t="e">
        <f t="array" aca="1" ref="CH168" ca="1">IF(CH167=0,0,MIN(IF(CH$7:CH$109&gt;CH167,CH$7:CH$109,"")))</f>
        <v>#REF!</v>
      </c>
      <c r="CI168" s="87" t="e">
        <f t="array" aca="1" ref="CI168" ca="1">IF(CI167=0,0,MIN(IF(CI$7:CI$109&gt;CI167,CI$7:CI$109,"")))</f>
        <v>#REF!</v>
      </c>
      <c r="CJ168" s="87" t="e">
        <f t="array" aca="1" ref="CJ168" ca="1">IF(CJ167=0,0,MIN(IF(CJ$7:CJ$109&gt;CJ167,CJ$7:CJ$109,"")))</f>
        <v>#REF!</v>
      </c>
      <c r="CK168" s="87" t="e">
        <f t="array" aca="1" ref="CK168" ca="1">IF(CK167=0,0,MIN(IF(CK$7:CK$109&gt;CK167,CK$7:CK$109,"")))</f>
        <v>#REF!</v>
      </c>
      <c r="CL168" s="87" t="e">
        <f t="array" aca="1" ref="CL168" ca="1">IF(CL167=0,0,MIN(IF(CL$7:CL$109&gt;CL167,CL$7:CL$109,"")))</f>
        <v>#REF!</v>
      </c>
      <c r="CM168" s="87" t="e">
        <f t="array" aca="1" ref="CM168" ca="1">IF(CM167=0,0,MIN(IF(CM$7:CM$109&gt;CM167,CM$7:CM$109,"")))</f>
        <v>#REF!</v>
      </c>
      <c r="CN168" s="87" t="e">
        <f t="array" aca="1" ref="CN168" ca="1">IF(CN167=0,0,MIN(IF(CN$7:CN$109&gt;CN167,CN$7:CN$109,"")))</f>
        <v>#REF!</v>
      </c>
      <c r="CO168" s="87" t="e">
        <f t="array" aca="1" ref="CO168" ca="1">IF(CO167=0,0,MIN(IF(CO$7:CO$109&gt;CO167,CO$7:CO$109,"")))</f>
        <v>#REF!</v>
      </c>
      <c r="CP168" s="87" t="e">
        <f t="array" aca="1" ref="CP168" ca="1">IF(CP167=0,0,MIN(IF(CP$7:CP$109&gt;CP167,CP$7:CP$109,"")))</f>
        <v>#REF!</v>
      </c>
      <c r="CQ168" s="87" t="e">
        <f t="array" aca="1" ref="CQ168" ca="1">IF(CQ167=0,0,MIN(IF(CQ$7:CQ$109&gt;CQ167,CQ$7:CQ$109,"")))</f>
        <v>#REF!</v>
      </c>
      <c r="CR168" s="87" t="e">
        <f t="array" aca="1" ref="CR168" ca="1">IF(CR167=0,0,MIN(IF(CR$7:CR$109&gt;CR167,CR$7:CR$109,"")))</f>
        <v>#REF!</v>
      </c>
      <c r="CS168" s="87" t="e">
        <f t="array" aca="1" ref="CS168" ca="1">IF(CS167=0,0,MIN(IF(CS$7:CS$109&gt;CS167,CS$7:CS$109,"")))</f>
        <v>#REF!</v>
      </c>
      <c r="CT168" s="87" t="e">
        <f t="array" aca="1" ref="CT168" ca="1">IF(CT167=0,0,MIN(IF(CT$7:CT$109&gt;CT167,CT$7:CT$109,"")))</f>
        <v>#REF!</v>
      </c>
      <c r="CU168" s="87" t="e">
        <f t="array" aca="1" ref="CU168" ca="1">IF(CU167=0,0,MIN(IF(CU$7:CU$109&gt;CU167,CU$7:CU$109,"")))</f>
        <v>#REF!</v>
      </c>
      <c r="CV168" s="87" t="e">
        <f t="array" aca="1" ref="CV168" ca="1">IF(CV167=0,0,MIN(IF(CV$7:CV$109&gt;CV167,CV$7:CV$109,"")))</f>
        <v>#REF!</v>
      </c>
      <c r="CW168" s="87" t="e">
        <f t="array" aca="1" ref="CW168" ca="1">IF(CW167=0,0,MIN(IF(CW$7:CW$109&gt;CW167,CW$7:CW$109,"")))</f>
        <v>#REF!</v>
      </c>
      <c r="DC168" s="87" t="e">
        <f t="shared" ca="1" si="679"/>
        <v>#VALUE!</v>
      </c>
      <c r="DD168" s="87" t="e">
        <f t="shared" ca="1" si="680"/>
        <v>#VALUE!</v>
      </c>
      <c r="DE168" s="87" t="e">
        <f t="shared" ca="1" si="681"/>
        <v>#VALUE!</v>
      </c>
      <c r="DF168" s="87" t="e">
        <f t="shared" ca="1" si="682"/>
        <v>#VALUE!</v>
      </c>
      <c r="DG168" s="87" t="e">
        <f t="shared" ca="1" si="683"/>
        <v>#VALUE!</v>
      </c>
      <c r="DH168" s="87" t="e">
        <f t="shared" ca="1" si="684"/>
        <v>#VALUE!</v>
      </c>
      <c r="DI168" s="87" t="e">
        <f t="shared" ca="1" si="685"/>
        <v>#VALUE!</v>
      </c>
      <c r="DJ168" s="87" t="e">
        <f t="shared" ca="1" si="686"/>
        <v>#VALUE!</v>
      </c>
      <c r="DK168" s="87" t="e">
        <f t="shared" ca="1" si="687"/>
        <v>#VALUE!</v>
      </c>
      <c r="DL168" s="87" t="e">
        <f t="shared" ca="1" si="688"/>
        <v>#VALUE!</v>
      </c>
      <c r="DM168" s="87" t="e">
        <f t="shared" ca="1" si="689"/>
        <v>#VALUE!</v>
      </c>
      <c r="DN168" s="87" t="e">
        <f t="shared" ca="1" si="690"/>
        <v>#VALUE!</v>
      </c>
      <c r="DO168" s="87" t="e">
        <f t="shared" ca="1" si="691"/>
        <v>#VALUE!</v>
      </c>
      <c r="DP168" s="87" t="e">
        <f t="shared" ca="1" si="692"/>
        <v>#VALUE!</v>
      </c>
      <c r="DQ168" s="87" t="e">
        <f t="shared" ca="1" si="693"/>
        <v>#VALUE!</v>
      </c>
      <c r="DR168" s="87" t="e">
        <f t="shared" ca="1" si="694"/>
        <v>#VALUE!</v>
      </c>
      <c r="DS168" s="87" t="e">
        <f t="shared" ca="1" si="695"/>
        <v>#VALUE!</v>
      </c>
      <c r="DT168" s="87" t="e">
        <f t="shared" ca="1" si="696"/>
        <v>#VALUE!</v>
      </c>
      <c r="DU168" s="87" t="e">
        <f t="shared" ca="1" si="697"/>
        <v>#VALUE!</v>
      </c>
      <c r="DV168" s="87" t="e">
        <f t="shared" ca="1" si="698"/>
        <v>#VALUE!</v>
      </c>
      <c r="DW168" s="87" t="e">
        <f t="shared" ca="1" si="699"/>
        <v>#VALUE!</v>
      </c>
      <c r="DY168" s="87" t="e">
        <f t="shared" ca="1" si="700"/>
        <v>#VALUE!</v>
      </c>
      <c r="DZ168" s="87" t="e">
        <f t="shared" ca="1" si="701"/>
        <v>#VALUE!</v>
      </c>
      <c r="EA168" s="87" t="e">
        <f t="shared" ca="1" si="702"/>
        <v>#VALUE!</v>
      </c>
      <c r="EB168" s="87" t="e">
        <f t="shared" ca="1" si="703"/>
        <v>#VALUE!</v>
      </c>
      <c r="EC168" s="87" t="e">
        <f t="shared" ca="1" si="704"/>
        <v>#VALUE!</v>
      </c>
      <c r="ED168" s="87" t="e">
        <f t="shared" ca="1" si="705"/>
        <v>#VALUE!</v>
      </c>
      <c r="EE168" s="87" t="e">
        <f t="shared" ca="1" si="706"/>
        <v>#VALUE!</v>
      </c>
      <c r="EF168" s="87" t="e">
        <f t="shared" ca="1" si="707"/>
        <v>#VALUE!</v>
      </c>
      <c r="EG168" s="87" t="e">
        <f t="shared" ca="1" si="708"/>
        <v>#VALUE!</v>
      </c>
      <c r="EH168" s="87" t="e">
        <f t="shared" ca="1" si="709"/>
        <v>#VALUE!</v>
      </c>
      <c r="EI168" s="87" t="e">
        <f t="shared" ca="1" si="710"/>
        <v>#VALUE!</v>
      </c>
      <c r="EJ168" s="87" t="e">
        <f t="shared" ca="1" si="711"/>
        <v>#VALUE!</v>
      </c>
      <c r="EK168" s="87" t="e">
        <f t="shared" ca="1" si="712"/>
        <v>#VALUE!</v>
      </c>
      <c r="EL168" s="87" t="e">
        <f t="shared" ca="1" si="713"/>
        <v>#VALUE!</v>
      </c>
      <c r="EM168" s="87" t="e">
        <f t="shared" ca="1" si="714"/>
        <v>#VALUE!</v>
      </c>
      <c r="EN168" s="87" t="e">
        <f t="shared" ca="1" si="715"/>
        <v>#VALUE!</v>
      </c>
      <c r="EO168" s="87" t="e">
        <f t="shared" ca="1" si="716"/>
        <v>#VALUE!</v>
      </c>
      <c r="EP168" s="87" t="e">
        <f t="shared" ca="1" si="717"/>
        <v>#VALUE!</v>
      </c>
      <c r="EQ168" s="87" t="e">
        <f t="shared" ca="1" si="718"/>
        <v>#VALUE!</v>
      </c>
      <c r="ER168" s="87" t="e">
        <f t="shared" ca="1" si="719"/>
        <v>#VALUE!</v>
      </c>
      <c r="ES168" s="87" t="e">
        <f t="shared" ca="1" si="720"/>
        <v>#VALUE!</v>
      </c>
      <c r="EU168" s="87" t="e">
        <f t="shared" ca="1" si="721"/>
        <v>#VALUE!</v>
      </c>
      <c r="EV168" s="87" t="e">
        <f t="shared" ca="1" si="722"/>
        <v>#VALUE!</v>
      </c>
      <c r="EW168" s="87" t="e">
        <f t="shared" ca="1" si="723"/>
        <v>#VALUE!</v>
      </c>
      <c r="EX168" s="87" t="e">
        <f t="shared" ca="1" si="724"/>
        <v>#VALUE!</v>
      </c>
      <c r="EY168" s="87" t="e">
        <f t="shared" ca="1" si="725"/>
        <v>#VALUE!</v>
      </c>
      <c r="EZ168" s="87" t="e">
        <f t="shared" ca="1" si="726"/>
        <v>#VALUE!</v>
      </c>
      <c r="FA168" s="87" t="e">
        <f t="shared" ca="1" si="727"/>
        <v>#VALUE!</v>
      </c>
      <c r="FB168" s="87" t="e">
        <f t="shared" ca="1" si="728"/>
        <v>#VALUE!</v>
      </c>
      <c r="FC168" s="87" t="e">
        <f t="shared" ca="1" si="729"/>
        <v>#VALUE!</v>
      </c>
      <c r="FD168" s="87" t="e">
        <f t="shared" ca="1" si="730"/>
        <v>#VALUE!</v>
      </c>
      <c r="FE168" s="87" t="e">
        <f t="shared" ca="1" si="731"/>
        <v>#VALUE!</v>
      </c>
      <c r="FF168" s="87" t="e">
        <f t="shared" ca="1" si="732"/>
        <v>#VALUE!</v>
      </c>
      <c r="FG168" s="87" t="e">
        <f t="shared" ca="1" si="733"/>
        <v>#VALUE!</v>
      </c>
      <c r="FH168" s="87" t="e">
        <f t="shared" ca="1" si="734"/>
        <v>#VALUE!</v>
      </c>
      <c r="FI168" s="87" t="e">
        <f t="shared" ca="1" si="735"/>
        <v>#VALUE!</v>
      </c>
      <c r="FJ168" s="87" t="e">
        <f t="shared" ca="1" si="736"/>
        <v>#VALUE!</v>
      </c>
      <c r="FK168" s="87" t="e">
        <f t="shared" ca="1" si="737"/>
        <v>#VALUE!</v>
      </c>
      <c r="FL168" s="87" t="e">
        <f t="shared" ca="1" si="738"/>
        <v>#VALUE!</v>
      </c>
      <c r="FM168" s="87" t="e">
        <f t="shared" ca="1" si="739"/>
        <v>#VALUE!</v>
      </c>
      <c r="FN168" s="87" t="e">
        <f t="shared" ca="1" si="740"/>
        <v>#VALUE!</v>
      </c>
      <c r="FO168" s="87" t="e">
        <f t="shared" ca="1" si="741"/>
        <v>#VALUE!</v>
      </c>
    </row>
    <row r="169" spans="1:192" x14ac:dyDescent="0.25">
      <c r="A169" s="87">
        <f t="shared" si="789"/>
        <v>160</v>
      </c>
      <c r="B169" s="87" t="e">
        <f t="shared" ca="1" si="744"/>
        <v>#N/A</v>
      </c>
      <c r="C169" s="87" t="e">
        <f t="shared" ca="1" si="745"/>
        <v>#REF!</v>
      </c>
      <c r="D169" s="87" t="e">
        <f t="shared" ca="1" si="746"/>
        <v>#REF!</v>
      </c>
      <c r="E169" s="87" t="e">
        <f t="shared" ca="1" si="747"/>
        <v>#REF!</v>
      </c>
      <c r="F169" s="87" t="e">
        <f t="shared" ca="1" si="748"/>
        <v>#REF!</v>
      </c>
      <c r="G169" s="87" t="e">
        <f t="shared" ca="1" si="749"/>
        <v>#REF!</v>
      </c>
      <c r="H169" s="87" t="e">
        <f t="shared" ca="1" si="750"/>
        <v>#REF!</v>
      </c>
      <c r="I169" s="87" t="e">
        <f t="shared" ca="1" si="751"/>
        <v>#REF!</v>
      </c>
      <c r="J169" s="87" t="e">
        <f t="shared" ca="1" si="752"/>
        <v>#REF!</v>
      </c>
      <c r="K169" s="87" t="e">
        <f t="shared" ca="1" si="753"/>
        <v>#REF!</v>
      </c>
      <c r="L169" s="87" t="e">
        <f t="shared" ca="1" si="754"/>
        <v>#REF!</v>
      </c>
      <c r="M169" s="87" t="e">
        <f t="shared" ca="1" si="755"/>
        <v>#REF!</v>
      </c>
      <c r="N169" s="87" t="e">
        <f t="shared" ca="1" si="756"/>
        <v>#REF!</v>
      </c>
      <c r="O169" s="87" t="e">
        <f t="shared" ca="1" si="757"/>
        <v>#REF!</v>
      </c>
      <c r="P169" s="87" t="e">
        <f t="shared" ca="1" si="758"/>
        <v>#REF!</v>
      </c>
      <c r="Q169" s="87" t="e">
        <f t="shared" ca="1" si="794"/>
        <v>#REF!</v>
      </c>
      <c r="R169" s="87" t="e">
        <f t="shared" ca="1" si="794"/>
        <v>#REF!</v>
      </c>
      <c r="S169" s="87" t="e">
        <f t="shared" ca="1" si="794"/>
        <v>#REF!</v>
      </c>
      <c r="T169" s="87" t="e">
        <f t="shared" ca="1" si="794"/>
        <v>#REF!</v>
      </c>
      <c r="U169" s="87" t="e">
        <f t="shared" ca="1" si="794"/>
        <v>#REF!</v>
      </c>
      <c r="X169" s="87">
        <f ca="1">Ranking!B165</f>
        <v>0</v>
      </c>
      <c r="Y169" s="87" t="e">
        <f ca="1">IF(AH169=0,0,Ranking!C165)</f>
        <v>#VALUE!</v>
      </c>
      <c r="Z169" s="91">
        <f ca="1">Ranking!G165</f>
        <v>0</v>
      </c>
      <c r="AA169" s="87" t="e">
        <f ca="1">MCA!ES168</f>
        <v>#REF!</v>
      </c>
      <c r="AB169" s="87">
        <f ca="1">MCA!ET168</f>
        <v>0</v>
      </c>
      <c r="AC169" s="87">
        <f ca="1">MCA!EU168</f>
        <v>0</v>
      </c>
      <c r="AD169" s="87" t="e">
        <f ca="1">INDEX('MCA-INPUT'!$C$22:$C$25,MATCH(AC169,$W$376:$W$379,0),1)</f>
        <v>#N/A</v>
      </c>
      <c r="AE169" s="87" t="e">
        <f t="shared" ca="1" si="652"/>
        <v>#VALUE!</v>
      </c>
      <c r="AF169" s="87">
        <f ca="1">MATCH(AB169,$AB$7:AB169,0)</f>
        <v>1</v>
      </c>
      <c r="AG169" s="87" t="str">
        <f t="shared" ca="1" si="653"/>
        <v>00</v>
      </c>
      <c r="AH169" s="87" t="e">
        <f t="shared" ca="1" si="654"/>
        <v>#VALUE!</v>
      </c>
      <c r="AI169" s="87" t="e">
        <f t="shared" ca="1" si="675"/>
        <v>#VALUE!</v>
      </c>
      <c r="AK169" s="87" t="e">
        <f t="shared" ca="1" si="655"/>
        <v>#VALUE!</v>
      </c>
      <c r="AL169" s="87" t="e">
        <f t="shared" ca="1" si="676"/>
        <v>#VALUE!</v>
      </c>
      <c r="AM169" s="87" t="e">
        <f t="shared" ca="1" si="656"/>
        <v>#VALUE!</v>
      </c>
      <c r="AN169" s="87" t="e">
        <f t="shared" ref="AN169:BA169" ca="1" si="826">IF(AM169&gt;0,2,IF($AL169&lt;=AN$5,1,0))</f>
        <v>#VALUE!</v>
      </c>
      <c r="AO169" s="87" t="e">
        <f t="shared" ca="1" si="826"/>
        <v>#VALUE!</v>
      </c>
      <c r="AP169" s="87" t="e">
        <f t="shared" ca="1" si="826"/>
        <v>#VALUE!</v>
      </c>
      <c r="AQ169" s="87" t="e">
        <f t="shared" ca="1" si="826"/>
        <v>#VALUE!</v>
      </c>
      <c r="AR169" s="87" t="e">
        <f t="shared" ca="1" si="826"/>
        <v>#VALUE!</v>
      </c>
      <c r="AS169" s="87" t="e">
        <f t="shared" ca="1" si="826"/>
        <v>#VALUE!</v>
      </c>
      <c r="AT169" s="87" t="e">
        <f t="shared" ca="1" si="826"/>
        <v>#VALUE!</v>
      </c>
      <c r="AU169" s="87" t="e">
        <f t="shared" ca="1" si="826"/>
        <v>#VALUE!</v>
      </c>
      <c r="AV169" s="87" t="e">
        <f t="shared" ca="1" si="826"/>
        <v>#VALUE!</v>
      </c>
      <c r="AW169" s="87" t="e">
        <f t="shared" ca="1" si="826"/>
        <v>#VALUE!</v>
      </c>
      <c r="AX169" s="87" t="e">
        <f t="shared" ca="1" si="826"/>
        <v>#VALUE!</v>
      </c>
      <c r="AY169" s="87" t="e">
        <f t="shared" ca="1" si="826"/>
        <v>#VALUE!</v>
      </c>
      <c r="AZ169" s="87" t="e">
        <f t="shared" ca="1" si="826"/>
        <v>#VALUE!</v>
      </c>
      <c r="BA169" s="87" t="e">
        <f t="shared" ca="1" si="826"/>
        <v>#VALUE!</v>
      </c>
      <c r="BB169" s="87" t="e">
        <f t="shared" ref="BB169:BF169" ca="1" si="827">IF(BA169&gt;0,2,IF($AL169&lt;=BB$5,1,0))</f>
        <v>#VALUE!</v>
      </c>
      <c r="BC169" s="87" t="e">
        <f t="shared" ca="1" si="827"/>
        <v>#VALUE!</v>
      </c>
      <c r="BD169" s="87" t="e">
        <f t="shared" ca="1" si="827"/>
        <v>#VALUE!</v>
      </c>
      <c r="BE169" s="87" t="e">
        <f t="shared" ca="1" si="827"/>
        <v>#VALUE!</v>
      </c>
      <c r="BF169" s="87" t="e">
        <f t="shared" ca="1" si="827"/>
        <v>#VALUE!</v>
      </c>
      <c r="BH169" s="87" t="e">
        <f t="shared" ca="1" si="659"/>
        <v>#VALUE!</v>
      </c>
      <c r="BI169" s="87" t="e">
        <f t="shared" ca="1" si="660"/>
        <v>#VALUE!</v>
      </c>
      <c r="BJ169" s="87" t="e">
        <f t="shared" ca="1" si="661"/>
        <v>#VALUE!</v>
      </c>
      <c r="BK169" s="87" t="e">
        <f t="shared" ca="1" si="662"/>
        <v>#VALUE!</v>
      </c>
      <c r="BL169" s="87" t="e">
        <f t="shared" ca="1" si="663"/>
        <v>#VALUE!</v>
      </c>
      <c r="BM169" s="87" t="e">
        <f t="shared" ca="1" si="664"/>
        <v>#VALUE!</v>
      </c>
      <c r="BN169" s="87" t="e">
        <f t="shared" ca="1" si="665"/>
        <v>#VALUE!</v>
      </c>
      <c r="BO169" s="87" t="e">
        <f t="shared" ca="1" si="666"/>
        <v>#VALUE!</v>
      </c>
      <c r="BP169" s="87" t="e">
        <f t="shared" ca="1" si="667"/>
        <v>#VALUE!</v>
      </c>
      <c r="BQ169" s="87" t="e">
        <f t="shared" ca="1" si="668"/>
        <v>#VALUE!</v>
      </c>
      <c r="BR169" s="87" t="e">
        <f t="shared" ca="1" si="669"/>
        <v>#VALUE!</v>
      </c>
      <c r="BS169" s="87" t="e">
        <f t="shared" ca="1" si="670"/>
        <v>#VALUE!</v>
      </c>
      <c r="BT169" s="87" t="e">
        <f t="shared" ca="1" si="671"/>
        <v>#VALUE!</v>
      </c>
      <c r="BU169" s="87" t="e">
        <f t="shared" ca="1" si="672"/>
        <v>#VALUE!</v>
      </c>
      <c r="BV169" s="87" t="e">
        <f t="shared" ca="1" si="673"/>
        <v>#VALUE!</v>
      </c>
      <c r="BW169" s="87" t="e">
        <f t="shared" ca="1" si="823"/>
        <v>#VALUE!</v>
      </c>
      <c r="BX169" s="87" t="e">
        <f t="shared" ca="1" si="823"/>
        <v>#VALUE!</v>
      </c>
      <c r="BY169" s="87" t="e">
        <f t="shared" ca="1" si="823"/>
        <v>#VALUE!</v>
      </c>
      <c r="BZ169" s="87" t="e">
        <f t="shared" ca="1" si="823"/>
        <v>#VALUE!</v>
      </c>
      <c r="CA169" s="87" t="e">
        <f t="shared" ca="1" si="823"/>
        <v>#VALUE!</v>
      </c>
      <c r="CD169" s="87" t="e">
        <f t="array" aca="1" ref="CD169" ca="1">IF(CD168=0,0,MIN(IF(CD$7:CD$109&gt;CD168,CD$7:CD$109,"")))</f>
        <v>#N/A</v>
      </c>
      <c r="CE169" s="87" t="e">
        <f t="array" aca="1" ref="CE169" ca="1">IF(CE168=0,0,MIN(IF(CE$7:CE$109&gt;CE168,CE$7:CE$109,"")))</f>
        <v>#REF!</v>
      </c>
      <c r="CF169" s="87" t="e">
        <f t="array" aca="1" ref="CF169" ca="1">IF(CF168=0,0,MIN(IF(CF$7:CF$109&gt;CF168,CF$7:CF$109,"")))</f>
        <v>#REF!</v>
      </c>
      <c r="CG169" s="87" t="e">
        <f t="array" aca="1" ref="CG169" ca="1">IF(CG168=0,0,MIN(IF(CG$7:CG$109&gt;CG168,CG$7:CG$109,"")))</f>
        <v>#REF!</v>
      </c>
      <c r="CH169" s="87" t="e">
        <f t="array" aca="1" ref="CH169" ca="1">IF(CH168=0,0,MIN(IF(CH$7:CH$109&gt;CH168,CH$7:CH$109,"")))</f>
        <v>#REF!</v>
      </c>
      <c r="CI169" s="87" t="e">
        <f t="array" aca="1" ref="CI169" ca="1">IF(CI168=0,0,MIN(IF(CI$7:CI$109&gt;CI168,CI$7:CI$109,"")))</f>
        <v>#REF!</v>
      </c>
      <c r="CJ169" s="87" t="e">
        <f t="array" aca="1" ref="CJ169" ca="1">IF(CJ168=0,0,MIN(IF(CJ$7:CJ$109&gt;CJ168,CJ$7:CJ$109,"")))</f>
        <v>#REF!</v>
      </c>
      <c r="CK169" s="87" t="e">
        <f t="array" aca="1" ref="CK169" ca="1">IF(CK168=0,0,MIN(IF(CK$7:CK$109&gt;CK168,CK$7:CK$109,"")))</f>
        <v>#REF!</v>
      </c>
      <c r="CL169" s="87" t="e">
        <f t="array" aca="1" ref="CL169" ca="1">IF(CL168=0,0,MIN(IF(CL$7:CL$109&gt;CL168,CL$7:CL$109,"")))</f>
        <v>#REF!</v>
      </c>
      <c r="CM169" s="87" t="e">
        <f t="array" aca="1" ref="CM169" ca="1">IF(CM168=0,0,MIN(IF(CM$7:CM$109&gt;CM168,CM$7:CM$109,"")))</f>
        <v>#REF!</v>
      </c>
      <c r="CN169" s="87" t="e">
        <f t="array" aca="1" ref="CN169" ca="1">IF(CN168=0,0,MIN(IF(CN$7:CN$109&gt;CN168,CN$7:CN$109,"")))</f>
        <v>#REF!</v>
      </c>
      <c r="CO169" s="87" t="e">
        <f t="array" aca="1" ref="CO169" ca="1">IF(CO168=0,0,MIN(IF(CO$7:CO$109&gt;CO168,CO$7:CO$109,"")))</f>
        <v>#REF!</v>
      </c>
      <c r="CP169" s="87" t="e">
        <f t="array" aca="1" ref="CP169" ca="1">IF(CP168=0,0,MIN(IF(CP$7:CP$109&gt;CP168,CP$7:CP$109,"")))</f>
        <v>#REF!</v>
      </c>
      <c r="CQ169" s="87" t="e">
        <f t="array" aca="1" ref="CQ169" ca="1">IF(CQ168=0,0,MIN(IF(CQ$7:CQ$109&gt;CQ168,CQ$7:CQ$109,"")))</f>
        <v>#REF!</v>
      </c>
      <c r="CR169" s="87" t="e">
        <f t="array" aca="1" ref="CR169" ca="1">IF(CR168=0,0,MIN(IF(CR$7:CR$109&gt;CR168,CR$7:CR$109,"")))</f>
        <v>#REF!</v>
      </c>
      <c r="CS169" s="87" t="e">
        <f t="array" aca="1" ref="CS169" ca="1">IF(CS168=0,0,MIN(IF(CS$7:CS$109&gt;CS168,CS$7:CS$109,"")))</f>
        <v>#REF!</v>
      </c>
      <c r="CT169" s="87" t="e">
        <f t="array" aca="1" ref="CT169" ca="1">IF(CT168=0,0,MIN(IF(CT$7:CT$109&gt;CT168,CT$7:CT$109,"")))</f>
        <v>#REF!</v>
      </c>
      <c r="CU169" s="87" t="e">
        <f t="array" aca="1" ref="CU169" ca="1">IF(CU168=0,0,MIN(IF(CU$7:CU$109&gt;CU168,CU$7:CU$109,"")))</f>
        <v>#REF!</v>
      </c>
      <c r="CV169" s="87" t="e">
        <f t="array" aca="1" ref="CV169" ca="1">IF(CV168=0,0,MIN(IF(CV$7:CV$109&gt;CV168,CV$7:CV$109,"")))</f>
        <v>#REF!</v>
      </c>
      <c r="CW169" s="87" t="e">
        <f t="array" aca="1" ref="CW169" ca="1">IF(CW168=0,0,MIN(IF(CW$7:CW$109&gt;CW168,CW$7:CW$109,"")))</f>
        <v>#REF!</v>
      </c>
      <c r="DC169" s="87" t="e">
        <f t="shared" ca="1" si="679"/>
        <v>#VALUE!</v>
      </c>
      <c r="DD169" s="87" t="e">
        <f t="shared" ca="1" si="680"/>
        <v>#VALUE!</v>
      </c>
      <c r="DE169" s="87" t="e">
        <f t="shared" ca="1" si="681"/>
        <v>#VALUE!</v>
      </c>
      <c r="DF169" s="87" t="e">
        <f t="shared" ca="1" si="682"/>
        <v>#VALUE!</v>
      </c>
      <c r="DG169" s="87" t="e">
        <f t="shared" ca="1" si="683"/>
        <v>#VALUE!</v>
      </c>
      <c r="DH169" s="87" t="e">
        <f t="shared" ca="1" si="684"/>
        <v>#VALUE!</v>
      </c>
      <c r="DI169" s="87" t="e">
        <f t="shared" ca="1" si="685"/>
        <v>#VALUE!</v>
      </c>
      <c r="DJ169" s="87" t="e">
        <f t="shared" ca="1" si="686"/>
        <v>#VALUE!</v>
      </c>
      <c r="DK169" s="87" t="e">
        <f t="shared" ca="1" si="687"/>
        <v>#VALUE!</v>
      </c>
      <c r="DL169" s="87" t="e">
        <f t="shared" ca="1" si="688"/>
        <v>#VALUE!</v>
      </c>
      <c r="DM169" s="87" t="e">
        <f t="shared" ca="1" si="689"/>
        <v>#VALUE!</v>
      </c>
      <c r="DN169" s="87" t="e">
        <f t="shared" ca="1" si="690"/>
        <v>#VALUE!</v>
      </c>
      <c r="DO169" s="87" t="e">
        <f t="shared" ca="1" si="691"/>
        <v>#VALUE!</v>
      </c>
      <c r="DP169" s="87" t="e">
        <f t="shared" ca="1" si="692"/>
        <v>#VALUE!</v>
      </c>
      <c r="DQ169" s="87" t="e">
        <f t="shared" ca="1" si="693"/>
        <v>#VALUE!</v>
      </c>
      <c r="DR169" s="87" t="e">
        <f t="shared" ca="1" si="694"/>
        <v>#VALUE!</v>
      </c>
      <c r="DS169" s="87" t="e">
        <f t="shared" ca="1" si="695"/>
        <v>#VALUE!</v>
      </c>
      <c r="DT169" s="87" t="e">
        <f t="shared" ca="1" si="696"/>
        <v>#VALUE!</v>
      </c>
      <c r="DU169" s="87" t="e">
        <f t="shared" ca="1" si="697"/>
        <v>#VALUE!</v>
      </c>
      <c r="DV169" s="87" t="e">
        <f t="shared" ca="1" si="698"/>
        <v>#VALUE!</v>
      </c>
      <c r="DW169" s="87" t="e">
        <f t="shared" ca="1" si="699"/>
        <v>#VALUE!</v>
      </c>
      <c r="DY169" s="87" t="e">
        <f t="shared" ca="1" si="700"/>
        <v>#VALUE!</v>
      </c>
      <c r="DZ169" s="87" t="e">
        <f t="shared" ca="1" si="701"/>
        <v>#VALUE!</v>
      </c>
      <c r="EA169" s="87" t="e">
        <f t="shared" ca="1" si="702"/>
        <v>#VALUE!</v>
      </c>
      <c r="EB169" s="87" t="e">
        <f t="shared" ca="1" si="703"/>
        <v>#VALUE!</v>
      </c>
      <c r="EC169" s="87" t="e">
        <f t="shared" ca="1" si="704"/>
        <v>#VALUE!</v>
      </c>
      <c r="ED169" s="87" t="e">
        <f t="shared" ca="1" si="705"/>
        <v>#VALUE!</v>
      </c>
      <c r="EE169" s="87" t="e">
        <f t="shared" ca="1" si="706"/>
        <v>#VALUE!</v>
      </c>
      <c r="EF169" s="87" t="e">
        <f t="shared" ca="1" si="707"/>
        <v>#VALUE!</v>
      </c>
      <c r="EG169" s="87" t="e">
        <f t="shared" ca="1" si="708"/>
        <v>#VALUE!</v>
      </c>
      <c r="EH169" s="87" t="e">
        <f t="shared" ca="1" si="709"/>
        <v>#VALUE!</v>
      </c>
      <c r="EI169" s="87" t="e">
        <f t="shared" ca="1" si="710"/>
        <v>#VALUE!</v>
      </c>
      <c r="EJ169" s="87" t="e">
        <f t="shared" ca="1" si="711"/>
        <v>#VALUE!</v>
      </c>
      <c r="EK169" s="87" t="e">
        <f t="shared" ca="1" si="712"/>
        <v>#VALUE!</v>
      </c>
      <c r="EL169" s="87" t="e">
        <f t="shared" ca="1" si="713"/>
        <v>#VALUE!</v>
      </c>
      <c r="EM169" s="87" t="e">
        <f t="shared" ca="1" si="714"/>
        <v>#VALUE!</v>
      </c>
      <c r="EN169" s="87" t="e">
        <f t="shared" ca="1" si="715"/>
        <v>#VALUE!</v>
      </c>
      <c r="EO169" s="87" t="e">
        <f t="shared" ca="1" si="716"/>
        <v>#VALUE!</v>
      </c>
      <c r="EP169" s="87" t="e">
        <f t="shared" ca="1" si="717"/>
        <v>#VALUE!</v>
      </c>
      <c r="EQ169" s="87" t="e">
        <f t="shared" ca="1" si="718"/>
        <v>#VALUE!</v>
      </c>
      <c r="ER169" s="87" t="e">
        <f t="shared" ca="1" si="719"/>
        <v>#VALUE!</v>
      </c>
      <c r="ES169" s="87" t="e">
        <f t="shared" ca="1" si="720"/>
        <v>#VALUE!</v>
      </c>
      <c r="EU169" s="87" t="e">
        <f t="shared" ca="1" si="721"/>
        <v>#VALUE!</v>
      </c>
      <c r="EV169" s="87" t="e">
        <f t="shared" ca="1" si="722"/>
        <v>#VALUE!</v>
      </c>
      <c r="EW169" s="87" t="e">
        <f t="shared" ca="1" si="723"/>
        <v>#VALUE!</v>
      </c>
      <c r="EX169" s="87" t="e">
        <f t="shared" ca="1" si="724"/>
        <v>#VALUE!</v>
      </c>
      <c r="EY169" s="87" t="e">
        <f t="shared" ca="1" si="725"/>
        <v>#VALUE!</v>
      </c>
      <c r="EZ169" s="87" t="e">
        <f t="shared" ca="1" si="726"/>
        <v>#VALUE!</v>
      </c>
      <c r="FA169" s="87" t="e">
        <f t="shared" ca="1" si="727"/>
        <v>#VALUE!</v>
      </c>
      <c r="FB169" s="87" t="e">
        <f t="shared" ca="1" si="728"/>
        <v>#VALUE!</v>
      </c>
      <c r="FC169" s="87" t="e">
        <f t="shared" ca="1" si="729"/>
        <v>#VALUE!</v>
      </c>
      <c r="FD169" s="87" t="e">
        <f t="shared" ca="1" si="730"/>
        <v>#VALUE!</v>
      </c>
      <c r="FE169" s="87" t="e">
        <f t="shared" ca="1" si="731"/>
        <v>#VALUE!</v>
      </c>
      <c r="FF169" s="87" t="e">
        <f t="shared" ca="1" si="732"/>
        <v>#VALUE!</v>
      </c>
      <c r="FG169" s="87" t="e">
        <f t="shared" ca="1" si="733"/>
        <v>#VALUE!</v>
      </c>
      <c r="FH169" s="87" t="e">
        <f t="shared" ca="1" si="734"/>
        <v>#VALUE!</v>
      </c>
      <c r="FI169" s="87" t="e">
        <f t="shared" ca="1" si="735"/>
        <v>#VALUE!</v>
      </c>
      <c r="FJ169" s="87" t="e">
        <f t="shared" ca="1" si="736"/>
        <v>#VALUE!</v>
      </c>
      <c r="FK169" s="87" t="e">
        <f t="shared" ca="1" si="737"/>
        <v>#VALUE!</v>
      </c>
      <c r="FL169" s="87" t="e">
        <f t="shared" ca="1" si="738"/>
        <v>#VALUE!</v>
      </c>
      <c r="FM169" s="87" t="e">
        <f t="shared" ca="1" si="739"/>
        <v>#VALUE!</v>
      </c>
      <c r="FN169" s="87" t="e">
        <f t="shared" ca="1" si="740"/>
        <v>#VALUE!</v>
      </c>
      <c r="FO169" s="87" t="e">
        <f t="shared" ca="1" si="741"/>
        <v>#VALUE!</v>
      </c>
    </row>
    <row r="170" spans="1:192" x14ac:dyDescent="0.25">
      <c r="A170" s="87">
        <f t="shared" si="789"/>
        <v>161</v>
      </c>
      <c r="B170" s="87" t="e">
        <f t="shared" ca="1" si="744"/>
        <v>#N/A</v>
      </c>
      <c r="C170" s="87" t="e">
        <f t="shared" ca="1" si="745"/>
        <v>#REF!</v>
      </c>
      <c r="D170" s="87" t="e">
        <f t="shared" ca="1" si="746"/>
        <v>#REF!</v>
      </c>
      <c r="E170" s="87" t="e">
        <f t="shared" ca="1" si="747"/>
        <v>#REF!</v>
      </c>
      <c r="F170" s="87" t="e">
        <f t="shared" ca="1" si="748"/>
        <v>#REF!</v>
      </c>
      <c r="G170" s="87" t="e">
        <f t="shared" ca="1" si="749"/>
        <v>#REF!</v>
      </c>
      <c r="H170" s="87" t="e">
        <f t="shared" ca="1" si="750"/>
        <v>#REF!</v>
      </c>
      <c r="I170" s="87" t="e">
        <f t="shared" ca="1" si="751"/>
        <v>#REF!</v>
      </c>
      <c r="J170" s="87" t="e">
        <f t="shared" ca="1" si="752"/>
        <v>#REF!</v>
      </c>
      <c r="K170" s="87" t="e">
        <f t="shared" ca="1" si="753"/>
        <v>#REF!</v>
      </c>
      <c r="L170" s="87" t="e">
        <f t="shared" ca="1" si="754"/>
        <v>#REF!</v>
      </c>
      <c r="M170" s="87" t="e">
        <f t="shared" ca="1" si="755"/>
        <v>#REF!</v>
      </c>
      <c r="N170" s="87" t="e">
        <f t="shared" ca="1" si="756"/>
        <v>#REF!</v>
      </c>
      <c r="O170" s="87" t="e">
        <f t="shared" ca="1" si="757"/>
        <v>#REF!</v>
      </c>
      <c r="P170" s="87" t="e">
        <f t="shared" ca="1" si="758"/>
        <v>#REF!</v>
      </c>
      <c r="Q170" s="87" t="e">
        <f t="shared" ref="Q170:U185" ca="1" si="828">IF($A170&lt;=(BB$4-BA$4),INDEX($Y$7:$Y$366,BA$4+$A170,1),0)</f>
        <v>#REF!</v>
      </c>
      <c r="R170" s="87" t="e">
        <f t="shared" ca="1" si="828"/>
        <v>#REF!</v>
      </c>
      <c r="S170" s="87" t="e">
        <f t="shared" ca="1" si="828"/>
        <v>#REF!</v>
      </c>
      <c r="T170" s="87" t="e">
        <f t="shared" ca="1" si="828"/>
        <v>#REF!</v>
      </c>
      <c r="U170" s="87" t="e">
        <f t="shared" ca="1" si="828"/>
        <v>#REF!</v>
      </c>
      <c r="X170" s="87">
        <f ca="1">Ranking!B166</f>
        <v>0</v>
      </c>
      <c r="Y170" s="87" t="e">
        <f ca="1">IF(AH170=0,0,Ranking!C166)</f>
        <v>#VALUE!</v>
      </c>
      <c r="Z170" s="91">
        <f ca="1">Ranking!G166</f>
        <v>0</v>
      </c>
      <c r="AA170" s="87" t="e">
        <f ca="1">MCA!ES169</f>
        <v>#REF!</v>
      </c>
      <c r="AB170" s="87">
        <f ca="1">MCA!ET169</f>
        <v>0</v>
      </c>
      <c r="AC170" s="87">
        <f ca="1">MCA!EU169</f>
        <v>0</v>
      </c>
      <c r="AD170" s="87" t="e">
        <f ca="1">INDEX('MCA-INPUT'!$C$22:$C$25,MATCH(AC170,$W$376:$W$379,0),1)</f>
        <v>#N/A</v>
      </c>
      <c r="AE170" s="87" t="e">
        <f t="shared" ca="1" si="652"/>
        <v>#VALUE!</v>
      </c>
      <c r="AF170" s="87">
        <f ca="1">MATCH(AB170,$AB$7:AB170,0)</f>
        <v>1</v>
      </c>
      <c r="AG170" s="87" t="str">
        <f t="shared" ca="1" si="653"/>
        <v>00</v>
      </c>
      <c r="AH170" s="87" t="e">
        <f t="shared" ca="1" si="654"/>
        <v>#VALUE!</v>
      </c>
      <c r="AI170" s="87" t="e">
        <f t="shared" ca="1" si="675"/>
        <v>#VALUE!</v>
      </c>
      <c r="AK170" s="87" t="e">
        <f t="shared" ca="1" si="655"/>
        <v>#VALUE!</v>
      </c>
      <c r="AL170" s="87" t="e">
        <f t="shared" ca="1" si="676"/>
        <v>#VALUE!</v>
      </c>
      <c r="AM170" s="87" t="e">
        <f t="shared" ca="1" si="656"/>
        <v>#VALUE!</v>
      </c>
      <c r="AN170" s="87" t="e">
        <f t="shared" ref="AN170:BA170" ca="1" si="829">IF(AM170&gt;0,2,IF($AL170&lt;=AN$5,1,0))</f>
        <v>#VALUE!</v>
      </c>
      <c r="AO170" s="87" t="e">
        <f t="shared" ca="1" si="829"/>
        <v>#VALUE!</v>
      </c>
      <c r="AP170" s="87" t="e">
        <f t="shared" ca="1" si="829"/>
        <v>#VALUE!</v>
      </c>
      <c r="AQ170" s="87" t="e">
        <f t="shared" ca="1" si="829"/>
        <v>#VALUE!</v>
      </c>
      <c r="AR170" s="87" t="e">
        <f t="shared" ca="1" si="829"/>
        <v>#VALUE!</v>
      </c>
      <c r="AS170" s="87" t="e">
        <f t="shared" ca="1" si="829"/>
        <v>#VALUE!</v>
      </c>
      <c r="AT170" s="87" t="e">
        <f t="shared" ca="1" si="829"/>
        <v>#VALUE!</v>
      </c>
      <c r="AU170" s="87" t="e">
        <f t="shared" ca="1" si="829"/>
        <v>#VALUE!</v>
      </c>
      <c r="AV170" s="87" t="e">
        <f t="shared" ca="1" si="829"/>
        <v>#VALUE!</v>
      </c>
      <c r="AW170" s="87" t="e">
        <f t="shared" ca="1" si="829"/>
        <v>#VALUE!</v>
      </c>
      <c r="AX170" s="87" t="e">
        <f t="shared" ca="1" si="829"/>
        <v>#VALUE!</v>
      </c>
      <c r="AY170" s="87" t="e">
        <f t="shared" ca="1" si="829"/>
        <v>#VALUE!</v>
      </c>
      <c r="AZ170" s="87" t="e">
        <f t="shared" ca="1" si="829"/>
        <v>#VALUE!</v>
      </c>
      <c r="BA170" s="87" t="e">
        <f t="shared" ca="1" si="829"/>
        <v>#VALUE!</v>
      </c>
      <c r="BB170" s="87" t="e">
        <f t="shared" ref="BB170:BF170" ca="1" si="830">IF(BA170&gt;0,2,IF($AL170&lt;=BB$5,1,0))</f>
        <v>#VALUE!</v>
      </c>
      <c r="BC170" s="87" t="e">
        <f t="shared" ca="1" si="830"/>
        <v>#VALUE!</v>
      </c>
      <c r="BD170" s="87" t="e">
        <f t="shared" ca="1" si="830"/>
        <v>#VALUE!</v>
      </c>
      <c r="BE170" s="87" t="e">
        <f t="shared" ca="1" si="830"/>
        <v>#VALUE!</v>
      </c>
      <c r="BF170" s="87" t="e">
        <f t="shared" ca="1" si="830"/>
        <v>#VALUE!</v>
      </c>
      <c r="BH170" s="87" t="e">
        <f t="shared" ca="1" si="659"/>
        <v>#VALUE!</v>
      </c>
      <c r="BI170" s="87" t="e">
        <f t="shared" ca="1" si="660"/>
        <v>#VALUE!</v>
      </c>
      <c r="BJ170" s="87" t="e">
        <f t="shared" ca="1" si="661"/>
        <v>#VALUE!</v>
      </c>
      <c r="BK170" s="87" t="e">
        <f t="shared" ca="1" si="662"/>
        <v>#VALUE!</v>
      </c>
      <c r="BL170" s="87" t="e">
        <f t="shared" ca="1" si="663"/>
        <v>#VALUE!</v>
      </c>
      <c r="BM170" s="87" t="e">
        <f t="shared" ca="1" si="664"/>
        <v>#VALUE!</v>
      </c>
      <c r="BN170" s="87" t="e">
        <f t="shared" ca="1" si="665"/>
        <v>#VALUE!</v>
      </c>
      <c r="BO170" s="87" t="e">
        <f t="shared" ca="1" si="666"/>
        <v>#VALUE!</v>
      </c>
      <c r="BP170" s="87" t="e">
        <f t="shared" ca="1" si="667"/>
        <v>#VALUE!</v>
      </c>
      <c r="BQ170" s="87" t="e">
        <f t="shared" ca="1" si="668"/>
        <v>#VALUE!</v>
      </c>
      <c r="BR170" s="87" t="e">
        <f t="shared" ca="1" si="669"/>
        <v>#VALUE!</v>
      </c>
      <c r="BS170" s="87" t="e">
        <f t="shared" ca="1" si="670"/>
        <v>#VALUE!</v>
      </c>
      <c r="BT170" s="87" t="e">
        <f t="shared" ca="1" si="671"/>
        <v>#VALUE!</v>
      </c>
      <c r="BU170" s="87" t="e">
        <f t="shared" ca="1" si="672"/>
        <v>#VALUE!</v>
      </c>
      <c r="BV170" s="87" t="e">
        <f t="shared" ca="1" si="673"/>
        <v>#VALUE!</v>
      </c>
      <c r="BW170" s="87" t="e">
        <f t="shared" ca="1" si="823"/>
        <v>#VALUE!</v>
      </c>
      <c r="BX170" s="87" t="e">
        <f t="shared" ca="1" si="823"/>
        <v>#VALUE!</v>
      </c>
      <c r="BY170" s="87" t="e">
        <f t="shared" ca="1" si="823"/>
        <v>#VALUE!</v>
      </c>
      <c r="BZ170" s="87" t="e">
        <f t="shared" ca="1" si="823"/>
        <v>#VALUE!</v>
      </c>
      <c r="CA170" s="87" t="e">
        <f t="shared" ca="1" si="823"/>
        <v>#VALUE!</v>
      </c>
      <c r="CD170" s="87" t="e">
        <f t="array" aca="1" ref="CD170" ca="1">IF(CD169=0,0,MIN(IF(CD$7:CD$109&gt;CD169,CD$7:CD$109,"")))</f>
        <v>#N/A</v>
      </c>
      <c r="CE170" s="87" t="e">
        <f t="array" aca="1" ref="CE170" ca="1">IF(CE169=0,0,MIN(IF(CE$7:CE$109&gt;CE169,CE$7:CE$109,"")))</f>
        <v>#REF!</v>
      </c>
      <c r="CF170" s="87" t="e">
        <f t="array" aca="1" ref="CF170" ca="1">IF(CF169=0,0,MIN(IF(CF$7:CF$109&gt;CF169,CF$7:CF$109,"")))</f>
        <v>#REF!</v>
      </c>
      <c r="CG170" s="87" t="e">
        <f t="array" aca="1" ref="CG170" ca="1">IF(CG169=0,0,MIN(IF(CG$7:CG$109&gt;CG169,CG$7:CG$109,"")))</f>
        <v>#REF!</v>
      </c>
      <c r="CH170" s="87" t="e">
        <f t="array" aca="1" ref="CH170" ca="1">IF(CH169=0,0,MIN(IF(CH$7:CH$109&gt;CH169,CH$7:CH$109,"")))</f>
        <v>#REF!</v>
      </c>
      <c r="CI170" s="87" t="e">
        <f t="array" aca="1" ref="CI170" ca="1">IF(CI169=0,0,MIN(IF(CI$7:CI$109&gt;CI169,CI$7:CI$109,"")))</f>
        <v>#REF!</v>
      </c>
      <c r="CJ170" s="87" t="e">
        <f t="array" aca="1" ref="CJ170" ca="1">IF(CJ169=0,0,MIN(IF(CJ$7:CJ$109&gt;CJ169,CJ$7:CJ$109,"")))</f>
        <v>#REF!</v>
      </c>
      <c r="CK170" s="87" t="e">
        <f t="array" aca="1" ref="CK170" ca="1">IF(CK169=0,0,MIN(IF(CK$7:CK$109&gt;CK169,CK$7:CK$109,"")))</f>
        <v>#REF!</v>
      </c>
      <c r="CL170" s="87" t="e">
        <f t="array" aca="1" ref="CL170" ca="1">IF(CL169=0,0,MIN(IF(CL$7:CL$109&gt;CL169,CL$7:CL$109,"")))</f>
        <v>#REF!</v>
      </c>
      <c r="CM170" s="87" t="e">
        <f t="array" aca="1" ref="CM170" ca="1">IF(CM169=0,0,MIN(IF(CM$7:CM$109&gt;CM169,CM$7:CM$109,"")))</f>
        <v>#REF!</v>
      </c>
      <c r="CN170" s="87" t="e">
        <f t="array" aca="1" ref="CN170" ca="1">IF(CN169=0,0,MIN(IF(CN$7:CN$109&gt;CN169,CN$7:CN$109,"")))</f>
        <v>#REF!</v>
      </c>
      <c r="CO170" s="87" t="e">
        <f t="array" aca="1" ref="CO170" ca="1">IF(CO169=0,0,MIN(IF(CO$7:CO$109&gt;CO169,CO$7:CO$109,"")))</f>
        <v>#REF!</v>
      </c>
      <c r="CP170" s="87" t="e">
        <f t="array" aca="1" ref="CP170" ca="1">IF(CP169=0,0,MIN(IF(CP$7:CP$109&gt;CP169,CP$7:CP$109,"")))</f>
        <v>#REF!</v>
      </c>
      <c r="CQ170" s="87" t="e">
        <f t="array" aca="1" ref="CQ170" ca="1">IF(CQ169=0,0,MIN(IF(CQ$7:CQ$109&gt;CQ169,CQ$7:CQ$109,"")))</f>
        <v>#REF!</v>
      </c>
      <c r="CR170" s="87" t="e">
        <f t="array" aca="1" ref="CR170" ca="1">IF(CR169=0,0,MIN(IF(CR$7:CR$109&gt;CR169,CR$7:CR$109,"")))</f>
        <v>#REF!</v>
      </c>
      <c r="CS170" s="87" t="e">
        <f t="array" aca="1" ref="CS170" ca="1">IF(CS169=0,0,MIN(IF(CS$7:CS$109&gt;CS169,CS$7:CS$109,"")))</f>
        <v>#REF!</v>
      </c>
      <c r="CT170" s="87" t="e">
        <f t="array" aca="1" ref="CT170" ca="1">IF(CT169=0,0,MIN(IF(CT$7:CT$109&gt;CT169,CT$7:CT$109,"")))</f>
        <v>#REF!</v>
      </c>
      <c r="CU170" s="87" t="e">
        <f t="array" aca="1" ref="CU170" ca="1">IF(CU169=0,0,MIN(IF(CU$7:CU$109&gt;CU169,CU$7:CU$109,"")))</f>
        <v>#REF!</v>
      </c>
      <c r="CV170" s="87" t="e">
        <f t="array" aca="1" ref="CV170" ca="1">IF(CV169=0,0,MIN(IF(CV$7:CV$109&gt;CV169,CV$7:CV$109,"")))</f>
        <v>#REF!</v>
      </c>
      <c r="CW170" s="87" t="e">
        <f t="array" aca="1" ref="CW170" ca="1">IF(CW169=0,0,MIN(IF(CW$7:CW$109&gt;CW169,CW$7:CW$109,"")))</f>
        <v>#REF!</v>
      </c>
      <c r="DC170" s="87" t="e">
        <f t="shared" ca="1" si="679"/>
        <v>#VALUE!</v>
      </c>
      <c r="DD170" s="87" t="e">
        <f t="shared" ca="1" si="680"/>
        <v>#VALUE!</v>
      </c>
      <c r="DE170" s="87" t="e">
        <f t="shared" ca="1" si="681"/>
        <v>#VALUE!</v>
      </c>
      <c r="DF170" s="87" t="e">
        <f t="shared" ca="1" si="682"/>
        <v>#VALUE!</v>
      </c>
      <c r="DG170" s="87" t="e">
        <f t="shared" ca="1" si="683"/>
        <v>#VALUE!</v>
      </c>
      <c r="DH170" s="87" t="e">
        <f t="shared" ca="1" si="684"/>
        <v>#VALUE!</v>
      </c>
      <c r="DI170" s="87" t="e">
        <f t="shared" ca="1" si="685"/>
        <v>#VALUE!</v>
      </c>
      <c r="DJ170" s="87" t="e">
        <f t="shared" ca="1" si="686"/>
        <v>#VALUE!</v>
      </c>
      <c r="DK170" s="87" t="e">
        <f t="shared" ca="1" si="687"/>
        <v>#VALUE!</v>
      </c>
      <c r="DL170" s="87" t="e">
        <f t="shared" ca="1" si="688"/>
        <v>#VALUE!</v>
      </c>
      <c r="DM170" s="87" t="e">
        <f t="shared" ca="1" si="689"/>
        <v>#VALUE!</v>
      </c>
      <c r="DN170" s="87" t="e">
        <f t="shared" ca="1" si="690"/>
        <v>#VALUE!</v>
      </c>
      <c r="DO170" s="87" t="e">
        <f t="shared" ca="1" si="691"/>
        <v>#VALUE!</v>
      </c>
      <c r="DP170" s="87" t="e">
        <f t="shared" ca="1" si="692"/>
        <v>#VALUE!</v>
      </c>
      <c r="DQ170" s="87" t="e">
        <f t="shared" ca="1" si="693"/>
        <v>#VALUE!</v>
      </c>
      <c r="DR170" s="87" t="e">
        <f t="shared" ca="1" si="694"/>
        <v>#VALUE!</v>
      </c>
      <c r="DS170" s="87" t="e">
        <f t="shared" ca="1" si="695"/>
        <v>#VALUE!</v>
      </c>
      <c r="DT170" s="87" t="e">
        <f t="shared" ca="1" si="696"/>
        <v>#VALUE!</v>
      </c>
      <c r="DU170" s="87" t="e">
        <f t="shared" ca="1" si="697"/>
        <v>#VALUE!</v>
      </c>
      <c r="DV170" s="87" t="e">
        <f t="shared" ca="1" si="698"/>
        <v>#VALUE!</v>
      </c>
      <c r="DW170" s="87" t="e">
        <f t="shared" ca="1" si="699"/>
        <v>#VALUE!</v>
      </c>
      <c r="DY170" s="87" t="e">
        <f t="shared" ca="1" si="700"/>
        <v>#VALUE!</v>
      </c>
      <c r="DZ170" s="87" t="e">
        <f t="shared" ca="1" si="701"/>
        <v>#VALUE!</v>
      </c>
      <c r="EA170" s="87" t="e">
        <f t="shared" ca="1" si="702"/>
        <v>#VALUE!</v>
      </c>
      <c r="EB170" s="87" t="e">
        <f t="shared" ca="1" si="703"/>
        <v>#VALUE!</v>
      </c>
      <c r="EC170" s="87" t="e">
        <f t="shared" ca="1" si="704"/>
        <v>#VALUE!</v>
      </c>
      <c r="ED170" s="87" t="e">
        <f t="shared" ca="1" si="705"/>
        <v>#VALUE!</v>
      </c>
      <c r="EE170" s="87" t="e">
        <f t="shared" ca="1" si="706"/>
        <v>#VALUE!</v>
      </c>
      <c r="EF170" s="87" t="e">
        <f t="shared" ca="1" si="707"/>
        <v>#VALUE!</v>
      </c>
      <c r="EG170" s="87" t="e">
        <f t="shared" ca="1" si="708"/>
        <v>#VALUE!</v>
      </c>
      <c r="EH170" s="87" t="e">
        <f t="shared" ca="1" si="709"/>
        <v>#VALUE!</v>
      </c>
      <c r="EI170" s="87" t="e">
        <f t="shared" ca="1" si="710"/>
        <v>#VALUE!</v>
      </c>
      <c r="EJ170" s="87" t="e">
        <f t="shared" ca="1" si="711"/>
        <v>#VALUE!</v>
      </c>
      <c r="EK170" s="87" t="e">
        <f t="shared" ca="1" si="712"/>
        <v>#VALUE!</v>
      </c>
      <c r="EL170" s="87" t="e">
        <f t="shared" ca="1" si="713"/>
        <v>#VALUE!</v>
      </c>
      <c r="EM170" s="87" t="e">
        <f t="shared" ca="1" si="714"/>
        <v>#VALUE!</v>
      </c>
      <c r="EN170" s="87" t="e">
        <f t="shared" ca="1" si="715"/>
        <v>#VALUE!</v>
      </c>
      <c r="EO170" s="87" t="e">
        <f t="shared" ca="1" si="716"/>
        <v>#VALUE!</v>
      </c>
      <c r="EP170" s="87" t="e">
        <f t="shared" ca="1" si="717"/>
        <v>#VALUE!</v>
      </c>
      <c r="EQ170" s="87" t="e">
        <f t="shared" ca="1" si="718"/>
        <v>#VALUE!</v>
      </c>
      <c r="ER170" s="87" t="e">
        <f t="shared" ca="1" si="719"/>
        <v>#VALUE!</v>
      </c>
      <c r="ES170" s="87" t="e">
        <f t="shared" ca="1" si="720"/>
        <v>#VALUE!</v>
      </c>
      <c r="EU170" s="87" t="e">
        <f t="shared" ca="1" si="721"/>
        <v>#VALUE!</v>
      </c>
      <c r="EV170" s="87" t="e">
        <f t="shared" ca="1" si="722"/>
        <v>#VALUE!</v>
      </c>
      <c r="EW170" s="87" t="e">
        <f t="shared" ca="1" si="723"/>
        <v>#VALUE!</v>
      </c>
      <c r="EX170" s="87" t="e">
        <f t="shared" ca="1" si="724"/>
        <v>#VALUE!</v>
      </c>
      <c r="EY170" s="87" t="e">
        <f t="shared" ca="1" si="725"/>
        <v>#VALUE!</v>
      </c>
      <c r="EZ170" s="87" t="e">
        <f t="shared" ca="1" si="726"/>
        <v>#VALUE!</v>
      </c>
      <c r="FA170" s="87" t="e">
        <f t="shared" ca="1" si="727"/>
        <v>#VALUE!</v>
      </c>
      <c r="FB170" s="87" t="e">
        <f t="shared" ca="1" si="728"/>
        <v>#VALUE!</v>
      </c>
      <c r="FC170" s="87" t="e">
        <f t="shared" ca="1" si="729"/>
        <v>#VALUE!</v>
      </c>
      <c r="FD170" s="87" t="e">
        <f t="shared" ca="1" si="730"/>
        <v>#VALUE!</v>
      </c>
      <c r="FE170" s="87" t="e">
        <f t="shared" ca="1" si="731"/>
        <v>#VALUE!</v>
      </c>
      <c r="FF170" s="87" t="e">
        <f t="shared" ca="1" si="732"/>
        <v>#VALUE!</v>
      </c>
      <c r="FG170" s="87" t="e">
        <f t="shared" ca="1" si="733"/>
        <v>#VALUE!</v>
      </c>
      <c r="FH170" s="87" t="e">
        <f t="shared" ca="1" si="734"/>
        <v>#VALUE!</v>
      </c>
      <c r="FI170" s="87" t="e">
        <f t="shared" ca="1" si="735"/>
        <v>#VALUE!</v>
      </c>
      <c r="FJ170" s="87" t="e">
        <f t="shared" ca="1" si="736"/>
        <v>#VALUE!</v>
      </c>
      <c r="FK170" s="87" t="e">
        <f t="shared" ca="1" si="737"/>
        <v>#VALUE!</v>
      </c>
      <c r="FL170" s="87" t="e">
        <f t="shared" ca="1" si="738"/>
        <v>#VALUE!</v>
      </c>
      <c r="FM170" s="87" t="e">
        <f t="shared" ca="1" si="739"/>
        <v>#VALUE!</v>
      </c>
      <c r="FN170" s="87" t="e">
        <f t="shared" ca="1" si="740"/>
        <v>#VALUE!</v>
      </c>
      <c r="FO170" s="87" t="e">
        <f t="shared" ca="1" si="741"/>
        <v>#VALUE!</v>
      </c>
    </row>
    <row r="171" spans="1:192" x14ac:dyDescent="0.25">
      <c r="A171" s="87">
        <f t="shared" si="789"/>
        <v>162</v>
      </c>
      <c r="B171" s="87" t="e">
        <f t="shared" ca="1" si="744"/>
        <v>#N/A</v>
      </c>
      <c r="C171" s="87" t="e">
        <f t="shared" ca="1" si="745"/>
        <v>#REF!</v>
      </c>
      <c r="D171" s="87" t="e">
        <f t="shared" ca="1" si="746"/>
        <v>#REF!</v>
      </c>
      <c r="E171" s="87" t="e">
        <f t="shared" ca="1" si="747"/>
        <v>#REF!</v>
      </c>
      <c r="F171" s="87" t="e">
        <f t="shared" ca="1" si="748"/>
        <v>#REF!</v>
      </c>
      <c r="G171" s="87" t="e">
        <f t="shared" ca="1" si="749"/>
        <v>#REF!</v>
      </c>
      <c r="H171" s="87" t="e">
        <f t="shared" ca="1" si="750"/>
        <v>#REF!</v>
      </c>
      <c r="I171" s="87" t="e">
        <f t="shared" ca="1" si="751"/>
        <v>#REF!</v>
      </c>
      <c r="J171" s="87" t="e">
        <f t="shared" ca="1" si="752"/>
        <v>#REF!</v>
      </c>
      <c r="K171" s="87" t="e">
        <f t="shared" ca="1" si="753"/>
        <v>#REF!</v>
      </c>
      <c r="L171" s="87" t="e">
        <f t="shared" ca="1" si="754"/>
        <v>#REF!</v>
      </c>
      <c r="M171" s="87" t="e">
        <f t="shared" ca="1" si="755"/>
        <v>#REF!</v>
      </c>
      <c r="N171" s="87" t="e">
        <f t="shared" ca="1" si="756"/>
        <v>#REF!</v>
      </c>
      <c r="O171" s="87" t="e">
        <f t="shared" ca="1" si="757"/>
        <v>#REF!</v>
      </c>
      <c r="P171" s="87" t="e">
        <f t="shared" ca="1" si="758"/>
        <v>#REF!</v>
      </c>
      <c r="Q171" s="87" t="e">
        <f t="shared" ca="1" si="828"/>
        <v>#REF!</v>
      </c>
      <c r="R171" s="87" t="e">
        <f t="shared" ca="1" si="828"/>
        <v>#REF!</v>
      </c>
      <c r="S171" s="87" t="e">
        <f t="shared" ca="1" si="828"/>
        <v>#REF!</v>
      </c>
      <c r="T171" s="87" t="e">
        <f t="shared" ca="1" si="828"/>
        <v>#REF!</v>
      </c>
      <c r="U171" s="87" t="e">
        <f t="shared" ca="1" si="828"/>
        <v>#REF!</v>
      </c>
      <c r="X171" s="87">
        <f ca="1">Ranking!B167</f>
        <v>0</v>
      </c>
      <c r="Y171" s="87" t="e">
        <f ca="1">IF(AH171=0,0,Ranking!C167)</f>
        <v>#VALUE!</v>
      </c>
      <c r="Z171" s="91">
        <f ca="1">Ranking!G167</f>
        <v>0</v>
      </c>
      <c r="AA171" s="87" t="e">
        <f ca="1">MCA!ES170</f>
        <v>#REF!</v>
      </c>
      <c r="AB171" s="87">
        <f ca="1">MCA!ET170</f>
        <v>0</v>
      </c>
      <c r="AC171" s="87">
        <f ca="1">MCA!EU170</f>
        <v>0</v>
      </c>
      <c r="AD171" s="87" t="e">
        <f ca="1">INDEX('MCA-INPUT'!$C$22:$C$25,MATCH(AC171,$W$376:$W$379,0),1)</f>
        <v>#N/A</v>
      </c>
      <c r="AE171" s="87" t="e">
        <f t="shared" ca="1" si="652"/>
        <v>#VALUE!</v>
      </c>
      <c r="AF171" s="87">
        <f ca="1">MATCH(AB171,$AB$7:AB171,0)</f>
        <v>1</v>
      </c>
      <c r="AG171" s="87" t="str">
        <f t="shared" ca="1" si="653"/>
        <v>00</v>
      </c>
      <c r="AH171" s="87" t="e">
        <f t="shared" ca="1" si="654"/>
        <v>#VALUE!</v>
      </c>
      <c r="AI171" s="87" t="e">
        <f t="shared" ca="1" si="675"/>
        <v>#VALUE!</v>
      </c>
      <c r="AK171" s="87" t="e">
        <f t="shared" ca="1" si="655"/>
        <v>#VALUE!</v>
      </c>
      <c r="AL171" s="87" t="e">
        <f t="shared" ca="1" si="676"/>
        <v>#VALUE!</v>
      </c>
      <c r="AM171" s="87" t="e">
        <f t="shared" ca="1" si="656"/>
        <v>#VALUE!</v>
      </c>
      <c r="AN171" s="87" t="e">
        <f t="shared" ref="AN171:BA171" ca="1" si="831">IF(AM171&gt;0,2,IF($AL171&lt;=AN$5,1,0))</f>
        <v>#VALUE!</v>
      </c>
      <c r="AO171" s="87" t="e">
        <f t="shared" ca="1" si="831"/>
        <v>#VALUE!</v>
      </c>
      <c r="AP171" s="87" t="e">
        <f t="shared" ca="1" si="831"/>
        <v>#VALUE!</v>
      </c>
      <c r="AQ171" s="87" t="e">
        <f t="shared" ca="1" si="831"/>
        <v>#VALUE!</v>
      </c>
      <c r="AR171" s="87" t="e">
        <f t="shared" ca="1" si="831"/>
        <v>#VALUE!</v>
      </c>
      <c r="AS171" s="87" t="e">
        <f t="shared" ca="1" si="831"/>
        <v>#VALUE!</v>
      </c>
      <c r="AT171" s="87" t="e">
        <f t="shared" ca="1" si="831"/>
        <v>#VALUE!</v>
      </c>
      <c r="AU171" s="87" t="e">
        <f t="shared" ca="1" si="831"/>
        <v>#VALUE!</v>
      </c>
      <c r="AV171" s="87" t="e">
        <f t="shared" ca="1" si="831"/>
        <v>#VALUE!</v>
      </c>
      <c r="AW171" s="87" t="e">
        <f t="shared" ca="1" si="831"/>
        <v>#VALUE!</v>
      </c>
      <c r="AX171" s="87" t="e">
        <f t="shared" ca="1" si="831"/>
        <v>#VALUE!</v>
      </c>
      <c r="AY171" s="87" t="e">
        <f t="shared" ca="1" si="831"/>
        <v>#VALUE!</v>
      </c>
      <c r="AZ171" s="87" t="e">
        <f t="shared" ca="1" si="831"/>
        <v>#VALUE!</v>
      </c>
      <c r="BA171" s="87" t="e">
        <f t="shared" ca="1" si="831"/>
        <v>#VALUE!</v>
      </c>
      <c r="BB171" s="87" t="e">
        <f t="shared" ref="BB171:BF171" ca="1" si="832">IF(BA171&gt;0,2,IF($AL171&lt;=BB$5,1,0))</f>
        <v>#VALUE!</v>
      </c>
      <c r="BC171" s="87" t="e">
        <f t="shared" ca="1" si="832"/>
        <v>#VALUE!</v>
      </c>
      <c r="BD171" s="87" t="e">
        <f t="shared" ca="1" si="832"/>
        <v>#VALUE!</v>
      </c>
      <c r="BE171" s="87" t="e">
        <f t="shared" ca="1" si="832"/>
        <v>#VALUE!</v>
      </c>
      <c r="BF171" s="87" t="e">
        <f t="shared" ca="1" si="832"/>
        <v>#VALUE!</v>
      </c>
      <c r="BH171" s="87" t="e">
        <f t="shared" ca="1" si="659"/>
        <v>#VALUE!</v>
      </c>
      <c r="BI171" s="87" t="e">
        <f t="shared" ca="1" si="660"/>
        <v>#VALUE!</v>
      </c>
      <c r="BJ171" s="87" t="e">
        <f t="shared" ca="1" si="661"/>
        <v>#VALUE!</v>
      </c>
      <c r="BK171" s="87" t="e">
        <f t="shared" ca="1" si="662"/>
        <v>#VALUE!</v>
      </c>
      <c r="BL171" s="87" t="e">
        <f t="shared" ca="1" si="663"/>
        <v>#VALUE!</v>
      </c>
      <c r="BM171" s="87" t="e">
        <f t="shared" ca="1" si="664"/>
        <v>#VALUE!</v>
      </c>
      <c r="BN171" s="87" t="e">
        <f t="shared" ca="1" si="665"/>
        <v>#VALUE!</v>
      </c>
      <c r="BO171" s="87" t="e">
        <f t="shared" ca="1" si="666"/>
        <v>#VALUE!</v>
      </c>
      <c r="BP171" s="87" t="e">
        <f t="shared" ca="1" si="667"/>
        <v>#VALUE!</v>
      </c>
      <c r="BQ171" s="87" t="e">
        <f t="shared" ca="1" si="668"/>
        <v>#VALUE!</v>
      </c>
      <c r="BR171" s="87" t="e">
        <f t="shared" ca="1" si="669"/>
        <v>#VALUE!</v>
      </c>
      <c r="BS171" s="87" t="e">
        <f t="shared" ca="1" si="670"/>
        <v>#VALUE!</v>
      </c>
      <c r="BT171" s="87" t="e">
        <f t="shared" ca="1" si="671"/>
        <v>#VALUE!</v>
      </c>
      <c r="BU171" s="87" t="e">
        <f t="shared" ca="1" si="672"/>
        <v>#VALUE!</v>
      </c>
      <c r="BV171" s="87" t="e">
        <f t="shared" ca="1" si="673"/>
        <v>#VALUE!</v>
      </c>
      <c r="BW171" s="87" t="e">
        <f t="shared" ca="1" si="823"/>
        <v>#VALUE!</v>
      </c>
      <c r="BX171" s="87" t="e">
        <f t="shared" ca="1" si="823"/>
        <v>#VALUE!</v>
      </c>
      <c r="BY171" s="87" t="e">
        <f t="shared" ca="1" si="823"/>
        <v>#VALUE!</v>
      </c>
      <c r="BZ171" s="87" t="e">
        <f t="shared" ca="1" si="823"/>
        <v>#VALUE!</v>
      </c>
      <c r="CA171" s="87" t="e">
        <f t="shared" ca="1" si="823"/>
        <v>#VALUE!</v>
      </c>
      <c r="CD171" s="87" t="e">
        <f t="array" aca="1" ref="CD171" ca="1">IF(CD170=0,0,MIN(IF(CD$7:CD$109&gt;CD170,CD$7:CD$109,"")))</f>
        <v>#N/A</v>
      </c>
      <c r="CE171" s="87" t="e">
        <f t="array" aca="1" ref="CE171" ca="1">IF(CE170=0,0,MIN(IF(CE$7:CE$109&gt;CE170,CE$7:CE$109,"")))</f>
        <v>#REF!</v>
      </c>
      <c r="CF171" s="87" t="e">
        <f t="array" aca="1" ref="CF171" ca="1">IF(CF170=0,0,MIN(IF(CF$7:CF$109&gt;CF170,CF$7:CF$109,"")))</f>
        <v>#REF!</v>
      </c>
      <c r="CG171" s="87" t="e">
        <f t="array" aca="1" ref="CG171" ca="1">IF(CG170=0,0,MIN(IF(CG$7:CG$109&gt;CG170,CG$7:CG$109,"")))</f>
        <v>#REF!</v>
      </c>
      <c r="CH171" s="87" t="e">
        <f t="array" aca="1" ref="CH171" ca="1">IF(CH170=0,0,MIN(IF(CH$7:CH$109&gt;CH170,CH$7:CH$109,"")))</f>
        <v>#REF!</v>
      </c>
      <c r="CI171" s="87" t="e">
        <f t="array" aca="1" ref="CI171" ca="1">IF(CI170=0,0,MIN(IF(CI$7:CI$109&gt;CI170,CI$7:CI$109,"")))</f>
        <v>#REF!</v>
      </c>
      <c r="CJ171" s="87" t="e">
        <f t="array" aca="1" ref="CJ171" ca="1">IF(CJ170=0,0,MIN(IF(CJ$7:CJ$109&gt;CJ170,CJ$7:CJ$109,"")))</f>
        <v>#REF!</v>
      </c>
      <c r="CK171" s="87" t="e">
        <f t="array" aca="1" ref="CK171" ca="1">IF(CK170=0,0,MIN(IF(CK$7:CK$109&gt;CK170,CK$7:CK$109,"")))</f>
        <v>#REF!</v>
      </c>
      <c r="CL171" s="87" t="e">
        <f t="array" aca="1" ref="CL171" ca="1">IF(CL170=0,0,MIN(IF(CL$7:CL$109&gt;CL170,CL$7:CL$109,"")))</f>
        <v>#REF!</v>
      </c>
      <c r="CM171" s="87" t="e">
        <f t="array" aca="1" ref="CM171" ca="1">IF(CM170=0,0,MIN(IF(CM$7:CM$109&gt;CM170,CM$7:CM$109,"")))</f>
        <v>#REF!</v>
      </c>
      <c r="CN171" s="87" t="e">
        <f t="array" aca="1" ref="CN171" ca="1">IF(CN170=0,0,MIN(IF(CN$7:CN$109&gt;CN170,CN$7:CN$109,"")))</f>
        <v>#REF!</v>
      </c>
      <c r="CO171" s="87" t="e">
        <f t="array" aca="1" ref="CO171" ca="1">IF(CO170=0,0,MIN(IF(CO$7:CO$109&gt;CO170,CO$7:CO$109,"")))</f>
        <v>#REF!</v>
      </c>
      <c r="CP171" s="87" t="e">
        <f t="array" aca="1" ref="CP171" ca="1">IF(CP170=0,0,MIN(IF(CP$7:CP$109&gt;CP170,CP$7:CP$109,"")))</f>
        <v>#REF!</v>
      </c>
      <c r="CQ171" s="87" t="e">
        <f t="array" aca="1" ref="CQ171" ca="1">IF(CQ170=0,0,MIN(IF(CQ$7:CQ$109&gt;CQ170,CQ$7:CQ$109,"")))</f>
        <v>#REF!</v>
      </c>
      <c r="CR171" s="87" t="e">
        <f t="array" aca="1" ref="CR171" ca="1">IF(CR170=0,0,MIN(IF(CR$7:CR$109&gt;CR170,CR$7:CR$109,"")))</f>
        <v>#REF!</v>
      </c>
      <c r="CS171" s="87" t="e">
        <f t="array" aca="1" ref="CS171" ca="1">IF(CS170=0,0,MIN(IF(CS$7:CS$109&gt;CS170,CS$7:CS$109,"")))</f>
        <v>#REF!</v>
      </c>
      <c r="CT171" s="87" t="e">
        <f t="array" aca="1" ref="CT171" ca="1">IF(CT170=0,0,MIN(IF(CT$7:CT$109&gt;CT170,CT$7:CT$109,"")))</f>
        <v>#REF!</v>
      </c>
      <c r="CU171" s="87" t="e">
        <f t="array" aca="1" ref="CU171" ca="1">IF(CU170=0,0,MIN(IF(CU$7:CU$109&gt;CU170,CU$7:CU$109,"")))</f>
        <v>#REF!</v>
      </c>
      <c r="CV171" s="87" t="e">
        <f t="array" aca="1" ref="CV171" ca="1">IF(CV170=0,0,MIN(IF(CV$7:CV$109&gt;CV170,CV$7:CV$109,"")))</f>
        <v>#REF!</v>
      </c>
      <c r="CW171" s="87" t="e">
        <f t="array" aca="1" ref="CW171" ca="1">IF(CW170=0,0,MIN(IF(CW$7:CW$109&gt;CW170,CW$7:CW$109,"")))</f>
        <v>#REF!</v>
      </c>
      <c r="DC171" s="87" t="e">
        <f t="shared" ca="1" si="679"/>
        <v>#VALUE!</v>
      </c>
      <c r="DD171" s="87" t="e">
        <f t="shared" ca="1" si="680"/>
        <v>#VALUE!</v>
      </c>
      <c r="DE171" s="87" t="e">
        <f t="shared" ca="1" si="681"/>
        <v>#VALUE!</v>
      </c>
      <c r="DF171" s="87" t="e">
        <f t="shared" ca="1" si="682"/>
        <v>#VALUE!</v>
      </c>
      <c r="DG171" s="87" t="e">
        <f t="shared" ca="1" si="683"/>
        <v>#VALUE!</v>
      </c>
      <c r="DH171" s="87" t="e">
        <f t="shared" ca="1" si="684"/>
        <v>#VALUE!</v>
      </c>
      <c r="DI171" s="87" t="e">
        <f t="shared" ca="1" si="685"/>
        <v>#VALUE!</v>
      </c>
      <c r="DJ171" s="87" t="e">
        <f t="shared" ca="1" si="686"/>
        <v>#VALUE!</v>
      </c>
      <c r="DK171" s="87" t="e">
        <f t="shared" ca="1" si="687"/>
        <v>#VALUE!</v>
      </c>
      <c r="DL171" s="87" t="e">
        <f t="shared" ca="1" si="688"/>
        <v>#VALUE!</v>
      </c>
      <c r="DM171" s="87" t="e">
        <f t="shared" ca="1" si="689"/>
        <v>#VALUE!</v>
      </c>
      <c r="DN171" s="87" t="e">
        <f t="shared" ca="1" si="690"/>
        <v>#VALUE!</v>
      </c>
      <c r="DO171" s="87" t="e">
        <f t="shared" ca="1" si="691"/>
        <v>#VALUE!</v>
      </c>
      <c r="DP171" s="87" t="e">
        <f t="shared" ca="1" si="692"/>
        <v>#VALUE!</v>
      </c>
      <c r="DQ171" s="87" t="e">
        <f t="shared" ca="1" si="693"/>
        <v>#VALUE!</v>
      </c>
      <c r="DR171" s="87" t="e">
        <f t="shared" ca="1" si="694"/>
        <v>#VALUE!</v>
      </c>
      <c r="DS171" s="87" t="e">
        <f t="shared" ca="1" si="695"/>
        <v>#VALUE!</v>
      </c>
      <c r="DT171" s="87" t="e">
        <f t="shared" ca="1" si="696"/>
        <v>#VALUE!</v>
      </c>
      <c r="DU171" s="87" t="e">
        <f t="shared" ca="1" si="697"/>
        <v>#VALUE!</v>
      </c>
      <c r="DV171" s="87" t="e">
        <f t="shared" ca="1" si="698"/>
        <v>#VALUE!</v>
      </c>
      <c r="DW171" s="87" t="e">
        <f t="shared" ca="1" si="699"/>
        <v>#VALUE!</v>
      </c>
      <c r="DY171" s="87" t="e">
        <f t="shared" ca="1" si="700"/>
        <v>#VALUE!</v>
      </c>
      <c r="DZ171" s="87" t="e">
        <f t="shared" ca="1" si="701"/>
        <v>#VALUE!</v>
      </c>
      <c r="EA171" s="87" t="e">
        <f t="shared" ca="1" si="702"/>
        <v>#VALUE!</v>
      </c>
      <c r="EB171" s="87" t="e">
        <f t="shared" ca="1" si="703"/>
        <v>#VALUE!</v>
      </c>
      <c r="EC171" s="87" t="e">
        <f t="shared" ca="1" si="704"/>
        <v>#VALUE!</v>
      </c>
      <c r="ED171" s="87" t="e">
        <f t="shared" ca="1" si="705"/>
        <v>#VALUE!</v>
      </c>
      <c r="EE171" s="87" t="e">
        <f t="shared" ca="1" si="706"/>
        <v>#VALUE!</v>
      </c>
      <c r="EF171" s="87" t="e">
        <f t="shared" ca="1" si="707"/>
        <v>#VALUE!</v>
      </c>
      <c r="EG171" s="87" t="e">
        <f t="shared" ca="1" si="708"/>
        <v>#VALUE!</v>
      </c>
      <c r="EH171" s="87" t="e">
        <f t="shared" ca="1" si="709"/>
        <v>#VALUE!</v>
      </c>
      <c r="EI171" s="87" t="e">
        <f t="shared" ca="1" si="710"/>
        <v>#VALUE!</v>
      </c>
      <c r="EJ171" s="87" t="e">
        <f t="shared" ca="1" si="711"/>
        <v>#VALUE!</v>
      </c>
      <c r="EK171" s="87" t="e">
        <f t="shared" ca="1" si="712"/>
        <v>#VALUE!</v>
      </c>
      <c r="EL171" s="87" t="e">
        <f t="shared" ca="1" si="713"/>
        <v>#VALUE!</v>
      </c>
      <c r="EM171" s="87" t="e">
        <f t="shared" ca="1" si="714"/>
        <v>#VALUE!</v>
      </c>
      <c r="EN171" s="87" t="e">
        <f t="shared" ca="1" si="715"/>
        <v>#VALUE!</v>
      </c>
      <c r="EO171" s="87" t="e">
        <f t="shared" ca="1" si="716"/>
        <v>#VALUE!</v>
      </c>
      <c r="EP171" s="87" t="e">
        <f t="shared" ca="1" si="717"/>
        <v>#VALUE!</v>
      </c>
      <c r="EQ171" s="87" t="e">
        <f t="shared" ca="1" si="718"/>
        <v>#VALUE!</v>
      </c>
      <c r="ER171" s="87" t="e">
        <f t="shared" ca="1" si="719"/>
        <v>#VALUE!</v>
      </c>
      <c r="ES171" s="87" t="e">
        <f t="shared" ca="1" si="720"/>
        <v>#VALUE!</v>
      </c>
      <c r="EU171" s="87" t="e">
        <f t="shared" ca="1" si="721"/>
        <v>#VALUE!</v>
      </c>
      <c r="EV171" s="87" t="e">
        <f t="shared" ca="1" si="722"/>
        <v>#VALUE!</v>
      </c>
      <c r="EW171" s="87" t="e">
        <f t="shared" ca="1" si="723"/>
        <v>#VALUE!</v>
      </c>
      <c r="EX171" s="87" t="e">
        <f t="shared" ca="1" si="724"/>
        <v>#VALUE!</v>
      </c>
      <c r="EY171" s="87" t="e">
        <f t="shared" ca="1" si="725"/>
        <v>#VALUE!</v>
      </c>
      <c r="EZ171" s="87" t="e">
        <f t="shared" ca="1" si="726"/>
        <v>#VALUE!</v>
      </c>
      <c r="FA171" s="87" t="e">
        <f t="shared" ca="1" si="727"/>
        <v>#VALUE!</v>
      </c>
      <c r="FB171" s="87" t="e">
        <f t="shared" ca="1" si="728"/>
        <v>#VALUE!</v>
      </c>
      <c r="FC171" s="87" t="e">
        <f t="shared" ca="1" si="729"/>
        <v>#VALUE!</v>
      </c>
      <c r="FD171" s="87" t="e">
        <f t="shared" ca="1" si="730"/>
        <v>#VALUE!</v>
      </c>
      <c r="FE171" s="87" t="e">
        <f t="shared" ca="1" si="731"/>
        <v>#VALUE!</v>
      </c>
      <c r="FF171" s="87" t="e">
        <f t="shared" ca="1" si="732"/>
        <v>#VALUE!</v>
      </c>
      <c r="FG171" s="87" t="e">
        <f t="shared" ca="1" si="733"/>
        <v>#VALUE!</v>
      </c>
      <c r="FH171" s="87" t="e">
        <f t="shared" ca="1" si="734"/>
        <v>#VALUE!</v>
      </c>
      <c r="FI171" s="87" t="e">
        <f t="shared" ca="1" si="735"/>
        <v>#VALUE!</v>
      </c>
      <c r="FJ171" s="87" t="e">
        <f t="shared" ca="1" si="736"/>
        <v>#VALUE!</v>
      </c>
      <c r="FK171" s="87" t="e">
        <f t="shared" ca="1" si="737"/>
        <v>#VALUE!</v>
      </c>
      <c r="FL171" s="87" t="e">
        <f t="shared" ca="1" si="738"/>
        <v>#VALUE!</v>
      </c>
      <c r="FM171" s="87" t="e">
        <f t="shared" ca="1" si="739"/>
        <v>#VALUE!</v>
      </c>
      <c r="FN171" s="87" t="e">
        <f t="shared" ca="1" si="740"/>
        <v>#VALUE!</v>
      </c>
      <c r="FO171" s="87" t="e">
        <f t="shared" ca="1" si="741"/>
        <v>#VALUE!</v>
      </c>
    </row>
    <row r="172" spans="1:192" x14ac:dyDescent="0.25">
      <c r="A172" s="87">
        <f t="shared" si="789"/>
        <v>163</v>
      </c>
      <c r="B172" s="87" t="e">
        <f t="shared" ca="1" si="744"/>
        <v>#N/A</v>
      </c>
      <c r="C172" s="87" t="e">
        <f t="shared" ca="1" si="745"/>
        <v>#REF!</v>
      </c>
      <c r="D172" s="87" t="e">
        <f t="shared" ca="1" si="746"/>
        <v>#REF!</v>
      </c>
      <c r="E172" s="87" t="e">
        <f t="shared" ca="1" si="747"/>
        <v>#REF!</v>
      </c>
      <c r="F172" s="87" t="e">
        <f t="shared" ca="1" si="748"/>
        <v>#REF!</v>
      </c>
      <c r="G172" s="87" t="e">
        <f t="shared" ca="1" si="749"/>
        <v>#REF!</v>
      </c>
      <c r="H172" s="87" t="e">
        <f t="shared" ca="1" si="750"/>
        <v>#REF!</v>
      </c>
      <c r="I172" s="87" t="e">
        <f t="shared" ca="1" si="751"/>
        <v>#REF!</v>
      </c>
      <c r="J172" s="87" t="e">
        <f t="shared" ca="1" si="752"/>
        <v>#REF!</v>
      </c>
      <c r="K172" s="87" t="e">
        <f t="shared" ca="1" si="753"/>
        <v>#REF!</v>
      </c>
      <c r="L172" s="87" t="e">
        <f t="shared" ca="1" si="754"/>
        <v>#REF!</v>
      </c>
      <c r="M172" s="87" t="e">
        <f t="shared" ca="1" si="755"/>
        <v>#REF!</v>
      </c>
      <c r="N172" s="87" t="e">
        <f t="shared" ca="1" si="756"/>
        <v>#REF!</v>
      </c>
      <c r="O172" s="87" t="e">
        <f t="shared" ca="1" si="757"/>
        <v>#REF!</v>
      </c>
      <c r="P172" s="87" t="e">
        <f t="shared" ca="1" si="758"/>
        <v>#REF!</v>
      </c>
      <c r="Q172" s="87" t="e">
        <f t="shared" ca="1" si="828"/>
        <v>#REF!</v>
      </c>
      <c r="R172" s="87" t="e">
        <f t="shared" ca="1" si="828"/>
        <v>#REF!</v>
      </c>
      <c r="S172" s="87" t="e">
        <f t="shared" ca="1" si="828"/>
        <v>#REF!</v>
      </c>
      <c r="T172" s="87" t="e">
        <f t="shared" ca="1" si="828"/>
        <v>#REF!</v>
      </c>
      <c r="U172" s="87" t="e">
        <f t="shared" ca="1" si="828"/>
        <v>#REF!</v>
      </c>
      <c r="X172" s="87">
        <f ca="1">Ranking!B168</f>
        <v>0</v>
      </c>
      <c r="Y172" s="87" t="e">
        <f ca="1">IF(AH172=0,0,Ranking!C168)</f>
        <v>#VALUE!</v>
      </c>
      <c r="Z172" s="91">
        <f ca="1">Ranking!G168</f>
        <v>0</v>
      </c>
      <c r="AA172" s="87" t="e">
        <f ca="1">MCA!ES171</f>
        <v>#REF!</v>
      </c>
      <c r="AB172" s="87">
        <f ca="1">MCA!ET171</f>
        <v>0</v>
      </c>
      <c r="AC172" s="87">
        <f ca="1">MCA!EU171</f>
        <v>0</v>
      </c>
      <c r="AD172" s="87" t="e">
        <f ca="1">INDEX('MCA-INPUT'!$C$22:$C$25,MATCH(AC172,$W$376:$W$379,0),1)</f>
        <v>#N/A</v>
      </c>
      <c r="AE172" s="87" t="e">
        <f t="shared" ca="1" si="652"/>
        <v>#VALUE!</v>
      </c>
      <c r="AF172" s="87">
        <f ca="1">MATCH(AB172,$AB$7:AB172,0)</f>
        <v>1</v>
      </c>
      <c r="AG172" s="87" t="str">
        <f t="shared" ca="1" si="653"/>
        <v>00</v>
      </c>
      <c r="AH172" s="87" t="e">
        <f t="shared" ca="1" si="654"/>
        <v>#VALUE!</v>
      </c>
      <c r="AI172" s="87" t="e">
        <f t="shared" ca="1" si="675"/>
        <v>#VALUE!</v>
      </c>
      <c r="AK172" s="87" t="e">
        <f t="shared" ca="1" si="655"/>
        <v>#VALUE!</v>
      </c>
      <c r="AL172" s="87" t="e">
        <f t="shared" ca="1" si="676"/>
        <v>#VALUE!</v>
      </c>
      <c r="AM172" s="87" t="e">
        <f t="shared" ca="1" si="656"/>
        <v>#VALUE!</v>
      </c>
      <c r="AN172" s="87" t="e">
        <f t="shared" ref="AN172:BA172" ca="1" si="833">IF(AM172&gt;0,2,IF($AL172&lt;=AN$5,1,0))</f>
        <v>#VALUE!</v>
      </c>
      <c r="AO172" s="87" t="e">
        <f t="shared" ca="1" si="833"/>
        <v>#VALUE!</v>
      </c>
      <c r="AP172" s="87" t="e">
        <f t="shared" ca="1" si="833"/>
        <v>#VALUE!</v>
      </c>
      <c r="AQ172" s="87" t="e">
        <f t="shared" ca="1" si="833"/>
        <v>#VALUE!</v>
      </c>
      <c r="AR172" s="87" t="e">
        <f t="shared" ca="1" si="833"/>
        <v>#VALUE!</v>
      </c>
      <c r="AS172" s="87" t="e">
        <f t="shared" ca="1" si="833"/>
        <v>#VALUE!</v>
      </c>
      <c r="AT172" s="87" t="e">
        <f t="shared" ca="1" si="833"/>
        <v>#VALUE!</v>
      </c>
      <c r="AU172" s="87" t="e">
        <f t="shared" ca="1" si="833"/>
        <v>#VALUE!</v>
      </c>
      <c r="AV172" s="87" t="e">
        <f t="shared" ca="1" si="833"/>
        <v>#VALUE!</v>
      </c>
      <c r="AW172" s="87" t="e">
        <f t="shared" ca="1" si="833"/>
        <v>#VALUE!</v>
      </c>
      <c r="AX172" s="87" t="e">
        <f t="shared" ca="1" si="833"/>
        <v>#VALUE!</v>
      </c>
      <c r="AY172" s="87" t="e">
        <f t="shared" ca="1" si="833"/>
        <v>#VALUE!</v>
      </c>
      <c r="AZ172" s="87" t="e">
        <f t="shared" ca="1" si="833"/>
        <v>#VALUE!</v>
      </c>
      <c r="BA172" s="87" t="e">
        <f t="shared" ca="1" si="833"/>
        <v>#VALUE!</v>
      </c>
      <c r="BB172" s="87" t="e">
        <f t="shared" ref="BB172:BF172" ca="1" si="834">IF(BA172&gt;0,2,IF($AL172&lt;=BB$5,1,0))</f>
        <v>#VALUE!</v>
      </c>
      <c r="BC172" s="87" t="e">
        <f t="shared" ca="1" si="834"/>
        <v>#VALUE!</v>
      </c>
      <c r="BD172" s="87" t="e">
        <f t="shared" ca="1" si="834"/>
        <v>#VALUE!</v>
      </c>
      <c r="BE172" s="87" t="e">
        <f t="shared" ca="1" si="834"/>
        <v>#VALUE!</v>
      </c>
      <c r="BF172" s="87" t="e">
        <f t="shared" ca="1" si="834"/>
        <v>#VALUE!</v>
      </c>
      <c r="BH172" s="87" t="e">
        <f t="shared" ca="1" si="659"/>
        <v>#VALUE!</v>
      </c>
      <c r="BI172" s="87" t="e">
        <f t="shared" ca="1" si="660"/>
        <v>#VALUE!</v>
      </c>
      <c r="BJ172" s="87" t="e">
        <f t="shared" ca="1" si="661"/>
        <v>#VALUE!</v>
      </c>
      <c r="BK172" s="87" t="e">
        <f t="shared" ca="1" si="662"/>
        <v>#VALUE!</v>
      </c>
      <c r="BL172" s="87" t="e">
        <f t="shared" ca="1" si="663"/>
        <v>#VALUE!</v>
      </c>
      <c r="BM172" s="87" t="e">
        <f t="shared" ca="1" si="664"/>
        <v>#VALUE!</v>
      </c>
      <c r="BN172" s="87" t="e">
        <f t="shared" ca="1" si="665"/>
        <v>#VALUE!</v>
      </c>
      <c r="BO172" s="87" t="e">
        <f t="shared" ca="1" si="666"/>
        <v>#VALUE!</v>
      </c>
      <c r="BP172" s="87" t="e">
        <f t="shared" ca="1" si="667"/>
        <v>#VALUE!</v>
      </c>
      <c r="BQ172" s="87" t="e">
        <f t="shared" ca="1" si="668"/>
        <v>#VALUE!</v>
      </c>
      <c r="BR172" s="87" t="e">
        <f t="shared" ca="1" si="669"/>
        <v>#VALUE!</v>
      </c>
      <c r="BS172" s="87" t="e">
        <f t="shared" ca="1" si="670"/>
        <v>#VALUE!</v>
      </c>
      <c r="BT172" s="87" t="e">
        <f t="shared" ca="1" si="671"/>
        <v>#VALUE!</v>
      </c>
      <c r="BU172" s="87" t="e">
        <f t="shared" ca="1" si="672"/>
        <v>#VALUE!</v>
      </c>
      <c r="BV172" s="87" t="e">
        <f t="shared" ca="1" si="673"/>
        <v>#VALUE!</v>
      </c>
      <c r="BW172" s="87" t="e">
        <f t="shared" ca="1" si="823"/>
        <v>#VALUE!</v>
      </c>
      <c r="BX172" s="87" t="e">
        <f t="shared" ca="1" si="823"/>
        <v>#VALUE!</v>
      </c>
      <c r="BY172" s="87" t="e">
        <f t="shared" ca="1" si="823"/>
        <v>#VALUE!</v>
      </c>
      <c r="BZ172" s="87" t="e">
        <f t="shared" ca="1" si="823"/>
        <v>#VALUE!</v>
      </c>
      <c r="CA172" s="87" t="e">
        <f t="shared" ca="1" si="823"/>
        <v>#VALUE!</v>
      </c>
      <c r="CD172" s="87" t="e">
        <f t="array" aca="1" ref="CD172" ca="1">IF(CD171=0,0,MIN(IF(CD$7:CD$109&gt;CD171,CD$7:CD$109,"")))</f>
        <v>#N/A</v>
      </c>
      <c r="CE172" s="87" t="e">
        <f t="array" aca="1" ref="CE172" ca="1">IF(CE171=0,0,MIN(IF(CE$7:CE$109&gt;CE171,CE$7:CE$109,"")))</f>
        <v>#REF!</v>
      </c>
      <c r="CF172" s="87" t="e">
        <f t="array" aca="1" ref="CF172" ca="1">IF(CF171=0,0,MIN(IF(CF$7:CF$109&gt;CF171,CF$7:CF$109,"")))</f>
        <v>#REF!</v>
      </c>
      <c r="CG172" s="87" t="e">
        <f t="array" aca="1" ref="CG172" ca="1">IF(CG171=0,0,MIN(IF(CG$7:CG$109&gt;CG171,CG$7:CG$109,"")))</f>
        <v>#REF!</v>
      </c>
      <c r="CH172" s="87" t="e">
        <f t="array" aca="1" ref="CH172" ca="1">IF(CH171=0,0,MIN(IF(CH$7:CH$109&gt;CH171,CH$7:CH$109,"")))</f>
        <v>#REF!</v>
      </c>
      <c r="CI172" s="87" t="e">
        <f t="array" aca="1" ref="CI172" ca="1">IF(CI171=0,0,MIN(IF(CI$7:CI$109&gt;CI171,CI$7:CI$109,"")))</f>
        <v>#REF!</v>
      </c>
      <c r="CJ172" s="87" t="e">
        <f t="array" aca="1" ref="CJ172" ca="1">IF(CJ171=0,0,MIN(IF(CJ$7:CJ$109&gt;CJ171,CJ$7:CJ$109,"")))</f>
        <v>#REF!</v>
      </c>
      <c r="CK172" s="87" t="e">
        <f t="array" aca="1" ref="CK172" ca="1">IF(CK171=0,0,MIN(IF(CK$7:CK$109&gt;CK171,CK$7:CK$109,"")))</f>
        <v>#REF!</v>
      </c>
      <c r="CL172" s="87" t="e">
        <f t="array" aca="1" ref="CL172" ca="1">IF(CL171=0,0,MIN(IF(CL$7:CL$109&gt;CL171,CL$7:CL$109,"")))</f>
        <v>#REF!</v>
      </c>
      <c r="CM172" s="87" t="e">
        <f t="array" aca="1" ref="CM172" ca="1">IF(CM171=0,0,MIN(IF(CM$7:CM$109&gt;CM171,CM$7:CM$109,"")))</f>
        <v>#REF!</v>
      </c>
      <c r="CN172" s="87" t="e">
        <f t="array" aca="1" ref="CN172" ca="1">IF(CN171=0,0,MIN(IF(CN$7:CN$109&gt;CN171,CN$7:CN$109,"")))</f>
        <v>#REF!</v>
      </c>
      <c r="CO172" s="87" t="e">
        <f t="array" aca="1" ref="CO172" ca="1">IF(CO171=0,0,MIN(IF(CO$7:CO$109&gt;CO171,CO$7:CO$109,"")))</f>
        <v>#REF!</v>
      </c>
      <c r="CP172" s="87" t="e">
        <f t="array" aca="1" ref="CP172" ca="1">IF(CP171=0,0,MIN(IF(CP$7:CP$109&gt;CP171,CP$7:CP$109,"")))</f>
        <v>#REF!</v>
      </c>
      <c r="CQ172" s="87" t="e">
        <f t="array" aca="1" ref="CQ172" ca="1">IF(CQ171=0,0,MIN(IF(CQ$7:CQ$109&gt;CQ171,CQ$7:CQ$109,"")))</f>
        <v>#REF!</v>
      </c>
      <c r="CR172" s="87" t="e">
        <f t="array" aca="1" ref="CR172" ca="1">IF(CR171=0,0,MIN(IF(CR$7:CR$109&gt;CR171,CR$7:CR$109,"")))</f>
        <v>#REF!</v>
      </c>
      <c r="CS172" s="87" t="e">
        <f t="array" aca="1" ref="CS172" ca="1">IF(CS171=0,0,MIN(IF(CS$7:CS$109&gt;CS171,CS$7:CS$109,"")))</f>
        <v>#REF!</v>
      </c>
      <c r="CT172" s="87" t="e">
        <f t="array" aca="1" ref="CT172" ca="1">IF(CT171=0,0,MIN(IF(CT$7:CT$109&gt;CT171,CT$7:CT$109,"")))</f>
        <v>#REF!</v>
      </c>
      <c r="CU172" s="87" t="e">
        <f t="array" aca="1" ref="CU172" ca="1">IF(CU171=0,0,MIN(IF(CU$7:CU$109&gt;CU171,CU$7:CU$109,"")))</f>
        <v>#REF!</v>
      </c>
      <c r="CV172" s="87" t="e">
        <f t="array" aca="1" ref="CV172" ca="1">IF(CV171=0,0,MIN(IF(CV$7:CV$109&gt;CV171,CV$7:CV$109,"")))</f>
        <v>#REF!</v>
      </c>
      <c r="CW172" s="87" t="e">
        <f t="array" aca="1" ref="CW172" ca="1">IF(CW171=0,0,MIN(IF(CW$7:CW$109&gt;CW171,CW$7:CW$109,"")))</f>
        <v>#REF!</v>
      </c>
      <c r="DC172" s="87" t="e">
        <f t="shared" ca="1" si="679"/>
        <v>#VALUE!</v>
      </c>
      <c r="DD172" s="87" t="e">
        <f t="shared" ca="1" si="680"/>
        <v>#VALUE!</v>
      </c>
      <c r="DE172" s="87" t="e">
        <f t="shared" ca="1" si="681"/>
        <v>#VALUE!</v>
      </c>
      <c r="DF172" s="87" t="e">
        <f t="shared" ca="1" si="682"/>
        <v>#VALUE!</v>
      </c>
      <c r="DG172" s="87" t="e">
        <f t="shared" ca="1" si="683"/>
        <v>#VALUE!</v>
      </c>
      <c r="DH172" s="87" t="e">
        <f t="shared" ca="1" si="684"/>
        <v>#VALUE!</v>
      </c>
      <c r="DI172" s="87" t="e">
        <f t="shared" ca="1" si="685"/>
        <v>#VALUE!</v>
      </c>
      <c r="DJ172" s="87" t="e">
        <f t="shared" ca="1" si="686"/>
        <v>#VALUE!</v>
      </c>
      <c r="DK172" s="87" t="e">
        <f t="shared" ca="1" si="687"/>
        <v>#VALUE!</v>
      </c>
      <c r="DL172" s="87" t="e">
        <f t="shared" ca="1" si="688"/>
        <v>#VALUE!</v>
      </c>
      <c r="DM172" s="87" t="e">
        <f t="shared" ca="1" si="689"/>
        <v>#VALUE!</v>
      </c>
      <c r="DN172" s="87" t="e">
        <f t="shared" ca="1" si="690"/>
        <v>#VALUE!</v>
      </c>
      <c r="DO172" s="87" t="e">
        <f t="shared" ca="1" si="691"/>
        <v>#VALUE!</v>
      </c>
      <c r="DP172" s="87" t="e">
        <f t="shared" ca="1" si="692"/>
        <v>#VALUE!</v>
      </c>
      <c r="DQ172" s="87" t="e">
        <f t="shared" ca="1" si="693"/>
        <v>#VALUE!</v>
      </c>
      <c r="DR172" s="87" t="e">
        <f t="shared" ca="1" si="694"/>
        <v>#VALUE!</v>
      </c>
      <c r="DS172" s="87" t="e">
        <f t="shared" ca="1" si="695"/>
        <v>#VALUE!</v>
      </c>
      <c r="DT172" s="87" t="e">
        <f t="shared" ca="1" si="696"/>
        <v>#VALUE!</v>
      </c>
      <c r="DU172" s="87" t="e">
        <f t="shared" ca="1" si="697"/>
        <v>#VALUE!</v>
      </c>
      <c r="DV172" s="87" t="e">
        <f t="shared" ca="1" si="698"/>
        <v>#VALUE!</v>
      </c>
      <c r="DW172" s="87" t="e">
        <f t="shared" ca="1" si="699"/>
        <v>#VALUE!</v>
      </c>
      <c r="DY172" s="87" t="e">
        <f t="shared" ca="1" si="700"/>
        <v>#VALUE!</v>
      </c>
      <c r="DZ172" s="87" t="e">
        <f t="shared" ca="1" si="701"/>
        <v>#VALUE!</v>
      </c>
      <c r="EA172" s="87" t="e">
        <f t="shared" ca="1" si="702"/>
        <v>#VALUE!</v>
      </c>
      <c r="EB172" s="87" t="e">
        <f t="shared" ca="1" si="703"/>
        <v>#VALUE!</v>
      </c>
      <c r="EC172" s="87" t="e">
        <f t="shared" ca="1" si="704"/>
        <v>#VALUE!</v>
      </c>
      <c r="ED172" s="87" t="e">
        <f t="shared" ca="1" si="705"/>
        <v>#VALUE!</v>
      </c>
      <c r="EE172" s="87" t="e">
        <f t="shared" ca="1" si="706"/>
        <v>#VALUE!</v>
      </c>
      <c r="EF172" s="87" t="e">
        <f t="shared" ca="1" si="707"/>
        <v>#VALUE!</v>
      </c>
      <c r="EG172" s="87" t="e">
        <f t="shared" ca="1" si="708"/>
        <v>#VALUE!</v>
      </c>
      <c r="EH172" s="87" t="e">
        <f t="shared" ca="1" si="709"/>
        <v>#VALUE!</v>
      </c>
      <c r="EI172" s="87" t="e">
        <f t="shared" ca="1" si="710"/>
        <v>#VALUE!</v>
      </c>
      <c r="EJ172" s="87" t="e">
        <f t="shared" ca="1" si="711"/>
        <v>#VALUE!</v>
      </c>
      <c r="EK172" s="87" t="e">
        <f t="shared" ca="1" si="712"/>
        <v>#VALUE!</v>
      </c>
      <c r="EL172" s="87" t="e">
        <f t="shared" ca="1" si="713"/>
        <v>#VALUE!</v>
      </c>
      <c r="EM172" s="87" t="e">
        <f t="shared" ca="1" si="714"/>
        <v>#VALUE!</v>
      </c>
      <c r="EN172" s="87" t="e">
        <f t="shared" ca="1" si="715"/>
        <v>#VALUE!</v>
      </c>
      <c r="EO172" s="87" t="e">
        <f t="shared" ca="1" si="716"/>
        <v>#VALUE!</v>
      </c>
      <c r="EP172" s="87" t="e">
        <f t="shared" ca="1" si="717"/>
        <v>#VALUE!</v>
      </c>
      <c r="EQ172" s="87" t="e">
        <f t="shared" ca="1" si="718"/>
        <v>#VALUE!</v>
      </c>
      <c r="ER172" s="87" t="e">
        <f t="shared" ca="1" si="719"/>
        <v>#VALUE!</v>
      </c>
      <c r="ES172" s="87" t="e">
        <f t="shared" ca="1" si="720"/>
        <v>#VALUE!</v>
      </c>
      <c r="EU172" s="87" t="e">
        <f t="shared" ca="1" si="721"/>
        <v>#VALUE!</v>
      </c>
      <c r="EV172" s="87" t="e">
        <f t="shared" ca="1" si="722"/>
        <v>#VALUE!</v>
      </c>
      <c r="EW172" s="87" t="e">
        <f t="shared" ca="1" si="723"/>
        <v>#VALUE!</v>
      </c>
      <c r="EX172" s="87" t="e">
        <f t="shared" ca="1" si="724"/>
        <v>#VALUE!</v>
      </c>
      <c r="EY172" s="87" t="e">
        <f t="shared" ca="1" si="725"/>
        <v>#VALUE!</v>
      </c>
      <c r="EZ172" s="87" t="e">
        <f t="shared" ca="1" si="726"/>
        <v>#VALUE!</v>
      </c>
      <c r="FA172" s="87" t="e">
        <f t="shared" ca="1" si="727"/>
        <v>#VALUE!</v>
      </c>
      <c r="FB172" s="87" t="e">
        <f t="shared" ca="1" si="728"/>
        <v>#VALUE!</v>
      </c>
      <c r="FC172" s="87" t="e">
        <f t="shared" ca="1" si="729"/>
        <v>#VALUE!</v>
      </c>
      <c r="FD172" s="87" t="e">
        <f t="shared" ca="1" si="730"/>
        <v>#VALUE!</v>
      </c>
      <c r="FE172" s="87" t="e">
        <f t="shared" ca="1" si="731"/>
        <v>#VALUE!</v>
      </c>
      <c r="FF172" s="87" t="e">
        <f t="shared" ca="1" si="732"/>
        <v>#VALUE!</v>
      </c>
      <c r="FG172" s="87" t="e">
        <f t="shared" ca="1" si="733"/>
        <v>#VALUE!</v>
      </c>
      <c r="FH172" s="87" t="e">
        <f t="shared" ca="1" si="734"/>
        <v>#VALUE!</v>
      </c>
      <c r="FI172" s="87" t="e">
        <f t="shared" ca="1" si="735"/>
        <v>#VALUE!</v>
      </c>
      <c r="FJ172" s="87" t="e">
        <f t="shared" ca="1" si="736"/>
        <v>#VALUE!</v>
      </c>
      <c r="FK172" s="87" t="e">
        <f t="shared" ca="1" si="737"/>
        <v>#VALUE!</v>
      </c>
      <c r="FL172" s="87" t="e">
        <f t="shared" ca="1" si="738"/>
        <v>#VALUE!</v>
      </c>
      <c r="FM172" s="87" t="e">
        <f t="shared" ca="1" si="739"/>
        <v>#VALUE!</v>
      </c>
      <c r="FN172" s="87" t="e">
        <f t="shared" ca="1" si="740"/>
        <v>#VALUE!</v>
      </c>
      <c r="FO172" s="87" t="e">
        <f t="shared" ca="1" si="741"/>
        <v>#VALUE!</v>
      </c>
    </row>
    <row r="173" spans="1:192" x14ac:dyDescent="0.25">
      <c r="A173" s="87">
        <f t="shared" si="789"/>
        <v>164</v>
      </c>
      <c r="B173" s="87" t="e">
        <f t="shared" ca="1" si="744"/>
        <v>#N/A</v>
      </c>
      <c r="C173" s="87" t="e">
        <f t="shared" ca="1" si="745"/>
        <v>#REF!</v>
      </c>
      <c r="D173" s="87" t="e">
        <f t="shared" ca="1" si="746"/>
        <v>#REF!</v>
      </c>
      <c r="E173" s="87" t="e">
        <f t="shared" ca="1" si="747"/>
        <v>#REF!</v>
      </c>
      <c r="F173" s="87" t="e">
        <f t="shared" ca="1" si="748"/>
        <v>#REF!</v>
      </c>
      <c r="G173" s="87" t="e">
        <f t="shared" ca="1" si="749"/>
        <v>#REF!</v>
      </c>
      <c r="H173" s="87" t="e">
        <f t="shared" ca="1" si="750"/>
        <v>#REF!</v>
      </c>
      <c r="I173" s="87" t="e">
        <f t="shared" ca="1" si="751"/>
        <v>#REF!</v>
      </c>
      <c r="J173" s="87" t="e">
        <f t="shared" ca="1" si="752"/>
        <v>#REF!</v>
      </c>
      <c r="K173" s="87" t="e">
        <f t="shared" ca="1" si="753"/>
        <v>#REF!</v>
      </c>
      <c r="L173" s="87" t="e">
        <f t="shared" ca="1" si="754"/>
        <v>#REF!</v>
      </c>
      <c r="M173" s="87" t="e">
        <f t="shared" ca="1" si="755"/>
        <v>#REF!</v>
      </c>
      <c r="N173" s="87" t="e">
        <f t="shared" ca="1" si="756"/>
        <v>#REF!</v>
      </c>
      <c r="O173" s="87" t="e">
        <f t="shared" ca="1" si="757"/>
        <v>#REF!</v>
      </c>
      <c r="P173" s="87" t="e">
        <f t="shared" ca="1" si="758"/>
        <v>#REF!</v>
      </c>
      <c r="Q173" s="87" t="e">
        <f t="shared" ca="1" si="828"/>
        <v>#REF!</v>
      </c>
      <c r="R173" s="87" t="e">
        <f t="shared" ca="1" si="828"/>
        <v>#REF!</v>
      </c>
      <c r="S173" s="87" t="e">
        <f t="shared" ca="1" si="828"/>
        <v>#REF!</v>
      </c>
      <c r="T173" s="87" t="e">
        <f t="shared" ca="1" si="828"/>
        <v>#REF!</v>
      </c>
      <c r="U173" s="87" t="e">
        <f t="shared" ca="1" si="828"/>
        <v>#REF!</v>
      </c>
      <c r="X173" s="87">
        <f ca="1">Ranking!B169</f>
        <v>0</v>
      </c>
      <c r="Y173" s="87" t="e">
        <f ca="1">IF(AH173=0,0,Ranking!C169)</f>
        <v>#VALUE!</v>
      </c>
      <c r="Z173" s="91">
        <f ca="1">Ranking!G169</f>
        <v>0</v>
      </c>
      <c r="AA173" s="87" t="e">
        <f ca="1">MCA!ES172</f>
        <v>#REF!</v>
      </c>
      <c r="AB173" s="87">
        <f ca="1">MCA!ET172</f>
        <v>0</v>
      </c>
      <c r="AC173" s="87">
        <f ca="1">MCA!EU172</f>
        <v>0</v>
      </c>
      <c r="AD173" s="87" t="e">
        <f ca="1">INDEX('MCA-INPUT'!$C$22:$C$25,MATCH(AC173,$W$376:$W$379,0),1)</f>
        <v>#N/A</v>
      </c>
      <c r="AE173" s="87" t="e">
        <f t="shared" ca="1" si="652"/>
        <v>#VALUE!</v>
      </c>
      <c r="AF173" s="87">
        <f ca="1">MATCH(AB173,$AB$7:AB173,0)</f>
        <v>1</v>
      </c>
      <c r="AG173" s="87" t="str">
        <f t="shared" ca="1" si="653"/>
        <v>00</v>
      </c>
      <c r="AH173" s="87" t="e">
        <f t="shared" ca="1" si="654"/>
        <v>#VALUE!</v>
      </c>
      <c r="AI173" s="87" t="e">
        <f t="shared" ca="1" si="675"/>
        <v>#VALUE!</v>
      </c>
      <c r="AK173" s="87" t="e">
        <f t="shared" ca="1" si="655"/>
        <v>#VALUE!</v>
      </c>
      <c r="AL173" s="87" t="e">
        <f t="shared" ca="1" si="676"/>
        <v>#VALUE!</v>
      </c>
      <c r="AM173" s="87" t="e">
        <f t="shared" ca="1" si="656"/>
        <v>#VALUE!</v>
      </c>
      <c r="AN173" s="87" t="e">
        <f t="shared" ref="AN173:BA173" ca="1" si="835">IF(AM173&gt;0,2,IF($AL173&lt;=AN$5,1,0))</f>
        <v>#VALUE!</v>
      </c>
      <c r="AO173" s="87" t="e">
        <f t="shared" ca="1" si="835"/>
        <v>#VALUE!</v>
      </c>
      <c r="AP173" s="87" t="e">
        <f t="shared" ca="1" si="835"/>
        <v>#VALUE!</v>
      </c>
      <c r="AQ173" s="87" t="e">
        <f t="shared" ca="1" si="835"/>
        <v>#VALUE!</v>
      </c>
      <c r="AR173" s="87" t="e">
        <f t="shared" ca="1" si="835"/>
        <v>#VALUE!</v>
      </c>
      <c r="AS173" s="87" t="e">
        <f t="shared" ca="1" si="835"/>
        <v>#VALUE!</v>
      </c>
      <c r="AT173" s="87" t="e">
        <f t="shared" ca="1" si="835"/>
        <v>#VALUE!</v>
      </c>
      <c r="AU173" s="87" t="e">
        <f t="shared" ca="1" si="835"/>
        <v>#VALUE!</v>
      </c>
      <c r="AV173" s="87" t="e">
        <f t="shared" ca="1" si="835"/>
        <v>#VALUE!</v>
      </c>
      <c r="AW173" s="87" t="e">
        <f t="shared" ca="1" si="835"/>
        <v>#VALUE!</v>
      </c>
      <c r="AX173" s="87" t="e">
        <f t="shared" ca="1" si="835"/>
        <v>#VALUE!</v>
      </c>
      <c r="AY173" s="87" t="e">
        <f t="shared" ca="1" si="835"/>
        <v>#VALUE!</v>
      </c>
      <c r="AZ173" s="87" t="e">
        <f t="shared" ca="1" si="835"/>
        <v>#VALUE!</v>
      </c>
      <c r="BA173" s="87" t="e">
        <f t="shared" ca="1" si="835"/>
        <v>#VALUE!</v>
      </c>
      <c r="BB173" s="87" t="e">
        <f t="shared" ref="BB173:BF173" ca="1" si="836">IF(BA173&gt;0,2,IF($AL173&lt;=BB$5,1,0))</f>
        <v>#VALUE!</v>
      </c>
      <c r="BC173" s="87" t="e">
        <f t="shared" ca="1" si="836"/>
        <v>#VALUE!</v>
      </c>
      <c r="BD173" s="87" t="e">
        <f t="shared" ca="1" si="836"/>
        <v>#VALUE!</v>
      </c>
      <c r="BE173" s="87" t="e">
        <f t="shared" ca="1" si="836"/>
        <v>#VALUE!</v>
      </c>
      <c r="BF173" s="87" t="e">
        <f t="shared" ca="1" si="836"/>
        <v>#VALUE!</v>
      </c>
      <c r="BH173" s="87" t="e">
        <f t="shared" ca="1" si="659"/>
        <v>#VALUE!</v>
      </c>
      <c r="BI173" s="87" t="e">
        <f t="shared" ca="1" si="660"/>
        <v>#VALUE!</v>
      </c>
      <c r="BJ173" s="87" t="e">
        <f t="shared" ca="1" si="661"/>
        <v>#VALUE!</v>
      </c>
      <c r="BK173" s="87" t="e">
        <f t="shared" ca="1" si="662"/>
        <v>#VALUE!</v>
      </c>
      <c r="BL173" s="87" t="e">
        <f t="shared" ca="1" si="663"/>
        <v>#VALUE!</v>
      </c>
      <c r="BM173" s="87" t="e">
        <f t="shared" ca="1" si="664"/>
        <v>#VALUE!</v>
      </c>
      <c r="BN173" s="87" t="e">
        <f t="shared" ca="1" si="665"/>
        <v>#VALUE!</v>
      </c>
      <c r="BO173" s="87" t="e">
        <f t="shared" ca="1" si="666"/>
        <v>#VALUE!</v>
      </c>
      <c r="BP173" s="87" t="e">
        <f t="shared" ca="1" si="667"/>
        <v>#VALUE!</v>
      </c>
      <c r="BQ173" s="87" t="e">
        <f t="shared" ca="1" si="668"/>
        <v>#VALUE!</v>
      </c>
      <c r="BR173" s="87" t="e">
        <f t="shared" ca="1" si="669"/>
        <v>#VALUE!</v>
      </c>
      <c r="BS173" s="87" t="e">
        <f t="shared" ca="1" si="670"/>
        <v>#VALUE!</v>
      </c>
      <c r="BT173" s="87" t="e">
        <f t="shared" ca="1" si="671"/>
        <v>#VALUE!</v>
      </c>
      <c r="BU173" s="87" t="e">
        <f t="shared" ca="1" si="672"/>
        <v>#VALUE!</v>
      </c>
      <c r="BV173" s="87" t="e">
        <f t="shared" ca="1" si="673"/>
        <v>#VALUE!</v>
      </c>
      <c r="BW173" s="87" t="e">
        <f t="shared" ca="1" si="823"/>
        <v>#VALUE!</v>
      </c>
      <c r="BX173" s="87" t="e">
        <f t="shared" ca="1" si="823"/>
        <v>#VALUE!</v>
      </c>
      <c r="BY173" s="87" t="e">
        <f t="shared" ca="1" si="823"/>
        <v>#VALUE!</v>
      </c>
      <c r="BZ173" s="87" t="e">
        <f t="shared" ca="1" si="823"/>
        <v>#VALUE!</v>
      </c>
      <c r="CA173" s="87" t="e">
        <f t="shared" ca="1" si="823"/>
        <v>#VALUE!</v>
      </c>
      <c r="CD173" s="87" t="e">
        <f t="array" aca="1" ref="CD173" ca="1">IF(CD172=0,0,MIN(IF(CD$7:CD$109&gt;CD172,CD$7:CD$109,"")))</f>
        <v>#N/A</v>
      </c>
      <c r="CE173" s="87" t="e">
        <f t="array" aca="1" ref="CE173" ca="1">IF(CE172=0,0,MIN(IF(CE$7:CE$109&gt;CE172,CE$7:CE$109,"")))</f>
        <v>#REF!</v>
      </c>
      <c r="CF173" s="87" t="e">
        <f t="array" aca="1" ref="CF173" ca="1">IF(CF172=0,0,MIN(IF(CF$7:CF$109&gt;CF172,CF$7:CF$109,"")))</f>
        <v>#REF!</v>
      </c>
      <c r="CG173" s="87" t="e">
        <f t="array" aca="1" ref="CG173" ca="1">IF(CG172=0,0,MIN(IF(CG$7:CG$109&gt;CG172,CG$7:CG$109,"")))</f>
        <v>#REF!</v>
      </c>
      <c r="CH173" s="87" t="e">
        <f t="array" aca="1" ref="CH173" ca="1">IF(CH172=0,0,MIN(IF(CH$7:CH$109&gt;CH172,CH$7:CH$109,"")))</f>
        <v>#REF!</v>
      </c>
      <c r="CI173" s="87" t="e">
        <f t="array" aca="1" ref="CI173" ca="1">IF(CI172=0,0,MIN(IF(CI$7:CI$109&gt;CI172,CI$7:CI$109,"")))</f>
        <v>#REF!</v>
      </c>
      <c r="CJ173" s="87" t="e">
        <f t="array" aca="1" ref="CJ173" ca="1">IF(CJ172=0,0,MIN(IF(CJ$7:CJ$109&gt;CJ172,CJ$7:CJ$109,"")))</f>
        <v>#REF!</v>
      </c>
      <c r="CK173" s="87" t="e">
        <f t="array" aca="1" ref="CK173" ca="1">IF(CK172=0,0,MIN(IF(CK$7:CK$109&gt;CK172,CK$7:CK$109,"")))</f>
        <v>#REF!</v>
      </c>
      <c r="CL173" s="87" t="e">
        <f t="array" aca="1" ref="CL173" ca="1">IF(CL172=0,0,MIN(IF(CL$7:CL$109&gt;CL172,CL$7:CL$109,"")))</f>
        <v>#REF!</v>
      </c>
      <c r="CM173" s="87" t="e">
        <f t="array" aca="1" ref="CM173" ca="1">IF(CM172=0,0,MIN(IF(CM$7:CM$109&gt;CM172,CM$7:CM$109,"")))</f>
        <v>#REF!</v>
      </c>
      <c r="CN173" s="87" t="e">
        <f t="array" aca="1" ref="CN173" ca="1">IF(CN172=0,0,MIN(IF(CN$7:CN$109&gt;CN172,CN$7:CN$109,"")))</f>
        <v>#REF!</v>
      </c>
      <c r="CO173" s="87" t="e">
        <f t="array" aca="1" ref="CO173" ca="1">IF(CO172=0,0,MIN(IF(CO$7:CO$109&gt;CO172,CO$7:CO$109,"")))</f>
        <v>#REF!</v>
      </c>
      <c r="CP173" s="87" t="e">
        <f t="array" aca="1" ref="CP173" ca="1">IF(CP172=0,0,MIN(IF(CP$7:CP$109&gt;CP172,CP$7:CP$109,"")))</f>
        <v>#REF!</v>
      </c>
      <c r="CQ173" s="87" t="e">
        <f t="array" aca="1" ref="CQ173" ca="1">IF(CQ172=0,0,MIN(IF(CQ$7:CQ$109&gt;CQ172,CQ$7:CQ$109,"")))</f>
        <v>#REF!</v>
      </c>
      <c r="CR173" s="87" t="e">
        <f t="array" aca="1" ref="CR173" ca="1">IF(CR172=0,0,MIN(IF(CR$7:CR$109&gt;CR172,CR$7:CR$109,"")))</f>
        <v>#REF!</v>
      </c>
      <c r="CS173" s="87" t="e">
        <f t="array" aca="1" ref="CS173" ca="1">IF(CS172=0,0,MIN(IF(CS$7:CS$109&gt;CS172,CS$7:CS$109,"")))</f>
        <v>#REF!</v>
      </c>
      <c r="CT173" s="87" t="e">
        <f t="array" aca="1" ref="CT173" ca="1">IF(CT172=0,0,MIN(IF(CT$7:CT$109&gt;CT172,CT$7:CT$109,"")))</f>
        <v>#REF!</v>
      </c>
      <c r="CU173" s="87" t="e">
        <f t="array" aca="1" ref="CU173" ca="1">IF(CU172=0,0,MIN(IF(CU$7:CU$109&gt;CU172,CU$7:CU$109,"")))</f>
        <v>#REF!</v>
      </c>
      <c r="CV173" s="87" t="e">
        <f t="array" aca="1" ref="CV173" ca="1">IF(CV172=0,0,MIN(IF(CV$7:CV$109&gt;CV172,CV$7:CV$109,"")))</f>
        <v>#REF!</v>
      </c>
      <c r="CW173" s="87" t="e">
        <f t="array" aca="1" ref="CW173" ca="1">IF(CW172=0,0,MIN(IF(CW$7:CW$109&gt;CW172,CW$7:CW$109,"")))</f>
        <v>#REF!</v>
      </c>
      <c r="DC173" s="87" t="e">
        <f t="shared" ca="1" si="679"/>
        <v>#VALUE!</v>
      </c>
      <c r="DD173" s="87" t="e">
        <f t="shared" ca="1" si="680"/>
        <v>#VALUE!</v>
      </c>
      <c r="DE173" s="87" t="e">
        <f t="shared" ca="1" si="681"/>
        <v>#VALUE!</v>
      </c>
      <c r="DF173" s="87" t="e">
        <f t="shared" ca="1" si="682"/>
        <v>#VALUE!</v>
      </c>
      <c r="DG173" s="87" t="e">
        <f t="shared" ca="1" si="683"/>
        <v>#VALUE!</v>
      </c>
      <c r="DH173" s="87" t="e">
        <f t="shared" ca="1" si="684"/>
        <v>#VALUE!</v>
      </c>
      <c r="DI173" s="87" t="e">
        <f t="shared" ca="1" si="685"/>
        <v>#VALUE!</v>
      </c>
      <c r="DJ173" s="87" t="e">
        <f t="shared" ca="1" si="686"/>
        <v>#VALUE!</v>
      </c>
      <c r="DK173" s="87" t="e">
        <f t="shared" ca="1" si="687"/>
        <v>#VALUE!</v>
      </c>
      <c r="DL173" s="87" t="e">
        <f t="shared" ca="1" si="688"/>
        <v>#VALUE!</v>
      </c>
      <c r="DM173" s="87" t="e">
        <f t="shared" ca="1" si="689"/>
        <v>#VALUE!</v>
      </c>
      <c r="DN173" s="87" t="e">
        <f t="shared" ca="1" si="690"/>
        <v>#VALUE!</v>
      </c>
      <c r="DO173" s="87" t="e">
        <f t="shared" ca="1" si="691"/>
        <v>#VALUE!</v>
      </c>
      <c r="DP173" s="87" t="e">
        <f t="shared" ca="1" si="692"/>
        <v>#VALUE!</v>
      </c>
      <c r="DQ173" s="87" t="e">
        <f t="shared" ca="1" si="693"/>
        <v>#VALUE!</v>
      </c>
      <c r="DR173" s="87" t="e">
        <f t="shared" ca="1" si="694"/>
        <v>#VALUE!</v>
      </c>
      <c r="DS173" s="87" t="e">
        <f t="shared" ca="1" si="695"/>
        <v>#VALUE!</v>
      </c>
      <c r="DT173" s="87" t="e">
        <f t="shared" ca="1" si="696"/>
        <v>#VALUE!</v>
      </c>
      <c r="DU173" s="87" t="e">
        <f t="shared" ca="1" si="697"/>
        <v>#VALUE!</v>
      </c>
      <c r="DV173" s="87" t="e">
        <f t="shared" ca="1" si="698"/>
        <v>#VALUE!</v>
      </c>
      <c r="DW173" s="87" t="e">
        <f t="shared" ca="1" si="699"/>
        <v>#VALUE!</v>
      </c>
      <c r="DY173" s="87" t="e">
        <f t="shared" ca="1" si="700"/>
        <v>#VALUE!</v>
      </c>
      <c r="DZ173" s="87" t="e">
        <f t="shared" ca="1" si="701"/>
        <v>#VALUE!</v>
      </c>
      <c r="EA173" s="87" t="e">
        <f t="shared" ca="1" si="702"/>
        <v>#VALUE!</v>
      </c>
      <c r="EB173" s="87" t="e">
        <f t="shared" ca="1" si="703"/>
        <v>#VALUE!</v>
      </c>
      <c r="EC173" s="87" t="e">
        <f t="shared" ca="1" si="704"/>
        <v>#VALUE!</v>
      </c>
      <c r="ED173" s="87" t="e">
        <f t="shared" ca="1" si="705"/>
        <v>#VALUE!</v>
      </c>
      <c r="EE173" s="87" t="e">
        <f t="shared" ca="1" si="706"/>
        <v>#VALUE!</v>
      </c>
      <c r="EF173" s="87" t="e">
        <f t="shared" ca="1" si="707"/>
        <v>#VALUE!</v>
      </c>
      <c r="EG173" s="87" t="e">
        <f t="shared" ca="1" si="708"/>
        <v>#VALUE!</v>
      </c>
      <c r="EH173" s="87" t="e">
        <f t="shared" ca="1" si="709"/>
        <v>#VALUE!</v>
      </c>
      <c r="EI173" s="87" t="e">
        <f t="shared" ca="1" si="710"/>
        <v>#VALUE!</v>
      </c>
      <c r="EJ173" s="87" t="e">
        <f t="shared" ca="1" si="711"/>
        <v>#VALUE!</v>
      </c>
      <c r="EK173" s="87" t="e">
        <f t="shared" ca="1" si="712"/>
        <v>#VALUE!</v>
      </c>
      <c r="EL173" s="87" t="e">
        <f t="shared" ca="1" si="713"/>
        <v>#VALUE!</v>
      </c>
      <c r="EM173" s="87" t="e">
        <f t="shared" ca="1" si="714"/>
        <v>#VALUE!</v>
      </c>
      <c r="EN173" s="87" t="e">
        <f t="shared" ca="1" si="715"/>
        <v>#VALUE!</v>
      </c>
      <c r="EO173" s="87" t="e">
        <f t="shared" ca="1" si="716"/>
        <v>#VALUE!</v>
      </c>
      <c r="EP173" s="87" t="e">
        <f t="shared" ca="1" si="717"/>
        <v>#VALUE!</v>
      </c>
      <c r="EQ173" s="87" t="e">
        <f t="shared" ca="1" si="718"/>
        <v>#VALUE!</v>
      </c>
      <c r="ER173" s="87" t="e">
        <f t="shared" ca="1" si="719"/>
        <v>#VALUE!</v>
      </c>
      <c r="ES173" s="87" t="e">
        <f t="shared" ca="1" si="720"/>
        <v>#VALUE!</v>
      </c>
      <c r="EU173" s="87" t="e">
        <f t="shared" ca="1" si="721"/>
        <v>#VALUE!</v>
      </c>
      <c r="EV173" s="87" t="e">
        <f t="shared" ca="1" si="722"/>
        <v>#VALUE!</v>
      </c>
      <c r="EW173" s="87" t="e">
        <f t="shared" ca="1" si="723"/>
        <v>#VALUE!</v>
      </c>
      <c r="EX173" s="87" t="e">
        <f t="shared" ca="1" si="724"/>
        <v>#VALUE!</v>
      </c>
      <c r="EY173" s="87" t="e">
        <f t="shared" ca="1" si="725"/>
        <v>#VALUE!</v>
      </c>
      <c r="EZ173" s="87" t="e">
        <f t="shared" ca="1" si="726"/>
        <v>#VALUE!</v>
      </c>
      <c r="FA173" s="87" t="e">
        <f t="shared" ca="1" si="727"/>
        <v>#VALUE!</v>
      </c>
      <c r="FB173" s="87" t="e">
        <f t="shared" ca="1" si="728"/>
        <v>#VALUE!</v>
      </c>
      <c r="FC173" s="87" t="e">
        <f t="shared" ca="1" si="729"/>
        <v>#VALUE!</v>
      </c>
      <c r="FD173" s="87" t="e">
        <f t="shared" ca="1" si="730"/>
        <v>#VALUE!</v>
      </c>
      <c r="FE173" s="87" t="e">
        <f t="shared" ca="1" si="731"/>
        <v>#VALUE!</v>
      </c>
      <c r="FF173" s="87" t="e">
        <f t="shared" ca="1" si="732"/>
        <v>#VALUE!</v>
      </c>
      <c r="FG173" s="87" t="e">
        <f t="shared" ca="1" si="733"/>
        <v>#VALUE!</v>
      </c>
      <c r="FH173" s="87" t="e">
        <f t="shared" ca="1" si="734"/>
        <v>#VALUE!</v>
      </c>
      <c r="FI173" s="87" t="e">
        <f t="shared" ca="1" si="735"/>
        <v>#VALUE!</v>
      </c>
      <c r="FJ173" s="87" t="e">
        <f t="shared" ca="1" si="736"/>
        <v>#VALUE!</v>
      </c>
      <c r="FK173" s="87" t="e">
        <f t="shared" ca="1" si="737"/>
        <v>#VALUE!</v>
      </c>
      <c r="FL173" s="87" t="e">
        <f t="shared" ca="1" si="738"/>
        <v>#VALUE!</v>
      </c>
      <c r="FM173" s="87" t="e">
        <f t="shared" ca="1" si="739"/>
        <v>#VALUE!</v>
      </c>
      <c r="FN173" s="87" t="e">
        <f t="shared" ca="1" si="740"/>
        <v>#VALUE!</v>
      </c>
      <c r="FO173" s="87" t="e">
        <f t="shared" ca="1" si="741"/>
        <v>#VALUE!</v>
      </c>
    </row>
    <row r="174" spans="1:192" x14ac:dyDescent="0.25">
      <c r="A174" s="87">
        <f t="shared" si="789"/>
        <v>165</v>
      </c>
      <c r="B174" s="87" t="e">
        <f t="shared" ca="1" si="744"/>
        <v>#N/A</v>
      </c>
      <c r="C174" s="87" t="e">
        <f t="shared" ca="1" si="745"/>
        <v>#REF!</v>
      </c>
      <c r="D174" s="87" t="e">
        <f t="shared" ca="1" si="746"/>
        <v>#REF!</v>
      </c>
      <c r="E174" s="87" t="e">
        <f t="shared" ca="1" si="747"/>
        <v>#REF!</v>
      </c>
      <c r="F174" s="87" t="e">
        <f t="shared" ca="1" si="748"/>
        <v>#REF!</v>
      </c>
      <c r="G174" s="87" t="e">
        <f t="shared" ca="1" si="749"/>
        <v>#REF!</v>
      </c>
      <c r="H174" s="87" t="e">
        <f t="shared" ca="1" si="750"/>
        <v>#REF!</v>
      </c>
      <c r="I174" s="87" t="e">
        <f t="shared" ca="1" si="751"/>
        <v>#REF!</v>
      </c>
      <c r="J174" s="87" t="e">
        <f t="shared" ca="1" si="752"/>
        <v>#REF!</v>
      </c>
      <c r="K174" s="87" t="e">
        <f t="shared" ca="1" si="753"/>
        <v>#REF!</v>
      </c>
      <c r="L174" s="87" t="e">
        <f t="shared" ca="1" si="754"/>
        <v>#REF!</v>
      </c>
      <c r="M174" s="87" t="e">
        <f t="shared" ca="1" si="755"/>
        <v>#REF!</v>
      </c>
      <c r="N174" s="87" t="e">
        <f t="shared" ca="1" si="756"/>
        <v>#REF!</v>
      </c>
      <c r="O174" s="87" t="e">
        <f t="shared" ca="1" si="757"/>
        <v>#REF!</v>
      </c>
      <c r="P174" s="87" t="e">
        <f t="shared" ca="1" si="758"/>
        <v>#REF!</v>
      </c>
      <c r="Q174" s="87" t="e">
        <f t="shared" ca="1" si="828"/>
        <v>#REF!</v>
      </c>
      <c r="R174" s="87" t="e">
        <f t="shared" ca="1" si="828"/>
        <v>#REF!</v>
      </c>
      <c r="S174" s="87" t="e">
        <f t="shared" ca="1" si="828"/>
        <v>#REF!</v>
      </c>
      <c r="T174" s="87" t="e">
        <f t="shared" ca="1" si="828"/>
        <v>#REF!</v>
      </c>
      <c r="U174" s="87" t="e">
        <f t="shared" ca="1" si="828"/>
        <v>#REF!</v>
      </c>
      <c r="X174" s="87">
        <f ca="1">Ranking!B170</f>
        <v>0</v>
      </c>
      <c r="Y174" s="87" t="e">
        <f ca="1">IF(AH174=0,0,Ranking!C170)</f>
        <v>#VALUE!</v>
      </c>
      <c r="Z174" s="91">
        <f ca="1">Ranking!G170</f>
        <v>0</v>
      </c>
      <c r="AA174" s="87" t="e">
        <f ca="1">MCA!ES173</f>
        <v>#REF!</v>
      </c>
      <c r="AB174" s="87">
        <f ca="1">MCA!ET173</f>
        <v>0</v>
      </c>
      <c r="AC174" s="87">
        <f ca="1">MCA!EU173</f>
        <v>0</v>
      </c>
      <c r="AD174" s="87" t="e">
        <f ca="1">INDEX('MCA-INPUT'!$C$22:$C$25,MATCH(AC174,$W$376:$W$379,0),1)</f>
        <v>#N/A</v>
      </c>
      <c r="AE174" s="87" t="e">
        <f t="shared" ca="1" si="652"/>
        <v>#VALUE!</v>
      </c>
      <c r="AF174" s="87">
        <f ca="1">MATCH(AB174,$AB$7:AB174,0)</f>
        <v>1</v>
      </c>
      <c r="AG174" s="87" t="str">
        <f t="shared" ca="1" si="653"/>
        <v>00</v>
      </c>
      <c r="AH174" s="87" t="e">
        <f t="shared" ca="1" si="654"/>
        <v>#VALUE!</v>
      </c>
      <c r="AI174" s="87" t="e">
        <f t="shared" ca="1" si="675"/>
        <v>#VALUE!</v>
      </c>
      <c r="AK174" s="87" t="e">
        <f t="shared" ca="1" si="655"/>
        <v>#VALUE!</v>
      </c>
      <c r="AL174" s="87" t="e">
        <f t="shared" ca="1" si="676"/>
        <v>#VALUE!</v>
      </c>
      <c r="AM174" s="87" t="e">
        <f t="shared" ca="1" si="656"/>
        <v>#VALUE!</v>
      </c>
      <c r="AN174" s="87" t="e">
        <f t="shared" ref="AN174:BA174" ca="1" si="837">IF(AM174&gt;0,2,IF($AL174&lt;=AN$5,1,0))</f>
        <v>#VALUE!</v>
      </c>
      <c r="AO174" s="87" t="e">
        <f t="shared" ca="1" si="837"/>
        <v>#VALUE!</v>
      </c>
      <c r="AP174" s="87" t="e">
        <f t="shared" ca="1" si="837"/>
        <v>#VALUE!</v>
      </c>
      <c r="AQ174" s="87" t="e">
        <f t="shared" ca="1" si="837"/>
        <v>#VALUE!</v>
      </c>
      <c r="AR174" s="87" t="e">
        <f t="shared" ca="1" si="837"/>
        <v>#VALUE!</v>
      </c>
      <c r="AS174" s="87" t="e">
        <f t="shared" ca="1" si="837"/>
        <v>#VALUE!</v>
      </c>
      <c r="AT174" s="87" t="e">
        <f t="shared" ca="1" si="837"/>
        <v>#VALUE!</v>
      </c>
      <c r="AU174" s="87" t="e">
        <f t="shared" ca="1" si="837"/>
        <v>#VALUE!</v>
      </c>
      <c r="AV174" s="87" t="e">
        <f t="shared" ca="1" si="837"/>
        <v>#VALUE!</v>
      </c>
      <c r="AW174" s="87" t="e">
        <f t="shared" ca="1" si="837"/>
        <v>#VALUE!</v>
      </c>
      <c r="AX174" s="87" t="e">
        <f t="shared" ca="1" si="837"/>
        <v>#VALUE!</v>
      </c>
      <c r="AY174" s="87" t="e">
        <f t="shared" ca="1" si="837"/>
        <v>#VALUE!</v>
      </c>
      <c r="AZ174" s="87" t="e">
        <f t="shared" ca="1" si="837"/>
        <v>#VALUE!</v>
      </c>
      <c r="BA174" s="87" t="e">
        <f t="shared" ca="1" si="837"/>
        <v>#VALUE!</v>
      </c>
      <c r="BB174" s="87" t="e">
        <f t="shared" ref="BB174:BF174" ca="1" si="838">IF(BA174&gt;0,2,IF($AL174&lt;=BB$5,1,0))</f>
        <v>#VALUE!</v>
      </c>
      <c r="BC174" s="87" t="e">
        <f t="shared" ca="1" si="838"/>
        <v>#VALUE!</v>
      </c>
      <c r="BD174" s="87" t="e">
        <f t="shared" ca="1" si="838"/>
        <v>#VALUE!</v>
      </c>
      <c r="BE174" s="87" t="e">
        <f t="shared" ca="1" si="838"/>
        <v>#VALUE!</v>
      </c>
      <c r="BF174" s="87" t="e">
        <f t="shared" ca="1" si="838"/>
        <v>#VALUE!</v>
      </c>
      <c r="BH174" s="87" t="e">
        <f t="shared" ca="1" si="659"/>
        <v>#VALUE!</v>
      </c>
      <c r="BI174" s="87" t="e">
        <f t="shared" ca="1" si="660"/>
        <v>#VALUE!</v>
      </c>
      <c r="BJ174" s="87" t="e">
        <f t="shared" ca="1" si="661"/>
        <v>#VALUE!</v>
      </c>
      <c r="BK174" s="87" t="e">
        <f t="shared" ca="1" si="662"/>
        <v>#VALUE!</v>
      </c>
      <c r="BL174" s="87" t="e">
        <f t="shared" ca="1" si="663"/>
        <v>#VALUE!</v>
      </c>
      <c r="BM174" s="87" t="e">
        <f t="shared" ca="1" si="664"/>
        <v>#VALUE!</v>
      </c>
      <c r="BN174" s="87" t="e">
        <f t="shared" ca="1" si="665"/>
        <v>#VALUE!</v>
      </c>
      <c r="BO174" s="87" t="e">
        <f t="shared" ca="1" si="666"/>
        <v>#VALUE!</v>
      </c>
      <c r="BP174" s="87" t="e">
        <f t="shared" ca="1" si="667"/>
        <v>#VALUE!</v>
      </c>
      <c r="BQ174" s="87" t="e">
        <f t="shared" ca="1" si="668"/>
        <v>#VALUE!</v>
      </c>
      <c r="BR174" s="87" t="e">
        <f t="shared" ca="1" si="669"/>
        <v>#VALUE!</v>
      </c>
      <c r="BS174" s="87" t="e">
        <f t="shared" ca="1" si="670"/>
        <v>#VALUE!</v>
      </c>
      <c r="BT174" s="87" t="e">
        <f t="shared" ca="1" si="671"/>
        <v>#VALUE!</v>
      </c>
      <c r="BU174" s="87" t="e">
        <f t="shared" ca="1" si="672"/>
        <v>#VALUE!</v>
      </c>
      <c r="BV174" s="87" t="e">
        <f t="shared" ca="1" si="673"/>
        <v>#VALUE!</v>
      </c>
      <c r="BW174" s="87" t="e">
        <f t="shared" ca="1" si="823"/>
        <v>#VALUE!</v>
      </c>
      <c r="BX174" s="87" t="e">
        <f t="shared" ca="1" si="823"/>
        <v>#VALUE!</v>
      </c>
      <c r="BY174" s="87" t="e">
        <f t="shared" ca="1" si="823"/>
        <v>#VALUE!</v>
      </c>
      <c r="BZ174" s="87" t="e">
        <f t="shared" ca="1" si="823"/>
        <v>#VALUE!</v>
      </c>
      <c r="CA174" s="87" t="e">
        <f t="shared" ca="1" si="823"/>
        <v>#VALUE!</v>
      </c>
      <c r="CD174" s="87" t="e">
        <f t="array" aca="1" ref="CD174" ca="1">IF(CD173=0,0,MIN(IF(CD$7:CD$109&gt;CD173,CD$7:CD$109,"")))</f>
        <v>#N/A</v>
      </c>
      <c r="CE174" s="87" t="e">
        <f t="array" aca="1" ref="CE174" ca="1">IF(CE173=0,0,MIN(IF(CE$7:CE$109&gt;CE173,CE$7:CE$109,"")))</f>
        <v>#REF!</v>
      </c>
      <c r="CF174" s="87" t="e">
        <f t="array" aca="1" ref="CF174" ca="1">IF(CF173=0,0,MIN(IF(CF$7:CF$109&gt;CF173,CF$7:CF$109,"")))</f>
        <v>#REF!</v>
      </c>
      <c r="CG174" s="87" t="e">
        <f t="array" aca="1" ref="CG174" ca="1">IF(CG173=0,0,MIN(IF(CG$7:CG$109&gt;CG173,CG$7:CG$109,"")))</f>
        <v>#REF!</v>
      </c>
      <c r="CH174" s="87" t="e">
        <f t="array" aca="1" ref="CH174" ca="1">IF(CH173=0,0,MIN(IF(CH$7:CH$109&gt;CH173,CH$7:CH$109,"")))</f>
        <v>#REF!</v>
      </c>
      <c r="CI174" s="87" t="e">
        <f t="array" aca="1" ref="CI174" ca="1">IF(CI173=0,0,MIN(IF(CI$7:CI$109&gt;CI173,CI$7:CI$109,"")))</f>
        <v>#REF!</v>
      </c>
      <c r="CJ174" s="87" t="e">
        <f t="array" aca="1" ref="CJ174" ca="1">IF(CJ173=0,0,MIN(IF(CJ$7:CJ$109&gt;CJ173,CJ$7:CJ$109,"")))</f>
        <v>#REF!</v>
      </c>
      <c r="CK174" s="87" t="e">
        <f t="array" aca="1" ref="CK174" ca="1">IF(CK173=0,0,MIN(IF(CK$7:CK$109&gt;CK173,CK$7:CK$109,"")))</f>
        <v>#REF!</v>
      </c>
      <c r="CL174" s="87" t="e">
        <f t="array" aca="1" ref="CL174" ca="1">IF(CL173=0,0,MIN(IF(CL$7:CL$109&gt;CL173,CL$7:CL$109,"")))</f>
        <v>#REF!</v>
      </c>
      <c r="CM174" s="87" t="e">
        <f t="array" aca="1" ref="CM174" ca="1">IF(CM173=0,0,MIN(IF(CM$7:CM$109&gt;CM173,CM$7:CM$109,"")))</f>
        <v>#REF!</v>
      </c>
      <c r="CN174" s="87" t="e">
        <f t="array" aca="1" ref="CN174" ca="1">IF(CN173=0,0,MIN(IF(CN$7:CN$109&gt;CN173,CN$7:CN$109,"")))</f>
        <v>#REF!</v>
      </c>
      <c r="CO174" s="87" t="e">
        <f t="array" aca="1" ref="CO174" ca="1">IF(CO173=0,0,MIN(IF(CO$7:CO$109&gt;CO173,CO$7:CO$109,"")))</f>
        <v>#REF!</v>
      </c>
      <c r="CP174" s="87" t="e">
        <f t="array" aca="1" ref="CP174" ca="1">IF(CP173=0,0,MIN(IF(CP$7:CP$109&gt;CP173,CP$7:CP$109,"")))</f>
        <v>#REF!</v>
      </c>
      <c r="CQ174" s="87" t="e">
        <f t="array" aca="1" ref="CQ174" ca="1">IF(CQ173=0,0,MIN(IF(CQ$7:CQ$109&gt;CQ173,CQ$7:CQ$109,"")))</f>
        <v>#REF!</v>
      </c>
      <c r="CR174" s="87" t="e">
        <f t="array" aca="1" ref="CR174" ca="1">IF(CR173=0,0,MIN(IF(CR$7:CR$109&gt;CR173,CR$7:CR$109,"")))</f>
        <v>#REF!</v>
      </c>
      <c r="CS174" s="87" t="e">
        <f t="array" aca="1" ref="CS174" ca="1">IF(CS173=0,0,MIN(IF(CS$7:CS$109&gt;CS173,CS$7:CS$109,"")))</f>
        <v>#REF!</v>
      </c>
      <c r="CT174" s="87" t="e">
        <f t="array" aca="1" ref="CT174" ca="1">IF(CT173=0,0,MIN(IF(CT$7:CT$109&gt;CT173,CT$7:CT$109,"")))</f>
        <v>#REF!</v>
      </c>
      <c r="CU174" s="87" t="e">
        <f t="array" aca="1" ref="CU174" ca="1">IF(CU173=0,0,MIN(IF(CU$7:CU$109&gt;CU173,CU$7:CU$109,"")))</f>
        <v>#REF!</v>
      </c>
      <c r="CV174" s="87" t="e">
        <f t="array" aca="1" ref="CV174" ca="1">IF(CV173=0,0,MIN(IF(CV$7:CV$109&gt;CV173,CV$7:CV$109,"")))</f>
        <v>#REF!</v>
      </c>
      <c r="CW174" s="87" t="e">
        <f t="array" aca="1" ref="CW174" ca="1">IF(CW173=0,0,MIN(IF(CW$7:CW$109&gt;CW173,CW$7:CW$109,"")))</f>
        <v>#REF!</v>
      </c>
      <c r="DC174" s="87" t="e">
        <f t="shared" ca="1" si="679"/>
        <v>#VALUE!</v>
      </c>
      <c r="DD174" s="87" t="e">
        <f t="shared" ca="1" si="680"/>
        <v>#VALUE!</v>
      </c>
      <c r="DE174" s="87" t="e">
        <f t="shared" ca="1" si="681"/>
        <v>#VALUE!</v>
      </c>
      <c r="DF174" s="87" t="e">
        <f t="shared" ca="1" si="682"/>
        <v>#VALUE!</v>
      </c>
      <c r="DG174" s="87" t="e">
        <f t="shared" ca="1" si="683"/>
        <v>#VALUE!</v>
      </c>
      <c r="DH174" s="87" t="e">
        <f t="shared" ca="1" si="684"/>
        <v>#VALUE!</v>
      </c>
      <c r="DI174" s="87" t="e">
        <f t="shared" ca="1" si="685"/>
        <v>#VALUE!</v>
      </c>
      <c r="DJ174" s="87" t="e">
        <f t="shared" ca="1" si="686"/>
        <v>#VALUE!</v>
      </c>
      <c r="DK174" s="87" t="e">
        <f t="shared" ca="1" si="687"/>
        <v>#VALUE!</v>
      </c>
      <c r="DL174" s="87" t="e">
        <f t="shared" ca="1" si="688"/>
        <v>#VALUE!</v>
      </c>
      <c r="DM174" s="87" t="e">
        <f t="shared" ca="1" si="689"/>
        <v>#VALUE!</v>
      </c>
      <c r="DN174" s="87" t="e">
        <f t="shared" ca="1" si="690"/>
        <v>#VALUE!</v>
      </c>
      <c r="DO174" s="87" t="e">
        <f t="shared" ca="1" si="691"/>
        <v>#VALUE!</v>
      </c>
      <c r="DP174" s="87" t="e">
        <f t="shared" ca="1" si="692"/>
        <v>#VALUE!</v>
      </c>
      <c r="DQ174" s="87" t="e">
        <f t="shared" ca="1" si="693"/>
        <v>#VALUE!</v>
      </c>
      <c r="DR174" s="87" t="e">
        <f t="shared" ca="1" si="694"/>
        <v>#VALUE!</v>
      </c>
      <c r="DS174" s="87" t="e">
        <f t="shared" ca="1" si="695"/>
        <v>#VALUE!</v>
      </c>
      <c r="DT174" s="87" t="e">
        <f t="shared" ca="1" si="696"/>
        <v>#VALUE!</v>
      </c>
      <c r="DU174" s="87" t="e">
        <f t="shared" ca="1" si="697"/>
        <v>#VALUE!</v>
      </c>
      <c r="DV174" s="87" t="e">
        <f t="shared" ca="1" si="698"/>
        <v>#VALUE!</v>
      </c>
      <c r="DW174" s="87" t="e">
        <f t="shared" ca="1" si="699"/>
        <v>#VALUE!</v>
      </c>
      <c r="DY174" s="87" t="e">
        <f t="shared" ca="1" si="700"/>
        <v>#VALUE!</v>
      </c>
      <c r="DZ174" s="87" t="e">
        <f t="shared" ca="1" si="701"/>
        <v>#VALUE!</v>
      </c>
      <c r="EA174" s="87" t="e">
        <f t="shared" ca="1" si="702"/>
        <v>#VALUE!</v>
      </c>
      <c r="EB174" s="87" t="e">
        <f t="shared" ca="1" si="703"/>
        <v>#VALUE!</v>
      </c>
      <c r="EC174" s="87" t="e">
        <f t="shared" ca="1" si="704"/>
        <v>#VALUE!</v>
      </c>
      <c r="ED174" s="87" t="e">
        <f t="shared" ca="1" si="705"/>
        <v>#VALUE!</v>
      </c>
      <c r="EE174" s="87" t="e">
        <f t="shared" ca="1" si="706"/>
        <v>#VALUE!</v>
      </c>
      <c r="EF174" s="87" t="e">
        <f t="shared" ca="1" si="707"/>
        <v>#VALUE!</v>
      </c>
      <c r="EG174" s="87" t="e">
        <f t="shared" ca="1" si="708"/>
        <v>#VALUE!</v>
      </c>
      <c r="EH174" s="87" t="e">
        <f t="shared" ca="1" si="709"/>
        <v>#VALUE!</v>
      </c>
      <c r="EI174" s="87" t="e">
        <f t="shared" ca="1" si="710"/>
        <v>#VALUE!</v>
      </c>
      <c r="EJ174" s="87" t="e">
        <f t="shared" ca="1" si="711"/>
        <v>#VALUE!</v>
      </c>
      <c r="EK174" s="87" t="e">
        <f t="shared" ca="1" si="712"/>
        <v>#VALUE!</v>
      </c>
      <c r="EL174" s="87" t="e">
        <f t="shared" ca="1" si="713"/>
        <v>#VALUE!</v>
      </c>
      <c r="EM174" s="87" t="e">
        <f t="shared" ca="1" si="714"/>
        <v>#VALUE!</v>
      </c>
      <c r="EN174" s="87" t="e">
        <f t="shared" ca="1" si="715"/>
        <v>#VALUE!</v>
      </c>
      <c r="EO174" s="87" t="e">
        <f t="shared" ca="1" si="716"/>
        <v>#VALUE!</v>
      </c>
      <c r="EP174" s="87" t="e">
        <f t="shared" ca="1" si="717"/>
        <v>#VALUE!</v>
      </c>
      <c r="EQ174" s="87" t="e">
        <f t="shared" ca="1" si="718"/>
        <v>#VALUE!</v>
      </c>
      <c r="ER174" s="87" t="e">
        <f t="shared" ca="1" si="719"/>
        <v>#VALUE!</v>
      </c>
      <c r="ES174" s="87" t="e">
        <f t="shared" ca="1" si="720"/>
        <v>#VALUE!</v>
      </c>
      <c r="EU174" s="87" t="e">
        <f t="shared" ca="1" si="721"/>
        <v>#VALUE!</v>
      </c>
      <c r="EV174" s="87" t="e">
        <f t="shared" ca="1" si="722"/>
        <v>#VALUE!</v>
      </c>
      <c r="EW174" s="87" t="e">
        <f t="shared" ca="1" si="723"/>
        <v>#VALUE!</v>
      </c>
      <c r="EX174" s="87" t="e">
        <f t="shared" ca="1" si="724"/>
        <v>#VALUE!</v>
      </c>
      <c r="EY174" s="87" t="e">
        <f t="shared" ca="1" si="725"/>
        <v>#VALUE!</v>
      </c>
      <c r="EZ174" s="87" t="e">
        <f t="shared" ca="1" si="726"/>
        <v>#VALUE!</v>
      </c>
      <c r="FA174" s="87" t="e">
        <f t="shared" ca="1" si="727"/>
        <v>#VALUE!</v>
      </c>
      <c r="FB174" s="87" t="e">
        <f t="shared" ca="1" si="728"/>
        <v>#VALUE!</v>
      </c>
      <c r="FC174" s="87" t="e">
        <f t="shared" ca="1" si="729"/>
        <v>#VALUE!</v>
      </c>
      <c r="FD174" s="87" t="e">
        <f t="shared" ca="1" si="730"/>
        <v>#VALUE!</v>
      </c>
      <c r="FE174" s="87" t="e">
        <f t="shared" ca="1" si="731"/>
        <v>#VALUE!</v>
      </c>
      <c r="FF174" s="87" t="e">
        <f t="shared" ca="1" si="732"/>
        <v>#VALUE!</v>
      </c>
      <c r="FG174" s="87" t="e">
        <f t="shared" ca="1" si="733"/>
        <v>#VALUE!</v>
      </c>
      <c r="FH174" s="87" t="e">
        <f t="shared" ca="1" si="734"/>
        <v>#VALUE!</v>
      </c>
      <c r="FI174" s="87" t="e">
        <f t="shared" ca="1" si="735"/>
        <v>#VALUE!</v>
      </c>
      <c r="FJ174" s="87" t="e">
        <f t="shared" ca="1" si="736"/>
        <v>#VALUE!</v>
      </c>
      <c r="FK174" s="87" t="e">
        <f t="shared" ca="1" si="737"/>
        <v>#VALUE!</v>
      </c>
      <c r="FL174" s="87" t="e">
        <f t="shared" ca="1" si="738"/>
        <v>#VALUE!</v>
      </c>
      <c r="FM174" s="87" t="e">
        <f t="shared" ca="1" si="739"/>
        <v>#VALUE!</v>
      </c>
      <c r="FN174" s="87" t="e">
        <f t="shared" ca="1" si="740"/>
        <v>#VALUE!</v>
      </c>
      <c r="FO174" s="87" t="e">
        <f t="shared" ca="1" si="741"/>
        <v>#VALUE!</v>
      </c>
    </row>
    <row r="175" spans="1:192" x14ac:dyDescent="0.25">
      <c r="A175" s="87">
        <f t="shared" si="789"/>
        <v>166</v>
      </c>
      <c r="B175" s="87" t="e">
        <f t="shared" ca="1" si="744"/>
        <v>#N/A</v>
      </c>
      <c r="C175" s="87" t="e">
        <f t="shared" ca="1" si="745"/>
        <v>#REF!</v>
      </c>
      <c r="D175" s="87" t="e">
        <f t="shared" ca="1" si="746"/>
        <v>#REF!</v>
      </c>
      <c r="E175" s="87" t="e">
        <f t="shared" ca="1" si="747"/>
        <v>#REF!</v>
      </c>
      <c r="F175" s="87" t="e">
        <f t="shared" ca="1" si="748"/>
        <v>#REF!</v>
      </c>
      <c r="G175" s="87" t="e">
        <f t="shared" ca="1" si="749"/>
        <v>#REF!</v>
      </c>
      <c r="H175" s="87" t="e">
        <f t="shared" ca="1" si="750"/>
        <v>#REF!</v>
      </c>
      <c r="I175" s="87" t="e">
        <f t="shared" ca="1" si="751"/>
        <v>#REF!</v>
      </c>
      <c r="J175" s="87" t="e">
        <f t="shared" ca="1" si="752"/>
        <v>#REF!</v>
      </c>
      <c r="K175" s="87" t="e">
        <f t="shared" ca="1" si="753"/>
        <v>#REF!</v>
      </c>
      <c r="L175" s="87" t="e">
        <f t="shared" ca="1" si="754"/>
        <v>#REF!</v>
      </c>
      <c r="M175" s="87" t="e">
        <f t="shared" ca="1" si="755"/>
        <v>#REF!</v>
      </c>
      <c r="N175" s="87" t="e">
        <f t="shared" ca="1" si="756"/>
        <v>#REF!</v>
      </c>
      <c r="O175" s="87" t="e">
        <f t="shared" ca="1" si="757"/>
        <v>#REF!</v>
      </c>
      <c r="P175" s="87" t="e">
        <f t="shared" ca="1" si="758"/>
        <v>#REF!</v>
      </c>
      <c r="Q175" s="87" t="e">
        <f t="shared" ca="1" si="828"/>
        <v>#REF!</v>
      </c>
      <c r="R175" s="87" t="e">
        <f t="shared" ca="1" si="828"/>
        <v>#REF!</v>
      </c>
      <c r="S175" s="87" t="e">
        <f t="shared" ca="1" si="828"/>
        <v>#REF!</v>
      </c>
      <c r="T175" s="87" t="e">
        <f t="shared" ca="1" si="828"/>
        <v>#REF!</v>
      </c>
      <c r="U175" s="87" t="e">
        <f t="shared" ca="1" si="828"/>
        <v>#REF!</v>
      </c>
      <c r="X175" s="87">
        <f ca="1">Ranking!B171</f>
        <v>0</v>
      </c>
      <c r="Y175" s="87" t="e">
        <f ca="1">IF(AH175=0,0,Ranking!C171)</f>
        <v>#VALUE!</v>
      </c>
      <c r="Z175" s="91">
        <f ca="1">Ranking!G171</f>
        <v>0</v>
      </c>
      <c r="AA175" s="87" t="e">
        <f ca="1">MCA!ES174</f>
        <v>#REF!</v>
      </c>
      <c r="AB175" s="87">
        <f ca="1">MCA!ET174</f>
        <v>0</v>
      </c>
      <c r="AC175" s="87">
        <f ca="1">MCA!EU174</f>
        <v>0</v>
      </c>
      <c r="AD175" s="87" t="e">
        <f ca="1">INDEX('MCA-INPUT'!$C$22:$C$25,MATCH(AC175,$W$376:$W$379,0),1)</f>
        <v>#N/A</v>
      </c>
      <c r="AE175" s="87" t="e">
        <f t="shared" ca="1" si="652"/>
        <v>#VALUE!</v>
      </c>
      <c r="AF175" s="87">
        <f ca="1">MATCH(AB175,$AB$7:AB175,0)</f>
        <v>1</v>
      </c>
      <c r="AG175" s="87" t="str">
        <f t="shared" ca="1" si="653"/>
        <v>00</v>
      </c>
      <c r="AH175" s="87" t="e">
        <f t="shared" ca="1" si="654"/>
        <v>#VALUE!</v>
      </c>
      <c r="AI175" s="87" t="e">
        <f t="shared" ca="1" si="675"/>
        <v>#VALUE!</v>
      </c>
      <c r="AK175" s="87" t="e">
        <f t="shared" ca="1" si="655"/>
        <v>#VALUE!</v>
      </c>
      <c r="AL175" s="87" t="e">
        <f t="shared" ca="1" si="676"/>
        <v>#VALUE!</v>
      </c>
      <c r="AM175" s="87" t="e">
        <f t="shared" ca="1" si="656"/>
        <v>#VALUE!</v>
      </c>
      <c r="AN175" s="87" t="e">
        <f t="shared" ref="AN175:BA175" ca="1" si="839">IF(AM175&gt;0,2,IF($AL175&lt;=AN$5,1,0))</f>
        <v>#VALUE!</v>
      </c>
      <c r="AO175" s="87" t="e">
        <f t="shared" ca="1" si="839"/>
        <v>#VALUE!</v>
      </c>
      <c r="AP175" s="87" t="e">
        <f t="shared" ca="1" si="839"/>
        <v>#VALUE!</v>
      </c>
      <c r="AQ175" s="87" t="e">
        <f t="shared" ca="1" si="839"/>
        <v>#VALUE!</v>
      </c>
      <c r="AR175" s="87" t="e">
        <f t="shared" ca="1" si="839"/>
        <v>#VALUE!</v>
      </c>
      <c r="AS175" s="87" t="e">
        <f t="shared" ca="1" si="839"/>
        <v>#VALUE!</v>
      </c>
      <c r="AT175" s="87" t="e">
        <f t="shared" ca="1" si="839"/>
        <v>#VALUE!</v>
      </c>
      <c r="AU175" s="87" t="e">
        <f t="shared" ca="1" si="839"/>
        <v>#VALUE!</v>
      </c>
      <c r="AV175" s="87" t="e">
        <f t="shared" ca="1" si="839"/>
        <v>#VALUE!</v>
      </c>
      <c r="AW175" s="87" t="e">
        <f t="shared" ca="1" si="839"/>
        <v>#VALUE!</v>
      </c>
      <c r="AX175" s="87" t="e">
        <f t="shared" ca="1" si="839"/>
        <v>#VALUE!</v>
      </c>
      <c r="AY175" s="87" t="e">
        <f t="shared" ca="1" si="839"/>
        <v>#VALUE!</v>
      </c>
      <c r="AZ175" s="87" t="e">
        <f t="shared" ca="1" si="839"/>
        <v>#VALUE!</v>
      </c>
      <c r="BA175" s="87" t="e">
        <f t="shared" ca="1" si="839"/>
        <v>#VALUE!</v>
      </c>
      <c r="BB175" s="87" t="e">
        <f t="shared" ref="BB175:BF175" ca="1" si="840">IF(BA175&gt;0,2,IF($AL175&lt;=BB$5,1,0))</f>
        <v>#VALUE!</v>
      </c>
      <c r="BC175" s="87" t="e">
        <f t="shared" ca="1" si="840"/>
        <v>#VALUE!</v>
      </c>
      <c r="BD175" s="87" t="e">
        <f t="shared" ca="1" si="840"/>
        <v>#VALUE!</v>
      </c>
      <c r="BE175" s="87" t="e">
        <f t="shared" ca="1" si="840"/>
        <v>#VALUE!</v>
      </c>
      <c r="BF175" s="87" t="e">
        <f t="shared" ca="1" si="840"/>
        <v>#VALUE!</v>
      </c>
      <c r="BH175" s="87" t="e">
        <f t="shared" ca="1" si="659"/>
        <v>#VALUE!</v>
      </c>
      <c r="BI175" s="87" t="e">
        <f t="shared" ca="1" si="660"/>
        <v>#VALUE!</v>
      </c>
      <c r="BJ175" s="87" t="e">
        <f t="shared" ca="1" si="661"/>
        <v>#VALUE!</v>
      </c>
      <c r="BK175" s="87" t="e">
        <f t="shared" ca="1" si="662"/>
        <v>#VALUE!</v>
      </c>
      <c r="BL175" s="87" t="e">
        <f t="shared" ca="1" si="663"/>
        <v>#VALUE!</v>
      </c>
      <c r="BM175" s="87" t="e">
        <f t="shared" ca="1" si="664"/>
        <v>#VALUE!</v>
      </c>
      <c r="BN175" s="87" t="e">
        <f t="shared" ca="1" si="665"/>
        <v>#VALUE!</v>
      </c>
      <c r="BO175" s="87" t="e">
        <f t="shared" ca="1" si="666"/>
        <v>#VALUE!</v>
      </c>
      <c r="BP175" s="87" t="e">
        <f t="shared" ca="1" si="667"/>
        <v>#VALUE!</v>
      </c>
      <c r="BQ175" s="87" t="e">
        <f t="shared" ca="1" si="668"/>
        <v>#VALUE!</v>
      </c>
      <c r="BR175" s="87" t="e">
        <f t="shared" ca="1" si="669"/>
        <v>#VALUE!</v>
      </c>
      <c r="BS175" s="87" t="e">
        <f t="shared" ca="1" si="670"/>
        <v>#VALUE!</v>
      </c>
      <c r="BT175" s="87" t="e">
        <f t="shared" ca="1" si="671"/>
        <v>#VALUE!</v>
      </c>
      <c r="BU175" s="87" t="e">
        <f t="shared" ca="1" si="672"/>
        <v>#VALUE!</v>
      </c>
      <c r="BV175" s="87" t="e">
        <f t="shared" ca="1" si="673"/>
        <v>#VALUE!</v>
      </c>
      <c r="BW175" s="87" t="e">
        <f t="shared" ca="1" si="823"/>
        <v>#VALUE!</v>
      </c>
      <c r="BX175" s="87" t="e">
        <f t="shared" ca="1" si="823"/>
        <v>#VALUE!</v>
      </c>
      <c r="BY175" s="87" t="e">
        <f t="shared" ca="1" si="823"/>
        <v>#VALUE!</v>
      </c>
      <c r="BZ175" s="87" t="e">
        <f t="shared" ca="1" si="823"/>
        <v>#VALUE!</v>
      </c>
      <c r="CA175" s="87" t="e">
        <f t="shared" ca="1" si="823"/>
        <v>#VALUE!</v>
      </c>
      <c r="CD175" s="87" t="e">
        <f t="array" aca="1" ref="CD175" ca="1">IF(CD174=0,0,MIN(IF(CD$7:CD$109&gt;CD174,CD$7:CD$109,"")))</f>
        <v>#N/A</v>
      </c>
      <c r="CE175" s="87" t="e">
        <f t="array" aca="1" ref="CE175" ca="1">IF(CE174=0,0,MIN(IF(CE$7:CE$109&gt;CE174,CE$7:CE$109,"")))</f>
        <v>#REF!</v>
      </c>
      <c r="CF175" s="87" t="e">
        <f t="array" aca="1" ref="CF175" ca="1">IF(CF174=0,0,MIN(IF(CF$7:CF$109&gt;CF174,CF$7:CF$109,"")))</f>
        <v>#REF!</v>
      </c>
      <c r="CG175" s="87" t="e">
        <f t="array" aca="1" ref="CG175" ca="1">IF(CG174=0,0,MIN(IF(CG$7:CG$109&gt;CG174,CG$7:CG$109,"")))</f>
        <v>#REF!</v>
      </c>
      <c r="CH175" s="87" t="e">
        <f t="array" aca="1" ref="CH175" ca="1">IF(CH174=0,0,MIN(IF(CH$7:CH$109&gt;CH174,CH$7:CH$109,"")))</f>
        <v>#REF!</v>
      </c>
      <c r="CI175" s="87" t="e">
        <f t="array" aca="1" ref="CI175" ca="1">IF(CI174=0,0,MIN(IF(CI$7:CI$109&gt;CI174,CI$7:CI$109,"")))</f>
        <v>#REF!</v>
      </c>
      <c r="CJ175" s="87" t="e">
        <f t="array" aca="1" ref="CJ175" ca="1">IF(CJ174=0,0,MIN(IF(CJ$7:CJ$109&gt;CJ174,CJ$7:CJ$109,"")))</f>
        <v>#REF!</v>
      </c>
      <c r="CK175" s="87" t="e">
        <f t="array" aca="1" ref="CK175" ca="1">IF(CK174=0,0,MIN(IF(CK$7:CK$109&gt;CK174,CK$7:CK$109,"")))</f>
        <v>#REF!</v>
      </c>
      <c r="CL175" s="87" t="e">
        <f t="array" aca="1" ref="CL175" ca="1">IF(CL174=0,0,MIN(IF(CL$7:CL$109&gt;CL174,CL$7:CL$109,"")))</f>
        <v>#REF!</v>
      </c>
      <c r="CM175" s="87" t="e">
        <f t="array" aca="1" ref="CM175" ca="1">IF(CM174=0,0,MIN(IF(CM$7:CM$109&gt;CM174,CM$7:CM$109,"")))</f>
        <v>#REF!</v>
      </c>
      <c r="CN175" s="87" t="e">
        <f t="array" aca="1" ref="CN175" ca="1">IF(CN174=0,0,MIN(IF(CN$7:CN$109&gt;CN174,CN$7:CN$109,"")))</f>
        <v>#REF!</v>
      </c>
      <c r="CO175" s="87" t="e">
        <f t="array" aca="1" ref="CO175" ca="1">IF(CO174=0,0,MIN(IF(CO$7:CO$109&gt;CO174,CO$7:CO$109,"")))</f>
        <v>#REF!</v>
      </c>
      <c r="CP175" s="87" t="e">
        <f t="array" aca="1" ref="CP175" ca="1">IF(CP174=0,0,MIN(IF(CP$7:CP$109&gt;CP174,CP$7:CP$109,"")))</f>
        <v>#REF!</v>
      </c>
      <c r="CQ175" s="87" t="e">
        <f t="array" aca="1" ref="CQ175" ca="1">IF(CQ174=0,0,MIN(IF(CQ$7:CQ$109&gt;CQ174,CQ$7:CQ$109,"")))</f>
        <v>#REF!</v>
      </c>
      <c r="CR175" s="87" t="e">
        <f t="array" aca="1" ref="CR175" ca="1">IF(CR174=0,0,MIN(IF(CR$7:CR$109&gt;CR174,CR$7:CR$109,"")))</f>
        <v>#REF!</v>
      </c>
      <c r="CS175" s="87" t="e">
        <f t="array" aca="1" ref="CS175" ca="1">IF(CS174=0,0,MIN(IF(CS$7:CS$109&gt;CS174,CS$7:CS$109,"")))</f>
        <v>#REF!</v>
      </c>
      <c r="CT175" s="87" t="e">
        <f t="array" aca="1" ref="CT175" ca="1">IF(CT174=0,0,MIN(IF(CT$7:CT$109&gt;CT174,CT$7:CT$109,"")))</f>
        <v>#REF!</v>
      </c>
      <c r="CU175" s="87" t="e">
        <f t="array" aca="1" ref="CU175" ca="1">IF(CU174=0,0,MIN(IF(CU$7:CU$109&gt;CU174,CU$7:CU$109,"")))</f>
        <v>#REF!</v>
      </c>
      <c r="CV175" s="87" t="e">
        <f t="array" aca="1" ref="CV175" ca="1">IF(CV174=0,0,MIN(IF(CV$7:CV$109&gt;CV174,CV$7:CV$109,"")))</f>
        <v>#REF!</v>
      </c>
      <c r="CW175" s="87" t="e">
        <f t="array" aca="1" ref="CW175" ca="1">IF(CW174=0,0,MIN(IF(CW$7:CW$109&gt;CW174,CW$7:CW$109,"")))</f>
        <v>#REF!</v>
      </c>
      <c r="DC175" s="87" t="e">
        <f t="shared" ca="1" si="679"/>
        <v>#VALUE!</v>
      </c>
      <c r="DD175" s="87" t="e">
        <f t="shared" ca="1" si="680"/>
        <v>#VALUE!</v>
      </c>
      <c r="DE175" s="87" t="e">
        <f t="shared" ca="1" si="681"/>
        <v>#VALUE!</v>
      </c>
      <c r="DF175" s="87" t="e">
        <f t="shared" ca="1" si="682"/>
        <v>#VALUE!</v>
      </c>
      <c r="DG175" s="87" t="e">
        <f t="shared" ca="1" si="683"/>
        <v>#VALUE!</v>
      </c>
      <c r="DH175" s="87" t="e">
        <f t="shared" ca="1" si="684"/>
        <v>#VALUE!</v>
      </c>
      <c r="DI175" s="87" t="e">
        <f t="shared" ca="1" si="685"/>
        <v>#VALUE!</v>
      </c>
      <c r="DJ175" s="87" t="e">
        <f t="shared" ca="1" si="686"/>
        <v>#VALUE!</v>
      </c>
      <c r="DK175" s="87" t="e">
        <f t="shared" ca="1" si="687"/>
        <v>#VALUE!</v>
      </c>
      <c r="DL175" s="87" t="e">
        <f t="shared" ca="1" si="688"/>
        <v>#VALUE!</v>
      </c>
      <c r="DM175" s="87" t="e">
        <f t="shared" ca="1" si="689"/>
        <v>#VALUE!</v>
      </c>
      <c r="DN175" s="87" t="e">
        <f t="shared" ca="1" si="690"/>
        <v>#VALUE!</v>
      </c>
      <c r="DO175" s="87" t="e">
        <f t="shared" ca="1" si="691"/>
        <v>#VALUE!</v>
      </c>
      <c r="DP175" s="87" t="e">
        <f t="shared" ca="1" si="692"/>
        <v>#VALUE!</v>
      </c>
      <c r="DQ175" s="87" t="e">
        <f t="shared" ca="1" si="693"/>
        <v>#VALUE!</v>
      </c>
      <c r="DR175" s="87" t="e">
        <f t="shared" ca="1" si="694"/>
        <v>#VALUE!</v>
      </c>
      <c r="DS175" s="87" t="e">
        <f t="shared" ca="1" si="695"/>
        <v>#VALUE!</v>
      </c>
      <c r="DT175" s="87" t="e">
        <f t="shared" ca="1" si="696"/>
        <v>#VALUE!</v>
      </c>
      <c r="DU175" s="87" t="e">
        <f t="shared" ca="1" si="697"/>
        <v>#VALUE!</v>
      </c>
      <c r="DV175" s="87" t="e">
        <f t="shared" ca="1" si="698"/>
        <v>#VALUE!</v>
      </c>
      <c r="DW175" s="87" t="e">
        <f t="shared" ca="1" si="699"/>
        <v>#VALUE!</v>
      </c>
      <c r="DY175" s="87" t="e">
        <f t="shared" ca="1" si="700"/>
        <v>#VALUE!</v>
      </c>
      <c r="DZ175" s="87" t="e">
        <f t="shared" ca="1" si="701"/>
        <v>#VALUE!</v>
      </c>
      <c r="EA175" s="87" t="e">
        <f t="shared" ca="1" si="702"/>
        <v>#VALUE!</v>
      </c>
      <c r="EB175" s="87" t="e">
        <f t="shared" ca="1" si="703"/>
        <v>#VALUE!</v>
      </c>
      <c r="EC175" s="87" t="e">
        <f t="shared" ca="1" si="704"/>
        <v>#VALUE!</v>
      </c>
      <c r="ED175" s="87" t="e">
        <f t="shared" ca="1" si="705"/>
        <v>#VALUE!</v>
      </c>
      <c r="EE175" s="87" t="e">
        <f t="shared" ca="1" si="706"/>
        <v>#VALUE!</v>
      </c>
      <c r="EF175" s="87" t="e">
        <f t="shared" ca="1" si="707"/>
        <v>#VALUE!</v>
      </c>
      <c r="EG175" s="87" t="e">
        <f t="shared" ca="1" si="708"/>
        <v>#VALUE!</v>
      </c>
      <c r="EH175" s="87" t="e">
        <f t="shared" ca="1" si="709"/>
        <v>#VALUE!</v>
      </c>
      <c r="EI175" s="87" t="e">
        <f t="shared" ca="1" si="710"/>
        <v>#VALUE!</v>
      </c>
      <c r="EJ175" s="87" t="e">
        <f t="shared" ca="1" si="711"/>
        <v>#VALUE!</v>
      </c>
      <c r="EK175" s="87" t="e">
        <f t="shared" ca="1" si="712"/>
        <v>#VALUE!</v>
      </c>
      <c r="EL175" s="87" t="e">
        <f t="shared" ca="1" si="713"/>
        <v>#VALUE!</v>
      </c>
      <c r="EM175" s="87" t="e">
        <f t="shared" ca="1" si="714"/>
        <v>#VALUE!</v>
      </c>
      <c r="EN175" s="87" t="e">
        <f t="shared" ca="1" si="715"/>
        <v>#VALUE!</v>
      </c>
      <c r="EO175" s="87" t="e">
        <f t="shared" ca="1" si="716"/>
        <v>#VALUE!</v>
      </c>
      <c r="EP175" s="87" t="e">
        <f t="shared" ca="1" si="717"/>
        <v>#VALUE!</v>
      </c>
      <c r="EQ175" s="87" t="e">
        <f t="shared" ca="1" si="718"/>
        <v>#VALUE!</v>
      </c>
      <c r="ER175" s="87" t="e">
        <f t="shared" ca="1" si="719"/>
        <v>#VALUE!</v>
      </c>
      <c r="ES175" s="87" t="e">
        <f t="shared" ca="1" si="720"/>
        <v>#VALUE!</v>
      </c>
      <c r="EU175" s="87" t="e">
        <f t="shared" ca="1" si="721"/>
        <v>#VALUE!</v>
      </c>
      <c r="EV175" s="87" t="e">
        <f t="shared" ca="1" si="722"/>
        <v>#VALUE!</v>
      </c>
      <c r="EW175" s="87" t="e">
        <f t="shared" ca="1" si="723"/>
        <v>#VALUE!</v>
      </c>
      <c r="EX175" s="87" t="e">
        <f t="shared" ca="1" si="724"/>
        <v>#VALUE!</v>
      </c>
      <c r="EY175" s="87" t="e">
        <f t="shared" ca="1" si="725"/>
        <v>#VALUE!</v>
      </c>
      <c r="EZ175" s="87" t="e">
        <f t="shared" ca="1" si="726"/>
        <v>#VALUE!</v>
      </c>
      <c r="FA175" s="87" t="e">
        <f t="shared" ca="1" si="727"/>
        <v>#VALUE!</v>
      </c>
      <c r="FB175" s="87" t="e">
        <f t="shared" ca="1" si="728"/>
        <v>#VALUE!</v>
      </c>
      <c r="FC175" s="87" t="e">
        <f t="shared" ca="1" si="729"/>
        <v>#VALUE!</v>
      </c>
      <c r="FD175" s="87" t="e">
        <f t="shared" ca="1" si="730"/>
        <v>#VALUE!</v>
      </c>
      <c r="FE175" s="87" t="e">
        <f t="shared" ca="1" si="731"/>
        <v>#VALUE!</v>
      </c>
      <c r="FF175" s="87" t="e">
        <f t="shared" ca="1" si="732"/>
        <v>#VALUE!</v>
      </c>
      <c r="FG175" s="87" t="e">
        <f t="shared" ca="1" si="733"/>
        <v>#VALUE!</v>
      </c>
      <c r="FH175" s="87" t="e">
        <f t="shared" ca="1" si="734"/>
        <v>#VALUE!</v>
      </c>
      <c r="FI175" s="87" t="e">
        <f t="shared" ca="1" si="735"/>
        <v>#VALUE!</v>
      </c>
      <c r="FJ175" s="87" t="e">
        <f t="shared" ca="1" si="736"/>
        <v>#VALUE!</v>
      </c>
      <c r="FK175" s="87" t="e">
        <f t="shared" ca="1" si="737"/>
        <v>#VALUE!</v>
      </c>
      <c r="FL175" s="87" t="e">
        <f t="shared" ca="1" si="738"/>
        <v>#VALUE!</v>
      </c>
      <c r="FM175" s="87" t="e">
        <f t="shared" ca="1" si="739"/>
        <v>#VALUE!</v>
      </c>
      <c r="FN175" s="87" t="e">
        <f t="shared" ca="1" si="740"/>
        <v>#VALUE!</v>
      </c>
      <c r="FO175" s="87" t="e">
        <f t="shared" ca="1" si="741"/>
        <v>#VALUE!</v>
      </c>
    </row>
    <row r="176" spans="1:192" x14ac:dyDescent="0.25">
      <c r="A176" s="87">
        <f t="shared" si="789"/>
        <v>167</v>
      </c>
      <c r="B176" s="87" t="e">
        <f t="shared" ca="1" si="744"/>
        <v>#N/A</v>
      </c>
      <c r="C176" s="87" t="e">
        <f t="shared" ca="1" si="745"/>
        <v>#REF!</v>
      </c>
      <c r="D176" s="87" t="e">
        <f t="shared" ca="1" si="746"/>
        <v>#REF!</v>
      </c>
      <c r="E176" s="87" t="e">
        <f t="shared" ca="1" si="747"/>
        <v>#REF!</v>
      </c>
      <c r="F176" s="87" t="e">
        <f t="shared" ca="1" si="748"/>
        <v>#REF!</v>
      </c>
      <c r="G176" s="87" t="e">
        <f t="shared" ca="1" si="749"/>
        <v>#REF!</v>
      </c>
      <c r="H176" s="87" t="e">
        <f t="shared" ca="1" si="750"/>
        <v>#REF!</v>
      </c>
      <c r="I176" s="87" t="e">
        <f t="shared" ca="1" si="751"/>
        <v>#REF!</v>
      </c>
      <c r="J176" s="87" t="e">
        <f t="shared" ca="1" si="752"/>
        <v>#REF!</v>
      </c>
      <c r="K176" s="87" t="e">
        <f t="shared" ca="1" si="753"/>
        <v>#REF!</v>
      </c>
      <c r="L176" s="87" t="e">
        <f t="shared" ca="1" si="754"/>
        <v>#REF!</v>
      </c>
      <c r="M176" s="87" t="e">
        <f t="shared" ca="1" si="755"/>
        <v>#REF!</v>
      </c>
      <c r="N176" s="87" t="e">
        <f t="shared" ca="1" si="756"/>
        <v>#REF!</v>
      </c>
      <c r="O176" s="87" t="e">
        <f t="shared" ca="1" si="757"/>
        <v>#REF!</v>
      </c>
      <c r="P176" s="87" t="e">
        <f t="shared" ca="1" si="758"/>
        <v>#REF!</v>
      </c>
      <c r="Q176" s="87" t="e">
        <f t="shared" ca="1" si="828"/>
        <v>#REF!</v>
      </c>
      <c r="R176" s="87" t="e">
        <f t="shared" ca="1" si="828"/>
        <v>#REF!</v>
      </c>
      <c r="S176" s="87" t="e">
        <f t="shared" ca="1" si="828"/>
        <v>#REF!</v>
      </c>
      <c r="T176" s="87" t="e">
        <f t="shared" ca="1" si="828"/>
        <v>#REF!</v>
      </c>
      <c r="U176" s="87" t="e">
        <f t="shared" ca="1" si="828"/>
        <v>#REF!</v>
      </c>
      <c r="X176" s="87">
        <f ca="1">Ranking!B172</f>
        <v>0</v>
      </c>
      <c r="Y176" s="87" t="e">
        <f ca="1">IF(AH176=0,0,Ranking!C172)</f>
        <v>#VALUE!</v>
      </c>
      <c r="Z176" s="91">
        <f ca="1">Ranking!G172</f>
        <v>0</v>
      </c>
      <c r="AA176" s="87" t="e">
        <f ca="1">MCA!ES175</f>
        <v>#REF!</v>
      </c>
      <c r="AB176" s="87">
        <f ca="1">MCA!ET175</f>
        <v>0</v>
      </c>
      <c r="AC176" s="87">
        <f ca="1">MCA!EU175</f>
        <v>0</v>
      </c>
      <c r="AD176" s="87" t="e">
        <f ca="1">INDEX('MCA-INPUT'!$C$22:$C$25,MATCH(AC176,$W$376:$W$379,0),1)</f>
        <v>#N/A</v>
      </c>
      <c r="AE176" s="87" t="e">
        <f t="shared" ca="1" si="652"/>
        <v>#VALUE!</v>
      </c>
      <c r="AF176" s="87">
        <f ca="1">MATCH(AB176,$AB$7:AB176,0)</f>
        <v>1</v>
      </c>
      <c r="AG176" s="87" t="str">
        <f t="shared" ca="1" si="653"/>
        <v>00</v>
      </c>
      <c r="AH176" s="87" t="e">
        <f t="shared" ca="1" si="654"/>
        <v>#VALUE!</v>
      </c>
      <c r="AI176" s="87" t="e">
        <f t="shared" ca="1" si="675"/>
        <v>#VALUE!</v>
      </c>
      <c r="AK176" s="87" t="e">
        <f t="shared" ca="1" si="655"/>
        <v>#VALUE!</v>
      </c>
      <c r="AL176" s="87" t="e">
        <f t="shared" ca="1" si="676"/>
        <v>#VALUE!</v>
      </c>
      <c r="AM176" s="87" t="e">
        <f t="shared" ca="1" si="656"/>
        <v>#VALUE!</v>
      </c>
      <c r="AN176" s="87" t="e">
        <f t="shared" ref="AN176:BA176" ca="1" si="841">IF(AM176&gt;0,2,IF($AL176&lt;=AN$5,1,0))</f>
        <v>#VALUE!</v>
      </c>
      <c r="AO176" s="87" t="e">
        <f t="shared" ca="1" si="841"/>
        <v>#VALUE!</v>
      </c>
      <c r="AP176" s="87" t="e">
        <f t="shared" ca="1" si="841"/>
        <v>#VALUE!</v>
      </c>
      <c r="AQ176" s="87" t="e">
        <f t="shared" ca="1" si="841"/>
        <v>#VALUE!</v>
      </c>
      <c r="AR176" s="87" t="e">
        <f t="shared" ca="1" si="841"/>
        <v>#VALUE!</v>
      </c>
      <c r="AS176" s="87" t="e">
        <f t="shared" ca="1" si="841"/>
        <v>#VALUE!</v>
      </c>
      <c r="AT176" s="87" t="e">
        <f t="shared" ca="1" si="841"/>
        <v>#VALUE!</v>
      </c>
      <c r="AU176" s="87" t="e">
        <f t="shared" ca="1" si="841"/>
        <v>#VALUE!</v>
      </c>
      <c r="AV176" s="87" t="e">
        <f t="shared" ca="1" si="841"/>
        <v>#VALUE!</v>
      </c>
      <c r="AW176" s="87" t="e">
        <f t="shared" ca="1" si="841"/>
        <v>#VALUE!</v>
      </c>
      <c r="AX176" s="87" t="e">
        <f t="shared" ca="1" si="841"/>
        <v>#VALUE!</v>
      </c>
      <c r="AY176" s="87" t="e">
        <f t="shared" ca="1" si="841"/>
        <v>#VALUE!</v>
      </c>
      <c r="AZ176" s="87" t="e">
        <f t="shared" ca="1" si="841"/>
        <v>#VALUE!</v>
      </c>
      <c r="BA176" s="87" t="e">
        <f t="shared" ca="1" si="841"/>
        <v>#VALUE!</v>
      </c>
      <c r="BB176" s="87" t="e">
        <f t="shared" ref="BB176:BF176" ca="1" si="842">IF(BA176&gt;0,2,IF($AL176&lt;=BB$5,1,0))</f>
        <v>#VALUE!</v>
      </c>
      <c r="BC176" s="87" t="e">
        <f t="shared" ca="1" si="842"/>
        <v>#VALUE!</v>
      </c>
      <c r="BD176" s="87" t="e">
        <f t="shared" ca="1" si="842"/>
        <v>#VALUE!</v>
      </c>
      <c r="BE176" s="87" t="e">
        <f t="shared" ca="1" si="842"/>
        <v>#VALUE!</v>
      </c>
      <c r="BF176" s="87" t="e">
        <f t="shared" ca="1" si="842"/>
        <v>#VALUE!</v>
      </c>
      <c r="BH176" s="87" t="e">
        <f t="shared" ca="1" si="659"/>
        <v>#VALUE!</v>
      </c>
      <c r="BI176" s="87" t="e">
        <f t="shared" ca="1" si="660"/>
        <v>#VALUE!</v>
      </c>
      <c r="BJ176" s="87" t="e">
        <f t="shared" ca="1" si="661"/>
        <v>#VALUE!</v>
      </c>
      <c r="BK176" s="87" t="e">
        <f t="shared" ca="1" si="662"/>
        <v>#VALUE!</v>
      </c>
      <c r="BL176" s="87" t="e">
        <f t="shared" ca="1" si="663"/>
        <v>#VALUE!</v>
      </c>
      <c r="BM176" s="87" t="e">
        <f t="shared" ca="1" si="664"/>
        <v>#VALUE!</v>
      </c>
      <c r="BN176" s="87" t="e">
        <f t="shared" ca="1" si="665"/>
        <v>#VALUE!</v>
      </c>
      <c r="BO176" s="87" t="e">
        <f t="shared" ca="1" si="666"/>
        <v>#VALUE!</v>
      </c>
      <c r="BP176" s="87" t="e">
        <f t="shared" ca="1" si="667"/>
        <v>#VALUE!</v>
      </c>
      <c r="BQ176" s="87" t="e">
        <f t="shared" ca="1" si="668"/>
        <v>#VALUE!</v>
      </c>
      <c r="BR176" s="87" t="e">
        <f t="shared" ca="1" si="669"/>
        <v>#VALUE!</v>
      </c>
      <c r="BS176" s="87" t="e">
        <f t="shared" ca="1" si="670"/>
        <v>#VALUE!</v>
      </c>
      <c r="BT176" s="87" t="e">
        <f t="shared" ca="1" si="671"/>
        <v>#VALUE!</v>
      </c>
      <c r="BU176" s="87" t="e">
        <f t="shared" ca="1" si="672"/>
        <v>#VALUE!</v>
      </c>
      <c r="BV176" s="87" t="e">
        <f t="shared" ca="1" si="673"/>
        <v>#VALUE!</v>
      </c>
      <c r="BW176" s="87" t="e">
        <f t="shared" ca="1" si="823"/>
        <v>#VALUE!</v>
      </c>
      <c r="BX176" s="87" t="e">
        <f t="shared" ca="1" si="823"/>
        <v>#VALUE!</v>
      </c>
      <c r="BY176" s="87" t="e">
        <f t="shared" ca="1" si="823"/>
        <v>#VALUE!</v>
      </c>
      <c r="BZ176" s="87" t="e">
        <f t="shared" ca="1" si="823"/>
        <v>#VALUE!</v>
      </c>
      <c r="CA176" s="87" t="e">
        <f t="shared" ca="1" si="823"/>
        <v>#VALUE!</v>
      </c>
      <c r="CD176" s="87" t="e">
        <f t="array" aca="1" ref="CD176" ca="1">IF(CD175=0,0,MIN(IF(CD$7:CD$109&gt;CD175,CD$7:CD$109,"")))</f>
        <v>#N/A</v>
      </c>
      <c r="CE176" s="87" t="e">
        <f t="array" aca="1" ref="CE176" ca="1">IF(CE175=0,0,MIN(IF(CE$7:CE$109&gt;CE175,CE$7:CE$109,"")))</f>
        <v>#REF!</v>
      </c>
      <c r="CF176" s="87" t="e">
        <f t="array" aca="1" ref="CF176" ca="1">IF(CF175=0,0,MIN(IF(CF$7:CF$109&gt;CF175,CF$7:CF$109,"")))</f>
        <v>#REF!</v>
      </c>
      <c r="CG176" s="87" t="e">
        <f t="array" aca="1" ref="CG176" ca="1">IF(CG175=0,0,MIN(IF(CG$7:CG$109&gt;CG175,CG$7:CG$109,"")))</f>
        <v>#REF!</v>
      </c>
      <c r="CH176" s="87" t="e">
        <f t="array" aca="1" ref="CH176" ca="1">IF(CH175=0,0,MIN(IF(CH$7:CH$109&gt;CH175,CH$7:CH$109,"")))</f>
        <v>#REF!</v>
      </c>
      <c r="CI176" s="87" t="e">
        <f t="array" aca="1" ref="CI176" ca="1">IF(CI175=0,0,MIN(IF(CI$7:CI$109&gt;CI175,CI$7:CI$109,"")))</f>
        <v>#REF!</v>
      </c>
      <c r="CJ176" s="87" t="e">
        <f t="array" aca="1" ref="CJ176" ca="1">IF(CJ175=0,0,MIN(IF(CJ$7:CJ$109&gt;CJ175,CJ$7:CJ$109,"")))</f>
        <v>#REF!</v>
      </c>
      <c r="CK176" s="87" t="e">
        <f t="array" aca="1" ref="CK176" ca="1">IF(CK175=0,0,MIN(IF(CK$7:CK$109&gt;CK175,CK$7:CK$109,"")))</f>
        <v>#REF!</v>
      </c>
      <c r="CL176" s="87" t="e">
        <f t="array" aca="1" ref="CL176" ca="1">IF(CL175=0,0,MIN(IF(CL$7:CL$109&gt;CL175,CL$7:CL$109,"")))</f>
        <v>#REF!</v>
      </c>
      <c r="CM176" s="87" t="e">
        <f t="array" aca="1" ref="CM176" ca="1">IF(CM175=0,0,MIN(IF(CM$7:CM$109&gt;CM175,CM$7:CM$109,"")))</f>
        <v>#REF!</v>
      </c>
      <c r="CN176" s="87" t="e">
        <f t="array" aca="1" ref="CN176" ca="1">IF(CN175=0,0,MIN(IF(CN$7:CN$109&gt;CN175,CN$7:CN$109,"")))</f>
        <v>#REF!</v>
      </c>
      <c r="CO176" s="87" t="e">
        <f t="array" aca="1" ref="CO176" ca="1">IF(CO175=0,0,MIN(IF(CO$7:CO$109&gt;CO175,CO$7:CO$109,"")))</f>
        <v>#REF!</v>
      </c>
      <c r="CP176" s="87" t="e">
        <f t="array" aca="1" ref="CP176" ca="1">IF(CP175=0,0,MIN(IF(CP$7:CP$109&gt;CP175,CP$7:CP$109,"")))</f>
        <v>#REF!</v>
      </c>
      <c r="CQ176" s="87" t="e">
        <f t="array" aca="1" ref="CQ176" ca="1">IF(CQ175=0,0,MIN(IF(CQ$7:CQ$109&gt;CQ175,CQ$7:CQ$109,"")))</f>
        <v>#REF!</v>
      </c>
      <c r="CR176" s="87" t="e">
        <f t="array" aca="1" ref="CR176" ca="1">IF(CR175=0,0,MIN(IF(CR$7:CR$109&gt;CR175,CR$7:CR$109,"")))</f>
        <v>#REF!</v>
      </c>
      <c r="CS176" s="87" t="e">
        <f t="array" aca="1" ref="CS176" ca="1">IF(CS175=0,0,MIN(IF(CS$7:CS$109&gt;CS175,CS$7:CS$109,"")))</f>
        <v>#REF!</v>
      </c>
      <c r="CT176" s="87" t="e">
        <f t="array" aca="1" ref="CT176" ca="1">IF(CT175=0,0,MIN(IF(CT$7:CT$109&gt;CT175,CT$7:CT$109,"")))</f>
        <v>#REF!</v>
      </c>
      <c r="CU176" s="87" t="e">
        <f t="array" aca="1" ref="CU176" ca="1">IF(CU175=0,0,MIN(IF(CU$7:CU$109&gt;CU175,CU$7:CU$109,"")))</f>
        <v>#REF!</v>
      </c>
      <c r="CV176" s="87" t="e">
        <f t="array" aca="1" ref="CV176" ca="1">IF(CV175=0,0,MIN(IF(CV$7:CV$109&gt;CV175,CV$7:CV$109,"")))</f>
        <v>#REF!</v>
      </c>
      <c r="CW176" s="87" t="e">
        <f t="array" aca="1" ref="CW176" ca="1">IF(CW175=0,0,MIN(IF(CW$7:CW$109&gt;CW175,CW$7:CW$109,"")))</f>
        <v>#REF!</v>
      </c>
      <c r="DC176" s="87" t="e">
        <f t="shared" ca="1" si="679"/>
        <v>#VALUE!</v>
      </c>
      <c r="DD176" s="87" t="e">
        <f t="shared" ca="1" si="680"/>
        <v>#VALUE!</v>
      </c>
      <c r="DE176" s="87" t="e">
        <f t="shared" ca="1" si="681"/>
        <v>#VALUE!</v>
      </c>
      <c r="DF176" s="87" t="e">
        <f t="shared" ca="1" si="682"/>
        <v>#VALUE!</v>
      </c>
      <c r="DG176" s="87" t="e">
        <f t="shared" ca="1" si="683"/>
        <v>#VALUE!</v>
      </c>
      <c r="DH176" s="87" t="e">
        <f t="shared" ca="1" si="684"/>
        <v>#VALUE!</v>
      </c>
      <c r="DI176" s="87" t="e">
        <f t="shared" ca="1" si="685"/>
        <v>#VALUE!</v>
      </c>
      <c r="DJ176" s="87" t="e">
        <f t="shared" ca="1" si="686"/>
        <v>#VALUE!</v>
      </c>
      <c r="DK176" s="87" t="e">
        <f t="shared" ca="1" si="687"/>
        <v>#VALUE!</v>
      </c>
      <c r="DL176" s="87" t="e">
        <f t="shared" ca="1" si="688"/>
        <v>#VALUE!</v>
      </c>
      <c r="DM176" s="87" t="e">
        <f t="shared" ca="1" si="689"/>
        <v>#VALUE!</v>
      </c>
      <c r="DN176" s="87" t="e">
        <f t="shared" ca="1" si="690"/>
        <v>#VALUE!</v>
      </c>
      <c r="DO176" s="87" t="e">
        <f t="shared" ca="1" si="691"/>
        <v>#VALUE!</v>
      </c>
      <c r="DP176" s="87" t="e">
        <f t="shared" ca="1" si="692"/>
        <v>#VALUE!</v>
      </c>
      <c r="DQ176" s="87" t="e">
        <f t="shared" ca="1" si="693"/>
        <v>#VALUE!</v>
      </c>
      <c r="DR176" s="87" t="e">
        <f t="shared" ca="1" si="694"/>
        <v>#VALUE!</v>
      </c>
      <c r="DS176" s="87" t="e">
        <f t="shared" ca="1" si="695"/>
        <v>#VALUE!</v>
      </c>
      <c r="DT176" s="87" t="e">
        <f t="shared" ca="1" si="696"/>
        <v>#VALUE!</v>
      </c>
      <c r="DU176" s="87" t="e">
        <f t="shared" ca="1" si="697"/>
        <v>#VALUE!</v>
      </c>
      <c r="DV176" s="87" t="e">
        <f t="shared" ca="1" si="698"/>
        <v>#VALUE!</v>
      </c>
      <c r="DW176" s="87" t="e">
        <f t="shared" ca="1" si="699"/>
        <v>#VALUE!</v>
      </c>
      <c r="DY176" s="87" t="e">
        <f t="shared" ca="1" si="700"/>
        <v>#VALUE!</v>
      </c>
      <c r="DZ176" s="87" t="e">
        <f t="shared" ca="1" si="701"/>
        <v>#VALUE!</v>
      </c>
      <c r="EA176" s="87" t="e">
        <f t="shared" ca="1" si="702"/>
        <v>#VALUE!</v>
      </c>
      <c r="EB176" s="87" t="e">
        <f t="shared" ca="1" si="703"/>
        <v>#VALUE!</v>
      </c>
      <c r="EC176" s="87" t="e">
        <f t="shared" ca="1" si="704"/>
        <v>#VALUE!</v>
      </c>
      <c r="ED176" s="87" t="e">
        <f t="shared" ca="1" si="705"/>
        <v>#VALUE!</v>
      </c>
      <c r="EE176" s="87" t="e">
        <f t="shared" ca="1" si="706"/>
        <v>#VALUE!</v>
      </c>
      <c r="EF176" s="87" t="e">
        <f t="shared" ca="1" si="707"/>
        <v>#VALUE!</v>
      </c>
      <c r="EG176" s="87" t="e">
        <f t="shared" ca="1" si="708"/>
        <v>#VALUE!</v>
      </c>
      <c r="EH176" s="87" t="e">
        <f t="shared" ca="1" si="709"/>
        <v>#VALUE!</v>
      </c>
      <c r="EI176" s="87" t="e">
        <f t="shared" ca="1" si="710"/>
        <v>#VALUE!</v>
      </c>
      <c r="EJ176" s="87" t="e">
        <f t="shared" ca="1" si="711"/>
        <v>#VALUE!</v>
      </c>
      <c r="EK176" s="87" t="e">
        <f t="shared" ca="1" si="712"/>
        <v>#VALUE!</v>
      </c>
      <c r="EL176" s="87" t="e">
        <f t="shared" ca="1" si="713"/>
        <v>#VALUE!</v>
      </c>
      <c r="EM176" s="87" t="e">
        <f t="shared" ca="1" si="714"/>
        <v>#VALUE!</v>
      </c>
      <c r="EN176" s="87" t="e">
        <f t="shared" ca="1" si="715"/>
        <v>#VALUE!</v>
      </c>
      <c r="EO176" s="87" t="e">
        <f t="shared" ca="1" si="716"/>
        <v>#VALUE!</v>
      </c>
      <c r="EP176" s="87" t="e">
        <f t="shared" ca="1" si="717"/>
        <v>#VALUE!</v>
      </c>
      <c r="EQ176" s="87" t="e">
        <f t="shared" ca="1" si="718"/>
        <v>#VALUE!</v>
      </c>
      <c r="ER176" s="87" t="e">
        <f t="shared" ca="1" si="719"/>
        <v>#VALUE!</v>
      </c>
      <c r="ES176" s="87" t="e">
        <f t="shared" ca="1" si="720"/>
        <v>#VALUE!</v>
      </c>
      <c r="EU176" s="87" t="e">
        <f t="shared" ca="1" si="721"/>
        <v>#VALUE!</v>
      </c>
      <c r="EV176" s="87" t="e">
        <f t="shared" ca="1" si="722"/>
        <v>#VALUE!</v>
      </c>
      <c r="EW176" s="87" t="e">
        <f t="shared" ca="1" si="723"/>
        <v>#VALUE!</v>
      </c>
      <c r="EX176" s="87" t="e">
        <f t="shared" ca="1" si="724"/>
        <v>#VALUE!</v>
      </c>
      <c r="EY176" s="87" t="e">
        <f t="shared" ca="1" si="725"/>
        <v>#VALUE!</v>
      </c>
      <c r="EZ176" s="87" t="e">
        <f t="shared" ca="1" si="726"/>
        <v>#VALUE!</v>
      </c>
      <c r="FA176" s="87" t="e">
        <f t="shared" ca="1" si="727"/>
        <v>#VALUE!</v>
      </c>
      <c r="FB176" s="87" t="e">
        <f t="shared" ca="1" si="728"/>
        <v>#VALUE!</v>
      </c>
      <c r="FC176" s="87" t="e">
        <f t="shared" ca="1" si="729"/>
        <v>#VALUE!</v>
      </c>
      <c r="FD176" s="87" t="e">
        <f t="shared" ca="1" si="730"/>
        <v>#VALUE!</v>
      </c>
      <c r="FE176" s="87" t="e">
        <f t="shared" ca="1" si="731"/>
        <v>#VALUE!</v>
      </c>
      <c r="FF176" s="87" t="e">
        <f t="shared" ca="1" si="732"/>
        <v>#VALUE!</v>
      </c>
      <c r="FG176" s="87" t="e">
        <f t="shared" ca="1" si="733"/>
        <v>#VALUE!</v>
      </c>
      <c r="FH176" s="87" t="e">
        <f t="shared" ca="1" si="734"/>
        <v>#VALUE!</v>
      </c>
      <c r="FI176" s="87" t="e">
        <f t="shared" ca="1" si="735"/>
        <v>#VALUE!</v>
      </c>
      <c r="FJ176" s="87" t="e">
        <f t="shared" ca="1" si="736"/>
        <v>#VALUE!</v>
      </c>
      <c r="FK176" s="87" t="e">
        <f t="shared" ca="1" si="737"/>
        <v>#VALUE!</v>
      </c>
      <c r="FL176" s="87" t="e">
        <f t="shared" ca="1" si="738"/>
        <v>#VALUE!</v>
      </c>
      <c r="FM176" s="87" t="e">
        <f t="shared" ca="1" si="739"/>
        <v>#VALUE!</v>
      </c>
      <c r="FN176" s="87" t="e">
        <f t="shared" ca="1" si="740"/>
        <v>#VALUE!</v>
      </c>
      <c r="FO176" s="87" t="e">
        <f t="shared" ca="1" si="741"/>
        <v>#VALUE!</v>
      </c>
    </row>
    <row r="177" spans="1:171" x14ac:dyDescent="0.25">
      <c r="A177" s="87">
        <f t="shared" si="789"/>
        <v>168</v>
      </c>
      <c r="B177" s="87" t="e">
        <f t="shared" ca="1" si="744"/>
        <v>#N/A</v>
      </c>
      <c r="C177" s="87" t="e">
        <f t="shared" ca="1" si="745"/>
        <v>#REF!</v>
      </c>
      <c r="D177" s="87" t="e">
        <f t="shared" ca="1" si="746"/>
        <v>#REF!</v>
      </c>
      <c r="E177" s="87" t="e">
        <f t="shared" ca="1" si="747"/>
        <v>#REF!</v>
      </c>
      <c r="F177" s="87" t="e">
        <f t="shared" ca="1" si="748"/>
        <v>#REF!</v>
      </c>
      <c r="G177" s="87" t="e">
        <f t="shared" ca="1" si="749"/>
        <v>#REF!</v>
      </c>
      <c r="H177" s="87" t="e">
        <f t="shared" ca="1" si="750"/>
        <v>#REF!</v>
      </c>
      <c r="I177" s="87" t="e">
        <f t="shared" ca="1" si="751"/>
        <v>#REF!</v>
      </c>
      <c r="J177" s="87" t="e">
        <f t="shared" ca="1" si="752"/>
        <v>#REF!</v>
      </c>
      <c r="K177" s="87" t="e">
        <f t="shared" ca="1" si="753"/>
        <v>#REF!</v>
      </c>
      <c r="L177" s="87" t="e">
        <f t="shared" ca="1" si="754"/>
        <v>#REF!</v>
      </c>
      <c r="M177" s="87" t="e">
        <f t="shared" ca="1" si="755"/>
        <v>#REF!</v>
      </c>
      <c r="N177" s="87" t="e">
        <f t="shared" ca="1" si="756"/>
        <v>#REF!</v>
      </c>
      <c r="O177" s="87" t="e">
        <f t="shared" ca="1" si="757"/>
        <v>#REF!</v>
      </c>
      <c r="P177" s="87" t="e">
        <f t="shared" ca="1" si="758"/>
        <v>#REF!</v>
      </c>
      <c r="Q177" s="87" t="e">
        <f t="shared" ca="1" si="828"/>
        <v>#REF!</v>
      </c>
      <c r="R177" s="87" t="e">
        <f t="shared" ca="1" si="828"/>
        <v>#REF!</v>
      </c>
      <c r="S177" s="87" t="e">
        <f t="shared" ca="1" si="828"/>
        <v>#REF!</v>
      </c>
      <c r="T177" s="87" t="e">
        <f t="shared" ca="1" si="828"/>
        <v>#REF!</v>
      </c>
      <c r="U177" s="87" t="e">
        <f t="shared" ca="1" si="828"/>
        <v>#REF!</v>
      </c>
      <c r="X177" s="87">
        <f ca="1">Ranking!B173</f>
        <v>0</v>
      </c>
      <c r="Y177" s="87" t="e">
        <f ca="1">IF(AH177=0,0,Ranking!C173)</f>
        <v>#VALUE!</v>
      </c>
      <c r="Z177" s="91">
        <f ca="1">Ranking!G173</f>
        <v>0</v>
      </c>
      <c r="AA177" s="87" t="e">
        <f ca="1">MCA!ES176</f>
        <v>#REF!</v>
      </c>
      <c r="AB177" s="87">
        <f ca="1">MCA!ET176</f>
        <v>0</v>
      </c>
      <c r="AC177" s="87">
        <f ca="1">MCA!EU176</f>
        <v>0</v>
      </c>
      <c r="AD177" s="87" t="e">
        <f ca="1">INDEX('MCA-INPUT'!$C$22:$C$25,MATCH(AC177,$W$376:$W$379,0),1)</f>
        <v>#N/A</v>
      </c>
      <c r="AE177" s="87" t="e">
        <f t="shared" ca="1" si="652"/>
        <v>#VALUE!</v>
      </c>
      <c r="AF177" s="87">
        <f ca="1">MATCH(AB177,$AB$7:AB177,0)</f>
        <v>1</v>
      </c>
      <c r="AG177" s="87" t="str">
        <f t="shared" ca="1" si="653"/>
        <v>00</v>
      </c>
      <c r="AH177" s="87" t="e">
        <f t="shared" ca="1" si="654"/>
        <v>#VALUE!</v>
      </c>
      <c r="AI177" s="87" t="e">
        <f t="shared" ca="1" si="675"/>
        <v>#VALUE!</v>
      </c>
      <c r="AK177" s="87" t="e">
        <f t="shared" ca="1" si="655"/>
        <v>#VALUE!</v>
      </c>
      <c r="AL177" s="87" t="e">
        <f t="shared" ca="1" si="676"/>
        <v>#VALUE!</v>
      </c>
      <c r="AM177" s="87" t="e">
        <f t="shared" ca="1" si="656"/>
        <v>#VALUE!</v>
      </c>
      <c r="AN177" s="87" t="e">
        <f t="shared" ref="AN177:BA177" ca="1" si="843">IF(AM177&gt;0,2,IF($AL177&lt;=AN$5,1,0))</f>
        <v>#VALUE!</v>
      </c>
      <c r="AO177" s="87" t="e">
        <f t="shared" ca="1" si="843"/>
        <v>#VALUE!</v>
      </c>
      <c r="AP177" s="87" t="e">
        <f t="shared" ca="1" si="843"/>
        <v>#VALUE!</v>
      </c>
      <c r="AQ177" s="87" t="e">
        <f t="shared" ca="1" si="843"/>
        <v>#VALUE!</v>
      </c>
      <c r="AR177" s="87" t="e">
        <f t="shared" ca="1" si="843"/>
        <v>#VALUE!</v>
      </c>
      <c r="AS177" s="87" t="e">
        <f t="shared" ca="1" si="843"/>
        <v>#VALUE!</v>
      </c>
      <c r="AT177" s="87" t="e">
        <f t="shared" ca="1" si="843"/>
        <v>#VALUE!</v>
      </c>
      <c r="AU177" s="87" t="e">
        <f t="shared" ca="1" si="843"/>
        <v>#VALUE!</v>
      </c>
      <c r="AV177" s="87" t="e">
        <f t="shared" ca="1" si="843"/>
        <v>#VALUE!</v>
      </c>
      <c r="AW177" s="87" t="e">
        <f t="shared" ca="1" si="843"/>
        <v>#VALUE!</v>
      </c>
      <c r="AX177" s="87" t="e">
        <f t="shared" ca="1" si="843"/>
        <v>#VALUE!</v>
      </c>
      <c r="AY177" s="87" t="e">
        <f t="shared" ca="1" si="843"/>
        <v>#VALUE!</v>
      </c>
      <c r="AZ177" s="87" t="e">
        <f t="shared" ca="1" si="843"/>
        <v>#VALUE!</v>
      </c>
      <c r="BA177" s="87" t="e">
        <f t="shared" ca="1" si="843"/>
        <v>#VALUE!</v>
      </c>
      <c r="BB177" s="87" t="e">
        <f t="shared" ref="BB177:BF177" ca="1" si="844">IF(BA177&gt;0,2,IF($AL177&lt;=BB$5,1,0))</f>
        <v>#VALUE!</v>
      </c>
      <c r="BC177" s="87" t="e">
        <f t="shared" ca="1" si="844"/>
        <v>#VALUE!</v>
      </c>
      <c r="BD177" s="87" t="e">
        <f t="shared" ca="1" si="844"/>
        <v>#VALUE!</v>
      </c>
      <c r="BE177" s="87" t="e">
        <f t="shared" ca="1" si="844"/>
        <v>#VALUE!</v>
      </c>
      <c r="BF177" s="87" t="e">
        <f t="shared" ca="1" si="844"/>
        <v>#VALUE!</v>
      </c>
      <c r="BH177" s="87" t="e">
        <f t="shared" ca="1" si="659"/>
        <v>#VALUE!</v>
      </c>
      <c r="BI177" s="87" t="e">
        <f t="shared" ca="1" si="660"/>
        <v>#VALUE!</v>
      </c>
      <c r="BJ177" s="87" t="e">
        <f t="shared" ca="1" si="661"/>
        <v>#VALUE!</v>
      </c>
      <c r="BK177" s="87" t="e">
        <f t="shared" ca="1" si="662"/>
        <v>#VALUE!</v>
      </c>
      <c r="BL177" s="87" t="e">
        <f t="shared" ca="1" si="663"/>
        <v>#VALUE!</v>
      </c>
      <c r="BM177" s="87" t="e">
        <f t="shared" ca="1" si="664"/>
        <v>#VALUE!</v>
      </c>
      <c r="BN177" s="87" t="e">
        <f t="shared" ca="1" si="665"/>
        <v>#VALUE!</v>
      </c>
      <c r="BO177" s="87" t="e">
        <f t="shared" ca="1" si="666"/>
        <v>#VALUE!</v>
      </c>
      <c r="BP177" s="87" t="e">
        <f t="shared" ca="1" si="667"/>
        <v>#VALUE!</v>
      </c>
      <c r="BQ177" s="87" t="e">
        <f t="shared" ca="1" si="668"/>
        <v>#VALUE!</v>
      </c>
      <c r="BR177" s="87" t="e">
        <f t="shared" ca="1" si="669"/>
        <v>#VALUE!</v>
      </c>
      <c r="BS177" s="87" t="e">
        <f t="shared" ca="1" si="670"/>
        <v>#VALUE!</v>
      </c>
      <c r="BT177" s="87" t="e">
        <f t="shared" ca="1" si="671"/>
        <v>#VALUE!</v>
      </c>
      <c r="BU177" s="87" t="e">
        <f t="shared" ca="1" si="672"/>
        <v>#VALUE!</v>
      </c>
      <c r="BV177" s="87" t="e">
        <f t="shared" ca="1" si="673"/>
        <v>#VALUE!</v>
      </c>
      <c r="BW177" s="87" t="e">
        <f t="shared" ca="1" si="823"/>
        <v>#VALUE!</v>
      </c>
      <c r="BX177" s="87" t="e">
        <f t="shared" ca="1" si="823"/>
        <v>#VALUE!</v>
      </c>
      <c r="BY177" s="87" t="e">
        <f t="shared" ca="1" si="823"/>
        <v>#VALUE!</v>
      </c>
      <c r="BZ177" s="87" t="e">
        <f t="shared" ca="1" si="823"/>
        <v>#VALUE!</v>
      </c>
      <c r="CA177" s="87" t="e">
        <f t="shared" ca="1" si="823"/>
        <v>#VALUE!</v>
      </c>
      <c r="CD177" s="87" t="e">
        <f t="array" aca="1" ref="CD177" ca="1">IF(CD176=0,0,MIN(IF(CD$7:CD$109&gt;CD176,CD$7:CD$109,"")))</f>
        <v>#N/A</v>
      </c>
      <c r="CE177" s="87" t="e">
        <f t="array" aca="1" ref="CE177" ca="1">IF(CE176=0,0,MIN(IF(CE$7:CE$109&gt;CE176,CE$7:CE$109,"")))</f>
        <v>#REF!</v>
      </c>
      <c r="CF177" s="87" t="e">
        <f t="array" aca="1" ref="CF177" ca="1">IF(CF176=0,0,MIN(IF(CF$7:CF$109&gt;CF176,CF$7:CF$109,"")))</f>
        <v>#REF!</v>
      </c>
      <c r="CG177" s="87" t="e">
        <f t="array" aca="1" ref="CG177" ca="1">IF(CG176=0,0,MIN(IF(CG$7:CG$109&gt;CG176,CG$7:CG$109,"")))</f>
        <v>#REF!</v>
      </c>
      <c r="CH177" s="87" t="e">
        <f t="array" aca="1" ref="CH177" ca="1">IF(CH176=0,0,MIN(IF(CH$7:CH$109&gt;CH176,CH$7:CH$109,"")))</f>
        <v>#REF!</v>
      </c>
      <c r="CI177" s="87" t="e">
        <f t="array" aca="1" ref="CI177" ca="1">IF(CI176=0,0,MIN(IF(CI$7:CI$109&gt;CI176,CI$7:CI$109,"")))</f>
        <v>#REF!</v>
      </c>
      <c r="CJ177" s="87" t="e">
        <f t="array" aca="1" ref="CJ177" ca="1">IF(CJ176=0,0,MIN(IF(CJ$7:CJ$109&gt;CJ176,CJ$7:CJ$109,"")))</f>
        <v>#REF!</v>
      </c>
      <c r="CK177" s="87" t="e">
        <f t="array" aca="1" ref="CK177" ca="1">IF(CK176=0,0,MIN(IF(CK$7:CK$109&gt;CK176,CK$7:CK$109,"")))</f>
        <v>#REF!</v>
      </c>
      <c r="CL177" s="87" t="e">
        <f t="array" aca="1" ref="CL177" ca="1">IF(CL176=0,0,MIN(IF(CL$7:CL$109&gt;CL176,CL$7:CL$109,"")))</f>
        <v>#REF!</v>
      </c>
      <c r="CM177" s="87" t="e">
        <f t="array" aca="1" ref="CM177" ca="1">IF(CM176=0,0,MIN(IF(CM$7:CM$109&gt;CM176,CM$7:CM$109,"")))</f>
        <v>#REF!</v>
      </c>
      <c r="CN177" s="87" t="e">
        <f t="array" aca="1" ref="CN177" ca="1">IF(CN176=0,0,MIN(IF(CN$7:CN$109&gt;CN176,CN$7:CN$109,"")))</f>
        <v>#REF!</v>
      </c>
      <c r="CO177" s="87" t="e">
        <f t="array" aca="1" ref="CO177" ca="1">IF(CO176=0,0,MIN(IF(CO$7:CO$109&gt;CO176,CO$7:CO$109,"")))</f>
        <v>#REF!</v>
      </c>
      <c r="CP177" s="87" t="e">
        <f t="array" aca="1" ref="CP177" ca="1">IF(CP176=0,0,MIN(IF(CP$7:CP$109&gt;CP176,CP$7:CP$109,"")))</f>
        <v>#REF!</v>
      </c>
      <c r="CQ177" s="87" t="e">
        <f t="array" aca="1" ref="CQ177" ca="1">IF(CQ176=0,0,MIN(IF(CQ$7:CQ$109&gt;CQ176,CQ$7:CQ$109,"")))</f>
        <v>#REF!</v>
      </c>
      <c r="CR177" s="87" t="e">
        <f t="array" aca="1" ref="CR177" ca="1">IF(CR176=0,0,MIN(IF(CR$7:CR$109&gt;CR176,CR$7:CR$109,"")))</f>
        <v>#REF!</v>
      </c>
      <c r="CS177" s="87" t="e">
        <f t="array" aca="1" ref="CS177" ca="1">IF(CS176=0,0,MIN(IF(CS$7:CS$109&gt;CS176,CS$7:CS$109,"")))</f>
        <v>#REF!</v>
      </c>
      <c r="CT177" s="87" t="e">
        <f t="array" aca="1" ref="CT177" ca="1">IF(CT176=0,0,MIN(IF(CT$7:CT$109&gt;CT176,CT$7:CT$109,"")))</f>
        <v>#REF!</v>
      </c>
      <c r="CU177" s="87" t="e">
        <f t="array" aca="1" ref="CU177" ca="1">IF(CU176=0,0,MIN(IF(CU$7:CU$109&gt;CU176,CU$7:CU$109,"")))</f>
        <v>#REF!</v>
      </c>
      <c r="CV177" s="87" t="e">
        <f t="array" aca="1" ref="CV177" ca="1">IF(CV176=0,0,MIN(IF(CV$7:CV$109&gt;CV176,CV$7:CV$109,"")))</f>
        <v>#REF!</v>
      </c>
      <c r="CW177" s="87" t="e">
        <f t="array" aca="1" ref="CW177" ca="1">IF(CW176=0,0,MIN(IF(CW$7:CW$109&gt;CW176,CW$7:CW$109,"")))</f>
        <v>#REF!</v>
      </c>
      <c r="DC177" s="87" t="e">
        <f t="shared" ca="1" si="679"/>
        <v>#VALUE!</v>
      </c>
      <c r="DD177" s="87" t="e">
        <f t="shared" ca="1" si="680"/>
        <v>#VALUE!</v>
      </c>
      <c r="DE177" s="87" t="e">
        <f t="shared" ca="1" si="681"/>
        <v>#VALUE!</v>
      </c>
      <c r="DF177" s="87" t="e">
        <f t="shared" ca="1" si="682"/>
        <v>#VALUE!</v>
      </c>
      <c r="DG177" s="87" t="e">
        <f t="shared" ca="1" si="683"/>
        <v>#VALUE!</v>
      </c>
      <c r="DH177" s="87" t="e">
        <f t="shared" ca="1" si="684"/>
        <v>#VALUE!</v>
      </c>
      <c r="DI177" s="87" t="e">
        <f t="shared" ca="1" si="685"/>
        <v>#VALUE!</v>
      </c>
      <c r="DJ177" s="87" t="e">
        <f t="shared" ca="1" si="686"/>
        <v>#VALUE!</v>
      </c>
      <c r="DK177" s="87" t="e">
        <f t="shared" ca="1" si="687"/>
        <v>#VALUE!</v>
      </c>
      <c r="DL177" s="87" t="e">
        <f t="shared" ca="1" si="688"/>
        <v>#VALUE!</v>
      </c>
      <c r="DM177" s="87" t="e">
        <f t="shared" ca="1" si="689"/>
        <v>#VALUE!</v>
      </c>
      <c r="DN177" s="87" t="e">
        <f t="shared" ca="1" si="690"/>
        <v>#VALUE!</v>
      </c>
      <c r="DO177" s="87" t="e">
        <f t="shared" ca="1" si="691"/>
        <v>#VALUE!</v>
      </c>
      <c r="DP177" s="87" t="e">
        <f t="shared" ca="1" si="692"/>
        <v>#VALUE!</v>
      </c>
      <c r="DQ177" s="87" t="e">
        <f t="shared" ca="1" si="693"/>
        <v>#VALUE!</v>
      </c>
      <c r="DR177" s="87" t="e">
        <f t="shared" ca="1" si="694"/>
        <v>#VALUE!</v>
      </c>
      <c r="DS177" s="87" t="e">
        <f t="shared" ca="1" si="695"/>
        <v>#VALUE!</v>
      </c>
      <c r="DT177" s="87" t="e">
        <f t="shared" ca="1" si="696"/>
        <v>#VALUE!</v>
      </c>
      <c r="DU177" s="87" t="e">
        <f t="shared" ca="1" si="697"/>
        <v>#VALUE!</v>
      </c>
      <c r="DV177" s="87" t="e">
        <f t="shared" ca="1" si="698"/>
        <v>#VALUE!</v>
      </c>
      <c r="DW177" s="87" t="e">
        <f t="shared" ca="1" si="699"/>
        <v>#VALUE!</v>
      </c>
      <c r="DY177" s="87" t="e">
        <f t="shared" ca="1" si="700"/>
        <v>#VALUE!</v>
      </c>
      <c r="DZ177" s="87" t="e">
        <f t="shared" ca="1" si="701"/>
        <v>#VALUE!</v>
      </c>
      <c r="EA177" s="87" t="e">
        <f t="shared" ca="1" si="702"/>
        <v>#VALUE!</v>
      </c>
      <c r="EB177" s="87" t="e">
        <f t="shared" ca="1" si="703"/>
        <v>#VALUE!</v>
      </c>
      <c r="EC177" s="87" t="e">
        <f t="shared" ca="1" si="704"/>
        <v>#VALUE!</v>
      </c>
      <c r="ED177" s="87" t="e">
        <f t="shared" ca="1" si="705"/>
        <v>#VALUE!</v>
      </c>
      <c r="EE177" s="87" t="e">
        <f t="shared" ca="1" si="706"/>
        <v>#VALUE!</v>
      </c>
      <c r="EF177" s="87" t="e">
        <f t="shared" ca="1" si="707"/>
        <v>#VALUE!</v>
      </c>
      <c r="EG177" s="87" t="e">
        <f t="shared" ca="1" si="708"/>
        <v>#VALUE!</v>
      </c>
      <c r="EH177" s="87" t="e">
        <f t="shared" ca="1" si="709"/>
        <v>#VALUE!</v>
      </c>
      <c r="EI177" s="87" t="e">
        <f t="shared" ca="1" si="710"/>
        <v>#VALUE!</v>
      </c>
      <c r="EJ177" s="87" t="e">
        <f t="shared" ca="1" si="711"/>
        <v>#VALUE!</v>
      </c>
      <c r="EK177" s="87" t="e">
        <f t="shared" ca="1" si="712"/>
        <v>#VALUE!</v>
      </c>
      <c r="EL177" s="87" t="e">
        <f t="shared" ca="1" si="713"/>
        <v>#VALUE!</v>
      </c>
      <c r="EM177" s="87" t="e">
        <f t="shared" ca="1" si="714"/>
        <v>#VALUE!</v>
      </c>
      <c r="EN177" s="87" t="e">
        <f t="shared" ca="1" si="715"/>
        <v>#VALUE!</v>
      </c>
      <c r="EO177" s="87" t="e">
        <f t="shared" ca="1" si="716"/>
        <v>#VALUE!</v>
      </c>
      <c r="EP177" s="87" t="e">
        <f t="shared" ca="1" si="717"/>
        <v>#VALUE!</v>
      </c>
      <c r="EQ177" s="87" t="e">
        <f t="shared" ca="1" si="718"/>
        <v>#VALUE!</v>
      </c>
      <c r="ER177" s="87" t="e">
        <f t="shared" ca="1" si="719"/>
        <v>#VALUE!</v>
      </c>
      <c r="ES177" s="87" t="e">
        <f t="shared" ca="1" si="720"/>
        <v>#VALUE!</v>
      </c>
      <c r="EU177" s="87" t="e">
        <f t="shared" ca="1" si="721"/>
        <v>#VALUE!</v>
      </c>
      <c r="EV177" s="87" t="e">
        <f t="shared" ca="1" si="722"/>
        <v>#VALUE!</v>
      </c>
      <c r="EW177" s="87" t="e">
        <f t="shared" ca="1" si="723"/>
        <v>#VALUE!</v>
      </c>
      <c r="EX177" s="87" t="e">
        <f t="shared" ca="1" si="724"/>
        <v>#VALUE!</v>
      </c>
      <c r="EY177" s="87" t="e">
        <f t="shared" ca="1" si="725"/>
        <v>#VALUE!</v>
      </c>
      <c r="EZ177" s="87" t="e">
        <f t="shared" ca="1" si="726"/>
        <v>#VALUE!</v>
      </c>
      <c r="FA177" s="87" t="e">
        <f t="shared" ca="1" si="727"/>
        <v>#VALUE!</v>
      </c>
      <c r="FB177" s="87" t="e">
        <f t="shared" ca="1" si="728"/>
        <v>#VALUE!</v>
      </c>
      <c r="FC177" s="87" t="e">
        <f t="shared" ca="1" si="729"/>
        <v>#VALUE!</v>
      </c>
      <c r="FD177" s="87" t="e">
        <f t="shared" ca="1" si="730"/>
        <v>#VALUE!</v>
      </c>
      <c r="FE177" s="87" t="e">
        <f t="shared" ca="1" si="731"/>
        <v>#VALUE!</v>
      </c>
      <c r="FF177" s="87" t="e">
        <f t="shared" ca="1" si="732"/>
        <v>#VALUE!</v>
      </c>
      <c r="FG177" s="87" t="e">
        <f t="shared" ca="1" si="733"/>
        <v>#VALUE!</v>
      </c>
      <c r="FH177" s="87" t="e">
        <f t="shared" ca="1" si="734"/>
        <v>#VALUE!</v>
      </c>
      <c r="FI177" s="87" t="e">
        <f t="shared" ca="1" si="735"/>
        <v>#VALUE!</v>
      </c>
      <c r="FJ177" s="87" t="e">
        <f t="shared" ca="1" si="736"/>
        <v>#VALUE!</v>
      </c>
      <c r="FK177" s="87" t="e">
        <f t="shared" ca="1" si="737"/>
        <v>#VALUE!</v>
      </c>
      <c r="FL177" s="87" t="e">
        <f t="shared" ca="1" si="738"/>
        <v>#VALUE!</v>
      </c>
      <c r="FM177" s="87" t="e">
        <f t="shared" ca="1" si="739"/>
        <v>#VALUE!</v>
      </c>
      <c r="FN177" s="87" t="e">
        <f t="shared" ca="1" si="740"/>
        <v>#VALUE!</v>
      </c>
      <c r="FO177" s="87" t="e">
        <f t="shared" ca="1" si="741"/>
        <v>#VALUE!</v>
      </c>
    </row>
    <row r="178" spans="1:171" x14ac:dyDescent="0.25">
      <c r="A178" s="87">
        <f t="shared" si="789"/>
        <v>169</v>
      </c>
      <c r="B178" s="87" t="e">
        <f t="shared" ca="1" si="744"/>
        <v>#N/A</v>
      </c>
      <c r="C178" s="87" t="e">
        <f t="shared" ca="1" si="745"/>
        <v>#REF!</v>
      </c>
      <c r="D178" s="87" t="e">
        <f t="shared" ca="1" si="746"/>
        <v>#REF!</v>
      </c>
      <c r="E178" s="87" t="e">
        <f t="shared" ca="1" si="747"/>
        <v>#REF!</v>
      </c>
      <c r="F178" s="87" t="e">
        <f t="shared" ca="1" si="748"/>
        <v>#REF!</v>
      </c>
      <c r="G178" s="87" t="e">
        <f t="shared" ca="1" si="749"/>
        <v>#REF!</v>
      </c>
      <c r="H178" s="87" t="e">
        <f t="shared" ca="1" si="750"/>
        <v>#REF!</v>
      </c>
      <c r="I178" s="87" t="e">
        <f t="shared" ca="1" si="751"/>
        <v>#REF!</v>
      </c>
      <c r="J178" s="87" t="e">
        <f t="shared" ca="1" si="752"/>
        <v>#REF!</v>
      </c>
      <c r="K178" s="87" t="e">
        <f t="shared" ca="1" si="753"/>
        <v>#REF!</v>
      </c>
      <c r="L178" s="87" t="e">
        <f t="shared" ca="1" si="754"/>
        <v>#REF!</v>
      </c>
      <c r="M178" s="87" t="e">
        <f t="shared" ca="1" si="755"/>
        <v>#REF!</v>
      </c>
      <c r="N178" s="87" t="e">
        <f t="shared" ca="1" si="756"/>
        <v>#REF!</v>
      </c>
      <c r="O178" s="87" t="e">
        <f t="shared" ca="1" si="757"/>
        <v>#REF!</v>
      </c>
      <c r="P178" s="87" t="e">
        <f t="shared" ca="1" si="758"/>
        <v>#REF!</v>
      </c>
      <c r="Q178" s="87" t="e">
        <f t="shared" ca="1" si="828"/>
        <v>#REF!</v>
      </c>
      <c r="R178" s="87" t="e">
        <f t="shared" ca="1" si="828"/>
        <v>#REF!</v>
      </c>
      <c r="S178" s="87" t="e">
        <f t="shared" ca="1" si="828"/>
        <v>#REF!</v>
      </c>
      <c r="T178" s="87" t="e">
        <f t="shared" ca="1" si="828"/>
        <v>#REF!</v>
      </c>
      <c r="U178" s="87" t="e">
        <f t="shared" ca="1" si="828"/>
        <v>#REF!</v>
      </c>
      <c r="X178" s="87">
        <f ca="1">Ranking!B174</f>
        <v>0</v>
      </c>
      <c r="Y178" s="87" t="e">
        <f ca="1">IF(AH178=0,0,Ranking!C174)</f>
        <v>#VALUE!</v>
      </c>
      <c r="Z178" s="91">
        <f ca="1">Ranking!G174</f>
        <v>0</v>
      </c>
      <c r="AA178" s="87" t="e">
        <f ca="1">MCA!ES177</f>
        <v>#REF!</v>
      </c>
      <c r="AB178" s="87">
        <f ca="1">MCA!ET177</f>
        <v>0</v>
      </c>
      <c r="AC178" s="87">
        <f ca="1">MCA!EU177</f>
        <v>0</v>
      </c>
      <c r="AD178" s="87" t="e">
        <f ca="1">INDEX('MCA-INPUT'!$C$22:$C$25,MATCH(AC178,$W$376:$W$379,0),1)</f>
        <v>#N/A</v>
      </c>
      <c r="AE178" s="87" t="e">
        <f t="shared" ca="1" si="652"/>
        <v>#VALUE!</v>
      </c>
      <c r="AF178" s="87">
        <f ca="1">MATCH(AB178,$AB$7:AB178,0)</f>
        <v>1</v>
      </c>
      <c r="AG178" s="87" t="str">
        <f t="shared" ca="1" si="653"/>
        <v>00</v>
      </c>
      <c r="AH178" s="87" t="e">
        <f t="shared" ca="1" si="654"/>
        <v>#VALUE!</v>
      </c>
      <c r="AI178" s="87" t="e">
        <f t="shared" ca="1" si="675"/>
        <v>#VALUE!</v>
      </c>
      <c r="AK178" s="87" t="e">
        <f t="shared" ca="1" si="655"/>
        <v>#VALUE!</v>
      </c>
      <c r="AL178" s="87" t="e">
        <f t="shared" ca="1" si="676"/>
        <v>#VALUE!</v>
      </c>
      <c r="AM178" s="87" t="e">
        <f t="shared" ca="1" si="656"/>
        <v>#VALUE!</v>
      </c>
      <c r="AN178" s="87" t="e">
        <f t="shared" ref="AN178:BA178" ca="1" si="845">IF(AM178&gt;0,2,IF($AL178&lt;=AN$5,1,0))</f>
        <v>#VALUE!</v>
      </c>
      <c r="AO178" s="87" t="e">
        <f t="shared" ca="1" si="845"/>
        <v>#VALUE!</v>
      </c>
      <c r="AP178" s="87" t="e">
        <f t="shared" ca="1" si="845"/>
        <v>#VALUE!</v>
      </c>
      <c r="AQ178" s="87" t="e">
        <f t="shared" ca="1" si="845"/>
        <v>#VALUE!</v>
      </c>
      <c r="AR178" s="87" t="e">
        <f t="shared" ca="1" si="845"/>
        <v>#VALUE!</v>
      </c>
      <c r="AS178" s="87" t="e">
        <f t="shared" ca="1" si="845"/>
        <v>#VALUE!</v>
      </c>
      <c r="AT178" s="87" t="e">
        <f t="shared" ca="1" si="845"/>
        <v>#VALUE!</v>
      </c>
      <c r="AU178" s="87" t="e">
        <f t="shared" ca="1" si="845"/>
        <v>#VALUE!</v>
      </c>
      <c r="AV178" s="87" t="e">
        <f t="shared" ca="1" si="845"/>
        <v>#VALUE!</v>
      </c>
      <c r="AW178" s="87" t="e">
        <f t="shared" ca="1" si="845"/>
        <v>#VALUE!</v>
      </c>
      <c r="AX178" s="87" t="e">
        <f t="shared" ca="1" si="845"/>
        <v>#VALUE!</v>
      </c>
      <c r="AY178" s="87" t="e">
        <f t="shared" ca="1" si="845"/>
        <v>#VALUE!</v>
      </c>
      <c r="AZ178" s="87" t="e">
        <f t="shared" ca="1" si="845"/>
        <v>#VALUE!</v>
      </c>
      <c r="BA178" s="87" t="e">
        <f t="shared" ca="1" si="845"/>
        <v>#VALUE!</v>
      </c>
      <c r="BB178" s="87" t="e">
        <f t="shared" ref="BB178:BF178" ca="1" si="846">IF(BA178&gt;0,2,IF($AL178&lt;=BB$5,1,0))</f>
        <v>#VALUE!</v>
      </c>
      <c r="BC178" s="87" t="e">
        <f t="shared" ca="1" si="846"/>
        <v>#VALUE!</v>
      </c>
      <c r="BD178" s="87" t="e">
        <f t="shared" ca="1" si="846"/>
        <v>#VALUE!</v>
      </c>
      <c r="BE178" s="87" t="e">
        <f t="shared" ca="1" si="846"/>
        <v>#VALUE!</v>
      </c>
      <c r="BF178" s="87" t="e">
        <f t="shared" ca="1" si="846"/>
        <v>#VALUE!</v>
      </c>
      <c r="BH178" s="87" t="e">
        <f t="shared" ca="1" si="659"/>
        <v>#VALUE!</v>
      </c>
      <c r="BI178" s="87" t="e">
        <f t="shared" ca="1" si="660"/>
        <v>#VALUE!</v>
      </c>
      <c r="BJ178" s="87" t="e">
        <f t="shared" ca="1" si="661"/>
        <v>#VALUE!</v>
      </c>
      <c r="BK178" s="87" t="e">
        <f t="shared" ca="1" si="662"/>
        <v>#VALUE!</v>
      </c>
      <c r="BL178" s="87" t="e">
        <f t="shared" ca="1" si="663"/>
        <v>#VALUE!</v>
      </c>
      <c r="BM178" s="87" t="e">
        <f t="shared" ca="1" si="664"/>
        <v>#VALUE!</v>
      </c>
      <c r="BN178" s="87" t="e">
        <f t="shared" ca="1" si="665"/>
        <v>#VALUE!</v>
      </c>
      <c r="BO178" s="87" t="e">
        <f t="shared" ca="1" si="666"/>
        <v>#VALUE!</v>
      </c>
      <c r="BP178" s="87" t="e">
        <f t="shared" ca="1" si="667"/>
        <v>#VALUE!</v>
      </c>
      <c r="BQ178" s="87" t="e">
        <f t="shared" ca="1" si="668"/>
        <v>#VALUE!</v>
      </c>
      <c r="BR178" s="87" t="e">
        <f t="shared" ca="1" si="669"/>
        <v>#VALUE!</v>
      </c>
      <c r="BS178" s="87" t="e">
        <f t="shared" ca="1" si="670"/>
        <v>#VALUE!</v>
      </c>
      <c r="BT178" s="87" t="e">
        <f t="shared" ca="1" si="671"/>
        <v>#VALUE!</v>
      </c>
      <c r="BU178" s="87" t="e">
        <f t="shared" ca="1" si="672"/>
        <v>#VALUE!</v>
      </c>
      <c r="BV178" s="87" t="e">
        <f t="shared" ca="1" si="673"/>
        <v>#VALUE!</v>
      </c>
      <c r="BW178" s="87" t="e">
        <f t="shared" ca="1" si="823"/>
        <v>#VALUE!</v>
      </c>
      <c r="BX178" s="87" t="e">
        <f t="shared" ca="1" si="823"/>
        <v>#VALUE!</v>
      </c>
      <c r="BY178" s="87" t="e">
        <f t="shared" ca="1" si="823"/>
        <v>#VALUE!</v>
      </c>
      <c r="BZ178" s="87" t="e">
        <f t="shared" ca="1" si="823"/>
        <v>#VALUE!</v>
      </c>
      <c r="CA178" s="87" t="e">
        <f t="shared" ca="1" si="823"/>
        <v>#VALUE!</v>
      </c>
      <c r="CD178" s="87" t="e">
        <f t="array" aca="1" ref="CD178" ca="1">IF(CD177=0,0,MIN(IF(CD$7:CD$109&gt;CD177,CD$7:CD$109,"")))</f>
        <v>#N/A</v>
      </c>
      <c r="CE178" s="87" t="e">
        <f t="array" aca="1" ref="CE178" ca="1">IF(CE177=0,0,MIN(IF(CE$7:CE$109&gt;CE177,CE$7:CE$109,"")))</f>
        <v>#REF!</v>
      </c>
      <c r="CF178" s="87" t="e">
        <f t="array" aca="1" ref="CF178" ca="1">IF(CF177=0,0,MIN(IF(CF$7:CF$109&gt;CF177,CF$7:CF$109,"")))</f>
        <v>#REF!</v>
      </c>
      <c r="CG178" s="87" t="e">
        <f t="array" aca="1" ref="CG178" ca="1">IF(CG177=0,0,MIN(IF(CG$7:CG$109&gt;CG177,CG$7:CG$109,"")))</f>
        <v>#REF!</v>
      </c>
      <c r="CH178" s="87" t="e">
        <f t="array" aca="1" ref="CH178" ca="1">IF(CH177=0,0,MIN(IF(CH$7:CH$109&gt;CH177,CH$7:CH$109,"")))</f>
        <v>#REF!</v>
      </c>
      <c r="CI178" s="87" t="e">
        <f t="array" aca="1" ref="CI178" ca="1">IF(CI177=0,0,MIN(IF(CI$7:CI$109&gt;CI177,CI$7:CI$109,"")))</f>
        <v>#REF!</v>
      </c>
      <c r="CJ178" s="87" t="e">
        <f t="array" aca="1" ref="CJ178" ca="1">IF(CJ177=0,0,MIN(IF(CJ$7:CJ$109&gt;CJ177,CJ$7:CJ$109,"")))</f>
        <v>#REF!</v>
      </c>
      <c r="CK178" s="87" t="e">
        <f t="array" aca="1" ref="CK178" ca="1">IF(CK177=0,0,MIN(IF(CK$7:CK$109&gt;CK177,CK$7:CK$109,"")))</f>
        <v>#REF!</v>
      </c>
      <c r="CL178" s="87" t="e">
        <f t="array" aca="1" ref="CL178" ca="1">IF(CL177=0,0,MIN(IF(CL$7:CL$109&gt;CL177,CL$7:CL$109,"")))</f>
        <v>#REF!</v>
      </c>
      <c r="CM178" s="87" t="e">
        <f t="array" aca="1" ref="CM178" ca="1">IF(CM177=0,0,MIN(IF(CM$7:CM$109&gt;CM177,CM$7:CM$109,"")))</f>
        <v>#REF!</v>
      </c>
      <c r="CN178" s="87" t="e">
        <f t="array" aca="1" ref="CN178" ca="1">IF(CN177=0,0,MIN(IF(CN$7:CN$109&gt;CN177,CN$7:CN$109,"")))</f>
        <v>#REF!</v>
      </c>
      <c r="CO178" s="87" t="e">
        <f t="array" aca="1" ref="CO178" ca="1">IF(CO177=0,0,MIN(IF(CO$7:CO$109&gt;CO177,CO$7:CO$109,"")))</f>
        <v>#REF!</v>
      </c>
      <c r="CP178" s="87" t="e">
        <f t="array" aca="1" ref="CP178" ca="1">IF(CP177=0,0,MIN(IF(CP$7:CP$109&gt;CP177,CP$7:CP$109,"")))</f>
        <v>#REF!</v>
      </c>
      <c r="CQ178" s="87" t="e">
        <f t="array" aca="1" ref="CQ178" ca="1">IF(CQ177=0,0,MIN(IF(CQ$7:CQ$109&gt;CQ177,CQ$7:CQ$109,"")))</f>
        <v>#REF!</v>
      </c>
      <c r="CR178" s="87" t="e">
        <f t="array" aca="1" ref="CR178" ca="1">IF(CR177=0,0,MIN(IF(CR$7:CR$109&gt;CR177,CR$7:CR$109,"")))</f>
        <v>#REF!</v>
      </c>
      <c r="CS178" s="87" t="e">
        <f t="array" aca="1" ref="CS178" ca="1">IF(CS177=0,0,MIN(IF(CS$7:CS$109&gt;CS177,CS$7:CS$109,"")))</f>
        <v>#REF!</v>
      </c>
      <c r="CT178" s="87" t="e">
        <f t="array" aca="1" ref="CT178" ca="1">IF(CT177=0,0,MIN(IF(CT$7:CT$109&gt;CT177,CT$7:CT$109,"")))</f>
        <v>#REF!</v>
      </c>
      <c r="CU178" s="87" t="e">
        <f t="array" aca="1" ref="CU178" ca="1">IF(CU177=0,0,MIN(IF(CU$7:CU$109&gt;CU177,CU$7:CU$109,"")))</f>
        <v>#REF!</v>
      </c>
      <c r="CV178" s="87" t="e">
        <f t="array" aca="1" ref="CV178" ca="1">IF(CV177=0,0,MIN(IF(CV$7:CV$109&gt;CV177,CV$7:CV$109,"")))</f>
        <v>#REF!</v>
      </c>
      <c r="CW178" s="87" t="e">
        <f t="array" aca="1" ref="CW178" ca="1">IF(CW177=0,0,MIN(IF(CW$7:CW$109&gt;CW177,CW$7:CW$109,"")))</f>
        <v>#REF!</v>
      </c>
      <c r="DC178" s="87" t="e">
        <f t="shared" ca="1" si="679"/>
        <v>#VALUE!</v>
      </c>
      <c r="DD178" s="87" t="e">
        <f t="shared" ca="1" si="680"/>
        <v>#VALUE!</v>
      </c>
      <c r="DE178" s="87" t="e">
        <f t="shared" ca="1" si="681"/>
        <v>#VALUE!</v>
      </c>
      <c r="DF178" s="87" t="e">
        <f t="shared" ca="1" si="682"/>
        <v>#VALUE!</v>
      </c>
      <c r="DG178" s="87" t="e">
        <f t="shared" ca="1" si="683"/>
        <v>#VALUE!</v>
      </c>
      <c r="DH178" s="87" t="e">
        <f t="shared" ca="1" si="684"/>
        <v>#VALUE!</v>
      </c>
      <c r="DI178" s="87" t="e">
        <f t="shared" ca="1" si="685"/>
        <v>#VALUE!</v>
      </c>
      <c r="DJ178" s="87" t="e">
        <f t="shared" ca="1" si="686"/>
        <v>#VALUE!</v>
      </c>
      <c r="DK178" s="87" t="e">
        <f t="shared" ca="1" si="687"/>
        <v>#VALUE!</v>
      </c>
      <c r="DL178" s="87" t="e">
        <f t="shared" ca="1" si="688"/>
        <v>#VALUE!</v>
      </c>
      <c r="DM178" s="87" t="e">
        <f t="shared" ca="1" si="689"/>
        <v>#VALUE!</v>
      </c>
      <c r="DN178" s="87" t="e">
        <f t="shared" ca="1" si="690"/>
        <v>#VALUE!</v>
      </c>
      <c r="DO178" s="87" t="e">
        <f t="shared" ca="1" si="691"/>
        <v>#VALUE!</v>
      </c>
      <c r="DP178" s="87" t="e">
        <f t="shared" ca="1" si="692"/>
        <v>#VALUE!</v>
      </c>
      <c r="DQ178" s="87" t="e">
        <f t="shared" ca="1" si="693"/>
        <v>#VALUE!</v>
      </c>
      <c r="DR178" s="87" t="e">
        <f t="shared" ca="1" si="694"/>
        <v>#VALUE!</v>
      </c>
      <c r="DS178" s="87" t="e">
        <f t="shared" ca="1" si="695"/>
        <v>#VALUE!</v>
      </c>
      <c r="DT178" s="87" t="e">
        <f t="shared" ca="1" si="696"/>
        <v>#VALUE!</v>
      </c>
      <c r="DU178" s="87" t="e">
        <f t="shared" ca="1" si="697"/>
        <v>#VALUE!</v>
      </c>
      <c r="DV178" s="87" t="e">
        <f t="shared" ca="1" si="698"/>
        <v>#VALUE!</v>
      </c>
      <c r="DW178" s="87" t="e">
        <f t="shared" ca="1" si="699"/>
        <v>#VALUE!</v>
      </c>
      <c r="DY178" s="87" t="e">
        <f t="shared" ca="1" si="700"/>
        <v>#VALUE!</v>
      </c>
      <c r="DZ178" s="87" t="e">
        <f t="shared" ca="1" si="701"/>
        <v>#VALUE!</v>
      </c>
      <c r="EA178" s="87" t="e">
        <f t="shared" ca="1" si="702"/>
        <v>#VALUE!</v>
      </c>
      <c r="EB178" s="87" t="e">
        <f t="shared" ca="1" si="703"/>
        <v>#VALUE!</v>
      </c>
      <c r="EC178" s="87" t="e">
        <f t="shared" ca="1" si="704"/>
        <v>#VALUE!</v>
      </c>
      <c r="ED178" s="87" t="e">
        <f t="shared" ca="1" si="705"/>
        <v>#VALUE!</v>
      </c>
      <c r="EE178" s="87" t="e">
        <f t="shared" ca="1" si="706"/>
        <v>#VALUE!</v>
      </c>
      <c r="EF178" s="87" t="e">
        <f t="shared" ca="1" si="707"/>
        <v>#VALUE!</v>
      </c>
      <c r="EG178" s="87" t="e">
        <f t="shared" ca="1" si="708"/>
        <v>#VALUE!</v>
      </c>
      <c r="EH178" s="87" t="e">
        <f t="shared" ca="1" si="709"/>
        <v>#VALUE!</v>
      </c>
      <c r="EI178" s="87" t="e">
        <f t="shared" ca="1" si="710"/>
        <v>#VALUE!</v>
      </c>
      <c r="EJ178" s="87" t="e">
        <f t="shared" ca="1" si="711"/>
        <v>#VALUE!</v>
      </c>
      <c r="EK178" s="87" t="e">
        <f t="shared" ca="1" si="712"/>
        <v>#VALUE!</v>
      </c>
      <c r="EL178" s="87" t="e">
        <f t="shared" ca="1" si="713"/>
        <v>#VALUE!</v>
      </c>
      <c r="EM178" s="87" t="e">
        <f t="shared" ca="1" si="714"/>
        <v>#VALUE!</v>
      </c>
      <c r="EN178" s="87" t="e">
        <f t="shared" ca="1" si="715"/>
        <v>#VALUE!</v>
      </c>
      <c r="EO178" s="87" t="e">
        <f t="shared" ca="1" si="716"/>
        <v>#VALUE!</v>
      </c>
      <c r="EP178" s="87" t="e">
        <f t="shared" ca="1" si="717"/>
        <v>#VALUE!</v>
      </c>
      <c r="EQ178" s="87" t="e">
        <f t="shared" ca="1" si="718"/>
        <v>#VALUE!</v>
      </c>
      <c r="ER178" s="87" t="e">
        <f t="shared" ca="1" si="719"/>
        <v>#VALUE!</v>
      </c>
      <c r="ES178" s="87" t="e">
        <f t="shared" ca="1" si="720"/>
        <v>#VALUE!</v>
      </c>
      <c r="EU178" s="87" t="e">
        <f t="shared" ca="1" si="721"/>
        <v>#VALUE!</v>
      </c>
      <c r="EV178" s="87" t="e">
        <f t="shared" ca="1" si="722"/>
        <v>#VALUE!</v>
      </c>
      <c r="EW178" s="87" t="e">
        <f t="shared" ca="1" si="723"/>
        <v>#VALUE!</v>
      </c>
      <c r="EX178" s="87" t="e">
        <f t="shared" ca="1" si="724"/>
        <v>#VALUE!</v>
      </c>
      <c r="EY178" s="87" t="e">
        <f t="shared" ca="1" si="725"/>
        <v>#VALUE!</v>
      </c>
      <c r="EZ178" s="87" t="e">
        <f t="shared" ca="1" si="726"/>
        <v>#VALUE!</v>
      </c>
      <c r="FA178" s="87" t="e">
        <f t="shared" ca="1" si="727"/>
        <v>#VALUE!</v>
      </c>
      <c r="FB178" s="87" t="e">
        <f t="shared" ca="1" si="728"/>
        <v>#VALUE!</v>
      </c>
      <c r="FC178" s="87" t="e">
        <f t="shared" ca="1" si="729"/>
        <v>#VALUE!</v>
      </c>
      <c r="FD178" s="87" t="e">
        <f t="shared" ca="1" si="730"/>
        <v>#VALUE!</v>
      </c>
      <c r="FE178" s="87" t="e">
        <f t="shared" ca="1" si="731"/>
        <v>#VALUE!</v>
      </c>
      <c r="FF178" s="87" t="e">
        <f t="shared" ca="1" si="732"/>
        <v>#VALUE!</v>
      </c>
      <c r="FG178" s="87" t="e">
        <f t="shared" ca="1" si="733"/>
        <v>#VALUE!</v>
      </c>
      <c r="FH178" s="87" t="e">
        <f t="shared" ca="1" si="734"/>
        <v>#VALUE!</v>
      </c>
      <c r="FI178" s="87" t="e">
        <f t="shared" ca="1" si="735"/>
        <v>#VALUE!</v>
      </c>
      <c r="FJ178" s="87" t="e">
        <f t="shared" ca="1" si="736"/>
        <v>#VALUE!</v>
      </c>
      <c r="FK178" s="87" t="e">
        <f t="shared" ca="1" si="737"/>
        <v>#VALUE!</v>
      </c>
      <c r="FL178" s="87" t="e">
        <f t="shared" ca="1" si="738"/>
        <v>#VALUE!</v>
      </c>
      <c r="FM178" s="87" t="e">
        <f t="shared" ca="1" si="739"/>
        <v>#VALUE!</v>
      </c>
      <c r="FN178" s="87" t="e">
        <f t="shared" ca="1" si="740"/>
        <v>#VALUE!</v>
      </c>
      <c r="FO178" s="87" t="e">
        <f t="shared" ca="1" si="741"/>
        <v>#VALUE!</v>
      </c>
    </row>
    <row r="179" spans="1:171" x14ac:dyDescent="0.25">
      <c r="A179" s="87">
        <f t="shared" si="789"/>
        <v>170</v>
      </c>
      <c r="B179" s="87" t="e">
        <f t="shared" ca="1" si="744"/>
        <v>#N/A</v>
      </c>
      <c r="C179" s="87" t="e">
        <f t="shared" ca="1" si="745"/>
        <v>#REF!</v>
      </c>
      <c r="D179" s="87" t="e">
        <f t="shared" ca="1" si="746"/>
        <v>#REF!</v>
      </c>
      <c r="E179" s="87" t="e">
        <f t="shared" ca="1" si="747"/>
        <v>#REF!</v>
      </c>
      <c r="F179" s="87" t="e">
        <f t="shared" ca="1" si="748"/>
        <v>#REF!</v>
      </c>
      <c r="G179" s="87" t="e">
        <f t="shared" ca="1" si="749"/>
        <v>#REF!</v>
      </c>
      <c r="H179" s="87" t="e">
        <f t="shared" ca="1" si="750"/>
        <v>#REF!</v>
      </c>
      <c r="I179" s="87" t="e">
        <f t="shared" ca="1" si="751"/>
        <v>#REF!</v>
      </c>
      <c r="J179" s="87" t="e">
        <f t="shared" ca="1" si="752"/>
        <v>#REF!</v>
      </c>
      <c r="K179" s="87" t="e">
        <f t="shared" ca="1" si="753"/>
        <v>#REF!</v>
      </c>
      <c r="L179" s="87" t="e">
        <f t="shared" ca="1" si="754"/>
        <v>#REF!</v>
      </c>
      <c r="M179" s="87" t="e">
        <f t="shared" ca="1" si="755"/>
        <v>#REF!</v>
      </c>
      <c r="N179" s="87" t="e">
        <f t="shared" ca="1" si="756"/>
        <v>#REF!</v>
      </c>
      <c r="O179" s="87" t="e">
        <f t="shared" ca="1" si="757"/>
        <v>#REF!</v>
      </c>
      <c r="P179" s="87" t="e">
        <f t="shared" ca="1" si="758"/>
        <v>#REF!</v>
      </c>
      <c r="Q179" s="87" t="e">
        <f t="shared" ca="1" si="828"/>
        <v>#REF!</v>
      </c>
      <c r="R179" s="87" t="e">
        <f t="shared" ca="1" si="828"/>
        <v>#REF!</v>
      </c>
      <c r="S179" s="87" t="e">
        <f t="shared" ca="1" si="828"/>
        <v>#REF!</v>
      </c>
      <c r="T179" s="87" t="e">
        <f t="shared" ca="1" si="828"/>
        <v>#REF!</v>
      </c>
      <c r="U179" s="87" t="e">
        <f t="shared" ca="1" si="828"/>
        <v>#REF!</v>
      </c>
      <c r="X179" s="87">
        <f ca="1">Ranking!B175</f>
        <v>0</v>
      </c>
      <c r="Y179" s="87" t="e">
        <f ca="1">IF(AH179=0,0,Ranking!C175)</f>
        <v>#VALUE!</v>
      </c>
      <c r="Z179" s="91">
        <f ca="1">Ranking!G175</f>
        <v>0</v>
      </c>
      <c r="AA179" s="87" t="e">
        <f ca="1">MCA!ES178</f>
        <v>#REF!</v>
      </c>
      <c r="AB179" s="87">
        <f ca="1">MCA!ET178</f>
        <v>0</v>
      </c>
      <c r="AC179" s="87">
        <f ca="1">MCA!EU178</f>
        <v>0</v>
      </c>
      <c r="AD179" s="87" t="e">
        <f ca="1">INDEX('MCA-INPUT'!$C$22:$C$25,MATCH(AC179,$W$376:$W$379,0),1)</f>
        <v>#N/A</v>
      </c>
      <c r="AE179" s="87" t="e">
        <f t="shared" ca="1" si="652"/>
        <v>#VALUE!</v>
      </c>
      <c r="AF179" s="87">
        <f ca="1">MATCH(AB179,$AB$7:AB179,0)</f>
        <v>1</v>
      </c>
      <c r="AG179" s="87" t="str">
        <f t="shared" ca="1" si="653"/>
        <v>00</v>
      </c>
      <c r="AH179" s="87" t="e">
        <f t="shared" ca="1" si="654"/>
        <v>#VALUE!</v>
      </c>
      <c r="AI179" s="87" t="e">
        <f t="shared" ca="1" si="675"/>
        <v>#VALUE!</v>
      </c>
      <c r="AK179" s="87" t="e">
        <f t="shared" ca="1" si="655"/>
        <v>#VALUE!</v>
      </c>
      <c r="AL179" s="87" t="e">
        <f t="shared" ca="1" si="676"/>
        <v>#VALUE!</v>
      </c>
      <c r="AM179" s="87" t="e">
        <f t="shared" ca="1" si="656"/>
        <v>#VALUE!</v>
      </c>
      <c r="AN179" s="87" t="e">
        <f t="shared" ref="AN179:BA179" ca="1" si="847">IF(AM179&gt;0,2,IF($AL179&lt;=AN$5,1,0))</f>
        <v>#VALUE!</v>
      </c>
      <c r="AO179" s="87" t="e">
        <f t="shared" ca="1" si="847"/>
        <v>#VALUE!</v>
      </c>
      <c r="AP179" s="87" t="e">
        <f t="shared" ca="1" si="847"/>
        <v>#VALUE!</v>
      </c>
      <c r="AQ179" s="87" t="e">
        <f t="shared" ca="1" si="847"/>
        <v>#VALUE!</v>
      </c>
      <c r="AR179" s="87" t="e">
        <f t="shared" ca="1" si="847"/>
        <v>#VALUE!</v>
      </c>
      <c r="AS179" s="87" t="e">
        <f t="shared" ca="1" si="847"/>
        <v>#VALUE!</v>
      </c>
      <c r="AT179" s="87" t="e">
        <f t="shared" ca="1" si="847"/>
        <v>#VALUE!</v>
      </c>
      <c r="AU179" s="87" t="e">
        <f t="shared" ca="1" si="847"/>
        <v>#VALUE!</v>
      </c>
      <c r="AV179" s="87" t="e">
        <f t="shared" ca="1" si="847"/>
        <v>#VALUE!</v>
      </c>
      <c r="AW179" s="87" t="e">
        <f t="shared" ca="1" si="847"/>
        <v>#VALUE!</v>
      </c>
      <c r="AX179" s="87" t="e">
        <f t="shared" ca="1" si="847"/>
        <v>#VALUE!</v>
      </c>
      <c r="AY179" s="87" t="e">
        <f t="shared" ca="1" si="847"/>
        <v>#VALUE!</v>
      </c>
      <c r="AZ179" s="87" t="e">
        <f t="shared" ca="1" si="847"/>
        <v>#VALUE!</v>
      </c>
      <c r="BA179" s="87" t="e">
        <f t="shared" ca="1" si="847"/>
        <v>#VALUE!</v>
      </c>
      <c r="BB179" s="87" t="e">
        <f t="shared" ref="BB179:BF179" ca="1" si="848">IF(BA179&gt;0,2,IF($AL179&lt;=BB$5,1,0))</f>
        <v>#VALUE!</v>
      </c>
      <c r="BC179" s="87" t="e">
        <f t="shared" ca="1" si="848"/>
        <v>#VALUE!</v>
      </c>
      <c r="BD179" s="87" t="e">
        <f t="shared" ca="1" si="848"/>
        <v>#VALUE!</v>
      </c>
      <c r="BE179" s="87" t="e">
        <f t="shared" ca="1" si="848"/>
        <v>#VALUE!</v>
      </c>
      <c r="BF179" s="87" t="e">
        <f t="shared" ca="1" si="848"/>
        <v>#VALUE!</v>
      </c>
      <c r="BH179" s="87" t="e">
        <f t="shared" ca="1" si="659"/>
        <v>#VALUE!</v>
      </c>
      <c r="BI179" s="87" t="e">
        <f t="shared" ca="1" si="660"/>
        <v>#VALUE!</v>
      </c>
      <c r="BJ179" s="87" t="e">
        <f t="shared" ca="1" si="661"/>
        <v>#VALUE!</v>
      </c>
      <c r="BK179" s="87" t="e">
        <f t="shared" ca="1" si="662"/>
        <v>#VALUE!</v>
      </c>
      <c r="BL179" s="87" t="e">
        <f t="shared" ca="1" si="663"/>
        <v>#VALUE!</v>
      </c>
      <c r="BM179" s="87" t="e">
        <f t="shared" ca="1" si="664"/>
        <v>#VALUE!</v>
      </c>
      <c r="BN179" s="87" t="e">
        <f t="shared" ca="1" si="665"/>
        <v>#VALUE!</v>
      </c>
      <c r="BO179" s="87" t="e">
        <f t="shared" ca="1" si="666"/>
        <v>#VALUE!</v>
      </c>
      <c r="BP179" s="87" t="e">
        <f t="shared" ca="1" si="667"/>
        <v>#VALUE!</v>
      </c>
      <c r="BQ179" s="87" t="e">
        <f t="shared" ca="1" si="668"/>
        <v>#VALUE!</v>
      </c>
      <c r="BR179" s="87" t="e">
        <f t="shared" ca="1" si="669"/>
        <v>#VALUE!</v>
      </c>
      <c r="BS179" s="87" t="e">
        <f t="shared" ca="1" si="670"/>
        <v>#VALUE!</v>
      </c>
      <c r="BT179" s="87" t="e">
        <f t="shared" ca="1" si="671"/>
        <v>#VALUE!</v>
      </c>
      <c r="BU179" s="87" t="e">
        <f t="shared" ca="1" si="672"/>
        <v>#VALUE!</v>
      </c>
      <c r="BV179" s="87" t="e">
        <f t="shared" ca="1" si="673"/>
        <v>#VALUE!</v>
      </c>
      <c r="BW179" s="87" t="e">
        <f t="shared" ca="1" si="823"/>
        <v>#VALUE!</v>
      </c>
      <c r="BX179" s="87" t="e">
        <f t="shared" ca="1" si="823"/>
        <v>#VALUE!</v>
      </c>
      <c r="BY179" s="87" t="e">
        <f t="shared" ca="1" si="823"/>
        <v>#VALUE!</v>
      </c>
      <c r="BZ179" s="87" t="e">
        <f t="shared" ca="1" si="823"/>
        <v>#VALUE!</v>
      </c>
      <c r="CA179" s="87" t="e">
        <f t="shared" ca="1" si="823"/>
        <v>#VALUE!</v>
      </c>
      <c r="CD179" s="87" t="e">
        <f t="array" aca="1" ref="CD179" ca="1">IF(CD178=0,0,MIN(IF(CD$7:CD$109&gt;CD178,CD$7:CD$109,"")))</f>
        <v>#N/A</v>
      </c>
      <c r="CE179" s="87" t="e">
        <f t="array" aca="1" ref="CE179" ca="1">IF(CE178=0,0,MIN(IF(CE$7:CE$109&gt;CE178,CE$7:CE$109,"")))</f>
        <v>#REF!</v>
      </c>
      <c r="CF179" s="87" t="e">
        <f t="array" aca="1" ref="CF179" ca="1">IF(CF178=0,0,MIN(IF(CF$7:CF$109&gt;CF178,CF$7:CF$109,"")))</f>
        <v>#REF!</v>
      </c>
      <c r="CG179" s="87" t="e">
        <f t="array" aca="1" ref="CG179" ca="1">IF(CG178=0,0,MIN(IF(CG$7:CG$109&gt;CG178,CG$7:CG$109,"")))</f>
        <v>#REF!</v>
      </c>
      <c r="CH179" s="87" t="e">
        <f t="array" aca="1" ref="CH179" ca="1">IF(CH178=0,0,MIN(IF(CH$7:CH$109&gt;CH178,CH$7:CH$109,"")))</f>
        <v>#REF!</v>
      </c>
      <c r="CI179" s="87" t="e">
        <f t="array" aca="1" ref="CI179" ca="1">IF(CI178=0,0,MIN(IF(CI$7:CI$109&gt;CI178,CI$7:CI$109,"")))</f>
        <v>#REF!</v>
      </c>
      <c r="CJ179" s="87" t="e">
        <f t="array" aca="1" ref="CJ179" ca="1">IF(CJ178=0,0,MIN(IF(CJ$7:CJ$109&gt;CJ178,CJ$7:CJ$109,"")))</f>
        <v>#REF!</v>
      </c>
      <c r="CK179" s="87" t="e">
        <f t="array" aca="1" ref="CK179" ca="1">IF(CK178=0,0,MIN(IF(CK$7:CK$109&gt;CK178,CK$7:CK$109,"")))</f>
        <v>#REF!</v>
      </c>
      <c r="CL179" s="87" t="e">
        <f t="array" aca="1" ref="CL179" ca="1">IF(CL178=0,0,MIN(IF(CL$7:CL$109&gt;CL178,CL$7:CL$109,"")))</f>
        <v>#REF!</v>
      </c>
      <c r="CM179" s="87" t="e">
        <f t="array" aca="1" ref="CM179" ca="1">IF(CM178=0,0,MIN(IF(CM$7:CM$109&gt;CM178,CM$7:CM$109,"")))</f>
        <v>#REF!</v>
      </c>
      <c r="CN179" s="87" t="e">
        <f t="array" aca="1" ref="CN179" ca="1">IF(CN178=0,0,MIN(IF(CN$7:CN$109&gt;CN178,CN$7:CN$109,"")))</f>
        <v>#REF!</v>
      </c>
      <c r="CO179" s="87" t="e">
        <f t="array" aca="1" ref="CO179" ca="1">IF(CO178=0,0,MIN(IF(CO$7:CO$109&gt;CO178,CO$7:CO$109,"")))</f>
        <v>#REF!</v>
      </c>
      <c r="CP179" s="87" t="e">
        <f t="array" aca="1" ref="CP179" ca="1">IF(CP178=0,0,MIN(IF(CP$7:CP$109&gt;CP178,CP$7:CP$109,"")))</f>
        <v>#REF!</v>
      </c>
      <c r="CQ179" s="87" t="e">
        <f t="array" aca="1" ref="CQ179" ca="1">IF(CQ178=0,0,MIN(IF(CQ$7:CQ$109&gt;CQ178,CQ$7:CQ$109,"")))</f>
        <v>#REF!</v>
      </c>
      <c r="CR179" s="87" t="e">
        <f t="array" aca="1" ref="CR179" ca="1">IF(CR178=0,0,MIN(IF(CR$7:CR$109&gt;CR178,CR$7:CR$109,"")))</f>
        <v>#REF!</v>
      </c>
      <c r="CS179" s="87" t="e">
        <f t="array" aca="1" ref="CS179" ca="1">IF(CS178=0,0,MIN(IF(CS$7:CS$109&gt;CS178,CS$7:CS$109,"")))</f>
        <v>#REF!</v>
      </c>
      <c r="CT179" s="87" t="e">
        <f t="array" aca="1" ref="CT179" ca="1">IF(CT178=0,0,MIN(IF(CT$7:CT$109&gt;CT178,CT$7:CT$109,"")))</f>
        <v>#REF!</v>
      </c>
      <c r="CU179" s="87" t="e">
        <f t="array" aca="1" ref="CU179" ca="1">IF(CU178=0,0,MIN(IF(CU$7:CU$109&gt;CU178,CU$7:CU$109,"")))</f>
        <v>#REF!</v>
      </c>
      <c r="CV179" s="87" t="e">
        <f t="array" aca="1" ref="CV179" ca="1">IF(CV178=0,0,MIN(IF(CV$7:CV$109&gt;CV178,CV$7:CV$109,"")))</f>
        <v>#REF!</v>
      </c>
      <c r="CW179" s="87" t="e">
        <f t="array" aca="1" ref="CW179" ca="1">IF(CW178=0,0,MIN(IF(CW$7:CW$109&gt;CW178,CW$7:CW$109,"")))</f>
        <v>#REF!</v>
      </c>
      <c r="DC179" s="87" t="e">
        <f t="shared" ca="1" si="679"/>
        <v>#VALUE!</v>
      </c>
      <c r="DD179" s="87" t="e">
        <f t="shared" ca="1" si="680"/>
        <v>#VALUE!</v>
      </c>
      <c r="DE179" s="87" t="e">
        <f t="shared" ca="1" si="681"/>
        <v>#VALUE!</v>
      </c>
      <c r="DF179" s="87" t="e">
        <f t="shared" ca="1" si="682"/>
        <v>#VALUE!</v>
      </c>
      <c r="DG179" s="87" t="e">
        <f t="shared" ca="1" si="683"/>
        <v>#VALUE!</v>
      </c>
      <c r="DH179" s="87" t="e">
        <f t="shared" ca="1" si="684"/>
        <v>#VALUE!</v>
      </c>
      <c r="DI179" s="87" t="e">
        <f t="shared" ca="1" si="685"/>
        <v>#VALUE!</v>
      </c>
      <c r="DJ179" s="87" t="e">
        <f t="shared" ca="1" si="686"/>
        <v>#VALUE!</v>
      </c>
      <c r="DK179" s="87" t="e">
        <f t="shared" ca="1" si="687"/>
        <v>#VALUE!</v>
      </c>
      <c r="DL179" s="87" t="e">
        <f t="shared" ca="1" si="688"/>
        <v>#VALUE!</v>
      </c>
      <c r="DM179" s="87" t="e">
        <f t="shared" ca="1" si="689"/>
        <v>#VALUE!</v>
      </c>
      <c r="DN179" s="87" t="e">
        <f t="shared" ca="1" si="690"/>
        <v>#VALUE!</v>
      </c>
      <c r="DO179" s="87" t="e">
        <f t="shared" ca="1" si="691"/>
        <v>#VALUE!</v>
      </c>
      <c r="DP179" s="87" t="e">
        <f t="shared" ca="1" si="692"/>
        <v>#VALUE!</v>
      </c>
      <c r="DQ179" s="87" t="e">
        <f t="shared" ca="1" si="693"/>
        <v>#VALUE!</v>
      </c>
      <c r="DR179" s="87" t="e">
        <f t="shared" ca="1" si="694"/>
        <v>#VALUE!</v>
      </c>
      <c r="DS179" s="87" t="e">
        <f t="shared" ca="1" si="695"/>
        <v>#VALUE!</v>
      </c>
      <c r="DT179" s="87" t="e">
        <f t="shared" ca="1" si="696"/>
        <v>#VALUE!</v>
      </c>
      <c r="DU179" s="87" t="e">
        <f t="shared" ca="1" si="697"/>
        <v>#VALUE!</v>
      </c>
      <c r="DV179" s="87" t="e">
        <f t="shared" ca="1" si="698"/>
        <v>#VALUE!</v>
      </c>
      <c r="DW179" s="87" t="e">
        <f t="shared" ca="1" si="699"/>
        <v>#VALUE!</v>
      </c>
      <c r="DY179" s="87" t="e">
        <f t="shared" ca="1" si="700"/>
        <v>#VALUE!</v>
      </c>
      <c r="DZ179" s="87" t="e">
        <f t="shared" ca="1" si="701"/>
        <v>#VALUE!</v>
      </c>
      <c r="EA179" s="87" t="e">
        <f t="shared" ca="1" si="702"/>
        <v>#VALUE!</v>
      </c>
      <c r="EB179" s="87" t="e">
        <f t="shared" ca="1" si="703"/>
        <v>#VALUE!</v>
      </c>
      <c r="EC179" s="87" t="e">
        <f t="shared" ca="1" si="704"/>
        <v>#VALUE!</v>
      </c>
      <c r="ED179" s="87" t="e">
        <f t="shared" ca="1" si="705"/>
        <v>#VALUE!</v>
      </c>
      <c r="EE179" s="87" t="e">
        <f t="shared" ca="1" si="706"/>
        <v>#VALUE!</v>
      </c>
      <c r="EF179" s="87" t="e">
        <f t="shared" ca="1" si="707"/>
        <v>#VALUE!</v>
      </c>
      <c r="EG179" s="87" t="e">
        <f t="shared" ca="1" si="708"/>
        <v>#VALUE!</v>
      </c>
      <c r="EH179" s="87" t="e">
        <f t="shared" ca="1" si="709"/>
        <v>#VALUE!</v>
      </c>
      <c r="EI179" s="87" t="e">
        <f t="shared" ca="1" si="710"/>
        <v>#VALUE!</v>
      </c>
      <c r="EJ179" s="87" t="e">
        <f t="shared" ca="1" si="711"/>
        <v>#VALUE!</v>
      </c>
      <c r="EK179" s="87" t="e">
        <f t="shared" ca="1" si="712"/>
        <v>#VALUE!</v>
      </c>
      <c r="EL179" s="87" t="e">
        <f t="shared" ca="1" si="713"/>
        <v>#VALUE!</v>
      </c>
      <c r="EM179" s="87" t="e">
        <f t="shared" ca="1" si="714"/>
        <v>#VALUE!</v>
      </c>
      <c r="EN179" s="87" t="e">
        <f t="shared" ca="1" si="715"/>
        <v>#VALUE!</v>
      </c>
      <c r="EO179" s="87" t="e">
        <f t="shared" ca="1" si="716"/>
        <v>#VALUE!</v>
      </c>
      <c r="EP179" s="87" t="e">
        <f t="shared" ca="1" si="717"/>
        <v>#VALUE!</v>
      </c>
      <c r="EQ179" s="87" t="e">
        <f t="shared" ca="1" si="718"/>
        <v>#VALUE!</v>
      </c>
      <c r="ER179" s="87" t="e">
        <f t="shared" ca="1" si="719"/>
        <v>#VALUE!</v>
      </c>
      <c r="ES179" s="87" t="e">
        <f t="shared" ca="1" si="720"/>
        <v>#VALUE!</v>
      </c>
      <c r="EU179" s="87" t="e">
        <f t="shared" ca="1" si="721"/>
        <v>#VALUE!</v>
      </c>
      <c r="EV179" s="87" t="e">
        <f t="shared" ca="1" si="722"/>
        <v>#VALUE!</v>
      </c>
      <c r="EW179" s="87" t="e">
        <f t="shared" ca="1" si="723"/>
        <v>#VALUE!</v>
      </c>
      <c r="EX179" s="87" t="e">
        <f t="shared" ca="1" si="724"/>
        <v>#VALUE!</v>
      </c>
      <c r="EY179" s="87" t="e">
        <f t="shared" ca="1" si="725"/>
        <v>#VALUE!</v>
      </c>
      <c r="EZ179" s="87" t="e">
        <f t="shared" ca="1" si="726"/>
        <v>#VALUE!</v>
      </c>
      <c r="FA179" s="87" t="e">
        <f t="shared" ca="1" si="727"/>
        <v>#VALUE!</v>
      </c>
      <c r="FB179" s="87" t="e">
        <f t="shared" ca="1" si="728"/>
        <v>#VALUE!</v>
      </c>
      <c r="FC179" s="87" t="e">
        <f t="shared" ca="1" si="729"/>
        <v>#VALUE!</v>
      </c>
      <c r="FD179" s="87" t="e">
        <f t="shared" ca="1" si="730"/>
        <v>#VALUE!</v>
      </c>
      <c r="FE179" s="87" t="e">
        <f t="shared" ca="1" si="731"/>
        <v>#VALUE!</v>
      </c>
      <c r="FF179" s="87" t="e">
        <f t="shared" ca="1" si="732"/>
        <v>#VALUE!</v>
      </c>
      <c r="FG179" s="87" t="e">
        <f t="shared" ca="1" si="733"/>
        <v>#VALUE!</v>
      </c>
      <c r="FH179" s="87" t="e">
        <f t="shared" ca="1" si="734"/>
        <v>#VALUE!</v>
      </c>
      <c r="FI179" s="87" t="e">
        <f t="shared" ca="1" si="735"/>
        <v>#VALUE!</v>
      </c>
      <c r="FJ179" s="87" t="e">
        <f t="shared" ca="1" si="736"/>
        <v>#VALUE!</v>
      </c>
      <c r="FK179" s="87" t="e">
        <f t="shared" ca="1" si="737"/>
        <v>#VALUE!</v>
      </c>
      <c r="FL179" s="87" t="e">
        <f t="shared" ca="1" si="738"/>
        <v>#VALUE!</v>
      </c>
      <c r="FM179" s="87" t="e">
        <f t="shared" ca="1" si="739"/>
        <v>#VALUE!</v>
      </c>
      <c r="FN179" s="87" t="e">
        <f t="shared" ca="1" si="740"/>
        <v>#VALUE!</v>
      </c>
      <c r="FO179" s="87" t="e">
        <f t="shared" ca="1" si="741"/>
        <v>#VALUE!</v>
      </c>
    </row>
    <row r="180" spans="1:171" x14ac:dyDescent="0.25">
      <c r="A180" s="87">
        <f t="shared" si="789"/>
        <v>171</v>
      </c>
      <c r="B180" s="87" t="e">
        <f t="shared" ca="1" si="744"/>
        <v>#N/A</v>
      </c>
      <c r="C180" s="87" t="e">
        <f t="shared" ca="1" si="745"/>
        <v>#REF!</v>
      </c>
      <c r="D180" s="87" t="e">
        <f t="shared" ca="1" si="746"/>
        <v>#REF!</v>
      </c>
      <c r="E180" s="87" t="e">
        <f t="shared" ca="1" si="747"/>
        <v>#REF!</v>
      </c>
      <c r="F180" s="87" t="e">
        <f t="shared" ca="1" si="748"/>
        <v>#REF!</v>
      </c>
      <c r="G180" s="87" t="e">
        <f t="shared" ca="1" si="749"/>
        <v>#REF!</v>
      </c>
      <c r="H180" s="87" t="e">
        <f t="shared" ca="1" si="750"/>
        <v>#REF!</v>
      </c>
      <c r="I180" s="87" t="e">
        <f t="shared" ca="1" si="751"/>
        <v>#REF!</v>
      </c>
      <c r="J180" s="87" t="e">
        <f t="shared" ca="1" si="752"/>
        <v>#REF!</v>
      </c>
      <c r="K180" s="87" t="e">
        <f t="shared" ca="1" si="753"/>
        <v>#REF!</v>
      </c>
      <c r="L180" s="87" t="e">
        <f t="shared" ca="1" si="754"/>
        <v>#REF!</v>
      </c>
      <c r="M180" s="87" t="e">
        <f t="shared" ca="1" si="755"/>
        <v>#REF!</v>
      </c>
      <c r="N180" s="87" t="e">
        <f t="shared" ca="1" si="756"/>
        <v>#REF!</v>
      </c>
      <c r="O180" s="87" t="e">
        <f t="shared" ca="1" si="757"/>
        <v>#REF!</v>
      </c>
      <c r="P180" s="87" t="e">
        <f t="shared" ca="1" si="758"/>
        <v>#REF!</v>
      </c>
      <c r="Q180" s="87" t="e">
        <f t="shared" ca="1" si="828"/>
        <v>#REF!</v>
      </c>
      <c r="R180" s="87" t="e">
        <f t="shared" ca="1" si="828"/>
        <v>#REF!</v>
      </c>
      <c r="S180" s="87" t="e">
        <f t="shared" ca="1" si="828"/>
        <v>#REF!</v>
      </c>
      <c r="T180" s="87" t="e">
        <f t="shared" ca="1" si="828"/>
        <v>#REF!</v>
      </c>
      <c r="U180" s="87" t="e">
        <f t="shared" ca="1" si="828"/>
        <v>#REF!</v>
      </c>
      <c r="X180" s="87">
        <f ca="1">Ranking!B176</f>
        <v>0</v>
      </c>
      <c r="Y180" s="87" t="e">
        <f ca="1">IF(AH180=0,0,Ranking!C176)</f>
        <v>#VALUE!</v>
      </c>
      <c r="Z180" s="91">
        <f ca="1">Ranking!G176</f>
        <v>0</v>
      </c>
      <c r="AA180" s="87" t="e">
        <f ca="1">MCA!ES179</f>
        <v>#REF!</v>
      </c>
      <c r="AB180" s="87">
        <f ca="1">MCA!ET179</f>
        <v>0</v>
      </c>
      <c r="AC180" s="87">
        <f ca="1">MCA!EU179</f>
        <v>0</v>
      </c>
      <c r="AD180" s="87" t="e">
        <f ca="1">INDEX('MCA-INPUT'!$C$22:$C$25,MATCH(AC180,$W$376:$W$379,0),1)</f>
        <v>#N/A</v>
      </c>
      <c r="AE180" s="87" t="e">
        <f t="shared" ca="1" si="652"/>
        <v>#VALUE!</v>
      </c>
      <c r="AF180" s="87">
        <f ca="1">MATCH(AB180,$AB$7:AB180,0)</f>
        <v>1</v>
      </c>
      <c r="AG180" s="87" t="str">
        <f t="shared" ca="1" si="653"/>
        <v>00</v>
      </c>
      <c r="AH180" s="87" t="e">
        <f t="shared" ca="1" si="654"/>
        <v>#VALUE!</v>
      </c>
      <c r="AI180" s="87" t="e">
        <f t="shared" ca="1" si="675"/>
        <v>#VALUE!</v>
      </c>
      <c r="AK180" s="87" t="e">
        <f t="shared" ca="1" si="655"/>
        <v>#VALUE!</v>
      </c>
      <c r="AL180" s="87" t="e">
        <f t="shared" ca="1" si="676"/>
        <v>#VALUE!</v>
      </c>
      <c r="AM180" s="87" t="e">
        <f t="shared" ca="1" si="656"/>
        <v>#VALUE!</v>
      </c>
      <c r="AN180" s="87" t="e">
        <f t="shared" ref="AN180:BA180" ca="1" si="849">IF(AM180&gt;0,2,IF($AL180&lt;=AN$5,1,0))</f>
        <v>#VALUE!</v>
      </c>
      <c r="AO180" s="87" t="e">
        <f t="shared" ca="1" si="849"/>
        <v>#VALUE!</v>
      </c>
      <c r="AP180" s="87" t="e">
        <f t="shared" ca="1" si="849"/>
        <v>#VALUE!</v>
      </c>
      <c r="AQ180" s="87" t="e">
        <f t="shared" ca="1" si="849"/>
        <v>#VALUE!</v>
      </c>
      <c r="AR180" s="87" t="e">
        <f t="shared" ca="1" si="849"/>
        <v>#VALUE!</v>
      </c>
      <c r="AS180" s="87" t="e">
        <f t="shared" ca="1" si="849"/>
        <v>#VALUE!</v>
      </c>
      <c r="AT180" s="87" t="e">
        <f t="shared" ca="1" si="849"/>
        <v>#VALUE!</v>
      </c>
      <c r="AU180" s="87" t="e">
        <f t="shared" ca="1" si="849"/>
        <v>#VALUE!</v>
      </c>
      <c r="AV180" s="87" t="e">
        <f t="shared" ca="1" si="849"/>
        <v>#VALUE!</v>
      </c>
      <c r="AW180" s="87" t="e">
        <f t="shared" ca="1" si="849"/>
        <v>#VALUE!</v>
      </c>
      <c r="AX180" s="87" t="e">
        <f t="shared" ca="1" si="849"/>
        <v>#VALUE!</v>
      </c>
      <c r="AY180" s="87" t="e">
        <f t="shared" ca="1" si="849"/>
        <v>#VALUE!</v>
      </c>
      <c r="AZ180" s="87" t="e">
        <f t="shared" ca="1" si="849"/>
        <v>#VALUE!</v>
      </c>
      <c r="BA180" s="87" t="e">
        <f t="shared" ca="1" si="849"/>
        <v>#VALUE!</v>
      </c>
      <c r="BB180" s="87" t="e">
        <f t="shared" ref="BB180:BF180" ca="1" si="850">IF(BA180&gt;0,2,IF($AL180&lt;=BB$5,1,0))</f>
        <v>#VALUE!</v>
      </c>
      <c r="BC180" s="87" t="e">
        <f t="shared" ca="1" si="850"/>
        <v>#VALUE!</v>
      </c>
      <c r="BD180" s="87" t="e">
        <f t="shared" ca="1" si="850"/>
        <v>#VALUE!</v>
      </c>
      <c r="BE180" s="87" t="e">
        <f t="shared" ca="1" si="850"/>
        <v>#VALUE!</v>
      </c>
      <c r="BF180" s="87" t="e">
        <f t="shared" ca="1" si="850"/>
        <v>#VALUE!</v>
      </c>
      <c r="BH180" s="87" t="e">
        <f t="shared" ca="1" si="659"/>
        <v>#VALUE!</v>
      </c>
      <c r="BI180" s="87" t="e">
        <f t="shared" ca="1" si="660"/>
        <v>#VALUE!</v>
      </c>
      <c r="BJ180" s="87" t="e">
        <f t="shared" ca="1" si="661"/>
        <v>#VALUE!</v>
      </c>
      <c r="BK180" s="87" t="e">
        <f t="shared" ca="1" si="662"/>
        <v>#VALUE!</v>
      </c>
      <c r="BL180" s="87" t="e">
        <f t="shared" ca="1" si="663"/>
        <v>#VALUE!</v>
      </c>
      <c r="BM180" s="87" t="e">
        <f t="shared" ca="1" si="664"/>
        <v>#VALUE!</v>
      </c>
      <c r="BN180" s="87" t="e">
        <f t="shared" ca="1" si="665"/>
        <v>#VALUE!</v>
      </c>
      <c r="BO180" s="87" t="e">
        <f t="shared" ca="1" si="666"/>
        <v>#VALUE!</v>
      </c>
      <c r="BP180" s="87" t="e">
        <f t="shared" ca="1" si="667"/>
        <v>#VALUE!</v>
      </c>
      <c r="BQ180" s="87" t="e">
        <f t="shared" ca="1" si="668"/>
        <v>#VALUE!</v>
      </c>
      <c r="BR180" s="87" t="e">
        <f t="shared" ca="1" si="669"/>
        <v>#VALUE!</v>
      </c>
      <c r="BS180" s="87" t="e">
        <f t="shared" ca="1" si="670"/>
        <v>#VALUE!</v>
      </c>
      <c r="BT180" s="87" t="e">
        <f t="shared" ca="1" si="671"/>
        <v>#VALUE!</v>
      </c>
      <c r="BU180" s="87" t="e">
        <f t="shared" ca="1" si="672"/>
        <v>#VALUE!</v>
      </c>
      <c r="BV180" s="87" t="e">
        <f t="shared" ca="1" si="673"/>
        <v>#VALUE!</v>
      </c>
      <c r="BW180" s="87" t="e">
        <f t="shared" ca="1" si="823"/>
        <v>#VALUE!</v>
      </c>
      <c r="BX180" s="87" t="e">
        <f t="shared" ca="1" si="823"/>
        <v>#VALUE!</v>
      </c>
      <c r="BY180" s="87" t="e">
        <f t="shared" ca="1" si="823"/>
        <v>#VALUE!</v>
      </c>
      <c r="BZ180" s="87" t="e">
        <f t="shared" ca="1" si="823"/>
        <v>#VALUE!</v>
      </c>
      <c r="CA180" s="87" t="e">
        <f t="shared" ca="1" si="823"/>
        <v>#VALUE!</v>
      </c>
      <c r="CD180" s="87" t="e">
        <f t="array" aca="1" ref="CD180" ca="1">IF(CD179=0,0,MIN(IF(CD$7:CD$109&gt;CD179,CD$7:CD$109,"")))</f>
        <v>#N/A</v>
      </c>
      <c r="CE180" s="87" t="e">
        <f t="array" aca="1" ref="CE180" ca="1">IF(CE179=0,0,MIN(IF(CE$7:CE$109&gt;CE179,CE$7:CE$109,"")))</f>
        <v>#REF!</v>
      </c>
      <c r="CF180" s="87" t="e">
        <f t="array" aca="1" ref="CF180" ca="1">IF(CF179=0,0,MIN(IF(CF$7:CF$109&gt;CF179,CF$7:CF$109,"")))</f>
        <v>#REF!</v>
      </c>
      <c r="CG180" s="87" t="e">
        <f t="array" aca="1" ref="CG180" ca="1">IF(CG179=0,0,MIN(IF(CG$7:CG$109&gt;CG179,CG$7:CG$109,"")))</f>
        <v>#REF!</v>
      </c>
      <c r="CH180" s="87" t="e">
        <f t="array" aca="1" ref="CH180" ca="1">IF(CH179=0,0,MIN(IF(CH$7:CH$109&gt;CH179,CH$7:CH$109,"")))</f>
        <v>#REF!</v>
      </c>
      <c r="CI180" s="87" t="e">
        <f t="array" aca="1" ref="CI180" ca="1">IF(CI179=0,0,MIN(IF(CI$7:CI$109&gt;CI179,CI$7:CI$109,"")))</f>
        <v>#REF!</v>
      </c>
      <c r="CJ180" s="87" t="e">
        <f t="array" aca="1" ref="CJ180" ca="1">IF(CJ179=0,0,MIN(IF(CJ$7:CJ$109&gt;CJ179,CJ$7:CJ$109,"")))</f>
        <v>#REF!</v>
      </c>
      <c r="CK180" s="87" t="e">
        <f t="array" aca="1" ref="CK180" ca="1">IF(CK179=0,0,MIN(IF(CK$7:CK$109&gt;CK179,CK$7:CK$109,"")))</f>
        <v>#REF!</v>
      </c>
      <c r="CL180" s="87" t="e">
        <f t="array" aca="1" ref="CL180" ca="1">IF(CL179=0,0,MIN(IF(CL$7:CL$109&gt;CL179,CL$7:CL$109,"")))</f>
        <v>#REF!</v>
      </c>
      <c r="CM180" s="87" t="e">
        <f t="array" aca="1" ref="CM180" ca="1">IF(CM179=0,0,MIN(IF(CM$7:CM$109&gt;CM179,CM$7:CM$109,"")))</f>
        <v>#REF!</v>
      </c>
      <c r="CN180" s="87" t="e">
        <f t="array" aca="1" ref="CN180" ca="1">IF(CN179=0,0,MIN(IF(CN$7:CN$109&gt;CN179,CN$7:CN$109,"")))</f>
        <v>#REF!</v>
      </c>
      <c r="CO180" s="87" t="e">
        <f t="array" aca="1" ref="CO180" ca="1">IF(CO179=0,0,MIN(IF(CO$7:CO$109&gt;CO179,CO$7:CO$109,"")))</f>
        <v>#REF!</v>
      </c>
      <c r="CP180" s="87" t="e">
        <f t="array" aca="1" ref="CP180" ca="1">IF(CP179=0,0,MIN(IF(CP$7:CP$109&gt;CP179,CP$7:CP$109,"")))</f>
        <v>#REF!</v>
      </c>
      <c r="CQ180" s="87" t="e">
        <f t="array" aca="1" ref="CQ180" ca="1">IF(CQ179=0,0,MIN(IF(CQ$7:CQ$109&gt;CQ179,CQ$7:CQ$109,"")))</f>
        <v>#REF!</v>
      </c>
      <c r="CR180" s="87" t="e">
        <f t="array" aca="1" ref="CR180" ca="1">IF(CR179=0,0,MIN(IF(CR$7:CR$109&gt;CR179,CR$7:CR$109,"")))</f>
        <v>#REF!</v>
      </c>
      <c r="CS180" s="87" t="e">
        <f t="array" aca="1" ref="CS180" ca="1">IF(CS179=0,0,MIN(IF(CS$7:CS$109&gt;CS179,CS$7:CS$109,"")))</f>
        <v>#REF!</v>
      </c>
      <c r="CT180" s="87" t="e">
        <f t="array" aca="1" ref="CT180" ca="1">IF(CT179=0,0,MIN(IF(CT$7:CT$109&gt;CT179,CT$7:CT$109,"")))</f>
        <v>#REF!</v>
      </c>
      <c r="CU180" s="87" t="e">
        <f t="array" aca="1" ref="CU180" ca="1">IF(CU179=0,0,MIN(IF(CU$7:CU$109&gt;CU179,CU$7:CU$109,"")))</f>
        <v>#REF!</v>
      </c>
      <c r="CV180" s="87" t="e">
        <f t="array" aca="1" ref="CV180" ca="1">IF(CV179=0,0,MIN(IF(CV$7:CV$109&gt;CV179,CV$7:CV$109,"")))</f>
        <v>#REF!</v>
      </c>
      <c r="CW180" s="87" t="e">
        <f t="array" aca="1" ref="CW180" ca="1">IF(CW179=0,0,MIN(IF(CW$7:CW$109&gt;CW179,CW$7:CW$109,"")))</f>
        <v>#REF!</v>
      </c>
      <c r="DC180" s="87" t="e">
        <f t="shared" ca="1" si="679"/>
        <v>#VALUE!</v>
      </c>
      <c r="DD180" s="87" t="e">
        <f t="shared" ca="1" si="680"/>
        <v>#VALUE!</v>
      </c>
      <c r="DE180" s="87" t="e">
        <f t="shared" ca="1" si="681"/>
        <v>#VALUE!</v>
      </c>
      <c r="DF180" s="87" t="e">
        <f t="shared" ca="1" si="682"/>
        <v>#VALUE!</v>
      </c>
      <c r="DG180" s="87" t="e">
        <f t="shared" ca="1" si="683"/>
        <v>#VALUE!</v>
      </c>
      <c r="DH180" s="87" t="e">
        <f t="shared" ca="1" si="684"/>
        <v>#VALUE!</v>
      </c>
      <c r="DI180" s="87" t="e">
        <f t="shared" ca="1" si="685"/>
        <v>#VALUE!</v>
      </c>
      <c r="DJ180" s="87" t="e">
        <f t="shared" ca="1" si="686"/>
        <v>#VALUE!</v>
      </c>
      <c r="DK180" s="87" t="e">
        <f t="shared" ca="1" si="687"/>
        <v>#VALUE!</v>
      </c>
      <c r="DL180" s="87" t="e">
        <f t="shared" ca="1" si="688"/>
        <v>#VALUE!</v>
      </c>
      <c r="DM180" s="87" t="e">
        <f t="shared" ca="1" si="689"/>
        <v>#VALUE!</v>
      </c>
      <c r="DN180" s="87" t="e">
        <f t="shared" ca="1" si="690"/>
        <v>#VALUE!</v>
      </c>
      <c r="DO180" s="87" t="e">
        <f t="shared" ca="1" si="691"/>
        <v>#VALUE!</v>
      </c>
      <c r="DP180" s="87" t="e">
        <f t="shared" ca="1" si="692"/>
        <v>#VALUE!</v>
      </c>
      <c r="DQ180" s="87" t="e">
        <f t="shared" ca="1" si="693"/>
        <v>#VALUE!</v>
      </c>
      <c r="DR180" s="87" t="e">
        <f t="shared" ca="1" si="694"/>
        <v>#VALUE!</v>
      </c>
      <c r="DS180" s="87" t="e">
        <f t="shared" ca="1" si="695"/>
        <v>#VALUE!</v>
      </c>
      <c r="DT180" s="87" t="e">
        <f t="shared" ca="1" si="696"/>
        <v>#VALUE!</v>
      </c>
      <c r="DU180" s="87" t="e">
        <f t="shared" ca="1" si="697"/>
        <v>#VALUE!</v>
      </c>
      <c r="DV180" s="87" t="e">
        <f t="shared" ca="1" si="698"/>
        <v>#VALUE!</v>
      </c>
      <c r="DW180" s="87" t="e">
        <f t="shared" ca="1" si="699"/>
        <v>#VALUE!</v>
      </c>
      <c r="DY180" s="87" t="e">
        <f t="shared" ca="1" si="700"/>
        <v>#VALUE!</v>
      </c>
      <c r="DZ180" s="87" t="e">
        <f t="shared" ca="1" si="701"/>
        <v>#VALUE!</v>
      </c>
      <c r="EA180" s="87" t="e">
        <f t="shared" ca="1" si="702"/>
        <v>#VALUE!</v>
      </c>
      <c r="EB180" s="87" t="e">
        <f t="shared" ca="1" si="703"/>
        <v>#VALUE!</v>
      </c>
      <c r="EC180" s="87" t="e">
        <f t="shared" ca="1" si="704"/>
        <v>#VALUE!</v>
      </c>
      <c r="ED180" s="87" t="e">
        <f t="shared" ca="1" si="705"/>
        <v>#VALUE!</v>
      </c>
      <c r="EE180" s="87" t="e">
        <f t="shared" ca="1" si="706"/>
        <v>#VALUE!</v>
      </c>
      <c r="EF180" s="87" t="e">
        <f t="shared" ca="1" si="707"/>
        <v>#VALUE!</v>
      </c>
      <c r="EG180" s="87" t="e">
        <f t="shared" ca="1" si="708"/>
        <v>#VALUE!</v>
      </c>
      <c r="EH180" s="87" t="e">
        <f t="shared" ca="1" si="709"/>
        <v>#VALUE!</v>
      </c>
      <c r="EI180" s="87" t="e">
        <f t="shared" ca="1" si="710"/>
        <v>#VALUE!</v>
      </c>
      <c r="EJ180" s="87" t="e">
        <f t="shared" ca="1" si="711"/>
        <v>#VALUE!</v>
      </c>
      <c r="EK180" s="87" t="e">
        <f t="shared" ca="1" si="712"/>
        <v>#VALUE!</v>
      </c>
      <c r="EL180" s="87" t="e">
        <f t="shared" ca="1" si="713"/>
        <v>#VALUE!</v>
      </c>
      <c r="EM180" s="87" t="e">
        <f t="shared" ca="1" si="714"/>
        <v>#VALUE!</v>
      </c>
      <c r="EN180" s="87" t="e">
        <f t="shared" ca="1" si="715"/>
        <v>#VALUE!</v>
      </c>
      <c r="EO180" s="87" t="e">
        <f t="shared" ca="1" si="716"/>
        <v>#VALUE!</v>
      </c>
      <c r="EP180" s="87" t="e">
        <f t="shared" ca="1" si="717"/>
        <v>#VALUE!</v>
      </c>
      <c r="EQ180" s="87" t="e">
        <f t="shared" ca="1" si="718"/>
        <v>#VALUE!</v>
      </c>
      <c r="ER180" s="87" t="e">
        <f t="shared" ca="1" si="719"/>
        <v>#VALUE!</v>
      </c>
      <c r="ES180" s="87" t="e">
        <f t="shared" ca="1" si="720"/>
        <v>#VALUE!</v>
      </c>
      <c r="EU180" s="87" t="e">
        <f t="shared" ca="1" si="721"/>
        <v>#VALUE!</v>
      </c>
      <c r="EV180" s="87" t="e">
        <f t="shared" ca="1" si="722"/>
        <v>#VALUE!</v>
      </c>
      <c r="EW180" s="87" t="e">
        <f t="shared" ca="1" si="723"/>
        <v>#VALUE!</v>
      </c>
      <c r="EX180" s="87" t="e">
        <f t="shared" ca="1" si="724"/>
        <v>#VALUE!</v>
      </c>
      <c r="EY180" s="87" t="e">
        <f t="shared" ca="1" si="725"/>
        <v>#VALUE!</v>
      </c>
      <c r="EZ180" s="87" t="e">
        <f t="shared" ca="1" si="726"/>
        <v>#VALUE!</v>
      </c>
      <c r="FA180" s="87" t="e">
        <f t="shared" ca="1" si="727"/>
        <v>#VALUE!</v>
      </c>
      <c r="FB180" s="87" t="e">
        <f t="shared" ca="1" si="728"/>
        <v>#VALUE!</v>
      </c>
      <c r="FC180" s="87" t="e">
        <f t="shared" ca="1" si="729"/>
        <v>#VALUE!</v>
      </c>
      <c r="FD180" s="87" t="e">
        <f t="shared" ca="1" si="730"/>
        <v>#VALUE!</v>
      </c>
      <c r="FE180" s="87" t="e">
        <f t="shared" ca="1" si="731"/>
        <v>#VALUE!</v>
      </c>
      <c r="FF180" s="87" t="e">
        <f t="shared" ca="1" si="732"/>
        <v>#VALUE!</v>
      </c>
      <c r="FG180" s="87" t="e">
        <f t="shared" ca="1" si="733"/>
        <v>#VALUE!</v>
      </c>
      <c r="FH180" s="87" t="e">
        <f t="shared" ca="1" si="734"/>
        <v>#VALUE!</v>
      </c>
      <c r="FI180" s="87" t="e">
        <f t="shared" ca="1" si="735"/>
        <v>#VALUE!</v>
      </c>
      <c r="FJ180" s="87" t="e">
        <f t="shared" ca="1" si="736"/>
        <v>#VALUE!</v>
      </c>
      <c r="FK180" s="87" t="e">
        <f t="shared" ca="1" si="737"/>
        <v>#VALUE!</v>
      </c>
      <c r="FL180" s="87" t="e">
        <f t="shared" ca="1" si="738"/>
        <v>#VALUE!</v>
      </c>
      <c r="FM180" s="87" t="e">
        <f t="shared" ca="1" si="739"/>
        <v>#VALUE!</v>
      </c>
      <c r="FN180" s="87" t="e">
        <f t="shared" ca="1" si="740"/>
        <v>#VALUE!</v>
      </c>
      <c r="FO180" s="87" t="e">
        <f t="shared" ca="1" si="741"/>
        <v>#VALUE!</v>
      </c>
    </row>
    <row r="181" spans="1:171" x14ac:dyDescent="0.25">
      <c r="A181" s="87">
        <f t="shared" si="789"/>
        <v>172</v>
      </c>
      <c r="B181" s="87" t="e">
        <f t="shared" ca="1" si="744"/>
        <v>#N/A</v>
      </c>
      <c r="C181" s="87" t="e">
        <f t="shared" ca="1" si="745"/>
        <v>#REF!</v>
      </c>
      <c r="D181" s="87" t="e">
        <f t="shared" ca="1" si="746"/>
        <v>#REF!</v>
      </c>
      <c r="E181" s="87" t="e">
        <f t="shared" ca="1" si="747"/>
        <v>#REF!</v>
      </c>
      <c r="F181" s="87" t="e">
        <f t="shared" ca="1" si="748"/>
        <v>#REF!</v>
      </c>
      <c r="G181" s="87" t="e">
        <f t="shared" ca="1" si="749"/>
        <v>#REF!</v>
      </c>
      <c r="H181" s="87" t="e">
        <f t="shared" ca="1" si="750"/>
        <v>#REF!</v>
      </c>
      <c r="I181" s="87" t="e">
        <f t="shared" ca="1" si="751"/>
        <v>#REF!</v>
      </c>
      <c r="J181" s="87" t="e">
        <f t="shared" ca="1" si="752"/>
        <v>#REF!</v>
      </c>
      <c r="K181" s="87" t="e">
        <f t="shared" ca="1" si="753"/>
        <v>#REF!</v>
      </c>
      <c r="L181" s="87" t="e">
        <f t="shared" ca="1" si="754"/>
        <v>#REF!</v>
      </c>
      <c r="M181" s="87" t="e">
        <f t="shared" ca="1" si="755"/>
        <v>#REF!</v>
      </c>
      <c r="N181" s="87" t="e">
        <f t="shared" ca="1" si="756"/>
        <v>#REF!</v>
      </c>
      <c r="O181" s="87" t="e">
        <f t="shared" ca="1" si="757"/>
        <v>#REF!</v>
      </c>
      <c r="P181" s="87" t="e">
        <f t="shared" ca="1" si="758"/>
        <v>#REF!</v>
      </c>
      <c r="Q181" s="87" t="e">
        <f t="shared" ca="1" si="828"/>
        <v>#REF!</v>
      </c>
      <c r="R181" s="87" t="e">
        <f t="shared" ca="1" si="828"/>
        <v>#REF!</v>
      </c>
      <c r="S181" s="87" t="e">
        <f t="shared" ca="1" si="828"/>
        <v>#REF!</v>
      </c>
      <c r="T181" s="87" t="e">
        <f t="shared" ca="1" si="828"/>
        <v>#REF!</v>
      </c>
      <c r="U181" s="87" t="e">
        <f t="shared" ca="1" si="828"/>
        <v>#REF!</v>
      </c>
      <c r="X181" s="87">
        <f ca="1">Ranking!B177</f>
        <v>0</v>
      </c>
      <c r="Y181" s="87" t="e">
        <f ca="1">IF(AH181=0,0,Ranking!C177)</f>
        <v>#VALUE!</v>
      </c>
      <c r="Z181" s="91">
        <f ca="1">Ranking!G177</f>
        <v>0</v>
      </c>
      <c r="AA181" s="87" t="e">
        <f ca="1">MCA!ES180</f>
        <v>#REF!</v>
      </c>
      <c r="AB181" s="87">
        <f ca="1">MCA!ET180</f>
        <v>0</v>
      </c>
      <c r="AC181" s="87">
        <f ca="1">MCA!EU180</f>
        <v>0</v>
      </c>
      <c r="AD181" s="87" t="e">
        <f ca="1">INDEX('MCA-INPUT'!$C$22:$C$25,MATCH(AC181,$W$376:$W$379,0),1)</f>
        <v>#N/A</v>
      </c>
      <c r="AE181" s="87" t="e">
        <f t="shared" ca="1" si="652"/>
        <v>#VALUE!</v>
      </c>
      <c r="AF181" s="87">
        <f ca="1">MATCH(AB181,$AB$7:AB181,0)</f>
        <v>1</v>
      </c>
      <c r="AG181" s="87" t="str">
        <f t="shared" ca="1" si="653"/>
        <v>00</v>
      </c>
      <c r="AH181" s="87" t="e">
        <f t="shared" ca="1" si="654"/>
        <v>#VALUE!</v>
      </c>
      <c r="AI181" s="87" t="e">
        <f t="shared" ca="1" si="675"/>
        <v>#VALUE!</v>
      </c>
      <c r="AK181" s="87" t="e">
        <f t="shared" ca="1" si="655"/>
        <v>#VALUE!</v>
      </c>
      <c r="AL181" s="87" t="e">
        <f t="shared" ca="1" si="676"/>
        <v>#VALUE!</v>
      </c>
      <c r="AM181" s="87" t="e">
        <f t="shared" ca="1" si="656"/>
        <v>#VALUE!</v>
      </c>
      <c r="AN181" s="87" t="e">
        <f t="shared" ref="AN181:BA181" ca="1" si="851">IF(AM181&gt;0,2,IF($AL181&lt;=AN$5,1,0))</f>
        <v>#VALUE!</v>
      </c>
      <c r="AO181" s="87" t="e">
        <f t="shared" ca="1" si="851"/>
        <v>#VALUE!</v>
      </c>
      <c r="AP181" s="87" t="e">
        <f t="shared" ca="1" si="851"/>
        <v>#VALUE!</v>
      </c>
      <c r="AQ181" s="87" t="e">
        <f t="shared" ca="1" si="851"/>
        <v>#VALUE!</v>
      </c>
      <c r="AR181" s="87" t="e">
        <f t="shared" ca="1" si="851"/>
        <v>#VALUE!</v>
      </c>
      <c r="AS181" s="87" t="e">
        <f t="shared" ca="1" si="851"/>
        <v>#VALUE!</v>
      </c>
      <c r="AT181" s="87" t="e">
        <f t="shared" ca="1" si="851"/>
        <v>#VALUE!</v>
      </c>
      <c r="AU181" s="87" t="e">
        <f t="shared" ca="1" si="851"/>
        <v>#VALUE!</v>
      </c>
      <c r="AV181" s="87" t="e">
        <f t="shared" ca="1" si="851"/>
        <v>#VALUE!</v>
      </c>
      <c r="AW181" s="87" t="e">
        <f t="shared" ca="1" si="851"/>
        <v>#VALUE!</v>
      </c>
      <c r="AX181" s="87" t="e">
        <f t="shared" ca="1" si="851"/>
        <v>#VALUE!</v>
      </c>
      <c r="AY181" s="87" t="e">
        <f t="shared" ca="1" si="851"/>
        <v>#VALUE!</v>
      </c>
      <c r="AZ181" s="87" t="e">
        <f t="shared" ca="1" si="851"/>
        <v>#VALUE!</v>
      </c>
      <c r="BA181" s="87" t="e">
        <f t="shared" ca="1" si="851"/>
        <v>#VALUE!</v>
      </c>
      <c r="BB181" s="87" t="e">
        <f t="shared" ref="BB181:BF181" ca="1" si="852">IF(BA181&gt;0,2,IF($AL181&lt;=BB$5,1,0))</f>
        <v>#VALUE!</v>
      </c>
      <c r="BC181" s="87" t="e">
        <f t="shared" ca="1" si="852"/>
        <v>#VALUE!</v>
      </c>
      <c r="BD181" s="87" t="e">
        <f t="shared" ca="1" si="852"/>
        <v>#VALUE!</v>
      </c>
      <c r="BE181" s="87" t="e">
        <f t="shared" ca="1" si="852"/>
        <v>#VALUE!</v>
      </c>
      <c r="BF181" s="87" t="e">
        <f t="shared" ca="1" si="852"/>
        <v>#VALUE!</v>
      </c>
      <c r="BH181" s="87" t="e">
        <f t="shared" ca="1" si="659"/>
        <v>#VALUE!</v>
      </c>
      <c r="BI181" s="87" t="e">
        <f t="shared" ca="1" si="660"/>
        <v>#VALUE!</v>
      </c>
      <c r="BJ181" s="87" t="e">
        <f t="shared" ca="1" si="661"/>
        <v>#VALUE!</v>
      </c>
      <c r="BK181" s="87" t="e">
        <f t="shared" ca="1" si="662"/>
        <v>#VALUE!</v>
      </c>
      <c r="BL181" s="87" t="e">
        <f t="shared" ca="1" si="663"/>
        <v>#VALUE!</v>
      </c>
      <c r="BM181" s="87" t="e">
        <f t="shared" ca="1" si="664"/>
        <v>#VALUE!</v>
      </c>
      <c r="BN181" s="87" t="e">
        <f t="shared" ca="1" si="665"/>
        <v>#VALUE!</v>
      </c>
      <c r="BO181" s="87" t="e">
        <f t="shared" ca="1" si="666"/>
        <v>#VALUE!</v>
      </c>
      <c r="BP181" s="87" t="e">
        <f t="shared" ca="1" si="667"/>
        <v>#VALUE!</v>
      </c>
      <c r="BQ181" s="87" t="e">
        <f t="shared" ca="1" si="668"/>
        <v>#VALUE!</v>
      </c>
      <c r="BR181" s="87" t="e">
        <f t="shared" ca="1" si="669"/>
        <v>#VALUE!</v>
      </c>
      <c r="BS181" s="87" t="e">
        <f t="shared" ca="1" si="670"/>
        <v>#VALUE!</v>
      </c>
      <c r="BT181" s="87" t="e">
        <f t="shared" ca="1" si="671"/>
        <v>#VALUE!</v>
      </c>
      <c r="BU181" s="87" t="e">
        <f t="shared" ca="1" si="672"/>
        <v>#VALUE!</v>
      </c>
      <c r="BV181" s="87" t="e">
        <f t="shared" ca="1" si="673"/>
        <v>#VALUE!</v>
      </c>
      <c r="BW181" s="87" t="e">
        <f t="shared" ca="1" si="823"/>
        <v>#VALUE!</v>
      </c>
      <c r="BX181" s="87" t="e">
        <f t="shared" ca="1" si="823"/>
        <v>#VALUE!</v>
      </c>
      <c r="BY181" s="87" t="e">
        <f t="shared" ca="1" si="823"/>
        <v>#VALUE!</v>
      </c>
      <c r="BZ181" s="87" t="e">
        <f t="shared" ca="1" si="823"/>
        <v>#VALUE!</v>
      </c>
      <c r="CA181" s="87" t="e">
        <f t="shared" ca="1" si="823"/>
        <v>#VALUE!</v>
      </c>
      <c r="CD181" s="87" t="e">
        <f t="array" aca="1" ref="CD181" ca="1">IF(CD180=0,0,MIN(IF(CD$7:CD$109&gt;CD180,CD$7:CD$109,"")))</f>
        <v>#N/A</v>
      </c>
      <c r="CE181" s="87" t="e">
        <f t="array" aca="1" ref="CE181" ca="1">IF(CE180=0,0,MIN(IF(CE$7:CE$109&gt;CE180,CE$7:CE$109,"")))</f>
        <v>#REF!</v>
      </c>
      <c r="CF181" s="87" t="e">
        <f t="array" aca="1" ref="CF181" ca="1">IF(CF180=0,0,MIN(IF(CF$7:CF$109&gt;CF180,CF$7:CF$109,"")))</f>
        <v>#REF!</v>
      </c>
      <c r="CG181" s="87" t="e">
        <f t="array" aca="1" ref="CG181" ca="1">IF(CG180=0,0,MIN(IF(CG$7:CG$109&gt;CG180,CG$7:CG$109,"")))</f>
        <v>#REF!</v>
      </c>
      <c r="CH181" s="87" t="e">
        <f t="array" aca="1" ref="CH181" ca="1">IF(CH180=0,0,MIN(IF(CH$7:CH$109&gt;CH180,CH$7:CH$109,"")))</f>
        <v>#REF!</v>
      </c>
      <c r="CI181" s="87" t="e">
        <f t="array" aca="1" ref="CI181" ca="1">IF(CI180=0,0,MIN(IF(CI$7:CI$109&gt;CI180,CI$7:CI$109,"")))</f>
        <v>#REF!</v>
      </c>
      <c r="CJ181" s="87" t="e">
        <f t="array" aca="1" ref="CJ181" ca="1">IF(CJ180=0,0,MIN(IF(CJ$7:CJ$109&gt;CJ180,CJ$7:CJ$109,"")))</f>
        <v>#REF!</v>
      </c>
      <c r="CK181" s="87" t="e">
        <f t="array" aca="1" ref="CK181" ca="1">IF(CK180=0,0,MIN(IF(CK$7:CK$109&gt;CK180,CK$7:CK$109,"")))</f>
        <v>#REF!</v>
      </c>
      <c r="CL181" s="87" t="e">
        <f t="array" aca="1" ref="CL181" ca="1">IF(CL180=0,0,MIN(IF(CL$7:CL$109&gt;CL180,CL$7:CL$109,"")))</f>
        <v>#REF!</v>
      </c>
      <c r="CM181" s="87" t="e">
        <f t="array" aca="1" ref="CM181" ca="1">IF(CM180=0,0,MIN(IF(CM$7:CM$109&gt;CM180,CM$7:CM$109,"")))</f>
        <v>#REF!</v>
      </c>
      <c r="CN181" s="87" t="e">
        <f t="array" aca="1" ref="CN181" ca="1">IF(CN180=0,0,MIN(IF(CN$7:CN$109&gt;CN180,CN$7:CN$109,"")))</f>
        <v>#REF!</v>
      </c>
      <c r="CO181" s="87" t="e">
        <f t="array" aca="1" ref="CO181" ca="1">IF(CO180=0,0,MIN(IF(CO$7:CO$109&gt;CO180,CO$7:CO$109,"")))</f>
        <v>#REF!</v>
      </c>
      <c r="CP181" s="87" t="e">
        <f t="array" aca="1" ref="CP181" ca="1">IF(CP180=0,0,MIN(IF(CP$7:CP$109&gt;CP180,CP$7:CP$109,"")))</f>
        <v>#REF!</v>
      </c>
      <c r="CQ181" s="87" t="e">
        <f t="array" aca="1" ref="CQ181" ca="1">IF(CQ180=0,0,MIN(IF(CQ$7:CQ$109&gt;CQ180,CQ$7:CQ$109,"")))</f>
        <v>#REF!</v>
      </c>
      <c r="CR181" s="87" t="e">
        <f t="array" aca="1" ref="CR181" ca="1">IF(CR180=0,0,MIN(IF(CR$7:CR$109&gt;CR180,CR$7:CR$109,"")))</f>
        <v>#REF!</v>
      </c>
      <c r="CS181" s="87" t="e">
        <f t="array" aca="1" ref="CS181" ca="1">IF(CS180=0,0,MIN(IF(CS$7:CS$109&gt;CS180,CS$7:CS$109,"")))</f>
        <v>#REF!</v>
      </c>
      <c r="CT181" s="87" t="e">
        <f t="array" aca="1" ref="CT181" ca="1">IF(CT180=0,0,MIN(IF(CT$7:CT$109&gt;CT180,CT$7:CT$109,"")))</f>
        <v>#REF!</v>
      </c>
      <c r="CU181" s="87" t="e">
        <f t="array" aca="1" ref="CU181" ca="1">IF(CU180=0,0,MIN(IF(CU$7:CU$109&gt;CU180,CU$7:CU$109,"")))</f>
        <v>#REF!</v>
      </c>
      <c r="CV181" s="87" t="e">
        <f t="array" aca="1" ref="CV181" ca="1">IF(CV180=0,0,MIN(IF(CV$7:CV$109&gt;CV180,CV$7:CV$109,"")))</f>
        <v>#REF!</v>
      </c>
      <c r="CW181" s="87" t="e">
        <f t="array" aca="1" ref="CW181" ca="1">IF(CW180=0,0,MIN(IF(CW$7:CW$109&gt;CW180,CW$7:CW$109,"")))</f>
        <v>#REF!</v>
      </c>
      <c r="DC181" s="87" t="e">
        <f t="shared" ca="1" si="679"/>
        <v>#VALUE!</v>
      </c>
      <c r="DD181" s="87" t="e">
        <f t="shared" ca="1" si="680"/>
        <v>#VALUE!</v>
      </c>
      <c r="DE181" s="87" t="e">
        <f t="shared" ca="1" si="681"/>
        <v>#VALUE!</v>
      </c>
      <c r="DF181" s="87" t="e">
        <f t="shared" ca="1" si="682"/>
        <v>#VALUE!</v>
      </c>
      <c r="DG181" s="87" t="e">
        <f t="shared" ca="1" si="683"/>
        <v>#VALUE!</v>
      </c>
      <c r="DH181" s="87" t="e">
        <f t="shared" ca="1" si="684"/>
        <v>#VALUE!</v>
      </c>
      <c r="DI181" s="87" t="e">
        <f t="shared" ca="1" si="685"/>
        <v>#VALUE!</v>
      </c>
      <c r="DJ181" s="87" t="e">
        <f t="shared" ca="1" si="686"/>
        <v>#VALUE!</v>
      </c>
      <c r="DK181" s="87" t="e">
        <f t="shared" ca="1" si="687"/>
        <v>#VALUE!</v>
      </c>
      <c r="DL181" s="87" t="e">
        <f t="shared" ca="1" si="688"/>
        <v>#VALUE!</v>
      </c>
      <c r="DM181" s="87" t="e">
        <f t="shared" ca="1" si="689"/>
        <v>#VALUE!</v>
      </c>
      <c r="DN181" s="87" t="e">
        <f t="shared" ca="1" si="690"/>
        <v>#VALUE!</v>
      </c>
      <c r="DO181" s="87" t="e">
        <f t="shared" ca="1" si="691"/>
        <v>#VALUE!</v>
      </c>
      <c r="DP181" s="87" t="e">
        <f t="shared" ca="1" si="692"/>
        <v>#VALUE!</v>
      </c>
      <c r="DQ181" s="87" t="e">
        <f t="shared" ca="1" si="693"/>
        <v>#VALUE!</v>
      </c>
      <c r="DR181" s="87" t="e">
        <f t="shared" ca="1" si="694"/>
        <v>#VALUE!</v>
      </c>
      <c r="DS181" s="87" t="e">
        <f t="shared" ca="1" si="695"/>
        <v>#VALUE!</v>
      </c>
      <c r="DT181" s="87" t="e">
        <f t="shared" ca="1" si="696"/>
        <v>#VALUE!</v>
      </c>
      <c r="DU181" s="87" t="e">
        <f t="shared" ca="1" si="697"/>
        <v>#VALUE!</v>
      </c>
      <c r="DV181" s="87" t="e">
        <f t="shared" ca="1" si="698"/>
        <v>#VALUE!</v>
      </c>
      <c r="DW181" s="87" t="e">
        <f t="shared" ca="1" si="699"/>
        <v>#VALUE!</v>
      </c>
      <c r="DY181" s="87" t="e">
        <f t="shared" ca="1" si="700"/>
        <v>#VALUE!</v>
      </c>
      <c r="DZ181" s="87" t="e">
        <f t="shared" ca="1" si="701"/>
        <v>#VALUE!</v>
      </c>
      <c r="EA181" s="87" t="e">
        <f t="shared" ca="1" si="702"/>
        <v>#VALUE!</v>
      </c>
      <c r="EB181" s="87" t="e">
        <f t="shared" ca="1" si="703"/>
        <v>#VALUE!</v>
      </c>
      <c r="EC181" s="87" t="e">
        <f t="shared" ca="1" si="704"/>
        <v>#VALUE!</v>
      </c>
      <c r="ED181" s="87" t="e">
        <f t="shared" ca="1" si="705"/>
        <v>#VALUE!</v>
      </c>
      <c r="EE181" s="87" t="e">
        <f t="shared" ca="1" si="706"/>
        <v>#VALUE!</v>
      </c>
      <c r="EF181" s="87" t="e">
        <f t="shared" ca="1" si="707"/>
        <v>#VALUE!</v>
      </c>
      <c r="EG181" s="87" t="e">
        <f t="shared" ca="1" si="708"/>
        <v>#VALUE!</v>
      </c>
      <c r="EH181" s="87" t="e">
        <f t="shared" ca="1" si="709"/>
        <v>#VALUE!</v>
      </c>
      <c r="EI181" s="87" t="e">
        <f t="shared" ca="1" si="710"/>
        <v>#VALUE!</v>
      </c>
      <c r="EJ181" s="87" t="e">
        <f t="shared" ca="1" si="711"/>
        <v>#VALUE!</v>
      </c>
      <c r="EK181" s="87" t="e">
        <f t="shared" ca="1" si="712"/>
        <v>#VALUE!</v>
      </c>
      <c r="EL181" s="87" t="e">
        <f t="shared" ca="1" si="713"/>
        <v>#VALUE!</v>
      </c>
      <c r="EM181" s="87" t="e">
        <f t="shared" ca="1" si="714"/>
        <v>#VALUE!</v>
      </c>
      <c r="EN181" s="87" t="e">
        <f t="shared" ca="1" si="715"/>
        <v>#VALUE!</v>
      </c>
      <c r="EO181" s="87" t="e">
        <f t="shared" ca="1" si="716"/>
        <v>#VALUE!</v>
      </c>
      <c r="EP181" s="87" t="e">
        <f t="shared" ca="1" si="717"/>
        <v>#VALUE!</v>
      </c>
      <c r="EQ181" s="87" t="e">
        <f t="shared" ca="1" si="718"/>
        <v>#VALUE!</v>
      </c>
      <c r="ER181" s="87" t="e">
        <f t="shared" ca="1" si="719"/>
        <v>#VALUE!</v>
      </c>
      <c r="ES181" s="87" t="e">
        <f t="shared" ca="1" si="720"/>
        <v>#VALUE!</v>
      </c>
      <c r="EU181" s="87" t="e">
        <f t="shared" ca="1" si="721"/>
        <v>#VALUE!</v>
      </c>
      <c r="EV181" s="87" t="e">
        <f t="shared" ca="1" si="722"/>
        <v>#VALUE!</v>
      </c>
      <c r="EW181" s="87" t="e">
        <f t="shared" ca="1" si="723"/>
        <v>#VALUE!</v>
      </c>
      <c r="EX181" s="87" t="e">
        <f t="shared" ca="1" si="724"/>
        <v>#VALUE!</v>
      </c>
      <c r="EY181" s="87" t="e">
        <f t="shared" ca="1" si="725"/>
        <v>#VALUE!</v>
      </c>
      <c r="EZ181" s="87" t="e">
        <f t="shared" ca="1" si="726"/>
        <v>#VALUE!</v>
      </c>
      <c r="FA181" s="87" t="e">
        <f t="shared" ca="1" si="727"/>
        <v>#VALUE!</v>
      </c>
      <c r="FB181" s="87" t="e">
        <f t="shared" ca="1" si="728"/>
        <v>#VALUE!</v>
      </c>
      <c r="FC181" s="87" t="e">
        <f t="shared" ca="1" si="729"/>
        <v>#VALUE!</v>
      </c>
      <c r="FD181" s="87" t="e">
        <f t="shared" ca="1" si="730"/>
        <v>#VALUE!</v>
      </c>
      <c r="FE181" s="87" t="e">
        <f t="shared" ca="1" si="731"/>
        <v>#VALUE!</v>
      </c>
      <c r="FF181" s="87" t="e">
        <f t="shared" ca="1" si="732"/>
        <v>#VALUE!</v>
      </c>
      <c r="FG181" s="87" t="e">
        <f t="shared" ca="1" si="733"/>
        <v>#VALUE!</v>
      </c>
      <c r="FH181" s="87" t="e">
        <f t="shared" ca="1" si="734"/>
        <v>#VALUE!</v>
      </c>
      <c r="FI181" s="87" t="e">
        <f t="shared" ca="1" si="735"/>
        <v>#VALUE!</v>
      </c>
      <c r="FJ181" s="87" t="e">
        <f t="shared" ca="1" si="736"/>
        <v>#VALUE!</v>
      </c>
      <c r="FK181" s="87" t="e">
        <f t="shared" ca="1" si="737"/>
        <v>#VALUE!</v>
      </c>
      <c r="FL181" s="87" t="e">
        <f t="shared" ca="1" si="738"/>
        <v>#VALUE!</v>
      </c>
      <c r="FM181" s="87" t="e">
        <f t="shared" ca="1" si="739"/>
        <v>#VALUE!</v>
      </c>
      <c r="FN181" s="87" t="e">
        <f t="shared" ca="1" si="740"/>
        <v>#VALUE!</v>
      </c>
      <c r="FO181" s="87" t="e">
        <f t="shared" ca="1" si="741"/>
        <v>#VALUE!</v>
      </c>
    </row>
    <row r="182" spans="1:171" x14ac:dyDescent="0.25">
      <c r="A182" s="87">
        <f t="shared" si="789"/>
        <v>173</v>
      </c>
      <c r="B182" s="87" t="e">
        <f t="shared" ca="1" si="744"/>
        <v>#N/A</v>
      </c>
      <c r="C182" s="87" t="e">
        <f t="shared" ca="1" si="745"/>
        <v>#REF!</v>
      </c>
      <c r="D182" s="87" t="e">
        <f t="shared" ca="1" si="746"/>
        <v>#REF!</v>
      </c>
      <c r="E182" s="87" t="e">
        <f t="shared" ca="1" si="747"/>
        <v>#REF!</v>
      </c>
      <c r="F182" s="87" t="e">
        <f t="shared" ca="1" si="748"/>
        <v>#REF!</v>
      </c>
      <c r="G182" s="87" t="e">
        <f t="shared" ca="1" si="749"/>
        <v>#REF!</v>
      </c>
      <c r="H182" s="87" t="e">
        <f t="shared" ca="1" si="750"/>
        <v>#REF!</v>
      </c>
      <c r="I182" s="87" t="e">
        <f t="shared" ca="1" si="751"/>
        <v>#REF!</v>
      </c>
      <c r="J182" s="87" t="e">
        <f t="shared" ca="1" si="752"/>
        <v>#REF!</v>
      </c>
      <c r="K182" s="87" t="e">
        <f t="shared" ca="1" si="753"/>
        <v>#REF!</v>
      </c>
      <c r="L182" s="87" t="e">
        <f t="shared" ca="1" si="754"/>
        <v>#REF!</v>
      </c>
      <c r="M182" s="87" t="e">
        <f t="shared" ca="1" si="755"/>
        <v>#REF!</v>
      </c>
      <c r="N182" s="87" t="e">
        <f t="shared" ca="1" si="756"/>
        <v>#REF!</v>
      </c>
      <c r="O182" s="87" t="e">
        <f t="shared" ca="1" si="757"/>
        <v>#REF!</v>
      </c>
      <c r="P182" s="87" t="e">
        <f t="shared" ca="1" si="758"/>
        <v>#REF!</v>
      </c>
      <c r="Q182" s="87" t="e">
        <f t="shared" ca="1" si="828"/>
        <v>#REF!</v>
      </c>
      <c r="R182" s="87" t="e">
        <f t="shared" ca="1" si="828"/>
        <v>#REF!</v>
      </c>
      <c r="S182" s="87" t="e">
        <f t="shared" ca="1" si="828"/>
        <v>#REF!</v>
      </c>
      <c r="T182" s="87" t="e">
        <f t="shared" ca="1" si="828"/>
        <v>#REF!</v>
      </c>
      <c r="U182" s="87" t="e">
        <f t="shared" ca="1" si="828"/>
        <v>#REF!</v>
      </c>
      <c r="X182" s="87">
        <f ca="1">Ranking!B178</f>
        <v>0</v>
      </c>
      <c r="Y182" s="87" t="e">
        <f ca="1">IF(AH182=0,0,Ranking!C178)</f>
        <v>#VALUE!</v>
      </c>
      <c r="Z182" s="91">
        <f ca="1">Ranking!G178</f>
        <v>0</v>
      </c>
      <c r="AA182" s="87" t="e">
        <f ca="1">MCA!ES181</f>
        <v>#REF!</v>
      </c>
      <c r="AB182" s="87">
        <f ca="1">MCA!ET181</f>
        <v>0</v>
      </c>
      <c r="AC182" s="87">
        <f ca="1">MCA!EU181</f>
        <v>0</v>
      </c>
      <c r="AD182" s="87" t="e">
        <f ca="1">INDEX('MCA-INPUT'!$C$22:$C$25,MATCH(AC182,$W$376:$W$379,0),1)</f>
        <v>#N/A</v>
      </c>
      <c r="AE182" s="87" t="e">
        <f t="shared" ca="1" si="652"/>
        <v>#VALUE!</v>
      </c>
      <c r="AF182" s="87">
        <f ca="1">MATCH(AB182,$AB$7:AB182,0)</f>
        <v>1</v>
      </c>
      <c r="AG182" s="87" t="str">
        <f t="shared" ca="1" si="653"/>
        <v>00</v>
      </c>
      <c r="AH182" s="87" t="e">
        <f t="shared" ca="1" si="654"/>
        <v>#VALUE!</v>
      </c>
      <c r="AI182" s="87" t="e">
        <f t="shared" ca="1" si="675"/>
        <v>#VALUE!</v>
      </c>
      <c r="AK182" s="87" t="e">
        <f t="shared" ca="1" si="655"/>
        <v>#VALUE!</v>
      </c>
      <c r="AL182" s="87" t="e">
        <f t="shared" ca="1" si="676"/>
        <v>#VALUE!</v>
      </c>
      <c r="AM182" s="87" t="e">
        <f t="shared" ca="1" si="656"/>
        <v>#VALUE!</v>
      </c>
      <c r="AN182" s="87" t="e">
        <f t="shared" ref="AN182:BA182" ca="1" si="853">IF(AM182&gt;0,2,IF($AL182&lt;=AN$5,1,0))</f>
        <v>#VALUE!</v>
      </c>
      <c r="AO182" s="87" t="e">
        <f t="shared" ca="1" si="853"/>
        <v>#VALUE!</v>
      </c>
      <c r="AP182" s="87" t="e">
        <f t="shared" ca="1" si="853"/>
        <v>#VALUE!</v>
      </c>
      <c r="AQ182" s="87" t="e">
        <f t="shared" ca="1" si="853"/>
        <v>#VALUE!</v>
      </c>
      <c r="AR182" s="87" t="e">
        <f t="shared" ca="1" si="853"/>
        <v>#VALUE!</v>
      </c>
      <c r="AS182" s="87" t="e">
        <f t="shared" ca="1" si="853"/>
        <v>#VALUE!</v>
      </c>
      <c r="AT182" s="87" t="e">
        <f t="shared" ca="1" si="853"/>
        <v>#VALUE!</v>
      </c>
      <c r="AU182" s="87" t="e">
        <f t="shared" ca="1" si="853"/>
        <v>#VALUE!</v>
      </c>
      <c r="AV182" s="87" t="e">
        <f t="shared" ca="1" si="853"/>
        <v>#VALUE!</v>
      </c>
      <c r="AW182" s="87" t="e">
        <f t="shared" ca="1" si="853"/>
        <v>#VALUE!</v>
      </c>
      <c r="AX182" s="87" t="e">
        <f t="shared" ca="1" si="853"/>
        <v>#VALUE!</v>
      </c>
      <c r="AY182" s="87" t="e">
        <f t="shared" ca="1" si="853"/>
        <v>#VALUE!</v>
      </c>
      <c r="AZ182" s="87" t="e">
        <f t="shared" ca="1" si="853"/>
        <v>#VALUE!</v>
      </c>
      <c r="BA182" s="87" t="e">
        <f t="shared" ca="1" si="853"/>
        <v>#VALUE!</v>
      </c>
      <c r="BB182" s="87" t="e">
        <f t="shared" ref="BB182:BF182" ca="1" si="854">IF(BA182&gt;0,2,IF($AL182&lt;=BB$5,1,0))</f>
        <v>#VALUE!</v>
      </c>
      <c r="BC182" s="87" t="e">
        <f t="shared" ca="1" si="854"/>
        <v>#VALUE!</v>
      </c>
      <c r="BD182" s="87" t="e">
        <f t="shared" ca="1" si="854"/>
        <v>#VALUE!</v>
      </c>
      <c r="BE182" s="87" t="e">
        <f t="shared" ca="1" si="854"/>
        <v>#VALUE!</v>
      </c>
      <c r="BF182" s="87" t="e">
        <f t="shared" ca="1" si="854"/>
        <v>#VALUE!</v>
      </c>
      <c r="BH182" s="87" t="e">
        <f t="shared" ca="1" si="659"/>
        <v>#VALUE!</v>
      </c>
      <c r="BI182" s="87" t="e">
        <f t="shared" ca="1" si="660"/>
        <v>#VALUE!</v>
      </c>
      <c r="BJ182" s="87" t="e">
        <f t="shared" ca="1" si="661"/>
        <v>#VALUE!</v>
      </c>
      <c r="BK182" s="87" t="e">
        <f t="shared" ca="1" si="662"/>
        <v>#VALUE!</v>
      </c>
      <c r="BL182" s="87" t="e">
        <f t="shared" ca="1" si="663"/>
        <v>#VALUE!</v>
      </c>
      <c r="BM182" s="87" t="e">
        <f t="shared" ca="1" si="664"/>
        <v>#VALUE!</v>
      </c>
      <c r="BN182" s="87" t="e">
        <f t="shared" ca="1" si="665"/>
        <v>#VALUE!</v>
      </c>
      <c r="BO182" s="87" t="e">
        <f t="shared" ca="1" si="666"/>
        <v>#VALUE!</v>
      </c>
      <c r="BP182" s="87" t="e">
        <f t="shared" ca="1" si="667"/>
        <v>#VALUE!</v>
      </c>
      <c r="BQ182" s="87" t="e">
        <f t="shared" ca="1" si="668"/>
        <v>#VALUE!</v>
      </c>
      <c r="BR182" s="87" t="e">
        <f t="shared" ca="1" si="669"/>
        <v>#VALUE!</v>
      </c>
      <c r="BS182" s="87" t="e">
        <f t="shared" ca="1" si="670"/>
        <v>#VALUE!</v>
      </c>
      <c r="BT182" s="87" t="e">
        <f t="shared" ca="1" si="671"/>
        <v>#VALUE!</v>
      </c>
      <c r="BU182" s="87" t="e">
        <f t="shared" ca="1" si="672"/>
        <v>#VALUE!</v>
      </c>
      <c r="BV182" s="87" t="e">
        <f t="shared" ca="1" si="673"/>
        <v>#VALUE!</v>
      </c>
      <c r="BW182" s="87" t="e">
        <f t="shared" ca="1" si="823"/>
        <v>#VALUE!</v>
      </c>
      <c r="BX182" s="87" t="e">
        <f t="shared" ca="1" si="823"/>
        <v>#VALUE!</v>
      </c>
      <c r="BY182" s="87" t="e">
        <f t="shared" ca="1" si="823"/>
        <v>#VALUE!</v>
      </c>
      <c r="BZ182" s="87" t="e">
        <f t="shared" ca="1" si="823"/>
        <v>#VALUE!</v>
      </c>
      <c r="CA182" s="87" t="e">
        <f t="shared" ca="1" si="823"/>
        <v>#VALUE!</v>
      </c>
      <c r="CD182" s="87" t="e">
        <f t="array" aca="1" ref="CD182" ca="1">IF(CD181=0,0,MIN(IF(CD$7:CD$109&gt;CD181,CD$7:CD$109,"")))</f>
        <v>#N/A</v>
      </c>
      <c r="CE182" s="87" t="e">
        <f t="array" aca="1" ref="CE182" ca="1">IF(CE181=0,0,MIN(IF(CE$7:CE$109&gt;CE181,CE$7:CE$109,"")))</f>
        <v>#REF!</v>
      </c>
      <c r="CF182" s="87" t="e">
        <f t="array" aca="1" ref="CF182" ca="1">IF(CF181=0,0,MIN(IF(CF$7:CF$109&gt;CF181,CF$7:CF$109,"")))</f>
        <v>#REF!</v>
      </c>
      <c r="CG182" s="87" t="e">
        <f t="array" aca="1" ref="CG182" ca="1">IF(CG181=0,0,MIN(IF(CG$7:CG$109&gt;CG181,CG$7:CG$109,"")))</f>
        <v>#REF!</v>
      </c>
      <c r="CH182" s="87" t="e">
        <f t="array" aca="1" ref="CH182" ca="1">IF(CH181=0,0,MIN(IF(CH$7:CH$109&gt;CH181,CH$7:CH$109,"")))</f>
        <v>#REF!</v>
      </c>
      <c r="CI182" s="87" t="e">
        <f t="array" aca="1" ref="CI182" ca="1">IF(CI181=0,0,MIN(IF(CI$7:CI$109&gt;CI181,CI$7:CI$109,"")))</f>
        <v>#REF!</v>
      </c>
      <c r="CJ182" s="87" t="e">
        <f t="array" aca="1" ref="CJ182" ca="1">IF(CJ181=0,0,MIN(IF(CJ$7:CJ$109&gt;CJ181,CJ$7:CJ$109,"")))</f>
        <v>#REF!</v>
      </c>
      <c r="CK182" s="87" t="e">
        <f t="array" aca="1" ref="CK182" ca="1">IF(CK181=0,0,MIN(IF(CK$7:CK$109&gt;CK181,CK$7:CK$109,"")))</f>
        <v>#REF!</v>
      </c>
      <c r="CL182" s="87" t="e">
        <f t="array" aca="1" ref="CL182" ca="1">IF(CL181=0,0,MIN(IF(CL$7:CL$109&gt;CL181,CL$7:CL$109,"")))</f>
        <v>#REF!</v>
      </c>
      <c r="CM182" s="87" t="e">
        <f t="array" aca="1" ref="CM182" ca="1">IF(CM181=0,0,MIN(IF(CM$7:CM$109&gt;CM181,CM$7:CM$109,"")))</f>
        <v>#REF!</v>
      </c>
      <c r="CN182" s="87" t="e">
        <f t="array" aca="1" ref="CN182" ca="1">IF(CN181=0,0,MIN(IF(CN$7:CN$109&gt;CN181,CN$7:CN$109,"")))</f>
        <v>#REF!</v>
      </c>
      <c r="CO182" s="87" t="e">
        <f t="array" aca="1" ref="CO182" ca="1">IF(CO181=0,0,MIN(IF(CO$7:CO$109&gt;CO181,CO$7:CO$109,"")))</f>
        <v>#REF!</v>
      </c>
      <c r="CP182" s="87" t="e">
        <f t="array" aca="1" ref="CP182" ca="1">IF(CP181=0,0,MIN(IF(CP$7:CP$109&gt;CP181,CP$7:CP$109,"")))</f>
        <v>#REF!</v>
      </c>
      <c r="CQ182" s="87" t="e">
        <f t="array" aca="1" ref="CQ182" ca="1">IF(CQ181=0,0,MIN(IF(CQ$7:CQ$109&gt;CQ181,CQ$7:CQ$109,"")))</f>
        <v>#REF!</v>
      </c>
      <c r="CR182" s="87" t="e">
        <f t="array" aca="1" ref="CR182" ca="1">IF(CR181=0,0,MIN(IF(CR$7:CR$109&gt;CR181,CR$7:CR$109,"")))</f>
        <v>#REF!</v>
      </c>
      <c r="CS182" s="87" t="e">
        <f t="array" aca="1" ref="CS182" ca="1">IF(CS181=0,0,MIN(IF(CS$7:CS$109&gt;CS181,CS$7:CS$109,"")))</f>
        <v>#REF!</v>
      </c>
      <c r="CT182" s="87" t="e">
        <f t="array" aca="1" ref="CT182" ca="1">IF(CT181=0,0,MIN(IF(CT$7:CT$109&gt;CT181,CT$7:CT$109,"")))</f>
        <v>#REF!</v>
      </c>
      <c r="CU182" s="87" t="e">
        <f t="array" aca="1" ref="CU182" ca="1">IF(CU181=0,0,MIN(IF(CU$7:CU$109&gt;CU181,CU$7:CU$109,"")))</f>
        <v>#REF!</v>
      </c>
      <c r="CV182" s="87" t="e">
        <f t="array" aca="1" ref="CV182" ca="1">IF(CV181=0,0,MIN(IF(CV$7:CV$109&gt;CV181,CV$7:CV$109,"")))</f>
        <v>#REF!</v>
      </c>
      <c r="CW182" s="87" t="e">
        <f t="array" aca="1" ref="CW182" ca="1">IF(CW181=0,0,MIN(IF(CW$7:CW$109&gt;CW181,CW$7:CW$109,"")))</f>
        <v>#REF!</v>
      </c>
      <c r="DC182" s="87" t="e">
        <f t="shared" ca="1" si="679"/>
        <v>#VALUE!</v>
      </c>
      <c r="DD182" s="87" t="e">
        <f t="shared" ca="1" si="680"/>
        <v>#VALUE!</v>
      </c>
      <c r="DE182" s="87" t="e">
        <f t="shared" ca="1" si="681"/>
        <v>#VALUE!</v>
      </c>
      <c r="DF182" s="87" t="e">
        <f t="shared" ca="1" si="682"/>
        <v>#VALUE!</v>
      </c>
      <c r="DG182" s="87" t="e">
        <f t="shared" ca="1" si="683"/>
        <v>#VALUE!</v>
      </c>
      <c r="DH182" s="87" t="e">
        <f t="shared" ca="1" si="684"/>
        <v>#VALUE!</v>
      </c>
      <c r="DI182" s="87" t="e">
        <f t="shared" ca="1" si="685"/>
        <v>#VALUE!</v>
      </c>
      <c r="DJ182" s="87" t="e">
        <f t="shared" ca="1" si="686"/>
        <v>#VALUE!</v>
      </c>
      <c r="DK182" s="87" t="e">
        <f t="shared" ca="1" si="687"/>
        <v>#VALUE!</v>
      </c>
      <c r="DL182" s="87" t="e">
        <f t="shared" ca="1" si="688"/>
        <v>#VALUE!</v>
      </c>
      <c r="DM182" s="87" t="e">
        <f t="shared" ca="1" si="689"/>
        <v>#VALUE!</v>
      </c>
      <c r="DN182" s="87" t="e">
        <f t="shared" ca="1" si="690"/>
        <v>#VALUE!</v>
      </c>
      <c r="DO182" s="87" t="e">
        <f t="shared" ca="1" si="691"/>
        <v>#VALUE!</v>
      </c>
      <c r="DP182" s="87" t="e">
        <f t="shared" ca="1" si="692"/>
        <v>#VALUE!</v>
      </c>
      <c r="DQ182" s="87" t="e">
        <f t="shared" ca="1" si="693"/>
        <v>#VALUE!</v>
      </c>
      <c r="DR182" s="87" t="e">
        <f t="shared" ca="1" si="694"/>
        <v>#VALUE!</v>
      </c>
      <c r="DS182" s="87" t="e">
        <f t="shared" ca="1" si="695"/>
        <v>#VALUE!</v>
      </c>
      <c r="DT182" s="87" t="e">
        <f t="shared" ca="1" si="696"/>
        <v>#VALUE!</v>
      </c>
      <c r="DU182" s="87" t="e">
        <f t="shared" ca="1" si="697"/>
        <v>#VALUE!</v>
      </c>
      <c r="DV182" s="87" t="e">
        <f t="shared" ca="1" si="698"/>
        <v>#VALUE!</v>
      </c>
      <c r="DW182" s="87" t="e">
        <f t="shared" ca="1" si="699"/>
        <v>#VALUE!</v>
      </c>
      <c r="DY182" s="87" t="e">
        <f t="shared" ca="1" si="700"/>
        <v>#VALUE!</v>
      </c>
      <c r="DZ182" s="87" t="e">
        <f t="shared" ca="1" si="701"/>
        <v>#VALUE!</v>
      </c>
      <c r="EA182" s="87" t="e">
        <f t="shared" ca="1" si="702"/>
        <v>#VALUE!</v>
      </c>
      <c r="EB182" s="87" t="e">
        <f t="shared" ca="1" si="703"/>
        <v>#VALUE!</v>
      </c>
      <c r="EC182" s="87" t="e">
        <f t="shared" ca="1" si="704"/>
        <v>#VALUE!</v>
      </c>
      <c r="ED182" s="87" t="e">
        <f t="shared" ca="1" si="705"/>
        <v>#VALUE!</v>
      </c>
      <c r="EE182" s="87" t="e">
        <f t="shared" ca="1" si="706"/>
        <v>#VALUE!</v>
      </c>
      <c r="EF182" s="87" t="e">
        <f t="shared" ca="1" si="707"/>
        <v>#VALUE!</v>
      </c>
      <c r="EG182" s="87" t="e">
        <f t="shared" ca="1" si="708"/>
        <v>#VALUE!</v>
      </c>
      <c r="EH182" s="87" t="e">
        <f t="shared" ca="1" si="709"/>
        <v>#VALUE!</v>
      </c>
      <c r="EI182" s="87" t="e">
        <f t="shared" ca="1" si="710"/>
        <v>#VALUE!</v>
      </c>
      <c r="EJ182" s="87" t="e">
        <f t="shared" ca="1" si="711"/>
        <v>#VALUE!</v>
      </c>
      <c r="EK182" s="87" t="e">
        <f t="shared" ca="1" si="712"/>
        <v>#VALUE!</v>
      </c>
      <c r="EL182" s="87" t="e">
        <f t="shared" ca="1" si="713"/>
        <v>#VALUE!</v>
      </c>
      <c r="EM182" s="87" t="e">
        <f t="shared" ca="1" si="714"/>
        <v>#VALUE!</v>
      </c>
      <c r="EN182" s="87" t="e">
        <f t="shared" ca="1" si="715"/>
        <v>#VALUE!</v>
      </c>
      <c r="EO182" s="87" t="e">
        <f t="shared" ca="1" si="716"/>
        <v>#VALUE!</v>
      </c>
      <c r="EP182" s="87" t="e">
        <f t="shared" ca="1" si="717"/>
        <v>#VALUE!</v>
      </c>
      <c r="EQ182" s="87" t="e">
        <f t="shared" ca="1" si="718"/>
        <v>#VALUE!</v>
      </c>
      <c r="ER182" s="87" t="e">
        <f t="shared" ca="1" si="719"/>
        <v>#VALUE!</v>
      </c>
      <c r="ES182" s="87" t="e">
        <f t="shared" ca="1" si="720"/>
        <v>#VALUE!</v>
      </c>
      <c r="EU182" s="87" t="e">
        <f t="shared" ca="1" si="721"/>
        <v>#VALUE!</v>
      </c>
      <c r="EV182" s="87" t="e">
        <f t="shared" ca="1" si="722"/>
        <v>#VALUE!</v>
      </c>
      <c r="EW182" s="87" t="e">
        <f t="shared" ca="1" si="723"/>
        <v>#VALUE!</v>
      </c>
      <c r="EX182" s="87" t="e">
        <f t="shared" ca="1" si="724"/>
        <v>#VALUE!</v>
      </c>
      <c r="EY182" s="87" t="e">
        <f t="shared" ca="1" si="725"/>
        <v>#VALUE!</v>
      </c>
      <c r="EZ182" s="87" t="e">
        <f t="shared" ca="1" si="726"/>
        <v>#VALUE!</v>
      </c>
      <c r="FA182" s="87" t="e">
        <f t="shared" ca="1" si="727"/>
        <v>#VALUE!</v>
      </c>
      <c r="FB182" s="87" t="e">
        <f t="shared" ca="1" si="728"/>
        <v>#VALUE!</v>
      </c>
      <c r="FC182" s="87" t="e">
        <f t="shared" ca="1" si="729"/>
        <v>#VALUE!</v>
      </c>
      <c r="FD182" s="87" t="e">
        <f t="shared" ca="1" si="730"/>
        <v>#VALUE!</v>
      </c>
      <c r="FE182" s="87" t="e">
        <f t="shared" ca="1" si="731"/>
        <v>#VALUE!</v>
      </c>
      <c r="FF182" s="87" t="e">
        <f t="shared" ca="1" si="732"/>
        <v>#VALUE!</v>
      </c>
      <c r="FG182" s="87" t="e">
        <f t="shared" ca="1" si="733"/>
        <v>#VALUE!</v>
      </c>
      <c r="FH182" s="87" t="e">
        <f t="shared" ca="1" si="734"/>
        <v>#VALUE!</v>
      </c>
      <c r="FI182" s="87" t="e">
        <f t="shared" ca="1" si="735"/>
        <v>#VALUE!</v>
      </c>
      <c r="FJ182" s="87" t="e">
        <f t="shared" ca="1" si="736"/>
        <v>#VALUE!</v>
      </c>
      <c r="FK182" s="87" t="e">
        <f t="shared" ca="1" si="737"/>
        <v>#VALUE!</v>
      </c>
      <c r="FL182" s="87" t="e">
        <f t="shared" ca="1" si="738"/>
        <v>#VALUE!</v>
      </c>
      <c r="FM182" s="87" t="e">
        <f t="shared" ca="1" si="739"/>
        <v>#VALUE!</v>
      </c>
      <c r="FN182" s="87" t="e">
        <f t="shared" ca="1" si="740"/>
        <v>#VALUE!</v>
      </c>
      <c r="FO182" s="87" t="e">
        <f t="shared" ca="1" si="741"/>
        <v>#VALUE!</v>
      </c>
    </row>
    <row r="183" spans="1:171" x14ac:dyDescent="0.25">
      <c r="A183" s="87">
        <f t="shared" si="789"/>
        <v>174</v>
      </c>
      <c r="B183" s="87" t="e">
        <f t="shared" ca="1" si="744"/>
        <v>#N/A</v>
      </c>
      <c r="C183" s="87" t="e">
        <f t="shared" ca="1" si="745"/>
        <v>#REF!</v>
      </c>
      <c r="D183" s="87" t="e">
        <f t="shared" ca="1" si="746"/>
        <v>#REF!</v>
      </c>
      <c r="E183" s="87" t="e">
        <f t="shared" ca="1" si="747"/>
        <v>#REF!</v>
      </c>
      <c r="F183" s="87" t="e">
        <f t="shared" ca="1" si="748"/>
        <v>#REF!</v>
      </c>
      <c r="G183" s="87" t="e">
        <f t="shared" ca="1" si="749"/>
        <v>#REF!</v>
      </c>
      <c r="H183" s="87" t="e">
        <f t="shared" ca="1" si="750"/>
        <v>#REF!</v>
      </c>
      <c r="I183" s="87" t="e">
        <f t="shared" ca="1" si="751"/>
        <v>#REF!</v>
      </c>
      <c r="J183" s="87" t="e">
        <f t="shared" ca="1" si="752"/>
        <v>#REF!</v>
      </c>
      <c r="K183" s="87" t="e">
        <f t="shared" ca="1" si="753"/>
        <v>#REF!</v>
      </c>
      <c r="L183" s="87" t="e">
        <f t="shared" ca="1" si="754"/>
        <v>#REF!</v>
      </c>
      <c r="M183" s="87" t="e">
        <f t="shared" ca="1" si="755"/>
        <v>#REF!</v>
      </c>
      <c r="N183" s="87" t="e">
        <f t="shared" ca="1" si="756"/>
        <v>#REF!</v>
      </c>
      <c r="O183" s="87" t="e">
        <f t="shared" ca="1" si="757"/>
        <v>#REF!</v>
      </c>
      <c r="P183" s="87" t="e">
        <f t="shared" ca="1" si="758"/>
        <v>#REF!</v>
      </c>
      <c r="Q183" s="87" t="e">
        <f t="shared" ca="1" si="828"/>
        <v>#REF!</v>
      </c>
      <c r="R183" s="87" t="e">
        <f t="shared" ca="1" si="828"/>
        <v>#REF!</v>
      </c>
      <c r="S183" s="87" t="e">
        <f t="shared" ca="1" si="828"/>
        <v>#REF!</v>
      </c>
      <c r="T183" s="87" t="e">
        <f t="shared" ca="1" si="828"/>
        <v>#REF!</v>
      </c>
      <c r="U183" s="87" t="e">
        <f t="shared" ca="1" si="828"/>
        <v>#REF!</v>
      </c>
      <c r="X183" s="87">
        <f ca="1">Ranking!B179</f>
        <v>0</v>
      </c>
      <c r="Y183" s="87" t="e">
        <f ca="1">IF(AH183=0,0,Ranking!C179)</f>
        <v>#VALUE!</v>
      </c>
      <c r="Z183" s="91">
        <f ca="1">Ranking!G179</f>
        <v>0</v>
      </c>
      <c r="AA183" s="87" t="e">
        <f ca="1">MCA!ES182</f>
        <v>#REF!</v>
      </c>
      <c r="AB183" s="87">
        <f ca="1">MCA!ET182</f>
        <v>0</v>
      </c>
      <c r="AC183" s="87">
        <f ca="1">MCA!EU182</f>
        <v>0</v>
      </c>
      <c r="AD183" s="87" t="e">
        <f ca="1">INDEX('MCA-INPUT'!$C$22:$C$25,MATCH(AC183,$W$376:$W$379,0),1)</f>
        <v>#N/A</v>
      </c>
      <c r="AE183" s="87" t="e">
        <f t="shared" ca="1" si="652"/>
        <v>#VALUE!</v>
      </c>
      <c r="AF183" s="87">
        <f ca="1">MATCH(AB183,$AB$7:AB183,0)</f>
        <v>1</v>
      </c>
      <c r="AG183" s="87" t="str">
        <f t="shared" ca="1" si="653"/>
        <v>00</v>
      </c>
      <c r="AH183" s="87" t="e">
        <f t="shared" ca="1" si="654"/>
        <v>#VALUE!</v>
      </c>
      <c r="AI183" s="87" t="e">
        <f t="shared" ca="1" si="675"/>
        <v>#VALUE!</v>
      </c>
      <c r="AK183" s="87" t="e">
        <f t="shared" ca="1" si="655"/>
        <v>#VALUE!</v>
      </c>
      <c r="AL183" s="87" t="e">
        <f t="shared" ca="1" si="676"/>
        <v>#VALUE!</v>
      </c>
      <c r="AM183" s="87" t="e">
        <f t="shared" ca="1" si="656"/>
        <v>#VALUE!</v>
      </c>
      <c r="AN183" s="87" t="e">
        <f t="shared" ref="AN183:BA183" ca="1" si="855">IF(AM183&gt;0,2,IF($AL183&lt;=AN$5,1,0))</f>
        <v>#VALUE!</v>
      </c>
      <c r="AO183" s="87" t="e">
        <f t="shared" ca="1" si="855"/>
        <v>#VALUE!</v>
      </c>
      <c r="AP183" s="87" t="e">
        <f t="shared" ca="1" si="855"/>
        <v>#VALUE!</v>
      </c>
      <c r="AQ183" s="87" t="e">
        <f t="shared" ca="1" si="855"/>
        <v>#VALUE!</v>
      </c>
      <c r="AR183" s="87" t="e">
        <f t="shared" ca="1" si="855"/>
        <v>#VALUE!</v>
      </c>
      <c r="AS183" s="87" t="e">
        <f t="shared" ca="1" si="855"/>
        <v>#VALUE!</v>
      </c>
      <c r="AT183" s="87" t="e">
        <f t="shared" ca="1" si="855"/>
        <v>#VALUE!</v>
      </c>
      <c r="AU183" s="87" t="e">
        <f t="shared" ca="1" si="855"/>
        <v>#VALUE!</v>
      </c>
      <c r="AV183" s="87" t="e">
        <f t="shared" ca="1" si="855"/>
        <v>#VALUE!</v>
      </c>
      <c r="AW183" s="87" t="e">
        <f t="shared" ca="1" si="855"/>
        <v>#VALUE!</v>
      </c>
      <c r="AX183" s="87" t="e">
        <f t="shared" ca="1" si="855"/>
        <v>#VALUE!</v>
      </c>
      <c r="AY183" s="87" t="e">
        <f t="shared" ca="1" si="855"/>
        <v>#VALUE!</v>
      </c>
      <c r="AZ183" s="87" t="e">
        <f t="shared" ca="1" si="855"/>
        <v>#VALUE!</v>
      </c>
      <c r="BA183" s="87" t="e">
        <f t="shared" ca="1" si="855"/>
        <v>#VALUE!</v>
      </c>
      <c r="BB183" s="87" t="e">
        <f t="shared" ref="BB183:BF183" ca="1" si="856">IF(BA183&gt;0,2,IF($AL183&lt;=BB$5,1,0))</f>
        <v>#VALUE!</v>
      </c>
      <c r="BC183" s="87" t="e">
        <f t="shared" ca="1" si="856"/>
        <v>#VALUE!</v>
      </c>
      <c r="BD183" s="87" t="e">
        <f t="shared" ca="1" si="856"/>
        <v>#VALUE!</v>
      </c>
      <c r="BE183" s="87" t="e">
        <f t="shared" ca="1" si="856"/>
        <v>#VALUE!</v>
      </c>
      <c r="BF183" s="87" t="e">
        <f t="shared" ca="1" si="856"/>
        <v>#VALUE!</v>
      </c>
      <c r="BH183" s="87" t="e">
        <f t="shared" ca="1" si="659"/>
        <v>#VALUE!</v>
      </c>
      <c r="BI183" s="87" t="e">
        <f t="shared" ca="1" si="660"/>
        <v>#VALUE!</v>
      </c>
      <c r="BJ183" s="87" t="e">
        <f t="shared" ca="1" si="661"/>
        <v>#VALUE!</v>
      </c>
      <c r="BK183" s="87" t="e">
        <f t="shared" ca="1" si="662"/>
        <v>#VALUE!</v>
      </c>
      <c r="BL183" s="87" t="e">
        <f t="shared" ca="1" si="663"/>
        <v>#VALUE!</v>
      </c>
      <c r="BM183" s="87" t="e">
        <f t="shared" ca="1" si="664"/>
        <v>#VALUE!</v>
      </c>
      <c r="BN183" s="87" t="e">
        <f t="shared" ca="1" si="665"/>
        <v>#VALUE!</v>
      </c>
      <c r="BO183" s="87" t="e">
        <f t="shared" ca="1" si="666"/>
        <v>#VALUE!</v>
      </c>
      <c r="BP183" s="87" t="e">
        <f t="shared" ca="1" si="667"/>
        <v>#VALUE!</v>
      </c>
      <c r="BQ183" s="87" t="e">
        <f t="shared" ca="1" si="668"/>
        <v>#VALUE!</v>
      </c>
      <c r="BR183" s="87" t="e">
        <f t="shared" ca="1" si="669"/>
        <v>#VALUE!</v>
      </c>
      <c r="BS183" s="87" t="e">
        <f t="shared" ca="1" si="670"/>
        <v>#VALUE!</v>
      </c>
      <c r="BT183" s="87" t="e">
        <f t="shared" ca="1" si="671"/>
        <v>#VALUE!</v>
      </c>
      <c r="BU183" s="87" t="e">
        <f t="shared" ca="1" si="672"/>
        <v>#VALUE!</v>
      </c>
      <c r="BV183" s="87" t="e">
        <f t="shared" ca="1" si="673"/>
        <v>#VALUE!</v>
      </c>
      <c r="BW183" s="87" t="e">
        <f t="shared" ref="BW183:CA198" ca="1" si="857">IF(BB183=1,$AI183,0)</f>
        <v>#VALUE!</v>
      </c>
      <c r="BX183" s="87" t="e">
        <f t="shared" ca="1" si="857"/>
        <v>#VALUE!</v>
      </c>
      <c r="BY183" s="87" t="e">
        <f t="shared" ca="1" si="857"/>
        <v>#VALUE!</v>
      </c>
      <c r="BZ183" s="87" t="e">
        <f t="shared" ca="1" si="857"/>
        <v>#VALUE!</v>
      </c>
      <c r="CA183" s="87" t="e">
        <f t="shared" ca="1" si="857"/>
        <v>#VALUE!</v>
      </c>
      <c r="CD183" s="87" t="e">
        <f t="array" aca="1" ref="CD183" ca="1">IF(CD182=0,0,MIN(IF(CD$7:CD$109&gt;CD182,CD$7:CD$109,"")))</f>
        <v>#N/A</v>
      </c>
      <c r="CE183" s="87" t="e">
        <f t="array" aca="1" ref="CE183" ca="1">IF(CE182=0,0,MIN(IF(CE$7:CE$109&gt;CE182,CE$7:CE$109,"")))</f>
        <v>#REF!</v>
      </c>
      <c r="CF183" s="87" t="e">
        <f t="array" aca="1" ref="CF183" ca="1">IF(CF182=0,0,MIN(IF(CF$7:CF$109&gt;CF182,CF$7:CF$109,"")))</f>
        <v>#REF!</v>
      </c>
      <c r="CG183" s="87" t="e">
        <f t="array" aca="1" ref="CG183" ca="1">IF(CG182=0,0,MIN(IF(CG$7:CG$109&gt;CG182,CG$7:CG$109,"")))</f>
        <v>#REF!</v>
      </c>
      <c r="CH183" s="87" t="e">
        <f t="array" aca="1" ref="CH183" ca="1">IF(CH182=0,0,MIN(IF(CH$7:CH$109&gt;CH182,CH$7:CH$109,"")))</f>
        <v>#REF!</v>
      </c>
      <c r="CI183" s="87" t="e">
        <f t="array" aca="1" ref="CI183" ca="1">IF(CI182=0,0,MIN(IF(CI$7:CI$109&gt;CI182,CI$7:CI$109,"")))</f>
        <v>#REF!</v>
      </c>
      <c r="CJ183" s="87" t="e">
        <f t="array" aca="1" ref="CJ183" ca="1">IF(CJ182=0,0,MIN(IF(CJ$7:CJ$109&gt;CJ182,CJ$7:CJ$109,"")))</f>
        <v>#REF!</v>
      </c>
      <c r="CK183" s="87" t="e">
        <f t="array" aca="1" ref="CK183" ca="1">IF(CK182=0,0,MIN(IF(CK$7:CK$109&gt;CK182,CK$7:CK$109,"")))</f>
        <v>#REF!</v>
      </c>
      <c r="CL183" s="87" t="e">
        <f t="array" aca="1" ref="CL183" ca="1">IF(CL182=0,0,MIN(IF(CL$7:CL$109&gt;CL182,CL$7:CL$109,"")))</f>
        <v>#REF!</v>
      </c>
      <c r="CM183" s="87" t="e">
        <f t="array" aca="1" ref="CM183" ca="1">IF(CM182=0,0,MIN(IF(CM$7:CM$109&gt;CM182,CM$7:CM$109,"")))</f>
        <v>#REF!</v>
      </c>
      <c r="CN183" s="87" t="e">
        <f t="array" aca="1" ref="CN183" ca="1">IF(CN182=0,0,MIN(IF(CN$7:CN$109&gt;CN182,CN$7:CN$109,"")))</f>
        <v>#REF!</v>
      </c>
      <c r="CO183" s="87" t="e">
        <f t="array" aca="1" ref="CO183" ca="1">IF(CO182=0,0,MIN(IF(CO$7:CO$109&gt;CO182,CO$7:CO$109,"")))</f>
        <v>#REF!</v>
      </c>
      <c r="CP183" s="87" t="e">
        <f t="array" aca="1" ref="CP183" ca="1">IF(CP182=0,0,MIN(IF(CP$7:CP$109&gt;CP182,CP$7:CP$109,"")))</f>
        <v>#REF!</v>
      </c>
      <c r="CQ183" s="87" t="e">
        <f t="array" aca="1" ref="CQ183" ca="1">IF(CQ182=0,0,MIN(IF(CQ$7:CQ$109&gt;CQ182,CQ$7:CQ$109,"")))</f>
        <v>#REF!</v>
      </c>
      <c r="CR183" s="87" t="e">
        <f t="array" aca="1" ref="CR183" ca="1">IF(CR182=0,0,MIN(IF(CR$7:CR$109&gt;CR182,CR$7:CR$109,"")))</f>
        <v>#REF!</v>
      </c>
      <c r="CS183" s="87" t="e">
        <f t="array" aca="1" ref="CS183" ca="1">IF(CS182=0,0,MIN(IF(CS$7:CS$109&gt;CS182,CS$7:CS$109,"")))</f>
        <v>#REF!</v>
      </c>
      <c r="CT183" s="87" t="e">
        <f t="array" aca="1" ref="CT183" ca="1">IF(CT182=0,0,MIN(IF(CT$7:CT$109&gt;CT182,CT$7:CT$109,"")))</f>
        <v>#REF!</v>
      </c>
      <c r="CU183" s="87" t="e">
        <f t="array" aca="1" ref="CU183" ca="1">IF(CU182=0,0,MIN(IF(CU$7:CU$109&gt;CU182,CU$7:CU$109,"")))</f>
        <v>#REF!</v>
      </c>
      <c r="CV183" s="87" t="e">
        <f t="array" aca="1" ref="CV183" ca="1">IF(CV182=0,0,MIN(IF(CV$7:CV$109&gt;CV182,CV$7:CV$109,"")))</f>
        <v>#REF!</v>
      </c>
      <c r="CW183" s="87" t="e">
        <f t="array" aca="1" ref="CW183" ca="1">IF(CW182=0,0,MIN(IF(CW$7:CW$109&gt;CW182,CW$7:CW$109,"")))</f>
        <v>#REF!</v>
      </c>
      <c r="DC183" s="87" t="e">
        <f t="shared" ca="1" si="679"/>
        <v>#VALUE!</v>
      </c>
      <c r="DD183" s="87" t="e">
        <f t="shared" ca="1" si="680"/>
        <v>#VALUE!</v>
      </c>
      <c r="DE183" s="87" t="e">
        <f t="shared" ca="1" si="681"/>
        <v>#VALUE!</v>
      </c>
      <c r="DF183" s="87" t="e">
        <f t="shared" ca="1" si="682"/>
        <v>#VALUE!</v>
      </c>
      <c r="DG183" s="87" t="e">
        <f t="shared" ca="1" si="683"/>
        <v>#VALUE!</v>
      </c>
      <c r="DH183" s="87" t="e">
        <f t="shared" ca="1" si="684"/>
        <v>#VALUE!</v>
      </c>
      <c r="DI183" s="87" t="e">
        <f t="shared" ca="1" si="685"/>
        <v>#VALUE!</v>
      </c>
      <c r="DJ183" s="87" t="e">
        <f t="shared" ca="1" si="686"/>
        <v>#VALUE!</v>
      </c>
      <c r="DK183" s="87" t="e">
        <f t="shared" ca="1" si="687"/>
        <v>#VALUE!</v>
      </c>
      <c r="DL183" s="87" t="e">
        <f t="shared" ca="1" si="688"/>
        <v>#VALUE!</v>
      </c>
      <c r="DM183" s="87" t="e">
        <f t="shared" ca="1" si="689"/>
        <v>#VALUE!</v>
      </c>
      <c r="DN183" s="87" t="e">
        <f t="shared" ca="1" si="690"/>
        <v>#VALUE!</v>
      </c>
      <c r="DO183" s="87" t="e">
        <f t="shared" ca="1" si="691"/>
        <v>#VALUE!</v>
      </c>
      <c r="DP183" s="87" t="e">
        <f t="shared" ca="1" si="692"/>
        <v>#VALUE!</v>
      </c>
      <c r="DQ183" s="87" t="e">
        <f t="shared" ca="1" si="693"/>
        <v>#VALUE!</v>
      </c>
      <c r="DR183" s="87" t="e">
        <f t="shared" ca="1" si="694"/>
        <v>#VALUE!</v>
      </c>
      <c r="DS183" s="87" t="e">
        <f t="shared" ca="1" si="695"/>
        <v>#VALUE!</v>
      </c>
      <c r="DT183" s="87" t="e">
        <f t="shared" ca="1" si="696"/>
        <v>#VALUE!</v>
      </c>
      <c r="DU183" s="87" t="e">
        <f t="shared" ca="1" si="697"/>
        <v>#VALUE!</v>
      </c>
      <c r="DV183" s="87" t="e">
        <f t="shared" ca="1" si="698"/>
        <v>#VALUE!</v>
      </c>
      <c r="DW183" s="87" t="e">
        <f t="shared" ca="1" si="699"/>
        <v>#VALUE!</v>
      </c>
      <c r="DY183" s="87" t="e">
        <f t="shared" ca="1" si="700"/>
        <v>#VALUE!</v>
      </c>
      <c r="DZ183" s="87" t="e">
        <f t="shared" ca="1" si="701"/>
        <v>#VALUE!</v>
      </c>
      <c r="EA183" s="87" t="e">
        <f t="shared" ca="1" si="702"/>
        <v>#VALUE!</v>
      </c>
      <c r="EB183" s="87" t="e">
        <f t="shared" ca="1" si="703"/>
        <v>#VALUE!</v>
      </c>
      <c r="EC183" s="87" t="e">
        <f t="shared" ca="1" si="704"/>
        <v>#VALUE!</v>
      </c>
      <c r="ED183" s="87" t="e">
        <f t="shared" ca="1" si="705"/>
        <v>#VALUE!</v>
      </c>
      <c r="EE183" s="87" t="e">
        <f t="shared" ca="1" si="706"/>
        <v>#VALUE!</v>
      </c>
      <c r="EF183" s="87" t="e">
        <f t="shared" ca="1" si="707"/>
        <v>#VALUE!</v>
      </c>
      <c r="EG183" s="87" t="e">
        <f t="shared" ca="1" si="708"/>
        <v>#VALUE!</v>
      </c>
      <c r="EH183" s="87" t="e">
        <f t="shared" ca="1" si="709"/>
        <v>#VALUE!</v>
      </c>
      <c r="EI183" s="87" t="e">
        <f t="shared" ca="1" si="710"/>
        <v>#VALUE!</v>
      </c>
      <c r="EJ183" s="87" t="e">
        <f t="shared" ca="1" si="711"/>
        <v>#VALUE!</v>
      </c>
      <c r="EK183" s="87" t="e">
        <f t="shared" ca="1" si="712"/>
        <v>#VALUE!</v>
      </c>
      <c r="EL183" s="87" t="e">
        <f t="shared" ca="1" si="713"/>
        <v>#VALUE!</v>
      </c>
      <c r="EM183" s="87" t="e">
        <f t="shared" ca="1" si="714"/>
        <v>#VALUE!</v>
      </c>
      <c r="EN183" s="87" t="e">
        <f t="shared" ca="1" si="715"/>
        <v>#VALUE!</v>
      </c>
      <c r="EO183" s="87" t="e">
        <f t="shared" ca="1" si="716"/>
        <v>#VALUE!</v>
      </c>
      <c r="EP183" s="87" t="e">
        <f t="shared" ca="1" si="717"/>
        <v>#VALUE!</v>
      </c>
      <c r="EQ183" s="87" t="e">
        <f t="shared" ca="1" si="718"/>
        <v>#VALUE!</v>
      </c>
      <c r="ER183" s="87" t="e">
        <f t="shared" ca="1" si="719"/>
        <v>#VALUE!</v>
      </c>
      <c r="ES183" s="87" t="e">
        <f t="shared" ca="1" si="720"/>
        <v>#VALUE!</v>
      </c>
      <c r="EU183" s="87" t="e">
        <f t="shared" ca="1" si="721"/>
        <v>#VALUE!</v>
      </c>
      <c r="EV183" s="87" t="e">
        <f t="shared" ca="1" si="722"/>
        <v>#VALUE!</v>
      </c>
      <c r="EW183" s="87" t="e">
        <f t="shared" ca="1" si="723"/>
        <v>#VALUE!</v>
      </c>
      <c r="EX183" s="87" t="e">
        <f t="shared" ca="1" si="724"/>
        <v>#VALUE!</v>
      </c>
      <c r="EY183" s="87" t="e">
        <f t="shared" ca="1" si="725"/>
        <v>#VALUE!</v>
      </c>
      <c r="EZ183" s="87" t="e">
        <f t="shared" ca="1" si="726"/>
        <v>#VALUE!</v>
      </c>
      <c r="FA183" s="87" t="e">
        <f t="shared" ca="1" si="727"/>
        <v>#VALUE!</v>
      </c>
      <c r="FB183" s="87" t="e">
        <f t="shared" ca="1" si="728"/>
        <v>#VALUE!</v>
      </c>
      <c r="FC183" s="87" t="e">
        <f t="shared" ca="1" si="729"/>
        <v>#VALUE!</v>
      </c>
      <c r="FD183" s="87" t="e">
        <f t="shared" ca="1" si="730"/>
        <v>#VALUE!</v>
      </c>
      <c r="FE183" s="87" t="e">
        <f t="shared" ca="1" si="731"/>
        <v>#VALUE!</v>
      </c>
      <c r="FF183" s="87" t="e">
        <f t="shared" ca="1" si="732"/>
        <v>#VALUE!</v>
      </c>
      <c r="FG183" s="87" t="e">
        <f t="shared" ca="1" si="733"/>
        <v>#VALUE!</v>
      </c>
      <c r="FH183" s="87" t="e">
        <f t="shared" ca="1" si="734"/>
        <v>#VALUE!</v>
      </c>
      <c r="FI183" s="87" t="e">
        <f t="shared" ca="1" si="735"/>
        <v>#VALUE!</v>
      </c>
      <c r="FJ183" s="87" t="e">
        <f t="shared" ca="1" si="736"/>
        <v>#VALUE!</v>
      </c>
      <c r="FK183" s="87" t="e">
        <f t="shared" ca="1" si="737"/>
        <v>#VALUE!</v>
      </c>
      <c r="FL183" s="87" t="e">
        <f t="shared" ca="1" si="738"/>
        <v>#VALUE!</v>
      </c>
      <c r="FM183" s="87" t="e">
        <f t="shared" ca="1" si="739"/>
        <v>#VALUE!</v>
      </c>
      <c r="FN183" s="87" t="e">
        <f t="shared" ca="1" si="740"/>
        <v>#VALUE!</v>
      </c>
      <c r="FO183" s="87" t="e">
        <f t="shared" ca="1" si="741"/>
        <v>#VALUE!</v>
      </c>
    </row>
    <row r="184" spans="1:171" x14ac:dyDescent="0.25">
      <c r="A184" s="87">
        <f t="shared" si="789"/>
        <v>175</v>
      </c>
      <c r="B184" s="87" t="e">
        <f t="shared" ca="1" si="744"/>
        <v>#N/A</v>
      </c>
      <c r="C184" s="87" t="e">
        <f t="shared" ca="1" si="745"/>
        <v>#REF!</v>
      </c>
      <c r="D184" s="87" t="e">
        <f t="shared" ca="1" si="746"/>
        <v>#REF!</v>
      </c>
      <c r="E184" s="87" t="e">
        <f t="shared" ca="1" si="747"/>
        <v>#REF!</v>
      </c>
      <c r="F184" s="87" t="e">
        <f t="shared" ca="1" si="748"/>
        <v>#REF!</v>
      </c>
      <c r="G184" s="87" t="e">
        <f t="shared" ca="1" si="749"/>
        <v>#REF!</v>
      </c>
      <c r="H184" s="87" t="e">
        <f t="shared" ca="1" si="750"/>
        <v>#REF!</v>
      </c>
      <c r="I184" s="87" t="e">
        <f t="shared" ca="1" si="751"/>
        <v>#REF!</v>
      </c>
      <c r="J184" s="87" t="e">
        <f t="shared" ca="1" si="752"/>
        <v>#REF!</v>
      </c>
      <c r="K184" s="87" t="e">
        <f t="shared" ca="1" si="753"/>
        <v>#REF!</v>
      </c>
      <c r="L184" s="87" t="e">
        <f t="shared" ca="1" si="754"/>
        <v>#REF!</v>
      </c>
      <c r="M184" s="87" t="e">
        <f t="shared" ca="1" si="755"/>
        <v>#REF!</v>
      </c>
      <c r="N184" s="87" t="e">
        <f t="shared" ca="1" si="756"/>
        <v>#REF!</v>
      </c>
      <c r="O184" s="87" t="e">
        <f t="shared" ca="1" si="757"/>
        <v>#REF!</v>
      </c>
      <c r="P184" s="87" t="e">
        <f t="shared" ca="1" si="758"/>
        <v>#REF!</v>
      </c>
      <c r="Q184" s="87" t="e">
        <f t="shared" ca="1" si="828"/>
        <v>#REF!</v>
      </c>
      <c r="R184" s="87" t="e">
        <f t="shared" ca="1" si="828"/>
        <v>#REF!</v>
      </c>
      <c r="S184" s="87" t="e">
        <f t="shared" ca="1" si="828"/>
        <v>#REF!</v>
      </c>
      <c r="T184" s="87" t="e">
        <f t="shared" ca="1" si="828"/>
        <v>#REF!</v>
      </c>
      <c r="U184" s="87" t="e">
        <f t="shared" ca="1" si="828"/>
        <v>#REF!</v>
      </c>
      <c r="X184" s="87">
        <f ca="1">Ranking!B180</f>
        <v>0</v>
      </c>
      <c r="Y184" s="87" t="e">
        <f ca="1">IF(AH184=0,0,Ranking!C180)</f>
        <v>#VALUE!</v>
      </c>
      <c r="Z184" s="91">
        <f ca="1">Ranking!G180</f>
        <v>0</v>
      </c>
      <c r="AA184" s="87" t="e">
        <f ca="1">MCA!ES183</f>
        <v>#REF!</v>
      </c>
      <c r="AB184" s="87">
        <f ca="1">MCA!ET183</f>
        <v>0</v>
      </c>
      <c r="AC184" s="87">
        <f ca="1">MCA!EU183</f>
        <v>0</v>
      </c>
      <c r="AD184" s="87" t="e">
        <f ca="1">INDEX('MCA-INPUT'!$C$22:$C$25,MATCH(AC184,$W$376:$W$379,0),1)</f>
        <v>#N/A</v>
      </c>
      <c r="AE184" s="87" t="e">
        <f t="shared" ca="1" si="652"/>
        <v>#VALUE!</v>
      </c>
      <c r="AF184" s="87">
        <f ca="1">MATCH(AB184,$AB$7:AB184,0)</f>
        <v>1</v>
      </c>
      <c r="AG184" s="87" t="str">
        <f t="shared" ca="1" si="653"/>
        <v>00</v>
      </c>
      <c r="AH184" s="87" t="e">
        <f t="shared" ca="1" si="654"/>
        <v>#VALUE!</v>
      </c>
      <c r="AI184" s="87" t="e">
        <f t="shared" ca="1" si="675"/>
        <v>#VALUE!</v>
      </c>
      <c r="AK184" s="87" t="e">
        <f t="shared" ca="1" si="655"/>
        <v>#VALUE!</v>
      </c>
      <c r="AL184" s="87" t="e">
        <f t="shared" ca="1" si="676"/>
        <v>#VALUE!</v>
      </c>
      <c r="AM184" s="87" t="e">
        <f t="shared" ca="1" si="656"/>
        <v>#VALUE!</v>
      </c>
      <c r="AN184" s="87" t="e">
        <f t="shared" ref="AN184:BA184" ca="1" si="858">IF(AM184&gt;0,2,IF($AL184&lt;=AN$5,1,0))</f>
        <v>#VALUE!</v>
      </c>
      <c r="AO184" s="87" t="e">
        <f t="shared" ca="1" si="858"/>
        <v>#VALUE!</v>
      </c>
      <c r="AP184" s="87" t="e">
        <f t="shared" ca="1" si="858"/>
        <v>#VALUE!</v>
      </c>
      <c r="AQ184" s="87" t="e">
        <f t="shared" ca="1" si="858"/>
        <v>#VALUE!</v>
      </c>
      <c r="AR184" s="87" t="e">
        <f t="shared" ca="1" si="858"/>
        <v>#VALUE!</v>
      </c>
      <c r="AS184" s="87" t="e">
        <f t="shared" ca="1" si="858"/>
        <v>#VALUE!</v>
      </c>
      <c r="AT184" s="87" t="e">
        <f t="shared" ca="1" si="858"/>
        <v>#VALUE!</v>
      </c>
      <c r="AU184" s="87" t="e">
        <f t="shared" ca="1" si="858"/>
        <v>#VALUE!</v>
      </c>
      <c r="AV184" s="87" t="e">
        <f t="shared" ca="1" si="858"/>
        <v>#VALUE!</v>
      </c>
      <c r="AW184" s="87" t="e">
        <f t="shared" ca="1" si="858"/>
        <v>#VALUE!</v>
      </c>
      <c r="AX184" s="87" t="e">
        <f t="shared" ca="1" si="858"/>
        <v>#VALUE!</v>
      </c>
      <c r="AY184" s="87" t="e">
        <f t="shared" ca="1" si="858"/>
        <v>#VALUE!</v>
      </c>
      <c r="AZ184" s="87" t="e">
        <f t="shared" ca="1" si="858"/>
        <v>#VALUE!</v>
      </c>
      <c r="BA184" s="87" t="e">
        <f t="shared" ca="1" si="858"/>
        <v>#VALUE!</v>
      </c>
      <c r="BB184" s="87" t="e">
        <f t="shared" ref="BB184:BF184" ca="1" si="859">IF(BA184&gt;0,2,IF($AL184&lt;=BB$5,1,0))</f>
        <v>#VALUE!</v>
      </c>
      <c r="BC184" s="87" t="e">
        <f t="shared" ca="1" si="859"/>
        <v>#VALUE!</v>
      </c>
      <c r="BD184" s="87" t="e">
        <f t="shared" ca="1" si="859"/>
        <v>#VALUE!</v>
      </c>
      <c r="BE184" s="87" t="e">
        <f t="shared" ca="1" si="859"/>
        <v>#VALUE!</v>
      </c>
      <c r="BF184" s="87" t="e">
        <f t="shared" ca="1" si="859"/>
        <v>#VALUE!</v>
      </c>
      <c r="BH184" s="87" t="e">
        <f t="shared" ca="1" si="659"/>
        <v>#VALUE!</v>
      </c>
      <c r="BI184" s="87" t="e">
        <f t="shared" ca="1" si="660"/>
        <v>#VALUE!</v>
      </c>
      <c r="BJ184" s="87" t="e">
        <f t="shared" ca="1" si="661"/>
        <v>#VALUE!</v>
      </c>
      <c r="BK184" s="87" t="e">
        <f t="shared" ca="1" si="662"/>
        <v>#VALUE!</v>
      </c>
      <c r="BL184" s="87" t="e">
        <f t="shared" ca="1" si="663"/>
        <v>#VALUE!</v>
      </c>
      <c r="BM184" s="87" t="e">
        <f t="shared" ca="1" si="664"/>
        <v>#VALUE!</v>
      </c>
      <c r="BN184" s="87" t="e">
        <f t="shared" ca="1" si="665"/>
        <v>#VALUE!</v>
      </c>
      <c r="BO184" s="87" t="e">
        <f t="shared" ca="1" si="666"/>
        <v>#VALUE!</v>
      </c>
      <c r="BP184" s="87" t="e">
        <f t="shared" ca="1" si="667"/>
        <v>#VALUE!</v>
      </c>
      <c r="BQ184" s="87" t="e">
        <f t="shared" ca="1" si="668"/>
        <v>#VALUE!</v>
      </c>
      <c r="BR184" s="87" t="e">
        <f t="shared" ca="1" si="669"/>
        <v>#VALUE!</v>
      </c>
      <c r="BS184" s="87" t="e">
        <f t="shared" ca="1" si="670"/>
        <v>#VALUE!</v>
      </c>
      <c r="BT184" s="87" t="e">
        <f t="shared" ca="1" si="671"/>
        <v>#VALUE!</v>
      </c>
      <c r="BU184" s="87" t="e">
        <f t="shared" ca="1" si="672"/>
        <v>#VALUE!</v>
      </c>
      <c r="BV184" s="87" t="e">
        <f t="shared" ca="1" si="673"/>
        <v>#VALUE!</v>
      </c>
      <c r="BW184" s="87" t="e">
        <f t="shared" ca="1" si="857"/>
        <v>#VALUE!</v>
      </c>
      <c r="BX184" s="87" t="e">
        <f t="shared" ca="1" si="857"/>
        <v>#VALUE!</v>
      </c>
      <c r="BY184" s="87" t="e">
        <f t="shared" ca="1" si="857"/>
        <v>#VALUE!</v>
      </c>
      <c r="BZ184" s="87" t="e">
        <f t="shared" ca="1" si="857"/>
        <v>#VALUE!</v>
      </c>
      <c r="CA184" s="87" t="e">
        <f t="shared" ca="1" si="857"/>
        <v>#VALUE!</v>
      </c>
      <c r="CD184" s="87" t="e">
        <f t="array" aca="1" ref="CD184" ca="1">IF(CD183=0,0,MIN(IF(CD$7:CD$109&gt;CD183,CD$7:CD$109,"")))</f>
        <v>#N/A</v>
      </c>
      <c r="CE184" s="87" t="e">
        <f t="array" aca="1" ref="CE184" ca="1">IF(CE183=0,0,MIN(IF(CE$7:CE$109&gt;CE183,CE$7:CE$109,"")))</f>
        <v>#REF!</v>
      </c>
      <c r="CF184" s="87" t="e">
        <f t="array" aca="1" ref="CF184" ca="1">IF(CF183=0,0,MIN(IF(CF$7:CF$109&gt;CF183,CF$7:CF$109,"")))</f>
        <v>#REF!</v>
      </c>
      <c r="CG184" s="87" t="e">
        <f t="array" aca="1" ref="CG184" ca="1">IF(CG183=0,0,MIN(IF(CG$7:CG$109&gt;CG183,CG$7:CG$109,"")))</f>
        <v>#REF!</v>
      </c>
      <c r="CH184" s="87" t="e">
        <f t="array" aca="1" ref="CH184" ca="1">IF(CH183=0,0,MIN(IF(CH$7:CH$109&gt;CH183,CH$7:CH$109,"")))</f>
        <v>#REF!</v>
      </c>
      <c r="CI184" s="87" t="e">
        <f t="array" aca="1" ref="CI184" ca="1">IF(CI183=0,0,MIN(IF(CI$7:CI$109&gt;CI183,CI$7:CI$109,"")))</f>
        <v>#REF!</v>
      </c>
      <c r="CJ184" s="87" t="e">
        <f t="array" aca="1" ref="CJ184" ca="1">IF(CJ183=0,0,MIN(IF(CJ$7:CJ$109&gt;CJ183,CJ$7:CJ$109,"")))</f>
        <v>#REF!</v>
      </c>
      <c r="CK184" s="87" t="e">
        <f t="array" aca="1" ref="CK184" ca="1">IF(CK183=0,0,MIN(IF(CK$7:CK$109&gt;CK183,CK$7:CK$109,"")))</f>
        <v>#REF!</v>
      </c>
      <c r="CL184" s="87" t="e">
        <f t="array" aca="1" ref="CL184" ca="1">IF(CL183=0,0,MIN(IF(CL$7:CL$109&gt;CL183,CL$7:CL$109,"")))</f>
        <v>#REF!</v>
      </c>
      <c r="CM184" s="87" t="e">
        <f t="array" aca="1" ref="CM184" ca="1">IF(CM183=0,0,MIN(IF(CM$7:CM$109&gt;CM183,CM$7:CM$109,"")))</f>
        <v>#REF!</v>
      </c>
      <c r="CN184" s="87" t="e">
        <f t="array" aca="1" ref="CN184" ca="1">IF(CN183=0,0,MIN(IF(CN$7:CN$109&gt;CN183,CN$7:CN$109,"")))</f>
        <v>#REF!</v>
      </c>
      <c r="CO184" s="87" t="e">
        <f t="array" aca="1" ref="CO184" ca="1">IF(CO183=0,0,MIN(IF(CO$7:CO$109&gt;CO183,CO$7:CO$109,"")))</f>
        <v>#REF!</v>
      </c>
      <c r="CP184" s="87" t="e">
        <f t="array" aca="1" ref="CP184" ca="1">IF(CP183=0,0,MIN(IF(CP$7:CP$109&gt;CP183,CP$7:CP$109,"")))</f>
        <v>#REF!</v>
      </c>
      <c r="CQ184" s="87" t="e">
        <f t="array" aca="1" ref="CQ184" ca="1">IF(CQ183=0,0,MIN(IF(CQ$7:CQ$109&gt;CQ183,CQ$7:CQ$109,"")))</f>
        <v>#REF!</v>
      </c>
      <c r="CR184" s="87" t="e">
        <f t="array" aca="1" ref="CR184" ca="1">IF(CR183=0,0,MIN(IF(CR$7:CR$109&gt;CR183,CR$7:CR$109,"")))</f>
        <v>#REF!</v>
      </c>
      <c r="CS184" s="87" t="e">
        <f t="array" aca="1" ref="CS184" ca="1">IF(CS183=0,0,MIN(IF(CS$7:CS$109&gt;CS183,CS$7:CS$109,"")))</f>
        <v>#REF!</v>
      </c>
      <c r="CT184" s="87" t="e">
        <f t="array" aca="1" ref="CT184" ca="1">IF(CT183=0,0,MIN(IF(CT$7:CT$109&gt;CT183,CT$7:CT$109,"")))</f>
        <v>#REF!</v>
      </c>
      <c r="CU184" s="87" t="e">
        <f t="array" aca="1" ref="CU184" ca="1">IF(CU183=0,0,MIN(IF(CU$7:CU$109&gt;CU183,CU$7:CU$109,"")))</f>
        <v>#REF!</v>
      </c>
      <c r="CV184" s="87" t="e">
        <f t="array" aca="1" ref="CV184" ca="1">IF(CV183=0,0,MIN(IF(CV$7:CV$109&gt;CV183,CV$7:CV$109,"")))</f>
        <v>#REF!</v>
      </c>
      <c r="CW184" s="87" t="e">
        <f t="array" aca="1" ref="CW184" ca="1">IF(CW183=0,0,MIN(IF(CW$7:CW$109&gt;CW183,CW$7:CW$109,"")))</f>
        <v>#REF!</v>
      </c>
      <c r="DC184" s="87" t="e">
        <f t="shared" ca="1" si="679"/>
        <v>#VALUE!</v>
      </c>
      <c r="DD184" s="87" t="e">
        <f t="shared" ca="1" si="680"/>
        <v>#VALUE!</v>
      </c>
      <c r="DE184" s="87" t="e">
        <f t="shared" ca="1" si="681"/>
        <v>#VALUE!</v>
      </c>
      <c r="DF184" s="87" t="e">
        <f t="shared" ca="1" si="682"/>
        <v>#VALUE!</v>
      </c>
      <c r="DG184" s="87" t="e">
        <f t="shared" ca="1" si="683"/>
        <v>#VALUE!</v>
      </c>
      <c r="DH184" s="87" t="e">
        <f t="shared" ca="1" si="684"/>
        <v>#VALUE!</v>
      </c>
      <c r="DI184" s="87" t="e">
        <f t="shared" ca="1" si="685"/>
        <v>#VALUE!</v>
      </c>
      <c r="DJ184" s="87" t="e">
        <f t="shared" ca="1" si="686"/>
        <v>#VALUE!</v>
      </c>
      <c r="DK184" s="87" t="e">
        <f t="shared" ca="1" si="687"/>
        <v>#VALUE!</v>
      </c>
      <c r="DL184" s="87" t="e">
        <f t="shared" ca="1" si="688"/>
        <v>#VALUE!</v>
      </c>
      <c r="DM184" s="87" t="e">
        <f t="shared" ca="1" si="689"/>
        <v>#VALUE!</v>
      </c>
      <c r="DN184" s="87" t="e">
        <f t="shared" ca="1" si="690"/>
        <v>#VALUE!</v>
      </c>
      <c r="DO184" s="87" t="e">
        <f t="shared" ca="1" si="691"/>
        <v>#VALUE!</v>
      </c>
      <c r="DP184" s="87" t="e">
        <f t="shared" ca="1" si="692"/>
        <v>#VALUE!</v>
      </c>
      <c r="DQ184" s="87" t="e">
        <f t="shared" ca="1" si="693"/>
        <v>#VALUE!</v>
      </c>
      <c r="DR184" s="87" t="e">
        <f t="shared" ca="1" si="694"/>
        <v>#VALUE!</v>
      </c>
      <c r="DS184" s="87" t="e">
        <f t="shared" ca="1" si="695"/>
        <v>#VALUE!</v>
      </c>
      <c r="DT184" s="87" t="e">
        <f t="shared" ca="1" si="696"/>
        <v>#VALUE!</v>
      </c>
      <c r="DU184" s="87" t="e">
        <f t="shared" ca="1" si="697"/>
        <v>#VALUE!</v>
      </c>
      <c r="DV184" s="87" t="e">
        <f t="shared" ca="1" si="698"/>
        <v>#VALUE!</v>
      </c>
      <c r="DW184" s="87" t="e">
        <f t="shared" ca="1" si="699"/>
        <v>#VALUE!</v>
      </c>
      <c r="DY184" s="87" t="e">
        <f t="shared" ca="1" si="700"/>
        <v>#VALUE!</v>
      </c>
      <c r="DZ184" s="87" t="e">
        <f t="shared" ca="1" si="701"/>
        <v>#VALUE!</v>
      </c>
      <c r="EA184" s="87" t="e">
        <f t="shared" ca="1" si="702"/>
        <v>#VALUE!</v>
      </c>
      <c r="EB184" s="87" t="e">
        <f t="shared" ca="1" si="703"/>
        <v>#VALUE!</v>
      </c>
      <c r="EC184" s="87" t="e">
        <f t="shared" ca="1" si="704"/>
        <v>#VALUE!</v>
      </c>
      <c r="ED184" s="87" t="e">
        <f t="shared" ca="1" si="705"/>
        <v>#VALUE!</v>
      </c>
      <c r="EE184" s="87" t="e">
        <f t="shared" ca="1" si="706"/>
        <v>#VALUE!</v>
      </c>
      <c r="EF184" s="87" t="e">
        <f t="shared" ca="1" si="707"/>
        <v>#VALUE!</v>
      </c>
      <c r="EG184" s="87" t="e">
        <f t="shared" ca="1" si="708"/>
        <v>#VALUE!</v>
      </c>
      <c r="EH184" s="87" t="e">
        <f t="shared" ca="1" si="709"/>
        <v>#VALUE!</v>
      </c>
      <c r="EI184" s="87" t="e">
        <f t="shared" ca="1" si="710"/>
        <v>#VALUE!</v>
      </c>
      <c r="EJ184" s="87" t="e">
        <f t="shared" ca="1" si="711"/>
        <v>#VALUE!</v>
      </c>
      <c r="EK184" s="87" t="e">
        <f t="shared" ca="1" si="712"/>
        <v>#VALUE!</v>
      </c>
      <c r="EL184" s="87" t="e">
        <f t="shared" ca="1" si="713"/>
        <v>#VALUE!</v>
      </c>
      <c r="EM184" s="87" t="e">
        <f t="shared" ca="1" si="714"/>
        <v>#VALUE!</v>
      </c>
      <c r="EN184" s="87" t="e">
        <f t="shared" ca="1" si="715"/>
        <v>#VALUE!</v>
      </c>
      <c r="EO184" s="87" t="e">
        <f t="shared" ca="1" si="716"/>
        <v>#VALUE!</v>
      </c>
      <c r="EP184" s="87" t="e">
        <f t="shared" ca="1" si="717"/>
        <v>#VALUE!</v>
      </c>
      <c r="EQ184" s="87" t="e">
        <f t="shared" ca="1" si="718"/>
        <v>#VALUE!</v>
      </c>
      <c r="ER184" s="87" t="e">
        <f t="shared" ca="1" si="719"/>
        <v>#VALUE!</v>
      </c>
      <c r="ES184" s="87" t="e">
        <f t="shared" ca="1" si="720"/>
        <v>#VALUE!</v>
      </c>
      <c r="EU184" s="87" t="e">
        <f t="shared" ca="1" si="721"/>
        <v>#VALUE!</v>
      </c>
      <c r="EV184" s="87" t="e">
        <f t="shared" ca="1" si="722"/>
        <v>#VALUE!</v>
      </c>
      <c r="EW184" s="87" t="e">
        <f t="shared" ca="1" si="723"/>
        <v>#VALUE!</v>
      </c>
      <c r="EX184" s="87" t="e">
        <f t="shared" ca="1" si="724"/>
        <v>#VALUE!</v>
      </c>
      <c r="EY184" s="87" t="e">
        <f t="shared" ca="1" si="725"/>
        <v>#VALUE!</v>
      </c>
      <c r="EZ184" s="87" t="e">
        <f t="shared" ca="1" si="726"/>
        <v>#VALUE!</v>
      </c>
      <c r="FA184" s="87" t="e">
        <f t="shared" ca="1" si="727"/>
        <v>#VALUE!</v>
      </c>
      <c r="FB184" s="87" t="e">
        <f t="shared" ca="1" si="728"/>
        <v>#VALUE!</v>
      </c>
      <c r="FC184" s="87" t="e">
        <f t="shared" ca="1" si="729"/>
        <v>#VALUE!</v>
      </c>
      <c r="FD184" s="87" t="e">
        <f t="shared" ca="1" si="730"/>
        <v>#VALUE!</v>
      </c>
      <c r="FE184" s="87" t="e">
        <f t="shared" ca="1" si="731"/>
        <v>#VALUE!</v>
      </c>
      <c r="FF184" s="87" t="e">
        <f t="shared" ca="1" si="732"/>
        <v>#VALUE!</v>
      </c>
      <c r="FG184" s="87" t="e">
        <f t="shared" ca="1" si="733"/>
        <v>#VALUE!</v>
      </c>
      <c r="FH184" s="87" t="e">
        <f t="shared" ca="1" si="734"/>
        <v>#VALUE!</v>
      </c>
      <c r="FI184" s="87" t="e">
        <f t="shared" ca="1" si="735"/>
        <v>#VALUE!</v>
      </c>
      <c r="FJ184" s="87" t="e">
        <f t="shared" ca="1" si="736"/>
        <v>#VALUE!</v>
      </c>
      <c r="FK184" s="87" t="e">
        <f t="shared" ca="1" si="737"/>
        <v>#VALUE!</v>
      </c>
      <c r="FL184" s="87" t="e">
        <f t="shared" ca="1" si="738"/>
        <v>#VALUE!</v>
      </c>
      <c r="FM184" s="87" t="e">
        <f t="shared" ca="1" si="739"/>
        <v>#VALUE!</v>
      </c>
      <c r="FN184" s="87" t="e">
        <f t="shared" ca="1" si="740"/>
        <v>#VALUE!</v>
      </c>
      <c r="FO184" s="87" t="e">
        <f t="shared" ca="1" si="741"/>
        <v>#VALUE!</v>
      </c>
    </row>
    <row r="185" spans="1:171" x14ac:dyDescent="0.25">
      <c r="A185" s="87">
        <f t="shared" si="789"/>
        <v>176</v>
      </c>
      <c r="B185" s="87" t="e">
        <f t="shared" ca="1" si="744"/>
        <v>#N/A</v>
      </c>
      <c r="C185" s="87" t="e">
        <f t="shared" ca="1" si="745"/>
        <v>#REF!</v>
      </c>
      <c r="D185" s="87" t="e">
        <f t="shared" ca="1" si="746"/>
        <v>#REF!</v>
      </c>
      <c r="E185" s="87" t="e">
        <f t="shared" ca="1" si="747"/>
        <v>#REF!</v>
      </c>
      <c r="F185" s="87" t="e">
        <f t="shared" ca="1" si="748"/>
        <v>#REF!</v>
      </c>
      <c r="G185" s="87" t="e">
        <f t="shared" ca="1" si="749"/>
        <v>#REF!</v>
      </c>
      <c r="H185" s="87" t="e">
        <f t="shared" ca="1" si="750"/>
        <v>#REF!</v>
      </c>
      <c r="I185" s="87" t="e">
        <f t="shared" ca="1" si="751"/>
        <v>#REF!</v>
      </c>
      <c r="J185" s="87" t="e">
        <f t="shared" ca="1" si="752"/>
        <v>#REF!</v>
      </c>
      <c r="K185" s="87" t="e">
        <f t="shared" ca="1" si="753"/>
        <v>#REF!</v>
      </c>
      <c r="L185" s="87" t="e">
        <f t="shared" ca="1" si="754"/>
        <v>#REF!</v>
      </c>
      <c r="M185" s="87" t="e">
        <f t="shared" ca="1" si="755"/>
        <v>#REF!</v>
      </c>
      <c r="N185" s="87" t="e">
        <f t="shared" ca="1" si="756"/>
        <v>#REF!</v>
      </c>
      <c r="O185" s="87" t="e">
        <f t="shared" ca="1" si="757"/>
        <v>#REF!</v>
      </c>
      <c r="P185" s="87" t="e">
        <f t="shared" ca="1" si="758"/>
        <v>#REF!</v>
      </c>
      <c r="Q185" s="87" t="e">
        <f t="shared" ca="1" si="828"/>
        <v>#REF!</v>
      </c>
      <c r="R185" s="87" t="e">
        <f t="shared" ca="1" si="828"/>
        <v>#REF!</v>
      </c>
      <c r="S185" s="87" t="e">
        <f t="shared" ca="1" si="828"/>
        <v>#REF!</v>
      </c>
      <c r="T185" s="87" t="e">
        <f t="shared" ca="1" si="828"/>
        <v>#REF!</v>
      </c>
      <c r="U185" s="87" t="e">
        <f t="shared" ca="1" si="828"/>
        <v>#REF!</v>
      </c>
      <c r="X185" s="87">
        <f ca="1">Ranking!B181</f>
        <v>0</v>
      </c>
      <c r="Y185" s="87" t="e">
        <f ca="1">IF(AH185=0,0,Ranking!C181)</f>
        <v>#VALUE!</v>
      </c>
      <c r="Z185" s="91">
        <f ca="1">Ranking!G181</f>
        <v>0</v>
      </c>
      <c r="AA185" s="87" t="e">
        <f ca="1">MCA!ES184</f>
        <v>#REF!</v>
      </c>
      <c r="AB185" s="87">
        <f ca="1">MCA!ET184</f>
        <v>0</v>
      </c>
      <c r="AC185" s="87">
        <f ca="1">MCA!EU184</f>
        <v>0</v>
      </c>
      <c r="AD185" s="87" t="e">
        <f ca="1">INDEX('MCA-INPUT'!$C$22:$C$25,MATCH(AC185,$W$376:$W$379,0),1)</f>
        <v>#N/A</v>
      </c>
      <c r="AE185" s="87" t="e">
        <f t="shared" ca="1" si="652"/>
        <v>#VALUE!</v>
      </c>
      <c r="AF185" s="87">
        <f ca="1">MATCH(AB185,$AB$7:AB185,0)</f>
        <v>1</v>
      </c>
      <c r="AG185" s="87" t="str">
        <f t="shared" ca="1" si="653"/>
        <v>00</v>
      </c>
      <c r="AH185" s="87" t="e">
        <f t="shared" ca="1" si="654"/>
        <v>#VALUE!</v>
      </c>
      <c r="AI185" s="87" t="e">
        <f t="shared" ca="1" si="675"/>
        <v>#VALUE!</v>
      </c>
      <c r="AK185" s="87" t="e">
        <f t="shared" ca="1" si="655"/>
        <v>#VALUE!</v>
      </c>
      <c r="AL185" s="87" t="e">
        <f t="shared" ca="1" si="676"/>
        <v>#VALUE!</v>
      </c>
      <c r="AM185" s="87" t="e">
        <f t="shared" ca="1" si="656"/>
        <v>#VALUE!</v>
      </c>
      <c r="AN185" s="87" t="e">
        <f t="shared" ref="AN185:BA185" ca="1" si="860">IF(AM185&gt;0,2,IF($AL185&lt;=AN$5,1,0))</f>
        <v>#VALUE!</v>
      </c>
      <c r="AO185" s="87" t="e">
        <f t="shared" ca="1" si="860"/>
        <v>#VALUE!</v>
      </c>
      <c r="AP185" s="87" t="e">
        <f t="shared" ca="1" si="860"/>
        <v>#VALUE!</v>
      </c>
      <c r="AQ185" s="87" t="e">
        <f t="shared" ca="1" si="860"/>
        <v>#VALUE!</v>
      </c>
      <c r="AR185" s="87" t="e">
        <f t="shared" ca="1" si="860"/>
        <v>#VALUE!</v>
      </c>
      <c r="AS185" s="87" t="e">
        <f t="shared" ca="1" si="860"/>
        <v>#VALUE!</v>
      </c>
      <c r="AT185" s="87" t="e">
        <f t="shared" ca="1" si="860"/>
        <v>#VALUE!</v>
      </c>
      <c r="AU185" s="87" t="e">
        <f t="shared" ca="1" si="860"/>
        <v>#VALUE!</v>
      </c>
      <c r="AV185" s="87" t="e">
        <f t="shared" ca="1" si="860"/>
        <v>#VALUE!</v>
      </c>
      <c r="AW185" s="87" t="e">
        <f t="shared" ca="1" si="860"/>
        <v>#VALUE!</v>
      </c>
      <c r="AX185" s="87" t="e">
        <f t="shared" ca="1" si="860"/>
        <v>#VALUE!</v>
      </c>
      <c r="AY185" s="87" t="e">
        <f t="shared" ca="1" si="860"/>
        <v>#VALUE!</v>
      </c>
      <c r="AZ185" s="87" t="e">
        <f t="shared" ca="1" si="860"/>
        <v>#VALUE!</v>
      </c>
      <c r="BA185" s="87" t="e">
        <f t="shared" ca="1" si="860"/>
        <v>#VALUE!</v>
      </c>
      <c r="BB185" s="87" t="e">
        <f t="shared" ref="BB185:BF185" ca="1" si="861">IF(BA185&gt;0,2,IF($AL185&lt;=BB$5,1,0))</f>
        <v>#VALUE!</v>
      </c>
      <c r="BC185" s="87" t="e">
        <f t="shared" ca="1" si="861"/>
        <v>#VALUE!</v>
      </c>
      <c r="BD185" s="87" t="e">
        <f t="shared" ca="1" si="861"/>
        <v>#VALUE!</v>
      </c>
      <c r="BE185" s="87" t="e">
        <f t="shared" ca="1" si="861"/>
        <v>#VALUE!</v>
      </c>
      <c r="BF185" s="87" t="e">
        <f t="shared" ca="1" si="861"/>
        <v>#VALUE!</v>
      </c>
      <c r="BH185" s="87" t="e">
        <f t="shared" ca="1" si="659"/>
        <v>#VALUE!</v>
      </c>
      <c r="BI185" s="87" t="e">
        <f t="shared" ca="1" si="660"/>
        <v>#VALUE!</v>
      </c>
      <c r="BJ185" s="87" t="e">
        <f t="shared" ca="1" si="661"/>
        <v>#VALUE!</v>
      </c>
      <c r="BK185" s="87" t="e">
        <f t="shared" ca="1" si="662"/>
        <v>#VALUE!</v>
      </c>
      <c r="BL185" s="87" t="e">
        <f t="shared" ca="1" si="663"/>
        <v>#VALUE!</v>
      </c>
      <c r="BM185" s="87" t="e">
        <f t="shared" ca="1" si="664"/>
        <v>#VALUE!</v>
      </c>
      <c r="BN185" s="87" t="e">
        <f t="shared" ca="1" si="665"/>
        <v>#VALUE!</v>
      </c>
      <c r="BO185" s="87" t="e">
        <f t="shared" ca="1" si="666"/>
        <v>#VALUE!</v>
      </c>
      <c r="BP185" s="87" t="e">
        <f t="shared" ca="1" si="667"/>
        <v>#VALUE!</v>
      </c>
      <c r="BQ185" s="87" t="e">
        <f t="shared" ca="1" si="668"/>
        <v>#VALUE!</v>
      </c>
      <c r="BR185" s="87" t="e">
        <f t="shared" ca="1" si="669"/>
        <v>#VALUE!</v>
      </c>
      <c r="BS185" s="87" t="e">
        <f t="shared" ca="1" si="670"/>
        <v>#VALUE!</v>
      </c>
      <c r="BT185" s="87" t="e">
        <f t="shared" ca="1" si="671"/>
        <v>#VALUE!</v>
      </c>
      <c r="BU185" s="87" t="e">
        <f t="shared" ca="1" si="672"/>
        <v>#VALUE!</v>
      </c>
      <c r="BV185" s="87" t="e">
        <f t="shared" ca="1" si="673"/>
        <v>#VALUE!</v>
      </c>
      <c r="BW185" s="87" t="e">
        <f t="shared" ca="1" si="857"/>
        <v>#VALUE!</v>
      </c>
      <c r="BX185" s="87" t="e">
        <f t="shared" ca="1" si="857"/>
        <v>#VALUE!</v>
      </c>
      <c r="BY185" s="87" t="e">
        <f t="shared" ca="1" si="857"/>
        <v>#VALUE!</v>
      </c>
      <c r="BZ185" s="87" t="e">
        <f t="shared" ca="1" si="857"/>
        <v>#VALUE!</v>
      </c>
      <c r="CA185" s="87" t="e">
        <f t="shared" ca="1" si="857"/>
        <v>#VALUE!</v>
      </c>
      <c r="CD185" s="87" t="e">
        <f t="array" aca="1" ref="CD185" ca="1">IF(CD184=0,0,MIN(IF(CD$7:CD$109&gt;CD184,CD$7:CD$109,"")))</f>
        <v>#N/A</v>
      </c>
      <c r="CE185" s="87" t="e">
        <f t="array" aca="1" ref="CE185" ca="1">IF(CE184=0,0,MIN(IF(CE$7:CE$109&gt;CE184,CE$7:CE$109,"")))</f>
        <v>#REF!</v>
      </c>
      <c r="CF185" s="87" t="e">
        <f t="array" aca="1" ref="CF185" ca="1">IF(CF184=0,0,MIN(IF(CF$7:CF$109&gt;CF184,CF$7:CF$109,"")))</f>
        <v>#REF!</v>
      </c>
      <c r="CG185" s="87" t="e">
        <f t="array" aca="1" ref="CG185" ca="1">IF(CG184=0,0,MIN(IF(CG$7:CG$109&gt;CG184,CG$7:CG$109,"")))</f>
        <v>#REF!</v>
      </c>
      <c r="CH185" s="87" t="e">
        <f t="array" aca="1" ref="CH185" ca="1">IF(CH184=0,0,MIN(IF(CH$7:CH$109&gt;CH184,CH$7:CH$109,"")))</f>
        <v>#REF!</v>
      </c>
      <c r="CI185" s="87" t="e">
        <f t="array" aca="1" ref="CI185" ca="1">IF(CI184=0,0,MIN(IF(CI$7:CI$109&gt;CI184,CI$7:CI$109,"")))</f>
        <v>#REF!</v>
      </c>
      <c r="CJ185" s="87" t="e">
        <f t="array" aca="1" ref="CJ185" ca="1">IF(CJ184=0,0,MIN(IF(CJ$7:CJ$109&gt;CJ184,CJ$7:CJ$109,"")))</f>
        <v>#REF!</v>
      </c>
      <c r="CK185" s="87" t="e">
        <f t="array" aca="1" ref="CK185" ca="1">IF(CK184=0,0,MIN(IF(CK$7:CK$109&gt;CK184,CK$7:CK$109,"")))</f>
        <v>#REF!</v>
      </c>
      <c r="CL185" s="87" t="e">
        <f t="array" aca="1" ref="CL185" ca="1">IF(CL184=0,0,MIN(IF(CL$7:CL$109&gt;CL184,CL$7:CL$109,"")))</f>
        <v>#REF!</v>
      </c>
      <c r="CM185" s="87" t="e">
        <f t="array" aca="1" ref="CM185" ca="1">IF(CM184=0,0,MIN(IF(CM$7:CM$109&gt;CM184,CM$7:CM$109,"")))</f>
        <v>#REF!</v>
      </c>
      <c r="CN185" s="87" t="e">
        <f t="array" aca="1" ref="CN185" ca="1">IF(CN184=0,0,MIN(IF(CN$7:CN$109&gt;CN184,CN$7:CN$109,"")))</f>
        <v>#REF!</v>
      </c>
      <c r="CO185" s="87" t="e">
        <f t="array" aca="1" ref="CO185" ca="1">IF(CO184=0,0,MIN(IF(CO$7:CO$109&gt;CO184,CO$7:CO$109,"")))</f>
        <v>#REF!</v>
      </c>
      <c r="CP185" s="87" t="e">
        <f t="array" aca="1" ref="CP185" ca="1">IF(CP184=0,0,MIN(IF(CP$7:CP$109&gt;CP184,CP$7:CP$109,"")))</f>
        <v>#REF!</v>
      </c>
      <c r="CQ185" s="87" t="e">
        <f t="array" aca="1" ref="CQ185" ca="1">IF(CQ184=0,0,MIN(IF(CQ$7:CQ$109&gt;CQ184,CQ$7:CQ$109,"")))</f>
        <v>#REF!</v>
      </c>
      <c r="CR185" s="87" t="e">
        <f t="array" aca="1" ref="CR185" ca="1">IF(CR184=0,0,MIN(IF(CR$7:CR$109&gt;CR184,CR$7:CR$109,"")))</f>
        <v>#REF!</v>
      </c>
      <c r="CS185" s="87" t="e">
        <f t="array" aca="1" ref="CS185" ca="1">IF(CS184=0,0,MIN(IF(CS$7:CS$109&gt;CS184,CS$7:CS$109,"")))</f>
        <v>#REF!</v>
      </c>
      <c r="CT185" s="87" t="e">
        <f t="array" aca="1" ref="CT185" ca="1">IF(CT184=0,0,MIN(IF(CT$7:CT$109&gt;CT184,CT$7:CT$109,"")))</f>
        <v>#REF!</v>
      </c>
      <c r="CU185" s="87" t="e">
        <f t="array" aca="1" ref="CU185" ca="1">IF(CU184=0,0,MIN(IF(CU$7:CU$109&gt;CU184,CU$7:CU$109,"")))</f>
        <v>#REF!</v>
      </c>
      <c r="CV185" s="87" t="e">
        <f t="array" aca="1" ref="CV185" ca="1">IF(CV184=0,0,MIN(IF(CV$7:CV$109&gt;CV184,CV$7:CV$109,"")))</f>
        <v>#REF!</v>
      </c>
      <c r="CW185" s="87" t="e">
        <f t="array" aca="1" ref="CW185" ca="1">IF(CW184=0,0,MIN(IF(CW$7:CW$109&gt;CW184,CW$7:CW$109,"")))</f>
        <v>#REF!</v>
      </c>
      <c r="DC185" s="87" t="e">
        <f t="shared" ca="1" si="679"/>
        <v>#VALUE!</v>
      </c>
      <c r="DD185" s="87" t="e">
        <f t="shared" ca="1" si="680"/>
        <v>#VALUE!</v>
      </c>
      <c r="DE185" s="87" t="e">
        <f t="shared" ca="1" si="681"/>
        <v>#VALUE!</v>
      </c>
      <c r="DF185" s="87" t="e">
        <f t="shared" ca="1" si="682"/>
        <v>#VALUE!</v>
      </c>
      <c r="DG185" s="87" t="e">
        <f t="shared" ca="1" si="683"/>
        <v>#VALUE!</v>
      </c>
      <c r="DH185" s="87" t="e">
        <f t="shared" ca="1" si="684"/>
        <v>#VALUE!</v>
      </c>
      <c r="DI185" s="87" t="e">
        <f t="shared" ca="1" si="685"/>
        <v>#VALUE!</v>
      </c>
      <c r="DJ185" s="87" t="e">
        <f t="shared" ca="1" si="686"/>
        <v>#VALUE!</v>
      </c>
      <c r="DK185" s="87" t="e">
        <f t="shared" ca="1" si="687"/>
        <v>#VALUE!</v>
      </c>
      <c r="DL185" s="87" t="e">
        <f t="shared" ca="1" si="688"/>
        <v>#VALUE!</v>
      </c>
      <c r="DM185" s="87" t="e">
        <f t="shared" ca="1" si="689"/>
        <v>#VALUE!</v>
      </c>
      <c r="DN185" s="87" t="e">
        <f t="shared" ca="1" si="690"/>
        <v>#VALUE!</v>
      </c>
      <c r="DO185" s="87" t="e">
        <f t="shared" ca="1" si="691"/>
        <v>#VALUE!</v>
      </c>
      <c r="DP185" s="87" t="e">
        <f t="shared" ca="1" si="692"/>
        <v>#VALUE!</v>
      </c>
      <c r="DQ185" s="87" t="e">
        <f t="shared" ca="1" si="693"/>
        <v>#VALUE!</v>
      </c>
      <c r="DR185" s="87" t="e">
        <f t="shared" ca="1" si="694"/>
        <v>#VALUE!</v>
      </c>
      <c r="DS185" s="87" t="e">
        <f t="shared" ca="1" si="695"/>
        <v>#VALUE!</v>
      </c>
      <c r="DT185" s="87" t="e">
        <f t="shared" ca="1" si="696"/>
        <v>#VALUE!</v>
      </c>
      <c r="DU185" s="87" t="e">
        <f t="shared" ca="1" si="697"/>
        <v>#VALUE!</v>
      </c>
      <c r="DV185" s="87" t="e">
        <f t="shared" ca="1" si="698"/>
        <v>#VALUE!</v>
      </c>
      <c r="DW185" s="87" t="e">
        <f t="shared" ca="1" si="699"/>
        <v>#VALUE!</v>
      </c>
      <c r="DY185" s="87" t="e">
        <f t="shared" ca="1" si="700"/>
        <v>#VALUE!</v>
      </c>
      <c r="DZ185" s="87" t="e">
        <f t="shared" ca="1" si="701"/>
        <v>#VALUE!</v>
      </c>
      <c r="EA185" s="87" t="e">
        <f t="shared" ca="1" si="702"/>
        <v>#VALUE!</v>
      </c>
      <c r="EB185" s="87" t="e">
        <f t="shared" ca="1" si="703"/>
        <v>#VALUE!</v>
      </c>
      <c r="EC185" s="87" t="e">
        <f t="shared" ca="1" si="704"/>
        <v>#VALUE!</v>
      </c>
      <c r="ED185" s="87" t="e">
        <f t="shared" ca="1" si="705"/>
        <v>#VALUE!</v>
      </c>
      <c r="EE185" s="87" t="e">
        <f t="shared" ca="1" si="706"/>
        <v>#VALUE!</v>
      </c>
      <c r="EF185" s="87" t="e">
        <f t="shared" ca="1" si="707"/>
        <v>#VALUE!</v>
      </c>
      <c r="EG185" s="87" t="e">
        <f t="shared" ca="1" si="708"/>
        <v>#VALUE!</v>
      </c>
      <c r="EH185" s="87" t="e">
        <f t="shared" ca="1" si="709"/>
        <v>#VALUE!</v>
      </c>
      <c r="EI185" s="87" t="e">
        <f t="shared" ca="1" si="710"/>
        <v>#VALUE!</v>
      </c>
      <c r="EJ185" s="87" t="e">
        <f t="shared" ca="1" si="711"/>
        <v>#VALUE!</v>
      </c>
      <c r="EK185" s="87" t="e">
        <f t="shared" ca="1" si="712"/>
        <v>#VALUE!</v>
      </c>
      <c r="EL185" s="87" t="e">
        <f t="shared" ca="1" si="713"/>
        <v>#VALUE!</v>
      </c>
      <c r="EM185" s="87" t="e">
        <f t="shared" ca="1" si="714"/>
        <v>#VALUE!</v>
      </c>
      <c r="EN185" s="87" t="e">
        <f t="shared" ca="1" si="715"/>
        <v>#VALUE!</v>
      </c>
      <c r="EO185" s="87" t="e">
        <f t="shared" ca="1" si="716"/>
        <v>#VALUE!</v>
      </c>
      <c r="EP185" s="87" t="e">
        <f t="shared" ca="1" si="717"/>
        <v>#VALUE!</v>
      </c>
      <c r="EQ185" s="87" t="e">
        <f t="shared" ca="1" si="718"/>
        <v>#VALUE!</v>
      </c>
      <c r="ER185" s="87" t="e">
        <f t="shared" ca="1" si="719"/>
        <v>#VALUE!</v>
      </c>
      <c r="ES185" s="87" t="e">
        <f t="shared" ca="1" si="720"/>
        <v>#VALUE!</v>
      </c>
      <c r="EU185" s="87" t="e">
        <f t="shared" ca="1" si="721"/>
        <v>#VALUE!</v>
      </c>
      <c r="EV185" s="87" t="e">
        <f t="shared" ca="1" si="722"/>
        <v>#VALUE!</v>
      </c>
      <c r="EW185" s="87" t="e">
        <f t="shared" ca="1" si="723"/>
        <v>#VALUE!</v>
      </c>
      <c r="EX185" s="87" t="e">
        <f t="shared" ca="1" si="724"/>
        <v>#VALUE!</v>
      </c>
      <c r="EY185" s="87" t="e">
        <f t="shared" ca="1" si="725"/>
        <v>#VALUE!</v>
      </c>
      <c r="EZ185" s="87" t="e">
        <f t="shared" ca="1" si="726"/>
        <v>#VALUE!</v>
      </c>
      <c r="FA185" s="87" t="e">
        <f t="shared" ca="1" si="727"/>
        <v>#VALUE!</v>
      </c>
      <c r="FB185" s="87" t="e">
        <f t="shared" ca="1" si="728"/>
        <v>#VALUE!</v>
      </c>
      <c r="FC185" s="87" t="e">
        <f t="shared" ca="1" si="729"/>
        <v>#VALUE!</v>
      </c>
      <c r="FD185" s="87" t="e">
        <f t="shared" ca="1" si="730"/>
        <v>#VALUE!</v>
      </c>
      <c r="FE185" s="87" t="e">
        <f t="shared" ca="1" si="731"/>
        <v>#VALUE!</v>
      </c>
      <c r="FF185" s="87" t="e">
        <f t="shared" ca="1" si="732"/>
        <v>#VALUE!</v>
      </c>
      <c r="FG185" s="87" t="e">
        <f t="shared" ca="1" si="733"/>
        <v>#VALUE!</v>
      </c>
      <c r="FH185" s="87" t="e">
        <f t="shared" ca="1" si="734"/>
        <v>#VALUE!</v>
      </c>
      <c r="FI185" s="87" t="e">
        <f t="shared" ca="1" si="735"/>
        <v>#VALUE!</v>
      </c>
      <c r="FJ185" s="87" t="e">
        <f t="shared" ca="1" si="736"/>
        <v>#VALUE!</v>
      </c>
      <c r="FK185" s="87" t="e">
        <f t="shared" ca="1" si="737"/>
        <v>#VALUE!</v>
      </c>
      <c r="FL185" s="87" t="e">
        <f t="shared" ca="1" si="738"/>
        <v>#VALUE!</v>
      </c>
      <c r="FM185" s="87" t="e">
        <f t="shared" ca="1" si="739"/>
        <v>#VALUE!</v>
      </c>
      <c r="FN185" s="87" t="e">
        <f t="shared" ca="1" si="740"/>
        <v>#VALUE!</v>
      </c>
      <c r="FO185" s="87" t="e">
        <f t="shared" ca="1" si="741"/>
        <v>#VALUE!</v>
      </c>
    </row>
    <row r="186" spans="1:171" x14ac:dyDescent="0.25">
      <c r="A186" s="87">
        <f t="shared" si="789"/>
        <v>177</v>
      </c>
      <c r="B186" s="87" t="e">
        <f t="shared" ca="1" si="744"/>
        <v>#N/A</v>
      </c>
      <c r="C186" s="87" t="e">
        <f t="shared" ca="1" si="745"/>
        <v>#REF!</v>
      </c>
      <c r="D186" s="87" t="e">
        <f t="shared" ca="1" si="746"/>
        <v>#REF!</v>
      </c>
      <c r="E186" s="87" t="e">
        <f t="shared" ca="1" si="747"/>
        <v>#REF!</v>
      </c>
      <c r="F186" s="87" t="e">
        <f t="shared" ca="1" si="748"/>
        <v>#REF!</v>
      </c>
      <c r="G186" s="87" t="e">
        <f t="shared" ca="1" si="749"/>
        <v>#REF!</v>
      </c>
      <c r="H186" s="87" t="e">
        <f t="shared" ca="1" si="750"/>
        <v>#REF!</v>
      </c>
      <c r="I186" s="87" t="e">
        <f t="shared" ca="1" si="751"/>
        <v>#REF!</v>
      </c>
      <c r="J186" s="87" t="e">
        <f t="shared" ca="1" si="752"/>
        <v>#REF!</v>
      </c>
      <c r="K186" s="87" t="e">
        <f t="shared" ca="1" si="753"/>
        <v>#REF!</v>
      </c>
      <c r="L186" s="87" t="e">
        <f t="shared" ca="1" si="754"/>
        <v>#REF!</v>
      </c>
      <c r="M186" s="87" t="e">
        <f t="shared" ca="1" si="755"/>
        <v>#REF!</v>
      </c>
      <c r="N186" s="87" t="e">
        <f t="shared" ca="1" si="756"/>
        <v>#REF!</v>
      </c>
      <c r="O186" s="87" t="e">
        <f t="shared" ca="1" si="757"/>
        <v>#REF!</v>
      </c>
      <c r="P186" s="87" t="e">
        <f t="shared" ca="1" si="758"/>
        <v>#REF!</v>
      </c>
      <c r="Q186" s="87" t="e">
        <f t="shared" ref="Q186:U201" ca="1" si="862">IF($A186&lt;=(BB$4-BA$4),INDEX($Y$7:$Y$366,BA$4+$A186,1),0)</f>
        <v>#REF!</v>
      </c>
      <c r="R186" s="87" t="e">
        <f t="shared" ca="1" si="862"/>
        <v>#REF!</v>
      </c>
      <c r="S186" s="87" t="e">
        <f t="shared" ca="1" si="862"/>
        <v>#REF!</v>
      </c>
      <c r="T186" s="87" t="e">
        <f t="shared" ca="1" si="862"/>
        <v>#REF!</v>
      </c>
      <c r="U186" s="87" t="e">
        <f t="shared" ca="1" si="862"/>
        <v>#REF!</v>
      </c>
      <c r="X186" s="87">
        <f ca="1">Ranking!B182</f>
        <v>0</v>
      </c>
      <c r="Y186" s="87" t="e">
        <f ca="1">IF(AH186=0,0,Ranking!C182)</f>
        <v>#VALUE!</v>
      </c>
      <c r="Z186" s="91">
        <f ca="1">Ranking!G182</f>
        <v>0</v>
      </c>
      <c r="AA186" s="87" t="e">
        <f ca="1">MCA!ES185</f>
        <v>#REF!</v>
      </c>
      <c r="AB186" s="87">
        <f ca="1">MCA!ET185</f>
        <v>0</v>
      </c>
      <c r="AC186" s="87">
        <f ca="1">MCA!EU185</f>
        <v>0</v>
      </c>
      <c r="AD186" s="87" t="e">
        <f ca="1">INDEX('MCA-INPUT'!$C$22:$C$25,MATCH(AC186,$W$376:$W$379,0),1)</f>
        <v>#N/A</v>
      </c>
      <c r="AE186" s="87" t="e">
        <f t="shared" ca="1" si="652"/>
        <v>#VALUE!</v>
      </c>
      <c r="AF186" s="87">
        <f ca="1">MATCH(AB186,$AB$7:AB186,0)</f>
        <v>1</v>
      </c>
      <c r="AG186" s="87" t="str">
        <f t="shared" ca="1" si="653"/>
        <v>00</v>
      </c>
      <c r="AH186" s="87" t="e">
        <f t="shared" ca="1" si="654"/>
        <v>#VALUE!</v>
      </c>
      <c r="AI186" s="87" t="e">
        <f t="shared" ca="1" si="675"/>
        <v>#VALUE!</v>
      </c>
      <c r="AK186" s="87" t="e">
        <f t="shared" ca="1" si="655"/>
        <v>#VALUE!</v>
      </c>
      <c r="AL186" s="87" t="e">
        <f t="shared" ca="1" si="676"/>
        <v>#VALUE!</v>
      </c>
      <c r="AM186" s="87" t="e">
        <f t="shared" ca="1" si="656"/>
        <v>#VALUE!</v>
      </c>
      <c r="AN186" s="87" t="e">
        <f t="shared" ref="AN186:BA186" ca="1" si="863">IF(AM186&gt;0,2,IF($AL186&lt;=AN$5,1,0))</f>
        <v>#VALUE!</v>
      </c>
      <c r="AO186" s="87" t="e">
        <f t="shared" ca="1" si="863"/>
        <v>#VALUE!</v>
      </c>
      <c r="AP186" s="87" t="e">
        <f t="shared" ca="1" si="863"/>
        <v>#VALUE!</v>
      </c>
      <c r="AQ186" s="87" t="e">
        <f t="shared" ca="1" si="863"/>
        <v>#VALUE!</v>
      </c>
      <c r="AR186" s="87" t="e">
        <f t="shared" ca="1" si="863"/>
        <v>#VALUE!</v>
      </c>
      <c r="AS186" s="87" t="e">
        <f t="shared" ca="1" si="863"/>
        <v>#VALUE!</v>
      </c>
      <c r="AT186" s="87" t="e">
        <f t="shared" ca="1" si="863"/>
        <v>#VALUE!</v>
      </c>
      <c r="AU186" s="87" t="e">
        <f t="shared" ca="1" si="863"/>
        <v>#VALUE!</v>
      </c>
      <c r="AV186" s="87" t="e">
        <f t="shared" ca="1" si="863"/>
        <v>#VALUE!</v>
      </c>
      <c r="AW186" s="87" t="e">
        <f t="shared" ca="1" si="863"/>
        <v>#VALUE!</v>
      </c>
      <c r="AX186" s="87" t="e">
        <f t="shared" ca="1" si="863"/>
        <v>#VALUE!</v>
      </c>
      <c r="AY186" s="87" t="e">
        <f t="shared" ca="1" si="863"/>
        <v>#VALUE!</v>
      </c>
      <c r="AZ186" s="87" t="e">
        <f t="shared" ca="1" si="863"/>
        <v>#VALUE!</v>
      </c>
      <c r="BA186" s="87" t="e">
        <f t="shared" ca="1" si="863"/>
        <v>#VALUE!</v>
      </c>
      <c r="BB186" s="87" t="e">
        <f t="shared" ref="BB186:BF186" ca="1" si="864">IF(BA186&gt;0,2,IF($AL186&lt;=BB$5,1,0))</f>
        <v>#VALUE!</v>
      </c>
      <c r="BC186" s="87" t="e">
        <f t="shared" ca="1" si="864"/>
        <v>#VALUE!</v>
      </c>
      <c r="BD186" s="87" t="e">
        <f t="shared" ca="1" si="864"/>
        <v>#VALUE!</v>
      </c>
      <c r="BE186" s="87" t="e">
        <f t="shared" ca="1" si="864"/>
        <v>#VALUE!</v>
      </c>
      <c r="BF186" s="87" t="e">
        <f t="shared" ca="1" si="864"/>
        <v>#VALUE!</v>
      </c>
      <c r="BH186" s="87" t="e">
        <f t="shared" ca="1" si="659"/>
        <v>#VALUE!</v>
      </c>
      <c r="BI186" s="87" t="e">
        <f t="shared" ca="1" si="660"/>
        <v>#VALUE!</v>
      </c>
      <c r="BJ186" s="87" t="e">
        <f t="shared" ca="1" si="661"/>
        <v>#VALUE!</v>
      </c>
      <c r="BK186" s="87" t="e">
        <f t="shared" ca="1" si="662"/>
        <v>#VALUE!</v>
      </c>
      <c r="BL186" s="87" t="e">
        <f t="shared" ca="1" si="663"/>
        <v>#VALUE!</v>
      </c>
      <c r="BM186" s="87" t="e">
        <f t="shared" ca="1" si="664"/>
        <v>#VALUE!</v>
      </c>
      <c r="BN186" s="87" t="e">
        <f t="shared" ca="1" si="665"/>
        <v>#VALUE!</v>
      </c>
      <c r="BO186" s="87" t="e">
        <f t="shared" ca="1" si="666"/>
        <v>#VALUE!</v>
      </c>
      <c r="BP186" s="87" t="e">
        <f t="shared" ca="1" si="667"/>
        <v>#VALUE!</v>
      </c>
      <c r="BQ186" s="87" t="e">
        <f t="shared" ca="1" si="668"/>
        <v>#VALUE!</v>
      </c>
      <c r="BR186" s="87" t="e">
        <f t="shared" ca="1" si="669"/>
        <v>#VALUE!</v>
      </c>
      <c r="BS186" s="87" t="e">
        <f t="shared" ca="1" si="670"/>
        <v>#VALUE!</v>
      </c>
      <c r="BT186" s="87" t="e">
        <f t="shared" ca="1" si="671"/>
        <v>#VALUE!</v>
      </c>
      <c r="BU186" s="87" t="e">
        <f t="shared" ca="1" si="672"/>
        <v>#VALUE!</v>
      </c>
      <c r="BV186" s="87" t="e">
        <f t="shared" ca="1" si="673"/>
        <v>#VALUE!</v>
      </c>
      <c r="BW186" s="87" t="e">
        <f t="shared" ca="1" si="857"/>
        <v>#VALUE!</v>
      </c>
      <c r="BX186" s="87" t="e">
        <f t="shared" ca="1" si="857"/>
        <v>#VALUE!</v>
      </c>
      <c r="BY186" s="87" t="e">
        <f t="shared" ca="1" si="857"/>
        <v>#VALUE!</v>
      </c>
      <c r="BZ186" s="87" t="e">
        <f t="shared" ca="1" si="857"/>
        <v>#VALUE!</v>
      </c>
      <c r="CA186" s="87" t="e">
        <f t="shared" ca="1" si="857"/>
        <v>#VALUE!</v>
      </c>
      <c r="CD186" s="87" t="e">
        <f t="array" aca="1" ref="CD186" ca="1">IF(CD185=0,0,MIN(IF(CD$7:CD$109&gt;CD185,CD$7:CD$109,"")))</f>
        <v>#N/A</v>
      </c>
      <c r="CE186" s="87" t="e">
        <f t="array" aca="1" ref="CE186" ca="1">IF(CE185=0,0,MIN(IF(CE$7:CE$109&gt;CE185,CE$7:CE$109,"")))</f>
        <v>#REF!</v>
      </c>
      <c r="CF186" s="87" t="e">
        <f t="array" aca="1" ref="CF186" ca="1">IF(CF185=0,0,MIN(IF(CF$7:CF$109&gt;CF185,CF$7:CF$109,"")))</f>
        <v>#REF!</v>
      </c>
      <c r="CG186" s="87" t="e">
        <f t="array" aca="1" ref="CG186" ca="1">IF(CG185=0,0,MIN(IF(CG$7:CG$109&gt;CG185,CG$7:CG$109,"")))</f>
        <v>#REF!</v>
      </c>
      <c r="CH186" s="87" t="e">
        <f t="array" aca="1" ref="CH186" ca="1">IF(CH185=0,0,MIN(IF(CH$7:CH$109&gt;CH185,CH$7:CH$109,"")))</f>
        <v>#REF!</v>
      </c>
      <c r="CI186" s="87" t="e">
        <f t="array" aca="1" ref="CI186" ca="1">IF(CI185=0,0,MIN(IF(CI$7:CI$109&gt;CI185,CI$7:CI$109,"")))</f>
        <v>#REF!</v>
      </c>
      <c r="CJ186" s="87" t="e">
        <f t="array" aca="1" ref="CJ186" ca="1">IF(CJ185=0,0,MIN(IF(CJ$7:CJ$109&gt;CJ185,CJ$7:CJ$109,"")))</f>
        <v>#REF!</v>
      </c>
      <c r="CK186" s="87" t="e">
        <f t="array" aca="1" ref="CK186" ca="1">IF(CK185=0,0,MIN(IF(CK$7:CK$109&gt;CK185,CK$7:CK$109,"")))</f>
        <v>#REF!</v>
      </c>
      <c r="CL186" s="87" t="e">
        <f t="array" aca="1" ref="CL186" ca="1">IF(CL185=0,0,MIN(IF(CL$7:CL$109&gt;CL185,CL$7:CL$109,"")))</f>
        <v>#REF!</v>
      </c>
      <c r="CM186" s="87" t="e">
        <f t="array" aca="1" ref="CM186" ca="1">IF(CM185=0,0,MIN(IF(CM$7:CM$109&gt;CM185,CM$7:CM$109,"")))</f>
        <v>#REF!</v>
      </c>
      <c r="CN186" s="87" t="e">
        <f t="array" aca="1" ref="CN186" ca="1">IF(CN185=0,0,MIN(IF(CN$7:CN$109&gt;CN185,CN$7:CN$109,"")))</f>
        <v>#REF!</v>
      </c>
      <c r="CO186" s="87" t="e">
        <f t="array" aca="1" ref="CO186" ca="1">IF(CO185=0,0,MIN(IF(CO$7:CO$109&gt;CO185,CO$7:CO$109,"")))</f>
        <v>#REF!</v>
      </c>
      <c r="CP186" s="87" t="e">
        <f t="array" aca="1" ref="CP186" ca="1">IF(CP185=0,0,MIN(IF(CP$7:CP$109&gt;CP185,CP$7:CP$109,"")))</f>
        <v>#REF!</v>
      </c>
      <c r="CQ186" s="87" t="e">
        <f t="array" aca="1" ref="CQ186" ca="1">IF(CQ185=0,0,MIN(IF(CQ$7:CQ$109&gt;CQ185,CQ$7:CQ$109,"")))</f>
        <v>#REF!</v>
      </c>
      <c r="CR186" s="87" t="e">
        <f t="array" aca="1" ref="CR186" ca="1">IF(CR185=0,0,MIN(IF(CR$7:CR$109&gt;CR185,CR$7:CR$109,"")))</f>
        <v>#REF!</v>
      </c>
      <c r="CS186" s="87" t="e">
        <f t="array" aca="1" ref="CS186" ca="1">IF(CS185=0,0,MIN(IF(CS$7:CS$109&gt;CS185,CS$7:CS$109,"")))</f>
        <v>#REF!</v>
      </c>
      <c r="CT186" s="87" t="e">
        <f t="array" aca="1" ref="CT186" ca="1">IF(CT185=0,0,MIN(IF(CT$7:CT$109&gt;CT185,CT$7:CT$109,"")))</f>
        <v>#REF!</v>
      </c>
      <c r="CU186" s="87" t="e">
        <f t="array" aca="1" ref="CU186" ca="1">IF(CU185=0,0,MIN(IF(CU$7:CU$109&gt;CU185,CU$7:CU$109,"")))</f>
        <v>#REF!</v>
      </c>
      <c r="CV186" s="87" t="e">
        <f t="array" aca="1" ref="CV186" ca="1">IF(CV185=0,0,MIN(IF(CV$7:CV$109&gt;CV185,CV$7:CV$109,"")))</f>
        <v>#REF!</v>
      </c>
      <c r="CW186" s="87" t="e">
        <f t="array" aca="1" ref="CW186" ca="1">IF(CW185=0,0,MIN(IF(CW$7:CW$109&gt;CW185,CW$7:CW$109,"")))</f>
        <v>#REF!</v>
      </c>
      <c r="DC186" s="87" t="e">
        <f t="shared" ca="1" si="679"/>
        <v>#VALUE!</v>
      </c>
      <c r="DD186" s="87" t="e">
        <f t="shared" ca="1" si="680"/>
        <v>#VALUE!</v>
      </c>
      <c r="DE186" s="87" t="e">
        <f t="shared" ca="1" si="681"/>
        <v>#VALUE!</v>
      </c>
      <c r="DF186" s="87" t="e">
        <f t="shared" ca="1" si="682"/>
        <v>#VALUE!</v>
      </c>
      <c r="DG186" s="87" t="e">
        <f t="shared" ca="1" si="683"/>
        <v>#VALUE!</v>
      </c>
      <c r="DH186" s="87" t="e">
        <f t="shared" ca="1" si="684"/>
        <v>#VALUE!</v>
      </c>
      <c r="DI186" s="87" t="e">
        <f t="shared" ca="1" si="685"/>
        <v>#VALUE!</v>
      </c>
      <c r="DJ186" s="87" t="e">
        <f t="shared" ca="1" si="686"/>
        <v>#VALUE!</v>
      </c>
      <c r="DK186" s="87" t="e">
        <f t="shared" ca="1" si="687"/>
        <v>#VALUE!</v>
      </c>
      <c r="DL186" s="87" t="e">
        <f t="shared" ca="1" si="688"/>
        <v>#VALUE!</v>
      </c>
      <c r="DM186" s="87" t="e">
        <f t="shared" ca="1" si="689"/>
        <v>#VALUE!</v>
      </c>
      <c r="DN186" s="87" t="e">
        <f t="shared" ca="1" si="690"/>
        <v>#VALUE!</v>
      </c>
      <c r="DO186" s="87" t="e">
        <f t="shared" ca="1" si="691"/>
        <v>#VALUE!</v>
      </c>
      <c r="DP186" s="87" t="e">
        <f t="shared" ca="1" si="692"/>
        <v>#VALUE!</v>
      </c>
      <c r="DQ186" s="87" t="e">
        <f t="shared" ca="1" si="693"/>
        <v>#VALUE!</v>
      </c>
      <c r="DR186" s="87" t="e">
        <f t="shared" ca="1" si="694"/>
        <v>#VALUE!</v>
      </c>
      <c r="DS186" s="87" t="e">
        <f t="shared" ca="1" si="695"/>
        <v>#VALUE!</v>
      </c>
      <c r="DT186" s="87" t="e">
        <f t="shared" ca="1" si="696"/>
        <v>#VALUE!</v>
      </c>
      <c r="DU186" s="87" t="e">
        <f t="shared" ca="1" si="697"/>
        <v>#VALUE!</v>
      </c>
      <c r="DV186" s="87" t="e">
        <f t="shared" ca="1" si="698"/>
        <v>#VALUE!</v>
      </c>
      <c r="DW186" s="87" t="e">
        <f t="shared" ca="1" si="699"/>
        <v>#VALUE!</v>
      </c>
      <c r="DY186" s="87" t="e">
        <f t="shared" ca="1" si="700"/>
        <v>#VALUE!</v>
      </c>
      <c r="DZ186" s="87" t="e">
        <f t="shared" ca="1" si="701"/>
        <v>#VALUE!</v>
      </c>
      <c r="EA186" s="87" t="e">
        <f t="shared" ca="1" si="702"/>
        <v>#VALUE!</v>
      </c>
      <c r="EB186" s="87" t="e">
        <f t="shared" ca="1" si="703"/>
        <v>#VALUE!</v>
      </c>
      <c r="EC186" s="87" t="e">
        <f t="shared" ca="1" si="704"/>
        <v>#VALUE!</v>
      </c>
      <c r="ED186" s="87" t="e">
        <f t="shared" ca="1" si="705"/>
        <v>#VALUE!</v>
      </c>
      <c r="EE186" s="87" t="e">
        <f t="shared" ca="1" si="706"/>
        <v>#VALUE!</v>
      </c>
      <c r="EF186" s="87" t="e">
        <f t="shared" ca="1" si="707"/>
        <v>#VALUE!</v>
      </c>
      <c r="EG186" s="87" t="e">
        <f t="shared" ca="1" si="708"/>
        <v>#VALUE!</v>
      </c>
      <c r="EH186" s="87" t="e">
        <f t="shared" ca="1" si="709"/>
        <v>#VALUE!</v>
      </c>
      <c r="EI186" s="87" t="e">
        <f t="shared" ca="1" si="710"/>
        <v>#VALUE!</v>
      </c>
      <c r="EJ186" s="87" t="e">
        <f t="shared" ca="1" si="711"/>
        <v>#VALUE!</v>
      </c>
      <c r="EK186" s="87" t="e">
        <f t="shared" ca="1" si="712"/>
        <v>#VALUE!</v>
      </c>
      <c r="EL186" s="87" t="e">
        <f t="shared" ca="1" si="713"/>
        <v>#VALUE!</v>
      </c>
      <c r="EM186" s="87" t="e">
        <f t="shared" ca="1" si="714"/>
        <v>#VALUE!</v>
      </c>
      <c r="EN186" s="87" t="e">
        <f t="shared" ca="1" si="715"/>
        <v>#VALUE!</v>
      </c>
      <c r="EO186" s="87" t="e">
        <f t="shared" ca="1" si="716"/>
        <v>#VALUE!</v>
      </c>
      <c r="EP186" s="87" t="e">
        <f t="shared" ca="1" si="717"/>
        <v>#VALUE!</v>
      </c>
      <c r="EQ186" s="87" t="e">
        <f t="shared" ca="1" si="718"/>
        <v>#VALUE!</v>
      </c>
      <c r="ER186" s="87" t="e">
        <f t="shared" ca="1" si="719"/>
        <v>#VALUE!</v>
      </c>
      <c r="ES186" s="87" t="e">
        <f t="shared" ca="1" si="720"/>
        <v>#VALUE!</v>
      </c>
      <c r="EU186" s="87" t="e">
        <f t="shared" ca="1" si="721"/>
        <v>#VALUE!</v>
      </c>
      <c r="EV186" s="87" t="e">
        <f t="shared" ca="1" si="722"/>
        <v>#VALUE!</v>
      </c>
      <c r="EW186" s="87" t="e">
        <f t="shared" ca="1" si="723"/>
        <v>#VALUE!</v>
      </c>
      <c r="EX186" s="87" t="e">
        <f t="shared" ca="1" si="724"/>
        <v>#VALUE!</v>
      </c>
      <c r="EY186" s="87" t="e">
        <f t="shared" ca="1" si="725"/>
        <v>#VALUE!</v>
      </c>
      <c r="EZ186" s="87" t="e">
        <f t="shared" ca="1" si="726"/>
        <v>#VALUE!</v>
      </c>
      <c r="FA186" s="87" t="e">
        <f t="shared" ca="1" si="727"/>
        <v>#VALUE!</v>
      </c>
      <c r="FB186" s="87" t="e">
        <f t="shared" ca="1" si="728"/>
        <v>#VALUE!</v>
      </c>
      <c r="FC186" s="87" t="e">
        <f t="shared" ca="1" si="729"/>
        <v>#VALUE!</v>
      </c>
      <c r="FD186" s="87" t="e">
        <f t="shared" ca="1" si="730"/>
        <v>#VALUE!</v>
      </c>
      <c r="FE186" s="87" t="e">
        <f t="shared" ca="1" si="731"/>
        <v>#VALUE!</v>
      </c>
      <c r="FF186" s="87" t="e">
        <f t="shared" ca="1" si="732"/>
        <v>#VALUE!</v>
      </c>
      <c r="FG186" s="87" t="e">
        <f t="shared" ca="1" si="733"/>
        <v>#VALUE!</v>
      </c>
      <c r="FH186" s="87" t="e">
        <f t="shared" ca="1" si="734"/>
        <v>#VALUE!</v>
      </c>
      <c r="FI186" s="87" t="e">
        <f t="shared" ca="1" si="735"/>
        <v>#VALUE!</v>
      </c>
      <c r="FJ186" s="87" t="e">
        <f t="shared" ca="1" si="736"/>
        <v>#VALUE!</v>
      </c>
      <c r="FK186" s="87" t="e">
        <f t="shared" ca="1" si="737"/>
        <v>#VALUE!</v>
      </c>
      <c r="FL186" s="87" t="e">
        <f t="shared" ca="1" si="738"/>
        <v>#VALUE!</v>
      </c>
      <c r="FM186" s="87" t="e">
        <f t="shared" ca="1" si="739"/>
        <v>#VALUE!</v>
      </c>
      <c r="FN186" s="87" t="e">
        <f t="shared" ca="1" si="740"/>
        <v>#VALUE!</v>
      </c>
      <c r="FO186" s="87" t="e">
        <f t="shared" ca="1" si="741"/>
        <v>#VALUE!</v>
      </c>
    </row>
    <row r="187" spans="1:171" x14ac:dyDescent="0.25">
      <c r="A187" s="87">
        <f t="shared" si="789"/>
        <v>178</v>
      </c>
      <c r="B187" s="87" t="e">
        <f t="shared" ca="1" si="744"/>
        <v>#N/A</v>
      </c>
      <c r="C187" s="87" t="e">
        <f t="shared" ca="1" si="745"/>
        <v>#REF!</v>
      </c>
      <c r="D187" s="87" t="e">
        <f t="shared" ca="1" si="746"/>
        <v>#REF!</v>
      </c>
      <c r="E187" s="87" t="e">
        <f t="shared" ca="1" si="747"/>
        <v>#REF!</v>
      </c>
      <c r="F187" s="87" t="e">
        <f t="shared" ca="1" si="748"/>
        <v>#REF!</v>
      </c>
      <c r="G187" s="87" t="e">
        <f t="shared" ca="1" si="749"/>
        <v>#REF!</v>
      </c>
      <c r="H187" s="87" t="e">
        <f t="shared" ca="1" si="750"/>
        <v>#REF!</v>
      </c>
      <c r="I187" s="87" t="e">
        <f t="shared" ca="1" si="751"/>
        <v>#REF!</v>
      </c>
      <c r="J187" s="87" t="e">
        <f t="shared" ca="1" si="752"/>
        <v>#REF!</v>
      </c>
      <c r="K187" s="87" t="e">
        <f t="shared" ca="1" si="753"/>
        <v>#REF!</v>
      </c>
      <c r="L187" s="87" t="e">
        <f t="shared" ca="1" si="754"/>
        <v>#REF!</v>
      </c>
      <c r="M187" s="87" t="e">
        <f t="shared" ca="1" si="755"/>
        <v>#REF!</v>
      </c>
      <c r="N187" s="87" t="e">
        <f t="shared" ca="1" si="756"/>
        <v>#REF!</v>
      </c>
      <c r="O187" s="87" t="e">
        <f t="shared" ca="1" si="757"/>
        <v>#REF!</v>
      </c>
      <c r="P187" s="87" t="e">
        <f t="shared" ca="1" si="758"/>
        <v>#REF!</v>
      </c>
      <c r="Q187" s="87" t="e">
        <f t="shared" ca="1" si="862"/>
        <v>#REF!</v>
      </c>
      <c r="R187" s="87" t="e">
        <f t="shared" ca="1" si="862"/>
        <v>#REF!</v>
      </c>
      <c r="S187" s="87" t="e">
        <f t="shared" ca="1" si="862"/>
        <v>#REF!</v>
      </c>
      <c r="T187" s="87" t="e">
        <f t="shared" ca="1" si="862"/>
        <v>#REF!</v>
      </c>
      <c r="U187" s="87" t="e">
        <f t="shared" ca="1" si="862"/>
        <v>#REF!</v>
      </c>
      <c r="X187" s="87">
        <f ca="1">Ranking!B183</f>
        <v>0</v>
      </c>
      <c r="Y187" s="87" t="e">
        <f ca="1">IF(AH187=0,0,Ranking!C183)</f>
        <v>#VALUE!</v>
      </c>
      <c r="Z187" s="91">
        <f ca="1">Ranking!G183</f>
        <v>0</v>
      </c>
      <c r="AA187" s="87" t="e">
        <f ca="1">MCA!ES186</f>
        <v>#REF!</v>
      </c>
      <c r="AB187" s="87">
        <f ca="1">MCA!ET186</f>
        <v>0</v>
      </c>
      <c r="AC187" s="87">
        <f ca="1">MCA!EU186</f>
        <v>0</v>
      </c>
      <c r="AD187" s="87" t="e">
        <f ca="1">INDEX('MCA-INPUT'!$C$22:$C$25,MATCH(AC187,$W$376:$W$379,0),1)</f>
        <v>#N/A</v>
      </c>
      <c r="AE187" s="87" t="e">
        <f t="shared" ca="1" si="652"/>
        <v>#VALUE!</v>
      </c>
      <c r="AF187" s="87">
        <f ca="1">MATCH(AB187,$AB$7:AB187,0)</f>
        <v>1</v>
      </c>
      <c r="AG187" s="87" t="str">
        <f t="shared" ca="1" si="653"/>
        <v>00</v>
      </c>
      <c r="AH187" s="87" t="e">
        <f t="shared" ca="1" si="654"/>
        <v>#VALUE!</v>
      </c>
      <c r="AI187" s="87" t="e">
        <f t="shared" ca="1" si="675"/>
        <v>#VALUE!</v>
      </c>
      <c r="AK187" s="87" t="e">
        <f t="shared" ca="1" si="655"/>
        <v>#VALUE!</v>
      </c>
      <c r="AL187" s="87" t="e">
        <f t="shared" ca="1" si="676"/>
        <v>#VALUE!</v>
      </c>
      <c r="AM187" s="87" t="e">
        <f t="shared" ca="1" si="656"/>
        <v>#VALUE!</v>
      </c>
      <c r="AN187" s="87" t="e">
        <f t="shared" ref="AN187:BA187" ca="1" si="865">IF(AM187&gt;0,2,IF($AL187&lt;=AN$5,1,0))</f>
        <v>#VALUE!</v>
      </c>
      <c r="AO187" s="87" t="e">
        <f t="shared" ca="1" si="865"/>
        <v>#VALUE!</v>
      </c>
      <c r="AP187" s="87" t="e">
        <f t="shared" ca="1" si="865"/>
        <v>#VALUE!</v>
      </c>
      <c r="AQ187" s="87" t="e">
        <f t="shared" ca="1" si="865"/>
        <v>#VALUE!</v>
      </c>
      <c r="AR187" s="87" t="e">
        <f t="shared" ca="1" si="865"/>
        <v>#VALUE!</v>
      </c>
      <c r="AS187" s="87" t="e">
        <f t="shared" ca="1" si="865"/>
        <v>#VALUE!</v>
      </c>
      <c r="AT187" s="87" t="e">
        <f t="shared" ca="1" si="865"/>
        <v>#VALUE!</v>
      </c>
      <c r="AU187" s="87" t="e">
        <f t="shared" ca="1" si="865"/>
        <v>#VALUE!</v>
      </c>
      <c r="AV187" s="87" t="e">
        <f t="shared" ca="1" si="865"/>
        <v>#VALUE!</v>
      </c>
      <c r="AW187" s="87" t="e">
        <f t="shared" ca="1" si="865"/>
        <v>#VALUE!</v>
      </c>
      <c r="AX187" s="87" t="e">
        <f t="shared" ca="1" si="865"/>
        <v>#VALUE!</v>
      </c>
      <c r="AY187" s="87" t="e">
        <f t="shared" ca="1" si="865"/>
        <v>#VALUE!</v>
      </c>
      <c r="AZ187" s="87" t="e">
        <f t="shared" ca="1" si="865"/>
        <v>#VALUE!</v>
      </c>
      <c r="BA187" s="87" t="e">
        <f t="shared" ca="1" si="865"/>
        <v>#VALUE!</v>
      </c>
      <c r="BB187" s="87" t="e">
        <f t="shared" ref="BB187:BF187" ca="1" si="866">IF(BA187&gt;0,2,IF($AL187&lt;=BB$5,1,0))</f>
        <v>#VALUE!</v>
      </c>
      <c r="BC187" s="87" t="e">
        <f t="shared" ca="1" si="866"/>
        <v>#VALUE!</v>
      </c>
      <c r="BD187" s="87" t="e">
        <f t="shared" ca="1" si="866"/>
        <v>#VALUE!</v>
      </c>
      <c r="BE187" s="87" t="e">
        <f t="shared" ca="1" si="866"/>
        <v>#VALUE!</v>
      </c>
      <c r="BF187" s="87" t="e">
        <f t="shared" ca="1" si="866"/>
        <v>#VALUE!</v>
      </c>
      <c r="BH187" s="87" t="e">
        <f t="shared" ca="1" si="659"/>
        <v>#VALUE!</v>
      </c>
      <c r="BI187" s="87" t="e">
        <f t="shared" ca="1" si="660"/>
        <v>#VALUE!</v>
      </c>
      <c r="BJ187" s="87" t="e">
        <f t="shared" ca="1" si="661"/>
        <v>#VALUE!</v>
      </c>
      <c r="BK187" s="87" t="e">
        <f t="shared" ca="1" si="662"/>
        <v>#VALUE!</v>
      </c>
      <c r="BL187" s="87" t="e">
        <f t="shared" ca="1" si="663"/>
        <v>#VALUE!</v>
      </c>
      <c r="BM187" s="87" t="e">
        <f t="shared" ca="1" si="664"/>
        <v>#VALUE!</v>
      </c>
      <c r="BN187" s="87" t="e">
        <f t="shared" ca="1" si="665"/>
        <v>#VALUE!</v>
      </c>
      <c r="BO187" s="87" t="e">
        <f t="shared" ca="1" si="666"/>
        <v>#VALUE!</v>
      </c>
      <c r="BP187" s="87" t="e">
        <f t="shared" ca="1" si="667"/>
        <v>#VALUE!</v>
      </c>
      <c r="BQ187" s="87" t="e">
        <f t="shared" ca="1" si="668"/>
        <v>#VALUE!</v>
      </c>
      <c r="BR187" s="87" t="e">
        <f t="shared" ca="1" si="669"/>
        <v>#VALUE!</v>
      </c>
      <c r="BS187" s="87" t="e">
        <f t="shared" ca="1" si="670"/>
        <v>#VALUE!</v>
      </c>
      <c r="BT187" s="87" t="e">
        <f t="shared" ca="1" si="671"/>
        <v>#VALUE!</v>
      </c>
      <c r="BU187" s="87" t="e">
        <f t="shared" ca="1" si="672"/>
        <v>#VALUE!</v>
      </c>
      <c r="BV187" s="87" t="e">
        <f t="shared" ca="1" si="673"/>
        <v>#VALUE!</v>
      </c>
      <c r="BW187" s="87" t="e">
        <f t="shared" ca="1" si="857"/>
        <v>#VALUE!</v>
      </c>
      <c r="BX187" s="87" t="e">
        <f t="shared" ca="1" si="857"/>
        <v>#VALUE!</v>
      </c>
      <c r="BY187" s="87" t="e">
        <f t="shared" ca="1" si="857"/>
        <v>#VALUE!</v>
      </c>
      <c r="BZ187" s="87" t="e">
        <f t="shared" ca="1" si="857"/>
        <v>#VALUE!</v>
      </c>
      <c r="CA187" s="87" t="e">
        <f t="shared" ca="1" si="857"/>
        <v>#VALUE!</v>
      </c>
      <c r="CD187" s="87" t="e">
        <f t="array" aca="1" ref="CD187" ca="1">IF(CD186=0,0,MIN(IF(CD$7:CD$109&gt;CD186,CD$7:CD$109,"")))</f>
        <v>#N/A</v>
      </c>
      <c r="CE187" s="87" t="e">
        <f t="array" aca="1" ref="CE187" ca="1">IF(CE186=0,0,MIN(IF(CE$7:CE$109&gt;CE186,CE$7:CE$109,"")))</f>
        <v>#REF!</v>
      </c>
      <c r="CF187" s="87" t="e">
        <f t="array" aca="1" ref="CF187" ca="1">IF(CF186=0,0,MIN(IF(CF$7:CF$109&gt;CF186,CF$7:CF$109,"")))</f>
        <v>#REF!</v>
      </c>
      <c r="CG187" s="87" t="e">
        <f t="array" aca="1" ref="CG187" ca="1">IF(CG186=0,0,MIN(IF(CG$7:CG$109&gt;CG186,CG$7:CG$109,"")))</f>
        <v>#REF!</v>
      </c>
      <c r="CH187" s="87" t="e">
        <f t="array" aca="1" ref="CH187" ca="1">IF(CH186=0,0,MIN(IF(CH$7:CH$109&gt;CH186,CH$7:CH$109,"")))</f>
        <v>#REF!</v>
      </c>
      <c r="CI187" s="87" t="e">
        <f t="array" aca="1" ref="CI187" ca="1">IF(CI186=0,0,MIN(IF(CI$7:CI$109&gt;CI186,CI$7:CI$109,"")))</f>
        <v>#REF!</v>
      </c>
      <c r="CJ187" s="87" t="e">
        <f t="array" aca="1" ref="CJ187" ca="1">IF(CJ186=0,0,MIN(IF(CJ$7:CJ$109&gt;CJ186,CJ$7:CJ$109,"")))</f>
        <v>#REF!</v>
      </c>
      <c r="CK187" s="87" t="e">
        <f t="array" aca="1" ref="CK187" ca="1">IF(CK186=0,0,MIN(IF(CK$7:CK$109&gt;CK186,CK$7:CK$109,"")))</f>
        <v>#REF!</v>
      </c>
      <c r="CL187" s="87" t="e">
        <f t="array" aca="1" ref="CL187" ca="1">IF(CL186=0,0,MIN(IF(CL$7:CL$109&gt;CL186,CL$7:CL$109,"")))</f>
        <v>#REF!</v>
      </c>
      <c r="CM187" s="87" t="e">
        <f t="array" aca="1" ref="CM187" ca="1">IF(CM186=0,0,MIN(IF(CM$7:CM$109&gt;CM186,CM$7:CM$109,"")))</f>
        <v>#REF!</v>
      </c>
      <c r="CN187" s="87" t="e">
        <f t="array" aca="1" ref="CN187" ca="1">IF(CN186=0,0,MIN(IF(CN$7:CN$109&gt;CN186,CN$7:CN$109,"")))</f>
        <v>#REF!</v>
      </c>
      <c r="CO187" s="87" t="e">
        <f t="array" aca="1" ref="CO187" ca="1">IF(CO186=0,0,MIN(IF(CO$7:CO$109&gt;CO186,CO$7:CO$109,"")))</f>
        <v>#REF!</v>
      </c>
      <c r="CP187" s="87" t="e">
        <f t="array" aca="1" ref="CP187" ca="1">IF(CP186=0,0,MIN(IF(CP$7:CP$109&gt;CP186,CP$7:CP$109,"")))</f>
        <v>#REF!</v>
      </c>
      <c r="CQ187" s="87" t="e">
        <f t="array" aca="1" ref="CQ187" ca="1">IF(CQ186=0,0,MIN(IF(CQ$7:CQ$109&gt;CQ186,CQ$7:CQ$109,"")))</f>
        <v>#REF!</v>
      </c>
      <c r="CR187" s="87" t="e">
        <f t="array" aca="1" ref="CR187" ca="1">IF(CR186=0,0,MIN(IF(CR$7:CR$109&gt;CR186,CR$7:CR$109,"")))</f>
        <v>#REF!</v>
      </c>
      <c r="CS187" s="87" t="e">
        <f t="array" aca="1" ref="CS187" ca="1">IF(CS186=0,0,MIN(IF(CS$7:CS$109&gt;CS186,CS$7:CS$109,"")))</f>
        <v>#REF!</v>
      </c>
      <c r="CT187" s="87" t="e">
        <f t="array" aca="1" ref="CT187" ca="1">IF(CT186=0,0,MIN(IF(CT$7:CT$109&gt;CT186,CT$7:CT$109,"")))</f>
        <v>#REF!</v>
      </c>
      <c r="CU187" s="87" t="e">
        <f t="array" aca="1" ref="CU187" ca="1">IF(CU186=0,0,MIN(IF(CU$7:CU$109&gt;CU186,CU$7:CU$109,"")))</f>
        <v>#REF!</v>
      </c>
      <c r="CV187" s="87" t="e">
        <f t="array" aca="1" ref="CV187" ca="1">IF(CV186=0,0,MIN(IF(CV$7:CV$109&gt;CV186,CV$7:CV$109,"")))</f>
        <v>#REF!</v>
      </c>
      <c r="CW187" s="87" t="e">
        <f t="array" aca="1" ref="CW187" ca="1">IF(CW186=0,0,MIN(IF(CW$7:CW$109&gt;CW186,CW$7:CW$109,"")))</f>
        <v>#REF!</v>
      </c>
      <c r="DC187" s="87" t="e">
        <f t="shared" ca="1" si="679"/>
        <v>#VALUE!</v>
      </c>
      <c r="DD187" s="87" t="e">
        <f t="shared" ca="1" si="680"/>
        <v>#VALUE!</v>
      </c>
      <c r="DE187" s="87" t="e">
        <f t="shared" ca="1" si="681"/>
        <v>#VALUE!</v>
      </c>
      <c r="DF187" s="87" t="e">
        <f t="shared" ca="1" si="682"/>
        <v>#VALUE!</v>
      </c>
      <c r="DG187" s="87" t="e">
        <f t="shared" ca="1" si="683"/>
        <v>#VALUE!</v>
      </c>
      <c r="DH187" s="87" t="e">
        <f t="shared" ca="1" si="684"/>
        <v>#VALUE!</v>
      </c>
      <c r="DI187" s="87" t="e">
        <f t="shared" ca="1" si="685"/>
        <v>#VALUE!</v>
      </c>
      <c r="DJ187" s="87" t="e">
        <f t="shared" ca="1" si="686"/>
        <v>#VALUE!</v>
      </c>
      <c r="DK187" s="87" t="e">
        <f t="shared" ca="1" si="687"/>
        <v>#VALUE!</v>
      </c>
      <c r="DL187" s="87" t="e">
        <f t="shared" ca="1" si="688"/>
        <v>#VALUE!</v>
      </c>
      <c r="DM187" s="87" t="e">
        <f t="shared" ca="1" si="689"/>
        <v>#VALUE!</v>
      </c>
      <c r="DN187" s="87" t="e">
        <f t="shared" ca="1" si="690"/>
        <v>#VALUE!</v>
      </c>
      <c r="DO187" s="87" t="e">
        <f t="shared" ca="1" si="691"/>
        <v>#VALUE!</v>
      </c>
      <c r="DP187" s="87" t="e">
        <f t="shared" ca="1" si="692"/>
        <v>#VALUE!</v>
      </c>
      <c r="DQ187" s="87" t="e">
        <f t="shared" ca="1" si="693"/>
        <v>#VALUE!</v>
      </c>
      <c r="DR187" s="87" t="e">
        <f t="shared" ca="1" si="694"/>
        <v>#VALUE!</v>
      </c>
      <c r="DS187" s="87" t="e">
        <f t="shared" ca="1" si="695"/>
        <v>#VALUE!</v>
      </c>
      <c r="DT187" s="87" t="e">
        <f t="shared" ca="1" si="696"/>
        <v>#VALUE!</v>
      </c>
      <c r="DU187" s="87" t="e">
        <f t="shared" ca="1" si="697"/>
        <v>#VALUE!</v>
      </c>
      <c r="DV187" s="87" t="e">
        <f t="shared" ca="1" si="698"/>
        <v>#VALUE!</v>
      </c>
      <c r="DW187" s="87" t="e">
        <f t="shared" ca="1" si="699"/>
        <v>#VALUE!</v>
      </c>
      <c r="DY187" s="87" t="e">
        <f t="shared" ca="1" si="700"/>
        <v>#VALUE!</v>
      </c>
      <c r="DZ187" s="87" t="e">
        <f t="shared" ca="1" si="701"/>
        <v>#VALUE!</v>
      </c>
      <c r="EA187" s="87" t="e">
        <f t="shared" ca="1" si="702"/>
        <v>#VALUE!</v>
      </c>
      <c r="EB187" s="87" t="e">
        <f t="shared" ca="1" si="703"/>
        <v>#VALUE!</v>
      </c>
      <c r="EC187" s="87" t="e">
        <f t="shared" ca="1" si="704"/>
        <v>#VALUE!</v>
      </c>
      <c r="ED187" s="87" t="e">
        <f t="shared" ca="1" si="705"/>
        <v>#VALUE!</v>
      </c>
      <c r="EE187" s="87" t="e">
        <f t="shared" ca="1" si="706"/>
        <v>#VALUE!</v>
      </c>
      <c r="EF187" s="87" t="e">
        <f t="shared" ca="1" si="707"/>
        <v>#VALUE!</v>
      </c>
      <c r="EG187" s="87" t="e">
        <f t="shared" ca="1" si="708"/>
        <v>#VALUE!</v>
      </c>
      <c r="EH187" s="87" t="e">
        <f t="shared" ca="1" si="709"/>
        <v>#VALUE!</v>
      </c>
      <c r="EI187" s="87" t="e">
        <f t="shared" ca="1" si="710"/>
        <v>#VALUE!</v>
      </c>
      <c r="EJ187" s="87" t="e">
        <f t="shared" ca="1" si="711"/>
        <v>#VALUE!</v>
      </c>
      <c r="EK187" s="87" t="e">
        <f t="shared" ca="1" si="712"/>
        <v>#VALUE!</v>
      </c>
      <c r="EL187" s="87" t="e">
        <f t="shared" ca="1" si="713"/>
        <v>#VALUE!</v>
      </c>
      <c r="EM187" s="87" t="e">
        <f t="shared" ca="1" si="714"/>
        <v>#VALUE!</v>
      </c>
      <c r="EN187" s="87" t="e">
        <f t="shared" ca="1" si="715"/>
        <v>#VALUE!</v>
      </c>
      <c r="EO187" s="87" t="e">
        <f t="shared" ca="1" si="716"/>
        <v>#VALUE!</v>
      </c>
      <c r="EP187" s="87" t="e">
        <f t="shared" ca="1" si="717"/>
        <v>#VALUE!</v>
      </c>
      <c r="EQ187" s="87" t="e">
        <f t="shared" ca="1" si="718"/>
        <v>#VALUE!</v>
      </c>
      <c r="ER187" s="87" t="e">
        <f t="shared" ca="1" si="719"/>
        <v>#VALUE!</v>
      </c>
      <c r="ES187" s="87" t="e">
        <f t="shared" ca="1" si="720"/>
        <v>#VALUE!</v>
      </c>
      <c r="EU187" s="87" t="e">
        <f t="shared" ca="1" si="721"/>
        <v>#VALUE!</v>
      </c>
      <c r="EV187" s="87" t="e">
        <f t="shared" ca="1" si="722"/>
        <v>#VALUE!</v>
      </c>
      <c r="EW187" s="87" t="e">
        <f t="shared" ca="1" si="723"/>
        <v>#VALUE!</v>
      </c>
      <c r="EX187" s="87" t="e">
        <f t="shared" ca="1" si="724"/>
        <v>#VALUE!</v>
      </c>
      <c r="EY187" s="87" t="e">
        <f t="shared" ca="1" si="725"/>
        <v>#VALUE!</v>
      </c>
      <c r="EZ187" s="87" t="e">
        <f t="shared" ca="1" si="726"/>
        <v>#VALUE!</v>
      </c>
      <c r="FA187" s="87" t="e">
        <f t="shared" ca="1" si="727"/>
        <v>#VALUE!</v>
      </c>
      <c r="FB187" s="87" t="e">
        <f t="shared" ca="1" si="728"/>
        <v>#VALUE!</v>
      </c>
      <c r="FC187" s="87" t="e">
        <f t="shared" ca="1" si="729"/>
        <v>#VALUE!</v>
      </c>
      <c r="FD187" s="87" t="e">
        <f t="shared" ca="1" si="730"/>
        <v>#VALUE!</v>
      </c>
      <c r="FE187" s="87" t="e">
        <f t="shared" ca="1" si="731"/>
        <v>#VALUE!</v>
      </c>
      <c r="FF187" s="87" t="e">
        <f t="shared" ca="1" si="732"/>
        <v>#VALUE!</v>
      </c>
      <c r="FG187" s="87" t="e">
        <f t="shared" ca="1" si="733"/>
        <v>#VALUE!</v>
      </c>
      <c r="FH187" s="87" t="e">
        <f t="shared" ca="1" si="734"/>
        <v>#VALUE!</v>
      </c>
      <c r="FI187" s="87" t="e">
        <f t="shared" ca="1" si="735"/>
        <v>#VALUE!</v>
      </c>
      <c r="FJ187" s="87" t="e">
        <f t="shared" ca="1" si="736"/>
        <v>#VALUE!</v>
      </c>
      <c r="FK187" s="87" t="e">
        <f t="shared" ca="1" si="737"/>
        <v>#VALUE!</v>
      </c>
      <c r="FL187" s="87" t="e">
        <f t="shared" ca="1" si="738"/>
        <v>#VALUE!</v>
      </c>
      <c r="FM187" s="87" t="e">
        <f t="shared" ca="1" si="739"/>
        <v>#VALUE!</v>
      </c>
      <c r="FN187" s="87" t="e">
        <f t="shared" ca="1" si="740"/>
        <v>#VALUE!</v>
      </c>
      <c r="FO187" s="87" t="e">
        <f t="shared" ca="1" si="741"/>
        <v>#VALUE!</v>
      </c>
    </row>
    <row r="188" spans="1:171" x14ac:dyDescent="0.25">
      <c r="A188" s="87">
        <f t="shared" si="789"/>
        <v>179</v>
      </c>
      <c r="B188" s="87" t="e">
        <f t="shared" ca="1" si="744"/>
        <v>#N/A</v>
      </c>
      <c r="C188" s="87" t="e">
        <f t="shared" ca="1" si="745"/>
        <v>#REF!</v>
      </c>
      <c r="D188" s="87" t="e">
        <f t="shared" ca="1" si="746"/>
        <v>#REF!</v>
      </c>
      <c r="E188" s="87" t="e">
        <f t="shared" ca="1" si="747"/>
        <v>#REF!</v>
      </c>
      <c r="F188" s="87" t="e">
        <f t="shared" ca="1" si="748"/>
        <v>#REF!</v>
      </c>
      <c r="G188" s="87" t="e">
        <f t="shared" ca="1" si="749"/>
        <v>#REF!</v>
      </c>
      <c r="H188" s="87" t="e">
        <f t="shared" ca="1" si="750"/>
        <v>#REF!</v>
      </c>
      <c r="I188" s="87" t="e">
        <f t="shared" ca="1" si="751"/>
        <v>#REF!</v>
      </c>
      <c r="J188" s="87" t="e">
        <f t="shared" ca="1" si="752"/>
        <v>#REF!</v>
      </c>
      <c r="K188" s="87" t="e">
        <f t="shared" ca="1" si="753"/>
        <v>#REF!</v>
      </c>
      <c r="L188" s="87" t="e">
        <f t="shared" ca="1" si="754"/>
        <v>#REF!</v>
      </c>
      <c r="M188" s="87" t="e">
        <f t="shared" ca="1" si="755"/>
        <v>#REF!</v>
      </c>
      <c r="N188" s="87" t="e">
        <f t="shared" ca="1" si="756"/>
        <v>#REF!</v>
      </c>
      <c r="O188" s="87" t="e">
        <f t="shared" ca="1" si="757"/>
        <v>#REF!</v>
      </c>
      <c r="P188" s="87" t="e">
        <f t="shared" ca="1" si="758"/>
        <v>#REF!</v>
      </c>
      <c r="Q188" s="87" t="e">
        <f t="shared" ca="1" si="862"/>
        <v>#REF!</v>
      </c>
      <c r="R188" s="87" t="e">
        <f t="shared" ca="1" si="862"/>
        <v>#REF!</v>
      </c>
      <c r="S188" s="87" t="e">
        <f t="shared" ca="1" si="862"/>
        <v>#REF!</v>
      </c>
      <c r="T188" s="87" t="e">
        <f t="shared" ca="1" si="862"/>
        <v>#REF!</v>
      </c>
      <c r="U188" s="87" t="e">
        <f t="shared" ca="1" si="862"/>
        <v>#REF!</v>
      </c>
      <c r="X188" s="87">
        <f ca="1">Ranking!B184</f>
        <v>0</v>
      </c>
      <c r="Y188" s="87" t="e">
        <f ca="1">IF(AH188=0,0,Ranking!C184)</f>
        <v>#VALUE!</v>
      </c>
      <c r="Z188" s="91">
        <f ca="1">Ranking!G184</f>
        <v>0</v>
      </c>
      <c r="AA188" s="87" t="e">
        <f ca="1">MCA!ES187</f>
        <v>#REF!</v>
      </c>
      <c r="AB188" s="87">
        <f ca="1">MCA!ET187</f>
        <v>0</v>
      </c>
      <c r="AC188" s="87">
        <f ca="1">MCA!EU187</f>
        <v>0</v>
      </c>
      <c r="AD188" s="87" t="e">
        <f ca="1">INDEX('MCA-INPUT'!$C$22:$C$25,MATCH(AC188,$W$376:$W$379,0),1)</f>
        <v>#N/A</v>
      </c>
      <c r="AE188" s="87" t="e">
        <f t="shared" ca="1" si="652"/>
        <v>#VALUE!</v>
      </c>
      <c r="AF188" s="87">
        <f ca="1">MATCH(AB188,$AB$7:AB188,0)</f>
        <v>1</v>
      </c>
      <c r="AG188" s="87" t="str">
        <f t="shared" ca="1" si="653"/>
        <v>00</v>
      </c>
      <c r="AH188" s="87" t="e">
        <f t="shared" ca="1" si="654"/>
        <v>#VALUE!</v>
      </c>
      <c r="AI188" s="87" t="e">
        <f t="shared" ca="1" si="675"/>
        <v>#VALUE!</v>
      </c>
      <c r="AK188" s="87" t="e">
        <f t="shared" ca="1" si="655"/>
        <v>#VALUE!</v>
      </c>
      <c r="AL188" s="87" t="e">
        <f t="shared" ca="1" si="676"/>
        <v>#VALUE!</v>
      </c>
      <c r="AM188" s="87" t="e">
        <f t="shared" ca="1" si="656"/>
        <v>#VALUE!</v>
      </c>
      <c r="AN188" s="87" t="e">
        <f t="shared" ref="AN188:BA188" ca="1" si="867">IF(AM188&gt;0,2,IF($AL188&lt;=AN$5,1,0))</f>
        <v>#VALUE!</v>
      </c>
      <c r="AO188" s="87" t="e">
        <f t="shared" ca="1" si="867"/>
        <v>#VALUE!</v>
      </c>
      <c r="AP188" s="87" t="e">
        <f t="shared" ca="1" si="867"/>
        <v>#VALUE!</v>
      </c>
      <c r="AQ188" s="87" t="e">
        <f t="shared" ca="1" si="867"/>
        <v>#VALUE!</v>
      </c>
      <c r="AR188" s="87" t="e">
        <f t="shared" ca="1" si="867"/>
        <v>#VALUE!</v>
      </c>
      <c r="AS188" s="87" t="e">
        <f t="shared" ca="1" si="867"/>
        <v>#VALUE!</v>
      </c>
      <c r="AT188" s="87" t="e">
        <f t="shared" ca="1" si="867"/>
        <v>#VALUE!</v>
      </c>
      <c r="AU188" s="87" t="e">
        <f t="shared" ca="1" si="867"/>
        <v>#VALUE!</v>
      </c>
      <c r="AV188" s="87" t="e">
        <f t="shared" ca="1" si="867"/>
        <v>#VALUE!</v>
      </c>
      <c r="AW188" s="87" t="e">
        <f t="shared" ca="1" si="867"/>
        <v>#VALUE!</v>
      </c>
      <c r="AX188" s="87" t="e">
        <f t="shared" ca="1" si="867"/>
        <v>#VALUE!</v>
      </c>
      <c r="AY188" s="87" t="e">
        <f t="shared" ca="1" si="867"/>
        <v>#VALUE!</v>
      </c>
      <c r="AZ188" s="87" t="e">
        <f t="shared" ca="1" si="867"/>
        <v>#VALUE!</v>
      </c>
      <c r="BA188" s="87" t="e">
        <f t="shared" ca="1" si="867"/>
        <v>#VALUE!</v>
      </c>
      <c r="BB188" s="87" t="e">
        <f t="shared" ref="BB188:BF188" ca="1" si="868">IF(BA188&gt;0,2,IF($AL188&lt;=BB$5,1,0))</f>
        <v>#VALUE!</v>
      </c>
      <c r="BC188" s="87" t="e">
        <f t="shared" ca="1" si="868"/>
        <v>#VALUE!</v>
      </c>
      <c r="BD188" s="87" t="e">
        <f t="shared" ca="1" si="868"/>
        <v>#VALUE!</v>
      </c>
      <c r="BE188" s="87" t="e">
        <f t="shared" ca="1" si="868"/>
        <v>#VALUE!</v>
      </c>
      <c r="BF188" s="87" t="e">
        <f t="shared" ca="1" si="868"/>
        <v>#VALUE!</v>
      </c>
      <c r="BH188" s="87" t="e">
        <f t="shared" ca="1" si="659"/>
        <v>#VALUE!</v>
      </c>
      <c r="BI188" s="87" t="e">
        <f t="shared" ca="1" si="660"/>
        <v>#VALUE!</v>
      </c>
      <c r="BJ188" s="87" t="e">
        <f t="shared" ca="1" si="661"/>
        <v>#VALUE!</v>
      </c>
      <c r="BK188" s="87" t="e">
        <f t="shared" ca="1" si="662"/>
        <v>#VALUE!</v>
      </c>
      <c r="BL188" s="87" t="e">
        <f t="shared" ca="1" si="663"/>
        <v>#VALUE!</v>
      </c>
      <c r="BM188" s="87" t="e">
        <f t="shared" ca="1" si="664"/>
        <v>#VALUE!</v>
      </c>
      <c r="BN188" s="87" t="e">
        <f t="shared" ca="1" si="665"/>
        <v>#VALUE!</v>
      </c>
      <c r="BO188" s="87" t="e">
        <f t="shared" ca="1" si="666"/>
        <v>#VALUE!</v>
      </c>
      <c r="BP188" s="87" t="e">
        <f t="shared" ca="1" si="667"/>
        <v>#VALUE!</v>
      </c>
      <c r="BQ188" s="87" t="e">
        <f t="shared" ca="1" si="668"/>
        <v>#VALUE!</v>
      </c>
      <c r="BR188" s="87" t="e">
        <f t="shared" ca="1" si="669"/>
        <v>#VALUE!</v>
      </c>
      <c r="BS188" s="87" t="e">
        <f t="shared" ca="1" si="670"/>
        <v>#VALUE!</v>
      </c>
      <c r="BT188" s="87" t="e">
        <f t="shared" ca="1" si="671"/>
        <v>#VALUE!</v>
      </c>
      <c r="BU188" s="87" t="e">
        <f t="shared" ca="1" si="672"/>
        <v>#VALUE!</v>
      </c>
      <c r="BV188" s="87" t="e">
        <f t="shared" ca="1" si="673"/>
        <v>#VALUE!</v>
      </c>
      <c r="BW188" s="87" t="e">
        <f t="shared" ca="1" si="857"/>
        <v>#VALUE!</v>
      </c>
      <c r="BX188" s="87" t="e">
        <f t="shared" ca="1" si="857"/>
        <v>#VALUE!</v>
      </c>
      <c r="BY188" s="87" t="e">
        <f t="shared" ca="1" si="857"/>
        <v>#VALUE!</v>
      </c>
      <c r="BZ188" s="87" t="e">
        <f t="shared" ca="1" si="857"/>
        <v>#VALUE!</v>
      </c>
      <c r="CA188" s="87" t="e">
        <f t="shared" ca="1" si="857"/>
        <v>#VALUE!</v>
      </c>
      <c r="CD188" s="87" t="e">
        <f t="array" aca="1" ref="CD188" ca="1">IF(CD187=0,0,MIN(IF(CD$7:CD$109&gt;CD187,CD$7:CD$109,"")))</f>
        <v>#N/A</v>
      </c>
      <c r="CE188" s="87" t="e">
        <f t="array" aca="1" ref="CE188" ca="1">IF(CE187=0,0,MIN(IF(CE$7:CE$109&gt;CE187,CE$7:CE$109,"")))</f>
        <v>#REF!</v>
      </c>
      <c r="CF188" s="87" t="e">
        <f t="array" aca="1" ref="CF188" ca="1">IF(CF187=0,0,MIN(IF(CF$7:CF$109&gt;CF187,CF$7:CF$109,"")))</f>
        <v>#REF!</v>
      </c>
      <c r="CG188" s="87" t="e">
        <f t="array" aca="1" ref="CG188" ca="1">IF(CG187=0,0,MIN(IF(CG$7:CG$109&gt;CG187,CG$7:CG$109,"")))</f>
        <v>#REF!</v>
      </c>
      <c r="CH188" s="87" t="e">
        <f t="array" aca="1" ref="CH188" ca="1">IF(CH187=0,0,MIN(IF(CH$7:CH$109&gt;CH187,CH$7:CH$109,"")))</f>
        <v>#REF!</v>
      </c>
      <c r="CI188" s="87" t="e">
        <f t="array" aca="1" ref="CI188" ca="1">IF(CI187=0,0,MIN(IF(CI$7:CI$109&gt;CI187,CI$7:CI$109,"")))</f>
        <v>#REF!</v>
      </c>
      <c r="CJ188" s="87" t="e">
        <f t="array" aca="1" ref="CJ188" ca="1">IF(CJ187=0,0,MIN(IF(CJ$7:CJ$109&gt;CJ187,CJ$7:CJ$109,"")))</f>
        <v>#REF!</v>
      </c>
      <c r="CK188" s="87" t="e">
        <f t="array" aca="1" ref="CK188" ca="1">IF(CK187=0,0,MIN(IF(CK$7:CK$109&gt;CK187,CK$7:CK$109,"")))</f>
        <v>#REF!</v>
      </c>
      <c r="CL188" s="87" t="e">
        <f t="array" aca="1" ref="CL188" ca="1">IF(CL187=0,0,MIN(IF(CL$7:CL$109&gt;CL187,CL$7:CL$109,"")))</f>
        <v>#REF!</v>
      </c>
      <c r="CM188" s="87" t="e">
        <f t="array" aca="1" ref="CM188" ca="1">IF(CM187=0,0,MIN(IF(CM$7:CM$109&gt;CM187,CM$7:CM$109,"")))</f>
        <v>#REF!</v>
      </c>
      <c r="CN188" s="87" t="e">
        <f t="array" aca="1" ref="CN188" ca="1">IF(CN187=0,0,MIN(IF(CN$7:CN$109&gt;CN187,CN$7:CN$109,"")))</f>
        <v>#REF!</v>
      </c>
      <c r="CO188" s="87" t="e">
        <f t="array" aca="1" ref="CO188" ca="1">IF(CO187=0,0,MIN(IF(CO$7:CO$109&gt;CO187,CO$7:CO$109,"")))</f>
        <v>#REF!</v>
      </c>
      <c r="CP188" s="87" t="e">
        <f t="array" aca="1" ref="CP188" ca="1">IF(CP187=0,0,MIN(IF(CP$7:CP$109&gt;CP187,CP$7:CP$109,"")))</f>
        <v>#REF!</v>
      </c>
      <c r="CQ188" s="87" t="e">
        <f t="array" aca="1" ref="CQ188" ca="1">IF(CQ187=0,0,MIN(IF(CQ$7:CQ$109&gt;CQ187,CQ$7:CQ$109,"")))</f>
        <v>#REF!</v>
      </c>
      <c r="CR188" s="87" t="e">
        <f t="array" aca="1" ref="CR188" ca="1">IF(CR187=0,0,MIN(IF(CR$7:CR$109&gt;CR187,CR$7:CR$109,"")))</f>
        <v>#REF!</v>
      </c>
      <c r="CS188" s="87" t="e">
        <f t="array" aca="1" ref="CS188" ca="1">IF(CS187=0,0,MIN(IF(CS$7:CS$109&gt;CS187,CS$7:CS$109,"")))</f>
        <v>#REF!</v>
      </c>
      <c r="CT188" s="87" t="e">
        <f t="array" aca="1" ref="CT188" ca="1">IF(CT187=0,0,MIN(IF(CT$7:CT$109&gt;CT187,CT$7:CT$109,"")))</f>
        <v>#REF!</v>
      </c>
      <c r="CU188" s="87" t="e">
        <f t="array" aca="1" ref="CU188" ca="1">IF(CU187=0,0,MIN(IF(CU$7:CU$109&gt;CU187,CU$7:CU$109,"")))</f>
        <v>#REF!</v>
      </c>
      <c r="CV188" s="87" t="e">
        <f t="array" aca="1" ref="CV188" ca="1">IF(CV187=0,0,MIN(IF(CV$7:CV$109&gt;CV187,CV$7:CV$109,"")))</f>
        <v>#REF!</v>
      </c>
      <c r="CW188" s="87" t="e">
        <f t="array" aca="1" ref="CW188" ca="1">IF(CW187=0,0,MIN(IF(CW$7:CW$109&gt;CW187,CW$7:CW$109,"")))</f>
        <v>#REF!</v>
      </c>
      <c r="DC188" s="87" t="e">
        <f t="shared" ca="1" si="679"/>
        <v>#VALUE!</v>
      </c>
      <c r="DD188" s="87" t="e">
        <f t="shared" ca="1" si="680"/>
        <v>#VALUE!</v>
      </c>
      <c r="DE188" s="87" t="e">
        <f t="shared" ca="1" si="681"/>
        <v>#VALUE!</v>
      </c>
      <c r="DF188" s="87" t="e">
        <f t="shared" ca="1" si="682"/>
        <v>#VALUE!</v>
      </c>
      <c r="DG188" s="87" t="e">
        <f t="shared" ca="1" si="683"/>
        <v>#VALUE!</v>
      </c>
      <c r="DH188" s="87" t="e">
        <f t="shared" ca="1" si="684"/>
        <v>#VALUE!</v>
      </c>
      <c r="DI188" s="87" t="e">
        <f t="shared" ca="1" si="685"/>
        <v>#VALUE!</v>
      </c>
      <c r="DJ188" s="87" t="e">
        <f t="shared" ca="1" si="686"/>
        <v>#VALUE!</v>
      </c>
      <c r="DK188" s="87" t="e">
        <f t="shared" ca="1" si="687"/>
        <v>#VALUE!</v>
      </c>
      <c r="DL188" s="87" t="e">
        <f t="shared" ca="1" si="688"/>
        <v>#VALUE!</v>
      </c>
      <c r="DM188" s="87" t="e">
        <f t="shared" ca="1" si="689"/>
        <v>#VALUE!</v>
      </c>
      <c r="DN188" s="87" t="e">
        <f t="shared" ca="1" si="690"/>
        <v>#VALUE!</v>
      </c>
      <c r="DO188" s="87" t="e">
        <f t="shared" ca="1" si="691"/>
        <v>#VALUE!</v>
      </c>
      <c r="DP188" s="87" t="e">
        <f t="shared" ca="1" si="692"/>
        <v>#VALUE!</v>
      </c>
      <c r="DQ188" s="87" t="e">
        <f t="shared" ca="1" si="693"/>
        <v>#VALUE!</v>
      </c>
      <c r="DR188" s="87" t="e">
        <f t="shared" ca="1" si="694"/>
        <v>#VALUE!</v>
      </c>
      <c r="DS188" s="87" t="e">
        <f t="shared" ca="1" si="695"/>
        <v>#VALUE!</v>
      </c>
      <c r="DT188" s="87" t="e">
        <f t="shared" ca="1" si="696"/>
        <v>#VALUE!</v>
      </c>
      <c r="DU188" s="87" t="e">
        <f t="shared" ca="1" si="697"/>
        <v>#VALUE!</v>
      </c>
      <c r="DV188" s="87" t="e">
        <f t="shared" ca="1" si="698"/>
        <v>#VALUE!</v>
      </c>
      <c r="DW188" s="87" t="e">
        <f t="shared" ca="1" si="699"/>
        <v>#VALUE!</v>
      </c>
      <c r="DY188" s="87" t="e">
        <f t="shared" ca="1" si="700"/>
        <v>#VALUE!</v>
      </c>
      <c r="DZ188" s="87" t="e">
        <f t="shared" ca="1" si="701"/>
        <v>#VALUE!</v>
      </c>
      <c r="EA188" s="87" t="e">
        <f t="shared" ca="1" si="702"/>
        <v>#VALUE!</v>
      </c>
      <c r="EB188" s="87" t="e">
        <f t="shared" ca="1" si="703"/>
        <v>#VALUE!</v>
      </c>
      <c r="EC188" s="87" t="e">
        <f t="shared" ca="1" si="704"/>
        <v>#VALUE!</v>
      </c>
      <c r="ED188" s="87" t="e">
        <f t="shared" ca="1" si="705"/>
        <v>#VALUE!</v>
      </c>
      <c r="EE188" s="87" t="e">
        <f t="shared" ca="1" si="706"/>
        <v>#VALUE!</v>
      </c>
      <c r="EF188" s="87" t="e">
        <f t="shared" ca="1" si="707"/>
        <v>#VALUE!</v>
      </c>
      <c r="EG188" s="87" t="e">
        <f t="shared" ca="1" si="708"/>
        <v>#VALUE!</v>
      </c>
      <c r="EH188" s="87" t="e">
        <f t="shared" ca="1" si="709"/>
        <v>#VALUE!</v>
      </c>
      <c r="EI188" s="87" t="e">
        <f t="shared" ca="1" si="710"/>
        <v>#VALUE!</v>
      </c>
      <c r="EJ188" s="87" t="e">
        <f t="shared" ca="1" si="711"/>
        <v>#VALUE!</v>
      </c>
      <c r="EK188" s="87" t="e">
        <f t="shared" ca="1" si="712"/>
        <v>#VALUE!</v>
      </c>
      <c r="EL188" s="87" t="e">
        <f t="shared" ca="1" si="713"/>
        <v>#VALUE!</v>
      </c>
      <c r="EM188" s="87" t="e">
        <f t="shared" ca="1" si="714"/>
        <v>#VALUE!</v>
      </c>
      <c r="EN188" s="87" t="e">
        <f t="shared" ca="1" si="715"/>
        <v>#VALUE!</v>
      </c>
      <c r="EO188" s="87" t="e">
        <f t="shared" ca="1" si="716"/>
        <v>#VALUE!</v>
      </c>
      <c r="EP188" s="87" t="e">
        <f t="shared" ca="1" si="717"/>
        <v>#VALUE!</v>
      </c>
      <c r="EQ188" s="87" t="e">
        <f t="shared" ca="1" si="718"/>
        <v>#VALUE!</v>
      </c>
      <c r="ER188" s="87" t="e">
        <f t="shared" ca="1" si="719"/>
        <v>#VALUE!</v>
      </c>
      <c r="ES188" s="87" t="e">
        <f t="shared" ca="1" si="720"/>
        <v>#VALUE!</v>
      </c>
      <c r="EU188" s="87" t="e">
        <f t="shared" ca="1" si="721"/>
        <v>#VALUE!</v>
      </c>
      <c r="EV188" s="87" t="e">
        <f t="shared" ca="1" si="722"/>
        <v>#VALUE!</v>
      </c>
      <c r="EW188" s="87" t="e">
        <f t="shared" ca="1" si="723"/>
        <v>#VALUE!</v>
      </c>
      <c r="EX188" s="87" t="e">
        <f t="shared" ca="1" si="724"/>
        <v>#VALUE!</v>
      </c>
      <c r="EY188" s="87" t="e">
        <f t="shared" ca="1" si="725"/>
        <v>#VALUE!</v>
      </c>
      <c r="EZ188" s="87" t="e">
        <f t="shared" ca="1" si="726"/>
        <v>#VALUE!</v>
      </c>
      <c r="FA188" s="87" t="e">
        <f t="shared" ca="1" si="727"/>
        <v>#VALUE!</v>
      </c>
      <c r="FB188" s="87" t="e">
        <f t="shared" ca="1" si="728"/>
        <v>#VALUE!</v>
      </c>
      <c r="FC188" s="87" t="e">
        <f t="shared" ca="1" si="729"/>
        <v>#VALUE!</v>
      </c>
      <c r="FD188" s="87" t="e">
        <f t="shared" ca="1" si="730"/>
        <v>#VALUE!</v>
      </c>
      <c r="FE188" s="87" t="e">
        <f t="shared" ca="1" si="731"/>
        <v>#VALUE!</v>
      </c>
      <c r="FF188" s="87" t="e">
        <f t="shared" ca="1" si="732"/>
        <v>#VALUE!</v>
      </c>
      <c r="FG188" s="87" t="e">
        <f t="shared" ca="1" si="733"/>
        <v>#VALUE!</v>
      </c>
      <c r="FH188" s="87" t="e">
        <f t="shared" ca="1" si="734"/>
        <v>#VALUE!</v>
      </c>
      <c r="FI188" s="87" t="e">
        <f t="shared" ca="1" si="735"/>
        <v>#VALUE!</v>
      </c>
      <c r="FJ188" s="87" t="e">
        <f t="shared" ca="1" si="736"/>
        <v>#VALUE!</v>
      </c>
      <c r="FK188" s="87" t="e">
        <f t="shared" ca="1" si="737"/>
        <v>#VALUE!</v>
      </c>
      <c r="FL188" s="87" t="e">
        <f t="shared" ca="1" si="738"/>
        <v>#VALUE!</v>
      </c>
      <c r="FM188" s="87" t="e">
        <f t="shared" ca="1" si="739"/>
        <v>#VALUE!</v>
      </c>
      <c r="FN188" s="87" t="e">
        <f t="shared" ca="1" si="740"/>
        <v>#VALUE!</v>
      </c>
      <c r="FO188" s="87" t="e">
        <f t="shared" ca="1" si="741"/>
        <v>#VALUE!</v>
      </c>
    </row>
    <row r="189" spans="1:171" x14ac:dyDescent="0.25">
      <c r="A189" s="87">
        <f t="shared" si="789"/>
        <v>180</v>
      </c>
      <c r="B189" s="87" t="e">
        <f t="shared" ca="1" si="744"/>
        <v>#N/A</v>
      </c>
      <c r="C189" s="87" t="e">
        <f t="shared" ca="1" si="745"/>
        <v>#REF!</v>
      </c>
      <c r="D189" s="87" t="e">
        <f t="shared" ca="1" si="746"/>
        <v>#REF!</v>
      </c>
      <c r="E189" s="87" t="e">
        <f t="shared" ca="1" si="747"/>
        <v>#REF!</v>
      </c>
      <c r="F189" s="87" t="e">
        <f t="shared" ca="1" si="748"/>
        <v>#REF!</v>
      </c>
      <c r="G189" s="87" t="e">
        <f t="shared" ca="1" si="749"/>
        <v>#REF!</v>
      </c>
      <c r="H189" s="87" t="e">
        <f t="shared" ca="1" si="750"/>
        <v>#REF!</v>
      </c>
      <c r="I189" s="87" t="e">
        <f t="shared" ca="1" si="751"/>
        <v>#REF!</v>
      </c>
      <c r="J189" s="87" t="e">
        <f t="shared" ca="1" si="752"/>
        <v>#REF!</v>
      </c>
      <c r="K189" s="87" t="e">
        <f t="shared" ca="1" si="753"/>
        <v>#REF!</v>
      </c>
      <c r="L189" s="87" t="e">
        <f t="shared" ca="1" si="754"/>
        <v>#REF!</v>
      </c>
      <c r="M189" s="87" t="e">
        <f t="shared" ca="1" si="755"/>
        <v>#REF!</v>
      </c>
      <c r="N189" s="87" t="e">
        <f t="shared" ca="1" si="756"/>
        <v>#REF!</v>
      </c>
      <c r="O189" s="87" t="e">
        <f t="shared" ca="1" si="757"/>
        <v>#REF!</v>
      </c>
      <c r="P189" s="87" t="e">
        <f t="shared" ca="1" si="758"/>
        <v>#REF!</v>
      </c>
      <c r="Q189" s="87" t="e">
        <f t="shared" ca="1" si="862"/>
        <v>#REF!</v>
      </c>
      <c r="R189" s="87" t="e">
        <f t="shared" ca="1" si="862"/>
        <v>#REF!</v>
      </c>
      <c r="S189" s="87" t="e">
        <f t="shared" ca="1" si="862"/>
        <v>#REF!</v>
      </c>
      <c r="T189" s="87" t="e">
        <f t="shared" ca="1" si="862"/>
        <v>#REF!</v>
      </c>
      <c r="U189" s="87" t="e">
        <f t="shared" ca="1" si="862"/>
        <v>#REF!</v>
      </c>
      <c r="X189" s="87">
        <f ca="1">Ranking!B185</f>
        <v>0</v>
      </c>
      <c r="Y189" s="87" t="e">
        <f ca="1">IF(AH189=0,0,Ranking!C185)</f>
        <v>#VALUE!</v>
      </c>
      <c r="Z189" s="91">
        <f ca="1">Ranking!G185</f>
        <v>0</v>
      </c>
      <c r="AA189" s="87" t="e">
        <f ca="1">MCA!ES188</f>
        <v>#REF!</v>
      </c>
      <c r="AB189" s="87">
        <f ca="1">MCA!ET188</f>
        <v>0</v>
      </c>
      <c r="AC189" s="87">
        <f ca="1">MCA!EU188</f>
        <v>0</v>
      </c>
      <c r="AD189" s="87" t="e">
        <f ca="1">INDEX('MCA-INPUT'!$C$22:$C$25,MATCH(AC189,$W$376:$W$379,0),1)</f>
        <v>#N/A</v>
      </c>
      <c r="AE189" s="87" t="e">
        <f t="shared" ca="1" si="652"/>
        <v>#VALUE!</v>
      </c>
      <c r="AF189" s="87">
        <f ca="1">MATCH(AB189,$AB$7:AB189,0)</f>
        <v>1</v>
      </c>
      <c r="AG189" s="87" t="str">
        <f t="shared" ca="1" si="653"/>
        <v>00</v>
      </c>
      <c r="AH189" s="87" t="e">
        <f t="shared" ca="1" si="654"/>
        <v>#VALUE!</v>
      </c>
      <c r="AI189" s="87" t="e">
        <f t="shared" ca="1" si="675"/>
        <v>#VALUE!</v>
      </c>
      <c r="AK189" s="87" t="e">
        <f t="shared" ca="1" si="655"/>
        <v>#VALUE!</v>
      </c>
      <c r="AL189" s="87" t="e">
        <f t="shared" ca="1" si="676"/>
        <v>#VALUE!</v>
      </c>
      <c r="AM189" s="87" t="e">
        <f t="shared" ca="1" si="656"/>
        <v>#VALUE!</v>
      </c>
      <c r="AN189" s="87" t="e">
        <f t="shared" ref="AN189:BA189" ca="1" si="869">IF(AM189&gt;0,2,IF($AL189&lt;=AN$5,1,0))</f>
        <v>#VALUE!</v>
      </c>
      <c r="AO189" s="87" t="e">
        <f t="shared" ca="1" si="869"/>
        <v>#VALUE!</v>
      </c>
      <c r="AP189" s="87" t="e">
        <f t="shared" ca="1" si="869"/>
        <v>#VALUE!</v>
      </c>
      <c r="AQ189" s="87" t="e">
        <f t="shared" ca="1" si="869"/>
        <v>#VALUE!</v>
      </c>
      <c r="AR189" s="87" t="e">
        <f t="shared" ca="1" si="869"/>
        <v>#VALUE!</v>
      </c>
      <c r="AS189" s="87" t="e">
        <f t="shared" ca="1" si="869"/>
        <v>#VALUE!</v>
      </c>
      <c r="AT189" s="87" t="e">
        <f t="shared" ca="1" si="869"/>
        <v>#VALUE!</v>
      </c>
      <c r="AU189" s="87" t="e">
        <f t="shared" ca="1" si="869"/>
        <v>#VALUE!</v>
      </c>
      <c r="AV189" s="87" t="e">
        <f t="shared" ca="1" si="869"/>
        <v>#VALUE!</v>
      </c>
      <c r="AW189" s="87" t="e">
        <f t="shared" ca="1" si="869"/>
        <v>#VALUE!</v>
      </c>
      <c r="AX189" s="87" t="e">
        <f t="shared" ca="1" si="869"/>
        <v>#VALUE!</v>
      </c>
      <c r="AY189" s="87" t="e">
        <f t="shared" ca="1" si="869"/>
        <v>#VALUE!</v>
      </c>
      <c r="AZ189" s="87" t="e">
        <f t="shared" ca="1" si="869"/>
        <v>#VALUE!</v>
      </c>
      <c r="BA189" s="87" t="e">
        <f t="shared" ca="1" si="869"/>
        <v>#VALUE!</v>
      </c>
      <c r="BB189" s="87" t="e">
        <f t="shared" ref="BB189:BF189" ca="1" si="870">IF(BA189&gt;0,2,IF($AL189&lt;=BB$5,1,0))</f>
        <v>#VALUE!</v>
      </c>
      <c r="BC189" s="87" t="e">
        <f t="shared" ca="1" si="870"/>
        <v>#VALUE!</v>
      </c>
      <c r="BD189" s="87" t="e">
        <f t="shared" ca="1" si="870"/>
        <v>#VALUE!</v>
      </c>
      <c r="BE189" s="87" t="e">
        <f t="shared" ca="1" si="870"/>
        <v>#VALUE!</v>
      </c>
      <c r="BF189" s="87" t="e">
        <f t="shared" ca="1" si="870"/>
        <v>#VALUE!</v>
      </c>
      <c r="BH189" s="87" t="e">
        <f t="shared" ca="1" si="659"/>
        <v>#VALUE!</v>
      </c>
      <c r="BI189" s="87" t="e">
        <f t="shared" ca="1" si="660"/>
        <v>#VALUE!</v>
      </c>
      <c r="BJ189" s="87" t="e">
        <f t="shared" ca="1" si="661"/>
        <v>#VALUE!</v>
      </c>
      <c r="BK189" s="87" t="e">
        <f t="shared" ca="1" si="662"/>
        <v>#VALUE!</v>
      </c>
      <c r="BL189" s="87" t="e">
        <f t="shared" ca="1" si="663"/>
        <v>#VALUE!</v>
      </c>
      <c r="BM189" s="87" t="e">
        <f t="shared" ca="1" si="664"/>
        <v>#VALUE!</v>
      </c>
      <c r="BN189" s="87" t="e">
        <f t="shared" ca="1" si="665"/>
        <v>#VALUE!</v>
      </c>
      <c r="BO189" s="87" t="e">
        <f t="shared" ca="1" si="666"/>
        <v>#VALUE!</v>
      </c>
      <c r="BP189" s="87" t="e">
        <f t="shared" ca="1" si="667"/>
        <v>#VALUE!</v>
      </c>
      <c r="BQ189" s="87" t="e">
        <f t="shared" ca="1" si="668"/>
        <v>#VALUE!</v>
      </c>
      <c r="BR189" s="87" t="e">
        <f t="shared" ca="1" si="669"/>
        <v>#VALUE!</v>
      </c>
      <c r="BS189" s="87" t="e">
        <f t="shared" ca="1" si="670"/>
        <v>#VALUE!</v>
      </c>
      <c r="BT189" s="87" t="e">
        <f t="shared" ca="1" si="671"/>
        <v>#VALUE!</v>
      </c>
      <c r="BU189" s="87" t="e">
        <f t="shared" ca="1" si="672"/>
        <v>#VALUE!</v>
      </c>
      <c r="BV189" s="87" t="e">
        <f t="shared" ca="1" si="673"/>
        <v>#VALUE!</v>
      </c>
      <c r="BW189" s="87" t="e">
        <f t="shared" ca="1" si="857"/>
        <v>#VALUE!</v>
      </c>
      <c r="BX189" s="87" t="e">
        <f t="shared" ca="1" si="857"/>
        <v>#VALUE!</v>
      </c>
      <c r="BY189" s="87" t="e">
        <f t="shared" ca="1" si="857"/>
        <v>#VALUE!</v>
      </c>
      <c r="BZ189" s="87" t="e">
        <f t="shared" ca="1" si="857"/>
        <v>#VALUE!</v>
      </c>
      <c r="CA189" s="87" t="e">
        <f t="shared" ca="1" si="857"/>
        <v>#VALUE!</v>
      </c>
      <c r="CD189" s="87" t="e">
        <f t="array" aca="1" ref="CD189" ca="1">IF(CD188=0,0,MIN(IF(CD$7:CD$109&gt;CD188,CD$7:CD$109,"")))</f>
        <v>#N/A</v>
      </c>
      <c r="CE189" s="87" t="e">
        <f t="array" aca="1" ref="CE189" ca="1">IF(CE188=0,0,MIN(IF(CE$7:CE$109&gt;CE188,CE$7:CE$109,"")))</f>
        <v>#REF!</v>
      </c>
      <c r="CF189" s="87" t="e">
        <f t="array" aca="1" ref="CF189" ca="1">IF(CF188=0,0,MIN(IF(CF$7:CF$109&gt;CF188,CF$7:CF$109,"")))</f>
        <v>#REF!</v>
      </c>
      <c r="CG189" s="87" t="e">
        <f t="array" aca="1" ref="CG189" ca="1">IF(CG188=0,0,MIN(IF(CG$7:CG$109&gt;CG188,CG$7:CG$109,"")))</f>
        <v>#REF!</v>
      </c>
      <c r="CH189" s="87" t="e">
        <f t="array" aca="1" ref="CH189" ca="1">IF(CH188=0,0,MIN(IF(CH$7:CH$109&gt;CH188,CH$7:CH$109,"")))</f>
        <v>#REF!</v>
      </c>
      <c r="CI189" s="87" t="e">
        <f t="array" aca="1" ref="CI189" ca="1">IF(CI188=0,0,MIN(IF(CI$7:CI$109&gt;CI188,CI$7:CI$109,"")))</f>
        <v>#REF!</v>
      </c>
      <c r="CJ189" s="87" t="e">
        <f t="array" aca="1" ref="CJ189" ca="1">IF(CJ188=0,0,MIN(IF(CJ$7:CJ$109&gt;CJ188,CJ$7:CJ$109,"")))</f>
        <v>#REF!</v>
      </c>
      <c r="CK189" s="87" t="e">
        <f t="array" aca="1" ref="CK189" ca="1">IF(CK188=0,0,MIN(IF(CK$7:CK$109&gt;CK188,CK$7:CK$109,"")))</f>
        <v>#REF!</v>
      </c>
      <c r="CL189" s="87" t="e">
        <f t="array" aca="1" ref="CL189" ca="1">IF(CL188=0,0,MIN(IF(CL$7:CL$109&gt;CL188,CL$7:CL$109,"")))</f>
        <v>#REF!</v>
      </c>
      <c r="CM189" s="87" t="e">
        <f t="array" aca="1" ref="CM189" ca="1">IF(CM188=0,0,MIN(IF(CM$7:CM$109&gt;CM188,CM$7:CM$109,"")))</f>
        <v>#REF!</v>
      </c>
      <c r="CN189" s="87" t="e">
        <f t="array" aca="1" ref="CN189" ca="1">IF(CN188=0,0,MIN(IF(CN$7:CN$109&gt;CN188,CN$7:CN$109,"")))</f>
        <v>#REF!</v>
      </c>
      <c r="CO189" s="87" t="e">
        <f t="array" aca="1" ref="CO189" ca="1">IF(CO188=0,0,MIN(IF(CO$7:CO$109&gt;CO188,CO$7:CO$109,"")))</f>
        <v>#REF!</v>
      </c>
      <c r="CP189" s="87" t="e">
        <f t="array" aca="1" ref="CP189" ca="1">IF(CP188=0,0,MIN(IF(CP$7:CP$109&gt;CP188,CP$7:CP$109,"")))</f>
        <v>#REF!</v>
      </c>
      <c r="CQ189" s="87" t="e">
        <f t="array" aca="1" ref="CQ189" ca="1">IF(CQ188=0,0,MIN(IF(CQ$7:CQ$109&gt;CQ188,CQ$7:CQ$109,"")))</f>
        <v>#REF!</v>
      </c>
      <c r="CR189" s="87" t="e">
        <f t="array" aca="1" ref="CR189" ca="1">IF(CR188=0,0,MIN(IF(CR$7:CR$109&gt;CR188,CR$7:CR$109,"")))</f>
        <v>#REF!</v>
      </c>
      <c r="CS189" s="87" t="e">
        <f t="array" aca="1" ref="CS189" ca="1">IF(CS188=0,0,MIN(IF(CS$7:CS$109&gt;CS188,CS$7:CS$109,"")))</f>
        <v>#REF!</v>
      </c>
      <c r="CT189" s="87" t="e">
        <f t="array" aca="1" ref="CT189" ca="1">IF(CT188=0,0,MIN(IF(CT$7:CT$109&gt;CT188,CT$7:CT$109,"")))</f>
        <v>#REF!</v>
      </c>
      <c r="CU189" s="87" t="e">
        <f t="array" aca="1" ref="CU189" ca="1">IF(CU188=0,0,MIN(IF(CU$7:CU$109&gt;CU188,CU$7:CU$109,"")))</f>
        <v>#REF!</v>
      </c>
      <c r="CV189" s="87" t="e">
        <f t="array" aca="1" ref="CV189" ca="1">IF(CV188=0,0,MIN(IF(CV$7:CV$109&gt;CV188,CV$7:CV$109,"")))</f>
        <v>#REF!</v>
      </c>
      <c r="CW189" s="87" t="e">
        <f t="array" aca="1" ref="CW189" ca="1">IF(CW188=0,0,MIN(IF(CW$7:CW$109&gt;CW188,CW$7:CW$109,"")))</f>
        <v>#REF!</v>
      </c>
      <c r="DC189" s="87" t="e">
        <f t="shared" ca="1" si="679"/>
        <v>#VALUE!</v>
      </c>
      <c r="DD189" s="87" t="e">
        <f t="shared" ca="1" si="680"/>
        <v>#VALUE!</v>
      </c>
      <c r="DE189" s="87" t="e">
        <f t="shared" ca="1" si="681"/>
        <v>#VALUE!</v>
      </c>
      <c r="DF189" s="87" t="e">
        <f t="shared" ca="1" si="682"/>
        <v>#VALUE!</v>
      </c>
      <c r="DG189" s="87" t="e">
        <f t="shared" ca="1" si="683"/>
        <v>#VALUE!</v>
      </c>
      <c r="DH189" s="87" t="e">
        <f t="shared" ca="1" si="684"/>
        <v>#VALUE!</v>
      </c>
      <c r="DI189" s="87" t="e">
        <f t="shared" ca="1" si="685"/>
        <v>#VALUE!</v>
      </c>
      <c r="DJ189" s="87" t="e">
        <f t="shared" ca="1" si="686"/>
        <v>#VALUE!</v>
      </c>
      <c r="DK189" s="87" t="e">
        <f t="shared" ca="1" si="687"/>
        <v>#VALUE!</v>
      </c>
      <c r="DL189" s="87" t="e">
        <f t="shared" ca="1" si="688"/>
        <v>#VALUE!</v>
      </c>
      <c r="DM189" s="87" t="e">
        <f t="shared" ca="1" si="689"/>
        <v>#VALUE!</v>
      </c>
      <c r="DN189" s="87" t="e">
        <f t="shared" ca="1" si="690"/>
        <v>#VALUE!</v>
      </c>
      <c r="DO189" s="87" t="e">
        <f t="shared" ca="1" si="691"/>
        <v>#VALUE!</v>
      </c>
      <c r="DP189" s="87" t="e">
        <f t="shared" ca="1" si="692"/>
        <v>#VALUE!</v>
      </c>
      <c r="DQ189" s="87" t="e">
        <f t="shared" ca="1" si="693"/>
        <v>#VALUE!</v>
      </c>
      <c r="DR189" s="87" t="e">
        <f t="shared" ca="1" si="694"/>
        <v>#VALUE!</v>
      </c>
      <c r="DS189" s="87" t="e">
        <f t="shared" ca="1" si="695"/>
        <v>#VALUE!</v>
      </c>
      <c r="DT189" s="87" t="e">
        <f t="shared" ca="1" si="696"/>
        <v>#VALUE!</v>
      </c>
      <c r="DU189" s="87" t="e">
        <f t="shared" ca="1" si="697"/>
        <v>#VALUE!</v>
      </c>
      <c r="DV189" s="87" t="e">
        <f t="shared" ca="1" si="698"/>
        <v>#VALUE!</v>
      </c>
      <c r="DW189" s="87" t="e">
        <f t="shared" ca="1" si="699"/>
        <v>#VALUE!</v>
      </c>
      <c r="DY189" s="87" t="e">
        <f t="shared" ca="1" si="700"/>
        <v>#VALUE!</v>
      </c>
      <c r="DZ189" s="87" t="e">
        <f t="shared" ca="1" si="701"/>
        <v>#VALUE!</v>
      </c>
      <c r="EA189" s="87" t="e">
        <f t="shared" ca="1" si="702"/>
        <v>#VALUE!</v>
      </c>
      <c r="EB189" s="87" t="e">
        <f t="shared" ca="1" si="703"/>
        <v>#VALUE!</v>
      </c>
      <c r="EC189" s="87" t="e">
        <f t="shared" ca="1" si="704"/>
        <v>#VALUE!</v>
      </c>
      <c r="ED189" s="87" t="e">
        <f t="shared" ca="1" si="705"/>
        <v>#VALUE!</v>
      </c>
      <c r="EE189" s="87" t="e">
        <f t="shared" ca="1" si="706"/>
        <v>#VALUE!</v>
      </c>
      <c r="EF189" s="87" t="e">
        <f t="shared" ca="1" si="707"/>
        <v>#VALUE!</v>
      </c>
      <c r="EG189" s="87" t="e">
        <f t="shared" ca="1" si="708"/>
        <v>#VALUE!</v>
      </c>
      <c r="EH189" s="87" t="e">
        <f t="shared" ca="1" si="709"/>
        <v>#VALUE!</v>
      </c>
      <c r="EI189" s="87" t="e">
        <f t="shared" ca="1" si="710"/>
        <v>#VALUE!</v>
      </c>
      <c r="EJ189" s="87" t="e">
        <f t="shared" ca="1" si="711"/>
        <v>#VALUE!</v>
      </c>
      <c r="EK189" s="87" t="e">
        <f t="shared" ca="1" si="712"/>
        <v>#VALUE!</v>
      </c>
      <c r="EL189" s="87" t="e">
        <f t="shared" ca="1" si="713"/>
        <v>#VALUE!</v>
      </c>
      <c r="EM189" s="87" t="e">
        <f t="shared" ca="1" si="714"/>
        <v>#VALUE!</v>
      </c>
      <c r="EN189" s="87" t="e">
        <f t="shared" ca="1" si="715"/>
        <v>#VALUE!</v>
      </c>
      <c r="EO189" s="87" t="e">
        <f t="shared" ca="1" si="716"/>
        <v>#VALUE!</v>
      </c>
      <c r="EP189" s="87" t="e">
        <f t="shared" ca="1" si="717"/>
        <v>#VALUE!</v>
      </c>
      <c r="EQ189" s="87" t="e">
        <f t="shared" ca="1" si="718"/>
        <v>#VALUE!</v>
      </c>
      <c r="ER189" s="87" t="e">
        <f t="shared" ca="1" si="719"/>
        <v>#VALUE!</v>
      </c>
      <c r="ES189" s="87" t="e">
        <f t="shared" ca="1" si="720"/>
        <v>#VALUE!</v>
      </c>
      <c r="EU189" s="87" t="e">
        <f t="shared" ca="1" si="721"/>
        <v>#VALUE!</v>
      </c>
      <c r="EV189" s="87" t="e">
        <f t="shared" ca="1" si="722"/>
        <v>#VALUE!</v>
      </c>
      <c r="EW189" s="87" t="e">
        <f t="shared" ca="1" si="723"/>
        <v>#VALUE!</v>
      </c>
      <c r="EX189" s="87" t="e">
        <f t="shared" ca="1" si="724"/>
        <v>#VALUE!</v>
      </c>
      <c r="EY189" s="87" t="e">
        <f t="shared" ca="1" si="725"/>
        <v>#VALUE!</v>
      </c>
      <c r="EZ189" s="87" t="e">
        <f t="shared" ca="1" si="726"/>
        <v>#VALUE!</v>
      </c>
      <c r="FA189" s="87" t="e">
        <f t="shared" ca="1" si="727"/>
        <v>#VALUE!</v>
      </c>
      <c r="FB189" s="87" t="e">
        <f t="shared" ca="1" si="728"/>
        <v>#VALUE!</v>
      </c>
      <c r="FC189" s="87" t="e">
        <f t="shared" ca="1" si="729"/>
        <v>#VALUE!</v>
      </c>
      <c r="FD189" s="87" t="e">
        <f t="shared" ca="1" si="730"/>
        <v>#VALUE!</v>
      </c>
      <c r="FE189" s="87" t="e">
        <f t="shared" ca="1" si="731"/>
        <v>#VALUE!</v>
      </c>
      <c r="FF189" s="87" t="e">
        <f t="shared" ca="1" si="732"/>
        <v>#VALUE!</v>
      </c>
      <c r="FG189" s="87" t="e">
        <f t="shared" ca="1" si="733"/>
        <v>#VALUE!</v>
      </c>
      <c r="FH189" s="87" t="e">
        <f t="shared" ca="1" si="734"/>
        <v>#VALUE!</v>
      </c>
      <c r="FI189" s="87" t="e">
        <f t="shared" ca="1" si="735"/>
        <v>#VALUE!</v>
      </c>
      <c r="FJ189" s="87" t="e">
        <f t="shared" ca="1" si="736"/>
        <v>#VALUE!</v>
      </c>
      <c r="FK189" s="87" t="e">
        <f t="shared" ca="1" si="737"/>
        <v>#VALUE!</v>
      </c>
      <c r="FL189" s="87" t="e">
        <f t="shared" ca="1" si="738"/>
        <v>#VALUE!</v>
      </c>
      <c r="FM189" s="87" t="e">
        <f t="shared" ca="1" si="739"/>
        <v>#VALUE!</v>
      </c>
      <c r="FN189" s="87" t="e">
        <f t="shared" ca="1" si="740"/>
        <v>#VALUE!</v>
      </c>
      <c r="FO189" s="87" t="e">
        <f t="shared" ca="1" si="741"/>
        <v>#VALUE!</v>
      </c>
    </row>
    <row r="190" spans="1:171" x14ac:dyDescent="0.25">
      <c r="A190" s="87">
        <f t="shared" si="789"/>
        <v>181</v>
      </c>
      <c r="B190" s="87" t="e">
        <f t="shared" ca="1" si="744"/>
        <v>#N/A</v>
      </c>
      <c r="C190" s="87" t="e">
        <f t="shared" ca="1" si="745"/>
        <v>#REF!</v>
      </c>
      <c r="D190" s="87" t="e">
        <f t="shared" ca="1" si="746"/>
        <v>#REF!</v>
      </c>
      <c r="E190" s="87" t="e">
        <f t="shared" ca="1" si="747"/>
        <v>#REF!</v>
      </c>
      <c r="F190" s="87" t="e">
        <f t="shared" ca="1" si="748"/>
        <v>#REF!</v>
      </c>
      <c r="G190" s="87" t="e">
        <f t="shared" ca="1" si="749"/>
        <v>#REF!</v>
      </c>
      <c r="H190" s="87" t="e">
        <f t="shared" ca="1" si="750"/>
        <v>#REF!</v>
      </c>
      <c r="I190" s="87" t="e">
        <f t="shared" ca="1" si="751"/>
        <v>#REF!</v>
      </c>
      <c r="J190" s="87" t="e">
        <f t="shared" ca="1" si="752"/>
        <v>#REF!</v>
      </c>
      <c r="K190" s="87" t="e">
        <f t="shared" ca="1" si="753"/>
        <v>#REF!</v>
      </c>
      <c r="L190" s="87" t="e">
        <f t="shared" ca="1" si="754"/>
        <v>#REF!</v>
      </c>
      <c r="M190" s="87" t="e">
        <f t="shared" ca="1" si="755"/>
        <v>#REF!</v>
      </c>
      <c r="N190" s="87" t="e">
        <f t="shared" ca="1" si="756"/>
        <v>#REF!</v>
      </c>
      <c r="O190" s="87" t="e">
        <f t="shared" ca="1" si="757"/>
        <v>#REF!</v>
      </c>
      <c r="P190" s="87" t="e">
        <f t="shared" ca="1" si="758"/>
        <v>#REF!</v>
      </c>
      <c r="Q190" s="87" t="e">
        <f t="shared" ca="1" si="862"/>
        <v>#REF!</v>
      </c>
      <c r="R190" s="87" t="e">
        <f t="shared" ca="1" si="862"/>
        <v>#REF!</v>
      </c>
      <c r="S190" s="87" t="e">
        <f t="shared" ca="1" si="862"/>
        <v>#REF!</v>
      </c>
      <c r="T190" s="87" t="e">
        <f t="shared" ca="1" si="862"/>
        <v>#REF!</v>
      </c>
      <c r="U190" s="87" t="e">
        <f t="shared" ca="1" si="862"/>
        <v>#REF!</v>
      </c>
      <c r="X190" s="87">
        <f ca="1">Ranking!B186</f>
        <v>0</v>
      </c>
      <c r="Y190" s="87" t="e">
        <f ca="1">IF(AH190=0,0,Ranking!C186)</f>
        <v>#VALUE!</v>
      </c>
      <c r="Z190" s="91">
        <f ca="1">Ranking!G186</f>
        <v>0</v>
      </c>
      <c r="AA190" s="87" t="e">
        <f ca="1">MCA!ES189</f>
        <v>#REF!</v>
      </c>
      <c r="AB190" s="87">
        <f ca="1">MCA!ET189</f>
        <v>0</v>
      </c>
      <c r="AC190" s="87">
        <f ca="1">MCA!EU189</f>
        <v>0</v>
      </c>
      <c r="AD190" s="87" t="e">
        <f ca="1">INDEX('MCA-INPUT'!$C$22:$C$25,MATCH(AC190,$W$376:$W$379,0),1)</f>
        <v>#N/A</v>
      </c>
      <c r="AE190" s="87" t="e">
        <f t="shared" ca="1" si="652"/>
        <v>#VALUE!</v>
      </c>
      <c r="AF190" s="87">
        <f ca="1">MATCH(AB190,$AB$7:AB190,0)</f>
        <v>1</v>
      </c>
      <c r="AG190" s="87" t="str">
        <f t="shared" ca="1" si="653"/>
        <v>00</v>
      </c>
      <c r="AH190" s="87" t="e">
        <f t="shared" ca="1" si="654"/>
        <v>#VALUE!</v>
      </c>
      <c r="AI190" s="87" t="e">
        <f t="shared" ca="1" si="675"/>
        <v>#VALUE!</v>
      </c>
      <c r="AK190" s="87" t="e">
        <f t="shared" ca="1" si="655"/>
        <v>#VALUE!</v>
      </c>
      <c r="AL190" s="87" t="e">
        <f t="shared" ca="1" si="676"/>
        <v>#VALUE!</v>
      </c>
      <c r="AM190" s="87" t="e">
        <f t="shared" ca="1" si="656"/>
        <v>#VALUE!</v>
      </c>
      <c r="AN190" s="87" t="e">
        <f t="shared" ref="AN190:BA190" ca="1" si="871">IF(AM190&gt;0,2,IF($AL190&lt;=AN$5,1,0))</f>
        <v>#VALUE!</v>
      </c>
      <c r="AO190" s="87" t="e">
        <f t="shared" ca="1" si="871"/>
        <v>#VALUE!</v>
      </c>
      <c r="AP190" s="87" t="e">
        <f t="shared" ca="1" si="871"/>
        <v>#VALUE!</v>
      </c>
      <c r="AQ190" s="87" t="e">
        <f t="shared" ca="1" si="871"/>
        <v>#VALUE!</v>
      </c>
      <c r="AR190" s="87" t="e">
        <f t="shared" ca="1" si="871"/>
        <v>#VALUE!</v>
      </c>
      <c r="AS190" s="87" t="e">
        <f t="shared" ca="1" si="871"/>
        <v>#VALUE!</v>
      </c>
      <c r="AT190" s="87" t="e">
        <f t="shared" ca="1" si="871"/>
        <v>#VALUE!</v>
      </c>
      <c r="AU190" s="87" t="e">
        <f t="shared" ca="1" si="871"/>
        <v>#VALUE!</v>
      </c>
      <c r="AV190" s="87" t="e">
        <f t="shared" ca="1" si="871"/>
        <v>#VALUE!</v>
      </c>
      <c r="AW190" s="87" t="e">
        <f t="shared" ca="1" si="871"/>
        <v>#VALUE!</v>
      </c>
      <c r="AX190" s="87" t="e">
        <f t="shared" ca="1" si="871"/>
        <v>#VALUE!</v>
      </c>
      <c r="AY190" s="87" t="e">
        <f t="shared" ca="1" si="871"/>
        <v>#VALUE!</v>
      </c>
      <c r="AZ190" s="87" t="e">
        <f t="shared" ca="1" si="871"/>
        <v>#VALUE!</v>
      </c>
      <c r="BA190" s="87" t="e">
        <f t="shared" ca="1" si="871"/>
        <v>#VALUE!</v>
      </c>
      <c r="BB190" s="87" t="e">
        <f t="shared" ref="BB190:BF190" ca="1" si="872">IF(BA190&gt;0,2,IF($AL190&lt;=BB$5,1,0))</f>
        <v>#VALUE!</v>
      </c>
      <c r="BC190" s="87" t="e">
        <f t="shared" ca="1" si="872"/>
        <v>#VALUE!</v>
      </c>
      <c r="BD190" s="87" t="e">
        <f t="shared" ca="1" si="872"/>
        <v>#VALUE!</v>
      </c>
      <c r="BE190" s="87" t="e">
        <f t="shared" ca="1" si="872"/>
        <v>#VALUE!</v>
      </c>
      <c r="BF190" s="87" t="e">
        <f t="shared" ca="1" si="872"/>
        <v>#VALUE!</v>
      </c>
      <c r="BH190" s="87" t="e">
        <f t="shared" ca="1" si="659"/>
        <v>#VALUE!</v>
      </c>
      <c r="BI190" s="87" t="e">
        <f t="shared" ca="1" si="660"/>
        <v>#VALUE!</v>
      </c>
      <c r="BJ190" s="87" t="e">
        <f t="shared" ca="1" si="661"/>
        <v>#VALUE!</v>
      </c>
      <c r="BK190" s="87" t="e">
        <f t="shared" ca="1" si="662"/>
        <v>#VALUE!</v>
      </c>
      <c r="BL190" s="87" t="e">
        <f t="shared" ca="1" si="663"/>
        <v>#VALUE!</v>
      </c>
      <c r="BM190" s="87" t="e">
        <f t="shared" ca="1" si="664"/>
        <v>#VALUE!</v>
      </c>
      <c r="BN190" s="87" t="e">
        <f t="shared" ca="1" si="665"/>
        <v>#VALUE!</v>
      </c>
      <c r="BO190" s="87" t="e">
        <f t="shared" ca="1" si="666"/>
        <v>#VALUE!</v>
      </c>
      <c r="BP190" s="87" t="e">
        <f t="shared" ca="1" si="667"/>
        <v>#VALUE!</v>
      </c>
      <c r="BQ190" s="87" t="e">
        <f t="shared" ca="1" si="668"/>
        <v>#VALUE!</v>
      </c>
      <c r="BR190" s="87" t="e">
        <f t="shared" ca="1" si="669"/>
        <v>#VALUE!</v>
      </c>
      <c r="BS190" s="87" t="e">
        <f t="shared" ca="1" si="670"/>
        <v>#VALUE!</v>
      </c>
      <c r="BT190" s="87" t="e">
        <f t="shared" ca="1" si="671"/>
        <v>#VALUE!</v>
      </c>
      <c r="BU190" s="87" t="e">
        <f t="shared" ca="1" si="672"/>
        <v>#VALUE!</v>
      </c>
      <c r="BV190" s="87" t="e">
        <f t="shared" ca="1" si="673"/>
        <v>#VALUE!</v>
      </c>
      <c r="BW190" s="87" t="e">
        <f t="shared" ca="1" si="857"/>
        <v>#VALUE!</v>
      </c>
      <c r="BX190" s="87" t="e">
        <f t="shared" ca="1" si="857"/>
        <v>#VALUE!</v>
      </c>
      <c r="BY190" s="87" t="e">
        <f t="shared" ca="1" si="857"/>
        <v>#VALUE!</v>
      </c>
      <c r="BZ190" s="87" t="e">
        <f t="shared" ca="1" si="857"/>
        <v>#VALUE!</v>
      </c>
      <c r="CA190" s="87" t="e">
        <f t="shared" ca="1" si="857"/>
        <v>#VALUE!</v>
      </c>
      <c r="CD190" s="87" t="e">
        <f t="array" aca="1" ref="CD190" ca="1">IF(CD189=0,0,MIN(IF(CD$7:CD$109&gt;CD189,CD$7:CD$109,"")))</f>
        <v>#N/A</v>
      </c>
      <c r="CE190" s="87" t="e">
        <f t="array" aca="1" ref="CE190" ca="1">IF(CE189=0,0,MIN(IF(CE$7:CE$109&gt;CE189,CE$7:CE$109,"")))</f>
        <v>#REF!</v>
      </c>
      <c r="CF190" s="87" t="e">
        <f t="array" aca="1" ref="CF190" ca="1">IF(CF189=0,0,MIN(IF(CF$7:CF$109&gt;CF189,CF$7:CF$109,"")))</f>
        <v>#REF!</v>
      </c>
      <c r="CG190" s="87" t="e">
        <f t="array" aca="1" ref="CG190" ca="1">IF(CG189=0,0,MIN(IF(CG$7:CG$109&gt;CG189,CG$7:CG$109,"")))</f>
        <v>#REF!</v>
      </c>
      <c r="CH190" s="87" t="e">
        <f t="array" aca="1" ref="CH190" ca="1">IF(CH189=0,0,MIN(IF(CH$7:CH$109&gt;CH189,CH$7:CH$109,"")))</f>
        <v>#REF!</v>
      </c>
      <c r="CI190" s="87" t="e">
        <f t="array" aca="1" ref="CI190" ca="1">IF(CI189=0,0,MIN(IF(CI$7:CI$109&gt;CI189,CI$7:CI$109,"")))</f>
        <v>#REF!</v>
      </c>
      <c r="CJ190" s="87" t="e">
        <f t="array" aca="1" ref="CJ190" ca="1">IF(CJ189=0,0,MIN(IF(CJ$7:CJ$109&gt;CJ189,CJ$7:CJ$109,"")))</f>
        <v>#REF!</v>
      </c>
      <c r="CK190" s="87" t="e">
        <f t="array" aca="1" ref="CK190" ca="1">IF(CK189=0,0,MIN(IF(CK$7:CK$109&gt;CK189,CK$7:CK$109,"")))</f>
        <v>#REF!</v>
      </c>
      <c r="CL190" s="87" t="e">
        <f t="array" aca="1" ref="CL190" ca="1">IF(CL189=0,0,MIN(IF(CL$7:CL$109&gt;CL189,CL$7:CL$109,"")))</f>
        <v>#REF!</v>
      </c>
      <c r="CM190" s="87" t="e">
        <f t="array" aca="1" ref="CM190" ca="1">IF(CM189=0,0,MIN(IF(CM$7:CM$109&gt;CM189,CM$7:CM$109,"")))</f>
        <v>#REF!</v>
      </c>
      <c r="CN190" s="87" t="e">
        <f t="array" aca="1" ref="CN190" ca="1">IF(CN189=0,0,MIN(IF(CN$7:CN$109&gt;CN189,CN$7:CN$109,"")))</f>
        <v>#REF!</v>
      </c>
      <c r="CO190" s="87" t="e">
        <f t="array" aca="1" ref="CO190" ca="1">IF(CO189=0,0,MIN(IF(CO$7:CO$109&gt;CO189,CO$7:CO$109,"")))</f>
        <v>#REF!</v>
      </c>
      <c r="CP190" s="87" t="e">
        <f t="array" aca="1" ref="CP190" ca="1">IF(CP189=0,0,MIN(IF(CP$7:CP$109&gt;CP189,CP$7:CP$109,"")))</f>
        <v>#REF!</v>
      </c>
      <c r="CQ190" s="87" t="e">
        <f t="array" aca="1" ref="CQ190" ca="1">IF(CQ189=0,0,MIN(IF(CQ$7:CQ$109&gt;CQ189,CQ$7:CQ$109,"")))</f>
        <v>#REF!</v>
      </c>
      <c r="CR190" s="87" t="e">
        <f t="array" aca="1" ref="CR190" ca="1">IF(CR189=0,0,MIN(IF(CR$7:CR$109&gt;CR189,CR$7:CR$109,"")))</f>
        <v>#REF!</v>
      </c>
      <c r="CS190" s="87" t="e">
        <f t="array" aca="1" ref="CS190" ca="1">IF(CS189=0,0,MIN(IF(CS$7:CS$109&gt;CS189,CS$7:CS$109,"")))</f>
        <v>#REF!</v>
      </c>
      <c r="CT190" s="87" t="e">
        <f t="array" aca="1" ref="CT190" ca="1">IF(CT189=0,0,MIN(IF(CT$7:CT$109&gt;CT189,CT$7:CT$109,"")))</f>
        <v>#REF!</v>
      </c>
      <c r="CU190" s="87" t="e">
        <f t="array" aca="1" ref="CU190" ca="1">IF(CU189=0,0,MIN(IF(CU$7:CU$109&gt;CU189,CU$7:CU$109,"")))</f>
        <v>#REF!</v>
      </c>
      <c r="CV190" s="87" t="e">
        <f t="array" aca="1" ref="CV190" ca="1">IF(CV189=0,0,MIN(IF(CV$7:CV$109&gt;CV189,CV$7:CV$109,"")))</f>
        <v>#REF!</v>
      </c>
      <c r="CW190" s="87" t="e">
        <f t="array" aca="1" ref="CW190" ca="1">IF(CW189=0,0,MIN(IF(CW$7:CW$109&gt;CW189,CW$7:CW$109,"")))</f>
        <v>#REF!</v>
      </c>
      <c r="DC190" s="87" t="e">
        <f t="shared" ca="1" si="679"/>
        <v>#VALUE!</v>
      </c>
      <c r="DD190" s="87" t="e">
        <f t="shared" ca="1" si="680"/>
        <v>#VALUE!</v>
      </c>
      <c r="DE190" s="87" t="e">
        <f t="shared" ca="1" si="681"/>
        <v>#VALUE!</v>
      </c>
      <c r="DF190" s="87" t="e">
        <f t="shared" ca="1" si="682"/>
        <v>#VALUE!</v>
      </c>
      <c r="DG190" s="87" t="e">
        <f t="shared" ca="1" si="683"/>
        <v>#VALUE!</v>
      </c>
      <c r="DH190" s="87" t="e">
        <f t="shared" ca="1" si="684"/>
        <v>#VALUE!</v>
      </c>
      <c r="DI190" s="87" t="e">
        <f t="shared" ca="1" si="685"/>
        <v>#VALUE!</v>
      </c>
      <c r="DJ190" s="87" t="e">
        <f t="shared" ca="1" si="686"/>
        <v>#VALUE!</v>
      </c>
      <c r="DK190" s="87" t="e">
        <f t="shared" ca="1" si="687"/>
        <v>#VALUE!</v>
      </c>
      <c r="DL190" s="87" t="e">
        <f t="shared" ca="1" si="688"/>
        <v>#VALUE!</v>
      </c>
      <c r="DM190" s="87" t="e">
        <f t="shared" ca="1" si="689"/>
        <v>#VALUE!</v>
      </c>
      <c r="DN190" s="87" t="e">
        <f t="shared" ca="1" si="690"/>
        <v>#VALUE!</v>
      </c>
      <c r="DO190" s="87" t="e">
        <f t="shared" ca="1" si="691"/>
        <v>#VALUE!</v>
      </c>
      <c r="DP190" s="87" t="e">
        <f t="shared" ca="1" si="692"/>
        <v>#VALUE!</v>
      </c>
      <c r="DQ190" s="87" t="e">
        <f t="shared" ca="1" si="693"/>
        <v>#VALUE!</v>
      </c>
      <c r="DR190" s="87" t="e">
        <f t="shared" ca="1" si="694"/>
        <v>#VALUE!</v>
      </c>
      <c r="DS190" s="87" t="e">
        <f t="shared" ca="1" si="695"/>
        <v>#VALUE!</v>
      </c>
      <c r="DT190" s="87" t="e">
        <f t="shared" ca="1" si="696"/>
        <v>#VALUE!</v>
      </c>
      <c r="DU190" s="87" t="e">
        <f t="shared" ca="1" si="697"/>
        <v>#VALUE!</v>
      </c>
      <c r="DV190" s="87" t="e">
        <f t="shared" ca="1" si="698"/>
        <v>#VALUE!</v>
      </c>
      <c r="DW190" s="87" t="e">
        <f t="shared" ca="1" si="699"/>
        <v>#VALUE!</v>
      </c>
      <c r="DY190" s="87" t="e">
        <f t="shared" ca="1" si="700"/>
        <v>#VALUE!</v>
      </c>
      <c r="DZ190" s="87" t="e">
        <f t="shared" ca="1" si="701"/>
        <v>#VALUE!</v>
      </c>
      <c r="EA190" s="87" t="e">
        <f t="shared" ca="1" si="702"/>
        <v>#VALUE!</v>
      </c>
      <c r="EB190" s="87" t="e">
        <f t="shared" ca="1" si="703"/>
        <v>#VALUE!</v>
      </c>
      <c r="EC190" s="87" t="e">
        <f t="shared" ca="1" si="704"/>
        <v>#VALUE!</v>
      </c>
      <c r="ED190" s="87" t="e">
        <f t="shared" ca="1" si="705"/>
        <v>#VALUE!</v>
      </c>
      <c r="EE190" s="87" t="e">
        <f t="shared" ca="1" si="706"/>
        <v>#VALUE!</v>
      </c>
      <c r="EF190" s="87" t="e">
        <f t="shared" ca="1" si="707"/>
        <v>#VALUE!</v>
      </c>
      <c r="EG190" s="87" t="e">
        <f t="shared" ca="1" si="708"/>
        <v>#VALUE!</v>
      </c>
      <c r="EH190" s="87" t="e">
        <f t="shared" ca="1" si="709"/>
        <v>#VALUE!</v>
      </c>
      <c r="EI190" s="87" t="e">
        <f t="shared" ca="1" si="710"/>
        <v>#VALUE!</v>
      </c>
      <c r="EJ190" s="87" t="e">
        <f t="shared" ca="1" si="711"/>
        <v>#VALUE!</v>
      </c>
      <c r="EK190" s="87" t="e">
        <f t="shared" ca="1" si="712"/>
        <v>#VALUE!</v>
      </c>
      <c r="EL190" s="87" t="e">
        <f t="shared" ca="1" si="713"/>
        <v>#VALUE!</v>
      </c>
      <c r="EM190" s="87" t="e">
        <f t="shared" ca="1" si="714"/>
        <v>#VALUE!</v>
      </c>
      <c r="EN190" s="87" t="e">
        <f t="shared" ca="1" si="715"/>
        <v>#VALUE!</v>
      </c>
      <c r="EO190" s="87" t="e">
        <f t="shared" ca="1" si="716"/>
        <v>#VALUE!</v>
      </c>
      <c r="EP190" s="87" t="e">
        <f t="shared" ca="1" si="717"/>
        <v>#VALUE!</v>
      </c>
      <c r="EQ190" s="87" t="e">
        <f t="shared" ca="1" si="718"/>
        <v>#VALUE!</v>
      </c>
      <c r="ER190" s="87" t="e">
        <f t="shared" ca="1" si="719"/>
        <v>#VALUE!</v>
      </c>
      <c r="ES190" s="87" t="e">
        <f t="shared" ca="1" si="720"/>
        <v>#VALUE!</v>
      </c>
      <c r="EU190" s="87" t="e">
        <f t="shared" ca="1" si="721"/>
        <v>#VALUE!</v>
      </c>
      <c r="EV190" s="87" t="e">
        <f t="shared" ca="1" si="722"/>
        <v>#VALUE!</v>
      </c>
      <c r="EW190" s="87" t="e">
        <f t="shared" ca="1" si="723"/>
        <v>#VALUE!</v>
      </c>
      <c r="EX190" s="87" t="e">
        <f t="shared" ca="1" si="724"/>
        <v>#VALUE!</v>
      </c>
      <c r="EY190" s="87" t="e">
        <f t="shared" ca="1" si="725"/>
        <v>#VALUE!</v>
      </c>
      <c r="EZ190" s="87" t="e">
        <f t="shared" ca="1" si="726"/>
        <v>#VALUE!</v>
      </c>
      <c r="FA190" s="87" t="e">
        <f t="shared" ca="1" si="727"/>
        <v>#VALUE!</v>
      </c>
      <c r="FB190" s="87" t="e">
        <f t="shared" ca="1" si="728"/>
        <v>#VALUE!</v>
      </c>
      <c r="FC190" s="87" t="e">
        <f t="shared" ca="1" si="729"/>
        <v>#VALUE!</v>
      </c>
      <c r="FD190" s="87" t="e">
        <f t="shared" ca="1" si="730"/>
        <v>#VALUE!</v>
      </c>
      <c r="FE190" s="87" t="e">
        <f t="shared" ca="1" si="731"/>
        <v>#VALUE!</v>
      </c>
      <c r="FF190" s="87" t="e">
        <f t="shared" ca="1" si="732"/>
        <v>#VALUE!</v>
      </c>
      <c r="FG190" s="87" t="e">
        <f t="shared" ca="1" si="733"/>
        <v>#VALUE!</v>
      </c>
      <c r="FH190" s="87" t="e">
        <f t="shared" ca="1" si="734"/>
        <v>#VALUE!</v>
      </c>
      <c r="FI190" s="87" t="e">
        <f t="shared" ca="1" si="735"/>
        <v>#VALUE!</v>
      </c>
      <c r="FJ190" s="87" t="e">
        <f t="shared" ca="1" si="736"/>
        <v>#VALUE!</v>
      </c>
      <c r="FK190" s="87" t="e">
        <f t="shared" ca="1" si="737"/>
        <v>#VALUE!</v>
      </c>
      <c r="FL190" s="87" t="e">
        <f t="shared" ca="1" si="738"/>
        <v>#VALUE!</v>
      </c>
      <c r="FM190" s="87" t="e">
        <f t="shared" ca="1" si="739"/>
        <v>#VALUE!</v>
      </c>
      <c r="FN190" s="87" t="e">
        <f t="shared" ca="1" si="740"/>
        <v>#VALUE!</v>
      </c>
      <c r="FO190" s="87" t="e">
        <f t="shared" ca="1" si="741"/>
        <v>#VALUE!</v>
      </c>
    </row>
    <row r="191" spans="1:171" x14ac:dyDescent="0.25">
      <c r="A191" s="87">
        <f t="shared" si="789"/>
        <v>182</v>
      </c>
      <c r="B191" s="87" t="e">
        <f t="shared" ca="1" si="744"/>
        <v>#N/A</v>
      </c>
      <c r="C191" s="87" t="e">
        <f t="shared" ca="1" si="745"/>
        <v>#REF!</v>
      </c>
      <c r="D191" s="87" t="e">
        <f t="shared" ca="1" si="746"/>
        <v>#REF!</v>
      </c>
      <c r="E191" s="87" t="e">
        <f t="shared" ca="1" si="747"/>
        <v>#REF!</v>
      </c>
      <c r="F191" s="87" t="e">
        <f t="shared" ca="1" si="748"/>
        <v>#REF!</v>
      </c>
      <c r="G191" s="87" t="e">
        <f t="shared" ca="1" si="749"/>
        <v>#REF!</v>
      </c>
      <c r="H191" s="87" t="e">
        <f t="shared" ca="1" si="750"/>
        <v>#REF!</v>
      </c>
      <c r="I191" s="87" t="e">
        <f t="shared" ca="1" si="751"/>
        <v>#REF!</v>
      </c>
      <c r="J191" s="87" t="e">
        <f t="shared" ca="1" si="752"/>
        <v>#REF!</v>
      </c>
      <c r="K191" s="87" t="e">
        <f t="shared" ca="1" si="753"/>
        <v>#REF!</v>
      </c>
      <c r="L191" s="87" t="e">
        <f t="shared" ca="1" si="754"/>
        <v>#REF!</v>
      </c>
      <c r="M191" s="87" t="e">
        <f t="shared" ca="1" si="755"/>
        <v>#REF!</v>
      </c>
      <c r="N191" s="87" t="e">
        <f t="shared" ca="1" si="756"/>
        <v>#REF!</v>
      </c>
      <c r="O191" s="87" t="e">
        <f t="shared" ca="1" si="757"/>
        <v>#REF!</v>
      </c>
      <c r="P191" s="87" t="e">
        <f t="shared" ca="1" si="758"/>
        <v>#REF!</v>
      </c>
      <c r="Q191" s="87" t="e">
        <f t="shared" ca="1" si="862"/>
        <v>#REF!</v>
      </c>
      <c r="R191" s="87" t="e">
        <f t="shared" ca="1" si="862"/>
        <v>#REF!</v>
      </c>
      <c r="S191" s="87" t="e">
        <f t="shared" ca="1" si="862"/>
        <v>#REF!</v>
      </c>
      <c r="T191" s="87" t="e">
        <f t="shared" ca="1" si="862"/>
        <v>#REF!</v>
      </c>
      <c r="U191" s="87" t="e">
        <f t="shared" ca="1" si="862"/>
        <v>#REF!</v>
      </c>
      <c r="X191" s="87">
        <f ca="1">Ranking!B187</f>
        <v>0</v>
      </c>
      <c r="Y191" s="87" t="e">
        <f ca="1">IF(AH191=0,0,Ranking!C187)</f>
        <v>#VALUE!</v>
      </c>
      <c r="Z191" s="91">
        <f ca="1">Ranking!G187</f>
        <v>0</v>
      </c>
      <c r="AA191" s="87" t="e">
        <f ca="1">MCA!ES190</f>
        <v>#REF!</v>
      </c>
      <c r="AB191" s="87">
        <f ca="1">MCA!ET190</f>
        <v>0</v>
      </c>
      <c r="AC191" s="87">
        <f ca="1">MCA!EU190</f>
        <v>0</v>
      </c>
      <c r="AD191" s="87" t="e">
        <f ca="1">INDEX('MCA-INPUT'!$C$22:$C$25,MATCH(AC191,$W$376:$W$379,0),1)</f>
        <v>#N/A</v>
      </c>
      <c r="AE191" s="87" t="e">
        <f t="shared" ca="1" si="652"/>
        <v>#VALUE!</v>
      </c>
      <c r="AF191" s="87">
        <f ca="1">MATCH(AB191,$AB$7:AB191,0)</f>
        <v>1</v>
      </c>
      <c r="AG191" s="87" t="str">
        <f t="shared" ca="1" si="653"/>
        <v>00</v>
      </c>
      <c r="AH191" s="87" t="e">
        <f t="shared" ca="1" si="654"/>
        <v>#VALUE!</v>
      </c>
      <c r="AI191" s="87" t="e">
        <f t="shared" ca="1" si="675"/>
        <v>#VALUE!</v>
      </c>
      <c r="AK191" s="87" t="e">
        <f t="shared" ca="1" si="655"/>
        <v>#VALUE!</v>
      </c>
      <c r="AL191" s="87" t="e">
        <f t="shared" ca="1" si="676"/>
        <v>#VALUE!</v>
      </c>
      <c r="AM191" s="87" t="e">
        <f t="shared" ca="1" si="656"/>
        <v>#VALUE!</v>
      </c>
      <c r="AN191" s="87" t="e">
        <f t="shared" ref="AN191:BA191" ca="1" si="873">IF(AM191&gt;0,2,IF($AL191&lt;=AN$5,1,0))</f>
        <v>#VALUE!</v>
      </c>
      <c r="AO191" s="87" t="e">
        <f t="shared" ca="1" si="873"/>
        <v>#VALUE!</v>
      </c>
      <c r="AP191" s="87" t="e">
        <f t="shared" ca="1" si="873"/>
        <v>#VALUE!</v>
      </c>
      <c r="AQ191" s="87" t="e">
        <f t="shared" ca="1" si="873"/>
        <v>#VALUE!</v>
      </c>
      <c r="AR191" s="87" t="e">
        <f t="shared" ca="1" si="873"/>
        <v>#VALUE!</v>
      </c>
      <c r="AS191" s="87" t="e">
        <f t="shared" ca="1" si="873"/>
        <v>#VALUE!</v>
      </c>
      <c r="AT191" s="87" t="e">
        <f t="shared" ca="1" si="873"/>
        <v>#VALUE!</v>
      </c>
      <c r="AU191" s="87" t="e">
        <f t="shared" ca="1" si="873"/>
        <v>#VALUE!</v>
      </c>
      <c r="AV191" s="87" t="e">
        <f t="shared" ca="1" si="873"/>
        <v>#VALUE!</v>
      </c>
      <c r="AW191" s="87" t="e">
        <f t="shared" ca="1" si="873"/>
        <v>#VALUE!</v>
      </c>
      <c r="AX191" s="87" t="e">
        <f t="shared" ca="1" si="873"/>
        <v>#VALUE!</v>
      </c>
      <c r="AY191" s="87" t="e">
        <f t="shared" ca="1" si="873"/>
        <v>#VALUE!</v>
      </c>
      <c r="AZ191" s="87" t="e">
        <f t="shared" ca="1" si="873"/>
        <v>#VALUE!</v>
      </c>
      <c r="BA191" s="87" t="e">
        <f t="shared" ca="1" si="873"/>
        <v>#VALUE!</v>
      </c>
      <c r="BB191" s="87" t="e">
        <f t="shared" ref="BB191:BF191" ca="1" si="874">IF(BA191&gt;0,2,IF($AL191&lt;=BB$5,1,0))</f>
        <v>#VALUE!</v>
      </c>
      <c r="BC191" s="87" t="e">
        <f t="shared" ca="1" si="874"/>
        <v>#VALUE!</v>
      </c>
      <c r="BD191" s="87" t="e">
        <f t="shared" ca="1" si="874"/>
        <v>#VALUE!</v>
      </c>
      <c r="BE191" s="87" t="e">
        <f t="shared" ca="1" si="874"/>
        <v>#VALUE!</v>
      </c>
      <c r="BF191" s="87" t="e">
        <f t="shared" ca="1" si="874"/>
        <v>#VALUE!</v>
      </c>
      <c r="BH191" s="87" t="e">
        <f t="shared" ca="1" si="659"/>
        <v>#VALUE!</v>
      </c>
      <c r="BI191" s="87" t="e">
        <f t="shared" ca="1" si="660"/>
        <v>#VALUE!</v>
      </c>
      <c r="BJ191" s="87" t="e">
        <f t="shared" ca="1" si="661"/>
        <v>#VALUE!</v>
      </c>
      <c r="BK191" s="87" t="e">
        <f t="shared" ca="1" si="662"/>
        <v>#VALUE!</v>
      </c>
      <c r="BL191" s="87" t="e">
        <f t="shared" ca="1" si="663"/>
        <v>#VALUE!</v>
      </c>
      <c r="BM191" s="87" t="e">
        <f t="shared" ca="1" si="664"/>
        <v>#VALUE!</v>
      </c>
      <c r="BN191" s="87" t="e">
        <f t="shared" ca="1" si="665"/>
        <v>#VALUE!</v>
      </c>
      <c r="BO191" s="87" t="e">
        <f t="shared" ca="1" si="666"/>
        <v>#VALUE!</v>
      </c>
      <c r="BP191" s="87" t="e">
        <f t="shared" ca="1" si="667"/>
        <v>#VALUE!</v>
      </c>
      <c r="BQ191" s="87" t="e">
        <f t="shared" ca="1" si="668"/>
        <v>#VALUE!</v>
      </c>
      <c r="BR191" s="87" t="e">
        <f t="shared" ca="1" si="669"/>
        <v>#VALUE!</v>
      </c>
      <c r="BS191" s="87" t="e">
        <f t="shared" ca="1" si="670"/>
        <v>#VALUE!</v>
      </c>
      <c r="BT191" s="87" t="e">
        <f t="shared" ca="1" si="671"/>
        <v>#VALUE!</v>
      </c>
      <c r="BU191" s="87" t="e">
        <f t="shared" ca="1" si="672"/>
        <v>#VALUE!</v>
      </c>
      <c r="BV191" s="87" t="e">
        <f t="shared" ca="1" si="673"/>
        <v>#VALUE!</v>
      </c>
      <c r="BW191" s="87" t="e">
        <f t="shared" ca="1" si="857"/>
        <v>#VALUE!</v>
      </c>
      <c r="BX191" s="87" t="e">
        <f t="shared" ca="1" si="857"/>
        <v>#VALUE!</v>
      </c>
      <c r="BY191" s="87" t="e">
        <f t="shared" ca="1" si="857"/>
        <v>#VALUE!</v>
      </c>
      <c r="BZ191" s="87" t="e">
        <f t="shared" ca="1" si="857"/>
        <v>#VALUE!</v>
      </c>
      <c r="CA191" s="87" t="e">
        <f t="shared" ca="1" si="857"/>
        <v>#VALUE!</v>
      </c>
      <c r="CD191" s="87" t="e">
        <f t="array" aca="1" ref="CD191" ca="1">IF(CD190=0,0,MIN(IF(CD$7:CD$109&gt;CD190,CD$7:CD$109,"")))</f>
        <v>#N/A</v>
      </c>
      <c r="CE191" s="87" t="e">
        <f t="array" aca="1" ref="CE191" ca="1">IF(CE190=0,0,MIN(IF(CE$7:CE$109&gt;CE190,CE$7:CE$109,"")))</f>
        <v>#REF!</v>
      </c>
      <c r="CF191" s="87" t="e">
        <f t="array" aca="1" ref="CF191" ca="1">IF(CF190=0,0,MIN(IF(CF$7:CF$109&gt;CF190,CF$7:CF$109,"")))</f>
        <v>#REF!</v>
      </c>
      <c r="CG191" s="87" t="e">
        <f t="array" aca="1" ref="CG191" ca="1">IF(CG190=0,0,MIN(IF(CG$7:CG$109&gt;CG190,CG$7:CG$109,"")))</f>
        <v>#REF!</v>
      </c>
      <c r="CH191" s="87" t="e">
        <f t="array" aca="1" ref="CH191" ca="1">IF(CH190=0,0,MIN(IF(CH$7:CH$109&gt;CH190,CH$7:CH$109,"")))</f>
        <v>#REF!</v>
      </c>
      <c r="CI191" s="87" t="e">
        <f t="array" aca="1" ref="CI191" ca="1">IF(CI190=0,0,MIN(IF(CI$7:CI$109&gt;CI190,CI$7:CI$109,"")))</f>
        <v>#REF!</v>
      </c>
      <c r="CJ191" s="87" t="e">
        <f t="array" aca="1" ref="CJ191" ca="1">IF(CJ190=0,0,MIN(IF(CJ$7:CJ$109&gt;CJ190,CJ$7:CJ$109,"")))</f>
        <v>#REF!</v>
      </c>
      <c r="CK191" s="87" t="e">
        <f t="array" aca="1" ref="CK191" ca="1">IF(CK190=0,0,MIN(IF(CK$7:CK$109&gt;CK190,CK$7:CK$109,"")))</f>
        <v>#REF!</v>
      </c>
      <c r="CL191" s="87" t="e">
        <f t="array" aca="1" ref="CL191" ca="1">IF(CL190=0,0,MIN(IF(CL$7:CL$109&gt;CL190,CL$7:CL$109,"")))</f>
        <v>#REF!</v>
      </c>
      <c r="CM191" s="87" t="e">
        <f t="array" aca="1" ref="CM191" ca="1">IF(CM190=0,0,MIN(IF(CM$7:CM$109&gt;CM190,CM$7:CM$109,"")))</f>
        <v>#REF!</v>
      </c>
      <c r="CN191" s="87" t="e">
        <f t="array" aca="1" ref="CN191" ca="1">IF(CN190=0,0,MIN(IF(CN$7:CN$109&gt;CN190,CN$7:CN$109,"")))</f>
        <v>#REF!</v>
      </c>
      <c r="CO191" s="87" t="e">
        <f t="array" aca="1" ref="CO191" ca="1">IF(CO190=0,0,MIN(IF(CO$7:CO$109&gt;CO190,CO$7:CO$109,"")))</f>
        <v>#REF!</v>
      </c>
      <c r="CP191" s="87" t="e">
        <f t="array" aca="1" ref="CP191" ca="1">IF(CP190=0,0,MIN(IF(CP$7:CP$109&gt;CP190,CP$7:CP$109,"")))</f>
        <v>#REF!</v>
      </c>
      <c r="CQ191" s="87" t="e">
        <f t="array" aca="1" ref="CQ191" ca="1">IF(CQ190=0,0,MIN(IF(CQ$7:CQ$109&gt;CQ190,CQ$7:CQ$109,"")))</f>
        <v>#REF!</v>
      </c>
      <c r="CR191" s="87" t="e">
        <f t="array" aca="1" ref="CR191" ca="1">IF(CR190=0,0,MIN(IF(CR$7:CR$109&gt;CR190,CR$7:CR$109,"")))</f>
        <v>#REF!</v>
      </c>
      <c r="CS191" s="87" t="e">
        <f t="array" aca="1" ref="CS191" ca="1">IF(CS190=0,0,MIN(IF(CS$7:CS$109&gt;CS190,CS$7:CS$109,"")))</f>
        <v>#REF!</v>
      </c>
      <c r="CT191" s="87" t="e">
        <f t="array" aca="1" ref="CT191" ca="1">IF(CT190=0,0,MIN(IF(CT$7:CT$109&gt;CT190,CT$7:CT$109,"")))</f>
        <v>#REF!</v>
      </c>
      <c r="CU191" s="87" t="e">
        <f t="array" aca="1" ref="CU191" ca="1">IF(CU190=0,0,MIN(IF(CU$7:CU$109&gt;CU190,CU$7:CU$109,"")))</f>
        <v>#REF!</v>
      </c>
      <c r="CV191" s="87" t="e">
        <f t="array" aca="1" ref="CV191" ca="1">IF(CV190=0,0,MIN(IF(CV$7:CV$109&gt;CV190,CV$7:CV$109,"")))</f>
        <v>#REF!</v>
      </c>
      <c r="CW191" s="87" t="e">
        <f t="array" aca="1" ref="CW191" ca="1">IF(CW190=0,0,MIN(IF(CW$7:CW$109&gt;CW190,CW$7:CW$109,"")))</f>
        <v>#REF!</v>
      </c>
      <c r="DC191" s="87" t="e">
        <f t="shared" ca="1" si="679"/>
        <v>#VALUE!</v>
      </c>
      <c r="DD191" s="87" t="e">
        <f t="shared" ca="1" si="680"/>
        <v>#VALUE!</v>
      </c>
      <c r="DE191" s="87" t="e">
        <f t="shared" ca="1" si="681"/>
        <v>#VALUE!</v>
      </c>
      <c r="DF191" s="87" t="e">
        <f t="shared" ca="1" si="682"/>
        <v>#VALUE!</v>
      </c>
      <c r="DG191" s="87" t="e">
        <f t="shared" ca="1" si="683"/>
        <v>#VALUE!</v>
      </c>
      <c r="DH191" s="87" t="e">
        <f t="shared" ca="1" si="684"/>
        <v>#VALUE!</v>
      </c>
      <c r="DI191" s="87" t="e">
        <f t="shared" ca="1" si="685"/>
        <v>#VALUE!</v>
      </c>
      <c r="DJ191" s="87" t="e">
        <f t="shared" ca="1" si="686"/>
        <v>#VALUE!</v>
      </c>
      <c r="DK191" s="87" t="e">
        <f t="shared" ca="1" si="687"/>
        <v>#VALUE!</v>
      </c>
      <c r="DL191" s="87" t="e">
        <f t="shared" ca="1" si="688"/>
        <v>#VALUE!</v>
      </c>
      <c r="DM191" s="87" t="e">
        <f t="shared" ca="1" si="689"/>
        <v>#VALUE!</v>
      </c>
      <c r="DN191" s="87" t="e">
        <f t="shared" ca="1" si="690"/>
        <v>#VALUE!</v>
      </c>
      <c r="DO191" s="87" t="e">
        <f t="shared" ca="1" si="691"/>
        <v>#VALUE!</v>
      </c>
      <c r="DP191" s="87" t="e">
        <f t="shared" ca="1" si="692"/>
        <v>#VALUE!</v>
      </c>
      <c r="DQ191" s="87" t="e">
        <f t="shared" ca="1" si="693"/>
        <v>#VALUE!</v>
      </c>
      <c r="DR191" s="87" t="e">
        <f t="shared" ca="1" si="694"/>
        <v>#VALUE!</v>
      </c>
      <c r="DS191" s="87" t="e">
        <f t="shared" ca="1" si="695"/>
        <v>#VALUE!</v>
      </c>
      <c r="DT191" s="87" t="e">
        <f t="shared" ca="1" si="696"/>
        <v>#VALUE!</v>
      </c>
      <c r="DU191" s="87" t="e">
        <f t="shared" ca="1" si="697"/>
        <v>#VALUE!</v>
      </c>
      <c r="DV191" s="87" t="e">
        <f t="shared" ca="1" si="698"/>
        <v>#VALUE!</v>
      </c>
      <c r="DW191" s="87" t="e">
        <f t="shared" ca="1" si="699"/>
        <v>#VALUE!</v>
      </c>
      <c r="DY191" s="87" t="e">
        <f t="shared" ca="1" si="700"/>
        <v>#VALUE!</v>
      </c>
      <c r="DZ191" s="87" t="e">
        <f t="shared" ca="1" si="701"/>
        <v>#VALUE!</v>
      </c>
      <c r="EA191" s="87" t="e">
        <f t="shared" ca="1" si="702"/>
        <v>#VALUE!</v>
      </c>
      <c r="EB191" s="87" t="e">
        <f t="shared" ca="1" si="703"/>
        <v>#VALUE!</v>
      </c>
      <c r="EC191" s="87" t="e">
        <f t="shared" ca="1" si="704"/>
        <v>#VALUE!</v>
      </c>
      <c r="ED191" s="87" t="e">
        <f t="shared" ca="1" si="705"/>
        <v>#VALUE!</v>
      </c>
      <c r="EE191" s="87" t="e">
        <f t="shared" ca="1" si="706"/>
        <v>#VALUE!</v>
      </c>
      <c r="EF191" s="87" t="e">
        <f t="shared" ca="1" si="707"/>
        <v>#VALUE!</v>
      </c>
      <c r="EG191" s="87" t="e">
        <f t="shared" ca="1" si="708"/>
        <v>#VALUE!</v>
      </c>
      <c r="EH191" s="87" t="e">
        <f t="shared" ca="1" si="709"/>
        <v>#VALUE!</v>
      </c>
      <c r="EI191" s="87" t="e">
        <f t="shared" ca="1" si="710"/>
        <v>#VALUE!</v>
      </c>
      <c r="EJ191" s="87" t="e">
        <f t="shared" ca="1" si="711"/>
        <v>#VALUE!</v>
      </c>
      <c r="EK191" s="87" t="e">
        <f t="shared" ca="1" si="712"/>
        <v>#VALUE!</v>
      </c>
      <c r="EL191" s="87" t="e">
        <f t="shared" ca="1" si="713"/>
        <v>#VALUE!</v>
      </c>
      <c r="EM191" s="87" t="e">
        <f t="shared" ca="1" si="714"/>
        <v>#VALUE!</v>
      </c>
      <c r="EN191" s="87" t="e">
        <f t="shared" ca="1" si="715"/>
        <v>#VALUE!</v>
      </c>
      <c r="EO191" s="87" t="e">
        <f t="shared" ca="1" si="716"/>
        <v>#VALUE!</v>
      </c>
      <c r="EP191" s="87" t="e">
        <f t="shared" ca="1" si="717"/>
        <v>#VALUE!</v>
      </c>
      <c r="EQ191" s="87" t="e">
        <f t="shared" ca="1" si="718"/>
        <v>#VALUE!</v>
      </c>
      <c r="ER191" s="87" t="e">
        <f t="shared" ca="1" si="719"/>
        <v>#VALUE!</v>
      </c>
      <c r="ES191" s="87" t="e">
        <f t="shared" ca="1" si="720"/>
        <v>#VALUE!</v>
      </c>
      <c r="EU191" s="87" t="e">
        <f t="shared" ca="1" si="721"/>
        <v>#VALUE!</v>
      </c>
      <c r="EV191" s="87" t="e">
        <f t="shared" ca="1" si="722"/>
        <v>#VALUE!</v>
      </c>
      <c r="EW191" s="87" t="e">
        <f t="shared" ca="1" si="723"/>
        <v>#VALUE!</v>
      </c>
      <c r="EX191" s="87" t="e">
        <f t="shared" ca="1" si="724"/>
        <v>#VALUE!</v>
      </c>
      <c r="EY191" s="87" t="e">
        <f t="shared" ca="1" si="725"/>
        <v>#VALUE!</v>
      </c>
      <c r="EZ191" s="87" t="e">
        <f t="shared" ca="1" si="726"/>
        <v>#VALUE!</v>
      </c>
      <c r="FA191" s="87" t="e">
        <f t="shared" ca="1" si="727"/>
        <v>#VALUE!</v>
      </c>
      <c r="FB191" s="87" t="e">
        <f t="shared" ca="1" si="728"/>
        <v>#VALUE!</v>
      </c>
      <c r="FC191" s="87" t="e">
        <f t="shared" ca="1" si="729"/>
        <v>#VALUE!</v>
      </c>
      <c r="FD191" s="87" t="e">
        <f t="shared" ca="1" si="730"/>
        <v>#VALUE!</v>
      </c>
      <c r="FE191" s="87" t="e">
        <f t="shared" ca="1" si="731"/>
        <v>#VALUE!</v>
      </c>
      <c r="FF191" s="87" t="e">
        <f t="shared" ca="1" si="732"/>
        <v>#VALUE!</v>
      </c>
      <c r="FG191" s="87" t="e">
        <f t="shared" ca="1" si="733"/>
        <v>#VALUE!</v>
      </c>
      <c r="FH191" s="87" t="e">
        <f t="shared" ca="1" si="734"/>
        <v>#VALUE!</v>
      </c>
      <c r="FI191" s="87" t="e">
        <f t="shared" ca="1" si="735"/>
        <v>#VALUE!</v>
      </c>
      <c r="FJ191" s="87" t="e">
        <f t="shared" ca="1" si="736"/>
        <v>#VALUE!</v>
      </c>
      <c r="FK191" s="87" t="e">
        <f t="shared" ca="1" si="737"/>
        <v>#VALUE!</v>
      </c>
      <c r="FL191" s="87" t="e">
        <f t="shared" ca="1" si="738"/>
        <v>#VALUE!</v>
      </c>
      <c r="FM191" s="87" t="e">
        <f t="shared" ca="1" si="739"/>
        <v>#VALUE!</v>
      </c>
      <c r="FN191" s="87" t="e">
        <f t="shared" ca="1" si="740"/>
        <v>#VALUE!</v>
      </c>
      <c r="FO191" s="87" t="e">
        <f t="shared" ca="1" si="741"/>
        <v>#VALUE!</v>
      </c>
    </row>
    <row r="192" spans="1:171" x14ac:dyDescent="0.25">
      <c r="A192" s="87">
        <f t="shared" si="789"/>
        <v>183</v>
      </c>
      <c r="B192" s="87" t="e">
        <f t="shared" ca="1" si="744"/>
        <v>#N/A</v>
      </c>
      <c r="C192" s="87" t="e">
        <f t="shared" ca="1" si="745"/>
        <v>#REF!</v>
      </c>
      <c r="D192" s="87" t="e">
        <f t="shared" ca="1" si="746"/>
        <v>#REF!</v>
      </c>
      <c r="E192" s="87" t="e">
        <f t="shared" ca="1" si="747"/>
        <v>#REF!</v>
      </c>
      <c r="F192" s="87" t="e">
        <f t="shared" ca="1" si="748"/>
        <v>#REF!</v>
      </c>
      <c r="G192" s="87" t="e">
        <f t="shared" ca="1" si="749"/>
        <v>#REF!</v>
      </c>
      <c r="H192" s="87" t="e">
        <f t="shared" ca="1" si="750"/>
        <v>#REF!</v>
      </c>
      <c r="I192" s="87" t="e">
        <f t="shared" ca="1" si="751"/>
        <v>#REF!</v>
      </c>
      <c r="J192" s="87" t="e">
        <f t="shared" ca="1" si="752"/>
        <v>#REF!</v>
      </c>
      <c r="K192" s="87" t="e">
        <f t="shared" ca="1" si="753"/>
        <v>#REF!</v>
      </c>
      <c r="L192" s="87" t="e">
        <f t="shared" ca="1" si="754"/>
        <v>#REF!</v>
      </c>
      <c r="M192" s="87" t="e">
        <f t="shared" ca="1" si="755"/>
        <v>#REF!</v>
      </c>
      <c r="N192" s="87" t="e">
        <f t="shared" ca="1" si="756"/>
        <v>#REF!</v>
      </c>
      <c r="O192" s="87" t="e">
        <f t="shared" ca="1" si="757"/>
        <v>#REF!</v>
      </c>
      <c r="P192" s="87" t="e">
        <f t="shared" ca="1" si="758"/>
        <v>#REF!</v>
      </c>
      <c r="Q192" s="87" t="e">
        <f t="shared" ca="1" si="862"/>
        <v>#REF!</v>
      </c>
      <c r="R192" s="87" t="e">
        <f t="shared" ca="1" si="862"/>
        <v>#REF!</v>
      </c>
      <c r="S192" s="87" t="e">
        <f t="shared" ca="1" si="862"/>
        <v>#REF!</v>
      </c>
      <c r="T192" s="87" t="e">
        <f t="shared" ca="1" si="862"/>
        <v>#REF!</v>
      </c>
      <c r="U192" s="87" t="e">
        <f t="shared" ca="1" si="862"/>
        <v>#REF!</v>
      </c>
      <c r="X192" s="87">
        <f ca="1">Ranking!B188</f>
        <v>0</v>
      </c>
      <c r="Y192" s="87" t="e">
        <f ca="1">IF(AH192=0,0,Ranking!C188)</f>
        <v>#VALUE!</v>
      </c>
      <c r="Z192" s="91">
        <f ca="1">Ranking!G188</f>
        <v>0</v>
      </c>
      <c r="AA192" s="87" t="e">
        <f ca="1">MCA!ES191</f>
        <v>#REF!</v>
      </c>
      <c r="AB192" s="87">
        <f ca="1">MCA!ET191</f>
        <v>0</v>
      </c>
      <c r="AC192" s="87">
        <f ca="1">MCA!EU191</f>
        <v>0</v>
      </c>
      <c r="AD192" s="87" t="e">
        <f ca="1">INDEX('MCA-INPUT'!$C$22:$C$25,MATCH(AC192,$W$376:$W$379,0),1)</f>
        <v>#N/A</v>
      </c>
      <c r="AE192" s="87" t="e">
        <f t="shared" ca="1" si="652"/>
        <v>#VALUE!</v>
      </c>
      <c r="AF192" s="87">
        <f ca="1">MATCH(AB192,$AB$7:AB192,0)</f>
        <v>1</v>
      </c>
      <c r="AG192" s="87" t="str">
        <f t="shared" ca="1" si="653"/>
        <v>00</v>
      </c>
      <c r="AH192" s="87" t="e">
        <f t="shared" ca="1" si="654"/>
        <v>#VALUE!</v>
      </c>
      <c r="AI192" s="87" t="e">
        <f t="shared" ca="1" si="675"/>
        <v>#VALUE!</v>
      </c>
      <c r="AK192" s="87" t="e">
        <f t="shared" ca="1" si="655"/>
        <v>#VALUE!</v>
      </c>
      <c r="AL192" s="87" t="e">
        <f t="shared" ca="1" si="676"/>
        <v>#VALUE!</v>
      </c>
      <c r="AM192" s="87" t="e">
        <f t="shared" ca="1" si="656"/>
        <v>#VALUE!</v>
      </c>
      <c r="AN192" s="87" t="e">
        <f t="shared" ref="AN192:BA192" ca="1" si="875">IF(AM192&gt;0,2,IF($AL192&lt;=AN$5,1,0))</f>
        <v>#VALUE!</v>
      </c>
      <c r="AO192" s="87" t="e">
        <f t="shared" ca="1" si="875"/>
        <v>#VALUE!</v>
      </c>
      <c r="AP192" s="87" t="e">
        <f t="shared" ca="1" si="875"/>
        <v>#VALUE!</v>
      </c>
      <c r="AQ192" s="87" t="e">
        <f t="shared" ca="1" si="875"/>
        <v>#VALUE!</v>
      </c>
      <c r="AR192" s="87" t="e">
        <f t="shared" ca="1" si="875"/>
        <v>#VALUE!</v>
      </c>
      <c r="AS192" s="87" t="e">
        <f t="shared" ca="1" si="875"/>
        <v>#VALUE!</v>
      </c>
      <c r="AT192" s="87" t="e">
        <f t="shared" ca="1" si="875"/>
        <v>#VALUE!</v>
      </c>
      <c r="AU192" s="87" t="e">
        <f t="shared" ca="1" si="875"/>
        <v>#VALUE!</v>
      </c>
      <c r="AV192" s="87" t="e">
        <f t="shared" ca="1" si="875"/>
        <v>#VALUE!</v>
      </c>
      <c r="AW192" s="87" t="e">
        <f t="shared" ca="1" si="875"/>
        <v>#VALUE!</v>
      </c>
      <c r="AX192" s="87" t="e">
        <f t="shared" ca="1" si="875"/>
        <v>#VALUE!</v>
      </c>
      <c r="AY192" s="87" t="e">
        <f t="shared" ca="1" si="875"/>
        <v>#VALUE!</v>
      </c>
      <c r="AZ192" s="87" t="e">
        <f t="shared" ca="1" si="875"/>
        <v>#VALUE!</v>
      </c>
      <c r="BA192" s="87" t="e">
        <f t="shared" ca="1" si="875"/>
        <v>#VALUE!</v>
      </c>
      <c r="BB192" s="87" t="e">
        <f t="shared" ref="BB192:BF192" ca="1" si="876">IF(BA192&gt;0,2,IF($AL192&lt;=BB$5,1,0))</f>
        <v>#VALUE!</v>
      </c>
      <c r="BC192" s="87" t="e">
        <f t="shared" ca="1" si="876"/>
        <v>#VALUE!</v>
      </c>
      <c r="BD192" s="87" t="e">
        <f t="shared" ca="1" si="876"/>
        <v>#VALUE!</v>
      </c>
      <c r="BE192" s="87" t="e">
        <f t="shared" ca="1" si="876"/>
        <v>#VALUE!</v>
      </c>
      <c r="BF192" s="87" t="e">
        <f t="shared" ca="1" si="876"/>
        <v>#VALUE!</v>
      </c>
      <c r="BH192" s="87" t="e">
        <f t="shared" ca="1" si="659"/>
        <v>#VALUE!</v>
      </c>
      <c r="BI192" s="87" t="e">
        <f t="shared" ca="1" si="660"/>
        <v>#VALUE!</v>
      </c>
      <c r="BJ192" s="87" t="e">
        <f t="shared" ca="1" si="661"/>
        <v>#VALUE!</v>
      </c>
      <c r="BK192" s="87" t="e">
        <f t="shared" ca="1" si="662"/>
        <v>#VALUE!</v>
      </c>
      <c r="BL192" s="87" t="e">
        <f t="shared" ca="1" si="663"/>
        <v>#VALUE!</v>
      </c>
      <c r="BM192" s="87" t="e">
        <f t="shared" ca="1" si="664"/>
        <v>#VALUE!</v>
      </c>
      <c r="BN192" s="87" t="e">
        <f t="shared" ca="1" si="665"/>
        <v>#VALUE!</v>
      </c>
      <c r="BO192" s="87" t="e">
        <f t="shared" ca="1" si="666"/>
        <v>#VALUE!</v>
      </c>
      <c r="BP192" s="87" t="e">
        <f t="shared" ca="1" si="667"/>
        <v>#VALUE!</v>
      </c>
      <c r="BQ192" s="87" t="e">
        <f t="shared" ca="1" si="668"/>
        <v>#VALUE!</v>
      </c>
      <c r="BR192" s="87" t="e">
        <f t="shared" ca="1" si="669"/>
        <v>#VALUE!</v>
      </c>
      <c r="BS192" s="87" t="e">
        <f t="shared" ca="1" si="670"/>
        <v>#VALUE!</v>
      </c>
      <c r="BT192" s="87" t="e">
        <f t="shared" ca="1" si="671"/>
        <v>#VALUE!</v>
      </c>
      <c r="BU192" s="87" t="e">
        <f t="shared" ca="1" si="672"/>
        <v>#VALUE!</v>
      </c>
      <c r="BV192" s="87" t="e">
        <f t="shared" ca="1" si="673"/>
        <v>#VALUE!</v>
      </c>
      <c r="BW192" s="87" t="e">
        <f t="shared" ca="1" si="857"/>
        <v>#VALUE!</v>
      </c>
      <c r="BX192" s="87" t="e">
        <f t="shared" ca="1" si="857"/>
        <v>#VALUE!</v>
      </c>
      <c r="BY192" s="87" t="e">
        <f t="shared" ca="1" si="857"/>
        <v>#VALUE!</v>
      </c>
      <c r="BZ192" s="87" t="e">
        <f t="shared" ca="1" si="857"/>
        <v>#VALUE!</v>
      </c>
      <c r="CA192" s="87" t="e">
        <f t="shared" ca="1" si="857"/>
        <v>#VALUE!</v>
      </c>
      <c r="CD192" s="87" t="e">
        <f t="array" aca="1" ref="CD192" ca="1">IF(CD191=0,0,MIN(IF(CD$7:CD$109&gt;CD191,CD$7:CD$109,"")))</f>
        <v>#N/A</v>
      </c>
      <c r="CE192" s="87" t="e">
        <f t="array" aca="1" ref="CE192" ca="1">IF(CE191=0,0,MIN(IF(CE$7:CE$109&gt;CE191,CE$7:CE$109,"")))</f>
        <v>#REF!</v>
      </c>
      <c r="CF192" s="87" t="e">
        <f t="array" aca="1" ref="CF192" ca="1">IF(CF191=0,0,MIN(IF(CF$7:CF$109&gt;CF191,CF$7:CF$109,"")))</f>
        <v>#REF!</v>
      </c>
      <c r="CG192" s="87" t="e">
        <f t="array" aca="1" ref="CG192" ca="1">IF(CG191=0,0,MIN(IF(CG$7:CG$109&gt;CG191,CG$7:CG$109,"")))</f>
        <v>#REF!</v>
      </c>
      <c r="CH192" s="87" t="e">
        <f t="array" aca="1" ref="CH192" ca="1">IF(CH191=0,0,MIN(IF(CH$7:CH$109&gt;CH191,CH$7:CH$109,"")))</f>
        <v>#REF!</v>
      </c>
      <c r="CI192" s="87" t="e">
        <f t="array" aca="1" ref="CI192" ca="1">IF(CI191=0,0,MIN(IF(CI$7:CI$109&gt;CI191,CI$7:CI$109,"")))</f>
        <v>#REF!</v>
      </c>
      <c r="CJ192" s="87" t="e">
        <f t="array" aca="1" ref="CJ192" ca="1">IF(CJ191=0,0,MIN(IF(CJ$7:CJ$109&gt;CJ191,CJ$7:CJ$109,"")))</f>
        <v>#REF!</v>
      </c>
      <c r="CK192" s="87" t="e">
        <f t="array" aca="1" ref="CK192" ca="1">IF(CK191=0,0,MIN(IF(CK$7:CK$109&gt;CK191,CK$7:CK$109,"")))</f>
        <v>#REF!</v>
      </c>
      <c r="CL192" s="87" t="e">
        <f t="array" aca="1" ref="CL192" ca="1">IF(CL191=0,0,MIN(IF(CL$7:CL$109&gt;CL191,CL$7:CL$109,"")))</f>
        <v>#REF!</v>
      </c>
      <c r="CM192" s="87" t="e">
        <f t="array" aca="1" ref="CM192" ca="1">IF(CM191=0,0,MIN(IF(CM$7:CM$109&gt;CM191,CM$7:CM$109,"")))</f>
        <v>#REF!</v>
      </c>
      <c r="CN192" s="87" t="e">
        <f t="array" aca="1" ref="CN192" ca="1">IF(CN191=0,0,MIN(IF(CN$7:CN$109&gt;CN191,CN$7:CN$109,"")))</f>
        <v>#REF!</v>
      </c>
      <c r="CO192" s="87" t="e">
        <f t="array" aca="1" ref="CO192" ca="1">IF(CO191=0,0,MIN(IF(CO$7:CO$109&gt;CO191,CO$7:CO$109,"")))</f>
        <v>#REF!</v>
      </c>
      <c r="CP192" s="87" t="e">
        <f t="array" aca="1" ref="CP192" ca="1">IF(CP191=0,0,MIN(IF(CP$7:CP$109&gt;CP191,CP$7:CP$109,"")))</f>
        <v>#REF!</v>
      </c>
      <c r="CQ192" s="87" t="e">
        <f t="array" aca="1" ref="CQ192" ca="1">IF(CQ191=0,0,MIN(IF(CQ$7:CQ$109&gt;CQ191,CQ$7:CQ$109,"")))</f>
        <v>#REF!</v>
      </c>
      <c r="CR192" s="87" t="e">
        <f t="array" aca="1" ref="CR192" ca="1">IF(CR191=0,0,MIN(IF(CR$7:CR$109&gt;CR191,CR$7:CR$109,"")))</f>
        <v>#REF!</v>
      </c>
      <c r="CS192" s="87" t="e">
        <f t="array" aca="1" ref="CS192" ca="1">IF(CS191=0,0,MIN(IF(CS$7:CS$109&gt;CS191,CS$7:CS$109,"")))</f>
        <v>#REF!</v>
      </c>
      <c r="CT192" s="87" t="e">
        <f t="array" aca="1" ref="CT192" ca="1">IF(CT191=0,0,MIN(IF(CT$7:CT$109&gt;CT191,CT$7:CT$109,"")))</f>
        <v>#REF!</v>
      </c>
      <c r="CU192" s="87" t="e">
        <f t="array" aca="1" ref="CU192" ca="1">IF(CU191=0,0,MIN(IF(CU$7:CU$109&gt;CU191,CU$7:CU$109,"")))</f>
        <v>#REF!</v>
      </c>
      <c r="CV192" s="87" t="e">
        <f t="array" aca="1" ref="CV192" ca="1">IF(CV191=0,0,MIN(IF(CV$7:CV$109&gt;CV191,CV$7:CV$109,"")))</f>
        <v>#REF!</v>
      </c>
      <c r="CW192" s="87" t="e">
        <f t="array" aca="1" ref="CW192" ca="1">IF(CW191=0,0,MIN(IF(CW$7:CW$109&gt;CW191,CW$7:CW$109,"")))</f>
        <v>#REF!</v>
      </c>
      <c r="DC192" s="87" t="e">
        <f t="shared" ca="1" si="679"/>
        <v>#VALUE!</v>
      </c>
      <c r="DD192" s="87" t="e">
        <f t="shared" ca="1" si="680"/>
        <v>#VALUE!</v>
      </c>
      <c r="DE192" s="87" t="e">
        <f t="shared" ca="1" si="681"/>
        <v>#VALUE!</v>
      </c>
      <c r="DF192" s="87" t="e">
        <f t="shared" ca="1" si="682"/>
        <v>#VALUE!</v>
      </c>
      <c r="DG192" s="87" t="e">
        <f t="shared" ca="1" si="683"/>
        <v>#VALUE!</v>
      </c>
      <c r="DH192" s="87" t="e">
        <f t="shared" ca="1" si="684"/>
        <v>#VALUE!</v>
      </c>
      <c r="DI192" s="87" t="e">
        <f t="shared" ca="1" si="685"/>
        <v>#VALUE!</v>
      </c>
      <c r="DJ192" s="87" t="e">
        <f t="shared" ca="1" si="686"/>
        <v>#VALUE!</v>
      </c>
      <c r="DK192" s="87" t="e">
        <f t="shared" ca="1" si="687"/>
        <v>#VALUE!</v>
      </c>
      <c r="DL192" s="87" t="e">
        <f t="shared" ca="1" si="688"/>
        <v>#VALUE!</v>
      </c>
      <c r="DM192" s="87" t="e">
        <f t="shared" ca="1" si="689"/>
        <v>#VALUE!</v>
      </c>
      <c r="DN192" s="87" t="e">
        <f t="shared" ca="1" si="690"/>
        <v>#VALUE!</v>
      </c>
      <c r="DO192" s="87" t="e">
        <f t="shared" ca="1" si="691"/>
        <v>#VALUE!</v>
      </c>
      <c r="DP192" s="87" t="e">
        <f t="shared" ca="1" si="692"/>
        <v>#VALUE!</v>
      </c>
      <c r="DQ192" s="87" t="e">
        <f t="shared" ca="1" si="693"/>
        <v>#VALUE!</v>
      </c>
      <c r="DR192" s="87" t="e">
        <f t="shared" ca="1" si="694"/>
        <v>#VALUE!</v>
      </c>
      <c r="DS192" s="87" t="e">
        <f t="shared" ca="1" si="695"/>
        <v>#VALUE!</v>
      </c>
      <c r="DT192" s="87" t="e">
        <f t="shared" ca="1" si="696"/>
        <v>#VALUE!</v>
      </c>
      <c r="DU192" s="87" t="e">
        <f t="shared" ca="1" si="697"/>
        <v>#VALUE!</v>
      </c>
      <c r="DV192" s="87" t="e">
        <f t="shared" ca="1" si="698"/>
        <v>#VALUE!</v>
      </c>
      <c r="DW192" s="87" t="e">
        <f t="shared" ca="1" si="699"/>
        <v>#VALUE!</v>
      </c>
      <c r="DY192" s="87" t="e">
        <f t="shared" ca="1" si="700"/>
        <v>#VALUE!</v>
      </c>
      <c r="DZ192" s="87" t="e">
        <f t="shared" ca="1" si="701"/>
        <v>#VALUE!</v>
      </c>
      <c r="EA192" s="87" t="e">
        <f t="shared" ca="1" si="702"/>
        <v>#VALUE!</v>
      </c>
      <c r="EB192" s="87" t="e">
        <f t="shared" ca="1" si="703"/>
        <v>#VALUE!</v>
      </c>
      <c r="EC192" s="87" t="e">
        <f t="shared" ca="1" si="704"/>
        <v>#VALUE!</v>
      </c>
      <c r="ED192" s="87" t="e">
        <f t="shared" ca="1" si="705"/>
        <v>#VALUE!</v>
      </c>
      <c r="EE192" s="87" t="e">
        <f t="shared" ca="1" si="706"/>
        <v>#VALUE!</v>
      </c>
      <c r="EF192" s="87" t="e">
        <f t="shared" ca="1" si="707"/>
        <v>#VALUE!</v>
      </c>
      <c r="EG192" s="87" t="e">
        <f t="shared" ca="1" si="708"/>
        <v>#VALUE!</v>
      </c>
      <c r="EH192" s="87" t="e">
        <f t="shared" ca="1" si="709"/>
        <v>#VALUE!</v>
      </c>
      <c r="EI192" s="87" t="e">
        <f t="shared" ca="1" si="710"/>
        <v>#VALUE!</v>
      </c>
      <c r="EJ192" s="87" t="e">
        <f t="shared" ca="1" si="711"/>
        <v>#VALUE!</v>
      </c>
      <c r="EK192" s="87" t="e">
        <f t="shared" ca="1" si="712"/>
        <v>#VALUE!</v>
      </c>
      <c r="EL192" s="87" t="e">
        <f t="shared" ca="1" si="713"/>
        <v>#VALUE!</v>
      </c>
      <c r="EM192" s="87" t="e">
        <f t="shared" ca="1" si="714"/>
        <v>#VALUE!</v>
      </c>
      <c r="EN192" s="87" t="e">
        <f t="shared" ca="1" si="715"/>
        <v>#VALUE!</v>
      </c>
      <c r="EO192" s="87" t="e">
        <f t="shared" ca="1" si="716"/>
        <v>#VALUE!</v>
      </c>
      <c r="EP192" s="87" t="e">
        <f t="shared" ca="1" si="717"/>
        <v>#VALUE!</v>
      </c>
      <c r="EQ192" s="87" t="e">
        <f t="shared" ca="1" si="718"/>
        <v>#VALUE!</v>
      </c>
      <c r="ER192" s="87" t="e">
        <f t="shared" ca="1" si="719"/>
        <v>#VALUE!</v>
      </c>
      <c r="ES192" s="87" t="e">
        <f t="shared" ca="1" si="720"/>
        <v>#VALUE!</v>
      </c>
      <c r="EU192" s="87" t="e">
        <f t="shared" ca="1" si="721"/>
        <v>#VALUE!</v>
      </c>
      <c r="EV192" s="87" t="e">
        <f t="shared" ca="1" si="722"/>
        <v>#VALUE!</v>
      </c>
      <c r="EW192" s="87" t="e">
        <f t="shared" ca="1" si="723"/>
        <v>#VALUE!</v>
      </c>
      <c r="EX192" s="87" t="e">
        <f t="shared" ca="1" si="724"/>
        <v>#VALUE!</v>
      </c>
      <c r="EY192" s="87" t="e">
        <f t="shared" ca="1" si="725"/>
        <v>#VALUE!</v>
      </c>
      <c r="EZ192" s="87" t="e">
        <f t="shared" ca="1" si="726"/>
        <v>#VALUE!</v>
      </c>
      <c r="FA192" s="87" t="e">
        <f t="shared" ca="1" si="727"/>
        <v>#VALUE!</v>
      </c>
      <c r="FB192" s="87" t="e">
        <f t="shared" ca="1" si="728"/>
        <v>#VALUE!</v>
      </c>
      <c r="FC192" s="87" t="e">
        <f t="shared" ca="1" si="729"/>
        <v>#VALUE!</v>
      </c>
      <c r="FD192" s="87" t="e">
        <f t="shared" ca="1" si="730"/>
        <v>#VALUE!</v>
      </c>
      <c r="FE192" s="87" t="e">
        <f t="shared" ca="1" si="731"/>
        <v>#VALUE!</v>
      </c>
      <c r="FF192" s="87" t="e">
        <f t="shared" ca="1" si="732"/>
        <v>#VALUE!</v>
      </c>
      <c r="FG192" s="87" t="e">
        <f t="shared" ca="1" si="733"/>
        <v>#VALUE!</v>
      </c>
      <c r="FH192" s="87" t="e">
        <f t="shared" ca="1" si="734"/>
        <v>#VALUE!</v>
      </c>
      <c r="FI192" s="87" t="e">
        <f t="shared" ca="1" si="735"/>
        <v>#VALUE!</v>
      </c>
      <c r="FJ192" s="87" t="e">
        <f t="shared" ca="1" si="736"/>
        <v>#VALUE!</v>
      </c>
      <c r="FK192" s="87" t="e">
        <f t="shared" ca="1" si="737"/>
        <v>#VALUE!</v>
      </c>
      <c r="FL192" s="87" t="e">
        <f t="shared" ca="1" si="738"/>
        <v>#VALUE!</v>
      </c>
      <c r="FM192" s="87" t="e">
        <f t="shared" ca="1" si="739"/>
        <v>#VALUE!</v>
      </c>
      <c r="FN192" s="87" t="e">
        <f t="shared" ca="1" si="740"/>
        <v>#VALUE!</v>
      </c>
      <c r="FO192" s="87" t="e">
        <f t="shared" ca="1" si="741"/>
        <v>#VALUE!</v>
      </c>
    </row>
    <row r="193" spans="1:171" x14ac:dyDescent="0.25">
      <c r="A193" s="87">
        <f t="shared" si="789"/>
        <v>184</v>
      </c>
      <c r="B193" s="87" t="e">
        <f t="shared" ca="1" si="744"/>
        <v>#N/A</v>
      </c>
      <c r="C193" s="87" t="e">
        <f t="shared" ca="1" si="745"/>
        <v>#REF!</v>
      </c>
      <c r="D193" s="87" t="e">
        <f t="shared" ca="1" si="746"/>
        <v>#REF!</v>
      </c>
      <c r="E193" s="87" t="e">
        <f t="shared" ca="1" si="747"/>
        <v>#REF!</v>
      </c>
      <c r="F193" s="87" t="e">
        <f t="shared" ca="1" si="748"/>
        <v>#REF!</v>
      </c>
      <c r="G193" s="87" t="e">
        <f t="shared" ca="1" si="749"/>
        <v>#REF!</v>
      </c>
      <c r="H193" s="87" t="e">
        <f t="shared" ca="1" si="750"/>
        <v>#REF!</v>
      </c>
      <c r="I193" s="87" t="e">
        <f t="shared" ca="1" si="751"/>
        <v>#REF!</v>
      </c>
      <c r="J193" s="87" t="e">
        <f t="shared" ca="1" si="752"/>
        <v>#REF!</v>
      </c>
      <c r="K193" s="87" t="e">
        <f t="shared" ca="1" si="753"/>
        <v>#REF!</v>
      </c>
      <c r="L193" s="87" t="e">
        <f t="shared" ca="1" si="754"/>
        <v>#REF!</v>
      </c>
      <c r="M193" s="87" t="e">
        <f t="shared" ca="1" si="755"/>
        <v>#REF!</v>
      </c>
      <c r="N193" s="87" t="e">
        <f t="shared" ca="1" si="756"/>
        <v>#REF!</v>
      </c>
      <c r="O193" s="87" t="e">
        <f t="shared" ca="1" si="757"/>
        <v>#REF!</v>
      </c>
      <c r="P193" s="87" t="e">
        <f t="shared" ca="1" si="758"/>
        <v>#REF!</v>
      </c>
      <c r="Q193" s="87" t="e">
        <f t="shared" ca="1" si="862"/>
        <v>#REF!</v>
      </c>
      <c r="R193" s="87" t="e">
        <f t="shared" ca="1" si="862"/>
        <v>#REF!</v>
      </c>
      <c r="S193" s="87" t="e">
        <f t="shared" ca="1" si="862"/>
        <v>#REF!</v>
      </c>
      <c r="T193" s="87" t="e">
        <f t="shared" ca="1" si="862"/>
        <v>#REF!</v>
      </c>
      <c r="U193" s="87" t="e">
        <f t="shared" ca="1" si="862"/>
        <v>#REF!</v>
      </c>
      <c r="X193" s="87">
        <f ca="1">Ranking!B189</f>
        <v>0</v>
      </c>
      <c r="Y193" s="87" t="e">
        <f ca="1">IF(AH193=0,0,Ranking!C189)</f>
        <v>#VALUE!</v>
      </c>
      <c r="Z193" s="91">
        <f ca="1">Ranking!G189</f>
        <v>0</v>
      </c>
      <c r="AA193" s="87" t="e">
        <f ca="1">MCA!ES192</f>
        <v>#REF!</v>
      </c>
      <c r="AB193" s="87">
        <f ca="1">MCA!ET192</f>
        <v>0</v>
      </c>
      <c r="AC193" s="87">
        <f ca="1">MCA!EU192</f>
        <v>0</v>
      </c>
      <c r="AD193" s="87" t="e">
        <f ca="1">INDEX('MCA-INPUT'!$C$22:$C$25,MATCH(AC193,$W$376:$W$379,0),1)</f>
        <v>#N/A</v>
      </c>
      <c r="AE193" s="87" t="e">
        <f t="shared" ca="1" si="652"/>
        <v>#VALUE!</v>
      </c>
      <c r="AF193" s="87">
        <f ca="1">MATCH(AB193,$AB$7:AB193,0)</f>
        <v>1</v>
      </c>
      <c r="AG193" s="87" t="str">
        <f t="shared" ca="1" si="653"/>
        <v>00</v>
      </c>
      <c r="AH193" s="87" t="e">
        <f t="shared" ca="1" si="654"/>
        <v>#VALUE!</v>
      </c>
      <c r="AI193" s="87" t="e">
        <f t="shared" ca="1" si="675"/>
        <v>#VALUE!</v>
      </c>
      <c r="AK193" s="87" t="e">
        <f t="shared" ca="1" si="655"/>
        <v>#VALUE!</v>
      </c>
      <c r="AL193" s="87" t="e">
        <f t="shared" ca="1" si="676"/>
        <v>#VALUE!</v>
      </c>
      <c r="AM193" s="87" t="e">
        <f t="shared" ca="1" si="656"/>
        <v>#VALUE!</v>
      </c>
      <c r="AN193" s="87" t="e">
        <f t="shared" ref="AN193:BA193" ca="1" si="877">IF(AM193&gt;0,2,IF($AL193&lt;=AN$5,1,0))</f>
        <v>#VALUE!</v>
      </c>
      <c r="AO193" s="87" t="e">
        <f t="shared" ca="1" si="877"/>
        <v>#VALUE!</v>
      </c>
      <c r="AP193" s="87" t="e">
        <f t="shared" ca="1" si="877"/>
        <v>#VALUE!</v>
      </c>
      <c r="AQ193" s="87" t="e">
        <f t="shared" ca="1" si="877"/>
        <v>#VALUE!</v>
      </c>
      <c r="AR193" s="87" t="e">
        <f t="shared" ca="1" si="877"/>
        <v>#VALUE!</v>
      </c>
      <c r="AS193" s="87" t="e">
        <f t="shared" ca="1" si="877"/>
        <v>#VALUE!</v>
      </c>
      <c r="AT193" s="87" t="e">
        <f t="shared" ca="1" si="877"/>
        <v>#VALUE!</v>
      </c>
      <c r="AU193" s="87" t="e">
        <f t="shared" ca="1" si="877"/>
        <v>#VALUE!</v>
      </c>
      <c r="AV193" s="87" t="e">
        <f t="shared" ca="1" si="877"/>
        <v>#VALUE!</v>
      </c>
      <c r="AW193" s="87" t="e">
        <f t="shared" ca="1" si="877"/>
        <v>#VALUE!</v>
      </c>
      <c r="AX193" s="87" t="e">
        <f t="shared" ca="1" si="877"/>
        <v>#VALUE!</v>
      </c>
      <c r="AY193" s="87" t="e">
        <f t="shared" ca="1" si="877"/>
        <v>#VALUE!</v>
      </c>
      <c r="AZ193" s="87" t="e">
        <f t="shared" ca="1" si="877"/>
        <v>#VALUE!</v>
      </c>
      <c r="BA193" s="87" t="e">
        <f t="shared" ca="1" si="877"/>
        <v>#VALUE!</v>
      </c>
      <c r="BB193" s="87" t="e">
        <f t="shared" ref="BB193:BF193" ca="1" si="878">IF(BA193&gt;0,2,IF($AL193&lt;=BB$5,1,0))</f>
        <v>#VALUE!</v>
      </c>
      <c r="BC193" s="87" t="e">
        <f t="shared" ca="1" si="878"/>
        <v>#VALUE!</v>
      </c>
      <c r="BD193" s="87" t="e">
        <f t="shared" ca="1" si="878"/>
        <v>#VALUE!</v>
      </c>
      <c r="BE193" s="87" t="e">
        <f t="shared" ca="1" si="878"/>
        <v>#VALUE!</v>
      </c>
      <c r="BF193" s="87" t="e">
        <f t="shared" ca="1" si="878"/>
        <v>#VALUE!</v>
      </c>
      <c r="BH193" s="87" t="e">
        <f t="shared" ca="1" si="659"/>
        <v>#VALUE!</v>
      </c>
      <c r="BI193" s="87" t="e">
        <f t="shared" ca="1" si="660"/>
        <v>#VALUE!</v>
      </c>
      <c r="BJ193" s="87" t="e">
        <f t="shared" ca="1" si="661"/>
        <v>#VALUE!</v>
      </c>
      <c r="BK193" s="87" t="e">
        <f t="shared" ca="1" si="662"/>
        <v>#VALUE!</v>
      </c>
      <c r="BL193" s="87" t="e">
        <f t="shared" ca="1" si="663"/>
        <v>#VALUE!</v>
      </c>
      <c r="BM193" s="87" t="e">
        <f t="shared" ca="1" si="664"/>
        <v>#VALUE!</v>
      </c>
      <c r="BN193" s="87" t="e">
        <f t="shared" ca="1" si="665"/>
        <v>#VALUE!</v>
      </c>
      <c r="BO193" s="87" t="e">
        <f t="shared" ca="1" si="666"/>
        <v>#VALUE!</v>
      </c>
      <c r="BP193" s="87" t="e">
        <f t="shared" ca="1" si="667"/>
        <v>#VALUE!</v>
      </c>
      <c r="BQ193" s="87" t="e">
        <f t="shared" ca="1" si="668"/>
        <v>#VALUE!</v>
      </c>
      <c r="BR193" s="87" t="e">
        <f t="shared" ca="1" si="669"/>
        <v>#VALUE!</v>
      </c>
      <c r="BS193" s="87" t="e">
        <f t="shared" ca="1" si="670"/>
        <v>#VALUE!</v>
      </c>
      <c r="BT193" s="87" t="e">
        <f t="shared" ca="1" si="671"/>
        <v>#VALUE!</v>
      </c>
      <c r="BU193" s="87" t="e">
        <f t="shared" ca="1" si="672"/>
        <v>#VALUE!</v>
      </c>
      <c r="BV193" s="87" t="e">
        <f t="shared" ca="1" si="673"/>
        <v>#VALUE!</v>
      </c>
      <c r="BW193" s="87" t="e">
        <f t="shared" ca="1" si="857"/>
        <v>#VALUE!</v>
      </c>
      <c r="BX193" s="87" t="e">
        <f t="shared" ca="1" si="857"/>
        <v>#VALUE!</v>
      </c>
      <c r="BY193" s="87" t="e">
        <f t="shared" ca="1" si="857"/>
        <v>#VALUE!</v>
      </c>
      <c r="BZ193" s="87" t="e">
        <f t="shared" ca="1" si="857"/>
        <v>#VALUE!</v>
      </c>
      <c r="CA193" s="87" t="e">
        <f t="shared" ca="1" si="857"/>
        <v>#VALUE!</v>
      </c>
      <c r="CD193" s="87" t="e">
        <f t="array" aca="1" ref="CD193" ca="1">IF(CD192=0,0,MIN(IF(CD$7:CD$109&gt;CD192,CD$7:CD$109,"")))</f>
        <v>#N/A</v>
      </c>
      <c r="CE193" s="87" t="e">
        <f t="array" aca="1" ref="CE193" ca="1">IF(CE192=0,0,MIN(IF(CE$7:CE$109&gt;CE192,CE$7:CE$109,"")))</f>
        <v>#REF!</v>
      </c>
      <c r="CF193" s="87" t="e">
        <f t="array" aca="1" ref="CF193" ca="1">IF(CF192=0,0,MIN(IF(CF$7:CF$109&gt;CF192,CF$7:CF$109,"")))</f>
        <v>#REF!</v>
      </c>
      <c r="CG193" s="87" t="e">
        <f t="array" aca="1" ref="CG193" ca="1">IF(CG192=0,0,MIN(IF(CG$7:CG$109&gt;CG192,CG$7:CG$109,"")))</f>
        <v>#REF!</v>
      </c>
      <c r="CH193" s="87" t="e">
        <f t="array" aca="1" ref="CH193" ca="1">IF(CH192=0,0,MIN(IF(CH$7:CH$109&gt;CH192,CH$7:CH$109,"")))</f>
        <v>#REF!</v>
      </c>
      <c r="CI193" s="87" t="e">
        <f t="array" aca="1" ref="CI193" ca="1">IF(CI192=0,0,MIN(IF(CI$7:CI$109&gt;CI192,CI$7:CI$109,"")))</f>
        <v>#REF!</v>
      </c>
      <c r="CJ193" s="87" t="e">
        <f t="array" aca="1" ref="CJ193" ca="1">IF(CJ192=0,0,MIN(IF(CJ$7:CJ$109&gt;CJ192,CJ$7:CJ$109,"")))</f>
        <v>#REF!</v>
      </c>
      <c r="CK193" s="87" t="e">
        <f t="array" aca="1" ref="CK193" ca="1">IF(CK192=0,0,MIN(IF(CK$7:CK$109&gt;CK192,CK$7:CK$109,"")))</f>
        <v>#REF!</v>
      </c>
      <c r="CL193" s="87" t="e">
        <f t="array" aca="1" ref="CL193" ca="1">IF(CL192=0,0,MIN(IF(CL$7:CL$109&gt;CL192,CL$7:CL$109,"")))</f>
        <v>#REF!</v>
      </c>
      <c r="CM193" s="87" t="e">
        <f t="array" aca="1" ref="CM193" ca="1">IF(CM192=0,0,MIN(IF(CM$7:CM$109&gt;CM192,CM$7:CM$109,"")))</f>
        <v>#REF!</v>
      </c>
      <c r="CN193" s="87" t="e">
        <f t="array" aca="1" ref="CN193" ca="1">IF(CN192=0,0,MIN(IF(CN$7:CN$109&gt;CN192,CN$7:CN$109,"")))</f>
        <v>#REF!</v>
      </c>
      <c r="CO193" s="87" t="e">
        <f t="array" aca="1" ref="CO193" ca="1">IF(CO192=0,0,MIN(IF(CO$7:CO$109&gt;CO192,CO$7:CO$109,"")))</f>
        <v>#REF!</v>
      </c>
      <c r="CP193" s="87" t="e">
        <f t="array" aca="1" ref="CP193" ca="1">IF(CP192=0,0,MIN(IF(CP$7:CP$109&gt;CP192,CP$7:CP$109,"")))</f>
        <v>#REF!</v>
      </c>
      <c r="CQ193" s="87" t="e">
        <f t="array" aca="1" ref="CQ193" ca="1">IF(CQ192=0,0,MIN(IF(CQ$7:CQ$109&gt;CQ192,CQ$7:CQ$109,"")))</f>
        <v>#REF!</v>
      </c>
      <c r="CR193" s="87" t="e">
        <f t="array" aca="1" ref="CR193" ca="1">IF(CR192=0,0,MIN(IF(CR$7:CR$109&gt;CR192,CR$7:CR$109,"")))</f>
        <v>#REF!</v>
      </c>
      <c r="CS193" s="87" t="e">
        <f t="array" aca="1" ref="CS193" ca="1">IF(CS192=0,0,MIN(IF(CS$7:CS$109&gt;CS192,CS$7:CS$109,"")))</f>
        <v>#REF!</v>
      </c>
      <c r="CT193" s="87" t="e">
        <f t="array" aca="1" ref="CT193" ca="1">IF(CT192=0,0,MIN(IF(CT$7:CT$109&gt;CT192,CT$7:CT$109,"")))</f>
        <v>#REF!</v>
      </c>
      <c r="CU193" s="87" t="e">
        <f t="array" aca="1" ref="CU193" ca="1">IF(CU192=0,0,MIN(IF(CU$7:CU$109&gt;CU192,CU$7:CU$109,"")))</f>
        <v>#REF!</v>
      </c>
      <c r="CV193" s="87" t="e">
        <f t="array" aca="1" ref="CV193" ca="1">IF(CV192=0,0,MIN(IF(CV$7:CV$109&gt;CV192,CV$7:CV$109,"")))</f>
        <v>#REF!</v>
      </c>
      <c r="CW193" s="87" t="e">
        <f t="array" aca="1" ref="CW193" ca="1">IF(CW192=0,0,MIN(IF(CW$7:CW$109&gt;CW192,CW$7:CW$109,"")))</f>
        <v>#REF!</v>
      </c>
      <c r="DC193" s="87" t="e">
        <f t="shared" ca="1" si="679"/>
        <v>#VALUE!</v>
      </c>
      <c r="DD193" s="87" t="e">
        <f t="shared" ca="1" si="680"/>
        <v>#VALUE!</v>
      </c>
      <c r="DE193" s="87" t="e">
        <f t="shared" ca="1" si="681"/>
        <v>#VALUE!</v>
      </c>
      <c r="DF193" s="87" t="e">
        <f t="shared" ca="1" si="682"/>
        <v>#VALUE!</v>
      </c>
      <c r="DG193" s="87" t="e">
        <f t="shared" ca="1" si="683"/>
        <v>#VALUE!</v>
      </c>
      <c r="DH193" s="87" t="e">
        <f t="shared" ca="1" si="684"/>
        <v>#VALUE!</v>
      </c>
      <c r="DI193" s="87" t="e">
        <f t="shared" ca="1" si="685"/>
        <v>#VALUE!</v>
      </c>
      <c r="DJ193" s="87" t="e">
        <f t="shared" ca="1" si="686"/>
        <v>#VALUE!</v>
      </c>
      <c r="DK193" s="87" t="e">
        <f t="shared" ca="1" si="687"/>
        <v>#VALUE!</v>
      </c>
      <c r="DL193" s="87" t="e">
        <f t="shared" ca="1" si="688"/>
        <v>#VALUE!</v>
      </c>
      <c r="DM193" s="87" t="e">
        <f t="shared" ca="1" si="689"/>
        <v>#VALUE!</v>
      </c>
      <c r="DN193" s="87" t="e">
        <f t="shared" ca="1" si="690"/>
        <v>#VALUE!</v>
      </c>
      <c r="DO193" s="87" t="e">
        <f t="shared" ca="1" si="691"/>
        <v>#VALUE!</v>
      </c>
      <c r="DP193" s="87" t="e">
        <f t="shared" ca="1" si="692"/>
        <v>#VALUE!</v>
      </c>
      <c r="DQ193" s="87" t="e">
        <f t="shared" ca="1" si="693"/>
        <v>#VALUE!</v>
      </c>
      <c r="DR193" s="87" t="e">
        <f t="shared" ca="1" si="694"/>
        <v>#VALUE!</v>
      </c>
      <c r="DS193" s="87" t="e">
        <f t="shared" ca="1" si="695"/>
        <v>#VALUE!</v>
      </c>
      <c r="DT193" s="87" t="e">
        <f t="shared" ca="1" si="696"/>
        <v>#VALUE!</v>
      </c>
      <c r="DU193" s="87" t="e">
        <f t="shared" ca="1" si="697"/>
        <v>#VALUE!</v>
      </c>
      <c r="DV193" s="87" t="e">
        <f t="shared" ca="1" si="698"/>
        <v>#VALUE!</v>
      </c>
      <c r="DW193" s="87" t="e">
        <f t="shared" ca="1" si="699"/>
        <v>#VALUE!</v>
      </c>
      <c r="DY193" s="87" t="e">
        <f t="shared" ca="1" si="700"/>
        <v>#VALUE!</v>
      </c>
      <c r="DZ193" s="87" t="e">
        <f t="shared" ca="1" si="701"/>
        <v>#VALUE!</v>
      </c>
      <c r="EA193" s="87" t="e">
        <f t="shared" ca="1" si="702"/>
        <v>#VALUE!</v>
      </c>
      <c r="EB193" s="87" t="e">
        <f t="shared" ca="1" si="703"/>
        <v>#VALUE!</v>
      </c>
      <c r="EC193" s="87" t="e">
        <f t="shared" ca="1" si="704"/>
        <v>#VALUE!</v>
      </c>
      <c r="ED193" s="87" t="e">
        <f t="shared" ca="1" si="705"/>
        <v>#VALUE!</v>
      </c>
      <c r="EE193" s="87" t="e">
        <f t="shared" ca="1" si="706"/>
        <v>#VALUE!</v>
      </c>
      <c r="EF193" s="87" t="e">
        <f t="shared" ca="1" si="707"/>
        <v>#VALUE!</v>
      </c>
      <c r="EG193" s="87" t="e">
        <f t="shared" ca="1" si="708"/>
        <v>#VALUE!</v>
      </c>
      <c r="EH193" s="87" t="e">
        <f t="shared" ca="1" si="709"/>
        <v>#VALUE!</v>
      </c>
      <c r="EI193" s="87" t="e">
        <f t="shared" ca="1" si="710"/>
        <v>#VALUE!</v>
      </c>
      <c r="EJ193" s="87" t="e">
        <f t="shared" ca="1" si="711"/>
        <v>#VALUE!</v>
      </c>
      <c r="EK193" s="87" t="e">
        <f t="shared" ca="1" si="712"/>
        <v>#VALUE!</v>
      </c>
      <c r="EL193" s="87" t="e">
        <f t="shared" ca="1" si="713"/>
        <v>#VALUE!</v>
      </c>
      <c r="EM193" s="87" t="e">
        <f t="shared" ca="1" si="714"/>
        <v>#VALUE!</v>
      </c>
      <c r="EN193" s="87" t="e">
        <f t="shared" ca="1" si="715"/>
        <v>#VALUE!</v>
      </c>
      <c r="EO193" s="87" t="e">
        <f t="shared" ca="1" si="716"/>
        <v>#VALUE!</v>
      </c>
      <c r="EP193" s="87" t="e">
        <f t="shared" ca="1" si="717"/>
        <v>#VALUE!</v>
      </c>
      <c r="EQ193" s="87" t="e">
        <f t="shared" ca="1" si="718"/>
        <v>#VALUE!</v>
      </c>
      <c r="ER193" s="87" t="e">
        <f t="shared" ca="1" si="719"/>
        <v>#VALUE!</v>
      </c>
      <c r="ES193" s="87" t="e">
        <f t="shared" ca="1" si="720"/>
        <v>#VALUE!</v>
      </c>
      <c r="EU193" s="87" t="e">
        <f t="shared" ca="1" si="721"/>
        <v>#VALUE!</v>
      </c>
      <c r="EV193" s="87" t="e">
        <f t="shared" ca="1" si="722"/>
        <v>#VALUE!</v>
      </c>
      <c r="EW193" s="87" t="e">
        <f t="shared" ca="1" si="723"/>
        <v>#VALUE!</v>
      </c>
      <c r="EX193" s="87" t="e">
        <f t="shared" ca="1" si="724"/>
        <v>#VALUE!</v>
      </c>
      <c r="EY193" s="87" t="e">
        <f t="shared" ca="1" si="725"/>
        <v>#VALUE!</v>
      </c>
      <c r="EZ193" s="87" t="e">
        <f t="shared" ca="1" si="726"/>
        <v>#VALUE!</v>
      </c>
      <c r="FA193" s="87" t="e">
        <f t="shared" ca="1" si="727"/>
        <v>#VALUE!</v>
      </c>
      <c r="FB193" s="87" t="e">
        <f t="shared" ca="1" si="728"/>
        <v>#VALUE!</v>
      </c>
      <c r="FC193" s="87" t="e">
        <f t="shared" ca="1" si="729"/>
        <v>#VALUE!</v>
      </c>
      <c r="FD193" s="87" t="e">
        <f t="shared" ca="1" si="730"/>
        <v>#VALUE!</v>
      </c>
      <c r="FE193" s="87" t="e">
        <f t="shared" ca="1" si="731"/>
        <v>#VALUE!</v>
      </c>
      <c r="FF193" s="87" t="e">
        <f t="shared" ca="1" si="732"/>
        <v>#VALUE!</v>
      </c>
      <c r="FG193" s="87" t="e">
        <f t="shared" ca="1" si="733"/>
        <v>#VALUE!</v>
      </c>
      <c r="FH193" s="87" t="e">
        <f t="shared" ca="1" si="734"/>
        <v>#VALUE!</v>
      </c>
      <c r="FI193" s="87" t="e">
        <f t="shared" ca="1" si="735"/>
        <v>#VALUE!</v>
      </c>
      <c r="FJ193" s="87" t="e">
        <f t="shared" ca="1" si="736"/>
        <v>#VALUE!</v>
      </c>
      <c r="FK193" s="87" t="e">
        <f t="shared" ca="1" si="737"/>
        <v>#VALUE!</v>
      </c>
      <c r="FL193" s="87" t="e">
        <f t="shared" ca="1" si="738"/>
        <v>#VALUE!</v>
      </c>
      <c r="FM193" s="87" t="e">
        <f t="shared" ca="1" si="739"/>
        <v>#VALUE!</v>
      </c>
      <c r="FN193" s="87" t="e">
        <f t="shared" ca="1" si="740"/>
        <v>#VALUE!</v>
      </c>
      <c r="FO193" s="87" t="e">
        <f t="shared" ca="1" si="741"/>
        <v>#VALUE!</v>
      </c>
    </row>
    <row r="194" spans="1:171" x14ac:dyDescent="0.25">
      <c r="A194" s="87">
        <f t="shared" si="789"/>
        <v>185</v>
      </c>
      <c r="B194" s="87" t="e">
        <f t="shared" ca="1" si="744"/>
        <v>#N/A</v>
      </c>
      <c r="C194" s="87" t="e">
        <f t="shared" ca="1" si="745"/>
        <v>#REF!</v>
      </c>
      <c r="D194" s="87" t="e">
        <f t="shared" ca="1" si="746"/>
        <v>#REF!</v>
      </c>
      <c r="E194" s="87" t="e">
        <f t="shared" ca="1" si="747"/>
        <v>#REF!</v>
      </c>
      <c r="F194" s="87" t="e">
        <f t="shared" ca="1" si="748"/>
        <v>#REF!</v>
      </c>
      <c r="G194" s="87" t="e">
        <f t="shared" ca="1" si="749"/>
        <v>#REF!</v>
      </c>
      <c r="H194" s="87" t="e">
        <f t="shared" ca="1" si="750"/>
        <v>#REF!</v>
      </c>
      <c r="I194" s="87" t="e">
        <f t="shared" ca="1" si="751"/>
        <v>#REF!</v>
      </c>
      <c r="J194" s="87" t="e">
        <f t="shared" ca="1" si="752"/>
        <v>#REF!</v>
      </c>
      <c r="K194" s="87" t="e">
        <f t="shared" ca="1" si="753"/>
        <v>#REF!</v>
      </c>
      <c r="L194" s="87" t="e">
        <f t="shared" ca="1" si="754"/>
        <v>#REF!</v>
      </c>
      <c r="M194" s="87" t="e">
        <f t="shared" ca="1" si="755"/>
        <v>#REF!</v>
      </c>
      <c r="N194" s="87" t="e">
        <f t="shared" ca="1" si="756"/>
        <v>#REF!</v>
      </c>
      <c r="O194" s="87" t="e">
        <f t="shared" ca="1" si="757"/>
        <v>#REF!</v>
      </c>
      <c r="P194" s="87" t="e">
        <f t="shared" ca="1" si="758"/>
        <v>#REF!</v>
      </c>
      <c r="Q194" s="87" t="e">
        <f t="shared" ca="1" si="862"/>
        <v>#REF!</v>
      </c>
      <c r="R194" s="87" t="e">
        <f t="shared" ca="1" si="862"/>
        <v>#REF!</v>
      </c>
      <c r="S194" s="87" t="e">
        <f t="shared" ca="1" si="862"/>
        <v>#REF!</v>
      </c>
      <c r="T194" s="87" t="e">
        <f t="shared" ca="1" si="862"/>
        <v>#REF!</v>
      </c>
      <c r="U194" s="87" t="e">
        <f t="shared" ca="1" si="862"/>
        <v>#REF!</v>
      </c>
      <c r="X194" s="87">
        <f ca="1">Ranking!B190</f>
        <v>0</v>
      </c>
      <c r="Y194" s="87" t="e">
        <f ca="1">IF(AH194=0,0,Ranking!C190)</f>
        <v>#VALUE!</v>
      </c>
      <c r="Z194" s="91">
        <f ca="1">Ranking!G190</f>
        <v>0</v>
      </c>
      <c r="AA194" s="87" t="e">
        <f ca="1">MCA!ES193</f>
        <v>#REF!</v>
      </c>
      <c r="AB194" s="87">
        <f ca="1">MCA!ET193</f>
        <v>0</v>
      </c>
      <c r="AC194" s="87">
        <f ca="1">MCA!EU193</f>
        <v>0</v>
      </c>
      <c r="AD194" s="87" t="e">
        <f ca="1">INDEX('MCA-INPUT'!$C$22:$C$25,MATCH(AC194,$W$376:$W$379,0),1)</f>
        <v>#N/A</v>
      </c>
      <c r="AE194" s="87" t="e">
        <f t="shared" ca="1" si="652"/>
        <v>#VALUE!</v>
      </c>
      <c r="AF194" s="87">
        <f ca="1">MATCH(AB194,$AB$7:AB194,0)</f>
        <v>1</v>
      </c>
      <c r="AG194" s="87" t="str">
        <f t="shared" ca="1" si="653"/>
        <v>00</v>
      </c>
      <c r="AH194" s="87" t="e">
        <f t="shared" ca="1" si="654"/>
        <v>#VALUE!</v>
      </c>
      <c r="AI194" s="87" t="e">
        <f t="shared" ca="1" si="675"/>
        <v>#VALUE!</v>
      </c>
      <c r="AK194" s="87" t="e">
        <f t="shared" ca="1" si="655"/>
        <v>#VALUE!</v>
      </c>
      <c r="AL194" s="87" t="e">
        <f t="shared" ca="1" si="676"/>
        <v>#VALUE!</v>
      </c>
      <c r="AM194" s="87" t="e">
        <f t="shared" ca="1" si="656"/>
        <v>#VALUE!</v>
      </c>
      <c r="AN194" s="87" t="e">
        <f t="shared" ref="AN194:BA194" ca="1" si="879">IF(AM194&gt;0,2,IF($AL194&lt;=AN$5,1,0))</f>
        <v>#VALUE!</v>
      </c>
      <c r="AO194" s="87" t="e">
        <f t="shared" ca="1" si="879"/>
        <v>#VALUE!</v>
      </c>
      <c r="AP194" s="87" t="e">
        <f t="shared" ca="1" si="879"/>
        <v>#VALUE!</v>
      </c>
      <c r="AQ194" s="87" t="e">
        <f t="shared" ca="1" si="879"/>
        <v>#VALUE!</v>
      </c>
      <c r="AR194" s="87" t="e">
        <f t="shared" ca="1" si="879"/>
        <v>#VALUE!</v>
      </c>
      <c r="AS194" s="87" t="e">
        <f t="shared" ca="1" si="879"/>
        <v>#VALUE!</v>
      </c>
      <c r="AT194" s="87" t="e">
        <f t="shared" ca="1" si="879"/>
        <v>#VALUE!</v>
      </c>
      <c r="AU194" s="87" t="e">
        <f t="shared" ca="1" si="879"/>
        <v>#VALUE!</v>
      </c>
      <c r="AV194" s="87" t="e">
        <f t="shared" ca="1" si="879"/>
        <v>#VALUE!</v>
      </c>
      <c r="AW194" s="87" t="e">
        <f t="shared" ca="1" si="879"/>
        <v>#VALUE!</v>
      </c>
      <c r="AX194" s="87" t="e">
        <f t="shared" ca="1" si="879"/>
        <v>#VALUE!</v>
      </c>
      <c r="AY194" s="87" t="e">
        <f t="shared" ca="1" si="879"/>
        <v>#VALUE!</v>
      </c>
      <c r="AZ194" s="87" t="e">
        <f t="shared" ca="1" si="879"/>
        <v>#VALUE!</v>
      </c>
      <c r="BA194" s="87" t="e">
        <f t="shared" ca="1" si="879"/>
        <v>#VALUE!</v>
      </c>
      <c r="BB194" s="87" t="e">
        <f t="shared" ref="BB194:BF194" ca="1" si="880">IF(BA194&gt;0,2,IF($AL194&lt;=BB$5,1,0))</f>
        <v>#VALUE!</v>
      </c>
      <c r="BC194" s="87" t="e">
        <f t="shared" ca="1" si="880"/>
        <v>#VALUE!</v>
      </c>
      <c r="BD194" s="87" t="e">
        <f t="shared" ca="1" si="880"/>
        <v>#VALUE!</v>
      </c>
      <c r="BE194" s="87" t="e">
        <f t="shared" ca="1" si="880"/>
        <v>#VALUE!</v>
      </c>
      <c r="BF194" s="87" t="e">
        <f t="shared" ca="1" si="880"/>
        <v>#VALUE!</v>
      </c>
      <c r="BH194" s="87" t="e">
        <f t="shared" ca="1" si="659"/>
        <v>#VALUE!</v>
      </c>
      <c r="BI194" s="87" t="e">
        <f t="shared" ca="1" si="660"/>
        <v>#VALUE!</v>
      </c>
      <c r="BJ194" s="87" t="e">
        <f t="shared" ca="1" si="661"/>
        <v>#VALUE!</v>
      </c>
      <c r="BK194" s="87" t="e">
        <f t="shared" ca="1" si="662"/>
        <v>#VALUE!</v>
      </c>
      <c r="BL194" s="87" t="e">
        <f t="shared" ca="1" si="663"/>
        <v>#VALUE!</v>
      </c>
      <c r="BM194" s="87" t="e">
        <f t="shared" ca="1" si="664"/>
        <v>#VALUE!</v>
      </c>
      <c r="BN194" s="87" t="e">
        <f t="shared" ca="1" si="665"/>
        <v>#VALUE!</v>
      </c>
      <c r="BO194" s="87" t="e">
        <f t="shared" ca="1" si="666"/>
        <v>#VALUE!</v>
      </c>
      <c r="BP194" s="87" t="e">
        <f t="shared" ca="1" si="667"/>
        <v>#VALUE!</v>
      </c>
      <c r="BQ194" s="87" t="e">
        <f t="shared" ca="1" si="668"/>
        <v>#VALUE!</v>
      </c>
      <c r="BR194" s="87" t="e">
        <f t="shared" ca="1" si="669"/>
        <v>#VALUE!</v>
      </c>
      <c r="BS194" s="87" t="e">
        <f t="shared" ca="1" si="670"/>
        <v>#VALUE!</v>
      </c>
      <c r="BT194" s="87" t="e">
        <f t="shared" ca="1" si="671"/>
        <v>#VALUE!</v>
      </c>
      <c r="BU194" s="87" t="e">
        <f t="shared" ca="1" si="672"/>
        <v>#VALUE!</v>
      </c>
      <c r="BV194" s="87" t="e">
        <f t="shared" ca="1" si="673"/>
        <v>#VALUE!</v>
      </c>
      <c r="BW194" s="87" t="e">
        <f t="shared" ca="1" si="857"/>
        <v>#VALUE!</v>
      </c>
      <c r="BX194" s="87" t="e">
        <f t="shared" ca="1" si="857"/>
        <v>#VALUE!</v>
      </c>
      <c r="BY194" s="87" t="e">
        <f t="shared" ca="1" si="857"/>
        <v>#VALUE!</v>
      </c>
      <c r="BZ194" s="87" t="e">
        <f t="shared" ca="1" si="857"/>
        <v>#VALUE!</v>
      </c>
      <c r="CA194" s="87" t="e">
        <f t="shared" ca="1" si="857"/>
        <v>#VALUE!</v>
      </c>
      <c r="CD194" s="87" t="e">
        <f t="array" aca="1" ref="CD194" ca="1">IF(CD193=0,0,MIN(IF(CD$7:CD$109&gt;CD193,CD$7:CD$109,"")))</f>
        <v>#N/A</v>
      </c>
      <c r="CE194" s="87" t="e">
        <f t="array" aca="1" ref="CE194" ca="1">IF(CE193=0,0,MIN(IF(CE$7:CE$109&gt;CE193,CE$7:CE$109,"")))</f>
        <v>#REF!</v>
      </c>
      <c r="CF194" s="87" t="e">
        <f t="array" aca="1" ref="CF194" ca="1">IF(CF193=0,0,MIN(IF(CF$7:CF$109&gt;CF193,CF$7:CF$109,"")))</f>
        <v>#REF!</v>
      </c>
      <c r="CG194" s="87" t="e">
        <f t="array" aca="1" ref="CG194" ca="1">IF(CG193=0,0,MIN(IF(CG$7:CG$109&gt;CG193,CG$7:CG$109,"")))</f>
        <v>#REF!</v>
      </c>
      <c r="CH194" s="87" t="e">
        <f t="array" aca="1" ref="CH194" ca="1">IF(CH193=0,0,MIN(IF(CH$7:CH$109&gt;CH193,CH$7:CH$109,"")))</f>
        <v>#REF!</v>
      </c>
      <c r="CI194" s="87" t="e">
        <f t="array" aca="1" ref="CI194" ca="1">IF(CI193=0,0,MIN(IF(CI$7:CI$109&gt;CI193,CI$7:CI$109,"")))</f>
        <v>#REF!</v>
      </c>
      <c r="CJ194" s="87" t="e">
        <f t="array" aca="1" ref="CJ194" ca="1">IF(CJ193=0,0,MIN(IF(CJ$7:CJ$109&gt;CJ193,CJ$7:CJ$109,"")))</f>
        <v>#REF!</v>
      </c>
      <c r="CK194" s="87" t="e">
        <f t="array" aca="1" ref="CK194" ca="1">IF(CK193=0,0,MIN(IF(CK$7:CK$109&gt;CK193,CK$7:CK$109,"")))</f>
        <v>#REF!</v>
      </c>
      <c r="CL194" s="87" t="e">
        <f t="array" aca="1" ref="CL194" ca="1">IF(CL193=0,0,MIN(IF(CL$7:CL$109&gt;CL193,CL$7:CL$109,"")))</f>
        <v>#REF!</v>
      </c>
      <c r="CM194" s="87" t="e">
        <f t="array" aca="1" ref="CM194" ca="1">IF(CM193=0,0,MIN(IF(CM$7:CM$109&gt;CM193,CM$7:CM$109,"")))</f>
        <v>#REF!</v>
      </c>
      <c r="CN194" s="87" t="e">
        <f t="array" aca="1" ref="CN194" ca="1">IF(CN193=0,0,MIN(IF(CN$7:CN$109&gt;CN193,CN$7:CN$109,"")))</f>
        <v>#REF!</v>
      </c>
      <c r="CO194" s="87" t="e">
        <f t="array" aca="1" ref="CO194" ca="1">IF(CO193=0,0,MIN(IF(CO$7:CO$109&gt;CO193,CO$7:CO$109,"")))</f>
        <v>#REF!</v>
      </c>
      <c r="CP194" s="87" t="e">
        <f t="array" aca="1" ref="CP194" ca="1">IF(CP193=0,0,MIN(IF(CP$7:CP$109&gt;CP193,CP$7:CP$109,"")))</f>
        <v>#REF!</v>
      </c>
      <c r="CQ194" s="87" t="e">
        <f t="array" aca="1" ref="CQ194" ca="1">IF(CQ193=0,0,MIN(IF(CQ$7:CQ$109&gt;CQ193,CQ$7:CQ$109,"")))</f>
        <v>#REF!</v>
      </c>
      <c r="CR194" s="87" t="e">
        <f t="array" aca="1" ref="CR194" ca="1">IF(CR193=0,0,MIN(IF(CR$7:CR$109&gt;CR193,CR$7:CR$109,"")))</f>
        <v>#REF!</v>
      </c>
      <c r="CS194" s="87" t="e">
        <f t="array" aca="1" ref="CS194" ca="1">IF(CS193=0,0,MIN(IF(CS$7:CS$109&gt;CS193,CS$7:CS$109,"")))</f>
        <v>#REF!</v>
      </c>
      <c r="CT194" s="87" t="e">
        <f t="array" aca="1" ref="CT194" ca="1">IF(CT193=0,0,MIN(IF(CT$7:CT$109&gt;CT193,CT$7:CT$109,"")))</f>
        <v>#REF!</v>
      </c>
      <c r="CU194" s="87" t="e">
        <f t="array" aca="1" ref="CU194" ca="1">IF(CU193=0,0,MIN(IF(CU$7:CU$109&gt;CU193,CU$7:CU$109,"")))</f>
        <v>#REF!</v>
      </c>
      <c r="CV194" s="87" t="e">
        <f t="array" aca="1" ref="CV194" ca="1">IF(CV193=0,0,MIN(IF(CV$7:CV$109&gt;CV193,CV$7:CV$109,"")))</f>
        <v>#REF!</v>
      </c>
      <c r="CW194" s="87" t="e">
        <f t="array" aca="1" ref="CW194" ca="1">IF(CW193=0,0,MIN(IF(CW$7:CW$109&gt;CW193,CW$7:CW$109,"")))</f>
        <v>#REF!</v>
      </c>
      <c r="DC194" s="87" t="e">
        <f t="shared" ca="1" si="679"/>
        <v>#VALUE!</v>
      </c>
      <c r="DD194" s="87" t="e">
        <f t="shared" ca="1" si="680"/>
        <v>#VALUE!</v>
      </c>
      <c r="DE194" s="87" t="e">
        <f t="shared" ca="1" si="681"/>
        <v>#VALUE!</v>
      </c>
      <c r="DF194" s="87" t="e">
        <f t="shared" ca="1" si="682"/>
        <v>#VALUE!</v>
      </c>
      <c r="DG194" s="87" t="e">
        <f t="shared" ca="1" si="683"/>
        <v>#VALUE!</v>
      </c>
      <c r="DH194" s="87" t="e">
        <f t="shared" ca="1" si="684"/>
        <v>#VALUE!</v>
      </c>
      <c r="DI194" s="87" t="e">
        <f t="shared" ca="1" si="685"/>
        <v>#VALUE!</v>
      </c>
      <c r="DJ194" s="87" t="e">
        <f t="shared" ca="1" si="686"/>
        <v>#VALUE!</v>
      </c>
      <c r="DK194" s="87" t="e">
        <f t="shared" ca="1" si="687"/>
        <v>#VALUE!</v>
      </c>
      <c r="DL194" s="87" t="e">
        <f t="shared" ca="1" si="688"/>
        <v>#VALUE!</v>
      </c>
      <c r="DM194" s="87" t="e">
        <f t="shared" ca="1" si="689"/>
        <v>#VALUE!</v>
      </c>
      <c r="DN194" s="87" t="e">
        <f t="shared" ca="1" si="690"/>
        <v>#VALUE!</v>
      </c>
      <c r="DO194" s="87" t="e">
        <f t="shared" ca="1" si="691"/>
        <v>#VALUE!</v>
      </c>
      <c r="DP194" s="87" t="e">
        <f t="shared" ca="1" si="692"/>
        <v>#VALUE!</v>
      </c>
      <c r="DQ194" s="87" t="e">
        <f t="shared" ca="1" si="693"/>
        <v>#VALUE!</v>
      </c>
      <c r="DR194" s="87" t="e">
        <f t="shared" ca="1" si="694"/>
        <v>#VALUE!</v>
      </c>
      <c r="DS194" s="87" t="e">
        <f t="shared" ca="1" si="695"/>
        <v>#VALUE!</v>
      </c>
      <c r="DT194" s="87" t="e">
        <f t="shared" ca="1" si="696"/>
        <v>#VALUE!</v>
      </c>
      <c r="DU194" s="87" t="e">
        <f t="shared" ca="1" si="697"/>
        <v>#VALUE!</v>
      </c>
      <c r="DV194" s="87" t="e">
        <f t="shared" ca="1" si="698"/>
        <v>#VALUE!</v>
      </c>
      <c r="DW194" s="87" t="e">
        <f t="shared" ca="1" si="699"/>
        <v>#VALUE!</v>
      </c>
      <c r="DY194" s="87" t="e">
        <f t="shared" ca="1" si="700"/>
        <v>#VALUE!</v>
      </c>
      <c r="DZ194" s="87" t="e">
        <f t="shared" ca="1" si="701"/>
        <v>#VALUE!</v>
      </c>
      <c r="EA194" s="87" t="e">
        <f t="shared" ca="1" si="702"/>
        <v>#VALUE!</v>
      </c>
      <c r="EB194" s="87" t="e">
        <f t="shared" ca="1" si="703"/>
        <v>#VALUE!</v>
      </c>
      <c r="EC194" s="87" t="e">
        <f t="shared" ca="1" si="704"/>
        <v>#VALUE!</v>
      </c>
      <c r="ED194" s="87" t="e">
        <f t="shared" ca="1" si="705"/>
        <v>#VALUE!</v>
      </c>
      <c r="EE194" s="87" t="e">
        <f t="shared" ca="1" si="706"/>
        <v>#VALUE!</v>
      </c>
      <c r="EF194" s="87" t="e">
        <f t="shared" ca="1" si="707"/>
        <v>#VALUE!</v>
      </c>
      <c r="EG194" s="87" t="e">
        <f t="shared" ca="1" si="708"/>
        <v>#VALUE!</v>
      </c>
      <c r="EH194" s="87" t="e">
        <f t="shared" ca="1" si="709"/>
        <v>#VALUE!</v>
      </c>
      <c r="EI194" s="87" t="e">
        <f t="shared" ca="1" si="710"/>
        <v>#VALUE!</v>
      </c>
      <c r="EJ194" s="87" t="e">
        <f t="shared" ca="1" si="711"/>
        <v>#VALUE!</v>
      </c>
      <c r="EK194" s="87" t="e">
        <f t="shared" ca="1" si="712"/>
        <v>#VALUE!</v>
      </c>
      <c r="EL194" s="87" t="e">
        <f t="shared" ca="1" si="713"/>
        <v>#VALUE!</v>
      </c>
      <c r="EM194" s="87" t="e">
        <f t="shared" ca="1" si="714"/>
        <v>#VALUE!</v>
      </c>
      <c r="EN194" s="87" t="e">
        <f t="shared" ca="1" si="715"/>
        <v>#VALUE!</v>
      </c>
      <c r="EO194" s="87" t="e">
        <f t="shared" ca="1" si="716"/>
        <v>#VALUE!</v>
      </c>
      <c r="EP194" s="87" t="e">
        <f t="shared" ca="1" si="717"/>
        <v>#VALUE!</v>
      </c>
      <c r="EQ194" s="87" t="e">
        <f t="shared" ca="1" si="718"/>
        <v>#VALUE!</v>
      </c>
      <c r="ER194" s="87" t="e">
        <f t="shared" ca="1" si="719"/>
        <v>#VALUE!</v>
      </c>
      <c r="ES194" s="87" t="e">
        <f t="shared" ca="1" si="720"/>
        <v>#VALUE!</v>
      </c>
      <c r="EU194" s="87" t="e">
        <f t="shared" ca="1" si="721"/>
        <v>#VALUE!</v>
      </c>
      <c r="EV194" s="87" t="e">
        <f t="shared" ca="1" si="722"/>
        <v>#VALUE!</v>
      </c>
      <c r="EW194" s="87" t="e">
        <f t="shared" ca="1" si="723"/>
        <v>#VALUE!</v>
      </c>
      <c r="EX194" s="87" t="e">
        <f t="shared" ca="1" si="724"/>
        <v>#VALUE!</v>
      </c>
      <c r="EY194" s="87" t="e">
        <f t="shared" ca="1" si="725"/>
        <v>#VALUE!</v>
      </c>
      <c r="EZ194" s="87" t="e">
        <f t="shared" ca="1" si="726"/>
        <v>#VALUE!</v>
      </c>
      <c r="FA194" s="87" t="e">
        <f t="shared" ca="1" si="727"/>
        <v>#VALUE!</v>
      </c>
      <c r="FB194" s="87" t="e">
        <f t="shared" ca="1" si="728"/>
        <v>#VALUE!</v>
      </c>
      <c r="FC194" s="87" t="e">
        <f t="shared" ca="1" si="729"/>
        <v>#VALUE!</v>
      </c>
      <c r="FD194" s="87" t="e">
        <f t="shared" ca="1" si="730"/>
        <v>#VALUE!</v>
      </c>
      <c r="FE194" s="87" t="e">
        <f t="shared" ca="1" si="731"/>
        <v>#VALUE!</v>
      </c>
      <c r="FF194" s="87" t="e">
        <f t="shared" ca="1" si="732"/>
        <v>#VALUE!</v>
      </c>
      <c r="FG194" s="87" t="e">
        <f t="shared" ca="1" si="733"/>
        <v>#VALUE!</v>
      </c>
      <c r="FH194" s="87" t="e">
        <f t="shared" ca="1" si="734"/>
        <v>#VALUE!</v>
      </c>
      <c r="FI194" s="87" t="e">
        <f t="shared" ca="1" si="735"/>
        <v>#VALUE!</v>
      </c>
      <c r="FJ194" s="87" t="e">
        <f t="shared" ca="1" si="736"/>
        <v>#VALUE!</v>
      </c>
      <c r="FK194" s="87" t="e">
        <f t="shared" ca="1" si="737"/>
        <v>#VALUE!</v>
      </c>
      <c r="FL194" s="87" t="e">
        <f t="shared" ca="1" si="738"/>
        <v>#VALUE!</v>
      </c>
      <c r="FM194" s="87" t="e">
        <f t="shared" ca="1" si="739"/>
        <v>#VALUE!</v>
      </c>
      <c r="FN194" s="87" t="e">
        <f t="shared" ca="1" si="740"/>
        <v>#VALUE!</v>
      </c>
      <c r="FO194" s="87" t="e">
        <f t="shared" ca="1" si="741"/>
        <v>#VALUE!</v>
      </c>
    </row>
    <row r="195" spans="1:171" x14ac:dyDescent="0.25">
      <c r="A195" s="87">
        <f t="shared" si="789"/>
        <v>186</v>
      </c>
      <c r="B195" s="87" t="e">
        <f t="shared" ca="1" si="744"/>
        <v>#N/A</v>
      </c>
      <c r="C195" s="87" t="e">
        <f t="shared" ca="1" si="745"/>
        <v>#REF!</v>
      </c>
      <c r="D195" s="87" t="e">
        <f t="shared" ca="1" si="746"/>
        <v>#REF!</v>
      </c>
      <c r="E195" s="87" t="e">
        <f t="shared" ca="1" si="747"/>
        <v>#REF!</v>
      </c>
      <c r="F195" s="87" t="e">
        <f t="shared" ca="1" si="748"/>
        <v>#REF!</v>
      </c>
      <c r="G195" s="87" t="e">
        <f t="shared" ca="1" si="749"/>
        <v>#REF!</v>
      </c>
      <c r="H195" s="87" t="e">
        <f t="shared" ca="1" si="750"/>
        <v>#REF!</v>
      </c>
      <c r="I195" s="87" t="e">
        <f t="shared" ca="1" si="751"/>
        <v>#REF!</v>
      </c>
      <c r="J195" s="87" t="e">
        <f t="shared" ca="1" si="752"/>
        <v>#REF!</v>
      </c>
      <c r="K195" s="87" t="e">
        <f t="shared" ca="1" si="753"/>
        <v>#REF!</v>
      </c>
      <c r="L195" s="87" t="e">
        <f t="shared" ca="1" si="754"/>
        <v>#REF!</v>
      </c>
      <c r="M195" s="87" t="e">
        <f t="shared" ca="1" si="755"/>
        <v>#REF!</v>
      </c>
      <c r="N195" s="87" t="e">
        <f t="shared" ca="1" si="756"/>
        <v>#REF!</v>
      </c>
      <c r="O195" s="87" t="e">
        <f t="shared" ca="1" si="757"/>
        <v>#REF!</v>
      </c>
      <c r="P195" s="87" t="e">
        <f t="shared" ca="1" si="758"/>
        <v>#REF!</v>
      </c>
      <c r="Q195" s="87" t="e">
        <f t="shared" ca="1" si="862"/>
        <v>#REF!</v>
      </c>
      <c r="R195" s="87" t="e">
        <f t="shared" ca="1" si="862"/>
        <v>#REF!</v>
      </c>
      <c r="S195" s="87" t="e">
        <f t="shared" ca="1" si="862"/>
        <v>#REF!</v>
      </c>
      <c r="T195" s="87" t="e">
        <f t="shared" ca="1" si="862"/>
        <v>#REF!</v>
      </c>
      <c r="U195" s="87" t="e">
        <f t="shared" ca="1" si="862"/>
        <v>#REF!</v>
      </c>
      <c r="X195" s="87">
        <f ca="1">Ranking!B191</f>
        <v>0</v>
      </c>
      <c r="Y195" s="87" t="e">
        <f ca="1">IF(AH195=0,0,Ranking!C191)</f>
        <v>#VALUE!</v>
      </c>
      <c r="Z195" s="91">
        <f ca="1">Ranking!G191</f>
        <v>0</v>
      </c>
      <c r="AA195" s="87" t="e">
        <f ca="1">MCA!ES194</f>
        <v>#REF!</v>
      </c>
      <c r="AB195" s="87">
        <f ca="1">MCA!ET194</f>
        <v>0</v>
      </c>
      <c r="AC195" s="87">
        <f ca="1">MCA!EU194</f>
        <v>0</v>
      </c>
      <c r="AD195" s="87" t="e">
        <f ca="1">INDEX('MCA-INPUT'!$C$22:$C$25,MATCH(AC195,$W$376:$W$379,0),1)</f>
        <v>#N/A</v>
      </c>
      <c r="AE195" s="87" t="e">
        <f t="shared" ca="1" si="652"/>
        <v>#VALUE!</v>
      </c>
      <c r="AF195" s="87">
        <f ca="1">MATCH(AB195,$AB$7:AB195,0)</f>
        <v>1</v>
      </c>
      <c r="AG195" s="87" t="str">
        <f t="shared" ca="1" si="653"/>
        <v>00</v>
      </c>
      <c r="AH195" s="87" t="e">
        <f t="shared" ca="1" si="654"/>
        <v>#VALUE!</v>
      </c>
      <c r="AI195" s="87" t="e">
        <f t="shared" ca="1" si="675"/>
        <v>#VALUE!</v>
      </c>
      <c r="AK195" s="87" t="e">
        <f t="shared" ca="1" si="655"/>
        <v>#VALUE!</v>
      </c>
      <c r="AL195" s="87" t="e">
        <f t="shared" ca="1" si="676"/>
        <v>#VALUE!</v>
      </c>
      <c r="AM195" s="87" t="e">
        <f t="shared" ca="1" si="656"/>
        <v>#VALUE!</v>
      </c>
      <c r="AN195" s="87" t="e">
        <f t="shared" ref="AN195:BA195" ca="1" si="881">IF(AM195&gt;0,2,IF($AL195&lt;=AN$5,1,0))</f>
        <v>#VALUE!</v>
      </c>
      <c r="AO195" s="87" t="e">
        <f t="shared" ca="1" si="881"/>
        <v>#VALUE!</v>
      </c>
      <c r="AP195" s="87" t="e">
        <f t="shared" ca="1" si="881"/>
        <v>#VALUE!</v>
      </c>
      <c r="AQ195" s="87" t="e">
        <f t="shared" ca="1" si="881"/>
        <v>#VALUE!</v>
      </c>
      <c r="AR195" s="87" t="e">
        <f t="shared" ca="1" si="881"/>
        <v>#VALUE!</v>
      </c>
      <c r="AS195" s="87" t="e">
        <f t="shared" ca="1" si="881"/>
        <v>#VALUE!</v>
      </c>
      <c r="AT195" s="87" t="e">
        <f t="shared" ca="1" si="881"/>
        <v>#VALUE!</v>
      </c>
      <c r="AU195" s="87" t="e">
        <f t="shared" ca="1" si="881"/>
        <v>#VALUE!</v>
      </c>
      <c r="AV195" s="87" t="e">
        <f t="shared" ca="1" si="881"/>
        <v>#VALUE!</v>
      </c>
      <c r="AW195" s="87" t="e">
        <f t="shared" ca="1" si="881"/>
        <v>#VALUE!</v>
      </c>
      <c r="AX195" s="87" t="e">
        <f t="shared" ca="1" si="881"/>
        <v>#VALUE!</v>
      </c>
      <c r="AY195" s="87" t="e">
        <f t="shared" ca="1" si="881"/>
        <v>#VALUE!</v>
      </c>
      <c r="AZ195" s="87" t="e">
        <f t="shared" ca="1" si="881"/>
        <v>#VALUE!</v>
      </c>
      <c r="BA195" s="87" t="e">
        <f t="shared" ca="1" si="881"/>
        <v>#VALUE!</v>
      </c>
      <c r="BB195" s="87" t="e">
        <f t="shared" ref="BB195:BF195" ca="1" si="882">IF(BA195&gt;0,2,IF($AL195&lt;=BB$5,1,0))</f>
        <v>#VALUE!</v>
      </c>
      <c r="BC195" s="87" t="e">
        <f t="shared" ca="1" si="882"/>
        <v>#VALUE!</v>
      </c>
      <c r="BD195" s="87" t="e">
        <f t="shared" ca="1" si="882"/>
        <v>#VALUE!</v>
      </c>
      <c r="BE195" s="87" t="e">
        <f t="shared" ca="1" si="882"/>
        <v>#VALUE!</v>
      </c>
      <c r="BF195" s="87" t="e">
        <f t="shared" ca="1" si="882"/>
        <v>#VALUE!</v>
      </c>
      <c r="BH195" s="87" t="e">
        <f t="shared" ca="1" si="659"/>
        <v>#VALUE!</v>
      </c>
      <c r="BI195" s="87" t="e">
        <f t="shared" ca="1" si="660"/>
        <v>#VALUE!</v>
      </c>
      <c r="BJ195" s="87" t="e">
        <f t="shared" ca="1" si="661"/>
        <v>#VALUE!</v>
      </c>
      <c r="BK195" s="87" t="e">
        <f t="shared" ca="1" si="662"/>
        <v>#VALUE!</v>
      </c>
      <c r="BL195" s="87" t="e">
        <f t="shared" ca="1" si="663"/>
        <v>#VALUE!</v>
      </c>
      <c r="BM195" s="87" t="e">
        <f t="shared" ca="1" si="664"/>
        <v>#VALUE!</v>
      </c>
      <c r="BN195" s="87" t="e">
        <f t="shared" ca="1" si="665"/>
        <v>#VALUE!</v>
      </c>
      <c r="BO195" s="87" t="e">
        <f t="shared" ca="1" si="666"/>
        <v>#VALUE!</v>
      </c>
      <c r="BP195" s="87" t="e">
        <f t="shared" ca="1" si="667"/>
        <v>#VALUE!</v>
      </c>
      <c r="BQ195" s="87" t="e">
        <f t="shared" ca="1" si="668"/>
        <v>#VALUE!</v>
      </c>
      <c r="BR195" s="87" t="e">
        <f t="shared" ca="1" si="669"/>
        <v>#VALUE!</v>
      </c>
      <c r="BS195" s="87" t="e">
        <f t="shared" ca="1" si="670"/>
        <v>#VALUE!</v>
      </c>
      <c r="BT195" s="87" t="e">
        <f t="shared" ca="1" si="671"/>
        <v>#VALUE!</v>
      </c>
      <c r="BU195" s="87" t="e">
        <f t="shared" ca="1" si="672"/>
        <v>#VALUE!</v>
      </c>
      <c r="BV195" s="87" t="e">
        <f t="shared" ca="1" si="673"/>
        <v>#VALUE!</v>
      </c>
      <c r="BW195" s="87" t="e">
        <f t="shared" ca="1" si="857"/>
        <v>#VALUE!</v>
      </c>
      <c r="BX195" s="87" t="e">
        <f t="shared" ca="1" si="857"/>
        <v>#VALUE!</v>
      </c>
      <c r="BY195" s="87" t="e">
        <f t="shared" ca="1" si="857"/>
        <v>#VALUE!</v>
      </c>
      <c r="BZ195" s="87" t="e">
        <f t="shared" ca="1" si="857"/>
        <v>#VALUE!</v>
      </c>
      <c r="CA195" s="87" t="e">
        <f t="shared" ca="1" si="857"/>
        <v>#VALUE!</v>
      </c>
      <c r="CD195" s="87" t="e">
        <f t="array" aca="1" ref="CD195" ca="1">IF(CD194=0,0,MIN(IF(CD$7:CD$109&gt;CD194,CD$7:CD$109,"")))</f>
        <v>#N/A</v>
      </c>
      <c r="CE195" s="87" t="e">
        <f t="array" aca="1" ref="CE195" ca="1">IF(CE194=0,0,MIN(IF(CE$7:CE$109&gt;CE194,CE$7:CE$109,"")))</f>
        <v>#REF!</v>
      </c>
      <c r="CF195" s="87" t="e">
        <f t="array" aca="1" ref="CF195" ca="1">IF(CF194=0,0,MIN(IF(CF$7:CF$109&gt;CF194,CF$7:CF$109,"")))</f>
        <v>#REF!</v>
      </c>
      <c r="CG195" s="87" t="e">
        <f t="array" aca="1" ref="CG195" ca="1">IF(CG194=0,0,MIN(IF(CG$7:CG$109&gt;CG194,CG$7:CG$109,"")))</f>
        <v>#REF!</v>
      </c>
      <c r="CH195" s="87" t="e">
        <f t="array" aca="1" ref="CH195" ca="1">IF(CH194=0,0,MIN(IF(CH$7:CH$109&gt;CH194,CH$7:CH$109,"")))</f>
        <v>#REF!</v>
      </c>
      <c r="CI195" s="87" t="e">
        <f t="array" aca="1" ref="CI195" ca="1">IF(CI194=0,0,MIN(IF(CI$7:CI$109&gt;CI194,CI$7:CI$109,"")))</f>
        <v>#REF!</v>
      </c>
      <c r="CJ195" s="87" t="e">
        <f t="array" aca="1" ref="CJ195" ca="1">IF(CJ194=0,0,MIN(IF(CJ$7:CJ$109&gt;CJ194,CJ$7:CJ$109,"")))</f>
        <v>#REF!</v>
      </c>
      <c r="CK195" s="87" t="e">
        <f t="array" aca="1" ref="CK195" ca="1">IF(CK194=0,0,MIN(IF(CK$7:CK$109&gt;CK194,CK$7:CK$109,"")))</f>
        <v>#REF!</v>
      </c>
      <c r="CL195" s="87" t="e">
        <f t="array" aca="1" ref="CL195" ca="1">IF(CL194=0,0,MIN(IF(CL$7:CL$109&gt;CL194,CL$7:CL$109,"")))</f>
        <v>#REF!</v>
      </c>
      <c r="CM195" s="87" t="e">
        <f t="array" aca="1" ref="CM195" ca="1">IF(CM194=0,0,MIN(IF(CM$7:CM$109&gt;CM194,CM$7:CM$109,"")))</f>
        <v>#REF!</v>
      </c>
      <c r="CN195" s="87" t="e">
        <f t="array" aca="1" ref="CN195" ca="1">IF(CN194=0,0,MIN(IF(CN$7:CN$109&gt;CN194,CN$7:CN$109,"")))</f>
        <v>#REF!</v>
      </c>
      <c r="CO195" s="87" t="e">
        <f t="array" aca="1" ref="CO195" ca="1">IF(CO194=0,0,MIN(IF(CO$7:CO$109&gt;CO194,CO$7:CO$109,"")))</f>
        <v>#REF!</v>
      </c>
      <c r="CP195" s="87" t="e">
        <f t="array" aca="1" ref="CP195" ca="1">IF(CP194=0,0,MIN(IF(CP$7:CP$109&gt;CP194,CP$7:CP$109,"")))</f>
        <v>#REF!</v>
      </c>
      <c r="CQ195" s="87" t="e">
        <f t="array" aca="1" ref="CQ195" ca="1">IF(CQ194=0,0,MIN(IF(CQ$7:CQ$109&gt;CQ194,CQ$7:CQ$109,"")))</f>
        <v>#REF!</v>
      </c>
      <c r="CR195" s="87" t="e">
        <f t="array" aca="1" ref="CR195" ca="1">IF(CR194=0,0,MIN(IF(CR$7:CR$109&gt;CR194,CR$7:CR$109,"")))</f>
        <v>#REF!</v>
      </c>
      <c r="CS195" s="87" t="e">
        <f t="array" aca="1" ref="CS195" ca="1">IF(CS194=0,0,MIN(IF(CS$7:CS$109&gt;CS194,CS$7:CS$109,"")))</f>
        <v>#REF!</v>
      </c>
      <c r="CT195" s="87" t="e">
        <f t="array" aca="1" ref="CT195" ca="1">IF(CT194=0,0,MIN(IF(CT$7:CT$109&gt;CT194,CT$7:CT$109,"")))</f>
        <v>#REF!</v>
      </c>
      <c r="CU195" s="87" t="e">
        <f t="array" aca="1" ref="CU195" ca="1">IF(CU194=0,0,MIN(IF(CU$7:CU$109&gt;CU194,CU$7:CU$109,"")))</f>
        <v>#REF!</v>
      </c>
      <c r="CV195" s="87" t="e">
        <f t="array" aca="1" ref="CV195" ca="1">IF(CV194=0,0,MIN(IF(CV$7:CV$109&gt;CV194,CV$7:CV$109,"")))</f>
        <v>#REF!</v>
      </c>
      <c r="CW195" s="87" t="e">
        <f t="array" aca="1" ref="CW195" ca="1">IF(CW194=0,0,MIN(IF(CW$7:CW$109&gt;CW194,CW$7:CW$109,"")))</f>
        <v>#REF!</v>
      </c>
      <c r="DC195" s="87" t="e">
        <f t="shared" ca="1" si="679"/>
        <v>#VALUE!</v>
      </c>
      <c r="DD195" s="87" t="e">
        <f t="shared" ca="1" si="680"/>
        <v>#VALUE!</v>
      </c>
      <c r="DE195" s="87" t="e">
        <f t="shared" ca="1" si="681"/>
        <v>#VALUE!</v>
      </c>
      <c r="DF195" s="87" t="e">
        <f t="shared" ca="1" si="682"/>
        <v>#VALUE!</v>
      </c>
      <c r="DG195" s="87" t="e">
        <f t="shared" ca="1" si="683"/>
        <v>#VALUE!</v>
      </c>
      <c r="DH195" s="87" t="e">
        <f t="shared" ca="1" si="684"/>
        <v>#VALUE!</v>
      </c>
      <c r="DI195" s="87" t="e">
        <f t="shared" ca="1" si="685"/>
        <v>#VALUE!</v>
      </c>
      <c r="DJ195" s="87" t="e">
        <f t="shared" ca="1" si="686"/>
        <v>#VALUE!</v>
      </c>
      <c r="DK195" s="87" t="e">
        <f t="shared" ca="1" si="687"/>
        <v>#VALUE!</v>
      </c>
      <c r="DL195" s="87" t="e">
        <f t="shared" ca="1" si="688"/>
        <v>#VALUE!</v>
      </c>
      <c r="DM195" s="87" t="e">
        <f t="shared" ca="1" si="689"/>
        <v>#VALUE!</v>
      </c>
      <c r="DN195" s="87" t="e">
        <f t="shared" ca="1" si="690"/>
        <v>#VALUE!</v>
      </c>
      <c r="DO195" s="87" t="e">
        <f t="shared" ca="1" si="691"/>
        <v>#VALUE!</v>
      </c>
      <c r="DP195" s="87" t="e">
        <f t="shared" ca="1" si="692"/>
        <v>#VALUE!</v>
      </c>
      <c r="DQ195" s="87" t="e">
        <f t="shared" ca="1" si="693"/>
        <v>#VALUE!</v>
      </c>
      <c r="DR195" s="87" t="e">
        <f t="shared" ca="1" si="694"/>
        <v>#VALUE!</v>
      </c>
      <c r="DS195" s="87" t="e">
        <f t="shared" ca="1" si="695"/>
        <v>#VALUE!</v>
      </c>
      <c r="DT195" s="87" t="e">
        <f t="shared" ca="1" si="696"/>
        <v>#VALUE!</v>
      </c>
      <c r="DU195" s="87" t="e">
        <f t="shared" ca="1" si="697"/>
        <v>#VALUE!</v>
      </c>
      <c r="DV195" s="87" t="e">
        <f t="shared" ca="1" si="698"/>
        <v>#VALUE!</v>
      </c>
      <c r="DW195" s="87" t="e">
        <f t="shared" ca="1" si="699"/>
        <v>#VALUE!</v>
      </c>
      <c r="DY195" s="87" t="e">
        <f t="shared" ca="1" si="700"/>
        <v>#VALUE!</v>
      </c>
      <c r="DZ195" s="87" t="e">
        <f t="shared" ca="1" si="701"/>
        <v>#VALUE!</v>
      </c>
      <c r="EA195" s="87" t="e">
        <f t="shared" ca="1" si="702"/>
        <v>#VALUE!</v>
      </c>
      <c r="EB195" s="87" t="e">
        <f t="shared" ca="1" si="703"/>
        <v>#VALUE!</v>
      </c>
      <c r="EC195" s="87" t="e">
        <f t="shared" ca="1" si="704"/>
        <v>#VALUE!</v>
      </c>
      <c r="ED195" s="87" t="e">
        <f t="shared" ca="1" si="705"/>
        <v>#VALUE!</v>
      </c>
      <c r="EE195" s="87" t="e">
        <f t="shared" ca="1" si="706"/>
        <v>#VALUE!</v>
      </c>
      <c r="EF195" s="87" t="e">
        <f t="shared" ca="1" si="707"/>
        <v>#VALUE!</v>
      </c>
      <c r="EG195" s="87" t="e">
        <f t="shared" ca="1" si="708"/>
        <v>#VALUE!</v>
      </c>
      <c r="EH195" s="87" t="e">
        <f t="shared" ca="1" si="709"/>
        <v>#VALUE!</v>
      </c>
      <c r="EI195" s="87" t="e">
        <f t="shared" ca="1" si="710"/>
        <v>#VALUE!</v>
      </c>
      <c r="EJ195" s="87" t="e">
        <f t="shared" ca="1" si="711"/>
        <v>#VALUE!</v>
      </c>
      <c r="EK195" s="87" t="e">
        <f t="shared" ca="1" si="712"/>
        <v>#VALUE!</v>
      </c>
      <c r="EL195" s="87" t="e">
        <f t="shared" ca="1" si="713"/>
        <v>#VALUE!</v>
      </c>
      <c r="EM195" s="87" t="e">
        <f t="shared" ca="1" si="714"/>
        <v>#VALUE!</v>
      </c>
      <c r="EN195" s="87" t="e">
        <f t="shared" ca="1" si="715"/>
        <v>#VALUE!</v>
      </c>
      <c r="EO195" s="87" t="e">
        <f t="shared" ca="1" si="716"/>
        <v>#VALUE!</v>
      </c>
      <c r="EP195" s="87" t="e">
        <f t="shared" ca="1" si="717"/>
        <v>#VALUE!</v>
      </c>
      <c r="EQ195" s="87" t="e">
        <f t="shared" ca="1" si="718"/>
        <v>#VALUE!</v>
      </c>
      <c r="ER195" s="87" t="e">
        <f t="shared" ca="1" si="719"/>
        <v>#VALUE!</v>
      </c>
      <c r="ES195" s="87" t="e">
        <f t="shared" ca="1" si="720"/>
        <v>#VALUE!</v>
      </c>
      <c r="EU195" s="87" t="e">
        <f t="shared" ca="1" si="721"/>
        <v>#VALUE!</v>
      </c>
      <c r="EV195" s="87" t="e">
        <f t="shared" ca="1" si="722"/>
        <v>#VALUE!</v>
      </c>
      <c r="EW195" s="87" t="e">
        <f t="shared" ca="1" si="723"/>
        <v>#VALUE!</v>
      </c>
      <c r="EX195" s="87" t="e">
        <f t="shared" ca="1" si="724"/>
        <v>#VALUE!</v>
      </c>
      <c r="EY195" s="87" t="e">
        <f t="shared" ca="1" si="725"/>
        <v>#VALUE!</v>
      </c>
      <c r="EZ195" s="87" t="e">
        <f t="shared" ca="1" si="726"/>
        <v>#VALUE!</v>
      </c>
      <c r="FA195" s="87" t="e">
        <f t="shared" ca="1" si="727"/>
        <v>#VALUE!</v>
      </c>
      <c r="FB195" s="87" t="e">
        <f t="shared" ca="1" si="728"/>
        <v>#VALUE!</v>
      </c>
      <c r="FC195" s="87" t="e">
        <f t="shared" ca="1" si="729"/>
        <v>#VALUE!</v>
      </c>
      <c r="FD195" s="87" t="e">
        <f t="shared" ca="1" si="730"/>
        <v>#VALUE!</v>
      </c>
      <c r="FE195" s="87" t="e">
        <f t="shared" ca="1" si="731"/>
        <v>#VALUE!</v>
      </c>
      <c r="FF195" s="87" t="e">
        <f t="shared" ca="1" si="732"/>
        <v>#VALUE!</v>
      </c>
      <c r="FG195" s="87" t="e">
        <f t="shared" ca="1" si="733"/>
        <v>#VALUE!</v>
      </c>
      <c r="FH195" s="87" t="e">
        <f t="shared" ca="1" si="734"/>
        <v>#VALUE!</v>
      </c>
      <c r="FI195" s="87" t="e">
        <f t="shared" ca="1" si="735"/>
        <v>#VALUE!</v>
      </c>
      <c r="FJ195" s="87" t="e">
        <f t="shared" ca="1" si="736"/>
        <v>#VALUE!</v>
      </c>
      <c r="FK195" s="87" t="e">
        <f t="shared" ca="1" si="737"/>
        <v>#VALUE!</v>
      </c>
      <c r="FL195" s="87" t="e">
        <f t="shared" ca="1" si="738"/>
        <v>#VALUE!</v>
      </c>
      <c r="FM195" s="87" t="e">
        <f t="shared" ca="1" si="739"/>
        <v>#VALUE!</v>
      </c>
      <c r="FN195" s="87" t="e">
        <f t="shared" ca="1" si="740"/>
        <v>#VALUE!</v>
      </c>
      <c r="FO195" s="87" t="e">
        <f t="shared" ca="1" si="741"/>
        <v>#VALUE!</v>
      </c>
    </row>
    <row r="196" spans="1:171" x14ac:dyDescent="0.25">
      <c r="A196" s="87">
        <f t="shared" si="789"/>
        <v>187</v>
      </c>
      <c r="B196" s="87" t="e">
        <f t="shared" ca="1" si="744"/>
        <v>#N/A</v>
      </c>
      <c r="C196" s="87" t="e">
        <f t="shared" ca="1" si="745"/>
        <v>#REF!</v>
      </c>
      <c r="D196" s="87" t="e">
        <f t="shared" ca="1" si="746"/>
        <v>#REF!</v>
      </c>
      <c r="E196" s="87" t="e">
        <f t="shared" ca="1" si="747"/>
        <v>#REF!</v>
      </c>
      <c r="F196" s="87" t="e">
        <f t="shared" ca="1" si="748"/>
        <v>#REF!</v>
      </c>
      <c r="G196" s="87" t="e">
        <f t="shared" ca="1" si="749"/>
        <v>#REF!</v>
      </c>
      <c r="H196" s="87" t="e">
        <f t="shared" ca="1" si="750"/>
        <v>#REF!</v>
      </c>
      <c r="I196" s="87" t="e">
        <f t="shared" ca="1" si="751"/>
        <v>#REF!</v>
      </c>
      <c r="J196" s="87" t="e">
        <f t="shared" ca="1" si="752"/>
        <v>#REF!</v>
      </c>
      <c r="K196" s="87" t="e">
        <f t="shared" ca="1" si="753"/>
        <v>#REF!</v>
      </c>
      <c r="L196" s="87" t="e">
        <f t="shared" ca="1" si="754"/>
        <v>#REF!</v>
      </c>
      <c r="M196" s="87" t="e">
        <f t="shared" ca="1" si="755"/>
        <v>#REF!</v>
      </c>
      <c r="N196" s="87" t="e">
        <f t="shared" ca="1" si="756"/>
        <v>#REF!</v>
      </c>
      <c r="O196" s="87" t="e">
        <f t="shared" ca="1" si="757"/>
        <v>#REF!</v>
      </c>
      <c r="P196" s="87" t="e">
        <f t="shared" ca="1" si="758"/>
        <v>#REF!</v>
      </c>
      <c r="Q196" s="87" t="e">
        <f t="shared" ca="1" si="862"/>
        <v>#REF!</v>
      </c>
      <c r="R196" s="87" t="e">
        <f t="shared" ca="1" si="862"/>
        <v>#REF!</v>
      </c>
      <c r="S196" s="87" t="e">
        <f t="shared" ca="1" si="862"/>
        <v>#REF!</v>
      </c>
      <c r="T196" s="87" t="e">
        <f t="shared" ca="1" si="862"/>
        <v>#REF!</v>
      </c>
      <c r="U196" s="87" t="e">
        <f t="shared" ca="1" si="862"/>
        <v>#REF!</v>
      </c>
      <c r="X196" s="87">
        <f ca="1">Ranking!B192</f>
        <v>0</v>
      </c>
      <c r="Y196" s="87" t="e">
        <f ca="1">IF(AH196=0,0,Ranking!C192)</f>
        <v>#VALUE!</v>
      </c>
      <c r="Z196" s="91">
        <f ca="1">Ranking!G192</f>
        <v>0</v>
      </c>
      <c r="AA196" s="87" t="e">
        <f ca="1">MCA!ES195</f>
        <v>#REF!</v>
      </c>
      <c r="AB196" s="87">
        <f ca="1">MCA!ET195</f>
        <v>0</v>
      </c>
      <c r="AC196" s="87">
        <f ca="1">MCA!EU195</f>
        <v>0</v>
      </c>
      <c r="AD196" s="87" t="e">
        <f ca="1">INDEX('MCA-INPUT'!$C$22:$C$25,MATCH(AC196,$W$376:$W$379,0),1)</f>
        <v>#N/A</v>
      </c>
      <c r="AE196" s="87" t="e">
        <f t="shared" ca="1" si="652"/>
        <v>#VALUE!</v>
      </c>
      <c r="AF196" s="87">
        <f ca="1">MATCH(AB196,$AB$7:AB196,0)</f>
        <v>1</v>
      </c>
      <c r="AG196" s="87" t="str">
        <f t="shared" ca="1" si="653"/>
        <v>00</v>
      </c>
      <c r="AH196" s="87" t="e">
        <f t="shared" ca="1" si="654"/>
        <v>#VALUE!</v>
      </c>
      <c r="AI196" s="87" t="e">
        <f t="shared" ca="1" si="675"/>
        <v>#VALUE!</v>
      </c>
      <c r="AK196" s="87" t="e">
        <f t="shared" ca="1" si="655"/>
        <v>#VALUE!</v>
      </c>
      <c r="AL196" s="87" t="e">
        <f t="shared" ca="1" si="676"/>
        <v>#VALUE!</v>
      </c>
      <c r="AM196" s="87" t="e">
        <f t="shared" ca="1" si="656"/>
        <v>#VALUE!</v>
      </c>
      <c r="AN196" s="87" t="e">
        <f t="shared" ref="AN196:BA196" ca="1" si="883">IF(AM196&gt;0,2,IF($AL196&lt;=AN$5,1,0))</f>
        <v>#VALUE!</v>
      </c>
      <c r="AO196" s="87" t="e">
        <f t="shared" ca="1" si="883"/>
        <v>#VALUE!</v>
      </c>
      <c r="AP196" s="87" t="e">
        <f t="shared" ca="1" si="883"/>
        <v>#VALUE!</v>
      </c>
      <c r="AQ196" s="87" t="e">
        <f t="shared" ca="1" si="883"/>
        <v>#VALUE!</v>
      </c>
      <c r="AR196" s="87" t="e">
        <f t="shared" ca="1" si="883"/>
        <v>#VALUE!</v>
      </c>
      <c r="AS196" s="87" t="e">
        <f t="shared" ca="1" si="883"/>
        <v>#VALUE!</v>
      </c>
      <c r="AT196" s="87" t="e">
        <f t="shared" ca="1" si="883"/>
        <v>#VALUE!</v>
      </c>
      <c r="AU196" s="87" t="e">
        <f t="shared" ca="1" si="883"/>
        <v>#VALUE!</v>
      </c>
      <c r="AV196" s="87" t="e">
        <f t="shared" ca="1" si="883"/>
        <v>#VALUE!</v>
      </c>
      <c r="AW196" s="87" t="e">
        <f t="shared" ca="1" si="883"/>
        <v>#VALUE!</v>
      </c>
      <c r="AX196" s="87" t="e">
        <f t="shared" ca="1" si="883"/>
        <v>#VALUE!</v>
      </c>
      <c r="AY196" s="87" t="e">
        <f t="shared" ca="1" si="883"/>
        <v>#VALUE!</v>
      </c>
      <c r="AZ196" s="87" t="e">
        <f t="shared" ca="1" si="883"/>
        <v>#VALUE!</v>
      </c>
      <c r="BA196" s="87" t="e">
        <f t="shared" ca="1" si="883"/>
        <v>#VALUE!</v>
      </c>
      <c r="BB196" s="87" t="e">
        <f t="shared" ref="BB196:BF196" ca="1" si="884">IF(BA196&gt;0,2,IF($AL196&lt;=BB$5,1,0))</f>
        <v>#VALUE!</v>
      </c>
      <c r="BC196" s="87" t="e">
        <f t="shared" ca="1" si="884"/>
        <v>#VALUE!</v>
      </c>
      <c r="BD196" s="87" t="e">
        <f t="shared" ca="1" si="884"/>
        <v>#VALUE!</v>
      </c>
      <c r="BE196" s="87" t="e">
        <f t="shared" ca="1" si="884"/>
        <v>#VALUE!</v>
      </c>
      <c r="BF196" s="87" t="e">
        <f t="shared" ca="1" si="884"/>
        <v>#VALUE!</v>
      </c>
      <c r="BH196" s="87" t="e">
        <f t="shared" ca="1" si="659"/>
        <v>#VALUE!</v>
      </c>
      <c r="BI196" s="87" t="e">
        <f t="shared" ca="1" si="660"/>
        <v>#VALUE!</v>
      </c>
      <c r="BJ196" s="87" t="e">
        <f t="shared" ca="1" si="661"/>
        <v>#VALUE!</v>
      </c>
      <c r="BK196" s="87" t="e">
        <f t="shared" ca="1" si="662"/>
        <v>#VALUE!</v>
      </c>
      <c r="BL196" s="87" t="e">
        <f t="shared" ca="1" si="663"/>
        <v>#VALUE!</v>
      </c>
      <c r="BM196" s="87" t="e">
        <f t="shared" ca="1" si="664"/>
        <v>#VALUE!</v>
      </c>
      <c r="BN196" s="87" t="e">
        <f t="shared" ca="1" si="665"/>
        <v>#VALUE!</v>
      </c>
      <c r="BO196" s="87" t="e">
        <f t="shared" ca="1" si="666"/>
        <v>#VALUE!</v>
      </c>
      <c r="BP196" s="87" t="e">
        <f t="shared" ca="1" si="667"/>
        <v>#VALUE!</v>
      </c>
      <c r="BQ196" s="87" t="e">
        <f t="shared" ca="1" si="668"/>
        <v>#VALUE!</v>
      </c>
      <c r="BR196" s="87" t="e">
        <f t="shared" ca="1" si="669"/>
        <v>#VALUE!</v>
      </c>
      <c r="BS196" s="87" t="e">
        <f t="shared" ca="1" si="670"/>
        <v>#VALUE!</v>
      </c>
      <c r="BT196" s="87" t="e">
        <f t="shared" ca="1" si="671"/>
        <v>#VALUE!</v>
      </c>
      <c r="BU196" s="87" t="e">
        <f t="shared" ca="1" si="672"/>
        <v>#VALUE!</v>
      </c>
      <c r="BV196" s="87" t="e">
        <f t="shared" ca="1" si="673"/>
        <v>#VALUE!</v>
      </c>
      <c r="BW196" s="87" t="e">
        <f t="shared" ca="1" si="857"/>
        <v>#VALUE!</v>
      </c>
      <c r="BX196" s="87" t="e">
        <f t="shared" ca="1" si="857"/>
        <v>#VALUE!</v>
      </c>
      <c r="BY196" s="87" t="e">
        <f t="shared" ca="1" si="857"/>
        <v>#VALUE!</v>
      </c>
      <c r="BZ196" s="87" t="e">
        <f t="shared" ca="1" si="857"/>
        <v>#VALUE!</v>
      </c>
      <c r="CA196" s="87" t="e">
        <f t="shared" ca="1" si="857"/>
        <v>#VALUE!</v>
      </c>
      <c r="CD196" s="87" t="e">
        <f t="array" aca="1" ref="CD196" ca="1">IF(CD195=0,0,MIN(IF(CD$7:CD$109&gt;CD195,CD$7:CD$109,"")))</f>
        <v>#N/A</v>
      </c>
      <c r="CE196" s="87" t="e">
        <f t="array" aca="1" ref="CE196" ca="1">IF(CE195=0,0,MIN(IF(CE$7:CE$109&gt;CE195,CE$7:CE$109,"")))</f>
        <v>#REF!</v>
      </c>
      <c r="CF196" s="87" t="e">
        <f t="array" aca="1" ref="CF196" ca="1">IF(CF195=0,0,MIN(IF(CF$7:CF$109&gt;CF195,CF$7:CF$109,"")))</f>
        <v>#REF!</v>
      </c>
      <c r="CG196" s="87" t="e">
        <f t="array" aca="1" ref="CG196" ca="1">IF(CG195=0,0,MIN(IF(CG$7:CG$109&gt;CG195,CG$7:CG$109,"")))</f>
        <v>#REF!</v>
      </c>
      <c r="CH196" s="87" t="e">
        <f t="array" aca="1" ref="CH196" ca="1">IF(CH195=0,0,MIN(IF(CH$7:CH$109&gt;CH195,CH$7:CH$109,"")))</f>
        <v>#REF!</v>
      </c>
      <c r="CI196" s="87" t="e">
        <f t="array" aca="1" ref="CI196" ca="1">IF(CI195=0,0,MIN(IF(CI$7:CI$109&gt;CI195,CI$7:CI$109,"")))</f>
        <v>#REF!</v>
      </c>
      <c r="CJ196" s="87" t="e">
        <f t="array" aca="1" ref="CJ196" ca="1">IF(CJ195=0,0,MIN(IF(CJ$7:CJ$109&gt;CJ195,CJ$7:CJ$109,"")))</f>
        <v>#REF!</v>
      </c>
      <c r="CK196" s="87" t="e">
        <f t="array" aca="1" ref="CK196" ca="1">IF(CK195=0,0,MIN(IF(CK$7:CK$109&gt;CK195,CK$7:CK$109,"")))</f>
        <v>#REF!</v>
      </c>
      <c r="CL196" s="87" t="e">
        <f t="array" aca="1" ref="CL196" ca="1">IF(CL195=0,0,MIN(IF(CL$7:CL$109&gt;CL195,CL$7:CL$109,"")))</f>
        <v>#REF!</v>
      </c>
      <c r="CM196" s="87" t="e">
        <f t="array" aca="1" ref="CM196" ca="1">IF(CM195=0,0,MIN(IF(CM$7:CM$109&gt;CM195,CM$7:CM$109,"")))</f>
        <v>#REF!</v>
      </c>
      <c r="CN196" s="87" t="e">
        <f t="array" aca="1" ref="CN196" ca="1">IF(CN195=0,0,MIN(IF(CN$7:CN$109&gt;CN195,CN$7:CN$109,"")))</f>
        <v>#REF!</v>
      </c>
      <c r="CO196" s="87" t="e">
        <f t="array" aca="1" ref="CO196" ca="1">IF(CO195=0,0,MIN(IF(CO$7:CO$109&gt;CO195,CO$7:CO$109,"")))</f>
        <v>#REF!</v>
      </c>
      <c r="CP196" s="87" t="e">
        <f t="array" aca="1" ref="CP196" ca="1">IF(CP195=0,0,MIN(IF(CP$7:CP$109&gt;CP195,CP$7:CP$109,"")))</f>
        <v>#REF!</v>
      </c>
      <c r="CQ196" s="87" t="e">
        <f t="array" aca="1" ref="CQ196" ca="1">IF(CQ195=0,0,MIN(IF(CQ$7:CQ$109&gt;CQ195,CQ$7:CQ$109,"")))</f>
        <v>#REF!</v>
      </c>
      <c r="CR196" s="87" t="e">
        <f t="array" aca="1" ref="CR196" ca="1">IF(CR195=0,0,MIN(IF(CR$7:CR$109&gt;CR195,CR$7:CR$109,"")))</f>
        <v>#REF!</v>
      </c>
      <c r="CS196" s="87" t="e">
        <f t="array" aca="1" ref="CS196" ca="1">IF(CS195=0,0,MIN(IF(CS$7:CS$109&gt;CS195,CS$7:CS$109,"")))</f>
        <v>#REF!</v>
      </c>
      <c r="CT196" s="87" t="e">
        <f t="array" aca="1" ref="CT196" ca="1">IF(CT195=0,0,MIN(IF(CT$7:CT$109&gt;CT195,CT$7:CT$109,"")))</f>
        <v>#REF!</v>
      </c>
      <c r="CU196" s="87" t="e">
        <f t="array" aca="1" ref="CU196" ca="1">IF(CU195=0,0,MIN(IF(CU$7:CU$109&gt;CU195,CU$7:CU$109,"")))</f>
        <v>#REF!</v>
      </c>
      <c r="CV196" s="87" t="e">
        <f t="array" aca="1" ref="CV196" ca="1">IF(CV195=0,0,MIN(IF(CV$7:CV$109&gt;CV195,CV$7:CV$109,"")))</f>
        <v>#REF!</v>
      </c>
      <c r="CW196" s="87" t="e">
        <f t="array" aca="1" ref="CW196" ca="1">IF(CW195=0,0,MIN(IF(CW$7:CW$109&gt;CW195,CW$7:CW$109,"")))</f>
        <v>#REF!</v>
      </c>
      <c r="DC196" s="87" t="e">
        <f t="shared" ca="1" si="679"/>
        <v>#VALUE!</v>
      </c>
      <c r="DD196" s="87" t="e">
        <f t="shared" ca="1" si="680"/>
        <v>#VALUE!</v>
      </c>
      <c r="DE196" s="87" t="e">
        <f t="shared" ca="1" si="681"/>
        <v>#VALUE!</v>
      </c>
      <c r="DF196" s="87" t="e">
        <f t="shared" ca="1" si="682"/>
        <v>#VALUE!</v>
      </c>
      <c r="DG196" s="87" t="e">
        <f t="shared" ca="1" si="683"/>
        <v>#VALUE!</v>
      </c>
      <c r="DH196" s="87" t="e">
        <f t="shared" ca="1" si="684"/>
        <v>#VALUE!</v>
      </c>
      <c r="DI196" s="87" t="e">
        <f t="shared" ca="1" si="685"/>
        <v>#VALUE!</v>
      </c>
      <c r="DJ196" s="87" t="e">
        <f t="shared" ca="1" si="686"/>
        <v>#VALUE!</v>
      </c>
      <c r="DK196" s="87" t="e">
        <f t="shared" ca="1" si="687"/>
        <v>#VALUE!</v>
      </c>
      <c r="DL196" s="87" t="e">
        <f t="shared" ca="1" si="688"/>
        <v>#VALUE!</v>
      </c>
      <c r="DM196" s="87" t="e">
        <f t="shared" ca="1" si="689"/>
        <v>#VALUE!</v>
      </c>
      <c r="DN196" s="87" t="e">
        <f t="shared" ca="1" si="690"/>
        <v>#VALUE!</v>
      </c>
      <c r="DO196" s="87" t="e">
        <f t="shared" ca="1" si="691"/>
        <v>#VALUE!</v>
      </c>
      <c r="DP196" s="87" t="e">
        <f t="shared" ca="1" si="692"/>
        <v>#VALUE!</v>
      </c>
      <c r="DQ196" s="87" t="e">
        <f t="shared" ca="1" si="693"/>
        <v>#VALUE!</v>
      </c>
      <c r="DR196" s="87" t="e">
        <f t="shared" ca="1" si="694"/>
        <v>#VALUE!</v>
      </c>
      <c r="DS196" s="87" t="e">
        <f t="shared" ca="1" si="695"/>
        <v>#VALUE!</v>
      </c>
      <c r="DT196" s="87" t="e">
        <f t="shared" ca="1" si="696"/>
        <v>#VALUE!</v>
      </c>
      <c r="DU196" s="87" t="e">
        <f t="shared" ca="1" si="697"/>
        <v>#VALUE!</v>
      </c>
      <c r="DV196" s="87" t="e">
        <f t="shared" ca="1" si="698"/>
        <v>#VALUE!</v>
      </c>
      <c r="DW196" s="87" t="e">
        <f t="shared" ca="1" si="699"/>
        <v>#VALUE!</v>
      </c>
      <c r="DY196" s="87" t="e">
        <f t="shared" ca="1" si="700"/>
        <v>#VALUE!</v>
      </c>
      <c r="DZ196" s="87" t="e">
        <f t="shared" ca="1" si="701"/>
        <v>#VALUE!</v>
      </c>
      <c r="EA196" s="87" t="e">
        <f t="shared" ca="1" si="702"/>
        <v>#VALUE!</v>
      </c>
      <c r="EB196" s="87" t="e">
        <f t="shared" ca="1" si="703"/>
        <v>#VALUE!</v>
      </c>
      <c r="EC196" s="87" t="e">
        <f t="shared" ca="1" si="704"/>
        <v>#VALUE!</v>
      </c>
      <c r="ED196" s="87" t="e">
        <f t="shared" ca="1" si="705"/>
        <v>#VALUE!</v>
      </c>
      <c r="EE196" s="87" t="e">
        <f t="shared" ca="1" si="706"/>
        <v>#VALUE!</v>
      </c>
      <c r="EF196" s="87" t="e">
        <f t="shared" ca="1" si="707"/>
        <v>#VALUE!</v>
      </c>
      <c r="EG196" s="87" t="e">
        <f t="shared" ca="1" si="708"/>
        <v>#VALUE!</v>
      </c>
      <c r="EH196" s="87" t="e">
        <f t="shared" ca="1" si="709"/>
        <v>#VALUE!</v>
      </c>
      <c r="EI196" s="87" t="e">
        <f t="shared" ca="1" si="710"/>
        <v>#VALUE!</v>
      </c>
      <c r="EJ196" s="87" t="e">
        <f t="shared" ca="1" si="711"/>
        <v>#VALUE!</v>
      </c>
      <c r="EK196" s="87" t="e">
        <f t="shared" ca="1" si="712"/>
        <v>#VALUE!</v>
      </c>
      <c r="EL196" s="87" t="e">
        <f t="shared" ca="1" si="713"/>
        <v>#VALUE!</v>
      </c>
      <c r="EM196" s="87" t="e">
        <f t="shared" ca="1" si="714"/>
        <v>#VALUE!</v>
      </c>
      <c r="EN196" s="87" t="e">
        <f t="shared" ca="1" si="715"/>
        <v>#VALUE!</v>
      </c>
      <c r="EO196" s="87" t="e">
        <f t="shared" ca="1" si="716"/>
        <v>#VALUE!</v>
      </c>
      <c r="EP196" s="87" t="e">
        <f t="shared" ca="1" si="717"/>
        <v>#VALUE!</v>
      </c>
      <c r="EQ196" s="87" t="e">
        <f t="shared" ca="1" si="718"/>
        <v>#VALUE!</v>
      </c>
      <c r="ER196" s="87" t="e">
        <f t="shared" ca="1" si="719"/>
        <v>#VALUE!</v>
      </c>
      <c r="ES196" s="87" t="e">
        <f t="shared" ca="1" si="720"/>
        <v>#VALUE!</v>
      </c>
      <c r="EU196" s="87" t="e">
        <f t="shared" ca="1" si="721"/>
        <v>#VALUE!</v>
      </c>
      <c r="EV196" s="87" t="e">
        <f t="shared" ca="1" si="722"/>
        <v>#VALUE!</v>
      </c>
      <c r="EW196" s="87" t="e">
        <f t="shared" ca="1" si="723"/>
        <v>#VALUE!</v>
      </c>
      <c r="EX196" s="87" t="e">
        <f t="shared" ca="1" si="724"/>
        <v>#VALUE!</v>
      </c>
      <c r="EY196" s="87" t="e">
        <f t="shared" ca="1" si="725"/>
        <v>#VALUE!</v>
      </c>
      <c r="EZ196" s="87" t="e">
        <f t="shared" ca="1" si="726"/>
        <v>#VALUE!</v>
      </c>
      <c r="FA196" s="87" t="e">
        <f t="shared" ca="1" si="727"/>
        <v>#VALUE!</v>
      </c>
      <c r="FB196" s="87" t="e">
        <f t="shared" ca="1" si="728"/>
        <v>#VALUE!</v>
      </c>
      <c r="FC196" s="87" t="e">
        <f t="shared" ca="1" si="729"/>
        <v>#VALUE!</v>
      </c>
      <c r="FD196" s="87" t="e">
        <f t="shared" ca="1" si="730"/>
        <v>#VALUE!</v>
      </c>
      <c r="FE196" s="87" t="e">
        <f t="shared" ca="1" si="731"/>
        <v>#VALUE!</v>
      </c>
      <c r="FF196" s="87" t="e">
        <f t="shared" ca="1" si="732"/>
        <v>#VALUE!</v>
      </c>
      <c r="FG196" s="87" t="e">
        <f t="shared" ca="1" si="733"/>
        <v>#VALUE!</v>
      </c>
      <c r="FH196" s="87" t="e">
        <f t="shared" ca="1" si="734"/>
        <v>#VALUE!</v>
      </c>
      <c r="FI196" s="87" t="e">
        <f t="shared" ca="1" si="735"/>
        <v>#VALUE!</v>
      </c>
      <c r="FJ196" s="87" t="e">
        <f t="shared" ca="1" si="736"/>
        <v>#VALUE!</v>
      </c>
      <c r="FK196" s="87" t="e">
        <f t="shared" ca="1" si="737"/>
        <v>#VALUE!</v>
      </c>
      <c r="FL196" s="87" t="e">
        <f t="shared" ca="1" si="738"/>
        <v>#VALUE!</v>
      </c>
      <c r="FM196" s="87" t="e">
        <f t="shared" ca="1" si="739"/>
        <v>#VALUE!</v>
      </c>
      <c r="FN196" s="87" t="e">
        <f t="shared" ca="1" si="740"/>
        <v>#VALUE!</v>
      </c>
      <c r="FO196" s="87" t="e">
        <f t="shared" ca="1" si="741"/>
        <v>#VALUE!</v>
      </c>
    </row>
    <row r="197" spans="1:171" x14ac:dyDescent="0.25">
      <c r="A197" s="87">
        <f t="shared" si="789"/>
        <v>188</v>
      </c>
      <c r="B197" s="87" t="e">
        <f t="shared" ca="1" si="744"/>
        <v>#N/A</v>
      </c>
      <c r="C197" s="87" t="e">
        <f t="shared" ca="1" si="745"/>
        <v>#REF!</v>
      </c>
      <c r="D197" s="87" t="e">
        <f t="shared" ca="1" si="746"/>
        <v>#REF!</v>
      </c>
      <c r="E197" s="87" t="e">
        <f t="shared" ca="1" si="747"/>
        <v>#REF!</v>
      </c>
      <c r="F197" s="87" t="e">
        <f t="shared" ca="1" si="748"/>
        <v>#REF!</v>
      </c>
      <c r="G197" s="87" t="e">
        <f t="shared" ca="1" si="749"/>
        <v>#REF!</v>
      </c>
      <c r="H197" s="87" t="e">
        <f t="shared" ca="1" si="750"/>
        <v>#REF!</v>
      </c>
      <c r="I197" s="87" t="e">
        <f t="shared" ca="1" si="751"/>
        <v>#REF!</v>
      </c>
      <c r="J197" s="87" t="e">
        <f t="shared" ca="1" si="752"/>
        <v>#REF!</v>
      </c>
      <c r="K197" s="87" t="e">
        <f t="shared" ca="1" si="753"/>
        <v>#REF!</v>
      </c>
      <c r="L197" s="87" t="e">
        <f t="shared" ca="1" si="754"/>
        <v>#REF!</v>
      </c>
      <c r="M197" s="87" t="e">
        <f t="shared" ca="1" si="755"/>
        <v>#REF!</v>
      </c>
      <c r="N197" s="87" t="e">
        <f t="shared" ca="1" si="756"/>
        <v>#REF!</v>
      </c>
      <c r="O197" s="87" t="e">
        <f t="shared" ca="1" si="757"/>
        <v>#REF!</v>
      </c>
      <c r="P197" s="87" t="e">
        <f t="shared" ca="1" si="758"/>
        <v>#REF!</v>
      </c>
      <c r="Q197" s="87" t="e">
        <f t="shared" ca="1" si="862"/>
        <v>#REF!</v>
      </c>
      <c r="R197" s="87" t="e">
        <f t="shared" ca="1" si="862"/>
        <v>#REF!</v>
      </c>
      <c r="S197" s="87" t="e">
        <f t="shared" ca="1" si="862"/>
        <v>#REF!</v>
      </c>
      <c r="T197" s="87" t="e">
        <f t="shared" ca="1" si="862"/>
        <v>#REF!</v>
      </c>
      <c r="U197" s="87" t="e">
        <f t="shared" ca="1" si="862"/>
        <v>#REF!</v>
      </c>
      <c r="X197" s="87">
        <f ca="1">Ranking!B193</f>
        <v>0</v>
      </c>
      <c r="Y197" s="87" t="e">
        <f ca="1">IF(AH197=0,0,Ranking!C193)</f>
        <v>#VALUE!</v>
      </c>
      <c r="Z197" s="91">
        <f ca="1">Ranking!G193</f>
        <v>0</v>
      </c>
      <c r="AA197" s="87" t="e">
        <f ca="1">MCA!ES196</f>
        <v>#REF!</v>
      </c>
      <c r="AB197" s="87">
        <f ca="1">MCA!ET196</f>
        <v>0</v>
      </c>
      <c r="AC197" s="87">
        <f ca="1">MCA!EU196</f>
        <v>0</v>
      </c>
      <c r="AD197" s="87" t="e">
        <f ca="1">INDEX('MCA-INPUT'!$C$22:$C$25,MATCH(AC197,$W$376:$W$379,0),1)</f>
        <v>#N/A</v>
      </c>
      <c r="AE197" s="87" t="e">
        <f t="shared" ca="1" si="652"/>
        <v>#VALUE!</v>
      </c>
      <c r="AF197" s="87">
        <f ca="1">MATCH(AB197,$AB$7:AB197,0)</f>
        <v>1</v>
      </c>
      <c r="AG197" s="87" t="str">
        <f t="shared" ca="1" si="653"/>
        <v>00</v>
      </c>
      <c r="AH197" s="87" t="e">
        <f t="shared" ca="1" si="654"/>
        <v>#VALUE!</v>
      </c>
      <c r="AI197" s="87" t="e">
        <f t="shared" ca="1" si="675"/>
        <v>#VALUE!</v>
      </c>
      <c r="AK197" s="87" t="e">
        <f t="shared" ca="1" si="655"/>
        <v>#VALUE!</v>
      </c>
      <c r="AL197" s="87" t="e">
        <f t="shared" ca="1" si="676"/>
        <v>#VALUE!</v>
      </c>
      <c r="AM197" s="87" t="e">
        <f t="shared" ca="1" si="656"/>
        <v>#VALUE!</v>
      </c>
      <c r="AN197" s="87" t="e">
        <f t="shared" ref="AN197:BA197" ca="1" si="885">IF(AM197&gt;0,2,IF($AL197&lt;=AN$5,1,0))</f>
        <v>#VALUE!</v>
      </c>
      <c r="AO197" s="87" t="e">
        <f t="shared" ca="1" si="885"/>
        <v>#VALUE!</v>
      </c>
      <c r="AP197" s="87" t="e">
        <f t="shared" ca="1" si="885"/>
        <v>#VALUE!</v>
      </c>
      <c r="AQ197" s="87" t="e">
        <f t="shared" ca="1" si="885"/>
        <v>#VALUE!</v>
      </c>
      <c r="AR197" s="87" t="e">
        <f t="shared" ca="1" si="885"/>
        <v>#VALUE!</v>
      </c>
      <c r="AS197" s="87" t="e">
        <f t="shared" ca="1" si="885"/>
        <v>#VALUE!</v>
      </c>
      <c r="AT197" s="87" t="e">
        <f t="shared" ca="1" si="885"/>
        <v>#VALUE!</v>
      </c>
      <c r="AU197" s="87" t="e">
        <f t="shared" ca="1" si="885"/>
        <v>#VALUE!</v>
      </c>
      <c r="AV197" s="87" t="e">
        <f t="shared" ca="1" si="885"/>
        <v>#VALUE!</v>
      </c>
      <c r="AW197" s="87" t="e">
        <f t="shared" ca="1" si="885"/>
        <v>#VALUE!</v>
      </c>
      <c r="AX197" s="87" t="e">
        <f t="shared" ca="1" si="885"/>
        <v>#VALUE!</v>
      </c>
      <c r="AY197" s="87" t="e">
        <f t="shared" ca="1" si="885"/>
        <v>#VALUE!</v>
      </c>
      <c r="AZ197" s="87" t="e">
        <f t="shared" ca="1" si="885"/>
        <v>#VALUE!</v>
      </c>
      <c r="BA197" s="87" t="e">
        <f t="shared" ca="1" si="885"/>
        <v>#VALUE!</v>
      </c>
      <c r="BB197" s="87" t="e">
        <f t="shared" ref="BB197:BF197" ca="1" si="886">IF(BA197&gt;0,2,IF($AL197&lt;=BB$5,1,0))</f>
        <v>#VALUE!</v>
      </c>
      <c r="BC197" s="87" t="e">
        <f t="shared" ca="1" si="886"/>
        <v>#VALUE!</v>
      </c>
      <c r="BD197" s="87" t="e">
        <f t="shared" ca="1" si="886"/>
        <v>#VALUE!</v>
      </c>
      <c r="BE197" s="87" t="e">
        <f t="shared" ca="1" si="886"/>
        <v>#VALUE!</v>
      </c>
      <c r="BF197" s="87" t="e">
        <f t="shared" ca="1" si="886"/>
        <v>#VALUE!</v>
      </c>
      <c r="BH197" s="87" t="e">
        <f t="shared" ca="1" si="659"/>
        <v>#VALUE!</v>
      </c>
      <c r="BI197" s="87" t="e">
        <f t="shared" ca="1" si="660"/>
        <v>#VALUE!</v>
      </c>
      <c r="BJ197" s="87" t="e">
        <f t="shared" ca="1" si="661"/>
        <v>#VALUE!</v>
      </c>
      <c r="BK197" s="87" t="e">
        <f t="shared" ca="1" si="662"/>
        <v>#VALUE!</v>
      </c>
      <c r="BL197" s="87" t="e">
        <f t="shared" ca="1" si="663"/>
        <v>#VALUE!</v>
      </c>
      <c r="BM197" s="87" t="e">
        <f t="shared" ca="1" si="664"/>
        <v>#VALUE!</v>
      </c>
      <c r="BN197" s="87" t="e">
        <f t="shared" ca="1" si="665"/>
        <v>#VALUE!</v>
      </c>
      <c r="BO197" s="87" t="e">
        <f t="shared" ca="1" si="666"/>
        <v>#VALUE!</v>
      </c>
      <c r="BP197" s="87" t="e">
        <f t="shared" ca="1" si="667"/>
        <v>#VALUE!</v>
      </c>
      <c r="BQ197" s="87" t="e">
        <f t="shared" ca="1" si="668"/>
        <v>#VALUE!</v>
      </c>
      <c r="BR197" s="87" t="e">
        <f t="shared" ca="1" si="669"/>
        <v>#VALUE!</v>
      </c>
      <c r="BS197" s="87" t="e">
        <f t="shared" ca="1" si="670"/>
        <v>#VALUE!</v>
      </c>
      <c r="BT197" s="87" t="e">
        <f t="shared" ca="1" si="671"/>
        <v>#VALUE!</v>
      </c>
      <c r="BU197" s="87" t="e">
        <f t="shared" ca="1" si="672"/>
        <v>#VALUE!</v>
      </c>
      <c r="BV197" s="87" t="e">
        <f t="shared" ca="1" si="673"/>
        <v>#VALUE!</v>
      </c>
      <c r="BW197" s="87" t="e">
        <f t="shared" ca="1" si="857"/>
        <v>#VALUE!</v>
      </c>
      <c r="BX197" s="87" t="e">
        <f t="shared" ca="1" si="857"/>
        <v>#VALUE!</v>
      </c>
      <c r="BY197" s="87" t="e">
        <f t="shared" ca="1" si="857"/>
        <v>#VALUE!</v>
      </c>
      <c r="BZ197" s="87" t="e">
        <f t="shared" ca="1" si="857"/>
        <v>#VALUE!</v>
      </c>
      <c r="CA197" s="87" t="e">
        <f t="shared" ca="1" si="857"/>
        <v>#VALUE!</v>
      </c>
      <c r="CD197" s="87" t="e">
        <f t="array" aca="1" ref="CD197" ca="1">IF(CD196=0,0,MIN(IF(CD$7:CD$109&gt;CD196,CD$7:CD$109,"")))</f>
        <v>#N/A</v>
      </c>
      <c r="CE197" s="87" t="e">
        <f t="array" aca="1" ref="CE197" ca="1">IF(CE196=0,0,MIN(IF(CE$7:CE$109&gt;CE196,CE$7:CE$109,"")))</f>
        <v>#REF!</v>
      </c>
      <c r="CF197" s="87" t="e">
        <f t="array" aca="1" ref="CF197" ca="1">IF(CF196=0,0,MIN(IF(CF$7:CF$109&gt;CF196,CF$7:CF$109,"")))</f>
        <v>#REF!</v>
      </c>
      <c r="CG197" s="87" t="e">
        <f t="array" aca="1" ref="CG197" ca="1">IF(CG196=0,0,MIN(IF(CG$7:CG$109&gt;CG196,CG$7:CG$109,"")))</f>
        <v>#REF!</v>
      </c>
      <c r="CH197" s="87" t="e">
        <f t="array" aca="1" ref="CH197" ca="1">IF(CH196=0,0,MIN(IF(CH$7:CH$109&gt;CH196,CH$7:CH$109,"")))</f>
        <v>#REF!</v>
      </c>
      <c r="CI197" s="87" t="e">
        <f t="array" aca="1" ref="CI197" ca="1">IF(CI196=0,0,MIN(IF(CI$7:CI$109&gt;CI196,CI$7:CI$109,"")))</f>
        <v>#REF!</v>
      </c>
      <c r="CJ197" s="87" t="e">
        <f t="array" aca="1" ref="CJ197" ca="1">IF(CJ196=0,0,MIN(IF(CJ$7:CJ$109&gt;CJ196,CJ$7:CJ$109,"")))</f>
        <v>#REF!</v>
      </c>
      <c r="CK197" s="87" t="e">
        <f t="array" aca="1" ref="CK197" ca="1">IF(CK196=0,0,MIN(IF(CK$7:CK$109&gt;CK196,CK$7:CK$109,"")))</f>
        <v>#REF!</v>
      </c>
      <c r="CL197" s="87" t="e">
        <f t="array" aca="1" ref="CL197" ca="1">IF(CL196=0,0,MIN(IF(CL$7:CL$109&gt;CL196,CL$7:CL$109,"")))</f>
        <v>#REF!</v>
      </c>
      <c r="CM197" s="87" t="e">
        <f t="array" aca="1" ref="CM197" ca="1">IF(CM196=0,0,MIN(IF(CM$7:CM$109&gt;CM196,CM$7:CM$109,"")))</f>
        <v>#REF!</v>
      </c>
      <c r="CN197" s="87" t="e">
        <f t="array" aca="1" ref="CN197" ca="1">IF(CN196=0,0,MIN(IF(CN$7:CN$109&gt;CN196,CN$7:CN$109,"")))</f>
        <v>#REF!</v>
      </c>
      <c r="CO197" s="87" t="e">
        <f t="array" aca="1" ref="CO197" ca="1">IF(CO196=0,0,MIN(IF(CO$7:CO$109&gt;CO196,CO$7:CO$109,"")))</f>
        <v>#REF!</v>
      </c>
      <c r="CP197" s="87" t="e">
        <f t="array" aca="1" ref="CP197" ca="1">IF(CP196=0,0,MIN(IF(CP$7:CP$109&gt;CP196,CP$7:CP$109,"")))</f>
        <v>#REF!</v>
      </c>
      <c r="CQ197" s="87" t="e">
        <f t="array" aca="1" ref="CQ197" ca="1">IF(CQ196=0,0,MIN(IF(CQ$7:CQ$109&gt;CQ196,CQ$7:CQ$109,"")))</f>
        <v>#REF!</v>
      </c>
      <c r="CR197" s="87" t="e">
        <f t="array" aca="1" ref="CR197" ca="1">IF(CR196=0,0,MIN(IF(CR$7:CR$109&gt;CR196,CR$7:CR$109,"")))</f>
        <v>#REF!</v>
      </c>
      <c r="CS197" s="87" t="e">
        <f t="array" aca="1" ref="CS197" ca="1">IF(CS196=0,0,MIN(IF(CS$7:CS$109&gt;CS196,CS$7:CS$109,"")))</f>
        <v>#REF!</v>
      </c>
      <c r="CT197" s="87" t="e">
        <f t="array" aca="1" ref="CT197" ca="1">IF(CT196=0,0,MIN(IF(CT$7:CT$109&gt;CT196,CT$7:CT$109,"")))</f>
        <v>#REF!</v>
      </c>
      <c r="CU197" s="87" t="e">
        <f t="array" aca="1" ref="CU197" ca="1">IF(CU196=0,0,MIN(IF(CU$7:CU$109&gt;CU196,CU$7:CU$109,"")))</f>
        <v>#REF!</v>
      </c>
      <c r="CV197" s="87" t="e">
        <f t="array" aca="1" ref="CV197" ca="1">IF(CV196=0,0,MIN(IF(CV$7:CV$109&gt;CV196,CV$7:CV$109,"")))</f>
        <v>#REF!</v>
      </c>
      <c r="CW197" s="87" t="e">
        <f t="array" aca="1" ref="CW197" ca="1">IF(CW196=0,0,MIN(IF(CW$7:CW$109&gt;CW196,CW$7:CW$109,"")))</f>
        <v>#REF!</v>
      </c>
      <c r="DC197" s="87" t="e">
        <f t="shared" ca="1" si="679"/>
        <v>#VALUE!</v>
      </c>
      <c r="DD197" s="87" t="e">
        <f t="shared" ca="1" si="680"/>
        <v>#VALUE!</v>
      </c>
      <c r="DE197" s="87" t="e">
        <f t="shared" ca="1" si="681"/>
        <v>#VALUE!</v>
      </c>
      <c r="DF197" s="87" t="e">
        <f t="shared" ca="1" si="682"/>
        <v>#VALUE!</v>
      </c>
      <c r="DG197" s="87" t="e">
        <f t="shared" ca="1" si="683"/>
        <v>#VALUE!</v>
      </c>
      <c r="DH197" s="87" t="e">
        <f t="shared" ca="1" si="684"/>
        <v>#VALUE!</v>
      </c>
      <c r="DI197" s="87" t="e">
        <f t="shared" ca="1" si="685"/>
        <v>#VALUE!</v>
      </c>
      <c r="DJ197" s="87" t="e">
        <f t="shared" ca="1" si="686"/>
        <v>#VALUE!</v>
      </c>
      <c r="DK197" s="87" t="e">
        <f t="shared" ca="1" si="687"/>
        <v>#VALUE!</v>
      </c>
      <c r="DL197" s="87" t="e">
        <f t="shared" ca="1" si="688"/>
        <v>#VALUE!</v>
      </c>
      <c r="DM197" s="87" t="e">
        <f t="shared" ca="1" si="689"/>
        <v>#VALUE!</v>
      </c>
      <c r="DN197" s="87" t="e">
        <f t="shared" ca="1" si="690"/>
        <v>#VALUE!</v>
      </c>
      <c r="DO197" s="87" t="e">
        <f t="shared" ca="1" si="691"/>
        <v>#VALUE!</v>
      </c>
      <c r="DP197" s="87" t="e">
        <f t="shared" ca="1" si="692"/>
        <v>#VALUE!</v>
      </c>
      <c r="DQ197" s="87" t="e">
        <f t="shared" ca="1" si="693"/>
        <v>#VALUE!</v>
      </c>
      <c r="DR197" s="87" t="e">
        <f t="shared" ca="1" si="694"/>
        <v>#VALUE!</v>
      </c>
      <c r="DS197" s="87" t="e">
        <f t="shared" ca="1" si="695"/>
        <v>#VALUE!</v>
      </c>
      <c r="DT197" s="87" t="e">
        <f t="shared" ca="1" si="696"/>
        <v>#VALUE!</v>
      </c>
      <c r="DU197" s="87" t="e">
        <f t="shared" ca="1" si="697"/>
        <v>#VALUE!</v>
      </c>
      <c r="DV197" s="87" t="e">
        <f t="shared" ca="1" si="698"/>
        <v>#VALUE!</v>
      </c>
      <c r="DW197" s="87" t="e">
        <f t="shared" ca="1" si="699"/>
        <v>#VALUE!</v>
      </c>
      <c r="DY197" s="87" t="e">
        <f t="shared" ca="1" si="700"/>
        <v>#VALUE!</v>
      </c>
      <c r="DZ197" s="87" t="e">
        <f t="shared" ca="1" si="701"/>
        <v>#VALUE!</v>
      </c>
      <c r="EA197" s="87" t="e">
        <f t="shared" ca="1" si="702"/>
        <v>#VALUE!</v>
      </c>
      <c r="EB197" s="87" t="e">
        <f t="shared" ca="1" si="703"/>
        <v>#VALUE!</v>
      </c>
      <c r="EC197" s="87" t="e">
        <f t="shared" ca="1" si="704"/>
        <v>#VALUE!</v>
      </c>
      <c r="ED197" s="87" t="e">
        <f t="shared" ca="1" si="705"/>
        <v>#VALUE!</v>
      </c>
      <c r="EE197" s="87" t="e">
        <f t="shared" ca="1" si="706"/>
        <v>#VALUE!</v>
      </c>
      <c r="EF197" s="87" t="e">
        <f t="shared" ca="1" si="707"/>
        <v>#VALUE!</v>
      </c>
      <c r="EG197" s="87" t="e">
        <f t="shared" ca="1" si="708"/>
        <v>#VALUE!</v>
      </c>
      <c r="EH197" s="87" t="e">
        <f t="shared" ca="1" si="709"/>
        <v>#VALUE!</v>
      </c>
      <c r="EI197" s="87" t="e">
        <f t="shared" ca="1" si="710"/>
        <v>#VALUE!</v>
      </c>
      <c r="EJ197" s="87" t="e">
        <f t="shared" ca="1" si="711"/>
        <v>#VALUE!</v>
      </c>
      <c r="EK197" s="87" t="e">
        <f t="shared" ca="1" si="712"/>
        <v>#VALUE!</v>
      </c>
      <c r="EL197" s="87" t="e">
        <f t="shared" ca="1" si="713"/>
        <v>#VALUE!</v>
      </c>
      <c r="EM197" s="87" t="e">
        <f t="shared" ca="1" si="714"/>
        <v>#VALUE!</v>
      </c>
      <c r="EN197" s="87" t="e">
        <f t="shared" ca="1" si="715"/>
        <v>#VALUE!</v>
      </c>
      <c r="EO197" s="87" t="e">
        <f t="shared" ca="1" si="716"/>
        <v>#VALUE!</v>
      </c>
      <c r="EP197" s="87" t="e">
        <f t="shared" ca="1" si="717"/>
        <v>#VALUE!</v>
      </c>
      <c r="EQ197" s="87" t="e">
        <f t="shared" ca="1" si="718"/>
        <v>#VALUE!</v>
      </c>
      <c r="ER197" s="87" t="e">
        <f t="shared" ca="1" si="719"/>
        <v>#VALUE!</v>
      </c>
      <c r="ES197" s="87" t="e">
        <f t="shared" ca="1" si="720"/>
        <v>#VALUE!</v>
      </c>
      <c r="EU197" s="87" t="e">
        <f t="shared" ca="1" si="721"/>
        <v>#VALUE!</v>
      </c>
      <c r="EV197" s="87" t="e">
        <f t="shared" ca="1" si="722"/>
        <v>#VALUE!</v>
      </c>
      <c r="EW197" s="87" t="e">
        <f t="shared" ca="1" si="723"/>
        <v>#VALUE!</v>
      </c>
      <c r="EX197" s="87" t="e">
        <f t="shared" ca="1" si="724"/>
        <v>#VALUE!</v>
      </c>
      <c r="EY197" s="87" t="e">
        <f t="shared" ca="1" si="725"/>
        <v>#VALUE!</v>
      </c>
      <c r="EZ197" s="87" t="e">
        <f t="shared" ca="1" si="726"/>
        <v>#VALUE!</v>
      </c>
      <c r="FA197" s="87" t="e">
        <f t="shared" ca="1" si="727"/>
        <v>#VALUE!</v>
      </c>
      <c r="FB197" s="87" t="e">
        <f t="shared" ca="1" si="728"/>
        <v>#VALUE!</v>
      </c>
      <c r="FC197" s="87" t="e">
        <f t="shared" ca="1" si="729"/>
        <v>#VALUE!</v>
      </c>
      <c r="FD197" s="87" t="e">
        <f t="shared" ca="1" si="730"/>
        <v>#VALUE!</v>
      </c>
      <c r="FE197" s="87" t="e">
        <f t="shared" ca="1" si="731"/>
        <v>#VALUE!</v>
      </c>
      <c r="FF197" s="87" t="e">
        <f t="shared" ca="1" si="732"/>
        <v>#VALUE!</v>
      </c>
      <c r="FG197" s="87" t="e">
        <f t="shared" ca="1" si="733"/>
        <v>#VALUE!</v>
      </c>
      <c r="FH197" s="87" t="e">
        <f t="shared" ca="1" si="734"/>
        <v>#VALUE!</v>
      </c>
      <c r="FI197" s="87" t="e">
        <f t="shared" ca="1" si="735"/>
        <v>#VALUE!</v>
      </c>
      <c r="FJ197" s="87" t="e">
        <f t="shared" ca="1" si="736"/>
        <v>#VALUE!</v>
      </c>
      <c r="FK197" s="87" t="e">
        <f t="shared" ca="1" si="737"/>
        <v>#VALUE!</v>
      </c>
      <c r="FL197" s="87" t="e">
        <f t="shared" ca="1" si="738"/>
        <v>#VALUE!</v>
      </c>
      <c r="FM197" s="87" t="e">
        <f t="shared" ca="1" si="739"/>
        <v>#VALUE!</v>
      </c>
      <c r="FN197" s="87" t="e">
        <f t="shared" ca="1" si="740"/>
        <v>#VALUE!</v>
      </c>
      <c r="FO197" s="87" t="e">
        <f t="shared" ca="1" si="741"/>
        <v>#VALUE!</v>
      </c>
    </row>
    <row r="198" spans="1:171" x14ac:dyDescent="0.25">
      <c r="A198" s="87">
        <f t="shared" si="789"/>
        <v>189</v>
      </c>
      <c r="B198" s="87" t="e">
        <f t="shared" ca="1" si="744"/>
        <v>#N/A</v>
      </c>
      <c r="C198" s="87" t="e">
        <f t="shared" ca="1" si="745"/>
        <v>#REF!</v>
      </c>
      <c r="D198" s="87" t="e">
        <f t="shared" ca="1" si="746"/>
        <v>#REF!</v>
      </c>
      <c r="E198" s="87" t="e">
        <f t="shared" ca="1" si="747"/>
        <v>#REF!</v>
      </c>
      <c r="F198" s="87" t="e">
        <f t="shared" ca="1" si="748"/>
        <v>#REF!</v>
      </c>
      <c r="G198" s="87" t="e">
        <f t="shared" ca="1" si="749"/>
        <v>#REF!</v>
      </c>
      <c r="H198" s="87" t="e">
        <f t="shared" ca="1" si="750"/>
        <v>#REF!</v>
      </c>
      <c r="I198" s="87" t="e">
        <f t="shared" ca="1" si="751"/>
        <v>#REF!</v>
      </c>
      <c r="J198" s="87" t="e">
        <f t="shared" ca="1" si="752"/>
        <v>#REF!</v>
      </c>
      <c r="K198" s="87" t="e">
        <f t="shared" ca="1" si="753"/>
        <v>#REF!</v>
      </c>
      <c r="L198" s="87" t="e">
        <f t="shared" ca="1" si="754"/>
        <v>#REF!</v>
      </c>
      <c r="M198" s="87" t="e">
        <f t="shared" ca="1" si="755"/>
        <v>#REF!</v>
      </c>
      <c r="N198" s="87" t="e">
        <f t="shared" ca="1" si="756"/>
        <v>#REF!</v>
      </c>
      <c r="O198" s="87" t="e">
        <f t="shared" ca="1" si="757"/>
        <v>#REF!</v>
      </c>
      <c r="P198" s="87" t="e">
        <f t="shared" ca="1" si="758"/>
        <v>#REF!</v>
      </c>
      <c r="Q198" s="87" t="e">
        <f t="shared" ca="1" si="862"/>
        <v>#REF!</v>
      </c>
      <c r="R198" s="87" t="e">
        <f t="shared" ca="1" si="862"/>
        <v>#REF!</v>
      </c>
      <c r="S198" s="87" t="e">
        <f t="shared" ca="1" si="862"/>
        <v>#REF!</v>
      </c>
      <c r="T198" s="87" t="e">
        <f t="shared" ca="1" si="862"/>
        <v>#REF!</v>
      </c>
      <c r="U198" s="87" t="e">
        <f t="shared" ca="1" si="862"/>
        <v>#REF!</v>
      </c>
      <c r="X198" s="87">
        <f ca="1">Ranking!B194</f>
        <v>0</v>
      </c>
      <c r="Y198" s="87" t="e">
        <f ca="1">IF(AH198=0,0,Ranking!C194)</f>
        <v>#VALUE!</v>
      </c>
      <c r="Z198" s="91">
        <f ca="1">Ranking!G194</f>
        <v>0</v>
      </c>
      <c r="AA198" s="87" t="e">
        <f ca="1">MCA!ES197</f>
        <v>#REF!</v>
      </c>
      <c r="AB198" s="87">
        <f ca="1">MCA!ET197</f>
        <v>0</v>
      </c>
      <c r="AC198" s="87">
        <f ca="1">MCA!EU197</f>
        <v>0</v>
      </c>
      <c r="AD198" s="87" t="e">
        <f ca="1">INDEX('MCA-INPUT'!$C$22:$C$25,MATCH(AC198,$W$376:$W$379,0),1)</f>
        <v>#N/A</v>
      </c>
      <c r="AE198" s="87" t="e">
        <f t="shared" ca="1" si="652"/>
        <v>#VALUE!</v>
      </c>
      <c r="AF198" s="87">
        <f ca="1">MATCH(AB198,$AB$7:AB198,0)</f>
        <v>1</v>
      </c>
      <c r="AG198" s="87" t="str">
        <f t="shared" ca="1" si="653"/>
        <v>00</v>
      </c>
      <c r="AH198" s="87" t="e">
        <f t="shared" ca="1" si="654"/>
        <v>#VALUE!</v>
      </c>
      <c r="AI198" s="87" t="e">
        <f t="shared" ca="1" si="675"/>
        <v>#VALUE!</v>
      </c>
      <c r="AK198" s="87" t="e">
        <f t="shared" ca="1" si="655"/>
        <v>#VALUE!</v>
      </c>
      <c r="AL198" s="87" t="e">
        <f t="shared" ca="1" si="676"/>
        <v>#VALUE!</v>
      </c>
      <c r="AM198" s="87" t="e">
        <f t="shared" ca="1" si="656"/>
        <v>#VALUE!</v>
      </c>
      <c r="AN198" s="87" t="e">
        <f t="shared" ref="AN198:BA198" ca="1" si="887">IF(AM198&gt;0,2,IF($AL198&lt;=AN$5,1,0))</f>
        <v>#VALUE!</v>
      </c>
      <c r="AO198" s="87" t="e">
        <f t="shared" ca="1" si="887"/>
        <v>#VALUE!</v>
      </c>
      <c r="AP198" s="87" t="e">
        <f t="shared" ca="1" si="887"/>
        <v>#VALUE!</v>
      </c>
      <c r="AQ198" s="87" t="e">
        <f t="shared" ca="1" si="887"/>
        <v>#VALUE!</v>
      </c>
      <c r="AR198" s="87" t="e">
        <f t="shared" ca="1" si="887"/>
        <v>#VALUE!</v>
      </c>
      <c r="AS198" s="87" t="e">
        <f t="shared" ca="1" si="887"/>
        <v>#VALUE!</v>
      </c>
      <c r="AT198" s="87" t="e">
        <f t="shared" ca="1" si="887"/>
        <v>#VALUE!</v>
      </c>
      <c r="AU198" s="87" t="e">
        <f t="shared" ca="1" si="887"/>
        <v>#VALUE!</v>
      </c>
      <c r="AV198" s="87" t="e">
        <f t="shared" ca="1" si="887"/>
        <v>#VALUE!</v>
      </c>
      <c r="AW198" s="87" t="e">
        <f t="shared" ca="1" si="887"/>
        <v>#VALUE!</v>
      </c>
      <c r="AX198" s="87" t="e">
        <f t="shared" ca="1" si="887"/>
        <v>#VALUE!</v>
      </c>
      <c r="AY198" s="87" t="e">
        <f t="shared" ca="1" si="887"/>
        <v>#VALUE!</v>
      </c>
      <c r="AZ198" s="87" t="e">
        <f t="shared" ca="1" si="887"/>
        <v>#VALUE!</v>
      </c>
      <c r="BA198" s="87" t="e">
        <f t="shared" ca="1" si="887"/>
        <v>#VALUE!</v>
      </c>
      <c r="BB198" s="87" t="e">
        <f t="shared" ref="BB198:BF198" ca="1" si="888">IF(BA198&gt;0,2,IF($AL198&lt;=BB$5,1,0))</f>
        <v>#VALUE!</v>
      </c>
      <c r="BC198" s="87" t="e">
        <f t="shared" ca="1" si="888"/>
        <v>#VALUE!</v>
      </c>
      <c r="BD198" s="87" t="e">
        <f t="shared" ca="1" si="888"/>
        <v>#VALUE!</v>
      </c>
      <c r="BE198" s="87" t="e">
        <f t="shared" ca="1" si="888"/>
        <v>#VALUE!</v>
      </c>
      <c r="BF198" s="87" t="e">
        <f t="shared" ca="1" si="888"/>
        <v>#VALUE!</v>
      </c>
      <c r="BH198" s="87" t="e">
        <f t="shared" ca="1" si="659"/>
        <v>#VALUE!</v>
      </c>
      <c r="BI198" s="87" t="e">
        <f t="shared" ca="1" si="660"/>
        <v>#VALUE!</v>
      </c>
      <c r="BJ198" s="87" t="e">
        <f t="shared" ca="1" si="661"/>
        <v>#VALUE!</v>
      </c>
      <c r="BK198" s="87" t="e">
        <f t="shared" ca="1" si="662"/>
        <v>#VALUE!</v>
      </c>
      <c r="BL198" s="87" t="e">
        <f t="shared" ca="1" si="663"/>
        <v>#VALUE!</v>
      </c>
      <c r="BM198" s="87" t="e">
        <f t="shared" ca="1" si="664"/>
        <v>#VALUE!</v>
      </c>
      <c r="BN198" s="87" t="e">
        <f t="shared" ca="1" si="665"/>
        <v>#VALUE!</v>
      </c>
      <c r="BO198" s="87" t="e">
        <f t="shared" ca="1" si="666"/>
        <v>#VALUE!</v>
      </c>
      <c r="BP198" s="87" t="e">
        <f t="shared" ca="1" si="667"/>
        <v>#VALUE!</v>
      </c>
      <c r="BQ198" s="87" t="e">
        <f t="shared" ca="1" si="668"/>
        <v>#VALUE!</v>
      </c>
      <c r="BR198" s="87" t="e">
        <f t="shared" ca="1" si="669"/>
        <v>#VALUE!</v>
      </c>
      <c r="BS198" s="87" t="e">
        <f t="shared" ca="1" si="670"/>
        <v>#VALUE!</v>
      </c>
      <c r="BT198" s="87" t="e">
        <f t="shared" ca="1" si="671"/>
        <v>#VALUE!</v>
      </c>
      <c r="BU198" s="87" t="e">
        <f t="shared" ca="1" si="672"/>
        <v>#VALUE!</v>
      </c>
      <c r="BV198" s="87" t="e">
        <f t="shared" ca="1" si="673"/>
        <v>#VALUE!</v>
      </c>
      <c r="BW198" s="87" t="e">
        <f t="shared" ca="1" si="857"/>
        <v>#VALUE!</v>
      </c>
      <c r="BX198" s="87" t="e">
        <f t="shared" ca="1" si="857"/>
        <v>#VALUE!</v>
      </c>
      <c r="BY198" s="87" t="e">
        <f t="shared" ca="1" si="857"/>
        <v>#VALUE!</v>
      </c>
      <c r="BZ198" s="87" t="e">
        <f t="shared" ca="1" si="857"/>
        <v>#VALUE!</v>
      </c>
      <c r="CA198" s="87" t="e">
        <f t="shared" ca="1" si="857"/>
        <v>#VALUE!</v>
      </c>
      <c r="CD198" s="87" t="e">
        <f t="array" aca="1" ref="CD198" ca="1">IF(CD197=0,0,MIN(IF(CD$7:CD$109&gt;CD197,CD$7:CD$109,"")))</f>
        <v>#N/A</v>
      </c>
      <c r="CE198" s="87" t="e">
        <f t="array" aca="1" ref="CE198" ca="1">IF(CE197=0,0,MIN(IF(CE$7:CE$109&gt;CE197,CE$7:CE$109,"")))</f>
        <v>#REF!</v>
      </c>
      <c r="CF198" s="87" t="e">
        <f t="array" aca="1" ref="CF198" ca="1">IF(CF197=0,0,MIN(IF(CF$7:CF$109&gt;CF197,CF$7:CF$109,"")))</f>
        <v>#REF!</v>
      </c>
      <c r="CG198" s="87" t="e">
        <f t="array" aca="1" ref="CG198" ca="1">IF(CG197=0,0,MIN(IF(CG$7:CG$109&gt;CG197,CG$7:CG$109,"")))</f>
        <v>#REF!</v>
      </c>
      <c r="CH198" s="87" t="e">
        <f t="array" aca="1" ref="CH198" ca="1">IF(CH197=0,0,MIN(IF(CH$7:CH$109&gt;CH197,CH$7:CH$109,"")))</f>
        <v>#REF!</v>
      </c>
      <c r="CI198" s="87" t="e">
        <f t="array" aca="1" ref="CI198" ca="1">IF(CI197=0,0,MIN(IF(CI$7:CI$109&gt;CI197,CI$7:CI$109,"")))</f>
        <v>#REF!</v>
      </c>
      <c r="CJ198" s="87" t="e">
        <f t="array" aca="1" ref="CJ198" ca="1">IF(CJ197=0,0,MIN(IF(CJ$7:CJ$109&gt;CJ197,CJ$7:CJ$109,"")))</f>
        <v>#REF!</v>
      </c>
      <c r="CK198" s="87" t="e">
        <f t="array" aca="1" ref="CK198" ca="1">IF(CK197=0,0,MIN(IF(CK$7:CK$109&gt;CK197,CK$7:CK$109,"")))</f>
        <v>#REF!</v>
      </c>
      <c r="CL198" s="87" t="e">
        <f t="array" aca="1" ref="CL198" ca="1">IF(CL197=0,0,MIN(IF(CL$7:CL$109&gt;CL197,CL$7:CL$109,"")))</f>
        <v>#REF!</v>
      </c>
      <c r="CM198" s="87" t="e">
        <f t="array" aca="1" ref="CM198" ca="1">IF(CM197=0,0,MIN(IF(CM$7:CM$109&gt;CM197,CM$7:CM$109,"")))</f>
        <v>#REF!</v>
      </c>
      <c r="CN198" s="87" t="e">
        <f t="array" aca="1" ref="CN198" ca="1">IF(CN197=0,0,MIN(IF(CN$7:CN$109&gt;CN197,CN$7:CN$109,"")))</f>
        <v>#REF!</v>
      </c>
      <c r="CO198" s="87" t="e">
        <f t="array" aca="1" ref="CO198" ca="1">IF(CO197=0,0,MIN(IF(CO$7:CO$109&gt;CO197,CO$7:CO$109,"")))</f>
        <v>#REF!</v>
      </c>
      <c r="CP198" s="87" t="e">
        <f t="array" aca="1" ref="CP198" ca="1">IF(CP197=0,0,MIN(IF(CP$7:CP$109&gt;CP197,CP$7:CP$109,"")))</f>
        <v>#REF!</v>
      </c>
      <c r="CQ198" s="87" t="e">
        <f t="array" aca="1" ref="CQ198" ca="1">IF(CQ197=0,0,MIN(IF(CQ$7:CQ$109&gt;CQ197,CQ$7:CQ$109,"")))</f>
        <v>#REF!</v>
      </c>
      <c r="CR198" s="87" t="e">
        <f t="array" aca="1" ref="CR198" ca="1">IF(CR197=0,0,MIN(IF(CR$7:CR$109&gt;CR197,CR$7:CR$109,"")))</f>
        <v>#REF!</v>
      </c>
      <c r="CS198" s="87" t="e">
        <f t="array" aca="1" ref="CS198" ca="1">IF(CS197=0,0,MIN(IF(CS$7:CS$109&gt;CS197,CS$7:CS$109,"")))</f>
        <v>#REF!</v>
      </c>
      <c r="CT198" s="87" t="e">
        <f t="array" aca="1" ref="CT198" ca="1">IF(CT197=0,0,MIN(IF(CT$7:CT$109&gt;CT197,CT$7:CT$109,"")))</f>
        <v>#REF!</v>
      </c>
      <c r="CU198" s="87" t="e">
        <f t="array" aca="1" ref="CU198" ca="1">IF(CU197=0,0,MIN(IF(CU$7:CU$109&gt;CU197,CU$7:CU$109,"")))</f>
        <v>#REF!</v>
      </c>
      <c r="CV198" s="87" t="e">
        <f t="array" aca="1" ref="CV198" ca="1">IF(CV197=0,0,MIN(IF(CV$7:CV$109&gt;CV197,CV$7:CV$109,"")))</f>
        <v>#REF!</v>
      </c>
      <c r="CW198" s="87" t="e">
        <f t="array" aca="1" ref="CW198" ca="1">IF(CW197=0,0,MIN(IF(CW$7:CW$109&gt;CW197,CW$7:CW$109,"")))</f>
        <v>#REF!</v>
      </c>
      <c r="DC198" s="87" t="e">
        <f t="shared" ca="1" si="679"/>
        <v>#VALUE!</v>
      </c>
      <c r="DD198" s="87" t="e">
        <f t="shared" ca="1" si="680"/>
        <v>#VALUE!</v>
      </c>
      <c r="DE198" s="87" t="e">
        <f t="shared" ca="1" si="681"/>
        <v>#VALUE!</v>
      </c>
      <c r="DF198" s="87" t="e">
        <f t="shared" ca="1" si="682"/>
        <v>#VALUE!</v>
      </c>
      <c r="DG198" s="87" t="e">
        <f t="shared" ca="1" si="683"/>
        <v>#VALUE!</v>
      </c>
      <c r="DH198" s="87" t="e">
        <f t="shared" ca="1" si="684"/>
        <v>#VALUE!</v>
      </c>
      <c r="DI198" s="87" t="e">
        <f t="shared" ca="1" si="685"/>
        <v>#VALUE!</v>
      </c>
      <c r="DJ198" s="87" t="e">
        <f t="shared" ca="1" si="686"/>
        <v>#VALUE!</v>
      </c>
      <c r="DK198" s="87" t="e">
        <f t="shared" ca="1" si="687"/>
        <v>#VALUE!</v>
      </c>
      <c r="DL198" s="87" t="e">
        <f t="shared" ca="1" si="688"/>
        <v>#VALUE!</v>
      </c>
      <c r="DM198" s="87" t="e">
        <f t="shared" ca="1" si="689"/>
        <v>#VALUE!</v>
      </c>
      <c r="DN198" s="87" t="e">
        <f t="shared" ca="1" si="690"/>
        <v>#VALUE!</v>
      </c>
      <c r="DO198" s="87" t="e">
        <f t="shared" ca="1" si="691"/>
        <v>#VALUE!</v>
      </c>
      <c r="DP198" s="87" t="e">
        <f t="shared" ca="1" si="692"/>
        <v>#VALUE!</v>
      </c>
      <c r="DQ198" s="87" t="e">
        <f t="shared" ca="1" si="693"/>
        <v>#VALUE!</v>
      </c>
      <c r="DR198" s="87" t="e">
        <f t="shared" ca="1" si="694"/>
        <v>#VALUE!</v>
      </c>
      <c r="DS198" s="87" t="e">
        <f t="shared" ca="1" si="695"/>
        <v>#VALUE!</v>
      </c>
      <c r="DT198" s="87" t="e">
        <f t="shared" ca="1" si="696"/>
        <v>#VALUE!</v>
      </c>
      <c r="DU198" s="87" t="e">
        <f t="shared" ca="1" si="697"/>
        <v>#VALUE!</v>
      </c>
      <c r="DV198" s="87" t="e">
        <f t="shared" ca="1" si="698"/>
        <v>#VALUE!</v>
      </c>
      <c r="DW198" s="87" t="e">
        <f t="shared" ca="1" si="699"/>
        <v>#VALUE!</v>
      </c>
      <c r="DY198" s="87" t="e">
        <f t="shared" ca="1" si="700"/>
        <v>#VALUE!</v>
      </c>
      <c r="DZ198" s="87" t="e">
        <f t="shared" ca="1" si="701"/>
        <v>#VALUE!</v>
      </c>
      <c r="EA198" s="87" t="e">
        <f t="shared" ca="1" si="702"/>
        <v>#VALUE!</v>
      </c>
      <c r="EB198" s="87" t="e">
        <f t="shared" ca="1" si="703"/>
        <v>#VALUE!</v>
      </c>
      <c r="EC198" s="87" t="e">
        <f t="shared" ca="1" si="704"/>
        <v>#VALUE!</v>
      </c>
      <c r="ED198" s="87" t="e">
        <f t="shared" ca="1" si="705"/>
        <v>#VALUE!</v>
      </c>
      <c r="EE198" s="87" t="e">
        <f t="shared" ca="1" si="706"/>
        <v>#VALUE!</v>
      </c>
      <c r="EF198" s="87" t="e">
        <f t="shared" ca="1" si="707"/>
        <v>#VALUE!</v>
      </c>
      <c r="EG198" s="87" t="e">
        <f t="shared" ca="1" si="708"/>
        <v>#VALUE!</v>
      </c>
      <c r="EH198" s="87" t="e">
        <f t="shared" ca="1" si="709"/>
        <v>#VALUE!</v>
      </c>
      <c r="EI198" s="87" t="e">
        <f t="shared" ca="1" si="710"/>
        <v>#VALUE!</v>
      </c>
      <c r="EJ198" s="87" t="e">
        <f t="shared" ca="1" si="711"/>
        <v>#VALUE!</v>
      </c>
      <c r="EK198" s="87" t="e">
        <f t="shared" ca="1" si="712"/>
        <v>#VALUE!</v>
      </c>
      <c r="EL198" s="87" t="e">
        <f t="shared" ca="1" si="713"/>
        <v>#VALUE!</v>
      </c>
      <c r="EM198" s="87" t="e">
        <f t="shared" ca="1" si="714"/>
        <v>#VALUE!</v>
      </c>
      <c r="EN198" s="87" t="e">
        <f t="shared" ca="1" si="715"/>
        <v>#VALUE!</v>
      </c>
      <c r="EO198" s="87" t="e">
        <f t="shared" ca="1" si="716"/>
        <v>#VALUE!</v>
      </c>
      <c r="EP198" s="87" t="e">
        <f t="shared" ca="1" si="717"/>
        <v>#VALUE!</v>
      </c>
      <c r="EQ198" s="87" t="e">
        <f t="shared" ca="1" si="718"/>
        <v>#VALUE!</v>
      </c>
      <c r="ER198" s="87" t="e">
        <f t="shared" ca="1" si="719"/>
        <v>#VALUE!</v>
      </c>
      <c r="ES198" s="87" t="e">
        <f t="shared" ca="1" si="720"/>
        <v>#VALUE!</v>
      </c>
      <c r="EU198" s="87" t="e">
        <f t="shared" ca="1" si="721"/>
        <v>#VALUE!</v>
      </c>
      <c r="EV198" s="87" t="e">
        <f t="shared" ca="1" si="722"/>
        <v>#VALUE!</v>
      </c>
      <c r="EW198" s="87" t="e">
        <f t="shared" ca="1" si="723"/>
        <v>#VALUE!</v>
      </c>
      <c r="EX198" s="87" t="e">
        <f t="shared" ca="1" si="724"/>
        <v>#VALUE!</v>
      </c>
      <c r="EY198" s="87" t="e">
        <f t="shared" ca="1" si="725"/>
        <v>#VALUE!</v>
      </c>
      <c r="EZ198" s="87" t="e">
        <f t="shared" ca="1" si="726"/>
        <v>#VALUE!</v>
      </c>
      <c r="FA198" s="87" t="e">
        <f t="shared" ca="1" si="727"/>
        <v>#VALUE!</v>
      </c>
      <c r="FB198" s="87" t="e">
        <f t="shared" ca="1" si="728"/>
        <v>#VALUE!</v>
      </c>
      <c r="FC198" s="87" t="e">
        <f t="shared" ca="1" si="729"/>
        <v>#VALUE!</v>
      </c>
      <c r="FD198" s="87" t="e">
        <f t="shared" ca="1" si="730"/>
        <v>#VALUE!</v>
      </c>
      <c r="FE198" s="87" t="e">
        <f t="shared" ca="1" si="731"/>
        <v>#VALUE!</v>
      </c>
      <c r="FF198" s="87" t="e">
        <f t="shared" ca="1" si="732"/>
        <v>#VALUE!</v>
      </c>
      <c r="FG198" s="87" t="e">
        <f t="shared" ca="1" si="733"/>
        <v>#VALUE!</v>
      </c>
      <c r="FH198" s="87" t="e">
        <f t="shared" ca="1" si="734"/>
        <v>#VALUE!</v>
      </c>
      <c r="FI198" s="87" t="e">
        <f t="shared" ca="1" si="735"/>
        <v>#VALUE!</v>
      </c>
      <c r="FJ198" s="87" t="e">
        <f t="shared" ca="1" si="736"/>
        <v>#VALUE!</v>
      </c>
      <c r="FK198" s="87" t="e">
        <f t="shared" ca="1" si="737"/>
        <v>#VALUE!</v>
      </c>
      <c r="FL198" s="87" t="e">
        <f t="shared" ca="1" si="738"/>
        <v>#VALUE!</v>
      </c>
      <c r="FM198" s="87" t="e">
        <f t="shared" ca="1" si="739"/>
        <v>#VALUE!</v>
      </c>
      <c r="FN198" s="87" t="e">
        <f t="shared" ca="1" si="740"/>
        <v>#VALUE!</v>
      </c>
      <c r="FO198" s="87" t="e">
        <f t="shared" ca="1" si="741"/>
        <v>#VALUE!</v>
      </c>
    </row>
    <row r="199" spans="1:171" x14ac:dyDescent="0.25">
      <c r="A199" s="87">
        <f t="shared" si="789"/>
        <v>190</v>
      </c>
      <c r="B199" s="87" t="e">
        <f t="shared" ca="1" si="744"/>
        <v>#N/A</v>
      </c>
      <c r="C199" s="87" t="e">
        <f t="shared" ca="1" si="745"/>
        <v>#REF!</v>
      </c>
      <c r="D199" s="87" t="e">
        <f t="shared" ca="1" si="746"/>
        <v>#REF!</v>
      </c>
      <c r="E199" s="87" t="e">
        <f t="shared" ca="1" si="747"/>
        <v>#REF!</v>
      </c>
      <c r="F199" s="87" t="e">
        <f t="shared" ca="1" si="748"/>
        <v>#REF!</v>
      </c>
      <c r="G199" s="87" t="e">
        <f t="shared" ca="1" si="749"/>
        <v>#REF!</v>
      </c>
      <c r="H199" s="87" t="e">
        <f t="shared" ca="1" si="750"/>
        <v>#REF!</v>
      </c>
      <c r="I199" s="87" t="e">
        <f t="shared" ca="1" si="751"/>
        <v>#REF!</v>
      </c>
      <c r="J199" s="87" t="e">
        <f t="shared" ca="1" si="752"/>
        <v>#REF!</v>
      </c>
      <c r="K199" s="87" t="e">
        <f t="shared" ca="1" si="753"/>
        <v>#REF!</v>
      </c>
      <c r="L199" s="87" t="e">
        <f t="shared" ca="1" si="754"/>
        <v>#REF!</v>
      </c>
      <c r="M199" s="87" t="e">
        <f t="shared" ca="1" si="755"/>
        <v>#REF!</v>
      </c>
      <c r="N199" s="87" t="e">
        <f t="shared" ca="1" si="756"/>
        <v>#REF!</v>
      </c>
      <c r="O199" s="87" t="e">
        <f t="shared" ca="1" si="757"/>
        <v>#REF!</v>
      </c>
      <c r="P199" s="87" t="e">
        <f t="shared" ca="1" si="758"/>
        <v>#REF!</v>
      </c>
      <c r="Q199" s="87" t="e">
        <f t="shared" ca="1" si="862"/>
        <v>#REF!</v>
      </c>
      <c r="R199" s="87" t="e">
        <f t="shared" ca="1" si="862"/>
        <v>#REF!</v>
      </c>
      <c r="S199" s="87" t="e">
        <f t="shared" ca="1" si="862"/>
        <v>#REF!</v>
      </c>
      <c r="T199" s="87" t="e">
        <f t="shared" ca="1" si="862"/>
        <v>#REF!</v>
      </c>
      <c r="U199" s="87" t="e">
        <f t="shared" ca="1" si="862"/>
        <v>#REF!</v>
      </c>
      <c r="X199" s="87">
        <f ca="1">Ranking!B195</f>
        <v>0</v>
      </c>
      <c r="Y199" s="87" t="e">
        <f ca="1">IF(AH199=0,0,Ranking!C195)</f>
        <v>#VALUE!</v>
      </c>
      <c r="Z199" s="91">
        <f ca="1">Ranking!G195</f>
        <v>0</v>
      </c>
      <c r="AA199" s="87" t="e">
        <f ca="1">MCA!ES198</f>
        <v>#REF!</v>
      </c>
      <c r="AB199" s="87">
        <f ca="1">MCA!ET198</f>
        <v>0</v>
      </c>
      <c r="AC199" s="87">
        <f ca="1">MCA!EU198</f>
        <v>0</v>
      </c>
      <c r="AD199" s="87" t="e">
        <f ca="1">INDEX('MCA-INPUT'!$C$22:$C$25,MATCH(AC199,$W$376:$W$379,0),1)</f>
        <v>#N/A</v>
      </c>
      <c r="AE199" s="87" t="e">
        <f t="shared" ref="AE199:AE262" ca="1" si="889">AH199*Z199</f>
        <v>#VALUE!</v>
      </c>
      <c r="AF199" s="87">
        <f ca="1">MATCH(AB199,$AB$7:AB199,0)</f>
        <v>1</v>
      </c>
      <c r="AG199" s="87" t="str">
        <f t="shared" ref="AG199:AG262" ca="1" si="890">CONCATENATE(AB199,AC199)</f>
        <v>00</v>
      </c>
      <c r="AH199" s="87" t="e">
        <f t="shared" ref="AH199:AH262" ca="1" si="891">INDEX($Z$376:$DF$379,AC199,AB199)</f>
        <v>#VALUE!</v>
      </c>
      <c r="AI199" s="87" t="e">
        <f t="shared" ca="1" si="675"/>
        <v>#VALUE!</v>
      </c>
      <c r="AK199" s="87" t="e">
        <f t="shared" ref="AK199:AK262" ca="1" si="892">AE199</f>
        <v>#VALUE!</v>
      </c>
      <c r="AL199" s="87" t="e">
        <f t="shared" ca="1" si="676"/>
        <v>#VALUE!</v>
      </c>
      <c r="AM199" s="87" t="e">
        <f t="shared" ref="AM199:AM262" ca="1" si="893">IF($AL199&lt;=AM$5,1,0)</f>
        <v>#VALUE!</v>
      </c>
      <c r="AN199" s="87" t="e">
        <f t="shared" ref="AN199:BA199" ca="1" si="894">IF(AM199&gt;0,2,IF($AL199&lt;=AN$5,1,0))</f>
        <v>#VALUE!</v>
      </c>
      <c r="AO199" s="87" t="e">
        <f t="shared" ca="1" si="894"/>
        <v>#VALUE!</v>
      </c>
      <c r="AP199" s="87" t="e">
        <f t="shared" ca="1" si="894"/>
        <v>#VALUE!</v>
      </c>
      <c r="AQ199" s="87" t="e">
        <f t="shared" ca="1" si="894"/>
        <v>#VALUE!</v>
      </c>
      <c r="AR199" s="87" t="e">
        <f t="shared" ca="1" si="894"/>
        <v>#VALUE!</v>
      </c>
      <c r="AS199" s="87" t="e">
        <f t="shared" ca="1" si="894"/>
        <v>#VALUE!</v>
      </c>
      <c r="AT199" s="87" t="e">
        <f t="shared" ca="1" si="894"/>
        <v>#VALUE!</v>
      </c>
      <c r="AU199" s="87" t="e">
        <f t="shared" ca="1" si="894"/>
        <v>#VALUE!</v>
      </c>
      <c r="AV199" s="87" t="e">
        <f t="shared" ca="1" si="894"/>
        <v>#VALUE!</v>
      </c>
      <c r="AW199" s="87" t="e">
        <f t="shared" ca="1" si="894"/>
        <v>#VALUE!</v>
      </c>
      <c r="AX199" s="87" t="e">
        <f t="shared" ca="1" si="894"/>
        <v>#VALUE!</v>
      </c>
      <c r="AY199" s="87" t="e">
        <f t="shared" ca="1" si="894"/>
        <v>#VALUE!</v>
      </c>
      <c r="AZ199" s="87" t="e">
        <f t="shared" ca="1" si="894"/>
        <v>#VALUE!</v>
      </c>
      <c r="BA199" s="87" t="e">
        <f t="shared" ca="1" si="894"/>
        <v>#VALUE!</v>
      </c>
      <c r="BB199" s="87" t="e">
        <f t="shared" ref="BB199:BF199" ca="1" si="895">IF(BA199&gt;0,2,IF($AL199&lt;=BB$5,1,0))</f>
        <v>#VALUE!</v>
      </c>
      <c r="BC199" s="87" t="e">
        <f t="shared" ca="1" si="895"/>
        <v>#VALUE!</v>
      </c>
      <c r="BD199" s="87" t="e">
        <f t="shared" ca="1" si="895"/>
        <v>#VALUE!</v>
      </c>
      <c r="BE199" s="87" t="e">
        <f t="shared" ca="1" si="895"/>
        <v>#VALUE!</v>
      </c>
      <c r="BF199" s="87" t="e">
        <f t="shared" ca="1" si="895"/>
        <v>#VALUE!</v>
      </c>
      <c r="BH199" s="87" t="e">
        <f t="shared" ref="BH199:BH262" ca="1" si="896">IF(AM199=1,$AI199,0)</f>
        <v>#VALUE!</v>
      </c>
      <c r="BI199" s="87" t="e">
        <f t="shared" ref="BI199:BI262" ca="1" si="897">IF(AN199=1,$AI199,0)</f>
        <v>#VALUE!</v>
      </c>
      <c r="BJ199" s="87" t="e">
        <f t="shared" ref="BJ199:BJ262" ca="1" si="898">IF(AO199=1,$AI199,0)</f>
        <v>#VALUE!</v>
      </c>
      <c r="BK199" s="87" t="e">
        <f t="shared" ref="BK199:BK262" ca="1" si="899">IF(AP199=1,$AI199,0)</f>
        <v>#VALUE!</v>
      </c>
      <c r="BL199" s="87" t="e">
        <f t="shared" ref="BL199:BL262" ca="1" si="900">IF(AQ199=1,$AI199,0)</f>
        <v>#VALUE!</v>
      </c>
      <c r="BM199" s="87" t="e">
        <f t="shared" ref="BM199:BM262" ca="1" si="901">IF(AR199=1,$AI199,0)</f>
        <v>#VALUE!</v>
      </c>
      <c r="BN199" s="87" t="e">
        <f t="shared" ref="BN199:BN262" ca="1" si="902">IF(AS199=1,$AI199,0)</f>
        <v>#VALUE!</v>
      </c>
      <c r="BO199" s="87" t="e">
        <f t="shared" ref="BO199:BO262" ca="1" si="903">IF(AT199=1,$AI199,0)</f>
        <v>#VALUE!</v>
      </c>
      <c r="BP199" s="87" t="e">
        <f t="shared" ref="BP199:BP262" ca="1" si="904">IF(AU199=1,$AI199,0)</f>
        <v>#VALUE!</v>
      </c>
      <c r="BQ199" s="87" t="e">
        <f t="shared" ref="BQ199:BQ262" ca="1" si="905">IF(AV199=1,$AI199,0)</f>
        <v>#VALUE!</v>
      </c>
      <c r="BR199" s="87" t="e">
        <f t="shared" ref="BR199:BR262" ca="1" si="906">IF(AW199=1,$AI199,0)</f>
        <v>#VALUE!</v>
      </c>
      <c r="BS199" s="87" t="e">
        <f t="shared" ref="BS199:BS262" ca="1" si="907">IF(AX199=1,$AI199,0)</f>
        <v>#VALUE!</v>
      </c>
      <c r="BT199" s="87" t="e">
        <f t="shared" ref="BT199:BT262" ca="1" si="908">IF(AY199=1,$AI199,0)</f>
        <v>#VALUE!</v>
      </c>
      <c r="BU199" s="87" t="e">
        <f t="shared" ref="BU199:BU262" ca="1" si="909">IF(AZ199=1,$AI199,0)</f>
        <v>#VALUE!</v>
      </c>
      <c r="BV199" s="87" t="e">
        <f t="shared" ref="BV199:BV262" ca="1" si="910">IF(BA199=1,$AI199,0)</f>
        <v>#VALUE!</v>
      </c>
      <c r="BW199" s="87" t="e">
        <f t="shared" ref="BW199:CA214" ca="1" si="911">IF(BB199=1,$AI199,0)</f>
        <v>#VALUE!</v>
      </c>
      <c r="BX199" s="87" t="e">
        <f t="shared" ca="1" si="911"/>
        <v>#VALUE!</v>
      </c>
      <c r="BY199" s="87" t="e">
        <f t="shared" ca="1" si="911"/>
        <v>#VALUE!</v>
      </c>
      <c r="BZ199" s="87" t="e">
        <f t="shared" ca="1" si="911"/>
        <v>#VALUE!</v>
      </c>
      <c r="CA199" s="87" t="e">
        <f t="shared" ca="1" si="911"/>
        <v>#VALUE!</v>
      </c>
      <c r="CD199" s="87" t="e">
        <f t="array" aca="1" ref="CD199" ca="1">IF(CD198=0,0,MIN(IF(CD$7:CD$109&gt;CD198,CD$7:CD$109,"")))</f>
        <v>#N/A</v>
      </c>
      <c r="CE199" s="87" t="e">
        <f t="array" aca="1" ref="CE199" ca="1">IF(CE198=0,0,MIN(IF(CE$7:CE$109&gt;CE198,CE$7:CE$109,"")))</f>
        <v>#REF!</v>
      </c>
      <c r="CF199" s="87" t="e">
        <f t="array" aca="1" ref="CF199" ca="1">IF(CF198=0,0,MIN(IF(CF$7:CF$109&gt;CF198,CF$7:CF$109,"")))</f>
        <v>#REF!</v>
      </c>
      <c r="CG199" s="87" t="e">
        <f t="array" aca="1" ref="CG199" ca="1">IF(CG198=0,0,MIN(IF(CG$7:CG$109&gt;CG198,CG$7:CG$109,"")))</f>
        <v>#REF!</v>
      </c>
      <c r="CH199" s="87" t="e">
        <f t="array" aca="1" ref="CH199" ca="1">IF(CH198=0,0,MIN(IF(CH$7:CH$109&gt;CH198,CH$7:CH$109,"")))</f>
        <v>#REF!</v>
      </c>
      <c r="CI199" s="87" t="e">
        <f t="array" aca="1" ref="CI199" ca="1">IF(CI198=0,0,MIN(IF(CI$7:CI$109&gt;CI198,CI$7:CI$109,"")))</f>
        <v>#REF!</v>
      </c>
      <c r="CJ199" s="87" t="e">
        <f t="array" aca="1" ref="CJ199" ca="1">IF(CJ198=0,0,MIN(IF(CJ$7:CJ$109&gt;CJ198,CJ$7:CJ$109,"")))</f>
        <v>#REF!</v>
      </c>
      <c r="CK199" s="87" t="e">
        <f t="array" aca="1" ref="CK199" ca="1">IF(CK198=0,0,MIN(IF(CK$7:CK$109&gt;CK198,CK$7:CK$109,"")))</f>
        <v>#REF!</v>
      </c>
      <c r="CL199" s="87" t="e">
        <f t="array" aca="1" ref="CL199" ca="1">IF(CL198=0,0,MIN(IF(CL$7:CL$109&gt;CL198,CL$7:CL$109,"")))</f>
        <v>#REF!</v>
      </c>
      <c r="CM199" s="87" t="e">
        <f t="array" aca="1" ref="CM199" ca="1">IF(CM198=0,0,MIN(IF(CM$7:CM$109&gt;CM198,CM$7:CM$109,"")))</f>
        <v>#REF!</v>
      </c>
      <c r="CN199" s="87" t="e">
        <f t="array" aca="1" ref="CN199" ca="1">IF(CN198=0,0,MIN(IF(CN$7:CN$109&gt;CN198,CN$7:CN$109,"")))</f>
        <v>#REF!</v>
      </c>
      <c r="CO199" s="87" t="e">
        <f t="array" aca="1" ref="CO199" ca="1">IF(CO198=0,0,MIN(IF(CO$7:CO$109&gt;CO198,CO$7:CO$109,"")))</f>
        <v>#REF!</v>
      </c>
      <c r="CP199" s="87" t="e">
        <f t="array" aca="1" ref="CP199" ca="1">IF(CP198=0,0,MIN(IF(CP$7:CP$109&gt;CP198,CP$7:CP$109,"")))</f>
        <v>#REF!</v>
      </c>
      <c r="CQ199" s="87" t="e">
        <f t="array" aca="1" ref="CQ199" ca="1">IF(CQ198=0,0,MIN(IF(CQ$7:CQ$109&gt;CQ198,CQ$7:CQ$109,"")))</f>
        <v>#REF!</v>
      </c>
      <c r="CR199" s="87" t="e">
        <f t="array" aca="1" ref="CR199" ca="1">IF(CR198=0,0,MIN(IF(CR$7:CR$109&gt;CR198,CR$7:CR$109,"")))</f>
        <v>#REF!</v>
      </c>
      <c r="CS199" s="87" t="e">
        <f t="array" aca="1" ref="CS199" ca="1">IF(CS198=0,0,MIN(IF(CS$7:CS$109&gt;CS198,CS$7:CS$109,"")))</f>
        <v>#REF!</v>
      </c>
      <c r="CT199" s="87" t="e">
        <f t="array" aca="1" ref="CT199" ca="1">IF(CT198=0,0,MIN(IF(CT$7:CT$109&gt;CT198,CT$7:CT$109,"")))</f>
        <v>#REF!</v>
      </c>
      <c r="CU199" s="87" t="e">
        <f t="array" aca="1" ref="CU199" ca="1">IF(CU198=0,0,MIN(IF(CU$7:CU$109&gt;CU198,CU$7:CU$109,"")))</f>
        <v>#REF!</v>
      </c>
      <c r="CV199" s="87" t="e">
        <f t="array" aca="1" ref="CV199" ca="1">IF(CV198=0,0,MIN(IF(CV$7:CV$109&gt;CV198,CV$7:CV$109,"")))</f>
        <v>#REF!</v>
      </c>
      <c r="CW199" s="87" t="e">
        <f t="array" aca="1" ref="CW199" ca="1">IF(CW198=0,0,MIN(IF(CW$7:CW$109&gt;CW198,CW$7:CW$109,"")))</f>
        <v>#REF!</v>
      </c>
      <c r="DC199" s="87" t="e">
        <f t="shared" ca="1" si="679"/>
        <v>#VALUE!</v>
      </c>
      <c r="DD199" s="87" t="e">
        <f t="shared" ca="1" si="680"/>
        <v>#VALUE!</v>
      </c>
      <c r="DE199" s="87" t="e">
        <f t="shared" ca="1" si="681"/>
        <v>#VALUE!</v>
      </c>
      <c r="DF199" s="87" t="e">
        <f t="shared" ca="1" si="682"/>
        <v>#VALUE!</v>
      </c>
      <c r="DG199" s="87" t="e">
        <f t="shared" ca="1" si="683"/>
        <v>#VALUE!</v>
      </c>
      <c r="DH199" s="87" t="e">
        <f t="shared" ca="1" si="684"/>
        <v>#VALUE!</v>
      </c>
      <c r="DI199" s="87" t="e">
        <f t="shared" ca="1" si="685"/>
        <v>#VALUE!</v>
      </c>
      <c r="DJ199" s="87" t="e">
        <f t="shared" ca="1" si="686"/>
        <v>#VALUE!</v>
      </c>
      <c r="DK199" s="87" t="e">
        <f t="shared" ca="1" si="687"/>
        <v>#VALUE!</v>
      </c>
      <c r="DL199" s="87" t="e">
        <f t="shared" ca="1" si="688"/>
        <v>#VALUE!</v>
      </c>
      <c r="DM199" s="87" t="e">
        <f t="shared" ca="1" si="689"/>
        <v>#VALUE!</v>
      </c>
      <c r="DN199" s="87" t="e">
        <f t="shared" ca="1" si="690"/>
        <v>#VALUE!</v>
      </c>
      <c r="DO199" s="87" t="e">
        <f t="shared" ca="1" si="691"/>
        <v>#VALUE!</v>
      </c>
      <c r="DP199" s="87" t="e">
        <f t="shared" ca="1" si="692"/>
        <v>#VALUE!</v>
      </c>
      <c r="DQ199" s="87" t="e">
        <f t="shared" ca="1" si="693"/>
        <v>#VALUE!</v>
      </c>
      <c r="DR199" s="87" t="e">
        <f t="shared" ca="1" si="694"/>
        <v>#VALUE!</v>
      </c>
      <c r="DS199" s="87" t="e">
        <f t="shared" ca="1" si="695"/>
        <v>#VALUE!</v>
      </c>
      <c r="DT199" s="87" t="e">
        <f t="shared" ca="1" si="696"/>
        <v>#VALUE!</v>
      </c>
      <c r="DU199" s="87" t="e">
        <f t="shared" ca="1" si="697"/>
        <v>#VALUE!</v>
      </c>
      <c r="DV199" s="87" t="e">
        <f t="shared" ca="1" si="698"/>
        <v>#VALUE!</v>
      </c>
      <c r="DW199" s="87" t="e">
        <f t="shared" ca="1" si="699"/>
        <v>#VALUE!</v>
      </c>
      <c r="DY199" s="87" t="e">
        <f t="shared" ca="1" si="700"/>
        <v>#VALUE!</v>
      </c>
      <c r="DZ199" s="87" t="e">
        <f t="shared" ca="1" si="701"/>
        <v>#VALUE!</v>
      </c>
      <c r="EA199" s="87" t="e">
        <f t="shared" ca="1" si="702"/>
        <v>#VALUE!</v>
      </c>
      <c r="EB199" s="87" t="e">
        <f t="shared" ca="1" si="703"/>
        <v>#VALUE!</v>
      </c>
      <c r="EC199" s="87" t="e">
        <f t="shared" ca="1" si="704"/>
        <v>#VALUE!</v>
      </c>
      <c r="ED199" s="87" t="e">
        <f t="shared" ca="1" si="705"/>
        <v>#VALUE!</v>
      </c>
      <c r="EE199" s="87" t="e">
        <f t="shared" ca="1" si="706"/>
        <v>#VALUE!</v>
      </c>
      <c r="EF199" s="87" t="e">
        <f t="shared" ca="1" si="707"/>
        <v>#VALUE!</v>
      </c>
      <c r="EG199" s="87" t="e">
        <f t="shared" ca="1" si="708"/>
        <v>#VALUE!</v>
      </c>
      <c r="EH199" s="87" t="e">
        <f t="shared" ca="1" si="709"/>
        <v>#VALUE!</v>
      </c>
      <c r="EI199" s="87" t="e">
        <f t="shared" ca="1" si="710"/>
        <v>#VALUE!</v>
      </c>
      <c r="EJ199" s="87" t="e">
        <f t="shared" ca="1" si="711"/>
        <v>#VALUE!</v>
      </c>
      <c r="EK199" s="87" t="e">
        <f t="shared" ca="1" si="712"/>
        <v>#VALUE!</v>
      </c>
      <c r="EL199" s="87" t="e">
        <f t="shared" ca="1" si="713"/>
        <v>#VALUE!</v>
      </c>
      <c r="EM199" s="87" t="e">
        <f t="shared" ca="1" si="714"/>
        <v>#VALUE!</v>
      </c>
      <c r="EN199" s="87" t="e">
        <f t="shared" ca="1" si="715"/>
        <v>#VALUE!</v>
      </c>
      <c r="EO199" s="87" t="e">
        <f t="shared" ca="1" si="716"/>
        <v>#VALUE!</v>
      </c>
      <c r="EP199" s="87" t="e">
        <f t="shared" ca="1" si="717"/>
        <v>#VALUE!</v>
      </c>
      <c r="EQ199" s="87" t="e">
        <f t="shared" ca="1" si="718"/>
        <v>#VALUE!</v>
      </c>
      <c r="ER199" s="87" t="e">
        <f t="shared" ca="1" si="719"/>
        <v>#VALUE!</v>
      </c>
      <c r="ES199" s="87" t="e">
        <f t="shared" ca="1" si="720"/>
        <v>#VALUE!</v>
      </c>
      <c r="EU199" s="87" t="e">
        <f t="shared" ca="1" si="721"/>
        <v>#VALUE!</v>
      </c>
      <c r="EV199" s="87" t="e">
        <f t="shared" ca="1" si="722"/>
        <v>#VALUE!</v>
      </c>
      <c r="EW199" s="87" t="e">
        <f t="shared" ca="1" si="723"/>
        <v>#VALUE!</v>
      </c>
      <c r="EX199" s="87" t="e">
        <f t="shared" ca="1" si="724"/>
        <v>#VALUE!</v>
      </c>
      <c r="EY199" s="87" t="e">
        <f t="shared" ca="1" si="725"/>
        <v>#VALUE!</v>
      </c>
      <c r="EZ199" s="87" t="e">
        <f t="shared" ca="1" si="726"/>
        <v>#VALUE!</v>
      </c>
      <c r="FA199" s="87" t="e">
        <f t="shared" ca="1" si="727"/>
        <v>#VALUE!</v>
      </c>
      <c r="FB199" s="87" t="e">
        <f t="shared" ca="1" si="728"/>
        <v>#VALUE!</v>
      </c>
      <c r="FC199" s="87" t="e">
        <f t="shared" ca="1" si="729"/>
        <v>#VALUE!</v>
      </c>
      <c r="FD199" s="87" t="e">
        <f t="shared" ca="1" si="730"/>
        <v>#VALUE!</v>
      </c>
      <c r="FE199" s="87" t="e">
        <f t="shared" ca="1" si="731"/>
        <v>#VALUE!</v>
      </c>
      <c r="FF199" s="87" t="e">
        <f t="shared" ca="1" si="732"/>
        <v>#VALUE!</v>
      </c>
      <c r="FG199" s="87" t="e">
        <f t="shared" ca="1" si="733"/>
        <v>#VALUE!</v>
      </c>
      <c r="FH199" s="87" t="e">
        <f t="shared" ca="1" si="734"/>
        <v>#VALUE!</v>
      </c>
      <c r="FI199" s="87" t="e">
        <f t="shared" ca="1" si="735"/>
        <v>#VALUE!</v>
      </c>
      <c r="FJ199" s="87" t="e">
        <f t="shared" ca="1" si="736"/>
        <v>#VALUE!</v>
      </c>
      <c r="FK199" s="87" t="e">
        <f t="shared" ca="1" si="737"/>
        <v>#VALUE!</v>
      </c>
      <c r="FL199" s="87" t="e">
        <f t="shared" ca="1" si="738"/>
        <v>#VALUE!</v>
      </c>
      <c r="FM199" s="87" t="e">
        <f t="shared" ca="1" si="739"/>
        <v>#VALUE!</v>
      </c>
      <c r="FN199" s="87" t="e">
        <f t="shared" ca="1" si="740"/>
        <v>#VALUE!</v>
      </c>
      <c r="FO199" s="87" t="e">
        <f t="shared" ca="1" si="741"/>
        <v>#VALUE!</v>
      </c>
    </row>
    <row r="200" spans="1:171" x14ac:dyDescent="0.25">
      <c r="A200" s="87">
        <f t="shared" si="789"/>
        <v>191</v>
      </c>
      <c r="B200" s="87" t="e">
        <f t="shared" ca="1" si="744"/>
        <v>#N/A</v>
      </c>
      <c r="C200" s="87" t="e">
        <f t="shared" ca="1" si="745"/>
        <v>#REF!</v>
      </c>
      <c r="D200" s="87" t="e">
        <f t="shared" ca="1" si="746"/>
        <v>#REF!</v>
      </c>
      <c r="E200" s="87" t="e">
        <f t="shared" ca="1" si="747"/>
        <v>#REF!</v>
      </c>
      <c r="F200" s="87" t="e">
        <f t="shared" ca="1" si="748"/>
        <v>#REF!</v>
      </c>
      <c r="G200" s="87" t="e">
        <f t="shared" ca="1" si="749"/>
        <v>#REF!</v>
      </c>
      <c r="H200" s="87" t="e">
        <f t="shared" ca="1" si="750"/>
        <v>#REF!</v>
      </c>
      <c r="I200" s="87" t="e">
        <f t="shared" ca="1" si="751"/>
        <v>#REF!</v>
      </c>
      <c r="J200" s="87" t="e">
        <f t="shared" ca="1" si="752"/>
        <v>#REF!</v>
      </c>
      <c r="K200" s="87" t="e">
        <f t="shared" ca="1" si="753"/>
        <v>#REF!</v>
      </c>
      <c r="L200" s="87" t="e">
        <f t="shared" ca="1" si="754"/>
        <v>#REF!</v>
      </c>
      <c r="M200" s="87" t="e">
        <f t="shared" ca="1" si="755"/>
        <v>#REF!</v>
      </c>
      <c r="N200" s="87" t="e">
        <f t="shared" ca="1" si="756"/>
        <v>#REF!</v>
      </c>
      <c r="O200" s="87" t="e">
        <f t="shared" ca="1" si="757"/>
        <v>#REF!</v>
      </c>
      <c r="P200" s="87" t="e">
        <f t="shared" ca="1" si="758"/>
        <v>#REF!</v>
      </c>
      <c r="Q200" s="87" t="e">
        <f t="shared" ca="1" si="862"/>
        <v>#REF!</v>
      </c>
      <c r="R200" s="87" t="e">
        <f t="shared" ca="1" si="862"/>
        <v>#REF!</v>
      </c>
      <c r="S200" s="87" t="e">
        <f t="shared" ca="1" si="862"/>
        <v>#REF!</v>
      </c>
      <c r="T200" s="87" t="e">
        <f t="shared" ca="1" si="862"/>
        <v>#REF!</v>
      </c>
      <c r="U200" s="87" t="e">
        <f t="shared" ca="1" si="862"/>
        <v>#REF!</v>
      </c>
      <c r="X200" s="87">
        <f ca="1">Ranking!B196</f>
        <v>0</v>
      </c>
      <c r="Y200" s="87" t="e">
        <f ca="1">IF(AH200=0,0,Ranking!C196)</f>
        <v>#VALUE!</v>
      </c>
      <c r="Z200" s="91">
        <f ca="1">Ranking!G196</f>
        <v>0</v>
      </c>
      <c r="AA200" s="87" t="e">
        <f ca="1">MCA!ES199</f>
        <v>#REF!</v>
      </c>
      <c r="AB200" s="87">
        <f ca="1">MCA!ET199</f>
        <v>0</v>
      </c>
      <c r="AC200" s="87">
        <f ca="1">MCA!EU199</f>
        <v>0</v>
      </c>
      <c r="AD200" s="87" t="e">
        <f ca="1">INDEX('MCA-INPUT'!$C$22:$C$25,MATCH(AC200,$W$376:$W$379,0),1)</f>
        <v>#N/A</v>
      </c>
      <c r="AE200" s="87" t="e">
        <f t="shared" ca="1" si="889"/>
        <v>#VALUE!</v>
      </c>
      <c r="AF200" s="87">
        <f ca="1">MATCH(AB200,$AB$7:AB200,0)</f>
        <v>1</v>
      </c>
      <c r="AG200" s="87" t="str">
        <f t="shared" ca="1" si="890"/>
        <v>00</v>
      </c>
      <c r="AH200" s="87" t="e">
        <f t="shared" ca="1" si="891"/>
        <v>#VALUE!</v>
      </c>
      <c r="AI200" s="87" t="e">
        <f t="shared" ref="AI200:AI263" ca="1" si="912">INDEX($Z$386:$DF$389,AC200,AB200)</f>
        <v>#VALUE!</v>
      </c>
      <c r="AK200" s="87" t="e">
        <f t="shared" ca="1" si="892"/>
        <v>#VALUE!</v>
      </c>
      <c r="AL200" s="87" t="e">
        <f t="shared" ref="AL200:AL263" ca="1" si="913">AE200+AL199</f>
        <v>#VALUE!</v>
      </c>
      <c r="AM200" s="87" t="e">
        <f t="shared" ca="1" si="893"/>
        <v>#VALUE!</v>
      </c>
      <c r="AN200" s="87" t="e">
        <f t="shared" ref="AN200:BA200" ca="1" si="914">IF(AM200&gt;0,2,IF($AL200&lt;=AN$5,1,0))</f>
        <v>#VALUE!</v>
      </c>
      <c r="AO200" s="87" t="e">
        <f t="shared" ca="1" si="914"/>
        <v>#VALUE!</v>
      </c>
      <c r="AP200" s="87" t="e">
        <f t="shared" ca="1" si="914"/>
        <v>#VALUE!</v>
      </c>
      <c r="AQ200" s="87" t="e">
        <f t="shared" ca="1" si="914"/>
        <v>#VALUE!</v>
      </c>
      <c r="AR200" s="87" t="e">
        <f t="shared" ca="1" si="914"/>
        <v>#VALUE!</v>
      </c>
      <c r="AS200" s="87" t="e">
        <f t="shared" ca="1" si="914"/>
        <v>#VALUE!</v>
      </c>
      <c r="AT200" s="87" t="e">
        <f t="shared" ca="1" si="914"/>
        <v>#VALUE!</v>
      </c>
      <c r="AU200" s="87" t="e">
        <f t="shared" ca="1" si="914"/>
        <v>#VALUE!</v>
      </c>
      <c r="AV200" s="87" t="e">
        <f t="shared" ca="1" si="914"/>
        <v>#VALUE!</v>
      </c>
      <c r="AW200" s="87" t="e">
        <f t="shared" ca="1" si="914"/>
        <v>#VALUE!</v>
      </c>
      <c r="AX200" s="87" t="e">
        <f t="shared" ca="1" si="914"/>
        <v>#VALUE!</v>
      </c>
      <c r="AY200" s="87" t="e">
        <f t="shared" ca="1" si="914"/>
        <v>#VALUE!</v>
      </c>
      <c r="AZ200" s="87" t="e">
        <f t="shared" ca="1" si="914"/>
        <v>#VALUE!</v>
      </c>
      <c r="BA200" s="87" t="e">
        <f t="shared" ca="1" si="914"/>
        <v>#VALUE!</v>
      </c>
      <c r="BB200" s="87" t="e">
        <f t="shared" ref="BB200:BF200" ca="1" si="915">IF(BA200&gt;0,2,IF($AL200&lt;=BB$5,1,0))</f>
        <v>#VALUE!</v>
      </c>
      <c r="BC200" s="87" t="e">
        <f t="shared" ca="1" si="915"/>
        <v>#VALUE!</v>
      </c>
      <c r="BD200" s="87" t="e">
        <f t="shared" ca="1" si="915"/>
        <v>#VALUE!</v>
      </c>
      <c r="BE200" s="87" t="e">
        <f t="shared" ca="1" si="915"/>
        <v>#VALUE!</v>
      </c>
      <c r="BF200" s="87" t="e">
        <f t="shared" ca="1" si="915"/>
        <v>#VALUE!</v>
      </c>
      <c r="BH200" s="87" t="e">
        <f t="shared" ca="1" si="896"/>
        <v>#VALUE!</v>
      </c>
      <c r="BI200" s="87" t="e">
        <f t="shared" ca="1" si="897"/>
        <v>#VALUE!</v>
      </c>
      <c r="BJ200" s="87" t="e">
        <f t="shared" ca="1" si="898"/>
        <v>#VALUE!</v>
      </c>
      <c r="BK200" s="87" t="e">
        <f t="shared" ca="1" si="899"/>
        <v>#VALUE!</v>
      </c>
      <c r="BL200" s="87" t="e">
        <f t="shared" ca="1" si="900"/>
        <v>#VALUE!</v>
      </c>
      <c r="BM200" s="87" t="e">
        <f t="shared" ca="1" si="901"/>
        <v>#VALUE!</v>
      </c>
      <c r="BN200" s="87" t="e">
        <f t="shared" ca="1" si="902"/>
        <v>#VALUE!</v>
      </c>
      <c r="BO200" s="87" t="e">
        <f t="shared" ca="1" si="903"/>
        <v>#VALUE!</v>
      </c>
      <c r="BP200" s="87" t="e">
        <f t="shared" ca="1" si="904"/>
        <v>#VALUE!</v>
      </c>
      <c r="BQ200" s="87" t="e">
        <f t="shared" ca="1" si="905"/>
        <v>#VALUE!</v>
      </c>
      <c r="BR200" s="87" t="e">
        <f t="shared" ca="1" si="906"/>
        <v>#VALUE!</v>
      </c>
      <c r="BS200" s="87" t="e">
        <f t="shared" ca="1" si="907"/>
        <v>#VALUE!</v>
      </c>
      <c r="BT200" s="87" t="e">
        <f t="shared" ca="1" si="908"/>
        <v>#VALUE!</v>
      </c>
      <c r="BU200" s="87" t="e">
        <f t="shared" ca="1" si="909"/>
        <v>#VALUE!</v>
      </c>
      <c r="BV200" s="87" t="e">
        <f t="shared" ca="1" si="910"/>
        <v>#VALUE!</v>
      </c>
      <c r="BW200" s="87" t="e">
        <f t="shared" ca="1" si="911"/>
        <v>#VALUE!</v>
      </c>
      <c r="BX200" s="87" t="e">
        <f t="shared" ca="1" si="911"/>
        <v>#VALUE!</v>
      </c>
      <c r="BY200" s="87" t="e">
        <f t="shared" ca="1" si="911"/>
        <v>#VALUE!</v>
      </c>
      <c r="BZ200" s="87" t="e">
        <f t="shared" ca="1" si="911"/>
        <v>#VALUE!</v>
      </c>
      <c r="CA200" s="87" t="e">
        <f t="shared" ca="1" si="911"/>
        <v>#VALUE!</v>
      </c>
      <c r="CD200" s="87" t="e">
        <f t="array" aca="1" ref="CD200" ca="1">IF(CD199=0,0,MIN(IF(CD$7:CD$109&gt;CD199,CD$7:CD$109,"")))</f>
        <v>#N/A</v>
      </c>
      <c r="CE200" s="87" t="e">
        <f t="array" aca="1" ref="CE200" ca="1">IF(CE199=0,0,MIN(IF(CE$7:CE$109&gt;CE199,CE$7:CE$109,"")))</f>
        <v>#REF!</v>
      </c>
      <c r="CF200" s="87" t="e">
        <f t="array" aca="1" ref="CF200" ca="1">IF(CF199=0,0,MIN(IF(CF$7:CF$109&gt;CF199,CF$7:CF$109,"")))</f>
        <v>#REF!</v>
      </c>
      <c r="CG200" s="87" t="e">
        <f t="array" aca="1" ref="CG200" ca="1">IF(CG199=0,0,MIN(IF(CG$7:CG$109&gt;CG199,CG$7:CG$109,"")))</f>
        <v>#REF!</v>
      </c>
      <c r="CH200" s="87" t="e">
        <f t="array" aca="1" ref="CH200" ca="1">IF(CH199=0,0,MIN(IF(CH$7:CH$109&gt;CH199,CH$7:CH$109,"")))</f>
        <v>#REF!</v>
      </c>
      <c r="CI200" s="87" t="e">
        <f t="array" aca="1" ref="CI200" ca="1">IF(CI199=0,0,MIN(IF(CI$7:CI$109&gt;CI199,CI$7:CI$109,"")))</f>
        <v>#REF!</v>
      </c>
      <c r="CJ200" s="87" t="e">
        <f t="array" aca="1" ref="CJ200" ca="1">IF(CJ199=0,0,MIN(IF(CJ$7:CJ$109&gt;CJ199,CJ$7:CJ$109,"")))</f>
        <v>#REF!</v>
      </c>
      <c r="CK200" s="87" t="e">
        <f t="array" aca="1" ref="CK200" ca="1">IF(CK199=0,0,MIN(IF(CK$7:CK$109&gt;CK199,CK$7:CK$109,"")))</f>
        <v>#REF!</v>
      </c>
      <c r="CL200" s="87" t="e">
        <f t="array" aca="1" ref="CL200" ca="1">IF(CL199=0,0,MIN(IF(CL$7:CL$109&gt;CL199,CL$7:CL$109,"")))</f>
        <v>#REF!</v>
      </c>
      <c r="CM200" s="87" t="e">
        <f t="array" aca="1" ref="CM200" ca="1">IF(CM199=0,0,MIN(IF(CM$7:CM$109&gt;CM199,CM$7:CM$109,"")))</f>
        <v>#REF!</v>
      </c>
      <c r="CN200" s="87" t="e">
        <f t="array" aca="1" ref="CN200" ca="1">IF(CN199=0,0,MIN(IF(CN$7:CN$109&gt;CN199,CN$7:CN$109,"")))</f>
        <v>#REF!</v>
      </c>
      <c r="CO200" s="87" t="e">
        <f t="array" aca="1" ref="CO200" ca="1">IF(CO199=0,0,MIN(IF(CO$7:CO$109&gt;CO199,CO$7:CO$109,"")))</f>
        <v>#REF!</v>
      </c>
      <c r="CP200" s="87" t="e">
        <f t="array" aca="1" ref="CP200" ca="1">IF(CP199=0,0,MIN(IF(CP$7:CP$109&gt;CP199,CP$7:CP$109,"")))</f>
        <v>#REF!</v>
      </c>
      <c r="CQ200" s="87" t="e">
        <f t="array" aca="1" ref="CQ200" ca="1">IF(CQ199=0,0,MIN(IF(CQ$7:CQ$109&gt;CQ199,CQ$7:CQ$109,"")))</f>
        <v>#REF!</v>
      </c>
      <c r="CR200" s="87" t="e">
        <f t="array" aca="1" ref="CR200" ca="1">IF(CR199=0,0,MIN(IF(CR$7:CR$109&gt;CR199,CR$7:CR$109,"")))</f>
        <v>#REF!</v>
      </c>
      <c r="CS200" s="87" t="e">
        <f t="array" aca="1" ref="CS200" ca="1">IF(CS199=0,0,MIN(IF(CS$7:CS$109&gt;CS199,CS$7:CS$109,"")))</f>
        <v>#REF!</v>
      </c>
      <c r="CT200" s="87" t="e">
        <f t="array" aca="1" ref="CT200" ca="1">IF(CT199=0,0,MIN(IF(CT$7:CT$109&gt;CT199,CT$7:CT$109,"")))</f>
        <v>#REF!</v>
      </c>
      <c r="CU200" s="87" t="e">
        <f t="array" aca="1" ref="CU200" ca="1">IF(CU199=0,0,MIN(IF(CU$7:CU$109&gt;CU199,CU$7:CU$109,"")))</f>
        <v>#REF!</v>
      </c>
      <c r="CV200" s="87" t="e">
        <f t="array" aca="1" ref="CV200" ca="1">IF(CV199=0,0,MIN(IF(CV$7:CV$109&gt;CV199,CV$7:CV$109,"")))</f>
        <v>#REF!</v>
      </c>
      <c r="CW200" s="87" t="e">
        <f t="array" aca="1" ref="CW200" ca="1">IF(CW199=0,0,MIN(IF(CW$7:CW$109&gt;CW199,CW$7:CW$109,"")))</f>
        <v>#REF!</v>
      </c>
      <c r="DC200" s="87" t="e">
        <f t="shared" ref="DC200:DC263" ca="1" si="916">INDEX($Z$397:$DF$400,$AC200,$AB200)</f>
        <v>#VALUE!</v>
      </c>
      <c r="DD200" s="87" t="e">
        <f t="shared" ref="DD200:DD263" ca="1" si="917">IF(AM200=1,$DC200,0)</f>
        <v>#VALUE!</v>
      </c>
      <c r="DE200" s="87" t="e">
        <f t="shared" ref="DE200:DE263" ca="1" si="918">IF(AN200=1,$DC200,0)</f>
        <v>#VALUE!</v>
      </c>
      <c r="DF200" s="87" t="e">
        <f t="shared" ref="DF200:DF263" ca="1" si="919">IF(AO200=1,$DC200,0)</f>
        <v>#VALUE!</v>
      </c>
      <c r="DG200" s="87" t="e">
        <f t="shared" ref="DG200:DG263" ca="1" si="920">IF(AP200=1,$DC200,0)</f>
        <v>#VALUE!</v>
      </c>
      <c r="DH200" s="87" t="e">
        <f t="shared" ref="DH200:DH263" ca="1" si="921">IF(AQ200=1,$DC200,0)</f>
        <v>#VALUE!</v>
      </c>
      <c r="DI200" s="87" t="e">
        <f t="shared" ref="DI200:DI263" ca="1" si="922">IF(AR200=1,$DC200,0)</f>
        <v>#VALUE!</v>
      </c>
      <c r="DJ200" s="87" t="e">
        <f t="shared" ref="DJ200:DJ263" ca="1" si="923">IF(AS200=1,$DC200,0)</f>
        <v>#VALUE!</v>
      </c>
      <c r="DK200" s="87" t="e">
        <f t="shared" ref="DK200:DK263" ca="1" si="924">IF(AT200=1,$DC200,0)</f>
        <v>#VALUE!</v>
      </c>
      <c r="DL200" s="87" t="e">
        <f t="shared" ref="DL200:DL263" ca="1" si="925">IF(AU200=1,$DC200,0)</f>
        <v>#VALUE!</v>
      </c>
      <c r="DM200" s="87" t="e">
        <f t="shared" ref="DM200:DM263" ca="1" si="926">IF(AV200=1,$DC200,0)</f>
        <v>#VALUE!</v>
      </c>
      <c r="DN200" s="87" t="e">
        <f t="shared" ref="DN200:DN263" ca="1" si="927">IF(AW200=1,$DC200,0)</f>
        <v>#VALUE!</v>
      </c>
      <c r="DO200" s="87" t="e">
        <f t="shared" ref="DO200:DO263" ca="1" si="928">IF(AX200=1,$DC200,0)</f>
        <v>#VALUE!</v>
      </c>
      <c r="DP200" s="87" t="e">
        <f t="shared" ref="DP200:DP263" ca="1" si="929">IF(AY200=1,$DC200,0)</f>
        <v>#VALUE!</v>
      </c>
      <c r="DQ200" s="87" t="e">
        <f t="shared" ref="DQ200:DQ263" ca="1" si="930">IF(AZ200=1,$DC200,0)</f>
        <v>#VALUE!</v>
      </c>
      <c r="DR200" s="87" t="e">
        <f t="shared" ref="DR200:DR263" ca="1" si="931">IF(BA200=1,$DC200,0)</f>
        <v>#VALUE!</v>
      </c>
      <c r="DS200" s="87" t="e">
        <f t="shared" ref="DS200:DS263" ca="1" si="932">IF(BB200=1,$DC200,0)</f>
        <v>#VALUE!</v>
      </c>
      <c r="DT200" s="87" t="e">
        <f t="shared" ref="DT200:DT263" ca="1" si="933">IF(BC200=1,$DC200,0)</f>
        <v>#VALUE!</v>
      </c>
      <c r="DU200" s="87" t="e">
        <f t="shared" ref="DU200:DU263" ca="1" si="934">IF(BD200=1,$DC200,0)</f>
        <v>#VALUE!</v>
      </c>
      <c r="DV200" s="87" t="e">
        <f t="shared" ref="DV200:DV263" ca="1" si="935">IF(BE200=1,$DC200,0)</f>
        <v>#VALUE!</v>
      </c>
      <c r="DW200" s="87" t="e">
        <f t="shared" ref="DW200:DW263" ca="1" si="936">IF(BF200=1,$DC200,0)</f>
        <v>#VALUE!</v>
      </c>
      <c r="DY200" s="87" t="e">
        <f t="shared" ref="DY200:DY263" ca="1" si="937">INDEX($Z$407:$DF$410,$AC200,$AB200)</f>
        <v>#VALUE!</v>
      </c>
      <c r="DZ200" s="87" t="e">
        <f t="shared" ref="DZ200:DZ263" ca="1" si="938">IF(AM200=1,$DY200,0)</f>
        <v>#VALUE!</v>
      </c>
      <c r="EA200" s="87" t="e">
        <f t="shared" ref="EA200:EA263" ca="1" si="939">IF(AN200=1,$DY200,0)</f>
        <v>#VALUE!</v>
      </c>
      <c r="EB200" s="87" t="e">
        <f t="shared" ref="EB200:EB263" ca="1" si="940">IF(AO200=1,$DY200,0)</f>
        <v>#VALUE!</v>
      </c>
      <c r="EC200" s="87" t="e">
        <f t="shared" ref="EC200:EC263" ca="1" si="941">IF(AP200=1,$DY200,0)</f>
        <v>#VALUE!</v>
      </c>
      <c r="ED200" s="87" t="e">
        <f t="shared" ref="ED200:ED263" ca="1" si="942">IF(AQ200=1,$DY200,0)</f>
        <v>#VALUE!</v>
      </c>
      <c r="EE200" s="87" t="e">
        <f t="shared" ref="EE200:EE263" ca="1" si="943">IF(AR200=1,$DY200,0)</f>
        <v>#VALUE!</v>
      </c>
      <c r="EF200" s="87" t="e">
        <f t="shared" ref="EF200:EF263" ca="1" si="944">IF(AS200=1,$DY200,0)</f>
        <v>#VALUE!</v>
      </c>
      <c r="EG200" s="87" t="e">
        <f t="shared" ref="EG200:EG263" ca="1" si="945">IF(AT200=1,$DY200,0)</f>
        <v>#VALUE!</v>
      </c>
      <c r="EH200" s="87" t="e">
        <f t="shared" ref="EH200:EH263" ca="1" si="946">IF(AU200=1,$DY200,0)</f>
        <v>#VALUE!</v>
      </c>
      <c r="EI200" s="87" t="e">
        <f t="shared" ref="EI200:EI263" ca="1" si="947">IF(AV200=1,$DY200,0)</f>
        <v>#VALUE!</v>
      </c>
      <c r="EJ200" s="87" t="e">
        <f t="shared" ref="EJ200:EJ263" ca="1" si="948">IF(AW200=1,$DY200,0)</f>
        <v>#VALUE!</v>
      </c>
      <c r="EK200" s="87" t="e">
        <f t="shared" ref="EK200:EK263" ca="1" si="949">IF(AX200=1,$DY200,0)</f>
        <v>#VALUE!</v>
      </c>
      <c r="EL200" s="87" t="e">
        <f t="shared" ref="EL200:EL263" ca="1" si="950">IF(AY200=1,$DY200,0)</f>
        <v>#VALUE!</v>
      </c>
      <c r="EM200" s="87" t="e">
        <f t="shared" ref="EM200:EM263" ca="1" si="951">IF(AZ200=1,$DY200,0)</f>
        <v>#VALUE!</v>
      </c>
      <c r="EN200" s="87" t="e">
        <f t="shared" ref="EN200:EN263" ca="1" si="952">IF(BA200=1,$DY200,0)</f>
        <v>#VALUE!</v>
      </c>
      <c r="EO200" s="87" t="e">
        <f t="shared" ref="EO200:EO263" ca="1" si="953">IF(BB200=1,$DY200,0)</f>
        <v>#VALUE!</v>
      </c>
      <c r="EP200" s="87" t="e">
        <f t="shared" ref="EP200:EP263" ca="1" si="954">IF(BC200=1,$DY200,0)</f>
        <v>#VALUE!</v>
      </c>
      <c r="EQ200" s="87" t="e">
        <f t="shared" ref="EQ200:EQ263" ca="1" si="955">IF(BD200=1,$DY200,0)</f>
        <v>#VALUE!</v>
      </c>
      <c r="ER200" s="87" t="e">
        <f t="shared" ref="ER200:ER263" ca="1" si="956">IF(BE200=1,$DY200,0)</f>
        <v>#VALUE!</v>
      </c>
      <c r="ES200" s="87" t="e">
        <f t="shared" ref="ES200:ES263" ca="1" si="957">IF(BF200=1,$DY200,0)</f>
        <v>#VALUE!</v>
      </c>
      <c r="EU200" s="87" t="e">
        <f t="shared" ref="EU200:EU263" ca="1" si="958">INDEX($Z$417:$DF$420,$AC200,$AB200)</f>
        <v>#VALUE!</v>
      </c>
      <c r="EV200" s="87" t="e">
        <f t="shared" ref="EV200:EV263" ca="1" si="959">IF(AM200=1,$EU200,0)</f>
        <v>#VALUE!</v>
      </c>
      <c r="EW200" s="87" t="e">
        <f t="shared" ref="EW200:EW263" ca="1" si="960">IF(AN200=1,$EU200,0)</f>
        <v>#VALUE!</v>
      </c>
      <c r="EX200" s="87" t="e">
        <f t="shared" ref="EX200:EX263" ca="1" si="961">IF(AO200=1,$EU200,0)</f>
        <v>#VALUE!</v>
      </c>
      <c r="EY200" s="87" t="e">
        <f t="shared" ref="EY200:EY263" ca="1" si="962">IF(AP200=1,$EU200,0)</f>
        <v>#VALUE!</v>
      </c>
      <c r="EZ200" s="87" t="e">
        <f t="shared" ref="EZ200:EZ263" ca="1" si="963">IF(AQ200=1,$EU200,0)</f>
        <v>#VALUE!</v>
      </c>
      <c r="FA200" s="87" t="e">
        <f t="shared" ref="FA200:FA263" ca="1" si="964">IF(AR200=1,$EU200,0)</f>
        <v>#VALUE!</v>
      </c>
      <c r="FB200" s="87" t="e">
        <f t="shared" ref="FB200:FB263" ca="1" si="965">IF(AS200=1,$EU200,0)</f>
        <v>#VALUE!</v>
      </c>
      <c r="FC200" s="87" t="e">
        <f t="shared" ref="FC200:FC263" ca="1" si="966">IF(AT200=1,$EU200,0)</f>
        <v>#VALUE!</v>
      </c>
      <c r="FD200" s="87" t="e">
        <f t="shared" ref="FD200:FD263" ca="1" si="967">IF(AU200=1,$EU200,0)</f>
        <v>#VALUE!</v>
      </c>
      <c r="FE200" s="87" t="e">
        <f t="shared" ref="FE200:FE263" ca="1" si="968">IF(AV200=1,$EU200,0)</f>
        <v>#VALUE!</v>
      </c>
      <c r="FF200" s="87" t="e">
        <f t="shared" ref="FF200:FF263" ca="1" si="969">IF(AW200=1,$EU200,0)</f>
        <v>#VALUE!</v>
      </c>
      <c r="FG200" s="87" t="e">
        <f t="shared" ref="FG200:FG263" ca="1" si="970">IF(AX200=1,$EU200,0)</f>
        <v>#VALUE!</v>
      </c>
      <c r="FH200" s="87" t="e">
        <f t="shared" ref="FH200:FH263" ca="1" si="971">IF(AY200=1,$EU200,0)</f>
        <v>#VALUE!</v>
      </c>
      <c r="FI200" s="87" t="e">
        <f t="shared" ref="FI200:FI263" ca="1" si="972">IF(AZ200=1,$EU200,0)</f>
        <v>#VALUE!</v>
      </c>
      <c r="FJ200" s="87" t="e">
        <f t="shared" ref="FJ200:FJ263" ca="1" si="973">IF(BA200=1,$EU200,0)</f>
        <v>#VALUE!</v>
      </c>
      <c r="FK200" s="87" t="e">
        <f t="shared" ref="FK200:FK263" ca="1" si="974">IF(BB200=1,$EU200,0)</f>
        <v>#VALUE!</v>
      </c>
      <c r="FL200" s="87" t="e">
        <f t="shared" ref="FL200:FL263" ca="1" si="975">IF(BC200=1,$EU200,0)</f>
        <v>#VALUE!</v>
      </c>
      <c r="FM200" s="87" t="e">
        <f t="shared" ref="FM200:FM263" ca="1" si="976">IF(BD200=1,$EU200,0)</f>
        <v>#VALUE!</v>
      </c>
      <c r="FN200" s="87" t="e">
        <f t="shared" ref="FN200:FN263" ca="1" si="977">IF(BE200=1,$EU200,0)</f>
        <v>#VALUE!</v>
      </c>
      <c r="FO200" s="87" t="e">
        <f t="shared" ref="FO200:FO263" ca="1" si="978">IF(BF200=1,$EU200,0)</f>
        <v>#VALUE!</v>
      </c>
    </row>
    <row r="201" spans="1:171" x14ac:dyDescent="0.25">
      <c r="A201" s="87">
        <f t="shared" si="789"/>
        <v>192</v>
      </c>
      <c r="B201" s="87" t="e">
        <f t="shared" ca="1" si="744"/>
        <v>#N/A</v>
      </c>
      <c r="C201" s="87" t="e">
        <f t="shared" ca="1" si="745"/>
        <v>#REF!</v>
      </c>
      <c r="D201" s="87" t="e">
        <f t="shared" ca="1" si="746"/>
        <v>#REF!</v>
      </c>
      <c r="E201" s="87" t="e">
        <f t="shared" ca="1" si="747"/>
        <v>#REF!</v>
      </c>
      <c r="F201" s="87" t="e">
        <f t="shared" ca="1" si="748"/>
        <v>#REF!</v>
      </c>
      <c r="G201" s="87" t="e">
        <f t="shared" ca="1" si="749"/>
        <v>#REF!</v>
      </c>
      <c r="H201" s="87" t="e">
        <f t="shared" ca="1" si="750"/>
        <v>#REF!</v>
      </c>
      <c r="I201" s="87" t="e">
        <f t="shared" ca="1" si="751"/>
        <v>#REF!</v>
      </c>
      <c r="J201" s="87" t="e">
        <f t="shared" ca="1" si="752"/>
        <v>#REF!</v>
      </c>
      <c r="K201" s="87" t="e">
        <f t="shared" ca="1" si="753"/>
        <v>#REF!</v>
      </c>
      <c r="L201" s="87" t="e">
        <f t="shared" ca="1" si="754"/>
        <v>#REF!</v>
      </c>
      <c r="M201" s="87" t="e">
        <f t="shared" ca="1" si="755"/>
        <v>#REF!</v>
      </c>
      <c r="N201" s="87" t="e">
        <f t="shared" ca="1" si="756"/>
        <v>#REF!</v>
      </c>
      <c r="O201" s="87" t="e">
        <f t="shared" ca="1" si="757"/>
        <v>#REF!</v>
      </c>
      <c r="P201" s="87" t="e">
        <f t="shared" ca="1" si="758"/>
        <v>#REF!</v>
      </c>
      <c r="Q201" s="87" t="e">
        <f t="shared" ca="1" si="862"/>
        <v>#REF!</v>
      </c>
      <c r="R201" s="87" t="e">
        <f t="shared" ca="1" si="862"/>
        <v>#REF!</v>
      </c>
      <c r="S201" s="87" t="e">
        <f t="shared" ca="1" si="862"/>
        <v>#REF!</v>
      </c>
      <c r="T201" s="87" t="e">
        <f t="shared" ca="1" si="862"/>
        <v>#REF!</v>
      </c>
      <c r="U201" s="87" t="e">
        <f t="shared" ca="1" si="862"/>
        <v>#REF!</v>
      </c>
      <c r="X201" s="87">
        <f ca="1">Ranking!B197</f>
        <v>0</v>
      </c>
      <c r="Y201" s="87" t="e">
        <f ca="1">IF(AH201=0,0,Ranking!C197)</f>
        <v>#VALUE!</v>
      </c>
      <c r="Z201" s="91">
        <f ca="1">Ranking!G197</f>
        <v>0</v>
      </c>
      <c r="AA201" s="87" t="e">
        <f ca="1">MCA!ES200</f>
        <v>#REF!</v>
      </c>
      <c r="AB201" s="87">
        <f ca="1">MCA!ET200</f>
        <v>0</v>
      </c>
      <c r="AC201" s="87">
        <f ca="1">MCA!EU200</f>
        <v>0</v>
      </c>
      <c r="AD201" s="87" t="e">
        <f ca="1">INDEX('MCA-INPUT'!$C$22:$C$25,MATCH(AC201,$W$376:$W$379,0),1)</f>
        <v>#N/A</v>
      </c>
      <c r="AE201" s="87" t="e">
        <f t="shared" ca="1" si="889"/>
        <v>#VALUE!</v>
      </c>
      <c r="AF201" s="87">
        <f ca="1">MATCH(AB201,$AB$7:AB201,0)</f>
        <v>1</v>
      </c>
      <c r="AG201" s="87" t="str">
        <f t="shared" ca="1" si="890"/>
        <v>00</v>
      </c>
      <c r="AH201" s="87" t="e">
        <f t="shared" ca="1" si="891"/>
        <v>#VALUE!</v>
      </c>
      <c r="AI201" s="87" t="e">
        <f t="shared" ca="1" si="912"/>
        <v>#VALUE!</v>
      </c>
      <c r="AK201" s="87" t="e">
        <f t="shared" ca="1" si="892"/>
        <v>#VALUE!</v>
      </c>
      <c r="AL201" s="87" t="e">
        <f t="shared" ca="1" si="913"/>
        <v>#VALUE!</v>
      </c>
      <c r="AM201" s="87" t="e">
        <f t="shared" ca="1" si="893"/>
        <v>#VALUE!</v>
      </c>
      <c r="AN201" s="87" t="e">
        <f t="shared" ref="AN201:BA201" ca="1" si="979">IF(AM201&gt;0,2,IF($AL201&lt;=AN$5,1,0))</f>
        <v>#VALUE!</v>
      </c>
      <c r="AO201" s="87" t="e">
        <f t="shared" ca="1" si="979"/>
        <v>#VALUE!</v>
      </c>
      <c r="AP201" s="87" t="e">
        <f t="shared" ca="1" si="979"/>
        <v>#VALUE!</v>
      </c>
      <c r="AQ201" s="87" t="e">
        <f t="shared" ca="1" si="979"/>
        <v>#VALUE!</v>
      </c>
      <c r="AR201" s="87" t="e">
        <f t="shared" ca="1" si="979"/>
        <v>#VALUE!</v>
      </c>
      <c r="AS201" s="87" t="e">
        <f t="shared" ca="1" si="979"/>
        <v>#VALUE!</v>
      </c>
      <c r="AT201" s="87" t="e">
        <f t="shared" ca="1" si="979"/>
        <v>#VALUE!</v>
      </c>
      <c r="AU201" s="87" t="e">
        <f t="shared" ca="1" si="979"/>
        <v>#VALUE!</v>
      </c>
      <c r="AV201" s="87" t="e">
        <f t="shared" ca="1" si="979"/>
        <v>#VALUE!</v>
      </c>
      <c r="AW201" s="87" t="e">
        <f t="shared" ca="1" si="979"/>
        <v>#VALUE!</v>
      </c>
      <c r="AX201" s="87" t="e">
        <f t="shared" ca="1" si="979"/>
        <v>#VALUE!</v>
      </c>
      <c r="AY201" s="87" t="e">
        <f t="shared" ca="1" si="979"/>
        <v>#VALUE!</v>
      </c>
      <c r="AZ201" s="87" t="e">
        <f t="shared" ca="1" si="979"/>
        <v>#VALUE!</v>
      </c>
      <c r="BA201" s="87" t="e">
        <f t="shared" ca="1" si="979"/>
        <v>#VALUE!</v>
      </c>
      <c r="BB201" s="87" t="e">
        <f t="shared" ref="BB201:BF201" ca="1" si="980">IF(BA201&gt;0,2,IF($AL201&lt;=BB$5,1,0))</f>
        <v>#VALUE!</v>
      </c>
      <c r="BC201" s="87" t="e">
        <f t="shared" ca="1" si="980"/>
        <v>#VALUE!</v>
      </c>
      <c r="BD201" s="87" t="e">
        <f t="shared" ca="1" si="980"/>
        <v>#VALUE!</v>
      </c>
      <c r="BE201" s="87" t="e">
        <f t="shared" ca="1" si="980"/>
        <v>#VALUE!</v>
      </c>
      <c r="BF201" s="87" t="e">
        <f t="shared" ca="1" si="980"/>
        <v>#VALUE!</v>
      </c>
      <c r="BH201" s="87" t="e">
        <f t="shared" ca="1" si="896"/>
        <v>#VALUE!</v>
      </c>
      <c r="BI201" s="87" t="e">
        <f t="shared" ca="1" si="897"/>
        <v>#VALUE!</v>
      </c>
      <c r="BJ201" s="87" t="e">
        <f t="shared" ca="1" si="898"/>
        <v>#VALUE!</v>
      </c>
      <c r="BK201" s="87" t="e">
        <f t="shared" ca="1" si="899"/>
        <v>#VALUE!</v>
      </c>
      <c r="BL201" s="87" t="e">
        <f t="shared" ca="1" si="900"/>
        <v>#VALUE!</v>
      </c>
      <c r="BM201" s="87" t="e">
        <f t="shared" ca="1" si="901"/>
        <v>#VALUE!</v>
      </c>
      <c r="BN201" s="87" t="e">
        <f t="shared" ca="1" si="902"/>
        <v>#VALUE!</v>
      </c>
      <c r="BO201" s="87" t="e">
        <f t="shared" ca="1" si="903"/>
        <v>#VALUE!</v>
      </c>
      <c r="BP201" s="87" t="e">
        <f t="shared" ca="1" si="904"/>
        <v>#VALUE!</v>
      </c>
      <c r="BQ201" s="87" t="e">
        <f t="shared" ca="1" si="905"/>
        <v>#VALUE!</v>
      </c>
      <c r="BR201" s="87" t="e">
        <f t="shared" ca="1" si="906"/>
        <v>#VALUE!</v>
      </c>
      <c r="BS201" s="87" t="e">
        <f t="shared" ca="1" si="907"/>
        <v>#VALUE!</v>
      </c>
      <c r="BT201" s="87" t="e">
        <f t="shared" ca="1" si="908"/>
        <v>#VALUE!</v>
      </c>
      <c r="BU201" s="87" t="e">
        <f t="shared" ca="1" si="909"/>
        <v>#VALUE!</v>
      </c>
      <c r="BV201" s="87" t="e">
        <f t="shared" ca="1" si="910"/>
        <v>#VALUE!</v>
      </c>
      <c r="BW201" s="87" t="e">
        <f t="shared" ca="1" si="911"/>
        <v>#VALUE!</v>
      </c>
      <c r="BX201" s="87" t="e">
        <f t="shared" ca="1" si="911"/>
        <v>#VALUE!</v>
      </c>
      <c r="BY201" s="87" t="e">
        <f t="shared" ca="1" si="911"/>
        <v>#VALUE!</v>
      </c>
      <c r="BZ201" s="87" t="e">
        <f t="shared" ca="1" si="911"/>
        <v>#VALUE!</v>
      </c>
      <c r="CA201" s="87" t="e">
        <f t="shared" ca="1" si="911"/>
        <v>#VALUE!</v>
      </c>
      <c r="CD201" s="87" t="e">
        <f t="array" aca="1" ref="CD201" ca="1">IF(CD200=0,0,MIN(IF(CD$7:CD$109&gt;CD200,CD$7:CD$109,"")))</f>
        <v>#N/A</v>
      </c>
      <c r="CE201" s="87" t="e">
        <f t="array" aca="1" ref="CE201" ca="1">IF(CE200=0,0,MIN(IF(CE$7:CE$109&gt;CE200,CE$7:CE$109,"")))</f>
        <v>#REF!</v>
      </c>
      <c r="CF201" s="87" t="e">
        <f t="array" aca="1" ref="CF201" ca="1">IF(CF200=0,0,MIN(IF(CF$7:CF$109&gt;CF200,CF$7:CF$109,"")))</f>
        <v>#REF!</v>
      </c>
      <c r="CG201" s="87" t="e">
        <f t="array" aca="1" ref="CG201" ca="1">IF(CG200=0,0,MIN(IF(CG$7:CG$109&gt;CG200,CG$7:CG$109,"")))</f>
        <v>#REF!</v>
      </c>
      <c r="CH201" s="87" t="e">
        <f t="array" aca="1" ref="CH201" ca="1">IF(CH200=0,0,MIN(IF(CH$7:CH$109&gt;CH200,CH$7:CH$109,"")))</f>
        <v>#REF!</v>
      </c>
      <c r="CI201" s="87" t="e">
        <f t="array" aca="1" ref="CI201" ca="1">IF(CI200=0,0,MIN(IF(CI$7:CI$109&gt;CI200,CI$7:CI$109,"")))</f>
        <v>#REF!</v>
      </c>
      <c r="CJ201" s="87" t="e">
        <f t="array" aca="1" ref="CJ201" ca="1">IF(CJ200=0,0,MIN(IF(CJ$7:CJ$109&gt;CJ200,CJ$7:CJ$109,"")))</f>
        <v>#REF!</v>
      </c>
      <c r="CK201" s="87" t="e">
        <f t="array" aca="1" ref="CK201" ca="1">IF(CK200=0,0,MIN(IF(CK$7:CK$109&gt;CK200,CK$7:CK$109,"")))</f>
        <v>#REF!</v>
      </c>
      <c r="CL201" s="87" t="e">
        <f t="array" aca="1" ref="CL201" ca="1">IF(CL200=0,0,MIN(IF(CL$7:CL$109&gt;CL200,CL$7:CL$109,"")))</f>
        <v>#REF!</v>
      </c>
      <c r="CM201" s="87" t="e">
        <f t="array" aca="1" ref="CM201" ca="1">IF(CM200=0,0,MIN(IF(CM$7:CM$109&gt;CM200,CM$7:CM$109,"")))</f>
        <v>#REF!</v>
      </c>
      <c r="CN201" s="87" t="e">
        <f t="array" aca="1" ref="CN201" ca="1">IF(CN200=0,0,MIN(IF(CN$7:CN$109&gt;CN200,CN$7:CN$109,"")))</f>
        <v>#REF!</v>
      </c>
      <c r="CO201" s="87" t="e">
        <f t="array" aca="1" ref="CO201" ca="1">IF(CO200=0,0,MIN(IF(CO$7:CO$109&gt;CO200,CO$7:CO$109,"")))</f>
        <v>#REF!</v>
      </c>
      <c r="CP201" s="87" t="e">
        <f t="array" aca="1" ref="CP201" ca="1">IF(CP200=0,0,MIN(IF(CP$7:CP$109&gt;CP200,CP$7:CP$109,"")))</f>
        <v>#REF!</v>
      </c>
      <c r="CQ201" s="87" t="e">
        <f t="array" aca="1" ref="CQ201" ca="1">IF(CQ200=0,0,MIN(IF(CQ$7:CQ$109&gt;CQ200,CQ$7:CQ$109,"")))</f>
        <v>#REF!</v>
      </c>
      <c r="CR201" s="87" t="e">
        <f t="array" aca="1" ref="CR201" ca="1">IF(CR200=0,0,MIN(IF(CR$7:CR$109&gt;CR200,CR$7:CR$109,"")))</f>
        <v>#REF!</v>
      </c>
      <c r="CS201" s="87" t="e">
        <f t="array" aca="1" ref="CS201" ca="1">IF(CS200=0,0,MIN(IF(CS$7:CS$109&gt;CS200,CS$7:CS$109,"")))</f>
        <v>#REF!</v>
      </c>
      <c r="CT201" s="87" t="e">
        <f t="array" aca="1" ref="CT201" ca="1">IF(CT200=0,0,MIN(IF(CT$7:CT$109&gt;CT200,CT$7:CT$109,"")))</f>
        <v>#REF!</v>
      </c>
      <c r="CU201" s="87" t="e">
        <f t="array" aca="1" ref="CU201" ca="1">IF(CU200=0,0,MIN(IF(CU$7:CU$109&gt;CU200,CU$7:CU$109,"")))</f>
        <v>#REF!</v>
      </c>
      <c r="CV201" s="87" t="e">
        <f t="array" aca="1" ref="CV201" ca="1">IF(CV200=0,0,MIN(IF(CV$7:CV$109&gt;CV200,CV$7:CV$109,"")))</f>
        <v>#REF!</v>
      </c>
      <c r="CW201" s="87" t="e">
        <f t="array" aca="1" ref="CW201" ca="1">IF(CW200=0,0,MIN(IF(CW$7:CW$109&gt;CW200,CW$7:CW$109,"")))</f>
        <v>#REF!</v>
      </c>
      <c r="DC201" s="87" t="e">
        <f t="shared" ca="1" si="916"/>
        <v>#VALUE!</v>
      </c>
      <c r="DD201" s="87" t="e">
        <f t="shared" ca="1" si="917"/>
        <v>#VALUE!</v>
      </c>
      <c r="DE201" s="87" t="e">
        <f t="shared" ca="1" si="918"/>
        <v>#VALUE!</v>
      </c>
      <c r="DF201" s="87" t="e">
        <f t="shared" ca="1" si="919"/>
        <v>#VALUE!</v>
      </c>
      <c r="DG201" s="87" t="e">
        <f t="shared" ca="1" si="920"/>
        <v>#VALUE!</v>
      </c>
      <c r="DH201" s="87" t="e">
        <f t="shared" ca="1" si="921"/>
        <v>#VALUE!</v>
      </c>
      <c r="DI201" s="87" t="e">
        <f t="shared" ca="1" si="922"/>
        <v>#VALUE!</v>
      </c>
      <c r="DJ201" s="87" t="e">
        <f t="shared" ca="1" si="923"/>
        <v>#VALUE!</v>
      </c>
      <c r="DK201" s="87" t="e">
        <f t="shared" ca="1" si="924"/>
        <v>#VALUE!</v>
      </c>
      <c r="DL201" s="87" t="e">
        <f t="shared" ca="1" si="925"/>
        <v>#VALUE!</v>
      </c>
      <c r="DM201" s="87" t="e">
        <f t="shared" ca="1" si="926"/>
        <v>#VALUE!</v>
      </c>
      <c r="DN201" s="87" t="e">
        <f t="shared" ca="1" si="927"/>
        <v>#VALUE!</v>
      </c>
      <c r="DO201" s="87" t="e">
        <f t="shared" ca="1" si="928"/>
        <v>#VALUE!</v>
      </c>
      <c r="DP201" s="87" t="e">
        <f t="shared" ca="1" si="929"/>
        <v>#VALUE!</v>
      </c>
      <c r="DQ201" s="87" t="e">
        <f t="shared" ca="1" si="930"/>
        <v>#VALUE!</v>
      </c>
      <c r="DR201" s="87" t="e">
        <f t="shared" ca="1" si="931"/>
        <v>#VALUE!</v>
      </c>
      <c r="DS201" s="87" t="e">
        <f t="shared" ca="1" si="932"/>
        <v>#VALUE!</v>
      </c>
      <c r="DT201" s="87" t="e">
        <f t="shared" ca="1" si="933"/>
        <v>#VALUE!</v>
      </c>
      <c r="DU201" s="87" t="e">
        <f t="shared" ca="1" si="934"/>
        <v>#VALUE!</v>
      </c>
      <c r="DV201" s="87" t="e">
        <f t="shared" ca="1" si="935"/>
        <v>#VALUE!</v>
      </c>
      <c r="DW201" s="87" t="e">
        <f t="shared" ca="1" si="936"/>
        <v>#VALUE!</v>
      </c>
      <c r="DY201" s="87" t="e">
        <f t="shared" ca="1" si="937"/>
        <v>#VALUE!</v>
      </c>
      <c r="DZ201" s="87" t="e">
        <f t="shared" ca="1" si="938"/>
        <v>#VALUE!</v>
      </c>
      <c r="EA201" s="87" t="e">
        <f t="shared" ca="1" si="939"/>
        <v>#VALUE!</v>
      </c>
      <c r="EB201" s="87" t="e">
        <f t="shared" ca="1" si="940"/>
        <v>#VALUE!</v>
      </c>
      <c r="EC201" s="87" t="e">
        <f t="shared" ca="1" si="941"/>
        <v>#VALUE!</v>
      </c>
      <c r="ED201" s="87" t="e">
        <f t="shared" ca="1" si="942"/>
        <v>#VALUE!</v>
      </c>
      <c r="EE201" s="87" t="e">
        <f t="shared" ca="1" si="943"/>
        <v>#VALUE!</v>
      </c>
      <c r="EF201" s="87" t="e">
        <f t="shared" ca="1" si="944"/>
        <v>#VALUE!</v>
      </c>
      <c r="EG201" s="87" t="e">
        <f t="shared" ca="1" si="945"/>
        <v>#VALUE!</v>
      </c>
      <c r="EH201" s="87" t="e">
        <f t="shared" ca="1" si="946"/>
        <v>#VALUE!</v>
      </c>
      <c r="EI201" s="87" t="e">
        <f t="shared" ca="1" si="947"/>
        <v>#VALUE!</v>
      </c>
      <c r="EJ201" s="87" t="e">
        <f t="shared" ca="1" si="948"/>
        <v>#VALUE!</v>
      </c>
      <c r="EK201" s="87" t="e">
        <f t="shared" ca="1" si="949"/>
        <v>#VALUE!</v>
      </c>
      <c r="EL201" s="87" t="e">
        <f t="shared" ca="1" si="950"/>
        <v>#VALUE!</v>
      </c>
      <c r="EM201" s="87" t="e">
        <f t="shared" ca="1" si="951"/>
        <v>#VALUE!</v>
      </c>
      <c r="EN201" s="87" t="e">
        <f t="shared" ca="1" si="952"/>
        <v>#VALUE!</v>
      </c>
      <c r="EO201" s="87" t="e">
        <f t="shared" ca="1" si="953"/>
        <v>#VALUE!</v>
      </c>
      <c r="EP201" s="87" t="e">
        <f t="shared" ca="1" si="954"/>
        <v>#VALUE!</v>
      </c>
      <c r="EQ201" s="87" t="e">
        <f t="shared" ca="1" si="955"/>
        <v>#VALUE!</v>
      </c>
      <c r="ER201" s="87" t="e">
        <f t="shared" ca="1" si="956"/>
        <v>#VALUE!</v>
      </c>
      <c r="ES201" s="87" t="e">
        <f t="shared" ca="1" si="957"/>
        <v>#VALUE!</v>
      </c>
      <c r="EU201" s="87" t="e">
        <f t="shared" ca="1" si="958"/>
        <v>#VALUE!</v>
      </c>
      <c r="EV201" s="87" t="e">
        <f t="shared" ca="1" si="959"/>
        <v>#VALUE!</v>
      </c>
      <c r="EW201" s="87" t="e">
        <f t="shared" ca="1" si="960"/>
        <v>#VALUE!</v>
      </c>
      <c r="EX201" s="87" t="e">
        <f t="shared" ca="1" si="961"/>
        <v>#VALUE!</v>
      </c>
      <c r="EY201" s="87" t="e">
        <f t="shared" ca="1" si="962"/>
        <v>#VALUE!</v>
      </c>
      <c r="EZ201" s="87" t="e">
        <f t="shared" ca="1" si="963"/>
        <v>#VALUE!</v>
      </c>
      <c r="FA201" s="87" t="e">
        <f t="shared" ca="1" si="964"/>
        <v>#VALUE!</v>
      </c>
      <c r="FB201" s="87" t="e">
        <f t="shared" ca="1" si="965"/>
        <v>#VALUE!</v>
      </c>
      <c r="FC201" s="87" t="e">
        <f t="shared" ca="1" si="966"/>
        <v>#VALUE!</v>
      </c>
      <c r="FD201" s="87" t="e">
        <f t="shared" ca="1" si="967"/>
        <v>#VALUE!</v>
      </c>
      <c r="FE201" s="87" t="e">
        <f t="shared" ca="1" si="968"/>
        <v>#VALUE!</v>
      </c>
      <c r="FF201" s="87" t="e">
        <f t="shared" ca="1" si="969"/>
        <v>#VALUE!</v>
      </c>
      <c r="FG201" s="87" t="e">
        <f t="shared" ca="1" si="970"/>
        <v>#VALUE!</v>
      </c>
      <c r="FH201" s="87" t="e">
        <f t="shared" ca="1" si="971"/>
        <v>#VALUE!</v>
      </c>
      <c r="FI201" s="87" t="e">
        <f t="shared" ca="1" si="972"/>
        <v>#VALUE!</v>
      </c>
      <c r="FJ201" s="87" t="e">
        <f t="shared" ca="1" si="973"/>
        <v>#VALUE!</v>
      </c>
      <c r="FK201" s="87" t="e">
        <f t="shared" ca="1" si="974"/>
        <v>#VALUE!</v>
      </c>
      <c r="FL201" s="87" t="e">
        <f t="shared" ca="1" si="975"/>
        <v>#VALUE!</v>
      </c>
      <c r="FM201" s="87" t="e">
        <f t="shared" ca="1" si="976"/>
        <v>#VALUE!</v>
      </c>
      <c r="FN201" s="87" t="e">
        <f t="shared" ca="1" si="977"/>
        <v>#VALUE!</v>
      </c>
      <c r="FO201" s="87" t="e">
        <f t="shared" ca="1" si="978"/>
        <v>#VALUE!</v>
      </c>
    </row>
    <row r="202" spans="1:171" x14ac:dyDescent="0.25">
      <c r="A202" s="87">
        <f t="shared" si="789"/>
        <v>193</v>
      </c>
      <c r="B202" s="87" t="e">
        <f t="shared" ref="B202:B265" ca="1" si="981">IF($A202&lt;=(AM$4-AL$4),INDEX($Y$7:$Y$366,AL$4+$A202,1),0)</f>
        <v>#N/A</v>
      </c>
      <c r="C202" s="87" t="e">
        <f t="shared" ref="C202:C265" ca="1" si="982">IF($A202&lt;=(AN$4-AM$4),INDEX($Y$7:$Y$366,AM$4+$A202,1),0)</f>
        <v>#REF!</v>
      </c>
      <c r="D202" s="87" t="e">
        <f t="shared" ref="D202:D265" ca="1" si="983">IF($A202&lt;=(AO$4-AN$4),INDEX($Y$7:$Y$366,AN$4+$A202,1),0)</f>
        <v>#REF!</v>
      </c>
      <c r="E202" s="87" t="e">
        <f t="shared" ref="E202:E265" ca="1" si="984">IF($A202&lt;=(AP$4-AO$4),INDEX($Y$7:$Y$366,AO$4+$A202,1),0)</f>
        <v>#REF!</v>
      </c>
      <c r="F202" s="87" t="e">
        <f t="shared" ref="F202:F265" ca="1" si="985">IF($A202&lt;=(AQ$4-AP$4),INDEX($Y$7:$Y$366,AP$4+$A202,1),0)</f>
        <v>#REF!</v>
      </c>
      <c r="G202" s="87" t="e">
        <f t="shared" ref="G202:G265" ca="1" si="986">IF($A202&lt;=(AR$4-AQ$4),INDEX($Y$7:$Y$366,AQ$4+$A202,1),0)</f>
        <v>#REF!</v>
      </c>
      <c r="H202" s="87" t="e">
        <f t="shared" ref="H202:H265" ca="1" si="987">IF($A202&lt;=(AS$4-AR$4),INDEX($Y$7:$Y$366,AR$4+$A202,1),0)</f>
        <v>#REF!</v>
      </c>
      <c r="I202" s="87" t="e">
        <f t="shared" ref="I202:I265" ca="1" si="988">IF($A202&lt;=(AT$4-AS$4),INDEX($Y$7:$Y$366,AS$4+$A202,1),0)</f>
        <v>#REF!</v>
      </c>
      <c r="J202" s="87" t="e">
        <f t="shared" ref="J202:J265" ca="1" si="989">IF($A202&lt;=(AU$4-AT$4),INDEX($Y$7:$Y$366,AT$4+$A202,1),0)</f>
        <v>#REF!</v>
      </c>
      <c r="K202" s="87" t="e">
        <f t="shared" ref="K202:K265" ca="1" si="990">IF($A202&lt;=(AV$4-AU$4),INDEX($Y$7:$Y$366,AU$4+$A202,1),0)</f>
        <v>#REF!</v>
      </c>
      <c r="L202" s="87" t="e">
        <f t="shared" ref="L202:L265" ca="1" si="991">IF($A202&lt;=(AW$4-AV$4),INDEX($Y$7:$Y$366,AV$4+$A202,1),0)</f>
        <v>#REF!</v>
      </c>
      <c r="M202" s="87" t="e">
        <f t="shared" ref="M202:M265" ca="1" si="992">IF($A202&lt;=(AX$4-AW$4),INDEX($Y$7:$Y$366,AW$4+$A202,1),0)</f>
        <v>#REF!</v>
      </c>
      <c r="N202" s="87" t="e">
        <f t="shared" ref="N202:N265" ca="1" si="993">IF($A202&lt;=(AY$4-AX$4),INDEX($Y$7:$Y$366,AX$4+$A202,1),0)</f>
        <v>#REF!</v>
      </c>
      <c r="O202" s="87" t="e">
        <f t="shared" ref="O202:O265" ca="1" si="994">IF($A202&lt;=(AZ$4-AY$4),INDEX($Y$7:$Y$366,AY$4+$A202,1),0)</f>
        <v>#REF!</v>
      </c>
      <c r="P202" s="87" t="e">
        <f t="shared" ref="P202:P265" ca="1" si="995">IF($A202&lt;=(BA$4-AZ$4),INDEX($Y$7:$Y$366,AZ$4+$A202,1),0)</f>
        <v>#REF!</v>
      </c>
      <c r="Q202" s="87" t="e">
        <f t="shared" ref="Q202:U217" ca="1" si="996">IF($A202&lt;=(BB$4-BA$4),INDEX($Y$7:$Y$366,BA$4+$A202,1),0)</f>
        <v>#REF!</v>
      </c>
      <c r="R202" s="87" t="e">
        <f t="shared" ca="1" si="996"/>
        <v>#REF!</v>
      </c>
      <c r="S202" s="87" t="e">
        <f t="shared" ca="1" si="996"/>
        <v>#REF!</v>
      </c>
      <c r="T202" s="87" t="e">
        <f t="shared" ca="1" si="996"/>
        <v>#REF!</v>
      </c>
      <c r="U202" s="87" t="e">
        <f t="shared" ca="1" si="996"/>
        <v>#REF!</v>
      </c>
      <c r="X202" s="87">
        <f ca="1">Ranking!B198</f>
        <v>0</v>
      </c>
      <c r="Y202" s="87" t="e">
        <f ca="1">IF(AH202=0,0,Ranking!C198)</f>
        <v>#VALUE!</v>
      </c>
      <c r="Z202" s="91">
        <f ca="1">Ranking!G198</f>
        <v>0</v>
      </c>
      <c r="AA202" s="87" t="e">
        <f ca="1">MCA!ES201</f>
        <v>#REF!</v>
      </c>
      <c r="AB202" s="87">
        <f ca="1">MCA!ET201</f>
        <v>0</v>
      </c>
      <c r="AC202" s="87">
        <f ca="1">MCA!EU201</f>
        <v>0</v>
      </c>
      <c r="AD202" s="87" t="e">
        <f ca="1">INDEX('MCA-INPUT'!$C$22:$C$25,MATCH(AC202,$W$376:$W$379,0),1)</f>
        <v>#N/A</v>
      </c>
      <c r="AE202" s="87" t="e">
        <f t="shared" ca="1" si="889"/>
        <v>#VALUE!</v>
      </c>
      <c r="AF202" s="87">
        <f ca="1">MATCH(AB202,$AB$7:AB202,0)</f>
        <v>1</v>
      </c>
      <c r="AG202" s="87" t="str">
        <f t="shared" ca="1" si="890"/>
        <v>00</v>
      </c>
      <c r="AH202" s="87" t="e">
        <f t="shared" ca="1" si="891"/>
        <v>#VALUE!</v>
      </c>
      <c r="AI202" s="87" t="e">
        <f t="shared" ca="1" si="912"/>
        <v>#VALUE!</v>
      </c>
      <c r="AK202" s="87" t="e">
        <f t="shared" ca="1" si="892"/>
        <v>#VALUE!</v>
      </c>
      <c r="AL202" s="87" t="e">
        <f t="shared" ca="1" si="913"/>
        <v>#VALUE!</v>
      </c>
      <c r="AM202" s="87" t="e">
        <f t="shared" ca="1" si="893"/>
        <v>#VALUE!</v>
      </c>
      <c r="AN202" s="87" t="e">
        <f t="shared" ref="AN202:BA202" ca="1" si="997">IF(AM202&gt;0,2,IF($AL202&lt;=AN$5,1,0))</f>
        <v>#VALUE!</v>
      </c>
      <c r="AO202" s="87" t="e">
        <f t="shared" ca="1" si="997"/>
        <v>#VALUE!</v>
      </c>
      <c r="AP202" s="87" t="e">
        <f t="shared" ca="1" si="997"/>
        <v>#VALUE!</v>
      </c>
      <c r="AQ202" s="87" t="e">
        <f t="shared" ca="1" si="997"/>
        <v>#VALUE!</v>
      </c>
      <c r="AR202" s="87" t="e">
        <f t="shared" ca="1" si="997"/>
        <v>#VALUE!</v>
      </c>
      <c r="AS202" s="87" t="e">
        <f t="shared" ca="1" si="997"/>
        <v>#VALUE!</v>
      </c>
      <c r="AT202" s="87" t="e">
        <f t="shared" ca="1" si="997"/>
        <v>#VALUE!</v>
      </c>
      <c r="AU202" s="87" t="e">
        <f t="shared" ca="1" si="997"/>
        <v>#VALUE!</v>
      </c>
      <c r="AV202" s="87" t="e">
        <f t="shared" ca="1" si="997"/>
        <v>#VALUE!</v>
      </c>
      <c r="AW202" s="87" t="e">
        <f t="shared" ca="1" si="997"/>
        <v>#VALUE!</v>
      </c>
      <c r="AX202" s="87" t="e">
        <f t="shared" ca="1" si="997"/>
        <v>#VALUE!</v>
      </c>
      <c r="AY202" s="87" t="e">
        <f t="shared" ca="1" si="997"/>
        <v>#VALUE!</v>
      </c>
      <c r="AZ202" s="87" t="e">
        <f t="shared" ca="1" si="997"/>
        <v>#VALUE!</v>
      </c>
      <c r="BA202" s="87" t="e">
        <f t="shared" ca="1" si="997"/>
        <v>#VALUE!</v>
      </c>
      <c r="BB202" s="87" t="e">
        <f t="shared" ref="BB202:BF202" ca="1" si="998">IF(BA202&gt;0,2,IF($AL202&lt;=BB$5,1,0))</f>
        <v>#VALUE!</v>
      </c>
      <c r="BC202" s="87" t="e">
        <f t="shared" ca="1" si="998"/>
        <v>#VALUE!</v>
      </c>
      <c r="BD202" s="87" t="e">
        <f t="shared" ca="1" si="998"/>
        <v>#VALUE!</v>
      </c>
      <c r="BE202" s="87" t="e">
        <f t="shared" ca="1" si="998"/>
        <v>#VALUE!</v>
      </c>
      <c r="BF202" s="87" t="e">
        <f t="shared" ca="1" si="998"/>
        <v>#VALUE!</v>
      </c>
      <c r="BH202" s="87" t="e">
        <f t="shared" ca="1" si="896"/>
        <v>#VALUE!</v>
      </c>
      <c r="BI202" s="87" t="e">
        <f t="shared" ca="1" si="897"/>
        <v>#VALUE!</v>
      </c>
      <c r="BJ202" s="87" t="e">
        <f t="shared" ca="1" si="898"/>
        <v>#VALUE!</v>
      </c>
      <c r="BK202" s="87" t="e">
        <f t="shared" ca="1" si="899"/>
        <v>#VALUE!</v>
      </c>
      <c r="BL202" s="87" t="e">
        <f t="shared" ca="1" si="900"/>
        <v>#VALUE!</v>
      </c>
      <c r="BM202" s="87" t="e">
        <f t="shared" ca="1" si="901"/>
        <v>#VALUE!</v>
      </c>
      <c r="BN202" s="87" t="e">
        <f t="shared" ca="1" si="902"/>
        <v>#VALUE!</v>
      </c>
      <c r="BO202" s="87" t="e">
        <f t="shared" ca="1" si="903"/>
        <v>#VALUE!</v>
      </c>
      <c r="BP202" s="87" t="e">
        <f t="shared" ca="1" si="904"/>
        <v>#VALUE!</v>
      </c>
      <c r="BQ202" s="87" t="e">
        <f t="shared" ca="1" si="905"/>
        <v>#VALUE!</v>
      </c>
      <c r="BR202" s="87" t="e">
        <f t="shared" ca="1" si="906"/>
        <v>#VALUE!</v>
      </c>
      <c r="BS202" s="87" t="e">
        <f t="shared" ca="1" si="907"/>
        <v>#VALUE!</v>
      </c>
      <c r="BT202" s="87" t="e">
        <f t="shared" ca="1" si="908"/>
        <v>#VALUE!</v>
      </c>
      <c r="BU202" s="87" t="e">
        <f t="shared" ca="1" si="909"/>
        <v>#VALUE!</v>
      </c>
      <c r="BV202" s="87" t="e">
        <f t="shared" ca="1" si="910"/>
        <v>#VALUE!</v>
      </c>
      <c r="BW202" s="87" t="e">
        <f t="shared" ca="1" si="911"/>
        <v>#VALUE!</v>
      </c>
      <c r="BX202" s="87" t="e">
        <f t="shared" ca="1" si="911"/>
        <v>#VALUE!</v>
      </c>
      <c r="BY202" s="87" t="e">
        <f t="shared" ca="1" si="911"/>
        <v>#VALUE!</v>
      </c>
      <c r="BZ202" s="87" t="e">
        <f t="shared" ca="1" si="911"/>
        <v>#VALUE!</v>
      </c>
      <c r="CA202" s="87" t="e">
        <f t="shared" ca="1" si="911"/>
        <v>#VALUE!</v>
      </c>
      <c r="CD202" s="87" t="e">
        <f t="array" aca="1" ref="CD202" ca="1">IF(CD201=0,0,MIN(IF(CD$7:CD$109&gt;CD201,CD$7:CD$109,"")))</f>
        <v>#N/A</v>
      </c>
      <c r="CE202" s="87" t="e">
        <f t="array" aca="1" ref="CE202" ca="1">IF(CE201=0,0,MIN(IF(CE$7:CE$109&gt;CE201,CE$7:CE$109,"")))</f>
        <v>#REF!</v>
      </c>
      <c r="CF202" s="87" t="e">
        <f t="array" aca="1" ref="CF202" ca="1">IF(CF201=0,0,MIN(IF(CF$7:CF$109&gt;CF201,CF$7:CF$109,"")))</f>
        <v>#REF!</v>
      </c>
      <c r="CG202" s="87" t="e">
        <f t="array" aca="1" ref="CG202" ca="1">IF(CG201=0,0,MIN(IF(CG$7:CG$109&gt;CG201,CG$7:CG$109,"")))</f>
        <v>#REF!</v>
      </c>
      <c r="CH202" s="87" t="e">
        <f t="array" aca="1" ref="CH202" ca="1">IF(CH201=0,0,MIN(IF(CH$7:CH$109&gt;CH201,CH$7:CH$109,"")))</f>
        <v>#REF!</v>
      </c>
      <c r="CI202" s="87" t="e">
        <f t="array" aca="1" ref="CI202" ca="1">IF(CI201=0,0,MIN(IF(CI$7:CI$109&gt;CI201,CI$7:CI$109,"")))</f>
        <v>#REF!</v>
      </c>
      <c r="CJ202" s="87" t="e">
        <f t="array" aca="1" ref="CJ202" ca="1">IF(CJ201=0,0,MIN(IF(CJ$7:CJ$109&gt;CJ201,CJ$7:CJ$109,"")))</f>
        <v>#REF!</v>
      </c>
      <c r="CK202" s="87" t="e">
        <f t="array" aca="1" ref="CK202" ca="1">IF(CK201=0,0,MIN(IF(CK$7:CK$109&gt;CK201,CK$7:CK$109,"")))</f>
        <v>#REF!</v>
      </c>
      <c r="CL202" s="87" t="e">
        <f t="array" aca="1" ref="CL202" ca="1">IF(CL201=0,0,MIN(IF(CL$7:CL$109&gt;CL201,CL$7:CL$109,"")))</f>
        <v>#REF!</v>
      </c>
      <c r="CM202" s="87" t="e">
        <f t="array" aca="1" ref="CM202" ca="1">IF(CM201=0,0,MIN(IF(CM$7:CM$109&gt;CM201,CM$7:CM$109,"")))</f>
        <v>#REF!</v>
      </c>
      <c r="CN202" s="87" t="e">
        <f t="array" aca="1" ref="CN202" ca="1">IF(CN201=0,0,MIN(IF(CN$7:CN$109&gt;CN201,CN$7:CN$109,"")))</f>
        <v>#REF!</v>
      </c>
      <c r="CO202" s="87" t="e">
        <f t="array" aca="1" ref="CO202" ca="1">IF(CO201=0,0,MIN(IF(CO$7:CO$109&gt;CO201,CO$7:CO$109,"")))</f>
        <v>#REF!</v>
      </c>
      <c r="CP202" s="87" t="e">
        <f t="array" aca="1" ref="CP202" ca="1">IF(CP201=0,0,MIN(IF(CP$7:CP$109&gt;CP201,CP$7:CP$109,"")))</f>
        <v>#REF!</v>
      </c>
      <c r="CQ202" s="87" t="e">
        <f t="array" aca="1" ref="CQ202" ca="1">IF(CQ201=0,0,MIN(IF(CQ$7:CQ$109&gt;CQ201,CQ$7:CQ$109,"")))</f>
        <v>#REF!</v>
      </c>
      <c r="CR202" s="87" t="e">
        <f t="array" aca="1" ref="CR202" ca="1">IF(CR201=0,0,MIN(IF(CR$7:CR$109&gt;CR201,CR$7:CR$109,"")))</f>
        <v>#REF!</v>
      </c>
      <c r="CS202" s="87" t="e">
        <f t="array" aca="1" ref="CS202" ca="1">IF(CS201=0,0,MIN(IF(CS$7:CS$109&gt;CS201,CS$7:CS$109,"")))</f>
        <v>#REF!</v>
      </c>
      <c r="CT202" s="87" t="e">
        <f t="array" aca="1" ref="CT202" ca="1">IF(CT201=0,0,MIN(IF(CT$7:CT$109&gt;CT201,CT$7:CT$109,"")))</f>
        <v>#REF!</v>
      </c>
      <c r="CU202" s="87" t="e">
        <f t="array" aca="1" ref="CU202" ca="1">IF(CU201=0,0,MIN(IF(CU$7:CU$109&gt;CU201,CU$7:CU$109,"")))</f>
        <v>#REF!</v>
      </c>
      <c r="CV202" s="87" t="e">
        <f t="array" aca="1" ref="CV202" ca="1">IF(CV201=0,0,MIN(IF(CV$7:CV$109&gt;CV201,CV$7:CV$109,"")))</f>
        <v>#REF!</v>
      </c>
      <c r="CW202" s="87" t="e">
        <f t="array" aca="1" ref="CW202" ca="1">IF(CW201=0,0,MIN(IF(CW$7:CW$109&gt;CW201,CW$7:CW$109,"")))</f>
        <v>#REF!</v>
      </c>
      <c r="DC202" s="87" t="e">
        <f t="shared" ca="1" si="916"/>
        <v>#VALUE!</v>
      </c>
      <c r="DD202" s="87" t="e">
        <f t="shared" ca="1" si="917"/>
        <v>#VALUE!</v>
      </c>
      <c r="DE202" s="87" t="e">
        <f t="shared" ca="1" si="918"/>
        <v>#VALUE!</v>
      </c>
      <c r="DF202" s="87" t="e">
        <f t="shared" ca="1" si="919"/>
        <v>#VALUE!</v>
      </c>
      <c r="DG202" s="87" t="e">
        <f t="shared" ca="1" si="920"/>
        <v>#VALUE!</v>
      </c>
      <c r="DH202" s="87" t="e">
        <f t="shared" ca="1" si="921"/>
        <v>#VALUE!</v>
      </c>
      <c r="DI202" s="87" t="e">
        <f t="shared" ca="1" si="922"/>
        <v>#VALUE!</v>
      </c>
      <c r="DJ202" s="87" t="e">
        <f t="shared" ca="1" si="923"/>
        <v>#VALUE!</v>
      </c>
      <c r="DK202" s="87" t="e">
        <f t="shared" ca="1" si="924"/>
        <v>#VALUE!</v>
      </c>
      <c r="DL202" s="87" t="e">
        <f t="shared" ca="1" si="925"/>
        <v>#VALUE!</v>
      </c>
      <c r="DM202" s="87" t="e">
        <f t="shared" ca="1" si="926"/>
        <v>#VALUE!</v>
      </c>
      <c r="DN202" s="87" t="e">
        <f t="shared" ca="1" si="927"/>
        <v>#VALUE!</v>
      </c>
      <c r="DO202" s="87" t="e">
        <f t="shared" ca="1" si="928"/>
        <v>#VALUE!</v>
      </c>
      <c r="DP202" s="87" t="e">
        <f t="shared" ca="1" si="929"/>
        <v>#VALUE!</v>
      </c>
      <c r="DQ202" s="87" t="e">
        <f t="shared" ca="1" si="930"/>
        <v>#VALUE!</v>
      </c>
      <c r="DR202" s="87" t="e">
        <f t="shared" ca="1" si="931"/>
        <v>#VALUE!</v>
      </c>
      <c r="DS202" s="87" t="e">
        <f t="shared" ca="1" si="932"/>
        <v>#VALUE!</v>
      </c>
      <c r="DT202" s="87" t="e">
        <f t="shared" ca="1" si="933"/>
        <v>#VALUE!</v>
      </c>
      <c r="DU202" s="87" t="e">
        <f t="shared" ca="1" si="934"/>
        <v>#VALUE!</v>
      </c>
      <c r="DV202" s="87" t="e">
        <f t="shared" ca="1" si="935"/>
        <v>#VALUE!</v>
      </c>
      <c r="DW202" s="87" t="e">
        <f t="shared" ca="1" si="936"/>
        <v>#VALUE!</v>
      </c>
      <c r="DY202" s="87" t="e">
        <f t="shared" ca="1" si="937"/>
        <v>#VALUE!</v>
      </c>
      <c r="DZ202" s="87" t="e">
        <f t="shared" ca="1" si="938"/>
        <v>#VALUE!</v>
      </c>
      <c r="EA202" s="87" t="e">
        <f t="shared" ca="1" si="939"/>
        <v>#VALUE!</v>
      </c>
      <c r="EB202" s="87" t="e">
        <f t="shared" ca="1" si="940"/>
        <v>#VALUE!</v>
      </c>
      <c r="EC202" s="87" t="e">
        <f t="shared" ca="1" si="941"/>
        <v>#VALUE!</v>
      </c>
      <c r="ED202" s="87" t="e">
        <f t="shared" ca="1" si="942"/>
        <v>#VALUE!</v>
      </c>
      <c r="EE202" s="87" t="e">
        <f t="shared" ca="1" si="943"/>
        <v>#VALUE!</v>
      </c>
      <c r="EF202" s="87" t="e">
        <f t="shared" ca="1" si="944"/>
        <v>#VALUE!</v>
      </c>
      <c r="EG202" s="87" t="e">
        <f t="shared" ca="1" si="945"/>
        <v>#VALUE!</v>
      </c>
      <c r="EH202" s="87" t="e">
        <f t="shared" ca="1" si="946"/>
        <v>#VALUE!</v>
      </c>
      <c r="EI202" s="87" t="e">
        <f t="shared" ca="1" si="947"/>
        <v>#VALUE!</v>
      </c>
      <c r="EJ202" s="87" t="e">
        <f t="shared" ca="1" si="948"/>
        <v>#VALUE!</v>
      </c>
      <c r="EK202" s="87" t="e">
        <f t="shared" ca="1" si="949"/>
        <v>#VALUE!</v>
      </c>
      <c r="EL202" s="87" t="e">
        <f t="shared" ca="1" si="950"/>
        <v>#VALUE!</v>
      </c>
      <c r="EM202" s="87" t="e">
        <f t="shared" ca="1" si="951"/>
        <v>#VALUE!</v>
      </c>
      <c r="EN202" s="87" t="e">
        <f t="shared" ca="1" si="952"/>
        <v>#VALUE!</v>
      </c>
      <c r="EO202" s="87" t="e">
        <f t="shared" ca="1" si="953"/>
        <v>#VALUE!</v>
      </c>
      <c r="EP202" s="87" t="e">
        <f t="shared" ca="1" si="954"/>
        <v>#VALUE!</v>
      </c>
      <c r="EQ202" s="87" t="e">
        <f t="shared" ca="1" si="955"/>
        <v>#VALUE!</v>
      </c>
      <c r="ER202" s="87" t="e">
        <f t="shared" ca="1" si="956"/>
        <v>#VALUE!</v>
      </c>
      <c r="ES202" s="87" t="e">
        <f t="shared" ca="1" si="957"/>
        <v>#VALUE!</v>
      </c>
      <c r="EU202" s="87" t="e">
        <f t="shared" ca="1" si="958"/>
        <v>#VALUE!</v>
      </c>
      <c r="EV202" s="87" t="e">
        <f t="shared" ca="1" si="959"/>
        <v>#VALUE!</v>
      </c>
      <c r="EW202" s="87" t="e">
        <f t="shared" ca="1" si="960"/>
        <v>#VALUE!</v>
      </c>
      <c r="EX202" s="87" t="e">
        <f t="shared" ca="1" si="961"/>
        <v>#VALUE!</v>
      </c>
      <c r="EY202" s="87" t="e">
        <f t="shared" ca="1" si="962"/>
        <v>#VALUE!</v>
      </c>
      <c r="EZ202" s="87" t="e">
        <f t="shared" ca="1" si="963"/>
        <v>#VALUE!</v>
      </c>
      <c r="FA202" s="87" t="e">
        <f t="shared" ca="1" si="964"/>
        <v>#VALUE!</v>
      </c>
      <c r="FB202" s="87" t="e">
        <f t="shared" ca="1" si="965"/>
        <v>#VALUE!</v>
      </c>
      <c r="FC202" s="87" t="e">
        <f t="shared" ca="1" si="966"/>
        <v>#VALUE!</v>
      </c>
      <c r="FD202" s="87" t="e">
        <f t="shared" ca="1" si="967"/>
        <v>#VALUE!</v>
      </c>
      <c r="FE202" s="87" t="e">
        <f t="shared" ca="1" si="968"/>
        <v>#VALUE!</v>
      </c>
      <c r="FF202" s="87" t="e">
        <f t="shared" ca="1" si="969"/>
        <v>#VALUE!</v>
      </c>
      <c r="FG202" s="87" t="e">
        <f t="shared" ca="1" si="970"/>
        <v>#VALUE!</v>
      </c>
      <c r="FH202" s="87" t="e">
        <f t="shared" ca="1" si="971"/>
        <v>#VALUE!</v>
      </c>
      <c r="FI202" s="87" t="e">
        <f t="shared" ca="1" si="972"/>
        <v>#VALUE!</v>
      </c>
      <c r="FJ202" s="87" t="e">
        <f t="shared" ca="1" si="973"/>
        <v>#VALUE!</v>
      </c>
      <c r="FK202" s="87" t="e">
        <f t="shared" ca="1" si="974"/>
        <v>#VALUE!</v>
      </c>
      <c r="FL202" s="87" t="e">
        <f t="shared" ca="1" si="975"/>
        <v>#VALUE!</v>
      </c>
      <c r="FM202" s="87" t="e">
        <f t="shared" ca="1" si="976"/>
        <v>#VALUE!</v>
      </c>
      <c r="FN202" s="87" t="e">
        <f t="shared" ca="1" si="977"/>
        <v>#VALUE!</v>
      </c>
      <c r="FO202" s="87" t="e">
        <f t="shared" ca="1" si="978"/>
        <v>#VALUE!</v>
      </c>
    </row>
    <row r="203" spans="1:171" x14ac:dyDescent="0.25">
      <c r="A203" s="87">
        <f t="shared" si="789"/>
        <v>194</v>
      </c>
      <c r="B203" s="87" t="e">
        <f t="shared" ca="1" si="981"/>
        <v>#N/A</v>
      </c>
      <c r="C203" s="87" t="e">
        <f t="shared" ca="1" si="982"/>
        <v>#REF!</v>
      </c>
      <c r="D203" s="87" t="e">
        <f t="shared" ca="1" si="983"/>
        <v>#REF!</v>
      </c>
      <c r="E203" s="87" t="e">
        <f t="shared" ca="1" si="984"/>
        <v>#REF!</v>
      </c>
      <c r="F203" s="87" t="e">
        <f t="shared" ca="1" si="985"/>
        <v>#REF!</v>
      </c>
      <c r="G203" s="87" t="e">
        <f t="shared" ca="1" si="986"/>
        <v>#REF!</v>
      </c>
      <c r="H203" s="87" t="e">
        <f t="shared" ca="1" si="987"/>
        <v>#REF!</v>
      </c>
      <c r="I203" s="87" t="e">
        <f t="shared" ca="1" si="988"/>
        <v>#REF!</v>
      </c>
      <c r="J203" s="87" t="e">
        <f t="shared" ca="1" si="989"/>
        <v>#REF!</v>
      </c>
      <c r="K203" s="87" t="e">
        <f t="shared" ca="1" si="990"/>
        <v>#REF!</v>
      </c>
      <c r="L203" s="87" t="e">
        <f t="shared" ca="1" si="991"/>
        <v>#REF!</v>
      </c>
      <c r="M203" s="87" t="e">
        <f t="shared" ca="1" si="992"/>
        <v>#REF!</v>
      </c>
      <c r="N203" s="87" t="e">
        <f t="shared" ca="1" si="993"/>
        <v>#REF!</v>
      </c>
      <c r="O203" s="87" t="e">
        <f t="shared" ca="1" si="994"/>
        <v>#REF!</v>
      </c>
      <c r="P203" s="87" t="e">
        <f t="shared" ca="1" si="995"/>
        <v>#REF!</v>
      </c>
      <c r="Q203" s="87" t="e">
        <f t="shared" ca="1" si="996"/>
        <v>#REF!</v>
      </c>
      <c r="R203" s="87" t="e">
        <f t="shared" ca="1" si="996"/>
        <v>#REF!</v>
      </c>
      <c r="S203" s="87" t="e">
        <f t="shared" ca="1" si="996"/>
        <v>#REF!</v>
      </c>
      <c r="T203" s="87" t="e">
        <f t="shared" ca="1" si="996"/>
        <v>#REF!</v>
      </c>
      <c r="U203" s="87" t="e">
        <f t="shared" ca="1" si="996"/>
        <v>#REF!</v>
      </c>
      <c r="X203" s="87">
        <f ca="1">Ranking!B199</f>
        <v>0</v>
      </c>
      <c r="Y203" s="87" t="e">
        <f ca="1">IF(AH203=0,0,Ranking!C199)</f>
        <v>#VALUE!</v>
      </c>
      <c r="Z203" s="91">
        <f ca="1">Ranking!G199</f>
        <v>0</v>
      </c>
      <c r="AA203" s="87" t="e">
        <f ca="1">MCA!ES202</f>
        <v>#REF!</v>
      </c>
      <c r="AB203" s="87">
        <f ca="1">MCA!ET202</f>
        <v>0</v>
      </c>
      <c r="AC203" s="87">
        <f ca="1">MCA!EU202</f>
        <v>0</v>
      </c>
      <c r="AD203" s="87" t="e">
        <f ca="1">INDEX('MCA-INPUT'!$C$22:$C$25,MATCH(AC203,$W$376:$W$379,0),1)</f>
        <v>#N/A</v>
      </c>
      <c r="AE203" s="87" t="e">
        <f t="shared" ca="1" si="889"/>
        <v>#VALUE!</v>
      </c>
      <c r="AF203" s="87">
        <f ca="1">MATCH(AB203,$AB$7:AB203,0)</f>
        <v>1</v>
      </c>
      <c r="AG203" s="87" t="str">
        <f t="shared" ca="1" si="890"/>
        <v>00</v>
      </c>
      <c r="AH203" s="87" t="e">
        <f t="shared" ca="1" si="891"/>
        <v>#VALUE!</v>
      </c>
      <c r="AI203" s="87" t="e">
        <f t="shared" ca="1" si="912"/>
        <v>#VALUE!</v>
      </c>
      <c r="AK203" s="87" t="e">
        <f t="shared" ca="1" si="892"/>
        <v>#VALUE!</v>
      </c>
      <c r="AL203" s="87" t="e">
        <f t="shared" ca="1" si="913"/>
        <v>#VALUE!</v>
      </c>
      <c r="AM203" s="87" t="e">
        <f t="shared" ca="1" si="893"/>
        <v>#VALUE!</v>
      </c>
      <c r="AN203" s="87" t="e">
        <f t="shared" ref="AN203:BA203" ca="1" si="999">IF(AM203&gt;0,2,IF($AL203&lt;=AN$5,1,0))</f>
        <v>#VALUE!</v>
      </c>
      <c r="AO203" s="87" t="e">
        <f t="shared" ca="1" si="999"/>
        <v>#VALUE!</v>
      </c>
      <c r="AP203" s="87" t="e">
        <f t="shared" ca="1" si="999"/>
        <v>#VALUE!</v>
      </c>
      <c r="AQ203" s="87" t="e">
        <f t="shared" ca="1" si="999"/>
        <v>#VALUE!</v>
      </c>
      <c r="AR203" s="87" t="e">
        <f t="shared" ca="1" si="999"/>
        <v>#VALUE!</v>
      </c>
      <c r="AS203" s="87" t="e">
        <f t="shared" ca="1" si="999"/>
        <v>#VALUE!</v>
      </c>
      <c r="AT203" s="87" t="e">
        <f t="shared" ca="1" si="999"/>
        <v>#VALUE!</v>
      </c>
      <c r="AU203" s="87" t="e">
        <f t="shared" ca="1" si="999"/>
        <v>#VALUE!</v>
      </c>
      <c r="AV203" s="87" t="e">
        <f t="shared" ca="1" si="999"/>
        <v>#VALUE!</v>
      </c>
      <c r="AW203" s="87" t="e">
        <f t="shared" ca="1" si="999"/>
        <v>#VALUE!</v>
      </c>
      <c r="AX203" s="87" t="e">
        <f t="shared" ca="1" si="999"/>
        <v>#VALUE!</v>
      </c>
      <c r="AY203" s="87" t="e">
        <f t="shared" ca="1" si="999"/>
        <v>#VALUE!</v>
      </c>
      <c r="AZ203" s="87" t="e">
        <f t="shared" ca="1" si="999"/>
        <v>#VALUE!</v>
      </c>
      <c r="BA203" s="87" t="e">
        <f t="shared" ca="1" si="999"/>
        <v>#VALUE!</v>
      </c>
      <c r="BB203" s="87" t="e">
        <f t="shared" ref="BB203:BF203" ca="1" si="1000">IF(BA203&gt;0,2,IF($AL203&lt;=BB$5,1,0))</f>
        <v>#VALUE!</v>
      </c>
      <c r="BC203" s="87" t="e">
        <f t="shared" ca="1" si="1000"/>
        <v>#VALUE!</v>
      </c>
      <c r="BD203" s="87" t="e">
        <f t="shared" ca="1" si="1000"/>
        <v>#VALUE!</v>
      </c>
      <c r="BE203" s="87" t="e">
        <f t="shared" ca="1" si="1000"/>
        <v>#VALUE!</v>
      </c>
      <c r="BF203" s="87" t="e">
        <f t="shared" ca="1" si="1000"/>
        <v>#VALUE!</v>
      </c>
      <c r="BH203" s="87" t="e">
        <f t="shared" ca="1" si="896"/>
        <v>#VALUE!</v>
      </c>
      <c r="BI203" s="87" t="e">
        <f t="shared" ca="1" si="897"/>
        <v>#VALUE!</v>
      </c>
      <c r="BJ203" s="87" t="e">
        <f t="shared" ca="1" si="898"/>
        <v>#VALUE!</v>
      </c>
      <c r="BK203" s="87" t="e">
        <f t="shared" ca="1" si="899"/>
        <v>#VALUE!</v>
      </c>
      <c r="BL203" s="87" t="e">
        <f t="shared" ca="1" si="900"/>
        <v>#VALUE!</v>
      </c>
      <c r="BM203" s="87" t="e">
        <f t="shared" ca="1" si="901"/>
        <v>#VALUE!</v>
      </c>
      <c r="BN203" s="87" t="e">
        <f t="shared" ca="1" si="902"/>
        <v>#VALUE!</v>
      </c>
      <c r="BO203" s="87" t="e">
        <f t="shared" ca="1" si="903"/>
        <v>#VALUE!</v>
      </c>
      <c r="BP203" s="87" t="e">
        <f t="shared" ca="1" si="904"/>
        <v>#VALUE!</v>
      </c>
      <c r="BQ203" s="87" t="e">
        <f t="shared" ca="1" si="905"/>
        <v>#VALUE!</v>
      </c>
      <c r="BR203" s="87" t="e">
        <f t="shared" ca="1" si="906"/>
        <v>#VALUE!</v>
      </c>
      <c r="BS203" s="87" t="e">
        <f t="shared" ca="1" si="907"/>
        <v>#VALUE!</v>
      </c>
      <c r="BT203" s="87" t="e">
        <f t="shared" ca="1" si="908"/>
        <v>#VALUE!</v>
      </c>
      <c r="BU203" s="87" t="e">
        <f t="shared" ca="1" si="909"/>
        <v>#VALUE!</v>
      </c>
      <c r="BV203" s="87" t="e">
        <f t="shared" ca="1" si="910"/>
        <v>#VALUE!</v>
      </c>
      <c r="BW203" s="87" t="e">
        <f t="shared" ca="1" si="911"/>
        <v>#VALUE!</v>
      </c>
      <c r="BX203" s="87" t="e">
        <f t="shared" ca="1" si="911"/>
        <v>#VALUE!</v>
      </c>
      <c r="BY203" s="87" t="e">
        <f t="shared" ca="1" si="911"/>
        <v>#VALUE!</v>
      </c>
      <c r="BZ203" s="87" t="e">
        <f t="shared" ca="1" si="911"/>
        <v>#VALUE!</v>
      </c>
      <c r="CA203" s="87" t="e">
        <f t="shared" ca="1" si="911"/>
        <v>#VALUE!</v>
      </c>
      <c r="CD203" s="87" t="e">
        <f t="array" aca="1" ref="CD203" ca="1">IF(CD202=0,0,MIN(IF(CD$7:CD$109&gt;CD202,CD$7:CD$109,"")))</f>
        <v>#N/A</v>
      </c>
      <c r="CE203" s="87" t="e">
        <f t="array" aca="1" ref="CE203" ca="1">IF(CE202=0,0,MIN(IF(CE$7:CE$109&gt;CE202,CE$7:CE$109,"")))</f>
        <v>#REF!</v>
      </c>
      <c r="CF203" s="87" t="e">
        <f t="array" aca="1" ref="CF203" ca="1">IF(CF202=0,0,MIN(IF(CF$7:CF$109&gt;CF202,CF$7:CF$109,"")))</f>
        <v>#REF!</v>
      </c>
      <c r="CG203" s="87" t="e">
        <f t="array" aca="1" ref="CG203" ca="1">IF(CG202=0,0,MIN(IF(CG$7:CG$109&gt;CG202,CG$7:CG$109,"")))</f>
        <v>#REF!</v>
      </c>
      <c r="CH203" s="87" t="e">
        <f t="array" aca="1" ref="CH203" ca="1">IF(CH202=0,0,MIN(IF(CH$7:CH$109&gt;CH202,CH$7:CH$109,"")))</f>
        <v>#REF!</v>
      </c>
      <c r="CI203" s="87" t="e">
        <f t="array" aca="1" ref="CI203" ca="1">IF(CI202=0,0,MIN(IF(CI$7:CI$109&gt;CI202,CI$7:CI$109,"")))</f>
        <v>#REF!</v>
      </c>
      <c r="CJ203" s="87" t="e">
        <f t="array" aca="1" ref="CJ203" ca="1">IF(CJ202=0,0,MIN(IF(CJ$7:CJ$109&gt;CJ202,CJ$7:CJ$109,"")))</f>
        <v>#REF!</v>
      </c>
      <c r="CK203" s="87" t="e">
        <f t="array" aca="1" ref="CK203" ca="1">IF(CK202=0,0,MIN(IF(CK$7:CK$109&gt;CK202,CK$7:CK$109,"")))</f>
        <v>#REF!</v>
      </c>
      <c r="CL203" s="87" t="e">
        <f t="array" aca="1" ref="CL203" ca="1">IF(CL202=0,0,MIN(IF(CL$7:CL$109&gt;CL202,CL$7:CL$109,"")))</f>
        <v>#REF!</v>
      </c>
      <c r="CM203" s="87" t="e">
        <f t="array" aca="1" ref="CM203" ca="1">IF(CM202=0,0,MIN(IF(CM$7:CM$109&gt;CM202,CM$7:CM$109,"")))</f>
        <v>#REF!</v>
      </c>
      <c r="CN203" s="87" t="e">
        <f t="array" aca="1" ref="CN203" ca="1">IF(CN202=0,0,MIN(IF(CN$7:CN$109&gt;CN202,CN$7:CN$109,"")))</f>
        <v>#REF!</v>
      </c>
      <c r="CO203" s="87" t="e">
        <f t="array" aca="1" ref="CO203" ca="1">IF(CO202=0,0,MIN(IF(CO$7:CO$109&gt;CO202,CO$7:CO$109,"")))</f>
        <v>#REF!</v>
      </c>
      <c r="CP203" s="87" t="e">
        <f t="array" aca="1" ref="CP203" ca="1">IF(CP202=0,0,MIN(IF(CP$7:CP$109&gt;CP202,CP$7:CP$109,"")))</f>
        <v>#REF!</v>
      </c>
      <c r="CQ203" s="87" t="e">
        <f t="array" aca="1" ref="CQ203" ca="1">IF(CQ202=0,0,MIN(IF(CQ$7:CQ$109&gt;CQ202,CQ$7:CQ$109,"")))</f>
        <v>#REF!</v>
      </c>
      <c r="CR203" s="87" t="e">
        <f t="array" aca="1" ref="CR203" ca="1">IF(CR202=0,0,MIN(IF(CR$7:CR$109&gt;CR202,CR$7:CR$109,"")))</f>
        <v>#REF!</v>
      </c>
      <c r="CS203" s="87" t="e">
        <f t="array" aca="1" ref="CS203" ca="1">IF(CS202=0,0,MIN(IF(CS$7:CS$109&gt;CS202,CS$7:CS$109,"")))</f>
        <v>#REF!</v>
      </c>
      <c r="CT203" s="87" t="e">
        <f t="array" aca="1" ref="CT203" ca="1">IF(CT202=0,0,MIN(IF(CT$7:CT$109&gt;CT202,CT$7:CT$109,"")))</f>
        <v>#REF!</v>
      </c>
      <c r="CU203" s="87" t="e">
        <f t="array" aca="1" ref="CU203" ca="1">IF(CU202=0,0,MIN(IF(CU$7:CU$109&gt;CU202,CU$7:CU$109,"")))</f>
        <v>#REF!</v>
      </c>
      <c r="CV203" s="87" t="e">
        <f t="array" aca="1" ref="CV203" ca="1">IF(CV202=0,0,MIN(IF(CV$7:CV$109&gt;CV202,CV$7:CV$109,"")))</f>
        <v>#REF!</v>
      </c>
      <c r="CW203" s="87" t="e">
        <f t="array" aca="1" ref="CW203" ca="1">IF(CW202=0,0,MIN(IF(CW$7:CW$109&gt;CW202,CW$7:CW$109,"")))</f>
        <v>#REF!</v>
      </c>
      <c r="DC203" s="87" t="e">
        <f t="shared" ca="1" si="916"/>
        <v>#VALUE!</v>
      </c>
      <c r="DD203" s="87" t="e">
        <f t="shared" ca="1" si="917"/>
        <v>#VALUE!</v>
      </c>
      <c r="DE203" s="87" t="e">
        <f t="shared" ca="1" si="918"/>
        <v>#VALUE!</v>
      </c>
      <c r="DF203" s="87" t="e">
        <f t="shared" ca="1" si="919"/>
        <v>#VALUE!</v>
      </c>
      <c r="DG203" s="87" t="e">
        <f t="shared" ca="1" si="920"/>
        <v>#VALUE!</v>
      </c>
      <c r="DH203" s="87" t="e">
        <f t="shared" ca="1" si="921"/>
        <v>#VALUE!</v>
      </c>
      <c r="DI203" s="87" t="e">
        <f t="shared" ca="1" si="922"/>
        <v>#VALUE!</v>
      </c>
      <c r="DJ203" s="87" t="e">
        <f t="shared" ca="1" si="923"/>
        <v>#VALUE!</v>
      </c>
      <c r="DK203" s="87" t="e">
        <f t="shared" ca="1" si="924"/>
        <v>#VALUE!</v>
      </c>
      <c r="DL203" s="87" t="e">
        <f t="shared" ca="1" si="925"/>
        <v>#VALUE!</v>
      </c>
      <c r="DM203" s="87" t="e">
        <f t="shared" ca="1" si="926"/>
        <v>#VALUE!</v>
      </c>
      <c r="DN203" s="87" t="e">
        <f t="shared" ca="1" si="927"/>
        <v>#VALUE!</v>
      </c>
      <c r="DO203" s="87" t="e">
        <f t="shared" ca="1" si="928"/>
        <v>#VALUE!</v>
      </c>
      <c r="DP203" s="87" t="e">
        <f t="shared" ca="1" si="929"/>
        <v>#VALUE!</v>
      </c>
      <c r="DQ203" s="87" t="e">
        <f t="shared" ca="1" si="930"/>
        <v>#VALUE!</v>
      </c>
      <c r="DR203" s="87" t="e">
        <f t="shared" ca="1" si="931"/>
        <v>#VALUE!</v>
      </c>
      <c r="DS203" s="87" t="e">
        <f t="shared" ca="1" si="932"/>
        <v>#VALUE!</v>
      </c>
      <c r="DT203" s="87" t="e">
        <f t="shared" ca="1" si="933"/>
        <v>#VALUE!</v>
      </c>
      <c r="DU203" s="87" t="e">
        <f t="shared" ca="1" si="934"/>
        <v>#VALUE!</v>
      </c>
      <c r="DV203" s="87" t="e">
        <f t="shared" ca="1" si="935"/>
        <v>#VALUE!</v>
      </c>
      <c r="DW203" s="87" t="e">
        <f t="shared" ca="1" si="936"/>
        <v>#VALUE!</v>
      </c>
      <c r="DY203" s="87" t="e">
        <f t="shared" ca="1" si="937"/>
        <v>#VALUE!</v>
      </c>
      <c r="DZ203" s="87" t="e">
        <f t="shared" ca="1" si="938"/>
        <v>#VALUE!</v>
      </c>
      <c r="EA203" s="87" t="e">
        <f t="shared" ca="1" si="939"/>
        <v>#VALUE!</v>
      </c>
      <c r="EB203" s="87" t="e">
        <f t="shared" ca="1" si="940"/>
        <v>#VALUE!</v>
      </c>
      <c r="EC203" s="87" t="e">
        <f t="shared" ca="1" si="941"/>
        <v>#VALUE!</v>
      </c>
      <c r="ED203" s="87" t="e">
        <f t="shared" ca="1" si="942"/>
        <v>#VALUE!</v>
      </c>
      <c r="EE203" s="87" t="e">
        <f t="shared" ca="1" si="943"/>
        <v>#VALUE!</v>
      </c>
      <c r="EF203" s="87" t="e">
        <f t="shared" ca="1" si="944"/>
        <v>#VALUE!</v>
      </c>
      <c r="EG203" s="87" t="e">
        <f t="shared" ca="1" si="945"/>
        <v>#VALUE!</v>
      </c>
      <c r="EH203" s="87" t="e">
        <f t="shared" ca="1" si="946"/>
        <v>#VALUE!</v>
      </c>
      <c r="EI203" s="87" t="e">
        <f t="shared" ca="1" si="947"/>
        <v>#VALUE!</v>
      </c>
      <c r="EJ203" s="87" t="e">
        <f t="shared" ca="1" si="948"/>
        <v>#VALUE!</v>
      </c>
      <c r="EK203" s="87" t="e">
        <f t="shared" ca="1" si="949"/>
        <v>#VALUE!</v>
      </c>
      <c r="EL203" s="87" t="e">
        <f t="shared" ca="1" si="950"/>
        <v>#VALUE!</v>
      </c>
      <c r="EM203" s="87" t="e">
        <f t="shared" ca="1" si="951"/>
        <v>#VALUE!</v>
      </c>
      <c r="EN203" s="87" t="e">
        <f t="shared" ca="1" si="952"/>
        <v>#VALUE!</v>
      </c>
      <c r="EO203" s="87" t="e">
        <f t="shared" ca="1" si="953"/>
        <v>#VALUE!</v>
      </c>
      <c r="EP203" s="87" t="e">
        <f t="shared" ca="1" si="954"/>
        <v>#VALUE!</v>
      </c>
      <c r="EQ203" s="87" t="e">
        <f t="shared" ca="1" si="955"/>
        <v>#VALUE!</v>
      </c>
      <c r="ER203" s="87" t="e">
        <f t="shared" ca="1" si="956"/>
        <v>#VALUE!</v>
      </c>
      <c r="ES203" s="87" t="e">
        <f t="shared" ca="1" si="957"/>
        <v>#VALUE!</v>
      </c>
      <c r="EU203" s="87" t="e">
        <f t="shared" ca="1" si="958"/>
        <v>#VALUE!</v>
      </c>
      <c r="EV203" s="87" t="e">
        <f t="shared" ca="1" si="959"/>
        <v>#VALUE!</v>
      </c>
      <c r="EW203" s="87" t="e">
        <f t="shared" ca="1" si="960"/>
        <v>#VALUE!</v>
      </c>
      <c r="EX203" s="87" t="e">
        <f t="shared" ca="1" si="961"/>
        <v>#VALUE!</v>
      </c>
      <c r="EY203" s="87" t="e">
        <f t="shared" ca="1" si="962"/>
        <v>#VALUE!</v>
      </c>
      <c r="EZ203" s="87" t="e">
        <f t="shared" ca="1" si="963"/>
        <v>#VALUE!</v>
      </c>
      <c r="FA203" s="87" t="e">
        <f t="shared" ca="1" si="964"/>
        <v>#VALUE!</v>
      </c>
      <c r="FB203" s="87" t="e">
        <f t="shared" ca="1" si="965"/>
        <v>#VALUE!</v>
      </c>
      <c r="FC203" s="87" t="e">
        <f t="shared" ca="1" si="966"/>
        <v>#VALUE!</v>
      </c>
      <c r="FD203" s="87" t="e">
        <f t="shared" ca="1" si="967"/>
        <v>#VALUE!</v>
      </c>
      <c r="FE203" s="87" t="e">
        <f t="shared" ca="1" si="968"/>
        <v>#VALUE!</v>
      </c>
      <c r="FF203" s="87" t="e">
        <f t="shared" ca="1" si="969"/>
        <v>#VALUE!</v>
      </c>
      <c r="FG203" s="87" t="e">
        <f t="shared" ca="1" si="970"/>
        <v>#VALUE!</v>
      </c>
      <c r="FH203" s="87" t="e">
        <f t="shared" ca="1" si="971"/>
        <v>#VALUE!</v>
      </c>
      <c r="FI203" s="87" t="e">
        <f t="shared" ca="1" si="972"/>
        <v>#VALUE!</v>
      </c>
      <c r="FJ203" s="87" t="e">
        <f t="shared" ca="1" si="973"/>
        <v>#VALUE!</v>
      </c>
      <c r="FK203" s="87" t="e">
        <f t="shared" ca="1" si="974"/>
        <v>#VALUE!</v>
      </c>
      <c r="FL203" s="87" t="e">
        <f t="shared" ca="1" si="975"/>
        <v>#VALUE!</v>
      </c>
      <c r="FM203" s="87" t="e">
        <f t="shared" ca="1" si="976"/>
        <v>#VALUE!</v>
      </c>
      <c r="FN203" s="87" t="e">
        <f t="shared" ca="1" si="977"/>
        <v>#VALUE!</v>
      </c>
      <c r="FO203" s="87" t="e">
        <f t="shared" ca="1" si="978"/>
        <v>#VALUE!</v>
      </c>
    </row>
    <row r="204" spans="1:171" x14ac:dyDescent="0.25">
      <c r="A204" s="87">
        <f t="shared" si="789"/>
        <v>195</v>
      </c>
      <c r="B204" s="87" t="e">
        <f t="shared" ca="1" si="981"/>
        <v>#N/A</v>
      </c>
      <c r="C204" s="87" t="e">
        <f t="shared" ca="1" si="982"/>
        <v>#REF!</v>
      </c>
      <c r="D204" s="87" t="e">
        <f t="shared" ca="1" si="983"/>
        <v>#REF!</v>
      </c>
      <c r="E204" s="87" t="e">
        <f t="shared" ca="1" si="984"/>
        <v>#REF!</v>
      </c>
      <c r="F204" s="87" t="e">
        <f t="shared" ca="1" si="985"/>
        <v>#REF!</v>
      </c>
      <c r="G204" s="87" t="e">
        <f t="shared" ca="1" si="986"/>
        <v>#REF!</v>
      </c>
      <c r="H204" s="87" t="e">
        <f t="shared" ca="1" si="987"/>
        <v>#REF!</v>
      </c>
      <c r="I204" s="87" t="e">
        <f t="shared" ca="1" si="988"/>
        <v>#REF!</v>
      </c>
      <c r="J204" s="87" t="e">
        <f t="shared" ca="1" si="989"/>
        <v>#REF!</v>
      </c>
      <c r="K204" s="87" t="e">
        <f t="shared" ca="1" si="990"/>
        <v>#REF!</v>
      </c>
      <c r="L204" s="87" t="e">
        <f t="shared" ca="1" si="991"/>
        <v>#REF!</v>
      </c>
      <c r="M204" s="87" t="e">
        <f t="shared" ca="1" si="992"/>
        <v>#REF!</v>
      </c>
      <c r="N204" s="87" t="e">
        <f t="shared" ca="1" si="993"/>
        <v>#REF!</v>
      </c>
      <c r="O204" s="87" t="e">
        <f t="shared" ca="1" si="994"/>
        <v>#REF!</v>
      </c>
      <c r="P204" s="87" t="e">
        <f t="shared" ca="1" si="995"/>
        <v>#REF!</v>
      </c>
      <c r="Q204" s="87" t="e">
        <f t="shared" ca="1" si="996"/>
        <v>#REF!</v>
      </c>
      <c r="R204" s="87" t="e">
        <f t="shared" ca="1" si="996"/>
        <v>#REF!</v>
      </c>
      <c r="S204" s="87" t="e">
        <f t="shared" ca="1" si="996"/>
        <v>#REF!</v>
      </c>
      <c r="T204" s="87" t="e">
        <f t="shared" ca="1" si="996"/>
        <v>#REF!</v>
      </c>
      <c r="U204" s="87" t="e">
        <f t="shared" ca="1" si="996"/>
        <v>#REF!</v>
      </c>
      <c r="X204" s="87">
        <f ca="1">Ranking!B200</f>
        <v>0</v>
      </c>
      <c r="Y204" s="87" t="e">
        <f ca="1">IF(AH204=0,0,Ranking!C200)</f>
        <v>#VALUE!</v>
      </c>
      <c r="Z204" s="91">
        <f ca="1">Ranking!G200</f>
        <v>0</v>
      </c>
      <c r="AA204" s="87" t="e">
        <f ca="1">MCA!ES203</f>
        <v>#REF!</v>
      </c>
      <c r="AB204" s="87">
        <f ca="1">MCA!ET203</f>
        <v>0</v>
      </c>
      <c r="AC204" s="87">
        <f ca="1">MCA!EU203</f>
        <v>0</v>
      </c>
      <c r="AD204" s="87" t="e">
        <f ca="1">INDEX('MCA-INPUT'!$C$22:$C$25,MATCH(AC204,$W$376:$W$379,0),1)</f>
        <v>#N/A</v>
      </c>
      <c r="AE204" s="87" t="e">
        <f t="shared" ca="1" si="889"/>
        <v>#VALUE!</v>
      </c>
      <c r="AF204" s="87">
        <f ca="1">MATCH(AB204,$AB$7:AB204,0)</f>
        <v>1</v>
      </c>
      <c r="AG204" s="87" t="str">
        <f t="shared" ca="1" si="890"/>
        <v>00</v>
      </c>
      <c r="AH204" s="87" t="e">
        <f t="shared" ca="1" si="891"/>
        <v>#VALUE!</v>
      </c>
      <c r="AI204" s="87" t="e">
        <f t="shared" ca="1" si="912"/>
        <v>#VALUE!</v>
      </c>
      <c r="AK204" s="87" t="e">
        <f t="shared" ca="1" si="892"/>
        <v>#VALUE!</v>
      </c>
      <c r="AL204" s="87" t="e">
        <f t="shared" ca="1" si="913"/>
        <v>#VALUE!</v>
      </c>
      <c r="AM204" s="87" t="e">
        <f t="shared" ca="1" si="893"/>
        <v>#VALUE!</v>
      </c>
      <c r="AN204" s="87" t="e">
        <f t="shared" ref="AN204:BA204" ca="1" si="1001">IF(AM204&gt;0,2,IF($AL204&lt;=AN$5,1,0))</f>
        <v>#VALUE!</v>
      </c>
      <c r="AO204" s="87" t="e">
        <f t="shared" ca="1" si="1001"/>
        <v>#VALUE!</v>
      </c>
      <c r="AP204" s="87" t="e">
        <f t="shared" ca="1" si="1001"/>
        <v>#VALUE!</v>
      </c>
      <c r="AQ204" s="87" t="e">
        <f t="shared" ca="1" si="1001"/>
        <v>#VALUE!</v>
      </c>
      <c r="AR204" s="87" t="e">
        <f t="shared" ca="1" si="1001"/>
        <v>#VALUE!</v>
      </c>
      <c r="AS204" s="87" t="e">
        <f t="shared" ca="1" si="1001"/>
        <v>#VALUE!</v>
      </c>
      <c r="AT204" s="87" t="e">
        <f t="shared" ca="1" si="1001"/>
        <v>#VALUE!</v>
      </c>
      <c r="AU204" s="87" t="e">
        <f t="shared" ca="1" si="1001"/>
        <v>#VALUE!</v>
      </c>
      <c r="AV204" s="87" t="e">
        <f t="shared" ca="1" si="1001"/>
        <v>#VALUE!</v>
      </c>
      <c r="AW204" s="87" t="e">
        <f t="shared" ca="1" si="1001"/>
        <v>#VALUE!</v>
      </c>
      <c r="AX204" s="87" t="e">
        <f t="shared" ca="1" si="1001"/>
        <v>#VALUE!</v>
      </c>
      <c r="AY204" s="87" t="e">
        <f t="shared" ca="1" si="1001"/>
        <v>#VALUE!</v>
      </c>
      <c r="AZ204" s="87" t="e">
        <f t="shared" ca="1" si="1001"/>
        <v>#VALUE!</v>
      </c>
      <c r="BA204" s="87" t="e">
        <f t="shared" ca="1" si="1001"/>
        <v>#VALUE!</v>
      </c>
      <c r="BB204" s="87" t="e">
        <f t="shared" ref="BB204:BF204" ca="1" si="1002">IF(BA204&gt;0,2,IF($AL204&lt;=BB$5,1,0))</f>
        <v>#VALUE!</v>
      </c>
      <c r="BC204" s="87" t="e">
        <f t="shared" ca="1" si="1002"/>
        <v>#VALUE!</v>
      </c>
      <c r="BD204" s="87" t="e">
        <f t="shared" ca="1" si="1002"/>
        <v>#VALUE!</v>
      </c>
      <c r="BE204" s="87" t="e">
        <f t="shared" ca="1" si="1002"/>
        <v>#VALUE!</v>
      </c>
      <c r="BF204" s="87" t="e">
        <f t="shared" ca="1" si="1002"/>
        <v>#VALUE!</v>
      </c>
      <c r="BH204" s="87" t="e">
        <f t="shared" ca="1" si="896"/>
        <v>#VALUE!</v>
      </c>
      <c r="BI204" s="87" t="e">
        <f t="shared" ca="1" si="897"/>
        <v>#VALUE!</v>
      </c>
      <c r="BJ204" s="87" t="e">
        <f t="shared" ca="1" si="898"/>
        <v>#VALUE!</v>
      </c>
      <c r="BK204" s="87" t="e">
        <f t="shared" ca="1" si="899"/>
        <v>#VALUE!</v>
      </c>
      <c r="BL204" s="87" t="e">
        <f t="shared" ca="1" si="900"/>
        <v>#VALUE!</v>
      </c>
      <c r="BM204" s="87" t="e">
        <f t="shared" ca="1" si="901"/>
        <v>#VALUE!</v>
      </c>
      <c r="BN204" s="87" t="e">
        <f t="shared" ca="1" si="902"/>
        <v>#VALUE!</v>
      </c>
      <c r="BO204" s="87" t="e">
        <f t="shared" ca="1" si="903"/>
        <v>#VALUE!</v>
      </c>
      <c r="BP204" s="87" t="e">
        <f t="shared" ca="1" si="904"/>
        <v>#VALUE!</v>
      </c>
      <c r="BQ204" s="87" t="e">
        <f t="shared" ca="1" si="905"/>
        <v>#VALUE!</v>
      </c>
      <c r="BR204" s="87" t="e">
        <f t="shared" ca="1" si="906"/>
        <v>#VALUE!</v>
      </c>
      <c r="BS204" s="87" t="e">
        <f t="shared" ca="1" si="907"/>
        <v>#VALUE!</v>
      </c>
      <c r="BT204" s="87" t="e">
        <f t="shared" ca="1" si="908"/>
        <v>#VALUE!</v>
      </c>
      <c r="BU204" s="87" t="e">
        <f t="shared" ca="1" si="909"/>
        <v>#VALUE!</v>
      </c>
      <c r="BV204" s="87" t="e">
        <f t="shared" ca="1" si="910"/>
        <v>#VALUE!</v>
      </c>
      <c r="BW204" s="87" t="e">
        <f t="shared" ca="1" si="911"/>
        <v>#VALUE!</v>
      </c>
      <c r="BX204" s="87" t="e">
        <f t="shared" ca="1" si="911"/>
        <v>#VALUE!</v>
      </c>
      <c r="BY204" s="87" t="e">
        <f t="shared" ca="1" si="911"/>
        <v>#VALUE!</v>
      </c>
      <c r="BZ204" s="87" t="e">
        <f t="shared" ca="1" si="911"/>
        <v>#VALUE!</v>
      </c>
      <c r="CA204" s="87" t="e">
        <f t="shared" ca="1" si="911"/>
        <v>#VALUE!</v>
      </c>
      <c r="CD204" s="87" t="e">
        <f t="array" aca="1" ref="CD204" ca="1">IF(CD203=0,0,MIN(IF(CD$7:CD$109&gt;CD203,CD$7:CD$109,"")))</f>
        <v>#N/A</v>
      </c>
      <c r="CE204" s="87" t="e">
        <f t="array" aca="1" ref="CE204" ca="1">IF(CE203=0,0,MIN(IF(CE$7:CE$109&gt;CE203,CE$7:CE$109,"")))</f>
        <v>#REF!</v>
      </c>
      <c r="CF204" s="87" t="e">
        <f t="array" aca="1" ref="CF204" ca="1">IF(CF203=0,0,MIN(IF(CF$7:CF$109&gt;CF203,CF$7:CF$109,"")))</f>
        <v>#REF!</v>
      </c>
      <c r="CG204" s="87" t="e">
        <f t="array" aca="1" ref="CG204" ca="1">IF(CG203=0,0,MIN(IF(CG$7:CG$109&gt;CG203,CG$7:CG$109,"")))</f>
        <v>#REF!</v>
      </c>
      <c r="CH204" s="87" t="e">
        <f t="array" aca="1" ref="CH204" ca="1">IF(CH203=0,0,MIN(IF(CH$7:CH$109&gt;CH203,CH$7:CH$109,"")))</f>
        <v>#REF!</v>
      </c>
      <c r="CI204" s="87" t="e">
        <f t="array" aca="1" ref="CI204" ca="1">IF(CI203=0,0,MIN(IF(CI$7:CI$109&gt;CI203,CI$7:CI$109,"")))</f>
        <v>#REF!</v>
      </c>
      <c r="CJ204" s="87" t="e">
        <f t="array" aca="1" ref="CJ204" ca="1">IF(CJ203=0,0,MIN(IF(CJ$7:CJ$109&gt;CJ203,CJ$7:CJ$109,"")))</f>
        <v>#REF!</v>
      </c>
      <c r="CK204" s="87" t="e">
        <f t="array" aca="1" ref="CK204" ca="1">IF(CK203=0,0,MIN(IF(CK$7:CK$109&gt;CK203,CK$7:CK$109,"")))</f>
        <v>#REF!</v>
      </c>
      <c r="CL204" s="87" t="e">
        <f t="array" aca="1" ref="CL204" ca="1">IF(CL203=0,0,MIN(IF(CL$7:CL$109&gt;CL203,CL$7:CL$109,"")))</f>
        <v>#REF!</v>
      </c>
      <c r="CM204" s="87" t="e">
        <f t="array" aca="1" ref="CM204" ca="1">IF(CM203=0,0,MIN(IF(CM$7:CM$109&gt;CM203,CM$7:CM$109,"")))</f>
        <v>#REF!</v>
      </c>
      <c r="CN204" s="87" t="e">
        <f t="array" aca="1" ref="CN204" ca="1">IF(CN203=0,0,MIN(IF(CN$7:CN$109&gt;CN203,CN$7:CN$109,"")))</f>
        <v>#REF!</v>
      </c>
      <c r="CO204" s="87" t="e">
        <f t="array" aca="1" ref="CO204" ca="1">IF(CO203=0,0,MIN(IF(CO$7:CO$109&gt;CO203,CO$7:CO$109,"")))</f>
        <v>#REF!</v>
      </c>
      <c r="CP204" s="87" t="e">
        <f t="array" aca="1" ref="CP204" ca="1">IF(CP203=0,0,MIN(IF(CP$7:CP$109&gt;CP203,CP$7:CP$109,"")))</f>
        <v>#REF!</v>
      </c>
      <c r="CQ204" s="87" t="e">
        <f t="array" aca="1" ref="CQ204" ca="1">IF(CQ203=0,0,MIN(IF(CQ$7:CQ$109&gt;CQ203,CQ$7:CQ$109,"")))</f>
        <v>#REF!</v>
      </c>
      <c r="CR204" s="87" t="e">
        <f t="array" aca="1" ref="CR204" ca="1">IF(CR203=0,0,MIN(IF(CR$7:CR$109&gt;CR203,CR$7:CR$109,"")))</f>
        <v>#REF!</v>
      </c>
      <c r="CS204" s="87" t="e">
        <f t="array" aca="1" ref="CS204" ca="1">IF(CS203=0,0,MIN(IF(CS$7:CS$109&gt;CS203,CS$7:CS$109,"")))</f>
        <v>#REF!</v>
      </c>
      <c r="CT204" s="87" t="e">
        <f t="array" aca="1" ref="CT204" ca="1">IF(CT203=0,0,MIN(IF(CT$7:CT$109&gt;CT203,CT$7:CT$109,"")))</f>
        <v>#REF!</v>
      </c>
      <c r="CU204" s="87" t="e">
        <f t="array" aca="1" ref="CU204" ca="1">IF(CU203=0,0,MIN(IF(CU$7:CU$109&gt;CU203,CU$7:CU$109,"")))</f>
        <v>#REF!</v>
      </c>
      <c r="CV204" s="87" t="e">
        <f t="array" aca="1" ref="CV204" ca="1">IF(CV203=0,0,MIN(IF(CV$7:CV$109&gt;CV203,CV$7:CV$109,"")))</f>
        <v>#REF!</v>
      </c>
      <c r="CW204" s="87" t="e">
        <f t="array" aca="1" ref="CW204" ca="1">IF(CW203=0,0,MIN(IF(CW$7:CW$109&gt;CW203,CW$7:CW$109,"")))</f>
        <v>#REF!</v>
      </c>
      <c r="DC204" s="87" t="e">
        <f t="shared" ca="1" si="916"/>
        <v>#VALUE!</v>
      </c>
      <c r="DD204" s="87" t="e">
        <f t="shared" ca="1" si="917"/>
        <v>#VALUE!</v>
      </c>
      <c r="DE204" s="87" t="e">
        <f t="shared" ca="1" si="918"/>
        <v>#VALUE!</v>
      </c>
      <c r="DF204" s="87" t="e">
        <f t="shared" ca="1" si="919"/>
        <v>#VALUE!</v>
      </c>
      <c r="DG204" s="87" t="e">
        <f t="shared" ca="1" si="920"/>
        <v>#VALUE!</v>
      </c>
      <c r="DH204" s="87" t="e">
        <f t="shared" ca="1" si="921"/>
        <v>#VALUE!</v>
      </c>
      <c r="DI204" s="87" t="e">
        <f t="shared" ca="1" si="922"/>
        <v>#VALUE!</v>
      </c>
      <c r="DJ204" s="87" t="e">
        <f t="shared" ca="1" si="923"/>
        <v>#VALUE!</v>
      </c>
      <c r="DK204" s="87" t="e">
        <f t="shared" ca="1" si="924"/>
        <v>#VALUE!</v>
      </c>
      <c r="DL204" s="87" t="e">
        <f t="shared" ca="1" si="925"/>
        <v>#VALUE!</v>
      </c>
      <c r="DM204" s="87" t="e">
        <f t="shared" ca="1" si="926"/>
        <v>#VALUE!</v>
      </c>
      <c r="DN204" s="87" t="e">
        <f t="shared" ca="1" si="927"/>
        <v>#VALUE!</v>
      </c>
      <c r="DO204" s="87" t="e">
        <f t="shared" ca="1" si="928"/>
        <v>#VALUE!</v>
      </c>
      <c r="DP204" s="87" t="e">
        <f t="shared" ca="1" si="929"/>
        <v>#VALUE!</v>
      </c>
      <c r="DQ204" s="87" t="e">
        <f t="shared" ca="1" si="930"/>
        <v>#VALUE!</v>
      </c>
      <c r="DR204" s="87" t="e">
        <f t="shared" ca="1" si="931"/>
        <v>#VALUE!</v>
      </c>
      <c r="DS204" s="87" t="e">
        <f t="shared" ca="1" si="932"/>
        <v>#VALUE!</v>
      </c>
      <c r="DT204" s="87" t="e">
        <f t="shared" ca="1" si="933"/>
        <v>#VALUE!</v>
      </c>
      <c r="DU204" s="87" t="e">
        <f t="shared" ca="1" si="934"/>
        <v>#VALUE!</v>
      </c>
      <c r="DV204" s="87" t="e">
        <f t="shared" ca="1" si="935"/>
        <v>#VALUE!</v>
      </c>
      <c r="DW204" s="87" t="e">
        <f t="shared" ca="1" si="936"/>
        <v>#VALUE!</v>
      </c>
      <c r="DY204" s="87" t="e">
        <f t="shared" ca="1" si="937"/>
        <v>#VALUE!</v>
      </c>
      <c r="DZ204" s="87" t="e">
        <f t="shared" ca="1" si="938"/>
        <v>#VALUE!</v>
      </c>
      <c r="EA204" s="87" t="e">
        <f t="shared" ca="1" si="939"/>
        <v>#VALUE!</v>
      </c>
      <c r="EB204" s="87" t="e">
        <f t="shared" ca="1" si="940"/>
        <v>#VALUE!</v>
      </c>
      <c r="EC204" s="87" t="e">
        <f t="shared" ca="1" si="941"/>
        <v>#VALUE!</v>
      </c>
      <c r="ED204" s="87" t="e">
        <f t="shared" ca="1" si="942"/>
        <v>#VALUE!</v>
      </c>
      <c r="EE204" s="87" t="e">
        <f t="shared" ca="1" si="943"/>
        <v>#VALUE!</v>
      </c>
      <c r="EF204" s="87" t="e">
        <f t="shared" ca="1" si="944"/>
        <v>#VALUE!</v>
      </c>
      <c r="EG204" s="87" t="e">
        <f t="shared" ca="1" si="945"/>
        <v>#VALUE!</v>
      </c>
      <c r="EH204" s="87" t="e">
        <f t="shared" ca="1" si="946"/>
        <v>#VALUE!</v>
      </c>
      <c r="EI204" s="87" t="e">
        <f t="shared" ca="1" si="947"/>
        <v>#VALUE!</v>
      </c>
      <c r="EJ204" s="87" t="e">
        <f t="shared" ca="1" si="948"/>
        <v>#VALUE!</v>
      </c>
      <c r="EK204" s="87" t="e">
        <f t="shared" ca="1" si="949"/>
        <v>#VALUE!</v>
      </c>
      <c r="EL204" s="87" t="e">
        <f t="shared" ca="1" si="950"/>
        <v>#VALUE!</v>
      </c>
      <c r="EM204" s="87" t="e">
        <f t="shared" ca="1" si="951"/>
        <v>#VALUE!</v>
      </c>
      <c r="EN204" s="87" t="e">
        <f t="shared" ca="1" si="952"/>
        <v>#VALUE!</v>
      </c>
      <c r="EO204" s="87" t="e">
        <f t="shared" ca="1" si="953"/>
        <v>#VALUE!</v>
      </c>
      <c r="EP204" s="87" t="e">
        <f t="shared" ca="1" si="954"/>
        <v>#VALUE!</v>
      </c>
      <c r="EQ204" s="87" t="e">
        <f t="shared" ca="1" si="955"/>
        <v>#VALUE!</v>
      </c>
      <c r="ER204" s="87" t="e">
        <f t="shared" ca="1" si="956"/>
        <v>#VALUE!</v>
      </c>
      <c r="ES204" s="87" t="e">
        <f t="shared" ca="1" si="957"/>
        <v>#VALUE!</v>
      </c>
      <c r="EU204" s="87" t="e">
        <f t="shared" ca="1" si="958"/>
        <v>#VALUE!</v>
      </c>
      <c r="EV204" s="87" t="e">
        <f t="shared" ca="1" si="959"/>
        <v>#VALUE!</v>
      </c>
      <c r="EW204" s="87" t="e">
        <f t="shared" ca="1" si="960"/>
        <v>#VALUE!</v>
      </c>
      <c r="EX204" s="87" t="e">
        <f t="shared" ca="1" si="961"/>
        <v>#VALUE!</v>
      </c>
      <c r="EY204" s="87" t="e">
        <f t="shared" ca="1" si="962"/>
        <v>#VALUE!</v>
      </c>
      <c r="EZ204" s="87" t="e">
        <f t="shared" ca="1" si="963"/>
        <v>#VALUE!</v>
      </c>
      <c r="FA204" s="87" t="e">
        <f t="shared" ca="1" si="964"/>
        <v>#VALUE!</v>
      </c>
      <c r="FB204" s="87" t="e">
        <f t="shared" ca="1" si="965"/>
        <v>#VALUE!</v>
      </c>
      <c r="FC204" s="87" t="e">
        <f t="shared" ca="1" si="966"/>
        <v>#VALUE!</v>
      </c>
      <c r="FD204" s="87" t="e">
        <f t="shared" ca="1" si="967"/>
        <v>#VALUE!</v>
      </c>
      <c r="FE204" s="87" t="e">
        <f t="shared" ca="1" si="968"/>
        <v>#VALUE!</v>
      </c>
      <c r="FF204" s="87" t="e">
        <f t="shared" ca="1" si="969"/>
        <v>#VALUE!</v>
      </c>
      <c r="FG204" s="87" t="e">
        <f t="shared" ca="1" si="970"/>
        <v>#VALUE!</v>
      </c>
      <c r="FH204" s="87" t="e">
        <f t="shared" ca="1" si="971"/>
        <v>#VALUE!</v>
      </c>
      <c r="FI204" s="87" t="e">
        <f t="shared" ca="1" si="972"/>
        <v>#VALUE!</v>
      </c>
      <c r="FJ204" s="87" t="e">
        <f t="shared" ca="1" si="973"/>
        <v>#VALUE!</v>
      </c>
      <c r="FK204" s="87" t="e">
        <f t="shared" ca="1" si="974"/>
        <v>#VALUE!</v>
      </c>
      <c r="FL204" s="87" t="e">
        <f t="shared" ca="1" si="975"/>
        <v>#VALUE!</v>
      </c>
      <c r="FM204" s="87" t="e">
        <f t="shared" ca="1" si="976"/>
        <v>#VALUE!</v>
      </c>
      <c r="FN204" s="87" t="e">
        <f t="shared" ca="1" si="977"/>
        <v>#VALUE!</v>
      </c>
      <c r="FO204" s="87" t="e">
        <f t="shared" ca="1" si="978"/>
        <v>#VALUE!</v>
      </c>
    </row>
    <row r="205" spans="1:171" x14ac:dyDescent="0.25">
      <c r="A205" s="87">
        <f t="shared" si="789"/>
        <v>196</v>
      </c>
      <c r="B205" s="87" t="e">
        <f t="shared" ca="1" si="981"/>
        <v>#N/A</v>
      </c>
      <c r="C205" s="87" t="e">
        <f t="shared" ca="1" si="982"/>
        <v>#REF!</v>
      </c>
      <c r="D205" s="87" t="e">
        <f t="shared" ca="1" si="983"/>
        <v>#REF!</v>
      </c>
      <c r="E205" s="87" t="e">
        <f t="shared" ca="1" si="984"/>
        <v>#REF!</v>
      </c>
      <c r="F205" s="87" t="e">
        <f t="shared" ca="1" si="985"/>
        <v>#REF!</v>
      </c>
      <c r="G205" s="87" t="e">
        <f t="shared" ca="1" si="986"/>
        <v>#REF!</v>
      </c>
      <c r="H205" s="87" t="e">
        <f t="shared" ca="1" si="987"/>
        <v>#REF!</v>
      </c>
      <c r="I205" s="87" t="e">
        <f t="shared" ca="1" si="988"/>
        <v>#REF!</v>
      </c>
      <c r="J205" s="87" t="e">
        <f t="shared" ca="1" si="989"/>
        <v>#REF!</v>
      </c>
      <c r="K205" s="87" t="e">
        <f t="shared" ca="1" si="990"/>
        <v>#REF!</v>
      </c>
      <c r="L205" s="87" t="e">
        <f t="shared" ca="1" si="991"/>
        <v>#REF!</v>
      </c>
      <c r="M205" s="87" t="e">
        <f t="shared" ca="1" si="992"/>
        <v>#REF!</v>
      </c>
      <c r="N205" s="87" t="e">
        <f t="shared" ca="1" si="993"/>
        <v>#REF!</v>
      </c>
      <c r="O205" s="87" t="e">
        <f t="shared" ca="1" si="994"/>
        <v>#REF!</v>
      </c>
      <c r="P205" s="87" t="e">
        <f t="shared" ca="1" si="995"/>
        <v>#REF!</v>
      </c>
      <c r="Q205" s="87" t="e">
        <f t="shared" ca="1" si="996"/>
        <v>#REF!</v>
      </c>
      <c r="R205" s="87" t="e">
        <f t="shared" ca="1" si="996"/>
        <v>#REF!</v>
      </c>
      <c r="S205" s="87" t="e">
        <f t="shared" ca="1" si="996"/>
        <v>#REF!</v>
      </c>
      <c r="T205" s="87" t="e">
        <f t="shared" ca="1" si="996"/>
        <v>#REF!</v>
      </c>
      <c r="U205" s="87" t="e">
        <f t="shared" ca="1" si="996"/>
        <v>#REF!</v>
      </c>
      <c r="X205" s="87">
        <f ca="1">Ranking!B201</f>
        <v>0</v>
      </c>
      <c r="Y205" s="87" t="e">
        <f ca="1">IF(AH205=0,0,Ranking!C201)</f>
        <v>#VALUE!</v>
      </c>
      <c r="Z205" s="91">
        <f ca="1">Ranking!G201</f>
        <v>0</v>
      </c>
      <c r="AA205" s="87" t="e">
        <f ca="1">MCA!ES204</f>
        <v>#REF!</v>
      </c>
      <c r="AB205" s="87">
        <f ca="1">MCA!ET204</f>
        <v>0</v>
      </c>
      <c r="AC205" s="87">
        <f ca="1">MCA!EU204</f>
        <v>0</v>
      </c>
      <c r="AD205" s="87" t="e">
        <f ca="1">INDEX('MCA-INPUT'!$C$22:$C$25,MATCH(AC205,$W$376:$W$379,0),1)</f>
        <v>#N/A</v>
      </c>
      <c r="AE205" s="87" t="e">
        <f t="shared" ca="1" si="889"/>
        <v>#VALUE!</v>
      </c>
      <c r="AF205" s="87">
        <f ca="1">MATCH(AB205,$AB$7:AB205,0)</f>
        <v>1</v>
      </c>
      <c r="AG205" s="87" t="str">
        <f t="shared" ca="1" si="890"/>
        <v>00</v>
      </c>
      <c r="AH205" s="87" t="e">
        <f t="shared" ca="1" si="891"/>
        <v>#VALUE!</v>
      </c>
      <c r="AI205" s="87" t="e">
        <f t="shared" ca="1" si="912"/>
        <v>#VALUE!</v>
      </c>
      <c r="AK205" s="87" t="e">
        <f t="shared" ca="1" si="892"/>
        <v>#VALUE!</v>
      </c>
      <c r="AL205" s="87" t="e">
        <f t="shared" ca="1" si="913"/>
        <v>#VALUE!</v>
      </c>
      <c r="AM205" s="87" t="e">
        <f t="shared" ca="1" si="893"/>
        <v>#VALUE!</v>
      </c>
      <c r="AN205" s="87" t="e">
        <f t="shared" ref="AN205:BA205" ca="1" si="1003">IF(AM205&gt;0,2,IF($AL205&lt;=AN$5,1,0))</f>
        <v>#VALUE!</v>
      </c>
      <c r="AO205" s="87" t="e">
        <f t="shared" ca="1" si="1003"/>
        <v>#VALUE!</v>
      </c>
      <c r="AP205" s="87" t="e">
        <f t="shared" ca="1" si="1003"/>
        <v>#VALUE!</v>
      </c>
      <c r="AQ205" s="87" t="e">
        <f t="shared" ca="1" si="1003"/>
        <v>#VALUE!</v>
      </c>
      <c r="AR205" s="87" t="e">
        <f t="shared" ca="1" si="1003"/>
        <v>#VALUE!</v>
      </c>
      <c r="AS205" s="87" t="e">
        <f t="shared" ca="1" si="1003"/>
        <v>#VALUE!</v>
      </c>
      <c r="AT205" s="87" t="e">
        <f t="shared" ca="1" si="1003"/>
        <v>#VALUE!</v>
      </c>
      <c r="AU205" s="87" t="e">
        <f t="shared" ca="1" si="1003"/>
        <v>#VALUE!</v>
      </c>
      <c r="AV205" s="87" t="e">
        <f t="shared" ca="1" si="1003"/>
        <v>#VALUE!</v>
      </c>
      <c r="AW205" s="87" t="e">
        <f t="shared" ca="1" si="1003"/>
        <v>#VALUE!</v>
      </c>
      <c r="AX205" s="87" t="e">
        <f t="shared" ca="1" si="1003"/>
        <v>#VALUE!</v>
      </c>
      <c r="AY205" s="87" t="e">
        <f t="shared" ca="1" si="1003"/>
        <v>#VALUE!</v>
      </c>
      <c r="AZ205" s="87" t="e">
        <f t="shared" ca="1" si="1003"/>
        <v>#VALUE!</v>
      </c>
      <c r="BA205" s="87" t="e">
        <f t="shared" ca="1" si="1003"/>
        <v>#VALUE!</v>
      </c>
      <c r="BB205" s="87" t="e">
        <f t="shared" ref="BB205:BF205" ca="1" si="1004">IF(BA205&gt;0,2,IF($AL205&lt;=BB$5,1,0))</f>
        <v>#VALUE!</v>
      </c>
      <c r="BC205" s="87" t="e">
        <f t="shared" ca="1" si="1004"/>
        <v>#VALUE!</v>
      </c>
      <c r="BD205" s="87" t="e">
        <f t="shared" ca="1" si="1004"/>
        <v>#VALUE!</v>
      </c>
      <c r="BE205" s="87" t="e">
        <f t="shared" ca="1" si="1004"/>
        <v>#VALUE!</v>
      </c>
      <c r="BF205" s="87" t="e">
        <f t="shared" ca="1" si="1004"/>
        <v>#VALUE!</v>
      </c>
      <c r="BH205" s="87" t="e">
        <f t="shared" ca="1" si="896"/>
        <v>#VALUE!</v>
      </c>
      <c r="BI205" s="87" t="e">
        <f t="shared" ca="1" si="897"/>
        <v>#VALUE!</v>
      </c>
      <c r="BJ205" s="87" t="e">
        <f t="shared" ca="1" si="898"/>
        <v>#VALUE!</v>
      </c>
      <c r="BK205" s="87" t="e">
        <f t="shared" ca="1" si="899"/>
        <v>#VALUE!</v>
      </c>
      <c r="BL205" s="87" t="e">
        <f t="shared" ca="1" si="900"/>
        <v>#VALUE!</v>
      </c>
      <c r="BM205" s="87" t="e">
        <f t="shared" ca="1" si="901"/>
        <v>#VALUE!</v>
      </c>
      <c r="BN205" s="87" t="e">
        <f t="shared" ca="1" si="902"/>
        <v>#VALUE!</v>
      </c>
      <c r="BO205" s="87" t="e">
        <f t="shared" ca="1" si="903"/>
        <v>#VALUE!</v>
      </c>
      <c r="BP205" s="87" t="e">
        <f t="shared" ca="1" si="904"/>
        <v>#VALUE!</v>
      </c>
      <c r="BQ205" s="87" t="e">
        <f t="shared" ca="1" si="905"/>
        <v>#VALUE!</v>
      </c>
      <c r="BR205" s="87" t="e">
        <f t="shared" ca="1" si="906"/>
        <v>#VALUE!</v>
      </c>
      <c r="BS205" s="87" t="e">
        <f t="shared" ca="1" si="907"/>
        <v>#VALUE!</v>
      </c>
      <c r="BT205" s="87" t="e">
        <f t="shared" ca="1" si="908"/>
        <v>#VALUE!</v>
      </c>
      <c r="BU205" s="87" t="e">
        <f t="shared" ca="1" si="909"/>
        <v>#VALUE!</v>
      </c>
      <c r="BV205" s="87" t="e">
        <f t="shared" ca="1" si="910"/>
        <v>#VALUE!</v>
      </c>
      <c r="BW205" s="87" t="e">
        <f t="shared" ca="1" si="911"/>
        <v>#VALUE!</v>
      </c>
      <c r="BX205" s="87" t="e">
        <f t="shared" ca="1" si="911"/>
        <v>#VALUE!</v>
      </c>
      <c r="BY205" s="87" t="e">
        <f t="shared" ca="1" si="911"/>
        <v>#VALUE!</v>
      </c>
      <c r="BZ205" s="87" t="e">
        <f t="shared" ca="1" si="911"/>
        <v>#VALUE!</v>
      </c>
      <c r="CA205" s="87" t="e">
        <f t="shared" ca="1" si="911"/>
        <v>#VALUE!</v>
      </c>
      <c r="CD205" s="87" t="e">
        <f t="array" aca="1" ref="CD205" ca="1">IF(CD204=0,0,MIN(IF(CD$7:CD$109&gt;CD204,CD$7:CD$109,"")))</f>
        <v>#N/A</v>
      </c>
      <c r="CE205" s="87" t="e">
        <f t="array" aca="1" ref="CE205" ca="1">IF(CE204=0,0,MIN(IF(CE$7:CE$109&gt;CE204,CE$7:CE$109,"")))</f>
        <v>#REF!</v>
      </c>
      <c r="CF205" s="87" t="e">
        <f t="array" aca="1" ref="CF205" ca="1">IF(CF204=0,0,MIN(IF(CF$7:CF$109&gt;CF204,CF$7:CF$109,"")))</f>
        <v>#REF!</v>
      </c>
      <c r="CG205" s="87" t="e">
        <f t="array" aca="1" ref="CG205" ca="1">IF(CG204=0,0,MIN(IF(CG$7:CG$109&gt;CG204,CG$7:CG$109,"")))</f>
        <v>#REF!</v>
      </c>
      <c r="CH205" s="87" t="e">
        <f t="array" aca="1" ref="CH205" ca="1">IF(CH204=0,0,MIN(IF(CH$7:CH$109&gt;CH204,CH$7:CH$109,"")))</f>
        <v>#REF!</v>
      </c>
      <c r="CI205" s="87" t="e">
        <f t="array" aca="1" ref="CI205" ca="1">IF(CI204=0,0,MIN(IF(CI$7:CI$109&gt;CI204,CI$7:CI$109,"")))</f>
        <v>#REF!</v>
      </c>
      <c r="CJ205" s="87" t="e">
        <f t="array" aca="1" ref="CJ205" ca="1">IF(CJ204=0,0,MIN(IF(CJ$7:CJ$109&gt;CJ204,CJ$7:CJ$109,"")))</f>
        <v>#REF!</v>
      </c>
      <c r="CK205" s="87" t="e">
        <f t="array" aca="1" ref="CK205" ca="1">IF(CK204=0,0,MIN(IF(CK$7:CK$109&gt;CK204,CK$7:CK$109,"")))</f>
        <v>#REF!</v>
      </c>
      <c r="CL205" s="87" t="e">
        <f t="array" aca="1" ref="CL205" ca="1">IF(CL204=0,0,MIN(IF(CL$7:CL$109&gt;CL204,CL$7:CL$109,"")))</f>
        <v>#REF!</v>
      </c>
      <c r="CM205" s="87" t="e">
        <f t="array" aca="1" ref="CM205" ca="1">IF(CM204=0,0,MIN(IF(CM$7:CM$109&gt;CM204,CM$7:CM$109,"")))</f>
        <v>#REF!</v>
      </c>
      <c r="CN205" s="87" t="e">
        <f t="array" aca="1" ref="CN205" ca="1">IF(CN204=0,0,MIN(IF(CN$7:CN$109&gt;CN204,CN$7:CN$109,"")))</f>
        <v>#REF!</v>
      </c>
      <c r="CO205" s="87" t="e">
        <f t="array" aca="1" ref="CO205" ca="1">IF(CO204=0,0,MIN(IF(CO$7:CO$109&gt;CO204,CO$7:CO$109,"")))</f>
        <v>#REF!</v>
      </c>
      <c r="CP205" s="87" t="e">
        <f t="array" aca="1" ref="CP205" ca="1">IF(CP204=0,0,MIN(IF(CP$7:CP$109&gt;CP204,CP$7:CP$109,"")))</f>
        <v>#REF!</v>
      </c>
      <c r="CQ205" s="87" t="e">
        <f t="array" aca="1" ref="CQ205" ca="1">IF(CQ204=0,0,MIN(IF(CQ$7:CQ$109&gt;CQ204,CQ$7:CQ$109,"")))</f>
        <v>#REF!</v>
      </c>
      <c r="CR205" s="87" t="e">
        <f t="array" aca="1" ref="CR205" ca="1">IF(CR204=0,0,MIN(IF(CR$7:CR$109&gt;CR204,CR$7:CR$109,"")))</f>
        <v>#REF!</v>
      </c>
      <c r="CS205" s="87" t="e">
        <f t="array" aca="1" ref="CS205" ca="1">IF(CS204=0,0,MIN(IF(CS$7:CS$109&gt;CS204,CS$7:CS$109,"")))</f>
        <v>#REF!</v>
      </c>
      <c r="CT205" s="87" t="e">
        <f t="array" aca="1" ref="CT205" ca="1">IF(CT204=0,0,MIN(IF(CT$7:CT$109&gt;CT204,CT$7:CT$109,"")))</f>
        <v>#REF!</v>
      </c>
      <c r="CU205" s="87" t="e">
        <f t="array" aca="1" ref="CU205" ca="1">IF(CU204=0,0,MIN(IF(CU$7:CU$109&gt;CU204,CU$7:CU$109,"")))</f>
        <v>#REF!</v>
      </c>
      <c r="CV205" s="87" t="e">
        <f t="array" aca="1" ref="CV205" ca="1">IF(CV204=0,0,MIN(IF(CV$7:CV$109&gt;CV204,CV$7:CV$109,"")))</f>
        <v>#REF!</v>
      </c>
      <c r="CW205" s="87" t="e">
        <f t="array" aca="1" ref="CW205" ca="1">IF(CW204=0,0,MIN(IF(CW$7:CW$109&gt;CW204,CW$7:CW$109,"")))</f>
        <v>#REF!</v>
      </c>
      <c r="DC205" s="87" t="e">
        <f t="shared" ca="1" si="916"/>
        <v>#VALUE!</v>
      </c>
      <c r="DD205" s="87" t="e">
        <f t="shared" ca="1" si="917"/>
        <v>#VALUE!</v>
      </c>
      <c r="DE205" s="87" t="e">
        <f t="shared" ca="1" si="918"/>
        <v>#VALUE!</v>
      </c>
      <c r="DF205" s="87" t="e">
        <f t="shared" ca="1" si="919"/>
        <v>#VALUE!</v>
      </c>
      <c r="DG205" s="87" t="e">
        <f t="shared" ca="1" si="920"/>
        <v>#VALUE!</v>
      </c>
      <c r="DH205" s="87" t="e">
        <f t="shared" ca="1" si="921"/>
        <v>#VALUE!</v>
      </c>
      <c r="DI205" s="87" t="e">
        <f t="shared" ca="1" si="922"/>
        <v>#VALUE!</v>
      </c>
      <c r="DJ205" s="87" t="e">
        <f t="shared" ca="1" si="923"/>
        <v>#VALUE!</v>
      </c>
      <c r="DK205" s="87" t="e">
        <f t="shared" ca="1" si="924"/>
        <v>#VALUE!</v>
      </c>
      <c r="DL205" s="87" t="e">
        <f t="shared" ca="1" si="925"/>
        <v>#VALUE!</v>
      </c>
      <c r="DM205" s="87" t="e">
        <f t="shared" ca="1" si="926"/>
        <v>#VALUE!</v>
      </c>
      <c r="DN205" s="87" t="e">
        <f t="shared" ca="1" si="927"/>
        <v>#VALUE!</v>
      </c>
      <c r="DO205" s="87" t="e">
        <f t="shared" ca="1" si="928"/>
        <v>#VALUE!</v>
      </c>
      <c r="DP205" s="87" t="e">
        <f t="shared" ca="1" si="929"/>
        <v>#VALUE!</v>
      </c>
      <c r="DQ205" s="87" t="e">
        <f t="shared" ca="1" si="930"/>
        <v>#VALUE!</v>
      </c>
      <c r="DR205" s="87" t="e">
        <f t="shared" ca="1" si="931"/>
        <v>#VALUE!</v>
      </c>
      <c r="DS205" s="87" t="e">
        <f t="shared" ca="1" si="932"/>
        <v>#VALUE!</v>
      </c>
      <c r="DT205" s="87" t="e">
        <f t="shared" ca="1" si="933"/>
        <v>#VALUE!</v>
      </c>
      <c r="DU205" s="87" t="e">
        <f t="shared" ca="1" si="934"/>
        <v>#VALUE!</v>
      </c>
      <c r="DV205" s="87" t="e">
        <f t="shared" ca="1" si="935"/>
        <v>#VALUE!</v>
      </c>
      <c r="DW205" s="87" t="e">
        <f t="shared" ca="1" si="936"/>
        <v>#VALUE!</v>
      </c>
      <c r="DY205" s="87" t="e">
        <f t="shared" ca="1" si="937"/>
        <v>#VALUE!</v>
      </c>
      <c r="DZ205" s="87" t="e">
        <f t="shared" ca="1" si="938"/>
        <v>#VALUE!</v>
      </c>
      <c r="EA205" s="87" t="e">
        <f t="shared" ca="1" si="939"/>
        <v>#VALUE!</v>
      </c>
      <c r="EB205" s="87" t="e">
        <f t="shared" ca="1" si="940"/>
        <v>#VALUE!</v>
      </c>
      <c r="EC205" s="87" t="e">
        <f t="shared" ca="1" si="941"/>
        <v>#VALUE!</v>
      </c>
      <c r="ED205" s="87" t="e">
        <f t="shared" ca="1" si="942"/>
        <v>#VALUE!</v>
      </c>
      <c r="EE205" s="87" t="e">
        <f t="shared" ca="1" si="943"/>
        <v>#VALUE!</v>
      </c>
      <c r="EF205" s="87" t="e">
        <f t="shared" ca="1" si="944"/>
        <v>#VALUE!</v>
      </c>
      <c r="EG205" s="87" t="e">
        <f t="shared" ca="1" si="945"/>
        <v>#VALUE!</v>
      </c>
      <c r="EH205" s="87" t="e">
        <f t="shared" ca="1" si="946"/>
        <v>#VALUE!</v>
      </c>
      <c r="EI205" s="87" t="e">
        <f t="shared" ca="1" si="947"/>
        <v>#VALUE!</v>
      </c>
      <c r="EJ205" s="87" t="e">
        <f t="shared" ca="1" si="948"/>
        <v>#VALUE!</v>
      </c>
      <c r="EK205" s="87" t="e">
        <f t="shared" ca="1" si="949"/>
        <v>#VALUE!</v>
      </c>
      <c r="EL205" s="87" t="e">
        <f t="shared" ca="1" si="950"/>
        <v>#VALUE!</v>
      </c>
      <c r="EM205" s="87" t="e">
        <f t="shared" ca="1" si="951"/>
        <v>#VALUE!</v>
      </c>
      <c r="EN205" s="87" t="e">
        <f t="shared" ca="1" si="952"/>
        <v>#VALUE!</v>
      </c>
      <c r="EO205" s="87" t="e">
        <f t="shared" ca="1" si="953"/>
        <v>#VALUE!</v>
      </c>
      <c r="EP205" s="87" t="e">
        <f t="shared" ca="1" si="954"/>
        <v>#VALUE!</v>
      </c>
      <c r="EQ205" s="87" t="e">
        <f t="shared" ca="1" si="955"/>
        <v>#VALUE!</v>
      </c>
      <c r="ER205" s="87" t="e">
        <f t="shared" ca="1" si="956"/>
        <v>#VALUE!</v>
      </c>
      <c r="ES205" s="87" t="e">
        <f t="shared" ca="1" si="957"/>
        <v>#VALUE!</v>
      </c>
      <c r="EU205" s="87" t="e">
        <f t="shared" ca="1" si="958"/>
        <v>#VALUE!</v>
      </c>
      <c r="EV205" s="87" t="e">
        <f t="shared" ca="1" si="959"/>
        <v>#VALUE!</v>
      </c>
      <c r="EW205" s="87" t="e">
        <f t="shared" ca="1" si="960"/>
        <v>#VALUE!</v>
      </c>
      <c r="EX205" s="87" t="e">
        <f t="shared" ca="1" si="961"/>
        <v>#VALUE!</v>
      </c>
      <c r="EY205" s="87" t="e">
        <f t="shared" ca="1" si="962"/>
        <v>#VALUE!</v>
      </c>
      <c r="EZ205" s="87" t="e">
        <f t="shared" ca="1" si="963"/>
        <v>#VALUE!</v>
      </c>
      <c r="FA205" s="87" t="e">
        <f t="shared" ca="1" si="964"/>
        <v>#VALUE!</v>
      </c>
      <c r="FB205" s="87" t="e">
        <f t="shared" ca="1" si="965"/>
        <v>#VALUE!</v>
      </c>
      <c r="FC205" s="87" t="e">
        <f t="shared" ca="1" si="966"/>
        <v>#VALUE!</v>
      </c>
      <c r="FD205" s="87" t="e">
        <f t="shared" ca="1" si="967"/>
        <v>#VALUE!</v>
      </c>
      <c r="FE205" s="87" t="e">
        <f t="shared" ca="1" si="968"/>
        <v>#VALUE!</v>
      </c>
      <c r="FF205" s="87" t="e">
        <f t="shared" ca="1" si="969"/>
        <v>#VALUE!</v>
      </c>
      <c r="FG205" s="87" t="e">
        <f t="shared" ca="1" si="970"/>
        <v>#VALUE!</v>
      </c>
      <c r="FH205" s="87" t="e">
        <f t="shared" ca="1" si="971"/>
        <v>#VALUE!</v>
      </c>
      <c r="FI205" s="87" t="e">
        <f t="shared" ca="1" si="972"/>
        <v>#VALUE!</v>
      </c>
      <c r="FJ205" s="87" t="e">
        <f t="shared" ca="1" si="973"/>
        <v>#VALUE!</v>
      </c>
      <c r="FK205" s="87" t="e">
        <f t="shared" ca="1" si="974"/>
        <v>#VALUE!</v>
      </c>
      <c r="FL205" s="87" t="e">
        <f t="shared" ca="1" si="975"/>
        <v>#VALUE!</v>
      </c>
      <c r="FM205" s="87" t="e">
        <f t="shared" ca="1" si="976"/>
        <v>#VALUE!</v>
      </c>
      <c r="FN205" s="87" t="e">
        <f t="shared" ca="1" si="977"/>
        <v>#VALUE!</v>
      </c>
      <c r="FO205" s="87" t="e">
        <f t="shared" ca="1" si="978"/>
        <v>#VALUE!</v>
      </c>
    </row>
    <row r="206" spans="1:171" x14ac:dyDescent="0.25">
      <c r="A206" s="87">
        <f t="shared" si="789"/>
        <v>197</v>
      </c>
      <c r="B206" s="87" t="e">
        <f t="shared" ca="1" si="981"/>
        <v>#N/A</v>
      </c>
      <c r="C206" s="87" t="e">
        <f t="shared" ca="1" si="982"/>
        <v>#REF!</v>
      </c>
      <c r="D206" s="87" t="e">
        <f t="shared" ca="1" si="983"/>
        <v>#REF!</v>
      </c>
      <c r="E206" s="87" t="e">
        <f t="shared" ca="1" si="984"/>
        <v>#REF!</v>
      </c>
      <c r="F206" s="87" t="e">
        <f t="shared" ca="1" si="985"/>
        <v>#REF!</v>
      </c>
      <c r="G206" s="87" t="e">
        <f t="shared" ca="1" si="986"/>
        <v>#REF!</v>
      </c>
      <c r="H206" s="87" t="e">
        <f t="shared" ca="1" si="987"/>
        <v>#REF!</v>
      </c>
      <c r="I206" s="87" t="e">
        <f t="shared" ca="1" si="988"/>
        <v>#REF!</v>
      </c>
      <c r="J206" s="87" t="e">
        <f t="shared" ca="1" si="989"/>
        <v>#REF!</v>
      </c>
      <c r="K206" s="87" t="e">
        <f t="shared" ca="1" si="990"/>
        <v>#REF!</v>
      </c>
      <c r="L206" s="87" t="e">
        <f t="shared" ca="1" si="991"/>
        <v>#REF!</v>
      </c>
      <c r="M206" s="87" t="e">
        <f t="shared" ca="1" si="992"/>
        <v>#REF!</v>
      </c>
      <c r="N206" s="87" t="e">
        <f t="shared" ca="1" si="993"/>
        <v>#REF!</v>
      </c>
      <c r="O206" s="87" t="e">
        <f t="shared" ca="1" si="994"/>
        <v>#REF!</v>
      </c>
      <c r="P206" s="87" t="e">
        <f t="shared" ca="1" si="995"/>
        <v>#REF!</v>
      </c>
      <c r="Q206" s="87" t="e">
        <f t="shared" ca="1" si="996"/>
        <v>#REF!</v>
      </c>
      <c r="R206" s="87" t="e">
        <f t="shared" ca="1" si="996"/>
        <v>#REF!</v>
      </c>
      <c r="S206" s="87" t="e">
        <f t="shared" ca="1" si="996"/>
        <v>#REF!</v>
      </c>
      <c r="T206" s="87" t="e">
        <f t="shared" ca="1" si="996"/>
        <v>#REF!</v>
      </c>
      <c r="U206" s="87" t="e">
        <f t="shared" ca="1" si="996"/>
        <v>#REF!</v>
      </c>
      <c r="X206" s="87">
        <f ca="1">Ranking!B202</f>
        <v>0</v>
      </c>
      <c r="Y206" s="87" t="e">
        <f ca="1">IF(AH206=0,0,Ranking!C202)</f>
        <v>#VALUE!</v>
      </c>
      <c r="Z206" s="91">
        <f ca="1">Ranking!G202</f>
        <v>0</v>
      </c>
      <c r="AA206" s="87" t="e">
        <f ca="1">MCA!ES205</f>
        <v>#REF!</v>
      </c>
      <c r="AB206" s="87">
        <f ca="1">MCA!ET205</f>
        <v>0</v>
      </c>
      <c r="AC206" s="87">
        <f ca="1">MCA!EU205</f>
        <v>0</v>
      </c>
      <c r="AD206" s="87" t="e">
        <f ca="1">INDEX('MCA-INPUT'!$C$22:$C$25,MATCH(AC206,$W$376:$W$379,0),1)</f>
        <v>#N/A</v>
      </c>
      <c r="AE206" s="87" t="e">
        <f t="shared" ca="1" si="889"/>
        <v>#VALUE!</v>
      </c>
      <c r="AF206" s="87">
        <f ca="1">MATCH(AB206,$AB$7:AB206,0)</f>
        <v>1</v>
      </c>
      <c r="AG206" s="87" t="str">
        <f t="shared" ca="1" si="890"/>
        <v>00</v>
      </c>
      <c r="AH206" s="87" t="e">
        <f t="shared" ca="1" si="891"/>
        <v>#VALUE!</v>
      </c>
      <c r="AI206" s="87" t="e">
        <f t="shared" ca="1" si="912"/>
        <v>#VALUE!</v>
      </c>
      <c r="AK206" s="87" t="e">
        <f t="shared" ca="1" si="892"/>
        <v>#VALUE!</v>
      </c>
      <c r="AL206" s="87" t="e">
        <f t="shared" ca="1" si="913"/>
        <v>#VALUE!</v>
      </c>
      <c r="AM206" s="87" t="e">
        <f t="shared" ca="1" si="893"/>
        <v>#VALUE!</v>
      </c>
      <c r="AN206" s="87" t="e">
        <f t="shared" ref="AN206:BA206" ca="1" si="1005">IF(AM206&gt;0,2,IF($AL206&lt;=AN$5,1,0))</f>
        <v>#VALUE!</v>
      </c>
      <c r="AO206" s="87" t="e">
        <f t="shared" ca="1" si="1005"/>
        <v>#VALUE!</v>
      </c>
      <c r="AP206" s="87" t="e">
        <f t="shared" ca="1" si="1005"/>
        <v>#VALUE!</v>
      </c>
      <c r="AQ206" s="87" t="e">
        <f t="shared" ca="1" si="1005"/>
        <v>#VALUE!</v>
      </c>
      <c r="AR206" s="87" t="e">
        <f t="shared" ca="1" si="1005"/>
        <v>#VALUE!</v>
      </c>
      <c r="AS206" s="87" t="e">
        <f t="shared" ca="1" si="1005"/>
        <v>#VALUE!</v>
      </c>
      <c r="AT206" s="87" t="e">
        <f t="shared" ca="1" si="1005"/>
        <v>#VALUE!</v>
      </c>
      <c r="AU206" s="87" t="e">
        <f t="shared" ca="1" si="1005"/>
        <v>#VALUE!</v>
      </c>
      <c r="AV206" s="87" t="e">
        <f t="shared" ca="1" si="1005"/>
        <v>#VALUE!</v>
      </c>
      <c r="AW206" s="87" t="e">
        <f t="shared" ca="1" si="1005"/>
        <v>#VALUE!</v>
      </c>
      <c r="AX206" s="87" t="e">
        <f t="shared" ca="1" si="1005"/>
        <v>#VALUE!</v>
      </c>
      <c r="AY206" s="87" t="e">
        <f t="shared" ca="1" si="1005"/>
        <v>#VALUE!</v>
      </c>
      <c r="AZ206" s="87" t="e">
        <f t="shared" ca="1" si="1005"/>
        <v>#VALUE!</v>
      </c>
      <c r="BA206" s="87" t="e">
        <f t="shared" ca="1" si="1005"/>
        <v>#VALUE!</v>
      </c>
      <c r="BB206" s="87" t="e">
        <f t="shared" ref="BB206:BF206" ca="1" si="1006">IF(BA206&gt;0,2,IF($AL206&lt;=BB$5,1,0))</f>
        <v>#VALUE!</v>
      </c>
      <c r="BC206" s="87" t="e">
        <f t="shared" ca="1" si="1006"/>
        <v>#VALUE!</v>
      </c>
      <c r="BD206" s="87" t="e">
        <f t="shared" ca="1" si="1006"/>
        <v>#VALUE!</v>
      </c>
      <c r="BE206" s="87" t="e">
        <f t="shared" ca="1" si="1006"/>
        <v>#VALUE!</v>
      </c>
      <c r="BF206" s="87" t="e">
        <f t="shared" ca="1" si="1006"/>
        <v>#VALUE!</v>
      </c>
      <c r="BH206" s="87" t="e">
        <f t="shared" ca="1" si="896"/>
        <v>#VALUE!</v>
      </c>
      <c r="BI206" s="87" t="e">
        <f t="shared" ca="1" si="897"/>
        <v>#VALUE!</v>
      </c>
      <c r="BJ206" s="87" t="e">
        <f t="shared" ca="1" si="898"/>
        <v>#VALUE!</v>
      </c>
      <c r="BK206" s="87" t="e">
        <f t="shared" ca="1" si="899"/>
        <v>#VALUE!</v>
      </c>
      <c r="BL206" s="87" t="e">
        <f t="shared" ca="1" si="900"/>
        <v>#VALUE!</v>
      </c>
      <c r="BM206" s="87" t="e">
        <f t="shared" ca="1" si="901"/>
        <v>#VALUE!</v>
      </c>
      <c r="BN206" s="87" t="e">
        <f t="shared" ca="1" si="902"/>
        <v>#VALUE!</v>
      </c>
      <c r="BO206" s="87" t="e">
        <f t="shared" ca="1" si="903"/>
        <v>#VALUE!</v>
      </c>
      <c r="BP206" s="87" t="e">
        <f t="shared" ca="1" si="904"/>
        <v>#VALUE!</v>
      </c>
      <c r="BQ206" s="87" t="e">
        <f t="shared" ca="1" si="905"/>
        <v>#VALUE!</v>
      </c>
      <c r="BR206" s="87" t="e">
        <f t="shared" ca="1" si="906"/>
        <v>#VALUE!</v>
      </c>
      <c r="BS206" s="87" t="e">
        <f t="shared" ca="1" si="907"/>
        <v>#VALUE!</v>
      </c>
      <c r="BT206" s="87" t="e">
        <f t="shared" ca="1" si="908"/>
        <v>#VALUE!</v>
      </c>
      <c r="BU206" s="87" t="e">
        <f t="shared" ca="1" si="909"/>
        <v>#VALUE!</v>
      </c>
      <c r="BV206" s="87" t="e">
        <f t="shared" ca="1" si="910"/>
        <v>#VALUE!</v>
      </c>
      <c r="BW206" s="87" t="e">
        <f t="shared" ca="1" si="911"/>
        <v>#VALUE!</v>
      </c>
      <c r="BX206" s="87" t="e">
        <f t="shared" ca="1" si="911"/>
        <v>#VALUE!</v>
      </c>
      <c r="BY206" s="87" t="e">
        <f t="shared" ca="1" si="911"/>
        <v>#VALUE!</v>
      </c>
      <c r="BZ206" s="87" t="e">
        <f t="shared" ca="1" si="911"/>
        <v>#VALUE!</v>
      </c>
      <c r="CA206" s="87" t="e">
        <f t="shared" ca="1" si="911"/>
        <v>#VALUE!</v>
      </c>
      <c r="CD206" s="87" t="e">
        <f t="array" aca="1" ref="CD206" ca="1">IF(CD205=0,0,MIN(IF(CD$7:CD$109&gt;CD205,CD$7:CD$109,"")))</f>
        <v>#N/A</v>
      </c>
      <c r="CE206" s="87" t="e">
        <f t="array" aca="1" ref="CE206" ca="1">IF(CE205=0,0,MIN(IF(CE$7:CE$109&gt;CE205,CE$7:CE$109,"")))</f>
        <v>#REF!</v>
      </c>
      <c r="CF206" s="87" t="e">
        <f t="array" aca="1" ref="CF206" ca="1">IF(CF205=0,0,MIN(IF(CF$7:CF$109&gt;CF205,CF$7:CF$109,"")))</f>
        <v>#REF!</v>
      </c>
      <c r="CG206" s="87" t="e">
        <f t="array" aca="1" ref="CG206" ca="1">IF(CG205=0,0,MIN(IF(CG$7:CG$109&gt;CG205,CG$7:CG$109,"")))</f>
        <v>#REF!</v>
      </c>
      <c r="CH206" s="87" t="e">
        <f t="array" aca="1" ref="CH206" ca="1">IF(CH205=0,0,MIN(IF(CH$7:CH$109&gt;CH205,CH$7:CH$109,"")))</f>
        <v>#REF!</v>
      </c>
      <c r="CI206" s="87" t="e">
        <f t="array" aca="1" ref="CI206" ca="1">IF(CI205=0,0,MIN(IF(CI$7:CI$109&gt;CI205,CI$7:CI$109,"")))</f>
        <v>#REF!</v>
      </c>
      <c r="CJ206" s="87" t="e">
        <f t="array" aca="1" ref="CJ206" ca="1">IF(CJ205=0,0,MIN(IF(CJ$7:CJ$109&gt;CJ205,CJ$7:CJ$109,"")))</f>
        <v>#REF!</v>
      </c>
      <c r="CK206" s="87" t="e">
        <f t="array" aca="1" ref="CK206" ca="1">IF(CK205=0,0,MIN(IF(CK$7:CK$109&gt;CK205,CK$7:CK$109,"")))</f>
        <v>#REF!</v>
      </c>
      <c r="CL206" s="87" t="e">
        <f t="array" aca="1" ref="CL206" ca="1">IF(CL205=0,0,MIN(IF(CL$7:CL$109&gt;CL205,CL$7:CL$109,"")))</f>
        <v>#REF!</v>
      </c>
      <c r="CM206" s="87" t="e">
        <f t="array" aca="1" ref="CM206" ca="1">IF(CM205=0,0,MIN(IF(CM$7:CM$109&gt;CM205,CM$7:CM$109,"")))</f>
        <v>#REF!</v>
      </c>
      <c r="CN206" s="87" t="e">
        <f t="array" aca="1" ref="CN206" ca="1">IF(CN205=0,0,MIN(IF(CN$7:CN$109&gt;CN205,CN$7:CN$109,"")))</f>
        <v>#REF!</v>
      </c>
      <c r="CO206" s="87" t="e">
        <f t="array" aca="1" ref="CO206" ca="1">IF(CO205=0,0,MIN(IF(CO$7:CO$109&gt;CO205,CO$7:CO$109,"")))</f>
        <v>#REF!</v>
      </c>
      <c r="CP206" s="87" t="e">
        <f t="array" aca="1" ref="CP206" ca="1">IF(CP205=0,0,MIN(IF(CP$7:CP$109&gt;CP205,CP$7:CP$109,"")))</f>
        <v>#REF!</v>
      </c>
      <c r="CQ206" s="87" t="e">
        <f t="array" aca="1" ref="CQ206" ca="1">IF(CQ205=0,0,MIN(IF(CQ$7:CQ$109&gt;CQ205,CQ$7:CQ$109,"")))</f>
        <v>#REF!</v>
      </c>
      <c r="CR206" s="87" t="e">
        <f t="array" aca="1" ref="CR206" ca="1">IF(CR205=0,0,MIN(IF(CR$7:CR$109&gt;CR205,CR$7:CR$109,"")))</f>
        <v>#REF!</v>
      </c>
      <c r="CS206" s="87" t="e">
        <f t="array" aca="1" ref="CS206" ca="1">IF(CS205=0,0,MIN(IF(CS$7:CS$109&gt;CS205,CS$7:CS$109,"")))</f>
        <v>#REF!</v>
      </c>
      <c r="CT206" s="87" t="e">
        <f t="array" aca="1" ref="CT206" ca="1">IF(CT205=0,0,MIN(IF(CT$7:CT$109&gt;CT205,CT$7:CT$109,"")))</f>
        <v>#REF!</v>
      </c>
      <c r="CU206" s="87" t="e">
        <f t="array" aca="1" ref="CU206" ca="1">IF(CU205=0,0,MIN(IF(CU$7:CU$109&gt;CU205,CU$7:CU$109,"")))</f>
        <v>#REF!</v>
      </c>
      <c r="CV206" s="87" t="e">
        <f t="array" aca="1" ref="CV206" ca="1">IF(CV205=0,0,MIN(IF(CV$7:CV$109&gt;CV205,CV$7:CV$109,"")))</f>
        <v>#REF!</v>
      </c>
      <c r="CW206" s="87" t="e">
        <f t="array" aca="1" ref="CW206" ca="1">IF(CW205=0,0,MIN(IF(CW$7:CW$109&gt;CW205,CW$7:CW$109,"")))</f>
        <v>#REF!</v>
      </c>
      <c r="DC206" s="87" t="e">
        <f t="shared" ca="1" si="916"/>
        <v>#VALUE!</v>
      </c>
      <c r="DD206" s="87" t="e">
        <f t="shared" ca="1" si="917"/>
        <v>#VALUE!</v>
      </c>
      <c r="DE206" s="87" t="e">
        <f t="shared" ca="1" si="918"/>
        <v>#VALUE!</v>
      </c>
      <c r="DF206" s="87" t="e">
        <f t="shared" ca="1" si="919"/>
        <v>#VALUE!</v>
      </c>
      <c r="DG206" s="87" t="e">
        <f t="shared" ca="1" si="920"/>
        <v>#VALUE!</v>
      </c>
      <c r="DH206" s="87" t="e">
        <f t="shared" ca="1" si="921"/>
        <v>#VALUE!</v>
      </c>
      <c r="DI206" s="87" t="e">
        <f t="shared" ca="1" si="922"/>
        <v>#VALUE!</v>
      </c>
      <c r="DJ206" s="87" t="e">
        <f t="shared" ca="1" si="923"/>
        <v>#VALUE!</v>
      </c>
      <c r="DK206" s="87" t="e">
        <f t="shared" ca="1" si="924"/>
        <v>#VALUE!</v>
      </c>
      <c r="DL206" s="87" t="e">
        <f t="shared" ca="1" si="925"/>
        <v>#VALUE!</v>
      </c>
      <c r="DM206" s="87" t="e">
        <f t="shared" ca="1" si="926"/>
        <v>#VALUE!</v>
      </c>
      <c r="DN206" s="87" t="e">
        <f t="shared" ca="1" si="927"/>
        <v>#VALUE!</v>
      </c>
      <c r="DO206" s="87" t="e">
        <f t="shared" ca="1" si="928"/>
        <v>#VALUE!</v>
      </c>
      <c r="DP206" s="87" t="e">
        <f t="shared" ca="1" si="929"/>
        <v>#VALUE!</v>
      </c>
      <c r="DQ206" s="87" t="e">
        <f t="shared" ca="1" si="930"/>
        <v>#VALUE!</v>
      </c>
      <c r="DR206" s="87" t="e">
        <f t="shared" ca="1" si="931"/>
        <v>#VALUE!</v>
      </c>
      <c r="DS206" s="87" t="e">
        <f t="shared" ca="1" si="932"/>
        <v>#VALUE!</v>
      </c>
      <c r="DT206" s="87" t="e">
        <f t="shared" ca="1" si="933"/>
        <v>#VALUE!</v>
      </c>
      <c r="DU206" s="87" t="e">
        <f t="shared" ca="1" si="934"/>
        <v>#VALUE!</v>
      </c>
      <c r="DV206" s="87" t="e">
        <f t="shared" ca="1" si="935"/>
        <v>#VALUE!</v>
      </c>
      <c r="DW206" s="87" t="e">
        <f t="shared" ca="1" si="936"/>
        <v>#VALUE!</v>
      </c>
      <c r="DY206" s="87" t="e">
        <f t="shared" ca="1" si="937"/>
        <v>#VALUE!</v>
      </c>
      <c r="DZ206" s="87" t="e">
        <f t="shared" ca="1" si="938"/>
        <v>#VALUE!</v>
      </c>
      <c r="EA206" s="87" t="e">
        <f t="shared" ca="1" si="939"/>
        <v>#VALUE!</v>
      </c>
      <c r="EB206" s="87" t="e">
        <f t="shared" ca="1" si="940"/>
        <v>#VALUE!</v>
      </c>
      <c r="EC206" s="87" t="e">
        <f t="shared" ca="1" si="941"/>
        <v>#VALUE!</v>
      </c>
      <c r="ED206" s="87" t="e">
        <f t="shared" ca="1" si="942"/>
        <v>#VALUE!</v>
      </c>
      <c r="EE206" s="87" t="e">
        <f t="shared" ca="1" si="943"/>
        <v>#VALUE!</v>
      </c>
      <c r="EF206" s="87" t="e">
        <f t="shared" ca="1" si="944"/>
        <v>#VALUE!</v>
      </c>
      <c r="EG206" s="87" t="e">
        <f t="shared" ca="1" si="945"/>
        <v>#VALUE!</v>
      </c>
      <c r="EH206" s="87" t="e">
        <f t="shared" ca="1" si="946"/>
        <v>#VALUE!</v>
      </c>
      <c r="EI206" s="87" t="e">
        <f t="shared" ca="1" si="947"/>
        <v>#VALUE!</v>
      </c>
      <c r="EJ206" s="87" t="e">
        <f t="shared" ca="1" si="948"/>
        <v>#VALUE!</v>
      </c>
      <c r="EK206" s="87" t="e">
        <f t="shared" ca="1" si="949"/>
        <v>#VALUE!</v>
      </c>
      <c r="EL206" s="87" t="e">
        <f t="shared" ca="1" si="950"/>
        <v>#VALUE!</v>
      </c>
      <c r="EM206" s="87" t="e">
        <f t="shared" ca="1" si="951"/>
        <v>#VALUE!</v>
      </c>
      <c r="EN206" s="87" t="e">
        <f t="shared" ca="1" si="952"/>
        <v>#VALUE!</v>
      </c>
      <c r="EO206" s="87" t="e">
        <f t="shared" ca="1" si="953"/>
        <v>#VALUE!</v>
      </c>
      <c r="EP206" s="87" t="e">
        <f t="shared" ca="1" si="954"/>
        <v>#VALUE!</v>
      </c>
      <c r="EQ206" s="87" t="e">
        <f t="shared" ca="1" si="955"/>
        <v>#VALUE!</v>
      </c>
      <c r="ER206" s="87" t="e">
        <f t="shared" ca="1" si="956"/>
        <v>#VALUE!</v>
      </c>
      <c r="ES206" s="87" t="e">
        <f t="shared" ca="1" si="957"/>
        <v>#VALUE!</v>
      </c>
      <c r="EU206" s="87" t="e">
        <f t="shared" ca="1" si="958"/>
        <v>#VALUE!</v>
      </c>
      <c r="EV206" s="87" t="e">
        <f t="shared" ca="1" si="959"/>
        <v>#VALUE!</v>
      </c>
      <c r="EW206" s="87" t="e">
        <f t="shared" ca="1" si="960"/>
        <v>#VALUE!</v>
      </c>
      <c r="EX206" s="87" t="e">
        <f t="shared" ca="1" si="961"/>
        <v>#VALUE!</v>
      </c>
      <c r="EY206" s="87" t="e">
        <f t="shared" ca="1" si="962"/>
        <v>#VALUE!</v>
      </c>
      <c r="EZ206" s="87" t="e">
        <f t="shared" ca="1" si="963"/>
        <v>#VALUE!</v>
      </c>
      <c r="FA206" s="87" t="e">
        <f t="shared" ca="1" si="964"/>
        <v>#VALUE!</v>
      </c>
      <c r="FB206" s="87" t="e">
        <f t="shared" ca="1" si="965"/>
        <v>#VALUE!</v>
      </c>
      <c r="FC206" s="87" t="e">
        <f t="shared" ca="1" si="966"/>
        <v>#VALUE!</v>
      </c>
      <c r="FD206" s="87" t="e">
        <f t="shared" ca="1" si="967"/>
        <v>#VALUE!</v>
      </c>
      <c r="FE206" s="87" t="e">
        <f t="shared" ca="1" si="968"/>
        <v>#VALUE!</v>
      </c>
      <c r="FF206" s="87" t="e">
        <f t="shared" ca="1" si="969"/>
        <v>#VALUE!</v>
      </c>
      <c r="FG206" s="87" t="e">
        <f t="shared" ca="1" si="970"/>
        <v>#VALUE!</v>
      </c>
      <c r="FH206" s="87" t="e">
        <f t="shared" ca="1" si="971"/>
        <v>#VALUE!</v>
      </c>
      <c r="FI206" s="87" t="e">
        <f t="shared" ca="1" si="972"/>
        <v>#VALUE!</v>
      </c>
      <c r="FJ206" s="87" t="e">
        <f t="shared" ca="1" si="973"/>
        <v>#VALUE!</v>
      </c>
      <c r="FK206" s="87" t="e">
        <f t="shared" ca="1" si="974"/>
        <v>#VALUE!</v>
      </c>
      <c r="FL206" s="87" t="e">
        <f t="shared" ca="1" si="975"/>
        <v>#VALUE!</v>
      </c>
      <c r="FM206" s="87" t="e">
        <f t="shared" ca="1" si="976"/>
        <v>#VALUE!</v>
      </c>
      <c r="FN206" s="87" t="e">
        <f t="shared" ca="1" si="977"/>
        <v>#VALUE!</v>
      </c>
      <c r="FO206" s="87" t="e">
        <f t="shared" ca="1" si="978"/>
        <v>#VALUE!</v>
      </c>
    </row>
    <row r="207" spans="1:171" x14ac:dyDescent="0.25">
      <c r="A207" s="87">
        <f t="shared" si="789"/>
        <v>198</v>
      </c>
      <c r="B207" s="87" t="e">
        <f t="shared" ca="1" si="981"/>
        <v>#N/A</v>
      </c>
      <c r="C207" s="87" t="e">
        <f t="shared" ca="1" si="982"/>
        <v>#REF!</v>
      </c>
      <c r="D207" s="87" t="e">
        <f t="shared" ca="1" si="983"/>
        <v>#REF!</v>
      </c>
      <c r="E207" s="87" t="e">
        <f t="shared" ca="1" si="984"/>
        <v>#REF!</v>
      </c>
      <c r="F207" s="87" t="e">
        <f t="shared" ca="1" si="985"/>
        <v>#REF!</v>
      </c>
      <c r="G207" s="87" t="e">
        <f t="shared" ca="1" si="986"/>
        <v>#REF!</v>
      </c>
      <c r="H207" s="87" t="e">
        <f t="shared" ca="1" si="987"/>
        <v>#REF!</v>
      </c>
      <c r="I207" s="87" t="e">
        <f t="shared" ca="1" si="988"/>
        <v>#REF!</v>
      </c>
      <c r="J207" s="87" t="e">
        <f t="shared" ca="1" si="989"/>
        <v>#REF!</v>
      </c>
      <c r="K207" s="87" t="e">
        <f t="shared" ca="1" si="990"/>
        <v>#REF!</v>
      </c>
      <c r="L207" s="87" t="e">
        <f t="shared" ca="1" si="991"/>
        <v>#REF!</v>
      </c>
      <c r="M207" s="87" t="e">
        <f t="shared" ca="1" si="992"/>
        <v>#REF!</v>
      </c>
      <c r="N207" s="87" t="e">
        <f t="shared" ca="1" si="993"/>
        <v>#REF!</v>
      </c>
      <c r="O207" s="87" t="e">
        <f t="shared" ca="1" si="994"/>
        <v>#REF!</v>
      </c>
      <c r="P207" s="87" t="e">
        <f t="shared" ca="1" si="995"/>
        <v>#REF!</v>
      </c>
      <c r="Q207" s="87" t="e">
        <f t="shared" ca="1" si="996"/>
        <v>#REF!</v>
      </c>
      <c r="R207" s="87" t="e">
        <f t="shared" ca="1" si="996"/>
        <v>#REF!</v>
      </c>
      <c r="S207" s="87" t="e">
        <f t="shared" ca="1" si="996"/>
        <v>#REF!</v>
      </c>
      <c r="T207" s="87" t="e">
        <f t="shared" ca="1" si="996"/>
        <v>#REF!</v>
      </c>
      <c r="U207" s="87" t="e">
        <f t="shared" ca="1" si="996"/>
        <v>#REF!</v>
      </c>
      <c r="X207" s="87">
        <f ca="1">Ranking!B203</f>
        <v>0</v>
      </c>
      <c r="Y207" s="87" t="e">
        <f ca="1">IF(AH207=0,0,Ranking!C203)</f>
        <v>#VALUE!</v>
      </c>
      <c r="Z207" s="91">
        <f ca="1">Ranking!G203</f>
        <v>0</v>
      </c>
      <c r="AA207" s="87" t="e">
        <f ca="1">MCA!ES206</f>
        <v>#REF!</v>
      </c>
      <c r="AB207" s="87">
        <f ca="1">MCA!ET206</f>
        <v>0</v>
      </c>
      <c r="AC207" s="87">
        <f ca="1">MCA!EU206</f>
        <v>0</v>
      </c>
      <c r="AD207" s="87" t="e">
        <f ca="1">INDEX('MCA-INPUT'!$C$22:$C$25,MATCH(AC207,$W$376:$W$379,0),1)</f>
        <v>#N/A</v>
      </c>
      <c r="AE207" s="87" t="e">
        <f t="shared" ca="1" si="889"/>
        <v>#VALUE!</v>
      </c>
      <c r="AF207" s="87">
        <f ca="1">MATCH(AB207,$AB$7:AB207,0)</f>
        <v>1</v>
      </c>
      <c r="AG207" s="87" t="str">
        <f t="shared" ca="1" si="890"/>
        <v>00</v>
      </c>
      <c r="AH207" s="87" t="e">
        <f t="shared" ca="1" si="891"/>
        <v>#VALUE!</v>
      </c>
      <c r="AI207" s="87" t="e">
        <f t="shared" ca="1" si="912"/>
        <v>#VALUE!</v>
      </c>
      <c r="AK207" s="87" t="e">
        <f t="shared" ca="1" si="892"/>
        <v>#VALUE!</v>
      </c>
      <c r="AL207" s="87" t="e">
        <f t="shared" ca="1" si="913"/>
        <v>#VALUE!</v>
      </c>
      <c r="AM207" s="87" t="e">
        <f t="shared" ca="1" si="893"/>
        <v>#VALUE!</v>
      </c>
      <c r="AN207" s="87" t="e">
        <f t="shared" ref="AN207:BA207" ca="1" si="1007">IF(AM207&gt;0,2,IF($AL207&lt;=AN$5,1,0))</f>
        <v>#VALUE!</v>
      </c>
      <c r="AO207" s="87" t="e">
        <f t="shared" ca="1" si="1007"/>
        <v>#VALUE!</v>
      </c>
      <c r="AP207" s="87" t="e">
        <f t="shared" ca="1" si="1007"/>
        <v>#VALUE!</v>
      </c>
      <c r="AQ207" s="87" t="e">
        <f t="shared" ca="1" si="1007"/>
        <v>#VALUE!</v>
      </c>
      <c r="AR207" s="87" t="e">
        <f t="shared" ca="1" si="1007"/>
        <v>#VALUE!</v>
      </c>
      <c r="AS207" s="87" t="e">
        <f t="shared" ca="1" si="1007"/>
        <v>#VALUE!</v>
      </c>
      <c r="AT207" s="87" t="e">
        <f t="shared" ca="1" si="1007"/>
        <v>#VALUE!</v>
      </c>
      <c r="AU207" s="87" t="e">
        <f t="shared" ca="1" si="1007"/>
        <v>#VALUE!</v>
      </c>
      <c r="AV207" s="87" t="e">
        <f t="shared" ca="1" si="1007"/>
        <v>#VALUE!</v>
      </c>
      <c r="AW207" s="87" t="e">
        <f t="shared" ca="1" si="1007"/>
        <v>#VALUE!</v>
      </c>
      <c r="AX207" s="87" t="e">
        <f t="shared" ca="1" si="1007"/>
        <v>#VALUE!</v>
      </c>
      <c r="AY207" s="87" t="e">
        <f t="shared" ca="1" si="1007"/>
        <v>#VALUE!</v>
      </c>
      <c r="AZ207" s="87" t="e">
        <f t="shared" ca="1" si="1007"/>
        <v>#VALUE!</v>
      </c>
      <c r="BA207" s="87" t="e">
        <f t="shared" ca="1" si="1007"/>
        <v>#VALUE!</v>
      </c>
      <c r="BB207" s="87" t="e">
        <f t="shared" ref="BB207:BF207" ca="1" si="1008">IF(BA207&gt;0,2,IF($AL207&lt;=BB$5,1,0))</f>
        <v>#VALUE!</v>
      </c>
      <c r="BC207" s="87" t="e">
        <f t="shared" ca="1" si="1008"/>
        <v>#VALUE!</v>
      </c>
      <c r="BD207" s="87" t="e">
        <f t="shared" ca="1" si="1008"/>
        <v>#VALUE!</v>
      </c>
      <c r="BE207" s="87" t="e">
        <f t="shared" ca="1" si="1008"/>
        <v>#VALUE!</v>
      </c>
      <c r="BF207" s="87" t="e">
        <f t="shared" ca="1" si="1008"/>
        <v>#VALUE!</v>
      </c>
      <c r="BH207" s="87" t="e">
        <f t="shared" ca="1" si="896"/>
        <v>#VALUE!</v>
      </c>
      <c r="BI207" s="87" t="e">
        <f t="shared" ca="1" si="897"/>
        <v>#VALUE!</v>
      </c>
      <c r="BJ207" s="87" t="e">
        <f t="shared" ca="1" si="898"/>
        <v>#VALUE!</v>
      </c>
      <c r="BK207" s="87" t="e">
        <f t="shared" ca="1" si="899"/>
        <v>#VALUE!</v>
      </c>
      <c r="BL207" s="87" t="e">
        <f t="shared" ca="1" si="900"/>
        <v>#VALUE!</v>
      </c>
      <c r="BM207" s="87" t="e">
        <f t="shared" ca="1" si="901"/>
        <v>#VALUE!</v>
      </c>
      <c r="BN207" s="87" t="e">
        <f t="shared" ca="1" si="902"/>
        <v>#VALUE!</v>
      </c>
      <c r="BO207" s="87" t="e">
        <f t="shared" ca="1" si="903"/>
        <v>#VALUE!</v>
      </c>
      <c r="BP207" s="87" t="e">
        <f t="shared" ca="1" si="904"/>
        <v>#VALUE!</v>
      </c>
      <c r="BQ207" s="87" t="e">
        <f t="shared" ca="1" si="905"/>
        <v>#VALUE!</v>
      </c>
      <c r="BR207" s="87" t="e">
        <f t="shared" ca="1" si="906"/>
        <v>#VALUE!</v>
      </c>
      <c r="BS207" s="87" t="e">
        <f t="shared" ca="1" si="907"/>
        <v>#VALUE!</v>
      </c>
      <c r="BT207" s="87" t="e">
        <f t="shared" ca="1" si="908"/>
        <v>#VALUE!</v>
      </c>
      <c r="BU207" s="87" t="e">
        <f t="shared" ca="1" si="909"/>
        <v>#VALUE!</v>
      </c>
      <c r="BV207" s="87" t="e">
        <f t="shared" ca="1" si="910"/>
        <v>#VALUE!</v>
      </c>
      <c r="BW207" s="87" t="e">
        <f t="shared" ca="1" si="911"/>
        <v>#VALUE!</v>
      </c>
      <c r="BX207" s="87" t="e">
        <f t="shared" ca="1" si="911"/>
        <v>#VALUE!</v>
      </c>
      <c r="BY207" s="87" t="e">
        <f t="shared" ca="1" si="911"/>
        <v>#VALUE!</v>
      </c>
      <c r="BZ207" s="87" t="e">
        <f t="shared" ca="1" si="911"/>
        <v>#VALUE!</v>
      </c>
      <c r="CA207" s="87" t="e">
        <f t="shared" ca="1" si="911"/>
        <v>#VALUE!</v>
      </c>
      <c r="CD207" s="87" t="e">
        <f t="array" aca="1" ref="CD207" ca="1">IF(CD206=0,0,MIN(IF(CD$7:CD$109&gt;CD206,CD$7:CD$109,"")))</f>
        <v>#N/A</v>
      </c>
      <c r="CE207" s="87" t="e">
        <f t="array" aca="1" ref="CE207" ca="1">IF(CE206=0,0,MIN(IF(CE$7:CE$109&gt;CE206,CE$7:CE$109,"")))</f>
        <v>#REF!</v>
      </c>
      <c r="CF207" s="87" t="e">
        <f t="array" aca="1" ref="CF207" ca="1">IF(CF206=0,0,MIN(IF(CF$7:CF$109&gt;CF206,CF$7:CF$109,"")))</f>
        <v>#REF!</v>
      </c>
      <c r="CG207" s="87" t="e">
        <f t="array" aca="1" ref="CG207" ca="1">IF(CG206=0,0,MIN(IF(CG$7:CG$109&gt;CG206,CG$7:CG$109,"")))</f>
        <v>#REF!</v>
      </c>
      <c r="CH207" s="87" t="e">
        <f t="array" aca="1" ref="CH207" ca="1">IF(CH206=0,0,MIN(IF(CH$7:CH$109&gt;CH206,CH$7:CH$109,"")))</f>
        <v>#REF!</v>
      </c>
      <c r="CI207" s="87" t="e">
        <f t="array" aca="1" ref="CI207" ca="1">IF(CI206=0,0,MIN(IF(CI$7:CI$109&gt;CI206,CI$7:CI$109,"")))</f>
        <v>#REF!</v>
      </c>
      <c r="CJ207" s="87" t="e">
        <f t="array" aca="1" ref="CJ207" ca="1">IF(CJ206=0,0,MIN(IF(CJ$7:CJ$109&gt;CJ206,CJ$7:CJ$109,"")))</f>
        <v>#REF!</v>
      </c>
      <c r="CK207" s="87" t="e">
        <f t="array" aca="1" ref="CK207" ca="1">IF(CK206=0,0,MIN(IF(CK$7:CK$109&gt;CK206,CK$7:CK$109,"")))</f>
        <v>#REF!</v>
      </c>
      <c r="CL207" s="87" t="e">
        <f t="array" aca="1" ref="CL207" ca="1">IF(CL206=0,0,MIN(IF(CL$7:CL$109&gt;CL206,CL$7:CL$109,"")))</f>
        <v>#REF!</v>
      </c>
      <c r="CM207" s="87" t="e">
        <f t="array" aca="1" ref="CM207" ca="1">IF(CM206=0,0,MIN(IF(CM$7:CM$109&gt;CM206,CM$7:CM$109,"")))</f>
        <v>#REF!</v>
      </c>
      <c r="CN207" s="87" t="e">
        <f t="array" aca="1" ref="CN207" ca="1">IF(CN206=0,0,MIN(IF(CN$7:CN$109&gt;CN206,CN$7:CN$109,"")))</f>
        <v>#REF!</v>
      </c>
      <c r="CO207" s="87" t="e">
        <f t="array" aca="1" ref="CO207" ca="1">IF(CO206=0,0,MIN(IF(CO$7:CO$109&gt;CO206,CO$7:CO$109,"")))</f>
        <v>#REF!</v>
      </c>
      <c r="CP207" s="87" t="e">
        <f t="array" aca="1" ref="CP207" ca="1">IF(CP206=0,0,MIN(IF(CP$7:CP$109&gt;CP206,CP$7:CP$109,"")))</f>
        <v>#REF!</v>
      </c>
      <c r="CQ207" s="87" t="e">
        <f t="array" aca="1" ref="CQ207" ca="1">IF(CQ206=0,0,MIN(IF(CQ$7:CQ$109&gt;CQ206,CQ$7:CQ$109,"")))</f>
        <v>#REF!</v>
      </c>
      <c r="CR207" s="87" t="e">
        <f t="array" aca="1" ref="CR207" ca="1">IF(CR206=0,0,MIN(IF(CR$7:CR$109&gt;CR206,CR$7:CR$109,"")))</f>
        <v>#REF!</v>
      </c>
      <c r="CS207" s="87" t="e">
        <f t="array" aca="1" ref="CS207" ca="1">IF(CS206=0,0,MIN(IF(CS$7:CS$109&gt;CS206,CS$7:CS$109,"")))</f>
        <v>#REF!</v>
      </c>
      <c r="CT207" s="87" t="e">
        <f t="array" aca="1" ref="CT207" ca="1">IF(CT206=0,0,MIN(IF(CT$7:CT$109&gt;CT206,CT$7:CT$109,"")))</f>
        <v>#REF!</v>
      </c>
      <c r="CU207" s="87" t="e">
        <f t="array" aca="1" ref="CU207" ca="1">IF(CU206=0,0,MIN(IF(CU$7:CU$109&gt;CU206,CU$7:CU$109,"")))</f>
        <v>#REF!</v>
      </c>
      <c r="CV207" s="87" t="e">
        <f t="array" aca="1" ref="CV207" ca="1">IF(CV206=0,0,MIN(IF(CV$7:CV$109&gt;CV206,CV$7:CV$109,"")))</f>
        <v>#REF!</v>
      </c>
      <c r="CW207" s="87" t="e">
        <f t="array" aca="1" ref="CW207" ca="1">IF(CW206=0,0,MIN(IF(CW$7:CW$109&gt;CW206,CW$7:CW$109,"")))</f>
        <v>#REF!</v>
      </c>
      <c r="DC207" s="87" t="e">
        <f t="shared" ca="1" si="916"/>
        <v>#VALUE!</v>
      </c>
      <c r="DD207" s="87" t="e">
        <f t="shared" ca="1" si="917"/>
        <v>#VALUE!</v>
      </c>
      <c r="DE207" s="87" t="e">
        <f t="shared" ca="1" si="918"/>
        <v>#VALUE!</v>
      </c>
      <c r="DF207" s="87" t="e">
        <f t="shared" ca="1" si="919"/>
        <v>#VALUE!</v>
      </c>
      <c r="DG207" s="87" t="e">
        <f t="shared" ca="1" si="920"/>
        <v>#VALUE!</v>
      </c>
      <c r="DH207" s="87" t="e">
        <f t="shared" ca="1" si="921"/>
        <v>#VALUE!</v>
      </c>
      <c r="DI207" s="87" t="e">
        <f t="shared" ca="1" si="922"/>
        <v>#VALUE!</v>
      </c>
      <c r="DJ207" s="87" t="e">
        <f t="shared" ca="1" si="923"/>
        <v>#VALUE!</v>
      </c>
      <c r="DK207" s="87" t="e">
        <f t="shared" ca="1" si="924"/>
        <v>#VALUE!</v>
      </c>
      <c r="DL207" s="87" t="e">
        <f t="shared" ca="1" si="925"/>
        <v>#VALUE!</v>
      </c>
      <c r="DM207" s="87" t="e">
        <f t="shared" ca="1" si="926"/>
        <v>#VALUE!</v>
      </c>
      <c r="DN207" s="87" t="e">
        <f t="shared" ca="1" si="927"/>
        <v>#VALUE!</v>
      </c>
      <c r="DO207" s="87" t="e">
        <f t="shared" ca="1" si="928"/>
        <v>#VALUE!</v>
      </c>
      <c r="DP207" s="87" t="e">
        <f t="shared" ca="1" si="929"/>
        <v>#VALUE!</v>
      </c>
      <c r="DQ207" s="87" t="e">
        <f t="shared" ca="1" si="930"/>
        <v>#VALUE!</v>
      </c>
      <c r="DR207" s="87" t="e">
        <f t="shared" ca="1" si="931"/>
        <v>#VALUE!</v>
      </c>
      <c r="DS207" s="87" t="e">
        <f t="shared" ca="1" si="932"/>
        <v>#VALUE!</v>
      </c>
      <c r="DT207" s="87" t="e">
        <f t="shared" ca="1" si="933"/>
        <v>#VALUE!</v>
      </c>
      <c r="DU207" s="87" t="e">
        <f t="shared" ca="1" si="934"/>
        <v>#VALUE!</v>
      </c>
      <c r="DV207" s="87" t="e">
        <f t="shared" ca="1" si="935"/>
        <v>#VALUE!</v>
      </c>
      <c r="DW207" s="87" t="e">
        <f t="shared" ca="1" si="936"/>
        <v>#VALUE!</v>
      </c>
      <c r="DY207" s="87" t="e">
        <f t="shared" ca="1" si="937"/>
        <v>#VALUE!</v>
      </c>
      <c r="DZ207" s="87" t="e">
        <f t="shared" ca="1" si="938"/>
        <v>#VALUE!</v>
      </c>
      <c r="EA207" s="87" t="e">
        <f t="shared" ca="1" si="939"/>
        <v>#VALUE!</v>
      </c>
      <c r="EB207" s="87" t="e">
        <f t="shared" ca="1" si="940"/>
        <v>#VALUE!</v>
      </c>
      <c r="EC207" s="87" t="e">
        <f t="shared" ca="1" si="941"/>
        <v>#VALUE!</v>
      </c>
      <c r="ED207" s="87" t="e">
        <f t="shared" ca="1" si="942"/>
        <v>#VALUE!</v>
      </c>
      <c r="EE207" s="87" t="e">
        <f t="shared" ca="1" si="943"/>
        <v>#VALUE!</v>
      </c>
      <c r="EF207" s="87" t="e">
        <f t="shared" ca="1" si="944"/>
        <v>#VALUE!</v>
      </c>
      <c r="EG207" s="87" t="e">
        <f t="shared" ca="1" si="945"/>
        <v>#VALUE!</v>
      </c>
      <c r="EH207" s="87" t="e">
        <f t="shared" ca="1" si="946"/>
        <v>#VALUE!</v>
      </c>
      <c r="EI207" s="87" t="e">
        <f t="shared" ca="1" si="947"/>
        <v>#VALUE!</v>
      </c>
      <c r="EJ207" s="87" t="e">
        <f t="shared" ca="1" si="948"/>
        <v>#VALUE!</v>
      </c>
      <c r="EK207" s="87" t="e">
        <f t="shared" ca="1" si="949"/>
        <v>#VALUE!</v>
      </c>
      <c r="EL207" s="87" t="e">
        <f t="shared" ca="1" si="950"/>
        <v>#VALUE!</v>
      </c>
      <c r="EM207" s="87" t="e">
        <f t="shared" ca="1" si="951"/>
        <v>#VALUE!</v>
      </c>
      <c r="EN207" s="87" t="e">
        <f t="shared" ca="1" si="952"/>
        <v>#VALUE!</v>
      </c>
      <c r="EO207" s="87" t="e">
        <f t="shared" ca="1" si="953"/>
        <v>#VALUE!</v>
      </c>
      <c r="EP207" s="87" t="e">
        <f t="shared" ca="1" si="954"/>
        <v>#VALUE!</v>
      </c>
      <c r="EQ207" s="87" t="e">
        <f t="shared" ca="1" si="955"/>
        <v>#VALUE!</v>
      </c>
      <c r="ER207" s="87" t="e">
        <f t="shared" ca="1" si="956"/>
        <v>#VALUE!</v>
      </c>
      <c r="ES207" s="87" t="e">
        <f t="shared" ca="1" si="957"/>
        <v>#VALUE!</v>
      </c>
      <c r="EU207" s="87" t="e">
        <f t="shared" ca="1" si="958"/>
        <v>#VALUE!</v>
      </c>
      <c r="EV207" s="87" t="e">
        <f t="shared" ca="1" si="959"/>
        <v>#VALUE!</v>
      </c>
      <c r="EW207" s="87" t="e">
        <f t="shared" ca="1" si="960"/>
        <v>#VALUE!</v>
      </c>
      <c r="EX207" s="87" t="e">
        <f t="shared" ca="1" si="961"/>
        <v>#VALUE!</v>
      </c>
      <c r="EY207" s="87" t="e">
        <f t="shared" ca="1" si="962"/>
        <v>#VALUE!</v>
      </c>
      <c r="EZ207" s="87" t="e">
        <f t="shared" ca="1" si="963"/>
        <v>#VALUE!</v>
      </c>
      <c r="FA207" s="87" t="e">
        <f t="shared" ca="1" si="964"/>
        <v>#VALUE!</v>
      </c>
      <c r="FB207" s="87" t="e">
        <f t="shared" ca="1" si="965"/>
        <v>#VALUE!</v>
      </c>
      <c r="FC207" s="87" t="e">
        <f t="shared" ca="1" si="966"/>
        <v>#VALUE!</v>
      </c>
      <c r="FD207" s="87" t="e">
        <f t="shared" ca="1" si="967"/>
        <v>#VALUE!</v>
      </c>
      <c r="FE207" s="87" t="e">
        <f t="shared" ca="1" si="968"/>
        <v>#VALUE!</v>
      </c>
      <c r="FF207" s="87" t="e">
        <f t="shared" ca="1" si="969"/>
        <v>#VALUE!</v>
      </c>
      <c r="FG207" s="87" t="e">
        <f t="shared" ca="1" si="970"/>
        <v>#VALUE!</v>
      </c>
      <c r="FH207" s="87" t="e">
        <f t="shared" ca="1" si="971"/>
        <v>#VALUE!</v>
      </c>
      <c r="FI207" s="87" t="e">
        <f t="shared" ca="1" si="972"/>
        <v>#VALUE!</v>
      </c>
      <c r="FJ207" s="87" t="e">
        <f t="shared" ca="1" si="973"/>
        <v>#VALUE!</v>
      </c>
      <c r="FK207" s="87" t="e">
        <f t="shared" ca="1" si="974"/>
        <v>#VALUE!</v>
      </c>
      <c r="FL207" s="87" t="e">
        <f t="shared" ca="1" si="975"/>
        <v>#VALUE!</v>
      </c>
      <c r="FM207" s="87" t="e">
        <f t="shared" ca="1" si="976"/>
        <v>#VALUE!</v>
      </c>
      <c r="FN207" s="87" t="e">
        <f t="shared" ca="1" si="977"/>
        <v>#VALUE!</v>
      </c>
      <c r="FO207" s="87" t="e">
        <f t="shared" ca="1" si="978"/>
        <v>#VALUE!</v>
      </c>
    </row>
    <row r="208" spans="1:171" x14ac:dyDescent="0.25">
      <c r="A208" s="87">
        <f t="shared" si="789"/>
        <v>199</v>
      </c>
      <c r="B208" s="87" t="e">
        <f t="shared" ca="1" si="981"/>
        <v>#N/A</v>
      </c>
      <c r="C208" s="87" t="e">
        <f t="shared" ca="1" si="982"/>
        <v>#REF!</v>
      </c>
      <c r="D208" s="87" t="e">
        <f t="shared" ca="1" si="983"/>
        <v>#REF!</v>
      </c>
      <c r="E208" s="87" t="e">
        <f t="shared" ca="1" si="984"/>
        <v>#REF!</v>
      </c>
      <c r="F208" s="87" t="e">
        <f t="shared" ca="1" si="985"/>
        <v>#REF!</v>
      </c>
      <c r="G208" s="87" t="e">
        <f t="shared" ca="1" si="986"/>
        <v>#REF!</v>
      </c>
      <c r="H208" s="87" t="e">
        <f t="shared" ca="1" si="987"/>
        <v>#REF!</v>
      </c>
      <c r="I208" s="87" t="e">
        <f t="shared" ca="1" si="988"/>
        <v>#REF!</v>
      </c>
      <c r="J208" s="87" t="e">
        <f t="shared" ca="1" si="989"/>
        <v>#REF!</v>
      </c>
      <c r="K208" s="87" t="e">
        <f t="shared" ca="1" si="990"/>
        <v>#REF!</v>
      </c>
      <c r="L208" s="87" t="e">
        <f t="shared" ca="1" si="991"/>
        <v>#REF!</v>
      </c>
      <c r="M208" s="87" t="e">
        <f t="shared" ca="1" si="992"/>
        <v>#REF!</v>
      </c>
      <c r="N208" s="87" t="e">
        <f t="shared" ca="1" si="993"/>
        <v>#REF!</v>
      </c>
      <c r="O208" s="87" t="e">
        <f t="shared" ca="1" si="994"/>
        <v>#REF!</v>
      </c>
      <c r="P208" s="87" t="e">
        <f t="shared" ca="1" si="995"/>
        <v>#REF!</v>
      </c>
      <c r="Q208" s="87" t="e">
        <f t="shared" ca="1" si="996"/>
        <v>#REF!</v>
      </c>
      <c r="R208" s="87" t="e">
        <f t="shared" ca="1" si="996"/>
        <v>#REF!</v>
      </c>
      <c r="S208" s="87" t="e">
        <f t="shared" ca="1" si="996"/>
        <v>#REF!</v>
      </c>
      <c r="T208" s="87" t="e">
        <f t="shared" ca="1" si="996"/>
        <v>#REF!</v>
      </c>
      <c r="U208" s="87" t="e">
        <f t="shared" ca="1" si="996"/>
        <v>#REF!</v>
      </c>
      <c r="X208" s="87">
        <f ca="1">Ranking!B204</f>
        <v>0</v>
      </c>
      <c r="Y208" s="87" t="e">
        <f ca="1">IF(AH208=0,0,Ranking!C204)</f>
        <v>#VALUE!</v>
      </c>
      <c r="Z208" s="91">
        <f ca="1">Ranking!G204</f>
        <v>0</v>
      </c>
      <c r="AA208" s="87" t="e">
        <f ca="1">MCA!ES207</f>
        <v>#REF!</v>
      </c>
      <c r="AB208" s="87">
        <f ca="1">MCA!ET207</f>
        <v>0</v>
      </c>
      <c r="AC208" s="87">
        <f ca="1">MCA!EU207</f>
        <v>0</v>
      </c>
      <c r="AD208" s="87" t="e">
        <f ca="1">INDEX('MCA-INPUT'!$C$22:$C$25,MATCH(AC208,$W$376:$W$379,0),1)</f>
        <v>#N/A</v>
      </c>
      <c r="AE208" s="87" t="e">
        <f t="shared" ca="1" si="889"/>
        <v>#VALUE!</v>
      </c>
      <c r="AF208" s="87">
        <f ca="1">MATCH(AB208,$AB$7:AB208,0)</f>
        <v>1</v>
      </c>
      <c r="AG208" s="87" t="str">
        <f t="shared" ca="1" si="890"/>
        <v>00</v>
      </c>
      <c r="AH208" s="87" t="e">
        <f t="shared" ca="1" si="891"/>
        <v>#VALUE!</v>
      </c>
      <c r="AI208" s="87" t="e">
        <f t="shared" ca="1" si="912"/>
        <v>#VALUE!</v>
      </c>
      <c r="AK208" s="87" t="e">
        <f t="shared" ca="1" si="892"/>
        <v>#VALUE!</v>
      </c>
      <c r="AL208" s="87" t="e">
        <f t="shared" ca="1" si="913"/>
        <v>#VALUE!</v>
      </c>
      <c r="AM208" s="87" t="e">
        <f t="shared" ca="1" si="893"/>
        <v>#VALUE!</v>
      </c>
      <c r="AN208" s="87" t="e">
        <f t="shared" ref="AN208:BA208" ca="1" si="1009">IF(AM208&gt;0,2,IF($AL208&lt;=AN$5,1,0))</f>
        <v>#VALUE!</v>
      </c>
      <c r="AO208" s="87" t="e">
        <f t="shared" ca="1" si="1009"/>
        <v>#VALUE!</v>
      </c>
      <c r="AP208" s="87" t="e">
        <f t="shared" ca="1" si="1009"/>
        <v>#VALUE!</v>
      </c>
      <c r="AQ208" s="87" t="e">
        <f t="shared" ca="1" si="1009"/>
        <v>#VALUE!</v>
      </c>
      <c r="AR208" s="87" t="e">
        <f t="shared" ca="1" si="1009"/>
        <v>#VALUE!</v>
      </c>
      <c r="AS208" s="87" t="e">
        <f t="shared" ca="1" si="1009"/>
        <v>#VALUE!</v>
      </c>
      <c r="AT208" s="87" t="e">
        <f t="shared" ca="1" si="1009"/>
        <v>#VALUE!</v>
      </c>
      <c r="AU208" s="87" t="e">
        <f t="shared" ca="1" si="1009"/>
        <v>#VALUE!</v>
      </c>
      <c r="AV208" s="87" t="e">
        <f t="shared" ca="1" si="1009"/>
        <v>#VALUE!</v>
      </c>
      <c r="AW208" s="87" t="e">
        <f t="shared" ca="1" si="1009"/>
        <v>#VALUE!</v>
      </c>
      <c r="AX208" s="87" t="e">
        <f t="shared" ca="1" si="1009"/>
        <v>#VALUE!</v>
      </c>
      <c r="AY208" s="87" t="e">
        <f t="shared" ca="1" si="1009"/>
        <v>#VALUE!</v>
      </c>
      <c r="AZ208" s="87" t="e">
        <f t="shared" ca="1" si="1009"/>
        <v>#VALUE!</v>
      </c>
      <c r="BA208" s="87" t="e">
        <f t="shared" ca="1" si="1009"/>
        <v>#VALUE!</v>
      </c>
      <c r="BB208" s="87" t="e">
        <f t="shared" ref="BB208:BF208" ca="1" si="1010">IF(BA208&gt;0,2,IF($AL208&lt;=BB$5,1,0))</f>
        <v>#VALUE!</v>
      </c>
      <c r="BC208" s="87" t="e">
        <f t="shared" ca="1" si="1010"/>
        <v>#VALUE!</v>
      </c>
      <c r="BD208" s="87" t="e">
        <f t="shared" ca="1" si="1010"/>
        <v>#VALUE!</v>
      </c>
      <c r="BE208" s="87" t="e">
        <f t="shared" ca="1" si="1010"/>
        <v>#VALUE!</v>
      </c>
      <c r="BF208" s="87" t="e">
        <f t="shared" ca="1" si="1010"/>
        <v>#VALUE!</v>
      </c>
      <c r="BH208" s="87" t="e">
        <f t="shared" ca="1" si="896"/>
        <v>#VALUE!</v>
      </c>
      <c r="BI208" s="87" t="e">
        <f t="shared" ca="1" si="897"/>
        <v>#VALUE!</v>
      </c>
      <c r="BJ208" s="87" t="e">
        <f t="shared" ca="1" si="898"/>
        <v>#VALUE!</v>
      </c>
      <c r="BK208" s="87" t="e">
        <f t="shared" ca="1" si="899"/>
        <v>#VALUE!</v>
      </c>
      <c r="BL208" s="87" t="e">
        <f t="shared" ca="1" si="900"/>
        <v>#VALUE!</v>
      </c>
      <c r="BM208" s="87" t="e">
        <f t="shared" ca="1" si="901"/>
        <v>#VALUE!</v>
      </c>
      <c r="BN208" s="87" t="e">
        <f t="shared" ca="1" si="902"/>
        <v>#VALUE!</v>
      </c>
      <c r="BO208" s="87" t="e">
        <f t="shared" ca="1" si="903"/>
        <v>#VALUE!</v>
      </c>
      <c r="BP208" s="87" t="e">
        <f t="shared" ca="1" si="904"/>
        <v>#VALUE!</v>
      </c>
      <c r="BQ208" s="87" t="e">
        <f t="shared" ca="1" si="905"/>
        <v>#VALUE!</v>
      </c>
      <c r="BR208" s="87" t="e">
        <f t="shared" ca="1" si="906"/>
        <v>#VALUE!</v>
      </c>
      <c r="BS208" s="87" t="e">
        <f t="shared" ca="1" si="907"/>
        <v>#VALUE!</v>
      </c>
      <c r="BT208" s="87" t="e">
        <f t="shared" ca="1" si="908"/>
        <v>#VALUE!</v>
      </c>
      <c r="BU208" s="87" t="e">
        <f t="shared" ca="1" si="909"/>
        <v>#VALUE!</v>
      </c>
      <c r="BV208" s="87" t="e">
        <f t="shared" ca="1" si="910"/>
        <v>#VALUE!</v>
      </c>
      <c r="BW208" s="87" t="e">
        <f t="shared" ca="1" si="911"/>
        <v>#VALUE!</v>
      </c>
      <c r="BX208" s="87" t="e">
        <f t="shared" ca="1" si="911"/>
        <v>#VALUE!</v>
      </c>
      <c r="BY208" s="87" t="e">
        <f t="shared" ca="1" si="911"/>
        <v>#VALUE!</v>
      </c>
      <c r="BZ208" s="87" t="e">
        <f t="shared" ca="1" si="911"/>
        <v>#VALUE!</v>
      </c>
      <c r="CA208" s="87" t="e">
        <f t="shared" ca="1" si="911"/>
        <v>#VALUE!</v>
      </c>
      <c r="CD208" s="87" t="e">
        <f t="array" aca="1" ref="CD208" ca="1">IF(CD207=0,0,MIN(IF(CD$7:CD$109&gt;CD207,CD$7:CD$109,"")))</f>
        <v>#N/A</v>
      </c>
      <c r="CE208" s="87" t="e">
        <f t="array" aca="1" ref="CE208" ca="1">IF(CE207=0,0,MIN(IF(CE$7:CE$109&gt;CE207,CE$7:CE$109,"")))</f>
        <v>#REF!</v>
      </c>
      <c r="CF208" s="87" t="e">
        <f t="array" aca="1" ref="CF208" ca="1">IF(CF207=0,0,MIN(IF(CF$7:CF$109&gt;CF207,CF$7:CF$109,"")))</f>
        <v>#REF!</v>
      </c>
      <c r="CG208" s="87" t="e">
        <f t="array" aca="1" ref="CG208" ca="1">IF(CG207=0,0,MIN(IF(CG$7:CG$109&gt;CG207,CG$7:CG$109,"")))</f>
        <v>#REF!</v>
      </c>
      <c r="CH208" s="87" t="e">
        <f t="array" aca="1" ref="CH208" ca="1">IF(CH207=0,0,MIN(IF(CH$7:CH$109&gt;CH207,CH$7:CH$109,"")))</f>
        <v>#REF!</v>
      </c>
      <c r="CI208" s="87" t="e">
        <f t="array" aca="1" ref="CI208" ca="1">IF(CI207=0,0,MIN(IF(CI$7:CI$109&gt;CI207,CI$7:CI$109,"")))</f>
        <v>#REF!</v>
      </c>
      <c r="CJ208" s="87" t="e">
        <f t="array" aca="1" ref="CJ208" ca="1">IF(CJ207=0,0,MIN(IF(CJ$7:CJ$109&gt;CJ207,CJ$7:CJ$109,"")))</f>
        <v>#REF!</v>
      </c>
      <c r="CK208" s="87" t="e">
        <f t="array" aca="1" ref="CK208" ca="1">IF(CK207=0,0,MIN(IF(CK$7:CK$109&gt;CK207,CK$7:CK$109,"")))</f>
        <v>#REF!</v>
      </c>
      <c r="CL208" s="87" t="e">
        <f t="array" aca="1" ref="CL208" ca="1">IF(CL207=0,0,MIN(IF(CL$7:CL$109&gt;CL207,CL$7:CL$109,"")))</f>
        <v>#REF!</v>
      </c>
      <c r="CM208" s="87" t="e">
        <f t="array" aca="1" ref="CM208" ca="1">IF(CM207=0,0,MIN(IF(CM$7:CM$109&gt;CM207,CM$7:CM$109,"")))</f>
        <v>#REF!</v>
      </c>
      <c r="CN208" s="87" t="e">
        <f t="array" aca="1" ref="CN208" ca="1">IF(CN207=0,0,MIN(IF(CN$7:CN$109&gt;CN207,CN$7:CN$109,"")))</f>
        <v>#REF!</v>
      </c>
      <c r="CO208" s="87" t="e">
        <f t="array" aca="1" ref="CO208" ca="1">IF(CO207=0,0,MIN(IF(CO$7:CO$109&gt;CO207,CO$7:CO$109,"")))</f>
        <v>#REF!</v>
      </c>
      <c r="CP208" s="87" t="e">
        <f t="array" aca="1" ref="CP208" ca="1">IF(CP207=0,0,MIN(IF(CP$7:CP$109&gt;CP207,CP$7:CP$109,"")))</f>
        <v>#REF!</v>
      </c>
      <c r="CQ208" s="87" t="e">
        <f t="array" aca="1" ref="CQ208" ca="1">IF(CQ207=0,0,MIN(IF(CQ$7:CQ$109&gt;CQ207,CQ$7:CQ$109,"")))</f>
        <v>#REF!</v>
      </c>
      <c r="CR208" s="87" t="e">
        <f t="array" aca="1" ref="CR208" ca="1">IF(CR207=0,0,MIN(IF(CR$7:CR$109&gt;CR207,CR$7:CR$109,"")))</f>
        <v>#REF!</v>
      </c>
      <c r="CS208" s="87" t="e">
        <f t="array" aca="1" ref="CS208" ca="1">IF(CS207=0,0,MIN(IF(CS$7:CS$109&gt;CS207,CS$7:CS$109,"")))</f>
        <v>#REF!</v>
      </c>
      <c r="CT208" s="87" t="e">
        <f t="array" aca="1" ref="CT208" ca="1">IF(CT207=0,0,MIN(IF(CT$7:CT$109&gt;CT207,CT$7:CT$109,"")))</f>
        <v>#REF!</v>
      </c>
      <c r="CU208" s="87" t="e">
        <f t="array" aca="1" ref="CU208" ca="1">IF(CU207=0,0,MIN(IF(CU$7:CU$109&gt;CU207,CU$7:CU$109,"")))</f>
        <v>#REF!</v>
      </c>
      <c r="CV208" s="87" t="e">
        <f t="array" aca="1" ref="CV208" ca="1">IF(CV207=0,0,MIN(IF(CV$7:CV$109&gt;CV207,CV$7:CV$109,"")))</f>
        <v>#REF!</v>
      </c>
      <c r="CW208" s="87" t="e">
        <f t="array" aca="1" ref="CW208" ca="1">IF(CW207=0,0,MIN(IF(CW$7:CW$109&gt;CW207,CW$7:CW$109,"")))</f>
        <v>#REF!</v>
      </c>
      <c r="DC208" s="87" t="e">
        <f t="shared" ca="1" si="916"/>
        <v>#VALUE!</v>
      </c>
      <c r="DD208" s="87" t="e">
        <f t="shared" ca="1" si="917"/>
        <v>#VALUE!</v>
      </c>
      <c r="DE208" s="87" t="e">
        <f t="shared" ca="1" si="918"/>
        <v>#VALUE!</v>
      </c>
      <c r="DF208" s="87" t="e">
        <f t="shared" ca="1" si="919"/>
        <v>#VALUE!</v>
      </c>
      <c r="DG208" s="87" t="e">
        <f t="shared" ca="1" si="920"/>
        <v>#VALUE!</v>
      </c>
      <c r="DH208" s="87" t="e">
        <f t="shared" ca="1" si="921"/>
        <v>#VALUE!</v>
      </c>
      <c r="DI208" s="87" t="e">
        <f t="shared" ca="1" si="922"/>
        <v>#VALUE!</v>
      </c>
      <c r="DJ208" s="87" t="e">
        <f t="shared" ca="1" si="923"/>
        <v>#VALUE!</v>
      </c>
      <c r="DK208" s="87" t="e">
        <f t="shared" ca="1" si="924"/>
        <v>#VALUE!</v>
      </c>
      <c r="DL208" s="87" t="e">
        <f t="shared" ca="1" si="925"/>
        <v>#VALUE!</v>
      </c>
      <c r="DM208" s="87" t="e">
        <f t="shared" ca="1" si="926"/>
        <v>#VALUE!</v>
      </c>
      <c r="DN208" s="87" t="e">
        <f t="shared" ca="1" si="927"/>
        <v>#VALUE!</v>
      </c>
      <c r="DO208" s="87" t="e">
        <f t="shared" ca="1" si="928"/>
        <v>#VALUE!</v>
      </c>
      <c r="DP208" s="87" t="e">
        <f t="shared" ca="1" si="929"/>
        <v>#VALUE!</v>
      </c>
      <c r="DQ208" s="87" t="e">
        <f t="shared" ca="1" si="930"/>
        <v>#VALUE!</v>
      </c>
      <c r="DR208" s="87" t="e">
        <f t="shared" ca="1" si="931"/>
        <v>#VALUE!</v>
      </c>
      <c r="DS208" s="87" t="e">
        <f t="shared" ca="1" si="932"/>
        <v>#VALUE!</v>
      </c>
      <c r="DT208" s="87" t="e">
        <f t="shared" ca="1" si="933"/>
        <v>#VALUE!</v>
      </c>
      <c r="DU208" s="87" t="e">
        <f t="shared" ca="1" si="934"/>
        <v>#VALUE!</v>
      </c>
      <c r="DV208" s="87" t="e">
        <f t="shared" ca="1" si="935"/>
        <v>#VALUE!</v>
      </c>
      <c r="DW208" s="87" t="e">
        <f t="shared" ca="1" si="936"/>
        <v>#VALUE!</v>
      </c>
      <c r="DY208" s="87" t="e">
        <f t="shared" ca="1" si="937"/>
        <v>#VALUE!</v>
      </c>
      <c r="DZ208" s="87" t="e">
        <f t="shared" ca="1" si="938"/>
        <v>#VALUE!</v>
      </c>
      <c r="EA208" s="87" t="e">
        <f t="shared" ca="1" si="939"/>
        <v>#VALUE!</v>
      </c>
      <c r="EB208" s="87" t="e">
        <f t="shared" ca="1" si="940"/>
        <v>#VALUE!</v>
      </c>
      <c r="EC208" s="87" t="e">
        <f t="shared" ca="1" si="941"/>
        <v>#VALUE!</v>
      </c>
      <c r="ED208" s="87" t="e">
        <f t="shared" ca="1" si="942"/>
        <v>#VALUE!</v>
      </c>
      <c r="EE208" s="87" t="e">
        <f t="shared" ca="1" si="943"/>
        <v>#VALUE!</v>
      </c>
      <c r="EF208" s="87" t="e">
        <f t="shared" ca="1" si="944"/>
        <v>#VALUE!</v>
      </c>
      <c r="EG208" s="87" t="e">
        <f t="shared" ca="1" si="945"/>
        <v>#VALUE!</v>
      </c>
      <c r="EH208" s="87" t="e">
        <f t="shared" ca="1" si="946"/>
        <v>#VALUE!</v>
      </c>
      <c r="EI208" s="87" t="e">
        <f t="shared" ca="1" si="947"/>
        <v>#VALUE!</v>
      </c>
      <c r="EJ208" s="87" t="e">
        <f t="shared" ca="1" si="948"/>
        <v>#VALUE!</v>
      </c>
      <c r="EK208" s="87" t="e">
        <f t="shared" ca="1" si="949"/>
        <v>#VALUE!</v>
      </c>
      <c r="EL208" s="87" t="e">
        <f t="shared" ca="1" si="950"/>
        <v>#VALUE!</v>
      </c>
      <c r="EM208" s="87" t="e">
        <f t="shared" ca="1" si="951"/>
        <v>#VALUE!</v>
      </c>
      <c r="EN208" s="87" t="e">
        <f t="shared" ca="1" si="952"/>
        <v>#VALUE!</v>
      </c>
      <c r="EO208" s="87" t="e">
        <f t="shared" ca="1" si="953"/>
        <v>#VALUE!</v>
      </c>
      <c r="EP208" s="87" t="e">
        <f t="shared" ca="1" si="954"/>
        <v>#VALUE!</v>
      </c>
      <c r="EQ208" s="87" t="e">
        <f t="shared" ca="1" si="955"/>
        <v>#VALUE!</v>
      </c>
      <c r="ER208" s="87" t="e">
        <f t="shared" ca="1" si="956"/>
        <v>#VALUE!</v>
      </c>
      <c r="ES208" s="87" t="e">
        <f t="shared" ca="1" si="957"/>
        <v>#VALUE!</v>
      </c>
      <c r="EU208" s="87" t="e">
        <f t="shared" ca="1" si="958"/>
        <v>#VALUE!</v>
      </c>
      <c r="EV208" s="87" t="e">
        <f t="shared" ca="1" si="959"/>
        <v>#VALUE!</v>
      </c>
      <c r="EW208" s="87" t="e">
        <f t="shared" ca="1" si="960"/>
        <v>#VALUE!</v>
      </c>
      <c r="EX208" s="87" t="e">
        <f t="shared" ca="1" si="961"/>
        <v>#VALUE!</v>
      </c>
      <c r="EY208" s="87" t="e">
        <f t="shared" ca="1" si="962"/>
        <v>#VALUE!</v>
      </c>
      <c r="EZ208" s="87" t="e">
        <f t="shared" ca="1" si="963"/>
        <v>#VALUE!</v>
      </c>
      <c r="FA208" s="87" t="e">
        <f t="shared" ca="1" si="964"/>
        <v>#VALUE!</v>
      </c>
      <c r="FB208" s="87" t="e">
        <f t="shared" ca="1" si="965"/>
        <v>#VALUE!</v>
      </c>
      <c r="FC208" s="87" t="e">
        <f t="shared" ca="1" si="966"/>
        <v>#VALUE!</v>
      </c>
      <c r="FD208" s="87" t="e">
        <f t="shared" ca="1" si="967"/>
        <v>#VALUE!</v>
      </c>
      <c r="FE208" s="87" t="e">
        <f t="shared" ca="1" si="968"/>
        <v>#VALUE!</v>
      </c>
      <c r="FF208" s="87" t="e">
        <f t="shared" ca="1" si="969"/>
        <v>#VALUE!</v>
      </c>
      <c r="FG208" s="87" t="e">
        <f t="shared" ca="1" si="970"/>
        <v>#VALUE!</v>
      </c>
      <c r="FH208" s="87" t="e">
        <f t="shared" ca="1" si="971"/>
        <v>#VALUE!</v>
      </c>
      <c r="FI208" s="87" t="e">
        <f t="shared" ca="1" si="972"/>
        <v>#VALUE!</v>
      </c>
      <c r="FJ208" s="87" t="e">
        <f t="shared" ca="1" si="973"/>
        <v>#VALUE!</v>
      </c>
      <c r="FK208" s="87" t="e">
        <f t="shared" ca="1" si="974"/>
        <v>#VALUE!</v>
      </c>
      <c r="FL208" s="87" t="e">
        <f t="shared" ca="1" si="975"/>
        <v>#VALUE!</v>
      </c>
      <c r="FM208" s="87" t="e">
        <f t="shared" ca="1" si="976"/>
        <v>#VALUE!</v>
      </c>
      <c r="FN208" s="87" t="e">
        <f t="shared" ca="1" si="977"/>
        <v>#VALUE!</v>
      </c>
      <c r="FO208" s="87" t="e">
        <f t="shared" ca="1" si="978"/>
        <v>#VALUE!</v>
      </c>
    </row>
    <row r="209" spans="1:171" x14ac:dyDescent="0.25">
      <c r="A209" s="87">
        <f t="shared" si="789"/>
        <v>200</v>
      </c>
      <c r="B209" s="87" t="e">
        <f t="shared" ca="1" si="981"/>
        <v>#N/A</v>
      </c>
      <c r="C209" s="87" t="e">
        <f t="shared" ca="1" si="982"/>
        <v>#REF!</v>
      </c>
      <c r="D209" s="87" t="e">
        <f t="shared" ca="1" si="983"/>
        <v>#REF!</v>
      </c>
      <c r="E209" s="87" t="e">
        <f t="shared" ca="1" si="984"/>
        <v>#REF!</v>
      </c>
      <c r="F209" s="87" t="e">
        <f t="shared" ca="1" si="985"/>
        <v>#REF!</v>
      </c>
      <c r="G209" s="87" t="e">
        <f t="shared" ca="1" si="986"/>
        <v>#REF!</v>
      </c>
      <c r="H209" s="87" t="e">
        <f t="shared" ca="1" si="987"/>
        <v>#REF!</v>
      </c>
      <c r="I209" s="87" t="e">
        <f t="shared" ca="1" si="988"/>
        <v>#REF!</v>
      </c>
      <c r="J209" s="87" t="e">
        <f t="shared" ca="1" si="989"/>
        <v>#REF!</v>
      </c>
      <c r="K209" s="87" t="e">
        <f t="shared" ca="1" si="990"/>
        <v>#REF!</v>
      </c>
      <c r="L209" s="87" t="e">
        <f t="shared" ca="1" si="991"/>
        <v>#REF!</v>
      </c>
      <c r="M209" s="87" t="e">
        <f t="shared" ca="1" si="992"/>
        <v>#REF!</v>
      </c>
      <c r="N209" s="87" t="e">
        <f t="shared" ca="1" si="993"/>
        <v>#REF!</v>
      </c>
      <c r="O209" s="87" t="e">
        <f t="shared" ca="1" si="994"/>
        <v>#REF!</v>
      </c>
      <c r="P209" s="87" t="e">
        <f t="shared" ca="1" si="995"/>
        <v>#REF!</v>
      </c>
      <c r="Q209" s="87" t="e">
        <f t="shared" ca="1" si="996"/>
        <v>#REF!</v>
      </c>
      <c r="R209" s="87" t="e">
        <f t="shared" ca="1" si="996"/>
        <v>#REF!</v>
      </c>
      <c r="S209" s="87" t="e">
        <f t="shared" ca="1" si="996"/>
        <v>#REF!</v>
      </c>
      <c r="T209" s="87" t="e">
        <f t="shared" ca="1" si="996"/>
        <v>#REF!</v>
      </c>
      <c r="U209" s="87" t="e">
        <f t="shared" ca="1" si="996"/>
        <v>#REF!</v>
      </c>
      <c r="X209" s="87">
        <f ca="1">Ranking!B205</f>
        <v>0</v>
      </c>
      <c r="Y209" s="87" t="e">
        <f ca="1">IF(AH209=0,0,Ranking!C205)</f>
        <v>#VALUE!</v>
      </c>
      <c r="Z209" s="91">
        <f ca="1">Ranking!G205</f>
        <v>0</v>
      </c>
      <c r="AA209" s="87" t="e">
        <f ca="1">MCA!ES208</f>
        <v>#REF!</v>
      </c>
      <c r="AB209" s="87">
        <f ca="1">MCA!ET208</f>
        <v>0</v>
      </c>
      <c r="AC209" s="87">
        <f ca="1">MCA!EU208</f>
        <v>0</v>
      </c>
      <c r="AD209" s="87" t="e">
        <f ca="1">INDEX('MCA-INPUT'!$C$22:$C$25,MATCH(AC209,$W$376:$W$379,0),1)</f>
        <v>#N/A</v>
      </c>
      <c r="AE209" s="87" t="e">
        <f t="shared" ca="1" si="889"/>
        <v>#VALUE!</v>
      </c>
      <c r="AF209" s="87">
        <f ca="1">MATCH(AB209,$AB$7:AB209,0)</f>
        <v>1</v>
      </c>
      <c r="AG209" s="87" t="str">
        <f t="shared" ca="1" si="890"/>
        <v>00</v>
      </c>
      <c r="AH209" s="87" t="e">
        <f t="shared" ca="1" si="891"/>
        <v>#VALUE!</v>
      </c>
      <c r="AI209" s="87" t="e">
        <f t="shared" ca="1" si="912"/>
        <v>#VALUE!</v>
      </c>
      <c r="AK209" s="87" t="e">
        <f t="shared" ca="1" si="892"/>
        <v>#VALUE!</v>
      </c>
      <c r="AL209" s="87" t="e">
        <f t="shared" ca="1" si="913"/>
        <v>#VALUE!</v>
      </c>
      <c r="AM209" s="87" t="e">
        <f t="shared" ca="1" si="893"/>
        <v>#VALUE!</v>
      </c>
      <c r="AN209" s="87" t="e">
        <f t="shared" ref="AN209:BA209" ca="1" si="1011">IF(AM209&gt;0,2,IF($AL209&lt;=AN$5,1,0))</f>
        <v>#VALUE!</v>
      </c>
      <c r="AO209" s="87" t="e">
        <f t="shared" ca="1" si="1011"/>
        <v>#VALUE!</v>
      </c>
      <c r="AP209" s="87" t="e">
        <f t="shared" ca="1" si="1011"/>
        <v>#VALUE!</v>
      </c>
      <c r="AQ209" s="87" t="e">
        <f t="shared" ca="1" si="1011"/>
        <v>#VALUE!</v>
      </c>
      <c r="AR209" s="87" t="e">
        <f t="shared" ca="1" si="1011"/>
        <v>#VALUE!</v>
      </c>
      <c r="AS209" s="87" t="e">
        <f t="shared" ca="1" si="1011"/>
        <v>#VALUE!</v>
      </c>
      <c r="AT209" s="87" t="e">
        <f t="shared" ca="1" si="1011"/>
        <v>#VALUE!</v>
      </c>
      <c r="AU209" s="87" t="e">
        <f t="shared" ca="1" si="1011"/>
        <v>#VALUE!</v>
      </c>
      <c r="AV209" s="87" t="e">
        <f t="shared" ca="1" si="1011"/>
        <v>#VALUE!</v>
      </c>
      <c r="AW209" s="87" t="e">
        <f t="shared" ca="1" si="1011"/>
        <v>#VALUE!</v>
      </c>
      <c r="AX209" s="87" t="e">
        <f t="shared" ca="1" si="1011"/>
        <v>#VALUE!</v>
      </c>
      <c r="AY209" s="87" t="e">
        <f t="shared" ca="1" si="1011"/>
        <v>#VALUE!</v>
      </c>
      <c r="AZ209" s="87" t="e">
        <f t="shared" ca="1" si="1011"/>
        <v>#VALUE!</v>
      </c>
      <c r="BA209" s="87" t="e">
        <f t="shared" ca="1" si="1011"/>
        <v>#VALUE!</v>
      </c>
      <c r="BB209" s="87" t="e">
        <f t="shared" ref="BB209:BF209" ca="1" si="1012">IF(BA209&gt;0,2,IF($AL209&lt;=BB$5,1,0))</f>
        <v>#VALUE!</v>
      </c>
      <c r="BC209" s="87" t="e">
        <f t="shared" ca="1" si="1012"/>
        <v>#VALUE!</v>
      </c>
      <c r="BD209" s="87" t="e">
        <f t="shared" ca="1" si="1012"/>
        <v>#VALUE!</v>
      </c>
      <c r="BE209" s="87" t="e">
        <f t="shared" ca="1" si="1012"/>
        <v>#VALUE!</v>
      </c>
      <c r="BF209" s="87" t="e">
        <f t="shared" ca="1" si="1012"/>
        <v>#VALUE!</v>
      </c>
      <c r="BH209" s="87" t="e">
        <f t="shared" ca="1" si="896"/>
        <v>#VALUE!</v>
      </c>
      <c r="BI209" s="87" t="e">
        <f t="shared" ca="1" si="897"/>
        <v>#VALUE!</v>
      </c>
      <c r="BJ209" s="87" t="e">
        <f t="shared" ca="1" si="898"/>
        <v>#VALUE!</v>
      </c>
      <c r="BK209" s="87" t="e">
        <f t="shared" ca="1" si="899"/>
        <v>#VALUE!</v>
      </c>
      <c r="BL209" s="87" t="e">
        <f t="shared" ca="1" si="900"/>
        <v>#VALUE!</v>
      </c>
      <c r="BM209" s="87" t="e">
        <f t="shared" ca="1" si="901"/>
        <v>#VALUE!</v>
      </c>
      <c r="BN209" s="87" t="e">
        <f t="shared" ca="1" si="902"/>
        <v>#VALUE!</v>
      </c>
      <c r="BO209" s="87" t="e">
        <f t="shared" ca="1" si="903"/>
        <v>#VALUE!</v>
      </c>
      <c r="BP209" s="87" t="e">
        <f t="shared" ca="1" si="904"/>
        <v>#VALUE!</v>
      </c>
      <c r="BQ209" s="87" t="e">
        <f t="shared" ca="1" si="905"/>
        <v>#VALUE!</v>
      </c>
      <c r="BR209" s="87" t="e">
        <f t="shared" ca="1" si="906"/>
        <v>#VALUE!</v>
      </c>
      <c r="BS209" s="87" t="e">
        <f t="shared" ca="1" si="907"/>
        <v>#VALUE!</v>
      </c>
      <c r="BT209" s="87" t="e">
        <f t="shared" ca="1" si="908"/>
        <v>#VALUE!</v>
      </c>
      <c r="BU209" s="87" t="e">
        <f t="shared" ca="1" si="909"/>
        <v>#VALUE!</v>
      </c>
      <c r="BV209" s="87" t="e">
        <f t="shared" ca="1" si="910"/>
        <v>#VALUE!</v>
      </c>
      <c r="BW209" s="87" t="e">
        <f t="shared" ca="1" si="911"/>
        <v>#VALUE!</v>
      </c>
      <c r="BX209" s="87" t="e">
        <f t="shared" ca="1" si="911"/>
        <v>#VALUE!</v>
      </c>
      <c r="BY209" s="87" t="e">
        <f t="shared" ca="1" si="911"/>
        <v>#VALUE!</v>
      </c>
      <c r="BZ209" s="87" t="e">
        <f t="shared" ca="1" si="911"/>
        <v>#VALUE!</v>
      </c>
      <c r="CA209" s="87" t="e">
        <f t="shared" ca="1" si="911"/>
        <v>#VALUE!</v>
      </c>
      <c r="CD209" s="87" t="e">
        <f t="array" aca="1" ref="CD209" ca="1">IF(CD208=0,0,MIN(IF(CD$7:CD$109&gt;CD208,CD$7:CD$109,"")))</f>
        <v>#N/A</v>
      </c>
      <c r="CE209" s="87" t="e">
        <f t="array" aca="1" ref="CE209" ca="1">IF(CE208=0,0,MIN(IF(CE$7:CE$109&gt;CE208,CE$7:CE$109,"")))</f>
        <v>#REF!</v>
      </c>
      <c r="CF209" s="87" t="e">
        <f t="array" aca="1" ref="CF209" ca="1">IF(CF208=0,0,MIN(IF(CF$7:CF$109&gt;CF208,CF$7:CF$109,"")))</f>
        <v>#REF!</v>
      </c>
      <c r="CG209" s="87" t="e">
        <f t="array" aca="1" ref="CG209" ca="1">IF(CG208=0,0,MIN(IF(CG$7:CG$109&gt;CG208,CG$7:CG$109,"")))</f>
        <v>#REF!</v>
      </c>
      <c r="CH209" s="87" t="e">
        <f t="array" aca="1" ref="CH209" ca="1">IF(CH208=0,0,MIN(IF(CH$7:CH$109&gt;CH208,CH$7:CH$109,"")))</f>
        <v>#REF!</v>
      </c>
      <c r="CI209" s="87" t="e">
        <f t="array" aca="1" ref="CI209" ca="1">IF(CI208=0,0,MIN(IF(CI$7:CI$109&gt;CI208,CI$7:CI$109,"")))</f>
        <v>#REF!</v>
      </c>
      <c r="CJ209" s="87" t="e">
        <f t="array" aca="1" ref="CJ209" ca="1">IF(CJ208=0,0,MIN(IF(CJ$7:CJ$109&gt;CJ208,CJ$7:CJ$109,"")))</f>
        <v>#REF!</v>
      </c>
      <c r="CK209" s="87" t="e">
        <f t="array" aca="1" ref="CK209" ca="1">IF(CK208=0,0,MIN(IF(CK$7:CK$109&gt;CK208,CK$7:CK$109,"")))</f>
        <v>#REF!</v>
      </c>
      <c r="CL209" s="87" t="e">
        <f t="array" aca="1" ref="CL209" ca="1">IF(CL208=0,0,MIN(IF(CL$7:CL$109&gt;CL208,CL$7:CL$109,"")))</f>
        <v>#REF!</v>
      </c>
      <c r="CM209" s="87" t="e">
        <f t="array" aca="1" ref="CM209" ca="1">IF(CM208=0,0,MIN(IF(CM$7:CM$109&gt;CM208,CM$7:CM$109,"")))</f>
        <v>#REF!</v>
      </c>
      <c r="CN209" s="87" t="e">
        <f t="array" aca="1" ref="CN209" ca="1">IF(CN208=0,0,MIN(IF(CN$7:CN$109&gt;CN208,CN$7:CN$109,"")))</f>
        <v>#REF!</v>
      </c>
      <c r="CO209" s="87" t="e">
        <f t="array" aca="1" ref="CO209" ca="1">IF(CO208=0,0,MIN(IF(CO$7:CO$109&gt;CO208,CO$7:CO$109,"")))</f>
        <v>#REF!</v>
      </c>
      <c r="CP209" s="87" t="e">
        <f t="array" aca="1" ref="CP209" ca="1">IF(CP208=0,0,MIN(IF(CP$7:CP$109&gt;CP208,CP$7:CP$109,"")))</f>
        <v>#REF!</v>
      </c>
      <c r="CQ209" s="87" t="e">
        <f t="array" aca="1" ref="CQ209" ca="1">IF(CQ208=0,0,MIN(IF(CQ$7:CQ$109&gt;CQ208,CQ$7:CQ$109,"")))</f>
        <v>#REF!</v>
      </c>
      <c r="CR209" s="87" t="e">
        <f t="array" aca="1" ref="CR209" ca="1">IF(CR208=0,0,MIN(IF(CR$7:CR$109&gt;CR208,CR$7:CR$109,"")))</f>
        <v>#REF!</v>
      </c>
      <c r="CS209" s="87" t="e">
        <f t="array" aca="1" ref="CS209" ca="1">IF(CS208=0,0,MIN(IF(CS$7:CS$109&gt;CS208,CS$7:CS$109,"")))</f>
        <v>#REF!</v>
      </c>
      <c r="CT209" s="87" t="e">
        <f t="array" aca="1" ref="CT209" ca="1">IF(CT208=0,0,MIN(IF(CT$7:CT$109&gt;CT208,CT$7:CT$109,"")))</f>
        <v>#REF!</v>
      </c>
      <c r="CU209" s="87" t="e">
        <f t="array" aca="1" ref="CU209" ca="1">IF(CU208=0,0,MIN(IF(CU$7:CU$109&gt;CU208,CU$7:CU$109,"")))</f>
        <v>#REF!</v>
      </c>
      <c r="CV209" s="87" t="e">
        <f t="array" aca="1" ref="CV209" ca="1">IF(CV208=0,0,MIN(IF(CV$7:CV$109&gt;CV208,CV$7:CV$109,"")))</f>
        <v>#REF!</v>
      </c>
      <c r="CW209" s="87" t="e">
        <f t="array" aca="1" ref="CW209" ca="1">IF(CW208=0,0,MIN(IF(CW$7:CW$109&gt;CW208,CW$7:CW$109,"")))</f>
        <v>#REF!</v>
      </c>
      <c r="DC209" s="87" t="e">
        <f t="shared" ca="1" si="916"/>
        <v>#VALUE!</v>
      </c>
      <c r="DD209" s="87" t="e">
        <f t="shared" ca="1" si="917"/>
        <v>#VALUE!</v>
      </c>
      <c r="DE209" s="87" t="e">
        <f t="shared" ca="1" si="918"/>
        <v>#VALUE!</v>
      </c>
      <c r="DF209" s="87" t="e">
        <f t="shared" ca="1" si="919"/>
        <v>#VALUE!</v>
      </c>
      <c r="DG209" s="87" t="e">
        <f t="shared" ca="1" si="920"/>
        <v>#VALUE!</v>
      </c>
      <c r="DH209" s="87" t="e">
        <f t="shared" ca="1" si="921"/>
        <v>#VALUE!</v>
      </c>
      <c r="DI209" s="87" t="e">
        <f t="shared" ca="1" si="922"/>
        <v>#VALUE!</v>
      </c>
      <c r="DJ209" s="87" t="e">
        <f t="shared" ca="1" si="923"/>
        <v>#VALUE!</v>
      </c>
      <c r="DK209" s="87" t="e">
        <f t="shared" ca="1" si="924"/>
        <v>#VALUE!</v>
      </c>
      <c r="DL209" s="87" t="e">
        <f t="shared" ca="1" si="925"/>
        <v>#VALUE!</v>
      </c>
      <c r="DM209" s="87" t="e">
        <f t="shared" ca="1" si="926"/>
        <v>#VALUE!</v>
      </c>
      <c r="DN209" s="87" t="e">
        <f t="shared" ca="1" si="927"/>
        <v>#VALUE!</v>
      </c>
      <c r="DO209" s="87" t="e">
        <f t="shared" ca="1" si="928"/>
        <v>#VALUE!</v>
      </c>
      <c r="DP209" s="87" t="e">
        <f t="shared" ca="1" si="929"/>
        <v>#VALUE!</v>
      </c>
      <c r="DQ209" s="87" t="e">
        <f t="shared" ca="1" si="930"/>
        <v>#VALUE!</v>
      </c>
      <c r="DR209" s="87" t="e">
        <f t="shared" ca="1" si="931"/>
        <v>#VALUE!</v>
      </c>
      <c r="DS209" s="87" t="e">
        <f t="shared" ca="1" si="932"/>
        <v>#VALUE!</v>
      </c>
      <c r="DT209" s="87" t="e">
        <f t="shared" ca="1" si="933"/>
        <v>#VALUE!</v>
      </c>
      <c r="DU209" s="87" t="e">
        <f t="shared" ca="1" si="934"/>
        <v>#VALUE!</v>
      </c>
      <c r="DV209" s="87" t="e">
        <f t="shared" ca="1" si="935"/>
        <v>#VALUE!</v>
      </c>
      <c r="DW209" s="87" t="e">
        <f t="shared" ca="1" si="936"/>
        <v>#VALUE!</v>
      </c>
      <c r="DY209" s="87" t="e">
        <f t="shared" ca="1" si="937"/>
        <v>#VALUE!</v>
      </c>
      <c r="DZ209" s="87" t="e">
        <f t="shared" ca="1" si="938"/>
        <v>#VALUE!</v>
      </c>
      <c r="EA209" s="87" t="e">
        <f t="shared" ca="1" si="939"/>
        <v>#VALUE!</v>
      </c>
      <c r="EB209" s="87" t="e">
        <f t="shared" ca="1" si="940"/>
        <v>#VALUE!</v>
      </c>
      <c r="EC209" s="87" t="e">
        <f t="shared" ca="1" si="941"/>
        <v>#VALUE!</v>
      </c>
      <c r="ED209" s="87" t="e">
        <f t="shared" ca="1" si="942"/>
        <v>#VALUE!</v>
      </c>
      <c r="EE209" s="87" t="e">
        <f t="shared" ca="1" si="943"/>
        <v>#VALUE!</v>
      </c>
      <c r="EF209" s="87" t="e">
        <f t="shared" ca="1" si="944"/>
        <v>#VALUE!</v>
      </c>
      <c r="EG209" s="87" t="e">
        <f t="shared" ca="1" si="945"/>
        <v>#VALUE!</v>
      </c>
      <c r="EH209" s="87" t="e">
        <f t="shared" ca="1" si="946"/>
        <v>#VALUE!</v>
      </c>
      <c r="EI209" s="87" t="e">
        <f t="shared" ca="1" si="947"/>
        <v>#VALUE!</v>
      </c>
      <c r="EJ209" s="87" t="e">
        <f t="shared" ca="1" si="948"/>
        <v>#VALUE!</v>
      </c>
      <c r="EK209" s="87" t="e">
        <f t="shared" ca="1" si="949"/>
        <v>#VALUE!</v>
      </c>
      <c r="EL209" s="87" t="e">
        <f t="shared" ca="1" si="950"/>
        <v>#VALUE!</v>
      </c>
      <c r="EM209" s="87" t="e">
        <f t="shared" ca="1" si="951"/>
        <v>#VALUE!</v>
      </c>
      <c r="EN209" s="87" t="e">
        <f t="shared" ca="1" si="952"/>
        <v>#VALUE!</v>
      </c>
      <c r="EO209" s="87" t="e">
        <f t="shared" ca="1" si="953"/>
        <v>#VALUE!</v>
      </c>
      <c r="EP209" s="87" t="e">
        <f t="shared" ca="1" si="954"/>
        <v>#VALUE!</v>
      </c>
      <c r="EQ209" s="87" t="e">
        <f t="shared" ca="1" si="955"/>
        <v>#VALUE!</v>
      </c>
      <c r="ER209" s="87" t="e">
        <f t="shared" ca="1" si="956"/>
        <v>#VALUE!</v>
      </c>
      <c r="ES209" s="87" t="e">
        <f t="shared" ca="1" si="957"/>
        <v>#VALUE!</v>
      </c>
      <c r="EU209" s="87" t="e">
        <f t="shared" ca="1" si="958"/>
        <v>#VALUE!</v>
      </c>
      <c r="EV209" s="87" t="e">
        <f t="shared" ca="1" si="959"/>
        <v>#VALUE!</v>
      </c>
      <c r="EW209" s="87" t="e">
        <f t="shared" ca="1" si="960"/>
        <v>#VALUE!</v>
      </c>
      <c r="EX209" s="87" t="e">
        <f t="shared" ca="1" si="961"/>
        <v>#VALUE!</v>
      </c>
      <c r="EY209" s="87" t="e">
        <f t="shared" ca="1" si="962"/>
        <v>#VALUE!</v>
      </c>
      <c r="EZ209" s="87" t="e">
        <f t="shared" ca="1" si="963"/>
        <v>#VALUE!</v>
      </c>
      <c r="FA209" s="87" t="e">
        <f t="shared" ca="1" si="964"/>
        <v>#VALUE!</v>
      </c>
      <c r="FB209" s="87" t="e">
        <f t="shared" ca="1" si="965"/>
        <v>#VALUE!</v>
      </c>
      <c r="FC209" s="87" t="e">
        <f t="shared" ca="1" si="966"/>
        <v>#VALUE!</v>
      </c>
      <c r="FD209" s="87" t="e">
        <f t="shared" ca="1" si="967"/>
        <v>#VALUE!</v>
      </c>
      <c r="FE209" s="87" t="e">
        <f t="shared" ca="1" si="968"/>
        <v>#VALUE!</v>
      </c>
      <c r="FF209" s="87" t="e">
        <f t="shared" ca="1" si="969"/>
        <v>#VALUE!</v>
      </c>
      <c r="FG209" s="87" t="e">
        <f t="shared" ca="1" si="970"/>
        <v>#VALUE!</v>
      </c>
      <c r="FH209" s="87" t="e">
        <f t="shared" ca="1" si="971"/>
        <v>#VALUE!</v>
      </c>
      <c r="FI209" s="87" t="e">
        <f t="shared" ca="1" si="972"/>
        <v>#VALUE!</v>
      </c>
      <c r="FJ209" s="87" t="e">
        <f t="shared" ca="1" si="973"/>
        <v>#VALUE!</v>
      </c>
      <c r="FK209" s="87" t="e">
        <f t="shared" ca="1" si="974"/>
        <v>#VALUE!</v>
      </c>
      <c r="FL209" s="87" t="e">
        <f t="shared" ca="1" si="975"/>
        <v>#VALUE!</v>
      </c>
      <c r="FM209" s="87" t="e">
        <f t="shared" ca="1" si="976"/>
        <v>#VALUE!</v>
      </c>
      <c r="FN209" s="87" t="e">
        <f t="shared" ca="1" si="977"/>
        <v>#VALUE!</v>
      </c>
      <c r="FO209" s="87" t="e">
        <f t="shared" ca="1" si="978"/>
        <v>#VALUE!</v>
      </c>
    </row>
    <row r="210" spans="1:171" x14ac:dyDescent="0.25">
      <c r="A210" s="87">
        <f t="shared" si="789"/>
        <v>201</v>
      </c>
      <c r="B210" s="87" t="e">
        <f t="shared" ca="1" si="981"/>
        <v>#N/A</v>
      </c>
      <c r="C210" s="87" t="e">
        <f t="shared" ca="1" si="982"/>
        <v>#REF!</v>
      </c>
      <c r="D210" s="87" t="e">
        <f t="shared" ca="1" si="983"/>
        <v>#REF!</v>
      </c>
      <c r="E210" s="87" t="e">
        <f t="shared" ca="1" si="984"/>
        <v>#REF!</v>
      </c>
      <c r="F210" s="87" t="e">
        <f t="shared" ca="1" si="985"/>
        <v>#REF!</v>
      </c>
      <c r="G210" s="87" t="e">
        <f t="shared" ca="1" si="986"/>
        <v>#REF!</v>
      </c>
      <c r="H210" s="87" t="e">
        <f t="shared" ca="1" si="987"/>
        <v>#REF!</v>
      </c>
      <c r="I210" s="87" t="e">
        <f t="shared" ca="1" si="988"/>
        <v>#REF!</v>
      </c>
      <c r="J210" s="87" t="e">
        <f t="shared" ca="1" si="989"/>
        <v>#REF!</v>
      </c>
      <c r="K210" s="87" t="e">
        <f t="shared" ca="1" si="990"/>
        <v>#REF!</v>
      </c>
      <c r="L210" s="87" t="e">
        <f t="shared" ca="1" si="991"/>
        <v>#REF!</v>
      </c>
      <c r="M210" s="87" t="e">
        <f t="shared" ca="1" si="992"/>
        <v>#REF!</v>
      </c>
      <c r="N210" s="87" t="e">
        <f t="shared" ca="1" si="993"/>
        <v>#REF!</v>
      </c>
      <c r="O210" s="87" t="e">
        <f t="shared" ca="1" si="994"/>
        <v>#REF!</v>
      </c>
      <c r="P210" s="87" t="e">
        <f t="shared" ca="1" si="995"/>
        <v>#REF!</v>
      </c>
      <c r="Q210" s="87" t="e">
        <f t="shared" ca="1" si="996"/>
        <v>#REF!</v>
      </c>
      <c r="R210" s="87" t="e">
        <f t="shared" ca="1" si="996"/>
        <v>#REF!</v>
      </c>
      <c r="S210" s="87" t="e">
        <f t="shared" ca="1" si="996"/>
        <v>#REF!</v>
      </c>
      <c r="T210" s="87" t="e">
        <f t="shared" ca="1" si="996"/>
        <v>#REF!</v>
      </c>
      <c r="U210" s="87" t="e">
        <f t="shared" ca="1" si="996"/>
        <v>#REF!</v>
      </c>
      <c r="X210" s="87">
        <f ca="1">Ranking!B206</f>
        <v>0</v>
      </c>
      <c r="Y210" s="87" t="e">
        <f ca="1">IF(AH210=0,0,Ranking!C206)</f>
        <v>#VALUE!</v>
      </c>
      <c r="Z210" s="91">
        <f ca="1">Ranking!G206</f>
        <v>0</v>
      </c>
      <c r="AA210" s="87" t="e">
        <f ca="1">MCA!ES209</f>
        <v>#REF!</v>
      </c>
      <c r="AB210" s="87">
        <f ca="1">MCA!ET209</f>
        <v>0</v>
      </c>
      <c r="AC210" s="87">
        <f ca="1">MCA!EU209</f>
        <v>0</v>
      </c>
      <c r="AD210" s="87" t="e">
        <f ca="1">INDEX('MCA-INPUT'!$C$22:$C$25,MATCH(AC210,$W$376:$W$379,0),1)</f>
        <v>#N/A</v>
      </c>
      <c r="AE210" s="87" t="e">
        <f t="shared" ca="1" si="889"/>
        <v>#VALUE!</v>
      </c>
      <c r="AF210" s="87">
        <f ca="1">MATCH(AB210,$AB$7:AB210,0)</f>
        <v>1</v>
      </c>
      <c r="AG210" s="87" t="str">
        <f t="shared" ca="1" si="890"/>
        <v>00</v>
      </c>
      <c r="AH210" s="87" t="e">
        <f t="shared" ca="1" si="891"/>
        <v>#VALUE!</v>
      </c>
      <c r="AI210" s="87" t="e">
        <f t="shared" ca="1" si="912"/>
        <v>#VALUE!</v>
      </c>
      <c r="AK210" s="87" t="e">
        <f t="shared" ca="1" si="892"/>
        <v>#VALUE!</v>
      </c>
      <c r="AL210" s="87" t="e">
        <f t="shared" ca="1" si="913"/>
        <v>#VALUE!</v>
      </c>
      <c r="AM210" s="87" t="e">
        <f t="shared" ca="1" si="893"/>
        <v>#VALUE!</v>
      </c>
      <c r="AN210" s="87" t="e">
        <f t="shared" ref="AN210:BA210" ca="1" si="1013">IF(AM210&gt;0,2,IF($AL210&lt;=AN$5,1,0))</f>
        <v>#VALUE!</v>
      </c>
      <c r="AO210" s="87" t="e">
        <f t="shared" ca="1" si="1013"/>
        <v>#VALUE!</v>
      </c>
      <c r="AP210" s="87" t="e">
        <f t="shared" ca="1" si="1013"/>
        <v>#VALUE!</v>
      </c>
      <c r="AQ210" s="87" t="e">
        <f t="shared" ca="1" si="1013"/>
        <v>#VALUE!</v>
      </c>
      <c r="AR210" s="87" t="e">
        <f t="shared" ca="1" si="1013"/>
        <v>#VALUE!</v>
      </c>
      <c r="AS210" s="87" t="e">
        <f t="shared" ca="1" si="1013"/>
        <v>#VALUE!</v>
      </c>
      <c r="AT210" s="87" t="e">
        <f t="shared" ca="1" si="1013"/>
        <v>#VALUE!</v>
      </c>
      <c r="AU210" s="87" t="e">
        <f t="shared" ca="1" si="1013"/>
        <v>#VALUE!</v>
      </c>
      <c r="AV210" s="87" t="e">
        <f t="shared" ca="1" si="1013"/>
        <v>#VALUE!</v>
      </c>
      <c r="AW210" s="87" t="e">
        <f t="shared" ca="1" si="1013"/>
        <v>#VALUE!</v>
      </c>
      <c r="AX210" s="87" t="e">
        <f t="shared" ca="1" si="1013"/>
        <v>#VALUE!</v>
      </c>
      <c r="AY210" s="87" t="e">
        <f t="shared" ca="1" si="1013"/>
        <v>#VALUE!</v>
      </c>
      <c r="AZ210" s="87" t="e">
        <f t="shared" ca="1" si="1013"/>
        <v>#VALUE!</v>
      </c>
      <c r="BA210" s="87" t="e">
        <f t="shared" ca="1" si="1013"/>
        <v>#VALUE!</v>
      </c>
      <c r="BB210" s="87" t="e">
        <f t="shared" ref="BB210:BF210" ca="1" si="1014">IF(BA210&gt;0,2,IF($AL210&lt;=BB$5,1,0))</f>
        <v>#VALUE!</v>
      </c>
      <c r="BC210" s="87" t="e">
        <f t="shared" ca="1" si="1014"/>
        <v>#VALUE!</v>
      </c>
      <c r="BD210" s="87" t="e">
        <f t="shared" ca="1" si="1014"/>
        <v>#VALUE!</v>
      </c>
      <c r="BE210" s="87" t="e">
        <f t="shared" ca="1" si="1014"/>
        <v>#VALUE!</v>
      </c>
      <c r="BF210" s="87" t="e">
        <f t="shared" ca="1" si="1014"/>
        <v>#VALUE!</v>
      </c>
      <c r="BH210" s="87" t="e">
        <f t="shared" ca="1" si="896"/>
        <v>#VALUE!</v>
      </c>
      <c r="BI210" s="87" t="e">
        <f t="shared" ca="1" si="897"/>
        <v>#VALUE!</v>
      </c>
      <c r="BJ210" s="87" t="e">
        <f t="shared" ca="1" si="898"/>
        <v>#VALUE!</v>
      </c>
      <c r="BK210" s="87" t="e">
        <f t="shared" ca="1" si="899"/>
        <v>#VALUE!</v>
      </c>
      <c r="BL210" s="87" t="e">
        <f t="shared" ca="1" si="900"/>
        <v>#VALUE!</v>
      </c>
      <c r="BM210" s="87" t="e">
        <f t="shared" ca="1" si="901"/>
        <v>#VALUE!</v>
      </c>
      <c r="BN210" s="87" t="e">
        <f t="shared" ca="1" si="902"/>
        <v>#VALUE!</v>
      </c>
      <c r="BO210" s="87" t="e">
        <f t="shared" ca="1" si="903"/>
        <v>#VALUE!</v>
      </c>
      <c r="BP210" s="87" t="e">
        <f t="shared" ca="1" si="904"/>
        <v>#VALUE!</v>
      </c>
      <c r="BQ210" s="87" t="e">
        <f t="shared" ca="1" si="905"/>
        <v>#VALUE!</v>
      </c>
      <c r="BR210" s="87" t="e">
        <f t="shared" ca="1" si="906"/>
        <v>#VALUE!</v>
      </c>
      <c r="BS210" s="87" t="e">
        <f t="shared" ca="1" si="907"/>
        <v>#VALUE!</v>
      </c>
      <c r="BT210" s="87" t="e">
        <f t="shared" ca="1" si="908"/>
        <v>#VALUE!</v>
      </c>
      <c r="BU210" s="87" t="e">
        <f t="shared" ca="1" si="909"/>
        <v>#VALUE!</v>
      </c>
      <c r="BV210" s="87" t="e">
        <f t="shared" ca="1" si="910"/>
        <v>#VALUE!</v>
      </c>
      <c r="BW210" s="87" t="e">
        <f t="shared" ca="1" si="911"/>
        <v>#VALUE!</v>
      </c>
      <c r="BX210" s="87" t="e">
        <f t="shared" ca="1" si="911"/>
        <v>#VALUE!</v>
      </c>
      <c r="BY210" s="87" t="e">
        <f t="shared" ca="1" si="911"/>
        <v>#VALUE!</v>
      </c>
      <c r="BZ210" s="87" t="e">
        <f t="shared" ca="1" si="911"/>
        <v>#VALUE!</v>
      </c>
      <c r="CA210" s="87" t="e">
        <f t="shared" ca="1" si="911"/>
        <v>#VALUE!</v>
      </c>
      <c r="CD210" s="87" t="e">
        <f t="array" aca="1" ref="CD210" ca="1">IF(CD209=0,0,MIN(IF(CD$7:CD$109&gt;CD209,CD$7:CD$109,"")))</f>
        <v>#N/A</v>
      </c>
      <c r="CE210" s="87" t="e">
        <f t="array" aca="1" ref="CE210" ca="1">IF(CE209=0,0,MIN(IF(CE$7:CE$109&gt;CE209,CE$7:CE$109,"")))</f>
        <v>#REF!</v>
      </c>
      <c r="CF210" s="87" t="e">
        <f t="array" aca="1" ref="CF210" ca="1">IF(CF209=0,0,MIN(IF(CF$7:CF$109&gt;CF209,CF$7:CF$109,"")))</f>
        <v>#REF!</v>
      </c>
      <c r="CG210" s="87" t="e">
        <f t="array" aca="1" ref="CG210" ca="1">IF(CG209=0,0,MIN(IF(CG$7:CG$109&gt;CG209,CG$7:CG$109,"")))</f>
        <v>#REF!</v>
      </c>
      <c r="CH210" s="87" t="e">
        <f t="array" aca="1" ref="CH210" ca="1">IF(CH209=0,0,MIN(IF(CH$7:CH$109&gt;CH209,CH$7:CH$109,"")))</f>
        <v>#REF!</v>
      </c>
      <c r="CI210" s="87" t="e">
        <f t="array" aca="1" ref="CI210" ca="1">IF(CI209=0,0,MIN(IF(CI$7:CI$109&gt;CI209,CI$7:CI$109,"")))</f>
        <v>#REF!</v>
      </c>
      <c r="CJ210" s="87" t="e">
        <f t="array" aca="1" ref="CJ210" ca="1">IF(CJ209=0,0,MIN(IF(CJ$7:CJ$109&gt;CJ209,CJ$7:CJ$109,"")))</f>
        <v>#REF!</v>
      </c>
      <c r="CK210" s="87" t="e">
        <f t="array" aca="1" ref="CK210" ca="1">IF(CK209=0,0,MIN(IF(CK$7:CK$109&gt;CK209,CK$7:CK$109,"")))</f>
        <v>#REF!</v>
      </c>
      <c r="CL210" s="87" t="e">
        <f t="array" aca="1" ref="CL210" ca="1">IF(CL209=0,0,MIN(IF(CL$7:CL$109&gt;CL209,CL$7:CL$109,"")))</f>
        <v>#REF!</v>
      </c>
      <c r="CM210" s="87" t="e">
        <f t="array" aca="1" ref="CM210" ca="1">IF(CM209=0,0,MIN(IF(CM$7:CM$109&gt;CM209,CM$7:CM$109,"")))</f>
        <v>#REF!</v>
      </c>
      <c r="CN210" s="87" t="e">
        <f t="array" aca="1" ref="CN210" ca="1">IF(CN209=0,0,MIN(IF(CN$7:CN$109&gt;CN209,CN$7:CN$109,"")))</f>
        <v>#REF!</v>
      </c>
      <c r="CO210" s="87" t="e">
        <f t="array" aca="1" ref="CO210" ca="1">IF(CO209=0,0,MIN(IF(CO$7:CO$109&gt;CO209,CO$7:CO$109,"")))</f>
        <v>#REF!</v>
      </c>
      <c r="CP210" s="87" t="e">
        <f t="array" aca="1" ref="CP210" ca="1">IF(CP209=0,0,MIN(IF(CP$7:CP$109&gt;CP209,CP$7:CP$109,"")))</f>
        <v>#REF!</v>
      </c>
      <c r="CQ210" s="87" t="e">
        <f t="array" aca="1" ref="CQ210" ca="1">IF(CQ209=0,0,MIN(IF(CQ$7:CQ$109&gt;CQ209,CQ$7:CQ$109,"")))</f>
        <v>#REF!</v>
      </c>
      <c r="CR210" s="87" t="e">
        <f t="array" aca="1" ref="CR210" ca="1">IF(CR209=0,0,MIN(IF(CR$7:CR$109&gt;CR209,CR$7:CR$109,"")))</f>
        <v>#REF!</v>
      </c>
      <c r="CS210" s="87" t="e">
        <f t="array" aca="1" ref="CS210" ca="1">IF(CS209=0,0,MIN(IF(CS$7:CS$109&gt;CS209,CS$7:CS$109,"")))</f>
        <v>#REF!</v>
      </c>
      <c r="CT210" s="87" t="e">
        <f t="array" aca="1" ref="CT210" ca="1">IF(CT209=0,0,MIN(IF(CT$7:CT$109&gt;CT209,CT$7:CT$109,"")))</f>
        <v>#REF!</v>
      </c>
      <c r="CU210" s="87" t="e">
        <f t="array" aca="1" ref="CU210" ca="1">IF(CU209=0,0,MIN(IF(CU$7:CU$109&gt;CU209,CU$7:CU$109,"")))</f>
        <v>#REF!</v>
      </c>
      <c r="CV210" s="87" t="e">
        <f t="array" aca="1" ref="CV210" ca="1">IF(CV209=0,0,MIN(IF(CV$7:CV$109&gt;CV209,CV$7:CV$109,"")))</f>
        <v>#REF!</v>
      </c>
      <c r="CW210" s="87" t="e">
        <f t="array" aca="1" ref="CW210" ca="1">IF(CW209=0,0,MIN(IF(CW$7:CW$109&gt;CW209,CW$7:CW$109,"")))</f>
        <v>#REF!</v>
      </c>
      <c r="DC210" s="87" t="e">
        <f t="shared" ca="1" si="916"/>
        <v>#VALUE!</v>
      </c>
      <c r="DD210" s="87" t="e">
        <f t="shared" ca="1" si="917"/>
        <v>#VALUE!</v>
      </c>
      <c r="DE210" s="87" t="e">
        <f t="shared" ca="1" si="918"/>
        <v>#VALUE!</v>
      </c>
      <c r="DF210" s="87" t="e">
        <f t="shared" ca="1" si="919"/>
        <v>#VALUE!</v>
      </c>
      <c r="DG210" s="87" t="e">
        <f t="shared" ca="1" si="920"/>
        <v>#VALUE!</v>
      </c>
      <c r="DH210" s="87" t="e">
        <f t="shared" ca="1" si="921"/>
        <v>#VALUE!</v>
      </c>
      <c r="DI210" s="87" t="e">
        <f t="shared" ca="1" si="922"/>
        <v>#VALUE!</v>
      </c>
      <c r="DJ210" s="87" t="e">
        <f t="shared" ca="1" si="923"/>
        <v>#VALUE!</v>
      </c>
      <c r="DK210" s="87" t="e">
        <f t="shared" ca="1" si="924"/>
        <v>#VALUE!</v>
      </c>
      <c r="DL210" s="87" t="e">
        <f t="shared" ca="1" si="925"/>
        <v>#VALUE!</v>
      </c>
      <c r="DM210" s="87" t="e">
        <f t="shared" ca="1" si="926"/>
        <v>#VALUE!</v>
      </c>
      <c r="DN210" s="87" t="e">
        <f t="shared" ca="1" si="927"/>
        <v>#VALUE!</v>
      </c>
      <c r="DO210" s="87" t="e">
        <f t="shared" ca="1" si="928"/>
        <v>#VALUE!</v>
      </c>
      <c r="DP210" s="87" t="e">
        <f t="shared" ca="1" si="929"/>
        <v>#VALUE!</v>
      </c>
      <c r="DQ210" s="87" t="e">
        <f t="shared" ca="1" si="930"/>
        <v>#VALUE!</v>
      </c>
      <c r="DR210" s="87" t="e">
        <f t="shared" ca="1" si="931"/>
        <v>#VALUE!</v>
      </c>
      <c r="DS210" s="87" t="e">
        <f t="shared" ca="1" si="932"/>
        <v>#VALUE!</v>
      </c>
      <c r="DT210" s="87" t="e">
        <f t="shared" ca="1" si="933"/>
        <v>#VALUE!</v>
      </c>
      <c r="DU210" s="87" t="e">
        <f t="shared" ca="1" si="934"/>
        <v>#VALUE!</v>
      </c>
      <c r="DV210" s="87" t="e">
        <f t="shared" ca="1" si="935"/>
        <v>#VALUE!</v>
      </c>
      <c r="DW210" s="87" t="e">
        <f t="shared" ca="1" si="936"/>
        <v>#VALUE!</v>
      </c>
      <c r="DY210" s="87" t="e">
        <f t="shared" ca="1" si="937"/>
        <v>#VALUE!</v>
      </c>
      <c r="DZ210" s="87" t="e">
        <f t="shared" ca="1" si="938"/>
        <v>#VALUE!</v>
      </c>
      <c r="EA210" s="87" t="e">
        <f t="shared" ca="1" si="939"/>
        <v>#VALUE!</v>
      </c>
      <c r="EB210" s="87" t="e">
        <f t="shared" ca="1" si="940"/>
        <v>#VALUE!</v>
      </c>
      <c r="EC210" s="87" t="e">
        <f t="shared" ca="1" si="941"/>
        <v>#VALUE!</v>
      </c>
      <c r="ED210" s="87" t="e">
        <f t="shared" ca="1" si="942"/>
        <v>#VALUE!</v>
      </c>
      <c r="EE210" s="87" t="e">
        <f t="shared" ca="1" si="943"/>
        <v>#VALUE!</v>
      </c>
      <c r="EF210" s="87" t="e">
        <f t="shared" ca="1" si="944"/>
        <v>#VALUE!</v>
      </c>
      <c r="EG210" s="87" t="e">
        <f t="shared" ca="1" si="945"/>
        <v>#VALUE!</v>
      </c>
      <c r="EH210" s="87" t="e">
        <f t="shared" ca="1" si="946"/>
        <v>#VALUE!</v>
      </c>
      <c r="EI210" s="87" t="e">
        <f t="shared" ca="1" si="947"/>
        <v>#VALUE!</v>
      </c>
      <c r="EJ210" s="87" t="e">
        <f t="shared" ca="1" si="948"/>
        <v>#VALUE!</v>
      </c>
      <c r="EK210" s="87" t="e">
        <f t="shared" ca="1" si="949"/>
        <v>#VALUE!</v>
      </c>
      <c r="EL210" s="87" t="e">
        <f t="shared" ca="1" si="950"/>
        <v>#VALUE!</v>
      </c>
      <c r="EM210" s="87" t="e">
        <f t="shared" ca="1" si="951"/>
        <v>#VALUE!</v>
      </c>
      <c r="EN210" s="87" t="e">
        <f t="shared" ca="1" si="952"/>
        <v>#VALUE!</v>
      </c>
      <c r="EO210" s="87" t="e">
        <f t="shared" ca="1" si="953"/>
        <v>#VALUE!</v>
      </c>
      <c r="EP210" s="87" t="e">
        <f t="shared" ca="1" si="954"/>
        <v>#VALUE!</v>
      </c>
      <c r="EQ210" s="87" t="e">
        <f t="shared" ca="1" si="955"/>
        <v>#VALUE!</v>
      </c>
      <c r="ER210" s="87" t="e">
        <f t="shared" ca="1" si="956"/>
        <v>#VALUE!</v>
      </c>
      <c r="ES210" s="87" t="e">
        <f t="shared" ca="1" si="957"/>
        <v>#VALUE!</v>
      </c>
      <c r="EU210" s="87" t="e">
        <f t="shared" ca="1" si="958"/>
        <v>#VALUE!</v>
      </c>
      <c r="EV210" s="87" t="e">
        <f t="shared" ca="1" si="959"/>
        <v>#VALUE!</v>
      </c>
      <c r="EW210" s="87" t="e">
        <f t="shared" ca="1" si="960"/>
        <v>#VALUE!</v>
      </c>
      <c r="EX210" s="87" t="e">
        <f t="shared" ca="1" si="961"/>
        <v>#VALUE!</v>
      </c>
      <c r="EY210" s="87" t="e">
        <f t="shared" ca="1" si="962"/>
        <v>#VALUE!</v>
      </c>
      <c r="EZ210" s="87" t="e">
        <f t="shared" ca="1" si="963"/>
        <v>#VALUE!</v>
      </c>
      <c r="FA210" s="87" t="e">
        <f t="shared" ca="1" si="964"/>
        <v>#VALUE!</v>
      </c>
      <c r="FB210" s="87" t="e">
        <f t="shared" ca="1" si="965"/>
        <v>#VALUE!</v>
      </c>
      <c r="FC210" s="87" t="e">
        <f t="shared" ca="1" si="966"/>
        <v>#VALUE!</v>
      </c>
      <c r="FD210" s="87" t="e">
        <f t="shared" ca="1" si="967"/>
        <v>#VALUE!</v>
      </c>
      <c r="FE210" s="87" t="e">
        <f t="shared" ca="1" si="968"/>
        <v>#VALUE!</v>
      </c>
      <c r="FF210" s="87" t="e">
        <f t="shared" ca="1" si="969"/>
        <v>#VALUE!</v>
      </c>
      <c r="FG210" s="87" t="e">
        <f t="shared" ca="1" si="970"/>
        <v>#VALUE!</v>
      </c>
      <c r="FH210" s="87" t="e">
        <f t="shared" ca="1" si="971"/>
        <v>#VALUE!</v>
      </c>
      <c r="FI210" s="87" t="e">
        <f t="shared" ca="1" si="972"/>
        <v>#VALUE!</v>
      </c>
      <c r="FJ210" s="87" t="e">
        <f t="shared" ca="1" si="973"/>
        <v>#VALUE!</v>
      </c>
      <c r="FK210" s="87" t="e">
        <f t="shared" ca="1" si="974"/>
        <v>#VALUE!</v>
      </c>
      <c r="FL210" s="87" t="e">
        <f t="shared" ca="1" si="975"/>
        <v>#VALUE!</v>
      </c>
      <c r="FM210" s="87" t="e">
        <f t="shared" ca="1" si="976"/>
        <v>#VALUE!</v>
      </c>
      <c r="FN210" s="87" t="e">
        <f t="shared" ca="1" si="977"/>
        <v>#VALUE!</v>
      </c>
      <c r="FO210" s="87" t="e">
        <f t="shared" ca="1" si="978"/>
        <v>#VALUE!</v>
      </c>
    </row>
    <row r="211" spans="1:171" x14ac:dyDescent="0.25">
      <c r="A211" s="87">
        <f t="shared" si="789"/>
        <v>202</v>
      </c>
      <c r="B211" s="87" t="e">
        <f t="shared" ca="1" si="981"/>
        <v>#N/A</v>
      </c>
      <c r="C211" s="87" t="e">
        <f t="shared" ca="1" si="982"/>
        <v>#REF!</v>
      </c>
      <c r="D211" s="87" t="e">
        <f t="shared" ca="1" si="983"/>
        <v>#REF!</v>
      </c>
      <c r="E211" s="87" t="e">
        <f t="shared" ca="1" si="984"/>
        <v>#REF!</v>
      </c>
      <c r="F211" s="87" t="e">
        <f t="shared" ca="1" si="985"/>
        <v>#REF!</v>
      </c>
      <c r="G211" s="87" t="e">
        <f t="shared" ca="1" si="986"/>
        <v>#REF!</v>
      </c>
      <c r="H211" s="87" t="e">
        <f t="shared" ca="1" si="987"/>
        <v>#REF!</v>
      </c>
      <c r="I211" s="87" t="e">
        <f t="shared" ca="1" si="988"/>
        <v>#REF!</v>
      </c>
      <c r="J211" s="87" t="e">
        <f t="shared" ca="1" si="989"/>
        <v>#REF!</v>
      </c>
      <c r="K211" s="87" t="e">
        <f t="shared" ca="1" si="990"/>
        <v>#REF!</v>
      </c>
      <c r="L211" s="87" t="e">
        <f t="shared" ca="1" si="991"/>
        <v>#REF!</v>
      </c>
      <c r="M211" s="87" t="e">
        <f t="shared" ca="1" si="992"/>
        <v>#REF!</v>
      </c>
      <c r="N211" s="87" t="e">
        <f t="shared" ca="1" si="993"/>
        <v>#REF!</v>
      </c>
      <c r="O211" s="87" t="e">
        <f t="shared" ca="1" si="994"/>
        <v>#REF!</v>
      </c>
      <c r="P211" s="87" t="e">
        <f t="shared" ca="1" si="995"/>
        <v>#REF!</v>
      </c>
      <c r="Q211" s="87" t="e">
        <f t="shared" ca="1" si="996"/>
        <v>#REF!</v>
      </c>
      <c r="R211" s="87" t="e">
        <f t="shared" ca="1" si="996"/>
        <v>#REF!</v>
      </c>
      <c r="S211" s="87" t="e">
        <f t="shared" ca="1" si="996"/>
        <v>#REF!</v>
      </c>
      <c r="T211" s="87" t="e">
        <f t="shared" ca="1" si="996"/>
        <v>#REF!</v>
      </c>
      <c r="U211" s="87" t="e">
        <f t="shared" ca="1" si="996"/>
        <v>#REF!</v>
      </c>
      <c r="X211" s="87">
        <f ca="1">Ranking!B207</f>
        <v>0</v>
      </c>
      <c r="Y211" s="87" t="e">
        <f ca="1">IF(AH211=0,0,Ranking!C207)</f>
        <v>#VALUE!</v>
      </c>
      <c r="Z211" s="91">
        <f ca="1">Ranking!G207</f>
        <v>0</v>
      </c>
      <c r="AA211" s="87" t="e">
        <f ca="1">MCA!ES210</f>
        <v>#REF!</v>
      </c>
      <c r="AB211" s="87">
        <f ca="1">MCA!ET210</f>
        <v>0</v>
      </c>
      <c r="AC211" s="87">
        <f ca="1">MCA!EU210</f>
        <v>0</v>
      </c>
      <c r="AD211" s="87" t="e">
        <f ca="1">INDEX('MCA-INPUT'!$C$22:$C$25,MATCH(AC211,$W$376:$W$379,0),1)</f>
        <v>#N/A</v>
      </c>
      <c r="AE211" s="87" t="e">
        <f t="shared" ca="1" si="889"/>
        <v>#VALUE!</v>
      </c>
      <c r="AF211" s="87">
        <f ca="1">MATCH(AB211,$AB$7:AB211,0)</f>
        <v>1</v>
      </c>
      <c r="AG211" s="87" t="str">
        <f t="shared" ca="1" si="890"/>
        <v>00</v>
      </c>
      <c r="AH211" s="87" t="e">
        <f t="shared" ca="1" si="891"/>
        <v>#VALUE!</v>
      </c>
      <c r="AI211" s="87" t="e">
        <f t="shared" ca="1" si="912"/>
        <v>#VALUE!</v>
      </c>
      <c r="AK211" s="87" t="e">
        <f t="shared" ca="1" si="892"/>
        <v>#VALUE!</v>
      </c>
      <c r="AL211" s="87" t="e">
        <f t="shared" ca="1" si="913"/>
        <v>#VALUE!</v>
      </c>
      <c r="AM211" s="87" t="e">
        <f t="shared" ca="1" si="893"/>
        <v>#VALUE!</v>
      </c>
      <c r="AN211" s="87" t="e">
        <f t="shared" ref="AN211:BA211" ca="1" si="1015">IF(AM211&gt;0,2,IF($AL211&lt;=AN$5,1,0))</f>
        <v>#VALUE!</v>
      </c>
      <c r="AO211" s="87" t="e">
        <f t="shared" ca="1" si="1015"/>
        <v>#VALUE!</v>
      </c>
      <c r="AP211" s="87" t="e">
        <f t="shared" ca="1" si="1015"/>
        <v>#VALUE!</v>
      </c>
      <c r="AQ211" s="87" t="e">
        <f t="shared" ca="1" si="1015"/>
        <v>#VALUE!</v>
      </c>
      <c r="AR211" s="87" t="e">
        <f t="shared" ca="1" si="1015"/>
        <v>#VALUE!</v>
      </c>
      <c r="AS211" s="87" t="e">
        <f t="shared" ca="1" si="1015"/>
        <v>#VALUE!</v>
      </c>
      <c r="AT211" s="87" t="e">
        <f t="shared" ca="1" si="1015"/>
        <v>#VALUE!</v>
      </c>
      <c r="AU211" s="87" t="e">
        <f t="shared" ca="1" si="1015"/>
        <v>#VALUE!</v>
      </c>
      <c r="AV211" s="87" t="e">
        <f t="shared" ca="1" si="1015"/>
        <v>#VALUE!</v>
      </c>
      <c r="AW211" s="87" t="e">
        <f t="shared" ca="1" si="1015"/>
        <v>#VALUE!</v>
      </c>
      <c r="AX211" s="87" t="e">
        <f t="shared" ca="1" si="1015"/>
        <v>#VALUE!</v>
      </c>
      <c r="AY211" s="87" t="e">
        <f t="shared" ca="1" si="1015"/>
        <v>#VALUE!</v>
      </c>
      <c r="AZ211" s="87" t="e">
        <f t="shared" ca="1" si="1015"/>
        <v>#VALUE!</v>
      </c>
      <c r="BA211" s="87" t="e">
        <f t="shared" ca="1" si="1015"/>
        <v>#VALUE!</v>
      </c>
      <c r="BB211" s="87" t="e">
        <f t="shared" ref="BB211:BF211" ca="1" si="1016">IF(BA211&gt;0,2,IF($AL211&lt;=BB$5,1,0))</f>
        <v>#VALUE!</v>
      </c>
      <c r="BC211" s="87" t="e">
        <f t="shared" ca="1" si="1016"/>
        <v>#VALUE!</v>
      </c>
      <c r="BD211" s="87" t="e">
        <f t="shared" ca="1" si="1016"/>
        <v>#VALUE!</v>
      </c>
      <c r="BE211" s="87" t="e">
        <f t="shared" ca="1" si="1016"/>
        <v>#VALUE!</v>
      </c>
      <c r="BF211" s="87" t="e">
        <f t="shared" ca="1" si="1016"/>
        <v>#VALUE!</v>
      </c>
      <c r="BH211" s="87" t="e">
        <f t="shared" ca="1" si="896"/>
        <v>#VALUE!</v>
      </c>
      <c r="BI211" s="87" t="e">
        <f t="shared" ca="1" si="897"/>
        <v>#VALUE!</v>
      </c>
      <c r="BJ211" s="87" t="e">
        <f t="shared" ca="1" si="898"/>
        <v>#VALUE!</v>
      </c>
      <c r="BK211" s="87" t="e">
        <f t="shared" ca="1" si="899"/>
        <v>#VALUE!</v>
      </c>
      <c r="BL211" s="87" t="e">
        <f t="shared" ca="1" si="900"/>
        <v>#VALUE!</v>
      </c>
      <c r="BM211" s="87" t="e">
        <f t="shared" ca="1" si="901"/>
        <v>#VALUE!</v>
      </c>
      <c r="BN211" s="87" t="e">
        <f t="shared" ca="1" si="902"/>
        <v>#VALUE!</v>
      </c>
      <c r="BO211" s="87" t="e">
        <f t="shared" ca="1" si="903"/>
        <v>#VALUE!</v>
      </c>
      <c r="BP211" s="87" t="e">
        <f t="shared" ca="1" si="904"/>
        <v>#VALUE!</v>
      </c>
      <c r="BQ211" s="87" t="e">
        <f t="shared" ca="1" si="905"/>
        <v>#VALUE!</v>
      </c>
      <c r="BR211" s="87" t="e">
        <f t="shared" ca="1" si="906"/>
        <v>#VALUE!</v>
      </c>
      <c r="BS211" s="87" t="e">
        <f t="shared" ca="1" si="907"/>
        <v>#VALUE!</v>
      </c>
      <c r="BT211" s="87" t="e">
        <f t="shared" ca="1" si="908"/>
        <v>#VALUE!</v>
      </c>
      <c r="BU211" s="87" t="e">
        <f t="shared" ca="1" si="909"/>
        <v>#VALUE!</v>
      </c>
      <c r="BV211" s="87" t="e">
        <f t="shared" ca="1" si="910"/>
        <v>#VALUE!</v>
      </c>
      <c r="BW211" s="87" t="e">
        <f t="shared" ca="1" si="911"/>
        <v>#VALUE!</v>
      </c>
      <c r="BX211" s="87" t="e">
        <f t="shared" ca="1" si="911"/>
        <v>#VALUE!</v>
      </c>
      <c r="BY211" s="87" t="e">
        <f t="shared" ca="1" si="911"/>
        <v>#VALUE!</v>
      </c>
      <c r="BZ211" s="87" t="e">
        <f t="shared" ca="1" si="911"/>
        <v>#VALUE!</v>
      </c>
      <c r="CA211" s="87" t="e">
        <f t="shared" ca="1" si="911"/>
        <v>#VALUE!</v>
      </c>
      <c r="CD211" s="87" t="e">
        <f t="array" aca="1" ref="CD211" ca="1">IF(CD210=0,0,MIN(IF(CD$7:CD$109&gt;CD210,CD$7:CD$109,"")))</f>
        <v>#N/A</v>
      </c>
      <c r="CE211" s="87" t="e">
        <f t="array" aca="1" ref="CE211" ca="1">IF(CE210=0,0,MIN(IF(CE$7:CE$109&gt;CE210,CE$7:CE$109,"")))</f>
        <v>#REF!</v>
      </c>
      <c r="CF211" s="87" t="e">
        <f t="array" aca="1" ref="CF211" ca="1">IF(CF210=0,0,MIN(IF(CF$7:CF$109&gt;CF210,CF$7:CF$109,"")))</f>
        <v>#REF!</v>
      </c>
      <c r="CG211" s="87" t="e">
        <f t="array" aca="1" ref="CG211" ca="1">IF(CG210=0,0,MIN(IF(CG$7:CG$109&gt;CG210,CG$7:CG$109,"")))</f>
        <v>#REF!</v>
      </c>
      <c r="CH211" s="87" t="e">
        <f t="array" aca="1" ref="CH211" ca="1">IF(CH210=0,0,MIN(IF(CH$7:CH$109&gt;CH210,CH$7:CH$109,"")))</f>
        <v>#REF!</v>
      </c>
      <c r="CI211" s="87" t="e">
        <f t="array" aca="1" ref="CI211" ca="1">IF(CI210=0,0,MIN(IF(CI$7:CI$109&gt;CI210,CI$7:CI$109,"")))</f>
        <v>#REF!</v>
      </c>
      <c r="CJ211" s="87" t="e">
        <f t="array" aca="1" ref="CJ211" ca="1">IF(CJ210=0,0,MIN(IF(CJ$7:CJ$109&gt;CJ210,CJ$7:CJ$109,"")))</f>
        <v>#REF!</v>
      </c>
      <c r="CK211" s="87" t="e">
        <f t="array" aca="1" ref="CK211" ca="1">IF(CK210=0,0,MIN(IF(CK$7:CK$109&gt;CK210,CK$7:CK$109,"")))</f>
        <v>#REF!</v>
      </c>
      <c r="CL211" s="87" t="e">
        <f t="array" aca="1" ref="CL211" ca="1">IF(CL210=0,0,MIN(IF(CL$7:CL$109&gt;CL210,CL$7:CL$109,"")))</f>
        <v>#REF!</v>
      </c>
      <c r="CM211" s="87" t="e">
        <f t="array" aca="1" ref="CM211" ca="1">IF(CM210=0,0,MIN(IF(CM$7:CM$109&gt;CM210,CM$7:CM$109,"")))</f>
        <v>#REF!</v>
      </c>
      <c r="CN211" s="87" t="e">
        <f t="array" aca="1" ref="CN211" ca="1">IF(CN210=0,0,MIN(IF(CN$7:CN$109&gt;CN210,CN$7:CN$109,"")))</f>
        <v>#REF!</v>
      </c>
      <c r="CO211" s="87" t="e">
        <f t="array" aca="1" ref="CO211" ca="1">IF(CO210=0,0,MIN(IF(CO$7:CO$109&gt;CO210,CO$7:CO$109,"")))</f>
        <v>#REF!</v>
      </c>
      <c r="CP211" s="87" t="e">
        <f t="array" aca="1" ref="CP211" ca="1">IF(CP210=0,0,MIN(IF(CP$7:CP$109&gt;CP210,CP$7:CP$109,"")))</f>
        <v>#REF!</v>
      </c>
      <c r="CQ211" s="87" t="e">
        <f t="array" aca="1" ref="CQ211" ca="1">IF(CQ210=0,0,MIN(IF(CQ$7:CQ$109&gt;CQ210,CQ$7:CQ$109,"")))</f>
        <v>#REF!</v>
      </c>
      <c r="CR211" s="87" t="e">
        <f t="array" aca="1" ref="CR211" ca="1">IF(CR210=0,0,MIN(IF(CR$7:CR$109&gt;CR210,CR$7:CR$109,"")))</f>
        <v>#REF!</v>
      </c>
      <c r="CS211" s="87" t="e">
        <f t="array" aca="1" ref="CS211" ca="1">IF(CS210=0,0,MIN(IF(CS$7:CS$109&gt;CS210,CS$7:CS$109,"")))</f>
        <v>#REF!</v>
      </c>
      <c r="CT211" s="87" t="e">
        <f t="array" aca="1" ref="CT211" ca="1">IF(CT210=0,0,MIN(IF(CT$7:CT$109&gt;CT210,CT$7:CT$109,"")))</f>
        <v>#REF!</v>
      </c>
      <c r="CU211" s="87" t="e">
        <f t="array" aca="1" ref="CU211" ca="1">IF(CU210=0,0,MIN(IF(CU$7:CU$109&gt;CU210,CU$7:CU$109,"")))</f>
        <v>#REF!</v>
      </c>
      <c r="CV211" s="87" t="e">
        <f t="array" aca="1" ref="CV211" ca="1">IF(CV210=0,0,MIN(IF(CV$7:CV$109&gt;CV210,CV$7:CV$109,"")))</f>
        <v>#REF!</v>
      </c>
      <c r="CW211" s="87" t="e">
        <f t="array" aca="1" ref="CW211" ca="1">IF(CW210=0,0,MIN(IF(CW$7:CW$109&gt;CW210,CW$7:CW$109,"")))</f>
        <v>#REF!</v>
      </c>
      <c r="DC211" s="87" t="e">
        <f t="shared" ca="1" si="916"/>
        <v>#VALUE!</v>
      </c>
      <c r="DD211" s="87" t="e">
        <f t="shared" ca="1" si="917"/>
        <v>#VALUE!</v>
      </c>
      <c r="DE211" s="87" t="e">
        <f t="shared" ca="1" si="918"/>
        <v>#VALUE!</v>
      </c>
      <c r="DF211" s="87" t="e">
        <f t="shared" ca="1" si="919"/>
        <v>#VALUE!</v>
      </c>
      <c r="DG211" s="87" t="e">
        <f t="shared" ca="1" si="920"/>
        <v>#VALUE!</v>
      </c>
      <c r="DH211" s="87" t="e">
        <f t="shared" ca="1" si="921"/>
        <v>#VALUE!</v>
      </c>
      <c r="DI211" s="87" t="e">
        <f t="shared" ca="1" si="922"/>
        <v>#VALUE!</v>
      </c>
      <c r="DJ211" s="87" t="e">
        <f t="shared" ca="1" si="923"/>
        <v>#VALUE!</v>
      </c>
      <c r="DK211" s="87" t="e">
        <f t="shared" ca="1" si="924"/>
        <v>#VALUE!</v>
      </c>
      <c r="DL211" s="87" t="e">
        <f t="shared" ca="1" si="925"/>
        <v>#VALUE!</v>
      </c>
      <c r="DM211" s="87" t="e">
        <f t="shared" ca="1" si="926"/>
        <v>#VALUE!</v>
      </c>
      <c r="DN211" s="87" t="e">
        <f t="shared" ca="1" si="927"/>
        <v>#VALUE!</v>
      </c>
      <c r="DO211" s="87" t="e">
        <f t="shared" ca="1" si="928"/>
        <v>#VALUE!</v>
      </c>
      <c r="DP211" s="87" t="e">
        <f t="shared" ca="1" si="929"/>
        <v>#VALUE!</v>
      </c>
      <c r="DQ211" s="87" t="e">
        <f t="shared" ca="1" si="930"/>
        <v>#VALUE!</v>
      </c>
      <c r="DR211" s="87" t="e">
        <f t="shared" ca="1" si="931"/>
        <v>#VALUE!</v>
      </c>
      <c r="DS211" s="87" t="e">
        <f t="shared" ca="1" si="932"/>
        <v>#VALUE!</v>
      </c>
      <c r="DT211" s="87" t="e">
        <f t="shared" ca="1" si="933"/>
        <v>#VALUE!</v>
      </c>
      <c r="DU211" s="87" t="e">
        <f t="shared" ca="1" si="934"/>
        <v>#VALUE!</v>
      </c>
      <c r="DV211" s="87" t="e">
        <f t="shared" ca="1" si="935"/>
        <v>#VALUE!</v>
      </c>
      <c r="DW211" s="87" t="e">
        <f t="shared" ca="1" si="936"/>
        <v>#VALUE!</v>
      </c>
      <c r="DY211" s="87" t="e">
        <f t="shared" ca="1" si="937"/>
        <v>#VALUE!</v>
      </c>
      <c r="DZ211" s="87" t="e">
        <f t="shared" ca="1" si="938"/>
        <v>#VALUE!</v>
      </c>
      <c r="EA211" s="87" t="e">
        <f t="shared" ca="1" si="939"/>
        <v>#VALUE!</v>
      </c>
      <c r="EB211" s="87" t="e">
        <f t="shared" ca="1" si="940"/>
        <v>#VALUE!</v>
      </c>
      <c r="EC211" s="87" t="e">
        <f t="shared" ca="1" si="941"/>
        <v>#VALUE!</v>
      </c>
      <c r="ED211" s="87" t="e">
        <f t="shared" ca="1" si="942"/>
        <v>#VALUE!</v>
      </c>
      <c r="EE211" s="87" t="e">
        <f t="shared" ca="1" si="943"/>
        <v>#VALUE!</v>
      </c>
      <c r="EF211" s="87" t="e">
        <f t="shared" ca="1" si="944"/>
        <v>#VALUE!</v>
      </c>
      <c r="EG211" s="87" t="e">
        <f t="shared" ca="1" si="945"/>
        <v>#VALUE!</v>
      </c>
      <c r="EH211" s="87" t="e">
        <f t="shared" ca="1" si="946"/>
        <v>#VALUE!</v>
      </c>
      <c r="EI211" s="87" t="e">
        <f t="shared" ca="1" si="947"/>
        <v>#VALUE!</v>
      </c>
      <c r="EJ211" s="87" t="e">
        <f t="shared" ca="1" si="948"/>
        <v>#VALUE!</v>
      </c>
      <c r="EK211" s="87" t="e">
        <f t="shared" ca="1" si="949"/>
        <v>#VALUE!</v>
      </c>
      <c r="EL211" s="87" t="e">
        <f t="shared" ca="1" si="950"/>
        <v>#VALUE!</v>
      </c>
      <c r="EM211" s="87" t="e">
        <f t="shared" ca="1" si="951"/>
        <v>#VALUE!</v>
      </c>
      <c r="EN211" s="87" t="e">
        <f t="shared" ca="1" si="952"/>
        <v>#VALUE!</v>
      </c>
      <c r="EO211" s="87" t="e">
        <f t="shared" ca="1" si="953"/>
        <v>#VALUE!</v>
      </c>
      <c r="EP211" s="87" t="e">
        <f t="shared" ca="1" si="954"/>
        <v>#VALUE!</v>
      </c>
      <c r="EQ211" s="87" t="e">
        <f t="shared" ca="1" si="955"/>
        <v>#VALUE!</v>
      </c>
      <c r="ER211" s="87" t="e">
        <f t="shared" ca="1" si="956"/>
        <v>#VALUE!</v>
      </c>
      <c r="ES211" s="87" t="e">
        <f t="shared" ca="1" si="957"/>
        <v>#VALUE!</v>
      </c>
      <c r="EU211" s="87" t="e">
        <f t="shared" ca="1" si="958"/>
        <v>#VALUE!</v>
      </c>
      <c r="EV211" s="87" t="e">
        <f t="shared" ca="1" si="959"/>
        <v>#VALUE!</v>
      </c>
      <c r="EW211" s="87" t="e">
        <f t="shared" ca="1" si="960"/>
        <v>#VALUE!</v>
      </c>
      <c r="EX211" s="87" t="e">
        <f t="shared" ca="1" si="961"/>
        <v>#VALUE!</v>
      </c>
      <c r="EY211" s="87" t="e">
        <f t="shared" ca="1" si="962"/>
        <v>#VALUE!</v>
      </c>
      <c r="EZ211" s="87" t="e">
        <f t="shared" ca="1" si="963"/>
        <v>#VALUE!</v>
      </c>
      <c r="FA211" s="87" t="e">
        <f t="shared" ca="1" si="964"/>
        <v>#VALUE!</v>
      </c>
      <c r="FB211" s="87" t="e">
        <f t="shared" ca="1" si="965"/>
        <v>#VALUE!</v>
      </c>
      <c r="FC211" s="87" t="e">
        <f t="shared" ca="1" si="966"/>
        <v>#VALUE!</v>
      </c>
      <c r="FD211" s="87" t="e">
        <f t="shared" ca="1" si="967"/>
        <v>#VALUE!</v>
      </c>
      <c r="FE211" s="87" t="e">
        <f t="shared" ca="1" si="968"/>
        <v>#VALUE!</v>
      </c>
      <c r="FF211" s="87" t="e">
        <f t="shared" ca="1" si="969"/>
        <v>#VALUE!</v>
      </c>
      <c r="FG211" s="87" t="e">
        <f t="shared" ca="1" si="970"/>
        <v>#VALUE!</v>
      </c>
      <c r="FH211" s="87" t="e">
        <f t="shared" ca="1" si="971"/>
        <v>#VALUE!</v>
      </c>
      <c r="FI211" s="87" t="e">
        <f t="shared" ca="1" si="972"/>
        <v>#VALUE!</v>
      </c>
      <c r="FJ211" s="87" t="e">
        <f t="shared" ca="1" si="973"/>
        <v>#VALUE!</v>
      </c>
      <c r="FK211" s="87" t="e">
        <f t="shared" ca="1" si="974"/>
        <v>#VALUE!</v>
      </c>
      <c r="FL211" s="87" t="e">
        <f t="shared" ca="1" si="975"/>
        <v>#VALUE!</v>
      </c>
      <c r="FM211" s="87" t="e">
        <f t="shared" ca="1" si="976"/>
        <v>#VALUE!</v>
      </c>
      <c r="FN211" s="87" t="e">
        <f t="shared" ca="1" si="977"/>
        <v>#VALUE!</v>
      </c>
      <c r="FO211" s="87" t="e">
        <f t="shared" ca="1" si="978"/>
        <v>#VALUE!</v>
      </c>
    </row>
    <row r="212" spans="1:171" x14ac:dyDescent="0.25">
      <c r="A212" s="87">
        <f t="shared" si="789"/>
        <v>203</v>
      </c>
      <c r="B212" s="87" t="e">
        <f t="shared" ca="1" si="981"/>
        <v>#N/A</v>
      </c>
      <c r="C212" s="87" t="e">
        <f t="shared" ca="1" si="982"/>
        <v>#REF!</v>
      </c>
      <c r="D212" s="87" t="e">
        <f t="shared" ca="1" si="983"/>
        <v>#REF!</v>
      </c>
      <c r="E212" s="87" t="e">
        <f t="shared" ca="1" si="984"/>
        <v>#REF!</v>
      </c>
      <c r="F212" s="87" t="e">
        <f t="shared" ca="1" si="985"/>
        <v>#REF!</v>
      </c>
      <c r="G212" s="87" t="e">
        <f t="shared" ca="1" si="986"/>
        <v>#REF!</v>
      </c>
      <c r="H212" s="87" t="e">
        <f t="shared" ca="1" si="987"/>
        <v>#REF!</v>
      </c>
      <c r="I212" s="87" t="e">
        <f t="shared" ca="1" si="988"/>
        <v>#REF!</v>
      </c>
      <c r="J212" s="87" t="e">
        <f t="shared" ca="1" si="989"/>
        <v>#REF!</v>
      </c>
      <c r="K212" s="87" t="e">
        <f t="shared" ca="1" si="990"/>
        <v>#REF!</v>
      </c>
      <c r="L212" s="87" t="e">
        <f t="shared" ca="1" si="991"/>
        <v>#REF!</v>
      </c>
      <c r="M212" s="87" t="e">
        <f t="shared" ca="1" si="992"/>
        <v>#REF!</v>
      </c>
      <c r="N212" s="87" t="e">
        <f t="shared" ca="1" si="993"/>
        <v>#REF!</v>
      </c>
      <c r="O212" s="87" t="e">
        <f t="shared" ca="1" si="994"/>
        <v>#REF!</v>
      </c>
      <c r="P212" s="87" t="e">
        <f t="shared" ca="1" si="995"/>
        <v>#REF!</v>
      </c>
      <c r="Q212" s="87" t="e">
        <f t="shared" ca="1" si="996"/>
        <v>#REF!</v>
      </c>
      <c r="R212" s="87" t="e">
        <f t="shared" ca="1" si="996"/>
        <v>#REF!</v>
      </c>
      <c r="S212" s="87" t="e">
        <f t="shared" ca="1" si="996"/>
        <v>#REF!</v>
      </c>
      <c r="T212" s="87" t="e">
        <f t="shared" ca="1" si="996"/>
        <v>#REF!</v>
      </c>
      <c r="U212" s="87" t="e">
        <f t="shared" ca="1" si="996"/>
        <v>#REF!</v>
      </c>
      <c r="X212" s="87">
        <f ca="1">Ranking!B208</f>
        <v>0</v>
      </c>
      <c r="Y212" s="87" t="e">
        <f ca="1">IF(AH212=0,0,Ranking!C208)</f>
        <v>#VALUE!</v>
      </c>
      <c r="Z212" s="91">
        <f ca="1">Ranking!G208</f>
        <v>0</v>
      </c>
      <c r="AA212" s="87" t="e">
        <f ca="1">MCA!ES211</f>
        <v>#REF!</v>
      </c>
      <c r="AB212" s="87">
        <f ca="1">MCA!ET211</f>
        <v>0</v>
      </c>
      <c r="AC212" s="87">
        <f ca="1">MCA!EU211</f>
        <v>0</v>
      </c>
      <c r="AD212" s="87" t="e">
        <f ca="1">INDEX('MCA-INPUT'!$C$22:$C$25,MATCH(AC212,$W$376:$W$379,0),1)</f>
        <v>#N/A</v>
      </c>
      <c r="AE212" s="87" t="e">
        <f t="shared" ca="1" si="889"/>
        <v>#VALUE!</v>
      </c>
      <c r="AF212" s="87">
        <f ca="1">MATCH(AB212,$AB$7:AB212,0)</f>
        <v>1</v>
      </c>
      <c r="AG212" s="87" t="str">
        <f t="shared" ca="1" si="890"/>
        <v>00</v>
      </c>
      <c r="AH212" s="87" t="e">
        <f t="shared" ca="1" si="891"/>
        <v>#VALUE!</v>
      </c>
      <c r="AI212" s="87" t="e">
        <f t="shared" ca="1" si="912"/>
        <v>#VALUE!</v>
      </c>
      <c r="AK212" s="87" t="e">
        <f t="shared" ca="1" si="892"/>
        <v>#VALUE!</v>
      </c>
      <c r="AL212" s="87" t="e">
        <f t="shared" ca="1" si="913"/>
        <v>#VALUE!</v>
      </c>
      <c r="AM212" s="87" t="e">
        <f t="shared" ca="1" si="893"/>
        <v>#VALUE!</v>
      </c>
      <c r="AN212" s="87" t="e">
        <f t="shared" ref="AN212:BA212" ca="1" si="1017">IF(AM212&gt;0,2,IF($AL212&lt;=AN$5,1,0))</f>
        <v>#VALUE!</v>
      </c>
      <c r="AO212" s="87" t="e">
        <f t="shared" ca="1" si="1017"/>
        <v>#VALUE!</v>
      </c>
      <c r="AP212" s="87" t="e">
        <f t="shared" ca="1" si="1017"/>
        <v>#VALUE!</v>
      </c>
      <c r="AQ212" s="87" t="e">
        <f t="shared" ca="1" si="1017"/>
        <v>#VALUE!</v>
      </c>
      <c r="AR212" s="87" t="e">
        <f t="shared" ca="1" si="1017"/>
        <v>#VALUE!</v>
      </c>
      <c r="AS212" s="87" t="e">
        <f t="shared" ca="1" si="1017"/>
        <v>#VALUE!</v>
      </c>
      <c r="AT212" s="87" t="e">
        <f t="shared" ca="1" si="1017"/>
        <v>#VALUE!</v>
      </c>
      <c r="AU212" s="87" t="e">
        <f t="shared" ca="1" si="1017"/>
        <v>#VALUE!</v>
      </c>
      <c r="AV212" s="87" t="e">
        <f t="shared" ca="1" si="1017"/>
        <v>#VALUE!</v>
      </c>
      <c r="AW212" s="87" t="e">
        <f t="shared" ca="1" si="1017"/>
        <v>#VALUE!</v>
      </c>
      <c r="AX212" s="87" t="e">
        <f t="shared" ca="1" si="1017"/>
        <v>#VALUE!</v>
      </c>
      <c r="AY212" s="87" t="e">
        <f t="shared" ca="1" si="1017"/>
        <v>#VALUE!</v>
      </c>
      <c r="AZ212" s="87" t="e">
        <f t="shared" ca="1" si="1017"/>
        <v>#VALUE!</v>
      </c>
      <c r="BA212" s="87" t="e">
        <f t="shared" ca="1" si="1017"/>
        <v>#VALUE!</v>
      </c>
      <c r="BB212" s="87" t="e">
        <f t="shared" ref="BB212:BF212" ca="1" si="1018">IF(BA212&gt;0,2,IF($AL212&lt;=BB$5,1,0))</f>
        <v>#VALUE!</v>
      </c>
      <c r="BC212" s="87" t="e">
        <f t="shared" ca="1" si="1018"/>
        <v>#VALUE!</v>
      </c>
      <c r="BD212" s="87" t="e">
        <f t="shared" ca="1" si="1018"/>
        <v>#VALUE!</v>
      </c>
      <c r="BE212" s="87" t="e">
        <f t="shared" ca="1" si="1018"/>
        <v>#VALUE!</v>
      </c>
      <c r="BF212" s="87" t="e">
        <f t="shared" ca="1" si="1018"/>
        <v>#VALUE!</v>
      </c>
      <c r="BH212" s="87" t="e">
        <f t="shared" ca="1" si="896"/>
        <v>#VALUE!</v>
      </c>
      <c r="BI212" s="87" t="e">
        <f t="shared" ca="1" si="897"/>
        <v>#VALUE!</v>
      </c>
      <c r="BJ212" s="87" t="e">
        <f t="shared" ca="1" si="898"/>
        <v>#VALUE!</v>
      </c>
      <c r="BK212" s="87" t="e">
        <f t="shared" ca="1" si="899"/>
        <v>#VALUE!</v>
      </c>
      <c r="BL212" s="87" t="e">
        <f t="shared" ca="1" si="900"/>
        <v>#VALUE!</v>
      </c>
      <c r="BM212" s="87" t="e">
        <f t="shared" ca="1" si="901"/>
        <v>#VALUE!</v>
      </c>
      <c r="BN212" s="87" t="e">
        <f t="shared" ca="1" si="902"/>
        <v>#VALUE!</v>
      </c>
      <c r="BO212" s="87" t="e">
        <f t="shared" ca="1" si="903"/>
        <v>#VALUE!</v>
      </c>
      <c r="BP212" s="87" t="e">
        <f t="shared" ca="1" si="904"/>
        <v>#VALUE!</v>
      </c>
      <c r="BQ212" s="87" t="e">
        <f t="shared" ca="1" si="905"/>
        <v>#VALUE!</v>
      </c>
      <c r="BR212" s="87" t="e">
        <f t="shared" ca="1" si="906"/>
        <v>#VALUE!</v>
      </c>
      <c r="BS212" s="87" t="e">
        <f t="shared" ca="1" si="907"/>
        <v>#VALUE!</v>
      </c>
      <c r="BT212" s="87" t="e">
        <f t="shared" ca="1" si="908"/>
        <v>#VALUE!</v>
      </c>
      <c r="BU212" s="87" t="e">
        <f t="shared" ca="1" si="909"/>
        <v>#VALUE!</v>
      </c>
      <c r="BV212" s="87" t="e">
        <f t="shared" ca="1" si="910"/>
        <v>#VALUE!</v>
      </c>
      <c r="BW212" s="87" t="e">
        <f t="shared" ca="1" si="911"/>
        <v>#VALUE!</v>
      </c>
      <c r="BX212" s="87" t="e">
        <f t="shared" ca="1" si="911"/>
        <v>#VALUE!</v>
      </c>
      <c r="BY212" s="87" t="e">
        <f t="shared" ca="1" si="911"/>
        <v>#VALUE!</v>
      </c>
      <c r="BZ212" s="87" t="e">
        <f t="shared" ca="1" si="911"/>
        <v>#VALUE!</v>
      </c>
      <c r="CA212" s="87" t="e">
        <f t="shared" ca="1" si="911"/>
        <v>#VALUE!</v>
      </c>
      <c r="CD212" s="87" t="e">
        <f t="array" aca="1" ref="CD212" ca="1">IF(CD211=0,0,MIN(IF(CD$7:CD$109&gt;CD211,CD$7:CD$109,"")))</f>
        <v>#N/A</v>
      </c>
      <c r="CE212" s="87" t="e">
        <f t="array" aca="1" ref="CE212" ca="1">IF(CE211=0,0,MIN(IF(CE$7:CE$109&gt;CE211,CE$7:CE$109,"")))</f>
        <v>#REF!</v>
      </c>
      <c r="CF212" s="87" t="e">
        <f t="array" aca="1" ref="CF212" ca="1">IF(CF211=0,0,MIN(IF(CF$7:CF$109&gt;CF211,CF$7:CF$109,"")))</f>
        <v>#REF!</v>
      </c>
      <c r="CG212" s="87" t="e">
        <f t="array" aca="1" ref="CG212" ca="1">IF(CG211=0,0,MIN(IF(CG$7:CG$109&gt;CG211,CG$7:CG$109,"")))</f>
        <v>#REF!</v>
      </c>
      <c r="CH212" s="87" t="e">
        <f t="array" aca="1" ref="CH212" ca="1">IF(CH211=0,0,MIN(IF(CH$7:CH$109&gt;CH211,CH$7:CH$109,"")))</f>
        <v>#REF!</v>
      </c>
      <c r="CI212" s="87" t="e">
        <f t="array" aca="1" ref="CI212" ca="1">IF(CI211=0,0,MIN(IF(CI$7:CI$109&gt;CI211,CI$7:CI$109,"")))</f>
        <v>#REF!</v>
      </c>
      <c r="CJ212" s="87" t="e">
        <f t="array" aca="1" ref="CJ212" ca="1">IF(CJ211=0,0,MIN(IF(CJ$7:CJ$109&gt;CJ211,CJ$7:CJ$109,"")))</f>
        <v>#REF!</v>
      </c>
      <c r="CK212" s="87" t="e">
        <f t="array" aca="1" ref="CK212" ca="1">IF(CK211=0,0,MIN(IF(CK$7:CK$109&gt;CK211,CK$7:CK$109,"")))</f>
        <v>#REF!</v>
      </c>
      <c r="CL212" s="87" t="e">
        <f t="array" aca="1" ref="CL212" ca="1">IF(CL211=0,0,MIN(IF(CL$7:CL$109&gt;CL211,CL$7:CL$109,"")))</f>
        <v>#REF!</v>
      </c>
      <c r="CM212" s="87" t="e">
        <f t="array" aca="1" ref="CM212" ca="1">IF(CM211=0,0,MIN(IF(CM$7:CM$109&gt;CM211,CM$7:CM$109,"")))</f>
        <v>#REF!</v>
      </c>
      <c r="CN212" s="87" t="e">
        <f t="array" aca="1" ref="CN212" ca="1">IF(CN211=0,0,MIN(IF(CN$7:CN$109&gt;CN211,CN$7:CN$109,"")))</f>
        <v>#REF!</v>
      </c>
      <c r="CO212" s="87" t="e">
        <f t="array" aca="1" ref="CO212" ca="1">IF(CO211=0,0,MIN(IF(CO$7:CO$109&gt;CO211,CO$7:CO$109,"")))</f>
        <v>#REF!</v>
      </c>
      <c r="CP212" s="87" t="e">
        <f t="array" aca="1" ref="CP212" ca="1">IF(CP211=0,0,MIN(IF(CP$7:CP$109&gt;CP211,CP$7:CP$109,"")))</f>
        <v>#REF!</v>
      </c>
      <c r="CQ212" s="87" t="e">
        <f t="array" aca="1" ref="CQ212" ca="1">IF(CQ211=0,0,MIN(IF(CQ$7:CQ$109&gt;CQ211,CQ$7:CQ$109,"")))</f>
        <v>#REF!</v>
      </c>
      <c r="CR212" s="87" t="e">
        <f t="array" aca="1" ref="CR212" ca="1">IF(CR211=0,0,MIN(IF(CR$7:CR$109&gt;CR211,CR$7:CR$109,"")))</f>
        <v>#REF!</v>
      </c>
      <c r="CS212" s="87" t="e">
        <f t="array" aca="1" ref="CS212" ca="1">IF(CS211=0,0,MIN(IF(CS$7:CS$109&gt;CS211,CS$7:CS$109,"")))</f>
        <v>#REF!</v>
      </c>
      <c r="CT212" s="87" t="e">
        <f t="array" aca="1" ref="CT212" ca="1">IF(CT211=0,0,MIN(IF(CT$7:CT$109&gt;CT211,CT$7:CT$109,"")))</f>
        <v>#REF!</v>
      </c>
      <c r="CU212" s="87" t="e">
        <f t="array" aca="1" ref="CU212" ca="1">IF(CU211=0,0,MIN(IF(CU$7:CU$109&gt;CU211,CU$7:CU$109,"")))</f>
        <v>#REF!</v>
      </c>
      <c r="CV212" s="87" t="e">
        <f t="array" aca="1" ref="CV212" ca="1">IF(CV211=0,0,MIN(IF(CV$7:CV$109&gt;CV211,CV$7:CV$109,"")))</f>
        <v>#REF!</v>
      </c>
      <c r="CW212" s="87" t="e">
        <f t="array" aca="1" ref="CW212" ca="1">IF(CW211=0,0,MIN(IF(CW$7:CW$109&gt;CW211,CW$7:CW$109,"")))</f>
        <v>#REF!</v>
      </c>
      <c r="DC212" s="87" t="e">
        <f t="shared" ca="1" si="916"/>
        <v>#VALUE!</v>
      </c>
      <c r="DD212" s="87" t="e">
        <f t="shared" ca="1" si="917"/>
        <v>#VALUE!</v>
      </c>
      <c r="DE212" s="87" t="e">
        <f t="shared" ca="1" si="918"/>
        <v>#VALUE!</v>
      </c>
      <c r="DF212" s="87" t="e">
        <f t="shared" ca="1" si="919"/>
        <v>#VALUE!</v>
      </c>
      <c r="DG212" s="87" t="e">
        <f t="shared" ca="1" si="920"/>
        <v>#VALUE!</v>
      </c>
      <c r="DH212" s="87" t="e">
        <f t="shared" ca="1" si="921"/>
        <v>#VALUE!</v>
      </c>
      <c r="DI212" s="87" t="e">
        <f t="shared" ca="1" si="922"/>
        <v>#VALUE!</v>
      </c>
      <c r="DJ212" s="87" t="e">
        <f t="shared" ca="1" si="923"/>
        <v>#VALUE!</v>
      </c>
      <c r="DK212" s="87" t="e">
        <f t="shared" ca="1" si="924"/>
        <v>#VALUE!</v>
      </c>
      <c r="DL212" s="87" t="e">
        <f t="shared" ca="1" si="925"/>
        <v>#VALUE!</v>
      </c>
      <c r="DM212" s="87" t="e">
        <f t="shared" ca="1" si="926"/>
        <v>#VALUE!</v>
      </c>
      <c r="DN212" s="87" t="e">
        <f t="shared" ca="1" si="927"/>
        <v>#VALUE!</v>
      </c>
      <c r="DO212" s="87" t="e">
        <f t="shared" ca="1" si="928"/>
        <v>#VALUE!</v>
      </c>
      <c r="DP212" s="87" t="e">
        <f t="shared" ca="1" si="929"/>
        <v>#VALUE!</v>
      </c>
      <c r="DQ212" s="87" t="e">
        <f t="shared" ca="1" si="930"/>
        <v>#VALUE!</v>
      </c>
      <c r="DR212" s="87" t="e">
        <f t="shared" ca="1" si="931"/>
        <v>#VALUE!</v>
      </c>
      <c r="DS212" s="87" t="e">
        <f t="shared" ca="1" si="932"/>
        <v>#VALUE!</v>
      </c>
      <c r="DT212" s="87" t="e">
        <f t="shared" ca="1" si="933"/>
        <v>#VALUE!</v>
      </c>
      <c r="DU212" s="87" t="e">
        <f t="shared" ca="1" si="934"/>
        <v>#VALUE!</v>
      </c>
      <c r="DV212" s="87" t="e">
        <f t="shared" ca="1" si="935"/>
        <v>#VALUE!</v>
      </c>
      <c r="DW212" s="87" t="e">
        <f t="shared" ca="1" si="936"/>
        <v>#VALUE!</v>
      </c>
      <c r="DY212" s="87" t="e">
        <f t="shared" ca="1" si="937"/>
        <v>#VALUE!</v>
      </c>
      <c r="DZ212" s="87" t="e">
        <f t="shared" ca="1" si="938"/>
        <v>#VALUE!</v>
      </c>
      <c r="EA212" s="87" t="e">
        <f t="shared" ca="1" si="939"/>
        <v>#VALUE!</v>
      </c>
      <c r="EB212" s="87" t="e">
        <f t="shared" ca="1" si="940"/>
        <v>#VALUE!</v>
      </c>
      <c r="EC212" s="87" t="e">
        <f t="shared" ca="1" si="941"/>
        <v>#VALUE!</v>
      </c>
      <c r="ED212" s="87" t="e">
        <f t="shared" ca="1" si="942"/>
        <v>#VALUE!</v>
      </c>
      <c r="EE212" s="87" t="e">
        <f t="shared" ca="1" si="943"/>
        <v>#VALUE!</v>
      </c>
      <c r="EF212" s="87" t="e">
        <f t="shared" ca="1" si="944"/>
        <v>#VALUE!</v>
      </c>
      <c r="EG212" s="87" t="e">
        <f t="shared" ca="1" si="945"/>
        <v>#VALUE!</v>
      </c>
      <c r="EH212" s="87" t="e">
        <f t="shared" ca="1" si="946"/>
        <v>#VALUE!</v>
      </c>
      <c r="EI212" s="87" t="e">
        <f t="shared" ca="1" si="947"/>
        <v>#VALUE!</v>
      </c>
      <c r="EJ212" s="87" t="e">
        <f t="shared" ca="1" si="948"/>
        <v>#VALUE!</v>
      </c>
      <c r="EK212" s="87" t="e">
        <f t="shared" ca="1" si="949"/>
        <v>#VALUE!</v>
      </c>
      <c r="EL212" s="87" t="e">
        <f t="shared" ca="1" si="950"/>
        <v>#VALUE!</v>
      </c>
      <c r="EM212" s="87" t="e">
        <f t="shared" ca="1" si="951"/>
        <v>#VALUE!</v>
      </c>
      <c r="EN212" s="87" t="e">
        <f t="shared" ca="1" si="952"/>
        <v>#VALUE!</v>
      </c>
      <c r="EO212" s="87" t="e">
        <f t="shared" ca="1" si="953"/>
        <v>#VALUE!</v>
      </c>
      <c r="EP212" s="87" t="e">
        <f t="shared" ca="1" si="954"/>
        <v>#VALUE!</v>
      </c>
      <c r="EQ212" s="87" t="e">
        <f t="shared" ca="1" si="955"/>
        <v>#VALUE!</v>
      </c>
      <c r="ER212" s="87" t="e">
        <f t="shared" ca="1" si="956"/>
        <v>#VALUE!</v>
      </c>
      <c r="ES212" s="87" t="e">
        <f t="shared" ca="1" si="957"/>
        <v>#VALUE!</v>
      </c>
      <c r="EU212" s="87" t="e">
        <f t="shared" ca="1" si="958"/>
        <v>#VALUE!</v>
      </c>
      <c r="EV212" s="87" t="e">
        <f t="shared" ca="1" si="959"/>
        <v>#VALUE!</v>
      </c>
      <c r="EW212" s="87" t="e">
        <f t="shared" ca="1" si="960"/>
        <v>#VALUE!</v>
      </c>
      <c r="EX212" s="87" t="e">
        <f t="shared" ca="1" si="961"/>
        <v>#VALUE!</v>
      </c>
      <c r="EY212" s="87" t="e">
        <f t="shared" ca="1" si="962"/>
        <v>#VALUE!</v>
      </c>
      <c r="EZ212" s="87" t="e">
        <f t="shared" ca="1" si="963"/>
        <v>#VALUE!</v>
      </c>
      <c r="FA212" s="87" t="e">
        <f t="shared" ca="1" si="964"/>
        <v>#VALUE!</v>
      </c>
      <c r="FB212" s="87" t="e">
        <f t="shared" ca="1" si="965"/>
        <v>#VALUE!</v>
      </c>
      <c r="FC212" s="87" t="e">
        <f t="shared" ca="1" si="966"/>
        <v>#VALUE!</v>
      </c>
      <c r="FD212" s="87" t="e">
        <f t="shared" ca="1" si="967"/>
        <v>#VALUE!</v>
      </c>
      <c r="FE212" s="87" t="e">
        <f t="shared" ca="1" si="968"/>
        <v>#VALUE!</v>
      </c>
      <c r="FF212" s="87" t="e">
        <f t="shared" ca="1" si="969"/>
        <v>#VALUE!</v>
      </c>
      <c r="FG212" s="87" t="e">
        <f t="shared" ca="1" si="970"/>
        <v>#VALUE!</v>
      </c>
      <c r="FH212" s="87" t="e">
        <f t="shared" ca="1" si="971"/>
        <v>#VALUE!</v>
      </c>
      <c r="FI212" s="87" t="e">
        <f t="shared" ca="1" si="972"/>
        <v>#VALUE!</v>
      </c>
      <c r="FJ212" s="87" t="e">
        <f t="shared" ca="1" si="973"/>
        <v>#VALUE!</v>
      </c>
      <c r="FK212" s="87" t="e">
        <f t="shared" ca="1" si="974"/>
        <v>#VALUE!</v>
      </c>
      <c r="FL212" s="87" t="e">
        <f t="shared" ca="1" si="975"/>
        <v>#VALUE!</v>
      </c>
      <c r="FM212" s="87" t="e">
        <f t="shared" ca="1" si="976"/>
        <v>#VALUE!</v>
      </c>
      <c r="FN212" s="87" t="e">
        <f t="shared" ca="1" si="977"/>
        <v>#VALUE!</v>
      </c>
      <c r="FO212" s="87" t="e">
        <f t="shared" ca="1" si="978"/>
        <v>#VALUE!</v>
      </c>
    </row>
    <row r="213" spans="1:171" x14ac:dyDescent="0.25">
      <c r="A213" s="87">
        <f t="shared" si="789"/>
        <v>204</v>
      </c>
      <c r="B213" s="87" t="e">
        <f t="shared" ca="1" si="981"/>
        <v>#N/A</v>
      </c>
      <c r="C213" s="87" t="e">
        <f t="shared" ca="1" si="982"/>
        <v>#REF!</v>
      </c>
      <c r="D213" s="87" t="e">
        <f t="shared" ca="1" si="983"/>
        <v>#REF!</v>
      </c>
      <c r="E213" s="87" t="e">
        <f t="shared" ca="1" si="984"/>
        <v>#REF!</v>
      </c>
      <c r="F213" s="87" t="e">
        <f t="shared" ca="1" si="985"/>
        <v>#REF!</v>
      </c>
      <c r="G213" s="87" t="e">
        <f t="shared" ca="1" si="986"/>
        <v>#REF!</v>
      </c>
      <c r="H213" s="87" t="e">
        <f t="shared" ca="1" si="987"/>
        <v>#REF!</v>
      </c>
      <c r="I213" s="87" t="e">
        <f t="shared" ca="1" si="988"/>
        <v>#REF!</v>
      </c>
      <c r="J213" s="87" t="e">
        <f t="shared" ca="1" si="989"/>
        <v>#REF!</v>
      </c>
      <c r="K213" s="87" t="e">
        <f t="shared" ca="1" si="990"/>
        <v>#REF!</v>
      </c>
      <c r="L213" s="87" t="e">
        <f t="shared" ca="1" si="991"/>
        <v>#REF!</v>
      </c>
      <c r="M213" s="87" t="e">
        <f t="shared" ca="1" si="992"/>
        <v>#REF!</v>
      </c>
      <c r="N213" s="87" t="e">
        <f t="shared" ca="1" si="993"/>
        <v>#REF!</v>
      </c>
      <c r="O213" s="87" t="e">
        <f t="shared" ca="1" si="994"/>
        <v>#REF!</v>
      </c>
      <c r="P213" s="87" t="e">
        <f t="shared" ca="1" si="995"/>
        <v>#REF!</v>
      </c>
      <c r="Q213" s="87" t="e">
        <f t="shared" ca="1" si="996"/>
        <v>#REF!</v>
      </c>
      <c r="R213" s="87" t="e">
        <f t="shared" ca="1" si="996"/>
        <v>#REF!</v>
      </c>
      <c r="S213" s="87" t="e">
        <f t="shared" ca="1" si="996"/>
        <v>#REF!</v>
      </c>
      <c r="T213" s="87" t="e">
        <f t="shared" ca="1" si="996"/>
        <v>#REF!</v>
      </c>
      <c r="U213" s="87" t="e">
        <f t="shared" ca="1" si="996"/>
        <v>#REF!</v>
      </c>
      <c r="X213" s="87">
        <f ca="1">Ranking!B209</f>
        <v>0</v>
      </c>
      <c r="Y213" s="87" t="e">
        <f ca="1">IF(AH213=0,0,Ranking!C209)</f>
        <v>#VALUE!</v>
      </c>
      <c r="Z213" s="91">
        <f ca="1">Ranking!G209</f>
        <v>0</v>
      </c>
      <c r="AA213" s="87" t="e">
        <f ca="1">MCA!ES212</f>
        <v>#REF!</v>
      </c>
      <c r="AB213" s="87">
        <f ca="1">MCA!ET212</f>
        <v>0</v>
      </c>
      <c r="AC213" s="87">
        <f ca="1">MCA!EU212</f>
        <v>0</v>
      </c>
      <c r="AD213" s="87" t="e">
        <f ca="1">INDEX('MCA-INPUT'!$C$22:$C$25,MATCH(AC213,$W$376:$W$379,0),1)</f>
        <v>#N/A</v>
      </c>
      <c r="AE213" s="87" t="e">
        <f t="shared" ca="1" si="889"/>
        <v>#VALUE!</v>
      </c>
      <c r="AF213" s="87">
        <f ca="1">MATCH(AB213,$AB$7:AB213,0)</f>
        <v>1</v>
      </c>
      <c r="AG213" s="87" t="str">
        <f t="shared" ca="1" si="890"/>
        <v>00</v>
      </c>
      <c r="AH213" s="87" t="e">
        <f t="shared" ca="1" si="891"/>
        <v>#VALUE!</v>
      </c>
      <c r="AI213" s="87" t="e">
        <f t="shared" ca="1" si="912"/>
        <v>#VALUE!</v>
      </c>
      <c r="AK213" s="87" t="e">
        <f t="shared" ca="1" si="892"/>
        <v>#VALUE!</v>
      </c>
      <c r="AL213" s="87" t="e">
        <f t="shared" ca="1" si="913"/>
        <v>#VALUE!</v>
      </c>
      <c r="AM213" s="87" t="e">
        <f t="shared" ca="1" si="893"/>
        <v>#VALUE!</v>
      </c>
      <c r="AN213" s="87" t="e">
        <f t="shared" ref="AN213:BA213" ca="1" si="1019">IF(AM213&gt;0,2,IF($AL213&lt;=AN$5,1,0))</f>
        <v>#VALUE!</v>
      </c>
      <c r="AO213" s="87" t="e">
        <f t="shared" ca="1" si="1019"/>
        <v>#VALUE!</v>
      </c>
      <c r="AP213" s="87" t="e">
        <f t="shared" ca="1" si="1019"/>
        <v>#VALUE!</v>
      </c>
      <c r="AQ213" s="87" t="e">
        <f t="shared" ca="1" si="1019"/>
        <v>#VALUE!</v>
      </c>
      <c r="AR213" s="87" t="e">
        <f t="shared" ca="1" si="1019"/>
        <v>#VALUE!</v>
      </c>
      <c r="AS213" s="87" t="e">
        <f t="shared" ca="1" si="1019"/>
        <v>#VALUE!</v>
      </c>
      <c r="AT213" s="87" t="e">
        <f t="shared" ca="1" si="1019"/>
        <v>#VALUE!</v>
      </c>
      <c r="AU213" s="87" t="e">
        <f t="shared" ca="1" si="1019"/>
        <v>#VALUE!</v>
      </c>
      <c r="AV213" s="87" t="e">
        <f t="shared" ca="1" si="1019"/>
        <v>#VALUE!</v>
      </c>
      <c r="AW213" s="87" t="e">
        <f t="shared" ca="1" si="1019"/>
        <v>#VALUE!</v>
      </c>
      <c r="AX213" s="87" t="e">
        <f t="shared" ca="1" si="1019"/>
        <v>#VALUE!</v>
      </c>
      <c r="AY213" s="87" t="e">
        <f t="shared" ca="1" si="1019"/>
        <v>#VALUE!</v>
      </c>
      <c r="AZ213" s="87" t="e">
        <f t="shared" ca="1" si="1019"/>
        <v>#VALUE!</v>
      </c>
      <c r="BA213" s="87" t="e">
        <f t="shared" ca="1" si="1019"/>
        <v>#VALUE!</v>
      </c>
      <c r="BB213" s="87" t="e">
        <f t="shared" ref="BB213:BF213" ca="1" si="1020">IF(BA213&gt;0,2,IF($AL213&lt;=BB$5,1,0))</f>
        <v>#VALUE!</v>
      </c>
      <c r="BC213" s="87" t="e">
        <f t="shared" ca="1" si="1020"/>
        <v>#VALUE!</v>
      </c>
      <c r="BD213" s="87" t="e">
        <f t="shared" ca="1" si="1020"/>
        <v>#VALUE!</v>
      </c>
      <c r="BE213" s="87" t="e">
        <f t="shared" ca="1" si="1020"/>
        <v>#VALUE!</v>
      </c>
      <c r="BF213" s="87" t="e">
        <f t="shared" ca="1" si="1020"/>
        <v>#VALUE!</v>
      </c>
      <c r="BH213" s="87" t="e">
        <f t="shared" ca="1" si="896"/>
        <v>#VALUE!</v>
      </c>
      <c r="BI213" s="87" t="e">
        <f t="shared" ca="1" si="897"/>
        <v>#VALUE!</v>
      </c>
      <c r="BJ213" s="87" t="e">
        <f t="shared" ca="1" si="898"/>
        <v>#VALUE!</v>
      </c>
      <c r="BK213" s="87" t="e">
        <f t="shared" ca="1" si="899"/>
        <v>#VALUE!</v>
      </c>
      <c r="BL213" s="87" t="e">
        <f t="shared" ca="1" si="900"/>
        <v>#VALUE!</v>
      </c>
      <c r="BM213" s="87" t="e">
        <f t="shared" ca="1" si="901"/>
        <v>#VALUE!</v>
      </c>
      <c r="BN213" s="87" t="e">
        <f t="shared" ca="1" si="902"/>
        <v>#VALUE!</v>
      </c>
      <c r="BO213" s="87" t="e">
        <f t="shared" ca="1" si="903"/>
        <v>#VALUE!</v>
      </c>
      <c r="BP213" s="87" t="e">
        <f t="shared" ca="1" si="904"/>
        <v>#VALUE!</v>
      </c>
      <c r="BQ213" s="87" t="e">
        <f t="shared" ca="1" si="905"/>
        <v>#VALUE!</v>
      </c>
      <c r="BR213" s="87" t="e">
        <f t="shared" ca="1" si="906"/>
        <v>#VALUE!</v>
      </c>
      <c r="BS213" s="87" t="e">
        <f t="shared" ca="1" si="907"/>
        <v>#VALUE!</v>
      </c>
      <c r="BT213" s="87" t="e">
        <f t="shared" ca="1" si="908"/>
        <v>#VALUE!</v>
      </c>
      <c r="BU213" s="87" t="e">
        <f t="shared" ca="1" si="909"/>
        <v>#VALUE!</v>
      </c>
      <c r="BV213" s="87" t="e">
        <f t="shared" ca="1" si="910"/>
        <v>#VALUE!</v>
      </c>
      <c r="BW213" s="87" t="e">
        <f t="shared" ca="1" si="911"/>
        <v>#VALUE!</v>
      </c>
      <c r="BX213" s="87" t="e">
        <f t="shared" ca="1" si="911"/>
        <v>#VALUE!</v>
      </c>
      <c r="BY213" s="87" t="e">
        <f t="shared" ca="1" si="911"/>
        <v>#VALUE!</v>
      </c>
      <c r="BZ213" s="87" t="e">
        <f t="shared" ca="1" si="911"/>
        <v>#VALUE!</v>
      </c>
      <c r="CA213" s="87" t="e">
        <f t="shared" ca="1" si="911"/>
        <v>#VALUE!</v>
      </c>
      <c r="CD213" s="87" t="e">
        <f t="array" aca="1" ref="CD213" ca="1">IF(CD212=0,0,MIN(IF(CD$7:CD$109&gt;CD212,CD$7:CD$109,"")))</f>
        <v>#N/A</v>
      </c>
      <c r="CE213" s="87" t="e">
        <f t="array" aca="1" ref="CE213" ca="1">IF(CE212=0,0,MIN(IF(CE$7:CE$109&gt;CE212,CE$7:CE$109,"")))</f>
        <v>#REF!</v>
      </c>
      <c r="CF213" s="87" t="e">
        <f t="array" aca="1" ref="CF213" ca="1">IF(CF212=0,0,MIN(IF(CF$7:CF$109&gt;CF212,CF$7:CF$109,"")))</f>
        <v>#REF!</v>
      </c>
      <c r="CG213" s="87" t="e">
        <f t="array" aca="1" ref="CG213" ca="1">IF(CG212=0,0,MIN(IF(CG$7:CG$109&gt;CG212,CG$7:CG$109,"")))</f>
        <v>#REF!</v>
      </c>
      <c r="CH213" s="87" t="e">
        <f t="array" aca="1" ref="CH213" ca="1">IF(CH212=0,0,MIN(IF(CH$7:CH$109&gt;CH212,CH$7:CH$109,"")))</f>
        <v>#REF!</v>
      </c>
      <c r="CI213" s="87" t="e">
        <f t="array" aca="1" ref="CI213" ca="1">IF(CI212=0,0,MIN(IF(CI$7:CI$109&gt;CI212,CI$7:CI$109,"")))</f>
        <v>#REF!</v>
      </c>
      <c r="CJ213" s="87" t="e">
        <f t="array" aca="1" ref="CJ213" ca="1">IF(CJ212=0,0,MIN(IF(CJ$7:CJ$109&gt;CJ212,CJ$7:CJ$109,"")))</f>
        <v>#REF!</v>
      </c>
      <c r="CK213" s="87" t="e">
        <f t="array" aca="1" ref="CK213" ca="1">IF(CK212=0,0,MIN(IF(CK$7:CK$109&gt;CK212,CK$7:CK$109,"")))</f>
        <v>#REF!</v>
      </c>
      <c r="CL213" s="87" t="e">
        <f t="array" aca="1" ref="CL213" ca="1">IF(CL212=0,0,MIN(IF(CL$7:CL$109&gt;CL212,CL$7:CL$109,"")))</f>
        <v>#REF!</v>
      </c>
      <c r="CM213" s="87" t="e">
        <f t="array" aca="1" ref="CM213" ca="1">IF(CM212=0,0,MIN(IF(CM$7:CM$109&gt;CM212,CM$7:CM$109,"")))</f>
        <v>#REF!</v>
      </c>
      <c r="CN213" s="87" t="e">
        <f t="array" aca="1" ref="CN213" ca="1">IF(CN212=0,0,MIN(IF(CN$7:CN$109&gt;CN212,CN$7:CN$109,"")))</f>
        <v>#REF!</v>
      </c>
      <c r="CO213" s="87" t="e">
        <f t="array" aca="1" ref="CO213" ca="1">IF(CO212=0,0,MIN(IF(CO$7:CO$109&gt;CO212,CO$7:CO$109,"")))</f>
        <v>#REF!</v>
      </c>
      <c r="CP213" s="87" t="e">
        <f t="array" aca="1" ref="CP213" ca="1">IF(CP212=0,0,MIN(IF(CP$7:CP$109&gt;CP212,CP$7:CP$109,"")))</f>
        <v>#REF!</v>
      </c>
      <c r="CQ213" s="87" t="e">
        <f t="array" aca="1" ref="CQ213" ca="1">IF(CQ212=0,0,MIN(IF(CQ$7:CQ$109&gt;CQ212,CQ$7:CQ$109,"")))</f>
        <v>#REF!</v>
      </c>
      <c r="CR213" s="87" t="e">
        <f t="array" aca="1" ref="CR213" ca="1">IF(CR212=0,0,MIN(IF(CR$7:CR$109&gt;CR212,CR$7:CR$109,"")))</f>
        <v>#REF!</v>
      </c>
      <c r="CS213" s="87" t="e">
        <f t="array" aca="1" ref="CS213" ca="1">IF(CS212=0,0,MIN(IF(CS$7:CS$109&gt;CS212,CS$7:CS$109,"")))</f>
        <v>#REF!</v>
      </c>
      <c r="CT213" s="87" t="e">
        <f t="array" aca="1" ref="CT213" ca="1">IF(CT212=0,0,MIN(IF(CT$7:CT$109&gt;CT212,CT$7:CT$109,"")))</f>
        <v>#REF!</v>
      </c>
      <c r="CU213" s="87" t="e">
        <f t="array" aca="1" ref="CU213" ca="1">IF(CU212=0,0,MIN(IF(CU$7:CU$109&gt;CU212,CU$7:CU$109,"")))</f>
        <v>#REF!</v>
      </c>
      <c r="CV213" s="87" t="e">
        <f t="array" aca="1" ref="CV213" ca="1">IF(CV212=0,0,MIN(IF(CV$7:CV$109&gt;CV212,CV$7:CV$109,"")))</f>
        <v>#REF!</v>
      </c>
      <c r="CW213" s="87" t="e">
        <f t="array" aca="1" ref="CW213" ca="1">IF(CW212=0,0,MIN(IF(CW$7:CW$109&gt;CW212,CW$7:CW$109,"")))</f>
        <v>#REF!</v>
      </c>
      <c r="DC213" s="87" t="e">
        <f t="shared" ca="1" si="916"/>
        <v>#VALUE!</v>
      </c>
      <c r="DD213" s="87" t="e">
        <f t="shared" ca="1" si="917"/>
        <v>#VALUE!</v>
      </c>
      <c r="DE213" s="87" t="e">
        <f t="shared" ca="1" si="918"/>
        <v>#VALUE!</v>
      </c>
      <c r="DF213" s="87" t="e">
        <f t="shared" ca="1" si="919"/>
        <v>#VALUE!</v>
      </c>
      <c r="DG213" s="87" t="e">
        <f t="shared" ca="1" si="920"/>
        <v>#VALUE!</v>
      </c>
      <c r="DH213" s="87" t="e">
        <f t="shared" ca="1" si="921"/>
        <v>#VALUE!</v>
      </c>
      <c r="DI213" s="87" t="e">
        <f t="shared" ca="1" si="922"/>
        <v>#VALUE!</v>
      </c>
      <c r="DJ213" s="87" t="e">
        <f t="shared" ca="1" si="923"/>
        <v>#VALUE!</v>
      </c>
      <c r="DK213" s="87" t="e">
        <f t="shared" ca="1" si="924"/>
        <v>#VALUE!</v>
      </c>
      <c r="DL213" s="87" t="e">
        <f t="shared" ca="1" si="925"/>
        <v>#VALUE!</v>
      </c>
      <c r="DM213" s="87" t="e">
        <f t="shared" ca="1" si="926"/>
        <v>#VALUE!</v>
      </c>
      <c r="DN213" s="87" t="e">
        <f t="shared" ca="1" si="927"/>
        <v>#VALUE!</v>
      </c>
      <c r="DO213" s="87" t="e">
        <f t="shared" ca="1" si="928"/>
        <v>#VALUE!</v>
      </c>
      <c r="DP213" s="87" t="e">
        <f t="shared" ca="1" si="929"/>
        <v>#VALUE!</v>
      </c>
      <c r="DQ213" s="87" t="e">
        <f t="shared" ca="1" si="930"/>
        <v>#VALUE!</v>
      </c>
      <c r="DR213" s="87" t="e">
        <f t="shared" ca="1" si="931"/>
        <v>#VALUE!</v>
      </c>
      <c r="DS213" s="87" t="e">
        <f t="shared" ca="1" si="932"/>
        <v>#VALUE!</v>
      </c>
      <c r="DT213" s="87" t="e">
        <f t="shared" ca="1" si="933"/>
        <v>#VALUE!</v>
      </c>
      <c r="DU213" s="87" t="e">
        <f t="shared" ca="1" si="934"/>
        <v>#VALUE!</v>
      </c>
      <c r="DV213" s="87" t="e">
        <f t="shared" ca="1" si="935"/>
        <v>#VALUE!</v>
      </c>
      <c r="DW213" s="87" t="e">
        <f t="shared" ca="1" si="936"/>
        <v>#VALUE!</v>
      </c>
      <c r="DY213" s="87" t="e">
        <f t="shared" ca="1" si="937"/>
        <v>#VALUE!</v>
      </c>
      <c r="DZ213" s="87" t="e">
        <f t="shared" ca="1" si="938"/>
        <v>#VALUE!</v>
      </c>
      <c r="EA213" s="87" t="e">
        <f t="shared" ca="1" si="939"/>
        <v>#VALUE!</v>
      </c>
      <c r="EB213" s="87" t="e">
        <f t="shared" ca="1" si="940"/>
        <v>#VALUE!</v>
      </c>
      <c r="EC213" s="87" t="e">
        <f t="shared" ca="1" si="941"/>
        <v>#VALUE!</v>
      </c>
      <c r="ED213" s="87" t="e">
        <f t="shared" ca="1" si="942"/>
        <v>#VALUE!</v>
      </c>
      <c r="EE213" s="87" t="e">
        <f t="shared" ca="1" si="943"/>
        <v>#VALUE!</v>
      </c>
      <c r="EF213" s="87" t="e">
        <f t="shared" ca="1" si="944"/>
        <v>#VALUE!</v>
      </c>
      <c r="EG213" s="87" t="e">
        <f t="shared" ca="1" si="945"/>
        <v>#VALUE!</v>
      </c>
      <c r="EH213" s="87" t="e">
        <f t="shared" ca="1" si="946"/>
        <v>#VALUE!</v>
      </c>
      <c r="EI213" s="87" t="e">
        <f t="shared" ca="1" si="947"/>
        <v>#VALUE!</v>
      </c>
      <c r="EJ213" s="87" t="e">
        <f t="shared" ca="1" si="948"/>
        <v>#VALUE!</v>
      </c>
      <c r="EK213" s="87" t="e">
        <f t="shared" ca="1" si="949"/>
        <v>#VALUE!</v>
      </c>
      <c r="EL213" s="87" t="e">
        <f t="shared" ca="1" si="950"/>
        <v>#VALUE!</v>
      </c>
      <c r="EM213" s="87" t="e">
        <f t="shared" ca="1" si="951"/>
        <v>#VALUE!</v>
      </c>
      <c r="EN213" s="87" t="e">
        <f t="shared" ca="1" si="952"/>
        <v>#VALUE!</v>
      </c>
      <c r="EO213" s="87" t="e">
        <f t="shared" ca="1" si="953"/>
        <v>#VALUE!</v>
      </c>
      <c r="EP213" s="87" t="e">
        <f t="shared" ca="1" si="954"/>
        <v>#VALUE!</v>
      </c>
      <c r="EQ213" s="87" t="e">
        <f t="shared" ca="1" si="955"/>
        <v>#VALUE!</v>
      </c>
      <c r="ER213" s="87" t="e">
        <f t="shared" ca="1" si="956"/>
        <v>#VALUE!</v>
      </c>
      <c r="ES213" s="87" t="e">
        <f t="shared" ca="1" si="957"/>
        <v>#VALUE!</v>
      </c>
      <c r="EU213" s="87" t="e">
        <f t="shared" ca="1" si="958"/>
        <v>#VALUE!</v>
      </c>
      <c r="EV213" s="87" t="e">
        <f t="shared" ca="1" si="959"/>
        <v>#VALUE!</v>
      </c>
      <c r="EW213" s="87" t="e">
        <f t="shared" ca="1" si="960"/>
        <v>#VALUE!</v>
      </c>
      <c r="EX213" s="87" t="e">
        <f t="shared" ca="1" si="961"/>
        <v>#VALUE!</v>
      </c>
      <c r="EY213" s="87" t="e">
        <f t="shared" ca="1" si="962"/>
        <v>#VALUE!</v>
      </c>
      <c r="EZ213" s="87" t="e">
        <f t="shared" ca="1" si="963"/>
        <v>#VALUE!</v>
      </c>
      <c r="FA213" s="87" t="e">
        <f t="shared" ca="1" si="964"/>
        <v>#VALUE!</v>
      </c>
      <c r="FB213" s="87" t="e">
        <f t="shared" ca="1" si="965"/>
        <v>#VALUE!</v>
      </c>
      <c r="FC213" s="87" t="e">
        <f t="shared" ca="1" si="966"/>
        <v>#VALUE!</v>
      </c>
      <c r="FD213" s="87" t="e">
        <f t="shared" ca="1" si="967"/>
        <v>#VALUE!</v>
      </c>
      <c r="FE213" s="87" t="e">
        <f t="shared" ca="1" si="968"/>
        <v>#VALUE!</v>
      </c>
      <c r="FF213" s="87" t="e">
        <f t="shared" ca="1" si="969"/>
        <v>#VALUE!</v>
      </c>
      <c r="FG213" s="87" t="e">
        <f t="shared" ca="1" si="970"/>
        <v>#VALUE!</v>
      </c>
      <c r="FH213" s="87" t="e">
        <f t="shared" ca="1" si="971"/>
        <v>#VALUE!</v>
      </c>
      <c r="FI213" s="87" t="e">
        <f t="shared" ca="1" si="972"/>
        <v>#VALUE!</v>
      </c>
      <c r="FJ213" s="87" t="e">
        <f t="shared" ca="1" si="973"/>
        <v>#VALUE!</v>
      </c>
      <c r="FK213" s="87" t="e">
        <f t="shared" ca="1" si="974"/>
        <v>#VALUE!</v>
      </c>
      <c r="FL213" s="87" t="e">
        <f t="shared" ca="1" si="975"/>
        <v>#VALUE!</v>
      </c>
      <c r="FM213" s="87" t="e">
        <f t="shared" ca="1" si="976"/>
        <v>#VALUE!</v>
      </c>
      <c r="FN213" s="87" t="e">
        <f t="shared" ca="1" si="977"/>
        <v>#VALUE!</v>
      </c>
      <c r="FO213" s="87" t="e">
        <f t="shared" ca="1" si="978"/>
        <v>#VALUE!</v>
      </c>
    </row>
    <row r="214" spans="1:171" x14ac:dyDescent="0.25">
      <c r="A214" s="87">
        <f t="shared" si="789"/>
        <v>205</v>
      </c>
      <c r="B214" s="87" t="e">
        <f t="shared" ca="1" si="981"/>
        <v>#N/A</v>
      </c>
      <c r="C214" s="87" t="e">
        <f t="shared" ca="1" si="982"/>
        <v>#REF!</v>
      </c>
      <c r="D214" s="87" t="e">
        <f t="shared" ca="1" si="983"/>
        <v>#REF!</v>
      </c>
      <c r="E214" s="87" t="e">
        <f t="shared" ca="1" si="984"/>
        <v>#REF!</v>
      </c>
      <c r="F214" s="87" t="e">
        <f t="shared" ca="1" si="985"/>
        <v>#REF!</v>
      </c>
      <c r="G214" s="87" t="e">
        <f t="shared" ca="1" si="986"/>
        <v>#REF!</v>
      </c>
      <c r="H214" s="87" t="e">
        <f t="shared" ca="1" si="987"/>
        <v>#REF!</v>
      </c>
      <c r="I214" s="87" t="e">
        <f t="shared" ca="1" si="988"/>
        <v>#REF!</v>
      </c>
      <c r="J214" s="87" t="e">
        <f t="shared" ca="1" si="989"/>
        <v>#REF!</v>
      </c>
      <c r="K214" s="87" t="e">
        <f t="shared" ca="1" si="990"/>
        <v>#REF!</v>
      </c>
      <c r="L214" s="87" t="e">
        <f t="shared" ca="1" si="991"/>
        <v>#REF!</v>
      </c>
      <c r="M214" s="87" t="e">
        <f t="shared" ca="1" si="992"/>
        <v>#REF!</v>
      </c>
      <c r="N214" s="87" t="e">
        <f t="shared" ca="1" si="993"/>
        <v>#REF!</v>
      </c>
      <c r="O214" s="87" t="e">
        <f t="shared" ca="1" si="994"/>
        <v>#REF!</v>
      </c>
      <c r="P214" s="87" t="e">
        <f t="shared" ca="1" si="995"/>
        <v>#REF!</v>
      </c>
      <c r="Q214" s="87" t="e">
        <f t="shared" ca="1" si="996"/>
        <v>#REF!</v>
      </c>
      <c r="R214" s="87" t="e">
        <f t="shared" ca="1" si="996"/>
        <v>#REF!</v>
      </c>
      <c r="S214" s="87" t="e">
        <f t="shared" ca="1" si="996"/>
        <v>#REF!</v>
      </c>
      <c r="T214" s="87" t="e">
        <f t="shared" ca="1" si="996"/>
        <v>#REF!</v>
      </c>
      <c r="U214" s="87" t="e">
        <f t="shared" ca="1" si="996"/>
        <v>#REF!</v>
      </c>
      <c r="X214" s="87">
        <f ca="1">Ranking!B210</f>
        <v>0</v>
      </c>
      <c r="Y214" s="87" t="e">
        <f ca="1">IF(AH214=0,0,Ranking!C210)</f>
        <v>#VALUE!</v>
      </c>
      <c r="Z214" s="91">
        <f ca="1">Ranking!G210</f>
        <v>0</v>
      </c>
      <c r="AA214" s="87" t="e">
        <f ca="1">MCA!ES213</f>
        <v>#REF!</v>
      </c>
      <c r="AB214" s="87">
        <f ca="1">MCA!ET213</f>
        <v>0</v>
      </c>
      <c r="AC214" s="87">
        <f ca="1">MCA!EU213</f>
        <v>0</v>
      </c>
      <c r="AD214" s="87" t="e">
        <f ca="1">INDEX('MCA-INPUT'!$C$22:$C$25,MATCH(AC214,$W$376:$W$379,0),1)</f>
        <v>#N/A</v>
      </c>
      <c r="AE214" s="87" t="e">
        <f t="shared" ca="1" si="889"/>
        <v>#VALUE!</v>
      </c>
      <c r="AF214" s="87">
        <f ca="1">MATCH(AB214,$AB$7:AB214,0)</f>
        <v>1</v>
      </c>
      <c r="AG214" s="87" t="str">
        <f t="shared" ca="1" si="890"/>
        <v>00</v>
      </c>
      <c r="AH214" s="87" t="e">
        <f t="shared" ca="1" si="891"/>
        <v>#VALUE!</v>
      </c>
      <c r="AI214" s="87" t="e">
        <f t="shared" ca="1" si="912"/>
        <v>#VALUE!</v>
      </c>
      <c r="AK214" s="87" t="e">
        <f t="shared" ca="1" si="892"/>
        <v>#VALUE!</v>
      </c>
      <c r="AL214" s="87" t="e">
        <f t="shared" ca="1" si="913"/>
        <v>#VALUE!</v>
      </c>
      <c r="AM214" s="87" t="e">
        <f t="shared" ca="1" si="893"/>
        <v>#VALUE!</v>
      </c>
      <c r="AN214" s="87" t="e">
        <f t="shared" ref="AN214:BA214" ca="1" si="1021">IF(AM214&gt;0,2,IF($AL214&lt;=AN$5,1,0))</f>
        <v>#VALUE!</v>
      </c>
      <c r="AO214" s="87" t="e">
        <f t="shared" ca="1" si="1021"/>
        <v>#VALUE!</v>
      </c>
      <c r="AP214" s="87" t="e">
        <f t="shared" ca="1" si="1021"/>
        <v>#VALUE!</v>
      </c>
      <c r="AQ214" s="87" t="e">
        <f t="shared" ca="1" si="1021"/>
        <v>#VALUE!</v>
      </c>
      <c r="AR214" s="87" t="e">
        <f t="shared" ca="1" si="1021"/>
        <v>#VALUE!</v>
      </c>
      <c r="AS214" s="87" t="e">
        <f t="shared" ca="1" si="1021"/>
        <v>#VALUE!</v>
      </c>
      <c r="AT214" s="87" t="e">
        <f t="shared" ca="1" si="1021"/>
        <v>#VALUE!</v>
      </c>
      <c r="AU214" s="87" t="e">
        <f t="shared" ca="1" si="1021"/>
        <v>#VALUE!</v>
      </c>
      <c r="AV214" s="87" t="e">
        <f t="shared" ca="1" si="1021"/>
        <v>#VALUE!</v>
      </c>
      <c r="AW214" s="87" t="e">
        <f t="shared" ca="1" si="1021"/>
        <v>#VALUE!</v>
      </c>
      <c r="AX214" s="87" t="e">
        <f t="shared" ca="1" si="1021"/>
        <v>#VALUE!</v>
      </c>
      <c r="AY214" s="87" t="e">
        <f t="shared" ca="1" si="1021"/>
        <v>#VALUE!</v>
      </c>
      <c r="AZ214" s="87" t="e">
        <f t="shared" ca="1" si="1021"/>
        <v>#VALUE!</v>
      </c>
      <c r="BA214" s="87" t="e">
        <f t="shared" ca="1" si="1021"/>
        <v>#VALUE!</v>
      </c>
      <c r="BB214" s="87" t="e">
        <f t="shared" ref="BB214:BF214" ca="1" si="1022">IF(BA214&gt;0,2,IF($AL214&lt;=BB$5,1,0))</f>
        <v>#VALUE!</v>
      </c>
      <c r="BC214" s="87" t="e">
        <f t="shared" ca="1" si="1022"/>
        <v>#VALUE!</v>
      </c>
      <c r="BD214" s="87" t="e">
        <f t="shared" ca="1" si="1022"/>
        <v>#VALUE!</v>
      </c>
      <c r="BE214" s="87" t="e">
        <f t="shared" ca="1" si="1022"/>
        <v>#VALUE!</v>
      </c>
      <c r="BF214" s="87" t="e">
        <f t="shared" ca="1" si="1022"/>
        <v>#VALUE!</v>
      </c>
      <c r="BH214" s="87" t="e">
        <f t="shared" ca="1" si="896"/>
        <v>#VALUE!</v>
      </c>
      <c r="BI214" s="87" t="e">
        <f t="shared" ca="1" si="897"/>
        <v>#VALUE!</v>
      </c>
      <c r="BJ214" s="87" t="e">
        <f t="shared" ca="1" si="898"/>
        <v>#VALUE!</v>
      </c>
      <c r="BK214" s="87" t="e">
        <f t="shared" ca="1" si="899"/>
        <v>#VALUE!</v>
      </c>
      <c r="BL214" s="87" t="e">
        <f t="shared" ca="1" si="900"/>
        <v>#VALUE!</v>
      </c>
      <c r="BM214" s="87" t="e">
        <f t="shared" ca="1" si="901"/>
        <v>#VALUE!</v>
      </c>
      <c r="BN214" s="87" t="e">
        <f t="shared" ca="1" si="902"/>
        <v>#VALUE!</v>
      </c>
      <c r="BO214" s="87" t="e">
        <f t="shared" ca="1" si="903"/>
        <v>#VALUE!</v>
      </c>
      <c r="BP214" s="87" t="e">
        <f t="shared" ca="1" si="904"/>
        <v>#VALUE!</v>
      </c>
      <c r="BQ214" s="87" t="e">
        <f t="shared" ca="1" si="905"/>
        <v>#VALUE!</v>
      </c>
      <c r="BR214" s="87" t="e">
        <f t="shared" ca="1" si="906"/>
        <v>#VALUE!</v>
      </c>
      <c r="BS214" s="87" t="e">
        <f t="shared" ca="1" si="907"/>
        <v>#VALUE!</v>
      </c>
      <c r="BT214" s="87" t="e">
        <f t="shared" ca="1" si="908"/>
        <v>#VALUE!</v>
      </c>
      <c r="BU214" s="87" t="e">
        <f t="shared" ca="1" si="909"/>
        <v>#VALUE!</v>
      </c>
      <c r="BV214" s="87" t="e">
        <f t="shared" ca="1" si="910"/>
        <v>#VALUE!</v>
      </c>
      <c r="BW214" s="87" t="e">
        <f t="shared" ca="1" si="911"/>
        <v>#VALUE!</v>
      </c>
      <c r="BX214" s="87" t="e">
        <f t="shared" ca="1" si="911"/>
        <v>#VALUE!</v>
      </c>
      <c r="BY214" s="87" t="e">
        <f t="shared" ca="1" si="911"/>
        <v>#VALUE!</v>
      </c>
      <c r="BZ214" s="87" t="e">
        <f t="shared" ca="1" si="911"/>
        <v>#VALUE!</v>
      </c>
      <c r="CA214" s="87" t="e">
        <f t="shared" ca="1" si="911"/>
        <v>#VALUE!</v>
      </c>
      <c r="CD214" s="87" t="e">
        <f t="array" aca="1" ref="CD214" ca="1">IF(CD213=0,0,MIN(IF(CD$7:CD$109&gt;CD213,CD$7:CD$109,"")))</f>
        <v>#N/A</v>
      </c>
      <c r="CE214" s="87" t="e">
        <f t="array" aca="1" ref="CE214" ca="1">IF(CE213=0,0,MIN(IF(CE$7:CE$109&gt;CE213,CE$7:CE$109,"")))</f>
        <v>#REF!</v>
      </c>
      <c r="CF214" s="87" t="e">
        <f t="array" aca="1" ref="CF214" ca="1">IF(CF213=0,0,MIN(IF(CF$7:CF$109&gt;CF213,CF$7:CF$109,"")))</f>
        <v>#REF!</v>
      </c>
      <c r="CG214" s="87" t="e">
        <f t="array" aca="1" ref="CG214" ca="1">IF(CG213=0,0,MIN(IF(CG$7:CG$109&gt;CG213,CG$7:CG$109,"")))</f>
        <v>#REF!</v>
      </c>
      <c r="CH214" s="87" t="e">
        <f t="array" aca="1" ref="CH214" ca="1">IF(CH213=0,0,MIN(IF(CH$7:CH$109&gt;CH213,CH$7:CH$109,"")))</f>
        <v>#REF!</v>
      </c>
      <c r="CI214" s="87" t="e">
        <f t="array" aca="1" ref="CI214" ca="1">IF(CI213=0,0,MIN(IF(CI$7:CI$109&gt;CI213,CI$7:CI$109,"")))</f>
        <v>#REF!</v>
      </c>
      <c r="CJ214" s="87" t="e">
        <f t="array" aca="1" ref="CJ214" ca="1">IF(CJ213=0,0,MIN(IF(CJ$7:CJ$109&gt;CJ213,CJ$7:CJ$109,"")))</f>
        <v>#REF!</v>
      </c>
      <c r="CK214" s="87" t="e">
        <f t="array" aca="1" ref="CK214" ca="1">IF(CK213=0,0,MIN(IF(CK$7:CK$109&gt;CK213,CK$7:CK$109,"")))</f>
        <v>#REF!</v>
      </c>
      <c r="CL214" s="87" t="e">
        <f t="array" aca="1" ref="CL214" ca="1">IF(CL213=0,0,MIN(IF(CL$7:CL$109&gt;CL213,CL$7:CL$109,"")))</f>
        <v>#REF!</v>
      </c>
      <c r="CM214" s="87" t="e">
        <f t="array" aca="1" ref="CM214" ca="1">IF(CM213=0,0,MIN(IF(CM$7:CM$109&gt;CM213,CM$7:CM$109,"")))</f>
        <v>#REF!</v>
      </c>
      <c r="CN214" s="87" t="e">
        <f t="array" aca="1" ref="CN214" ca="1">IF(CN213=0,0,MIN(IF(CN$7:CN$109&gt;CN213,CN$7:CN$109,"")))</f>
        <v>#REF!</v>
      </c>
      <c r="CO214" s="87" t="e">
        <f t="array" aca="1" ref="CO214" ca="1">IF(CO213=0,0,MIN(IF(CO$7:CO$109&gt;CO213,CO$7:CO$109,"")))</f>
        <v>#REF!</v>
      </c>
      <c r="CP214" s="87" t="e">
        <f t="array" aca="1" ref="CP214" ca="1">IF(CP213=0,0,MIN(IF(CP$7:CP$109&gt;CP213,CP$7:CP$109,"")))</f>
        <v>#REF!</v>
      </c>
      <c r="CQ214" s="87" t="e">
        <f t="array" aca="1" ref="CQ214" ca="1">IF(CQ213=0,0,MIN(IF(CQ$7:CQ$109&gt;CQ213,CQ$7:CQ$109,"")))</f>
        <v>#REF!</v>
      </c>
      <c r="CR214" s="87" t="e">
        <f t="array" aca="1" ref="CR214" ca="1">IF(CR213=0,0,MIN(IF(CR$7:CR$109&gt;CR213,CR$7:CR$109,"")))</f>
        <v>#REF!</v>
      </c>
      <c r="CS214" s="87" t="e">
        <f t="array" aca="1" ref="CS214" ca="1">IF(CS213=0,0,MIN(IF(CS$7:CS$109&gt;CS213,CS$7:CS$109,"")))</f>
        <v>#REF!</v>
      </c>
      <c r="CT214" s="87" t="e">
        <f t="array" aca="1" ref="CT214" ca="1">IF(CT213=0,0,MIN(IF(CT$7:CT$109&gt;CT213,CT$7:CT$109,"")))</f>
        <v>#REF!</v>
      </c>
      <c r="CU214" s="87" t="e">
        <f t="array" aca="1" ref="CU214" ca="1">IF(CU213=0,0,MIN(IF(CU$7:CU$109&gt;CU213,CU$7:CU$109,"")))</f>
        <v>#REF!</v>
      </c>
      <c r="CV214" s="87" t="e">
        <f t="array" aca="1" ref="CV214" ca="1">IF(CV213=0,0,MIN(IF(CV$7:CV$109&gt;CV213,CV$7:CV$109,"")))</f>
        <v>#REF!</v>
      </c>
      <c r="CW214" s="87" t="e">
        <f t="array" aca="1" ref="CW214" ca="1">IF(CW213=0,0,MIN(IF(CW$7:CW$109&gt;CW213,CW$7:CW$109,"")))</f>
        <v>#REF!</v>
      </c>
      <c r="DC214" s="87" t="e">
        <f t="shared" ca="1" si="916"/>
        <v>#VALUE!</v>
      </c>
      <c r="DD214" s="87" t="e">
        <f t="shared" ca="1" si="917"/>
        <v>#VALUE!</v>
      </c>
      <c r="DE214" s="87" t="e">
        <f t="shared" ca="1" si="918"/>
        <v>#VALUE!</v>
      </c>
      <c r="DF214" s="87" t="e">
        <f t="shared" ca="1" si="919"/>
        <v>#VALUE!</v>
      </c>
      <c r="DG214" s="87" t="e">
        <f t="shared" ca="1" si="920"/>
        <v>#VALUE!</v>
      </c>
      <c r="DH214" s="87" t="e">
        <f t="shared" ca="1" si="921"/>
        <v>#VALUE!</v>
      </c>
      <c r="DI214" s="87" t="e">
        <f t="shared" ca="1" si="922"/>
        <v>#VALUE!</v>
      </c>
      <c r="DJ214" s="87" t="e">
        <f t="shared" ca="1" si="923"/>
        <v>#VALUE!</v>
      </c>
      <c r="DK214" s="87" t="e">
        <f t="shared" ca="1" si="924"/>
        <v>#VALUE!</v>
      </c>
      <c r="DL214" s="87" t="e">
        <f t="shared" ca="1" si="925"/>
        <v>#VALUE!</v>
      </c>
      <c r="DM214" s="87" t="e">
        <f t="shared" ca="1" si="926"/>
        <v>#VALUE!</v>
      </c>
      <c r="DN214" s="87" t="e">
        <f t="shared" ca="1" si="927"/>
        <v>#VALUE!</v>
      </c>
      <c r="DO214" s="87" t="e">
        <f t="shared" ca="1" si="928"/>
        <v>#VALUE!</v>
      </c>
      <c r="DP214" s="87" t="e">
        <f t="shared" ca="1" si="929"/>
        <v>#VALUE!</v>
      </c>
      <c r="DQ214" s="87" t="e">
        <f t="shared" ca="1" si="930"/>
        <v>#VALUE!</v>
      </c>
      <c r="DR214" s="87" t="e">
        <f t="shared" ca="1" si="931"/>
        <v>#VALUE!</v>
      </c>
      <c r="DS214" s="87" t="e">
        <f t="shared" ca="1" si="932"/>
        <v>#VALUE!</v>
      </c>
      <c r="DT214" s="87" t="e">
        <f t="shared" ca="1" si="933"/>
        <v>#VALUE!</v>
      </c>
      <c r="DU214" s="87" t="e">
        <f t="shared" ca="1" si="934"/>
        <v>#VALUE!</v>
      </c>
      <c r="DV214" s="87" t="e">
        <f t="shared" ca="1" si="935"/>
        <v>#VALUE!</v>
      </c>
      <c r="DW214" s="87" t="e">
        <f t="shared" ca="1" si="936"/>
        <v>#VALUE!</v>
      </c>
      <c r="DY214" s="87" t="e">
        <f t="shared" ca="1" si="937"/>
        <v>#VALUE!</v>
      </c>
      <c r="DZ214" s="87" t="e">
        <f t="shared" ca="1" si="938"/>
        <v>#VALUE!</v>
      </c>
      <c r="EA214" s="87" t="e">
        <f t="shared" ca="1" si="939"/>
        <v>#VALUE!</v>
      </c>
      <c r="EB214" s="87" t="e">
        <f t="shared" ca="1" si="940"/>
        <v>#VALUE!</v>
      </c>
      <c r="EC214" s="87" t="e">
        <f t="shared" ca="1" si="941"/>
        <v>#VALUE!</v>
      </c>
      <c r="ED214" s="87" t="e">
        <f t="shared" ca="1" si="942"/>
        <v>#VALUE!</v>
      </c>
      <c r="EE214" s="87" t="e">
        <f t="shared" ca="1" si="943"/>
        <v>#VALUE!</v>
      </c>
      <c r="EF214" s="87" t="e">
        <f t="shared" ca="1" si="944"/>
        <v>#VALUE!</v>
      </c>
      <c r="EG214" s="87" t="e">
        <f t="shared" ca="1" si="945"/>
        <v>#VALUE!</v>
      </c>
      <c r="EH214" s="87" t="e">
        <f t="shared" ca="1" si="946"/>
        <v>#VALUE!</v>
      </c>
      <c r="EI214" s="87" t="e">
        <f t="shared" ca="1" si="947"/>
        <v>#VALUE!</v>
      </c>
      <c r="EJ214" s="87" t="e">
        <f t="shared" ca="1" si="948"/>
        <v>#VALUE!</v>
      </c>
      <c r="EK214" s="87" t="e">
        <f t="shared" ca="1" si="949"/>
        <v>#VALUE!</v>
      </c>
      <c r="EL214" s="87" t="e">
        <f t="shared" ca="1" si="950"/>
        <v>#VALUE!</v>
      </c>
      <c r="EM214" s="87" t="e">
        <f t="shared" ca="1" si="951"/>
        <v>#VALUE!</v>
      </c>
      <c r="EN214" s="87" t="e">
        <f t="shared" ca="1" si="952"/>
        <v>#VALUE!</v>
      </c>
      <c r="EO214" s="87" t="e">
        <f t="shared" ca="1" si="953"/>
        <v>#VALUE!</v>
      </c>
      <c r="EP214" s="87" t="e">
        <f t="shared" ca="1" si="954"/>
        <v>#VALUE!</v>
      </c>
      <c r="EQ214" s="87" t="e">
        <f t="shared" ca="1" si="955"/>
        <v>#VALUE!</v>
      </c>
      <c r="ER214" s="87" t="e">
        <f t="shared" ca="1" si="956"/>
        <v>#VALUE!</v>
      </c>
      <c r="ES214" s="87" t="e">
        <f t="shared" ca="1" si="957"/>
        <v>#VALUE!</v>
      </c>
      <c r="EU214" s="87" t="e">
        <f t="shared" ca="1" si="958"/>
        <v>#VALUE!</v>
      </c>
      <c r="EV214" s="87" t="e">
        <f t="shared" ca="1" si="959"/>
        <v>#VALUE!</v>
      </c>
      <c r="EW214" s="87" t="e">
        <f t="shared" ca="1" si="960"/>
        <v>#VALUE!</v>
      </c>
      <c r="EX214" s="87" t="e">
        <f t="shared" ca="1" si="961"/>
        <v>#VALUE!</v>
      </c>
      <c r="EY214" s="87" t="e">
        <f t="shared" ca="1" si="962"/>
        <v>#VALUE!</v>
      </c>
      <c r="EZ214" s="87" t="e">
        <f t="shared" ca="1" si="963"/>
        <v>#VALUE!</v>
      </c>
      <c r="FA214" s="87" t="e">
        <f t="shared" ca="1" si="964"/>
        <v>#VALUE!</v>
      </c>
      <c r="FB214" s="87" t="e">
        <f t="shared" ca="1" si="965"/>
        <v>#VALUE!</v>
      </c>
      <c r="FC214" s="87" t="e">
        <f t="shared" ca="1" si="966"/>
        <v>#VALUE!</v>
      </c>
      <c r="FD214" s="87" t="e">
        <f t="shared" ca="1" si="967"/>
        <v>#VALUE!</v>
      </c>
      <c r="FE214" s="87" t="e">
        <f t="shared" ca="1" si="968"/>
        <v>#VALUE!</v>
      </c>
      <c r="FF214" s="87" t="e">
        <f t="shared" ca="1" si="969"/>
        <v>#VALUE!</v>
      </c>
      <c r="FG214" s="87" t="e">
        <f t="shared" ca="1" si="970"/>
        <v>#VALUE!</v>
      </c>
      <c r="FH214" s="87" t="e">
        <f t="shared" ca="1" si="971"/>
        <v>#VALUE!</v>
      </c>
      <c r="FI214" s="87" t="e">
        <f t="shared" ca="1" si="972"/>
        <v>#VALUE!</v>
      </c>
      <c r="FJ214" s="87" t="e">
        <f t="shared" ca="1" si="973"/>
        <v>#VALUE!</v>
      </c>
      <c r="FK214" s="87" t="e">
        <f t="shared" ca="1" si="974"/>
        <v>#VALUE!</v>
      </c>
      <c r="FL214" s="87" t="e">
        <f t="shared" ca="1" si="975"/>
        <v>#VALUE!</v>
      </c>
      <c r="FM214" s="87" t="e">
        <f t="shared" ca="1" si="976"/>
        <v>#VALUE!</v>
      </c>
      <c r="FN214" s="87" t="e">
        <f t="shared" ca="1" si="977"/>
        <v>#VALUE!</v>
      </c>
      <c r="FO214" s="87" t="e">
        <f t="shared" ca="1" si="978"/>
        <v>#VALUE!</v>
      </c>
    </row>
    <row r="215" spans="1:171" x14ac:dyDescent="0.25">
      <c r="A215" s="87">
        <f t="shared" si="789"/>
        <v>206</v>
      </c>
      <c r="B215" s="87" t="e">
        <f t="shared" ca="1" si="981"/>
        <v>#N/A</v>
      </c>
      <c r="C215" s="87" t="e">
        <f t="shared" ca="1" si="982"/>
        <v>#REF!</v>
      </c>
      <c r="D215" s="87" t="e">
        <f t="shared" ca="1" si="983"/>
        <v>#REF!</v>
      </c>
      <c r="E215" s="87" t="e">
        <f t="shared" ca="1" si="984"/>
        <v>#REF!</v>
      </c>
      <c r="F215" s="87" t="e">
        <f t="shared" ca="1" si="985"/>
        <v>#REF!</v>
      </c>
      <c r="G215" s="87" t="e">
        <f t="shared" ca="1" si="986"/>
        <v>#REF!</v>
      </c>
      <c r="H215" s="87" t="e">
        <f t="shared" ca="1" si="987"/>
        <v>#REF!</v>
      </c>
      <c r="I215" s="87" t="e">
        <f t="shared" ca="1" si="988"/>
        <v>#REF!</v>
      </c>
      <c r="J215" s="87" t="e">
        <f t="shared" ca="1" si="989"/>
        <v>#REF!</v>
      </c>
      <c r="K215" s="87" t="e">
        <f t="shared" ca="1" si="990"/>
        <v>#REF!</v>
      </c>
      <c r="L215" s="87" t="e">
        <f t="shared" ca="1" si="991"/>
        <v>#REF!</v>
      </c>
      <c r="M215" s="87" t="e">
        <f t="shared" ca="1" si="992"/>
        <v>#REF!</v>
      </c>
      <c r="N215" s="87" t="e">
        <f t="shared" ca="1" si="993"/>
        <v>#REF!</v>
      </c>
      <c r="O215" s="87" t="e">
        <f t="shared" ca="1" si="994"/>
        <v>#REF!</v>
      </c>
      <c r="P215" s="87" t="e">
        <f t="shared" ca="1" si="995"/>
        <v>#REF!</v>
      </c>
      <c r="Q215" s="87" t="e">
        <f t="shared" ca="1" si="996"/>
        <v>#REF!</v>
      </c>
      <c r="R215" s="87" t="e">
        <f t="shared" ca="1" si="996"/>
        <v>#REF!</v>
      </c>
      <c r="S215" s="87" t="e">
        <f t="shared" ca="1" si="996"/>
        <v>#REF!</v>
      </c>
      <c r="T215" s="87" t="e">
        <f t="shared" ca="1" si="996"/>
        <v>#REF!</v>
      </c>
      <c r="U215" s="87" t="e">
        <f t="shared" ca="1" si="996"/>
        <v>#REF!</v>
      </c>
      <c r="X215" s="87">
        <f ca="1">Ranking!B211</f>
        <v>0</v>
      </c>
      <c r="Y215" s="87" t="e">
        <f ca="1">IF(AH215=0,0,Ranking!C211)</f>
        <v>#VALUE!</v>
      </c>
      <c r="Z215" s="91">
        <f ca="1">Ranking!G211</f>
        <v>0</v>
      </c>
      <c r="AA215" s="87" t="e">
        <f ca="1">MCA!ES214</f>
        <v>#REF!</v>
      </c>
      <c r="AB215" s="87">
        <f ca="1">MCA!ET214</f>
        <v>0</v>
      </c>
      <c r="AC215" s="87">
        <f ca="1">MCA!EU214</f>
        <v>0</v>
      </c>
      <c r="AD215" s="87" t="e">
        <f ca="1">INDEX('MCA-INPUT'!$C$22:$C$25,MATCH(AC215,$W$376:$W$379,0),1)</f>
        <v>#N/A</v>
      </c>
      <c r="AE215" s="87" t="e">
        <f t="shared" ca="1" si="889"/>
        <v>#VALUE!</v>
      </c>
      <c r="AF215" s="87">
        <f ca="1">MATCH(AB215,$AB$7:AB215,0)</f>
        <v>1</v>
      </c>
      <c r="AG215" s="87" t="str">
        <f t="shared" ca="1" si="890"/>
        <v>00</v>
      </c>
      <c r="AH215" s="87" t="e">
        <f t="shared" ca="1" si="891"/>
        <v>#VALUE!</v>
      </c>
      <c r="AI215" s="87" t="e">
        <f t="shared" ca="1" si="912"/>
        <v>#VALUE!</v>
      </c>
      <c r="AK215" s="87" t="e">
        <f t="shared" ca="1" si="892"/>
        <v>#VALUE!</v>
      </c>
      <c r="AL215" s="87" t="e">
        <f t="shared" ca="1" si="913"/>
        <v>#VALUE!</v>
      </c>
      <c r="AM215" s="87" t="e">
        <f t="shared" ca="1" si="893"/>
        <v>#VALUE!</v>
      </c>
      <c r="AN215" s="87" t="e">
        <f t="shared" ref="AN215:BA215" ca="1" si="1023">IF(AM215&gt;0,2,IF($AL215&lt;=AN$5,1,0))</f>
        <v>#VALUE!</v>
      </c>
      <c r="AO215" s="87" t="e">
        <f t="shared" ca="1" si="1023"/>
        <v>#VALUE!</v>
      </c>
      <c r="AP215" s="87" t="e">
        <f t="shared" ca="1" si="1023"/>
        <v>#VALUE!</v>
      </c>
      <c r="AQ215" s="87" t="e">
        <f t="shared" ca="1" si="1023"/>
        <v>#VALUE!</v>
      </c>
      <c r="AR215" s="87" t="e">
        <f t="shared" ca="1" si="1023"/>
        <v>#VALUE!</v>
      </c>
      <c r="AS215" s="87" t="e">
        <f t="shared" ca="1" si="1023"/>
        <v>#VALUE!</v>
      </c>
      <c r="AT215" s="87" t="e">
        <f t="shared" ca="1" si="1023"/>
        <v>#VALUE!</v>
      </c>
      <c r="AU215" s="87" t="e">
        <f t="shared" ca="1" si="1023"/>
        <v>#VALUE!</v>
      </c>
      <c r="AV215" s="87" t="e">
        <f t="shared" ca="1" si="1023"/>
        <v>#VALUE!</v>
      </c>
      <c r="AW215" s="87" t="e">
        <f t="shared" ca="1" si="1023"/>
        <v>#VALUE!</v>
      </c>
      <c r="AX215" s="87" t="e">
        <f t="shared" ca="1" si="1023"/>
        <v>#VALUE!</v>
      </c>
      <c r="AY215" s="87" t="e">
        <f t="shared" ca="1" si="1023"/>
        <v>#VALUE!</v>
      </c>
      <c r="AZ215" s="87" t="e">
        <f t="shared" ca="1" si="1023"/>
        <v>#VALUE!</v>
      </c>
      <c r="BA215" s="87" t="e">
        <f t="shared" ca="1" si="1023"/>
        <v>#VALUE!</v>
      </c>
      <c r="BB215" s="87" t="e">
        <f t="shared" ref="BB215:BF215" ca="1" si="1024">IF(BA215&gt;0,2,IF($AL215&lt;=BB$5,1,0))</f>
        <v>#VALUE!</v>
      </c>
      <c r="BC215" s="87" t="e">
        <f t="shared" ca="1" si="1024"/>
        <v>#VALUE!</v>
      </c>
      <c r="BD215" s="87" t="e">
        <f t="shared" ca="1" si="1024"/>
        <v>#VALUE!</v>
      </c>
      <c r="BE215" s="87" t="e">
        <f t="shared" ca="1" si="1024"/>
        <v>#VALUE!</v>
      </c>
      <c r="BF215" s="87" t="e">
        <f t="shared" ca="1" si="1024"/>
        <v>#VALUE!</v>
      </c>
      <c r="BH215" s="87" t="e">
        <f t="shared" ca="1" si="896"/>
        <v>#VALUE!</v>
      </c>
      <c r="BI215" s="87" t="e">
        <f t="shared" ca="1" si="897"/>
        <v>#VALUE!</v>
      </c>
      <c r="BJ215" s="87" t="e">
        <f t="shared" ca="1" si="898"/>
        <v>#VALUE!</v>
      </c>
      <c r="BK215" s="87" t="e">
        <f t="shared" ca="1" si="899"/>
        <v>#VALUE!</v>
      </c>
      <c r="BL215" s="87" t="e">
        <f t="shared" ca="1" si="900"/>
        <v>#VALUE!</v>
      </c>
      <c r="BM215" s="87" t="e">
        <f t="shared" ca="1" si="901"/>
        <v>#VALUE!</v>
      </c>
      <c r="BN215" s="87" t="e">
        <f t="shared" ca="1" si="902"/>
        <v>#VALUE!</v>
      </c>
      <c r="BO215" s="87" t="e">
        <f t="shared" ca="1" si="903"/>
        <v>#VALUE!</v>
      </c>
      <c r="BP215" s="87" t="e">
        <f t="shared" ca="1" si="904"/>
        <v>#VALUE!</v>
      </c>
      <c r="BQ215" s="87" t="e">
        <f t="shared" ca="1" si="905"/>
        <v>#VALUE!</v>
      </c>
      <c r="BR215" s="87" t="e">
        <f t="shared" ca="1" si="906"/>
        <v>#VALUE!</v>
      </c>
      <c r="BS215" s="87" t="e">
        <f t="shared" ca="1" si="907"/>
        <v>#VALUE!</v>
      </c>
      <c r="BT215" s="87" t="e">
        <f t="shared" ca="1" si="908"/>
        <v>#VALUE!</v>
      </c>
      <c r="BU215" s="87" t="e">
        <f t="shared" ca="1" si="909"/>
        <v>#VALUE!</v>
      </c>
      <c r="BV215" s="87" t="e">
        <f t="shared" ca="1" si="910"/>
        <v>#VALUE!</v>
      </c>
      <c r="BW215" s="87" t="e">
        <f t="shared" ref="BW215:CA230" ca="1" si="1025">IF(BB215=1,$AI215,0)</f>
        <v>#VALUE!</v>
      </c>
      <c r="BX215" s="87" t="e">
        <f t="shared" ca="1" si="1025"/>
        <v>#VALUE!</v>
      </c>
      <c r="BY215" s="87" t="e">
        <f t="shared" ca="1" si="1025"/>
        <v>#VALUE!</v>
      </c>
      <c r="BZ215" s="87" t="e">
        <f t="shared" ca="1" si="1025"/>
        <v>#VALUE!</v>
      </c>
      <c r="CA215" s="87" t="e">
        <f t="shared" ca="1" si="1025"/>
        <v>#VALUE!</v>
      </c>
      <c r="CD215" s="87" t="e">
        <f t="array" aca="1" ref="CD215" ca="1">IF(CD214=0,0,MIN(IF(CD$7:CD$109&gt;CD214,CD$7:CD$109,"")))</f>
        <v>#N/A</v>
      </c>
      <c r="CE215" s="87" t="e">
        <f t="array" aca="1" ref="CE215" ca="1">IF(CE214=0,0,MIN(IF(CE$7:CE$109&gt;CE214,CE$7:CE$109,"")))</f>
        <v>#REF!</v>
      </c>
      <c r="CF215" s="87" t="e">
        <f t="array" aca="1" ref="CF215" ca="1">IF(CF214=0,0,MIN(IF(CF$7:CF$109&gt;CF214,CF$7:CF$109,"")))</f>
        <v>#REF!</v>
      </c>
      <c r="CG215" s="87" t="e">
        <f t="array" aca="1" ref="CG215" ca="1">IF(CG214=0,0,MIN(IF(CG$7:CG$109&gt;CG214,CG$7:CG$109,"")))</f>
        <v>#REF!</v>
      </c>
      <c r="CH215" s="87" t="e">
        <f t="array" aca="1" ref="CH215" ca="1">IF(CH214=0,0,MIN(IF(CH$7:CH$109&gt;CH214,CH$7:CH$109,"")))</f>
        <v>#REF!</v>
      </c>
      <c r="CI215" s="87" t="e">
        <f t="array" aca="1" ref="CI215" ca="1">IF(CI214=0,0,MIN(IF(CI$7:CI$109&gt;CI214,CI$7:CI$109,"")))</f>
        <v>#REF!</v>
      </c>
      <c r="CJ215" s="87" t="e">
        <f t="array" aca="1" ref="CJ215" ca="1">IF(CJ214=0,0,MIN(IF(CJ$7:CJ$109&gt;CJ214,CJ$7:CJ$109,"")))</f>
        <v>#REF!</v>
      </c>
      <c r="CK215" s="87" t="e">
        <f t="array" aca="1" ref="CK215" ca="1">IF(CK214=0,0,MIN(IF(CK$7:CK$109&gt;CK214,CK$7:CK$109,"")))</f>
        <v>#REF!</v>
      </c>
      <c r="CL215" s="87" t="e">
        <f t="array" aca="1" ref="CL215" ca="1">IF(CL214=0,0,MIN(IF(CL$7:CL$109&gt;CL214,CL$7:CL$109,"")))</f>
        <v>#REF!</v>
      </c>
      <c r="CM215" s="87" t="e">
        <f t="array" aca="1" ref="CM215" ca="1">IF(CM214=0,0,MIN(IF(CM$7:CM$109&gt;CM214,CM$7:CM$109,"")))</f>
        <v>#REF!</v>
      </c>
      <c r="CN215" s="87" t="e">
        <f t="array" aca="1" ref="CN215" ca="1">IF(CN214=0,0,MIN(IF(CN$7:CN$109&gt;CN214,CN$7:CN$109,"")))</f>
        <v>#REF!</v>
      </c>
      <c r="CO215" s="87" t="e">
        <f t="array" aca="1" ref="CO215" ca="1">IF(CO214=0,0,MIN(IF(CO$7:CO$109&gt;CO214,CO$7:CO$109,"")))</f>
        <v>#REF!</v>
      </c>
      <c r="CP215" s="87" t="e">
        <f t="array" aca="1" ref="CP215" ca="1">IF(CP214=0,0,MIN(IF(CP$7:CP$109&gt;CP214,CP$7:CP$109,"")))</f>
        <v>#REF!</v>
      </c>
      <c r="CQ215" s="87" t="e">
        <f t="array" aca="1" ref="CQ215" ca="1">IF(CQ214=0,0,MIN(IF(CQ$7:CQ$109&gt;CQ214,CQ$7:CQ$109,"")))</f>
        <v>#REF!</v>
      </c>
      <c r="CR215" s="87" t="e">
        <f t="array" aca="1" ref="CR215" ca="1">IF(CR214=0,0,MIN(IF(CR$7:CR$109&gt;CR214,CR$7:CR$109,"")))</f>
        <v>#REF!</v>
      </c>
      <c r="CS215" s="87" t="e">
        <f t="array" aca="1" ref="CS215" ca="1">IF(CS214=0,0,MIN(IF(CS$7:CS$109&gt;CS214,CS$7:CS$109,"")))</f>
        <v>#REF!</v>
      </c>
      <c r="CT215" s="87" t="e">
        <f t="array" aca="1" ref="CT215" ca="1">IF(CT214=0,0,MIN(IF(CT$7:CT$109&gt;CT214,CT$7:CT$109,"")))</f>
        <v>#REF!</v>
      </c>
      <c r="CU215" s="87" t="e">
        <f t="array" aca="1" ref="CU215" ca="1">IF(CU214=0,0,MIN(IF(CU$7:CU$109&gt;CU214,CU$7:CU$109,"")))</f>
        <v>#REF!</v>
      </c>
      <c r="CV215" s="87" t="e">
        <f t="array" aca="1" ref="CV215" ca="1">IF(CV214=0,0,MIN(IF(CV$7:CV$109&gt;CV214,CV$7:CV$109,"")))</f>
        <v>#REF!</v>
      </c>
      <c r="CW215" s="87" t="e">
        <f t="array" aca="1" ref="CW215" ca="1">IF(CW214=0,0,MIN(IF(CW$7:CW$109&gt;CW214,CW$7:CW$109,"")))</f>
        <v>#REF!</v>
      </c>
      <c r="DC215" s="87" t="e">
        <f t="shared" ca="1" si="916"/>
        <v>#VALUE!</v>
      </c>
      <c r="DD215" s="87" t="e">
        <f t="shared" ca="1" si="917"/>
        <v>#VALUE!</v>
      </c>
      <c r="DE215" s="87" t="e">
        <f t="shared" ca="1" si="918"/>
        <v>#VALUE!</v>
      </c>
      <c r="DF215" s="87" t="e">
        <f t="shared" ca="1" si="919"/>
        <v>#VALUE!</v>
      </c>
      <c r="DG215" s="87" t="e">
        <f t="shared" ca="1" si="920"/>
        <v>#VALUE!</v>
      </c>
      <c r="DH215" s="87" t="e">
        <f t="shared" ca="1" si="921"/>
        <v>#VALUE!</v>
      </c>
      <c r="DI215" s="87" t="e">
        <f t="shared" ca="1" si="922"/>
        <v>#VALUE!</v>
      </c>
      <c r="DJ215" s="87" t="e">
        <f t="shared" ca="1" si="923"/>
        <v>#VALUE!</v>
      </c>
      <c r="DK215" s="87" t="e">
        <f t="shared" ca="1" si="924"/>
        <v>#VALUE!</v>
      </c>
      <c r="DL215" s="87" t="e">
        <f t="shared" ca="1" si="925"/>
        <v>#VALUE!</v>
      </c>
      <c r="DM215" s="87" t="e">
        <f t="shared" ca="1" si="926"/>
        <v>#VALUE!</v>
      </c>
      <c r="DN215" s="87" t="e">
        <f t="shared" ca="1" si="927"/>
        <v>#VALUE!</v>
      </c>
      <c r="DO215" s="87" t="e">
        <f t="shared" ca="1" si="928"/>
        <v>#VALUE!</v>
      </c>
      <c r="DP215" s="87" t="e">
        <f t="shared" ca="1" si="929"/>
        <v>#VALUE!</v>
      </c>
      <c r="DQ215" s="87" t="e">
        <f t="shared" ca="1" si="930"/>
        <v>#VALUE!</v>
      </c>
      <c r="DR215" s="87" t="e">
        <f t="shared" ca="1" si="931"/>
        <v>#VALUE!</v>
      </c>
      <c r="DS215" s="87" t="e">
        <f t="shared" ca="1" si="932"/>
        <v>#VALUE!</v>
      </c>
      <c r="DT215" s="87" t="e">
        <f t="shared" ca="1" si="933"/>
        <v>#VALUE!</v>
      </c>
      <c r="DU215" s="87" t="e">
        <f t="shared" ca="1" si="934"/>
        <v>#VALUE!</v>
      </c>
      <c r="DV215" s="87" t="e">
        <f t="shared" ca="1" si="935"/>
        <v>#VALUE!</v>
      </c>
      <c r="DW215" s="87" t="e">
        <f t="shared" ca="1" si="936"/>
        <v>#VALUE!</v>
      </c>
      <c r="DY215" s="87" t="e">
        <f t="shared" ca="1" si="937"/>
        <v>#VALUE!</v>
      </c>
      <c r="DZ215" s="87" t="e">
        <f t="shared" ca="1" si="938"/>
        <v>#VALUE!</v>
      </c>
      <c r="EA215" s="87" t="e">
        <f t="shared" ca="1" si="939"/>
        <v>#VALUE!</v>
      </c>
      <c r="EB215" s="87" t="e">
        <f t="shared" ca="1" si="940"/>
        <v>#VALUE!</v>
      </c>
      <c r="EC215" s="87" t="e">
        <f t="shared" ca="1" si="941"/>
        <v>#VALUE!</v>
      </c>
      <c r="ED215" s="87" t="e">
        <f t="shared" ca="1" si="942"/>
        <v>#VALUE!</v>
      </c>
      <c r="EE215" s="87" t="e">
        <f t="shared" ca="1" si="943"/>
        <v>#VALUE!</v>
      </c>
      <c r="EF215" s="87" t="e">
        <f t="shared" ca="1" si="944"/>
        <v>#VALUE!</v>
      </c>
      <c r="EG215" s="87" t="e">
        <f t="shared" ca="1" si="945"/>
        <v>#VALUE!</v>
      </c>
      <c r="EH215" s="87" t="e">
        <f t="shared" ca="1" si="946"/>
        <v>#VALUE!</v>
      </c>
      <c r="EI215" s="87" t="e">
        <f t="shared" ca="1" si="947"/>
        <v>#VALUE!</v>
      </c>
      <c r="EJ215" s="87" t="e">
        <f t="shared" ca="1" si="948"/>
        <v>#VALUE!</v>
      </c>
      <c r="EK215" s="87" t="e">
        <f t="shared" ca="1" si="949"/>
        <v>#VALUE!</v>
      </c>
      <c r="EL215" s="87" t="e">
        <f t="shared" ca="1" si="950"/>
        <v>#VALUE!</v>
      </c>
      <c r="EM215" s="87" t="e">
        <f t="shared" ca="1" si="951"/>
        <v>#VALUE!</v>
      </c>
      <c r="EN215" s="87" t="e">
        <f t="shared" ca="1" si="952"/>
        <v>#VALUE!</v>
      </c>
      <c r="EO215" s="87" t="e">
        <f t="shared" ca="1" si="953"/>
        <v>#VALUE!</v>
      </c>
      <c r="EP215" s="87" t="e">
        <f t="shared" ca="1" si="954"/>
        <v>#VALUE!</v>
      </c>
      <c r="EQ215" s="87" t="e">
        <f t="shared" ca="1" si="955"/>
        <v>#VALUE!</v>
      </c>
      <c r="ER215" s="87" t="e">
        <f t="shared" ca="1" si="956"/>
        <v>#VALUE!</v>
      </c>
      <c r="ES215" s="87" t="e">
        <f t="shared" ca="1" si="957"/>
        <v>#VALUE!</v>
      </c>
      <c r="EU215" s="87" t="e">
        <f t="shared" ca="1" si="958"/>
        <v>#VALUE!</v>
      </c>
      <c r="EV215" s="87" t="e">
        <f t="shared" ca="1" si="959"/>
        <v>#VALUE!</v>
      </c>
      <c r="EW215" s="87" t="e">
        <f t="shared" ca="1" si="960"/>
        <v>#VALUE!</v>
      </c>
      <c r="EX215" s="87" t="e">
        <f t="shared" ca="1" si="961"/>
        <v>#VALUE!</v>
      </c>
      <c r="EY215" s="87" t="e">
        <f t="shared" ca="1" si="962"/>
        <v>#VALUE!</v>
      </c>
      <c r="EZ215" s="87" t="e">
        <f t="shared" ca="1" si="963"/>
        <v>#VALUE!</v>
      </c>
      <c r="FA215" s="87" t="e">
        <f t="shared" ca="1" si="964"/>
        <v>#VALUE!</v>
      </c>
      <c r="FB215" s="87" t="e">
        <f t="shared" ca="1" si="965"/>
        <v>#VALUE!</v>
      </c>
      <c r="FC215" s="87" t="e">
        <f t="shared" ca="1" si="966"/>
        <v>#VALUE!</v>
      </c>
      <c r="FD215" s="87" t="e">
        <f t="shared" ca="1" si="967"/>
        <v>#VALUE!</v>
      </c>
      <c r="FE215" s="87" t="e">
        <f t="shared" ca="1" si="968"/>
        <v>#VALUE!</v>
      </c>
      <c r="FF215" s="87" t="e">
        <f t="shared" ca="1" si="969"/>
        <v>#VALUE!</v>
      </c>
      <c r="FG215" s="87" t="e">
        <f t="shared" ca="1" si="970"/>
        <v>#VALUE!</v>
      </c>
      <c r="FH215" s="87" t="e">
        <f t="shared" ca="1" si="971"/>
        <v>#VALUE!</v>
      </c>
      <c r="FI215" s="87" t="e">
        <f t="shared" ca="1" si="972"/>
        <v>#VALUE!</v>
      </c>
      <c r="FJ215" s="87" t="e">
        <f t="shared" ca="1" si="973"/>
        <v>#VALUE!</v>
      </c>
      <c r="FK215" s="87" t="e">
        <f t="shared" ca="1" si="974"/>
        <v>#VALUE!</v>
      </c>
      <c r="FL215" s="87" t="e">
        <f t="shared" ca="1" si="975"/>
        <v>#VALUE!</v>
      </c>
      <c r="FM215" s="87" t="e">
        <f t="shared" ca="1" si="976"/>
        <v>#VALUE!</v>
      </c>
      <c r="FN215" s="87" t="e">
        <f t="shared" ca="1" si="977"/>
        <v>#VALUE!</v>
      </c>
      <c r="FO215" s="87" t="e">
        <f t="shared" ca="1" si="978"/>
        <v>#VALUE!</v>
      </c>
    </row>
    <row r="216" spans="1:171" x14ac:dyDescent="0.25">
      <c r="A216" s="87">
        <f t="shared" ref="A216:A279" si="1026">1+A215</f>
        <v>207</v>
      </c>
      <c r="B216" s="87" t="e">
        <f t="shared" ca="1" si="981"/>
        <v>#N/A</v>
      </c>
      <c r="C216" s="87" t="e">
        <f t="shared" ca="1" si="982"/>
        <v>#REF!</v>
      </c>
      <c r="D216" s="87" t="e">
        <f t="shared" ca="1" si="983"/>
        <v>#REF!</v>
      </c>
      <c r="E216" s="87" t="e">
        <f t="shared" ca="1" si="984"/>
        <v>#REF!</v>
      </c>
      <c r="F216" s="87" t="e">
        <f t="shared" ca="1" si="985"/>
        <v>#REF!</v>
      </c>
      <c r="G216" s="87" t="e">
        <f t="shared" ca="1" si="986"/>
        <v>#REF!</v>
      </c>
      <c r="H216" s="87" t="e">
        <f t="shared" ca="1" si="987"/>
        <v>#REF!</v>
      </c>
      <c r="I216" s="87" t="e">
        <f t="shared" ca="1" si="988"/>
        <v>#REF!</v>
      </c>
      <c r="J216" s="87" t="e">
        <f t="shared" ca="1" si="989"/>
        <v>#REF!</v>
      </c>
      <c r="K216" s="87" t="e">
        <f t="shared" ca="1" si="990"/>
        <v>#REF!</v>
      </c>
      <c r="L216" s="87" t="e">
        <f t="shared" ca="1" si="991"/>
        <v>#REF!</v>
      </c>
      <c r="M216" s="87" t="e">
        <f t="shared" ca="1" si="992"/>
        <v>#REF!</v>
      </c>
      <c r="N216" s="87" t="e">
        <f t="shared" ca="1" si="993"/>
        <v>#REF!</v>
      </c>
      <c r="O216" s="87" t="e">
        <f t="shared" ca="1" si="994"/>
        <v>#REF!</v>
      </c>
      <c r="P216" s="87" t="e">
        <f t="shared" ca="1" si="995"/>
        <v>#REF!</v>
      </c>
      <c r="Q216" s="87" t="e">
        <f t="shared" ca="1" si="996"/>
        <v>#REF!</v>
      </c>
      <c r="R216" s="87" t="e">
        <f t="shared" ca="1" si="996"/>
        <v>#REF!</v>
      </c>
      <c r="S216" s="87" t="e">
        <f t="shared" ca="1" si="996"/>
        <v>#REF!</v>
      </c>
      <c r="T216" s="87" t="e">
        <f t="shared" ca="1" si="996"/>
        <v>#REF!</v>
      </c>
      <c r="U216" s="87" t="e">
        <f t="shared" ca="1" si="996"/>
        <v>#REF!</v>
      </c>
      <c r="X216" s="87">
        <f ca="1">Ranking!B212</f>
        <v>0</v>
      </c>
      <c r="Y216" s="87" t="e">
        <f ca="1">IF(AH216=0,0,Ranking!C212)</f>
        <v>#VALUE!</v>
      </c>
      <c r="Z216" s="91">
        <f ca="1">Ranking!G212</f>
        <v>0</v>
      </c>
      <c r="AA216" s="87" t="e">
        <f ca="1">MCA!ES215</f>
        <v>#REF!</v>
      </c>
      <c r="AB216" s="87">
        <f ca="1">MCA!ET215</f>
        <v>0</v>
      </c>
      <c r="AC216" s="87">
        <f ca="1">MCA!EU215</f>
        <v>0</v>
      </c>
      <c r="AD216" s="87" t="e">
        <f ca="1">INDEX('MCA-INPUT'!$C$22:$C$25,MATCH(AC216,$W$376:$W$379,0),1)</f>
        <v>#N/A</v>
      </c>
      <c r="AE216" s="87" t="e">
        <f t="shared" ca="1" si="889"/>
        <v>#VALUE!</v>
      </c>
      <c r="AF216" s="87">
        <f ca="1">MATCH(AB216,$AB$7:AB216,0)</f>
        <v>1</v>
      </c>
      <c r="AG216" s="87" t="str">
        <f t="shared" ca="1" si="890"/>
        <v>00</v>
      </c>
      <c r="AH216" s="87" t="e">
        <f t="shared" ca="1" si="891"/>
        <v>#VALUE!</v>
      </c>
      <c r="AI216" s="87" t="e">
        <f t="shared" ca="1" si="912"/>
        <v>#VALUE!</v>
      </c>
      <c r="AK216" s="87" t="e">
        <f t="shared" ca="1" si="892"/>
        <v>#VALUE!</v>
      </c>
      <c r="AL216" s="87" t="e">
        <f t="shared" ca="1" si="913"/>
        <v>#VALUE!</v>
      </c>
      <c r="AM216" s="87" t="e">
        <f t="shared" ca="1" si="893"/>
        <v>#VALUE!</v>
      </c>
      <c r="AN216" s="87" t="e">
        <f t="shared" ref="AN216:BA216" ca="1" si="1027">IF(AM216&gt;0,2,IF($AL216&lt;=AN$5,1,0))</f>
        <v>#VALUE!</v>
      </c>
      <c r="AO216" s="87" t="e">
        <f t="shared" ca="1" si="1027"/>
        <v>#VALUE!</v>
      </c>
      <c r="AP216" s="87" t="e">
        <f t="shared" ca="1" si="1027"/>
        <v>#VALUE!</v>
      </c>
      <c r="AQ216" s="87" t="e">
        <f t="shared" ca="1" si="1027"/>
        <v>#VALUE!</v>
      </c>
      <c r="AR216" s="87" t="e">
        <f t="shared" ca="1" si="1027"/>
        <v>#VALUE!</v>
      </c>
      <c r="AS216" s="87" t="e">
        <f t="shared" ca="1" si="1027"/>
        <v>#VALUE!</v>
      </c>
      <c r="AT216" s="87" t="e">
        <f t="shared" ca="1" si="1027"/>
        <v>#VALUE!</v>
      </c>
      <c r="AU216" s="87" t="e">
        <f t="shared" ca="1" si="1027"/>
        <v>#VALUE!</v>
      </c>
      <c r="AV216" s="87" t="e">
        <f t="shared" ca="1" si="1027"/>
        <v>#VALUE!</v>
      </c>
      <c r="AW216" s="87" t="e">
        <f t="shared" ca="1" si="1027"/>
        <v>#VALUE!</v>
      </c>
      <c r="AX216" s="87" t="e">
        <f t="shared" ca="1" si="1027"/>
        <v>#VALUE!</v>
      </c>
      <c r="AY216" s="87" t="e">
        <f t="shared" ca="1" si="1027"/>
        <v>#VALUE!</v>
      </c>
      <c r="AZ216" s="87" t="e">
        <f t="shared" ca="1" si="1027"/>
        <v>#VALUE!</v>
      </c>
      <c r="BA216" s="87" t="e">
        <f t="shared" ca="1" si="1027"/>
        <v>#VALUE!</v>
      </c>
      <c r="BB216" s="87" t="e">
        <f t="shared" ref="BB216:BF216" ca="1" si="1028">IF(BA216&gt;0,2,IF($AL216&lt;=BB$5,1,0))</f>
        <v>#VALUE!</v>
      </c>
      <c r="BC216" s="87" t="e">
        <f t="shared" ca="1" si="1028"/>
        <v>#VALUE!</v>
      </c>
      <c r="BD216" s="87" t="e">
        <f t="shared" ca="1" si="1028"/>
        <v>#VALUE!</v>
      </c>
      <c r="BE216" s="87" t="e">
        <f t="shared" ca="1" si="1028"/>
        <v>#VALUE!</v>
      </c>
      <c r="BF216" s="87" t="e">
        <f t="shared" ca="1" si="1028"/>
        <v>#VALUE!</v>
      </c>
      <c r="BH216" s="87" t="e">
        <f t="shared" ca="1" si="896"/>
        <v>#VALUE!</v>
      </c>
      <c r="BI216" s="87" t="e">
        <f t="shared" ca="1" si="897"/>
        <v>#VALUE!</v>
      </c>
      <c r="BJ216" s="87" t="e">
        <f t="shared" ca="1" si="898"/>
        <v>#VALUE!</v>
      </c>
      <c r="BK216" s="87" t="e">
        <f t="shared" ca="1" si="899"/>
        <v>#VALUE!</v>
      </c>
      <c r="BL216" s="87" t="e">
        <f t="shared" ca="1" si="900"/>
        <v>#VALUE!</v>
      </c>
      <c r="BM216" s="87" t="e">
        <f t="shared" ca="1" si="901"/>
        <v>#VALUE!</v>
      </c>
      <c r="BN216" s="87" t="e">
        <f t="shared" ca="1" si="902"/>
        <v>#VALUE!</v>
      </c>
      <c r="BO216" s="87" t="e">
        <f t="shared" ca="1" si="903"/>
        <v>#VALUE!</v>
      </c>
      <c r="BP216" s="87" t="e">
        <f t="shared" ca="1" si="904"/>
        <v>#VALUE!</v>
      </c>
      <c r="BQ216" s="87" t="e">
        <f t="shared" ca="1" si="905"/>
        <v>#VALUE!</v>
      </c>
      <c r="BR216" s="87" t="e">
        <f t="shared" ca="1" si="906"/>
        <v>#VALUE!</v>
      </c>
      <c r="BS216" s="87" t="e">
        <f t="shared" ca="1" si="907"/>
        <v>#VALUE!</v>
      </c>
      <c r="BT216" s="87" t="e">
        <f t="shared" ca="1" si="908"/>
        <v>#VALUE!</v>
      </c>
      <c r="BU216" s="87" t="e">
        <f t="shared" ca="1" si="909"/>
        <v>#VALUE!</v>
      </c>
      <c r="BV216" s="87" t="e">
        <f t="shared" ca="1" si="910"/>
        <v>#VALUE!</v>
      </c>
      <c r="BW216" s="87" t="e">
        <f t="shared" ca="1" si="1025"/>
        <v>#VALUE!</v>
      </c>
      <c r="BX216" s="87" t="e">
        <f t="shared" ca="1" si="1025"/>
        <v>#VALUE!</v>
      </c>
      <c r="BY216" s="87" t="e">
        <f t="shared" ca="1" si="1025"/>
        <v>#VALUE!</v>
      </c>
      <c r="BZ216" s="87" t="e">
        <f t="shared" ca="1" si="1025"/>
        <v>#VALUE!</v>
      </c>
      <c r="CA216" s="87" t="e">
        <f t="shared" ca="1" si="1025"/>
        <v>#VALUE!</v>
      </c>
      <c r="CD216" s="87" t="e">
        <f t="array" aca="1" ref="CD216" ca="1">IF(CD215=0,0,MIN(IF(CD$7:CD$109&gt;CD215,CD$7:CD$109,"")))</f>
        <v>#N/A</v>
      </c>
      <c r="CE216" s="87" t="e">
        <f t="array" aca="1" ref="CE216" ca="1">IF(CE215=0,0,MIN(IF(CE$7:CE$109&gt;CE215,CE$7:CE$109,"")))</f>
        <v>#REF!</v>
      </c>
      <c r="CF216" s="87" t="e">
        <f t="array" aca="1" ref="CF216" ca="1">IF(CF215=0,0,MIN(IF(CF$7:CF$109&gt;CF215,CF$7:CF$109,"")))</f>
        <v>#REF!</v>
      </c>
      <c r="CG216" s="87" t="e">
        <f t="array" aca="1" ref="CG216" ca="1">IF(CG215=0,0,MIN(IF(CG$7:CG$109&gt;CG215,CG$7:CG$109,"")))</f>
        <v>#REF!</v>
      </c>
      <c r="CH216" s="87" t="e">
        <f t="array" aca="1" ref="CH216" ca="1">IF(CH215=0,0,MIN(IF(CH$7:CH$109&gt;CH215,CH$7:CH$109,"")))</f>
        <v>#REF!</v>
      </c>
      <c r="CI216" s="87" t="e">
        <f t="array" aca="1" ref="CI216" ca="1">IF(CI215=0,0,MIN(IF(CI$7:CI$109&gt;CI215,CI$7:CI$109,"")))</f>
        <v>#REF!</v>
      </c>
      <c r="CJ216" s="87" t="e">
        <f t="array" aca="1" ref="CJ216" ca="1">IF(CJ215=0,0,MIN(IF(CJ$7:CJ$109&gt;CJ215,CJ$7:CJ$109,"")))</f>
        <v>#REF!</v>
      </c>
      <c r="CK216" s="87" t="e">
        <f t="array" aca="1" ref="CK216" ca="1">IF(CK215=0,0,MIN(IF(CK$7:CK$109&gt;CK215,CK$7:CK$109,"")))</f>
        <v>#REF!</v>
      </c>
      <c r="CL216" s="87" t="e">
        <f t="array" aca="1" ref="CL216" ca="1">IF(CL215=0,0,MIN(IF(CL$7:CL$109&gt;CL215,CL$7:CL$109,"")))</f>
        <v>#REF!</v>
      </c>
      <c r="CM216" s="87" t="e">
        <f t="array" aca="1" ref="CM216" ca="1">IF(CM215=0,0,MIN(IF(CM$7:CM$109&gt;CM215,CM$7:CM$109,"")))</f>
        <v>#REF!</v>
      </c>
      <c r="CN216" s="87" t="e">
        <f t="array" aca="1" ref="CN216" ca="1">IF(CN215=0,0,MIN(IF(CN$7:CN$109&gt;CN215,CN$7:CN$109,"")))</f>
        <v>#REF!</v>
      </c>
      <c r="CO216" s="87" t="e">
        <f t="array" aca="1" ref="CO216" ca="1">IF(CO215=0,0,MIN(IF(CO$7:CO$109&gt;CO215,CO$7:CO$109,"")))</f>
        <v>#REF!</v>
      </c>
      <c r="CP216" s="87" t="e">
        <f t="array" aca="1" ref="CP216" ca="1">IF(CP215=0,0,MIN(IF(CP$7:CP$109&gt;CP215,CP$7:CP$109,"")))</f>
        <v>#REF!</v>
      </c>
      <c r="CQ216" s="87" t="e">
        <f t="array" aca="1" ref="CQ216" ca="1">IF(CQ215=0,0,MIN(IF(CQ$7:CQ$109&gt;CQ215,CQ$7:CQ$109,"")))</f>
        <v>#REF!</v>
      </c>
      <c r="CR216" s="87" t="e">
        <f t="array" aca="1" ref="CR216" ca="1">IF(CR215=0,0,MIN(IF(CR$7:CR$109&gt;CR215,CR$7:CR$109,"")))</f>
        <v>#REF!</v>
      </c>
      <c r="CS216" s="87" t="e">
        <f t="array" aca="1" ref="CS216" ca="1">IF(CS215=0,0,MIN(IF(CS$7:CS$109&gt;CS215,CS$7:CS$109,"")))</f>
        <v>#REF!</v>
      </c>
      <c r="CT216" s="87" t="e">
        <f t="array" aca="1" ref="CT216" ca="1">IF(CT215=0,0,MIN(IF(CT$7:CT$109&gt;CT215,CT$7:CT$109,"")))</f>
        <v>#REF!</v>
      </c>
      <c r="CU216" s="87" t="e">
        <f t="array" aca="1" ref="CU216" ca="1">IF(CU215=0,0,MIN(IF(CU$7:CU$109&gt;CU215,CU$7:CU$109,"")))</f>
        <v>#REF!</v>
      </c>
      <c r="CV216" s="87" t="e">
        <f t="array" aca="1" ref="CV216" ca="1">IF(CV215=0,0,MIN(IF(CV$7:CV$109&gt;CV215,CV$7:CV$109,"")))</f>
        <v>#REF!</v>
      </c>
      <c r="CW216" s="87" t="e">
        <f t="array" aca="1" ref="CW216" ca="1">IF(CW215=0,0,MIN(IF(CW$7:CW$109&gt;CW215,CW$7:CW$109,"")))</f>
        <v>#REF!</v>
      </c>
      <c r="DC216" s="87" t="e">
        <f t="shared" ca="1" si="916"/>
        <v>#VALUE!</v>
      </c>
      <c r="DD216" s="87" t="e">
        <f t="shared" ca="1" si="917"/>
        <v>#VALUE!</v>
      </c>
      <c r="DE216" s="87" t="e">
        <f t="shared" ca="1" si="918"/>
        <v>#VALUE!</v>
      </c>
      <c r="DF216" s="87" t="e">
        <f t="shared" ca="1" si="919"/>
        <v>#VALUE!</v>
      </c>
      <c r="DG216" s="87" t="e">
        <f t="shared" ca="1" si="920"/>
        <v>#VALUE!</v>
      </c>
      <c r="DH216" s="87" t="e">
        <f t="shared" ca="1" si="921"/>
        <v>#VALUE!</v>
      </c>
      <c r="DI216" s="87" t="e">
        <f t="shared" ca="1" si="922"/>
        <v>#VALUE!</v>
      </c>
      <c r="DJ216" s="87" t="e">
        <f t="shared" ca="1" si="923"/>
        <v>#VALUE!</v>
      </c>
      <c r="DK216" s="87" t="e">
        <f t="shared" ca="1" si="924"/>
        <v>#VALUE!</v>
      </c>
      <c r="DL216" s="87" t="e">
        <f t="shared" ca="1" si="925"/>
        <v>#VALUE!</v>
      </c>
      <c r="DM216" s="87" t="e">
        <f t="shared" ca="1" si="926"/>
        <v>#VALUE!</v>
      </c>
      <c r="DN216" s="87" t="e">
        <f t="shared" ca="1" si="927"/>
        <v>#VALUE!</v>
      </c>
      <c r="DO216" s="87" t="e">
        <f t="shared" ca="1" si="928"/>
        <v>#VALUE!</v>
      </c>
      <c r="DP216" s="87" t="e">
        <f t="shared" ca="1" si="929"/>
        <v>#VALUE!</v>
      </c>
      <c r="DQ216" s="87" t="e">
        <f t="shared" ca="1" si="930"/>
        <v>#VALUE!</v>
      </c>
      <c r="DR216" s="87" t="e">
        <f t="shared" ca="1" si="931"/>
        <v>#VALUE!</v>
      </c>
      <c r="DS216" s="87" t="e">
        <f t="shared" ca="1" si="932"/>
        <v>#VALUE!</v>
      </c>
      <c r="DT216" s="87" t="e">
        <f t="shared" ca="1" si="933"/>
        <v>#VALUE!</v>
      </c>
      <c r="DU216" s="87" t="e">
        <f t="shared" ca="1" si="934"/>
        <v>#VALUE!</v>
      </c>
      <c r="DV216" s="87" t="e">
        <f t="shared" ca="1" si="935"/>
        <v>#VALUE!</v>
      </c>
      <c r="DW216" s="87" t="e">
        <f t="shared" ca="1" si="936"/>
        <v>#VALUE!</v>
      </c>
      <c r="DY216" s="87" t="e">
        <f t="shared" ca="1" si="937"/>
        <v>#VALUE!</v>
      </c>
      <c r="DZ216" s="87" t="e">
        <f t="shared" ca="1" si="938"/>
        <v>#VALUE!</v>
      </c>
      <c r="EA216" s="87" t="e">
        <f t="shared" ca="1" si="939"/>
        <v>#VALUE!</v>
      </c>
      <c r="EB216" s="87" t="e">
        <f t="shared" ca="1" si="940"/>
        <v>#VALUE!</v>
      </c>
      <c r="EC216" s="87" t="e">
        <f t="shared" ca="1" si="941"/>
        <v>#VALUE!</v>
      </c>
      <c r="ED216" s="87" t="e">
        <f t="shared" ca="1" si="942"/>
        <v>#VALUE!</v>
      </c>
      <c r="EE216" s="87" t="e">
        <f t="shared" ca="1" si="943"/>
        <v>#VALUE!</v>
      </c>
      <c r="EF216" s="87" t="e">
        <f t="shared" ca="1" si="944"/>
        <v>#VALUE!</v>
      </c>
      <c r="EG216" s="87" t="e">
        <f t="shared" ca="1" si="945"/>
        <v>#VALUE!</v>
      </c>
      <c r="EH216" s="87" t="e">
        <f t="shared" ca="1" si="946"/>
        <v>#VALUE!</v>
      </c>
      <c r="EI216" s="87" t="e">
        <f t="shared" ca="1" si="947"/>
        <v>#VALUE!</v>
      </c>
      <c r="EJ216" s="87" t="e">
        <f t="shared" ca="1" si="948"/>
        <v>#VALUE!</v>
      </c>
      <c r="EK216" s="87" t="e">
        <f t="shared" ca="1" si="949"/>
        <v>#VALUE!</v>
      </c>
      <c r="EL216" s="87" t="e">
        <f t="shared" ca="1" si="950"/>
        <v>#VALUE!</v>
      </c>
      <c r="EM216" s="87" t="e">
        <f t="shared" ca="1" si="951"/>
        <v>#VALUE!</v>
      </c>
      <c r="EN216" s="87" t="e">
        <f t="shared" ca="1" si="952"/>
        <v>#VALUE!</v>
      </c>
      <c r="EO216" s="87" t="e">
        <f t="shared" ca="1" si="953"/>
        <v>#VALUE!</v>
      </c>
      <c r="EP216" s="87" t="e">
        <f t="shared" ca="1" si="954"/>
        <v>#VALUE!</v>
      </c>
      <c r="EQ216" s="87" t="e">
        <f t="shared" ca="1" si="955"/>
        <v>#VALUE!</v>
      </c>
      <c r="ER216" s="87" t="e">
        <f t="shared" ca="1" si="956"/>
        <v>#VALUE!</v>
      </c>
      <c r="ES216" s="87" t="e">
        <f t="shared" ca="1" si="957"/>
        <v>#VALUE!</v>
      </c>
      <c r="EU216" s="87" t="e">
        <f t="shared" ca="1" si="958"/>
        <v>#VALUE!</v>
      </c>
      <c r="EV216" s="87" t="e">
        <f t="shared" ca="1" si="959"/>
        <v>#VALUE!</v>
      </c>
      <c r="EW216" s="87" t="e">
        <f t="shared" ca="1" si="960"/>
        <v>#VALUE!</v>
      </c>
      <c r="EX216" s="87" t="e">
        <f t="shared" ca="1" si="961"/>
        <v>#VALUE!</v>
      </c>
      <c r="EY216" s="87" t="e">
        <f t="shared" ca="1" si="962"/>
        <v>#VALUE!</v>
      </c>
      <c r="EZ216" s="87" t="e">
        <f t="shared" ca="1" si="963"/>
        <v>#VALUE!</v>
      </c>
      <c r="FA216" s="87" t="e">
        <f t="shared" ca="1" si="964"/>
        <v>#VALUE!</v>
      </c>
      <c r="FB216" s="87" t="e">
        <f t="shared" ca="1" si="965"/>
        <v>#VALUE!</v>
      </c>
      <c r="FC216" s="87" t="e">
        <f t="shared" ca="1" si="966"/>
        <v>#VALUE!</v>
      </c>
      <c r="FD216" s="87" t="e">
        <f t="shared" ca="1" si="967"/>
        <v>#VALUE!</v>
      </c>
      <c r="FE216" s="87" t="e">
        <f t="shared" ca="1" si="968"/>
        <v>#VALUE!</v>
      </c>
      <c r="FF216" s="87" t="e">
        <f t="shared" ca="1" si="969"/>
        <v>#VALUE!</v>
      </c>
      <c r="FG216" s="87" t="e">
        <f t="shared" ca="1" si="970"/>
        <v>#VALUE!</v>
      </c>
      <c r="FH216" s="87" t="e">
        <f t="shared" ca="1" si="971"/>
        <v>#VALUE!</v>
      </c>
      <c r="FI216" s="87" t="e">
        <f t="shared" ca="1" si="972"/>
        <v>#VALUE!</v>
      </c>
      <c r="FJ216" s="87" t="e">
        <f t="shared" ca="1" si="973"/>
        <v>#VALUE!</v>
      </c>
      <c r="FK216" s="87" t="e">
        <f t="shared" ca="1" si="974"/>
        <v>#VALUE!</v>
      </c>
      <c r="FL216" s="87" t="e">
        <f t="shared" ca="1" si="975"/>
        <v>#VALUE!</v>
      </c>
      <c r="FM216" s="87" t="e">
        <f t="shared" ca="1" si="976"/>
        <v>#VALUE!</v>
      </c>
      <c r="FN216" s="87" t="e">
        <f t="shared" ca="1" si="977"/>
        <v>#VALUE!</v>
      </c>
      <c r="FO216" s="87" t="e">
        <f t="shared" ca="1" si="978"/>
        <v>#VALUE!</v>
      </c>
    </row>
    <row r="217" spans="1:171" x14ac:dyDescent="0.25">
      <c r="A217" s="87">
        <f t="shared" si="1026"/>
        <v>208</v>
      </c>
      <c r="B217" s="87" t="e">
        <f t="shared" ca="1" si="981"/>
        <v>#N/A</v>
      </c>
      <c r="C217" s="87" t="e">
        <f t="shared" ca="1" si="982"/>
        <v>#REF!</v>
      </c>
      <c r="D217" s="87" t="e">
        <f t="shared" ca="1" si="983"/>
        <v>#REF!</v>
      </c>
      <c r="E217" s="87" t="e">
        <f t="shared" ca="1" si="984"/>
        <v>#REF!</v>
      </c>
      <c r="F217" s="87" t="e">
        <f t="shared" ca="1" si="985"/>
        <v>#REF!</v>
      </c>
      <c r="G217" s="87" t="e">
        <f t="shared" ca="1" si="986"/>
        <v>#REF!</v>
      </c>
      <c r="H217" s="87" t="e">
        <f t="shared" ca="1" si="987"/>
        <v>#REF!</v>
      </c>
      <c r="I217" s="87" t="e">
        <f t="shared" ca="1" si="988"/>
        <v>#REF!</v>
      </c>
      <c r="J217" s="87" t="e">
        <f t="shared" ca="1" si="989"/>
        <v>#REF!</v>
      </c>
      <c r="K217" s="87" t="e">
        <f t="shared" ca="1" si="990"/>
        <v>#REF!</v>
      </c>
      <c r="L217" s="87" t="e">
        <f t="shared" ca="1" si="991"/>
        <v>#REF!</v>
      </c>
      <c r="M217" s="87" t="e">
        <f t="shared" ca="1" si="992"/>
        <v>#REF!</v>
      </c>
      <c r="N217" s="87" t="e">
        <f t="shared" ca="1" si="993"/>
        <v>#REF!</v>
      </c>
      <c r="O217" s="87" t="e">
        <f t="shared" ca="1" si="994"/>
        <v>#REF!</v>
      </c>
      <c r="P217" s="87" t="e">
        <f t="shared" ca="1" si="995"/>
        <v>#REF!</v>
      </c>
      <c r="Q217" s="87" t="e">
        <f t="shared" ca="1" si="996"/>
        <v>#REF!</v>
      </c>
      <c r="R217" s="87" t="e">
        <f t="shared" ca="1" si="996"/>
        <v>#REF!</v>
      </c>
      <c r="S217" s="87" t="e">
        <f t="shared" ca="1" si="996"/>
        <v>#REF!</v>
      </c>
      <c r="T217" s="87" t="e">
        <f t="shared" ca="1" si="996"/>
        <v>#REF!</v>
      </c>
      <c r="U217" s="87" t="e">
        <f t="shared" ca="1" si="996"/>
        <v>#REF!</v>
      </c>
      <c r="X217" s="87">
        <f ca="1">Ranking!B213</f>
        <v>0</v>
      </c>
      <c r="Y217" s="87" t="e">
        <f ca="1">IF(AH217=0,0,Ranking!C213)</f>
        <v>#VALUE!</v>
      </c>
      <c r="Z217" s="91">
        <f ca="1">Ranking!G213</f>
        <v>0</v>
      </c>
      <c r="AA217" s="87" t="e">
        <f ca="1">MCA!ES216</f>
        <v>#REF!</v>
      </c>
      <c r="AB217" s="87">
        <f ca="1">MCA!ET216</f>
        <v>0</v>
      </c>
      <c r="AC217" s="87">
        <f ca="1">MCA!EU216</f>
        <v>0</v>
      </c>
      <c r="AD217" s="87" t="e">
        <f ca="1">INDEX('MCA-INPUT'!$C$22:$C$25,MATCH(AC217,$W$376:$W$379,0),1)</f>
        <v>#N/A</v>
      </c>
      <c r="AE217" s="87" t="e">
        <f t="shared" ca="1" si="889"/>
        <v>#VALUE!</v>
      </c>
      <c r="AF217" s="87">
        <f ca="1">MATCH(AB217,$AB$7:AB217,0)</f>
        <v>1</v>
      </c>
      <c r="AG217" s="87" t="str">
        <f t="shared" ca="1" si="890"/>
        <v>00</v>
      </c>
      <c r="AH217" s="87" t="e">
        <f t="shared" ca="1" si="891"/>
        <v>#VALUE!</v>
      </c>
      <c r="AI217" s="87" t="e">
        <f t="shared" ca="1" si="912"/>
        <v>#VALUE!</v>
      </c>
      <c r="AK217" s="87" t="e">
        <f t="shared" ca="1" si="892"/>
        <v>#VALUE!</v>
      </c>
      <c r="AL217" s="87" t="e">
        <f t="shared" ca="1" si="913"/>
        <v>#VALUE!</v>
      </c>
      <c r="AM217" s="87" t="e">
        <f t="shared" ca="1" si="893"/>
        <v>#VALUE!</v>
      </c>
      <c r="AN217" s="87" t="e">
        <f t="shared" ref="AN217:BA217" ca="1" si="1029">IF(AM217&gt;0,2,IF($AL217&lt;=AN$5,1,0))</f>
        <v>#VALUE!</v>
      </c>
      <c r="AO217" s="87" t="e">
        <f t="shared" ca="1" si="1029"/>
        <v>#VALUE!</v>
      </c>
      <c r="AP217" s="87" t="e">
        <f t="shared" ca="1" si="1029"/>
        <v>#VALUE!</v>
      </c>
      <c r="AQ217" s="87" t="e">
        <f t="shared" ca="1" si="1029"/>
        <v>#VALUE!</v>
      </c>
      <c r="AR217" s="87" t="e">
        <f t="shared" ca="1" si="1029"/>
        <v>#VALUE!</v>
      </c>
      <c r="AS217" s="87" t="e">
        <f t="shared" ca="1" si="1029"/>
        <v>#VALUE!</v>
      </c>
      <c r="AT217" s="87" t="e">
        <f t="shared" ca="1" si="1029"/>
        <v>#VALUE!</v>
      </c>
      <c r="AU217" s="87" t="e">
        <f t="shared" ca="1" si="1029"/>
        <v>#VALUE!</v>
      </c>
      <c r="AV217" s="87" t="e">
        <f t="shared" ca="1" si="1029"/>
        <v>#VALUE!</v>
      </c>
      <c r="AW217" s="87" t="e">
        <f t="shared" ca="1" si="1029"/>
        <v>#VALUE!</v>
      </c>
      <c r="AX217" s="87" t="e">
        <f t="shared" ca="1" si="1029"/>
        <v>#VALUE!</v>
      </c>
      <c r="AY217" s="87" t="e">
        <f t="shared" ca="1" si="1029"/>
        <v>#VALUE!</v>
      </c>
      <c r="AZ217" s="87" t="e">
        <f t="shared" ca="1" si="1029"/>
        <v>#VALUE!</v>
      </c>
      <c r="BA217" s="87" t="e">
        <f t="shared" ca="1" si="1029"/>
        <v>#VALUE!</v>
      </c>
      <c r="BB217" s="87" t="e">
        <f t="shared" ref="BB217:BF217" ca="1" si="1030">IF(BA217&gt;0,2,IF($AL217&lt;=BB$5,1,0))</f>
        <v>#VALUE!</v>
      </c>
      <c r="BC217" s="87" t="e">
        <f t="shared" ca="1" si="1030"/>
        <v>#VALUE!</v>
      </c>
      <c r="BD217" s="87" t="e">
        <f t="shared" ca="1" si="1030"/>
        <v>#VALUE!</v>
      </c>
      <c r="BE217" s="87" t="e">
        <f t="shared" ca="1" si="1030"/>
        <v>#VALUE!</v>
      </c>
      <c r="BF217" s="87" t="e">
        <f t="shared" ca="1" si="1030"/>
        <v>#VALUE!</v>
      </c>
      <c r="BH217" s="87" t="e">
        <f t="shared" ca="1" si="896"/>
        <v>#VALUE!</v>
      </c>
      <c r="BI217" s="87" t="e">
        <f t="shared" ca="1" si="897"/>
        <v>#VALUE!</v>
      </c>
      <c r="BJ217" s="87" t="e">
        <f t="shared" ca="1" si="898"/>
        <v>#VALUE!</v>
      </c>
      <c r="BK217" s="87" t="e">
        <f t="shared" ca="1" si="899"/>
        <v>#VALUE!</v>
      </c>
      <c r="BL217" s="87" t="e">
        <f t="shared" ca="1" si="900"/>
        <v>#VALUE!</v>
      </c>
      <c r="BM217" s="87" t="e">
        <f t="shared" ca="1" si="901"/>
        <v>#VALUE!</v>
      </c>
      <c r="BN217" s="87" t="e">
        <f t="shared" ca="1" si="902"/>
        <v>#VALUE!</v>
      </c>
      <c r="BO217" s="87" t="e">
        <f t="shared" ca="1" si="903"/>
        <v>#VALUE!</v>
      </c>
      <c r="BP217" s="87" t="e">
        <f t="shared" ca="1" si="904"/>
        <v>#VALUE!</v>
      </c>
      <c r="BQ217" s="87" t="e">
        <f t="shared" ca="1" si="905"/>
        <v>#VALUE!</v>
      </c>
      <c r="BR217" s="87" t="e">
        <f t="shared" ca="1" si="906"/>
        <v>#VALUE!</v>
      </c>
      <c r="BS217" s="87" t="e">
        <f t="shared" ca="1" si="907"/>
        <v>#VALUE!</v>
      </c>
      <c r="BT217" s="87" t="e">
        <f t="shared" ca="1" si="908"/>
        <v>#VALUE!</v>
      </c>
      <c r="BU217" s="87" t="e">
        <f t="shared" ca="1" si="909"/>
        <v>#VALUE!</v>
      </c>
      <c r="BV217" s="87" t="e">
        <f t="shared" ca="1" si="910"/>
        <v>#VALUE!</v>
      </c>
      <c r="BW217" s="87" t="e">
        <f t="shared" ca="1" si="1025"/>
        <v>#VALUE!</v>
      </c>
      <c r="BX217" s="87" t="e">
        <f t="shared" ca="1" si="1025"/>
        <v>#VALUE!</v>
      </c>
      <c r="BY217" s="87" t="e">
        <f t="shared" ca="1" si="1025"/>
        <v>#VALUE!</v>
      </c>
      <c r="BZ217" s="87" t="e">
        <f t="shared" ca="1" si="1025"/>
        <v>#VALUE!</v>
      </c>
      <c r="CA217" s="87" t="e">
        <f t="shared" ca="1" si="1025"/>
        <v>#VALUE!</v>
      </c>
      <c r="CD217" s="87" t="e">
        <f t="array" aca="1" ref="CD217" ca="1">IF(CD216=0,0,MIN(IF(CD$7:CD$109&gt;CD216,CD$7:CD$109,"")))</f>
        <v>#N/A</v>
      </c>
      <c r="CE217" s="87" t="e">
        <f t="array" aca="1" ref="CE217" ca="1">IF(CE216=0,0,MIN(IF(CE$7:CE$109&gt;CE216,CE$7:CE$109,"")))</f>
        <v>#REF!</v>
      </c>
      <c r="CF217" s="87" t="e">
        <f t="array" aca="1" ref="CF217" ca="1">IF(CF216=0,0,MIN(IF(CF$7:CF$109&gt;CF216,CF$7:CF$109,"")))</f>
        <v>#REF!</v>
      </c>
      <c r="CG217" s="87" t="e">
        <f t="array" aca="1" ref="CG217" ca="1">IF(CG216=0,0,MIN(IF(CG$7:CG$109&gt;CG216,CG$7:CG$109,"")))</f>
        <v>#REF!</v>
      </c>
      <c r="CH217" s="87" t="e">
        <f t="array" aca="1" ref="CH217" ca="1">IF(CH216=0,0,MIN(IF(CH$7:CH$109&gt;CH216,CH$7:CH$109,"")))</f>
        <v>#REF!</v>
      </c>
      <c r="CI217" s="87" t="e">
        <f t="array" aca="1" ref="CI217" ca="1">IF(CI216=0,0,MIN(IF(CI$7:CI$109&gt;CI216,CI$7:CI$109,"")))</f>
        <v>#REF!</v>
      </c>
      <c r="CJ217" s="87" t="e">
        <f t="array" aca="1" ref="CJ217" ca="1">IF(CJ216=0,0,MIN(IF(CJ$7:CJ$109&gt;CJ216,CJ$7:CJ$109,"")))</f>
        <v>#REF!</v>
      </c>
      <c r="CK217" s="87" t="e">
        <f t="array" aca="1" ref="CK217" ca="1">IF(CK216=0,0,MIN(IF(CK$7:CK$109&gt;CK216,CK$7:CK$109,"")))</f>
        <v>#REF!</v>
      </c>
      <c r="CL217" s="87" t="e">
        <f t="array" aca="1" ref="CL217" ca="1">IF(CL216=0,0,MIN(IF(CL$7:CL$109&gt;CL216,CL$7:CL$109,"")))</f>
        <v>#REF!</v>
      </c>
      <c r="CM217" s="87" t="e">
        <f t="array" aca="1" ref="CM217" ca="1">IF(CM216=0,0,MIN(IF(CM$7:CM$109&gt;CM216,CM$7:CM$109,"")))</f>
        <v>#REF!</v>
      </c>
      <c r="CN217" s="87" t="e">
        <f t="array" aca="1" ref="CN217" ca="1">IF(CN216=0,0,MIN(IF(CN$7:CN$109&gt;CN216,CN$7:CN$109,"")))</f>
        <v>#REF!</v>
      </c>
      <c r="CO217" s="87" t="e">
        <f t="array" aca="1" ref="CO217" ca="1">IF(CO216=0,0,MIN(IF(CO$7:CO$109&gt;CO216,CO$7:CO$109,"")))</f>
        <v>#REF!</v>
      </c>
      <c r="CP217" s="87" t="e">
        <f t="array" aca="1" ref="CP217" ca="1">IF(CP216=0,0,MIN(IF(CP$7:CP$109&gt;CP216,CP$7:CP$109,"")))</f>
        <v>#REF!</v>
      </c>
      <c r="CQ217" s="87" t="e">
        <f t="array" aca="1" ref="CQ217" ca="1">IF(CQ216=0,0,MIN(IF(CQ$7:CQ$109&gt;CQ216,CQ$7:CQ$109,"")))</f>
        <v>#REF!</v>
      </c>
      <c r="CR217" s="87" t="e">
        <f t="array" aca="1" ref="CR217" ca="1">IF(CR216=0,0,MIN(IF(CR$7:CR$109&gt;CR216,CR$7:CR$109,"")))</f>
        <v>#REF!</v>
      </c>
      <c r="CS217" s="87" t="e">
        <f t="array" aca="1" ref="CS217" ca="1">IF(CS216=0,0,MIN(IF(CS$7:CS$109&gt;CS216,CS$7:CS$109,"")))</f>
        <v>#REF!</v>
      </c>
      <c r="CT217" s="87" t="e">
        <f t="array" aca="1" ref="CT217" ca="1">IF(CT216=0,0,MIN(IF(CT$7:CT$109&gt;CT216,CT$7:CT$109,"")))</f>
        <v>#REF!</v>
      </c>
      <c r="CU217" s="87" t="e">
        <f t="array" aca="1" ref="CU217" ca="1">IF(CU216=0,0,MIN(IF(CU$7:CU$109&gt;CU216,CU$7:CU$109,"")))</f>
        <v>#REF!</v>
      </c>
      <c r="CV217" s="87" t="e">
        <f t="array" aca="1" ref="CV217" ca="1">IF(CV216=0,0,MIN(IF(CV$7:CV$109&gt;CV216,CV$7:CV$109,"")))</f>
        <v>#REF!</v>
      </c>
      <c r="CW217" s="87" t="e">
        <f t="array" aca="1" ref="CW217" ca="1">IF(CW216=0,0,MIN(IF(CW$7:CW$109&gt;CW216,CW$7:CW$109,"")))</f>
        <v>#REF!</v>
      </c>
      <c r="DC217" s="87" t="e">
        <f t="shared" ca="1" si="916"/>
        <v>#VALUE!</v>
      </c>
      <c r="DD217" s="87" t="e">
        <f t="shared" ca="1" si="917"/>
        <v>#VALUE!</v>
      </c>
      <c r="DE217" s="87" t="e">
        <f t="shared" ca="1" si="918"/>
        <v>#VALUE!</v>
      </c>
      <c r="DF217" s="87" t="e">
        <f t="shared" ca="1" si="919"/>
        <v>#VALUE!</v>
      </c>
      <c r="DG217" s="87" t="e">
        <f t="shared" ca="1" si="920"/>
        <v>#VALUE!</v>
      </c>
      <c r="DH217" s="87" t="e">
        <f t="shared" ca="1" si="921"/>
        <v>#VALUE!</v>
      </c>
      <c r="DI217" s="87" t="e">
        <f t="shared" ca="1" si="922"/>
        <v>#VALUE!</v>
      </c>
      <c r="DJ217" s="87" t="e">
        <f t="shared" ca="1" si="923"/>
        <v>#VALUE!</v>
      </c>
      <c r="DK217" s="87" t="e">
        <f t="shared" ca="1" si="924"/>
        <v>#VALUE!</v>
      </c>
      <c r="DL217" s="87" t="e">
        <f t="shared" ca="1" si="925"/>
        <v>#VALUE!</v>
      </c>
      <c r="DM217" s="87" t="e">
        <f t="shared" ca="1" si="926"/>
        <v>#VALUE!</v>
      </c>
      <c r="DN217" s="87" t="e">
        <f t="shared" ca="1" si="927"/>
        <v>#VALUE!</v>
      </c>
      <c r="DO217" s="87" t="e">
        <f t="shared" ca="1" si="928"/>
        <v>#VALUE!</v>
      </c>
      <c r="DP217" s="87" t="e">
        <f t="shared" ca="1" si="929"/>
        <v>#VALUE!</v>
      </c>
      <c r="DQ217" s="87" t="e">
        <f t="shared" ca="1" si="930"/>
        <v>#VALUE!</v>
      </c>
      <c r="DR217" s="87" t="e">
        <f t="shared" ca="1" si="931"/>
        <v>#VALUE!</v>
      </c>
      <c r="DS217" s="87" t="e">
        <f t="shared" ca="1" si="932"/>
        <v>#VALUE!</v>
      </c>
      <c r="DT217" s="87" t="e">
        <f t="shared" ca="1" si="933"/>
        <v>#VALUE!</v>
      </c>
      <c r="DU217" s="87" t="e">
        <f t="shared" ca="1" si="934"/>
        <v>#VALUE!</v>
      </c>
      <c r="DV217" s="87" t="e">
        <f t="shared" ca="1" si="935"/>
        <v>#VALUE!</v>
      </c>
      <c r="DW217" s="87" t="e">
        <f t="shared" ca="1" si="936"/>
        <v>#VALUE!</v>
      </c>
      <c r="DY217" s="87" t="e">
        <f t="shared" ca="1" si="937"/>
        <v>#VALUE!</v>
      </c>
      <c r="DZ217" s="87" t="e">
        <f t="shared" ca="1" si="938"/>
        <v>#VALUE!</v>
      </c>
      <c r="EA217" s="87" t="e">
        <f t="shared" ca="1" si="939"/>
        <v>#VALUE!</v>
      </c>
      <c r="EB217" s="87" t="e">
        <f t="shared" ca="1" si="940"/>
        <v>#VALUE!</v>
      </c>
      <c r="EC217" s="87" t="e">
        <f t="shared" ca="1" si="941"/>
        <v>#VALUE!</v>
      </c>
      <c r="ED217" s="87" t="e">
        <f t="shared" ca="1" si="942"/>
        <v>#VALUE!</v>
      </c>
      <c r="EE217" s="87" t="e">
        <f t="shared" ca="1" si="943"/>
        <v>#VALUE!</v>
      </c>
      <c r="EF217" s="87" t="e">
        <f t="shared" ca="1" si="944"/>
        <v>#VALUE!</v>
      </c>
      <c r="EG217" s="87" t="e">
        <f t="shared" ca="1" si="945"/>
        <v>#VALUE!</v>
      </c>
      <c r="EH217" s="87" t="e">
        <f t="shared" ca="1" si="946"/>
        <v>#VALUE!</v>
      </c>
      <c r="EI217" s="87" t="e">
        <f t="shared" ca="1" si="947"/>
        <v>#VALUE!</v>
      </c>
      <c r="EJ217" s="87" t="e">
        <f t="shared" ca="1" si="948"/>
        <v>#VALUE!</v>
      </c>
      <c r="EK217" s="87" t="e">
        <f t="shared" ca="1" si="949"/>
        <v>#VALUE!</v>
      </c>
      <c r="EL217" s="87" t="e">
        <f t="shared" ca="1" si="950"/>
        <v>#VALUE!</v>
      </c>
      <c r="EM217" s="87" t="e">
        <f t="shared" ca="1" si="951"/>
        <v>#VALUE!</v>
      </c>
      <c r="EN217" s="87" t="e">
        <f t="shared" ca="1" si="952"/>
        <v>#VALUE!</v>
      </c>
      <c r="EO217" s="87" t="e">
        <f t="shared" ca="1" si="953"/>
        <v>#VALUE!</v>
      </c>
      <c r="EP217" s="87" t="e">
        <f t="shared" ca="1" si="954"/>
        <v>#VALUE!</v>
      </c>
      <c r="EQ217" s="87" t="e">
        <f t="shared" ca="1" si="955"/>
        <v>#VALUE!</v>
      </c>
      <c r="ER217" s="87" t="e">
        <f t="shared" ca="1" si="956"/>
        <v>#VALUE!</v>
      </c>
      <c r="ES217" s="87" t="e">
        <f t="shared" ca="1" si="957"/>
        <v>#VALUE!</v>
      </c>
      <c r="EU217" s="87" t="e">
        <f t="shared" ca="1" si="958"/>
        <v>#VALUE!</v>
      </c>
      <c r="EV217" s="87" t="e">
        <f t="shared" ca="1" si="959"/>
        <v>#VALUE!</v>
      </c>
      <c r="EW217" s="87" t="e">
        <f t="shared" ca="1" si="960"/>
        <v>#VALUE!</v>
      </c>
      <c r="EX217" s="87" t="e">
        <f t="shared" ca="1" si="961"/>
        <v>#VALUE!</v>
      </c>
      <c r="EY217" s="87" t="e">
        <f t="shared" ca="1" si="962"/>
        <v>#VALUE!</v>
      </c>
      <c r="EZ217" s="87" t="e">
        <f t="shared" ca="1" si="963"/>
        <v>#VALUE!</v>
      </c>
      <c r="FA217" s="87" t="e">
        <f t="shared" ca="1" si="964"/>
        <v>#VALUE!</v>
      </c>
      <c r="FB217" s="87" t="e">
        <f t="shared" ca="1" si="965"/>
        <v>#VALUE!</v>
      </c>
      <c r="FC217" s="87" t="e">
        <f t="shared" ca="1" si="966"/>
        <v>#VALUE!</v>
      </c>
      <c r="FD217" s="87" t="e">
        <f t="shared" ca="1" si="967"/>
        <v>#VALUE!</v>
      </c>
      <c r="FE217" s="87" t="e">
        <f t="shared" ca="1" si="968"/>
        <v>#VALUE!</v>
      </c>
      <c r="FF217" s="87" t="e">
        <f t="shared" ca="1" si="969"/>
        <v>#VALUE!</v>
      </c>
      <c r="FG217" s="87" t="e">
        <f t="shared" ca="1" si="970"/>
        <v>#VALUE!</v>
      </c>
      <c r="FH217" s="87" t="e">
        <f t="shared" ca="1" si="971"/>
        <v>#VALUE!</v>
      </c>
      <c r="FI217" s="87" t="e">
        <f t="shared" ca="1" si="972"/>
        <v>#VALUE!</v>
      </c>
      <c r="FJ217" s="87" t="e">
        <f t="shared" ca="1" si="973"/>
        <v>#VALUE!</v>
      </c>
      <c r="FK217" s="87" t="e">
        <f t="shared" ca="1" si="974"/>
        <v>#VALUE!</v>
      </c>
      <c r="FL217" s="87" t="e">
        <f t="shared" ca="1" si="975"/>
        <v>#VALUE!</v>
      </c>
      <c r="FM217" s="87" t="e">
        <f t="shared" ca="1" si="976"/>
        <v>#VALUE!</v>
      </c>
      <c r="FN217" s="87" t="e">
        <f t="shared" ca="1" si="977"/>
        <v>#VALUE!</v>
      </c>
      <c r="FO217" s="87" t="e">
        <f t="shared" ca="1" si="978"/>
        <v>#VALUE!</v>
      </c>
    </row>
    <row r="218" spans="1:171" x14ac:dyDescent="0.25">
      <c r="A218" s="87">
        <f t="shared" si="1026"/>
        <v>209</v>
      </c>
      <c r="B218" s="87" t="e">
        <f t="shared" ca="1" si="981"/>
        <v>#N/A</v>
      </c>
      <c r="C218" s="87" t="e">
        <f t="shared" ca="1" si="982"/>
        <v>#REF!</v>
      </c>
      <c r="D218" s="87" t="e">
        <f t="shared" ca="1" si="983"/>
        <v>#REF!</v>
      </c>
      <c r="E218" s="87" t="e">
        <f t="shared" ca="1" si="984"/>
        <v>#REF!</v>
      </c>
      <c r="F218" s="87" t="e">
        <f t="shared" ca="1" si="985"/>
        <v>#REF!</v>
      </c>
      <c r="G218" s="87" t="e">
        <f t="shared" ca="1" si="986"/>
        <v>#REF!</v>
      </c>
      <c r="H218" s="87" t="e">
        <f t="shared" ca="1" si="987"/>
        <v>#REF!</v>
      </c>
      <c r="I218" s="87" t="e">
        <f t="shared" ca="1" si="988"/>
        <v>#REF!</v>
      </c>
      <c r="J218" s="87" t="e">
        <f t="shared" ca="1" si="989"/>
        <v>#REF!</v>
      </c>
      <c r="K218" s="87" t="e">
        <f t="shared" ca="1" si="990"/>
        <v>#REF!</v>
      </c>
      <c r="L218" s="87" t="e">
        <f t="shared" ca="1" si="991"/>
        <v>#REF!</v>
      </c>
      <c r="M218" s="87" t="e">
        <f t="shared" ca="1" si="992"/>
        <v>#REF!</v>
      </c>
      <c r="N218" s="87" t="e">
        <f t="shared" ca="1" si="993"/>
        <v>#REF!</v>
      </c>
      <c r="O218" s="87" t="e">
        <f t="shared" ca="1" si="994"/>
        <v>#REF!</v>
      </c>
      <c r="P218" s="87" t="e">
        <f t="shared" ca="1" si="995"/>
        <v>#REF!</v>
      </c>
      <c r="Q218" s="87" t="e">
        <f t="shared" ref="Q218:U233" ca="1" si="1031">IF($A218&lt;=(BB$4-BA$4),INDEX($Y$7:$Y$366,BA$4+$A218,1),0)</f>
        <v>#REF!</v>
      </c>
      <c r="R218" s="87" t="e">
        <f t="shared" ca="1" si="1031"/>
        <v>#REF!</v>
      </c>
      <c r="S218" s="87" t="e">
        <f t="shared" ca="1" si="1031"/>
        <v>#REF!</v>
      </c>
      <c r="T218" s="87" t="e">
        <f t="shared" ca="1" si="1031"/>
        <v>#REF!</v>
      </c>
      <c r="U218" s="87" t="e">
        <f t="shared" ca="1" si="1031"/>
        <v>#REF!</v>
      </c>
      <c r="X218" s="87">
        <f ca="1">Ranking!B214</f>
        <v>0</v>
      </c>
      <c r="Y218" s="87" t="e">
        <f ca="1">IF(AH218=0,0,Ranking!C214)</f>
        <v>#VALUE!</v>
      </c>
      <c r="Z218" s="91">
        <f ca="1">Ranking!G214</f>
        <v>0</v>
      </c>
      <c r="AA218" s="87" t="e">
        <f ca="1">MCA!ES217</f>
        <v>#REF!</v>
      </c>
      <c r="AB218" s="87">
        <f ca="1">MCA!ET217</f>
        <v>0</v>
      </c>
      <c r="AC218" s="87">
        <f ca="1">MCA!EU217</f>
        <v>0</v>
      </c>
      <c r="AD218" s="87" t="e">
        <f ca="1">INDEX('MCA-INPUT'!$C$22:$C$25,MATCH(AC218,$W$376:$W$379,0),1)</f>
        <v>#N/A</v>
      </c>
      <c r="AE218" s="87" t="e">
        <f t="shared" ca="1" si="889"/>
        <v>#VALUE!</v>
      </c>
      <c r="AF218" s="87">
        <f ca="1">MATCH(AB218,$AB$7:AB218,0)</f>
        <v>1</v>
      </c>
      <c r="AG218" s="87" t="str">
        <f t="shared" ca="1" si="890"/>
        <v>00</v>
      </c>
      <c r="AH218" s="87" t="e">
        <f t="shared" ca="1" si="891"/>
        <v>#VALUE!</v>
      </c>
      <c r="AI218" s="87" t="e">
        <f t="shared" ca="1" si="912"/>
        <v>#VALUE!</v>
      </c>
      <c r="AK218" s="87" t="e">
        <f t="shared" ca="1" si="892"/>
        <v>#VALUE!</v>
      </c>
      <c r="AL218" s="87" t="e">
        <f t="shared" ca="1" si="913"/>
        <v>#VALUE!</v>
      </c>
      <c r="AM218" s="87" t="e">
        <f t="shared" ca="1" si="893"/>
        <v>#VALUE!</v>
      </c>
      <c r="AN218" s="87" t="e">
        <f t="shared" ref="AN218:BA218" ca="1" si="1032">IF(AM218&gt;0,2,IF($AL218&lt;=AN$5,1,0))</f>
        <v>#VALUE!</v>
      </c>
      <c r="AO218" s="87" t="e">
        <f t="shared" ca="1" si="1032"/>
        <v>#VALUE!</v>
      </c>
      <c r="AP218" s="87" t="e">
        <f t="shared" ca="1" si="1032"/>
        <v>#VALUE!</v>
      </c>
      <c r="AQ218" s="87" t="e">
        <f t="shared" ca="1" si="1032"/>
        <v>#VALUE!</v>
      </c>
      <c r="AR218" s="87" t="e">
        <f t="shared" ca="1" si="1032"/>
        <v>#VALUE!</v>
      </c>
      <c r="AS218" s="87" t="e">
        <f t="shared" ca="1" si="1032"/>
        <v>#VALUE!</v>
      </c>
      <c r="AT218" s="87" t="e">
        <f t="shared" ca="1" si="1032"/>
        <v>#VALUE!</v>
      </c>
      <c r="AU218" s="87" t="e">
        <f t="shared" ca="1" si="1032"/>
        <v>#VALUE!</v>
      </c>
      <c r="AV218" s="87" t="e">
        <f t="shared" ca="1" si="1032"/>
        <v>#VALUE!</v>
      </c>
      <c r="AW218" s="87" t="e">
        <f t="shared" ca="1" si="1032"/>
        <v>#VALUE!</v>
      </c>
      <c r="AX218" s="87" t="e">
        <f t="shared" ca="1" si="1032"/>
        <v>#VALUE!</v>
      </c>
      <c r="AY218" s="87" t="e">
        <f t="shared" ca="1" si="1032"/>
        <v>#VALUE!</v>
      </c>
      <c r="AZ218" s="87" t="e">
        <f t="shared" ca="1" si="1032"/>
        <v>#VALUE!</v>
      </c>
      <c r="BA218" s="87" t="e">
        <f t="shared" ca="1" si="1032"/>
        <v>#VALUE!</v>
      </c>
      <c r="BB218" s="87" t="e">
        <f t="shared" ref="BB218:BF218" ca="1" si="1033">IF(BA218&gt;0,2,IF($AL218&lt;=BB$5,1,0))</f>
        <v>#VALUE!</v>
      </c>
      <c r="BC218" s="87" t="e">
        <f t="shared" ca="1" si="1033"/>
        <v>#VALUE!</v>
      </c>
      <c r="BD218" s="87" t="e">
        <f t="shared" ca="1" si="1033"/>
        <v>#VALUE!</v>
      </c>
      <c r="BE218" s="87" t="e">
        <f t="shared" ca="1" si="1033"/>
        <v>#VALUE!</v>
      </c>
      <c r="BF218" s="87" t="e">
        <f t="shared" ca="1" si="1033"/>
        <v>#VALUE!</v>
      </c>
      <c r="BH218" s="87" t="e">
        <f t="shared" ca="1" si="896"/>
        <v>#VALUE!</v>
      </c>
      <c r="BI218" s="87" t="e">
        <f t="shared" ca="1" si="897"/>
        <v>#VALUE!</v>
      </c>
      <c r="BJ218" s="87" t="e">
        <f t="shared" ca="1" si="898"/>
        <v>#VALUE!</v>
      </c>
      <c r="BK218" s="87" t="e">
        <f t="shared" ca="1" si="899"/>
        <v>#VALUE!</v>
      </c>
      <c r="BL218" s="87" t="e">
        <f t="shared" ca="1" si="900"/>
        <v>#VALUE!</v>
      </c>
      <c r="BM218" s="87" t="e">
        <f t="shared" ca="1" si="901"/>
        <v>#VALUE!</v>
      </c>
      <c r="BN218" s="87" t="e">
        <f t="shared" ca="1" si="902"/>
        <v>#VALUE!</v>
      </c>
      <c r="BO218" s="87" t="e">
        <f t="shared" ca="1" si="903"/>
        <v>#VALUE!</v>
      </c>
      <c r="BP218" s="87" t="e">
        <f t="shared" ca="1" si="904"/>
        <v>#VALUE!</v>
      </c>
      <c r="BQ218" s="87" t="e">
        <f t="shared" ca="1" si="905"/>
        <v>#VALUE!</v>
      </c>
      <c r="BR218" s="87" t="e">
        <f t="shared" ca="1" si="906"/>
        <v>#VALUE!</v>
      </c>
      <c r="BS218" s="87" t="e">
        <f t="shared" ca="1" si="907"/>
        <v>#VALUE!</v>
      </c>
      <c r="BT218" s="87" t="e">
        <f t="shared" ca="1" si="908"/>
        <v>#VALUE!</v>
      </c>
      <c r="BU218" s="87" t="e">
        <f t="shared" ca="1" si="909"/>
        <v>#VALUE!</v>
      </c>
      <c r="BV218" s="87" t="e">
        <f t="shared" ca="1" si="910"/>
        <v>#VALUE!</v>
      </c>
      <c r="BW218" s="87" t="e">
        <f t="shared" ca="1" si="1025"/>
        <v>#VALUE!</v>
      </c>
      <c r="BX218" s="87" t="e">
        <f t="shared" ca="1" si="1025"/>
        <v>#VALUE!</v>
      </c>
      <c r="BY218" s="87" t="e">
        <f t="shared" ca="1" si="1025"/>
        <v>#VALUE!</v>
      </c>
      <c r="BZ218" s="87" t="e">
        <f t="shared" ca="1" si="1025"/>
        <v>#VALUE!</v>
      </c>
      <c r="CA218" s="87" t="e">
        <f t="shared" ca="1" si="1025"/>
        <v>#VALUE!</v>
      </c>
      <c r="CD218" s="87" t="e">
        <f t="array" aca="1" ref="CD218" ca="1">IF(CD217=0,0,MIN(IF(CD$7:CD$109&gt;CD217,CD$7:CD$109,"")))</f>
        <v>#N/A</v>
      </c>
      <c r="CE218" s="87" t="e">
        <f t="array" aca="1" ref="CE218" ca="1">IF(CE217=0,0,MIN(IF(CE$7:CE$109&gt;CE217,CE$7:CE$109,"")))</f>
        <v>#REF!</v>
      </c>
      <c r="CF218" s="87" t="e">
        <f t="array" aca="1" ref="CF218" ca="1">IF(CF217=0,0,MIN(IF(CF$7:CF$109&gt;CF217,CF$7:CF$109,"")))</f>
        <v>#REF!</v>
      </c>
      <c r="CG218" s="87" t="e">
        <f t="array" aca="1" ref="CG218" ca="1">IF(CG217=0,0,MIN(IF(CG$7:CG$109&gt;CG217,CG$7:CG$109,"")))</f>
        <v>#REF!</v>
      </c>
      <c r="CH218" s="87" t="e">
        <f t="array" aca="1" ref="CH218" ca="1">IF(CH217=0,0,MIN(IF(CH$7:CH$109&gt;CH217,CH$7:CH$109,"")))</f>
        <v>#REF!</v>
      </c>
      <c r="CI218" s="87" t="e">
        <f t="array" aca="1" ref="CI218" ca="1">IF(CI217=0,0,MIN(IF(CI$7:CI$109&gt;CI217,CI$7:CI$109,"")))</f>
        <v>#REF!</v>
      </c>
      <c r="CJ218" s="87" t="e">
        <f t="array" aca="1" ref="CJ218" ca="1">IF(CJ217=0,0,MIN(IF(CJ$7:CJ$109&gt;CJ217,CJ$7:CJ$109,"")))</f>
        <v>#REF!</v>
      </c>
      <c r="CK218" s="87" t="e">
        <f t="array" aca="1" ref="CK218" ca="1">IF(CK217=0,0,MIN(IF(CK$7:CK$109&gt;CK217,CK$7:CK$109,"")))</f>
        <v>#REF!</v>
      </c>
      <c r="CL218" s="87" t="e">
        <f t="array" aca="1" ref="CL218" ca="1">IF(CL217=0,0,MIN(IF(CL$7:CL$109&gt;CL217,CL$7:CL$109,"")))</f>
        <v>#REF!</v>
      </c>
      <c r="CM218" s="87" t="e">
        <f t="array" aca="1" ref="CM218" ca="1">IF(CM217=0,0,MIN(IF(CM$7:CM$109&gt;CM217,CM$7:CM$109,"")))</f>
        <v>#REF!</v>
      </c>
      <c r="CN218" s="87" t="e">
        <f t="array" aca="1" ref="CN218" ca="1">IF(CN217=0,0,MIN(IF(CN$7:CN$109&gt;CN217,CN$7:CN$109,"")))</f>
        <v>#REF!</v>
      </c>
      <c r="CO218" s="87" t="e">
        <f t="array" aca="1" ref="CO218" ca="1">IF(CO217=0,0,MIN(IF(CO$7:CO$109&gt;CO217,CO$7:CO$109,"")))</f>
        <v>#REF!</v>
      </c>
      <c r="CP218" s="87" t="e">
        <f t="array" aca="1" ref="CP218" ca="1">IF(CP217=0,0,MIN(IF(CP$7:CP$109&gt;CP217,CP$7:CP$109,"")))</f>
        <v>#REF!</v>
      </c>
      <c r="CQ218" s="87" t="e">
        <f t="array" aca="1" ref="CQ218" ca="1">IF(CQ217=0,0,MIN(IF(CQ$7:CQ$109&gt;CQ217,CQ$7:CQ$109,"")))</f>
        <v>#REF!</v>
      </c>
      <c r="CR218" s="87" t="e">
        <f t="array" aca="1" ref="CR218" ca="1">IF(CR217=0,0,MIN(IF(CR$7:CR$109&gt;CR217,CR$7:CR$109,"")))</f>
        <v>#REF!</v>
      </c>
      <c r="CS218" s="87" t="e">
        <f t="array" aca="1" ref="CS218" ca="1">IF(CS217=0,0,MIN(IF(CS$7:CS$109&gt;CS217,CS$7:CS$109,"")))</f>
        <v>#REF!</v>
      </c>
      <c r="CT218" s="87" t="e">
        <f t="array" aca="1" ref="CT218" ca="1">IF(CT217=0,0,MIN(IF(CT$7:CT$109&gt;CT217,CT$7:CT$109,"")))</f>
        <v>#REF!</v>
      </c>
      <c r="CU218" s="87" t="e">
        <f t="array" aca="1" ref="CU218" ca="1">IF(CU217=0,0,MIN(IF(CU$7:CU$109&gt;CU217,CU$7:CU$109,"")))</f>
        <v>#REF!</v>
      </c>
      <c r="CV218" s="87" t="e">
        <f t="array" aca="1" ref="CV218" ca="1">IF(CV217=0,0,MIN(IF(CV$7:CV$109&gt;CV217,CV$7:CV$109,"")))</f>
        <v>#REF!</v>
      </c>
      <c r="CW218" s="87" t="e">
        <f t="array" aca="1" ref="CW218" ca="1">IF(CW217=0,0,MIN(IF(CW$7:CW$109&gt;CW217,CW$7:CW$109,"")))</f>
        <v>#REF!</v>
      </c>
      <c r="DC218" s="87" t="e">
        <f t="shared" ca="1" si="916"/>
        <v>#VALUE!</v>
      </c>
      <c r="DD218" s="87" t="e">
        <f t="shared" ca="1" si="917"/>
        <v>#VALUE!</v>
      </c>
      <c r="DE218" s="87" t="e">
        <f t="shared" ca="1" si="918"/>
        <v>#VALUE!</v>
      </c>
      <c r="DF218" s="87" t="e">
        <f t="shared" ca="1" si="919"/>
        <v>#VALUE!</v>
      </c>
      <c r="DG218" s="87" t="e">
        <f t="shared" ca="1" si="920"/>
        <v>#VALUE!</v>
      </c>
      <c r="DH218" s="87" t="e">
        <f t="shared" ca="1" si="921"/>
        <v>#VALUE!</v>
      </c>
      <c r="DI218" s="87" t="e">
        <f t="shared" ca="1" si="922"/>
        <v>#VALUE!</v>
      </c>
      <c r="DJ218" s="87" t="e">
        <f t="shared" ca="1" si="923"/>
        <v>#VALUE!</v>
      </c>
      <c r="DK218" s="87" t="e">
        <f t="shared" ca="1" si="924"/>
        <v>#VALUE!</v>
      </c>
      <c r="DL218" s="87" t="e">
        <f t="shared" ca="1" si="925"/>
        <v>#VALUE!</v>
      </c>
      <c r="DM218" s="87" t="e">
        <f t="shared" ca="1" si="926"/>
        <v>#VALUE!</v>
      </c>
      <c r="DN218" s="87" t="e">
        <f t="shared" ca="1" si="927"/>
        <v>#VALUE!</v>
      </c>
      <c r="DO218" s="87" t="e">
        <f t="shared" ca="1" si="928"/>
        <v>#VALUE!</v>
      </c>
      <c r="DP218" s="87" t="e">
        <f t="shared" ca="1" si="929"/>
        <v>#VALUE!</v>
      </c>
      <c r="DQ218" s="87" t="e">
        <f t="shared" ca="1" si="930"/>
        <v>#VALUE!</v>
      </c>
      <c r="DR218" s="87" t="e">
        <f t="shared" ca="1" si="931"/>
        <v>#VALUE!</v>
      </c>
      <c r="DS218" s="87" t="e">
        <f t="shared" ca="1" si="932"/>
        <v>#VALUE!</v>
      </c>
      <c r="DT218" s="87" t="e">
        <f t="shared" ca="1" si="933"/>
        <v>#VALUE!</v>
      </c>
      <c r="DU218" s="87" t="e">
        <f t="shared" ca="1" si="934"/>
        <v>#VALUE!</v>
      </c>
      <c r="DV218" s="87" t="e">
        <f t="shared" ca="1" si="935"/>
        <v>#VALUE!</v>
      </c>
      <c r="DW218" s="87" t="e">
        <f t="shared" ca="1" si="936"/>
        <v>#VALUE!</v>
      </c>
      <c r="DY218" s="87" t="e">
        <f t="shared" ca="1" si="937"/>
        <v>#VALUE!</v>
      </c>
      <c r="DZ218" s="87" t="e">
        <f t="shared" ca="1" si="938"/>
        <v>#VALUE!</v>
      </c>
      <c r="EA218" s="87" t="e">
        <f t="shared" ca="1" si="939"/>
        <v>#VALUE!</v>
      </c>
      <c r="EB218" s="87" t="e">
        <f t="shared" ca="1" si="940"/>
        <v>#VALUE!</v>
      </c>
      <c r="EC218" s="87" t="e">
        <f t="shared" ca="1" si="941"/>
        <v>#VALUE!</v>
      </c>
      <c r="ED218" s="87" t="e">
        <f t="shared" ca="1" si="942"/>
        <v>#VALUE!</v>
      </c>
      <c r="EE218" s="87" t="e">
        <f t="shared" ca="1" si="943"/>
        <v>#VALUE!</v>
      </c>
      <c r="EF218" s="87" t="e">
        <f t="shared" ca="1" si="944"/>
        <v>#VALUE!</v>
      </c>
      <c r="EG218" s="87" t="e">
        <f t="shared" ca="1" si="945"/>
        <v>#VALUE!</v>
      </c>
      <c r="EH218" s="87" t="e">
        <f t="shared" ca="1" si="946"/>
        <v>#VALUE!</v>
      </c>
      <c r="EI218" s="87" t="e">
        <f t="shared" ca="1" si="947"/>
        <v>#VALUE!</v>
      </c>
      <c r="EJ218" s="87" t="e">
        <f t="shared" ca="1" si="948"/>
        <v>#VALUE!</v>
      </c>
      <c r="EK218" s="87" t="e">
        <f t="shared" ca="1" si="949"/>
        <v>#VALUE!</v>
      </c>
      <c r="EL218" s="87" t="e">
        <f t="shared" ca="1" si="950"/>
        <v>#VALUE!</v>
      </c>
      <c r="EM218" s="87" t="e">
        <f t="shared" ca="1" si="951"/>
        <v>#VALUE!</v>
      </c>
      <c r="EN218" s="87" t="e">
        <f t="shared" ca="1" si="952"/>
        <v>#VALUE!</v>
      </c>
      <c r="EO218" s="87" t="e">
        <f t="shared" ca="1" si="953"/>
        <v>#VALUE!</v>
      </c>
      <c r="EP218" s="87" t="e">
        <f t="shared" ca="1" si="954"/>
        <v>#VALUE!</v>
      </c>
      <c r="EQ218" s="87" t="e">
        <f t="shared" ca="1" si="955"/>
        <v>#VALUE!</v>
      </c>
      <c r="ER218" s="87" t="e">
        <f t="shared" ca="1" si="956"/>
        <v>#VALUE!</v>
      </c>
      <c r="ES218" s="87" t="e">
        <f t="shared" ca="1" si="957"/>
        <v>#VALUE!</v>
      </c>
      <c r="EU218" s="87" t="e">
        <f t="shared" ca="1" si="958"/>
        <v>#VALUE!</v>
      </c>
      <c r="EV218" s="87" t="e">
        <f t="shared" ca="1" si="959"/>
        <v>#VALUE!</v>
      </c>
      <c r="EW218" s="87" t="e">
        <f t="shared" ca="1" si="960"/>
        <v>#VALUE!</v>
      </c>
      <c r="EX218" s="87" t="e">
        <f t="shared" ca="1" si="961"/>
        <v>#VALUE!</v>
      </c>
      <c r="EY218" s="87" t="e">
        <f t="shared" ca="1" si="962"/>
        <v>#VALUE!</v>
      </c>
      <c r="EZ218" s="87" t="e">
        <f t="shared" ca="1" si="963"/>
        <v>#VALUE!</v>
      </c>
      <c r="FA218" s="87" t="e">
        <f t="shared" ca="1" si="964"/>
        <v>#VALUE!</v>
      </c>
      <c r="FB218" s="87" t="e">
        <f t="shared" ca="1" si="965"/>
        <v>#VALUE!</v>
      </c>
      <c r="FC218" s="87" t="e">
        <f t="shared" ca="1" si="966"/>
        <v>#VALUE!</v>
      </c>
      <c r="FD218" s="87" t="e">
        <f t="shared" ca="1" si="967"/>
        <v>#VALUE!</v>
      </c>
      <c r="FE218" s="87" t="e">
        <f t="shared" ca="1" si="968"/>
        <v>#VALUE!</v>
      </c>
      <c r="FF218" s="87" t="e">
        <f t="shared" ca="1" si="969"/>
        <v>#VALUE!</v>
      </c>
      <c r="FG218" s="87" t="e">
        <f t="shared" ca="1" si="970"/>
        <v>#VALUE!</v>
      </c>
      <c r="FH218" s="87" t="e">
        <f t="shared" ca="1" si="971"/>
        <v>#VALUE!</v>
      </c>
      <c r="FI218" s="87" t="e">
        <f t="shared" ca="1" si="972"/>
        <v>#VALUE!</v>
      </c>
      <c r="FJ218" s="87" t="e">
        <f t="shared" ca="1" si="973"/>
        <v>#VALUE!</v>
      </c>
      <c r="FK218" s="87" t="e">
        <f t="shared" ca="1" si="974"/>
        <v>#VALUE!</v>
      </c>
      <c r="FL218" s="87" t="e">
        <f t="shared" ca="1" si="975"/>
        <v>#VALUE!</v>
      </c>
      <c r="FM218" s="87" t="e">
        <f t="shared" ca="1" si="976"/>
        <v>#VALUE!</v>
      </c>
      <c r="FN218" s="87" t="e">
        <f t="shared" ca="1" si="977"/>
        <v>#VALUE!</v>
      </c>
      <c r="FO218" s="87" t="e">
        <f t="shared" ca="1" si="978"/>
        <v>#VALUE!</v>
      </c>
    </row>
    <row r="219" spans="1:171" x14ac:dyDescent="0.25">
      <c r="A219" s="87">
        <f t="shared" si="1026"/>
        <v>210</v>
      </c>
      <c r="B219" s="87" t="e">
        <f t="shared" ca="1" si="981"/>
        <v>#N/A</v>
      </c>
      <c r="C219" s="87" t="e">
        <f t="shared" ca="1" si="982"/>
        <v>#REF!</v>
      </c>
      <c r="D219" s="87" t="e">
        <f t="shared" ca="1" si="983"/>
        <v>#REF!</v>
      </c>
      <c r="E219" s="87" t="e">
        <f t="shared" ca="1" si="984"/>
        <v>#REF!</v>
      </c>
      <c r="F219" s="87" t="e">
        <f t="shared" ca="1" si="985"/>
        <v>#REF!</v>
      </c>
      <c r="G219" s="87" t="e">
        <f t="shared" ca="1" si="986"/>
        <v>#REF!</v>
      </c>
      <c r="H219" s="87" t="e">
        <f t="shared" ca="1" si="987"/>
        <v>#REF!</v>
      </c>
      <c r="I219" s="87" t="e">
        <f t="shared" ca="1" si="988"/>
        <v>#REF!</v>
      </c>
      <c r="J219" s="87" t="e">
        <f t="shared" ca="1" si="989"/>
        <v>#REF!</v>
      </c>
      <c r="K219" s="87" t="e">
        <f t="shared" ca="1" si="990"/>
        <v>#REF!</v>
      </c>
      <c r="L219" s="87" t="e">
        <f t="shared" ca="1" si="991"/>
        <v>#REF!</v>
      </c>
      <c r="M219" s="87" t="e">
        <f t="shared" ca="1" si="992"/>
        <v>#REF!</v>
      </c>
      <c r="N219" s="87" t="e">
        <f t="shared" ca="1" si="993"/>
        <v>#REF!</v>
      </c>
      <c r="O219" s="87" t="e">
        <f t="shared" ca="1" si="994"/>
        <v>#REF!</v>
      </c>
      <c r="P219" s="87" t="e">
        <f t="shared" ca="1" si="995"/>
        <v>#REF!</v>
      </c>
      <c r="Q219" s="87" t="e">
        <f t="shared" ca="1" si="1031"/>
        <v>#REF!</v>
      </c>
      <c r="R219" s="87" t="e">
        <f t="shared" ca="1" si="1031"/>
        <v>#REF!</v>
      </c>
      <c r="S219" s="87" t="e">
        <f t="shared" ca="1" si="1031"/>
        <v>#REF!</v>
      </c>
      <c r="T219" s="87" t="e">
        <f t="shared" ca="1" si="1031"/>
        <v>#REF!</v>
      </c>
      <c r="U219" s="87" t="e">
        <f t="shared" ca="1" si="1031"/>
        <v>#REF!</v>
      </c>
      <c r="X219" s="87">
        <f ca="1">Ranking!B215</f>
        <v>0</v>
      </c>
      <c r="Y219" s="87" t="e">
        <f ca="1">IF(AH219=0,0,Ranking!C215)</f>
        <v>#VALUE!</v>
      </c>
      <c r="Z219" s="91">
        <f ca="1">Ranking!G215</f>
        <v>0</v>
      </c>
      <c r="AA219" s="87" t="e">
        <f ca="1">MCA!ES218</f>
        <v>#REF!</v>
      </c>
      <c r="AB219" s="87">
        <f ca="1">MCA!ET218</f>
        <v>0</v>
      </c>
      <c r="AC219" s="87">
        <f ca="1">MCA!EU218</f>
        <v>0</v>
      </c>
      <c r="AD219" s="87" t="e">
        <f ca="1">INDEX('MCA-INPUT'!$C$22:$C$25,MATCH(AC219,$W$376:$W$379,0),1)</f>
        <v>#N/A</v>
      </c>
      <c r="AE219" s="87" t="e">
        <f t="shared" ca="1" si="889"/>
        <v>#VALUE!</v>
      </c>
      <c r="AF219" s="87">
        <f ca="1">MATCH(AB219,$AB$7:AB219,0)</f>
        <v>1</v>
      </c>
      <c r="AG219" s="87" t="str">
        <f t="shared" ca="1" si="890"/>
        <v>00</v>
      </c>
      <c r="AH219" s="87" t="e">
        <f t="shared" ca="1" si="891"/>
        <v>#VALUE!</v>
      </c>
      <c r="AI219" s="87" t="e">
        <f t="shared" ca="1" si="912"/>
        <v>#VALUE!</v>
      </c>
      <c r="AK219" s="87" t="e">
        <f t="shared" ca="1" si="892"/>
        <v>#VALUE!</v>
      </c>
      <c r="AL219" s="87" t="e">
        <f t="shared" ca="1" si="913"/>
        <v>#VALUE!</v>
      </c>
      <c r="AM219" s="87" t="e">
        <f t="shared" ca="1" si="893"/>
        <v>#VALUE!</v>
      </c>
      <c r="AN219" s="87" t="e">
        <f t="shared" ref="AN219:BA219" ca="1" si="1034">IF(AM219&gt;0,2,IF($AL219&lt;=AN$5,1,0))</f>
        <v>#VALUE!</v>
      </c>
      <c r="AO219" s="87" t="e">
        <f t="shared" ca="1" si="1034"/>
        <v>#VALUE!</v>
      </c>
      <c r="AP219" s="87" t="e">
        <f t="shared" ca="1" si="1034"/>
        <v>#VALUE!</v>
      </c>
      <c r="AQ219" s="87" t="e">
        <f t="shared" ca="1" si="1034"/>
        <v>#VALUE!</v>
      </c>
      <c r="AR219" s="87" t="e">
        <f t="shared" ca="1" si="1034"/>
        <v>#VALUE!</v>
      </c>
      <c r="AS219" s="87" t="e">
        <f t="shared" ca="1" si="1034"/>
        <v>#VALUE!</v>
      </c>
      <c r="AT219" s="87" t="e">
        <f t="shared" ca="1" si="1034"/>
        <v>#VALUE!</v>
      </c>
      <c r="AU219" s="87" t="e">
        <f t="shared" ca="1" si="1034"/>
        <v>#VALUE!</v>
      </c>
      <c r="AV219" s="87" t="e">
        <f t="shared" ca="1" si="1034"/>
        <v>#VALUE!</v>
      </c>
      <c r="AW219" s="87" t="e">
        <f t="shared" ca="1" si="1034"/>
        <v>#VALUE!</v>
      </c>
      <c r="AX219" s="87" t="e">
        <f t="shared" ca="1" si="1034"/>
        <v>#VALUE!</v>
      </c>
      <c r="AY219" s="87" t="e">
        <f t="shared" ca="1" si="1034"/>
        <v>#VALUE!</v>
      </c>
      <c r="AZ219" s="87" t="e">
        <f t="shared" ca="1" si="1034"/>
        <v>#VALUE!</v>
      </c>
      <c r="BA219" s="87" t="e">
        <f t="shared" ca="1" si="1034"/>
        <v>#VALUE!</v>
      </c>
      <c r="BB219" s="87" t="e">
        <f t="shared" ref="BB219:BF219" ca="1" si="1035">IF(BA219&gt;0,2,IF($AL219&lt;=BB$5,1,0))</f>
        <v>#VALUE!</v>
      </c>
      <c r="BC219" s="87" t="e">
        <f t="shared" ca="1" si="1035"/>
        <v>#VALUE!</v>
      </c>
      <c r="BD219" s="87" t="e">
        <f t="shared" ca="1" si="1035"/>
        <v>#VALUE!</v>
      </c>
      <c r="BE219" s="87" t="e">
        <f t="shared" ca="1" si="1035"/>
        <v>#VALUE!</v>
      </c>
      <c r="BF219" s="87" t="e">
        <f t="shared" ca="1" si="1035"/>
        <v>#VALUE!</v>
      </c>
      <c r="BH219" s="87" t="e">
        <f t="shared" ca="1" si="896"/>
        <v>#VALUE!</v>
      </c>
      <c r="BI219" s="87" t="e">
        <f t="shared" ca="1" si="897"/>
        <v>#VALUE!</v>
      </c>
      <c r="BJ219" s="87" t="e">
        <f t="shared" ca="1" si="898"/>
        <v>#VALUE!</v>
      </c>
      <c r="BK219" s="87" t="e">
        <f t="shared" ca="1" si="899"/>
        <v>#VALUE!</v>
      </c>
      <c r="BL219" s="87" t="e">
        <f t="shared" ca="1" si="900"/>
        <v>#VALUE!</v>
      </c>
      <c r="BM219" s="87" t="e">
        <f t="shared" ca="1" si="901"/>
        <v>#VALUE!</v>
      </c>
      <c r="BN219" s="87" t="e">
        <f t="shared" ca="1" si="902"/>
        <v>#VALUE!</v>
      </c>
      <c r="BO219" s="87" t="e">
        <f t="shared" ca="1" si="903"/>
        <v>#VALUE!</v>
      </c>
      <c r="BP219" s="87" t="e">
        <f t="shared" ca="1" si="904"/>
        <v>#VALUE!</v>
      </c>
      <c r="BQ219" s="87" t="e">
        <f t="shared" ca="1" si="905"/>
        <v>#VALUE!</v>
      </c>
      <c r="BR219" s="87" t="e">
        <f t="shared" ca="1" si="906"/>
        <v>#VALUE!</v>
      </c>
      <c r="BS219" s="87" t="e">
        <f t="shared" ca="1" si="907"/>
        <v>#VALUE!</v>
      </c>
      <c r="BT219" s="87" t="e">
        <f t="shared" ca="1" si="908"/>
        <v>#VALUE!</v>
      </c>
      <c r="BU219" s="87" t="e">
        <f t="shared" ca="1" si="909"/>
        <v>#VALUE!</v>
      </c>
      <c r="BV219" s="87" t="e">
        <f t="shared" ca="1" si="910"/>
        <v>#VALUE!</v>
      </c>
      <c r="BW219" s="87" t="e">
        <f t="shared" ca="1" si="1025"/>
        <v>#VALUE!</v>
      </c>
      <c r="BX219" s="87" t="e">
        <f t="shared" ca="1" si="1025"/>
        <v>#VALUE!</v>
      </c>
      <c r="BY219" s="87" t="e">
        <f t="shared" ca="1" si="1025"/>
        <v>#VALUE!</v>
      </c>
      <c r="BZ219" s="87" t="e">
        <f t="shared" ca="1" si="1025"/>
        <v>#VALUE!</v>
      </c>
      <c r="CA219" s="87" t="e">
        <f t="shared" ca="1" si="1025"/>
        <v>#VALUE!</v>
      </c>
      <c r="CD219" s="87" t="e">
        <f t="array" aca="1" ref="CD219" ca="1">IF(CD218=0,0,MIN(IF(CD$7:CD$109&gt;CD218,CD$7:CD$109,"")))</f>
        <v>#N/A</v>
      </c>
      <c r="CE219" s="87" t="e">
        <f t="array" aca="1" ref="CE219" ca="1">IF(CE218=0,0,MIN(IF(CE$7:CE$109&gt;CE218,CE$7:CE$109,"")))</f>
        <v>#REF!</v>
      </c>
      <c r="CF219" s="87" t="e">
        <f t="array" aca="1" ref="CF219" ca="1">IF(CF218=0,0,MIN(IF(CF$7:CF$109&gt;CF218,CF$7:CF$109,"")))</f>
        <v>#REF!</v>
      </c>
      <c r="CG219" s="87" t="e">
        <f t="array" aca="1" ref="CG219" ca="1">IF(CG218=0,0,MIN(IF(CG$7:CG$109&gt;CG218,CG$7:CG$109,"")))</f>
        <v>#REF!</v>
      </c>
      <c r="CH219" s="87" t="e">
        <f t="array" aca="1" ref="CH219" ca="1">IF(CH218=0,0,MIN(IF(CH$7:CH$109&gt;CH218,CH$7:CH$109,"")))</f>
        <v>#REF!</v>
      </c>
      <c r="CI219" s="87" t="e">
        <f t="array" aca="1" ref="CI219" ca="1">IF(CI218=0,0,MIN(IF(CI$7:CI$109&gt;CI218,CI$7:CI$109,"")))</f>
        <v>#REF!</v>
      </c>
      <c r="CJ219" s="87" t="e">
        <f t="array" aca="1" ref="CJ219" ca="1">IF(CJ218=0,0,MIN(IF(CJ$7:CJ$109&gt;CJ218,CJ$7:CJ$109,"")))</f>
        <v>#REF!</v>
      </c>
      <c r="CK219" s="87" t="e">
        <f t="array" aca="1" ref="CK219" ca="1">IF(CK218=0,0,MIN(IF(CK$7:CK$109&gt;CK218,CK$7:CK$109,"")))</f>
        <v>#REF!</v>
      </c>
      <c r="CL219" s="87" t="e">
        <f t="array" aca="1" ref="CL219" ca="1">IF(CL218=0,0,MIN(IF(CL$7:CL$109&gt;CL218,CL$7:CL$109,"")))</f>
        <v>#REF!</v>
      </c>
      <c r="CM219" s="87" t="e">
        <f t="array" aca="1" ref="CM219" ca="1">IF(CM218=0,0,MIN(IF(CM$7:CM$109&gt;CM218,CM$7:CM$109,"")))</f>
        <v>#REF!</v>
      </c>
      <c r="CN219" s="87" t="e">
        <f t="array" aca="1" ref="CN219" ca="1">IF(CN218=0,0,MIN(IF(CN$7:CN$109&gt;CN218,CN$7:CN$109,"")))</f>
        <v>#REF!</v>
      </c>
      <c r="CO219" s="87" t="e">
        <f t="array" aca="1" ref="CO219" ca="1">IF(CO218=0,0,MIN(IF(CO$7:CO$109&gt;CO218,CO$7:CO$109,"")))</f>
        <v>#REF!</v>
      </c>
      <c r="CP219" s="87" t="e">
        <f t="array" aca="1" ref="CP219" ca="1">IF(CP218=0,0,MIN(IF(CP$7:CP$109&gt;CP218,CP$7:CP$109,"")))</f>
        <v>#REF!</v>
      </c>
      <c r="CQ219" s="87" t="e">
        <f t="array" aca="1" ref="CQ219" ca="1">IF(CQ218=0,0,MIN(IF(CQ$7:CQ$109&gt;CQ218,CQ$7:CQ$109,"")))</f>
        <v>#REF!</v>
      </c>
      <c r="CR219" s="87" t="e">
        <f t="array" aca="1" ref="CR219" ca="1">IF(CR218=0,0,MIN(IF(CR$7:CR$109&gt;CR218,CR$7:CR$109,"")))</f>
        <v>#REF!</v>
      </c>
      <c r="CS219" s="87" t="e">
        <f t="array" aca="1" ref="CS219" ca="1">IF(CS218=0,0,MIN(IF(CS$7:CS$109&gt;CS218,CS$7:CS$109,"")))</f>
        <v>#REF!</v>
      </c>
      <c r="CT219" s="87" t="e">
        <f t="array" aca="1" ref="CT219" ca="1">IF(CT218=0,0,MIN(IF(CT$7:CT$109&gt;CT218,CT$7:CT$109,"")))</f>
        <v>#REF!</v>
      </c>
      <c r="CU219" s="87" t="e">
        <f t="array" aca="1" ref="CU219" ca="1">IF(CU218=0,0,MIN(IF(CU$7:CU$109&gt;CU218,CU$7:CU$109,"")))</f>
        <v>#REF!</v>
      </c>
      <c r="CV219" s="87" t="e">
        <f t="array" aca="1" ref="CV219" ca="1">IF(CV218=0,0,MIN(IF(CV$7:CV$109&gt;CV218,CV$7:CV$109,"")))</f>
        <v>#REF!</v>
      </c>
      <c r="CW219" s="87" t="e">
        <f t="array" aca="1" ref="CW219" ca="1">IF(CW218=0,0,MIN(IF(CW$7:CW$109&gt;CW218,CW$7:CW$109,"")))</f>
        <v>#REF!</v>
      </c>
      <c r="DC219" s="87" t="e">
        <f t="shared" ca="1" si="916"/>
        <v>#VALUE!</v>
      </c>
      <c r="DD219" s="87" t="e">
        <f t="shared" ca="1" si="917"/>
        <v>#VALUE!</v>
      </c>
      <c r="DE219" s="87" t="e">
        <f t="shared" ca="1" si="918"/>
        <v>#VALUE!</v>
      </c>
      <c r="DF219" s="87" t="e">
        <f t="shared" ca="1" si="919"/>
        <v>#VALUE!</v>
      </c>
      <c r="DG219" s="87" t="e">
        <f t="shared" ca="1" si="920"/>
        <v>#VALUE!</v>
      </c>
      <c r="DH219" s="87" t="e">
        <f t="shared" ca="1" si="921"/>
        <v>#VALUE!</v>
      </c>
      <c r="DI219" s="87" t="e">
        <f t="shared" ca="1" si="922"/>
        <v>#VALUE!</v>
      </c>
      <c r="DJ219" s="87" t="e">
        <f t="shared" ca="1" si="923"/>
        <v>#VALUE!</v>
      </c>
      <c r="DK219" s="87" t="e">
        <f t="shared" ca="1" si="924"/>
        <v>#VALUE!</v>
      </c>
      <c r="DL219" s="87" t="e">
        <f t="shared" ca="1" si="925"/>
        <v>#VALUE!</v>
      </c>
      <c r="DM219" s="87" t="e">
        <f t="shared" ca="1" si="926"/>
        <v>#VALUE!</v>
      </c>
      <c r="DN219" s="87" t="e">
        <f t="shared" ca="1" si="927"/>
        <v>#VALUE!</v>
      </c>
      <c r="DO219" s="87" t="e">
        <f t="shared" ca="1" si="928"/>
        <v>#VALUE!</v>
      </c>
      <c r="DP219" s="87" t="e">
        <f t="shared" ca="1" si="929"/>
        <v>#VALUE!</v>
      </c>
      <c r="DQ219" s="87" t="e">
        <f t="shared" ca="1" si="930"/>
        <v>#VALUE!</v>
      </c>
      <c r="DR219" s="87" t="e">
        <f t="shared" ca="1" si="931"/>
        <v>#VALUE!</v>
      </c>
      <c r="DS219" s="87" t="e">
        <f t="shared" ca="1" si="932"/>
        <v>#VALUE!</v>
      </c>
      <c r="DT219" s="87" t="e">
        <f t="shared" ca="1" si="933"/>
        <v>#VALUE!</v>
      </c>
      <c r="DU219" s="87" t="e">
        <f t="shared" ca="1" si="934"/>
        <v>#VALUE!</v>
      </c>
      <c r="DV219" s="87" t="e">
        <f t="shared" ca="1" si="935"/>
        <v>#VALUE!</v>
      </c>
      <c r="DW219" s="87" t="e">
        <f t="shared" ca="1" si="936"/>
        <v>#VALUE!</v>
      </c>
      <c r="DY219" s="87" t="e">
        <f t="shared" ca="1" si="937"/>
        <v>#VALUE!</v>
      </c>
      <c r="DZ219" s="87" t="e">
        <f t="shared" ca="1" si="938"/>
        <v>#VALUE!</v>
      </c>
      <c r="EA219" s="87" t="e">
        <f t="shared" ca="1" si="939"/>
        <v>#VALUE!</v>
      </c>
      <c r="EB219" s="87" t="e">
        <f t="shared" ca="1" si="940"/>
        <v>#VALUE!</v>
      </c>
      <c r="EC219" s="87" t="e">
        <f t="shared" ca="1" si="941"/>
        <v>#VALUE!</v>
      </c>
      <c r="ED219" s="87" t="e">
        <f t="shared" ca="1" si="942"/>
        <v>#VALUE!</v>
      </c>
      <c r="EE219" s="87" t="e">
        <f t="shared" ca="1" si="943"/>
        <v>#VALUE!</v>
      </c>
      <c r="EF219" s="87" t="e">
        <f t="shared" ca="1" si="944"/>
        <v>#VALUE!</v>
      </c>
      <c r="EG219" s="87" t="e">
        <f t="shared" ca="1" si="945"/>
        <v>#VALUE!</v>
      </c>
      <c r="EH219" s="87" t="e">
        <f t="shared" ca="1" si="946"/>
        <v>#VALUE!</v>
      </c>
      <c r="EI219" s="87" t="e">
        <f t="shared" ca="1" si="947"/>
        <v>#VALUE!</v>
      </c>
      <c r="EJ219" s="87" t="e">
        <f t="shared" ca="1" si="948"/>
        <v>#VALUE!</v>
      </c>
      <c r="EK219" s="87" t="e">
        <f t="shared" ca="1" si="949"/>
        <v>#VALUE!</v>
      </c>
      <c r="EL219" s="87" t="e">
        <f t="shared" ca="1" si="950"/>
        <v>#VALUE!</v>
      </c>
      <c r="EM219" s="87" t="e">
        <f t="shared" ca="1" si="951"/>
        <v>#VALUE!</v>
      </c>
      <c r="EN219" s="87" t="e">
        <f t="shared" ca="1" si="952"/>
        <v>#VALUE!</v>
      </c>
      <c r="EO219" s="87" t="e">
        <f t="shared" ca="1" si="953"/>
        <v>#VALUE!</v>
      </c>
      <c r="EP219" s="87" t="e">
        <f t="shared" ca="1" si="954"/>
        <v>#VALUE!</v>
      </c>
      <c r="EQ219" s="87" t="e">
        <f t="shared" ca="1" si="955"/>
        <v>#VALUE!</v>
      </c>
      <c r="ER219" s="87" t="e">
        <f t="shared" ca="1" si="956"/>
        <v>#VALUE!</v>
      </c>
      <c r="ES219" s="87" t="e">
        <f t="shared" ca="1" si="957"/>
        <v>#VALUE!</v>
      </c>
      <c r="EU219" s="87" t="e">
        <f t="shared" ca="1" si="958"/>
        <v>#VALUE!</v>
      </c>
      <c r="EV219" s="87" t="e">
        <f t="shared" ca="1" si="959"/>
        <v>#VALUE!</v>
      </c>
      <c r="EW219" s="87" t="e">
        <f t="shared" ca="1" si="960"/>
        <v>#VALUE!</v>
      </c>
      <c r="EX219" s="87" t="e">
        <f t="shared" ca="1" si="961"/>
        <v>#VALUE!</v>
      </c>
      <c r="EY219" s="87" t="e">
        <f t="shared" ca="1" si="962"/>
        <v>#VALUE!</v>
      </c>
      <c r="EZ219" s="87" t="e">
        <f t="shared" ca="1" si="963"/>
        <v>#VALUE!</v>
      </c>
      <c r="FA219" s="87" t="e">
        <f t="shared" ca="1" si="964"/>
        <v>#VALUE!</v>
      </c>
      <c r="FB219" s="87" t="e">
        <f t="shared" ca="1" si="965"/>
        <v>#VALUE!</v>
      </c>
      <c r="FC219" s="87" t="e">
        <f t="shared" ca="1" si="966"/>
        <v>#VALUE!</v>
      </c>
      <c r="FD219" s="87" t="e">
        <f t="shared" ca="1" si="967"/>
        <v>#VALUE!</v>
      </c>
      <c r="FE219" s="87" t="e">
        <f t="shared" ca="1" si="968"/>
        <v>#VALUE!</v>
      </c>
      <c r="FF219" s="87" t="e">
        <f t="shared" ca="1" si="969"/>
        <v>#VALUE!</v>
      </c>
      <c r="FG219" s="87" t="e">
        <f t="shared" ca="1" si="970"/>
        <v>#VALUE!</v>
      </c>
      <c r="FH219" s="87" t="e">
        <f t="shared" ca="1" si="971"/>
        <v>#VALUE!</v>
      </c>
      <c r="FI219" s="87" t="e">
        <f t="shared" ca="1" si="972"/>
        <v>#VALUE!</v>
      </c>
      <c r="FJ219" s="87" t="e">
        <f t="shared" ca="1" si="973"/>
        <v>#VALUE!</v>
      </c>
      <c r="FK219" s="87" t="e">
        <f t="shared" ca="1" si="974"/>
        <v>#VALUE!</v>
      </c>
      <c r="FL219" s="87" t="e">
        <f t="shared" ca="1" si="975"/>
        <v>#VALUE!</v>
      </c>
      <c r="FM219" s="87" t="e">
        <f t="shared" ca="1" si="976"/>
        <v>#VALUE!</v>
      </c>
      <c r="FN219" s="87" t="e">
        <f t="shared" ca="1" si="977"/>
        <v>#VALUE!</v>
      </c>
      <c r="FO219" s="87" t="e">
        <f t="shared" ca="1" si="978"/>
        <v>#VALUE!</v>
      </c>
    </row>
    <row r="220" spans="1:171" x14ac:dyDescent="0.25">
      <c r="A220" s="87">
        <f t="shared" si="1026"/>
        <v>211</v>
      </c>
      <c r="B220" s="87" t="e">
        <f t="shared" ca="1" si="981"/>
        <v>#N/A</v>
      </c>
      <c r="C220" s="87" t="e">
        <f t="shared" ca="1" si="982"/>
        <v>#REF!</v>
      </c>
      <c r="D220" s="87" t="e">
        <f t="shared" ca="1" si="983"/>
        <v>#REF!</v>
      </c>
      <c r="E220" s="87" t="e">
        <f t="shared" ca="1" si="984"/>
        <v>#REF!</v>
      </c>
      <c r="F220" s="87" t="e">
        <f t="shared" ca="1" si="985"/>
        <v>#REF!</v>
      </c>
      <c r="G220" s="87" t="e">
        <f t="shared" ca="1" si="986"/>
        <v>#REF!</v>
      </c>
      <c r="H220" s="87" t="e">
        <f t="shared" ca="1" si="987"/>
        <v>#REF!</v>
      </c>
      <c r="I220" s="87" t="e">
        <f t="shared" ca="1" si="988"/>
        <v>#REF!</v>
      </c>
      <c r="J220" s="87" t="e">
        <f t="shared" ca="1" si="989"/>
        <v>#REF!</v>
      </c>
      <c r="K220" s="87" t="e">
        <f t="shared" ca="1" si="990"/>
        <v>#REF!</v>
      </c>
      <c r="L220" s="87" t="e">
        <f t="shared" ca="1" si="991"/>
        <v>#REF!</v>
      </c>
      <c r="M220" s="87" t="e">
        <f t="shared" ca="1" si="992"/>
        <v>#REF!</v>
      </c>
      <c r="N220" s="87" t="e">
        <f t="shared" ca="1" si="993"/>
        <v>#REF!</v>
      </c>
      <c r="O220" s="87" t="e">
        <f t="shared" ca="1" si="994"/>
        <v>#REF!</v>
      </c>
      <c r="P220" s="87" t="e">
        <f t="shared" ca="1" si="995"/>
        <v>#REF!</v>
      </c>
      <c r="Q220" s="87" t="e">
        <f t="shared" ca="1" si="1031"/>
        <v>#REF!</v>
      </c>
      <c r="R220" s="87" t="e">
        <f t="shared" ca="1" si="1031"/>
        <v>#REF!</v>
      </c>
      <c r="S220" s="87" t="e">
        <f t="shared" ca="1" si="1031"/>
        <v>#REF!</v>
      </c>
      <c r="T220" s="87" t="e">
        <f t="shared" ca="1" si="1031"/>
        <v>#REF!</v>
      </c>
      <c r="U220" s="87" t="e">
        <f t="shared" ca="1" si="1031"/>
        <v>#REF!</v>
      </c>
      <c r="X220" s="87">
        <f ca="1">Ranking!B216</f>
        <v>0</v>
      </c>
      <c r="Y220" s="87" t="e">
        <f ca="1">IF(AH220=0,0,Ranking!C216)</f>
        <v>#VALUE!</v>
      </c>
      <c r="Z220" s="91">
        <f ca="1">Ranking!G216</f>
        <v>0</v>
      </c>
      <c r="AA220" s="87" t="e">
        <f ca="1">MCA!ES219</f>
        <v>#REF!</v>
      </c>
      <c r="AB220" s="87">
        <f ca="1">MCA!ET219</f>
        <v>0</v>
      </c>
      <c r="AC220" s="87">
        <f ca="1">MCA!EU219</f>
        <v>0</v>
      </c>
      <c r="AD220" s="87" t="e">
        <f ca="1">INDEX('MCA-INPUT'!$C$22:$C$25,MATCH(AC220,$W$376:$W$379,0),1)</f>
        <v>#N/A</v>
      </c>
      <c r="AE220" s="87" t="e">
        <f t="shared" ca="1" si="889"/>
        <v>#VALUE!</v>
      </c>
      <c r="AF220" s="87">
        <f ca="1">MATCH(AB220,$AB$7:AB220,0)</f>
        <v>1</v>
      </c>
      <c r="AG220" s="87" t="str">
        <f t="shared" ca="1" si="890"/>
        <v>00</v>
      </c>
      <c r="AH220" s="87" t="e">
        <f t="shared" ca="1" si="891"/>
        <v>#VALUE!</v>
      </c>
      <c r="AI220" s="87" t="e">
        <f t="shared" ca="1" si="912"/>
        <v>#VALUE!</v>
      </c>
      <c r="AK220" s="87" t="e">
        <f t="shared" ca="1" si="892"/>
        <v>#VALUE!</v>
      </c>
      <c r="AL220" s="87" t="e">
        <f t="shared" ca="1" si="913"/>
        <v>#VALUE!</v>
      </c>
      <c r="AM220" s="87" t="e">
        <f t="shared" ca="1" si="893"/>
        <v>#VALUE!</v>
      </c>
      <c r="AN220" s="87" t="e">
        <f t="shared" ref="AN220:BA220" ca="1" si="1036">IF(AM220&gt;0,2,IF($AL220&lt;=AN$5,1,0))</f>
        <v>#VALUE!</v>
      </c>
      <c r="AO220" s="87" t="e">
        <f t="shared" ca="1" si="1036"/>
        <v>#VALUE!</v>
      </c>
      <c r="AP220" s="87" t="e">
        <f t="shared" ca="1" si="1036"/>
        <v>#VALUE!</v>
      </c>
      <c r="AQ220" s="87" t="e">
        <f t="shared" ca="1" si="1036"/>
        <v>#VALUE!</v>
      </c>
      <c r="AR220" s="87" t="e">
        <f t="shared" ca="1" si="1036"/>
        <v>#VALUE!</v>
      </c>
      <c r="AS220" s="87" t="e">
        <f t="shared" ca="1" si="1036"/>
        <v>#VALUE!</v>
      </c>
      <c r="AT220" s="87" t="e">
        <f t="shared" ca="1" si="1036"/>
        <v>#VALUE!</v>
      </c>
      <c r="AU220" s="87" t="e">
        <f t="shared" ca="1" si="1036"/>
        <v>#VALUE!</v>
      </c>
      <c r="AV220" s="87" t="e">
        <f t="shared" ca="1" si="1036"/>
        <v>#VALUE!</v>
      </c>
      <c r="AW220" s="87" t="e">
        <f t="shared" ca="1" si="1036"/>
        <v>#VALUE!</v>
      </c>
      <c r="AX220" s="87" t="e">
        <f t="shared" ca="1" si="1036"/>
        <v>#VALUE!</v>
      </c>
      <c r="AY220" s="87" t="e">
        <f t="shared" ca="1" si="1036"/>
        <v>#VALUE!</v>
      </c>
      <c r="AZ220" s="87" t="e">
        <f t="shared" ca="1" si="1036"/>
        <v>#VALUE!</v>
      </c>
      <c r="BA220" s="87" t="e">
        <f t="shared" ca="1" si="1036"/>
        <v>#VALUE!</v>
      </c>
      <c r="BB220" s="87" t="e">
        <f t="shared" ref="BB220:BF220" ca="1" si="1037">IF(BA220&gt;0,2,IF($AL220&lt;=BB$5,1,0))</f>
        <v>#VALUE!</v>
      </c>
      <c r="BC220" s="87" t="e">
        <f t="shared" ca="1" si="1037"/>
        <v>#VALUE!</v>
      </c>
      <c r="BD220" s="87" t="e">
        <f t="shared" ca="1" si="1037"/>
        <v>#VALUE!</v>
      </c>
      <c r="BE220" s="87" t="e">
        <f t="shared" ca="1" si="1037"/>
        <v>#VALUE!</v>
      </c>
      <c r="BF220" s="87" t="e">
        <f t="shared" ca="1" si="1037"/>
        <v>#VALUE!</v>
      </c>
      <c r="BH220" s="87" t="e">
        <f t="shared" ca="1" si="896"/>
        <v>#VALUE!</v>
      </c>
      <c r="BI220" s="87" t="e">
        <f t="shared" ca="1" si="897"/>
        <v>#VALUE!</v>
      </c>
      <c r="BJ220" s="87" t="e">
        <f t="shared" ca="1" si="898"/>
        <v>#VALUE!</v>
      </c>
      <c r="BK220" s="87" t="e">
        <f t="shared" ca="1" si="899"/>
        <v>#VALUE!</v>
      </c>
      <c r="BL220" s="87" t="e">
        <f t="shared" ca="1" si="900"/>
        <v>#VALUE!</v>
      </c>
      <c r="BM220" s="87" t="e">
        <f t="shared" ca="1" si="901"/>
        <v>#VALUE!</v>
      </c>
      <c r="BN220" s="87" t="e">
        <f t="shared" ca="1" si="902"/>
        <v>#VALUE!</v>
      </c>
      <c r="BO220" s="87" t="e">
        <f t="shared" ca="1" si="903"/>
        <v>#VALUE!</v>
      </c>
      <c r="BP220" s="87" t="e">
        <f t="shared" ca="1" si="904"/>
        <v>#VALUE!</v>
      </c>
      <c r="BQ220" s="87" t="e">
        <f t="shared" ca="1" si="905"/>
        <v>#VALUE!</v>
      </c>
      <c r="BR220" s="87" t="e">
        <f t="shared" ca="1" si="906"/>
        <v>#VALUE!</v>
      </c>
      <c r="BS220" s="87" t="e">
        <f t="shared" ca="1" si="907"/>
        <v>#VALUE!</v>
      </c>
      <c r="BT220" s="87" t="e">
        <f t="shared" ca="1" si="908"/>
        <v>#VALUE!</v>
      </c>
      <c r="BU220" s="87" t="e">
        <f t="shared" ca="1" si="909"/>
        <v>#VALUE!</v>
      </c>
      <c r="BV220" s="87" t="e">
        <f t="shared" ca="1" si="910"/>
        <v>#VALUE!</v>
      </c>
      <c r="BW220" s="87" t="e">
        <f t="shared" ca="1" si="1025"/>
        <v>#VALUE!</v>
      </c>
      <c r="BX220" s="87" t="e">
        <f t="shared" ca="1" si="1025"/>
        <v>#VALUE!</v>
      </c>
      <c r="BY220" s="87" t="e">
        <f t="shared" ca="1" si="1025"/>
        <v>#VALUE!</v>
      </c>
      <c r="BZ220" s="87" t="e">
        <f t="shared" ca="1" si="1025"/>
        <v>#VALUE!</v>
      </c>
      <c r="CA220" s="87" t="e">
        <f t="shared" ca="1" si="1025"/>
        <v>#VALUE!</v>
      </c>
      <c r="CD220" s="87" t="e">
        <f t="array" aca="1" ref="CD220" ca="1">IF(CD219=0,0,MIN(IF(CD$7:CD$109&gt;CD219,CD$7:CD$109,"")))</f>
        <v>#N/A</v>
      </c>
      <c r="CE220" s="87" t="e">
        <f t="array" aca="1" ref="CE220" ca="1">IF(CE219=0,0,MIN(IF(CE$7:CE$109&gt;CE219,CE$7:CE$109,"")))</f>
        <v>#REF!</v>
      </c>
      <c r="CF220" s="87" t="e">
        <f t="array" aca="1" ref="CF220" ca="1">IF(CF219=0,0,MIN(IF(CF$7:CF$109&gt;CF219,CF$7:CF$109,"")))</f>
        <v>#REF!</v>
      </c>
      <c r="CG220" s="87" t="e">
        <f t="array" aca="1" ref="CG220" ca="1">IF(CG219=0,0,MIN(IF(CG$7:CG$109&gt;CG219,CG$7:CG$109,"")))</f>
        <v>#REF!</v>
      </c>
      <c r="CH220" s="87" t="e">
        <f t="array" aca="1" ref="CH220" ca="1">IF(CH219=0,0,MIN(IF(CH$7:CH$109&gt;CH219,CH$7:CH$109,"")))</f>
        <v>#REF!</v>
      </c>
      <c r="CI220" s="87" t="e">
        <f t="array" aca="1" ref="CI220" ca="1">IF(CI219=0,0,MIN(IF(CI$7:CI$109&gt;CI219,CI$7:CI$109,"")))</f>
        <v>#REF!</v>
      </c>
      <c r="CJ220" s="87" t="e">
        <f t="array" aca="1" ref="CJ220" ca="1">IF(CJ219=0,0,MIN(IF(CJ$7:CJ$109&gt;CJ219,CJ$7:CJ$109,"")))</f>
        <v>#REF!</v>
      </c>
      <c r="CK220" s="87" t="e">
        <f t="array" aca="1" ref="CK220" ca="1">IF(CK219=0,0,MIN(IF(CK$7:CK$109&gt;CK219,CK$7:CK$109,"")))</f>
        <v>#REF!</v>
      </c>
      <c r="CL220" s="87" t="e">
        <f t="array" aca="1" ref="CL220" ca="1">IF(CL219=0,0,MIN(IF(CL$7:CL$109&gt;CL219,CL$7:CL$109,"")))</f>
        <v>#REF!</v>
      </c>
      <c r="CM220" s="87" t="e">
        <f t="array" aca="1" ref="CM220" ca="1">IF(CM219=0,0,MIN(IF(CM$7:CM$109&gt;CM219,CM$7:CM$109,"")))</f>
        <v>#REF!</v>
      </c>
      <c r="CN220" s="87" t="e">
        <f t="array" aca="1" ref="CN220" ca="1">IF(CN219=0,0,MIN(IF(CN$7:CN$109&gt;CN219,CN$7:CN$109,"")))</f>
        <v>#REF!</v>
      </c>
      <c r="CO220" s="87" t="e">
        <f t="array" aca="1" ref="CO220" ca="1">IF(CO219=0,0,MIN(IF(CO$7:CO$109&gt;CO219,CO$7:CO$109,"")))</f>
        <v>#REF!</v>
      </c>
      <c r="CP220" s="87" t="e">
        <f t="array" aca="1" ref="CP220" ca="1">IF(CP219=0,0,MIN(IF(CP$7:CP$109&gt;CP219,CP$7:CP$109,"")))</f>
        <v>#REF!</v>
      </c>
      <c r="CQ220" s="87" t="e">
        <f t="array" aca="1" ref="CQ220" ca="1">IF(CQ219=0,0,MIN(IF(CQ$7:CQ$109&gt;CQ219,CQ$7:CQ$109,"")))</f>
        <v>#REF!</v>
      </c>
      <c r="CR220" s="87" t="e">
        <f t="array" aca="1" ref="CR220" ca="1">IF(CR219=0,0,MIN(IF(CR$7:CR$109&gt;CR219,CR$7:CR$109,"")))</f>
        <v>#REF!</v>
      </c>
      <c r="CS220" s="87" t="e">
        <f t="array" aca="1" ref="CS220" ca="1">IF(CS219=0,0,MIN(IF(CS$7:CS$109&gt;CS219,CS$7:CS$109,"")))</f>
        <v>#REF!</v>
      </c>
      <c r="CT220" s="87" t="e">
        <f t="array" aca="1" ref="CT220" ca="1">IF(CT219=0,0,MIN(IF(CT$7:CT$109&gt;CT219,CT$7:CT$109,"")))</f>
        <v>#REF!</v>
      </c>
      <c r="CU220" s="87" t="e">
        <f t="array" aca="1" ref="CU220" ca="1">IF(CU219=0,0,MIN(IF(CU$7:CU$109&gt;CU219,CU$7:CU$109,"")))</f>
        <v>#REF!</v>
      </c>
      <c r="CV220" s="87" t="e">
        <f t="array" aca="1" ref="CV220" ca="1">IF(CV219=0,0,MIN(IF(CV$7:CV$109&gt;CV219,CV$7:CV$109,"")))</f>
        <v>#REF!</v>
      </c>
      <c r="CW220" s="87" t="e">
        <f t="array" aca="1" ref="CW220" ca="1">IF(CW219=0,0,MIN(IF(CW$7:CW$109&gt;CW219,CW$7:CW$109,"")))</f>
        <v>#REF!</v>
      </c>
      <c r="DC220" s="87" t="e">
        <f t="shared" ca="1" si="916"/>
        <v>#VALUE!</v>
      </c>
      <c r="DD220" s="87" t="e">
        <f t="shared" ca="1" si="917"/>
        <v>#VALUE!</v>
      </c>
      <c r="DE220" s="87" t="e">
        <f t="shared" ca="1" si="918"/>
        <v>#VALUE!</v>
      </c>
      <c r="DF220" s="87" t="e">
        <f t="shared" ca="1" si="919"/>
        <v>#VALUE!</v>
      </c>
      <c r="DG220" s="87" t="e">
        <f t="shared" ca="1" si="920"/>
        <v>#VALUE!</v>
      </c>
      <c r="DH220" s="87" t="e">
        <f t="shared" ca="1" si="921"/>
        <v>#VALUE!</v>
      </c>
      <c r="DI220" s="87" t="e">
        <f t="shared" ca="1" si="922"/>
        <v>#VALUE!</v>
      </c>
      <c r="DJ220" s="87" t="e">
        <f t="shared" ca="1" si="923"/>
        <v>#VALUE!</v>
      </c>
      <c r="DK220" s="87" t="e">
        <f t="shared" ca="1" si="924"/>
        <v>#VALUE!</v>
      </c>
      <c r="DL220" s="87" t="e">
        <f t="shared" ca="1" si="925"/>
        <v>#VALUE!</v>
      </c>
      <c r="DM220" s="87" t="e">
        <f t="shared" ca="1" si="926"/>
        <v>#VALUE!</v>
      </c>
      <c r="DN220" s="87" t="e">
        <f t="shared" ca="1" si="927"/>
        <v>#VALUE!</v>
      </c>
      <c r="DO220" s="87" t="e">
        <f t="shared" ca="1" si="928"/>
        <v>#VALUE!</v>
      </c>
      <c r="DP220" s="87" t="e">
        <f t="shared" ca="1" si="929"/>
        <v>#VALUE!</v>
      </c>
      <c r="DQ220" s="87" t="e">
        <f t="shared" ca="1" si="930"/>
        <v>#VALUE!</v>
      </c>
      <c r="DR220" s="87" t="e">
        <f t="shared" ca="1" si="931"/>
        <v>#VALUE!</v>
      </c>
      <c r="DS220" s="87" t="e">
        <f t="shared" ca="1" si="932"/>
        <v>#VALUE!</v>
      </c>
      <c r="DT220" s="87" t="e">
        <f t="shared" ca="1" si="933"/>
        <v>#VALUE!</v>
      </c>
      <c r="DU220" s="87" t="e">
        <f t="shared" ca="1" si="934"/>
        <v>#VALUE!</v>
      </c>
      <c r="DV220" s="87" t="e">
        <f t="shared" ca="1" si="935"/>
        <v>#VALUE!</v>
      </c>
      <c r="DW220" s="87" t="e">
        <f t="shared" ca="1" si="936"/>
        <v>#VALUE!</v>
      </c>
      <c r="DY220" s="87" t="e">
        <f t="shared" ca="1" si="937"/>
        <v>#VALUE!</v>
      </c>
      <c r="DZ220" s="87" t="e">
        <f t="shared" ca="1" si="938"/>
        <v>#VALUE!</v>
      </c>
      <c r="EA220" s="87" t="e">
        <f t="shared" ca="1" si="939"/>
        <v>#VALUE!</v>
      </c>
      <c r="EB220" s="87" t="e">
        <f t="shared" ca="1" si="940"/>
        <v>#VALUE!</v>
      </c>
      <c r="EC220" s="87" t="e">
        <f t="shared" ca="1" si="941"/>
        <v>#VALUE!</v>
      </c>
      <c r="ED220" s="87" t="e">
        <f t="shared" ca="1" si="942"/>
        <v>#VALUE!</v>
      </c>
      <c r="EE220" s="87" t="e">
        <f t="shared" ca="1" si="943"/>
        <v>#VALUE!</v>
      </c>
      <c r="EF220" s="87" t="e">
        <f t="shared" ca="1" si="944"/>
        <v>#VALUE!</v>
      </c>
      <c r="EG220" s="87" t="e">
        <f t="shared" ca="1" si="945"/>
        <v>#VALUE!</v>
      </c>
      <c r="EH220" s="87" t="e">
        <f t="shared" ca="1" si="946"/>
        <v>#VALUE!</v>
      </c>
      <c r="EI220" s="87" t="e">
        <f t="shared" ca="1" si="947"/>
        <v>#VALUE!</v>
      </c>
      <c r="EJ220" s="87" t="e">
        <f t="shared" ca="1" si="948"/>
        <v>#VALUE!</v>
      </c>
      <c r="EK220" s="87" t="e">
        <f t="shared" ca="1" si="949"/>
        <v>#VALUE!</v>
      </c>
      <c r="EL220" s="87" t="e">
        <f t="shared" ca="1" si="950"/>
        <v>#VALUE!</v>
      </c>
      <c r="EM220" s="87" t="e">
        <f t="shared" ca="1" si="951"/>
        <v>#VALUE!</v>
      </c>
      <c r="EN220" s="87" t="e">
        <f t="shared" ca="1" si="952"/>
        <v>#VALUE!</v>
      </c>
      <c r="EO220" s="87" t="e">
        <f t="shared" ca="1" si="953"/>
        <v>#VALUE!</v>
      </c>
      <c r="EP220" s="87" t="e">
        <f t="shared" ca="1" si="954"/>
        <v>#VALUE!</v>
      </c>
      <c r="EQ220" s="87" t="e">
        <f t="shared" ca="1" si="955"/>
        <v>#VALUE!</v>
      </c>
      <c r="ER220" s="87" t="e">
        <f t="shared" ca="1" si="956"/>
        <v>#VALUE!</v>
      </c>
      <c r="ES220" s="87" t="e">
        <f t="shared" ca="1" si="957"/>
        <v>#VALUE!</v>
      </c>
      <c r="EU220" s="87" t="e">
        <f t="shared" ca="1" si="958"/>
        <v>#VALUE!</v>
      </c>
      <c r="EV220" s="87" t="e">
        <f t="shared" ca="1" si="959"/>
        <v>#VALUE!</v>
      </c>
      <c r="EW220" s="87" t="e">
        <f t="shared" ca="1" si="960"/>
        <v>#VALUE!</v>
      </c>
      <c r="EX220" s="87" t="e">
        <f t="shared" ca="1" si="961"/>
        <v>#VALUE!</v>
      </c>
      <c r="EY220" s="87" t="e">
        <f t="shared" ca="1" si="962"/>
        <v>#VALUE!</v>
      </c>
      <c r="EZ220" s="87" t="e">
        <f t="shared" ca="1" si="963"/>
        <v>#VALUE!</v>
      </c>
      <c r="FA220" s="87" t="e">
        <f t="shared" ca="1" si="964"/>
        <v>#VALUE!</v>
      </c>
      <c r="FB220" s="87" t="e">
        <f t="shared" ca="1" si="965"/>
        <v>#VALUE!</v>
      </c>
      <c r="FC220" s="87" t="e">
        <f t="shared" ca="1" si="966"/>
        <v>#VALUE!</v>
      </c>
      <c r="FD220" s="87" t="e">
        <f t="shared" ca="1" si="967"/>
        <v>#VALUE!</v>
      </c>
      <c r="FE220" s="87" t="e">
        <f t="shared" ca="1" si="968"/>
        <v>#VALUE!</v>
      </c>
      <c r="FF220" s="87" t="e">
        <f t="shared" ca="1" si="969"/>
        <v>#VALUE!</v>
      </c>
      <c r="FG220" s="87" t="e">
        <f t="shared" ca="1" si="970"/>
        <v>#VALUE!</v>
      </c>
      <c r="FH220" s="87" t="e">
        <f t="shared" ca="1" si="971"/>
        <v>#VALUE!</v>
      </c>
      <c r="FI220" s="87" t="e">
        <f t="shared" ca="1" si="972"/>
        <v>#VALUE!</v>
      </c>
      <c r="FJ220" s="87" t="e">
        <f t="shared" ca="1" si="973"/>
        <v>#VALUE!</v>
      </c>
      <c r="FK220" s="87" t="e">
        <f t="shared" ca="1" si="974"/>
        <v>#VALUE!</v>
      </c>
      <c r="FL220" s="87" t="e">
        <f t="shared" ca="1" si="975"/>
        <v>#VALUE!</v>
      </c>
      <c r="FM220" s="87" t="e">
        <f t="shared" ca="1" si="976"/>
        <v>#VALUE!</v>
      </c>
      <c r="FN220" s="87" t="e">
        <f t="shared" ca="1" si="977"/>
        <v>#VALUE!</v>
      </c>
      <c r="FO220" s="87" t="e">
        <f t="shared" ca="1" si="978"/>
        <v>#VALUE!</v>
      </c>
    </row>
    <row r="221" spans="1:171" x14ac:dyDescent="0.25">
      <c r="A221" s="87">
        <f t="shared" si="1026"/>
        <v>212</v>
      </c>
      <c r="B221" s="87" t="e">
        <f t="shared" ca="1" si="981"/>
        <v>#N/A</v>
      </c>
      <c r="C221" s="87" t="e">
        <f t="shared" ca="1" si="982"/>
        <v>#REF!</v>
      </c>
      <c r="D221" s="87" t="e">
        <f t="shared" ca="1" si="983"/>
        <v>#REF!</v>
      </c>
      <c r="E221" s="87" t="e">
        <f t="shared" ca="1" si="984"/>
        <v>#REF!</v>
      </c>
      <c r="F221" s="87" t="e">
        <f t="shared" ca="1" si="985"/>
        <v>#REF!</v>
      </c>
      <c r="G221" s="87" t="e">
        <f t="shared" ca="1" si="986"/>
        <v>#REF!</v>
      </c>
      <c r="H221" s="87" t="e">
        <f t="shared" ca="1" si="987"/>
        <v>#REF!</v>
      </c>
      <c r="I221" s="87" t="e">
        <f t="shared" ca="1" si="988"/>
        <v>#REF!</v>
      </c>
      <c r="J221" s="87" t="e">
        <f t="shared" ca="1" si="989"/>
        <v>#REF!</v>
      </c>
      <c r="K221" s="87" t="e">
        <f t="shared" ca="1" si="990"/>
        <v>#REF!</v>
      </c>
      <c r="L221" s="87" t="e">
        <f t="shared" ca="1" si="991"/>
        <v>#REF!</v>
      </c>
      <c r="M221" s="87" t="e">
        <f t="shared" ca="1" si="992"/>
        <v>#REF!</v>
      </c>
      <c r="N221" s="87" t="e">
        <f t="shared" ca="1" si="993"/>
        <v>#REF!</v>
      </c>
      <c r="O221" s="87" t="e">
        <f t="shared" ca="1" si="994"/>
        <v>#REF!</v>
      </c>
      <c r="P221" s="87" t="e">
        <f t="shared" ca="1" si="995"/>
        <v>#REF!</v>
      </c>
      <c r="Q221" s="87" t="e">
        <f t="shared" ca="1" si="1031"/>
        <v>#REF!</v>
      </c>
      <c r="R221" s="87" t="e">
        <f t="shared" ca="1" si="1031"/>
        <v>#REF!</v>
      </c>
      <c r="S221" s="87" t="e">
        <f t="shared" ca="1" si="1031"/>
        <v>#REF!</v>
      </c>
      <c r="T221" s="87" t="e">
        <f t="shared" ca="1" si="1031"/>
        <v>#REF!</v>
      </c>
      <c r="U221" s="87" t="e">
        <f t="shared" ca="1" si="1031"/>
        <v>#REF!</v>
      </c>
      <c r="X221" s="87">
        <f ca="1">Ranking!B217</f>
        <v>0</v>
      </c>
      <c r="Y221" s="87" t="e">
        <f ca="1">IF(AH221=0,0,Ranking!C217)</f>
        <v>#VALUE!</v>
      </c>
      <c r="Z221" s="91">
        <f ca="1">Ranking!G217</f>
        <v>0</v>
      </c>
      <c r="AA221" s="87" t="e">
        <f ca="1">MCA!ES220</f>
        <v>#REF!</v>
      </c>
      <c r="AB221" s="87">
        <f ca="1">MCA!ET220</f>
        <v>0</v>
      </c>
      <c r="AC221" s="87">
        <f ca="1">MCA!EU220</f>
        <v>0</v>
      </c>
      <c r="AD221" s="87" t="e">
        <f ca="1">INDEX('MCA-INPUT'!$C$22:$C$25,MATCH(AC221,$W$376:$W$379,0),1)</f>
        <v>#N/A</v>
      </c>
      <c r="AE221" s="87" t="e">
        <f t="shared" ca="1" si="889"/>
        <v>#VALUE!</v>
      </c>
      <c r="AF221" s="87">
        <f ca="1">MATCH(AB221,$AB$7:AB221,0)</f>
        <v>1</v>
      </c>
      <c r="AG221" s="87" t="str">
        <f t="shared" ca="1" si="890"/>
        <v>00</v>
      </c>
      <c r="AH221" s="87" t="e">
        <f t="shared" ca="1" si="891"/>
        <v>#VALUE!</v>
      </c>
      <c r="AI221" s="87" t="e">
        <f t="shared" ca="1" si="912"/>
        <v>#VALUE!</v>
      </c>
      <c r="AK221" s="87" t="e">
        <f t="shared" ca="1" si="892"/>
        <v>#VALUE!</v>
      </c>
      <c r="AL221" s="87" t="e">
        <f t="shared" ca="1" si="913"/>
        <v>#VALUE!</v>
      </c>
      <c r="AM221" s="87" t="e">
        <f t="shared" ca="1" si="893"/>
        <v>#VALUE!</v>
      </c>
      <c r="AN221" s="87" t="e">
        <f t="shared" ref="AN221:BA221" ca="1" si="1038">IF(AM221&gt;0,2,IF($AL221&lt;=AN$5,1,0))</f>
        <v>#VALUE!</v>
      </c>
      <c r="AO221" s="87" t="e">
        <f t="shared" ca="1" si="1038"/>
        <v>#VALUE!</v>
      </c>
      <c r="AP221" s="87" t="e">
        <f t="shared" ca="1" si="1038"/>
        <v>#VALUE!</v>
      </c>
      <c r="AQ221" s="87" t="e">
        <f t="shared" ca="1" si="1038"/>
        <v>#VALUE!</v>
      </c>
      <c r="AR221" s="87" t="e">
        <f t="shared" ca="1" si="1038"/>
        <v>#VALUE!</v>
      </c>
      <c r="AS221" s="87" t="e">
        <f t="shared" ca="1" si="1038"/>
        <v>#VALUE!</v>
      </c>
      <c r="AT221" s="87" t="e">
        <f t="shared" ca="1" si="1038"/>
        <v>#VALUE!</v>
      </c>
      <c r="AU221" s="87" t="e">
        <f t="shared" ca="1" si="1038"/>
        <v>#VALUE!</v>
      </c>
      <c r="AV221" s="87" t="e">
        <f t="shared" ca="1" si="1038"/>
        <v>#VALUE!</v>
      </c>
      <c r="AW221" s="87" t="e">
        <f t="shared" ca="1" si="1038"/>
        <v>#VALUE!</v>
      </c>
      <c r="AX221" s="87" t="e">
        <f t="shared" ca="1" si="1038"/>
        <v>#VALUE!</v>
      </c>
      <c r="AY221" s="87" t="e">
        <f t="shared" ca="1" si="1038"/>
        <v>#VALUE!</v>
      </c>
      <c r="AZ221" s="87" t="e">
        <f t="shared" ca="1" si="1038"/>
        <v>#VALUE!</v>
      </c>
      <c r="BA221" s="87" t="e">
        <f t="shared" ca="1" si="1038"/>
        <v>#VALUE!</v>
      </c>
      <c r="BB221" s="87" t="e">
        <f t="shared" ref="BB221:BF221" ca="1" si="1039">IF(BA221&gt;0,2,IF($AL221&lt;=BB$5,1,0))</f>
        <v>#VALUE!</v>
      </c>
      <c r="BC221" s="87" t="e">
        <f t="shared" ca="1" si="1039"/>
        <v>#VALUE!</v>
      </c>
      <c r="BD221" s="87" t="e">
        <f t="shared" ca="1" si="1039"/>
        <v>#VALUE!</v>
      </c>
      <c r="BE221" s="87" t="e">
        <f t="shared" ca="1" si="1039"/>
        <v>#VALUE!</v>
      </c>
      <c r="BF221" s="87" t="e">
        <f t="shared" ca="1" si="1039"/>
        <v>#VALUE!</v>
      </c>
      <c r="BH221" s="87" t="e">
        <f t="shared" ca="1" si="896"/>
        <v>#VALUE!</v>
      </c>
      <c r="BI221" s="87" t="e">
        <f t="shared" ca="1" si="897"/>
        <v>#VALUE!</v>
      </c>
      <c r="BJ221" s="87" t="e">
        <f t="shared" ca="1" si="898"/>
        <v>#VALUE!</v>
      </c>
      <c r="BK221" s="87" t="e">
        <f t="shared" ca="1" si="899"/>
        <v>#VALUE!</v>
      </c>
      <c r="BL221" s="87" t="e">
        <f t="shared" ca="1" si="900"/>
        <v>#VALUE!</v>
      </c>
      <c r="BM221" s="87" t="e">
        <f t="shared" ca="1" si="901"/>
        <v>#VALUE!</v>
      </c>
      <c r="BN221" s="87" t="e">
        <f t="shared" ca="1" si="902"/>
        <v>#VALUE!</v>
      </c>
      <c r="BO221" s="87" t="e">
        <f t="shared" ca="1" si="903"/>
        <v>#VALUE!</v>
      </c>
      <c r="BP221" s="87" t="e">
        <f t="shared" ca="1" si="904"/>
        <v>#VALUE!</v>
      </c>
      <c r="BQ221" s="87" t="e">
        <f t="shared" ca="1" si="905"/>
        <v>#VALUE!</v>
      </c>
      <c r="BR221" s="87" t="e">
        <f t="shared" ca="1" si="906"/>
        <v>#VALUE!</v>
      </c>
      <c r="BS221" s="87" t="e">
        <f t="shared" ca="1" si="907"/>
        <v>#VALUE!</v>
      </c>
      <c r="BT221" s="87" t="e">
        <f t="shared" ca="1" si="908"/>
        <v>#VALUE!</v>
      </c>
      <c r="BU221" s="87" t="e">
        <f t="shared" ca="1" si="909"/>
        <v>#VALUE!</v>
      </c>
      <c r="BV221" s="87" t="e">
        <f t="shared" ca="1" si="910"/>
        <v>#VALUE!</v>
      </c>
      <c r="BW221" s="87" t="e">
        <f t="shared" ca="1" si="1025"/>
        <v>#VALUE!</v>
      </c>
      <c r="BX221" s="87" t="e">
        <f t="shared" ca="1" si="1025"/>
        <v>#VALUE!</v>
      </c>
      <c r="BY221" s="87" t="e">
        <f t="shared" ca="1" si="1025"/>
        <v>#VALUE!</v>
      </c>
      <c r="BZ221" s="87" t="e">
        <f t="shared" ca="1" si="1025"/>
        <v>#VALUE!</v>
      </c>
      <c r="CA221" s="87" t="e">
        <f t="shared" ca="1" si="1025"/>
        <v>#VALUE!</v>
      </c>
      <c r="CD221" s="87" t="e">
        <f t="array" aca="1" ref="CD221" ca="1">IF(CD220=0,0,MIN(IF(CD$7:CD$109&gt;CD220,CD$7:CD$109,"")))</f>
        <v>#N/A</v>
      </c>
      <c r="CE221" s="87" t="e">
        <f t="array" aca="1" ref="CE221" ca="1">IF(CE220=0,0,MIN(IF(CE$7:CE$109&gt;CE220,CE$7:CE$109,"")))</f>
        <v>#REF!</v>
      </c>
      <c r="CF221" s="87" t="e">
        <f t="array" aca="1" ref="CF221" ca="1">IF(CF220=0,0,MIN(IF(CF$7:CF$109&gt;CF220,CF$7:CF$109,"")))</f>
        <v>#REF!</v>
      </c>
      <c r="CG221" s="87" t="e">
        <f t="array" aca="1" ref="CG221" ca="1">IF(CG220=0,0,MIN(IF(CG$7:CG$109&gt;CG220,CG$7:CG$109,"")))</f>
        <v>#REF!</v>
      </c>
      <c r="CH221" s="87" t="e">
        <f t="array" aca="1" ref="CH221" ca="1">IF(CH220=0,0,MIN(IF(CH$7:CH$109&gt;CH220,CH$7:CH$109,"")))</f>
        <v>#REF!</v>
      </c>
      <c r="CI221" s="87" t="e">
        <f t="array" aca="1" ref="CI221" ca="1">IF(CI220=0,0,MIN(IF(CI$7:CI$109&gt;CI220,CI$7:CI$109,"")))</f>
        <v>#REF!</v>
      </c>
      <c r="CJ221" s="87" t="e">
        <f t="array" aca="1" ref="CJ221" ca="1">IF(CJ220=0,0,MIN(IF(CJ$7:CJ$109&gt;CJ220,CJ$7:CJ$109,"")))</f>
        <v>#REF!</v>
      </c>
      <c r="CK221" s="87" t="e">
        <f t="array" aca="1" ref="CK221" ca="1">IF(CK220=0,0,MIN(IF(CK$7:CK$109&gt;CK220,CK$7:CK$109,"")))</f>
        <v>#REF!</v>
      </c>
      <c r="CL221" s="87" t="e">
        <f t="array" aca="1" ref="CL221" ca="1">IF(CL220=0,0,MIN(IF(CL$7:CL$109&gt;CL220,CL$7:CL$109,"")))</f>
        <v>#REF!</v>
      </c>
      <c r="CM221" s="87" t="e">
        <f t="array" aca="1" ref="CM221" ca="1">IF(CM220=0,0,MIN(IF(CM$7:CM$109&gt;CM220,CM$7:CM$109,"")))</f>
        <v>#REF!</v>
      </c>
      <c r="CN221" s="87" t="e">
        <f t="array" aca="1" ref="CN221" ca="1">IF(CN220=0,0,MIN(IF(CN$7:CN$109&gt;CN220,CN$7:CN$109,"")))</f>
        <v>#REF!</v>
      </c>
      <c r="CO221" s="87" t="e">
        <f t="array" aca="1" ref="CO221" ca="1">IF(CO220=0,0,MIN(IF(CO$7:CO$109&gt;CO220,CO$7:CO$109,"")))</f>
        <v>#REF!</v>
      </c>
      <c r="CP221" s="87" t="e">
        <f t="array" aca="1" ref="CP221" ca="1">IF(CP220=0,0,MIN(IF(CP$7:CP$109&gt;CP220,CP$7:CP$109,"")))</f>
        <v>#REF!</v>
      </c>
      <c r="CQ221" s="87" t="e">
        <f t="array" aca="1" ref="CQ221" ca="1">IF(CQ220=0,0,MIN(IF(CQ$7:CQ$109&gt;CQ220,CQ$7:CQ$109,"")))</f>
        <v>#REF!</v>
      </c>
      <c r="CR221" s="87" t="e">
        <f t="array" aca="1" ref="CR221" ca="1">IF(CR220=0,0,MIN(IF(CR$7:CR$109&gt;CR220,CR$7:CR$109,"")))</f>
        <v>#REF!</v>
      </c>
      <c r="CS221" s="87" t="e">
        <f t="array" aca="1" ref="CS221" ca="1">IF(CS220=0,0,MIN(IF(CS$7:CS$109&gt;CS220,CS$7:CS$109,"")))</f>
        <v>#REF!</v>
      </c>
      <c r="CT221" s="87" t="e">
        <f t="array" aca="1" ref="CT221" ca="1">IF(CT220=0,0,MIN(IF(CT$7:CT$109&gt;CT220,CT$7:CT$109,"")))</f>
        <v>#REF!</v>
      </c>
      <c r="CU221" s="87" t="e">
        <f t="array" aca="1" ref="CU221" ca="1">IF(CU220=0,0,MIN(IF(CU$7:CU$109&gt;CU220,CU$7:CU$109,"")))</f>
        <v>#REF!</v>
      </c>
      <c r="CV221" s="87" t="e">
        <f t="array" aca="1" ref="CV221" ca="1">IF(CV220=0,0,MIN(IF(CV$7:CV$109&gt;CV220,CV$7:CV$109,"")))</f>
        <v>#REF!</v>
      </c>
      <c r="CW221" s="87" t="e">
        <f t="array" aca="1" ref="CW221" ca="1">IF(CW220=0,0,MIN(IF(CW$7:CW$109&gt;CW220,CW$7:CW$109,"")))</f>
        <v>#REF!</v>
      </c>
      <c r="DC221" s="87" t="e">
        <f t="shared" ca="1" si="916"/>
        <v>#VALUE!</v>
      </c>
      <c r="DD221" s="87" t="e">
        <f t="shared" ca="1" si="917"/>
        <v>#VALUE!</v>
      </c>
      <c r="DE221" s="87" t="e">
        <f t="shared" ca="1" si="918"/>
        <v>#VALUE!</v>
      </c>
      <c r="DF221" s="87" t="e">
        <f t="shared" ca="1" si="919"/>
        <v>#VALUE!</v>
      </c>
      <c r="DG221" s="87" t="e">
        <f t="shared" ca="1" si="920"/>
        <v>#VALUE!</v>
      </c>
      <c r="DH221" s="87" t="e">
        <f t="shared" ca="1" si="921"/>
        <v>#VALUE!</v>
      </c>
      <c r="DI221" s="87" t="e">
        <f t="shared" ca="1" si="922"/>
        <v>#VALUE!</v>
      </c>
      <c r="DJ221" s="87" t="e">
        <f t="shared" ca="1" si="923"/>
        <v>#VALUE!</v>
      </c>
      <c r="DK221" s="87" t="e">
        <f t="shared" ca="1" si="924"/>
        <v>#VALUE!</v>
      </c>
      <c r="DL221" s="87" t="e">
        <f t="shared" ca="1" si="925"/>
        <v>#VALUE!</v>
      </c>
      <c r="DM221" s="87" t="e">
        <f t="shared" ca="1" si="926"/>
        <v>#VALUE!</v>
      </c>
      <c r="DN221" s="87" t="e">
        <f t="shared" ca="1" si="927"/>
        <v>#VALUE!</v>
      </c>
      <c r="DO221" s="87" t="e">
        <f t="shared" ca="1" si="928"/>
        <v>#VALUE!</v>
      </c>
      <c r="DP221" s="87" t="e">
        <f t="shared" ca="1" si="929"/>
        <v>#VALUE!</v>
      </c>
      <c r="DQ221" s="87" t="e">
        <f t="shared" ca="1" si="930"/>
        <v>#VALUE!</v>
      </c>
      <c r="DR221" s="87" t="e">
        <f t="shared" ca="1" si="931"/>
        <v>#VALUE!</v>
      </c>
      <c r="DS221" s="87" t="e">
        <f t="shared" ca="1" si="932"/>
        <v>#VALUE!</v>
      </c>
      <c r="DT221" s="87" t="e">
        <f t="shared" ca="1" si="933"/>
        <v>#VALUE!</v>
      </c>
      <c r="DU221" s="87" t="e">
        <f t="shared" ca="1" si="934"/>
        <v>#VALUE!</v>
      </c>
      <c r="DV221" s="87" t="e">
        <f t="shared" ca="1" si="935"/>
        <v>#VALUE!</v>
      </c>
      <c r="DW221" s="87" t="e">
        <f t="shared" ca="1" si="936"/>
        <v>#VALUE!</v>
      </c>
      <c r="DY221" s="87" t="e">
        <f t="shared" ca="1" si="937"/>
        <v>#VALUE!</v>
      </c>
      <c r="DZ221" s="87" t="e">
        <f t="shared" ca="1" si="938"/>
        <v>#VALUE!</v>
      </c>
      <c r="EA221" s="87" t="e">
        <f t="shared" ca="1" si="939"/>
        <v>#VALUE!</v>
      </c>
      <c r="EB221" s="87" t="e">
        <f t="shared" ca="1" si="940"/>
        <v>#VALUE!</v>
      </c>
      <c r="EC221" s="87" t="e">
        <f t="shared" ca="1" si="941"/>
        <v>#VALUE!</v>
      </c>
      <c r="ED221" s="87" t="e">
        <f t="shared" ca="1" si="942"/>
        <v>#VALUE!</v>
      </c>
      <c r="EE221" s="87" t="e">
        <f t="shared" ca="1" si="943"/>
        <v>#VALUE!</v>
      </c>
      <c r="EF221" s="87" t="e">
        <f t="shared" ca="1" si="944"/>
        <v>#VALUE!</v>
      </c>
      <c r="EG221" s="87" t="e">
        <f t="shared" ca="1" si="945"/>
        <v>#VALUE!</v>
      </c>
      <c r="EH221" s="87" t="e">
        <f t="shared" ca="1" si="946"/>
        <v>#VALUE!</v>
      </c>
      <c r="EI221" s="87" t="e">
        <f t="shared" ca="1" si="947"/>
        <v>#VALUE!</v>
      </c>
      <c r="EJ221" s="87" t="e">
        <f t="shared" ca="1" si="948"/>
        <v>#VALUE!</v>
      </c>
      <c r="EK221" s="87" t="e">
        <f t="shared" ca="1" si="949"/>
        <v>#VALUE!</v>
      </c>
      <c r="EL221" s="87" t="e">
        <f t="shared" ca="1" si="950"/>
        <v>#VALUE!</v>
      </c>
      <c r="EM221" s="87" t="e">
        <f t="shared" ca="1" si="951"/>
        <v>#VALUE!</v>
      </c>
      <c r="EN221" s="87" t="e">
        <f t="shared" ca="1" si="952"/>
        <v>#VALUE!</v>
      </c>
      <c r="EO221" s="87" t="e">
        <f t="shared" ca="1" si="953"/>
        <v>#VALUE!</v>
      </c>
      <c r="EP221" s="87" t="e">
        <f t="shared" ca="1" si="954"/>
        <v>#VALUE!</v>
      </c>
      <c r="EQ221" s="87" t="e">
        <f t="shared" ca="1" si="955"/>
        <v>#VALUE!</v>
      </c>
      <c r="ER221" s="87" t="e">
        <f t="shared" ca="1" si="956"/>
        <v>#VALUE!</v>
      </c>
      <c r="ES221" s="87" t="e">
        <f t="shared" ca="1" si="957"/>
        <v>#VALUE!</v>
      </c>
      <c r="EU221" s="87" t="e">
        <f t="shared" ca="1" si="958"/>
        <v>#VALUE!</v>
      </c>
      <c r="EV221" s="87" t="e">
        <f t="shared" ca="1" si="959"/>
        <v>#VALUE!</v>
      </c>
      <c r="EW221" s="87" t="e">
        <f t="shared" ca="1" si="960"/>
        <v>#VALUE!</v>
      </c>
      <c r="EX221" s="87" t="e">
        <f t="shared" ca="1" si="961"/>
        <v>#VALUE!</v>
      </c>
      <c r="EY221" s="87" t="e">
        <f t="shared" ca="1" si="962"/>
        <v>#VALUE!</v>
      </c>
      <c r="EZ221" s="87" t="e">
        <f t="shared" ca="1" si="963"/>
        <v>#VALUE!</v>
      </c>
      <c r="FA221" s="87" t="e">
        <f t="shared" ca="1" si="964"/>
        <v>#VALUE!</v>
      </c>
      <c r="FB221" s="87" t="e">
        <f t="shared" ca="1" si="965"/>
        <v>#VALUE!</v>
      </c>
      <c r="FC221" s="87" t="e">
        <f t="shared" ca="1" si="966"/>
        <v>#VALUE!</v>
      </c>
      <c r="FD221" s="87" t="e">
        <f t="shared" ca="1" si="967"/>
        <v>#VALUE!</v>
      </c>
      <c r="FE221" s="87" t="e">
        <f t="shared" ca="1" si="968"/>
        <v>#VALUE!</v>
      </c>
      <c r="FF221" s="87" t="e">
        <f t="shared" ca="1" si="969"/>
        <v>#VALUE!</v>
      </c>
      <c r="FG221" s="87" t="e">
        <f t="shared" ca="1" si="970"/>
        <v>#VALUE!</v>
      </c>
      <c r="FH221" s="87" t="e">
        <f t="shared" ca="1" si="971"/>
        <v>#VALUE!</v>
      </c>
      <c r="FI221" s="87" t="e">
        <f t="shared" ca="1" si="972"/>
        <v>#VALUE!</v>
      </c>
      <c r="FJ221" s="87" t="e">
        <f t="shared" ca="1" si="973"/>
        <v>#VALUE!</v>
      </c>
      <c r="FK221" s="87" t="e">
        <f t="shared" ca="1" si="974"/>
        <v>#VALUE!</v>
      </c>
      <c r="FL221" s="87" t="e">
        <f t="shared" ca="1" si="975"/>
        <v>#VALUE!</v>
      </c>
      <c r="FM221" s="87" t="e">
        <f t="shared" ca="1" si="976"/>
        <v>#VALUE!</v>
      </c>
      <c r="FN221" s="87" t="e">
        <f t="shared" ca="1" si="977"/>
        <v>#VALUE!</v>
      </c>
      <c r="FO221" s="87" t="e">
        <f t="shared" ca="1" si="978"/>
        <v>#VALUE!</v>
      </c>
    </row>
    <row r="222" spans="1:171" x14ac:dyDescent="0.25">
      <c r="A222" s="87">
        <f t="shared" si="1026"/>
        <v>213</v>
      </c>
      <c r="B222" s="87" t="e">
        <f t="shared" ca="1" si="981"/>
        <v>#N/A</v>
      </c>
      <c r="C222" s="87" t="e">
        <f t="shared" ca="1" si="982"/>
        <v>#REF!</v>
      </c>
      <c r="D222" s="87" t="e">
        <f t="shared" ca="1" si="983"/>
        <v>#REF!</v>
      </c>
      <c r="E222" s="87" t="e">
        <f t="shared" ca="1" si="984"/>
        <v>#REF!</v>
      </c>
      <c r="F222" s="87" t="e">
        <f t="shared" ca="1" si="985"/>
        <v>#REF!</v>
      </c>
      <c r="G222" s="87" t="e">
        <f t="shared" ca="1" si="986"/>
        <v>#REF!</v>
      </c>
      <c r="H222" s="87" t="e">
        <f t="shared" ca="1" si="987"/>
        <v>#REF!</v>
      </c>
      <c r="I222" s="87" t="e">
        <f t="shared" ca="1" si="988"/>
        <v>#REF!</v>
      </c>
      <c r="J222" s="87" t="e">
        <f t="shared" ca="1" si="989"/>
        <v>#REF!</v>
      </c>
      <c r="K222" s="87" t="e">
        <f t="shared" ca="1" si="990"/>
        <v>#REF!</v>
      </c>
      <c r="L222" s="87" t="e">
        <f t="shared" ca="1" si="991"/>
        <v>#REF!</v>
      </c>
      <c r="M222" s="87" t="e">
        <f t="shared" ca="1" si="992"/>
        <v>#REF!</v>
      </c>
      <c r="N222" s="87" t="e">
        <f t="shared" ca="1" si="993"/>
        <v>#REF!</v>
      </c>
      <c r="O222" s="87" t="e">
        <f t="shared" ca="1" si="994"/>
        <v>#REF!</v>
      </c>
      <c r="P222" s="87" t="e">
        <f t="shared" ca="1" si="995"/>
        <v>#REF!</v>
      </c>
      <c r="Q222" s="87" t="e">
        <f t="shared" ca="1" si="1031"/>
        <v>#REF!</v>
      </c>
      <c r="R222" s="87" t="e">
        <f t="shared" ca="1" si="1031"/>
        <v>#REF!</v>
      </c>
      <c r="S222" s="87" t="e">
        <f t="shared" ca="1" si="1031"/>
        <v>#REF!</v>
      </c>
      <c r="T222" s="87" t="e">
        <f t="shared" ca="1" si="1031"/>
        <v>#REF!</v>
      </c>
      <c r="U222" s="87" t="e">
        <f t="shared" ca="1" si="1031"/>
        <v>#REF!</v>
      </c>
      <c r="X222" s="87">
        <f ca="1">Ranking!B218</f>
        <v>0</v>
      </c>
      <c r="Y222" s="87" t="e">
        <f ca="1">IF(AH222=0,0,Ranking!C218)</f>
        <v>#VALUE!</v>
      </c>
      <c r="Z222" s="91">
        <f ca="1">Ranking!G218</f>
        <v>0</v>
      </c>
      <c r="AA222" s="87" t="e">
        <f ca="1">MCA!ES221</f>
        <v>#REF!</v>
      </c>
      <c r="AB222" s="87">
        <f ca="1">MCA!ET221</f>
        <v>0</v>
      </c>
      <c r="AC222" s="87">
        <f ca="1">MCA!EU221</f>
        <v>0</v>
      </c>
      <c r="AD222" s="87" t="e">
        <f ca="1">INDEX('MCA-INPUT'!$C$22:$C$25,MATCH(AC222,$W$376:$W$379,0),1)</f>
        <v>#N/A</v>
      </c>
      <c r="AE222" s="87" t="e">
        <f t="shared" ca="1" si="889"/>
        <v>#VALUE!</v>
      </c>
      <c r="AF222" s="87">
        <f ca="1">MATCH(AB222,$AB$7:AB222,0)</f>
        <v>1</v>
      </c>
      <c r="AG222" s="87" t="str">
        <f t="shared" ca="1" si="890"/>
        <v>00</v>
      </c>
      <c r="AH222" s="87" t="e">
        <f t="shared" ca="1" si="891"/>
        <v>#VALUE!</v>
      </c>
      <c r="AI222" s="87" t="e">
        <f t="shared" ca="1" si="912"/>
        <v>#VALUE!</v>
      </c>
      <c r="AK222" s="87" t="e">
        <f t="shared" ca="1" si="892"/>
        <v>#VALUE!</v>
      </c>
      <c r="AL222" s="87" t="e">
        <f t="shared" ca="1" si="913"/>
        <v>#VALUE!</v>
      </c>
      <c r="AM222" s="87" t="e">
        <f t="shared" ca="1" si="893"/>
        <v>#VALUE!</v>
      </c>
      <c r="AN222" s="87" t="e">
        <f t="shared" ref="AN222:BA222" ca="1" si="1040">IF(AM222&gt;0,2,IF($AL222&lt;=AN$5,1,0))</f>
        <v>#VALUE!</v>
      </c>
      <c r="AO222" s="87" t="e">
        <f t="shared" ca="1" si="1040"/>
        <v>#VALUE!</v>
      </c>
      <c r="AP222" s="87" t="e">
        <f t="shared" ca="1" si="1040"/>
        <v>#VALUE!</v>
      </c>
      <c r="AQ222" s="87" t="e">
        <f t="shared" ca="1" si="1040"/>
        <v>#VALUE!</v>
      </c>
      <c r="AR222" s="87" t="e">
        <f t="shared" ca="1" si="1040"/>
        <v>#VALUE!</v>
      </c>
      <c r="AS222" s="87" t="e">
        <f t="shared" ca="1" si="1040"/>
        <v>#VALUE!</v>
      </c>
      <c r="AT222" s="87" t="e">
        <f t="shared" ca="1" si="1040"/>
        <v>#VALUE!</v>
      </c>
      <c r="AU222" s="87" t="e">
        <f t="shared" ca="1" si="1040"/>
        <v>#VALUE!</v>
      </c>
      <c r="AV222" s="87" t="e">
        <f t="shared" ca="1" si="1040"/>
        <v>#VALUE!</v>
      </c>
      <c r="AW222" s="87" t="e">
        <f t="shared" ca="1" si="1040"/>
        <v>#VALUE!</v>
      </c>
      <c r="AX222" s="87" t="e">
        <f t="shared" ca="1" si="1040"/>
        <v>#VALUE!</v>
      </c>
      <c r="AY222" s="87" t="e">
        <f t="shared" ca="1" si="1040"/>
        <v>#VALUE!</v>
      </c>
      <c r="AZ222" s="87" t="e">
        <f t="shared" ca="1" si="1040"/>
        <v>#VALUE!</v>
      </c>
      <c r="BA222" s="87" t="e">
        <f t="shared" ca="1" si="1040"/>
        <v>#VALUE!</v>
      </c>
      <c r="BB222" s="87" t="e">
        <f t="shared" ref="BB222:BF222" ca="1" si="1041">IF(BA222&gt;0,2,IF($AL222&lt;=BB$5,1,0))</f>
        <v>#VALUE!</v>
      </c>
      <c r="BC222" s="87" t="e">
        <f t="shared" ca="1" si="1041"/>
        <v>#VALUE!</v>
      </c>
      <c r="BD222" s="87" t="e">
        <f t="shared" ca="1" si="1041"/>
        <v>#VALUE!</v>
      </c>
      <c r="BE222" s="87" t="e">
        <f t="shared" ca="1" si="1041"/>
        <v>#VALUE!</v>
      </c>
      <c r="BF222" s="87" t="e">
        <f t="shared" ca="1" si="1041"/>
        <v>#VALUE!</v>
      </c>
      <c r="BH222" s="87" t="e">
        <f t="shared" ca="1" si="896"/>
        <v>#VALUE!</v>
      </c>
      <c r="BI222" s="87" t="e">
        <f t="shared" ca="1" si="897"/>
        <v>#VALUE!</v>
      </c>
      <c r="BJ222" s="87" t="e">
        <f t="shared" ca="1" si="898"/>
        <v>#VALUE!</v>
      </c>
      <c r="BK222" s="87" t="e">
        <f t="shared" ca="1" si="899"/>
        <v>#VALUE!</v>
      </c>
      <c r="BL222" s="87" t="e">
        <f t="shared" ca="1" si="900"/>
        <v>#VALUE!</v>
      </c>
      <c r="BM222" s="87" t="e">
        <f t="shared" ca="1" si="901"/>
        <v>#VALUE!</v>
      </c>
      <c r="BN222" s="87" t="e">
        <f t="shared" ca="1" si="902"/>
        <v>#VALUE!</v>
      </c>
      <c r="BO222" s="87" t="e">
        <f t="shared" ca="1" si="903"/>
        <v>#VALUE!</v>
      </c>
      <c r="BP222" s="87" t="e">
        <f t="shared" ca="1" si="904"/>
        <v>#VALUE!</v>
      </c>
      <c r="BQ222" s="87" t="e">
        <f t="shared" ca="1" si="905"/>
        <v>#VALUE!</v>
      </c>
      <c r="BR222" s="87" t="e">
        <f t="shared" ca="1" si="906"/>
        <v>#VALUE!</v>
      </c>
      <c r="BS222" s="87" t="e">
        <f t="shared" ca="1" si="907"/>
        <v>#VALUE!</v>
      </c>
      <c r="BT222" s="87" t="e">
        <f t="shared" ca="1" si="908"/>
        <v>#VALUE!</v>
      </c>
      <c r="BU222" s="87" t="e">
        <f t="shared" ca="1" si="909"/>
        <v>#VALUE!</v>
      </c>
      <c r="BV222" s="87" t="e">
        <f t="shared" ca="1" si="910"/>
        <v>#VALUE!</v>
      </c>
      <c r="BW222" s="87" t="e">
        <f t="shared" ca="1" si="1025"/>
        <v>#VALUE!</v>
      </c>
      <c r="BX222" s="87" t="e">
        <f t="shared" ca="1" si="1025"/>
        <v>#VALUE!</v>
      </c>
      <c r="BY222" s="87" t="e">
        <f t="shared" ca="1" si="1025"/>
        <v>#VALUE!</v>
      </c>
      <c r="BZ222" s="87" t="e">
        <f t="shared" ca="1" si="1025"/>
        <v>#VALUE!</v>
      </c>
      <c r="CA222" s="87" t="e">
        <f t="shared" ca="1" si="1025"/>
        <v>#VALUE!</v>
      </c>
      <c r="CD222" s="87" t="e">
        <f t="array" aca="1" ref="CD222" ca="1">IF(CD221=0,0,MIN(IF(CD$7:CD$109&gt;CD221,CD$7:CD$109,"")))</f>
        <v>#N/A</v>
      </c>
      <c r="CE222" s="87" t="e">
        <f t="array" aca="1" ref="CE222" ca="1">IF(CE221=0,0,MIN(IF(CE$7:CE$109&gt;CE221,CE$7:CE$109,"")))</f>
        <v>#REF!</v>
      </c>
      <c r="CF222" s="87" t="e">
        <f t="array" aca="1" ref="CF222" ca="1">IF(CF221=0,0,MIN(IF(CF$7:CF$109&gt;CF221,CF$7:CF$109,"")))</f>
        <v>#REF!</v>
      </c>
      <c r="CG222" s="87" t="e">
        <f t="array" aca="1" ref="CG222" ca="1">IF(CG221=0,0,MIN(IF(CG$7:CG$109&gt;CG221,CG$7:CG$109,"")))</f>
        <v>#REF!</v>
      </c>
      <c r="CH222" s="87" t="e">
        <f t="array" aca="1" ref="CH222" ca="1">IF(CH221=0,0,MIN(IF(CH$7:CH$109&gt;CH221,CH$7:CH$109,"")))</f>
        <v>#REF!</v>
      </c>
      <c r="CI222" s="87" t="e">
        <f t="array" aca="1" ref="CI222" ca="1">IF(CI221=0,0,MIN(IF(CI$7:CI$109&gt;CI221,CI$7:CI$109,"")))</f>
        <v>#REF!</v>
      </c>
      <c r="CJ222" s="87" t="e">
        <f t="array" aca="1" ref="CJ222" ca="1">IF(CJ221=0,0,MIN(IF(CJ$7:CJ$109&gt;CJ221,CJ$7:CJ$109,"")))</f>
        <v>#REF!</v>
      </c>
      <c r="CK222" s="87" t="e">
        <f t="array" aca="1" ref="CK222" ca="1">IF(CK221=0,0,MIN(IF(CK$7:CK$109&gt;CK221,CK$7:CK$109,"")))</f>
        <v>#REF!</v>
      </c>
      <c r="CL222" s="87" t="e">
        <f t="array" aca="1" ref="CL222" ca="1">IF(CL221=0,0,MIN(IF(CL$7:CL$109&gt;CL221,CL$7:CL$109,"")))</f>
        <v>#REF!</v>
      </c>
      <c r="CM222" s="87" t="e">
        <f t="array" aca="1" ref="CM222" ca="1">IF(CM221=0,0,MIN(IF(CM$7:CM$109&gt;CM221,CM$7:CM$109,"")))</f>
        <v>#REF!</v>
      </c>
      <c r="CN222" s="87" t="e">
        <f t="array" aca="1" ref="CN222" ca="1">IF(CN221=0,0,MIN(IF(CN$7:CN$109&gt;CN221,CN$7:CN$109,"")))</f>
        <v>#REF!</v>
      </c>
      <c r="CO222" s="87" t="e">
        <f t="array" aca="1" ref="CO222" ca="1">IF(CO221=0,0,MIN(IF(CO$7:CO$109&gt;CO221,CO$7:CO$109,"")))</f>
        <v>#REF!</v>
      </c>
      <c r="CP222" s="87" t="e">
        <f t="array" aca="1" ref="CP222" ca="1">IF(CP221=0,0,MIN(IF(CP$7:CP$109&gt;CP221,CP$7:CP$109,"")))</f>
        <v>#REF!</v>
      </c>
      <c r="CQ222" s="87" t="e">
        <f t="array" aca="1" ref="CQ222" ca="1">IF(CQ221=0,0,MIN(IF(CQ$7:CQ$109&gt;CQ221,CQ$7:CQ$109,"")))</f>
        <v>#REF!</v>
      </c>
      <c r="CR222" s="87" t="e">
        <f t="array" aca="1" ref="CR222" ca="1">IF(CR221=0,0,MIN(IF(CR$7:CR$109&gt;CR221,CR$7:CR$109,"")))</f>
        <v>#REF!</v>
      </c>
      <c r="CS222" s="87" t="e">
        <f t="array" aca="1" ref="CS222" ca="1">IF(CS221=0,0,MIN(IF(CS$7:CS$109&gt;CS221,CS$7:CS$109,"")))</f>
        <v>#REF!</v>
      </c>
      <c r="CT222" s="87" t="e">
        <f t="array" aca="1" ref="CT222" ca="1">IF(CT221=0,0,MIN(IF(CT$7:CT$109&gt;CT221,CT$7:CT$109,"")))</f>
        <v>#REF!</v>
      </c>
      <c r="CU222" s="87" t="e">
        <f t="array" aca="1" ref="CU222" ca="1">IF(CU221=0,0,MIN(IF(CU$7:CU$109&gt;CU221,CU$7:CU$109,"")))</f>
        <v>#REF!</v>
      </c>
      <c r="CV222" s="87" t="e">
        <f t="array" aca="1" ref="CV222" ca="1">IF(CV221=0,0,MIN(IF(CV$7:CV$109&gt;CV221,CV$7:CV$109,"")))</f>
        <v>#REF!</v>
      </c>
      <c r="CW222" s="87" t="e">
        <f t="array" aca="1" ref="CW222" ca="1">IF(CW221=0,0,MIN(IF(CW$7:CW$109&gt;CW221,CW$7:CW$109,"")))</f>
        <v>#REF!</v>
      </c>
      <c r="DC222" s="87" t="e">
        <f t="shared" ca="1" si="916"/>
        <v>#VALUE!</v>
      </c>
      <c r="DD222" s="87" t="e">
        <f t="shared" ca="1" si="917"/>
        <v>#VALUE!</v>
      </c>
      <c r="DE222" s="87" t="e">
        <f t="shared" ca="1" si="918"/>
        <v>#VALUE!</v>
      </c>
      <c r="DF222" s="87" t="e">
        <f t="shared" ca="1" si="919"/>
        <v>#VALUE!</v>
      </c>
      <c r="DG222" s="87" t="e">
        <f t="shared" ca="1" si="920"/>
        <v>#VALUE!</v>
      </c>
      <c r="DH222" s="87" t="e">
        <f t="shared" ca="1" si="921"/>
        <v>#VALUE!</v>
      </c>
      <c r="DI222" s="87" t="e">
        <f t="shared" ca="1" si="922"/>
        <v>#VALUE!</v>
      </c>
      <c r="DJ222" s="87" t="e">
        <f t="shared" ca="1" si="923"/>
        <v>#VALUE!</v>
      </c>
      <c r="DK222" s="87" t="e">
        <f t="shared" ca="1" si="924"/>
        <v>#VALUE!</v>
      </c>
      <c r="DL222" s="87" t="e">
        <f t="shared" ca="1" si="925"/>
        <v>#VALUE!</v>
      </c>
      <c r="DM222" s="87" t="e">
        <f t="shared" ca="1" si="926"/>
        <v>#VALUE!</v>
      </c>
      <c r="DN222" s="87" t="e">
        <f t="shared" ca="1" si="927"/>
        <v>#VALUE!</v>
      </c>
      <c r="DO222" s="87" t="e">
        <f t="shared" ca="1" si="928"/>
        <v>#VALUE!</v>
      </c>
      <c r="DP222" s="87" t="e">
        <f t="shared" ca="1" si="929"/>
        <v>#VALUE!</v>
      </c>
      <c r="DQ222" s="87" t="e">
        <f t="shared" ca="1" si="930"/>
        <v>#VALUE!</v>
      </c>
      <c r="DR222" s="87" t="e">
        <f t="shared" ca="1" si="931"/>
        <v>#VALUE!</v>
      </c>
      <c r="DS222" s="87" t="e">
        <f t="shared" ca="1" si="932"/>
        <v>#VALUE!</v>
      </c>
      <c r="DT222" s="87" t="e">
        <f t="shared" ca="1" si="933"/>
        <v>#VALUE!</v>
      </c>
      <c r="DU222" s="87" t="e">
        <f t="shared" ca="1" si="934"/>
        <v>#VALUE!</v>
      </c>
      <c r="DV222" s="87" t="e">
        <f t="shared" ca="1" si="935"/>
        <v>#VALUE!</v>
      </c>
      <c r="DW222" s="87" t="e">
        <f t="shared" ca="1" si="936"/>
        <v>#VALUE!</v>
      </c>
      <c r="DY222" s="87" t="e">
        <f t="shared" ca="1" si="937"/>
        <v>#VALUE!</v>
      </c>
      <c r="DZ222" s="87" t="e">
        <f t="shared" ca="1" si="938"/>
        <v>#VALUE!</v>
      </c>
      <c r="EA222" s="87" t="e">
        <f t="shared" ca="1" si="939"/>
        <v>#VALUE!</v>
      </c>
      <c r="EB222" s="87" t="e">
        <f t="shared" ca="1" si="940"/>
        <v>#VALUE!</v>
      </c>
      <c r="EC222" s="87" t="e">
        <f t="shared" ca="1" si="941"/>
        <v>#VALUE!</v>
      </c>
      <c r="ED222" s="87" t="e">
        <f t="shared" ca="1" si="942"/>
        <v>#VALUE!</v>
      </c>
      <c r="EE222" s="87" t="e">
        <f t="shared" ca="1" si="943"/>
        <v>#VALUE!</v>
      </c>
      <c r="EF222" s="87" t="e">
        <f t="shared" ca="1" si="944"/>
        <v>#VALUE!</v>
      </c>
      <c r="EG222" s="87" t="e">
        <f t="shared" ca="1" si="945"/>
        <v>#VALUE!</v>
      </c>
      <c r="EH222" s="87" t="e">
        <f t="shared" ca="1" si="946"/>
        <v>#VALUE!</v>
      </c>
      <c r="EI222" s="87" t="e">
        <f t="shared" ca="1" si="947"/>
        <v>#VALUE!</v>
      </c>
      <c r="EJ222" s="87" t="e">
        <f t="shared" ca="1" si="948"/>
        <v>#VALUE!</v>
      </c>
      <c r="EK222" s="87" t="e">
        <f t="shared" ca="1" si="949"/>
        <v>#VALUE!</v>
      </c>
      <c r="EL222" s="87" t="e">
        <f t="shared" ca="1" si="950"/>
        <v>#VALUE!</v>
      </c>
      <c r="EM222" s="87" t="e">
        <f t="shared" ca="1" si="951"/>
        <v>#VALUE!</v>
      </c>
      <c r="EN222" s="87" t="e">
        <f t="shared" ca="1" si="952"/>
        <v>#VALUE!</v>
      </c>
      <c r="EO222" s="87" t="e">
        <f t="shared" ca="1" si="953"/>
        <v>#VALUE!</v>
      </c>
      <c r="EP222" s="87" t="e">
        <f t="shared" ca="1" si="954"/>
        <v>#VALUE!</v>
      </c>
      <c r="EQ222" s="87" t="e">
        <f t="shared" ca="1" si="955"/>
        <v>#VALUE!</v>
      </c>
      <c r="ER222" s="87" t="e">
        <f t="shared" ca="1" si="956"/>
        <v>#VALUE!</v>
      </c>
      <c r="ES222" s="87" t="e">
        <f t="shared" ca="1" si="957"/>
        <v>#VALUE!</v>
      </c>
      <c r="EU222" s="87" t="e">
        <f t="shared" ca="1" si="958"/>
        <v>#VALUE!</v>
      </c>
      <c r="EV222" s="87" t="e">
        <f t="shared" ca="1" si="959"/>
        <v>#VALUE!</v>
      </c>
      <c r="EW222" s="87" t="e">
        <f t="shared" ca="1" si="960"/>
        <v>#VALUE!</v>
      </c>
      <c r="EX222" s="87" t="e">
        <f t="shared" ca="1" si="961"/>
        <v>#VALUE!</v>
      </c>
      <c r="EY222" s="87" t="e">
        <f t="shared" ca="1" si="962"/>
        <v>#VALUE!</v>
      </c>
      <c r="EZ222" s="87" t="e">
        <f t="shared" ca="1" si="963"/>
        <v>#VALUE!</v>
      </c>
      <c r="FA222" s="87" t="e">
        <f t="shared" ca="1" si="964"/>
        <v>#VALUE!</v>
      </c>
      <c r="FB222" s="87" t="e">
        <f t="shared" ca="1" si="965"/>
        <v>#VALUE!</v>
      </c>
      <c r="FC222" s="87" t="e">
        <f t="shared" ca="1" si="966"/>
        <v>#VALUE!</v>
      </c>
      <c r="FD222" s="87" t="e">
        <f t="shared" ca="1" si="967"/>
        <v>#VALUE!</v>
      </c>
      <c r="FE222" s="87" t="e">
        <f t="shared" ca="1" si="968"/>
        <v>#VALUE!</v>
      </c>
      <c r="FF222" s="87" t="e">
        <f t="shared" ca="1" si="969"/>
        <v>#VALUE!</v>
      </c>
      <c r="FG222" s="87" t="e">
        <f t="shared" ca="1" si="970"/>
        <v>#VALUE!</v>
      </c>
      <c r="FH222" s="87" t="e">
        <f t="shared" ca="1" si="971"/>
        <v>#VALUE!</v>
      </c>
      <c r="FI222" s="87" t="e">
        <f t="shared" ca="1" si="972"/>
        <v>#VALUE!</v>
      </c>
      <c r="FJ222" s="87" t="e">
        <f t="shared" ca="1" si="973"/>
        <v>#VALUE!</v>
      </c>
      <c r="FK222" s="87" t="e">
        <f t="shared" ca="1" si="974"/>
        <v>#VALUE!</v>
      </c>
      <c r="FL222" s="87" t="e">
        <f t="shared" ca="1" si="975"/>
        <v>#VALUE!</v>
      </c>
      <c r="FM222" s="87" t="e">
        <f t="shared" ca="1" si="976"/>
        <v>#VALUE!</v>
      </c>
      <c r="FN222" s="87" t="e">
        <f t="shared" ca="1" si="977"/>
        <v>#VALUE!</v>
      </c>
      <c r="FO222" s="87" t="e">
        <f t="shared" ca="1" si="978"/>
        <v>#VALUE!</v>
      </c>
    </row>
    <row r="223" spans="1:171" x14ac:dyDescent="0.25">
      <c r="A223" s="87">
        <f t="shared" si="1026"/>
        <v>214</v>
      </c>
      <c r="B223" s="87" t="e">
        <f t="shared" ca="1" si="981"/>
        <v>#N/A</v>
      </c>
      <c r="C223" s="87" t="e">
        <f t="shared" ca="1" si="982"/>
        <v>#REF!</v>
      </c>
      <c r="D223" s="87" t="e">
        <f t="shared" ca="1" si="983"/>
        <v>#REF!</v>
      </c>
      <c r="E223" s="87" t="e">
        <f t="shared" ca="1" si="984"/>
        <v>#REF!</v>
      </c>
      <c r="F223" s="87" t="e">
        <f t="shared" ca="1" si="985"/>
        <v>#REF!</v>
      </c>
      <c r="G223" s="87" t="e">
        <f t="shared" ca="1" si="986"/>
        <v>#REF!</v>
      </c>
      <c r="H223" s="87" t="e">
        <f t="shared" ca="1" si="987"/>
        <v>#REF!</v>
      </c>
      <c r="I223" s="87" t="e">
        <f t="shared" ca="1" si="988"/>
        <v>#REF!</v>
      </c>
      <c r="J223" s="87" t="e">
        <f t="shared" ca="1" si="989"/>
        <v>#REF!</v>
      </c>
      <c r="K223" s="87" t="e">
        <f t="shared" ca="1" si="990"/>
        <v>#REF!</v>
      </c>
      <c r="L223" s="87" t="e">
        <f t="shared" ca="1" si="991"/>
        <v>#REF!</v>
      </c>
      <c r="M223" s="87" t="e">
        <f t="shared" ca="1" si="992"/>
        <v>#REF!</v>
      </c>
      <c r="N223" s="87" t="e">
        <f t="shared" ca="1" si="993"/>
        <v>#REF!</v>
      </c>
      <c r="O223" s="87" t="e">
        <f t="shared" ca="1" si="994"/>
        <v>#REF!</v>
      </c>
      <c r="P223" s="87" t="e">
        <f t="shared" ca="1" si="995"/>
        <v>#REF!</v>
      </c>
      <c r="Q223" s="87" t="e">
        <f t="shared" ca="1" si="1031"/>
        <v>#REF!</v>
      </c>
      <c r="R223" s="87" t="e">
        <f t="shared" ca="1" si="1031"/>
        <v>#REF!</v>
      </c>
      <c r="S223" s="87" t="e">
        <f t="shared" ca="1" si="1031"/>
        <v>#REF!</v>
      </c>
      <c r="T223" s="87" t="e">
        <f t="shared" ca="1" si="1031"/>
        <v>#REF!</v>
      </c>
      <c r="U223" s="87" t="e">
        <f t="shared" ca="1" si="1031"/>
        <v>#REF!</v>
      </c>
      <c r="X223" s="87">
        <f ca="1">Ranking!B219</f>
        <v>0</v>
      </c>
      <c r="Y223" s="87" t="e">
        <f ca="1">IF(AH223=0,0,Ranking!C219)</f>
        <v>#VALUE!</v>
      </c>
      <c r="Z223" s="91">
        <f ca="1">Ranking!G219</f>
        <v>0</v>
      </c>
      <c r="AA223" s="87" t="e">
        <f ca="1">MCA!ES222</f>
        <v>#REF!</v>
      </c>
      <c r="AB223" s="87">
        <f ca="1">MCA!ET222</f>
        <v>0</v>
      </c>
      <c r="AC223" s="87">
        <f ca="1">MCA!EU222</f>
        <v>0</v>
      </c>
      <c r="AD223" s="87" t="e">
        <f ca="1">INDEX('MCA-INPUT'!$C$22:$C$25,MATCH(AC223,$W$376:$W$379,0),1)</f>
        <v>#N/A</v>
      </c>
      <c r="AE223" s="87" t="e">
        <f t="shared" ca="1" si="889"/>
        <v>#VALUE!</v>
      </c>
      <c r="AF223" s="87">
        <f ca="1">MATCH(AB223,$AB$7:AB223,0)</f>
        <v>1</v>
      </c>
      <c r="AG223" s="87" t="str">
        <f t="shared" ca="1" si="890"/>
        <v>00</v>
      </c>
      <c r="AH223" s="87" t="e">
        <f t="shared" ca="1" si="891"/>
        <v>#VALUE!</v>
      </c>
      <c r="AI223" s="87" t="e">
        <f t="shared" ca="1" si="912"/>
        <v>#VALUE!</v>
      </c>
      <c r="AK223" s="87" t="e">
        <f t="shared" ca="1" si="892"/>
        <v>#VALUE!</v>
      </c>
      <c r="AL223" s="87" t="e">
        <f t="shared" ca="1" si="913"/>
        <v>#VALUE!</v>
      </c>
      <c r="AM223" s="87" t="e">
        <f t="shared" ca="1" si="893"/>
        <v>#VALUE!</v>
      </c>
      <c r="AN223" s="87" t="e">
        <f t="shared" ref="AN223:BA223" ca="1" si="1042">IF(AM223&gt;0,2,IF($AL223&lt;=AN$5,1,0))</f>
        <v>#VALUE!</v>
      </c>
      <c r="AO223" s="87" t="e">
        <f t="shared" ca="1" si="1042"/>
        <v>#VALUE!</v>
      </c>
      <c r="AP223" s="87" t="e">
        <f t="shared" ca="1" si="1042"/>
        <v>#VALUE!</v>
      </c>
      <c r="AQ223" s="87" t="e">
        <f t="shared" ca="1" si="1042"/>
        <v>#VALUE!</v>
      </c>
      <c r="AR223" s="87" t="e">
        <f t="shared" ca="1" si="1042"/>
        <v>#VALUE!</v>
      </c>
      <c r="AS223" s="87" t="e">
        <f t="shared" ca="1" si="1042"/>
        <v>#VALUE!</v>
      </c>
      <c r="AT223" s="87" t="e">
        <f t="shared" ca="1" si="1042"/>
        <v>#VALUE!</v>
      </c>
      <c r="AU223" s="87" t="e">
        <f t="shared" ca="1" si="1042"/>
        <v>#VALUE!</v>
      </c>
      <c r="AV223" s="87" t="e">
        <f t="shared" ca="1" si="1042"/>
        <v>#VALUE!</v>
      </c>
      <c r="AW223" s="87" t="e">
        <f t="shared" ca="1" si="1042"/>
        <v>#VALUE!</v>
      </c>
      <c r="AX223" s="87" t="e">
        <f t="shared" ca="1" si="1042"/>
        <v>#VALUE!</v>
      </c>
      <c r="AY223" s="87" t="e">
        <f t="shared" ca="1" si="1042"/>
        <v>#VALUE!</v>
      </c>
      <c r="AZ223" s="87" t="e">
        <f t="shared" ca="1" si="1042"/>
        <v>#VALUE!</v>
      </c>
      <c r="BA223" s="87" t="e">
        <f t="shared" ca="1" si="1042"/>
        <v>#VALUE!</v>
      </c>
      <c r="BB223" s="87" t="e">
        <f t="shared" ref="BB223:BF223" ca="1" si="1043">IF(BA223&gt;0,2,IF($AL223&lt;=BB$5,1,0))</f>
        <v>#VALUE!</v>
      </c>
      <c r="BC223" s="87" t="e">
        <f t="shared" ca="1" si="1043"/>
        <v>#VALUE!</v>
      </c>
      <c r="BD223" s="87" t="e">
        <f t="shared" ca="1" si="1043"/>
        <v>#VALUE!</v>
      </c>
      <c r="BE223" s="87" t="e">
        <f t="shared" ca="1" si="1043"/>
        <v>#VALUE!</v>
      </c>
      <c r="BF223" s="87" t="e">
        <f t="shared" ca="1" si="1043"/>
        <v>#VALUE!</v>
      </c>
      <c r="BH223" s="87" t="e">
        <f t="shared" ca="1" si="896"/>
        <v>#VALUE!</v>
      </c>
      <c r="BI223" s="87" t="e">
        <f t="shared" ca="1" si="897"/>
        <v>#VALUE!</v>
      </c>
      <c r="BJ223" s="87" t="e">
        <f t="shared" ca="1" si="898"/>
        <v>#VALUE!</v>
      </c>
      <c r="BK223" s="87" t="e">
        <f t="shared" ca="1" si="899"/>
        <v>#VALUE!</v>
      </c>
      <c r="BL223" s="87" t="e">
        <f t="shared" ca="1" si="900"/>
        <v>#VALUE!</v>
      </c>
      <c r="BM223" s="87" t="e">
        <f t="shared" ca="1" si="901"/>
        <v>#VALUE!</v>
      </c>
      <c r="BN223" s="87" t="e">
        <f t="shared" ca="1" si="902"/>
        <v>#VALUE!</v>
      </c>
      <c r="BO223" s="87" t="e">
        <f t="shared" ca="1" si="903"/>
        <v>#VALUE!</v>
      </c>
      <c r="BP223" s="87" t="e">
        <f t="shared" ca="1" si="904"/>
        <v>#VALUE!</v>
      </c>
      <c r="BQ223" s="87" t="e">
        <f t="shared" ca="1" si="905"/>
        <v>#VALUE!</v>
      </c>
      <c r="BR223" s="87" t="e">
        <f t="shared" ca="1" si="906"/>
        <v>#VALUE!</v>
      </c>
      <c r="BS223" s="87" t="e">
        <f t="shared" ca="1" si="907"/>
        <v>#VALUE!</v>
      </c>
      <c r="BT223" s="87" t="e">
        <f t="shared" ca="1" si="908"/>
        <v>#VALUE!</v>
      </c>
      <c r="BU223" s="87" t="e">
        <f t="shared" ca="1" si="909"/>
        <v>#VALUE!</v>
      </c>
      <c r="BV223" s="87" t="e">
        <f t="shared" ca="1" si="910"/>
        <v>#VALUE!</v>
      </c>
      <c r="BW223" s="87" t="e">
        <f t="shared" ca="1" si="1025"/>
        <v>#VALUE!</v>
      </c>
      <c r="BX223" s="87" t="e">
        <f t="shared" ca="1" si="1025"/>
        <v>#VALUE!</v>
      </c>
      <c r="BY223" s="87" t="e">
        <f t="shared" ca="1" si="1025"/>
        <v>#VALUE!</v>
      </c>
      <c r="BZ223" s="87" t="e">
        <f t="shared" ca="1" si="1025"/>
        <v>#VALUE!</v>
      </c>
      <c r="CA223" s="87" t="e">
        <f t="shared" ca="1" si="1025"/>
        <v>#VALUE!</v>
      </c>
      <c r="CD223" s="87" t="e">
        <f t="array" aca="1" ref="CD223" ca="1">IF(CD222=0,0,MIN(IF(CD$7:CD$109&gt;CD222,CD$7:CD$109,"")))</f>
        <v>#N/A</v>
      </c>
      <c r="CE223" s="87" t="e">
        <f t="array" aca="1" ref="CE223" ca="1">IF(CE222=0,0,MIN(IF(CE$7:CE$109&gt;CE222,CE$7:CE$109,"")))</f>
        <v>#REF!</v>
      </c>
      <c r="CF223" s="87" t="e">
        <f t="array" aca="1" ref="CF223" ca="1">IF(CF222=0,0,MIN(IF(CF$7:CF$109&gt;CF222,CF$7:CF$109,"")))</f>
        <v>#REF!</v>
      </c>
      <c r="CG223" s="87" t="e">
        <f t="array" aca="1" ref="CG223" ca="1">IF(CG222=0,0,MIN(IF(CG$7:CG$109&gt;CG222,CG$7:CG$109,"")))</f>
        <v>#REF!</v>
      </c>
      <c r="CH223" s="87" t="e">
        <f t="array" aca="1" ref="CH223" ca="1">IF(CH222=0,0,MIN(IF(CH$7:CH$109&gt;CH222,CH$7:CH$109,"")))</f>
        <v>#REF!</v>
      </c>
      <c r="CI223" s="87" t="e">
        <f t="array" aca="1" ref="CI223" ca="1">IF(CI222=0,0,MIN(IF(CI$7:CI$109&gt;CI222,CI$7:CI$109,"")))</f>
        <v>#REF!</v>
      </c>
      <c r="CJ223" s="87" t="e">
        <f t="array" aca="1" ref="CJ223" ca="1">IF(CJ222=0,0,MIN(IF(CJ$7:CJ$109&gt;CJ222,CJ$7:CJ$109,"")))</f>
        <v>#REF!</v>
      </c>
      <c r="CK223" s="87" t="e">
        <f t="array" aca="1" ref="CK223" ca="1">IF(CK222=0,0,MIN(IF(CK$7:CK$109&gt;CK222,CK$7:CK$109,"")))</f>
        <v>#REF!</v>
      </c>
      <c r="CL223" s="87" t="e">
        <f t="array" aca="1" ref="CL223" ca="1">IF(CL222=0,0,MIN(IF(CL$7:CL$109&gt;CL222,CL$7:CL$109,"")))</f>
        <v>#REF!</v>
      </c>
      <c r="CM223" s="87" t="e">
        <f t="array" aca="1" ref="CM223" ca="1">IF(CM222=0,0,MIN(IF(CM$7:CM$109&gt;CM222,CM$7:CM$109,"")))</f>
        <v>#REF!</v>
      </c>
      <c r="CN223" s="87" t="e">
        <f t="array" aca="1" ref="CN223" ca="1">IF(CN222=0,0,MIN(IF(CN$7:CN$109&gt;CN222,CN$7:CN$109,"")))</f>
        <v>#REF!</v>
      </c>
      <c r="CO223" s="87" t="e">
        <f t="array" aca="1" ref="CO223" ca="1">IF(CO222=0,0,MIN(IF(CO$7:CO$109&gt;CO222,CO$7:CO$109,"")))</f>
        <v>#REF!</v>
      </c>
      <c r="CP223" s="87" t="e">
        <f t="array" aca="1" ref="CP223" ca="1">IF(CP222=0,0,MIN(IF(CP$7:CP$109&gt;CP222,CP$7:CP$109,"")))</f>
        <v>#REF!</v>
      </c>
      <c r="CQ223" s="87" t="e">
        <f t="array" aca="1" ref="CQ223" ca="1">IF(CQ222=0,0,MIN(IF(CQ$7:CQ$109&gt;CQ222,CQ$7:CQ$109,"")))</f>
        <v>#REF!</v>
      </c>
      <c r="CR223" s="87" t="e">
        <f t="array" aca="1" ref="CR223" ca="1">IF(CR222=0,0,MIN(IF(CR$7:CR$109&gt;CR222,CR$7:CR$109,"")))</f>
        <v>#REF!</v>
      </c>
      <c r="CS223" s="87" t="e">
        <f t="array" aca="1" ref="CS223" ca="1">IF(CS222=0,0,MIN(IF(CS$7:CS$109&gt;CS222,CS$7:CS$109,"")))</f>
        <v>#REF!</v>
      </c>
      <c r="CT223" s="87" t="e">
        <f t="array" aca="1" ref="CT223" ca="1">IF(CT222=0,0,MIN(IF(CT$7:CT$109&gt;CT222,CT$7:CT$109,"")))</f>
        <v>#REF!</v>
      </c>
      <c r="CU223" s="87" t="e">
        <f t="array" aca="1" ref="CU223" ca="1">IF(CU222=0,0,MIN(IF(CU$7:CU$109&gt;CU222,CU$7:CU$109,"")))</f>
        <v>#REF!</v>
      </c>
      <c r="CV223" s="87" t="e">
        <f t="array" aca="1" ref="CV223" ca="1">IF(CV222=0,0,MIN(IF(CV$7:CV$109&gt;CV222,CV$7:CV$109,"")))</f>
        <v>#REF!</v>
      </c>
      <c r="CW223" s="87" t="e">
        <f t="array" aca="1" ref="CW223" ca="1">IF(CW222=0,0,MIN(IF(CW$7:CW$109&gt;CW222,CW$7:CW$109,"")))</f>
        <v>#REF!</v>
      </c>
      <c r="DC223" s="87" t="e">
        <f t="shared" ca="1" si="916"/>
        <v>#VALUE!</v>
      </c>
      <c r="DD223" s="87" t="e">
        <f t="shared" ca="1" si="917"/>
        <v>#VALUE!</v>
      </c>
      <c r="DE223" s="87" t="e">
        <f t="shared" ca="1" si="918"/>
        <v>#VALUE!</v>
      </c>
      <c r="DF223" s="87" t="e">
        <f t="shared" ca="1" si="919"/>
        <v>#VALUE!</v>
      </c>
      <c r="DG223" s="87" t="e">
        <f t="shared" ca="1" si="920"/>
        <v>#VALUE!</v>
      </c>
      <c r="DH223" s="87" t="e">
        <f t="shared" ca="1" si="921"/>
        <v>#VALUE!</v>
      </c>
      <c r="DI223" s="87" t="e">
        <f t="shared" ca="1" si="922"/>
        <v>#VALUE!</v>
      </c>
      <c r="DJ223" s="87" t="e">
        <f t="shared" ca="1" si="923"/>
        <v>#VALUE!</v>
      </c>
      <c r="DK223" s="87" t="e">
        <f t="shared" ca="1" si="924"/>
        <v>#VALUE!</v>
      </c>
      <c r="DL223" s="87" t="e">
        <f t="shared" ca="1" si="925"/>
        <v>#VALUE!</v>
      </c>
      <c r="DM223" s="87" t="e">
        <f t="shared" ca="1" si="926"/>
        <v>#VALUE!</v>
      </c>
      <c r="DN223" s="87" t="e">
        <f t="shared" ca="1" si="927"/>
        <v>#VALUE!</v>
      </c>
      <c r="DO223" s="87" t="e">
        <f t="shared" ca="1" si="928"/>
        <v>#VALUE!</v>
      </c>
      <c r="DP223" s="87" t="e">
        <f t="shared" ca="1" si="929"/>
        <v>#VALUE!</v>
      </c>
      <c r="DQ223" s="87" t="e">
        <f t="shared" ca="1" si="930"/>
        <v>#VALUE!</v>
      </c>
      <c r="DR223" s="87" t="e">
        <f t="shared" ca="1" si="931"/>
        <v>#VALUE!</v>
      </c>
      <c r="DS223" s="87" t="e">
        <f t="shared" ca="1" si="932"/>
        <v>#VALUE!</v>
      </c>
      <c r="DT223" s="87" t="e">
        <f t="shared" ca="1" si="933"/>
        <v>#VALUE!</v>
      </c>
      <c r="DU223" s="87" t="e">
        <f t="shared" ca="1" si="934"/>
        <v>#VALUE!</v>
      </c>
      <c r="DV223" s="87" t="e">
        <f t="shared" ca="1" si="935"/>
        <v>#VALUE!</v>
      </c>
      <c r="DW223" s="87" t="e">
        <f t="shared" ca="1" si="936"/>
        <v>#VALUE!</v>
      </c>
      <c r="DY223" s="87" t="e">
        <f t="shared" ca="1" si="937"/>
        <v>#VALUE!</v>
      </c>
      <c r="DZ223" s="87" t="e">
        <f t="shared" ca="1" si="938"/>
        <v>#VALUE!</v>
      </c>
      <c r="EA223" s="87" t="e">
        <f t="shared" ca="1" si="939"/>
        <v>#VALUE!</v>
      </c>
      <c r="EB223" s="87" t="e">
        <f t="shared" ca="1" si="940"/>
        <v>#VALUE!</v>
      </c>
      <c r="EC223" s="87" t="e">
        <f t="shared" ca="1" si="941"/>
        <v>#VALUE!</v>
      </c>
      <c r="ED223" s="87" t="e">
        <f t="shared" ca="1" si="942"/>
        <v>#VALUE!</v>
      </c>
      <c r="EE223" s="87" t="e">
        <f t="shared" ca="1" si="943"/>
        <v>#VALUE!</v>
      </c>
      <c r="EF223" s="87" t="e">
        <f t="shared" ca="1" si="944"/>
        <v>#VALUE!</v>
      </c>
      <c r="EG223" s="87" t="e">
        <f t="shared" ca="1" si="945"/>
        <v>#VALUE!</v>
      </c>
      <c r="EH223" s="87" t="e">
        <f t="shared" ca="1" si="946"/>
        <v>#VALUE!</v>
      </c>
      <c r="EI223" s="87" t="e">
        <f t="shared" ca="1" si="947"/>
        <v>#VALUE!</v>
      </c>
      <c r="EJ223" s="87" t="e">
        <f t="shared" ca="1" si="948"/>
        <v>#VALUE!</v>
      </c>
      <c r="EK223" s="87" t="e">
        <f t="shared" ca="1" si="949"/>
        <v>#VALUE!</v>
      </c>
      <c r="EL223" s="87" t="e">
        <f t="shared" ca="1" si="950"/>
        <v>#VALUE!</v>
      </c>
      <c r="EM223" s="87" t="e">
        <f t="shared" ca="1" si="951"/>
        <v>#VALUE!</v>
      </c>
      <c r="EN223" s="87" t="e">
        <f t="shared" ca="1" si="952"/>
        <v>#VALUE!</v>
      </c>
      <c r="EO223" s="87" t="e">
        <f t="shared" ca="1" si="953"/>
        <v>#VALUE!</v>
      </c>
      <c r="EP223" s="87" t="e">
        <f t="shared" ca="1" si="954"/>
        <v>#VALUE!</v>
      </c>
      <c r="EQ223" s="87" t="e">
        <f t="shared" ca="1" si="955"/>
        <v>#VALUE!</v>
      </c>
      <c r="ER223" s="87" t="e">
        <f t="shared" ca="1" si="956"/>
        <v>#VALUE!</v>
      </c>
      <c r="ES223" s="87" t="e">
        <f t="shared" ca="1" si="957"/>
        <v>#VALUE!</v>
      </c>
      <c r="EU223" s="87" t="e">
        <f t="shared" ca="1" si="958"/>
        <v>#VALUE!</v>
      </c>
      <c r="EV223" s="87" t="e">
        <f t="shared" ca="1" si="959"/>
        <v>#VALUE!</v>
      </c>
      <c r="EW223" s="87" t="e">
        <f t="shared" ca="1" si="960"/>
        <v>#VALUE!</v>
      </c>
      <c r="EX223" s="87" t="e">
        <f t="shared" ca="1" si="961"/>
        <v>#VALUE!</v>
      </c>
      <c r="EY223" s="87" t="e">
        <f t="shared" ca="1" si="962"/>
        <v>#VALUE!</v>
      </c>
      <c r="EZ223" s="87" t="e">
        <f t="shared" ca="1" si="963"/>
        <v>#VALUE!</v>
      </c>
      <c r="FA223" s="87" t="e">
        <f t="shared" ca="1" si="964"/>
        <v>#VALUE!</v>
      </c>
      <c r="FB223" s="87" t="e">
        <f t="shared" ca="1" si="965"/>
        <v>#VALUE!</v>
      </c>
      <c r="FC223" s="87" t="e">
        <f t="shared" ca="1" si="966"/>
        <v>#VALUE!</v>
      </c>
      <c r="FD223" s="87" t="e">
        <f t="shared" ca="1" si="967"/>
        <v>#VALUE!</v>
      </c>
      <c r="FE223" s="87" t="e">
        <f t="shared" ca="1" si="968"/>
        <v>#VALUE!</v>
      </c>
      <c r="FF223" s="87" t="e">
        <f t="shared" ca="1" si="969"/>
        <v>#VALUE!</v>
      </c>
      <c r="FG223" s="87" t="e">
        <f t="shared" ca="1" si="970"/>
        <v>#VALUE!</v>
      </c>
      <c r="FH223" s="87" t="e">
        <f t="shared" ca="1" si="971"/>
        <v>#VALUE!</v>
      </c>
      <c r="FI223" s="87" t="e">
        <f t="shared" ca="1" si="972"/>
        <v>#VALUE!</v>
      </c>
      <c r="FJ223" s="87" t="e">
        <f t="shared" ca="1" si="973"/>
        <v>#VALUE!</v>
      </c>
      <c r="FK223" s="87" t="e">
        <f t="shared" ca="1" si="974"/>
        <v>#VALUE!</v>
      </c>
      <c r="FL223" s="87" t="e">
        <f t="shared" ca="1" si="975"/>
        <v>#VALUE!</v>
      </c>
      <c r="FM223" s="87" t="e">
        <f t="shared" ca="1" si="976"/>
        <v>#VALUE!</v>
      </c>
      <c r="FN223" s="87" t="e">
        <f t="shared" ca="1" si="977"/>
        <v>#VALUE!</v>
      </c>
      <c r="FO223" s="87" t="e">
        <f t="shared" ca="1" si="978"/>
        <v>#VALUE!</v>
      </c>
    </row>
    <row r="224" spans="1:171" x14ac:dyDescent="0.25">
      <c r="A224" s="87">
        <f t="shared" si="1026"/>
        <v>215</v>
      </c>
      <c r="B224" s="87" t="e">
        <f t="shared" ca="1" si="981"/>
        <v>#N/A</v>
      </c>
      <c r="C224" s="87" t="e">
        <f t="shared" ca="1" si="982"/>
        <v>#REF!</v>
      </c>
      <c r="D224" s="87" t="e">
        <f t="shared" ca="1" si="983"/>
        <v>#REF!</v>
      </c>
      <c r="E224" s="87" t="e">
        <f t="shared" ca="1" si="984"/>
        <v>#REF!</v>
      </c>
      <c r="F224" s="87" t="e">
        <f t="shared" ca="1" si="985"/>
        <v>#REF!</v>
      </c>
      <c r="G224" s="87" t="e">
        <f t="shared" ca="1" si="986"/>
        <v>#REF!</v>
      </c>
      <c r="H224" s="87" t="e">
        <f t="shared" ca="1" si="987"/>
        <v>#REF!</v>
      </c>
      <c r="I224" s="87" t="e">
        <f t="shared" ca="1" si="988"/>
        <v>#REF!</v>
      </c>
      <c r="J224" s="87" t="e">
        <f t="shared" ca="1" si="989"/>
        <v>#REF!</v>
      </c>
      <c r="K224" s="87" t="e">
        <f t="shared" ca="1" si="990"/>
        <v>#REF!</v>
      </c>
      <c r="L224" s="87" t="e">
        <f t="shared" ca="1" si="991"/>
        <v>#REF!</v>
      </c>
      <c r="M224" s="87" t="e">
        <f t="shared" ca="1" si="992"/>
        <v>#REF!</v>
      </c>
      <c r="N224" s="87" t="e">
        <f t="shared" ca="1" si="993"/>
        <v>#REF!</v>
      </c>
      <c r="O224" s="87" t="e">
        <f t="shared" ca="1" si="994"/>
        <v>#REF!</v>
      </c>
      <c r="P224" s="87" t="e">
        <f t="shared" ca="1" si="995"/>
        <v>#REF!</v>
      </c>
      <c r="Q224" s="87" t="e">
        <f t="shared" ca="1" si="1031"/>
        <v>#REF!</v>
      </c>
      <c r="R224" s="87" t="e">
        <f t="shared" ca="1" si="1031"/>
        <v>#REF!</v>
      </c>
      <c r="S224" s="87" t="e">
        <f t="shared" ca="1" si="1031"/>
        <v>#REF!</v>
      </c>
      <c r="T224" s="87" t="e">
        <f t="shared" ca="1" si="1031"/>
        <v>#REF!</v>
      </c>
      <c r="U224" s="87" t="e">
        <f t="shared" ca="1" si="1031"/>
        <v>#REF!</v>
      </c>
      <c r="X224" s="87">
        <f ca="1">Ranking!B220</f>
        <v>0</v>
      </c>
      <c r="Y224" s="87" t="e">
        <f ca="1">IF(AH224=0,0,Ranking!C220)</f>
        <v>#VALUE!</v>
      </c>
      <c r="Z224" s="91">
        <f ca="1">Ranking!G220</f>
        <v>0</v>
      </c>
      <c r="AA224" s="87" t="e">
        <f ca="1">MCA!ES223</f>
        <v>#REF!</v>
      </c>
      <c r="AB224" s="87">
        <f ca="1">MCA!ET223</f>
        <v>0</v>
      </c>
      <c r="AC224" s="87">
        <f ca="1">MCA!EU223</f>
        <v>0</v>
      </c>
      <c r="AD224" s="87" t="e">
        <f ca="1">INDEX('MCA-INPUT'!$C$22:$C$25,MATCH(AC224,$W$376:$W$379,0),1)</f>
        <v>#N/A</v>
      </c>
      <c r="AE224" s="87" t="e">
        <f t="shared" ca="1" si="889"/>
        <v>#VALUE!</v>
      </c>
      <c r="AF224" s="87">
        <f ca="1">MATCH(AB224,$AB$7:AB224,0)</f>
        <v>1</v>
      </c>
      <c r="AG224" s="87" t="str">
        <f t="shared" ca="1" si="890"/>
        <v>00</v>
      </c>
      <c r="AH224" s="87" t="e">
        <f t="shared" ca="1" si="891"/>
        <v>#VALUE!</v>
      </c>
      <c r="AI224" s="87" t="e">
        <f t="shared" ca="1" si="912"/>
        <v>#VALUE!</v>
      </c>
      <c r="AK224" s="87" t="e">
        <f t="shared" ca="1" si="892"/>
        <v>#VALUE!</v>
      </c>
      <c r="AL224" s="87" t="e">
        <f t="shared" ca="1" si="913"/>
        <v>#VALUE!</v>
      </c>
      <c r="AM224" s="87" t="e">
        <f t="shared" ca="1" si="893"/>
        <v>#VALUE!</v>
      </c>
      <c r="AN224" s="87" t="e">
        <f t="shared" ref="AN224:BA224" ca="1" si="1044">IF(AM224&gt;0,2,IF($AL224&lt;=AN$5,1,0))</f>
        <v>#VALUE!</v>
      </c>
      <c r="AO224" s="87" t="e">
        <f t="shared" ca="1" si="1044"/>
        <v>#VALUE!</v>
      </c>
      <c r="AP224" s="87" t="e">
        <f t="shared" ca="1" si="1044"/>
        <v>#VALUE!</v>
      </c>
      <c r="AQ224" s="87" t="e">
        <f t="shared" ca="1" si="1044"/>
        <v>#VALUE!</v>
      </c>
      <c r="AR224" s="87" t="e">
        <f t="shared" ca="1" si="1044"/>
        <v>#VALUE!</v>
      </c>
      <c r="AS224" s="87" t="e">
        <f t="shared" ca="1" si="1044"/>
        <v>#VALUE!</v>
      </c>
      <c r="AT224" s="87" t="e">
        <f t="shared" ca="1" si="1044"/>
        <v>#VALUE!</v>
      </c>
      <c r="AU224" s="87" t="e">
        <f t="shared" ca="1" si="1044"/>
        <v>#VALUE!</v>
      </c>
      <c r="AV224" s="87" t="e">
        <f t="shared" ca="1" si="1044"/>
        <v>#VALUE!</v>
      </c>
      <c r="AW224" s="87" t="e">
        <f t="shared" ca="1" si="1044"/>
        <v>#VALUE!</v>
      </c>
      <c r="AX224" s="87" t="e">
        <f t="shared" ca="1" si="1044"/>
        <v>#VALUE!</v>
      </c>
      <c r="AY224" s="87" t="e">
        <f t="shared" ca="1" si="1044"/>
        <v>#VALUE!</v>
      </c>
      <c r="AZ224" s="87" t="e">
        <f t="shared" ca="1" si="1044"/>
        <v>#VALUE!</v>
      </c>
      <c r="BA224" s="87" t="e">
        <f t="shared" ca="1" si="1044"/>
        <v>#VALUE!</v>
      </c>
      <c r="BB224" s="87" t="e">
        <f t="shared" ref="BB224:BF224" ca="1" si="1045">IF(BA224&gt;0,2,IF($AL224&lt;=BB$5,1,0))</f>
        <v>#VALUE!</v>
      </c>
      <c r="BC224" s="87" t="e">
        <f t="shared" ca="1" si="1045"/>
        <v>#VALUE!</v>
      </c>
      <c r="BD224" s="87" t="e">
        <f t="shared" ca="1" si="1045"/>
        <v>#VALUE!</v>
      </c>
      <c r="BE224" s="87" t="e">
        <f t="shared" ca="1" si="1045"/>
        <v>#VALUE!</v>
      </c>
      <c r="BF224" s="87" t="e">
        <f t="shared" ca="1" si="1045"/>
        <v>#VALUE!</v>
      </c>
      <c r="BH224" s="87" t="e">
        <f t="shared" ca="1" si="896"/>
        <v>#VALUE!</v>
      </c>
      <c r="BI224" s="87" t="e">
        <f t="shared" ca="1" si="897"/>
        <v>#VALUE!</v>
      </c>
      <c r="BJ224" s="87" t="e">
        <f t="shared" ca="1" si="898"/>
        <v>#VALUE!</v>
      </c>
      <c r="BK224" s="87" t="e">
        <f t="shared" ca="1" si="899"/>
        <v>#VALUE!</v>
      </c>
      <c r="BL224" s="87" t="e">
        <f t="shared" ca="1" si="900"/>
        <v>#VALUE!</v>
      </c>
      <c r="BM224" s="87" t="e">
        <f t="shared" ca="1" si="901"/>
        <v>#VALUE!</v>
      </c>
      <c r="BN224" s="87" t="e">
        <f t="shared" ca="1" si="902"/>
        <v>#VALUE!</v>
      </c>
      <c r="BO224" s="87" t="e">
        <f t="shared" ca="1" si="903"/>
        <v>#VALUE!</v>
      </c>
      <c r="BP224" s="87" t="e">
        <f t="shared" ca="1" si="904"/>
        <v>#VALUE!</v>
      </c>
      <c r="BQ224" s="87" t="e">
        <f t="shared" ca="1" si="905"/>
        <v>#VALUE!</v>
      </c>
      <c r="BR224" s="87" t="e">
        <f t="shared" ca="1" si="906"/>
        <v>#VALUE!</v>
      </c>
      <c r="BS224" s="87" t="e">
        <f t="shared" ca="1" si="907"/>
        <v>#VALUE!</v>
      </c>
      <c r="BT224" s="87" t="e">
        <f t="shared" ca="1" si="908"/>
        <v>#VALUE!</v>
      </c>
      <c r="BU224" s="87" t="e">
        <f t="shared" ca="1" si="909"/>
        <v>#VALUE!</v>
      </c>
      <c r="BV224" s="87" t="e">
        <f t="shared" ca="1" si="910"/>
        <v>#VALUE!</v>
      </c>
      <c r="BW224" s="87" t="e">
        <f t="shared" ca="1" si="1025"/>
        <v>#VALUE!</v>
      </c>
      <c r="BX224" s="87" t="e">
        <f t="shared" ca="1" si="1025"/>
        <v>#VALUE!</v>
      </c>
      <c r="BY224" s="87" t="e">
        <f t="shared" ca="1" si="1025"/>
        <v>#VALUE!</v>
      </c>
      <c r="BZ224" s="87" t="e">
        <f t="shared" ca="1" si="1025"/>
        <v>#VALUE!</v>
      </c>
      <c r="CA224" s="87" t="e">
        <f t="shared" ca="1" si="1025"/>
        <v>#VALUE!</v>
      </c>
      <c r="DC224" s="87" t="e">
        <f t="shared" ca="1" si="916"/>
        <v>#VALUE!</v>
      </c>
      <c r="DD224" s="87" t="e">
        <f t="shared" ca="1" si="917"/>
        <v>#VALUE!</v>
      </c>
      <c r="DE224" s="87" t="e">
        <f t="shared" ca="1" si="918"/>
        <v>#VALUE!</v>
      </c>
      <c r="DF224" s="87" t="e">
        <f t="shared" ca="1" si="919"/>
        <v>#VALUE!</v>
      </c>
      <c r="DG224" s="87" t="e">
        <f t="shared" ca="1" si="920"/>
        <v>#VALUE!</v>
      </c>
      <c r="DH224" s="87" t="e">
        <f t="shared" ca="1" si="921"/>
        <v>#VALUE!</v>
      </c>
      <c r="DI224" s="87" t="e">
        <f t="shared" ca="1" si="922"/>
        <v>#VALUE!</v>
      </c>
      <c r="DJ224" s="87" t="e">
        <f t="shared" ca="1" si="923"/>
        <v>#VALUE!</v>
      </c>
      <c r="DK224" s="87" t="e">
        <f t="shared" ca="1" si="924"/>
        <v>#VALUE!</v>
      </c>
      <c r="DL224" s="87" t="e">
        <f t="shared" ca="1" si="925"/>
        <v>#VALUE!</v>
      </c>
      <c r="DM224" s="87" t="e">
        <f t="shared" ca="1" si="926"/>
        <v>#VALUE!</v>
      </c>
      <c r="DN224" s="87" t="e">
        <f t="shared" ca="1" si="927"/>
        <v>#VALUE!</v>
      </c>
      <c r="DO224" s="87" t="e">
        <f t="shared" ca="1" si="928"/>
        <v>#VALUE!</v>
      </c>
      <c r="DP224" s="87" t="e">
        <f t="shared" ca="1" si="929"/>
        <v>#VALUE!</v>
      </c>
      <c r="DQ224" s="87" t="e">
        <f t="shared" ca="1" si="930"/>
        <v>#VALUE!</v>
      </c>
      <c r="DR224" s="87" t="e">
        <f t="shared" ca="1" si="931"/>
        <v>#VALUE!</v>
      </c>
      <c r="DS224" s="87" t="e">
        <f t="shared" ca="1" si="932"/>
        <v>#VALUE!</v>
      </c>
      <c r="DT224" s="87" t="e">
        <f t="shared" ca="1" si="933"/>
        <v>#VALUE!</v>
      </c>
      <c r="DU224" s="87" t="e">
        <f t="shared" ca="1" si="934"/>
        <v>#VALUE!</v>
      </c>
      <c r="DV224" s="87" t="e">
        <f t="shared" ca="1" si="935"/>
        <v>#VALUE!</v>
      </c>
      <c r="DW224" s="87" t="e">
        <f t="shared" ca="1" si="936"/>
        <v>#VALUE!</v>
      </c>
      <c r="DY224" s="87" t="e">
        <f t="shared" ca="1" si="937"/>
        <v>#VALUE!</v>
      </c>
      <c r="DZ224" s="87" t="e">
        <f t="shared" ca="1" si="938"/>
        <v>#VALUE!</v>
      </c>
      <c r="EA224" s="87" t="e">
        <f t="shared" ca="1" si="939"/>
        <v>#VALUE!</v>
      </c>
      <c r="EB224" s="87" t="e">
        <f t="shared" ca="1" si="940"/>
        <v>#VALUE!</v>
      </c>
      <c r="EC224" s="87" t="e">
        <f t="shared" ca="1" si="941"/>
        <v>#VALUE!</v>
      </c>
      <c r="ED224" s="87" t="e">
        <f t="shared" ca="1" si="942"/>
        <v>#VALUE!</v>
      </c>
      <c r="EE224" s="87" t="e">
        <f t="shared" ca="1" si="943"/>
        <v>#VALUE!</v>
      </c>
      <c r="EF224" s="87" t="e">
        <f t="shared" ca="1" si="944"/>
        <v>#VALUE!</v>
      </c>
      <c r="EG224" s="87" t="e">
        <f t="shared" ca="1" si="945"/>
        <v>#VALUE!</v>
      </c>
      <c r="EH224" s="87" t="e">
        <f t="shared" ca="1" si="946"/>
        <v>#VALUE!</v>
      </c>
      <c r="EI224" s="87" t="e">
        <f t="shared" ca="1" si="947"/>
        <v>#VALUE!</v>
      </c>
      <c r="EJ224" s="87" t="e">
        <f t="shared" ca="1" si="948"/>
        <v>#VALUE!</v>
      </c>
      <c r="EK224" s="87" t="e">
        <f t="shared" ca="1" si="949"/>
        <v>#VALUE!</v>
      </c>
      <c r="EL224" s="87" t="e">
        <f t="shared" ca="1" si="950"/>
        <v>#VALUE!</v>
      </c>
      <c r="EM224" s="87" t="e">
        <f t="shared" ca="1" si="951"/>
        <v>#VALUE!</v>
      </c>
      <c r="EN224" s="87" t="e">
        <f t="shared" ca="1" si="952"/>
        <v>#VALUE!</v>
      </c>
      <c r="EO224" s="87" t="e">
        <f t="shared" ca="1" si="953"/>
        <v>#VALUE!</v>
      </c>
      <c r="EP224" s="87" t="e">
        <f t="shared" ca="1" si="954"/>
        <v>#VALUE!</v>
      </c>
      <c r="EQ224" s="87" t="e">
        <f t="shared" ca="1" si="955"/>
        <v>#VALUE!</v>
      </c>
      <c r="ER224" s="87" t="e">
        <f t="shared" ca="1" si="956"/>
        <v>#VALUE!</v>
      </c>
      <c r="ES224" s="87" t="e">
        <f t="shared" ca="1" si="957"/>
        <v>#VALUE!</v>
      </c>
      <c r="EU224" s="87" t="e">
        <f t="shared" ca="1" si="958"/>
        <v>#VALUE!</v>
      </c>
      <c r="EV224" s="87" t="e">
        <f t="shared" ca="1" si="959"/>
        <v>#VALUE!</v>
      </c>
      <c r="EW224" s="87" t="e">
        <f t="shared" ca="1" si="960"/>
        <v>#VALUE!</v>
      </c>
      <c r="EX224" s="87" t="e">
        <f t="shared" ca="1" si="961"/>
        <v>#VALUE!</v>
      </c>
      <c r="EY224" s="87" t="e">
        <f t="shared" ca="1" si="962"/>
        <v>#VALUE!</v>
      </c>
      <c r="EZ224" s="87" t="e">
        <f t="shared" ca="1" si="963"/>
        <v>#VALUE!</v>
      </c>
      <c r="FA224" s="87" t="e">
        <f t="shared" ca="1" si="964"/>
        <v>#VALUE!</v>
      </c>
      <c r="FB224" s="87" t="e">
        <f t="shared" ca="1" si="965"/>
        <v>#VALUE!</v>
      </c>
      <c r="FC224" s="87" t="e">
        <f t="shared" ca="1" si="966"/>
        <v>#VALUE!</v>
      </c>
      <c r="FD224" s="87" t="e">
        <f t="shared" ca="1" si="967"/>
        <v>#VALUE!</v>
      </c>
      <c r="FE224" s="87" t="e">
        <f t="shared" ca="1" si="968"/>
        <v>#VALUE!</v>
      </c>
      <c r="FF224" s="87" t="e">
        <f t="shared" ca="1" si="969"/>
        <v>#VALUE!</v>
      </c>
      <c r="FG224" s="87" t="e">
        <f t="shared" ca="1" si="970"/>
        <v>#VALUE!</v>
      </c>
      <c r="FH224" s="87" t="e">
        <f t="shared" ca="1" si="971"/>
        <v>#VALUE!</v>
      </c>
      <c r="FI224" s="87" t="e">
        <f t="shared" ca="1" si="972"/>
        <v>#VALUE!</v>
      </c>
      <c r="FJ224" s="87" t="e">
        <f t="shared" ca="1" si="973"/>
        <v>#VALUE!</v>
      </c>
      <c r="FK224" s="87" t="e">
        <f t="shared" ca="1" si="974"/>
        <v>#VALUE!</v>
      </c>
      <c r="FL224" s="87" t="e">
        <f t="shared" ca="1" si="975"/>
        <v>#VALUE!</v>
      </c>
      <c r="FM224" s="87" t="e">
        <f t="shared" ca="1" si="976"/>
        <v>#VALUE!</v>
      </c>
      <c r="FN224" s="87" t="e">
        <f t="shared" ca="1" si="977"/>
        <v>#VALUE!</v>
      </c>
      <c r="FO224" s="87" t="e">
        <f t="shared" ca="1" si="978"/>
        <v>#VALUE!</v>
      </c>
    </row>
    <row r="225" spans="1:171" x14ac:dyDescent="0.25">
      <c r="A225" s="87">
        <f t="shared" si="1026"/>
        <v>216</v>
      </c>
      <c r="B225" s="87" t="e">
        <f t="shared" ca="1" si="981"/>
        <v>#N/A</v>
      </c>
      <c r="C225" s="87" t="e">
        <f t="shared" ca="1" si="982"/>
        <v>#REF!</v>
      </c>
      <c r="D225" s="87" t="e">
        <f t="shared" ca="1" si="983"/>
        <v>#REF!</v>
      </c>
      <c r="E225" s="87" t="e">
        <f t="shared" ca="1" si="984"/>
        <v>#REF!</v>
      </c>
      <c r="F225" s="87" t="e">
        <f t="shared" ca="1" si="985"/>
        <v>#REF!</v>
      </c>
      <c r="G225" s="87" t="e">
        <f t="shared" ca="1" si="986"/>
        <v>#REF!</v>
      </c>
      <c r="H225" s="87" t="e">
        <f t="shared" ca="1" si="987"/>
        <v>#REF!</v>
      </c>
      <c r="I225" s="87" t="e">
        <f t="shared" ca="1" si="988"/>
        <v>#REF!</v>
      </c>
      <c r="J225" s="87" t="e">
        <f t="shared" ca="1" si="989"/>
        <v>#REF!</v>
      </c>
      <c r="K225" s="87" t="e">
        <f t="shared" ca="1" si="990"/>
        <v>#REF!</v>
      </c>
      <c r="L225" s="87" t="e">
        <f t="shared" ca="1" si="991"/>
        <v>#REF!</v>
      </c>
      <c r="M225" s="87" t="e">
        <f t="shared" ca="1" si="992"/>
        <v>#REF!</v>
      </c>
      <c r="N225" s="87" t="e">
        <f t="shared" ca="1" si="993"/>
        <v>#REF!</v>
      </c>
      <c r="O225" s="87" t="e">
        <f t="shared" ca="1" si="994"/>
        <v>#REF!</v>
      </c>
      <c r="P225" s="87" t="e">
        <f t="shared" ca="1" si="995"/>
        <v>#REF!</v>
      </c>
      <c r="Q225" s="87" t="e">
        <f t="shared" ca="1" si="1031"/>
        <v>#REF!</v>
      </c>
      <c r="R225" s="87" t="e">
        <f t="shared" ca="1" si="1031"/>
        <v>#REF!</v>
      </c>
      <c r="S225" s="87" t="e">
        <f t="shared" ca="1" si="1031"/>
        <v>#REF!</v>
      </c>
      <c r="T225" s="87" t="e">
        <f t="shared" ca="1" si="1031"/>
        <v>#REF!</v>
      </c>
      <c r="U225" s="87" t="e">
        <f t="shared" ca="1" si="1031"/>
        <v>#REF!</v>
      </c>
      <c r="X225" s="87">
        <f ca="1">Ranking!B221</f>
        <v>0</v>
      </c>
      <c r="Y225" s="87" t="e">
        <f ca="1">IF(AH225=0,0,Ranking!C221)</f>
        <v>#VALUE!</v>
      </c>
      <c r="Z225" s="91">
        <f ca="1">Ranking!G221</f>
        <v>0</v>
      </c>
      <c r="AA225" s="87" t="e">
        <f ca="1">MCA!ES224</f>
        <v>#REF!</v>
      </c>
      <c r="AB225" s="87">
        <f ca="1">MCA!ET224</f>
        <v>0</v>
      </c>
      <c r="AC225" s="87">
        <f ca="1">MCA!EU224</f>
        <v>0</v>
      </c>
      <c r="AD225" s="87" t="e">
        <f ca="1">INDEX('MCA-INPUT'!$C$22:$C$25,MATCH(AC225,$W$376:$W$379,0),1)</f>
        <v>#N/A</v>
      </c>
      <c r="AE225" s="87" t="e">
        <f t="shared" ca="1" si="889"/>
        <v>#VALUE!</v>
      </c>
      <c r="AF225" s="87">
        <f ca="1">MATCH(AB225,$AB$7:AB225,0)</f>
        <v>1</v>
      </c>
      <c r="AG225" s="87" t="str">
        <f t="shared" ca="1" si="890"/>
        <v>00</v>
      </c>
      <c r="AH225" s="87" t="e">
        <f t="shared" ca="1" si="891"/>
        <v>#VALUE!</v>
      </c>
      <c r="AI225" s="87" t="e">
        <f t="shared" ca="1" si="912"/>
        <v>#VALUE!</v>
      </c>
      <c r="AK225" s="87" t="e">
        <f t="shared" ca="1" si="892"/>
        <v>#VALUE!</v>
      </c>
      <c r="AL225" s="87" t="e">
        <f t="shared" ca="1" si="913"/>
        <v>#VALUE!</v>
      </c>
      <c r="AM225" s="87" t="e">
        <f t="shared" ca="1" si="893"/>
        <v>#VALUE!</v>
      </c>
      <c r="AN225" s="87" t="e">
        <f t="shared" ref="AN225:BA225" ca="1" si="1046">IF(AM225&gt;0,2,IF($AL225&lt;=AN$5,1,0))</f>
        <v>#VALUE!</v>
      </c>
      <c r="AO225" s="87" t="e">
        <f t="shared" ca="1" si="1046"/>
        <v>#VALUE!</v>
      </c>
      <c r="AP225" s="87" t="e">
        <f t="shared" ca="1" si="1046"/>
        <v>#VALUE!</v>
      </c>
      <c r="AQ225" s="87" t="e">
        <f t="shared" ca="1" si="1046"/>
        <v>#VALUE!</v>
      </c>
      <c r="AR225" s="87" t="e">
        <f t="shared" ca="1" si="1046"/>
        <v>#VALUE!</v>
      </c>
      <c r="AS225" s="87" t="e">
        <f t="shared" ca="1" si="1046"/>
        <v>#VALUE!</v>
      </c>
      <c r="AT225" s="87" t="e">
        <f t="shared" ca="1" si="1046"/>
        <v>#VALUE!</v>
      </c>
      <c r="AU225" s="87" t="e">
        <f t="shared" ca="1" si="1046"/>
        <v>#VALUE!</v>
      </c>
      <c r="AV225" s="87" t="e">
        <f t="shared" ca="1" si="1046"/>
        <v>#VALUE!</v>
      </c>
      <c r="AW225" s="87" t="e">
        <f t="shared" ca="1" si="1046"/>
        <v>#VALUE!</v>
      </c>
      <c r="AX225" s="87" t="e">
        <f t="shared" ca="1" si="1046"/>
        <v>#VALUE!</v>
      </c>
      <c r="AY225" s="87" t="e">
        <f t="shared" ca="1" si="1046"/>
        <v>#VALUE!</v>
      </c>
      <c r="AZ225" s="87" t="e">
        <f t="shared" ca="1" si="1046"/>
        <v>#VALUE!</v>
      </c>
      <c r="BA225" s="87" t="e">
        <f t="shared" ca="1" si="1046"/>
        <v>#VALUE!</v>
      </c>
      <c r="BB225" s="87" t="e">
        <f t="shared" ref="BB225:BF225" ca="1" si="1047">IF(BA225&gt;0,2,IF($AL225&lt;=BB$5,1,0))</f>
        <v>#VALUE!</v>
      </c>
      <c r="BC225" s="87" t="e">
        <f t="shared" ca="1" si="1047"/>
        <v>#VALUE!</v>
      </c>
      <c r="BD225" s="87" t="e">
        <f t="shared" ca="1" si="1047"/>
        <v>#VALUE!</v>
      </c>
      <c r="BE225" s="87" t="e">
        <f t="shared" ca="1" si="1047"/>
        <v>#VALUE!</v>
      </c>
      <c r="BF225" s="87" t="e">
        <f t="shared" ca="1" si="1047"/>
        <v>#VALUE!</v>
      </c>
      <c r="BH225" s="87" t="e">
        <f t="shared" ca="1" si="896"/>
        <v>#VALUE!</v>
      </c>
      <c r="BI225" s="87" t="e">
        <f t="shared" ca="1" si="897"/>
        <v>#VALUE!</v>
      </c>
      <c r="BJ225" s="87" t="e">
        <f t="shared" ca="1" si="898"/>
        <v>#VALUE!</v>
      </c>
      <c r="BK225" s="87" t="e">
        <f t="shared" ca="1" si="899"/>
        <v>#VALUE!</v>
      </c>
      <c r="BL225" s="87" t="e">
        <f t="shared" ca="1" si="900"/>
        <v>#VALUE!</v>
      </c>
      <c r="BM225" s="87" t="e">
        <f t="shared" ca="1" si="901"/>
        <v>#VALUE!</v>
      </c>
      <c r="BN225" s="87" t="e">
        <f t="shared" ca="1" si="902"/>
        <v>#VALUE!</v>
      </c>
      <c r="BO225" s="87" t="e">
        <f t="shared" ca="1" si="903"/>
        <v>#VALUE!</v>
      </c>
      <c r="BP225" s="87" t="e">
        <f t="shared" ca="1" si="904"/>
        <v>#VALUE!</v>
      </c>
      <c r="BQ225" s="87" t="e">
        <f t="shared" ca="1" si="905"/>
        <v>#VALUE!</v>
      </c>
      <c r="BR225" s="87" t="e">
        <f t="shared" ca="1" si="906"/>
        <v>#VALUE!</v>
      </c>
      <c r="BS225" s="87" t="e">
        <f t="shared" ca="1" si="907"/>
        <v>#VALUE!</v>
      </c>
      <c r="BT225" s="87" t="e">
        <f t="shared" ca="1" si="908"/>
        <v>#VALUE!</v>
      </c>
      <c r="BU225" s="87" t="e">
        <f t="shared" ca="1" si="909"/>
        <v>#VALUE!</v>
      </c>
      <c r="BV225" s="87" t="e">
        <f t="shared" ca="1" si="910"/>
        <v>#VALUE!</v>
      </c>
      <c r="BW225" s="87" t="e">
        <f t="shared" ca="1" si="1025"/>
        <v>#VALUE!</v>
      </c>
      <c r="BX225" s="87" t="e">
        <f t="shared" ca="1" si="1025"/>
        <v>#VALUE!</v>
      </c>
      <c r="BY225" s="87" t="e">
        <f t="shared" ca="1" si="1025"/>
        <v>#VALUE!</v>
      </c>
      <c r="BZ225" s="87" t="e">
        <f t="shared" ca="1" si="1025"/>
        <v>#VALUE!</v>
      </c>
      <c r="CA225" s="87" t="e">
        <f t="shared" ca="1" si="1025"/>
        <v>#VALUE!</v>
      </c>
      <c r="DC225" s="87" t="e">
        <f t="shared" ca="1" si="916"/>
        <v>#VALUE!</v>
      </c>
      <c r="DD225" s="87" t="e">
        <f t="shared" ca="1" si="917"/>
        <v>#VALUE!</v>
      </c>
      <c r="DE225" s="87" t="e">
        <f t="shared" ca="1" si="918"/>
        <v>#VALUE!</v>
      </c>
      <c r="DF225" s="87" t="e">
        <f t="shared" ca="1" si="919"/>
        <v>#VALUE!</v>
      </c>
      <c r="DG225" s="87" t="e">
        <f t="shared" ca="1" si="920"/>
        <v>#VALUE!</v>
      </c>
      <c r="DH225" s="87" t="e">
        <f t="shared" ca="1" si="921"/>
        <v>#VALUE!</v>
      </c>
      <c r="DI225" s="87" t="e">
        <f t="shared" ca="1" si="922"/>
        <v>#VALUE!</v>
      </c>
      <c r="DJ225" s="87" t="e">
        <f t="shared" ca="1" si="923"/>
        <v>#VALUE!</v>
      </c>
      <c r="DK225" s="87" t="e">
        <f t="shared" ca="1" si="924"/>
        <v>#VALUE!</v>
      </c>
      <c r="DL225" s="87" t="e">
        <f t="shared" ca="1" si="925"/>
        <v>#VALUE!</v>
      </c>
      <c r="DM225" s="87" t="e">
        <f t="shared" ca="1" si="926"/>
        <v>#VALUE!</v>
      </c>
      <c r="DN225" s="87" t="e">
        <f t="shared" ca="1" si="927"/>
        <v>#VALUE!</v>
      </c>
      <c r="DO225" s="87" t="e">
        <f t="shared" ca="1" si="928"/>
        <v>#VALUE!</v>
      </c>
      <c r="DP225" s="87" t="e">
        <f t="shared" ca="1" si="929"/>
        <v>#VALUE!</v>
      </c>
      <c r="DQ225" s="87" t="e">
        <f t="shared" ca="1" si="930"/>
        <v>#VALUE!</v>
      </c>
      <c r="DR225" s="87" t="e">
        <f t="shared" ca="1" si="931"/>
        <v>#VALUE!</v>
      </c>
      <c r="DS225" s="87" t="e">
        <f t="shared" ca="1" si="932"/>
        <v>#VALUE!</v>
      </c>
      <c r="DT225" s="87" t="e">
        <f t="shared" ca="1" si="933"/>
        <v>#VALUE!</v>
      </c>
      <c r="DU225" s="87" t="e">
        <f t="shared" ca="1" si="934"/>
        <v>#VALUE!</v>
      </c>
      <c r="DV225" s="87" t="e">
        <f t="shared" ca="1" si="935"/>
        <v>#VALUE!</v>
      </c>
      <c r="DW225" s="87" t="e">
        <f t="shared" ca="1" si="936"/>
        <v>#VALUE!</v>
      </c>
      <c r="DY225" s="87" t="e">
        <f t="shared" ca="1" si="937"/>
        <v>#VALUE!</v>
      </c>
      <c r="DZ225" s="87" t="e">
        <f t="shared" ca="1" si="938"/>
        <v>#VALUE!</v>
      </c>
      <c r="EA225" s="87" t="e">
        <f t="shared" ca="1" si="939"/>
        <v>#VALUE!</v>
      </c>
      <c r="EB225" s="87" t="e">
        <f t="shared" ca="1" si="940"/>
        <v>#VALUE!</v>
      </c>
      <c r="EC225" s="87" t="e">
        <f t="shared" ca="1" si="941"/>
        <v>#VALUE!</v>
      </c>
      <c r="ED225" s="87" t="e">
        <f t="shared" ca="1" si="942"/>
        <v>#VALUE!</v>
      </c>
      <c r="EE225" s="87" t="e">
        <f t="shared" ca="1" si="943"/>
        <v>#VALUE!</v>
      </c>
      <c r="EF225" s="87" t="e">
        <f t="shared" ca="1" si="944"/>
        <v>#VALUE!</v>
      </c>
      <c r="EG225" s="87" t="e">
        <f t="shared" ca="1" si="945"/>
        <v>#VALUE!</v>
      </c>
      <c r="EH225" s="87" t="e">
        <f t="shared" ca="1" si="946"/>
        <v>#VALUE!</v>
      </c>
      <c r="EI225" s="87" t="e">
        <f t="shared" ca="1" si="947"/>
        <v>#VALUE!</v>
      </c>
      <c r="EJ225" s="87" t="e">
        <f t="shared" ca="1" si="948"/>
        <v>#VALUE!</v>
      </c>
      <c r="EK225" s="87" t="e">
        <f t="shared" ca="1" si="949"/>
        <v>#VALUE!</v>
      </c>
      <c r="EL225" s="87" t="e">
        <f t="shared" ca="1" si="950"/>
        <v>#VALUE!</v>
      </c>
      <c r="EM225" s="87" t="e">
        <f t="shared" ca="1" si="951"/>
        <v>#VALUE!</v>
      </c>
      <c r="EN225" s="87" t="e">
        <f t="shared" ca="1" si="952"/>
        <v>#VALUE!</v>
      </c>
      <c r="EO225" s="87" t="e">
        <f t="shared" ca="1" si="953"/>
        <v>#VALUE!</v>
      </c>
      <c r="EP225" s="87" t="e">
        <f t="shared" ca="1" si="954"/>
        <v>#VALUE!</v>
      </c>
      <c r="EQ225" s="87" t="e">
        <f t="shared" ca="1" si="955"/>
        <v>#VALUE!</v>
      </c>
      <c r="ER225" s="87" t="e">
        <f t="shared" ca="1" si="956"/>
        <v>#VALUE!</v>
      </c>
      <c r="ES225" s="87" t="e">
        <f t="shared" ca="1" si="957"/>
        <v>#VALUE!</v>
      </c>
      <c r="EU225" s="87" t="e">
        <f t="shared" ca="1" si="958"/>
        <v>#VALUE!</v>
      </c>
      <c r="EV225" s="87" t="e">
        <f t="shared" ca="1" si="959"/>
        <v>#VALUE!</v>
      </c>
      <c r="EW225" s="87" t="e">
        <f t="shared" ca="1" si="960"/>
        <v>#VALUE!</v>
      </c>
      <c r="EX225" s="87" t="e">
        <f t="shared" ca="1" si="961"/>
        <v>#VALUE!</v>
      </c>
      <c r="EY225" s="87" t="e">
        <f t="shared" ca="1" si="962"/>
        <v>#VALUE!</v>
      </c>
      <c r="EZ225" s="87" t="e">
        <f t="shared" ca="1" si="963"/>
        <v>#VALUE!</v>
      </c>
      <c r="FA225" s="87" t="e">
        <f t="shared" ca="1" si="964"/>
        <v>#VALUE!</v>
      </c>
      <c r="FB225" s="87" t="e">
        <f t="shared" ca="1" si="965"/>
        <v>#VALUE!</v>
      </c>
      <c r="FC225" s="87" t="e">
        <f t="shared" ca="1" si="966"/>
        <v>#VALUE!</v>
      </c>
      <c r="FD225" s="87" t="e">
        <f t="shared" ca="1" si="967"/>
        <v>#VALUE!</v>
      </c>
      <c r="FE225" s="87" t="e">
        <f t="shared" ca="1" si="968"/>
        <v>#VALUE!</v>
      </c>
      <c r="FF225" s="87" t="e">
        <f t="shared" ca="1" si="969"/>
        <v>#VALUE!</v>
      </c>
      <c r="FG225" s="87" t="e">
        <f t="shared" ca="1" si="970"/>
        <v>#VALUE!</v>
      </c>
      <c r="FH225" s="87" t="e">
        <f t="shared" ca="1" si="971"/>
        <v>#VALUE!</v>
      </c>
      <c r="FI225" s="87" t="e">
        <f t="shared" ca="1" si="972"/>
        <v>#VALUE!</v>
      </c>
      <c r="FJ225" s="87" t="e">
        <f t="shared" ca="1" si="973"/>
        <v>#VALUE!</v>
      </c>
      <c r="FK225" s="87" t="e">
        <f t="shared" ca="1" si="974"/>
        <v>#VALUE!</v>
      </c>
      <c r="FL225" s="87" t="e">
        <f t="shared" ca="1" si="975"/>
        <v>#VALUE!</v>
      </c>
      <c r="FM225" s="87" t="e">
        <f t="shared" ca="1" si="976"/>
        <v>#VALUE!</v>
      </c>
      <c r="FN225" s="87" t="e">
        <f t="shared" ca="1" si="977"/>
        <v>#VALUE!</v>
      </c>
      <c r="FO225" s="87" t="e">
        <f t="shared" ca="1" si="978"/>
        <v>#VALUE!</v>
      </c>
    </row>
    <row r="226" spans="1:171" x14ac:dyDescent="0.25">
      <c r="A226" s="87">
        <f t="shared" si="1026"/>
        <v>217</v>
      </c>
      <c r="B226" s="87" t="e">
        <f t="shared" ca="1" si="981"/>
        <v>#N/A</v>
      </c>
      <c r="C226" s="87" t="e">
        <f t="shared" ca="1" si="982"/>
        <v>#REF!</v>
      </c>
      <c r="D226" s="87" t="e">
        <f t="shared" ca="1" si="983"/>
        <v>#REF!</v>
      </c>
      <c r="E226" s="87" t="e">
        <f t="shared" ca="1" si="984"/>
        <v>#REF!</v>
      </c>
      <c r="F226" s="87" t="e">
        <f t="shared" ca="1" si="985"/>
        <v>#REF!</v>
      </c>
      <c r="G226" s="87" t="e">
        <f t="shared" ca="1" si="986"/>
        <v>#REF!</v>
      </c>
      <c r="H226" s="87" t="e">
        <f t="shared" ca="1" si="987"/>
        <v>#REF!</v>
      </c>
      <c r="I226" s="87" t="e">
        <f t="shared" ca="1" si="988"/>
        <v>#REF!</v>
      </c>
      <c r="J226" s="87" t="e">
        <f t="shared" ca="1" si="989"/>
        <v>#REF!</v>
      </c>
      <c r="K226" s="87" t="e">
        <f t="shared" ca="1" si="990"/>
        <v>#REF!</v>
      </c>
      <c r="L226" s="87" t="e">
        <f t="shared" ca="1" si="991"/>
        <v>#REF!</v>
      </c>
      <c r="M226" s="87" t="e">
        <f t="shared" ca="1" si="992"/>
        <v>#REF!</v>
      </c>
      <c r="N226" s="87" t="e">
        <f t="shared" ca="1" si="993"/>
        <v>#REF!</v>
      </c>
      <c r="O226" s="87" t="e">
        <f t="shared" ca="1" si="994"/>
        <v>#REF!</v>
      </c>
      <c r="P226" s="87" t="e">
        <f t="shared" ca="1" si="995"/>
        <v>#REF!</v>
      </c>
      <c r="Q226" s="87" t="e">
        <f t="shared" ca="1" si="1031"/>
        <v>#REF!</v>
      </c>
      <c r="R226" s="87" t="e">
        <f t="shared" ca="1" si="1031"/>
        <v>#REF!</v>
      </c>
      <c r="S226" s="87" t="e">
        <f t="shared" ca="1" si="1031"/>
        <v>#REF!</v>
      </c>
      <c r="T226" s="87" t="e">
        <f t="shared" ca="1" si="1031"/>
        <v>#REF!</v>
      </c>
      <c r="U226" s="87" t="e">
        <f t="shared" ca="1" si="1031"/>
        <v>#REF!</v>
      </c>
      <c r="X226" s="87">
        <f ca="1">Ranking!B222</f>
        <v>0</v>
      </c>
      <c r="Y226" s="87" t="e">
        <f ca="1">IF(AH226=0,0,Ranking!C222)</f>
        <v>#VALUE!</v>
      </c>
      <c r="Z226" s="91">
        <f ca="1">Ranking!G222</f>
        <v>0</v>
      </c>
      <c r="AA226" s="87" t="e">
        <f ca="1">MCA!ES225</f>
        <v>#REF!</v>
      </c>
      <c r="AB226" s="87">
        <f ca="1">MCA!ET225</f>
        <v>0</v>
      </c>
      <c r="AC226" s="87">
        <f ca="1">MCA!EU225</f>
        <v>0</v>
      </c>
      <c r="AD226" s="87" t="e">
        <f ca="1">INDEX('MCA-INPUT'!$C$22:$C$25,MATCH(AC226,$W$376:$W$379,0),1)</f>
        <v>#N/A</v>
      </c>
      <c r="AE226" s="87" t="e">
        <f t="shared" ca="1" si="889"/>
        <v>#VALUE!</v>
      </c>
      <c r="AF226" s="87">
        <f ca="1">MATCH(AB226,$AB$7:AB226,0)</f>
        <v>1</v>
      </c>
      <c r="AG226" s="87" t="str">
        <f t="shared" ca="1" si="890"/>
        <v>00</v>
      </c>
      <c r="AH226" s="87" t="e">
        <f t="shared" ca="1" si="891"/>
        <v>#VALUE!</v>
      </c>
      <c r="AI226" s="87" t="e">
        <f t="shared" ca="1" si="912"/>
        <v>#VALUE!</v>
      </c>
      <c r="AK226" s="87" t="e">
        <f t="shared" ca="1" si="892"/>
        <v>#VALUE!</v>
      </c>
      <c r="AL226" s="87" t="e">
        <f t="shared" ca="1" si="913"/>
        <v>#VALUE!</v>
      </c>
      <c r="AM226" s="87" t="e">
        <f t="shared" ca="1" si="893"/>
        <v>#VALUE!</v>
      </c>
      <c r="AN226" s="87" t="e">
        <f t="shared" ref="AN226:BA226" ca="1" si="1048">IF(AM226&gt;0,2,IF($AL226&lt;=AN$5,1,0))</f>
        <v>#VALUE!</v>
      </c>
      <c r="AO226" s="87" t="e">
        <f t="shared" ca="1" si="1048"/>
        <v>#VALUE!</v>
      </c>
      <c r="AP226" s="87" t="e">
        <f t="shared" ca="1" si="1048"/>
        <v>#VALUE!</v>
      </c>
      <c r="AQ226" s="87" t="e">
        <f t="shared" ca="1" si="1048"/>
        <v>#VALUE!</v>
      </c>
      <c r="AR226" s="87" t="e">
        <f t="shared" ca="1" si="1048"/>
        <v>#VALUE!</v>
      </c>
      <c r="AS226" s="87" t="e">
        <f t="shared" ca="1" si="1048"/>
        <v>#VALUE!</v>
      </c>
      <c r="AT226" s="87" t="e">
        <f t="shared" ca="1" si="1048"/>
        <v>#VALUE!</v>
      </c>
      <c r="AU226" s="87" t="e">
        <f t="shared" ca="1" si="1048"/>
        <v>#VALUE!</v>
      </c>
      <c r="AV226" s="87" t="e">
        <f t="shared" ca="1" si="1048"/>
        <v>#VALUE!</v>
      </c>
      <c r="AW226" s="87" t="e">
        <f t="shared" ca="1" si="1048"/>
        <v>#VALUE!</v>
      </c>
      <c r="AX226" s="87" t="e">
        <f t="shared" ca="1" si="1048"/>
        <v>#VALUE!</v>
      </c>
      <c r="AY226" s="87" t="e">
        <f t="shared" ca="1" si="1048"/>
        <v>#VALUE!</v>
      </c>
      <c r="AZ226" s="87" t="e">
        <f t="shared" ca="1" si="1048"/>
        <v>#VALUE!</v>
      </c>
      <c r="BA226" s="87" t="e">
        <f t="shared" ca="1" si="1048"/>
        <v>#VALUE!</v>
      </c>
      <c r="BB226" s="87" t="e">
        <f t="shared" ref="BB226:BF226" ca="1" si="1049">IF(BA226&gt;0,2,IF($AL226&lt;=BB$5,1,0))</f>
        <v>#VALUE!</v>
      </c>
      <c r="BC226" s="87" t="e">
        <f t="shared" ca="1" si="1049"/>
        <v>#VALUE!</v>
      </c>
      <c r="BD226" s="87" t="e">
        <f t="shared" ca="1" si="1049"/>
        <v>#VALUE!</v>
      </c>
      <c r="BE226" s="87" t="e">
        <f t="shared" ca="1" si="1049"/>
        <v>#VALUE!</v>
      </c>
      <c r="BF226" s="87" t="e">
        <f t="shared" ca="1" si="1049"/>
        <v>#VALUE!</v>
      </c>
      <c r="BH226" s="87" t="e">
        <f t="shared" ca="1" si="896"/>
        <v>#VALUE!</v>
      </c>
      <c r="BI226" s="87" t="e">
        <f t="shared" ca="1" si="897"/>
        <v>#VALUE!</v>
      </c>
      <c r="BJ226" s="87" t="e">
        <f t="shared" ca="1" si="898"/>
        <v>#VALUE!</v>
      </c>
      <c r="BK226" s="87" t="e">
        <f t="shared" ca="1" si="899"/>
        <v>#VALUE!</v>
      </c>
      <c r="BL226" s="87" t="e">
        <f t="shared" ca="1" si="900"/>
        <v>#VALUE!</v>
      </c>
      <c r="BM226" s="87" t="e">
        <f t="shared" ca="1" si="901"/>
        <v>#VALUE!</v>
      </c>
      <c r="BN226" s="87" t="e">
        <f t="shared" ca="1" si="902"/>
        <v>#VALUE!</v>
      </c>
      <c r="BO226" s="87" t="e">
        <f t="shared" ca="1" si="903"/>
        <v>#VALUE!</v>
      </c>
      <c r="BP226" s="87" t="e">
        <f t="shared" ca="1" si="904"/>
        <v>#VALUE!</v>
      </c>
      <c r="BQ226" s="87" t="e">
        <f t="shared" ca="1" si="905"/>
        <v>#VALUE!</v>
      </c>
      <c r="BR226" s="87" t="e">
        <f t="shared" ca="1" si="906"/>
        <v>#VALUE!</v>
      </c>
      <c r="BS226" s="87" t="e">
        <f t="shared" ca="1" si="907"/>
        <v>#VALUE!</v>
      </c>
      <c r="BT226" s="87" t="e">
        <f t="shared" ca="1" si="908"/>
        <v>#VALUE!</v>
      </c>
      <c r="BU226" s="87" t="e">
        <f t="shared" ca="1" si="909"/>
        <v>#VALUE!</v>
      </c>
      <c r="BV226" s="87" t="e">
        <f t="shared" ca="1" si="910"/>
        <v>#VALUE!</v>
      </c>
      <c r="BW226" s="87" t="e">
        <f t="shared" ca="1" si="1025"/>
        <v>#VALUE!</v>
      </c>
      <c r="BX226" s="87" t="e">
        <f t="shared" ca="1" si="1025"/>
        <v>#VALUE!</v>
      </c>
      <c r="BY226" s="87" t="e">
        <f t="shared" ca="1" si="1025"/>
        <v>#VALUE!</v>
      </c>
      <c r="BZ226" s="87" t="e">
        <f t="shared" ca="1" si="1025"/>
        <v>#VALUE!</v>
      </c>
      <c r="CA226" s="87" t="e">
        <f t="shared" ca="1" si="1025"/>
        <v>#VALUE!</v>
      </c>
      <c r="DC226" s="87" t="e">
        <f t="shared" ca="1" si="916"/>
        <v>#VALUE!</v>
      </c>
      <c r="DD226" s="87" t="e">
        <f t="shared" ca="1" si="917"/>
        <v>#VALUE!</v>
      </c>
      <c r="DE226" s="87" t="e">
        <f t="shared" ca="1" si="918"/>
        <v>#VALUE!</v>
      </c>
      <c r="DF226" s="87" t="e">
        <f t="shared" ca="1" si="919"/>
        <v>#VALUE!</v>
      </c>
      <c r="DG226" s="87" t="e">
        <f t="shared" ca="1" si="920"/>
        <v>#VALUE!</v>
      </c>
      <c r="DH226" s="87" t="e">
        <f t="shared" ca="1" si="921"/>
        <v>#VALUE!</v>
      </c>
      <c r="DI226" s="87" t="e">
        <f t="shared" ca="1" si="922"/>
        <v>#VALUE!</v>
      </c>
      <c r="DJ226" s="87" t="e">
        <f t="shared" ca="1" si="923"/>
        <v>#VALUE!</v>
      </c>
      <c r="DK226" s="87" t="e">
        <f t="shared" ca="1" si="924"/>
        <v>#VALUE!</v>
      </c>
      <c r="DL226" s="87" t="e">
        <f t="shared" ca="1" si="925"/>
        <v>#VALUE!</v>
      </c>
      <c r="DM226" s="87" t="e">
        <f t="shared" ca="1" si="926"/>
        <v>#VALUE!</v>
      </c>
      <c r="DN226" s="87" t="e">
        <f t="shared" ca="1" si="927"/>
        <v>#VALUE!</v>
      </c>
      <c r="DO226" s="87" t="e">
        <f t="shared" ca="1" si="928"/>
        <v>#VALUE!</v>
      </c>
      <c r="DP226" s="87" t="e">
        <f t="shared" ca="1" si="929"/>
        <v>#VALUE!</v>
      </c>
      <c r="DQ226" s="87" t="e">
        <f t="shared" ca="1" si="930"/>
        <v>#VALUE!</v>
      </c>
      <c r="DR226" s="87" t="e">
        <f t="shared" ca="1" si="931"/>
        <v>#VALUE!</v>
      </c>
      <c r="DS226" s="87" t="e">
        <f t="shared" ca="1" si="932"/>
        <v>#VALUE!</v>
      </c>
      <c r="DT226" s="87" t="e">
        <f t="shared" ca="1" si="933"/>
        <v>#VALUE!</v>
      </c>
      <c r="DU226" s="87" t="e">
        <f t="shared" ca="1" si="934"/>
        <v>#VALUE!</v>
      </c>
      <c r="DV226" s="87" t="e">
        <f t="shared" ca="1" si="935"/>
        <v>#VALUE!</v>
      </c>
      <c r="DW226" s="87" t="e">
        <f t="shared" ca="1" si="936"/>
        <v>#VALUE!</v>
      </c>
      <c r="DY226" s="87" t="e">
        <f t="shared" ca="1" si="937"/>
        <v>#VALUE!</v>
      </c>
      <c r="DZ226" s="87" t="e">
        <f t="shared" ca="1" si="938"/>
        <v>#VALUE!</v>
      </c>
      <c r="EA226" s="87" t="e">
        <f t="shared" ca="1" si="939"/>
        <v>#VALUE!</v>
      </c>
      <c r="EB226" s="87" t="e">
        <f t="shared" ca="1" si="940"/>
        <v>#VALUE!</v>
      </c>
      <c r="EC226" s="87" t="e">
        <f t="shared" ca="1" si="941"/>
        <v>#VALUE!</v>
      </c>
      <c r="ED226" s="87" t="e">
        <f t="shared" ca="1" si="942"/>
        <v>#VALUE!</v>
      </c>
      <c r="EE226" s="87" t="e">
        <f t="shared" ca="1" si="943"/>
        <v>#VALUE!</v>
      </c>
      <c r="EF226" s="87" t="e">
        <f t="shared" ca="1" si="944"/>
        <v>#VALUE!</v>
      </c>
      <c r="EG226" s="87" t="e">
        <f t="shared" ca="1" si="945"/>
        <v>#VALUE!</v>
      </c>
      <c r="EH226" s="87" t="e">
        <f t="shared" ca="1" si="946"/>
        <v>#VALUE!</v>
      </c>
      <c r="EI226" s="87" t="e">
        <f t="shared" ca="1" si="947"/>
        <v>#VALUE!</v>
      </c>
      <c r="EJ226" s="87" t="e">
        <f t="shared" ca="1" si="948"/>
        <v>#VALUE!</v>
      </c>
      <c r="EK226" s="87" t="e">
        <f t="shared" ca="1" si="949"/>
        <v>#VALUE!</v>
      </c>
      <c r="EL226" s="87" t="e">
        <f t="shared" ca="1" si="950"/>
        <v>#VALUE!</v>
      </c>
      <c r="EM226" s="87" t="e">
        <f t="shared" ca="1" si="951"/>
        <v>#VALUE!</v>
      </c>
      <c r="EN226" s="87" t="e">
        <f t="shared" ca="1" si="952"/>
        <v>#VALUE!</v>
      </c>
      <c r="EO226" s="87" t="e">
        <f t="shared" ca="1" si="953"/>
        <v>#VALUE!</v>
      </c>
      <c r="EP226" s="87" t="e">
        <f t="shared" ca="1" si="954"/>
        <v>#VALUE!</v>
      </c>
      <c r="EQ226" s="87" t="e">
        <f t="shared" ca="1" si="955"/>
        <v>#VALUE!</v>
      </c>
      <c r="ER226" s="87" t="e">
        <f t="shared" ca="1" si="956"/>
        <v>#VALUE!</v>
      </c>
      <c r="ES226" s="87" t="e">
        <f t="shared" ca="1" si="957"/>
        <v>#VALUE!</v>
      </c>
      <c r="EU226" s="87" t="e">
        <f t="shared" ca="1" si="958"/>
        <v>#VALUE!</v>
      </c>
      <c r="EV226" s="87" t="e">
        <f t="shared" ca="1" si="959"/>
        <v>#VALUE!</v>
      </c>
      <c r="EW226" s="87" t="e">
        <f t="shared" ca="1" si="960"/>
        <v>#VALUE!</v>
      </c>
      <c r="EX226" s="87" t="e">
        <f t="shared" ca="1" si="961"/>
        <v>#VALUE!</v>
      </c>
      <c r="EY226" s="87" t="e">
        <f t="shared" ca="1" si="962"/>
        <v>#VALUE!</v>
      </c>
      <c r="EZ226" s="87" t="e">
        <f t="shared" ca="1" si="963"/>
        <v>#VALUE!</v>
      </c>
      <c r="FA226" s="87" t="e">
        <f t="shared" ca="1" si="964"/>
        <v>#VALUE!</v>
      </c>
      <c r="FB226" s="87" t="e">
        <f t="shared" ca="1" si="965"/>
        <v>#VALUE!</v>
      </c>
      <c r="FC226" s="87" t="e">
        <f t="shared" ca="1" si="966"/>
        <v>#VALUE!</v>
      </c>
      <c r="FD226" s="87" t="e">
        <f t="shared" ca="1" si="967"/>
        <v>#VALUE!</v>
      </c>
      <c r="FE226" s="87" t="e">
        <f t="shared" ca="1" si="968"/>
        <v>#VALUE!</v>
      </c>
      <c r="FF226" s="87" t="e">
        <f t="shared" ca="1" si="969"/>
        <v>#VALUE!</v>
      </c>
      <c r="FG226" s="87" t="e">
        <f t="shared" ca="1" si="970"/>
        <v>#VALUE!</v>
      </c>
      <c r="FH226" s="87" t="e">
        <f t="shared" ca="1" si="971"/>
        <v>#VALUE!</v>
      </c>
      <c r="FI226" s="87" t="e">
        <f t="shared" ca="1" si="972"/>
        <v>#VALUE!</v>
      </c>
      <c r="FJ226" s="87" t="e">
        <f t="shared" ca="1" si="973"/>
        <v>#VALUE!</v>
      </c>
      <c r="FK226" s="87" t="e">
        <f t="shared" ca="1" si="974"/>
        <v>#VALUE!</v>
      </c>
      <c r="FL226" s="87" t="e">
        <f t="shared" ca="1" si="975"/>
        <v>#VALUE!</v>
      </c>
      <c r="FM226" s="87" t="e">
        <f t="shared" ca="1" si="976"/>
        <v>#VALUE!</v>
      </c>
      <c r="FN226" s="87" t="e">
        <f t="shared" ca="1" si="977"/>
        <v>#VALUE!</v>
      </c>
      <c r="FO226" s="87" t="e">
        <f t="shared" ca="1" si="978"/>
        <v>#VALUE!</v>
      </c>
    </row>
    <row r="227" spans="1:171" x14ac:dyDescent="0.25">
      <c r="A227" s="87">
        <f t="shared" si="1026"/>
        <v>218</v>
      </c>
      <c r="B227" s="87" t="e">
        <f t="shared" ca="1" si="981"/>
        <v>#N/A</v>
      </c>
      <c r="C227" s="87" t="e">
        <f t="shared" ca="1" si="982"/>
        <v>#REF!</v>
      </c>
      <c r="D227" s="87" t="e">
        <f t="shared" ca="1" si="983"/>
        <v>#REF!</v>
      </c>
      <c r="E227" s="87" t="e">
        <f t="shared" ca="1" si="984"/>
        <v>#REF!</v>
      </c>
      <c r="F227" s="87" t="e">
        <f t="shared" ca="1" si="985"/>
        <v>#REF!</v>
      </c>
      <c r="G227" s="87" t="e">
        <f t="shared" ca="1" si="986"/>
        <v>#REF!</v>
      </c>
      <c r="H227" s="87" t="e">
        <f t="shared" ca="1" si="987"/>
        <v>#REF!</v>
      </c>
      <c r="I227" s="87" t="e">
        <f t="shared" ca="1" si="988"/>
        <v>#REF!</v>
      </c>
      <c r="J227" s="87" t="e">
        <f t="shared" ca="1" si="989"/>
        <v>#REF!</v>
      </c>
      <c r="K227" s="87" t="e">
        <f t="shared" ca="1" si="990"/>
        <v>#REF!</v>
      </c>
      <c r="L227" s="87" t="e">
        <f t="shared" ca="1" si="991"/>
        <v>#REF!</v>
      </c>
      <c r="M227" s="87" t="e">
        <f t="shared" ca="1" si="992"/>
        <v>#REF!</v>
      </c>
      <c r="N227" s="87" t="e">
        <f t="shared" ca="1" si="993"/>
        <v>#REF!</v>
      </c>
      <c r="O227" s="87" t="e">
        <f t="shared" ca="1" si="994"/>
        <v>#REF!</v>
      </c>
      <c r="P227" s="87" t="e">
        <f t="shared" ca="1" si="995"/>
        <v>#REF!</v>
      </c>
      <c r="Q227" s="87" t="e">
        <f t="shared" ca="1" si="1031"/>
        <v>#REF!</v>
      </c>
      <c r="R227" s="87" t="e">
        <f t="shared" ca="1" si="1031"/>
        <v>#REF!</v>
      </c>
      <c r="S227" s="87" t="e">
        <f t="shared" ca="1" si="1031"/>
        <v>#REF!</v>
      </c>
      <c r="T227" s="87" t="e">
        <f t="shared" ca="1" si="1031"/>
        <v>#REF!</v>
      </c>
      <c r="U227" s="87" t="e">
        <f t="shared" ca="1" si="1031"/>
        <v>#REF!</v>
      </c>
      <c r="X227" s="87">
        <f ca="1">Ranking!B223</f>
        <v>0</v>
      </c>
      <c r="Y227" s="87" t="e">
        <f ca="1">IF(AH227=0,0,Ranking!C223)</f>
        <v>#VALUE!</v>
      </c>
      <c r="Z227" s="91">
        <f ca="1">Ranking!G223</f>
        <v>0</v>
      </c>
      <c r="AA227" s="87" t="e">
        <f ca="1">MCA!ES226</f>
        <v>#REF!</v>
      </c>
      <c r="AB227" s="87">
        <f ca="1">MCA!ET226</f>
        <v>0</v>
      </c>
      <c r="AC227" s="87">
        <f ca="1">MCA!EU226</f>
        <v>0</v>
      </c>
      <c r="AD227" s="87" t="e">
        <f ca="1">INDEX('MCA-INPUT'!$C$22:$C$25,MATCH(AC227,$W$376:$W$379,0),1)</f>
        <v>#N/A</v>
      </c>
      <c r="AE227" s="87" t="e">
        <f t="shared" ca="1" si="889"/>
        <v>#VALUE!</v>
      </c>
      <c r="AF227" s="87">
        <f ca="1">MATCH(AB227,$AB$7:AB227,0)</f>
        <v>1</v>
      </c>
      <c r="AG227" s="87" t="str">
        <f t="shared" ca="1" si="890"/>
        <v>00</v>
      </c>
      <c r="AH227" s="87" t="e">
        <f t="shared" ca="1" si="891"/>
        <v>#VALUE!</v>
      </c>
      <c r="AI227" s="87" t="e">
        <f t="shared" ca="1" si="912"/>
        <v>#VALUE!</v>
      </c>
      <c r="AK227" s="87" t="e">
        <f t="shared" ca="1" si="892"/>
        <v>#VALUE!</v>
      </c>
      <c r="AL227" s="87" t="e">
        <f t="shared" ca="1" si="913"/>
        <v>#VALUE!</v>
      </c>
      <c r="AM227" s="87" t="e">
        <f t="shared" ca="1" si="893"/>
        <v>#VALUE!</v>
      </c>
      <c r="AN227" s="87" t="e">
        <f t="shared" ref="AN227:BA227" ca="1" si="1050">IF(AM227&gt;0,2,IF($AL227&lt;=AN$5,1,0))</f>
        <v>#VALUE!</v>
      </c>
      <c r="AO227" s="87" t="e">
        <f t="shared" ca="1" si="1050"/>
        <v>#VALUE!</v>
      </c>
      <c r="AP227" s="87" t="e">
        <f t="shared" ca="1" si="1050"/>
        <v>#VALUE!</v>
      </c>
      <c r="AQ227" s="87" t="e">
        <f t="shared" ca="1" si="1050"/>
        <v>#VALUE!</v>
      </c>
      <c r="AR227" s="87" t="e">
        <f t="shared" ca="1" si="1050"/>
        <v>#VALUE!</v>
      </c>
      <c r="AS227" s="87" t="e">
        <f t="shared" ca="1" si="1050"/>
        <v>#VALUE!</v>
      </c>
      <c r="AT227" s="87" t="e">
        <f t="shared" ca="1" si="1050"/>
        <v>#VALUE!</v>
      </c>
      <c r="AU227" s="87" t="e">
        <f t="shared" ca="1" si="1050"/>
        <v>#VALUE!</v>
      </c>
      <c r="AV227" s="87" t="e">
        <f t="shared" ca="1" si="1050"/>
        <v>#VALUE!</v>
      </c>
      <c r="AW227" s="87" t="e">
        <f t="shared" ca="1" si="1050"/>
        <v>#VALUE!</v>
      </c>
      <c r="AX227" s="87" t="e">
        <f t="shared" ca="1" si="1050"/>
        <v>#VALUE!</v>
      </c>
      <c r="AY227" s="87" t="e">
        <f t="shared" ca="1" si="1050"/>
        <v>#VALUE!</v>
      </c>
      <c r="AZ227" s="87" t="e">
        <f t="shared" ca="1" si="1050"/>
        <v>#VALUE!</v>
      </c>
      <c r="BA227" s="87" t="e">
        <f t="shared" ca="1" si="1050"/>
        <v>#VALUE!</v>
      </c>
      <c r="BB227" s="87" t="e">
        <f t="shared" ref="BB227:BF227" ca="1" si="1051">IF(BA227&gt;0,2,IF($AL227&lt;=BB$5,1,0))</f>
        <v>#VALUE!</v>
      </c>
      <c r="BC227" s="87" t="e">
        <f t="shared" ca="1" si="1051"/>
        <v>#VALUE!</v>
      </c>
      <c r="BD227" s="87" t="e">
        <f t="shared" ca="1" si="1051"/>
        <v>#VALUE!</v>
      </c>
      <c r="BE227" s="87" t="e">
        <f t="shared" ca="1" si="1051"/>
        <v>#VALUE!</v>
      </c>
      <c r="BF227" s="87" t="e">
        <f t="shared" ca="1" si="1051"/>
        <v>#VALUE!</v>
      </c>
      <c r="BH227" s="87" t="e">
        <f t="shared" ca="1" si="896"/>
        <v>#VALUE!</v>
      </c>
      <c r="BI227" s="87" t="e">
        <f t="shared" ca="1" si="897"/>
        <v>#VALUE!</v>
      </c>
      <c r="BJ227" s="87" t="e">
        <f t="shared" ca="1" si="898"/>
        <v>#VALUE!</v>
      </c>
      <c r="BK227" s="87" t="e">
        <f t="shared" ca="1" si="899"/>
        <v>#VALUE!</v>
      </c>
      <c r="BL227" s="87" t="e">
        <f t="shared" ca="1" si="900"/>
        <v>#VALUE!</v>
      </c>
      <c r="BM227" s="87" t="e">
        <f t="shared" ca="1" si="901"/>
        <v>#VALUE!</v>
      </c>
      <c r="BN227" s="87" t="e">
        <f t="shared" ca="1" si="902"/>
        <v>#VALUE!</v>
      </c>
      <c r="BO227" s="87" t="e">
        <f t="shared" ca="1" si="903"/>
        <v>#VALUE!</v>
      </c>
      <c r="BP227" s="87" t="e">
        <f t="shared" ca="1" si="904"/>
        <v>#VALUE!</v>
      </c>
      <c r="BQ227" s="87" t="e">
        <f t="shared" ca="1" si="905"/>
        <v>#VALUE!</v>
      </c>
      <c r="BR227" s="87" t="e">
        <f t="shared" ca="1" si="906"/>
        <v>#VALUE!</v>
      </c>
      <c r="BS227" s="87" t="e">
        <f t="shared" ca="1" si="907"/>
        <v>#VALUE!</v>
      </c>
      <c r="BT227" s="87" t="e">
        <f t="shared" ca="1" si="908"/>
        <v>#VALUE!</v>
      </c>
      <c r="BU227" s="87" t="e">
        <f t="shared" ca="1" si="909"/>
        <v>#VALUE!</v>
      </c>
      <c r="BV227" s="87" t="e">
        <f t="shared" ca="1" si="910"/>
        <v>#VALUE!</v>
      </c>
      <c r="BW227" s="87" t="e">
        <f t="shared" ca="1" si="1025"/>
        <v>#VALUE!</v>
      </c>
      <c r="BX227" s="87" t="e">
        <f t="shared" ca="1" si="1025"/>
        <v>#VALUE!</v>
      </c>
      <c r="BY227" s="87" t="e">
        <f t="shared" ca="1" si="1025"/>
        <v>#VALUE!</v>
      </c>
      <c r="BZ227" s="87" t="e">
        <f t="shared" ca="1" si="1025"/>
        <v>#VALUE!</v>
      </c>
      <c r="CA227" s="87" t="e">
        <f t="shared" ca="1" si="1025"/>
        <v>#VALUE!</v>
      </c>
      <c r="DC227" s="87" t="e">
        <f t="shared" ca="1" si="916"/>
        <v>#VALUE!</v>
      </c>
      <c r="DD227" s="87" t="e">
        <f t="shared" ca="1" si="917"/>
        <v>#VALUE!</v>
      </c>
      <c r="DE227" s="87" t="e">
        <f t="shared" ca="1" si="918"/>
        <v>#VALUE!</v>
      </c>
      <c r="DF227" s="87" t="e">
        <f t="shared" ca="1" si="919"/>
        <v>#VALUE!</v>
      </c>
      <c r="DG227" s="87" t="e">
        <f t="shared" ca="1" si="920"/>
        <v>#VALUE!</v>
      </c>
      <c r="DH227" s="87" t="e">
        <f t="shared" ca="1" si="921"/>
        <v>#VALUE!</v>
      </c>
      <c r="DI227" s="87" t="e">
        <f t="shared" ca="1" si="922"/>
        <v>#VALUE!</v>
      </c>
      <c r="DJ227" s="87" t="e">
        <f t="shared" ca="1" si="923"/>
        <v>#VALUE!</v>
      </c>
      <c r="DK227" s="87" t="e">
        <f t="shared" ca="1" si="924"/>
        <v>#VALUE!</v>
      </c>
      <c r="DL227" s="87" t="e">
        <f t="shared" ca="1" si="925"/>
        <v>#VALUE!</v>
      </c>
      <c r="DM227" s="87" t="e">
        <f t="shared" ca="1" si="926"/>
        <v>#VALUE!</v>
      </c>
      <c r="DN227" s="87" t="e">
        <f t="shared" ca="1" si="927"/>
        <v>#VALUE!</v>
      </c>
      <c r="DO227" s="87" t="e">
        <f t="shared" ca="1" si="928"/>
        <v>#VALUE!</v>
      </c>
      <c r="DP227" s="87" t="e">
        <f t="shared" ca="1" si="929"/>
        <v>#VALUE!</v>
      </c>
      <c r="DQ227" s="87" t="e">
        <f t="shared" ca="1" si="930"/>
        <v>#VALUE!</v>
      </c>
      <c r="DR227" s="87" t="e">
        <f t="shared" ca="1" si="931"/>
        <v>#VALUE!</v>
      </c>
      <c r="DS227" s="87" t="e">
        <f t="shared" ca="1" si="932"/>
        <v>#VALUE!</v>
      </c>
      <c r="DT227" s="87" t="e">
        <f t="shared" ca="1" si="933"/>
        <v>#VALUE!</v>
      </c>
      <c r="DU227" s="87" t="e">
        <f t="shared" ca="1" si="934"/>
        <v>#VALUE!</v>
      </c>
      <c r="DV227" s="87" t="e">
        <f t="shared" ca="1" si="935"/>
        <v>#VALUE!</v>
      </c>
      <c r="DW227" s="87" t="e">
        <f t="shared" ca="1" si="936"/>
        <v>#VALUE!</v>
      </c>
      <c r="DY227" s="87" t="e">
        <f t="shared" ca="1" si="937"/>
        <v>#VALUE!</v>
      </c>
      <c r="DZ227" s="87" t="e">
        <f t="shared" ca="1" si="938"/>
        <v>#VALUE!</v>
      </c>
      <c r="EA227" s="87" t="e">
        <f t="shared" ca="1" si="939"/>
        <v>#VALUE!</v>
      </c>
      <c r="EB227" s="87" t="e">
        <f t="shared" ca="1" si="940"/>
        <v>#VALUE!</v>
      </c>
      <c r="EC227" s="87" t="e">
        <f t="shared" ca="1" si="941"/>
        <v>#VALUE!</v>
      </c>
      <c r="ED227" s="87" t="e">
        <f t="shared" ca="1" si="942"/>
        <v>#VALUE!</v>
      </c>
      <c r="EE227" s="87" t="e">
        <f t="shared" ca="1" si="943"/>
        <v>#VALUE!</v>
      </c>
      <c r="EF227" s="87" t="e">
        <f t="shared" ca="1" si="944"/>
        <v>#VALUE!</v>
      </c>
      <c r="EG227" s="87" t="e">
        <f t="shared" ca="1" si="945"/>
        <v>#VALUE!</v>
      </c>
      <c r="EH227" s="87" t="e">
        <f t="shared" ca="1" si="946"/>
        <v>#VALUE!</v>
      </c>
      <c r="EI227" s="87" t="e">
        <f t="shared" ca="1" si="947"/>
        <v>#VALUE!</v>
      </c>
      <c r="EJ227" s="87" t="e">
        <f t="shared" ca="1" si="948"/>
        <v>#VALUE!</v>
      </c>
      <c r="EK227" s="87" t="e">
        <f t="shared" ca="1" si="949"/>
        <v>#VALUE!</v>
      </c>
      <c r="EL227" s="87" t="e">
        <f t="shared" ca="1" si="950"/>
        <v>#VALUE!</v>
      </c>
      <c r="EM227" s="87" t="e">
        <f t="shared" ca="1" si="951"/>
        <v>#VALUE!</v>
      </c>
      <c r="EN227" s="87" t="e">
        <f t="shared" ca="1" si="952"/>
        <v>#VALUE!</v>
      </c>
      <c r="EO227" s="87" t="e">
        <f t="shared" ca="1" si="953"/>
        <v>#VALUE!</v>
      </c>
      <c r="EP227" s="87" t="e">
        <f t="shared" ca="1" si="954"/>
        <v>#VALUE!</v>
      </c>
      <c r="EQ227" s="87" t="e">
        <f t="shared" ca="1" si="955"/>
        <v>#VALUE!</v>
      </c>
      <c r="ER227" s="87" t="e">
        <f t="shared" ca="1" si="956"/>
        <v>#VALUE!</v>
      </c>
      <c r="ES227" s="87" t="e">
        <f t="shared" ca="1" si="957"/>
        <v>#VALUE!</v>
      </c>
      <c r="EU227" s="87" t="e">
        <f t="shared" ca="1" si="958"/>
        <v>#VALUE!</v>
      </c>
      <c r="EV227" s="87" t="e">
        <f t="shared" ca="1" si="959"/>
        <v>#VALUE!</v>
      </c>
      <c r="EW227" s="87" t="e">
        <f t="shared" ca="1" si="960"/>
        <v>#VALUE!</v>
      </c>
      <c r="EX227" s="87" t="e">
        <f t="shared" ca="1" si="961"/>
        <v>#VALUE!</v>
      </c>
      <c r="EY227" s="87" t="e">
        <f t="shared" ca="1" si="962"/>
        <v>#VALUE!</v>
      </c>
      <c r="EZ227" s="87" t="e">
        <f t="shared" ca="1" si="963"/>
        <v>#VALUE!</v>
      </c>
      <c r="FA227" s="87" t="e">
        <f t="shared" ca="1" si="964"/>
        <v>#VALUE!</v>
      </c>
      <c r="FB227" s="87" t="e">
        <f t="shared" ca="1" si="965"/>
        <v>#VALUE!</v>
      </c>
      <c r="FC227" s="87" t="e">
        <f t="shared" ca="1" si="966"/>
        <v>#VALUE!</v>
      </c>
      <c r="FD227" s="87" t="e">
        <f t="shared" ca="1" si="967"/>
        <v>#VALUE!</v>
      </c>
      <c r="FE227" s="87" t="e">
        <f t="shared" ca="1" si="968"/>
        <v>#VALUE!</v>
      </c>
      <c r="FF227" s="87" t="e">
        <f t="shared" ca="1" si="969"/>
        <v>#VALUE!</v>
      </c>
      <c r="FG227" s="87" t="e">
        <f t="shared" ca="1" si="970"/>
        <v>#VALUE!</v>
      </c>
      <c r="FH227" s="87" t="e">
        <f t="shared" ca="1" si="971"/>
        <v>#VALUE!</v>
      </c>
      <c r="FI227" s="87" t="e">
        <f t="shared" ca="1" si="972"/>
        <v>#VALUE!</v>
      </c>
      <c r="FJ227" s="87" t="e">
        <f t="shared" ca="1" si="973"/>
        <v>#VALUE!</v>
      </c>
      <c r="FK227" s="87" t="e">
        <f t="shared" ca="1" si="974"/>
        <v>#VALUE!</v>
      </c>
      <c r="FL227" s="87" t="e">
        <f t="shared" ca="1" si="975"/>
        <v>#VALUE!</v>
      </c>
      <c r="FM227" s="87" t="e">
        <f t="shared" ca="1" si="976"/>
        <v>#VALUE!</v>
      </c>
      <c r="FN227" s="87" t="e">
        <f t="shared" ca="1" si="977"/>
        <v>#VALUE!</v>
      </c>
      <c r="FO227" s="87" t="e">
        <f t="shared" ca="1" si="978"/>
        <v>#VALUE!</v>
      </c>
    </row>
    <row r="228" spans="1:171" x14ac:dyDescent="0.25">
      <c r="A228" s="87">
        <f t="shared" si="1026"/>
        <v>219</v>
      </c>
      <c r="B228" s="87" t="e">
        <f t="shared" ca="1" si="981"/>
        <v>#N/A</v>
      </c>
      <c r="C228" s="87" t="e">
        <f t="shared" ca="1" si="982"/>
        <v>#REF!</v>
      </c>
      <c r="D228" s="87" t="e">
        <f t="shared" ca="1" si="983"/>
        <v>#REF!</v>
      </c>
      <c r="E228" s="87" t="e">
        <f t="shared" ca="1" si="984"/>
        <v>#REF!</v>
      </c>
      <c r="F228" s="87" t="e">
        <f t="shared" ca="1" si="985"/>
        <v>#REF!</v>
      </c>
      <c r="G228" s="87" t="e">
        <f t="shared" ca="1" si="986"/>
        <v>#REF!</v>
      </c>
      <c r="H228" s="87" t="e">
        <f t="shared" ca="1" si="987"/>
        <v>#REF!</v>
      </c>
      <c r="I228" s="87" t="e">
        <f t="shared" ca="1" si="988"/>
        <v>#REF!</v>
      </c>
      <c r="J228" s="87" t="e">
        <f t="shared" ca="1" si="989"/>
        <v>#REF!</v>
      </c>
      <c r="K228" s="87" t="e">
        <f t="shared" ca="1" si="990"/>
        <v>#REF!</v>
      </c>
      <c r="L228" s="87" t="e">
        <f t="shared" ca="1" si="991"/>
        <v>#REF!</v>
      </c>
      <c r="M228" s="87" t="e">
        <f t="shared" ca="1" si="992"/>
        <v>#REF!</v>
      </c>
      <c r="N228" s="87" t="e">
        <f t="shared" ca="1" si="993"/>
        <v>#REF!</v>
      </c>
      <c r="O228" s="87" t="e">
        <f t="shared" ca="1" si="994"/>
        <v>#REF!</v>
      </c>
      <c r="P228" s="87" t="e">
        <f t="shared" ca="1" si="995"/>
        <v>#REF!</v>
      </c>
      <c r="Q228" s="87" t="e">
        <f t="shared" ca="1" si="1031"/>
        <v>#REF!</v>
      </c>
      <c r="R228" s="87" t="e">
        <f t="shared" ca="1" si="1031"/>
        <v>#REF!</v>
      </c>
      <c r="S228" s="87" t="e">
        <f t="shared" ca="1" si="1031"/>
        <v>#REF!</v>
      </c>
      <c r="T228" s="87" t="e">
        <f t="shared" ca="1" si="1031"/>
        <v>#REF!</v>
      </c>
      <c r="U228" s="87" t="e">
        <f t="shared" ca="1" si="1031"/>
        <v>#REF!</v>
      </c>
      <c r="X228" s="87">
        <f ca="1">Ranking!B224</f>
        <v>0</v>
      </c>
      <c r="Y228" s="87" t="e">
        <f ca="1">IF(AH228=0,0,Ranking!C224)</f>
        <v>#VALUE!</v>
      </c>
      <c r="Z228" s="91">
        <f ca="1">Ranking!G224</f>
        <v>0</v>
      </c>
      <c r="AA228" s="87" t="e">
        <f ca="1">MCA!ES227</f>
        <v>#REF!</v>
      </c>
      <c r="AB228" s="87">
        <f ca="1">MCA!ET227</f>
        <v>0</v>
      </c>
      <c r="AC228" s="87">
        <f ca="1">MCA!EU227</f>
        <v>0</v>
      </c>
      <c r="AD228" s="87" t="e">
        <f ca="1">INDEX('MCA-INPUT'!$C$22:$C$25,MATCH(AC228,$W$376:$W$379,0),1)</f>
        <v>#N/A</v>
      </c>
      <c r="AE228" s="87" t="e">
        <f t="shared" ca="1" si="889"/>
        <v>#VALUE!</v>
      </c>
      <c r="AF228" s="87">
        <f ca="1">MATCH(AB228,$AB$7:AB228,0)</f>
        <v>1</v>
      </c>
      <c r="AG228" s="87" t="str">
        <f t="shared" ca="1" si="890"/>
        <v>00</v>
      </c>
      <c r="AH228" s="87" t="e">
        <f t="shared" ca="1" si="891"/>
        <v>#VALUE!</v>
      </c>
      <c r="AI228" s="87" t="e">
        <f t="shared" ca="1" si="912"/>
        <v>#VALUE!</v>
      </c>
      <c r="AK228" s="87" t="e">
        <f t="shared" ca="1" si="892"/>
        <v>#VALUE!</v>
      </c>
      <c r="AL228" s="87" t="e">
        <f t="shared" ca="1" si="913"/>
        <v>#VALUE!</v>
      </c>
      <c r="AM228" s="87" t="e">
        <f t="shared" ca="1" si="893"/>
        <v>#VALUE!</v>
      </c>
      <c r="AN228" s="87" t="e">
        <f t="shared" ref="AN228:BA228" ca="1" si="1052">IF(AM228&gt;0,2,IF($AL228&lt;=AN$5,1,0))</f>
        <v>#VALUE!</v>
      </c>
      <c r="AO228" s="87" t="e">
        <f t="shared" ca="1" si="1052"/>
        <v>#VALUE!</v>
      </c>
      <c r="AP228" s="87" t="e">
        <f t="shared" ca="1" si="1052"/>
        <v>#VALUE!</v>
      </c>
      <c r="AQ228" s="87" t="e">
        <f t="shared" ca="1" si="1052"/>
        <v>#VALUE!</v>
      </c>
      <c r="AR228" s="87" t="e">
        <f t="shared" ca="1" si="1052"/>
        <v>#VALUE!</v>
      </c>
      <c r="AS228" s="87" t="e">
        <f t="shared" ca="1" si="1052"/>
        <v>#VALUE!</v>
      </c>
      <c r="AT228" s="87" t="e">
        <f t="shared" ca="1" si="1052"/>
        <v>#VALUE!</v>
      </c>
      <c r="AU228" s="87" t="e">
        <f t="shared" ca="1" si="1052"/>
        <v>#VALUE!</v>
      </c>
      <c r="AV228" s="87" t="e">
        <f t="shared" ca="1" si="1052"/>
        <v>#VALUE!</v>
      </c>
      <c r="AW228" s="87" t="e">
        <f t="shared" ca="1" si="1052"/>
        <v>#VALUE!</v>
      </c>
      <c r="AX228" s="87" t="e">
        <f t="shared" ca="1" si="1052"/>
        <v>#VALUE!</v>
      </c>
      <c r="AY228" s="87" t="e">
        <f t="shared" ca="1" si="1052"/>
        <v>#VALUE!</v>
      </c>
      <c r="AZ228" s="87" t="e">
        <f t="shared" ca="1" si="1052"/>
        <v>#VALUE!</v>
      </c>
      <c r="BA228" s="87" t="e">
        <f t="shared" ca="1" si="1052"/>
        <v>#VALUE!</v>
      </c>
      <c r="BB228" s="87" t="e">
        <f t="shared" ref="BB228:BF228" ca="1" si="1053">IF(BA228&gt;0,2,IF($AL228&lt;=BB$5,1,0))</f>
        <v>#VALUE!</v>
      </c>
      <c r="BC228" s="87" t="e">
        <f t="shared" ca="1" si="1053"/>
        <v>#VALUE!</v>
      </c>
      <c r="BD228" s="87" t="e">
        <f t="shared" ca="1" si="1053"/>
        <v>#VALUE!</v>
      </c>
      <c r="BE228" s="87" t="e">
        <f t="shared" ca="1" si="1053"/>
        <v>#VALUE!</v>
      </c>
      <c r="BF228" s="87" t="e">
        <f t="shared" ca="1" si="1053"/>
        <v>#VALUE!</v>
      </c>
      <c r="BH228" s="87" t="e">
        <f t="shared" ca="1" si="896"/>
        <v>#VALUE!</v>
      </c>
      <c r="BI228" s="87" t="e">
        <f t="shared" ca="1" si="897"/>
        <v>#VALUE!</v>
      </c>
      <c r="BJ228" s="87" t="e">
        <f t="shared" ca="1" si="898"/>
        <v>#VALUE!</v>
      </c>
      <c r="BK228" s="87" t="e">
        <f t="shared" ca="1" si="899"/>
        <v>#VALUE!</v>
      </c>
      <c r="BL228" s="87" t="e">
        <f t="shared" ca="1" si="900"/>
        <v>#VALUE!</v>
      </c>
      <c r="BM228" s="87" t="e">
        <f t="shared" ca="1" si="901"/>
        <v>#VALUE!</v>
      </c>
      <c r="BN228" s="87" t="e">
        <f t="shared" ca="1" si="902"/>
        <v>#VALUE!</v>
      </c>
      <c r="BO228" s="87" t="e">
        <f t="shared" ca="1" si="903"/>
        <v>#VALUE!</v>
      </c>
      <c r="BP228" s="87" t="e">
        <f t="shared" ca="1" si="904"/>
        <v>#VALUE!</v>
      </c>
      <c r="BQ228" s="87" t="e">
        <f t="shared" ca="1" si="905"/>
        <v>#VALUE!</v>
      </c>
      <c r="BR228" s="87" t="e">
        <f t="shared" ca="1" si="906"/>
        <v>#VALUE!</v>
      </c>
      <c r="BS228" s="87" t="e">
        <f t="shared" ca="1" si="907"/>
        <v>#VALUE!</v>
      </c>
      <c r="BT228" s="87" t="e">
        <f t="shared" ca="1" si="908"/>
        <v>#VALUE!</v>
      </c>
      <c r="BU228" s="87" t="e">
        <f t="shared" ca="1" si="909"/>
        <v>#VALUE!</v>
      </c>
      <c r="BV228" s="87" t="e">
        <f t="shared" ca="1" si="910"/>
        <v>#VALUE!</v>
      </c>
      <c r="BW228" s="87" t="e">
        <f t="shared" ca="1" si="1025"/>
        <v>#VALUE!</v>
      </c>
      <c r="BX228" s="87" t="e">
        <f t="shared" ca="1" si="1025"/>
        <v>#VALUE!</v>
      </c>
      <c r="BY228" s="87" t="e">
        <f t="shared" ca="1" si="1025"/>
        <v>#VALUE!</v>
      </c>
      <c r="BZ228" s="87" t="e">
        <f t="shared" ca="1" si="1025"/>
        <v>#VALUE!</v>
      </c>
      <c r="CA228" s="87" t="e">
        <f t="shared" ca="1" si="1025"/>
        <v>#VALUE!</v>
      </c>
      <c r="DC228" s="87" t="e">
        <f t="shared" ca="1" si="916"/>
        <v>#VALUE!</v>
      </c>
      <c r="DD228" s="87" t="e">
        <f t="shared" ca="1" si="917"/>
        <v>#VALUE!</v>
      </c>
      <c r="DE228" s="87" t="e">
        <f t="shared" ca="1" si="918"/>
        <v>#VALUE!</v>
      </c>
      <c r="DF228" s="87" t="e">
        <f t="shared" ca="1" si="919"/>
        <v>#VALUE!</v>
      </c>
      <c r="DG228" s="87" t="e">
        <f t="shared" ca="1" si="920"/>
        <v>#VALUE!</v>
      </c>
      <c r="DH228" s="87" t="e">
        <f t="shared" ca="1" si="921"/>
        <v>#VALUE!</v>
      </c>
      <c r="DI228" s="87" t="e">
        <f t="shared" ca="1" si="922"/>
        <v>#VALUE!</v>
      </c>
      <c r="DJ228" s="87" t="e">
        <f t="shared" ca="1" si="923"/>
        <v>#VALUE!</v>
      </c>
      <c r="DK228" s="87" t="e">
        <f t="shared" ca="1" si="924"/>
        <v>#VALUE!</v>
      </c>
      <c r="DL228" s="87" t="e">
        <f t="shared" ca="1" si="925"/>
        <v>#VALUE!</v>
      </c>
      <c r="DM228" s="87" t="e">
        <f t="shared" ca="1" si="926"/>
        <v>#VALUE!</v>
      </c>
      <c r="DN228" s="87" t="e">
        <f t="shared" ca="1" si="927"/>
        <v>#VALUE!</v>
      </c>
      <c r="DO228" s="87" t="e">
        <f t="shared" ca="1" si="928"/>
        <v>#VALUE!</v>
      </c>
      <c r="DP228" s="87" t="e">
        <f t="shared" ca="1" si="929"/>
        <v>#VALUE!</v>
      </c>
      <c r="DQ228" s="87" t="e">
        <f t="shared" ca="1" si="930"/>
        <v>#VALUE!</v>
      </c>
      <c r="DR228" s="87" t="e">
        <f t="shared" ca="1" si="931"/>
        <v>#VALUE!</v>
      </c>
      <c r="DS228" s="87" t="e">
        <f t="shared" ca="1" si="932"/>
        <v>#VALUE!</v>
      </c>
      <c r="DT228" s="87" t="e">
        <f t="shared" ca="1" si="933"/>
        <v>#VALUE!</v>
      </c>
      <c r="DU228" s="87" t="e">
        <f t="shared" ca="1" si="934"/>
        <v>#VALUE!</v>
      </c>
      <c r="DV228" s="87" t="e">
        <f t="shared" ca="1" si="935"/>
        <v>#VALUE!</v>
      </c>
      <c r="DW228" s="87" t="e">
        <f t="shared" ca="1" si="936"/>
        <v>#VALUE!</v>
      </c>
      <c r="DY228" s="87" t="e">
        <f t="shared" ca="1" si="937"/>
        <v>#VALUE!</v>
      </c>
      <c r="DZ228" s="87" t="e">
        <f t="shared" ca="1" si="938"/>
        <v>#VALUE!</v>
      </c>
      <c r="EA228" s="87" t="e">
        <f t="shared" ca="1" si="939"/>
        <v>#VALUE!</v>
      </c>
      <c r="EB228" s="87" t="e">
        <f t="shared" ca="1" si="940"/>
        <v>#VALUE!</v>
      </c>
      <c r="EC228" s="87" t="e">
        <f t="shared" ca="1" si="941"/>
        <v>#VALUE!</v>
      </c>
      <c r="ED228" s="87" t="e">
        <f t="shared" ca="1" si="942"/>
        <v>#VALUE!</v>
      </c>
      <c r="EE228" s="87" t="e">
        <f t="shared" ca="1" si="943"/>
        <v>#VALUE!</v>
      </c>
      <c r="EF228" s="87" t="e">
        <f t="shared" ca="1" si="944"/>
        <v>#VALUE!</v>
      </c>
      <c r="EG228" s="87" t="e">
        <f t="shared" ca="1" si="945"/>
        <v>#VALUE!</v>
      </c>
      <c r="EH228" s="87" t="e">
        <f t="shared" ca="1" si="946"/>
        <v>#VALUE!</v>
      </c>
      <c r="EI228" s="87" t="e">
        <f t="shared" ca="1" si="947"/>
        <v>#VALUE!</v>
      </c>
      <c r="EJ228" s="87" t="e">
        <f t="shared" ca="1" si="948"/>
        <v>#VALUE!</v>
      </c>
      <c r="EK228" s="87" t="e">
        <f t="shared" ca="1" si="949"/>
        <v>#VALUE!</v>
      </c>
      <c r="EL228" s="87" t="e">
        <f t="shared" ca="1" si="950"/>
        <v>#VALUE!</v>
      </c>
      <c r="EM228" s="87" t="e">
        <f t="shared" ca="1" si="951"/>
        <v>#VALUE!</v>
      </c>
      <c r="EN228" s="87" t="e">
        <f t="shared" ca="1" si="952"/>
        <v>#VALUE!</v>
      </c>
      <c r="EO228" s="87" t="e">
        <f t="shared" ca="1" si="953"/>
        <v>#VALUE!</v>
      </c>
      <c r="EP228" s="87" t="e">
        <f t="shared" ca="1" si="954"/>
        <v>#VALUE!</v>
      </c>
      <c r="EQ228" s="87" t="e">
        <f t="shared" ca="1" si="955"/>
        <v>#VALUE!</v>
      </c>
      <c r="ER228" s="87" t="e">
        <f t="shared" ca="1" si="956"/>
        <v>#VALUE!</v>
      </c>
      <c r="ES228" s="87" t="e">
        <f t="shared" ca="1" si="957"/>
        <v>#VALUE!</v>
      </c>
      <c r="EU228" s="87" t="e">
        <f t="shared" ca="1" si="958"/>
        <v>#VALUE!</v>
      </c>
      <c r="EV228" s="87" t="e">
        <f t="shared" ca="1" si="959"/>
        <v>#VALUE!</v>
      </c>
      <c r="EW228" s="87" t="e">
        <f t="shared" ca="1" si="960"/>
        <v>#VALUE!</v>
      </c>
      <c r="EX228" s="87" t="e">
        <f t="shared" ca="1" si="961"/>
        <v>#VALUE!</v>
      </c>
      <c r="EY228" s="87" t="e">
        <f t="shared" ca="1" si="962"/>
        <v>#VALUE!</v>
      </c>
      <c r="EZ228" s="87" t="e">
        <f t="shared" ca="1" si="963"/>
        <v>#VALUE!</v>
      </c>
      <c r="FA228" s="87" t="e">
        <f t="shared" ca="1" si="964"/>
        <v>#VALUE!</v>
      </c>
      <c r="FB228" s="87" t="e">
        <f t="shared" ca="1" si="965"/>
        <v>#VALUE!</v>
      </c>
      <c r="FC228" s="87" t="e">
        <f t="shared" ca="1" si="966"/>
        <v>#VALUE!</v>
      </c>
      <c r="FD228" s="87" t="e">
        <f t="shared" ca="1" si="967"/>
        <v>#VALUE!</v>
      </c>
      <c r="FE228" s="87" t="e">
        <f t="shared" ca="1" si="968"/>
        <v>#VALUE!</v>
      </c>
      <c r="FF228" s="87" t="e">
        <f t="shared" ca="1" si="969"/>
        <v>#VALUE!</v>
      </c>
      <c r="FG228" s="87" t="e">
        <f t="shared" ca="1" si="970"/>
        <v>#VALUE!</v>
      </c>
      <c r="FH228" s="87" t="e">
        <f t="shared" ca="1" si="971"/>
        <v>#VALUE!</v>
      </c>
      <c r="FI228" s="87" t="e">
        <f t="shared" ca="1" si="972"/>
        <v>#VALUE!</v>
      </c>
      <c r="FJ228" s="87" t="e">
        <f t="shared" ca="1" si="973"/>
        <v>#VALUE!</v>
      </c>
      <c r="FK228" s="87" t="e">
        <f t="shared" ca="1" si="974"/>
        <v>#VALUE!</v>
      </c>
      <c r="FL228" s="87" t="e">
        <f t="shared" ca="1" si="975"/>
        <v>#VALUE!</v>
      </c>
      <c r="FM228" s="87" t="e">
        <f t="shared" ca="1" si="976"/>
        <v>#VALUE!</v>
      </c>
      <c r="FN228" s="87" t="e">
        <f t="shared" ca="1" si="977"/>
        <v>#VALUE!</v>
      </c>
      <c r="FO228" s="87" t="e">
        <f t="shared" ca="1" si="978"/>
        <v>#VALUE!</v>
      </c>
    </row>
    <row r="229" spans="1:171" x14ac:dyDescent="0.25">
      <c r="A229" s="87">
        <f t="shared" si="1026"/>
        <v>220</v>
      </c>
      <c r="B229" s="87" t="e">
        <f t="shared" ca="1" si="981"/>
        <v>#N/A</v>
      </c>
      <c r="C229" s="87" t="e">
        <f t="shared" ca="1" si="982"/>
        <v>#REF!</v>
      </c>
      <c r="D229" s="87" t="e">
        <f t="shared" ca="1" si="983"/>
        <v>#REF!</v>
      </c>
      <c r="E229" s="87" t="e">
        <f t="shared" ca="1" si="984"/>
        <v>#REF!</v>
      </c>
      <c r="F229" s="87" t="e">
        <f t="shared" ca="1" si="985"/>
        <v>#REF!</v>
      </c>
      <c r="G229" s="87" t="e">
        <f t="shared" ca="1" si="986"/>
        <v>#REF!</v>
      </c>
      <c r="H229" s="87" t="e">
        <f t="shared" ca="1" si="987"/>
        <v>#REF!</v>
      </c>
      <c r="I229" s="87" t="e">
        <f t="shared" ca="1" si="988"/>
        <v>#REF!</v>
      </c>
      <c r="J229" s="87" t="e">
        <f t="shared" ca="1" si="989"/>
        <v>#REF!</v>
      </c>
      <c r="K229" s="87" t="e">
        <f t="shared" ca="1" si="990"/>
        <v>#REF!</v>
      </c>
      <c r="L229" s="87" t="e">
        <f t="shared" ca="1" si="991"/>
        <v>#REF!</v>
      </c>
      <c r="M229" s="87" t="e">
        <f t="shared" ca="1" si="992"/>
        <v>#REF!</v>
      </c>
      <c r="N229" s="87" t="e">
        <f t="shared" ca="1" si="993"/>
        <v>#REF!</v>
      </c>
      <c r="O229" s="87" t="e">
        <f t="shared" ca="1" si="994"/>
        <v>#REF!</v>
      </c>
      <c r="P229" s="87" t="e">
        <f t="shared" ca="1" si="995"/>
        <v>#REF!</v>
      </c>
      <c r="Q229" s="87" t="e">
        <f t="shared" ca="1" si="1031"/>
        <v>#REF!</v>
      </c>
      <c r="R229" s="87" t="e">
        <f t="shared" ca="1" si="1031"/>
        <v>#REF!</v>
      </c>
      <c r="S229" s="87" t="e">
        <f t="shared" ca="1" si="1031"/>
        <v>#REF!</v>
      </c>
      <c r="T229" s="87" t="e">
        <f t="shared" ca="1" si="1031"/>
        <v>#REF!</v>
      </c>
      <c r="U229" s="87" t="e">
        <f t="shared" ca="1" si="1031"/>
        <v>#REF!</v>
      </c>
      <c r="X229" s="87">
        <f ca="1">Ranking!B225</f>
        <v>0</v>
      </c>
      <c r="Y229" s="87" t="e">
        <f ca="1">IF(AH229=0,0,Ranking!C225)</f>
        <v>#VALUE!</v>
      </c>
      <c r="Z229" s="91">
        <f ca="1">Ranking!G225</f>
        <v>0</v>
      </c>
      <c r="AA229" s="87" t="e">
        <f ca="1">MCA!ES228</f>
        <v>#REF!</v>
      </c>
      <c r="AB229" s="87">
        <f ca="1">MCA!ET228</f>
        <v>0</v>
      </c>
      <c r="AC229" s="87">
        <f ca="1">MCA!EU228</f>
        <v>0</v>
      </c>
      <c r="AD229" s="87" t="e">
        <f ca="1">INDEX('MCA-INPUT'!$C$22:$C$25,MATCH(AC229,$W$376:$W$379,0),1)</f>
        <v>#N/A</v>
      </c>
      <c r="AE229" s="87" t="e">
        <f t="shared" ca="1" si="889"/>
        <v>#VALUE!</v>
      </c>
      <c r="AF229" s="87">
        <f ca="1">MATCH(AB229,$AB$7:AB229,0)</f>
        <v>1</v>
      </c>
      <c r="AG229" s="87" t="str">
        <f t="shared" ca="1" si="890"/>
        <v>00</v>
      </c>
      <c r="AH229" s="87" t="e">
        <f t="shared" ca="1" si="891"/>
        <v>#VALUE!</v>
      </c>
      <c r="AI229" s="87" t="e">
        <f t="shared" ca="1" si="912"/>
        <v>#VALUE!</v>
      </c>
      <c r="AK229" s="87" t="e">
        <f t="shared" ca="1" si="892"/>
        <v>#VALUE!</v>
      </c>
      <c r="AL229" s="87" t="e">
        <f t="shared" ca="1" si="913"/>
        <v>#VALUE!</v>
      </c>
      <c r="AM229" s="87" t="e">
        <f t="shared" ca="1" si="893"/>
        <v>#VALUE!</v>
      </c>
      <c r="AN229" s="87" t="e">
        <f t="shared" ref="AN229:BA229" ca="1" si="1054">IF(AM229&gt;0,2,IF($AL229&lt;=AN$5,1,0))</f>
        <v>#VALUE!</v>
      </c>
      <c r="AO229" s="87" t="e">
        <f t="shared" ca="1" si="1054"/>
        <v>#VALUE!</v>
      </c>
      <c r="AP229" s="87" t="e">
        <f t="shared" ca="1" si="1054"/>
        <v>#VALUE!</v>
      </c>
      <c r="AQ229" s="87" t="e">
        <f t="shared" ca="1" si="1054"/>
        <v>#VALUE!</v>
      </c>
      <c r="AR229" s="87" t="e">
        <f t="shared" ca="1" si="1054"/>
        <v>#VALUE!</v>
      </c>
      <c r="AS229" s="87" t="e">
        <f t="shared" ca="1" si="1054"/>
        <v>#VALUE!</v>
      </c>
      <c r="AT229" s="87" t="e">
        <f t="shared" ca="1" si="1054"/>
        <v>#VALUE!</v>
      </c>
      <c r="AU229" s="87" t="e">
        <f t="shared" ca="1" si="1054"/>
        <v>#VALUE!</v>
      </c>
      <c r="AV229" s="87" t="e">
        <f t="shared" ca="1" si="1054"/>
        <v>#VALUE!</v>
      </c>
      <c r="AW229" s="87" t="e">
        <f t="shared" ca="1" si="1054"/>
        <v>#VALUE!</v>
      </c>
      <c r="AX229" s="87" t="e">
        <f t="shared" ca="1" si="1054"/>
        <v>#VALUE!</v>
      </c>
      <c r="AY229" s="87" t="e">
        <f t="shared" ca="1" si="1054"/>
        <v>#VALUE!</v>
      </c>
      <c r="AZ229" s="87" t="e">
        <f t="shared" ca="1" si="1054"/>
        <v>#VALUE!</v>
      </c>
      <c r="BA229" s="87" t="e">
        <f t="shared" ca="1" si="1054"/>
        <v>#VALUE!</v>
      </c>
      <c r="BB229" s="87" t="e">
        <f t="shared" ref="BB229:BF229" ca="1" si="1055">IF(BA229&gt;0,2,IF($AL229&lt;=BB$5,1,0))</f>
        <v>#VALUE!</v>
      </c>
      <c r="BC229" s="87" t="e">
        <f t="shared" ca="1" si="1055"/>
        <v>#VALUE!</v>
      </c>
      <c r="BD229" s="87" t="e">
        <f t="shared" ca="1" si="1055"/>
        <v>#VALUE!</v>
      </c>
      <c r="BE229" s="87" t="e">
        <f t="shared" ca="1" si="1055"/>
        <v>#VALUE!</v>
      </c>
      <c r="BF229" s="87" t="e">
        <f t="shared" ca="1" si="1055"/>
        <v>#VALUE!</v>
      </c>
      <c r="BH229" s="87" t="e">
        <f t="shared" ca="1" si="896"/>
        <v>#VALUE!</v>
      </c>
      <c r="BI229" s="87" t="e">
        <f t="shared" ca="1" si="897"/>
        <v>#VALUE!</v>
      </c>
      <c r="BJ229" s="87" t="e">
        <f t="shared" ca="1" si="898"/>
        <v>#VALUE!</v>
      </c>
      <c r="BK229" s="87" t="e">
        <f t="shared" ca="1" si="899"/>
        <v>#VALUE!</v>
      </c>
      <c r="BL229" s="87" t="e">
        <f t="shared" ca="1" si="900"/>
        <v>#VALUE!</v>
      </c>
      <c r="BM229" s="87" t="e">
        <f t="shared" ca="1" si="901"/>
        <v>#VALUE!</v>
      </c>
      <c r="BN229" s="87" t="e">
        <f t="shared" ca="1" si="902"/>
        <v>#VALUE!</v>
      </c>
      <c r="BO229" s="87" t="e">
        <f t="shared" ca="1" si="903"/>
        <v>#VALUE!</v>
      </c>
      <c r="BP229" s="87" t="e">
        <f t="shared" ca="1" si="904"/>
        <v>#VALUE!</v>
      </c>
      <c r="BQ229" s="87" t="e">
        <f t="shared" ca="1" si="905"/>
        <v>#VALUE!</v>
      </c>
      <c r="BR229" s="87" t="e">
        <f t="shared" ca="1" si="906"/>
        <v>#VALUE!</v>
      </c>
      <c r="BS229" s="87" t="e">
        <f t="shared" ca="1" si="907"/>
        <v>#VALUE!</v>
      </c>
      <c r="BT229" s="87" t="e">
        <f t="shared" ca="1" si="908"/>
        <v>#VALUE!</v>
      </c>
      <c r="BU229" s="87" t="e">
        <f t="shared" ca="1" si="909"/>
        <v>#VALUE!</v>
      </c>
      <c r="BV229" s="87" t="e">
        <f t="shared" ca="1" si="910"/>
        <v>#VALUE!</v>
      </c>
      <c r="BW229" s="87" t="e">
        <f t="shared" ca="1" si="1025"/>
        <v>#VALUE!</v>
      </c>
      <c r="BX229" s="87" t="e">
        <f t="shared" ca="1" si="1025"/>
        <v>#VALUE!</v>
      </c>
      <c r="BY229" s="87" t="e">
        <f t="shared" ca="1" si="1025"/>
        <v>#VALUE!</v>
      </c>
      <c r="BZ229" s="87" t="e">
        <f t="shared" ca="1" si="1025"/>
        <v>#VALUE!</v>
      </c>
      <c r="CA229" s="87" t="e">
        <f t="shared" ca="1" si="1025"/>
        <v>#VALUE!</v>
      </c>
      <c r="DC229" s="87" t="e">
        <f t="shared" ca="1" si="916"/>
        <v>#VALUE!</v>
      </c>
      <c r="DD229" s="87" t="e">
        <f t="shared" ca="1" si="917"/>
        <v>#VALUE!</v>
      </c>
      <c r="DE229" s="87" t="e">
        <f t="shared" ca="1" si="918"/>
        <v>#VALUE!</v>
      </c>
      <c r="DF229" s="87" t="e">
        <f t="shared" ca="1" si="919"/>
        <v>#VALUE!</v>
      </c>
      <c r="DG229" s="87" t="e">
        <f t="shared" ca="1" si="920"/>
        <v>#VALUE!</v>
      </c>
      <c r="DH229" s="87" t="e">
        <f t="shared" ca="1" si="921"/>
        <v>#VALUE!</v>
      </c>
      <c r="DI229" s="87" t="e">
        <f t="shared" ca="1" si="922"/>
        <v>#VALUE!</v>
      </c>
      <c r="DJ229" s="87" t="e">
        <f t="shared" ca="1" si="923"/>
        <v>#VALUE!</v>
      </c>
      <c r="DK229" s="87" t="e">
        <f t="shared" ca="1" si="924"/>
        <v>#VALUE!</v>
      </c>
      <c r="DL229" s="87" t="e">
        <f t="shared" ca="1" si="925"/>
        <v>#VALUE!</v>
      </c>
      <c r="DM229" s="87" t="e">
        <f t="shared" ca="1" si="926"/>
        <v>#VALUE!</v>
      </c>
      <c r="DN229" s="87" t="e">
        <f t="shared" ca="1" si="927"/>
        <v>#VALUE!</v>
      </c>
      <c r="DO229" s="87" t="e">
        <f t="shared" ca="1" si="928"/>
        <v>#VALUE!</v>
      </c>
      <c r="DP229" s="87" t="e">
        <f t="shared" ca="1" si="929"/>
        <v>#VALUE!</v>
      </c>
      <c r="DQ229" s="87" t="e">
        <f t="shared" ca="1" si="930"/>
        <v>#VALUE!</v>
      </c>
      <c r="DR229" s="87" t="e">
        <f t="shared" ca="1" si="931"/>
        <v>#VALUE!</v>
      </c>
      <c r="DS229" s="87" t="e">
        <f t="shared" ca="1" si="932"/>
        <v>#VALUE!</v>
      </c>
      <c r="DT229" s="87" t="e">
        <f t="shared" ca="1" si="933"/>
        <v>#VALUE!</v>
      </c>
      <c r="DU229" s="87" t="e">
        <f t="shared" ca="1" si="934"/>
        <v>#VALUE!</v>
      </c>
      <c r="DV229" s="87" t="e">
        <f t="shared" ca="1" si="935"/>
        <v>#VALUE!</v>
      </c>
      <c r="DW229" s="87" t="e">
        <f t="shared" ca="1" si="936"/>
        <v>#VALUE!</v>
      </c>
      <c r="DY229" s="87" t="e">
        <f t="shared" ca="1" si="937"/>
        <v>#VALUE!</v>
      </c>
      <c r="DZ229" s="87" t="e">
        <f t="shared" ca="1" si="938"/>
        <v>#VALUE!</v>
      </c>
      <c r="EA229" s="87" t="e">
        <f t="shared" ca="1" si="939"/>
        <v>#VALUE!</v>
      </c>
      <c r="EB229" s="87" t="e">
        <f t="shared" ca="1" si="940"/>
        <v>#VALUE!</v>
      </c>
      <c r="EC229" s="87" t="e">
        <f t="shared" ca="1" si="941"/>
        <v>#VALUE!</v>
      </c>
      <c r="ED229" s="87" t="e">
        <f t="shared" ca="1" si="942"/>
        <v>#VALUE!</v>
      </c>
      <c r="EE229" s="87" t="e">
        <f t="shared" ca="1" si="943"/>
        <v>#VALUE!</v>
      </c>
      <c r="EF229" s="87" t="e">
        <f t="shared" ca="1" si="944"/>
        <v>#VALUE!</v>
      </c>
      <c r="EG229" s="87" t="e">
        <f t="shared" ca="1" si="945"/>
        <v>#VALUE!</v>
      </c>
      <c r="EH229" s="87" t="e">
        <f t="shared" ca="1" si="946"/>
        <v>#VALUE!</v>
      </c>
      <c r="EI229" s="87" t="e">
        <f t="shared" ca="1" si="947"/>
        <v>#VALUE!</v>
      </c>
      <c r="EJ229" s="87" t="e">
        <f t="shared" ca="1" si="948"/>
        <v>#VALUE!</v>
      </c>
      <c r="EK229" s="87" t="e">
        <f t="shared" ca="1" si="949"/>
        <v>#VALUE!</v>
      </c>
      <c r="EL229" s="87" t="e">
        <f t="shared" ca="1" si="950"/>
        <v>#VALUE!</v>
      </c>
      <c r="EM229" s="87" t="e">
        <f t="shared" ca="1" si="951"/>
        <v>#VALUE!</v>
      </c>
      <c r="EN229" s="87" t="e">
        <f t="shared" ca="1" si="952"/>
        <v>#VALUE!</v>
      </c>
      <c r="EO229" s="87" t="e">
        <f t="shared" ca="1" si="953"/>
        <v>#VALUE!</v>
      </c>
      <c r="EP229" s="87" t="e">
        <f t="shared" ca="1" si="954"/>
        <v>#VALUE!</v>
      </c>
      <c r="EQ229" s="87" t="e">
        <f t="shared" ca="1" si="955"/>
        <v>#VALUE!</v>
      </c>
      <c r="ER229" s="87" t="e">
        <f t="shared" ca="1" si="956"/>
        <v>#VALUE!</v>
      </c>
      <c r="ES229" s="87" t="e">
        <f t="shared" ca="1" si="957"/>
        <v>#VALUE!</v>
      </c>
      <c r="EU229" s="87" t="e">
        <f t="shared" ca="1" si="958"/>
        <v>#VALUE!</v>
      </c>
      <c r="EV229" s="87" t="e">
        <f t="shared" ca="1" si="959"/>
        <v>#VALUE!</v>
      </c>
      <c r="EW229" s="87" t="e">
        <f t="shared" ca="1" si="960"/>
        <v>#VALUE!</v>
      </c>
      <c r="EX229" s="87" t="e">
        <f t="shared" ca="1" si="961"/>
        <v>#VALUE!</v>
      </c>
      <c r="EY229" s="87" t="e">
        <f t="shared" ca="1" si="962"/>
        <v>#VALUE!</v>
      </c>
      <c r="EZ229" s="87" t="e">
        <f t="shared" ca="1" si="963"/>
        <v>#VALUE!</v>
      </c>
      <c r="FA229" s="87" t="e">
        <f t="shared" ca="1" si="964"/>
        <v>#VALUE!</v>
      </c>
      <c r="FB229" s="87" t="e">
        <f t="shared" ca="1" si="965"/>
        <v>#VALUE!</v>
      </c>
      <c r="FC229" s="87" t="e">
        <f t="shared" ca="1" si="966"/>
        <v>#VALUE!</v>
      </c>
      <c r="FD229" s="87" t="e">
        <f t="shared" ca="1" si="967"/>
        <v>#VALUE!</v>
      </c>
      <c r="FE229" s="87" t="e">
        <f t="shared" ca="1" si="968"/>
        <v>#VALUE!</v>
      </c>
      <c r="FF229" s="87" t="e">
        <f t="shared" ca="1" si="969"/>
        <v>#VALUE!</v>
      </c>
      <c r="FG229" s="87" t="e">
        <f t="shared" ca="1" si="970"/>
        <v>#VALUE!</v>
      </c>
      <c r="FH229" s="87" t="e">
        <f t="shared" ca="1" si="971"/>
        <v>#VALUE!</v>
      </c>
      <c r="FI229" s="87" t="e">
        <f t="shared" ca="1" si="972"/>
        <v>#VALUE!</v>
      </c>
      <c r="FJ229" s="87" t="e">
        <f t="shared" ca="1" si="973"/>
        <v>#VALUE!</v>
      </c>
      <c r="FK229" s="87" t="e">
        <f t="shared" ca="1" si="974"/>
        <v>#VALUE!</v>
      </c>
      <c r="FL229" s="87" t="e">
        <f t="shared" ca="1" si="975"/>
        <v>#VALUE!</v>
      </c>
      <c r="FM229" s="87" t="e">
        <f t="shared" ca="1" si="976"/>
        <v>#VALUE!</v>
      </c>
      <c r="FN229" s="87" t="e">
        <f t="shared" ca="1" si="977"/>
        <v>#VALUE!</v>
      </c>
      <c r="FO229" s="87" t="e">
        <f t="shared" ca="1" si="978"/>
        <v>#VALUE!</v>
      </c>
    </row>
    <row r="230" spans="1:171" x14ac:dyDescent="0.25">
      <c r="A230" s="87">
        <f t="shared" si="1026"/>
        <v>221</v>
      </c>
      <c r="B230" s="87" t="e">
        <f t="shared" ca="1" si="981"/>
        <v>#N/A</v>
      </c>
      <c r="C230" s="87" t="e">
        <f t="shared" ca="1" si="982"/>
        <v>#REF!</v>
      </c>
      <c r="D230" s="87" t="e">
        <f t="shared" ca="1" si="983"/>
        <v>#REF!</v>
      </c>
      <c r="E230" s="87" t="e">
        <f t="shared" ca="1" si="984"/>
        <v>#REF!</v>
      </c>
      <c r="F230" s="87" t="e">
        <f t="shared" ca="1" si="985"/>
        <v>#REF!</v>
      </c>
      <c r="G230" s="87" t="e">
        <f t="shared" ca="1" si="986"/>
        <v>#REF!</v>
      </c>
      <c r="H230" s="87" t="e">
        <f t="shared" ca="1" si="987"/>
        <v>#REF!</v>
      </c>
      <c r="I230" s="87" t="e">
        <f t="shared" ca="1" si="988"/>
        <v>#REF!</v>
      </c>
      <c r="J230" s="87" t="e">
        <f t="shared" ca="1" si="989"/>
        <v>#REF!</v>
      </c>
      <c r="K230" s="87" t="e">
        <f t="shared" ca="1" si="990"/>
        <v>#REF!</v>
      </c>
      <c r="L230" s="87" t="e">
        <f t="shared" ca="1" si="991"/>
        <v>#REF!</v>
      </c>
      <c r="M230" s="87" t="e">
        <f t="shared" ca="1" si="992"/>
        <v>#REF!</v>
      </c>
      <c r="N230" s="87" t="e">
        <f t="shared" ca="1" si="993"/>
        <v>#REF!</v>
      </c>
      <c r="O230" s="87" t="e">
        <f t="shared" ca="1" si="994"/>
        <v>#REF!</v>
      </c>
      <c r="P230" s="87" t="e">
        <f t="shared" ca="1" si="995"/>
        <v>#REF!</v>
      </c>
      <c r="Q230" s="87" t="e">
        <f t="shared" ca="1" si="1031"/>
        <v>#REF!</v>
      </c>
      <c r="R230" s="87" t="e">
        <f t="shared" ca="1" si="1031"/>
        <v>#REF!</v>
      </c>
      <c r="S230" s="87" t="e">
        <f t="shared" ca="1" si="1031"/>
        <v>#REF!</v>
      </c>
      <c r="T230" s="87" t="e">
        <f t="shared" ca="1" si="1031"/>
        <v>#REF!</v>
      </c>
      <c r="U230" s="87" t="e">
        <f t="shared" ca="1" si="1031"/>
        <v>#REF!</v>
      </c>
      <c r="X230" s="87">
        <f ca="1">Ranking!B226</f>
        <v>0</v>
      </c>
      <c r="Y230" s="87" t="e">
        <f ca="1">IF(AH230=0,0,Ranking!C226)</f>
        <v>#VALUE!</v>
      </c>
      <c r="Z230" s="91">
        <f ca="1">Ranking!G226</f>
        <v>0</v>
      </c>
      <c r="AA230" s="87" t="e">
        <f ca="1">MCA!ES229</f>
        <v>#REF!</v>
      </c>
      <c r="AB230" s="87">
        <f ca="1">MCA!ET229</f>
        <v>0</v>
      </c>
      <c r="AC230" s="87">
        <f ca="1">MCA!EU229</f>
        <v>0</v>
      </c>
      <c r="AD230" s="87" t="e">
        <f ca="1">INDEX('MCA-INPUT'!$C$22:$C$25,MATCH(AC230,$W$376:$W$379,0),1)</f>
        <v>#N/A</v>
      </c>
      <c r="AE230" s="87" t="e">
        <f t="shared" ca="1" si="889"/>
        <v>#VALUE!</v>
      </c>
      <c r="AF230" s="87">
        <f ca="1">MATCH(AB230,$AB$7:AB230,0)</f>
        <v>1</v>
      </c>
      <c r="AG230" s="87" t="str">
        <f t="shared" ca="1" si="890"/>
        <v>00</v>
      </c>
      <c r="AH230" s="87" t="e">
        <f t="shared" ca="1" si="891"/>
        <v>#VALUE!</v>
      </c>
      <c r="AI230" s="87" t="e">
        <f t="shared" ca="1" si="912"/>
        <v>#VALUE!</v>
      </c>
      <c r="AK230" s="87" t="e">
        <f t="shared" ca="1" si="892"/>
        <v>#VALUE!</v>
      </c>
      <c r="AL230" s="87" t="e">
        <f t="shared" ca="1" si="913"/>
        <v>#VALUE!</v>
      </c>
      <c r="AM230" s="87" t="e">
        <f t="shared" ca="1" si="893"/>
        <v>#VALUE!</v>
      </c>
      <c r="AN230" s="87" t="e">
        <f t="shared" ref="AN230:BA230" ca="1" si="1056">IF(AM230&gt;0,2,IF($AL230&lt;=AN$5,1,0))</f>
        <v>#VALUE!</v>
      </c>
      <c r="AO230" s="87" t="e">
        <f t="shared" ca="1" si="1056"/>
        <v>#VALUE!</v>
      </c>
      <c r="AP230" s="87" t="e">
        <f t="shared" ca="1" si="1056"/>
        <v>#VALUE!</v>
      </c>
      <c r="AQ230" s="87" t="e">
        <f t="shared" ca="1" si="1056"/>
        <v>#VALUE!</v>
      </c>
      <c r="AR230" s="87" t="e">
        <f t="shared" ca="1" si="1056"/>
        <v>#VALUE!</v>
      </c>
      <c r="AS230" s="87" t="e">
        <f t="shared" ca="1" si="1056"/>
        <v>#VALUE!</v>
      </c>
      <c r="AT230" s="87" t="e">
        <f t="shared" ca="1" si="1056"/>
        <v>#VALUE!</v>
      </c>
      <c r="AU230" s="87" t="e">
        <f t="shared" ca="1" si="1056"/>
        <v>#VALUE!</v>
      </c>
      <c r="AV230" s="87" t="e">
        <f t="shared" ca="1" si="1056"/>
        <v>#VALUE!</v>
      </c>
      <c r="AW230" s="87" t="e">
        <f t="shared" ca="1" si="1056"/>
        <v>#VALUE!</v>
      </c>
      <c r="AX230" s="87" t="e">
        <f t="shared" ca="1" si="1056"/>
        <v>#VALUE!</v>
      </c>
      <c r="AY230" s="87" t="e">
        <f t="shared" ca="1" si="1056"/>
        <v>#VALUE!</v>
      </c>
      <c r="AZ230" s="87" t="e">
        <f t="shared" ca="1" si="1056"/>
        <v>#VALUE!</v>
      </c>
      <c r="BA230" s="87" t="e">
        <f t="shared" ca="1" si="1056"/>
        <v>#VALUE!</v>
      </c>
      <c r="BB230" s="87" t="e">
        <f t="shared" ref="BB230:BF230" ca="1" si="1057">IF(BA230&gt;0,2,IF($AL230&lt;=BB$5,1,0))</f>
        <v>#VALUE!</v>
      </c>
      <c r="BC230" s="87" t="e">
        <f t="shared" ca="1" si="1057"/>
        <v>#VALUE!</v>
      </c>
      <c r="BD230" s="87" t="e">
        <f t="shared" ca="1" si="1057"/>
        <v>#VALUE!</v>
      </c>
      <c r="BE230" s="87" t="e">
        <f t="shared" ca="1" si="1057"/>
        <v>#VALUE!</v>
      </c>
      <c r="BF230" s="87" t="e">
        <f t="shared" ca="1" si="1057"/>
        <v>#VALUE!</v>
      </c>
      <c r="BH230" s="87" t="e">
        <f t="shared" ca="1" si="896"/>
        <v>#VALUE!</v>
      </c>
      <c r="BI230" s="87" t="e">
        <f t="shared" ca="1" si="897"/>
        <v>#VALUE!</v>
      </c>
      <c r="BJ230" s="87" t="e">
        <f t="shared" ca="1" si="898"/>
        <v>#VALUE!</v>
      </c>
      <c r="BK230" s="87" t="e">
        <f t="shared" ca="1" si="899"/>
        <v>#VALUE!</v>
      </c>
      <c r="BL230" s="87" t="e">
        <f t="shared" ca="1" si="900"/>
        <v>#VALUE!</v>
      </c>
      <c r="BM230" s="87" t="e">
        <f t="shared" ca="1" si="901"/>
        <v>#VALUE!</v>
      </c>
      <c r="BN230" s="87" t="e">
        <f t="shared" ca="1" si="902"/>
        <v>#VALUE!</v>
      </c>
      <c r="BO230" s="87" t="e">
        <f t="shared" ca="1" si="903"/>
        <v>#VALUE!</v>
      </c>
      <c r="BP230" s="87" t="e">
        <f t="shared" ca="1" si="904"/>
        <v>#VALUE!</v>
      </c>
      <c r="BQ230" s="87" t="e">
        <f t="shared" ca="1" si="905"/>
        <v>#VALUE!</v>
      </c>
      <c r="BR230" s="87" t="e">
        <f t="shared" ca="1" si="906"/>
        <v>#VALUE!</v>
      </c>
      <c r="BS230" s="87" t="e">
        <f t="shared" ca="1" si="907"/>
        <v>#VALUE!</v>
      </c>
      <c r="BT230" s="87" t="e">
        <f t="shared" ca="1" si="908"/>
        <v>#VALUE!</v>
      </c>
      <c r="BU230" s="87" t="e">
        <f t="shared" ca="1" si="909"/>
        <v>#VALUE!</v>
      </c>
      <c r="BV230" s="87" t="e">
        <f t="shared" ca="1" si="910"/>
        <v>#VALUE!</v>
      </c>
      <c r="BW230" s="87" t="e">
        <f t="shared" ca="1" si="1025"/>
        <v>#VALUE!</v>
      </c>
      <c r="BX230" s="87" t="e">
        <f t="shared" ca="1" si="1025"/>
        <v>#VALUE!</v>
      </c>
      <c r="BY230" s="87" t="e">
        <f t="shared" ca="1" si="1025"/>
        <v>#VALUE!</v>
      </c>
      <c r="BZ230" s="87" t="e">
        <f t="shared" ca="1" si="1025"/>
        <v>#VALUE!</v>
      </c>
      <c r="CA230" s="87" t="e">
        <f t="shared" ca="1" si="1025"/>
        <v>#VALUE!</v>
      </c>
      <c r="DC230" s="87" t="e">
        <f t="shared" ca="1" si="916"/>
        <v>#VALUE!</v>
      </c>
      <c r="DD230" s="87" t="e">
        <f t="shared" ca="1" si="917"/>
        <v>#VALUE!</v>
      </c>
      <c r="DE230" s="87" t="e">
        <f t="shared" ca="1" si="918"/>
        <v>#VALUE!</v>
      </c>
      <c r="DF230" s="87" t="e">
        <f t="shared" ca="1" si="919"/>
        <v>#VALUE!</v>
      </c>
      <c r="DG230" s="87" t="e">
        <f t="shared" ca="1" si="920"/>
        <v>#VALUE!</v>
      </c>
      <c r="DH230" s="87" t="e">
        <f t="shared" ca="1" si="921"/>
        <v>#VALUE!</v>
      </c>
      <c r="DI230" s="87" t="e">
        <f t="shared" ca="1" si="922"/>
        <v>#VALUE!</v>
      </c>
      <c r="DJ230" s="87" t="e">
        <f t="shared" ca="1" si="923"/>
        <v>#VALUE!</v>
      </c>
      <c r="DK230" s="87" t="e">
        <f t="shared" ca="1" si="924"/>
        <v>#VALUE!</v>
      </c>
      <c r="DL230" s="87" t="e">
        <f t="shared" ca="1" si="925"/>
        <v>#VALUE!</v>
      </c>
      <c r="DM230" s="87" t="e">
        <f t="shared" ca="1" si="926"/>
        <v>#VALUE!</v>
      </c>
      <c r="DN230" s="87" t="e">
        <f t="shared" ca="1" si="927"/>
        <v>#VALUE!</v>
      </c>
      <c r="DO230" s="87" t="e">
        <f t="shared" ca="1" si="928"/>
        <v>#VALUE!</v>
      </c>
      <c r="DP230" s="87" t="e">
        <f t="shared" ca="1" si="929"/>
        <v>#VALUE!</v>
      </c>
      <c r="DQ230" s="87" t="e">
        <f t="shared" ca="1" si="930"/>
        <v>#VALUE!</v>
      </c>
      <c r="DR230" s="87" t="e">
        <f t="shared" ca="1" si="931"/>
        <v>#VALUE!</v>
      </c>
      <c r="DS230" s="87" t="e">
        <f t="shared" ca="1" si="932"/>
        <v>#VALUE!</v>
      </c>
      <c r="DT230" s="87" t="e">
        <f t="shared" ca="1" si="933"/>
        <v>#VALUE!</v>
      </c>
      <c r="DU230" s="87" t="e">
        <f t="shared" ca="1" si="934"/>
        <v>#VALUE!</v>
      </c>
      <c r="DV230" s="87" t="e">
        <f t="shared" ca="1" si="935"/>
        <v>#VALUE!</v>
      </c>
      <c r="DW230" s="87" t="e">
        <f t="shared" ca="1" si="936"/>
        <v>#VALUE!</v>
      </c>
      <c r="DY230" s="87" t="e">
        <f t="shared" ca="1" si="937"/>
        <v>#VALUE!</v>
      </c>
      <c r="DZ230" s="87" t="e">
        <f t="shared" ca="1" si="938"/>
        <v>#VALUE!</v>
      </c>
      <c r="EA230" s="87" t="e">
        <f t="shared" ca="1" si="939"/>
        <v>#VALUE!</v>
      </c>
      <c r="EB230" s="87" t="e">
        <f t="shared" ca="1" si="940"/>
        <v>#VALUE!</v>
      </c>
      <c r="EC230" s="87" t="e">
        <f t="shared" ca="1" si="941"/>
        <v>#VALUE!</v>
      </c>
      <c r="ED230" s="87" t="e">
        <f t="shared" ca="1" si="942"/>
        <v>#VALUE!</v>
      </c>
      <c r="EE230" s="87" t="e">
        <f t="shared" ca="1" si="943"/>
        <v>#VALUE!</v>
      </c>
      <c r="EF230" s="87" t="e">
        <f t="shared" ca="1" si="944"/>
        <v>#VALUE!</v>
      </c>
      <c r="EG230" s="87" t="e">
        <f t="shared" ca="1" si="945"/>
        <v>#VALUE!</v>
      </c>
      <c r="EH230" s="87" t="e">
        <f t="shared" ca="1" si="946"/>
        <v>#VALUE!</v>
      </c>
      <c r="EI230" s="87" t="e">
        <f t="shared" ca="1" si="947"/>
        <v>#VALUE!</v>
      </c>
      <c r="EJ230" s="87" t="e">
        <f t="shared" ca="1" si="948"/>
        <v>#VALUE!</v>
      </c>
      <c r="EK230" s="87" t="e">
        <f t="shared" ca="1" si="949"/>
        <v>#VALUE!</v>
      </c>
      <c r="EL230" s="87" t="e">
        <f t="shared" ca="1" si="950"/>
        <v>#VALUE!</v>
      </c>
      <c r="EM230" s="87" t="e">
        <f t="shared" ca="1" si="951"/>
        <v>#VALUE!</v>
      </c>
      <c r="EN230" s="87" t="e">
        <f t="shared" ca="1" si="952"/>
        <v>#VALUE!</v>
      </c>
      <c r="EO230" s="87" t="e">
        <f t="shared" ca="1" si="953"/>
        <v>#VALUE!</v>
      </c>
      <c r="EP230" s="87" t="e">
        <f t="shared" ca="1" si="954"/>
        <v>#VALUE!</v>
      </c>
      <c r="EQ230" s="87" t="e">
        <f t="shared" ca="1" si="955"/>
        <v>#VALUE!</v>
      </c>
      <c r="ER230" s="87" t="e">
        <f t="shared" ca="1" si="956"/>
        <v>#VALUE!</v>
      </c>
      <c r="ES230" s="87" t="e">
        <f t="shared" ca="1" si="957"/>
        <v>#VALUE!</v>
      </c>
      <c r="EU230" s="87" t="e">
        <f t="shared" ca="1" si="958"/>
        <v>#VALUE!</v>
      </c>
      <c r="EV230" s="87" t="e">
        <f t="shared" ca="1" si="959"/>
        <v>#VALUE!</v>
      </c>
      <c r="EW230" s="87" t="e">
        <f t="shared" ca="1" si="960"/>
        <v>#VALUE!</v>
      </c>
      <c r="EX230" s="87" t="e">
        <f t="shared" ca="1" si="961"/>
        <v>#VALUE!</v>
      </c>
      <c r="EY230" s="87" t="e">
        <f t="shared" ca="1" si="962"/>
        <v>#VALUE!</v>
      </c>
      <c r="EZ230" s="87" t="e">
        <f t="shared" ca="1" si="963"/>
        <v>#VALUE!</v>
      </c>
      <c r="FA230" s="87" t="e">
        <f t="shared" ca="1" si="964"/>
        <v>#VALUE!</v>
      </c>
      <c r="FB230" s="87" t="e">
        <f t="shared" ca="1" si="965"/>
        <v>#VALUE!</v>
      </c>
      <c r="FC230" s="87" t="e">
        <f t="shared" ca="1" si="966"/>
        <v>#VALUE!</v>
      </c>
      <c r="FD230" s="87" t="e">
        <f t="shared" ca="1" si="967"/>
        <v>#VALUE!</v>
      </c>
      <c r="FE230" s="87" t="e">
        <f t="shared" ca="1" si="968"/>
        <v>#VALUE!</v>
      </c>
      <c r="FF230" s="87" t="e">
        <f t="shared" ca="1" si="969"/>
        <v>#VALUE!</v>
      </c>
      <c r="FG230" s="87" t="e">
        <f t="shared" ca="1" si="970"/>
        <v>#VALUE!</v>
      </c>
      <c r="FH230" s="87" t="e">
        <f t="shared" ca="1" si="971"/>
        <v>#VALUE!</v>
      </c>
      <c r="FI230" s="87" t="e">
        <f t="shared" ca="1" si="972"/>
        <v>#VALUE!</v>
      </c>
      <c r="FJ230" s="87" t="e">
        <f t="shared" ca="1" si="973"/>
        <v>#VALUE!</v>
      </c>
      <c r="FK230" s="87" t="e">
        <f t="shared" ca="1" si="974"/>
        <v>#VALUE!</v>
      </c>
      <c r="FL230" s="87" t="e">
        <f t="shared" ca="1" si="975"/>
        <v>#VALUE!</v>
      </c>
      <c r="FM230" s="87" t="e">
        <f t="shared" ca="1" si="976"/>
        <v>#VALUE!</v>
      </c>
      <c r="FN230" s="87" t="e">
        <f t="shared" ca="1" si="977"/>
        <v>#VALUE!</v>
      </c>
      <c r="FO230" s="87" t="e">
        <f t="shared" ca="1" si="978"/>
        <v>#VALUE!</v>
      </c>
    </row>
    <row r="231" spans="1:171" x14ac:dyDescent="0.25">
      <c r="A231" s="87">
        <f t="shared" si="1026"/>
        <v>222</v>
      </c>
      <c r="B231" s="87" t="e">
        <f t="shared" ca="1" si="981"/>
        <v>#N/A</v>
      </c>
      <c r="C231" s="87" t="e">
        <f t="shared" ca="1" si="982"/>
        <v>#REF!</v>
      </c>
      <c r="D231" s="87" t="e">
        <f t="shared" ca="1" si="983"/>
        <v>#REF!</v>
      </c>
      <c r="E231" s="87" t="e">
        <f t="shared" ca="1" si="984"/>
        <v>#REF!</v>
      </c>
      <c r="F231" s="87" t="e">
        <f t="shared" ca="1" si="985"/>
        <v>#REF!</v>
      </c>
      <c r="G231" s="87" t="e">
        <f t="shared" ca="1" si="986"/>
        <v>#REF!</v>
      </c>
      <c r="H231" s="87" t="e">
        <f t="shared" ca="1" si="987"/>
        <v>#REF!</v>
      </c>
      <c r="I231" s="87" t="e">
        <f t="shared" ca="1" si="988"/>
        <v>#REF!</v>
      </c>
      <c r="J231" s="87" t="e">
        <f t="shared" ca="1" si="989"/>
        <v>#REF!</v>
      </c>
      <c r="K231" s="87" t="e">
        <f t="shared" ca="1" si="990"/>
        <v>#REF!</v>
      </c>
      <c r="L231" s="87" t="e">
        <f t="shared" ca="1" si="991"/>
        <v>#REF!</v>
      </c>
      <c r="M231" s="87" t="e">
        <f t="shared" ca="1" si="992"/>
        <v>#REF!</v>
      </c>
      <c r="N231" s="87" t="e">
        <f t="shared" ca="1" si="993"/>
        <v>#REF!</v>
      </c>
      <c r="O231" s="87" t="e">
        <f t="shared" ca="1" si="994"/>
        <v>#REF!</v>
      </c>
      <c r="P231" s="87" t="e">
        <f t="shared" ca="1" si="995"/>
        <v>#REF!</v>
      </c>
      <c r="Q231" s="87" t="e">
        <f t="shared" ca="1" si="1031"/>
        <v>#REF!</v>
      </c>
      <c r="R231" s="87" t="e">
        <f t="shared" ca="1" si="1031"/>
        <v>#REF!</v>
      </c>
      <c r="S231" s="87" t="e">
        <f t="shared" ca="1" si="1031"/>
        <v>#REF!</v>
      </c>
      <c r="T231" s="87" t="e">
        <f t="shared" ca="1" si="1031"/>
        <v>#REF!</v>
      </c>
      <c r="U231" s="87" t="e">
        <f t="shared" ca="1" si="1031"/>
        <v>#REF!</v>
      </c>
      <c r="X231" s="87">
        <f ca="1">Ranking!B227</f>
        <v>0</v>
      </c>
      <c r="Y231" s="87" t="e">
        <f ca="1">IF(AH231=0,0,Ranking!C227)</f>
        <v>#VALUE!</v>
      </c>
      <c r="Z231" s="91">
        <f ca="1">Ranking!G227</f>
        <v>0</v>
      </c>
      <c r="AA231" s="87" t="e">
        <f ca="1">MCA!ES230</f>
        <v>#REF!</v>
      </c>
      <c r="AB231" s="87">
        <f ca="1">MCA!ET230</f>
        <v>0</v>
      </c>
      <c r="AC231" s="87">
        <f ca="1">MCA!EU230</f>
        <v>0</v>
      </c>
      <c r="AD231" s="87" t="e">
        <f ca="1">INDEX('MCA-INPUT'!$C$22:$C$25,MATCH(AC231,$W$376:$W$379,0),1)</f>
        <v>#N/A</v>
      </c>
      <c r="AE231" s="87" t="e">
        <f t="shared" ca="1" si="889"/>
        <v>#VALUE!</v>
      </c>
      <c r="AF231" s="87">
        <f ca="1">MATCH(AB231,$AB$7:AB231,0)</f>
        <v>1</v>
      </c>
      <c r="AG231" s="87" t="str">
        <f t="shared" ca="1" si="890"/>
        <v>00</v>
      </c>
      <c r="AH231" s="87" t="e">
        <f t="shared" ca="1" si="891"/>
        <v>#VALUE!</v>
      </c>
      <c r="AI231" s="87" t="e">
        <f t="shared" ca="1" si="912"/>
        <v>#VALUE!</v>
      </c>
      <c r="AK231" s="87" t="e">
        <f t="shared" ca="1" si="892"/>
        <v>#VALUE!</v>
      </c>
      <c r="AL231" s="87" t="e">
        <f t="shared" ca="1" si="913"/>
        <v>#VALUE!</v>
      </c>
      <c r="AM231" s="87" t="e">
        <f t="shared" ca="1" si="893"/>
        <v>#VALUE!</v>
      </c>
      <c r="AN231" s="87" t="e">
        <f t="shared" ref="AN231:BA231" ca="1" si="1058">IF(AM231&gt;0,2,IF($AL231&lt;=AN$5,1,0))</f>
        <v>#VALUE!</v>
      </c>
      <c r="AO231" s="87" t="e">
        <f t="shared" ca="1" si="1058"/>
        <v>#VALUE!</v>
      </c>
      <c r="AP231" s="87" t="e">
        <f t="shared" ca="1" si="1058"/>
        <v>#VALUE!</v>
      </c>
      <c r="AQ231" s="87" t="e">
        <f t="shared" ca="1" si="1058"/>
        <v>#VALUE!</v>
      </c>
      <c r="AR231" s="87" t="e">
        <f t="shared" ca="1" si="1058"/>
        <v>#VALUE!</v>
      </c>
      <c r="AS231" s="87" t="e">
        <f t="shared" ca="1" si="1058"/>
        <v>#VALUE!</v>
      </c>
      <c r="AT231" s="87" t="e">
        <f t="shared" ca="1" si="1058"/>
        <v>#VALUE!</v>
      </c>
      <c r="AU231" s="87" t="e">
        <f t="shared" ca="1" si="1058"/>
        <v>#VALUE!</v>
      </c>
      <c r="AV231" s="87" t="e">
        <f t="shared" ca="1" si="1058"/>
        <v>#VALUE!</v>
      </c>
      <c r="AW231" s="87" t="e">
        <f t="shared" ca="1" si="1058"/>
        <v>#VALUE!</v>
      </c>
      <c r="AX231" s="87" t="e">
        <f t="shared" ca="1" si="1058"/>
        <v>#VALUE!</v>
      </c>
      <c r="AY231" s="87" t="e">
        <f t="shared" ca="1" si="1058"/>
        <v>#VALUE!</v>
      </c>
      <c r="AZ231" s="87" t="e">
        <f t="shared" ca="1" si="1058"/>
        <v>#VALUE!</v>
      </c>
      <c r="BA231" s="87" t="e">
        <f t="shared" ca="1" si="1058"/>
        <v>#VALUE!</v>
      </c>
      <c r="BB231" s="87" t="e">
        <f t="shared" ref="BB231:BF231" ca="1" si="1059">IF(BA231&gt;0,2,IF($AL231&lt;=BB$5,1,0))</f>
        <v>#VALUE!</v>
      </c>
      <c r="BC231" s="87" t="e">
        <f t="shared" ca="1" si="1059"/>
        <v>#VALUE!</v>
      </c>
      <c r="BD231" s="87" t="e">
        <f t="shared" ca="1" si="1059"/>
        <v>#VALUE!</v>
      </c>
      <c r="BE231" s="87" t="e">
        <f t="shared" ca="1" si="1059"/>
        <v>#VALUE!</v>
      </c>
      <c r="BF231" s="87" t="e">
        <f t="shared" ca="1" si="1059"/>
        <v>#VALUE!</v>
      </c>
      <c r="BH231" s="87" t="e">
        <f t="shared" ca="1" si="896"/>
        <v>#VALUE!</v>
      </c>
      <c r="BI231" s="87" t="e">
        <f t="shared" ca="1" si="897"/>
        <v>#VALUE!</v>
      </c>
      <c r="BJ231" s="87" t="e">
        <f t="shared" ca="1" si="898"/>
        <v>#VALUE!</v>
      </c>
      <c r="BK231" s="87" t="e">
        <f t="shared" ca="1" si="899"/>
        <v>#VALUE!</v>
      </c>
      <c r="BL231" s="87" t="e">
        <f t="shared" ca="1" si="900"/>
        <v>#VALUE!</v>
      </c>
      <c r="BM231" s="87" t="e">
        <f t="shared" ca="1" si="901"/>
        <v>#VALUE!</v>
      </c>
      <c r="BN231" s="87" t="e">
        <f t="shared" ca="1" si="902"/>
        <v>#VALUE!</v>
      </c>
      <c r="BO231" s="87" t="e">
        <f t="shared" ca="1" si="903"/>
        <v>#VALUE!</v>
      </c>
      <c r="BP231" s="87" t="e">
        <f t="shared" ca="1" si="904"/>
        <v>#VALUE!</v>
      </c>
      <c r="BQ231" s="87" t="e">
        <f t="shared" ca="1" si="905"/>
        <v>#VALUE!</v>
      </c>
      <c r="BR231" s="87" t="e">
        <f t="shared" ca="1" si="906"/>
        <v>#VALUE!</v>
      </c>
      <c r="BS231" s="87" t="e">
        <f t="shared" ca="1" si="907"/>
        <v>#VALUE!</v>
      </c>
      <c r="BT231" s="87" t="e">
        <f t="shared" ca="1" si="908"/>
        <v>#VALUE!</v>
      </c>
      <c r="BU231" s="87" t="e">
        <f t="shared" ca="1" si="909"/>
        <v>#VALUE!</v>
      </c>
      <c r="BV231" s="87" t="e">
        <f t="shared" ca="1" si="910"/>
        <v>#VALUE!</v>
      </c>
      <c r="BW231" s="87" t="e">
        <f t="shared" ref="BW231:CA246" ca="1" si="1060">IF(BB231=1,$AI231,0)</f>
        <v>#VALUE!</v>
      </c>
      <c r="BX231" s="87" t="e">
        <f t="shared" ca="1" si="1060"/>
        <v>#VALUE!</v>
      </c>
      <c r="BY231" s="87" t="e">
        <f t="shared" ca="1" si="1060"/>
        <v>#VALUE!</v>
      </c>
      <c r="BZ231" s="87" t="e">
        <f t="shared" ca="1" si="1060"/>
        <v>#VALUE!</v>
      </c>
      <c r="CA231" s="87" t="e">
        <f t="shared" ca="1" si="1060"/>
        <v>#VALUE!</v>
      </c>
      <c r="DC231" s="87" t="e">
        <f t="shared" ca="1" si="916"/>
        <v>#VALUE!</v>
      </c>
      <c r="DD231" s="87" t="e">
        <f t="shared" ca="1" si="917"/>
        <v>#VALUE!</v>
      </c>
      <c r="DE231" s="87" t="e">
        <f t="shared" ca="1" si="918"/>
        <v>#VALUE!</v>
      </c>
      <c r="DF231" s="87" t="e">
        <f t="shared" ca="1" si="919"/>
        <v>#VALUE!</v>
      </c>
      <c r="DG231" s="87" t="e">
        <f t="shared" ca="1" si="920"/>
        <v>#VALUE!</v>
      </c>
      <c r="DH231" s="87" t="e">
        <f t="shared" ca="1" si="921"/>
        <v>#VALUE!</v>
      </c>
      <c r="DI231" s="87" t="e">
        <f t="shared" ca="1" si="922"/>
        <v>#VALUE!</v>
      </c>
      <c r="DJ231" s="87" t="e">
        <f t="shared" ca="1" si="923"/>
        <v>#VALUE!</v>
      </c>
      <c r="DK231" s="87" t="e">
        <f t="shared" ca="1" si="924"/>
        <v>#VALUE!</v>
      </c>
      <c r="DL231" s="87" t="e">
        <f t="shared" ca="1" si="925"/>
        <v>#VALUE!</v>
      </c>
      <c r="DM231" s="87" t="e">
        <f t="shared" ca="1" si="926"/>
        <v>#VALUE!</v>
      </c>
      <c r="DN231" s="87" t="e">
        <f t="shared" ca="1" si="927"/>
        <v>#VALUE!</v>
      </c>
      <c r="DO231" s="87" t="e">
        <f t="shared" ca="1" si="928"/>
        <v>#VALUE!</v>
      </c>
      <c r="DP231" s="87" t="e">
        <f t="shared" ca="1" si="929"/>
        <v>#VALUE!</v>
      </c>
      <c r="DQ231" s="87" t="e">
        <f t="shared" ca="1" si="930"/>
        <v>#VALUE!</v>
      </c>
      <c r="DR231" s="87" t="e">
        <f t="shared" ca="1" si="931"/>
        <v>#VALUE!</v>
      </c>
      <c r="DS231" s="87" t="e">
        <f t="shared" ca="1" si="932"/>
        <v>#VALUE!</v>
      </c>
      <c r="DT231" s="87" t="e">
        <f t="shared" ca="1" si="933"/>
        <v>#VALUE!</v>
      </c>
      <c r="DU231" s="87" t="e">
        <f t="shared" ca="1" si="934"/>
        <v>#VALUE!</v>
      </c>
      <c r="DV231" s="87" t="e">
        <f t="shared" ca="1" si="935"/>
        <v>#VALUE!</v>
      </c>
      <c r="DW231" s="87" t="e">
        <f t="shared" ca="1" si="936"/>
        <v>#VALUE!</v>
      </c>
      <c r="DY231" s="87" t="e">
        <f t="shared" ca="1" si="937"/>
        <v>#VALUE!</v>
      </c>
      <c r="DZ231" s="87" t="e">
        <f t="shared" ca="1" si="938"/>
        <v>#VALUE!</v>
      </c>
      <c r="EA231" s="87" t="e">
        <f t="shared" ca="1" si="939"/>
        <v>#VALUE!</v>
      </c>
      <c r="EB231" s="87" t="e">
        <f t="shared" ca="1" si="940"/>
        <v>#VALUE!</v>
      </c>
      <c r="EC231" s="87" t="e">
        <f t="shared" ca="1" si="941"/>
        <v>#VALUE!</v>
      </c>
      <c r="ED231" s="87" t="e">
        <f t="shared" ca="1" si="942"/>
        <v>#VALUE!</v>
      </c>
      <c r="EE231" s="87" t="e">
        <f t="shared" ca="1" si="943"/>
        <v>#VALUE!</v>
      </c>
      <c r="EF231" s="87" t="e">
        <f t="shared" ca="1" si="944"/>
        <v>#VALUE!</v>
      </c>
      <c r="EG231" s="87" t="e">
        <f t="shared" ca="1" si="945"/>
        <v>#VALUE!</v>
      </c>
      <c r="EH231" s="87" t="e">
        <f t="shared" ca="1" si="946"/>
        <v>#VALUE!</v>
      </c>
      <c r="EI231" s="87" t="e">
        <f t="shared" ca="1" si="947"/>
        <v>#VALUE!</v>
      </c>
      <c r="EJ231" s="87" t="e">
        <f t="shared" ca="1" si="948"/>
        <v>#VALUE!</v>
      </c>
      <c r="EK231" s="87" t="e">
        <f t="shared" ca="1" si="949"/>
        <v>#VALUE!</v>
      </c>
      <c r="EL231" s="87" t="e">
        <f t="shared" ca="1" si="950"/>
        <v>#VALUE!</v>
      </c>
      <c r="EM231" s="87" t="e">
        <f t="shared" ca="1" si="951"/>
        <v>#VALUE!</v>
      </c>
      <c r="EN231" s="87" t="e">
        <f t="shared" ca="1" si="952"/>
        <v>#VALUE!</v>
      </c>
      <c r="EO231" s="87" t="e">
        <f t="shared" ca="1" si="953"/>
        <v>#VALUE!</v>
      </c>
      <c r="EP231" s="87" t="e">
        <f t="shared" ca="1" si="954"/>
        <v>#VALUE!</v>
      </c>
      <c r="EQ231" s="87" t="e">
        <f t="shared" ca="1" si="955"/>
        <v>#VALUE!</v>
      </c>
      <c r="ER231" s="87" t="e">
        <f t="shared" ca="1" si="956"/>
        <v>#VALUE!</v>
      </c>
      <c r="ES231" s="87" t="e">
        <f t="shared" ca="1" si="957"/>
        <v>#VALUE!</v>
      </c>
      <c r="EU231" s="87" t="e">
        <f t="shared" ca="1" si="958"/>
        <v>#VALUE!</v>
      </c>
      <c r="EV231" s="87" t="e">
        <f t="shared" ca="1" si="959"/>
        <v>#VALUE!</v>
      </c>
      <c r="EW231" s="87" t="e">
        <f t="shared" ca="1" si="960"/>
        <v>#VALUE!</v>
      </c>
      <c r="EX231" s="87" t="e">
        <f t="shared" ca="1" si="961"/>
        <v>#VALUE!</v>
      </c>
      <c r="EY231" s="87" t="e">
        <f t="shared" ca="1" si="962"/>
        <v>#VALUE!</v>
      </c>
      <c r="EZ231" s="87" t="e">
        <f t="shared" ca="1" si="963"/>
        <v>#VALUE!</v>
      </c>
      <c r="FA231" s="87" t="e">
        <f t="shared" ca="1" si="964"/>
        <v>#VALUE!</v>
      </c>
      <c r="FB231" s="87" t="e">
        <f t="shared" ca="1" si="965"/>
        <v>#VALUE!</v>
      </c>
      <c r="FC231" s="87" t="e">
        <f t="shared" ca="1" si="966"/>
        <v>#VALUE!</v>
      </c>
      <c r="FD231" s="87" t="e">
        <f t="shared" ca="1" si="967"/>
        <v>#VALUE!</v>
      </c>
      <c r="FE231" s="87" t="e">
        <f t="shared" ca="1" si="968"/>
        <v>#VALUE!</v>
      </c>
      <c r="FF231" s="87" t="e">
        <f t="shared" ca="1" si="969"/>
        <v>#VALUE!</v>
      </c>
      <c r="FG231" s="87" t="e">
        <f t="shared" ca="1" si="970"/>
        <v>#VALUE!</v>
      </c>
      <c r="FH231" s="87" t="e">
        <f t="shared" ca="1" si="971"/>
        <v>#VALUE!</v>
      </c>
      <c r="FI231" s="87" t="e">
        <f t="shared" ca="1" si="972"/>
        <v>#VALUE!</v>
      </c>
      <c r="FJ231" s="87" t="e">
        <f t="shared" ca="1" si="973"/>
        <v>#VALUE!</v>
      </c>
      <c r="FK231" s="87" t="e">
        <f t="shared" ca="1" si="974"/>
        <v>#VALUE!</v>
      </c>
      <c r="FL231" s="87" t="e">
        <f t="shared" ca="1" si="975"/>
        <v>#VALUE!</v>
      </c>
      <c r="FM231" s="87" t="e">
        <f t="shared" ca="1" si="976"/>
        <v>#VALUE!</v>
      </c>
      <c r="FN231" s="87" t="e">
        <f t="shared" ca="1" si="977"/>
        <v>#VALUE!</v>
      </c>
      <c r="FO231" s="87" t="e">
        <f t="shared" ca="1" si="978"/>
        <v>#VALUE!</v>
      </c>
    </row>
    <row r="232" spans="1:171" x14ac:dyDescent="0.25">
      <c r="A232" s="87">
        <f t="shared" si="1026"/>
        <v>223</v>
      </c>
      <c r="B232" s="87" t="e">
        <f t="shared" ca="1" si="981"/>
        <v>#N/A</v>
      </c>
      <c r="C232" s="87" t="e">
        <f t="shared" ca="1" si="982"/>
        <v>#REF!</v>
      </c>
      <c r="D232" s="87" t="e">
        <f t="shared" ca="1" si="983"/>
        <v>#REF!</v>
      </c>
      <c r="E232" s="87" t="e">
        <f t="shared" ca="1" si="984"/>
        <v>#REF!</v>
      </c>
      <c r="F232" s="87" t="e">
        <f t="shared" ca="1" si="985"/>
        <v>#REF!</v>
      </c>
      <c r="G232" s="87" t="e">
        <f t="shared" ca="1" si="986"/>
        <v>#REF!</v>
      </c>
      <c r="H232" s="87" t="e">
        <f t="shared" ca="1" si="987"/>
        <v>#REF!</v>
      </c>
      <c r="I232" s="87" t="e">
        <f t="shared" ca="1" si="988"/>
        <v>#REF!</v>
      </c>
      <c r="J232" s="87" t="e">
        <f t="shared" ca="1" si="989"/>
        <v>#REF!</v>
      </c>
      <c r="K232" s="87" t="e">
        <f t="shared" ca="1" si="990"/>
        <v>#REF!</v>
      </c>
      <c r="L232" s="87" t="e">
        <f t="shared" ca="1" si="991"/>
        <v>#REF!</v>
      </c>
      <c r="M232" s="87" t="e">
        <f t="shared" ca="1" si="992"/>
        <v>#REF!</v>
      </c>
      <c r="N232" s="87" t="e">
        <f t="shared" ca="1" si="993"/>
        <v>#REF!</v>
      </c>
      <c r="O232" s="87" t="e">
        <f t="shared" ca="1" si="994"/>
        <v>#REF!</v>
      </c>
      <c r="P232" s="87" t="e">
        <f t="shared" ca="1" si="995"/>
        <v>#REF!</v>
      </c>
      <c r="Q232" s="87" t="e">
        <f t="shared" ca="1" si="1031"/>
        <v>#REF!</v>
      </c>
      <c r="R232" s="87" t="e">
        <f t="shared" ca="1" si="1031"/>
        <v>#REF!</v>
      </c>
      <c r="S232" s="87" t="e">
        <f t="shared" ca="1" si="1031"/>
        <v>#REF!</v>
      </c>
      <c r="T232" s="87" t="e">
        <f t="shared" ca="1" si="1031"/>
        <v>#REF!</v>
      </c>
      <c r="U232" s="87" t="e">
        <f t="shared" ca="1" si="1031"/>
        <v>#REF!</v>
      </c>
      <c r="X232" s="87">
        <f ca="1">Ranking!B228</f>
        <v>0</v>
      </c>
      <c r="Y232" s="87" t="e">
        <f ca="1">IF(AH232=0,0,Ranking!C228)</f>
        <v>#VALUE!</v>
      </c>
      <c r="Z232" s="91">
        <f ca="1">Ranking!G228</f>
        <v>0</v>
      </c>
      <c r="AA232" s="87" t="e">
        <f ca="1">MCA!ES231</f>
        <v>#REF!</v>
      </c>
      <c r="AB232" s="87">
        <f ca="1">MCA!ET231</f>
        <v>0</v>
      </c>
      <c r="AC232" s="87">
        <f ca="1">MCA!EU231</f>
        <v>0</v>
      </c>
      <c r="AD232" s="87" t="e">
        <f ca="1">INDEX('MCA-INPUT'!$C$22:$C$25,MATCH(AC232,$W$376:$W$379,0),1)</f>
        <v>#N/A</v>
      </c>
      <c r="AE232" s="87" t="e">
        <f t="shared" ca="1" si="889"/>
        <v>#VALUE!</v>
      </c>
      <c r="AF232" s="87">
        <f ca="1">MATCH(AB232,$AB$7:AB232,0)</f>
        <v>1</v>
      </c>
      <c r="AG232" s="87" t="str">
        <f t="shared" ca="1" si="890"/>
        <v>00</v>
      </c>
      <c r="AH232" s="87" t="e">
        <f t="shared" ca="1" si="891"/>
        <v>#VALUE!</v>
      </c>
      <c r="AI232" s="87" t="e">
        <f t="shared" ca="1" si="912"/>
        <v>#VALUE!</v>
      </c>
      <c r="AK232" s="87" t="e">
        <f t="shared" ca="1" si="892"/>
        <v>#VALUE!</v>
      </c>
      <c r="AL232" s="87" t="e">
        <f t="shared" ca="1" si="913"/>
        <v>#VALUE!</v>
      </c>
      <c r="AM232" s="87" t="e">
        <f t="shared" ca="1" si="893"/>
        <v>#VALUE!</v>
      </c>
      <c r="AN232" s="87" t="e">
        <f t="shared" ref="AN232:BA232" ca="1" si="1061">IF(AM232&gt;0,2,IF($AL232&lt;=AN$5,1,0))</f>
        <v>#VALUE!</v>
      </c>
      <c r="AO232" s="87" t="e">
        <f t="shared" ca="1" si="1061"/>
        <v>#VALUE!</v>
      </c>
      <c r="AP232" s="87" t="e">
        <f t="shared" ca="1" si="1061"/>
        <v>#VALUE!</v>
      </c>
      <c r="AQ232" s="87" t="e">
        <f t="shared" ca="1" si="1061"/>
        <v>#VALUE!</v>
      </c>
      <c r="AR232" s="87" t="e">
        <f t="shared" ca="1" si="1061"/>
        <v>#VALUE!</v>
      </c>
      <c r="AS232" s="87" t="e">
        <f t="shared" ca="1" si="1061"/>
        <v>#VALUE!</v>
      </c>
      <c r="AT232" s="87" t="e">
        <f t="shared" ca="1" si="1061"/>
        <v>#VALUE!</v>
      </c>
      <c r="AU232" s="87" t="e">
        <f t="shared" ca="1" si="1061"/>
        <v>#VALUE!</v>
      </c>
      <c r="AV232" s="87" t="e">
        <f t="shared" ca="1" si="1061"/>
        <v>#VALUE!</v>
      </c>
      <c r="AW232" s="87" t="e">
        <f t="shared" ca="1" si="1061"/>
        <v>#VALUE!</v>
      </c>
      <c r="AX232" s="87" t="e">
        <f t="shared" ca="1" si="1061"/>
        <v>#VALUE!</v>
      </c>
      <c r="AY232" s="87" t="e">
        <f t="shared" ca="1" si="1061"/>
        <v>#VALUE!</v>
      </c>
      <c r="AZ232" s="87" t="e">
        <f t="shared" ca="1" si="1061"/>
        <v>#VALUE!</v>
      </c>
      <c r="BA232" s="87" t="e">
        <f t="shared" ca="1" si="1061"/>
        <v>#VALUE!</v>
      </c>
      <c r="BB232" s="87" t="e">
        <f t="shared" ref="BB232:BF232" ca="1" si="1062">IF(BA232&gt;0,2,IF($AL232&lt;=BB$5,1,0))</f>
        <v>#VALUE!</v>
      </c>
      <c r="BC232" s="87" t="e">
        <f t="shared" ca="1" si="1062"/>
        <v>#VALUE!</v>
      </c>
      <c r="BD232" s="87" t="e">
        <f t="shared" ca="1" si="1062"/>
        <v>#VALUE!</v>
      </c>
      <c r="BE232" s="87" t="e">
        <f t="shared" ca="1" si="1062"/>
        <v>#VALUE!</v>
      </c>
      <c r="BF232" s="87" t="e">
        <f t="shared" ca="1" si="1062"/>
        <v>#VALUE!</v>
      </c>
      <c r="BH232" s="87" t="e">
        <f t="shared" ca="1" si="896"/>
        <v>#VALUE!</v>
      </c>
      <c r="BI232" s="87" t="e">
        <f t="shared" ca="1" si="897"/>
        <v>#VALUE!</v>
      </c>
      <c r="BJ232" s="87" t="e">
        <f t="shared" ca="1" si="898"/>
        <v>#VALUE!</v>
      </c>
      <c r="BK232" s="87" t="e">
        <f t="shared" ca="1" si="899"/>
        <v>#VALUE!</v>
      </c>
      <c r="BL232" s="87" t="e">
        <f t="shared" ca="1" si="900"/>
        <v>#VALUE!</v>
      </c>
      <c r="BM232" s="87" t="e">
        <f t="shared" ca="1" si="901"/>
        <v>#VALUE!</v>
      </c>
      <c r="BN232" s="87" t="e">
        <f t="shared" ca="1" si="902"/>
        <v>#VALUE!</v>
      </c>
      <c r="BO232" s="87" t="e">
        <f t="shared" ca="1" si="903"/>
        <v>#VALUE!</v>
      </c>
      <c r="BP232" s="87" t="e">
        <f t="shared" ca="1" si="904"/>
        <v>#VALUE!</v>
      </c>
      <c r="BQ232" s="87" t="e">
        <f t="shared" ca="1" si="905"/>
        <v>#VALUE!</v>
      </c>
      <c r="BR232" s="87" t="e">
        <f t="shared" ca="1" si="906"/>
        <v>#VALUE!</v>
      </c>
      <c r="BS232" s="87" t="e">
        <f t="shared" ca="1" si="907"/>
        <v>#VALUE!</v>
      </c>
      <c r="BT232" s="87" t="e">
        <f t="shared" ca="1" si="908"/>
        <v>#VALUE!</v>
      </c>
      <c r="BU232" s="87" t="e">
        <f t="shared" ca="1" si="909"/>
        <v>#VALUE!</v>
      </c>
      <c r="BV232" s="87" t="e">
        <f t="shared" ca="1" si="910"/>
        <v>#VALUE!</v>
      </c>
      <c r="BW232" s="87" t="e">
        <f t="shared" ca="1" si="1060"/>
        <v>#VALUE!</v>
      </c>
      <c r="BX232" s="87" t="e">
        <f t="shared" ca="1" si="1060"/>
        <v>#VALUE!</v>
      </c>
      <c r="BY232" s="87" t="e">
        <f t="shared" ca="1" si="1060"/>
        <v>#VALUE!</v>
      </c>
      <c r="BZ232" s="87" t="e">
        <f t="shared" ca="1" si="1060"/>
        <v>#VALUE!</v>
      </c>
      <c r="CA232" s="87" t="e">
        <f t="shared" ca="1" si="1060"/>
        <v>#VALUE!</v>
      </c>
      <c r="DC232" s="87" t="e">
        <f t="shared" ca="1" si="916"/>
        <v>#VALUE!</v>
      </c>
      <c r="DD232" s="87" t="e">
        <f t="shared" ca="1" si="917"/>
        <v>#VALUE!</v>
      </c>
      <c r="DE232" s="87" t="e">
        <f t="shared" ca="1" si="918"/>
        <v>#VALUE!</v>
      </c>
      <c r="DF232" s="87" t="e">
        <f t="shared" ca="1" si="919"/>
        <v>#VALUE!</v>
      </c>
      <c r="DG232" s="87" t="e">
        <f t="shared" ca="1" si="920"/>
        <v>#VALUE!</v>
      </c>
      <c r="DH232" s="87" t="e">
        <f t="shared" ca="1" si="921"/>
        <v>#VALUE!</v>
      </c>
      <c r="DI232" s="87" t="e">
        <f t="shared" ca="1" si="922"/>
        <v>#VALUE!</v>
      </c>
      <c r="DJ232" s="87" t="e">
        <f t="shared" ca="1" si="923"/>
        <v>#VALUE!</v>
      </c>
      <c r="DK232" s="87" t="e">
        <f t="shared" ca="1" si="924"/>
        <v>#VALUE!</v>
      </c>
      <c r="DL232" s="87" t="e">
        <f t="shared" ca="1" si="925"/>
        <v>#VALUE!</v>
      </c>
      <c r="DM232" s="87" t="e">
        <f t="shared" ca="1" si="926"/>
        <v>#VALUE!</v>
      </c>
      <c r="DN232" s="87" t="e">
        <f t="shared" ca="1" si="927"/>
        <v>#VALUE!</v>
      </c>
      <c r="DO232" s="87" t="e">
        <f t="shared" ca="1" si="928"/>
        <v>#VALUE!</v>
      </c>
      <c r="DP232" s="87" t="e">
        <f t="shared" ca="1" si="929"/>
        <v>#VALUE!</v>
      </c>
      <c r="DQ232" s="87" t="e">
        <f t="shared" ca="1" si="930"/>
        <v>#VALUE!</v>
      </c>
      <c r="DR232" s="87" t="e">
        <f t="shared" ca="1" si="931"/>
        <v>#VALUE!</v>
      </c>
      <c r="DS232" s="87" t="e">
        <f t="shared" ca="1" si="932"/>
        <v>#VALUE!</v>
      </c>
      <c r="DT232" s="87" t="e">
        <f t="shared" ca="1" si="933"/>
        <v>#VALUE!</v>
      </c>
      <c r="DU232" s="87" t="e">
        <f t="shared" ca="1" si="934"/>
        <v>#VALUE!</v>
      </c>
      <c r="DV232" s="87" t="e">
        <f t="shared" ca="1" si="935"/>
        <v>#VALUE!</v>
      </c>
      <c r="DW232" s="87" t="e">
        <f t="shared" ca="1" si="936"/>
        <v>#VALUE!</v>
      </c>
      <c r="DY232" s="87" t="e">
        <f t="shared" ca="1" si="937"/>
        <v>#VALUE!</v>
      </c>
      <c r="DZ232" s="87" t="e">
        <f t="shared" ca="1" si="938"/>
        <v>#VALUE!</v>
      </c>
      <c r="EA232" s="87" t="e">
        <f t="shared" ca="1" si="939"/>
        <v>#VALUE!</v>
      </c>
      <c r="EB232" s="87" t="e">
        <f t="shared" ca="1" si="940"/>
        <v>#VALUE!</v>
      </c>
      <c r="EC232" s="87" t="e">
        <f t="shared" ca="1" si="941"/>
        <v>#VALUE!</v>
      </c>
      <c r="ED232" s="87" t="e">
        <f t="shared" ca="1" si="942"/>
        <v>#VALUE!</v>
      </c>
      <c r="EE232" s="87" t="e">
        <f t="shared" ca="1" si="943"/>
        <v>#VALUE!</v>
      </c>
      <c r="EF232" s="87" t="e">
        <f t="shared" ca="1" si="944"/>
        <v>#VALUE!</v>
      </c>
      <c r="EG232" s="87" t="e">
        <f t="shared" ca="1" si="945"/>
        <v>#VALUE!</v>
      </c>
      <c r="EH232" s="87" t="e">
        <f t="shared" ca="1" si="946"/>
        <v>#VALUE!</v>
      </c>
      <c r="EI232" s="87" t="e">
        <f t="shared" ca="1" si="947"/>
        <v>#VALUE!</v>
      </c>
      <c r="EJ232" s="87" t="e">
        <f t="shared" ca="1" si="948"/>
        <v>#VALUE!</v>
      </c>
      <c r="EK232" s="87" t="e">
        <f t="shared" ca="1" si="949"/>
        <v>#VALUE!</v>
      </c>
      <c r="EL232" s="87" t="e">
        <f t="shared" ca="1" si="950"/>
        <v>#VALUE!</v>
      </c>
      <c r="EM232" s="87" t="e">
        <f t="shared" ca="1" si="951"/>
        <v>#VALUE!</v>
      </c>
      <c r="EN232" s="87" t="e">
        <f t="shared" ca="1" si="952"/>
        <v>#VALUE!</v>
      </c>
      <c r="EO232" s="87" t="e">
        <f t="shared" ca="1" si="953"/>
        <v>#VALUE!</v>
      </c>
      <c r="EP232" s="87" t="e">
        <f t="shared" ca="1" si="954"/>
        <v>#VALUE!</v>
      </c>
      <c r="EQ232" s="87" t="e">
        <f t="shared" ca="1" si="955"/>
        <v>#VALUE!</v>
      </c>
      <c r="ER232" s="87" t="e">
        <f t="shared" ca="1" si="956"/>
        <v>#VALUE!</v>
      </c>
      <c r="ES232" s="87" t="e">
        <f t="shared" ca="1" si="957"/>
        <v>#VALUE!</v>
      </c>
      <c r="EU232" s="87" t="e">
        <f t="shared" ca="1" si="958"/>
        <v>#VALUE!</v>
      </c>
      <c r="EV232" s="87" t="e">
        <f t="shared" ca="1" si="959"/>
        <v>#VALUE!</v>
      </c>
      <c r="EW232" s="87" t="e">
        <f t="shared" ca="1" si="960"/>
        <v>#VALUE!</v>
      </c>
      <c r="EX232" s="87" t="e">
        <f t="shared" ca="1" si="961"/>
        <v>#VALUE!</v>
      </c>
      <c r="EY232" s="87" t="e">
        <f t="shared" ca="1" si="962"/>
        <v>#VALUE!</v>
      </c>
      <c r="EZ232" s="87" t="e">
        <f t="shared" ca="1" si="963"/>
        <v>#VALUE!</v>
      </c>
      <c r="FA232" s="87" t="e">
        <f t="shared" ca="1" si="964"/>
        <v>#VALUE!</v>
      </c>
      <c r="FB232" s="87" t="e">
        <f t="shared" ca="1" si="965"/>
        <v>#VALUE!</v>
      </c>
      <c r="FC232" s="87" t="e">
        <f t="shared" ca="1" si="966"/>
        <v>#VALUE!</v>
      </c>
      <c r="FD232" s="87" t="e">
        <f t="shared" ca="1" si="967"/>
        <v>#VALUE!</v>
      </c>
      <c r="FE232" s="87" t="e">
        <f t="shared" ca="1" si="968"/>
        <v>#VALUE!</v>
      </c>
      <c r="FF232" s="87" t="e">
        <f t="shared" ca="1" si="969"/>
        <v>#VALUE!</v>
      </c>
      <c r="FG232" s="87" t="e">
        <f t="shared" ca="1" si="970"/>
        <v>#VALUE!</v>
      </c>
      <c r="FH232" s="87" t="e">
        <f t="shared" ca="1" si="971"/>
        <v>#VALUE!</v>
      </c>
      <c r="FI232" s="87" t="e">
        <f t="shared" ca="1" si="972"/>
        <v>#VALUE!</v>
      </c>
      <c r="FJ232" s="87" t="e">
        <f t="shared" ca="1" si="973"/>
        <v>#VALUE!</v>
      </c>
      <c r="FK232" s="87" t="e">
        <f t="shared" ca="1" si="974"/>
        <v>#VALUE!</v>
      </c>
      <c r="FL232" s="87" t="e">
        <f t="shared" ca="1" si="975"/>
        <v>#VALUE!</v>
      </c>
      <c r="FM232" s="87" t="e">
        <f t="shared" ca="1" si="976"/>
        <v>#VALUE!</v>
      </c>
      <c r="FN232" s="87" t="e">
        <f t="shared" ca="1" si="977"/>
        <v>#VALUE!</v>
      </c>
      <c r="FO232" s="87" t="e">
        <f t="shared" ca="1" si="978"/>
        <v>#VALUE!</v>
      </c>
    </row>
    <row r="233" spans="1:171" x14ac:dyDescent="0.25">
      <c r="A233" s="87">
        <f t="shared" si="1026"/>
        <v>224</v>
      </c>
      <c r="B233" s="87" t="e">
        <f t="shared" ca="1" si="981"/>
        <v>#N/A</v>
      </c>
      <c r="C233" s="87" t="e">
        <f t="shared" ca="1" si="982"/>
        <v>#REF!</v>
      </c>
      <c r="D233" s="87" t="e">
        <f t="shared" ca="1" si="983"/>
        <v>#REF!</v>
      </c>
      <c r="E233" s="87" t="e">
        <f t="shared" ca="1" si="984"/>
        <v>#REF!</v>
      </c>
      <c r="F233" s="87" t="e">
        <f t="shared" ca="1" si="985"/>
        <v>#REF!</v>
      </c>
      <c r="G233" s="87" t="e">
        <f t="shared" ca="1" si="986"/>
        <v>#REF!</v>
      </c>
      <c r="H233" s="87" t="e">
        <f t="shared" ca="1" si="987"/>
        <v>#REF!</v>
      </c>
      <c r="I233" s="87" t="e">
        <f t="shared" ca="1" si="988"/>
        <v>#REF!</v>
      </c>
      <c r="J233" s="87" t="e">
        <f t="shared" ca="1" si="989"/>
        <v>#REF!</v>
      </c>
      <c r="K233" s="87" t="e">
        <f t="shared" ca="1" si="990"/>
        <v>#REF!</v>
      </c>
      <c r="L233" s="87" t="e">
        <f t="shared" ca="1" si="991"/>
        <v>#REF!</v>
      </c>
      <c r="M233" s="87" t="e">
        <f t="shared" ca="1" si="992"/>
        <v>#REF!</v>
      </c>
      <c r="N233" s="87" t="e">
        <f t="shared" ca="1" si="993"/>
        <v>#REF!</v>
      </c>
      <c r="O233" s="87" t="e">
        <f t="shared" ca="1" si="994"/>
        <v>#REF!</v>
      </c>
      <c r="P233" s="87" t="e">
        <f t="shared" ca="1" si="995"/>
        <v>#REF!</v>
      </c>
      <c r="Q233" s="87" t="e">
        <f t="shared" ca="1" si="1031"/>
        <v>#REF!</v>
      </c>
      <c r="R233" s="87" t="e">
        <f t="shared" ca="1" si="1031"/>
        <v>#REF!</v>
      </c>
      <c r="S233" s="87" t="e">
        <f t="shared" ca="1" si="1031"/>
        <v>#REF!</v>
      </c>
      <c r="T233" s="87" t="e">
        <f t="shared" ca="1" si="1031"/>
        <v>#REF!</v>
      </c>
      <c r="U233" s="87" t="e">
        <f t="shared" ca="1" si="1031"/>
        <v>#REF!</v>
      </c>
      <c r="X233" s="87">
        <f ca="1">Ranking!B229</f>
        <v>0</v>
      </c>
      <c r="Y233" s="87" t="e">
        <f ca="1">IF(AH233=0,0,Ranking!C229)</f>
        <v>#VALUE!</v>
      </c>
      <c r="Z233" s="91">
        <f ca="1">Ranking!G229</f>
        <v>0</v>
      </c>
      <c r="AA233" s="87" t="e">
        <f ca="1">MCA!ES232</f>
        <v>#REF!</v>
      </c>
      <c r="AB233" s="87">
        <f ca="1">MCA!ET232</f>
        <v>0</v>
      </c>
      <c r="AC233" s="87">
        <f ca="1">MCA!EU232</f>
        <v>0</v>
      </c>
      <c r="AD233" s="87" t="e">
        <f ca="1">INDEX('MCA-INPUT'!$C$22:$C$25,MATCH(AC233,$W$376:$W$379,0),1)</f>
        <v>#N/A</v>
      </c>
      <c r="AE233" s="87" t="e">
        <f t="shared" ca="1" si="889"/>
        <v>#VALUE!</v>
      </c>
      <c r="AF233" s="87">
        <f ca="1">MATCH(AB233,$AB$7:AB233,0)</f>
        <v>1</v>
      </c>
      <c r="AG233" s="87" t="str">
        <f t="shared" ca="1" si="890"/>
        <v>00</v>
      </c>
      <c r="AH233" s="87" t="e">
        <f t="shared" ca="1" si="891"/>
        <v>#VALUE!</v>
      </c>
      <c r="AI233" s="87" t="e">
        <f t="shared" ca="1" si="912"/>
        <v>#VALUE!</v>
      </c>
      <c r="AK233" s="87" t="e">
        <f t="shared" ca="1" si="892"/>
        <v>#VALUE!</v>
      </c>
      <c r="AL233" s="87" t="e">
        <f t="shared" ca="1" si="913"/>
        <v>#VALUE!</v>
      </c>
      <c r="AM233" s="87" t="e">
        <f t="shared" ca="1" si="893"/>
        <v>#VALUE!</v>
      </c>
      <c r="AN233" s="87" t="e">
        <f t="shared" ref="AN233:BA233" ca="1" si="1063">IF(AM233&gt;0,2,IF($AL233&lt;=AN$5,1,0))</f>
        <v>#VALUE!</v>
      </c>
      <c r="AO233" s="87" t="e">
        <f t="shared" ca="1" si="1063"/>
        <v>#VALUE!</v>
      </c>
      <c r="AP233" s="87" t="e">
        <f t="shared" ca="1" si="1063"/>
        <v>#VALUE!</v>
      </c>
      <c r="AQ233" s="87" t="e">
        <f t="shared" ca="1" si="1063"/>
        <v>#VALUE!</v>
      </c>
      <c r="AR233" s="87" t="e">
        <f t="shared" ca="1" si="1063"/>
        <v>#VALUE!</v>
      </c>
      <c r="AS233" s="87" t="e">
        <f t="shared" ca="1" si="1063"/>
        <v>#VALUE!</v>
      </c>
      <c r="AT233" s="87" t="e">
        <f t="shared" ca="1" si="1063"/>
        <v>#VALUE!</v>
      </c>
      <c r="AU233" s="87" t="e">
        <f t="shared" ca="1" si="1063"/>
        <v>#VALUE!</v>
      </c>
      <c r="AV233" s="87" t="e">
        <f t="shared" ca="1" si="1063"/>
        <v>#VALUE!</v>
      </c>
      <c r="AW233" s="87" t="e">
        <f t="shared" ca="1" si="1063"/>
        <v>#VALUE!</v>
      </c>
      <c r="AX233" s="87" t="e">
        <f t="shared" ca="1" si="1063"/>
        <v>#VALUE!</v>
      </c>
      <c r="AY233" s="87" t="e">
        <f t="shared" ca="1" si="1063"/>
        <v>#VALUE!</v>
      </c>
      <c r="AZ233" s="87" t="e">
        <f t="shared" ca="1" si="1063"/>
        <v>#VALUE!</v>
      </c>
      <c r="BA233" s="87" t="e">
        <f t="shared" ca="1" si="1063"/>
        <v>#VALUE!</v>
      </c>
      <c r="BB233" s="87" t="e">
        <f t="shared" ref="BB233:BF233" ca="1" si="1064">IF(BA233&gt;0,2,IF($AL233&lt;=BB$5,1,0))</f>
        <v>#VALUE!</v>
      </c>
      <c r="BC233" s="87" t="e">
        <f t="shared" ca="1" si="1064"/>
        <v>#VALUE!</v>
      </c>
      <c r="BD233" s="87" t="e">
        <f t="shared" ca="1" si="1064"/>
        <v>#VALUE!</v>
      </c>
      <c r="BE233" s="87" t="e">
        <f t="shared" ca="1" si="1064"/>
        <v>#VALUE!</v>
      </c>
      <c r="BF233" s="87" t="e">
        <f t="shared" ca="1" si="1064"/>
        <v>#VALUE!</v>
      </c>
      <c r="BH233" s="87" t="e">
        <f t="shared" ca="1" si="896"/>
        <v>#VALUE!</v>
      </c>
      <c r="BI233" s="87" t="e">
        <f t="shared" ca="1" si="897"/>
        <v>#VALUE!</v>
      </c>
      <c r="BJ233" s="87" t="e">
        <f t="shared" ca="1" si="898"/>
        <v>#VALUE!</v>
      </c>
      <c r="BK233" s="87" t="e">
        <f t="shared" ca="1" si="899"/>
        <v>#VALUE!</v>
      </c>
      <c r="BL233" s="87" t="e">
        <f t="shared" ca="1" si="900"/>
        <v>#VALUE!</v>
      </c>
      <c r="BM233" s="87" t="e">
        <f t="shared" ca="1" si="901"/>
        <v>#VALUE!</v>
      </c>
      <c r="BN233" s="87" t="e">
        <f t="shared" ca="1" si="902"/>
        <v>#VALUE!</v>
      </c>
      <c r="BO233" s="87" t="e">
        <f t="shared" ca="1" si="903"/>
        <v>#VALUE!</v>
      </c>
      <c r="BP233" s="87" t="e">
        <f t="shared" ca="1" si="904"/>
        <v>#VALUE!</v>
      </c>
      <c r="BQ233" s="87" t="e">
        <f t="shared" ca="1" si="905"/>
        <v>#VALUE!</v>
      </c>
      <c r="BR233" s="87" t="e">
        <f t="shared" ca="1" si="906"/>
        <v>#VALUE!</v>
      </c>
      <c r="BS233" s="87" t="e">
        <f t="shared" ca="1" si="907"/>
        <v>#VALUE!</v>
      </c>
      <c r="BT233" s="87" t="e">
        <f t="shared" ca="1" si="908"/>
        <v>#VALUE!</v>
      </c>
      <c r="BU233" s="87" t="e">
        <f t="shared" ca="1" si="909"/>
        <v>#VALUE!</v>
      </c>
      <c r="BV233" s="87" t="e">
        <f t="shared" ca="1" si="910"/>
        <v>#VALUE!</v>
      </c>
      <c r="BW233" s="87" t="e">
        <f t="shared" ca="1" si="1060"/>
        <v>#VALUE!</v>
      </c>
      <c r="BX233" s="87" t="e">
        <f t="shared" ca="1" si="1060"/>
        <v>#VALUE!</v>
      </c>
      <c r="BY233" s="87" t="e">
        <f t="shared" ca="1" si="1060"/>
        <v>#VALUE!</v>
      </c>
      <c r="BZ233" s="87" t="e">
        <f t="shared" ca="1" si="1060"/>
        <v>#VALUE!</v>
      </c>
      <c r="CA233" s="87" t="e">
        <f t="shared" ca="1" si="1060"/>
        <v>#VALUE!</v>
      </c>
      <c r="DC233" s="87" t="e">
        <f t="shared" ca="1" si="916"/>
        <v>#VALUE!</v>
      </c>
      <c r="DD233" s="87" t="e">
        <f t="shared" ca="1" si="917"/>
        <v>#VALUE!</v>
      </c>
      <c r="DE233" s="87" t="e">
        <f t="shared" ca="1" si="918"/>
        <v>#VALUE!</v>
      </c>
      <c r="DF233" s="87" t="e">
        <f t="shared" ca="1" si="919"/>
        <v>#VALUE!</v>
      </c>
      <c r="DG233" s="87" t="e">
        <f t="shared" ca="1" si="920"/>
        <v>#VALUE!</v>
      </c>
      <c r="DH233" s="87" t="e">
        <f t="shared" ca="1" si="921"/>
        <v>#VALUE!</v>
      </c>
      <c r="DI233" s="87" t="e">
        <f t="shared" ca="1" si="922"/>
        <v>#VALUE!</v>
      </c>
      <c r="DJ233" s="87" t="e">
        <f t="shared" ca="1" si="923"/>
        <v>#VALUE!</v>
      </c>
      <c r="DK233" s="87" t="e">
        <f t="shared" ca="1" si="924"/>
        <v>#VALUE!</v>
      </c>
      <c r="DL233" s="87" t="e">
        <f t="shared" ca="1" si="925"/>
        <v>#VALUE!</v>
      </c>
      <c r="DM233" s="87" t="e">
        <f t="shared" ca="1" si="926"/>
        <v>#VALUE!</v>
      </c>
      <c r="DN233" s="87" t="e">
        <f t="shared" ca="1" si="927"/>
        <v>#VALUE!</v>
      </c>
      <c r="DO233" s="87" t="e">
        <f t="shared" ca="1" si="928"/>
        <v>#VALUE!</v>
      </c>
      <c r="DP233" s="87" t="e">
        <f t="shared" ca="1" si="929"/>
        <v>#VALUE!</v>
      </c>
      <c r="DQ233" s="87" t="e">
        <f t="shared" ca="1" si="930"/>
        <v>#VALUE!</v>
      </c>
      <c r="DR233" s="87" t="e">
        <f t="shared" ca="1" si="931"/>
        <v>#VALUE!</v>
      </c>
      <c r="DS233" s="87" t="e">
        <f t="shared" ca="1" si="932"/>
        <v>#VALUE!</v>
      </c>
      <c r="DT233" s="87" t="e">
        <f t="shared" ca="1" si="933"/>
        <v>#VALUE!</v>
      </c>
      <c r="DU233" s="87" t="e">
        <f t="shared" ca="1" si="934"/>
        <v>#VALUE!</v>
      </c>
      <c r="DV233" s="87" t="e">
        <f t="shared" ca="1" si="935"/>
        <v>#VALUE!</v>
      </c>
      <c r="DW233" s="87" t="e">
        <f t="shared" ca="1" si="936"/>
        <v>#VALUE!</v>
      </c>
      <c r="DY233" s="87" t="e">
        <f t="shared" ca="1" si="937"/>
        <v>#VALUE!</v>
      </c>
      <c r="DZ233" s="87" t="e">
        <f t="shared" ca="1" si="938"/>
        <v>#VALUE!</v>
      </c>
      <c r="EA233" s="87" t="e">
        <f t="shared" ca="1" si="939"/>
        <v>#VALUE!</v>
      </c>
      <c r="EB233" s="87" t="e">
        <f t="shared" ca="1" si="940"/>
        <v>#VALUE!</v>
      </c>
      <c r="EC233" s="87" t="e">
        <f t="shared" ca="1" si="941"/>
        <v>#VALUE!</v>
      </c>
      <c r="ED233" s="87" t="e">
        <f t="shared" ca="1" si="942"/>
        <v>#VALUE!</v>
      </c>
      <c r="EE233" s="87" t="e">
        <f t="shared" ca="1" si="943"/>
        <v>#VALUE!</v>
      </c>
      <c r="EF233" s="87" t="e">
        <f t="shared" ca="1" si="944"/>
        <v>#VALUE!</v>
      </c>
      <c r="EG233" s="87" t="e">
        <f t="shared" ca="1" si="945"/>
        <v>#VALUE!</v>
      </c>
      <c r="EH233" s="87" t="e">
        <f t="shared" ca="1" si="946"/>
        <v>#VALUE!</v>
      </c>
      <c r="EI233" s="87" t="e">
        <f t="shared" ca="1" si="947"/>
        <v>#VALUE!</v>
      </c>
      <c r="EJ233" s="87" t="e">
        <f t="shared" ca="1" si="948"/>
        <v>#VALUE!</v>
      </c>
      <c r="EK233" s="87" t="e">
        <f t="shared" ca="1" si="949"/>
        <v>#VALUE!</v>
      </c>
      <c r="EL233" s="87" t="e">
        <f t="shared" ca="1" si="950"/>
        <v>#VALUE!</v>
      </c>
      <c r="EM233" s="87" t="e">
        <f t="shared" ca="1" si="951"/>
        <v>#VALUE!</v>
      </c>
      <c r="EN233" s="87" t="e">
        <f t="shared" ca="1" si="952"/>
        <v>#VALUE!</v>
      </c>
      <c r="EO233" s="87" t="e">
        <f t="shared" ca="1" si="953"/>
        <v>#VALUE!</v>
      </c>
      <c r="EP233" s="87" t="e">
        <f t="shared" ca="1" si="954"/>
        <v>#VALUE!</v>
      </c>
      <c r="EQ233" s="87" t="e">
        <f t="shared" ca="1" si="955"/>
        <v>#VALUE!</v>
      </c>
      <c r="ER233" s="87" t="e">
        <f t="shared" ca="1" si="956"/>
        <v>#VALUE!</v>
      </c>
      <c r="ES233" s="87" t="e">
        <f t="shared" ca="1" si="957"/>
        <v>#VALUE!</v>
      </c>
      <c r="EU233" s="87" t="e">
        <f t="shared" ca="1" si="958"/>
        <v>#VALUE!</v>
      </c>
      <c r="EV233" s="87" t="e">
        <f t="shared" ca="1" si="959"/>
        <v>#VALUE!</v>
      </c>
      <c r="EW233" s="87" t="e">
        <f t="shared" ca="1" si="960"/>
        <v>#VALUE!</v>
      </c>
      <c r="EX233" s="87" t="e">
        <f t="shared" ca="1" si="961"/>
        <v>#VALUE!</v>
      </c>
      <c r="EY233" s="87" t="e">
        <f t="shared" ca="1" si="962"/>
        <v>#VALUE!</v>
      </c>
      <c r="EZ233" s="87" t="e">
        <f t="shared" ca="1" si="963"/>
        <v>#VALUE!</v>
      </c>
      <c r="FA233" s="87" t="e">
        <f t="shared" ca="1" si="964"/>
        <v>#VALUE!</v>
      </c>
      <c r="FB233" s="87" t="e">
        <f t="shared" ca="1" si="965"/>
        <v>#VALUE!</v>
      </c>
      <c r="FC233" s="87" t="e">
        <f t="shared" ca="1" si="966"/>
        <v>#VALUE!</v>
      </c>
      <c r="FD233" s="87" t="e">
        <f t="shared" ca="1" si="967"/>
        <v>#VALUE!</v>
      </c>
      <c r="FE233" s="87" t="e">
        <f t="shared" ca="1" si="968"/>
        <v>#VALUE!</v>
      </c>
      <c r="FF233" s="87" t="e">
        <f t="shared" ca="1" si="969"/>
        <v>#VALUE!</v>
      </c>
      <c r="FG233" s="87" t="e">
        <f t="shared" ca="1" si="970"/>
        <v>#VALUE!</v>
      </c>
      <c r="FH233" s="87" t="e">
        <f t="shared" ca="1" si="971"/>
        <v>#VALUE!</v>
      </c>
      <c r="FI233" s="87" t="e">
        <f t="shared" ca="1" si="972"/>
        <v>#VALUE!</v>
      </c>
      <c r="FJ233" s="87" t="e">
        <f t="shared" ca="1" si="973"/>
        <v>#VALUE!</v>
      </c>
      <c r="FK233" s="87" t="e">
        <f t="shared" ca="1" si="974"/>
        <v>#VALUE!</v>
      </c>
      <c r="FL233" s="87" t="e">
        <f t="shared" ca="1" si="975"/>
        <v>#VALUE!</v>
      </c>
      <c r="FM233" s="87" t="e">
        <f t="shared" ca="1" si="976"/>
        <v>#VALUE!</v>
      </c>
      <c r="FN233" s="87" t="e">
        <f t="shared" ca="1" si="977"/>
        <v>#VALUE!</v>
      </c>
      <c r="FO233" s="87" t="e">
        <f t="shared" ca="1" si="978"/>
        <v>#VALUE!</v>
      </c>
    </row>
    <row r="234" spans="1:171" x14ac:dyDescent="0.25">
      <c r="A234" s="87">
        <f t="shared" si="1026"/>
        <v>225</v>
      </c>
      <c r="B234" s="87" t="e">
        <f t="shared" ca="1" si="981"/>
        <v>#N/A</v>
      </c>
      <c r="C234" s="87" t="e">
        <f t="shared" ca="1" si="982"/>
        <v>#REF!</v>
      </c>
      <c r="D234" s="87" t="e">
        <f t="shared" ca="1" si="983"/>
        <v>#REF!</v>
      </c>
      <c r="E234" s="87" t="e">
        <f t="shared" ca="1" si="984"/>
        <v>#REF!</v>
      </c>
      <c r="F234" s="87" t="e">
        <f t="shared" ca="1" si="985"/>
        <v>#REF!</v>
      </c>
      <c r="G234" s="87" t="e">
        <f t="shared" ca="1" si="986"/>
        <v>#REF!</v>
      </c>
      <c r="H234" s="87" t="e">
        <f t="shared" ca="1" si="987"/>
        <v>#REF!</v>
      </c>
      <c r="I234" s="87" t="e">
        <f t="shared" ca="1" si="988"/>
        <v>#REF!</v>
      </c>
      <c r="J234" s="87" t="e">
        <f t="shared" ca="1" si="989"/>
        <v>#REF!</v>
      </c>
      <c r="K234" s="87" t="e">
        <f t="shared" ca="1" si="990"/>
        <v>#REF!</v>
      </c>
      <c r="L234" s="87" t="e">
        <f t="shared" ca="1" si="991"/>
        <v>#REF!</v>
      </c>
      <c r="M234" s="87" t="e">
        <f t="shared" ca="1" si="992"/>
        <v>#REF!</v>
      </c>
      <c r="N234" s="87" t="e">
        <f t="shared" ca="1" si="993"/>
        <v>#REF!</v>
      </c>
      <c r="O234" s="87" t="e">
        <f t="shared" ca="1" si="994"/>
        <v>#REF!</v>
      </c>
      <c r="P234" s="87" t="e">
        <f t="shared" ca="1" si="995"/>
        <v>#REF!</v>
      </c>
      <c r="Q234" s="87" t="e">
        <f t="shared" ref="Q234:U249" ca="1" si="1065">IF($A234&lt;=(BB$4-BA$4),INDEX($Y$7:$Y$366,BA$4+$A234,1),0)</f>
        <v>#REF!</v>
      </c>
      <c r="R234" s="87" t="e">
        <f t="shared" ca="1" si="1065"/>
        <v>#REF!</v>
      </c>
      <c r="S234" s="87" t="e">
        <f t="shared" ca="1" si="1065"/>
        <v>#REF!</v>
      </c>
      <c r="T234" s="87" t="e">
        <f t="shared" ca="1" si="1065"/>
        <v>#REF!</v>
      </c>
      <c r="U234" s="87" t="e">
        <f t="shared" ca="1" si="1065"/>
        <v>#REF!</v>
      </c>
      <c r="X234" s="87">
        <f ca="1">Ranking!B230</f>
        <v>0</v>
      </c>
      <c r="Y234" s="87" t="e">
        <f ca="1">IF(AH234=0,0,Ranking!C230)</f>
        <v>#VALUE!</v>
      </c>
      <c r="Z234" s="91">
        <f ca="1">Ranking!G230</f>
        <v>0</v>
      </c>
      <c r="AA234" s="87" t="e">
        <f ca="1">MCA!ES233</f>
        <v>#REF!</v>
      </c>
      <c r="AB234" s="87">
        <f ca="1">MCA!ET233</f>
        <v>0</v>
      </c>
      <c r="AC234" s="87">
        <f ca="1">MCA!EU233</f>
        <v>0</v>
      </c>
      <c r="AD234" s="87" t="e">
        <f ca="1">INDEX('MCA-INPUT'!$C$22:$C$25,MATCH(AC234,$W$376:$W$379,0),1)</f>
        <v>#N/A</v>
      </c>
      <c r="AE234" s="87" t="e">
        <f t="shared" ca="1" si="889"/>
        <v>#VALUE!</v>
      </c>
      <c r="AF234" s="87">
        <f ca="1">MATCH(AB234,$AB$7:AB234,0)</f>
        <v>1</v>
      </c>
      <c r="AG234" s="87" t="str">
        <f t="shared" ca="1" si="890"/>
        <v>00</v>
      </c>
      <c r="AH234" s="87" t="e">
        <f t="shared" ca="1" si="891"/>
        <v>#VALUE!</v>
      </c>
      <c r="AI234" s="87" t="e">
        <f t="shared" ca="1" si="912"/>
        <v>#VALUE!</v>
      </c>
      <c r="AK234" s="87" t="e">
        <f t="shared" ca="1" si="892"/>
        <v>#VALUE!</v>
      </c>
      <c r="AL234" s="87" t="e">
        <f t="shared" ca="1" si="913"/>
        <v>#VALUE!</v>
      </c>
      <c r="AM234" s="87" t="e">
        <f t="shared" ca="1" si="893"/>
        <v>#VALUE!</v>
      </c>
      <c r="AN234" s="87" t="e">
        <f t="shared" ref="AN234:BA234" ca="1" si="1066">IF(AM234&gt;0,2,IF($AL234&lt;=AN$5,1,0))</f>
        <v>#VALUE!</v>
      </c>
      <c r="AO234" s="87" t="e">
        <f t="shared" ca="1" si="1066"/>
        <v>#VALUE!</v>
      </c>
      <c r="AP234" s="87" t="e">
        <f t="shared" ca="1" si="1066"/>
        <v>#VALUE!</v>
      </c>
      <c r="AQ234" s="87" t="e">
        <f t="shared" ca="1" si="1066"/>
        <v>#VALUE!</v>
      </c>
      <c r="AR234" s="87" t="e">
        <f t="shared" ca="1" si="1066"/>
        <v>#VALUE!</v>
      </c>
      <c r="AS234" s="87" t="e">
        <f t="shared" ca="1" si="1066"/>
        <v>#VALUE!</v>
      </c>
      <c r="AT234" s="87" t="e">
        <f t="shared" ca="1" si="1066"/>
        <v>#VALUE!</v>
      </c>
      <c r="AU234" s="87" t="e">
        <f t="shared" ca="1" si="1066"/>
        <v>#VALUE!</v>
      </c>
      <c r="AV234" s="87" t="e">
        <f t="shared" ca="1" si="1066"/>
        <v>#VALUE!</v>
      </c>
      <c r="AW234" s="87" t="e">
        <f t="shared" ca="1" si="1066"/>
        <v>#VALUE!</v>
      </c>
      <c r="AX234" s="87" t="e">
        <f t="shared" ca="1" si="1066"/>
        <v>#VALUE!</v>
      </c>
      <c r="AY234" s="87" t="e">
        <f t="shared" ca="1" si="1066"/>
        <v>#VALUE!</v>
      </c>
      <c r="AZ234" s="87" t="e">
        <f t="shared" ca="1" si="1066"/>
        <v>#VALUE!</v>
      </c>
      <c r="BA234" s="87" t="e">
        <f t="shared" ca="1" si="1066"/>
        <v>#VALUE!</v>
      </c>
      <c r="BB234" s="87" t="e">
        <f t="shared" ref="BB234:BF234" ca="1" si="1067">IF(BA234&gt;0,2,IF($AL234&lt;=BB$5,1,0))</f>
        <v>#VALUE!</v>
      </c>
      <c r="BC234" s="87" t="e">
        <f t="shared" ca="1" si="1067"/>
        <v>#VALUE!</v>
      </c>
      <c r="BD234" s="87" t="e">
        <f t="shared" ca="1" si="1067"/>
        <v>#VALUE!</v>
      </c>
      <c r="BE234" s="87" t="e">
        <f t="shared" ca="1" si="1067"/>
        <v>#VALUE!</v>
      </c>
      <c r="BF234" s="87" t="e">
        <f t="shared" ca="1" si="1067"/>
        <v>#VALUE!</v>
      </c>
      <c r="BH234" s="87" t="e">
        <f t="shared" ca="1" si="896"/>
        <v>#VALUE!</v>
      </c>
      <c r="BI234" s="87" t="e">
        <f t="shared" ca="1" si="897"/>
        <v>#VALUE!</v>
      </c>
      <c r="BJ234" s="87" t="e">
        <f t="shared" ca="1" si="898"/>
        <v>#VALUE!</v>
      </c>
      <c r="BK234" s="87" t="e">
        <f t="shared" ca="1" si="899"/>
        <v>#VALUE!</v>
      </c>
      <c r="BL234" s="87" t="e">
        <f t="shared" ca="1" si="900"/>
        <v>#VALUE!</v>
      </c>
      <c r="BM234" s="87" t="e">
        <f t="shared" ca="1" si="901"/>
        <v>#VALUE!</v>
      </c>
      <c r="BN234" s="87" t="e">
        <f t="shared" ca="1" si="902"/>
        <v>#VALUE!</v>
      </c>
      <c r="BO234" s="87" t="e">
        <f t="shared" ca="1" si="903"/>
        <v>#VALUE!</v>
      </c>
      <c r="BP234" s="87" t="e">
        <f t="shared" ca="1" si="904"/>
        <v>#VALUE!</v>
      </c>
      <c r="BQ234" s="87" t="e">
        <f t="shared" ca="1" si="905"/>
        <v>#VALUE!</v>
      </c>
      <c r="BR234" s="87" t="e">
        <f t="shared" ca="1" si="906"/>
        <v>#VALUE!</v>
      </c>
      <c r="BS234" s="87" t="e">
        <f t="shared" ca="1" si="907"/>
        <v>#VALUE!</v>
      </c>
      <c r="BT234" s="87" t="e">
        <f t="shared" ca="1" si="908"/>
        <v>#VALUE!</v>
      </c>
      <c r="BU234" s="87" t="e">
        <f t="shared" ca="1" si="909"/>
        <v>#VALUE!</v>
      </c>
      <c r="BV234" s="87" t="e">
        <f t="shared" ca="1" si="910"/>
        <v>#VALUE!</v>
      </c>
      <c r="BW234" s="87" t="e">
        <f t="shared" ca="1" si="1060"/>
        <v>#VALUE!</v>
      </c>
      <c r="BX234" s="87" t="e">
        <f t="shared" ca="1" si="1060"/>
        <v>#VALUE!</v>
      </c>
      <c r="BY234" s="87" t="e">
        <f t="shared" ca="1" si="1060"/>
        <v>#VALUE!</v>
      </c>
      <c r="BZ234" s="87" t="e">
        <f t="shared" ca="1" si="1060"/>
        <v>#VALUE!</v>
      </c>
      <c r="CA234" s="87" t="e">
        <f t="shared" ca="1" si="1060"/>
        <v>#VALUE!</v>
      </c>
      <c r="DC234" s="87" t="e">
        <f t="shared" ca="1" si="916"/>
        <v>#VALUE!</v>
      </c>
      <c r="DD234" s="87" t="e">
        <f t="shared" ca="1" si="917"/>
        <v>#VALUE!</v>
      </c>
      <c r="DE234" s="87" t="e">
        <f t="shared" ca="1" si="918"/>
        <v>#VALUE!</v>
      </c>
      <c r="DF234" s="87" t="e">
        <f t="shared" ca="1" si="919"/>
        <v>#VALUE!</v>
      </c>
      <c r="DG234" s="87" t="e">
        <f t="shared" ca="1" si="920"/>
        <v>#VALUE!</v>
      </c>
      <c r="DH234" s="87" t="e">
        <f t="shared" ca="1" si="921"/>
        <v>#VALUE!</v>
      </c>
      <c r="DI234" s="87" t="e">
        <f t="shared" ca="1" si="922"/>
        <v>#VALUE!</v>
      </c>
      <c r="DJ234" s="87" t="e">
        <f t="shared" ca="1" si="923"/>
        <v>#VALUE!</v>
      </c>
      <c r="DK234" s="87" t="e">
        <f t="shared" ca="1" si="924"/>
        <v>#VALUE!</v>
      </c>
      <c r="DL234" s="87" t="e">
        <f t="shared" ca="1" si="925"/>
        <v>#VALUE!</v>
      </c>
      <c r="DM234" s="87" t="e">
        <f t="shared" ca="1" si="926"/>
        <v>#VALUE!</v>
      </c>
      <c r="DN234" s="87" t="e">
        <f t="shared" ca="1" si="927"/>
        <v>#VALUE!</v>
      </c>
      <c r="DO234" s="87" t="e">
        <f t="shared" ca="1" si="928"/>
        <v>#VALUE!</v>
      </c>
      <c r="DP234" s="87" t="e">
        <f t="shared" ca="1" si="929"/>
        <v>#VALUE!</v>
      </c>
      <c r="DQ234" s="87" t="e">
        <f t="shared" ca="1" si="930"/>
        <v>#VALUE!</v>
      </c>
      <c r="DR234" s="87" t="e">
        <f t="shared" ca="1" si="931"/>
        <v>#VALUE!</v>
      </c>
      <c r="DS234" s="87" t="e">
        <f t="shared" ca="1" si="932"/>
        <v>#VALUE!</v>
      </c>
      <c r="DT234" s="87" t="e">
        <f t="shared" ca="1" si="933"/>
        <v>#VALUE!</v>
      </c>
      <c r="DU234" s="87" t="e">
        <f t="shared" ca="1" si="934"/>
        <v>#VALUE!</v>
      </c>
      <c r="DV234" s="87" t="e">
        <f t="shared" ca="1" si="935"/>
        <v>#VALUE!</v>
      </c>
      <c r="DW234" s="87" t="e">
        <f t="shared" ca="1" si="936"/>
        <v>#VALUE!</v>
      </c>
      <c r="DY234" s="87" t="e">
        <f t="shared" ca="1" si="937"/>
        <v>#VALUE!</v>
      </c>
      <c r="DZ234" s="87" t="e">
        <f t="shared" ca="1" si="938"/>
        <v>#VALUE!</v>
      </c>
      <c r="EA234" s="87" t="e">
        <f t="shared" ca="1" si="939"/>
        <v>#VALUE!</v>
      </c>
      <c r="EB234" s="87" t="e">
        <f t="shared" ca="1" si="940"/>
        <v>#VALUE!</v>
      </c>
      <c r="EC234" s="87" t="e">
        <f t="shared" ca="1" si="941"/>
        <v>#VALUE!</v>
      </c>
      <c r="ED234" s="87" t="e">
        <f t="shared" ca="1" si="942"/>
        <v>#VALUE!</v>
      </c>
      <c r="EE234" s="87" t="e">
        <f t="shared" ca="1" si="943"/>
        <v>#VALUE!</v>
      </c>
      <c r="EF234" s="87" t="e">
        <f t="shared" ca="1" si="944"/>
        <v>#VALUE!</v>
      </c>
      <c r="EG234" s="87" t="e">
        <f t="shared" ca="1" si="945"/>
        <v>#VALUE!</v>
      </c>
      <c r="EH234" s="87" t="e">
        <f t="shared" ca="1" si="946"/>
        <v>#VALUE!</v>
      </c>
      <c r="EI234" s="87" t="e">
        <f t="shared" ca="1" si="947"/>
        <v>#VALUE!</v>
      </c>
      <c r="EJ234" s="87" t="e">
        <f t="shared" ca="1" si="948"/>
        <v>#VALUE!</v>
      </c>
      <c r="EK234" s="87" t="e">
        <f t="shared" ca="1" si="949"/>
        <v>#VALUE!</v>
      </c>
      <c r="EL234" s="87" t="e">
        <f t="shared" ca="1" si="950"/>
        <v>#VALUE!</v>
      </c>
      <c r="EM234" s="87" t="e">
        <f t="shared" ca="1" si="951"/>
        <v>#VALUE!</v>
      </c>
      <c r="EN234" s="87" t="e">
        <f t="shared" ca="1" si="952"/>
        <v>#VALUE!</v>
      </c>
      <c r="EO234" s="87" t="e">
        <f t="shared" ca="1" si="953"/>
        <v>#VALUE!</v>
      </c>
      <c r="EP234" s="87" t="e">
        <f t="shared" ca="1" si="954"/>
        <v>#VALUE!</v>
      </c>
      <c r="EQ234" s="87" t="e">
        <f t="shared" ca="1" si="955"/>
        <v>#VALUE!</v>
      </c>
      <c r="ER234" s="87" t="e">
        <f t="shared" ca="1" si="956"/>
        <v>#VALUE!</v>
      </c>
      <c r="ES234" s="87" t="e">
        <f t="shared" ca="1" si="957"/>
        <v>#VALUE!</v>
      </c>
      <c r="EU234" s="87" t="e">
        <f t="shared" ca="1" si="958"/>
        <v>#VALUE!</v>
      </c>
      <c r="EV234" s="87" t="e">
        <f t="shared" ca="1" si="959"/>
        <v>#VALUE!</v>
      </c>
      <c r="EW234" s="87" t="e">
        <f t="shared" ca="1" si="960"/>
        <v>#VALUE!</v>
      </c>
      <c r="EX234" s="87" t="e">
        <f t="shared" ca="1" si="961"/>
        <v>#VALUE!</v>
      </c>
      <c r="EY234" s="87" t="e">
        <f t="shared" ca="1" si="962"/>
        <v>#VALUE!</v>
      </c>
      <c r="EZ234" s="87" t="e">
        <f t="shared" ca="1" si="963"/>
        <v>#VALUE!</v>
      </c>
      <c r="FA234" s="87" t="e">
        <f t="shared" ca="1" si="964"/>
        <v>#VALUE!</v>
      </c>
      <c r="FB234" s="87" t="e">
        <f t="shared" ca="1" si="965"/>
        <v>#VALUE!</v>
      </c>
      <c r="FC234" s="87" t="e">
        <f t="shared" ca="1" si="966"/>
        <v>#VALUE!</v>
      </c>
      <c r="FD234" s="87" t="e">
        <f t="shared" ca="1" si="967"/>
        <v>#VALUE!</v>
      </c>
      <c r="FE234" s="87" t="e">
        <f t="shared" ca="1" si="968"/>
        <v>#VALUE!</v>
      </c>
      <c r="FF234" s="87" t="e">
        <f t="shared" ca="1" si="969"/>
        <v>#VALUE!</v>
      </c>
      <c r="FG234" s="87" t="e">
        <f t="shared" ca="1" si="970"/>
        <v>#VALUE!</v>
      </c>
      <c r="FH234" s="87" t="e">
        <f t="shared" ca="1" si="971"/>
        <v>#VALUE!</v>
      </c>
      <c r="FI234" s="87" t="e">
        <f t="shared" ca="1" si="972"/>
        <v>#VALUE!</v>
      </c>
      <c r="FJ234" s="87" t="e">
        <f t="shared" ca="1" si="973"/>
        <v>#VALUE!</v>
      </c>
      <c r="FK234" s="87" t="e">
        <f t="shared" ca="1" si="974"/>
        <v>#VALUE!</v>
      </c>
      <c r="FL234" s="87" t="e">
        <f t="shared" ca="1" si="975"/>
        <v>#VALUE!</v>
      </c>
      <c r="FM234" s="87" t="e">
        <f t="shared" ca="1" si="976"/>
        <v>#VALUE!</v>
      </c>
      <c r="FN234" s="87" t="e">
        <f t="shared" ca="1" si="977"/>
        <v>#VALUE!</v>
      </c>
      <c r="FO234" s="87" t="e">
        <f t="shared" ca="1" si="978"/>
        <v>#VALUE!</v>
      </c>
    </row>
    <row r="235" spans="1:171" x14ac:dyDescent="0.25">
      <c r="A235" s="87">
        <f t="shared" si="1026"/>
        <v>226</v>
      </c>
      <c r="B235" s="87" t="e">
        <f t="shared" ca="1" si="981"/>
        <v>#N/A</v>
      </c>
      <c r="C235" s="87" t="e">
        <f t="shared" ca="1" si="982"/>
        <v>#REF!</v>
      </c>
      <c r="D235" s="87" t="e">
        <f t="shared" ca="1" si="983"/>
        <v>#REF!</v>
      </c>
      <c r="E235" s="87" t="e">
        <f t="shared" ca="1" si="984"/>
        <v>#REF!</v>
      </c>
      <c r="F235" s="87" t="e">
        <f t="shared" ca="1" si="985"/>
        <v>#REF!</v>
      </c>
      <c r="G235" s="87" t="e">
        <f t="shared" ca="1" si="986"/>
        <v>#REF!</v>
      </c>
      <c r="H235" s="87" t="e">
        <f t="shared" ca="1" si="987"/>
        <v>#REF!</v>
      </c>
      <c r="I235" s="87" t="e">
        <f t="shared" ca="1" si="988"/>
        <v>#REF!</v>
      </c>
      <c r="J235" s="87" t="e">
        <f t="shared" ca="1" si="989"/>
        <v>#REF!</v>
      </c>
      <c r="K235" s="87" t="e">
        <f t="shared" ca="1" si="990"/>
        <v>#REF!</v>
      </c>
      <c r="L235" s="87" t="e">
        <f t="shared" ca="1" si="991"/>
        <v>#REF!</v>
      </c>
      <c r="M235" s="87" t="e">
        <f t="shared" ca="1" si="992"/>
        <v>#REF!</v>
      </c>
      <c r="N235" s="87" t="e">
        <f t="shared" ca="1" si="993"/>
        <v>#REF!</v>
      </c>
      <c r="O235" s="87" t="e">
        <f t="shared" ca="1" si="994"/>
        <v>#REF!</v>
      </c>
      <c r="P235" s="87" t="e">
        <f t="shared" ca="1" si="995"/>
        <v>#REF!</v>
      </c>
      <c r="Q235" s="87" t="e">
        <f t="shared" ca="1" si="1065"/>
        <v>#REF!</v>
      </c>
      <c r="R235" s="87" t="e">
        <f t="shared" ca="1" si="1065"/>
        <v>#REF!</v>
      </c>
      <c r="S235" s="87" t="e">
        <f t="shared" ca="1" si="1065"/>
        <v>#REF!</v>
      </c>
      <c r="T235" s="87" t="e">
        <f t="shared" ca="1" si="1065"/>
        <v>#REF!</v>
      </c>
      <c r="U235" s="87" t="e">
        <f t="shared" ca="1" si="1065"/>
        <v>#REF!</v>
      </c>
      <c r="X235" s="87">
        <f ca="1">Ranking!B231</f>
        <v>0</v>
      </c>
      <c r="Y235" s="87" t="e">
        <f ca="1">IF(AH235=0,0,Ranking!C231)</f>
        <v>#VALUE!</v>
      </c>
      <c r="Z235" s="91">
        <f ca="1">Ranking!G231</f>
        <v>0</v>
      </c>
      <c r="AA235" s="87" t="e">
        <f ca="1">MCA!ES234</f>
        <v>#REF!</v>
      </c>
      <c r="AB235" s="87">
        <f ca="1">MCA!ET234</f>
        <v>0</v>
      </c>
      <c r="AC235" s="87">
        <f ca="1">MCA!EU234</f>
        <v>0</v>
      </c>
      <c r="AD235" s="87" t="e">
        <f ca="1">INDEX('MCA-INPUT'!$C$22:$C$25,MATCH(AC235,$W$376:$W$379,0),1)</f>
        <v>#N/A</v>
      </c>
      <c r="AE235" s="87" t="e">
        <f t="shared" ca="1" si="889"/>
        <v>#VALUE!</v>
      </c>
      <c r="AF235" s="87">
        <f ca="1">MATCH(AB235,$AB$7:AB235,0)</f>
        <v>1</v>
      </c>
      <c r="AG235" s="87" t="str">
        <f t="shared" ca="1" si="890"/>
        <v>00</v>
      </c>
      <c r="AH235" s="87" t="e">
        <f t="shared" ca="1" si="891"/>
        <v>#VALUE!</v>
      </c>
      <c r="AI235" s="87" t="e">
        <f t="shared" ca="1" si="912"/>
        <v>#VALUE!</v>
      </c>
      <c r="AK235" s="87" t="e">
        <f t="shared" ca="1" si="892"/>
        <v>#VALUE!</v>
      </c>
      <c r="AL235" s="87" t="e">
        <f t="shared" ca="1" si="913"/>
        <v>#VALUE!</v>
      </c>
      <c r="AM235" s="87" t="e">
        <f t="shared" ca="1" si="893"/>
        <v>#VALUE!</v>
      </c>
      <c r="AN235" s="87" t="e">
        <f t="shared" ref="AN235:BA235" ca="1" si="1068">IF(AM235&gt;0,2,IF($AL235&lt;=AN$5,1,0))</f>
        <v>#VALUE!</v>
      </c>
      <c r="AO235" s="87" t="e">
        <f t="shared" ca="1" si="1068"/>
        <v>#VALUE!</v>
      </c>
      <c r="AP235" s="87" t="e">
        <f t="shared" ca="1" si="1068"/>
        <v>#VALUE!</v>
      </c>
      <c r="AQ235" s="87" t="e">
        <f t="shared" ca="1" si="1068"/>
        <v>#VALUE!</v>
      </c>
      <c r="AR235" s="87" t="e">
        <f t="shared" ca="1" si="1068"/>
        <v>#VALUE!</v>
      </c>
      <c r="AS235" s="87" t="e">
        <f t="shared" ca="1" si="1068"/>
        <v>#VALUE!</v>
      </c>
      <c r="AT235" s="87" t="e">
        <f t="shared" ca="1" si="1068"/>
        <v>#VALUE!</v>
      </c>
      <c r="AU235" s="87" t="e">
        <f t="shared" ca="1" si="1068"/>
        <v>#VALUE!</v>
      </c>
      <c r="AV235" s="87" t="e">
        <f t="shared" ca="1" si="1068"/>
        <v>#VALUE!</v>
      </c>
      <c r="AW235" s="87" t="e">
        <f t="shared" ca="1" si="1068"/>
        <v>#VALUE!</v>
      </c>
      <c r="AX235" s="87" t="e">
        <f t="shared" ca="1" si="1068"/>
        <v>#VALUE!</v>
      </c>
      <c r="AY235" s="87" t="e">
        <f t="shared" ca="1" si="1068"/>
        <v>#VALUE!</v>
      </c>
      <c r="AZ235" s="87" t="e">
        <f t="shared" ca="1" si="1068"/>
        <v>#VALUE!</v>
      </c>
      <c r="BA235" s="87" t="e">
        <f t="shared" ca="1" si="1068"/>
        <v>#VALUE!</v>
      </c>
      <c r="BB235" s="87" t="e">
        <f t="shared" ref="BB235:BF235" ca="1" si="1069">IF(BA235&gt;0,2,IF($AL235&lt;=BB$5,1,0))</f>
        <v>#VALUE!</v>
      </c>
      <c r="BC235" s="87" t="e">
        <f t="shared" ca="1" si="1069"/>
        <v>#VALUE!</v>
      </c>
      <c r="BD235" s="87" t="e">
        <f t="shared" ca="1" si="1069"/>
        <v>#VALUE!</v>
      </c>
      <c r="BE235" s="87" t="e">
        <f t="shared" ca="1" si="1069"/>
        <v>#VALUE!</v>
      </c>
      <c r="BF235" s="87" t="e">
        <f t="shared" ca="1" si="1069"/>
        <v>#VALUE!</v>
      </c>
      <c r="BH235" s="87" t="e">
        <f t="shared" ca="1" si="896"/>
        <v>#VALUE!</v>
      </c>
      <c r="BI235" s="87" t="e">
        <f t="shared" ca="1" si="897"/>
        <v>#VALUE!</v>
      </c>
      <c r="BJ235" s="87" t="e">
        <f t="shared" ca="1" si="898"/>
        <v>#VALUE!</v>
      </c>
      <c r="BK235" s="87" t="e">
        <f t="shared" ca="1" si="899"/>
        <v>#VALUE!</v>
      </c>
      <c r="BL235" s="87" t="e">
        <f t="shared" ca="1" si="900"/>
        <v>#VALUE!</v>
      </c>
      <c r="BM235" s="87" t="e">
        <f t="shared" ca="1" si="901"/>
        <v>#VALUE!</v>
      </c>
      <c r="BN235" s="87" t="e">
        <f t="shared" ca="1" si="902"/>
        <v>#VALUE!</v>
      </c>
      <c r="BO235" s="87" t="e">
        <f t="shared" ca="1" si="903"/>
        <v>#VALUE!</v>
      </c>
      <c r="BP235" s="87" t="e">
        <f t="shared" ca="1" si="904"/>
        <v>#VALUE!</v>
      </c>
      <c r="BQ235" s="87" t="e">
        <f t="shared" ca="1" si="905"/>
        <v>#VALUE!</v>
      </c>
      <c r="BR235" s="87" t="e">
        <f t="shared" ca="1" si="906"/>
        <v>#VALUE!</v>
      </c>
      <c r="BS235" s="87" t="e">
        <f t="shared" ca="1" si="907"/>
        <v>#VALUE!</v>
      </c>
      <c r="BT235" s="87" t="e">
        <f t="shared" ca="1" si="908"/>
        <v>#VALUE!</v>
      </c>
      <c r="BU235" s="87" t="e">
        <f t="shared" ca="1" si="909"/>
        <v>#VALUE!</v>
      </c>
      <c r="BV235" s="87" t="e">
        <f t="shared" ca="1" si="910"/>
        <v>#VALUE!</v>
      </c>
      <c r="BW235" s="87" t="e">
        <f t="shared" ca="1" si="1060"/>
        <v>#VALUE!</v>
      </c>
      <c r="BX235" s="87" t="e">
        <f t="shared" ca="1" si="1060"/>
        <v>#VALUE!</v>
      </c>
      <c r="BY235" s="87" t="e">
        <f t="shared" ca="1" si="1060"/>
        <v>#VALUE!</v>
      </c>
      <c r="BZ235" s="87" t="e">
        <f t="shared" ca="1" si="1060"/>
        <v>#VALUE!</v>
      </c>
      <c r="CA235" s="87" t="e">
        <f t="shared" ca="1" si="1060"/>
        <v>#VALUE!</v>
      </c>
      <c r="DC235" s="87" t="e">
        <f t="shared" ca="1" si="916"/>
        <v>#VALUE!</v>
      </c>
      <c r="DD235" s="87" t="e">
        <f t="shared" ca="1" si="917"/>
        <v>#VALUE!</v>
      </c>
      <c r="DE235" s="87" t="e">
        <f t="shared" ca="1" si="918"/>
        <v>#VALUE!</v>
      </c>
      <c r="DF235" s="87" t="e">
        <f t="shared" ca="1" si="919"/>
        <v>#VALUE!</v>
      </c>
      <c r="DG235" s="87" t="e">
        <f t="shared" ca="1" si="920"/>
        <v>#VALUE!</v>
      </c>
      <c r="DH235" s="87" t="e">
        <f t="shared" ca="1" si="921"/>
        <v>#VALUE!</v>
      </c>
      <c r="DI235" s="87" t="e">
        <f t="shared" ca="1" si="922"/>
        <v>#VALUE!</v>
      </c>
      <c r="DJ235" s="87" t="e">
        <f t="shared" ca="1" si="923"/>
        <v>#VALUE!</v>
      </c>
      <c r="DK235" s="87" t="e">
        <f t="shared" ca="1" si="924"/>
        <v>#VALUE!</v>
      </c>
      <c r="DL235" s="87" t="e">
        <f t="shared" ca="1" si="925"/>
        <v>#VALUE!</v>
      </c>
      <c r="DM235" s="87" t="e">
        <f t="shared" ca="1" si="926"/>
        <v>#VALUE!</v>
      </c>
      <c r="DN235" s="87" t="e">
        <f t="shared" ca="1" si="927"/>
        <v>#VALUE!</v>
      </c>
      <c r="DO235" s="87" t="e">
        <f t="shared" ca="1" si="928"/>
        <v>#VALUE!</v>
      </c>
      <c r="DP235" s="87" t="e">
        <f t="shared" ca="1" si="929"/>
        <v>#VALUE!</v>
      </c>
      <c r="DQ235" s="87" t="e">
        <f t="shared" ca="1" si="930"/>
        <v>#VALUE!</v>
      </c>
      <c r="DR235" s="87" t="e">
        <f t="shared" ca="1" si="931"/>
        <v>#VALUE!</v>
      </c>
      <c r="DS235" s="87" t="e">
        <f t="shared" ca="1" si="932"/>
        <v>#VALUE!</v>
      </c>
      <c r="DT235" s="87" t="e">
        <f t="shared" ca="1" si="933"/>
        <v>#VALUE!</v>
      </c>
      <c r="DU235" s="87" t="e">
        <f t="shared" ca="1" si="934"/>
        <v>#VALUE!</v>
      </c>
      <c r="DV235" s="87" t="e">
        <f t="shared" ca="1" si="935"/>
        <v>#VALUE!</v>
      </c>
      <c r="DW235" s="87" t="e">
        <f t="shared" ca="1" si="936"/>
        <v>#VALUE!</v>
      </c>
      <c r="DY235" s="87" t="e">
        <f t="shared" ca="1" si="937"/>
        <v>#VALUE!</v>
      </c>
      <c r="DZ235" s="87" t="e">
        <f t="shared" ca="1" si="938"/>
        <v>#VALUE!</v>
      </c>
      <c r="EA235" s="87" t="e">
        <f t="shared" ca="1" si="939"/>
        <v>#VALUE!</v>
      </c>
      <c r="EB235" s="87" t="e">
        <f t="shared" ca="1" si="940"/>
        <v>#VALUE!</v>
      </c>
      <c r="EC235" s="87" t="e">
        <f t="shared" ca="1" si="941"/>
        <v>#VALUE!</v>
      </c>
      <c r="ED235" s="87" t="e">
        <f t="shared" ca="1" si="942"/>
        <v>#VALUE!</v>
      </c>
      <c r="EE235" s="87" t="e">
        <f t="shared" ca="1" si="943"/>
        <v>#VALUE!</v>
      </c>
      <c r="EF235" s="87" t="e">
        <f t="shared" ca="1" si="944"/>
        <v>#VALUE!</v>
      </c>
      <c r="EG235" s="87" t="e">
        <f t="shared" ca="1" si="945"/>
        <v>#VALUE!</v>
      </c>
      <c r="EH235" s="87" t="e">
        <f t="shared" ca="1" si="946"/>
        <v>#VALUE!</v>
      </c>
      <c r="EI235" s="87" t="e">
        <f t="shared" ca="1" si="947"/>
        <v>#VALUE!</v>
      </c>
      <c r="EJ235" s="87" t="e">
        <f t="shared" ca="1" si="948"/>
        <v>#VALUE!</v>
      </c>
      <c r="EK235" s="87" t="e">
        <f t="shared" ca="1" si="949"/>
        <v>#VALUE!</v>
      </c>
      <c r="EL235" s="87" t="e">
        <f t="shared" ca="1" si="950"/>
        <v>#VALUE!</v>
      </c>
      <c r="EM235" s="87" t="e">
        <f t="shared" ca="1" si="951"/>
        <v>#VALUE!</v>
      </c>
      <c r="EN235" s="87" t="e">
        <f t="shared" ca="1" si="952"/>
        <v>#VALUE!</v>
      </c>
      <c r="EO235" s="87" t="e">
        <f t="shared" ca="1" si="953"/>
        <v>#VALUE!</v>
      </c>
      <c r="EP235" s="87" t="e">
        <f t="shared" ca="1" si="954"/>
        <v>#VALUE!</v>
      </c>
      <c r="EQ235" s="87" t="e">
        <f t="shared" ca="1" si="955"/>
        <v>#VALUE!</v>
      </c>
      <c r="ER235" s="87" t="e">
        <f t="shared" ca="1" si="956"/>
        <v>#VALUE!</v>
      </c>
      <c r="ES235" s="87" t="e">
        <f t="shared" ca="1" si="957"/>
        <v>#VALUE!</v>
      </c>
      <c r="EU235" s="87" t="e">
        <f t="shared" ca="1" si="958"/>
        <v>#VALUE!</v>
      </c>
      <c r="EV235" s="87" t="e">
        <f t="shared" ca="1" si="959"/>
        <v>#VALUE!</v>
      </c>
      <c r="EW235" s="87" t="e">
        <f t="shared" ca="1" si="960"/>
        <v>#VALUE!</v>
      </c>
      <c r="EX235" s="87" t="e">
        <f t="shared" ca="1" si="961"/>
        <v>#VALUE!</v>
      </c>
      <c r="EY235" s="87" t="e">
        <f t="shared" ca="1" si="962"/>
        <v>#VALUE!</v>
      </c>
      <c r="EZ235" s="87" t="e">
        <f t="shared" ca="1" si="963"/>
        <v>#VALUE!</v>
      </c>
      <c r="FA235" s="87" t="e">
        <f t="shared" ca="1" si="964"/>
        <v>#VALUE!</v>
      </c>
      <c r="FB235" s="87" t="e">
        <f t="shared" ca="1" si="965"/>
        <v>#VALUE!</v>
      </c>
      <c r="FC235" s="87" t="e">
        <f t="shared" ca="1" si="966"/>
        <v>#VALUE!</v>
      </c>
      <c r="FD235" s="87" t="e">
        <f t="shared" ca="1" si="967"/>
        <v>#VALUE!</v>
      </c>
      <c r="FE235" s="87" t="e">
        <f t="shared" ca="1" si="968"/>
        <v>#VALUE!</v>
      </c>
      <c r="FF235" s="87" t="e">
        <f t="shared" ca="1" si="969"/>
        <v>#VALUE!</v>
      </c>
      <c r="FG235" s="87" t="e">
        <f t="shared" ca="1" si="970"/>
        <v>#VALUE!</v>
      </c>
      <c r="FH235" s="87" t="e">
        <f t="shared" ca="1" si="971"/>
        <v>#VALUE!</v>
      </c>
      <c r="FI235" s="87" t="e">
        <f t="shared" ca="1" si="972"/>
        <v>#VALUE!</v>
      </c>
      <c r="FJ235" s="87" t="e">
        <f t="shared" ca="1" si="973"/>
        <v>#VALUE!</v>
      </c>
      <c r="FK235" s="87" t="e">
        <f t="shared" ca="1" si="974"/>
        <v>#VALUE!</v>
      </c>
      <c r="FL235" s="87" t="e">
        <f t="shared" ca="1" si="975"/>
        <v>#VALUE!</v>
      </c>
      <c r="FM235" s="87" t="e">
        <f t="shared" ca="1" si="976"/>
        <v>#VALUE!</v>
      </c>
      <c r="FN235" s="87" t="e">
        <f t="shared" ca="1" si="977"/>
        <v>#VALUE!</v>
      </c>
      <c r="FO235" s="87" t="e">
        <f t="shared" ca="1" si="978"/>
        <v>#VALUE!</v>
      </c>
    </row>
    <row r="236" spans="1:171" x14ac:dyDescent="0.25">
      <c r="A236" s="87">
        <f t="shared" si="1026"/>
        <v>227</v>
      </c>
      <c r="B236" s="87" t="e">
        <f t="shared" ca="1" si="981"/>
        <v>#N/A</v>
      </c>
      <c r="C236" s="87" t="e">
        <f t="shared" ca="1" si="982"/>
        <v>#REF!</v>
      </c>
      <c r="D236" s="87" t="e">
        <f t="shared" ca="1" si="983"/>
        <v>#REF!</v>
      </c>
      <c r="E236" s="87" t="e">
        <f t="shared" ca="1" si="984"/>
        <v>#REF!</v>
      </c>
      <c r="F236" s="87" t="e">
        <f t="shared" ca="1" si="985"/>
        <v>#REF!</v>
      </c>
      <c r="G236" s="87" t="e">
        <f t="shared" ca="1" si="986"/>
        <v>#REF!</v>
      </c>
      <c r="H236" s="87" t="e">
        <f t="shared" ca="1" si="987"/>
        <v>#REF!</v>
      </c>
      <c r="I236" s="87" t="e">
        <f t="shared" ca="1" si="988"/>
        <v>#REF!</v>
      </c>
      <c r="J236" s="87" t="e">
        <f t="shared" ca="1" si="989"/>
        <v>#REF!</v>
      </c>
      <c r="K236" s="87" t="e">
        <f t="shared" ca="1" si="990"/>
        <v>#REF!</v>
      </c>
      <c r="L236" s="87" t="e">
        <f t="shared" ca="1" si="991"/>
        <v>#REF!</v>
      </c>
      <c r="M236" s="87" t="e">
        <f t="shared" ca="1" si="992"/>
        <v>#REF!</v>
      </c>
      <c r="N236" s="87" t="e">
        <f t="shared" ca="1" si="993"/>
        <v>#REF!</v>
      </c>
      <c r="O236" s="87" t="e">
        <f t="shared" ca="1" si="994"/>
        <v>#REF!</v>
      </c>
      <c r="P236" s="87" t="e">
        <f t="shared" ca="1" si="995"/>
        <v>#REF!</v>
      </c>
      <c r="Q236" s="87" t="e">
        <f t="shared" ca="1" si="1065"/>
        <v>#REF!</v>
      </c>
      <c r="R236" s="87" t="e">
        <f t="shared" ca="1" si="1065"/>
        <v>#REF!</v>
      </c>
      <c r="S236" s="87" t="e">
        <f t="shared" ca="1" si="1065"/>
        <v>#REF!</v>
      </c>
      <c r="T236" s="87" t="e">
        <f t="shared" ca="1" si="1065"/>
        <v>#REF!</v>
      </c>
      <c r="U236" s="87" t="e">
        <f t="shared" ca="1" si="1065"/>
        <v>#REF!</v>
      </c>
      <c r="X236" s="87">
        <f ca="1">Ranking!B232</f>
        <v>0</v>
      </c>
      <c r="Y236" s="87" t="e">
        <f ca="1">IF(AH236=0,0,Ranking!C232)</f>
        <v>#VALUE!</v>
      </c>
      <c r="Z236" s="91">
        <f ca="1">Ranking!G232</f>
        <v>0</v>
      </c>
      <c r="AA236" s="87" t="e">
        <f ca="1">MCA!ES235</f>
        <v>#REF!</v>
      </c>
      <c r="AB236" s="87">
        <f ca="1">MCA!ET235</f>
        <v>0</v>
      </c>
      <c r="AC236" s="87">
        <f ca="1">MCA!EU235</f>
        <v>0</v>
      </c>
      <c r="AD236" s="87" t="e">
        <f ca="1">INDEX('MCA-INPUT'!$C$22:$C$25,MATCH(AC236,$W$376:$W$379,0),1)</f>
        <v>#N/A</v>
      </c>
      <c r="AE236" s="87" t="e">
        <f t="shared" ca="1" si="889"/>
        <v>#VALUE!</v>
      </c>
      <c r="AF236" s="87">
        <f ca="1">MATCH(AB236,$AB$7:AB236,0)</f>
        <v>1</v>
      </c>
      <c r="AG236" s="87" t="str">
        <f t="shared" ca="1" si="890"/>
        <v>00</v>
      </c>
      <c r="AH236" s="87" t="e">
        <f t="shared" ca="1" si="891"/>
        <v>#VALUE!</v>
      </c>
      <c r="AI236" s="87" t="e">
        <f t="shared" ca="1" si="912"/>
        <v>#VALUE!</v>
      </c>
      <c r="AK236" s="87" t="e">
        <f t="shared" ca="1" si="892"/>
        <v>#VALUE!</v>
      </c>
      <c r="AL236" s="87" t="e">
        <f t="shared" ca="1" si="913"/>
        <v>#VALUE!</v>
      </c>
      <c r="AM236" s="87" t="e">
        <f t="shared" ca="1" si="893"/>
        <v>#VALUE!</v>
      </c>
      <c r="AN236" s="87" t="e">
        <f t="shared" ref="AN236:BA236" ca="1" si="1070">IF(AM236&gt;0,2,IF($AL236&lt;=AN$5,1,0))</f>
        <v>#VALUE!</v>
      </c>
      <c r="AO236" s="87" t="e">
        <f t="shared" ca="1" si="1070"/>
        <v>#VALUE!</v>
      </c>
      <c r="AP236" s="87" t="e">
        <f t="shared" ca="1" si="1070"/>
        <v>#VALUE!</v>
      </c>
      <c r="AQ236" s="87" t="e">
        <f t="shared" ca="1" si="1070"/>
        <v>#VALUE!</v>
      </c>
      <c r="AR236" s="87" t="e">
        <f t="shared" ca="1" si="1070"/>
        <v>#VALUE!</v>
      </c>
      <c r="AS236" s="87" t="e">
        <f t="shared" ca="1" si="1070"/>
        <v>#VALUE!</v>
      </c>
      <c r="AT236" s="87" t="e">
        <f t="shared" ca="1" si="1070"/>
        <v>#VALUE!</v>
      </c>
      <c r="AU236" s="87" t="e">
        <f t="shared" ca="1" si="1070"/>
        <v>#VALUE!</v>
      </c>
      <c r="AV236" s="87" t="e">
        <f t="shared" ca="1" si="1070"/>
        <v>#VALUE!</v>
      </c>
      <c r="AW236" s="87" t="e">
        <f t="shared" ca="1" si="1070"/>
        <v>#VALUE!</v>
      </c>
      <c r="AX236" s="87" t="e">
        <f t="shared" ca="1" si="1070"/>
        <v>#VALUE!</v>
      </c>
      <c r="AY236" s="87" t="e">
        <f t="shared" ca="1" si="1070"/>
        <v>#VALUE!</v>
      </c>
      <c r="AZ236" s="87" t="e">
        <f t="shared" ca="1" si="1070"/>
        <v>#VALUE!</v>
      </c>
      <c r="BA236" s="87" t="e">
        <f t="shared" ca="1" si="1070"/>
        <v>#VALUE!</v>
      </c>
      <c r="BB236" s="87" t="e">
        <f t="shared" ref="BB236:BF236" ca="1" si="1071">IF(BA236&gt;0,2,IF($AL236&lt;=BB$5,1,0))</f>
        <v>#VALUE!</v>
      </c>
      <c r="BC236" s="87" t="e">
        <f t="shared" ca="1" si="1071"/>
        <v>#VALUE!</v>
      </c>
      <c r="BD236" s="87" t="e">
        <f t="shared" ca="1" si="1071"/>
        <v>#VALUE!</v>
      </c>
      <c r="BE236" s="87" t="e">
        <f t="shared" ca="1" si="1071"/>
        <v>#VALUE!</v>
      </c>
      <c r="BF236" s="87" t="e">
        <f t="shared" ca="1" si="1071"/>
        <v>#VALUE!</v>
      </c>
      <c r="BH236" s="87" t="e">
        <f t="shared" ca="1" si="896"/>
        <v>#VALUE!</v>
      </c>
      <c r="BI236" s="87" t="e">
        <f t="shared" ca="1" si="897"/>
        <v>#VALUE!</v>
      </c>
      <c r="BJ236" s="87" t="e">
        <f t="shared" ca="1" si="898"/>
        <v>#VALUE!</v>
      </c>
      <c r="BK236" s="87" t="e">
        <f t="shared" ca="1" si="899"/>
        <v>#VALUE!</v>
      </c>
      <c r="BL236" s="87" t="e">
        <f t="shared" ca="1" si="900"/>
        <v>#VALUE!</v>
      </c>
      <c r="BM236" s="87" t="e">
        <f t="shared" ca="1" si="901"/>
        <v>#VALUE!</v>
      </c>
      <c r="BN236" s="87" t="e">
        <f t="shared" ca="1" si="902"/>
        <v>#VALUE!</v>
      </c>
      <c r="BO236" s="87" t="e">
        <f t="shared" ca="1" si="903"/>
        <v>#VALUE!</v>
      </c>
      <c r="BP236" s="87" t="e">
        <f t="shared" ca="1" si="904"/>
        <v>#VALUE!</v>
      </c>
      <c r="BQ236" s="87" t="e">
        <f t="shared" ca="1" si="905"/>
        <v>#VALUE!</v>
      </c>
      <c r="BR236" s="87" t="e">
        <f t="shared" ca="1" si="906"/>
        <v>#VALUE!</v>
      </c>
      <c r="BS236" s="87" t="e">
        <f t="shared" ca="1" si="907"/>
        <v>#VALUE!</v>
      </c>
      <c r="BT236" s="87" t="e">
        <f t="shared" ca="1" si="908"/>
        <v>#VALUE!</v>
      </c>
      <c r="BU236" s="87" t="e">
        <f t="shared" ca="1" si="909"/>
        <v>#VALUE!</v>
      </c>
      <c r="BV236" s="87" t="e">
        <f t="shared" ca="1" si="910"/>
        <v>#VALUE!</v>
      </c>
      <c r="BW236" s="87" t="e">
        <f t="shared" ca="1" si="1060"/>
        <v>#VALUE!</v>
      </c>
      <c r="BX236" s="87" t="e">
        <f t="shared" ca="1" si="1060"/>
        <v>#VALUE!</v>
      </c>
      <c r="BY236" s="87" t="e">
        <f t="shared" ca="1" si="1060"/>
        <v>#VALUE!</v>
      </c>
      <c r="BZ236" s="87" t="e">
        <f t="shared" ca="1" si="1060"/>
        <v>#VALUE!</v>
      </c>
      <c r="CA236" s="87" t="e">
        <f t="shared" ca="1" si="1060"/>
        <v>#VALUE!</v>
      </c>
      <c r="DC236" s="87" t="e">
        <f t="shared" ca="1" si="916"/>
        <v>#VALUE!</v>
      </c>
      <c r="DD236" s="87" t="e">
        <f t="shared" ca="1" si="917"/>
        <v>#VALUE!</v>
      </c>
      <c r="DE236" s="87" t="e">
        <f t="shared" ca="1" si="918"/>
        <v>#VALUE!</v>
      </c>
      <c r="DF236" s="87" t="e">
        <f t="shared" ca="1" si="919"/>
        <v>#VALUE!</v>
      </c>
      <c r="DG236" s="87" t="e">
        <f t="shared" ca="1" si="920"/>
        <v>#VALUE!</v>
      </c>
      <c r="DH236" s="87" t="e">
        <f t="shared" ca="1" si="921"/>
        <v>#VALUE!</v>
      </c>
      <c r="DI236" s="87" t="e">
        <f t="shared" ca="1" si="922"/>
        <v>#VALUE!</v>
      </c>
      <c r="DJ236" s="87" t="e">
        <f t="shared" ca="1" si="923"/>
        <v>#VALUE!</v>
      </c>
      <c r="DK236" s="87" t="e">
        <f t="shared" ca="1" si="924"/>
        <v>#VALUE!</v>
      </c>
      <c r="DL236" s="87" t="e">
        <f t="shared" ca="1" si="925"/>
        <v>#VALUE!</v>
      </c>
      <c r="DM236" s="87" t="e">
        <f t="shared" ca="1" si="926"/>
        <v>#VALUE!</v>
      </c>
      <c r="DN236" s="87" t="e">
        <f t="shared" ca="1" si="927"/>
        <v>#VALUE!</v>
      </c>
      <c r="DO236" s="87" t="e">
        <f t="shared" ca="1" si="928"/>
        <v>#VALUE!</v>
      </c>
      <c r="DP236" s="87" t="e">
        <f t="shared" ca="1" si="929"/>
        <v>#VALUE!</v>
      </c>
      <c r="DQ236" s="87" t="e">
        <f t="shared" ca="1" si="930"/>
        <v>#VALUE!</v>
      </c>
      <c r="DR236" s="87" t="e">
        <f t="shared" ca="1" si="931"/>
        <v>#VALUE!</v>
      </c>
      <c r="DS236" s="87" t="e">
        <f t="shared" ca="1" si="932"/>
        <v>#VALUE!</v>
      </c>
      <c r="DT236" s="87" t="e">
        <f t="shared" ca="1" si="933"/>
        <v>#VALUE!</v>
      </c>
      <c r="DU236" s="87" t="e">
        <f t="shared" ca="1" si="934"/>
        <v>#VALUE!</v>
      </c>
      <c r="DV236" s="87" t="e">
        <f t="shared" ca="1" si="935"/>
        <v>#VALUE!</v>
      </c>
      <c r="DW236" s="87" t="e">
        <f t="shared" ca="1" si="936"/>
        <v>#VALUE!</v>
      </c>
      <c r="DY236" s="87" t="e">
        <f t="shared" ca="1" si="937"/>
        <v>#VALUE!</v>
      </c>
      <c r="DZ236" s="87" t="e">
        <f t="shared" ca="1" si="938"/>
        <v>#VALUE!</v>
      </c>
      <c r="EA236" s="87" t="e">
        <f t="shared" ca="1" si="939"/>
        <v>#VALUE!</v>
      </c>
      <c r="EB236" s="87" t="e">
        <f t="shared" ca="1" si="940"/>
        <v>#VALUE!</v>
      </c>
      <c r="EC236" s="87" t="e">
        <f t="shared" ca="1" si="941"/>
        <v>#VALUE!</v>
      </c>
      <c r="ED236" s="87" t="e">
        <f t="shared" ca="1" si="942"/>
        <v>#VALUE!</v>
      </c>
      <c r="EE236" s="87" t="e">
        <f t="shared" ca="1" si="943"/>
        <v>#VALUE!</v>
      </c>
      <c r="EF236" s="87" t="e">
        <f t="shared" ca="1" si="944"/>
        <v>#VALUE!</v>
      </c>
      <c r="EG236" s="87" t="e">
        <f t="shared" ca="1" si="945"/>
        <v>#VALUE!</v>
      </c>
      <c r="EH236" s="87" t="e">
        <f t="shared" ca="1" si="946"/>
        <v>#VALUE!</v>
      </c>
      <c r="EI236" s="87" t="e">
        <f t="shared" ca="1" si="947"/>
        <v>#VALUE!</v>
      </c>
      <c r="EJ236" s="87" t="e">
        <f t="shared" ca="1" si="948"/>
        <v>#VALUE!</v>
      </c>
      <c r="EK236" s="87" t="e">
        <f t="shared" ca="1" si="949"/>
        <v>#VALUE!</v>
      </c>
      <c r="EL236" s="87" t="e">
        <f t="shared" ca="1" si="950"/>
        <v>#VALUE!</v>
      </c>
      <c r="EM236" s="87" t="e">
        <f t="shared" ca="1" si="951"/>
        <v>#VALUE!</v>
      </c>
      <c r="EN236" s="87" t="e">
        <f t="shared" ca="1" si="952"/>
        <v>#VALUE!</v>
      </c>
      <c r="EO236" s="87" t="e">
        <f t="shared" ca="1" si="953"/>
        <v>#VALUE!</v>
      </c>
      <c r="EP236" s="87" t="e">
        <f t="shared" ca="1" si="954"/>
        <v>#VALUE!</v>
      </c>
      <c r="EQ236" s="87" t="e">
        <f t="shared" ca="1" si="955"/>
        <v>#VALUE!</v>
      </c>
      <c r="ER236" s="87" t="e">
        <f t="shared" ca="1" si="956"/>
        <v>#VALUE!</v>
      </c>
      <c r="ES236" s="87" t="e">
        <f t="shared" ca="1" si="957"/>
        <v>#VALUE!</v>
      </c>
      <c r="EU236" s="87" t="e">
        <f t="shared" ca="1" si="958"/>
        <v>#VALUE!</v>
      </c>
      <c r="EV236" s="87" t="e">
        <f t="shared" ca="1" si="959"/>
        <v>#VALUE!</v>
      </c>
      <c r="EW236" s="87" t="e">
        <f t="shared" ca="1" si="960"/>
        <v>#VALUE!</v>
      </c>
      <c r="EX236" s="87" t="e">
        <f t="shared" ca="1" si="961"/>
        <v>#VALUE!</v>
      </c>
      <c r="EY236" s="87" t="e">
        <f t="shared" ca="1" si="962"/>
        <v>#VALUE!</v>
      </c>
      <c r="EZ236" s="87" t="e">
        <f t="shared" ca="1" si="963"/>
        <v>#VALUE!</v>
      </c>
      <c r="FA236" s="87" t="e">
        <f t="shared" ca="1" si="964"/>
        <v>#VALUE!</v>
      </c>
      <c r="FB236" s="87" t="e">
        <f t="shared" ca="1" si="965"/>
        <v>#VALUE!</v>
      </c>
      <c r="FC236" s="87" t="e">
        <f t="shared" ca="1" si="966"/>
        <v>#VALUE!</v>
      </c>
      <c r="FD236" s="87" t="e">
        <f t="shared" ca="1" si="967"/>
        <v>#VALUE!</v>
      </c>
      <c r="FE236" s="87" t="e">
        <f t="shared" ca="1" si="968"/>
        <v>#VALUE!</v>
      </c>
      <c r="FF236" s="87" t="e">
        <f t="shared" ca="1" si="969"/>
        <v>#VALUE!</v>
      </c>
      <c r="FG236" s="87" t="e">
        <f t="shared" ca="1" si="970"/>
        <v>#VALUE!</v>
      </c>
      <c r="FH236" s="87" t="e">
        <f t="shared" ca="1" si="971"/>
        <v>#VALUE!</v>
      </c>
      <c r="FI236" s="87" t="e">
        <f t="shared" ca="1" si="972"/>
        <v>#VALUE!</v>
      </c>
      <c r="FJ236" s="87" t="e">
        <f t="shared" ca="1" si="973"/>
        <v>#VALUE!</v>
      </c>
      <c r="FK236" s="87" t="e">
        <f t="shared" ca="1" si="974"/>
        <v>#VALUE!</v>
      </c>
      <c r="FL236" s="87" t="e">
        <f t="shared" ca="1" si="975"/>
        <v>#VALUE!</v>
      </c>
      <c r="FM236" s="87" t="e">
        <f t="shared" ca="1" si="976"/>
        <v>#VALUE!</v>
      </c>
      <c r="FN236" s="87" t="e">
        <f t="shared" ca="1" si="977"/>
        <v>#VALUE!</v>
      </c>
      <c r="FO236" s="87" t="e">
        <f t="shared" ca="1" si="978"/>
        <v>#VALUE!</v>
      </c>
    </row>
    <row r="237" spans="1:171" x14ac:dyDescent="0.25">
      <c r="A237" s="87">
        <f t="shared" si="1026"/>
        <v>228</v>
      </c>
      <c r="B237" s="87" t="e">
        <f t="shared" ca="1" si="981"/>
        <v>#N/A</v>
      </c>
      <c r="C237" s="87" t="e">
        <f t="shared" ca="1" si="982"/>
        <v>#REF!</v>
      </c>
      <c r="D237" s="87" t="e">
        <f t="shared" ca="1" si="983"/>
        <v>#REF!</v>
      </c>
      <c r="E237" s="87" t="e">
        <f t="shared" ca="1" si="984"/>
        <v>#REF!</v>
      </c>
      <c r="F237" s="87" t="e">
        <f t="shared" ca="1" si="985"/>
        <v>#REF!</v>
      </c>
      <c r="G237" s="87" t="e">
        <f t="shared" ca="1" si="986"/>
        <v>#REF!</v>
      </c>
      <c r="H237" s="87" t="e">
        <f t="shared" ca="1" si="987"/>
        <v>#REF!</v>
      </c>
      <c r="I237" s="87" t="e">
        <f t="shared" ca="1" si="988"/>
        <v>#REF!</v>
      </c>
      <c r="J237" s="87" t="e">
        <f t="shared" ca="1" si="989"/>
        <v>#REF!</v>
      </c>
      <c r="K237" s="87" t="e">
        <f t="shared" ca="1" si="990"/>
        <v>#REF!</v>
      </c>
      <c r="L237" s="87" t="e">
        <f t="shared" ca="1" si="991"/>
        <v>#REF!</v>
      </c>
      <c r="M237" s="87" t="e">
        <f t="shared" ca="1" si="992"/>
        <v>#REF!</v>
      </c>
      <c r="N237" s="87" t="e">
        <f t="shared" ca="1" si="993"/>
        <v>#REF!</v>
      </c>
      <c r="O237" s="87" t="e">
        <f t="shared" ca="1" si="994"/>
        <v>#REF!</v>
      </c>
      <c r="P237" s="87" t="e">
        <f t="shared" ca="1" si="995"/>
        <v>#REF!</v>
      </c>
      <c r="Q237" s="87" t="e">
        <f t="shared" ca="1" si="1065"/>
        <v>#REF!</v>
      </c>
      <c r="R237" s="87" t="e">
        <f t="shared" ca="1" si="1065"/>
        <v>#REF!</v>
      </c>
      <c r="S237" s="87" t="e">
        <f t="shared" ca="1" si="1065"/>
        <v>#REF!</v>
      </c>
      <c r="T237" s="87" t="e">
        <f t="shared" ca="1" si="1065"/>
        <v>#REF!</v>
      </c>
      <c r="U237" s="87" t="e">
        <f t="shared" ca="1" si="1065"/>
        <v>#REF!</v>
      </c>
      <c r="X237" s="87">
        <f ca="1">Ranking!B233</f>
        <v>0</v>
      </c>
      <c r="Y237" s="87" t="e">
        <f ca="1">IF(AH237=0,0,Ranking!C233)</f>
        <v>#VALUE!</v>
      </c>
      <c r="Z237" s="91">
        <f ca="1">Ranking!G233</f>
        <v>0</v>
      </c>
      <c r="AA237" s="87" t="e">
        <f ca="1">MCA!ES236</f>
        <v>#REF!</v>
      </c>
      <c r="AB237" s="87">
        <f ca="1">MCA!ET236</f>
        <v>0</v>
      </c>
      <c r="AC237" s="87">
        <f ca="1">MCA!EU236</f>
        <v>0</v>
      </c>
      <c r="AD237" s="87" t="e">
        <f ca="1">INDEX('MCA-INPUT'!$C$22:$C$25,MATCH(AC237,$W$376:$W$379,0),1)</f>
        <v>#N/A</v>
      </c>
      <c r="AE237" s="87" t="e">
        <f t="shared" ca="1" si="889"/>
        <v>#VALUE!</v>
      </c>
      <c r="AF237" s="87">
        <f ca="1">MATCH(AB237,$AB$7:AB237,0)</f>
        <v>1</v>
      </c>
      <c r="AG237" s="87" t="str">
        <f t="shared" ca="1" si="890"/>
        <v>00</v>
      </c>
      <c r="AH237" s="87" t="e">
        <f t="shared" ca="1" si="891"/>
        <v>#VALUE!</v>
      </c>
      <c r="AI237" s="87" t="e">
        <f t="shared" ca="1" si="912"/>
        <v>#VALUE!</v>
      </c>
      <c r="AK237" s="87" t="e">
        <f t="shared" ca="1" si="892"/>
        <v>#VALUE!</v>
      </c>
      <c r="AL237" s="87" t="e">
        <f t="shared" ca="1" si="913"/>
        <v>#VALUE!</v>
      </c>
      <c r="AM237" s="87" t="e">
        <f t="shared" ca="1" si="893"/>
        <v>#VALUE!</v>
      </c>
      <c r="AN237" s="87" t="e">
        <f t="shared" ref="AN237:BA237" ca="1" si="1072">IF(AM237&gt;0,2,IF($AL237&lt;=AN$5,1,0))</f>
        <v>#VALUE!</v>
      </c>
      <c r="AO237" s="87" t="e">
        <f t="shared" ca="1" si="1072"/>
        <v>#VALUE!</v>
      </c>
      <c r="AP237" s="87" t="e">
        <f t="shared" ca="1" si="1072"/>
        <v>#VALUE!</v>
      </c>
      <c r="AQ237" s="87" t="e">
        <f t="shared" ca="1" si="1072"/>
        <v>#VALUE!</v>
      </c>
      <c r="AR237" s="87" t="e">
        <f t="shared" ca="1" si="1072"/>
        <v>#VALUE!</v>
      </c>
      <c r="AS237" s="87" t="e">
        <f t="shared" ca="1" si="1072"/>
        <v>#VALUE!</v>
      </c>
      <c r="AT237" s="87" t="e">
        <f t="shared" ca="1" si="1072"/>
        <v>#VALUE!</v>
      </c>
      <c r="AU237" s="87" t="e">
        <f t="shared" ca="1" si="1072"/>
        <v>#VALUE!</v>
      </c>
      <c r="AV237" s="87" t="e">
        <f t="shared" ca="1" si="1072"/>
        <v>#VALUE!</v>
      </c>
      <c r="AW237" s="87" t="e">
        <f t="shared" ca="1" si="1072"/>
        <v>#VALUE!</v>
      </c>
      <c r="AX237" s="87" t="e">
        <f t="shared" ca="1" si="1072"/>
        <v>#VALUE!</v>
      </c>
      <c r="AY237" s="87" t="e">
        <f t="shared" ca="1" si="1072"/>
        <v>#VALUE!</v>
      </c>
      <c r="AZ237" s="87" t="e">
        <f t="shared" ca="1" si="1072"/>
        <v>#VALUE!</v>
      </c>
      <c r="BA237" s="87" t="e">
        <f t="shared" ca="1" si="1072"/>
        <v>#VALUE!</v>
      </c>
      <c r="BB237" s="87" t="e">
        <f t="shared" ref="BB237:BF237" ca="1" si="1073">IF(BA237&gt;0,2,IF($AL237&lt;=BB$5,1,0))</f>
        <v>#VALUE!</v>
      </c>
      <c r="BC237" s="87" t="e">
        <f t="shared" ca="1" si="1073"/>
        <v>#VALUE!</v>
      </c>
      <c r="BD237" s="87" t="e">
        <f t="shared" ca="1" si="1073"/>
        <v>#VALUE!</v>
      </c>
      <c r="BE237" s="87" t="e">
        <f t="shared" ca="1" si="1073"/>
        <v>#VALUE!</v>
      </c>
      <c r="BF237" s="87" t="e">
        <f t="shared" ca="1" si="1073"/>
        <v>#VALUE!</v>
      </c>
      <c r="BH237" s="87" t="e">
        <f t="shared" ca="1" si="896"/>
        <v>#VALUE!</v>
      </c>
      <c r="BI237" s="87" t="e">
        <f t="shared" ca="1" si="897"/>
        <v>#VALUE!</v>
      </c>
      <c r="BJ237" s="87" t="e">
        <f t="shared" ca="1" si="898"/>
        <v>#VALUE!</v>
      </c>
      <c r="BK237" s="87" t="e">
        <f t="shared" ca="1" si="899"/>
        <v>#VALUE!</v>
      </c>
      <c r="BL237" s="87" t="e">
        <f t="shared" ca="1" si="900"/>
        <v>#VALUE!</v>
      </c>
      <c r="BM237" s="87" t="e">
        <f t="shared" ca="1" si="901"/>
        <v>#VALUE!</v>
      </c>
      <c r="BN237" s="87" t="e">
        <f t="shared" ca="1" si="902"/>
        <v>#VALUE!</v>
      </c>
      <c r="BO237" s="87" t="e">
        <f t="shared" ca="1" si="903"/>
        <v>#VALUE!</v>
      </c>
      <c r="BP237" s="87" t="e">
        <f t="shared" ca="1" si="904"/>
        <v>#VALUE!</v>
      </c>
      <c r="BQ237" s="87" t="e">
        <f t="shared" ca="1" si="905"/>
        <v>#VALUE!</v>
      </c>
      <c r="BR237" s="87" t="e">
        <f t="shared" ca="1" si="906"/>
        <v>#VALUE!</v>
      </c>
      <c r="BS237" s="87" t="e">
        <f t="shared" ca="1" si="907"/>
        <v>#VALUE!</v>
      </c>
      <c r="BT237" s="87" t="e">
        <f t="shared" ca="1" si="908"/>
        <v>#VALUE!</v>
      </c>
      <c r="BU237" s="87" t="e">
        <f t="shared" ca="1" si="909"/>
        <v>#VALUE!</v>
      </c>
      <c r="BV237" s="87" t="e">
        <f t="shared" ca="1" si="910"/>
        <v>#VALUE!</v>
      </c>
      <c r="BW237" s="87" t="e">
        <f t="shared" ca="1" si="1060"/>
        <v>#VALUE!</v>
      </c>
      <c r="BX237" s="87" t="e">
        <f t="shared" ca="1" si="1060"/>
        <v>#VALUE!</v>
      </c>
      <c r="BY237" s="87" t="e">
        <f t="shared" ca="1" si="1060"/>
        <v>#VALUE!</v>
      </c>
      <c r="BZ237" s="87" t="e">
        <f t="shared" ca="1" si="1060"/>
        <v>#VALUE!</v>
      </c>
      <c r="CA237" s="87" t="e">
        <f t="shared" ca="1" si="1060"/>
        <v>#VALUE!</v>
      </c>
      <c r="DC237" s="87" t="e">
        <f t="shared" ca="1" si="916"/>
        <v>#VALUE!</v>
      </c>
      <c r="DD237" s="87" t="e">
        <f t="shared" ca="1" si="917"/>
        <v>#VALUE!</v>
      </c>
      <c r="DE237" s="87" t="e">
        <f t="shared" ca="1" si="918"/>
        <v>#VALUE!</v>
      </c>
      <c r="DF237" s="87" t="e">
        <f t="shared" ca="1" si="919"/>
        <v>#VALUE!</v>
      </c>
      <c r="DG237" s="87" t="e">
        <f t="shared" ca="1" si="920"/>
        <v>#VALUE!</v>
      </c>
      <c r="DH237" s="87" t="e">
        <f t="shared" ca="1" si="921"/>
        <v>#VALUE!</v>
      </c>
      <c r="DI237" s="87" t="e">
        <f t="shared" ca="1" si="922"/>
        <v>#VALUE!</v>
      </c>
      <c r="DJ237" s="87" t="e">
        <f t="shared" ca="1" si="923"/>
        <v>#VALUE!</v>
      </c>
      <c r="DK237" s="87" t="e">
        <f t="shared" ca="1" si="924"/>
        <v>#VALUE!</v>
      </c>
      <c r="DL237" s="87" t="e">
        <f t="shared" ca="1" si="925"/>
        <v>#VALUE!</v>
      </c>
      <c r="DM237" s="87" t="e">
        <f t="shared" ca="1" si="926"/>
        <v>#VALUE!</v>
      </c>
      <c r="DN237" s="87" t="e">
        <f t="shared" ca="1" si="927"/>
        <v>#VALUE!</v>
      </c>
      <c r="DO237" s="87" t="e">
        <f t="shared" ca="1" si="928"/>
        <v>#VALUE!</v>
      </c>
      <c r="DP237" s="87" t="e">
        <f t="shared" ca="1" si="929"/>
        <v>#VALUE!</v>
      </c>
      <c r="DQ237" s="87" t="e">
        <f t="shared" ca="1" si="930"/>
        <v>#VALUE!</v>
      </c>
      <c r="DR237" s="87" t="e">
        <f t="shared" ca="1" si="931"/>
        <v>#VALUE!</v>
      </c>
      <c r="DS237" s="87" t="e">
        <f t="shared" ca="1" si="932"/>
        <v>#VALUE!</v>
      </c>
      <c r="DT237" s="87" t="e">
        <f t="shared" ca="1" si="933"/>
        <v>#VALUE!</v>
      </c>
      <c r="DU237" s="87" t="e">
        <f t="shared" ca="1" si="934"/>
        <v>#VALUE!</v>
      </c>
      <c r="DV237" s="87" t="e">
        <f t="shared" ca="1" si="935"/>
        <v>#VALUE!</v>
      </c>
      <c r="DW237" s="87" t="e">
        <f t="shared" ca="1" si="936"/>
        <v>#VALUE!</v>
      </c>
      <c r="DY237" s="87" t="e">
        <f t="shared" ca="1" si="937"/>
        <v>#VALUE!</v>
      </c>
      <c r="DZ237" s="87" t="e">
        <f t="shared" ca="1" si="938"/>
        <v>#VALUE!</v>
      </c>
      <c r="EA237" s="87" t="e">
        <f t="shared" ca="1" si="939"/>
        <v>#VALUE!</v>
      </c>
      <c r="EB237" s="87" t="e">
        <f t="shared" ca="1" si="940"/>
        <v>#VALUE!</v>
      </c>
      <c r="EC237" s="87" t="e">
        <f t="shared" ca="1" si="941"/>
        <v>#VALUE!</v>
      </c>
      <c r="ED237" s="87" t="e">
        <f t="shared" ca="1" si="942"/>
        <v>#VALUE!</v>
      </c>
      <c r="EE237" s="87" t="e">
        <f t="shared" ca="1" si="943"/>
        <v>#VALUE!</v>
      </c>
      <c r="EF237" s="87" t="e">
        <f t="shared" ca="1" si="944"/>
        <v>#VALUE!</v>
      </c>
      <c r="EG237" s="87" t="e">
        <f t="shared" ca="1" si="945"/>
        <v>#VALUE!</v>
      </c>
      <c r="EH237" s="87" t="e">
        <f t="shared" ca="1" si="946"/>
        <v>#VALUE!</v>
      </c>
      <c r="EI237" s="87" t="e">
        <f t="shared" ca="1" si="947"/>
        <v>#VALUE!</v>
      </c>
      <c r="EJ237" s="87" t="e">
        <f t="shared" ca="1" si="948"/>
        <v>#VALUE!</v>
      </c>
      <c r="EK237" s="87" t="e">
        <f t="shared" ca="1" si="949"/>
        <v>#VALUE!</v>
      </c>
      <c r="EL237" s="87" t="e">
        <f t="shared" ca="1" si="950"/>
        <v>#VALUE!</v>
      </c>
      <c r="EM237" s="87" t="e">
        <f t="shared" ca="1" si="951"/>
        <v>#VALUE!</v>
      </c>
      <c r="EN237" s="87" t="e">
        <f t="shared" ca="1" si="952"/>
        <v>#VALUE!</v>
      </c>
      <c r="EO237" s="87" t="e">
        <f t="shared" ca="1" si="953"/>
        <v>#VALUE!</v>
      </c>
      <c r="EP237" s="87" t="e">
        <f t="shared" ca="1" si="954"/>
        <v>#VALUE!</v>
      </c>
      <c r="EQ237" s="87" t="e">
        <f t="shared" ca="1" si="955"/>
        <v>#VALUE!</v>
      </c>
      <c r="ER237" s="87" t="e">
        <f t="shared" ca="1" si="956"/>
        <v>#VALUE!</v>
      </c>
      <c r="ES237" s="87" t="e">
        <f t="shared" ca="1" si="957"/>
        <v>#VALUE!</v>
      </c>
      <c r="EU237" s="87" t="e">
        <f t="shared" ca="1" si="958"/>
        <v>#VALUE!</v>
      </c>
      <c r="EV237" s="87" t="e">
        <f t="shared" ca="1" si="959"/>
        <v>#VALUE!</v>
      </c>
      <c r="EW237" s="87" t="e">
        <f t="shared" ca="1" si="960"/>
        <v>#VALUE!</v>
      </c>
      <c r="EX237" s="87" t="e">
        <f t="shared" ca="1" si="961"/>
        <v>#VALUE!</v>
      </c>
      <c r="EY237" s="87" t="e">
        <f t="shared" ca="1" si="962"/>
        <v>#VALUE!</v>
      </c>
      <c r="EZ237" s="87" t="e">
        <f t="shared" ca="1" si="963"/>
        <v>#VALUE!</v>
      </c>
      <c r="FA237" s="87" t="e">
        <f t="shared" ca="1" si="964"/>
        <v>#VALUE!</v>
      </c>
      <c r="FB237" s="87" t="e">
        <f t="shared" ca="1" si="965"/>
        <v>#VALUE!</v>
      </c>
      <c r="FC237" s="87" t="e">
        <f t="shared" ca="1" si="966"/>
        <v>#VALUE!</v>
      </c>
      <c r="FD237" s="87" t="e">
        <f t="shared" ca="1" si="967"/>
        <v>#VALUE!</v>
      </c>
      <c r="FE237" s="87" t="e">
        <f t="shared" ca="1" si="968"/>
        <v>#VALUE!</v>
      </c>
      <c r="FF237" s="87" t="e">
        <f t="shared" ca="1" si="969"/>
        <v>#VALUE!</v>
      </c>
      <c r="FG237" s="87" t="e">
        <f t="shared" ca="1" si="970"/>
        <v>#VALUE!</v>
      </c>
      <c r="FH237" s="87" t="e">
        <f t="shared" ca="1" si="971"/>
        <v>#VALUE!</v>
      </c>
      <c r="FI237" s="87" t="e">
        <f t="shared" ca="1" si="972"/>
        <v>#VALUE!</v>
      </c>
      <c r="FJ237" s="87" t="e">
        <f t="shared" ca="1" si="973"/>
        <v>#VALUE!</v>
      </c>
      <c r="FK237" s="87" t="e">
        <f t="shared" ca="1" si="974"/>
        <v>#VALUE!</v>
      </c>
      <c r="FL237" s="87" t="e">
        <f t="shared" ca="1" si="975"/>
        <v>#VALUE!</v>
      </c>
      <c r="FM237" s="87" t="e">
        <f t="shared" ca="1" si="976"/>
        <v>#VALUE!</v>
      </c>
      <c r="FN237" s="87" t="e">
        <f t="shared" ca="1" si="977"/>
        <v>#VALUE!</v>
      </c>
      <c r="FO237" s="87" t="e">
        <f t="shared" ca="1" si="978"/>
        <v>#VALUE!</v>
      </c>
    </row>
    <row r="238" spans="1:171" x14ac:dyDescent="0.25">
      <c r="A238" s="87">
        <f t="shared" si="1026"/>
        <v>229</v>
      </c>
      <c r="B238" s="87" t="e">
        <f t="shared" ca="1" si="981"/>
        <v>#N/A</v>
      </c>
      <c r="C238" s="87" t="e">
        <f t="shared" ca="1" si="982"/>
        <v>#REF!</v>
      </c>
      <c r="D238" s="87" t="e">
        <f t="shared" ca="1" si="983"/>
        <v>#REF!</v>
      </c>
      <c r="E238" s="87" t="e">
        <f t="shared" ca="1" si="984"/>
        <v>#REF!</v>
      </c>
      <c r="F238" s="87" t="e">
        <f t="shared" ca="1" si="985"/>
        <v>#REF!</v>
      </c>
      <c r="G238" s="87" t="e">
        <f t="shared" ca="1" si="986"/>
        <v>#REF!</v>
      </c>
      <c r="H238" s="87" t="e">
        <f t="shared" ca="1" si="987"/>
        <v>#REF!</v>
      </c>
      <c r="I238" s="87" t="e">
        <f t="shared" ca="1" si="988"/>
        <v>#REF!</v>
      </c>
      <c r="J238" s="87" t="e">
        <f t="shared" ca="1" si="989"/>
        <v>#REF!</v>
      </c>
      <c r="K238" s="87" t="e">
        <f t="shared" ca="1" si="990"/>
        <v>#REF!</v>
      </c>
      <c r="L238" s="87" t="e">
        <f t="shared" ca="1" si="991"/>
        <v>#REF!</v>
      </c>
      <c r="M238" s="87" t="e">
        <f t="shared" ca="1" si="992"/>
        <v>#REF!</v>
      </c>
      <c r="N238" s="87" t="e">
        <f t="shared" ca="1" si="993"/>
        <v>#REF!</v>
      </c>
      <c r="O238" s="87" t="e">
        <f t="shared" ca="1" si="994"/>
        <v>#REF!</v>
      </c>
      <c r="P238" s="87" t="e">
        <f t="shared" ca="1" si="995"/>
        <v>#REF!</v>
      </c>
      <c r="Q238" s="87" t="e">
        <f t="shared" ca="1" si="1065"/>
        <v>#REF!</v>
      </c>
      <c r="R238" s="87" t="e">
        <f t="shared" ca="1" si="1065"/>
        <v>#REF!</v>
      </c>
      <c r="S238" s="87" t="e">
        <f t="shared" ca="1" si="1065"/>
        <v>#REF!</v>
      </c>
      <c r="T238" s="87" t="e">
        <f t="shared" ca="1" si="1065"/>
        <v>#REF!</v>
      </c>
      <c r="U238" s="87" t="e">
        <f t="shared" ca="1" si="1065"/>
        <v>#REF!</v>
      </c>
      <c r="X238" s="87">
        <f ca="1">Ranking!B234</f>
        <v>0</v>
      </c>
      <c r="Y238" s="87" t="e">
        <f ca="1">IF(AH238=0,0,Ranking!C234)</f>
        <v>#VALUE!</v>
      </c>
      <c r="Z238" s="91">
        <f ca="1">Ranking!G234</f>
        <v>0</v>
      </c>
      <c r="AA238" s="87" t="e">
        <f ca="1">MCA!ES237</f>
        <v>#REF!</v>
      </c>
      <c r="AB238" s="87">
        <f ca="1">MCA!ET237</f>
        <v>0</v>
      </c>
      <c r="AC238" s="87">
        <f ca="1">MCA!EU237</f>
        <v>0</v>
      </c>
      <c r="AD238" s="87" t="e">
        <f ca="1">INDEX('MCA-INPUT'!$C$22:$C$25,MATCH(AC238,$W$376:$W$379,0),1)</f>
        <v>#N/A</v>
      </c>
      <c r="AE238" s="87" t="e">
        <f t="shared" ca="1" si="889"/>
        <v>#VALUE!</v>
      </c>
      <c r="AF238" s="87">
        <f ca="1">MATCH(AB238,$AB$7:AB238,0)</f>
        <v>1</v>
      </c>
      <c r="AG238" s="87" t="str">
        <f t="shared" ca="1" si="890"/>
        <v>00</v>
      </c>
      <c r="AH238" s="87" t="e">
        <f t="shared" ca="1" si="891"/>
        <v>#VALUE!</v>
      </c>
      <c r="AI238" s="87" t="e">
        <f t="shared" ca="1" si="912"/>
        <v>#VALUE!</v>
      </c>
      <c r="AK238" s="87" t="e">
        <f t="shared" ca="1" si="892"/>
        <v>#VALUE!</v>
      </c>
      <c r="AL238" s="87" t="e">
        <f t="shared" ca="1" si="913"/>
        <v>#VALUE!</v>
      </c>
      <c r="AM238" s="87" t="e">
        <f t="shared" ca="1" si="893"/>
        <v>#VALUE!</v>
      </c>
      <c r="AN238" s="87" t="e">
        <f t="shared" ref="AN238:BA238" ca="1" si="1074">IF(AM238&gt;0,2,IF($AL238&lt;=AN$5,1,0))</f>
        <v>#VALUE!</v>
      </c>
      <c r="AO238" s="87" t="e">
        <f t="shared" ca="1" si="1074"/>
        <v>#VALUE!</v>
      </c>
      <c r="AP238" s="87" t="e">
        <f t="shared" ca="1" si="1074"/>
        <v>#VALUE!</v>
      </c>
      <c r="AQ238" s="87" t="e">
        <f t="shared" ca="1" si="1074"/>
        <v>#VALUE!</v>
      </c>
      <c r="AR238" s="87" t="e">
        <f t="shared" ca="1" si="1074"/>
        <v>#VALUE!</v>
      </c>
      <c r="AS238" s="87" t="e">
        <f t="shared" ca="1" si="1074"/>
        <v>#VALUE!</v>
      </c>
      <c r="AT238" s="87" t="e">
        <f t="shared" ca="1" si="1074"/>
        <v>#VALUE!</v>
      </c>
      <c r="AU238" s="87" t="e">
        <f t="shared" ca="1" si="1074"/>
        <v>#VALUE!</v>
      </c>
      <c r="AV238" s="87" t="e">
        <f t="shared" ca="1" si="1074"/>
        <v>#VALUE!</v>
      </c>
      <c r="AW238" s="87" t="e">
        <f t="shared" ca="1" si="1074"/>
        <v>#VALUE!</v>
      </c>
      <c r="AX238" s="87" t="e">
        <f t="shared" ca="1" si="1074"/>
        <v>#VALUE!</v>
      </c>
      <c r="AY238" s="87" t="e">
        <f t="shared" ca="1" si="1074"/>
        <v>#VALUE!</v>
      </c>
      <c r="AZ238" s="87" t="e">
        <f t="shared" ca="1" si="1074"/>
        <v>#VALUE!</v>
      </c>
      <c r="BA238" s="87" t="e">
        <f t="shared" ca="1" si="1074"/>
        <v>#VALUE!</v>
      </c>
      <c r="BB238" s="87" t="e">
        <f t="shared" ref="BB238:BF238" ca="1" si="1075">IF(BA238&gt;0,2,IF($AL238&lt;=BB$5,1,0))</f>
        <v>#VALUE!</v>
      </c>
      <c r="BC238" s="87" t="e">
        <f t="shared" ca="1" si="1075"/>
        <v>#VALUE!</v>
      </c>
      <c r="BD238" s="87" t="e">
        <f t="shared" ca="1" si="1075"/>
        <v>#VALUE!</v>
      </c>
      <c r="BE238" s="87" t="e">
        <f t="shared" ca="1" si="1075"/>
        <v>#VALUE!</v>
      </c>
      <c r="BF238" s="87" t="e">
        <f t="shared" ca="1" si="1075"/>
        <v>#VALUE!</v>
      </c>
      <c r="BH238" s="87" t="e">
        <f t="shared" ca="1" si="896"/>
        <v>#VALUE!</v>
      </c>
      <c r="BI238" s="87" t="e">
        <f t="shared" ca="1" si="897"/>
        <v>#VALUE!</v>
      </c>
      <c r="BJ238" s="87" t="e">
        <f t="shared" ca="1" si="898"/>
        <v>#VALUE!</v>
      </c>
      <c r="BK238" s="87" t="e">
        <f t="shared" ca="1" si="899"/>
        <v>#VALUE!</v>
      </c>
      <c r="BL238" s="87" t="e">
        <f t="shared" ca="1" si="900"/>
        <v>#VALUE!</v>
      </c>
      <c r="BM238" s="87" t="e">
        <f t="shared" ca="1" si="901"/>
        <v>#VALUE!</v>
      </c>
      <c r="BN238" s="87" t="e">
        <f t="shared" ca="1" si="902"/>
        <v>#VALUE!</v>
      </c>
      <c r="BO238" s="87" t="e">
        <f t="shared" ca="1" si="903"/>
        <v>#VALUE!</v>
      </c>
      <c r="BP238" s="87" t="e">
        <f t="shared" ca="1" si="904"/>
        <v>#VALUE!</v>
      </c>
      <c r="BQ238" s="87" t="e">
        <f t="shared" ca="1" si="905"/>
        <v>#VALUE!</v>
      </c>
      <c r="BR238" s="87" t="e">
        <f t="shared" ca="1" si="906"/>
        <v>#VALUE!</v>
      </c>
      <c r="BS238" s="87" t="e">
        <f t="shared" ca="1" si="907"/>
        <v>#VALUE!</v>
      </c>
      <c r="BT238" s="87" t="e">
        <f t="shared" ca="1" si="908"/>
        <v>#VALUE!</v>
      </c>
      <c r="BU238" s="87" t="e">
        <f t="shared" ca="1" si="909"/>
        <v>#VALUE!</v>
      </c>
      <c r="BV238" s="87" t="e">
        <f t="shared" ca="1" si="910"/>
        <v>#VALUE!</v>
      </c>
      <c r="BW238" s="87" t="e">
        <f t="shared" ca="1" si="1060"/>
        <v>#VALUE!</v>
      </c>
      <c r="BX238" s="87" t="e">
        <f t="shared" ca="1" si="1060"/>
        <v>#VALUE!</v>
      </c>
      <c r="BY238" s="87" t="e">
        <f t="shared" ca="1" si="1060"/>
        <v>#VALUE!</v>
      </c>
      <c r="BZ238" s="87" t="e">
        <f t="shared" ca="1" si="1060"/>
        <v>#VALUE!</v>
      </c>
      <c r="CA238" s="87" t="e">
        <f t="shared" ca="1" si="1060"/>
        <v>#VALUE!</v>
      </c>
      <c r="DC238" s="87" t="e">
        <f t="shared" ca="1" si="916"/>
        <v>#VALUE!</v>
      </c>
      <c r="DD238" s="87" t="e">
        <f t="shared" ca="1" si="917"/>
        <v>#VALUE!</v>
      </c>
      <c r="DE238" s="87" t="e">
        <f t="shared" ca="1" si="918"/>
        <v>#VALUE!</v>
      </c>
      <c r="DF238" s="87" t="e">
        <f t="shared" ca="1" si="919"/>
        <v>#VALUE!</v>
      </c>
      <c r="DG238" s="87" t="e">
        <f t="shared" ca="1" si="920"/>
        <v>#VALUE!</v>
      </c>
      <c r="DH238" s="87" t="e">
        <f t="shared" ca="1" si="921"/>
        <v>#VALUE!</v>
      </c>
      <c r="DI238" s="87" t="e">
        <f t="shared" ca="1" si="922"/>
        <v>#VALUE!</v>
      </c>
      <c r="DJ238" s="87" t="e">
        <f t="shared" ca="1" si="923"/>
        <v>#VALUE!</v>
      </c>
      <c r="DK238" s="87" t="e">
        <f t="shared" ca="1" si="924"/>
        <v>#VALUE!</v>
      </c>
      <c r="DL238" s="87" t="e">
        <f t="shared" ca="1" si="925"/>
        <v>#VALUE!</v>
      </c>
      <c r="DM238" s="87" t="e">
        <f t="shared" ca="1" si="926"/>
        <v>#VALUE!</v>
      </c>
      <c r="DN238" s="87" t="e">
        <f t="shared" ca="1" si="927"/>
        <v>#VALUE!</v>
      </c>
      <c r="DO238" s="87" t="e">
        <f t="shared" ca="1" si="928"/>
        <v>#VALUE!</v>
      </c>
      <c r="DP238" s="87" t="e">
        <f t="shared" ca="1" si="929"/>
        <v>#VALUE!</v>
      </c>
      <c r="DQ238" s="87" t="e">
        <f t="shared" ca="1" si="930"/>
        <v>#VALUE!</v>
      </c>
      <c r="DR238" s="87" t="e">
        <f t="shared" ca="1" si="931"/>
        <v>#VALUE!</v>
      </c>
      <c r="DS238" s="87" t="e">
        <f t="shared" ca="1" si="932"/>
        <v>#VALUE!</v>
      </c>
      <c r="DT238" s="87" t="e">
        <f t="shared" ca="1" si="933"/>
        <v>#VALUE!</v>
      </c>
      <c r="DU238" s="87" t="e">
        <f t="shared" ca="1" si="934"/>
        <v>#VALUE!</v>
      </c>
      <c r="DV238" s="87" t="e">
        <f t="shared" ca="1" si="935"/>
        <v>#VALUE!</v>
      </c>
      <c r="DW238" s="87" t="e">
        <f t="shared" ca="1" si="936"/>
        <v>#VALUE!</v>
      </c>
      <c r="DY238" s="87" t="e">
        <f t="shared" ca="1" si="937"/>
        <v>#VALUE!</v>
      </c>
      <c r="DZ238" s="87" t="e">
        <f t="shared" ca="1" si="938"/>
        <v>#VALUE!</v>
      </c>
      <c r="EA238" s="87" t="e">
        <f t="shared" ca="1" si="939"/>
        <v>#VALUE!</v>
      </c>
      <c r="EB238" s="87" t="e">
        <f t="shared" ca="1" si="940"/>
        <v>#VALUE!</v>
      </c>
      <c r="EC238" s="87" t="e">
        <f t="shared" ca="1" si="941"/>
        <v>#VALUE!</v>
      </c>
      <c r="ED238" s="87" t="e">
        <f t="shared" ca="1" si="942"/>
        <v>#VALUE!</v>
      </c>
      <c r="EE238" s="87" t="e">
        <f t="shared" ca="1" si="943"/>
        <v>#VALUE!</v>
      </c>
      <c r="EF238" s="87" t="e">
        <f t="shared" ca="1" si="944"/>
        <v>#VALUE!</v>
      </c>
      <c r="EG238" s="87" t="e">
        <f t="shared" ca="1" si="945"/>
        <v>#VALUE!</v>
      </c>
      <c r="EH238" s="87" t="e">
        <f t="shared" ca="1" si="946"/>
        <v>#VALUE!</v>
      </c>
      <c r="EI238" s="87" t="e">
        <f t="shared" ca="1" si="947"/>
        <v>#VALUE!</v>
      </c>
      <c r="EJ238" s="87" t="e">
        <f t="shared" ca="1" si="948"/>
        <v>#VALUE!</v>
      </c>
      <c r="EK238" s="87" t="e">
        <f t="shared" ca="1" si="949"/>
        <v>#VALUE!</v>
      </c>
      <c r="EL238" s="87" t="e">
        <f t="shared" ca="1" si="950"/>
        <v>#VALUE!</v>
      </c>
      <c r="EM238" s="87" t="e">
        <f t="shared" ca="1" si="951"/>
        <v>#VALUE!</v>
      </c>
      <c r="EN238" s="87" t="e">
        <f t="shared" ca="1" si="952"/>
        <v>#VALUE!</v>
      </c>
      <c r="EO238" s="87" t="e">
        <f t="shared" ca="1" si="953"/>
        <v>#VALUE!</v>
      </c>
      <c r="EP238" s="87" t="e">
        <f t="shared" ca="1" si="954"/>
        <v>#VALUE!</v>
      </c>
      <c r="EQ238" s="87" t="e">
        <f t="shared" ca="1" si="955"/>
        <v>#VALUE!</v>
      </c>
      <c r="ER238" s="87" t="e">
        <f t="shared" ca="1" si="956"/>
        <v>#VALUE!</v>
      </c>
      <c r="ES238" s="87" t="e">
        <f t="shared" ca="1" si="957"/>
        <v>#VALUE!</v>
      </c>
      <c r="EU238" s="87" t="e">
        <f t="shared" ca="1" si="958"/>
        <v>#VALUE!</v>
      </c>
      <c r="EV238" s="87" t="e">
        <f t="shared" ca="1" si="959"/>
        <v>#VALUE!</v>
      </c>
      <c r="EW238" s="87" t="e">
        <f t="shared" ca="1" si="960"/>
        <v>#VALUE!</v>
      </c>
      <c r="EX238" s="87" t="e">
        <f t="shared" ca="1" si="961"/>
        <v>#VALUE!</v>
      </c>
      <c r="EY238" s="87" t="e">
        <f t="shared" ca="1" si="962"/>
        <v>#VALUE!</v>
      </c>
      <c r="EZ238" s="87" t="e">
        <f t="shared" ca="1" si="963"/>
        <v>#VALUE!</v>
      </c>
      <c r="FA238" s="87" t="e">
        <f t="shared" ca="1" si="964"/>
        <v>#VALUE!</v>
      </c>
      <c r="FB238" s="87" t="e">
        <f t="shared" ca="1" si="965"/>
        <v>#VALUE!</v>
      </c>
      <c r="FC238" s="87" t="e">
        <f t="shared" ca="1" si="966"/>
        <v>#VALUE!</v>
      </c>
      <c r="FD238" s="87" t="e">
        <f t="shared" ca="1" si="967"/>
        <v>#VALUE!</v>
      </c>
      <c r="FE238" s="87" t="e">
        <f t="shared" ca="1" si="968"/>
        <v>#VALUE!</v>
      </c>
      <c r="FF238" s="87" t="e">
        <f t="shared" ca="1" si="969"/>
        <v>#VALUE!</v>
      </c>
      <c r="FG238" s="87" t="e">
        <f t="shared" ca="1" si="970"/>
        <v>#VALUE!</v>
      </c>
      <c r="FH238" s="87" t="e">
        <f t="shared" ca="1" si="971"/>
        <v>#VALUE!</v>
      </c>
      <c r="FI238" s="87" t="e">
        <f t="shared" ca="1" si="972"/>
        <v>#VALUE!</v>
      </c>
      <c r="FJ238" s="87" t="e">
        <f t="shared" ca="1" si="973"/>
        <v>#VALUE!</v>
      </c>
      <c r="FK238" s="87" t="e">
        <f t="shared" ca="1" si="974"/>
        <v>#VALUE!</v>
      </c>
      <c r="FL238" s="87" t="e">
        <f t="shared" ca="1" si="975"/>
        <v>#VALUE!</v>
      </c>
      <c r="FM238" s="87" t="e">
        <f t="shared" ca="1" si="976"/>
        <v>#VALUE!</v>
      </c>
      <c r="FN238" s="87" t="e">
        <f t="shared" ca="1" si="977"/>
        <v>#VALUE!</v>
      </c>
      <c r="FO238" s="87" t="e">
        <f t="shared" ca="1" si="978"/>
        <v>#VALUE!</v>
      </c>
    </row>
    <row r="239" spans="1:171" x14ac:dyDescent="0.25">
      <c r="A239" s="87">
        <f t="shared" si="1026"/>
        <v>230</v>
      </c>
      <c r="B239" s="87" t="e">
        <f t="shared" ca="1" si="981"/>
        <v>#N/A</v>
      </c>
      <c r="C239" s="87" t="e">
        <f t="shared" ca="1" si="982"/>
        <v>#REF!</v>
      </c>
      <c r="D239" s="87" t="e">
        <f t="shared" ca="1" si="983"/>
        <v>#REF!</v>
      </c>
      <c r="E239" s="87" t="e">
        <f t="shared" ca="1" si="984"/>
        <v>#REF!</v>
      </c>
      <c r="F239" s="87" t="e">
        <f t="shared" ca="1" si="985"/>
        <v>#REF!</v>
      </c>
      <c r="G239" s="87" t="e">
        <f t="shared" ca="1" si="986"/>
        <v>#REF!</v>
      </c>
      <c r="H239" s="87" t="e">
        <f t="shared" ca="1" si="987"/>
        <v>#REF!</v>
      </c>
      <c r="I239" s="87" t="e">
        <f t="shared" ca="1" si="988"/>
        <v>#REF!</v>
      </c>
      <c r="J239" s="87" t="e">
        <f t="shared" ca="1" si="989"/>
        <v>#REF!</v>
      </c>
      <c r="K239" s="87" t="e">
        <f t="shared" ca="1" si="990"/>
        <v>#REF!</v>
      </c>
      <c r="L239" s="87" t="e">
        <f t="shared" ca="1" si="991"/>
        <v>#REF!</v>
      </c>
      <c r="M239" s="87" t="e">
        <f t="shared" ca="1" si="992"/>
        <v>#REF!</v>
      </c>
      <c r="N239" s="87" t="e">
        <f t="shared" ca="1" si="993"/>
        <v>#REF!</v>
      </c>
      <c r="O239" s="87" t="e">
        <f t="shared" ca="1" si="994"/>
        <v>#REF!</v>
      </c>
      <c r="P239" s="87" t="e">
        <f t="shared" ca="1" si="995"/>
        <v>#REF!</v>
      </c>
      <c r="Q239" s="87" t="e">
        <f t="shared" ca="1" si="1065"/>
        <v>#REF!</v>
      </c>
      <c r="R239" s="87" t="e">
        <f t="shared" ca="1" si="1065"/>
        <v>#REF!</v>
      </c>
      <c r="S239" s="87" t="e">
        <f t="shared" ca="1" si="1065"/>
        <v>#REF!</v>
      </c>
      <c r="T239" s="87" t="e">
        <f t="shared" ca="1" si="1065"/>
        <v>#REF!</v>
      </c>
      <c r="U239" s="87" t="e">
        <f t="shared" ca="1" si="1065"/>
        <v>#REF!</v>
      </c>
      <c r="X239" s="87">
        <f ca="1">Ranking!B235</f>
        <v>0</v>
      </c>
      <c r="Y239" s="87" t="e">
        <f ca="1">IF(AH239=0,0,Ranking!C235)</f>
        <v>#VALUE!</v>
      </c>
      <c r="Z239" s="91">
        <f ca="1">Ranking!G235</f>
        <v>0</v>
      </c>
      <c r="AA239" s="87" t="e">
        <f ca="1">MCA!ES238</f>
        <v>#REF!</v>
      </c>
      <c r="AB239" s="87">
        <f ca="1">MCA!ET238</f>
        <v>0</v>
      </c>
      <c r="AC239" s="87">
        <f ca="1">MCA!EU238</f>
        <v>0</v>
      </c>
      <c r="AD239" s="87" t="e">
        <f ca="1">INDEX('MCA-INPUT'!$C$22:$C$25,MATCH(AC239,$W$376:$W$379,0),1)</f>
        <v>#N/A</v>
      </c>
      <c r="AE239" s="87" t="e">
        <f t="shared" ca="1" si="889"/>
        <v>#VALUE!</v>
      </c>
      <c r="AF239" s="87">
        <f ca="1">MATCH(AB239,$AB$7:AB239,0)</f>
        <v>1</v>
      </c>
      <c r="AG239" s="87" t="str">
        <f t="shared" ca="1" si="890"/>
        <v>00</v>
      </c>
      <c r="AH239" s="87" t="e">
        <f t="shared" ca="1" si="891"/>
        <v>#VALUE!</v>
      </c>
      <c r="AI239" s="87" t="e">
        <f t="shared" ca="1" si="912"/>
        <v>#VALUE!</v>
      </c>
      <c r="AK239" s="87" t="e">
        <f t="shared" ca="1" si="892"/>
        <v>#VALUE!</v>
      </c>
      <c r="AL239" s="87" t="e">
        <f t="shared" ca="1" si="913"/>
        <v>#VALUE!</v>
      </c>
      <c r="AM239" s="87" t="e">
        <f t="shared" ca="1" si="893"/>
        <v>#VALUE!</v>
      </c>
      <c r="AN239" s="87" t="e">
        <f t="shared" ref="AN239:BA239" ca="1" si="1076">IF(AM239&gt;0,2,IF($AL239&lt;=AN$5,1,0))</f>
        <v>#VALUE!</v>
      </c>
      <c r="AO239" s="87" t="e">
        <f t="shared" ca="1" si="1076"/>
        <v>#VALUE!</v>
      </c>
      <c r="AP239" s="87" t="e">
        <f t="shared" ca="1" si="1076"/>
        <v>#VALUE!</v>
      </c>
      <c r="AQ239" s="87" t="e">
        <f t="shared" ca="1" si="1076"/>
        <v>#VALUE!</v>
      </c>
      <c r="AR239" s="87" t="e">
        <f t="shared" ca="1" si="1076"/>
        <v>#VALUE!</v>
      </c>
      <c r="AS239" s="87" t="e">
        <f t="shared" ca="1" si="1076"/>
        <v>#VALUE!</v>
      </c>
      <c r="AT239" s="87" t="e">
        <f t="shared" ca="1" si="1076"/>
        <v>#VALUE!</v>
      </c>
      <c r="AU239" s="87" t="e">
        <f t="shared" ca="1" si="1076"/>
        <v>#VALUE!</v>
      </c>
      <c r="AV239" s="87" t="e">
        <f t="shared" ca="1" si="1076"/>
        <v>#VALUE!</v>
      </c>
      <c r="AW239" s="87" t="e">
        <f t="shared" ca="1" si="1076"/>
        <v>#VALUE!</v>
      </c>
      <c r="AX239" s="87" t="e">
        <f t="shared" ca="1" si="1076"/>
        <v>#VALUE!</v>
      </c>
      <c r="AY239" s="87" t="e">
        <f t="shared" ca="1" si="1076"/>
        <v>#VALUE!</v>
      </c>
      <c r="AZ239" s="87" t="e">
        <f t="shared" ca="1" si="1076"/>
        <v>#VALUE!</v>
      </c>
      <c r="BA239" s="87" t="e">
        <f t="shared" ca="1" si="1076"/>
        <v>#VALUE!</v>
      </c>
      <c r="BB239" s="87" t="e">
        <f t="shared" ref="BB239:BF239" ca="1" si="1077">IF(BA239&gt;0,2,IF($AL239&lt;=BB$5,1,0))</f>
        <v>#VALUE!</v>
      </c>
      <c r="BC239" s="87" t="e">
        <f t="shared" ca="1" si="1077"/>
        <v>#VALUE!</v>
      </c>
      <c r="BD239" s="87" t="e">
        <f t="shared" ca="1" si="1077"/>
        <v>#VALUE!</v>
      </c>
      <c r="BE239" s="87" t="e">
        <f t="shared" ca="1" si="1077"/>
        <v>#VALUE!</v>
      </c>
      <c r="BF239" s="87" t="e">
        <f t="shared" ca="1" si="1077"/>
        <v>#VALUE!</v>
      </c>
      <c r="BH239" s="87" t="e">
        <f t="shared" ca="1" si="896"/>
        <v>#VALUE!</v>
      </c>
      <c r="BI239" s="87" t="e">
        <f t="shared" ca="1" si="897"/>
        <v>#VALUE!</v>
      </c>
      <c r="BJ239" s="87" t="e">
        <f t="shared" ca="1" si="898"/>
        <v>#VALUE!</v>
      </c>
      <c r="BK239" s="87" t="e">
        <f t="shared" ca="1" si="899"/>
        <v>#VALUE!</v>
      </c>
      <c r="BL239" s="87" t="e">
        <f t="shared" ca="1" si="900"/>
        <v>#VALUE!</v>
      </c>
      <c r="BM239" s="87" t="e">
        <f t="shared" ca="1" si="901"/>
        <v>#VALUE!</v>
      </c>
      <c r="BN239" s="87" t="e">
        <f t="shared" ca="1" si="902"/>
        <v>#VALUE!</v>
      </c>
      <c r="BO239" s="87" t="e">
        <f t="shared" ca="1" si="903"/>
        <v>#VALUE!</v>
      </c>
      <c r="BP239" s="87" t="e">
        <f t="shared" ca="1" si="904"/>
        <v>#VALUE!</v>
      </c>
      <c r="BQ239" s="87" t="e">
        <f t="shared" ca="1" si="905"/>
        <v>#VALUE!</v>
      </c>
      <c r="BR239" s="87" t="e">
        <f t="shared" ca="1" si="906"/>
        <v>#VALUE!</v>
      </c>
      <c r="BS239" s="87" t="e">
        <f t="shared" ca="1" si="907"/>
        <v>#VALUE!</v>
      </c>
      <c r="BT239" s="87" t="e">
        <f t="shared" ca="1" si="908"/>
        <v>#VALUE!</v>
      </c>
      <c r="BU239" s="87" t="e">
        <f t="shared" ca="1" si="909"/>
        <v>#VALUE!</v>
      </c>
      <c r="BV239" s="87" t="e">
        <f t="shared" ca="1" si="910"/>
        <v>#VALUE!</v>
      </c>
      <c r="BW239" s="87" t="e">
        <f t="shared" ca="1" si="1060"/>
        <v>#VALUE!</v>
      </c>
      <c r="BX239" s="87" t="e">
        <f t="shared" ca="1" si="1060"/>
        <v>#VALUE!</v>
      </c>
      <c r="BY239" s="87" t="e">
        <f t="shared" ca="1" si="1060"/>
        <v>#VALUE!</v>
      </c>
      <c r="BZ239" s="87" t="e">
        <f t="shared" ca="1" si="1060"/>
        <v>#VALUE!</v>
      </c>
      <c r="CA239" s="87" t="e">
        <f t="shared" ca="1" si="1060"/>
        <v>#VALUE!</v>
      </c>
      <c r="DC239" s="87" t="e">
        <f t="shared" ca="1" si="916"/>
        <v>#VALUE!</v>
      </c>
      <c r="DD239" s="87" t="e">
        <f t="shared" ca="1" si="917"/>
        <v>#VALUE!</v>
      </c>
      <c r="DE239" s="87" t="e">
        <f t="shared" ca="1" si="918"/>
        <v>#VALUE!</v>
      </c>
      <c r="DF239" s="87" t="e">
        <f t="shared" ca="1" si="919"/>
        <v>#VALUE!</v>
      </c>
      <c r="DG239" s="87" t="e">
        <f t="shared" ca="1" si="920"/>
        <v>#VALUE!</v>
      </c>
      <c r="DH239" s="87" t="e">
        <f t="shared" ca="1" si="921"/>
        <v>#VALUE!</v>
      </c>
      <c r="DI239" s="87" t="e">
        <f t="shared" ca="1" si="922"/>
        <v>#VALUE!</v>
      </c>
      <c r="DJ239" s="87" t="e">
        <f t="shared" ca="1" si="923"/>
        <v>#VALUE!</v>
      </c>
      <c r="DK239" s="87" t="e">
        <f t="shared" ca="1" si="924"/>
        <v>#VALUE!</v>
      </c>
      <c r="DL239" s="87" t="e">
        <f t="shared" ca="1" si="925"/>
        <v>#VALUE!</v>
      </c>
      <c r="DM239" s="87" t="e">
        <f t="shared" ca="1" si="926"/>
        <v>#VALUE!</v>
      </c>
      <c r="DN239" s="87" t="e">
        <f t="shared" ca="1" si="927"/>
        <v>#VALUE!</v>
      </c>
      <c r="DO239" s="87" t="e">
        <f t="shared" ca="1" si="928"/>
        <v>#VALUE!</v>
      </c>
      <c r="DP239" s="87" t="e">
        <f t="shared" ca="1" si="929"/>
        <v>#VALUE!</v>
      </c>
      <c r="DQ239" s="87" t="e">
        <f t="shared" ca="1" si="930"/>
        <v>#VALUE!</v>
      </c>
      <c r="DR239" s="87" t="e">
        <f t="shared" ca="1" si="931"/>
        <v>#VALUE!</v>
      </c>
      <c r="DS239" s="87" t="e">
        <f t="shared" ca="1" si="932"/>
        <v>#VALUE!</v>
      </c>
      <c r="DT239" s="87" t="e">
        <f t="shared" ca="1" si="933"/>
        <v>#VALUE!</v>
      </c>
      <c r="DU239" s="87" t="e">
        <f t="shared" ca="1" si="934"/>
        <v>#VALUE!</v>
      </c>
      <c r="DV239" s="87" t="e">
        <f t="shared" ca="1" si="935"/>
        <v>#VALUE!</v>
      </c>
      <c r="DW239" s="87" t="e">
        <f t="shared" ca="1" si="936"/>
        <v>#VALUE!</v>
      </c>
      <c r="DY239" s="87" t="e">
        <f t="shared" ca="1" si="937"/>
        <v>#VALUE!</v>
      </c>
      <c r="DZ239" s="87" t="e">
        <f t="shared" ca="1" si="938"/>
        <v>#VALUE!</v>
      </c>
      <c r="EA239" s="87" t="e">
        <f t="shared" ca="1" si="939"/>
        <v>#VALUE!</v>
      </c>
      <c r="EB239" s="87" t="e">
        <f t="shared" ca="1" si="940"/>
        <v>#VALUE!</v>
      </c>
      <c r="EC239" s="87" t="e">
        <f t="shared" ca="1" si="941"/>
        <v>#VALUE!</v>
      </c>
      <c r="ED239" s="87" t="e">
        <f t="shared" ca="1" si="942"/>
        <v>#VALUE!</v>
      </c>
      <c r="EE239" s="87" t="e">
        <f t="shared" ca="1" si="943"/>
        <v>#VALUE!</v>
      </c>
      <c r="EF239" s="87" t="e">
        <f t="shared" ca="1" si="944"/>
        <v>#VALUE!</v>
      </c>
      <c r="EG239" s="87" t="e">
        <f t="shared" ca="1" si="945"/>
        <v>#VALUE!</v>
      </c>
      <c r="EH239" s="87" t="e">
        <f t="shared" ca="1" si="946"/>
        <v>#VALUE!</v>
      </c>
      <c r="EI239" s="87" t="e">
        <f t="shared" ca="1" si="947"/>
        <v>#VALUE!</v>
      </c>
      <c r="EJ239" s="87" t="e">
        <f t="shared" ca="1" si="948"/>
        <v>#VALUE!</v>
      </c>
      <c r="EK239" s="87" t="e">
        <f t="shared" ca="1" si="949"/>
        <v>#VALUE!</v>
      </c>
      <c r="EL239" s="87" t="e">
        <f t="shared" ca="1" si="950"/>
        <v>#VALUE!</v>
      </c>
      <c r="EM239" s="87" t="e">
        <f t="shared" ca="1" si="951"/>
        <v>#VALUE!</v>
      </c>
      <c r="EN239" s="87" t="e">
        <f t="shared" ca="1" si="952"/>
        <v>#VALUE!</v>
      </c>
      <c r="EO239" s="87" t="e">
        <f t="shared" ca="1" si="953"/>
        <v>#VALUE!</v>
      </c>
      <c r="EP239" s="87" t="e">
        <f t="shared" ca="1" si="954"/>
        <v>#VALUE!</v>
      </c>
      <c r="EQ239" s="87" t="e">
        <f t="shared" ca="1" si="955"/>
        <v>#VALUE!</v>
      </c>
      <c r="ER239" s="87" t="e">
        <f t="shared" ca="1" si="956"/>
        <v>#VALUE!</v>
      </c>
      <c r="ES239" s="87" t="e">
        <f t="shared" ca="1" si="957"/>
        <v>#VALUE!</v>
      </c>
      <c r="EU239" s="87" t="e">
        <f t="shared" ca="1" si="958"/>
        <v>#VALUE!</v>
      </c>
      <c r="EV239" s="87" t="e">
        <f t="shared" ca="1" si="959"/>
        <v>#VALUE!</v>
      </c>
      <c r="EW239" s="87" t="e">
        <f t="shared" ca="1" si="960"/>
        <v>#VALUE!</v>
      </c>
      <c r="EX239" s="87" t="e">
        <f t="shared" ca="1" si="961"/>
        <v>#VALUE!</v>
      </c>
      <c r="EY239" s="87" t="e">
        <f t="shared" ca="1" si="962"/>
        <v>#VALUE!</v>
      </c>
      <c r="EZ239" s="87" t="e">
        <f t="shared" ca="1" si="963"/>
        <v>#VALUE!</v>
      </c>
      <c r="FA239" s="87" t="e">
        <f t="shared" ca="1" si="964"/>
        <v>#VALUE!</v>
      </c>
      <c r="FB239" s="87" t="e">
        <f t="shared" ca="1" si="965"/>
        <v>#VALUE!</v>
      </c>
      <c r="FC239" s="87" t="e">
        <f t="shared" ca="1" si="966"/>
        <v>#VALUE!</v>
      </c>
      <c r="FD239" s="87" t="e">
        <f t="shared" ca="1" si="967"/>
        <v>#VALUE!</v>
      </c>
      <c r="FE239" s="87" t="e">
        <f t="shared" ca="1" si="968"/>
        <v>#VALUE!</v>
      </c>
      <c r="FF239" s="87" t="e">
        <f t="shared" ca="1" si="969"/>
        <v>#VALUE!</v>
      </c>
      <c r="FG239" s="87" t="e">
        <f t="shared" ca="1" si="970"/>
        <v>#VALUE!</v>
      </c>
      <c r="FH239" s="87" t="e">
        <f t="shared" ca="1" si="971"/>
        <v>#VALUE!</v>
      </c>
      <c r="FI239" s="87" t="e">
        <f t="shared" ca="1" si="972"/>
        <v>#VALUE!</v>
      </c>
      <c r="FJ239" s="87" t="e">
        <f t="shared" ca="1" si="973"/>
        <v>#VALUE!</v>
      </c>
      <c r="FK239" s="87" t="e">
        <f t="shared" ca="1" si="974"/>
        <v>#VALUE!</v>
      </c>
      <c r="FL239" s="87" t="e">
        <f t="shared" ca="1" si="975"/>
        <v>#VALUE!</v>
      </c>
      <c r="FM239" s="87" t="e">
        <f t="shared" ca="1" si="976"/>
        <v>#VALUE!</v>
      </c>
      <c r="FN239" s="87" t="e">
        <f t="shared" ca="1" si="977"/>
        <v>#VALUE!</v>
      </c>
      <c r="FO239" s="87" t="e">
        <f t="shared" ca="1" si="978"/>
        <v>#VALUE!</v>
      </c>
    </row>
    <row r="240" spans="1:171" x14ac:dyDescent="0.25">
      <c r="A240" s="87">
        <f t="shared" si="1026"/>
        <v>231</v>
      </c>
      <c r="B240" s="87" t="e">
        <f t="shared" ca="1" si="981"/>
        <v>#N/A</v>
      </c>
      <c r="C240" s="87" t="e">
        <f t="shared" ca="1" si="982"/>
        <v>#REF!</v>
      </c>
      <c r="D240" s="87" t="e">
        <f t="shared" ca="1" si="983"/>
        <v>#REF!</v>
      </c>
      <c r="E240" s="87" t="e">
        <f t="shared" ca="1" si="984"/>
        <v>#REF!</v>
      </c>
      <c r="F240" s="87" t="e">
        <f t="shared" ca="1" si="985"/>
        <v>#REF!</v>
      </c>
      <c r="G240" s="87" t="e">
        <f t="shared" ca="1" si="986"/>
        <v>#REF!</v>
      </c>
      <c r="H240" s="87" t="e">
        <f t="shared" ca="1" si="987"/>
        <v>#REF!</v>
      </c>
      <c r="I240" s="87" t="e">
        <f t="shared" ca="1" si="988"/>
        <v>#REF!</v>
      </c>
      <c r="J240" s="87" t="e">
        <f t="shared" ca="1" si="989"/>
        <v>#REF!</v>
      </c>
      <c r="K240" s="87" t="e">
        <f t="shared" ca="1" si="990"/>
        <v>#REF!</v>
      </c>
      <c r="L240" s="87" t="e">
        <f t="shared" ca="1" si="991"/>
        <v>#REF!</v>
      </c>
      <c r="M240" s="87" t="e">
        <f t="shared" ca="1" si="992"/>
        <v>#REF!</v>
      </c>
      <c r="N240" s="87" t="e">
        <f t="shared" ca="1" si="993"/>
        <v>#REF!</v>
      </c>
      <c r="O240" s="87" t="e">
        <f t="shared" ca="1" si="994"/>
        <v>#REF!</v>
      </c>
      <c r="P240" s="87" t="e">
        <f t="shared" ca="1" si="995"/>
        <v>#REF!</v>
      </c>
      <c r="Q240" s="87" t="e">
        <f t="shared" ca="1" si="1065"/>
        <v>#REF!</v>
      </c>
      <c r="R240" s="87" t="e">
        <f t="shared" ca="1" si="1065"/>
        <v>#REF!</v>
      </c>
      <c r="S240" s="87" t="e">
        <f t="shared" ca="1" si="1065"/>
        <v>#REF!</v>
      </c>
      <c r="T240" s="87" t="e">
        <f t="shared" ca="1" si="1065"/>
        <v>#REF!</v>
      </c>
      <c r="U240" s="87" t="e">
        <f t="shared" ca="1" si="1065"/>
        <v>#REF!</v>
      </c>
      <c r="X240" s="87">
        <f ca="1">Ranking!B236</f>
        <v>0</v>
      </c>
      <c r="Y240" s="87" t="e">
        <f ca="1">IF(AH240=0,0,Ranking!C236)</f>
        <v>#VALUE!</v>
      </c>
      <c r="Z240" s="91">
        <f ca="1">Ranking!G236</f>
        <v>0</v>
      </c>
      <c r="AA240" s="87" t="e">
        <f ca="1">MCA!ES239</f>
        <v>#REF!</v>
      </c>
      <c r="AB240" s="87">
        <f ca="1">MCA!ET239</f>
        <v>0</v>
      </c>
      <c r="AC240" s="87">
        <f ca="1">MCA!EU239</f>
        <v>0</v>
      </c>
      <c r="AD240" s="87" t="e">
        <f ca="1">INDEX('MCA-INPUT'!$C$22:$C$25,MATCH(AC240,$W$376:$W$379,0),1)</f>
        <v>#N/A</v>
      </c>
      <c r="AE240" s="87" t="e">
        <f t="shared" ca="1" si="889"/>
        <v>#VALUE!</v>
      </c>
      <c r="AF240" s="87">
        <f ca="1">MATCH(AB240,$AB$7:AB240,0)</f>
        <v>1</v>
      </c>
      <c r="AG240" s="87" t="str">
        <f t="shared" ca="1" si="890"/>
        <v>00</v>
      </c>
      <c r="AH240" s="87" t="e">
        <f t="shared" ca="1" si="891"/>
        <v>#VALUE!</v>
      </c>
      <c r="AI240" s="87" t="e">
        <f t="shared" ca="1" si="912"/>
        <v>#VALUE!</v>
      </c>
      <c r="AK240" s="87" t="e">
        <f t="shared" ca="1" si="892"/>
        <v>#VALUE!</v>
      </c>
      <c r="AL240" s="87" t="e">
        <f t="shared" ca="1" si="913"/>
        <v>#VALUE!</v>
      </c>
      <c r="AM240" s="87" t="e">
        <f t="shared" ca="1" si="893"/>
        <v>#VALUE!</v>
      </c>
      <c r="AN240" s="87" t="e">
        <f t="shared" ref="AN240:BA240" ca="1" si="1078">IF(AM240&gt;0,2,IF($AL240&lt;=AN$5,1,0))</f>
        <v>#VALUE!</v>
      </c>
      <c r="AO240" s="87" t="e">
        <f t="shared" ca="1" si="1078"/>
        <v>#VALUE!</v>
      </c>
      <c r="AP240" s="87" t="e">
        <f t="shared" ca="1" si="1078"/>
        <v>#VALUE!</v>
      </c>
      <c r="AQ240" s="87" t="e">
        <f t="shared" ca="1" si="1078"/>
        <v>#VALUE!</v>
      </c>
      <c r="AR240" s="87" t="e">
        <f t="shared" ca="1" si="1078"/>
        <v>#VALUE!</v>
      </c>
      <c r="AS240" s="87" t="e">
        <f t="shared" ca="1" si="1078"/>
        <v>#VALUE!</v>
      </c>
      <c r="AT240" s="87" t="e">
        <f t="shared" ca="1" si="1078"/>
        <v>#VALUE!</v>
      </c>
      <c r="AU240" s="87" t="e">
        <f t="shared" ca="1" si="1078"/>
        <v>#VALUE!</v>
      </c>
      <c r="AV240" s="87" t="e">
        <f t="shared" ca="1" si="1078"/>
        <v>#VALUE!</v>
      </c>
      <c r="AW240" s="87" t="e">
        <f t="shared" ca="1" si="1078"/>
        <v>#VALUE!</v>
      </c>
      <c r="AX240" s="87" t="e">
        <f t="shared" ca="1" si="1078"/>
        <v>#VALUE!</v>
      </c>
      <c r="AY240" s="87" t="e">
        <f t="shared" ca="1" si="1078"/>
        <v>#VALUE!</v>
      </c>
      <c r="AZ240" s="87" t="e">
        <f t="shared" ca="1" si="1078"/>
        <v>#VALUE!</v>
      </c>
      <c r="BA240" s="87" t="e">
        <f t="shared" ca="1" si="1078"/>
        <v>#VALUE!</v>
      </c>
      <c r="BB240" s="87" t="e">
        <f t="shared" ref="BB240:BF240" ca="1" si="1079">IF(BA240&gt;0,2,IF($AL240&lt;=BB$5,1,0))</f>
        <v>#VALUE!</v>
      </c>
      <c r="BC240" s="87" t="e">
        <f t="shared" ca="1" si="1079"/>
        <v>#VALUE!</v>
      </c>
      <c r="BD240" s="87" t="e">
        <f t="shared" ca="1" si="1079"/>
        <v>#VALUE!</v>
      </c>
      <c r="BE240" s="87" t="e">
        <f t="shared" ca="1" si="1079"/>
        <v>#VALUE!</v>
      </c>
      <c r="BF240" s="87" t="e">
        <f t="shared" ca="1" si="1079"/>
        <v>#VALUE!</v>
      </c>
      <c r="BH240" s="87" t="e">
        <f t="shared" ca="1" si="896"/>
        <v>#VALUE!</v>
      </c>
      <c r="BI240" s="87" t="e">
        <f t="shared" ca="1" si="897"/>
        <v>#VALUE!</v>
      </c>
      <c r="BJ240" s="87" t="e">
        <f t="shared" ca="1" si="898"/>
        <v>#VALUE!</v>
      </c>
      <c r="BK240" s="87" t="e">
        <f t="shared" ca="1" si="899"/>
        <v>#VALUE!</v>
      </c>
      <c r="BL240" s="87" t="e">
        <f t="shared" ca="1" si="900"/>
        <v>#VALUE!</v>
      </c>
      <c r="BM240" s="87" t="e">
        <f t="shared" ca="1" si="901"/>
        <v>#VALUE!</v>
      </c>
      <c r="BN240" s="87" t="e">
        <f t="shared" ca="1" si="902"/>
        <v>#VALUE!</v>
      </c>
      <c r="BO240" s="87" t="e">
        <f t="shared" ca="1" si="903"/>
        <v>#VALUE!</v>
      </c>
      <c r="BP240" s="87" t="e">
        <f t="shared" ca="1" si="904"/>
        <v>#VALUE!</v>
      </c>
      <c r="BQ240" s="87" t="e">
        <f t="shared" ca="1" si="905"/>
        <v>#VALUE!</v>
      </c>
      <c r="BR240" s="87" t="e">
        <f t="shared" ca="1" si="906"/>
        <v>#VALUE!</v>
      </c>
      <c r="BS240" s="87" t="e">
        <f t="shared" ca="1" si="907"/>
        <v>#VALUE!</v>
      </c>
      <c r="BT240" s="87" t="e">
        <f t="shared" ca="1" si="908"/>
        <v>#VALUE!</v>
      </c>
      <c r="BU240" s="87" t="e">
        <f t="shared" ca="1" si="909"/>
        <v>#VALUE!</v>
      </c>
      <c r="BV240" s="87" t="e">
        <f t="shared" ca="1" si="910"/>
        <v>#VALUE!</v>
      </c>
      <c r="BW240" s="87" t="e">
        <f t="shared" ca="1" si="1060"/>
        <v>#VALUE!</v>
      </c>
      <c r="BX240" s="87" t="e">
        <f t="shared" ca="1" si="1060"/>
        <v>#VALUE!</v>
      </c>
      <c r="BY240" s="87" t="e">
        <f t="shared" ca="1" si="1060"/>
        <v>#VALUE!</v>
      </c>
      <c r="BZ240" s="87" t="e">
        <f t="shared" ca="1" si="1060"/>
        <v>#VALUE!</v>
      </c>
      <c r="CA240" s="87" t="e">
        <f t="shared" ca="1" si="1060"/>
        <v>#VALUE!</v>
      </c>
      <c r="DC240" s="87" t="e">
        <f t="shared" ca="1" si="916"/>
        <v>#VALUE!</v>
      </c>
      <c r="DD240" s="87" t="e">
        <f t="shared" ca="1" si="917"/>
        <v>#VALUE!</v>
      </c>
      <c r="DE240" s="87" t="e">
        <f t="shared" ca="1" si="918"/>
        <v>#VALUE!</v>
      </c>
      <c r="DF240" s="87" t="e">
        <f t="shared" ca="1" si="919"/>
        <v>#VALUE!</v>
      </c>
      <c r="DG240" s="87" t="e">
        <f t="shared" ca="1" si="920"/>
        <v>#VALUE!</v>
      </c>
      <c r="DH240" s="87" t="e">
        <f t="shared" ca="1" si="921"/>
        <v>#VALUE!</v>
      </c>
      <c r="DI240" s="87" t="e">
        <f t="shared" ca="1" si="922"/>
        <v>#VALUE!</v>
      </c>
      <c r="DJ240" s="87" t="e">
        <f t="shared" ca="1" si="923"/>
        <v>#VALUE!</v>
      </c>
      <c r="DK240" s="87" t="e">
        <f t="shared" ca="1" si="924"/>
        <v>#VALUE!</v>
      </c>
      <c r="DL240" s="87" t="e">
        <f t="shared" ca="1" si="925"/>
        <v>#VALUE!</v>
      </c>
      <c r="DM240" s="87" t="e">
        <f t="shared" ca="1" si="926"/>
        <v>#VALUE!</v>
      </c>
      <c r="DN240" s="87" t="e">
        <f t="shared" ca="1" si="927"/>
        <v>#VALUE!</v>
      </c>
      <c r="DO240" s="87" t="e">
        <f t="shared" ca="1" si="928"/>
        <v>#VALUE!</v>
      </c>
      <c r="DP240" s="87" t="e">
        <f t="shared" ca="1" si="929"/>
        <v>#VALUE!</v>
      </c>
      <c r="DQ240" s="87" t="e">
        <f t="shared" ca="1" si="930"/>
        <v>#VALUE!</v>
      </c>
      <c r="DR240" s="87" t="e">
        <f t="shared" ca="1" si="931"/>
        <v>#VALUE!</v>
      </c>
      <c r="DS240" s="87" t="e">
        <f t="shared" ca="1" si="932"/>
        <v>#VALUE!</v>
      </c>
      <c r="DT240" s="87" t="e">
        <f t="shared" ca="1" si="933"/>
        <v>#VALUE!</v>
      </c>
      <c r="DU240" s="87" t="e">
        <f t="shared" ca="1" si="934"/>
        <v>#VALUE!</v>
      </c>
      <c r="DV240" s="87" t="e">
        <f t="shared" ca="1" si="935"/>
        <v>#VALUE!</v>
      </c>
      <c r="DW240" s="87" t="e">
        <f t="shared" ca="1" si="936"/>
        <v>#VALUE!</v>
      </c>
      <c r="DY240" s="87" t="e">
        <f t="shared" ca="1" si="937"/>
        <v>#VALUE!</v>
      </c>
      <c r="DZ240" s="87" t="e">
        <f t="shared" ca="1" si="938"/>
        <v>#VALUE!</v>
      </c>
      <c r="EA240" s="87" t="e">
        <f t="shared" ca="1" si="939"/>
        <v>#VALUE!</v>
      </c>
      <c r="EB240" s="87" t="e">
        <f t="shared" ca="1" si="940"/>
        <v>#VALUE!</v>
      </c>
      <c r="EC240" s="87" t="e">
        <f t="shared" ca="1" si="941"/>
        <v>#VALUE!</v>
      </c>
      <c r="ED240" s="87" t="e">
        <f t="shared" ca="1" si="942"/>
        <v>#VALUE!</v>
      </c>
      <c r="EE240" s="87" t="e">
        <f t="shared" ca="1" si="943"/>
        <v>#VALUE!</v>
      </c>
      <c r="EF240" s="87" t="e">
        <f t="shared" ca="1" si="944"/>
        <v>#VALUE!</v>
      </c>
      <c r="EG240" s="87" t="e">
        <f t="shared" ca="1" si="945"/>
        <v>#VALUE!</v>
      </c>
      <c r="EH240" s="87" t="e">
        <f t="shared" ca="1" si="946"/>
        <v>#VALUE!</v>
      </c>
      <c r="EI240" s="87" t="e">
        <f t="shared" ca="1" si="947"/>
        <v>#VALUE!</v>
      </c>
      <c r="EJ240" s="87" t="e">
        <f t="shared" ca="1" si="948"/>
        <v>#VALUE!</v>
      </c>
      <c r="EK240" s="87" t="e">
        <f t="shared" ca="1" si="949"/>
        <v>#VALUE!</v>
      </c>
      <c r="EL240" s="87" t="e">
        <f t="shared" ca="1" si="950"/>
        <v>#VALUE!</v>
      </c>
      <c r="EM240" s="87" t="e">
        <f t="shared" ca="1" si="951"/>
        <v>#VALUE!</v>
      </c>
      <c r="EN240" s="87" t="e">
        <f t="shared" ca="1" si="952"/>
        <v>#VALUE!</v>
      </c>
      <c r="EO240" s="87" t="e">
        <f t="shared" ca="1" si="953"/>
        <v>#VALUE!</v>
      </c>
      <c r="EP240" s="87" t="e">
        <f t="shared" ca="1" si="954"/>
        <v>#VALUE!</v>
      </c>
      <c r="EQ240" s="87" t="e">
        <f t="shared" ca="1" si="955"/>
        <v>#VALUE!</v>
      </c>
      <c r="ER240" s="87" t="e">
        <f t="shared" ca="1" si="956"/>
        <v>#VALUE!</v>
      </c>
      <c r="ES240" s="87" t="e">
        <f t="shared" ca="1" si="957"/>
        <v>#VALUE!</v>
      </c>
      <c r="EU240" s="87" t="e">
        <f t="shared" ca="1" si="958"/>
        <v>#VALUE!</v>
      </c>
      <c r="EV240" s="87" t="e">
        <f t="shared" ca="1" si="959"/>
        <v>#VALUE!</v>
      </c>
      <c r="EW240" s="87" t="e">
        <f t="shared" ca="1" si="960"/>
        <v>#VALUE!</v>
      </c>
      <c r="EX240" s="87" t="e">
        <f t="shared" ca="1" si="961"/>
        <v>#VALUE!</v>
      </c>
      <c r="EY240" s="87" t="e">
        <f t="shared" ca="1" si="962"/>
        <v>#VALUE!</v>
      </c>
      <c r="EZ240" s="87" t="e">
        <f t="shared" ca="1" si="963"/>
        <v>#VALUE!</v>
      </c>
      <c r="FA240" s="87" t="e">
        <f t="shared" ca="1" si="964"/>
        <v>#VALUE!</v>
      </c>
      <c r="FB240" s="87" t="e">
        <f t="shared" ca="1" si="965"/>
        <v>#VALUE!</v>
      </c>
      <c r="FC240" s="87" t="e">
        <f t="shared" ca="1" si="966"/>
        <v>#VALUE!</v>
      </c>
      <c r="FD240" s="87" t="e">
        <f t="shared" ca="1" si="967"/>
        <v>#VALUE!</v>
      </c>
      <c r="FE240" s="87" t="e">
        <f t="shared" ca="1" si="968"/>
        <v>#VALUE!</v>
      </c>
      <c r="FF240" s="87" t="e">
        <f t="shared" ca="1" si="969"/>
        <v>#VALUE!</v>
      </c>
      <c r="FG240" s="87" t="e">
        <f t="shared" ca="1" si="970"/>
        <v>#VALUE!</v>
      </c>
      <c r="FH240" s="87" t="e">
        <f t="shared" ca="1" si="971"/>
        <v>#VALUE!</v>
      </c>
      <c r="FI240" s="87" t="e">
        <f t="shared" ca="1" si="972"/>
        <v>#VALUE!</v>
      </c>
      <c r="FJ240" s="87" t="e">
        <f t="shared" ca="1" si="973"/>
        <v>#VALUE!</v>
      </c>
      <c r="FK240" s="87" t="e">
        <f t="shared" ca="1" si="974"/>
        <v>#VALUE!</v>
      </c>
      <c r="FL240" s="87" t="e">
        <f t="shared" ca="1" si="975"/>
        <v>#VALUE!</v>
      </c>
      <c r="FM240" s="87" t="e">
        <f t="shared" ca="1" si="976"/>
        <v>#VALUE!</v>
      </c>
      <c r="FN240" s="87" t="e">
        <f t="shared" ca="1" si="977"/>
        <v>#VALUE!</v>
      </c>
      <c r="FO240" s="87" t="e">
        <f t="shared" ca="1" si="978"/>
        <v>#VALUE!</v>
      </c>
    </row>
    <row r="241" spans="1:171" x14ac:dyDescent="0.25">
      <c r="A241" s="87">
        <f t="shared" si="1026"/>
        <v>232</v>
      </c>
      <c r="B241" s="87" t="e">
        <f t="shared" ca="1" si="981"/>
        <v>#N/A</v>
      </c>
      <c r="C241" s="87" t="e">
        <f t="shared" ca="1" si="982"/>
        <v>#REF!</v>
      </c>
      <c r="D241" s="87" t="e">
        <f t="shared" ca="1" si="983"/>
        <v>#REF!</v>
      </c>
      <c r="E241" s="87" t="e">
        <f t="shared" ca="1" si="984"/>
        <v>#REF!</v>
      </c>
      <c r="F241" s="87" t="e">
        <f t="shared" ca="1" si="985"/>
        <v>#REF!</v>
      </c>
      <c r="G241" s="87" t="e">
        <f t="shared" ca="1" si="986"/>
        <v>#REF!</v>
      </c>
      <c r="H241" s="87" t="e">
        <f t="shared" ca="1" si="987"/>
        <v>#REF!</v>
      </c>
      <c r="I241" s="87" t="e">
        <f t="shared" ca="1" si="988"/>
        <v>#REF!</v>
      </c>
      <c r="J241" s="87" t="e">
        <f t="shared" ca="1" si="989"/>
        <v>#REF!</v>
      </c>
      <c r="K241" s="87" t="e">
        <f t="shared" ca="1" si="990"/>
        <v>#REF!</v>
      </c>
      <c r="L241" s="87" t="e">
        <f t="shared" ca="1" si="991"/>
        <v>#REF!</v>
      </c>
      <c r="M241" s="87" t="e">
        <f t="shared" ca="1" si="992"/>
        <v>#REF!</v>
      </c>
      <c r="N241" s="87" t="e">
        <f t="shared" ca="1" si="993"/>
        <v>#REF!</v>
      </c>
      <c r="O241" s="87" t="e">
        <f t="shared" ca="1" si="994"/>
        <v>#REF!</v>
      </c>
      <c r="P241" s="87" t="e">
        <f t="shared" ca="1" si="995"/>
        <v>#REF!</v>
      </c>
      <c r="Q241" s="87" t="e">
        <f t="shared" ca="1" si="1065"/>
        <v>#REF!</v>
      </c>
      <c r="R241" s="87" t="e">
        <f t="shared" ca="1" si="1065"/>
        <v>#REF!</v>
      </c>
      <c r="S241" s="87" t="e">
        <f t="shared" ca="1" si="1065"/>
        <v>#REF!</v>
      </c>
      <c r="T241" s="87" t="e">
        <f t="shared" ca="1" si="1065"/>
        <v>#REF!</v>
      </c>
      <c r="U241" s="87" t="e">
        <f t="shared" ca="1" si="1065"/>
        <v>#REF!</v>
      </c>
      <c r="X241" s="87">
        <f ca="1">Ranking!B237</f>
        <v>0</v>
      </c>
      <c r="Y241" s="87" t="e">
        <f ca="1">IF(AH241=0,0,Ranking!C237)</f>
        <v>#VALUE!</v>
      </c>
      <c r="Z241" s="91">
        <f ca="1">Ranking!G237</f>
        <v>0</v>
      </c>
      <c r="AA241" s="87" t="e">
        <f ca="1">MCA!ES240</f>
        <v>#REF!</v>
      </c>
      <c r="AB241" s="87">
        <f ca="1">MCA!ET240</f>
        <v>0</v>
      </c>
      <c r="AC241" s="87">
        <f ca="1">MCA!EU240</f>
        <v>0</v>
      </c>
      <c r="AD241" s="87" t="e">
        <f ca="1">INDEX('MCA-INPUT'!$C$22:$C$25,MATCH(AC241,$W$376:$W$379,0),1)</f>
        <v>#N/A</v>
      </c>
      <c r="AE241" s="87" t="e">
        <f t="shared" ca="1" si="889"/>
        <v>#VALUE!</v>
      </c>
      <c r="AF241" s="87">
        <f ca="1">MATCH(AB241,$AB$7:AB241,0)</f>
        <v>1</v>
      </c>
      <c r="AG241" s="87" t="str">
        <f t="shared" ca="1" si="890"/>
        <v>00</v>
      </c>
      <c r="AH241" s="87" t="e">
        <f t="shared" ca="1" si="891"/>
        <v>#VALUE!</v>
      </c>
      <c r="AI241" s="87" t="e">
        <f t="shared" ca="1" si="912"/>
        <v>#VALUE!</v>
      </c>
      <c r="AK241" s="87" t="e">
        <f t="shared" ca="1" si="892"/>
        <v>#VALUE!</v>
      </c>
      <c r="AL241" s="87" t="e">
        <f t="shared" ca="1" si="913"/>
        <v>#VALUE!</v>
      </c>
      <c r="AM241" s="87" t="e">
        <f t="shared" ca="1" si="893"/>
        <v>#VALUE!</v>
      </c>
      <c r="AN241" s="87" t="e">
        <f t="shared" ref="AN241:BA241" ca="1" si="1080">IF(AM241&gt;0,2,IF($AL241&lt;=AN$5,1,0))</f>
        <v>#VALUE!</v>
      </c>
      <c r="AO241" s="87" t="e">
        <f t="shared" ca="1" si="1080"/>
        <v>#VALUE!</v>
      </c>
      <c r="AP241" s="87" t="e">
        <f t="shared" ca="1" si="1080"/>
        <v>#VALUE!</v>
      </c>
      <c r="AQ241" s="87" t="e">
        <f t="shared" ca="1" si="1080"/>
        <v>#VALUE!</v>
      </c>
      <c r="AR241" s="87" t="e">
        <f t="shared" ca="1" si="1080"/>
        <v>#VALUE!</v>
      </c>
      <c r="AS241" s="87" t="e">
        <f t="shared" ca="1" si="1080"/>
        <v>#VALUE!</v>
      </c>
      <c r="AT241" s="87" t="e">
        <f t="shared" ca="1" si="1080"/>
        <v>#VALUE!</v>
      </c>
      <c r="AU241" s="87" t="e">
        <f t="shared" ca="1" si="1080"/>
        <v>#VALUE!</v>
      </c>
      <c r="AV241" s="87" t="e">
        <f t="shared" ca="1" si="1080"/>
        <v>#VALUE!</v>
      </c>
      <c r="AW241" s="87" t="e">
        <f t="shared" ca="1" si="1080"/>
        <v>#VALUE!</v>
      </c>
      <c r="AX241" s="87" t="e">
        <f t="shared" ca="1" si="1080"/>
        <v>#VALUE!</v>
      </c>
      <c r="AY241" s="87" t="e">
        <f t="shared" ca="1" si="1080"/>
        <v>#VALUE!</v>
      </c>
      <c r="AZ241" s="87" t="e">
        <f t="shared" ca="1" si="1080"/>
        <v>#VALUE!</v>
      </c>
      <c r="BA241" s="87" t="e">
        <f t="shared" ca="1" si="1080"/>
        <v>#VALUE!</v>
      </c>
      <c r="BB241" s="87" t="e">
        <f t="shared" ref="BB241:BF241" ca="1" si="1081">IF(BA241&gt;0,2,IF($AL241&lt;=BB$5,1,0))</f>
        <v>#VALUE!</v>
      </c>
      <c r="BC241" s="87" t="e">
        <f t="shared" ca="1" si="1081"/>
        <v>#VALUE!</v>
      </c>
      <c r="BD241" s="87" t="e">
        <f t="shared" ca="1" si="1081"/>
        <v>#VALUE!</v>
      </c>
      <c r="BE241" s="87" t="e">
        <f t="shared" ca="1" si="1081"/>
        <v>#VALUE!</v>
      </c>
      <c r="BF241" s="87" t="e">
        <f t="shared" ca="1" si="1081"/>
        <v>#VALUE!</v>
      </c>
      <c r="BH241" s="87" t="e">
        <f t="shared" ca="1" si="896"/>
        <v>#VALUE!</v>
      </c>
      <c r="BI241" s="87" t="e">
        <f t="shared" ca="1" si="897"/>
        <v>#VALUE!</v>
      </c>
      <c r="BJ241" s="87" t="e">
        <f t="shared" ca="1" si="898"/>
        <v>#VALUE!</v>
      </c>
      <c r="BK241" s="87" t="e">
        <f t="shared" ca="1" si="899"/>
        <v>#VALUE!</v>
      </c>
      <c r="BL241" s="87" t="e">
        <f t="shared" ca="1" si="900"/>
        <v>#VALUE!</v>
      </c>
      <c r="BM241" s="87" t="e">
        <f t="shared" ca="1" si="901"/>
        <v>#VALUE!</v>
      </c>
      <c r="BN241" s="87" t="e">
        <f t="shared" ca="1" si="902"/>
        <v>#VALUE!</v>
      </c>
      <c r="BO241" s="87" t="e">
        <f t="shared" ca="1" si="903"/>
        <v>#VALUE!</v>
      </c>
      <c r="BP241" s="87" t="e">
        <f t="shared" ca="1" si="904"/>
        <v>#VALUE!</v>
      </c>
      <c r="BQ241" s="87" t="e">
        <f t="shared" ca="1" si="905"/>
        <v>#VALUE!</v>
      </c>
      <c r="BR241" s="87" t="e">
        <f t="shared" ca="1" si="906"/>
        <v>#VALUE!</v>
      </c>
      <c r="BS241" s="87" t="e">
        <f t="shared" ca="1" si="907"/>
        <v>#VALUE!</v>
      </c>
      <c r="BT241" s="87" t="e">
        <f t="shared" ca="1" si="908"/>
        <v>#VALUE!</v>
      </c>
      <c r="BU241" s="87" t="e">
        <f t="shared" ca="1" si="909"/>
        <v>#VALUE!</v>
      </c>
      <c r="BV241" s="87" t="e">
        <f t="shared" ca="1" si="910"/>
        <v>#VALUE!</v>
      </c>
      <c r="BW241" s="87" t="e">
        <f t="shared" ca="1" si="1060"/>
        <v>#VALUE!</v>
      </c>
      <c r="BX241" s="87" t="e">
        <f t="shared" ca="1" si="1060"/>
        <v>#VALUE!</v>
      </c>
      <c r="BY241" s="87" t="e">
        <f t="shared" ca="1" si="1060"/>
        <v>#VALUE!</v>
      </c>
      <c r="BZ241" s="87" t="e">
        <f t="shared" ca="1" si="1060"/>
        <v>#VALUE!</v>
      </c>
      <c r="CA241" s="87" t="e">
        <f t="shared" ca="1" si="1060"/>
        <v>#VALUE!</v>
      </c>
      <c r="DC241" s="87" t="e">
        <f t="shared" ca="1" si="916"/>
        <v>#VALUE!</v>
      </c>
      <c r="DD241" s="87" t="e">
        <f t="shared" ca="1" si="917"/>
        <v>#VALUE!</v>
      </c>
      <c r="DE241" s="87" t="e">
        <f t="shared" ca="1" si="918"/>
        <v>#VALUE!</v>
      </c>
      <c r="DF241" s="87" t="e">
        <f t="shared" ca="1" si="919"/>
        <v>#VALUE!</v>
      </c>
      <c r="DG241" s="87" t="e">
        <f t="shared" ca="1" si="920"/>
        <v>#VALUE!</v>
      </c>
      <c r="DH241" s="87" t="e">
        <f t="shared" ca="1" si="921"/>
        <v>#VALUE!</v>
      </c>
      <c r="DI241" s="87" t="e">
        <f t="shared" ca="1" si="922"/>
        <v>#VALUE!</v>
      </c>
      <c r="DJ241" s="87" t="e">
        <f t="shared" ca="1" si="923"/>
        <v>#VALUE!</v>
      </c>
      <c r="DK241" s="87" t="e">
        <f t="shared" ca="1" si="924"/>
        <v>#VALUE!</v>
      </c>
      <c r="DL241" s="87" t="e">
        <f t="shared" ca="1" si="925"/>
        <v>#VALUE!</v>
      </c>
      <c r="DM241" s="87" t="e">
        <f t="shared" ca="1" si="926"/>
        <v>#VALUE!</v>
      </c>
      <c r="DN241" s="87" t="e">
        <f t="shared" ca="1" si="927"/>
        <v>#VALUE!</v>
      </c>
      <c r="DO241" s="87" t="e">
        <f t="shared" ca="1" si="928"/>
        <v>#VALUE!</v>
      </c>
      <c r="DP241" s="87" t="e">
        <f t="shared" ca="1" si="929"/>
        <v>#VALUE!</v>
      </c>
      <c r="DQ241" s="87" t="e">
        <f t="shared" ca="1" si="930"/>
        <v>#VALUE!</v>
      </c>
      <c r="DR241" s="87" t="e">
        <f t="shared" ca="1" si="931"/>
        <v>#VALUE!</v>
      </c>
      <c r="DS241" s="87" t="e">
        <f t="shared" ca="1" si="932"/>
        <v>#VALUE!</v>
      </c>
      <c r="DT241" s="87" t="e">
        <f t="shared" ca="1" si="933"/>
        <v>#VALUE!</v>
      </c>
      <c r="DU241" s="87" t="e">
        <f t="shared" ca="1" si="934"/>
        <v>#VALUE!</v>
      </c>
      <c r="DV241" s="87" t="e">
        <f t="shared" ca="1" si="935"/>
        <v>#VALUE!</v>
      </c>
      <c r="DW241" s="87" t="e">
        <f t="shared" ca="1" si="936"/>
        <v>#VALUE!</v>
      </c>
      <c r="DY241" s="87" t="e">
        <f t="shared" ca="1" si="937"/>
        <v>#VALUE!</v>
      </c>
      <c r="DZ241" s="87" t="e">
        <f t="shared" ca="1" si="938"/>
        <v>#VALUE!</v>
      </c>
      <c r="EA241" s="87" t="e">
        <f t="shared" ca="1" si="939"/>
        <v>#VALUE!</v>
      </c>
      <c r="EB241" s="87" t="e">
        <f t="shared" ca="1" si="940"/>
        <v>#VALUE!</v>
      </c>
      <c r="EC241" s="87" t="e">
        <f t="shared" ca="1" si="941"/>
        <v>#VALUE!</v>
      </c>
      <c r="ED241" s="87" t="e">
        <f t="shared" ca="1" si="942"/>
        <v>#VALUE!</v>
      </c>
      <c r="EE241" s="87" t="e">
        <f t="shared" ca="1" si="943"/>
        <v>#VALUE!</v>
      </c>
      <c r="EF241" s="87" t="e">
        <f t="shared" ca="1" si="944"/>
        <v>#VALUE!</v>
      </c>
      <c r="EG241" s="87" t="e">
        <f t="shared" ca="1" si="945"/>
        <v>#VALUE!</v>
      </c>
      <c r="EH241" s="87" t="e">
        <f t="shared" ca="1" si="946"/>
        <v>#VALUE!</v>
      </c>
      <c r="EI241" s="87" t="e">
        <f t="shared" ca="1" si="947"/>
        <v>#VALUE!</v>
      </c>
      <c r="EJ241" s="87" t="e">
        <f t="shared" ca="1" si="948"/>
        <v>#VALUE!</v>
      </c>
      <c r="EK241" s="87" t="e">
        <f t="shared" ca="1" si="949"/>
        <v>#VALUE!</v>
      </c>
      <c r="EL241" s="87" t="e">
        <f t="shared" ca="1" si="950"/>
        <v>#VALUE!</v>
      </c>
      <c r="EM241" s="87" t="e">
        <f t="shared" ca="1" si="951"/>
        <v>#VALUE!</v>
      </c>
      <c r="EN241" s="87" t="e">
        <f t="shared" ca="1" si="952"/>
        <v>#VALUE!</v>
      </c>
      <c r="EO241" s="87" t="e">
        <f t="shared" ca="1" si="953"/>
        <v>#VALUE!</v>
      </c>
      <c r="EP241" s="87" t="e">
        <f t="shared" ca="1" si="954"/>
        <v>#VALUE!</v>
      </c>
      <c r="EQ241" s="87" t="e">
        <f t="shared" ca="1" si="955"/>
        <v>#VALUE!</v>
      </c>
      <c r="ER241" s="87" t="e">
        <f t="shared" ca="1" si="956"/>
        <v>#VALUE!</v>
      </c>
      <c r="ES241" s="87" t="e">
        <f t="shared" ca="1" si="957"/>
        <v>#VALUE!</v>
      </c>
      <c r="EU241" s="87" t="e">
        <f t="shared" ca="1" si="958"/>
        <v>#VALUE!</v>
      </c>
      <c r="EV241" s="87" t="e">
        <f t="shared" ca="1" si="959"/>
        <v>#VALUE!</v>
      </c>
      <c r="EW241" s="87" t="e">
        <f t="shared" ca="1" si="960"/>
        <v>#VALUE!</v>
      </c>
      <c r="EX241" s="87" t="e">
        <f t="shared" ca="1" si="961"/>
        <v>#VALUE!</v>
      </c>
      <c r="EY241" s="87" t="e">
        <f t="shared" ca="1" si="962"/>
        <v>#VALUE!</v>
      </c>
      <c r="EZ241" s="87" t="e">
        <f t="shared" ca="1" si="963"/>
        <v>#VALUE!</v>
      </c>
      <c r="FA241" s="87" t="e">
        <f t="shared" ca="1" si="964"/>
        <v>#VALUE!</v>
      </c>
      <c r="FB241" s="87" t="e">
        <f t="shared" ca="1" si="965"/>
        <v>#VALUE!</v>
      </c>
      <c r="FC241" s="87" t="e">
        <f t="shared" ca="1" si="966"/>
        <v>#VALUE!</v>
      </c>
      <c r="FD241" s="87" t="e">
        <f t="shared" ca="1" si="967"/>
        <v>#VALUE!</v>
      </c>
      <c r="FE241" s="87" t="e">
        <f t="shared" ca="1" si="968"/>
        <v>#VALUE!</v>
      </c>
      <c r="FF241" s="87" t="e">
        <f t="shared" ca="1" si="969"/>
        <v>#VALUE!</v>
      </c>
      <c r="FG241" s="87" t="e">
        <f t="shared" ca="1" si="970"/>
        <v>#VALUE!</v>
      </c>
      <c r="FH241" s="87" t="e">
        <f t="shared" ca="1" si="971"/>
        <v>#VALUE!</v>
      </c>
      <c r="FI241" s="87" t="e">
        <f t="shared" ca="1" si="972"/>
        <v>#VALUE!</v>
      </c>
      <c r="FJ241" s="87" t="e">
        <f t="shared" ca="1" si="973"/>
        <v>#VALUE!</v>
      </c>
      <c r="FK241" s="87" t="e">
        <f t="shared" ca="1" si="974"/>
        <v>#VALUE!</v>
      </c>
      <c r="FL241" s="87" t="e">
        <f t="shared" ca="1" si="975"/>
        <v>#VALUE!</v>
      </c>
      <c r="FM241" s="87" t="e">
        <f t="shared" ca="1" si="976"/>
        <v>#VALUE!</v>
      </c>
      <c r="FN241" s="87" t="e">
        <f t="shared" ca="1" si="977"/>
        <v>#VALUE!</v>
      </c>
      <c r="FO241" s="87" t="e">
        <f t="shared" ca="1" si="978"/>
        <v>#VALUE!</v>
      </c>
    </row>
    <row r="242" spans="1:171" x14ac:dyDescent="0.25">
      <c r="A242" s="87">
        <f t="shared" si="1026"/>
        <v>233</v>
      </c>
      <c r="B242" s="87" t="e">
        <f t="shared" ca="1" si="981"/>
        <v>#N/A</v>
      </c>
      <c r="C242" s="87" t="e">
        <f t="shared" ca="1" si="982"/>
        <v>#REF!</v>
      </c>
      <c r="D242" s="87" t="e">
        <f t="shared" ca="1" si="983"/>
        <v>#REF!</v>
      </c>
      <c r="E242" s="87" t="e">
        <f t="shared" ca="1" si="984"/>
        <v>#REF!</v>
      </c>
      <c r="F242" s="87" t="e">
        <f t="shared" ca="1" si="985"/>
        <v>#REF!</v>
      </c>
      <c r="G242" s="87" t="e">
        <f t="shared" ca="1" si="986"/>
        <v>#REF!</v>
      </c>
      <c r="H242" s="87" t="e">
        <f t="shared" ca="1" si="987"/>
        <v>#REF!</v>
      </c>
      <c r="I242" s="87" t="e">
        <f t="shared" ca="1" si="988"/>
        <v>#REF!</v>
      </c>
      <c r="J242" s="87" t="e">
        <f t="shared" ca="1" si="989"/>
        <v>#REF!</v>
      </c>
      <c r="K242" s="87" t="e">
        <f t="shared" ca="1" si="990"/>
        <v>#REF!</v>
      </c>
      <c r="L242" s="87" t="e">
        <f t="shared" ca="1" si="991"/>
        <v>#REF!</v>
      </c>
      <c r="M242" s="87" t="e">
        <f t="shared" ca="1" si="992"/>
        <v>#REF!</v>
      </c>
      <c r="N242" s="87" t="e">
        <f t="shared" ca="1" si="993"/>
        <v>#REF!</v>
      </c>
      <c r="O242" s="87" t="e">
        <f t="shared" ca="1" si="994"/>
        <v>#REF!</v>
      </c>
      <c r="P242" s="87" t="e">
        <f t="shared" ca="1" si="995"/>
        <v>#REF!</v>
      </c>
      <c r="Q242" s="87" t="e">
        <f t="shared" ca="1" si="1065"/>
        <v>#REF!</v>
      </c>
      <c r="R242" s="87" t="e">
        <f t="shared" ca="1" si="1065"/>
        <v>#REF!</v>
      </c>
      <c r="S242" s="87" t="e">
        <f t="shared" ca="1" si="1065"/>
        <v>#REF!</v>
      </c>
      <c r="T242" s="87" t="e">
        <f t="shared" ca="1" si="1065"/>
        <v>#REF!</v>
      </c>
      <c r="U242" s="87" t="e">
        <f t="shared" ca="1" si="1065"/>
        <v>#REF!</v>
      </c>
      <c r="X242" s="87">
        <f ca="1">Ranking!B238</f>
        <v>0</v>
      </c>
      <c r="Y242" s="87" t="e">
        <f ca="1">IF(AH242=0,0,Ranking!C238)</f>
        <v>#VALUE!</v>
      </c>
      <c r="Z242" s="91">
        <f ca="1">Ranking!G238</f>
        <v>0</v>
      </c>
      <c r="AA242" s="87" t="e">
        <f ca="1">MCA!ES241</f>
        <v>#REF!</v>
      </c>
      <c r="AB242" s="87">
        <f ca="1">MCA!ET241</f>
        <v>0</v>
      </c>
      <c r="AC242" s="87">
        <f ca="1">MCA!EU241</f>
        <v>0</v>
      </c>
      <c r="AD242" s="87" t="e">
        <f ca="1">INDEX('MCA-INPUT'!$C$22:$C$25,MATCH(AC242,$W$376:$W$379,0),1)</f>
        <v>#N/A</v>
      </c>
      <c r="AE242" s="87" t="e">
        <f t="shared" ca="1" si="889"/>
        <v>#VALUE!</v>
      </c>
      <c r="AF242" s="87">
        <f ca="1">MATCH(AB242,$AB$7:AB242,0)</f>
        <v>1</v>
      </c>
      <c r="AG242" s="87" t="str">
        <f t="shared" ca="1" si="890"/>
        <v>00</v>
      </c>
      <c r="AH242" s="87" t="e">
        <f t="shared" ca="1" si="891"/>
        <v>#VALUE!</v>
      </c>
      <c r="AI242" s="87" t="e">
        <f t="shared" ca="1" si="912"/>
        <v>#VALUE!</v>
      </c>
      <c r="AK242" s="87" t="e">
        <f t="shared" ca="1" si="892"/>
        <v>#VALUE!</v>
      </c>
      <c r="AL242" s="87" t="e">
        <f t="shared" ca="1" si="913"/>
        <v>#VALUE!</v>
      </c>
      <c r="AM242" s="87" t="e">
        <f t="shared" ca="1" si="893"/>
        <v>#VALUE!</v>
      </c>
      <c r="AN242" s="87" t="e">
        <f t="shared" ref="AN242:BA242" ca="1" si="1082">IF(AM242&gt;0,2,IF($AL242&lt;=AN$5,1,0))</f>
        <v>#VALUE!</v>
      </c>
      <c r="AO242" s="87" t="e">
        <f t="shared" ca="1" si="1082"/>
        <v>#VALUE!</v>
      </c>
      <c r="AP242" s="87" t="e">
        <f t="shared" ca="1" si="1082"/>
        <v>#VALUE!</v>
      </c>
      <c r="AQ242" s="87" t="e">
        <f t="shared" ca="1" si="1082"/>
        <v>#VALUE!</v>
      </c>
      <c r="AR242" s="87" t="e">
        <f t="shared" ca="1" si="1082"/>
        <v>#VALUE!</v>
      </c>
      <c r="AS242" s="87" t="e">
        <f t="shared" ca="1" si="1082"/>
        <v>#VALUE!</v>
      </c>
      <c r="AT242" s="87" t="e">
        <f t="shared" ca="1" si="1082"/>
        <v>#VALUE!</v>
      </c>
      <c r="AU242" s="87" t="e">
        <f t="shared" ca="1" si="1082"/>
        <v>#VALUE!</v>
      </c>
      <c r="AV242" s="87" t="e">
        <f t="shared" ca="1" si="1082"/>
        <v>#VALUE!</v>
      </c>
      <c r="AW242" s="87" t="e">
        <f t="shared" ca="1" si="1082"/>
        <v>#VALUE!</v>
      </c>
      <c r="AX242" s="87" t="e">
        <f t="shared" ca="1" si="1082"/>
        <v>#VALUE!</v>
      </c>
      <c r="AY242" s="87" t="e">
        <f t="shared" ca="1" si="1082"/>
        <v>#VALUE!</v>
      </c>
      <c r="AZ242" s="87" t="e">
        <f t="shared" ca="1" si="1082"/>
        <v>#VALUE!</v>
      </c>
      <c r="BA242" s="87" t="e">
        <f t="shared" ca="1" si="1082"/>
        <v>#VALUE!</v>
      </c>
      <c r="BB242" s="87" t="e">
        <f t="shared" ref="BB242:BF242" ca="1" si="1083">IF(BA242&gt;0,2,IF($AL242&lt;=BB$5,1,0))</f>
        <v>#VALUE!</v>
      </c>
      <c r="BC242" s="87" t="e">
        <f t="shared" ca="1" si="1083"/>
        <v>#VALUE!</v>
      </c>
      <c r="BD242" s="87" t="e">
        <f t="shared" ca="1" si="1083"/>
        <v>#VALUE!</v>
      </c>
      <c r="BE242" s="87" t="e">
        <f t="shared" ca="1" si="1083"/>
        <v>#VALUE!</v>
      </c>
      <c r="BF242" s="87" t="e">
        <f t="shared" ca="1" si="1083"/>
        <v>#VALUE!</v>
      </c>
      <c r="BH242" s="87" t="e">
        <f t="shared" ca="1" si="896"/>
        <v>#VALUE!</v>
      </c>
      <c r="BI242" s="87" t="e">
        <f t="shared" ca="1" si="897"/>
        <v>#VALUE!</v>
      </c>
      <c r="BJ242" s="87" t="e">
        <f t="shared" ca="1" si="898"/>
        <v>#VALUE!</v>
      </c>
      <c r="BK242" s="87" t="e">
        <f t="shared" ca="1" si="899"/>
        <v>#VALUE!</v>
      </c>
      <c r="BL242" s="87" t="e">
        <f t="shared" ca="1" si="900"/>
        <v>#VALUE!</v>
      </c>
      <c r="BM242" s="87" t="e">
        <f t="shared" ca="1" si="901"/>
        <v>#VALUE!</v>
      </c>
      <c r="BN242" s="87" t="e">
        <f t="shared" ca="1" si="902"/>
        <v>#VALUE!</v>
      </c>
      <c r="BO242" s="87" t="e">
        <f t="shared" ca="1" si="903"/>
        <v>#VALUE!</v>
      </c>
      <c r="BP242" s="87" t="e">
        <f t="shared" ca="1" si="904"/>
        <v>#VALUE!</v>
      </c>
      <c r="BQ242" s="87" t="e">
        <f t="shared" ca="1" si="905"/>
        <v>#VALUE!</v>
      </c>
      <c r="BR242" s="87" t="e">
        <f t="shared" ca="1" si="906"/>
        <v>#VALUE!</v>
      </c>
      <c r="BS242" s="87" t="e">
        <f t="shared" ca="1" si="907"/>
        <v>#VALUE!</v>
      </c>
      <c r="BT242" s="87" t="e">
        <f t="shared" ca="1" si="908"/>
        <v>#VALUE!</v>
      </c>
      <c r="BU242" s="87" t="e">
        <f t="shared" ca="1" si="909"/>
        <v>#VALUE!</v>
      </c>
      <c r="BV242" s="87" t="e">
        <f t="shared" ca="1" si="910"/>
        <v>#VALUE!</v>
      </c>
      <c r="BW242" s="87" t="e">
        <f t="shared" ca="1" si="1060"/>
        <v>#VALUE!</v>
      </c>
      <c r="BX242" s="87" t="e">
        <f t="shared" ca="1" si="1060"/>
        <v>#VALUE!</v>
      </c>
      <c r="BY242" s="87" t="e">
        <f t="shared" ca="1" si="1060"/>
        <v>#VALUE!</v>
      </c>
      <c r="BZ242" s="87" t="e">
        <f t="shared" ca="1" si="1060"/>
        <v>#VALUE!</v>
      </c>
      <c r="CA242" s="87" t="e">
        <f t="shared" ca="1" si="1060"/>
        <v>#VALUE!</v>
      </c>
      <c r="DC242" s="87" t="e">
        <f t="shared" ca="1" si="916"/>
        <v>#VALUE!</v>
      </c>
      <c r="DD242" s="87" t="e">
        <f t="shared" ca="1" si="917"/>
        <v>#VALUE!</v>
      </c>
      <c r="DE242" s="87" t="e">
        <f t="shared" ca="1" si="918"/>
        <v>#VALUE!</v>
      </c>
      <c r="DF242" s="87" t="e">
        <f t="shared" ca="1" si="919"/>
        <v>#VALUE!</v>
      </c>
      <c r="DG242" s="87" t="e">
        <f t="shared" ca="1" si="920"/>
        <v>#VALUE!</v>
      </c>
      <c r="DH242" s="87" t="e">
        <f t="shared" ca="1" si="921"/>
        <v>#VALUE!</v>
      </c>
      <c r="DI242" s="87" t="e">
        <f t="shared" ca="1" si="922"/>
        <v>#VALUE!</v>
      </c>
      <c r="DJ242" s="87" t="e">
        <f t="shared" ca="1" si="923"/>
        <v>#VALUE!</v>
      </c>
      <c r="DK242" s="87" t="e">
        <f t="shared" ca="1" si="924"/>
        <v>#VALUE!</v>
      </c>
      <c r="DL242" s="87" t="e">
        <f t="shared" ca="1" si="925"/>
        <v>#VALUE!</v>
      </c>
      <c r="DM242" s="87" t="e">
        <f t="shared" ca="1" si="926"/>
        <v>#VALUE!</v>
      </c>
      <c r="DN242" s="87" t="e">
        <f t="shared" ca="1" si="927"/>
        <v>#VALUE!</v>
      </c>
      <c r="DO242" s="87" t="e">
        <f t="shared" ca="1" si="928"/>
        <v>#VALUE!</v>
      </c>
      <c r="DP242" s="87" t="e">
        <f t="shared" ca="1" si="929"/>
        <v>#VALUE!</v>
      </c>
      <c r="DQ242" s="87" t="e">
        <f t="shared" ca="1" si="930"/>
        <v>#VALUE!</v>
      </c>
      <c r="DR242" s="87" t="e">
        <f t="shared" ca="1" si="931"/>
        <v>#VALUE!</v>
      </c>
      <c r="DS242" s="87" t="e">
        <f t="shared" ca="1" si="932"/>
        <v>#VALUE!</v>
      </c>
      <c r="DT242" s="87" t="e">
        <f t="shared" ca="1" si="933"/>
        <v>#VALUE!</v>
      </c>
      <c r="DU242" s="87" t="e">
        <f t="shared" ca="1" si="934"/>
        <v>#VALUE!</v>
      </c>
      <c r="DV242" s="87" t="e">
        <f t="shared" ca="1" si="935"/>
        <v>#VALUE!</v>
      </c>
      <c r="DW242" s="87" t="e">
        <f t="shared" ca="1" si="936"/>
        <v>#VALUE!</v>
      </c>
      <c r="DY242" s="87" t="e">
        <f t="shared" ca="1" si="937"/>
        <v>#VALUE!</v>
      </c>
      <c r="DZ242" s="87" t="e">
        <f t="shared" ca="1" si="938"/>
        <v>#VALUE!</v>
      </c>
      <c r="EA242" s="87" t="e">
        <f t="shared" ca="1" si="939"/>
        <v>#VALUE!</v>
      </c>
      <c r="EB242" s="87" t="e">
        <f t="shared" ca="1" si="940"/>
        <v>#VALUE!</v>
      </c>
      <c r="EC242" s="87" t="e">
        <f t="shared" ca="1" si="941"/>
        <v>#VALUE!</v>
      </c>
      <c r="ED242" s="87" t="e">
        <f t="shared" ca="1" si="942"/>
        <v>#VALUE!</v>
      </c>
      <c r="EE242" s="87" t="e">
        <f t="shared" ca="1" si="943"/>
        <v>#VALUE!</v>
      </c>
      <c r="EF242" s="87" t="e">
        <f t="shared" ca="1" si="944"/>
        <v>#VALUE!</v>
      </c>
      <c r="EG242" s="87" t="e">
        <f t="shared" ca="1" si="945"/>
        <v>#VALUE!</v>
      </c>
      <c r="EH242" s="87" t="e">
        <f t="shared" ca="1" si="946"/>
        <v>#VALUE!</v>
      </c>
      <c r="EI242" s="87" t="e">
        <f t="shared" ca="1" si="947"/>
        <v>#VALUE!</v>
      </c>
      <c r="EJ242" s="87" t="e">
        <f t="shared" ca="1" si="948"/>
        <v>#VALUE!</v>
      </c>
      <c r="EK242" s="87" t="e">
        <f t="shared" ca="1" si="949"/>
        <v>#VALUE!</v>
      </c>
      <c r="EL242" s="87" t="e">
        <f t="shared" ca="1" si="950"/>
        <v>#VALUE!</v>
      </c>
      <c r="EM242" s="87" t="e">
        <f t="shared" ca="1" si="951"/>
        <v>#VALUE!</v>
      </c>
      <c r="EN242" s="87" t="e">
        <f t="shared" ca="1" si="952"/>
        <v>#VALUE!</v>
      </c>
      <c r="EO242" s="87" t="e">
        <f t="shared" ca="1" si="953"/>
        <v>#VALUE!</v>
      </c>
      <c r="EP242" s="87" t="e">
        <f t="shared" ca="1" si="954"/>
        <v>#VALUE!</v>
      </c>
      <c r="EQ242" s="87" t="e">
        <f t="shared" ca="1" si="955"/>
        <v>#VALUE!</v>
      </c>
      <c r="ER242" s="87" t="e">
        <f t="shared" ca="1" si="956"/>
        <v>#VALUE!</v>
      </c>
      <c r="ES242" s="87" t="e">
        <f t="shared" ca="1" si="957"/>
        <v>#VALUE!</v>
      </c>
      <c r="EU242" s="87" t="e">
        <f t="shared" ca="1" si="958"/>
        <v>#VALUE!</v>
      </c>
      <c r="EV242" s="87" t="e">
        <f t="shared" ca="1" si="959"/>
        <v>#VALUE!</v>
      </c>
      <c r="EW242" s="87" t="e">
        <f t="shared" ca="1" si="960"/>
        <v>#VALUE!</v>
      </c>
      <c r="EX242" s="87" t="e">
        <f t="shared" ca="1" si="961"/>
        <v>#VALUE!</v>
      </c>
      <c r="EY242" s="87" t="e">
        <f t="shared" ca="1" si="962"/>
        <v>#VALUE!</v>
      </c>
      <c r="EZ242" s="87" t="e">
        <f t="shared" ca="1" si="963"/>
        <v>#VALUE!</v>
      </c>
      <c r="FA242" s="87" t="e">
        <f t="shared" ca="1" si="964"/>
        <v>#VALUE!</v>
      </c>
      <c r="FB242" s="87" t="e">
        <f t="shared" ca="1" si="965"/>
        <v>#VALUE!</v>
      </c>
      <c r="FC242" s="87" t="e">
        <f t="shared" ca="1" si="966"/>
        <v>#VALUE!</v>
      </c>
      <c r="FD242" s="87" t="e">
        <f t="shared" ca="1" si="967"/>
        <v>#VALUE!</v>
      </c>
      <c r="FE242" s="87" t="e">
        <f t="shared" ca="1" si="968"/>
        <v>#VALUE!</v>
      </c>
      <c r="FF242" s="87" t="e">
        <f t="shared" ca="1" si="969"/>
        <v>#VALUE!</v>
      </c>
      <c r="FG242" s="87" t="e">
        <f t="shared" ca="1" si="970"/>
        <v>#VALUE!</v>
      </c>
      <c r="FH242" s="87" t="e">
        <f t="shared" ca="1" si="971"/>
        <v>#VALUE!</v>
      </c>
      <c r="FI242" s="87" t="e">
        <f t="shared" ca="1" si="972"/>
        <v>#VALUE!</v>
      </c>
      <c r="FJ242" s="87" t="e">
        <f t="shared" ca="1" si="973"/>
        <v>#VALUE!</v>
      </c>
      <c r="FK242" s="87" t="e">
        <f t="shared" ca="1" si="974"/>
        <v>#VALUE!</v>
      </c>
      <c r="FL242" s="87" t="e">
        <f t="shared" ca="1" si="975"/>
        <v>#VALUE!</v>
      </c>
      <c r="FM242" s="87" t="e">
        <f t="shared" ca="1" si="976"/>
        <v>#VALUE!</v>
      </c>
      <c r="FN242" s="87" t="e">
        <f t="shared" ca="1" si="977"/>
        <v>#VALUE!</v>
      </c>
      <c r="FO242" s="87" t="e">
        <f t="shared" ca="1" si="978"/>
        <v>#VALUE!</v>
      </c>
    </row>
    <row r="243" spans="1:171" x14ac:dyDescent="0.25">
      <c r="A243" s="87">
        <f t="shared" si="1026"/>
        <v>234</v>
      </c>
      <c r="B243" s="87" t="e">
        <f t="shared" ca="1" si="981"/>
        <v>#N/A</v>
      </c>
      <c r="C243" s="87" t="e">
        <f t="shared" ca="1" si="982"/>
        <v>#REF!</v>
      </c>
      <c r="D243" s="87" t="e">
        <f t="shared" ca="1" si="983"/>
        <v>#REF!</v>
      </c>
      <c r="E243" s="87" t="e">
        <f t="shared" ca="1" si="984"/>
        <v>#REF!</v>
      </c>
      <c r="F243" s="87" t="e">
        <f t="shared" ca="1" si="985"/>
        <v>#REF!</v>
      </c>
      <c r="G243" s="87" t="e">
        <f t="shared" ca="1" si="986"/>
        <v>#REF!</v>
      </c>
      <c r="H243" s="87" t="e">
        <f t="shared" ca="1" si="987"/>
        <v>#REF!</v>
      </c>
      <c r="I243" s="87" t="e">
        <f t="shared" ca="1" si="988"/>
        <v>#REF!</v>
      </c>
      <c r="J243" s="87" t="e">
        <f t="shared" ca="1" si="989"/>
        <v>#REF!</v>
      </c>
      <c r="K243" s="87" t="e">
        <f t="shared" ca="1" si="990"/>
        <v>#REF!</v>
      </c>
      <c r="L243" s="87" t="e">
        <f t="shared" ca="1" si="991"/>
        <v>#REF!</v>
      </c>
      <c r="M243" s="87" t="e">
        <f t="shared" ca="1" si="992"/>
        <v>#REF!</v>
      </c>
      <c r="N243" s="87" t="e">
        <f t="shared" ca="1" si="993"/>
        <v>#REF!</v>
      </c>
      <c r="O243" s="87" t="e">
        <f t="shared" ca="1" si="994"/>
        <v>#REF!</v>
      </c>
      <c r="P243" s="87" t="e">
        <f t="shared" ca="1" si="995"/>
        <v>#REF!</v>
      </c>
      <c r="Q243" s="87" t="e">
        <f t="shared" ca="1" si="1065"/>
        <v>#REF!</v>
      </c>
      <c r="R243" s="87" t="e">
        <f t="shared" ca="1" si="1065"/>
        <v>#REF!</v>
      </c>
      <c r="S243" s="87" t="e">
        <f t="shared" ca="1" si="1065"/>
        <v>#REF!</v>
      </c>
      <c r="T243" s="87" t="e">
        <f t="shared" ca="1" si="1065"/>
        <v>#REF!</v>
      </c>
      <c r="U243" s="87" t="e">
        <f t="shared" ca="1" si="1065"/>
        <v>#REF!</v>
      </c>
      <c r="X243" s="87">
        <f ca="1">Ranking!B239</f>
        <v>0</v>
      </c>
      <c r="Y243" s="87" t="e">
        <f ca="1">IF(AH243=0,0,Ranking!C239)</f>
        <v>#VALUE!</v>
      </c>
      <c r="Z243" s="91">
        <f ca="1">Ranking!G239</f>
        <v>0</v>
      </c>
      <c r="AA243" s="87" t="e">
        <f ca="1">MCA!ES242</f>
        <v>#REF!</v>
      </c>
      <c r="AB243" s="87">
        <f ca="1">MCA!ET242</f>
        <v>0</v>
      </c>
      <c r="AC243" s="87">
        <f ca="1">MCA!EU242</f>
        <v>0</v>
      </c>
      <c r="AD243" s="87" t="e">
        <f ca="1">INDEX('MCA-INPUT'!$C$22:$C$25,MATCH(AC243,$W$376:$W$379,0),1)</f>
        <v>#N/A</v>
      </c>
      <c r="AE243" s="87" t="e">
        <f t="shared" ca="1" si="889"/>
        <v>#VALUE!</v>
      </c>
      <c r="AF243" s="87">
        <f ca="1">MATCH(AB243,$AB$7:AB243,0)</f>
        <v>1</v>
      </c>
      <c r="AG243" s="87" t="str">
        <f t="shared" ca="1" si="890"/>
        <v>00</v>
      </c>
      <c r="AH243" s="87" t="e">
        <f t="shared" ca="1" si="891"/>
        <v>#VALUE!</v>
      </c>
      <c r="AI243" s="87" t="e">
        <f t="shared" ca="1" si="912"/>
        <v>#VALUE!</v>
      </c>
      <c r="AK243" s="87" t="e">
        <f t="shared" ca="1" si="892"/>
        <v>#VALUE!</v>
      </c>
      <c r="AL243" s="87" t="e">
        <f t="shared" ca="1" si="913"/>
        <v>#VALUE!</v>
      </c>
      <c r="AM243" s="87" t="e">
        <f t="shared" ca="1" si="893"/>
        <v>#VALUE!</v>
      </c>
      <c r="AN243" s="87" t="e">
        <f t="shared" ref="AN243:BA243" ca="1" si="1084">IF(AM243&gt;0,2,IF($AL243&lt;=AN$5,1,0))</f>
        <v>#VALUE!</v>
      </c>
      <c r="AO243" s="87" t="e">
        <f t="shared" ca="1" si="1084"/>
        <v>#VALUE!</v>
      </c>
      <c r="AP243" s="87" t="e">
        <f t="shared" ca="1" si="1084"/>
        <v>#VALUE!</v>
      </c>
      <c r="AQ243" s="87" t="e">
        <f t="shared" ca="1" si="1084"/>
        <v>#VALUE!</v>
      </c>
      <c r="AR243" s="87" t="e">
        <f t="shared" ca="1" si="1084"/>
        <v>#VALUE!</v>
      </c>
      <c r="AS243" s="87" t="e">
        <f t="shared" ca="1" si="1084"/>
        <v>#VALUE!</v>
      </c>
      <c r="AT243" s="87" t="e">
        <f t="shared" ca="1" si="1084"/>
        <v>#VALUE!</v>
      </c>
      <c r="AU243" s="87" t="e">
        <f t="shared" ca="1" si="1084"/>
        <v>#VALUE!</v>
      </c>
      <c r="AV243" s="87" t="e">
        <f t="shared" ca="1" si="1084"/>
        <v>#VALUE!</v>
      </c>
      <c r="AW243" s="87" t="e">
        <f t="shared" ca="1" si="1084"/>
        <v>#VALUE!</v>
      </c>
      <c r="AX243" s="87" t="e">
        <f t="shared" ca="1" si="1084"/>
        <v>#VALUE!</v>
      </c>
      <c r="AY243" s="87" t="e">
        <f t="shared" ca="1" si="1084"/>
        <v>#VALUE!</v>
      </c>
      <c r="AZ243" s="87" t="e">
        <f t="shared" ca="1" si="1084"/>
        <v>#VALUE!</v>
      </c>
      <c r="BA243" s="87" t="e">
        <f t="shared" ca="1" si="1084"/>
        <v>#VALUE!</v>
      </c>
      <c r="BB243" s="87" t="e">
        <f t="shared" ref="BB243:BF243" ca="1" si="1085">IF(BA243&gt;0,2,IF($AL243&lt;=BB$5,1,0))</f>
        <v>#VALUE!</v>
      </c>
      <c r="BC243" s="87" t="e">
        <f t="shared" ca="1" si="1085"/>
        <v>#VALUE!</v>
      </c>
      <c r="BD243" s="87" t="e">
        <f t="shared" ca="1" si="1085"/>
        <v>#VALUE!</v>
      </c>
      <c r="BE243" s="87" t="e">
        <f t="shared" ca="1" si="1085"/>
        <v>#VALUE!</v>
      </c>
      <c r="BF243" s="87" t="e">
        <f t="shared" ca="1" si="1085"/>
        <v>#VALUE!</v>
      </c>
      <c r="BH243" s="87" t="e">
        <f t="shared" ca="1" si="896"/>
        <v>#VALUE!</v>
      </c>
      <c r="BI243" s="87" t="e">
        <f t="shared" ca="1" si="897"/>
        <v>#VALUE!</v>
      </c>
      <c r="BJ243" s="87" t="e">
        <f t="shared" ca="1" si="898"/>
        <v>#VALUE!</v>
      </c>
      <c r="BK243" s="87" t="e">
        <f t="shared" ca="1" si="899"/>
        <v>#VALUE!</v>
      </c>
      <c r="BL243" s="87" t="e">
        <f t="shared" ca="1" si="900"/>
        <v>#VALUE!</v>
      </c>
      <c r="BM243" s="87" t="e">
        <f t="shared" ca="1" si="901"/>
        <v>#VALUE!</v>
      </c>
      <c r="BN243" s="87" t="e">
        <f t="shared" ca="1" si="902"/>
        <v>#VALUE!</v>
      </c>
      <c r="BO243" s="87" t="e">
        <f t="shared" ca="1" si="903"/>
        <v>#VALUE!</v>
      </c>
      <c r="BP243" s="87" t="e">
        <f t="shared" ca="1" si="904"/>
        <v>#VALUE!</v>
      </c>
      <c r="BQ243" s="87" t="e">
        <f t="shared" ca="1" si="905"/>
        <v>#VALUE!</v>
      </c>
      <c r="BR243" s="87" t="e">
        <f t="shared" ca="1" si="906"/>
        <v>#VALUE!</v>
      </c>
      <c r="BS243" s="87" t="e">
        <f t="shared" ca="1" si="907"/>
        <v>#VALUE!</v>
      </c>
      <c r="BT243" s="87" t="e">
        <f t="shared" ca="1" si="908"/>
        <v>#VALUE!</v>
      </c>
      <c r="BU243" s="87" t="e">
        <f t="shared" ca="1" si="909"/>
        <v>#VALUE!</v>
      </c>
      <c r="BV243" s="87" t="e">
        <f t="shared" ca="1" si="910"/>
        <v>#VALUE!</v>
      </c>
      <c r="BW243" s="87" t="e">
        <f t="shared" ca="1" si="1060"/>
        <v>#VALUE!</v>
      </c>
      <c r="BX243" s="87" t="e">
        <f t="shared" ca="1" si="1060"/>
        <v>#VALUE!</v>
      </c>
      <c r="BY243" s="87" t="e">
        <f t="shared" ca="1" si="1060"/>
        <v>#VALUE!</v>
      </c>
      <c r="BZ243" s="87" t="e">
        <f t="shared" ca="1" si="1060"/>
        <v>#VALUE!</v>
      </c>
      <c r="CA243" s="87" t="e">
        <f t="shared" ca="1" si="1060"/>
        <v>#VALUE!</v>
      </c>
      <c r="DC243" s="87" t="e">
        <f t="shared" ca="1" si="916"/>
        <v>#VALUE!</v>
      </c>
      <c r="DD243" s="87" t="e">
        <f t="shared" ca="1" si="917"/>
        <v>#VALUE!</v>
      </c>
      <c r="DE243" s="87" t="e">
        <f t="shared" ca="1" si="918"/>
        <v>#VALUE!</v>
      </c>
      <c r="DF243" s="87" t="e">
        <f t="shared" ca="1" si="919"/>
        <v>#VALUE!</v>
      </c>
      <c r="DG243" s="87" t="e">
        <f t="shared" ca="1" si="920"/>
        <v>#VALUE!</v>
      </c>
      <c r="DH243" s="87" t="e">
        <f t="shared" ca="1" si="921"/>
        <v>#VALUE!</v>
      </c>
      <c r="DI243" s="87" t="e">
        <f t="shared" ca="1" si="922"/>
        <v>#VALUE!</v>
      </c>
      <c r="DJ243" s="87" t="e">
        <f t="shared" ca="1" si="923"/>
        <v>#VALUE!</v>
      </c>
      <c r="DK243" s="87" t="e">
        <f t="shared" ca="1" si="924"/>
        <v>#VALUE!</v>
      </c>
      <c r="DL243" s="87" t="e">
        <f t="shared" ca="1" si="925"/>
        <v>#VALUE!</v>
      </c>
      <c r="DM243" s="87" t="e">
        <f t="shared" ca="1" si="926"/>
        <v>#VALUE!</v>
      </c>
      <c r="DN243" s="87" t="e">
        <f t="shared" ca="1" si="927"/>
        <v>#VALUE!</v>
      </c>
      <c r="DO243" s="87" t="e">
        <f t="shared" ca="1" si="928"/>
        <v>#VALUE!</v>
      </c>
      <c r="DP243" s="87" t="e">
        <f t="shared" ca="1" si="929"/>
        <v>#VALUE!</v>
      </c>
      <c r="DQ243" s="87" t="e">
        <f t="shared" ca="1" si="930"/>
        <v>#VALUE!</v>
      </c>
      <c r="DR243" s="87" t="e">
        <f t="shared" ca="1" si="931"/>
        <v>#VALUE!</v>
      </c>
      <c r="DS243" s="87" t="e">
        <f t="shared" ca="1" si="932"/>
        <v>#VALUE!</v>
      </c>
      <c r="DT243" s="87" t="e">
        <f t="shared" ca="1" si="933"/>
        <v>#VALUE!</v>
      </c>
      <c r="DU243" s="87" t="e">
        <f t="shared" ca="1" si="934"/>
        <v>#VALUE!</v>
      </c>
      <c r="DV243" s="87" t="e">
        <f t="shared" ca="1" si="935"/>
        <v>#VALUE!</v>
      </c>
      <c r="DW243" s="87" t="e">
        <f t="shared" ca="1" si="936"/>
        <v>#VALUE!</v>
      </c>
      <c r="DY243" s="87" t="e">
        <f t="shared" ca="1" si="937"/>
        <v>#VALUE!</v>
      </c>
      <c r="DZ243" s="87" t="e">
        <f t="shared" ca="1" si="938"/>
        <v>#VALUE!</v>
      </c>
      <c r="EA243" s="87" t="e">
        <f t="shared" ca="1" si="939"/>
        <v>#VALUE!</v>
      </c>
      <c r="EB243" s="87" t="e">
        <f t="shared" ca="1" si="940"/>
        <v>#VALUE!</v>
      </c>
      <c r="EC243" s="87" t="e">
        <f t="shared" ca="1" si="941"/>
        <v>#VALUE!</v>
      </c>
      <c r="ED243" s="87" t="e">
        <f t="shared" ca="1" si="942"/>
        <v>#VALUE!</v>
      </c>
      <c r="EE243" s="87" t="e">
        <f t="shared" ca="1" si="943"/>
        <v>#VALUE!</v>
      </c>
      <c r="EF243" s="87" t="e">
        <f t="shared" ca="1" si="944"/>
        <v>#VALUE!</v>
      </c>
      <c r="EG243" s="87" t="e">
        <f t="shared" ca="1" si="945"/>
        <v>#VALUE!</v>
      </c>
      <c r="EH243" s="87" t="e">
        <f t="shared" ca="1" si="946"/>
        <v>#VALUE!</v>
      </c>
      <c r="EI243" s="87" t="e">
        <f t="shared" ca="1" si="947"/>
        <v>#VALUE!</v>
      </c>
      <c r="EJ243" s="87" t="e">
        <f t="shared" ca="1" si="948"/>
        <v>#VALUE!</v>
      </c>
      <c r="EK243" s="87" t="e">
        <f t="shared" ca="1" si="949"/>
        <v>#VALUE!</v>
      </c>
      <c r="EL243" s="87" t="e">
        <f t="shared" ca="1" si="950"/>
        <v>#VALUE!</v>
      </c>
      <c r="EM243" s="87" t="e">
        <f t="shared" ca="1" si="951"/>
        <v>#VALUE!</v>
      </c>
      <c r="EN243" s="87" t="e">
        <f t="shared" ca="1" si="952"/>
        <v>#VALUE!</v>
      </c>
      <c r="EO243" s="87" t="e">
        <f t="shared" ca="1" si="953"/>
        <v>#VALUE!</v>
      </c>
      <c r="EP243" s="87" t="e">
        <f t="shared" ca="1" si="954"/>
        <v>#VALUE!</v>
      </c>
      <c r="EQ243" s="87" t="e">
        <f t="shared" ca="1" si="955"/>
        <v>#VALUE!</v>
      </c>
      <c r="ER243" s="87" t="e">
        <f t="shared" ca="1" si="956"/>
        <v>#VALUE!</v>
      </c>
      <c r="ES243" s="87" t="e">
        <f t="shared" ca="1" si="957"/>
        <v>#VALUE!</v>
      </c>
      <c r="EU243" s="87" t="e">
        <f t="shared" ca="1" si="958"/>
        <v>#VALUE!</v>
      </c>
      <c r="EV243" s="87" t="e">
        <f t="shared" ca="1" si="959"/>
        <v>#VALUE!</v>
      </c>
      <c r="EW243" s="87" t="e">
        <f t="shared" ca="1" si="960"/>
        <v>#VALUE!</v>
      </c>
      <c r="EX243" s="87" t="e">
        <f t="shared" ca="1" si="961"/>
        <v>#VALUE!</v>
      </c>
      <c r="EY243" s="87" t="e">
        <f t="shared" ca="1" si="962"/>
        <v>#VALUE!</v>
      </c>
      <c r="EZ243" s="87" t="e">
        <f t="shared" ca="1" si="963"/>
        <v>#VALUE!</v>
      </c>
      <c r="FA243" s="87" t="e">
        <f t="shared" ca="1" si="964"/>
        <v>#VALUE!</v>
      </c>
      <c r="FB243" s="87" t="e">
        <f t="shared" ca="1" si="965"/>
        <v>#VALUE!</v>
      </c>
      <c r="FC243" s="87" t="e">
        <f t="shared" ca="1" si="966"/>
        <v>#VALUE!</v>
      </c>
      <c r="FD243" s="87" t="e">
        <f t="shared" ca="1" si="967"/>
        <v>#VALUE!</v>
      </c>
      <c r="FE243" s="87" t="e">
        <f t="shared" ca="1" si="968"/>
        <v>#VALUE!</v>
      </c>
      <c r="FF243" s="87" t="e">
        <f t="shared" ca="1" si="969"/>
        <v>#VALUE!</v>
      </c>
      <c r="FG243" s="87" t="e">
        <f t="shared" ca="1" si="970"/>
        <v>#VALUE!</v>
      </c>
      <c r="FH243" s="87" t="e">
        <f t="shared" ca="1" si="971"/>
        <v>#VALUE!</v>
      </c>
      <c r="FI243" s="87" t="e">
        <f t="shared" ca="1" si="972"/>
        <v>#VALUE!</v>
      </c>
      <c r="FJ243" s="87" t="e">
        <f t="shared" ca="1" si="973"/>
        <v>#VALUE!</v>
      </c>
      <c r="FK243" s="87" t="e">
        <f t="shared" ca="1" si="974"/>
        <v>#VALUE!</v>
      </c>
      <c r="FL243" s="87" t="e">
        <f t="shared" ca="1" si="975"/>
        <v>#VALUE!</v>
      </c>
      <c r="FM243" s="87" t="e">
        <f t="shared" ca="1" si="976"/>
        <v>#VALUE!</v>
      </c>
      <c r="FN243" s="87" t="e">
        <f t="shared" ca="1" si="977"/>
        <v>#VALUE!</v>
      </c>
      <c r="FO243" s="87" t="e">
        <f t="shared" ca="1" si="978"/>
        <v>#VALUE!</v>
      </c>
    </row>
    <row r="244" spans="1:171" x14ac:dyDescent="0.25">
      <c r="A244" s="87">
        <f t="shared" si="1026"/>
        <v>235</v>
      </c>
      <c r="B244" s="87" t="e">
        <f t="shared" ca="1" si="981"/>
        <v>#N/A</v>
      </c>
      <c r="C244" s="87" t="e">
        <f t="shared" ca="1" si="982"/>
        <v>#REF!</v>
      </c>
      <c r="D244" s="87" t="e">
        <f t="shared" ca="1" si="983"/>
        <v>#REF!</v>
      </c>
      <c r="E244" s="87" t="e">
        <f t="shared" ca="1" si="984"/>
        <v>#REF!</v>
      </c>
      <c r="F244" s="87" t="e">
        <f t="shared" ca="1" si="985"/>
        <v>#REF!</v>
      </c>
      <c r="G244" s="87" t="e">
        <f t="shared" ca="1" si="986"/>
        <v>#REF!</v>
      </c>
      <c r="H244" s="87" t="e">
        <f t="shared" ca="1" si="987"/>
        <v>#REF!</v>
      </c>
      <c r="I244" s="87" t="e">
        <f t="shared" ca="1" si="988"/>
        <v>#REF!</v>
      </c>
      <c r="J244" s="87" t="e">
        <f t="shared" ca="1" si="989"/>
        <v>#REF!</v>
      </c>
      <c r="K244" s="87" t="e">
        <f t="shared" ca="1" si="990"/>
        <v>#REF!</v>
      </c>
      <c r="L244" s="87" t="e">
        <f t="shared" ca="1" si="991"/>
        <v>#REF!</v>
      </c>
      <c r="M244" s="87" t="e">
        <f t="shared" ca="1" si="992"/>
        <v>#REF!</v>
      </c>
      <c r="N244" s="87" t="e">
        <f t="shared" ca="1" si="993"/>
        <v>#REF!</v>
      </c>
      <c r="O244" s="87" t="e">
        <f t="shared" ca="1" si="994"/>
        <v>#REF!</v>
      </c>
      <c r="P244" s="87" t="e">
        <f t="shared" ca="1" si="995"/>
        <v>#REF!</v>
      </c>
      <c r="Q244" s="87" t="e">
        <f t="shared" ca="1" si="1065"/>
        <v>#REF!</v>
      </c>
      <c r="R244" s="87" t="e">
        <f t="shared" ca="1" si="1065"/>
        <v>#REF!</v>
      </c>
      <c r="S244" s="87" t="e">
        <f t="shared" ca="1" si="1065"/>
        <v>#REF!</v>
      </c>
      <c r="T244" s="87" t="e">
        <f t="shared" ca="1" si="1065"/>
        <v>#REF!</v>
      </c>
      <c r="U244" s="87" t="e">
        <f t="shared" ca="1" si="1065"/>
        <v>#REF!</v>
      </c>
      <c r="X244" s="87">
        <f ca="1">Ranking!B240</f>
        <v>0</v>
      </c>
      <c r="Y244" s="87" t="e">
        <f ca="1">IF(AH244=0,0,Ranking!C240)</f>
        <v>#VALUE!</v>
      </c>
      <c r="Z244" s="91">
        <f ca="1">Ranking!G240</f>
        <v>0</v>
      </c>
      <c r="AA244" s="87" t="e">
        <f ca="1">MCA!ES243</f>
        <v>#REF!</v>
      </c>
      <c r="AB244" s="87">
        <f ca="1">MCA!ET243</f>
        <v>0</v>
      </c>
      <c r="AC244" s="87">
        <f ca="1">MCA!EU243</f>
        <v>0</v>
      </c>
      <c r="AD244" s="87" t="e">
        <f ca="1">INDEX('MCA-INPUT'!$C$22:$C$25,MATCH(AC244,$W$376:$W$379,0),1)</f>
        <v>#N/A</v>
      </c>
      <c r="AE244" s="87" t="e">
        <f t="shared" ca="1" si="889"/>
        <v>#VALUE!</v>
      </c>
      <c r="AF244" s="87">
        <f ca="1">MATCH(AB244,$AB$7:AB244,0)</f>
        <v>1</v>
      </c>
      <c r="AG244" s="87" t="str">
        <f t="shared" ca="1" si="890"/>
        <v>00</v>
      </c>
      <c r="AH244" s="87" t="e">
        <f t="shared" ca="1" si="891"/>
        <v>#VALUE!</v>
      </c>
      <c r="AI244" s="87" t="e">
        <f t="shared" ca="1" si="912"/>
        <v>#VALUE!</v>
      </c>
      <c r="AK244" s="87" t="e">
        <f t="shared" ca="1" si="892"/>
        <v>#VALUE!</v>
      </c>
      <c r="AL244" s="87" t="e">
        <f t="shared" ca="1" si="913"/>
        <v>#VALUE!</v>
      </c>
      <c r="AM244" s="87" t="e">
        <f t="shared" ca="1" si="893"/>
        <v>#VALUE!</v>
      </c>
      <c r="AN244" s="87" t="e">
        <f t="shared" ref="AN244:BA244" ca="1" si="1086">IF(AM244&gt;0,2,IF($AL244&lt;=AN$5,1,0))</f>
        <v>#VALUE!</v>
      </c>
      <c r="AO244" s="87" t="e">
        <f t="shared" ca="1" si="1086"/>
        <v>#VALUE!</v>
      </c>
      <c r="AP244" s="87" t="e">
        <f t="shared" ca="1" si="1086"/>
        <v>#VALUE!</v>
      </c>
      <c r="AQ244" s="87" t="e">
        <f t="shared" ca="1" si="1086"/>
        <v>#VALUE!</v>
      </c>
      <c r="AR244" s="87" t="e">
        <f t="shared" ca="1" si="1086"/>
        <v>#VALUE!</v>
      </c>
      <c r="AS244" s="87" t="e">
        <f t="shared" ca="1" si="1086"/>
        <v>#VALUE!</v>
      </c>
      <c r="AT244" s="87" t="e">
        <f t="shared" ca="1" si="1086"/>
        <v>#VALUE!</v>
      </c>
      <c r="AU244" s="87" t="e">
        <f t="shared" ca="1" si="1086"/>
        <v>#VALUE!</v>
      </c>
      <c r="AV244" s="87" t="e">
        <f t="shared" ca="1" si="1086"/>
        <v>#VALUE!</v>
      </c>
      <c r="AW244" s="87" t="e">
        <f t="shared" ca="1" si="1086"/>
        <v>#VALUE!</v>
      </c>
      <c r="AX244" s="87" t="e">
        <f t="shared" ca="1" si="1086"/>
        <v>#VALUE!</v>
      </c>
      <c r="AY244" s="87" t="e">
        <f t="shared" ca="1" si="1086"/>
        <v>#VALUE!</v>
      </c>
      <c r="AZ244" s="87" t="e">
        <f t="shared" ca="1" si="1086"/>
        <v>#VALUE!</v>
      </c>
      <c r="BA244" s="87" t="e">
        <f t="shared" ca="1" si="1086"/>
        <v>#VALUE!</v>
      </c>
      <c r="BB244" s="87" t="e">
        <f t="shared" ref="BB244:BF244" ca="1" si="1087">IF(BA244&gt;0,2,IF($AL244&lt;=BB$5,1,0))</f>
        <v>#VALUE!</v>
      </c>
      <c r="BC244" s="87" t="e">
        <f t="shared" ca="1" si="1087"/>
        <v>#VALUE!</v>
      </c>
      <c r="BD244" s="87" t="e">
        <f t="shared" ca="1" si="1087"/>
        <v>#VALUE!</v>
      </c>
      <c r="BE244" s="87" t="e">
        <f t="shared" ca="1" si="1087"/>
        <v>#VALUE!</v>
      </c>
      <c r="BF244" s="87" t="e">
        <f t="shared" ca="1" si="1087"/>
        <v>#VALUE!</v>
      </c>
      <c r="BH244" s="87" t="e">
        <f t="shared" ca="1" si="896"/>
        <v>#VALUE!</v>
      </c>
      <c r="BI244" s="87" t="e">
        <f t="shared" ca="1" si="897"/>
        <v>#VALUE!</v>
      </c>
      <c r="BJ244" s="87" t="e">
        <f t="shared" ca="1" si="898"/>
        <v>#VALUE!</v>
      </c>
      <c r="BK244" s="87" t="e">
        <f t="shared" ca="1" si="899"/>
        <v>#VALUE!</v>
      </c>
      <c r="BL244" s="87" t="e">
        <f t="shared" ca="1" si="900"/>
        <v>#VALUE!</v>
      </c>
      <c r="BM244" s="87" t="e">
        <f t="shared" ca="1" si="901"/>
        <v>#VALUE!</v>
      </c>
      <c r="BN244" s="87" t="e">
        <f t="shared" ca="1" si="902"/>
        <v>#VALUE!</v>
      </c>
      <c r="BO244" s="87" t="e">
        <f t="shared" ca="1" si="903"/>
        <v>#VALUE!</v>
      </c>
      <c r="BP244" s="87" t="e">
        <f t="shared" ca="1" si="904"/>
        <v>#VALUE!</v>
      </c>
      <c r="BQ244" s="87" t="e">
        <f t="shared" ca="1" si="905"/>
        <v>#VALUE!</v>
      </c>
      <c r="BR244" s="87" t="e">
        <f t="shared" ca="1" si="906"/>
        <v>#VALUE!</v>
      </c>
      <c r="BS244" s="87" t="e">
        <f t="shared" ca="1" si="907"/>
        <v>#VALUE!</v>
      </c>
      <c r="BT244" s="87" t="e">
        <f t="shared" ca="1" si="908"/>
        <v>#VALUE!</v>
      </c>
      <c r="BU244" s="87" t="e">
        <f t="shared" ca="1" si="909"/>
        <v>#VALUE!</v>
      </c>
      <c r="BV244" s="87" t="e">
        <f t="shared" ca="1" si="910"/>
        <v>#VALUE!</v>
      </c>
      <c r="BW244" s="87" t="e">
        <f t="shared" ca="1" si="1060"/>
        <v>#VALUE!</v>
      </c>
      <c r="BX244" s="87" t="e">
        <f t="shared" ca="1" si="1060"/>
        <v>#VALUE!</v>
      </c>
      <c r="BY244" s="87" t="e">
        <f t="shared" ca="1" si="1060"/>
        <v>#VALUE!</v>
      </c>
      <c r="BZ244" s="87" t="e">
        <f t="shared" ca="1" si="1060"/>
        <v>#VALUE!</v>
      </c>
      <c r="CA244" s="87" t="e">
        <f t="shared" ca="1" si="1060"/>
        <v>#VALUE!</v>
      </c>
      <c r="DC244" s="87" t="e">
        <f t="shared" ca="1" si="916"/>
        <v>#VALUE!</v>
      </c>
      <c r="DD244" s="87" t="e">
        <f t="shared" ca="1" si="917"/>
        <v>#VALUE!</v>
      </c>
      <c r="DE244" s="87" t="e">
        <f t="shared" ca="1" si="918"/>
        <v>#VALUE!</v>
      </c>
      <c r="DF244" s="87" t="e">
        <f t="shared" ca="1" si="919"/>
        <v>#VALUE!</v>
      </c>
      <c r="DG244" s="87" t="e">
        <f t="shared" ca="1" si="920"/>
        <v>#VALUE!</v>
      </c>
      <c r="DH244" s="87" t="e">
        <f t="shared" ca="1" si="921"/>
        <v>#VALUE!</v>
      </c>
      <c r="DI244" s="87" t="e">
        <f t="shared" ca="1" si="922"/>
        <v>#VALUE!</v>
      </c>
      <c r="DJ244" s="87" t="e">
        <f t="shared" ca="1" si="923"/>
        <v>#VALUE!</v>
      </c>
      <c r="DK244" s="87" t="e">
        <f t="shared" ca="1" si="924"/>
        <v>#VALUE!</v>
      </c>
      <c r="DL244" s="87" t="e">
        <f t="shared" ca="1" si="925"/>
        <v>#VALUE!</v>
      </c>
      <c r="DM244" s="87" t="e">
        <f t="shared" ca="1" si="926"/>
        <v>#VALUE!</v>
      </c>
      <c r="DN244" s="87" t="e">
        <f t="shared" ca="1" si="927"/>
        <v>#VALUE!</v>
      </c>
      <c r="DO244" s="87" t="e">
        <f t="shared" ca="1" si="928"/>
        <v>#VALUE!</v>
      </c>
      <c r="DP244" s="87" t="e">
        <f t="shared" ca="1" si="929"/>
        <v>#VALUE!</v>
      </c>
      <c r="DQ244" s="87" t="e">
        <f t="shared" ca="1" si="930"/>
        <v>#VALUE!</v>
      </c>
      <c r="DR244" s="87" t="e">
        <f t="shared" ca="1" si="931"/>
        <v>#VALUE!</v>
      </c>
      <c r="DS244" s="87" t="e">
        <f t="shared" ca="1" si="932"/>
        <v>#VALUE!</v>
      </c>
      <c r="DT244" s="87" t="e">
        <f t="shared" ca="1" si="933"/>
        <v>#VALUE!</v>
      </c>
      <c r="DU244" s="87" t="e">
        <f t="shared" ca="1" si="934"/>
        <v>#VALUE!</v>
      </c>
      <c r="DV244" s="87" t="e">
        <f t="shared" ca="1" si="935"/>
        <v>#VALUE!</v>
      </c>
      <c r="DW244" s="87" t="e">
        <f t="shared" ca="1" si="936"/>
        <v>#VALUE!</v>
      </c>
      <c r="DY244" s="87" t="e">
        <f t="shared" ca="1" si="937"/>
        <v>#VALUE!</v>
      </c>
      <c r="DZ244" s="87" t="e">
        <f t="shared" ca="1" si="938"/>
        <v>#VALUE!</v>
      </c>
      <c r="EA244" s="87" t="e">
        <f t="shared" ca="1" si="939"/>
        <v>#VALUE!</v>
      </c>
      <c r="EB244" s="87" t="e">
        <f t="shared" ca="1" si="940"/>
        <v>#VALUE!</v>
      </c>
      <c r="EC244" s="87" t="e">
        <f t="shared" ca="1" si="941"/>
        <v>#VALUE!</v>
      </c>
      <c r="ED244" s="87" t="e">
        <f t="shared" ca="1" si="942"/>
        <v>#VALUE!</v>
      </c>
      <c r="EE244" s="87" t="e">
        <f t="shared" ca="1" si="943"/>
        <v>#VALUE!</v>
      </c>
      <c r="EF244" s="87" t="e">
        <f t="shared" ca="1" si="944"/>
        <v>#VALUE!</v>
      </c>
      <c r="EG244" s="87" t="e">
        <f t="shared" ca="1" si="945"/>
        <v>#VALUE!</v>
      </c>
      <c r="EH244" s="87" t="e">
        <f t="shared" ca="1" si="946"/>
        <v>#VALUE!</v>
      </c>
      <c r="EI244" s="87" t="e">
        <f t="shared" ca="1" si="947"/>
        <v>#VALUE!</v>
      </c>
      <c r="EJ244" s="87" t="e">
        <f t="shared" ca="1" si="948"/>
        <v>#VALUE!</v>
      </c>
      <c r="EK244" s="87" t="e">
        <f t="shared" ca="1" si="949"/>
        <v>#VALUE!</v>
      </c>
      <c r="EL244" s="87" t="e">
        <f t="shared" ca="1" si="950"/>
        <v>#VALUE!</v>
      </c>
      <c r="EM244" s="87" t="e">
        <f t="shared" ca="1" si="951"/>
        <v>#VALUE!</v>
      </c>
      <c r="EN244" s="87" t="e">
        <f t="shared" ca="1" si="952"/>
        <v>#VALUE!</v>
      </c>
      <c r="EO244" s="87" t="e">
        <f t="shared" ca="1" si="953"/>
        <v>#VALUE!</v>
      </c>
      <c r="EP244" s="87" t="e">
        <f t="shared" ca="1" si="954"/>
        <v>#VALUE!</v>
      </c>
      <c r="EQ244" s="87" t="e">
        <f t="shared" ca="1" si="955"/>
        <v>#VALUE!</v>
      </c>
      <c r="ER244" s="87" t="e">
        <f t="shared" ca="1" si="956"/>
        <v>#VALUE!</v>
      </c>
      <c r="ES244" s="87" t="e">
        <f t="shared" ca="1" si="957"/>
        <v>#VALUE!</v>
      </c>
      <c r="EU244" s="87" t="e">
        <f t="shared" ca="1" si="958"/>
        <v>#VALUE!</v>
      </c>
      <c r="EV244" s="87" t="e">
        <f t="shared" ca="1" si="959"/>
        <v>#VALUE!</v>
      </c>
      <c r="EW244" s="87" t="e">
        <f t="shared" ca="1" si="960"/>
        <v>#VALUE!</v>
      </c>
      <c r="EX244" s="87" t="e">
        <f t="shared" ca="1" si="961"/>
        <v>#VALUE!</v>
      </c>
      <c r="EY244" s="87" t="e">
        <f t="shared" ca="1" si="962"/>
        <v>#VALUE!</v>
      </c>
      <c r="EZ244" s="87" t="e">
        <f t="shared" ca="1" si="963"/>
        <v>#VALUE!</v>
      </c>
      <c r="FA244" s="87" t="e">
        <f t="shared" ca="1" si="964"/>
        <v>#VALUE!</v>
      </c>
      <c r="FB244" s="87" t="e">
        <f t="shared" ca="1" si="965"/>
        <v>#VALUE!</v>
      </c>
      <c r="FC244" s="87" t="e">
        <f t="shared" ca="1" si="966"/>
        <v>#VALUE!</v>
      </c>
      <c r="FD244" s="87" t="e">
        <f t="shared" ca="1" si="967"/>
        <v>#VALUE!</v>
      </c>
      <c r="FE244" s="87" t="e">
        <f t="shared" ca="1" si="968"/>
        <v>#VALUE!</v>
      </c>
      <c r="FF244" s="87" t="e">
        <f t="shared" ca="1" si="969"/>
        <v>#VALUE!</v>
      </c>
      <c r="FG244" s="87" t="e">
        <f t="shared" ca="1" si="970"/>
        <v>#VALUE!</v>
      </c>
      <c r="FH244" s="87" t="e">
        <f t="shared" ca="1" si="971"/>
        <v>#VALUE!</v>
      </c>
      <c r="FI244" s="87" t="e">
        <f t="shared" ca="1" si="972"/>
        <v>#VALUE!</v>
      </c>
      <c r="FJ244" s="87" t="e">
        <f t="shared" ca="1" si="973"/>
        <v>#VALUE!</v>
      </c>
      <c r="FK244" s="87" t="e">
        <f t="shared" ca="1" si="974"/>
        <v>#VALUE!</v>
      </c>
      <c r="FL244" s="87" t="e">
        <f t="shared" ca="1" si="975"/>
        <v>#VALUE!</v>
      </c>
      <c r="FM244" s="87" t="e">
        <f t="shared" ca="1" si="976"/>
        <v>#VALUE!</v>
      </c>
      <c r="FN244" s="87" t="e">
        <f t="shared" ca="1" si="977"/>
        <v>#VALUE!</v>
      </c>
      <c r="FO244" s="87" t="e">
        <f t="shared" ca="1" si="978"/>
        <v>#VALUE!</v>
      </c>
    </row>
    <row r="245" spans="1:171" x14ac:dyDescent="0.25">
      <c r="A245" s="87">
        <f t="shared" si="1026"/>
        <v>236</v>
      </c>
      <c r="B245" s="87" t="e">
        <f t="shared" ca="1" si="981"/>
        <v>#N/A</v>
      </c>
      <c r="C245" s="87" t="e">
        <f t="shared" ca="1" si="982"/>
        <v>#REF!</v>
      </c>
      <c r="D245" s="87" t="e">
        <f t="shared" ca="1" si="983"/>
        <v>#REF!</v>
      </c>
      <c r="E245" s="87" t="e">
        <f t="shared" ca="1" si="984"/>
        <v>#REF!</v>
      </c>
      <c r="F245" s="87" t="e">
        <f t="shared" ca="1" si="985"/>
        <v>#REF!</v>
      </c>
      <c r="G245" s="87" t="e">
        <f t="shared" ca="1" si="986"/>
        <v>#REF!</v>
      </c>
      <c r="H245" s="87" t="e">
        <f t="shared" ca="1" si="987"/>
        <v>#REF!</v>
      </c>
      <c r="I245" s="87" t="e">
        <f t="shared" ca="1" si="988"/>
        <v>#REF!</v>
      </c>
      <c r="J245" s="87" t="e">
        <f t="shared" ca="1" si="989"/>
        <v>#REF!</v>
      </c>
      <c r="K245" s="87" t="e">
        <f t="shared" ca="1" si="990"/>
        <v>#REF!</v>
      </c>
      <c r="L245" s="87" t="e">
        <f t="shared" ca="1" si="991"/>
        <v>#REF!</v>
      </c>
      <c r="M245" s="87" t="e">
        <f t="shared" ca="1" si="992"/>
        <v>#REF!</v>
      </c>
      <c r="N245" s="87" t="e">
        <f t="shared" ca="1" si="993"/>
        <v>#REF!</v>
      </c>
      <c r="O245" s="87" t="e">
        <f t="shared" ca="1" si="994"/>
        <v>#REF!</v>
      </c>
      <c r="P245" s="87" t="e">
        <f t="shared" ca="1" si="995"/>
        <v>#REF!</v>
      </c>
      <c r="Q245" s="87" t="e">
        <f t="shared" ca="1" si="1065"/>
        <v>#REF!</v>
      </c>
      <c r="R245" s="87" t="e">
        <f t="shared" ca="1" si="1065"/>
        <v>#REF!</v>
      </c>
      <c r="S245" s="87" t="e">
        <f t="shared" ca="1" si="1065"/>
        <v>#REF!</v>
      </c>
      <c r="T245" s="87" t="e">
        <f t="shared" ca="1" si="1065"/>
        <v>#REF!</v>
      </c>
      <c r="U245" s="87" t="e">
        <f t="shared" ca="1" si="1065"/>
        <v>#REF!</v>
      </c>
      <c r="X245" s="87">
        <f ca="1">Ranking!B241</f>
        <v>0</v>
      </c>
      <c r="Y245" s="87" t="e">
        <f ca="1">IF(AH245=0,0,Ranking!C241)</f>
        <v>#VALUE!</v>
      </c>
      <c r="Z245" s="91">
        <f ca="1">Ranking!G241</f>
        <v>0</v>
      </c>
      <c r="AA245" s="87" t="e">
        <f ca="1">MCA!ES244</f>
        <v>#REF!</v>
      </c>
      <c r="AB245" s="87">
        <f ca="1">MCA!ET244</f>
        <v>0</v>
      </c>
      <c r="AC245" s="87">
        <f ca="1">MCA!EU244</f>
        <v>0</v>
      </c>
      <c r="AD245" s="87" t="e">
        <f ca="1">INDEX('MCA-INPUT'!$C$22:$C$25,MATCH(AC245,$W$376:$W$379,0),1)</f>
        <v>#N/A</v>
      </c>
      <c r="AE245" s="87" t="e">
        <f t="shared" ca="1" si="889"/>
        <v>#VALUE!</v>
      </c>
      <c r="AF245" s="87">
        <f ca="1">MATCH(AB245,$AB$7:AB245,0)</f>
        <v>1</v>
      </c>
      <c r="AG245" s="87" t="str">
        <f t="shared" ca="1" si="890"/>
        <v>00</v>
      </c>
      <c r="AH245" s="87" t="e">
        <f t="shared" ca="1" si="891"/>
        <v>#VALUE!</v>
      </c>
      <c r="AI245" s="87" t="e">
        <f t="shared" ca="1" si="912"/>
        <v>#VALUE!</v>
      </c>
      <c r="AK245" s="87" t="e">
        <f t="shared" ca="1" si="892"/>
        <v>#VALUE!</v>
      </c>
      <c r="AL245" s="87" t="e">
        <f t="shared" ca="1" si="913"/>
        <v>#VALUE!</v>
      </c>
      <c r="AM245" s="87" t="e">
        <f t="shared" ca="1" si="893"/>
        <v>#VALUE!</v>
      </c>
      <c r="AN245" s="87" t="e">
        <f t="shared" ref="AN245:BA245" ca="1" si="1088">IF(AM245&gt;0,2,IF($AL245&lt;=AN$5,1,0))</f>
        <v>#VALUE!</v>
      </c>
      <c r="AO245" s="87" t="e">
        <f t="shared" ca="1" si="1088"/>
        <v>#VALUE!</v>
      </c>
      <c r="AP245" s="87" t="e">
        <f t="shared" ca="1" si="1088"/>
        <v>#VALUE!</v>
      </c>
      <c r="AQ245" s="87" t="e">
        <f t="shared" ca="1" si="1088"/>
        <v>#VALUE!</v>
      </c>
      <c r="AR245" s="87" t="e">
        <f t="shared" ca="1" si="1088"/>
        <v>#VALUE!</v>
      </c>
      <c r="AS245" s="87" t="e">
        <f t="shared" ca="1" si="1088"/>
        <v>#VALUE!</v>
      </c>
      <c r="AT245" s="87" t="e">
        <f t="shared" ca="1" si="1088"/>
        <v>#VALUE!</v>
      </c>
      <c r="AU245" s="87" t="e">
        <f t="shared" ca="1" si="1088"/>
        <v>#VALUE!</v>
      </c>
      <c r="AV245" s="87" t="e">
        <f t="shared" ca="1" si="1088"/>
        <v>#VALUE!</v>
      </c>
      <c r="AW245" s="87" t="e">
        <f t="shared" ca="1" si="1088"/>
        <v>#VALUE!</v>
      </c>
      <c r="AX245" s="87" t="e">
        <f t="shared" ca="1" si="1088"/>
        <v>#VALUE!</v>
      </c>
      <c r="AY245" s="87" t="e">
        <f t="shared" ca="1" si="1088"/>
        <v>#VALUE!</v>
      </c>
      <c r="AZ245" s="87" t="e">
        <f t="shared" ca="1" si="1088"/>
        <v>#VALUE!</v>
      </c>
      <c r="BA245" s="87" t="e">
        <f t="shared" ca="1" si="1088"/>
        <v>#VALUE!</v>
      </c>
      <c r="BB245" s="87" t="e">
        <f t="shared" ref="BB245:BF245" ca="1" si="1089">IF(BA245&gt;0,2,IF($AL245&lt;=BB$5,1,0))</f>
        <v>#VALUE!</v>
      </c>
      <c r="BC245" s="87" t="e">
        <f t="shared" ca="1" si="1089"/>
        <v>#VALUE!</v>
      </c>
      <c r="BD245" s="87" t="e">
        <f t="shared" ca="1" si="1089"/>
        <v>#VALUE!</v>
      </c>
      <c r="BE245" s="87" t="e">
        <f t="shared" ca="1" si="1089"/>
        <v>#VALUE!</v>
      </c>
      <c r="BF245" s="87" t="e">
        <f t="shared" ca="1" si="1089"/>
        <v>#VALUE!</v>
      </c>
      <c r="BH245" s="87" t="e">
        <f t="shared" ca="1" si="896"/>
        <v>#VALUE!</v>
      </c>
      <c r="BI245" s="87" t="e">
        <f t="shared" ca="1" si="897"/>
        <v>#VALUE!</v>
      </c>
      <c r="BJ245" s="87" t="e">
        <f t="shared" ca="1" si="898"/>
        <v>#VALUE!</v>
      </c>
      <c r="BK245" s="87" t="e">
        <f t="shared" ca="1" si="899"/>
        <v>#VALUE!</v>
      </c>
      <c r="BL245" s="87" t="e">
        <f t="shared" ca="1" si="900"/>
        <v>#VALUE!</v>
      </c>
      <c r="BM245" s="87" t="e">
        <f t="shared" ca="1" si="901"/>
        <v>#VALUE!</v>
      </c>
      <c r="BN245" s="87" t="e">
        <f t="shared" ca="1" si="902"/>
        <v>#VALUE!</v>
      </c>
      <c r="BO245" s="87" t="e">
        <f t="shared" ca="1" si="903"/>
        <v>#VALUE!</v>
      </c>
      <c r="BP245" s="87" t="e">
        <f t="shared" ca="1" si="904"/>
        <v>#VALUE!</v>
      </c>
      <c r="BQ245" s="87" t="e">
        <f t="shared" ca="1" si="905"/>
        <v>#VALUE!</v>
      </c>
      <c r="BR245" s="87" t="e">
        <f t="shared" ca="1" si="906"/>
        <v>#VALUE!</v>
      </c>
      <c r="BS245" s="87" t="e">
        <f t="shared" ca="1" si="907"/>
        <v>#VALUE!</v>
      </c>
      <c r="BT245" s="87" t="e">
        <f t="shared" ca="1" si="908"/>
        <v>#VALUE!</v>
      </c>
      <c r="BU245" s="87" t="e">
        <f t="shared" ca="1" si="909"/>
        <v>#VALUE!</v>
      </c>
      <c r="BV245" s="87" t="e">
        <f t="shared" ca="1" si="910"/>
        <v>#VALUE!</v>
      </c>
      <c r="BW245" s="87" t="e">
        <f t="shared" ca="1" si="1060"/>
        <v>#VALUE!</v>
      </c>
      <c r="BX245" s="87" t="e">
        <f t="shared" ca="1" si="1060"/>
        <v>#VALUE!</v>
      </c>
      <c r="BY245" s="87" t="e">
        <f t="shared" ca="1" si="1060"/>
        <v>#VALUE!</v>
      </c>
      <c r="BZ245" s="87" t="e">
        <f t="shared" ca="1" si="1060"/>
        <v>#VALUE!</v>
      </c>
      <c r="CA245" s="87" t="e">
        <f t="shared" ca="1" si="1060"/>
        <v>#VALUE!</v>
      </c>
      <c r="DC245" s="87" t="e">
        <f t="shared" ca="1" si="916"/>
        <v>#VALUE!</v>
      </c>
      <c r="DD245" s="87" t="e">
        <f t="shared" ca="1" si="917"/>
        <v>#VALUE!</v>
      </c>
      <c r="DE245" s="87" t="e">
        <f t="shared" ca="1" si="918"/>
        <v>#VALUE!</v>
      </c>
      <c r="DF245" s="87" t="e">
        <f t="shared" ca="1" si="919"/>
        <v>#VALUE!</v>
      </c>
      <c r="DG245" s="87" t="e">
        <f t="shared" ca="1" si="920"/>
        <v>#VALUE!</v>
      </c>
      <c r="DH245" s="87" t="e">
        <f t="shared" ca="1" si="921"/>
        <v>#VALUE!</v>
      </c>
      <c r="DI245" s="87" t="e">
        <f t="shared" ca="1" si="922"/>
        <v>#VALUE!</v>
      </c>
      <c r="DJ245" s="87" t="e">
        <f t="shared" ca="1" si="923"/>
        <v>#VALUE!</v>
      </c>
      <c r="DK245" s="87" t="e">
        <f t="shared" ca="1" si="924"/>
        <v>#VALUE!</v>
      </c>
      <c r="DL245" s="87" t="e">
        <f t="shared" ca="1" si="925"/>
        <v>#VALUE!</v>
      </c>
      <c r="DM245" s="87" t="e">
        <f t="shared" ca="1" si="926"/>
        <v>#VALUE!</v>
      </c>
      <c r="DN245" s="87" t="e">
        <f t="shared" ca="1" si="927"/>
        <v>#VALUE!</v>
      </c>
      <c r="DO245" s="87" t="e">
        <f t="shared" ca="1" si="928"/>
        <v>#VALUE!</v>
      </c>
      <c r="DP245" s="87" t="e">
        <f t="shared" ca="1" si="929"/>
        <v>#VALUE!</v>
      </c>
      <c r="DQ245" s="87" t="e">
        <f t="shared" ca="1" si="930"/>
        <v>#VALUE!</v>
      </c>
      <c r="DR245" s="87" t="e">
        <f t="shared" ca="1" si="931"/>
        <v>#VALUE!</v>
      </c>
      <c r="DS245" s="87" t="e">
        <f t="shared" ca="1" si="932"/>
        <v>#VALUE!</v>
      </c>
      <c r="DT245" s="87" t="e">
        <f t="shared" ca="1" si="933"/>
        <v>#VALUE!</v>
      </c>
      <c r="DU245" s="87" t="e">
        <f t="shared" ca="1" si="934"/>
        <v>#VALUE!</v>
      </c>
      <c r="DV245" s="87" t="e">
        <f t="shared" ca="1" si="935"/>
        <v>#VALUE!</v>
      </c>
      <c r="DW245" s="87" t="e">
        <f t="shared" ca="1" si="936"/>
        <v>#VALUE!</v>
      </c>
      <c r="DY245" s="87" t="e">
        <f t="shared" ca="1" si="937"/>
        <v>#VALUE!</v>
      </c>
      <c r="DZ245" s="87" t="e">
        <f t="shared" ca="1" si="938"/>
        <v>#VALUE!</v>
      </c>
      <c r="EA245" s="87" t="e">
        <f t="shared" ca="1" si="939"/>
        <v>#VALUE!</v>
      </c>
      <c r="EB245" s="87" t="e">
        <f t="shared" ca="1" si="940"/>
        <v>#VALUE!</v>
      </c>
      <c r="EC245" s="87" t="e">
        <f t="shared" ca="1" si="941"/>
        <v>#VALUE!</v>
      </c>
      <c r="ED245" s="87" t="e">
        <f t="shared" ca="1" si="942"/>
        <v>#VALUE!</v>
      </c>
      <c r="EE245" s="87" t="e">
        <f t="shared" ca="1" si="943"/>
        <v>#VALUE!</v>
      </c>
      <c r="EF245" s="87" t="e">
        <f t="shared" ca="1" si="944"/>
        <v>#VALUE!</v>
      </c>
      <c r="EG245" s="87" t="e">
        <f t="shared" ca="1" si="945"/>
        <v>#VALUE!</v>
      </c>
      <c r="EH245" s="87" t="e">
        <f t="shared" ca="1" si="946"/>
        <v>#VALUE!</v>
      </c>
      <c r="EI245" s="87" t="e">
        <f t="shared" ca="1" si="947"/>
        <v>#VALUE!</v>
      </c>
      <c r="EJ245" s="87" t="e">
        <f t="shared" ca="1" si="948"/>
        <v>#VALUE!</v>
      </c>
      <c r="EK245" s="87" t="e">
        <f t="shared" ca="1" si="949"/>
        <v>#VALUE!</v>
      </c>
      <c r="EL245" s="87" t="e">
        <f t="shared" ca="1" si="950"/>
        <v>#VALUE!</v>
      </c>
      <c r="EM245" s="87" t="e">
        <f t="shared" ca="1" si="951"/>
        <v>#VALUE!</v>
      </c>
      <c r="EN245" s="87" t="e">
        <f t="shared" ca="1" si="952"/>
        <v>#VALUE!</v>
      </c>
      <c r="EO245" s="87" t="e">
        <f t="shared" ca="1" si="953"/>
        <v>#VALUE!</v>
      </c>
      <c r="EP245" s="87" t="e">
        <f t="shared" ca="1" si="954"/>
        <v>#VALUE!</v>
      </c>
      <c r="EQ245" s="87" t="e">
        <f t="shared" ca="1" si="955"/>
        <v>#VALUE!</v>
      </c>
      <c r="ER245" s="87" t="e">
        <f t="shared" ca="1" si="956"/>
        <v>#VALUE!</v>
      </c>
      <c r="ES245" s="87" t="e">
        <f t="shared" ca="1" si="957"/>
        <v>#VALUE!</v>
      </c>
      <c r="EU245" s="87" t="e">
        <f t="shared" ca="1" si="958"/>
        <v>#VALUE!</v>
      </c>
      <c r="EV245" s="87" t="e">
        <f t="shared" ca="1" si="959"/>
        <v>#VALUE!</v>
      </c>
      <c r="EW245" s="87" t="e">
        <f t="shared" ca="1" si="960"/>
        <v>#VALUE!</v>
      </c>
      <c r="EX245" s="87" t="e">
        <f t="shared" ca="1" si="961"/>
        <v>#VALUE!</v>
      </c>
      <c r="EY245" s="87" t="e">
        <f t="shared" ca="1" si="962"/>
        <v>#VALUE!</v>
      </c>
      <c r="EZ245" s="87" t="e">
        <f t="shared" ca="1" si="963"/>
        <v>#VALUE!</v>
      </c>
      <c r="FA245" s="87" t="e">
        <f t="shared" ca="1" si="964"/>
        <v>#VALUE!</v>
      </c>
      <c r="FB245" s="87" t="e">
        <f t="shared" ca="1" si="965"/>
        <v>#VALUE!</v>
      </c>
      <c r="FC245" s="87" t="e">
        <f t="shared" ca="1" si="966"/>
        <v>#VALUE!</v>
      </c>
      <c r="FD245" s="87" t="e">
        <f t="shared" ca="1" si="967"/>
        <v>#VALUE!</v>
      </c>
      <c r="FE245" s="87" t="e">
        <f t="shared" ca="1" si="968"/>
        <v>#VALUE!</v>
      </c>
      <c r="FF245" s="87" t="e">
        <f t="shared" ca="1" si="969"/>
        <v>#VALUE!</v>
      </c>
      <c r="FG245" s="87" t="e">
        <f t="shared" ca="1" si="970"/>
        <v>#VALUE!</v>
      </c>
      <c r="FH245" s="87" t="e">
        <f t="shared" ca="1" si="971"/>
        <v>#VALUE!</v>
      </c>
      <c r="FI245" s="87" t="e">
        <f t="shared" ca="1" si="972"/>
        <v>#VALUE!</v>
      </c>
      <c r="FJ245" s="87" t="e">
        <f t="shared" ca="1" si="973"/>
        <v>#VALUE!</v>
      </c>
      <c r="FK245" s="87" t="e">
        <f t="shared" ca="1" si="974"/>
        <v>#VALUE!</v>
      </c>
      <c r="FL245" s="87" t="e">
        <f t="shared" ca="1" si="975"/>
        <v>#VALUE!</v>
      </c>
      <c r="FM245" s="87" t="e">
        <f t="shared" ca="1" si="976"/>
        <v>#VALUE!</v>
      </c>
      <c r="FN245" s="87" t="e">
        <f t="shared" ca="1" si="977"/>
        <v>#VALUE!</v>
      </c>
      <c r="FO245" s="87" t="e">
        <f t="shared" ca="1" si="978"/>
        <v>#VALUE!</v>
      </c>
    </row>
    <row r="246" spans="1:171" x14ac:dyDescent="0.25">
      <c r="A246" s="87">
        <f t="shared" si="1026"/>
        <v>237</v>
      </c>
      <c r="B246" s="87" t="e">
        <f t="shared" ca="1" si="981"/>
        <v>#N/A</v>
      </c>
      <c r="C246" s="87" t="e">
        <f t="shared" ca="1" si="982"/>
        <v>#REF!</v>
      </c>
      <c r="D246" s="87" t="e">
        <f t="shared" ca="1" si="983"/>
        <v>#REF!</v>
      </c>
      <c r="E246" s="87" t="e">
        <f t="shared" ca="1" si="984"/>
        <v>#REF!</v>
      </c>
      <c r="F246" s="87" t="e">
        <f t="shared" ca="1" si="985"/>
        <v>#REF!</v>
      </c>
      <c r="G246" s="87" t="e">
        <f t="shared" ca="1" si="986"/>
        <v>#REF!</v>
      </c>
      <c r="H246" s="87" t="e">
        <f t="shared" ca="1" si="987"/>
        <v>#REF!</v>
      </c>
      <c r="I246" s="87" t="e">
        <f t="shared" ca="1" si="988"/>
        <v>#REF!</v>
      </c>
      <c r="J246" s="87" t="e">
        <f t="shared" ca="1" si="989"/>
        <v>#REF!</v>
      </c>
      <c r="K246" s="87" t="e">
        <f t="shared" ca="1" si="990"/>
        <v>#REF!</v>
      </c>
      <c r="L246" s="87" t="e">
        <f t="shared" ca="1" si="991"/>
        <v>#REF!</v>
      </c>
      <c r="M246" s="87" t="e">
        <f t="shared" ca="1" si="992"/>
        <v>#REF!</v>
      </c>
      <c r="N246" s="87" t="e">
        <f t="shared" ca="1" si="993"/>
        <v>#REF!</v>
      </c>
      <c r="O246" s="87" t="e">
        <f t="shared" ca="1" si="994"/>
        <v>#REF!</v>
      </c>
      <c r="P246" s="87" t="e">
        <f t="shared" ca="1" si="995"/>
        <v>#REF!</v>
      </c>
      <c r="Q246" s="87" t="e">
        <f t="shared" ca="1" si="1065"/>
        <v>#REF!</v>
      </c>
      <c r="R246" s="87" t="e">
        <f t="shared" ca="1" si="1065"/>
        <v>#REF!</v>
      </c>
      <c r="S246" s="87" t="e">
        <f t="shared" ca="1" si="1065"/>
        <v>#REF!</v>
      </c>
      <c r="T246" s="87" t="e">
        <f t="shared" ca="1" si="1065"/>
        <v>#REF!</v>
      </c>
      <c r="U246" s="87" t="e">
        <f t="shared" ca="1" si="1065"/>
        <v>#REF!</v>
      </c>
      <c r="X246" s="87">
        <f ca="1">Ranking!B242</f>
        <v>0</v>
      </c>
      <c r="Y246" s="87" t="e">
        <f ca="1">IF(AH246=0,0,Ranking!C242)</f>
        <v>#VALUE!</v>
      </c>
      <c r="Z246" s="91">
        <f ca="1">Ranking!G242</f>
        <v>0</v>
      </c>
      <c r="AA246" s="87" t="e">
        <f ca="1">MCA!ES245</f>
        <v>#REF!</v>
      </c>
      <c r="AB246" s="87">
        <f ca="1">MCA!ET245</f>
        <v>0</v>
      </c>
      <c r="AC246" s="87">
        <f ca="1">MCA!EU245</f>
        <v>0</v>
      </c>
      <c r="AD246" s="87" t="e">
        <f ca="1">INDEX('MCA-INPUT'!$C$22:$C$25,MATCH(AC246,$W$376:$W$379,0),1)</f>
        <v>#N/A</v>
      </c>
      <c r="AE246" s="87" t="e">
        <f t="shared" ca="1" si="889"/>
        <v>#VALUE!</v>
      </c>
      <c r="AF246" s="87">
        <f ca="1">MATCH(AB246,$AB$7:AB246,0)</f>
        <v>1</v>
      </c>
      <c r="AG246" s="87" t="str">
        <f t="shared" ca="1" si="890"/>
        <v>00</v>
      </c>
      <c r="AH246" s="87" t="e">
        <f t="shared" ca="1" si="891"/>
        <v>#VALUE!</v>
      </c>
      <c r="AI246" s="87" t="e">
        <f t="shared" ca="1" si="912"/>
        <v>#VALUE!</v>
      </c>
      <c r="AK246" s="87" t="e">
        <f t="shared" ca="1" si="892"/>
        <v>#VALUE!</v>
      </c>
      <c r="AL246" s="87" t="e">
        <f t="shared" ca="1" si="913"/>
        <v>#VALUE!</v>
      </c>
      <c r="AM246" s="87" t="e">
        <f t="shared" ca="1" si="893"/>
        <v>#VALUE!</v>
      </c>
      <c r="AN246" s="87" t="e">
        <f t="shared" ref="AN246:BA246" ca="1" si="1090">IF(AM246&gt;0,2,IF($AL246&lt;=AN$5,1,0))</f>
        <v>#VALUE!</v>
      </c>
      <c r="AO246" s="87" t="e">
        <f t="shared" ca="1" si="1090"/>
        <v>#VALUE!</v>
      </c>
      <c r="AP246" s="87" t="e">
        <f t="shared" ca="1" si="1090"/>
        <v>#VALUE!</v>
      </c>
      <c r="AQ246" s="87" t="e">
        <f t="shared" ca="1" si="1090"/>
        <v>#VALUE!</v>
      </c>
      <c r="AR246" s="87" t="e">
        <f t="shared" ca="1" si="1090"/>
        <v>#VALUE!</v>
      </c>
      <c r="AS246" s="87" t="e">
        <f t="shared" ca="1" si="1090"/>
        <v>#VALUE!</v>
      </c>
      <c r="AT246" s="87" t="e">
        <f t="shared" ca="1" si="1090"/>
        <v>#VALUE!</v>
      </c>
      <c r="AU246" s="87" t="e">
        <f t="shared" ca="1" si="1090"/>
        <v>#VALUE!</v>
      </c>
      <c r="AV246" s="87" t="e">
        <f t="shared" ca="1" si="1090"/>
        <v>#VALUE!</v>
      </c>
      <c r="AW246" s="87" t="e">
        <f t="shared" ca="1" si="1090"/>
        <v>#VALUE!</v>
      </c>
      <c r="AX246" s="87" t="e">
        <f t="shared" ca="1" si="1090"/>
        <v>#VALUE!</v>
      </c>
      <c r="AY246" s="87" t="e">
        <f t="shared" ca="1" si="1090"/>
        <v>#VALUE!</v>
      </c>
      <c r="AZ246" s="87" t="e">
        <f t="shared" ca="1" si="1090"/>
        <v>#VALUE!</v>
      </c>
      <c r="BA246" s="87" t="e">
        <f t="shared" ca="1" si="1090"/>
        <v>#VALUE!</v>
      </c>
      <c r="BB246" s="87" t="e">
        <f t="shared" ref="BB246:BF246" ca="1" si="1091">IF(BA246&gt;0,2,IF($AL246&lt;=BB$5,1,0))</f>
        <v>#VALUE!</v>
      </c>
      <c r="BC246" s="87" t="e">
        <f t="shared" ca="1" si="1091"/>
        <v>#VALUE!</v>
      </c>
      <c r="BD246" s="87" t="e">
        <f t="shared" ca="1" si="1091"/>
        <v>#VALUE!</v>
      </c>
      <c r="BE246" s="87" t="e">
        <f t="shared" ca="1" si="1091"/>
        <v>#VALUE!</v>
      </c>
      <c r="BF246" s="87" t="e">
        <f t="shared" ca="1" si="1091"/>
        <v>#VALUE!</v>
      </c>
      <c r="BH246" s="87" t="e">
        <f t="shared" ca="1" si="896"/>
        <v>#VALUE!</v>
      </c>
      <c r="BI246" s="87" t="e">
        <f t="shared" ca="1" si="897"/>
        <v>#VALUE!</v>
      </c>
      <c r="BJ246" s="87" t="e">
        <f t="shared" ca="1" si="898"/>
        <v>#VALUE!</v>
      </c>
      <c r="BK246" s="87" t="e">
        <f t="shared" ca="1" si="899"/>
        <v>#VALUE!</v>
      </c>
      <c r="BL246" s="87" t="e">
        <f t="shared" ca="1" si="900"/>
        <v>#VALUE!</v>
      </c>
      <c r="BM246" s="87" t="e">
        <f t="shared" ca="1" si="901"/>
        <v>#VALUE!</v>
      </c>
      <c r="BN246" s="87" t="e">
        <f t="shared" ca="1" si="902"/>
        <v>#VALUE!</v>
      </c>
      <c r="BO246" s="87" t="e">
        <f t="shared" ca="1" si="903"/>
        <v>#VALUE!</v>
      </c>
      <c r="BP246" s="87" t="e">
        <f t="shared" ca="1" si="904"/>
        <v>#VALUE!</v>
      </c>
      <c r="BQ246" s="87" t="e">
        <f t="shared" ca="1" si="905"/>
        <v>#VALUE!</v>
      </c>
      <c r="BR246" s="87" t="e">
        <f t="shared" ca="1" si="906"/>
        <v>#VALUE!</v>
      </c>
      <c r="BS246" s="87" t="e">
        <f t="shared" ca="1" si="907"/>
        <v>#VALUE!</v>
      </c>
      <c r="BT246" s="87" t="e">
        <f t="shared" ca="1" si="908"/>
        <v>#VALUE!</v>
      </c>
      <c r="BU246" s="87" t="e">
        <f t="shared" ca="1" si="909"/>
        <v>#VALUE!</v>
      </c>
      <c r="BV246" s="87" t="e">
        <f t="shared" ca="1" si="910"/>
        <v>#VALUE!</v>
      </c>
      <c r="BW246" s="87" t="e">
        <f t="shared" ca="1" si="1060"/>
        <v>#VALUE!</v>
      </c>
      <c r="BX246" s="87" t="e">
        <f t="shared" ca="1" si="1060"/>
        <v>#VALUE!</v>
      </c>
      <c r="BY246" s="87" t="e">
        <f t="shared" ca="1" si="1060"/>
        <v>#VALUE!</v>
      </c>
      <c r="BZ246" s="87" t="e">
        <f t="shared" ca="1" si="1060"/>
        <v>#VALUE!</v>
      </c>
      <c r="CA246" s="87" t="e">
        <f t="shared" ca="1" si="1060"/>
        <v>#VALUE!</v>
      </c>
      <c r="DC246" s="87" t="e">
        <f t="shared" ca="1" si="916"/>
        <v>#VALUE!</v>
      </c>
      <c r="DD246" s="87" t="e">
        <f t="shared" ca="1" si="917"/>
        <v>#VALUE!</v>
      </c>
      <c r="DE246" s="87" t="e">
        <f t="shared" ca="1" si="918"/>
        <v>#VALUE!</v>
      </c>
      <c r="DF246" s="87" t="e">
        <f t="shared" ca="1" si="919"/>
        <v>#VALUE!</v>
      </c>
      <c r="DG246" s="87" t="e">
        <f t="shared" ca="1" si="920"/>
        <v>#VALUE!</v>
      </c>
      <c r="DH246" s="87" t="e">
        <f t="shared" ca="1" si="921"/>
        <v>#VALUE!</v>
      </c>
      <c r="DI246" s="87" t="e">
        <f t="shared" ca="1" si="922"/>
        <v>#VALUE!</v>
      </c>
      <c r="DJ246" s="87" t="e">
        <f t="shared" ca="1" si="923"/>
        <v>#VALUE!</v>
      </c>
      <c r="DK246" s="87" t="e">
        <f t="shared" ca="1" si="924"/>
        <v>#VALUE!</v>
      </c>
      <c r="DL246" s="87" t="e">
        <f t="shared" ca="1" si="925"/>
        <v>#VALUE!</v>
      </c>
      <c r="DM246" s="87" t="e">
        <f t="shared" ca="1" si="926"/>
        <v>#VALUE!</v>
      </c>
      <c r="DN246" s="87" t="e">
        <f t="shared" ca="1" si="927"/>
        <v>#VALUE!</v>
      </c>
      <c r="DO246" s="87" t="e">
        <f t="shared" ca="1" si="928"/>
        <v>#VALUE!</v>
      </c>
      <c r="DP246" s="87" t="e">
        <f t="shared" ca="1" si="929"/>
        <v>#VALUE!</v>
      </c>
      <c r="DQ246" s="87" t="e">
        <f t="shared" ca="1" si="930"/>
        <v>#VALUE!</v>
      </c>
      <c r="DR246" s="87" t="e">
        <f t="shared" ca="1" si="931"/>
        <v>#VALUE!</v>
      </c>
      <c r="DS246" s="87" t="e">
        <f t="shared" ca="1" si="932"/>
        <v>#VALUE!</v>
      </c>
      <c r="DT246" s="87" t="e">
        <f t="shared" ca="1" si="933"/>
        <v>#VALUE!</v>
      </c>
      <c r="DU246" s="87" t="e">
        <f t="shared" ca="1" si="934"/>
        <v>#VALUE!</v>
      </c>
      <c r="DV246" s="87" t="e">
        <f t="shared" ca="1" si="935"/>
        <v>#VALUE!</v>
      </c>
      <c r="DW246" s="87" t="e">
        <f t="shared" ca="1" si="936"/>
        <v>#VALUE!</v>
      </c>
      <c r="DY246" s="87" t="e">
        <f t="shared" ca="1" si="937"/>
        <v>#VALUE!</v>
      </c>
      <c r="DZ246" s="87" t="e">
        <f t="shared" ca="1" si="938"/>
        <v>#VALUE!</v>
      </c>
      <c r="EA246" s="87" t="e">
        <f t="shared" ca="1" si="939"/>
        <v>#VALUE!</v>
      </c>
      <c r="EB246" s="87" t="e">
        <f t="shared" ca="1" si="940"/>
        <v>#VALUE!</v>
      </c>
      <c r="EC246" s="87" t="e">
        <f t="shared" ca="1" si="941"/>
        <v>#VALUE!</v>
      </c>
      <c r="ED246" s="87" t="e">
        <f t="shared" ca="1" si="942"/>
        <v>#VALUE!</v>
      </c>
      <c r="EE246" s="87" t="e">
        <f t="shared" ca="1" si="943"/>
        <v>#VALUE!</v>
      </c>
      <c r="EF246" s="87" t="e">
        <f t="shared" ca="1" si="944"/>
        <v>#VALUE!</v>
      </c>
      <c r="EG246" s="87" t="e">
        <f t="shared" ca="1" si="945"/>
        <v>#VALUE!</v>
      </c>
      <c r="EH246" s="87" t="e">
        <f t="shared" ca="1" si="946"/>
        <v>#VALUE!</v>
      </c>
      <c r="EI246" s="87" t="e">
        <f t="shared" ca="1" si="947"/>
        <v>#VALUE!</v>
      </c>
      <c r="EJ246" s="87" t="e">
        <f t="shared" ca="1" si="948"/>
        <v>#VALUE!</v>
      </c>
      <c r="EK246" s="87" t="e">
        <f t="shared" ca="1" si="949"/>
        <v>#VALUE!</v>
      </c>
      <c r="EL246" s="87" t="e">
        <f t="shared" ca="1" si="950"/>
        <v>#VALUE!</v>
      </c>
      <c r="EM246" s="87" t="e">
        <f t="shared" ca="1" si="951"/>
        <v>#VALUE!</v>
      </c>
      <c r="EN246" s="87" t="e">
        <f t="shared" ca="1" si="952"/>
        <v>#VALUE!</v>
      </c>
      <c r="EO246" s="87" t="e">
        <f t="shared" ca="1" si="953"/>
        <v>#VALUE!</v>
      </c>
      <c r="EP246" s="87" t="e">
        <f t="shared" ca="1" si="954"/>
        <v>#VALUE!</v>
      </c>
      <c r="EQ246" s="87" t="e">
        <f t="shared" ca="1" si="955"/>
        <v>#VALUE!</v>
      </c>
      <c r="ER246" s="87" t="e">
        <f t="shared" ca="1" si="956"/>
        <v>#VALUE!</v>
      </c>
      <c r="ES246" s="87" t="e">
        <f t="shared" ca="1" si="957"/>
        <v>#VALUE!</v>
      </c>
      <c r="EU246" s="87" t="e">
        <f t="shared" ca="1" si="958"/>
        <v>#VALUE!</v>
      </c>
      <c r="EV246" s="87" t="e">
        <f t="shared" ca="1" si="959"/>
        <v>#VALUE!</v>
      </c>
      <c r="EW246" s="87" t="e">
        <f t="shared" ca="1" si="960"/>
        <v>#VALUE!</v>
      </c>
      <c r="EX246" s="87" t="e">
        <f t="shared" ca="1" si="961"/>
        <v>#VALUE!</v>
      </c>
      <c r="EY246" s="87" t="e">
        <f t="shared" ca="1" si="962"/>
        <v>#VALUE!</v>
      </c>
      <c r="EZ246" s="87" t="e">
        <f t="shared" ca="1" si="963"/>
        <v>#VALUE!</v>
      </c>
      <c r="FA246" s="87" t="e">
        <f t="shared" ca="1" si="964"/>
        <v>#VALUE!</v>
      </c>
      <c r="FB246" s="87" t="e">
        <f t="shared" ca="1" si="965"/>
        <v>#VALUE!</v>
      </c>
      <c r="FC246" s="87" t="e">
        <f t="shared" ca="1" si="966"/>
        <v>#VALUE!</v>
      </c>
      <c r="FD246" s="87" t="e">
        <f t="shared" ca="1" si="967"/>
        <v>#VALUE!</v>
      </c>
      <c r="FE246" s="87" t="e">
        <f t="shared" ca="1" si="968"/>
        <v>#VALUE!</v>
      </c>
      <c r="FF246" s="87" t="e">
        <f t="shared" ca="1" si="969"/>
        <v>#VALUE!</v>
      </c>
      <c r="FG246" s="87" t="e">
        <f t="shared" ca="1" si="970"/>
        <v>#VALUE!</v>
      </c>
      <c r="FH246" s="87" t="e">
        <f t="shared" ca="1" si="971"/>
        <v>#VALUE!</v>
      </c>
      <c r="FI246" s="87" t="e">
        <f t="shared" ca="1" si="972"/>
        <v>#VALUE!</v>
      </c>
      <c r="FJ246" s="87" t="e">
        <f t="shared" ca="1" si="973"/>
        <v>#VALUE!</v>
      </c>
      <c r="FK246" s="87" t="e">
        <f t="shared" ca="1" si="974"/>
        <v>#VALUE!</v>
      </c>
      <c r="FL246" s="87" t="e">
        <f t="shared" ca="1" si="975"/>
        <v>#VALUE!</v>
      </c>
      <c r="FM246" s="87" t="e">
        <f t="shared" ca="1" si="976"/>
        <v>#VALUE!</v>
      </c>
      <c r="FN246" s="87" t="e">
        <f t="shared" ca="1" si="977"/>
        <v>#VALUE!</v>
      </c>
      <c r="FO246" s="87" t="e">
        <f t="shared" ca="1" si="978"/>
        <v>#VALUE!</v>
      </c>
    </row>
    <row r="247" spans="1:171" x14ac:dyDescent="0.25">
      <c r="A247" s="87">
        <f t="shared" si="1026"/>
        <v>238</v>
      </c>
      <c r="B247" s="87" t="e">
        <f t="shared" ca="1" si="981"/>
        <v>#N/A</v>
      </c>
      <c r="C247" s="87" t="e">
        <f t="shared" ca="1" si="982"/>
        <v>#REF!</v>
      </c>
      <c r="D247" s="87" t="e">
        <f t="shared" ca="1" si="983"/>
        <v>#REF!</v>
      </c>
      <c r="E247" s="87" t="e">
        <f t="shared" ca="1" si="984"/>
        <v>#REF!</v>
      </c>
      <c r="F247" s="87" t="e">
        <f t="shared" ca="1" si="985"/>
        <v>#REF!</v>
      </c>
      <c r="G247" s="87" t="e">
        <f t="shared" ca="1" si="986"/>
        <v>#REF!</v>
      </c>
      <c r="H247" s="87" t="e">
        <f t="shared" ca="1" si="987"/>
        <v>#REF!</v>
      </c>
      <c r="I247" s="87" t="e">
        <f t="shared" ca="1" si="988"/>
        <v>#REF!</v>
      </c>
      <c r="J247" s="87" t="e">
        <f t="shared" ca="1" si="989"/>
        <v>#REF!</v>
      </c>
      <c r="K247" s="87" t="e">
        <f t="shared" ca="1" si="990"/>
        <v>#REF!</v>
      </c>
      <c r="L247" s="87" t="e">
        <f t="shared" ca="1" si="991"/>
        <v>#REF!</v>
      </c>
      <c r="M247" s="87" t="e">
        <f t="shared" ca="1" si="992"/>
        <v>#REF!</v>
      </c>
      <c r="N247" s="87" t="e">
        <f t="shared" ca="1" si="993"/>
        <v>#REF!</v>
      </c>
      <c r="O247" s="87" t="e">
        <f t="shared" ca="1" si="994"/>
        <v>#REF!</v>
      </c>
      <c r="P247" s="87" t="e">
        <f t="shared" ca="1" si="995"/>
        <v>#REF!</v>
      </c>
      <c r="Q247" s="87" t="e">
        <f t="shared" ca="1" si="1065"/>
        <v>#REF!</v>
      </c>
      <c r="R247" s="87" t="e">
        <f t="shared" ca="1" si="1065"/>
        <v>#REF!</v>
      </c>
      <c r="S247" s="87" t="e">
        <f t="shared" ca="1" si="1065"/>
        <v>#REF!</v>
      </c>
      <c r="T247" s="87" t="e">
        <f t="shared" ca="1" si="1065"/>
        <v>#REF!</v>
      </c>
      <c r="U247" s="87" t="e">
        <f t="shared" ca="1" si="1065"/>
        <v>#REF!</v>
      </c>
      <c r="X247" s="87">
        <f ca="1">Ranking!B243</f>
        <v>0</v>
      </c>
      <c r="Y247" s="87" t="e">
        <f ca="1">IF(AH247=0,0,Ranking!C243)</f>
        <v>#VALUE!</v>
      </c>
      <c r="Z247" s="91">
        <f ca="1">Ranking!G243</f>
        <v>0</v>
      </c>
      <c r="AA247" s="87" t="e">
        <f ca="1">MCA!ES246</f>
        <v>#REF!</v>
      </c>
      <c r="AB247" s="87">
        <f ca="1">MCA!ET246</f>
        <v>0</v>
      </c>
      <c r="AC247" s="87">
        <f ca="1">MCA!EU246</f>
        <v>0</v>
      </c>
      <c r="AD247" s="87" t="e">
        <f ca="1">INDEX('MCA-INPUT'!$C$22:$C$25,MATCH(AC247,$W$376:$W$379,0),1)</f>
        <v>#N/A</v>
      </c>
      <c r="AE247" s="87" t="e">
        <f t="shared" ca="1" si="889"/>
        <v>#VALUE!</v>
      </c>
      <c r="AF247" s="87">
        <f ca="1">MATCH(AB247,$AB$7:AB247,0)</f>
        <v>1</v>
      </c>
      <c r="AG247" s="87" t="str">
        <f t="shared" ca="1" si="890"/>
        <v>00</v>
      </c>
      <c r="AH247" s="87" t="e">
        <f t="shared" ca="1" si="891"/>
        <v>#VALUE!</v>
      </c>
      <c r="AI247" s="87" t="e">
        <f t="shared" ca="1" si="912"/>
        <v>#VALUE!</v>
      </c>
      <c r="AK247" s="87" t="e">
        <f t="shared" ca="1" si="892"/>
        <v>#VALUE!</v>
      </c>
      <c r="AL247" s="87" t="e">
        <f t="shared" ca="1" si="913"/>
        <v>#VALUE!</v>
      </c>
      <c r="AM247" s="87" t="e">
        <f t="shared" ca="1" si="893"/>
        <v>#VALUE!</v>
      </c>
      <c r="AN247" s="87" t="e">
        <f t="shared" ref="AN247:BA247" ca="1" si="1092">IF(AM247&gt;0,2,IF($AL247&lt;=AN$5,1,0))</f>
        <v>#VALUE!</v>
      </c>
      <c r="AO247" s="87" t="e">
        <f t="shared" ca="1" si="1092"/>
        <v>#VALUE!</v>
      </c>
      <c r="AP247" s="87" t="e">
        <f t="shared" ca="1" si="1092"/>
        <v>#VALUE!</v>
      </c>
      <c r="AQ247" s="87" t="e">
        <f t="shared" ca="1" si="1092"/>
        <v>#VALUE!</v>
      </c>
      <c r="AR247" s="87" t="e">
        <f t="shared" ca="1" si="1092"/>
        <v>#VALUE!</v>
      </c>
      <c r="AS247" s="87" t="e">
        <f t="shared" ca="1" si="1092"/>
        <v>#VALUE!</v>
      </c>
      <c r="AT247" s="87" t="e">
        <f t="shared" ca="1" si="1092"/>
        <v>#VALUE!</v>
      </c>
      <c r="AU247" s="87" t="e">
        <f t="shared" ca="1" si="1092"/>
        <v>#VALUE!</v>
      </c>
      <c r="AV247" s="87" t="e">
        <f t="shared" ca="1" si="1092"/>
        <v>#VALUE!</v>
      </c>
      <c r="AW247" s="87" t="e">
        <f t="shared" ca="1" si="1092"/>
        <v>#VALUE!</v>
      </c>
      <c r="AX247" s="87" t="e">
        <f t="shared" ca="1" si="1092"/>
        <v>#VALUE!</v>
      </c>
      <c r="AY247" s="87" t="e">
        <f t="shared" ca="1" si="1092"/>
        <v>#VALUE!</v>
      </c>
      <c r="AZ247" s="87" t="e">
        <f t="shared" ca="1" si="1092"/>
        <v>#VALUE!</v>
      </c>
      <c r="BA247" s="87" t="e">
        <f t="shared" ca="1" si="1092"/>
        <v>#VALUE!</v>
      </c>
      <c r="BB247" s="87" t="e">
        <f t="shared" ref="BB247:BF247" ca="1" si="1093">IF(BA247&gt;0,2,IF($AL247&lt;=BB$5,1,0))</f>
        <v>#VALUE!</v>
      </c>
      <c r="BC247" s="87" t="e">
        <f t="shared" ca="1" si="1093"/>
        <v>#VALUE!</v>
      </c>
      <c r="BD247" s="87" t="e">
        <f t="shared" ca="1" si="1093"/>
        <v>#VALUE!</v>
      </c>
      <c r="BE247" s="87" t="e">
        <f t="shared" ca="1" si="1093"/>
        <v>#VALUE!</v>
      </c>
      <c r="BF247" s="87" t="e">
        <f t="shared" ca="1" si="1093"/>
        <v>#VALUE!</v>
      </c>
      <c r="BH247" s="87" t="e">
        <f t="shared" ca="1" si="896"/>
        <v>#VALUE!</v>
      </c>
      <c r="BI247" s="87" t="e">
        <f t="shared" ca="1" si="897"/>
        <v>#VALUE!</v>
      </c>
      <c r="BJ247" s="87" t="e">
        <f t="shared" ca="1" si="898"/>
        <v>#VALUE!</v>
      </c>
      <c r="BK247" s="87" t="e">
        <f t="shared" ca="1" si="899"/>
        <v>#VALUE!</v>
      </c>
      <c r="BL247" s="87" t="e">
        <f t="shared" ca="1" si="900"/>
        <v>#VALUE!</v>
      </c>
      <c r="BM247" s="87" t="e">
        <f t="shared" ca="1" si="901"/>
        <v>#VALUE!</v>
      </c>
      <c r="BN247" s="87" t="e">
        <f t="shared" ca="1" si="902"/>
        <v>#VALUE!</v>
      </c>
      <c r="BO247" s="87" t="e">
        <f t="shared" ca="1" si="903"/>
        <v>#VALUE!</v>
      </c>
      <c r="BP247" s="87" t="e">
        <f t="shared" ca="1" si="904"/>
        <v>#VALUE!</v>
      </c>
      <c r="BQ247" s="87" t="e">
        <f t="shared" ca="1" si="905"/>
        <v>#VALUE!</v>
      </c>
      <c r="BR247" s="87" t="e">
        <f t="shared" ca="1" si="906"/>
        <v>#VALUE!</v>
      </c>
      <c r="BS247" s="87" t="e">
        <f t="shared" ca="1" si="907"/>
        <v>#VALUE!</v>
      </c>
      <c r="BT247" s="87" t="e">
        <f t="shared" ca="1" si="908"/>
        <v>#VALUE!</v>
      </c>
      <c r="BU247" s="87" t="e">
        <f t="shared" ca="1" si="909"/>
        <v>#VALUE!</v>
      </c>
      <c r="BV247" s="87" t="e">
        <f t="shared" ca="1" si="910"/>
        <v>#VALUE!</v>
      </c>
      <c r="BW247" s="87" t="e">
        <f t="shared" ref="BW247:CA262" ca="1" si="1094">IF(BB247=1,$AI247,0)</f>
        <v>#VALUE!</v>
      </c>
      <c r="BX247" s="87" t="e">
        <f t="shared" ca="1" si="1094"/>
        <v>#VALUE!</v>
      </c>
      <c r="BY247" s="87" t="e">
        <f t="shared" ca="1" si="1094"/>
        <v>#VALUE!</v>
      </c>
      <c r="BZ247" s="87" t="e">
        <f t="shared" ca="1" si="1094"/>
        <v>#VALUE!</v>
      </c>
      <c r="CA247" s="87" t="e">
        <f t="shared" ca="1" si="1094"/>
        <v>#VALUE!</v>
      </c>
      <c r="DC247" s="87" t="e">
        <f t="shared" ca="1" si="916"/>
        <v>#VALUE!</v>
      </c>
      <c r="DD247" s="87" t="e">
        <f t="shared" ca="1" si="917"/>
        <v>#VALUE!</v>
      </c>
      <c r="DE247" s="87" t="e">
        <f t="shared" ca="1" si="918"/>
        <v>#VALUE!</v>
      </c>
      <c r="DF247" s="87" t="e">
        <f t="shared" ca="1" si="919"/>
        <v>#VALUE!</v>
      </c>
      <c r="DG247" s="87" t="e">
        <f t="shared" ca="1" si="920"/>
        <v>#VALUE!</v>
      </c>
      <c r="DH247" s="87" t="e">
        <f t="shared" ca="1" si="921"/>
        <v>#VALUE!</v>
      </c>
      <c r="DI247" s="87" t="e">
        <f t="shared" ca="1" si="922"/>
        <v>#VALUE!</v>
      </c>
      <c r="DJ247" s="87" t="e">
        <f t="shared" ca="1" si="923"/>
        <v>#VALUE!</v>
      </c>
      <c r="DK247" s="87" t="e">
        <f t="shared" ca="1" si="924"/>
        <v>#VALUE!</v>
      </c>
      <c r="DL247" s="87" t="e">
        <f t="shared" ca="1" si="925"/>
        <v>#VALUE!</v>
      </c>
      <c r="DM247" s="87" t="e">
        <f t="shared" ca="1" si="926"/>
        <v>#VALUE!</v>
      </c>
      <c r="DN247" s="87" t="e">
        <f t="shared" ca="1" si="927"/>
        <v>#VALUE!</v>
      </c>
      <c r="DO247" s="87" t="e">
        <f t="shared" ca="1" si="928"/>
        <v>#VALUE!</v>
      </c>
      <c r="DP247" s="87" t="e">
        <f t="shared" ca="1" si="929"/>
        <v>#VALUE!</v>
      </c>
      <c r="DQ247" s="87" t="e">
        <f t="shared" ca="1" si="930"/>
        <v>#VALUE!</v>
      </c>
      <c r="DR247" s="87" t="e">
        <f t="shared" ca="1" si="931"/>
        <v>#VALUE!</v>
      </c>
      <c r="DS247" s="87" t="e">
        <f t="shared" ca="1" si="932"/>
        <v>#VALUE!</v>
      </c>
      <c r="DT247" s="87" t="e">
        <f t="shared" ca="1" si="933"/>
        <v>#VALUE!</v>
      </c>
      <c r="DU247" s="87" t="e">
        <f t="shared" ca="1" si="934"/>
        <v>#VALUE!</v>
      </c>
      <c r="DV247" s="87" t="e">
        <f t="shared" ca="1" si="935"/>
        <v>#VALUE!</v>
      </c>
      <c r="DW247" s="87" t="e">
        <f t="shared" ca="1" si="936"/>
        <v>#VALUE!</v>
      </c>
      <c r="DY247" s="87" t="e">
        <f t="shared" ca="1" si="937"/>
        <v>#VALUE!</v>
      </c>
      <c r="DZ247" s="87" t="e">
        <f t="shared" ca="1" si="938"/>
        <v>#VALUE!</v>
      </c>
      <c r="EA247" s="87" t="e">
        <f t="shared" ca="1" si="939"/>
        <v>#VALUE!</v>
      </c>
      <c r="EB247" s="87" t="e">
        <f t="shared" ca="1" si="940"/>
        <v>#VALUE!</v>
      </c>
      <c r="EC247" s="87" t="e">
        <f t="shared" ca="1" si="941"/>
        <v>#VALUE!</v>
      </c>
      <c r="ED247" s="87" t="e">
        <f t="shared" ca="1" si="942"/>
        <v>#VALUE!</v>
      </c>
      <c r="EE247" s="87" t="e">
        <f t="shared" ca="1" si="943"/>
        <v>#VALUE!</v>
      </c>
      <c r="EF247" s="87" t="e">
        <f t="shared" ca="1" si="944"/>
        <v>#VALUE!</v>
      </c>
      <c r="EG247" s="87" t="e">
        <f t="shared" ca="1" si="945"/>
        <v>#VALUE!</v>
      </c>
      <c r="EH247" s="87" t="e">
        <f t="shared" ca="1" si="946"/>
        <v>#VALUE!</v>
      </c>
      <c r="EI247" s="87" t="e">
        <f t="shared" ca="1" si="947"/>
        <v>#VALUE!</v>
      </c>
      <c r="EJ247" s="87" t="e">
        <f t="shared" ca="1" si="948"/>
        <v>#VALUE!</v>
      </c>
      <c r="EK247" s="87" t="e">
        <f t="shared" ca="1" si="949"/>
        <v>#VALUE!</v>
      </c>
      <c r="EL247" s="87" t="e">
        <f t="shared" ca="1" si="950"/>
        <v>#VALUE!</v>
      </c>
      <c r="EM247" s="87" t="e">
        <f t="shared" ca="1" si="951"/>
        <v>#VALUE!</v>
      </c>
      <c r="EN247" s="87" t="e">
        <f t="shared" ca="1" si="952"/>
        <v>#VALUE!</v>
      </c>
      <c r="EO247" s="87" t="e">
        <f t="shared" ca="1" si="953"/>
        <v>#VALUE!</v>
      </c>
      <c r="EP247" s="87" t="e">
        <f t="shared" ca="1" si="954"/>
        <v>#VALUE!</v>
      </c>
      <c r="EQ247" s="87" t="e">
        <f t="shared" ca="1" si="955"/>
        <v>#VALUE!</v>
      </c>
      <c r="ER247" s="87" t="e">
        <f t="shared" ca="1" si="956"/>
        <v>#VALUE!</v>
      </c>
      <c r="ES247" s="87" t="e">
        <f t="shared" ca="1" si="957"/>
        <v>#VALUE!</v>
      </c>
      <c r="EU247" s="87" t="e">
        <f t="shared" ca="1" si="958"/>
        <v>#VALUE!</v>
      </c>
      <c r="EV247" s="87" t="e">
        <f t="shared" ca="1" si="959"/>
        <v>#VALUE!</v>
      </c>
      <c r="EW247" s="87" t="e">
        <f t="shared" ca="1" si="960"/>
        <v>#VALUE!</v>
      </c>
      <c r="EX247" s="87" t="e">
        <f t="shared" ca="1" si="961"/>
        <v>#VALUE!</v>
      </c>
      <c r="EY247" s="87" t="e">
        <f t="shared" ca="1" si="962"/>
        <v>#VALUE!</v>
      </c>
      <c r="EZ247" s="87" t="e">
        <f t="shared" ca="1" si="963"/>
        <v>#VALUE!</v>
      </c>
      <c r="FA247" s="87" t="e">
        <f t="shared" ca="1" si="964"/>
        <v>#VALUE!</v>
      </c>
      <c r="FB247" s="87" t="e">
        <f t="shared" ca="1" si="965"/>
        <v>#VALUE!</v>
      </c>
      <c r="FC247" s="87" t="e">
        <f t="shared" ca="1" si="966"/>
        <v>#VALUE!</v>
      </c>
      <c r="FD247" s="87" t="e">
        <f t="shared" ca="1" si="967"/>
        <v>#VALUE!</v>
      </c>
      <c r="FE247" s="87" t="e">
        <f t="shared" ca="1" si="968"/>
        <v>#VALUE!</v>
      </c>
      <c r="FF247" s="87" t="e">
        <f t="shared" ca="1" si="969"/>
        <v>#VALUE!</v>
      </c>
      <c r="FG247" s="87" t="e">
        <f t="shared" ca="1" si="970"/>
        <v>#VALUE!</v>
      </c>
      <c r="FH247" s="87" t="e">
        <f t="shared" ca="1" si="971"/>
        <v>#VALUE!</v>
      </c>
      <c r="FI247" s="87" t="e">
        <f t="shared" ca="1" si="972"/>
        <v>#VALUE!</v>
      </c>
      <c r="FJ247" s="87" t="e">
        <f t="shared" ca="1" si="973"/>
        <v>#VALUE!</v>
      </c>
      <c r="FK247" s="87" t="e">
        <f t="shared" ca="1" si="974"/>
        <v>#VALUE!</v>
      </c>
      <c r="FL247" s="87" t="e">
        <f t="shared" ca="1" si="975"/>
        <v>#VALUE!</v>
      </c>
      <c r="FM247" s="87" t="e">
        <f t="shared" ca="1" si="976"/>
        <v>#VALUE!</v>
      </c>
      <c r="FN247" s="87" t="e">
        <f t="shared" ca="1" si="977"/>
        <v>#VALUE!</v>
      </c>
      <c r="FO247" s="87" t="e">
        <f t="shared" ca="1" si="978"/>
        <v>#VALUE!</v>
      </c>
    </row>
    <row r="248" spans="1:171" x14ac:dyDescent="0.25">
      <c r="A248" s="87">
        <f t="shared" si="1026"/>
        <v>239</v>
      </c>
      <c r="B248" s="87" t="e">
        <f t="shared" ca="1" si="981"/>
        <v>#N/A</v>
      </c>
      <c r="C248" s="87" t="e">
        <f t="shared" ca="1" si="982"/>
        <v>#REF!</v>
      </c>
      <c r="D248" s="87" t="e">
        <f t="shared" ca="1" si="983"/>
        <v>#REF!</v>
      </c>
      <c r="E248" s="87" t="e">
        <f t="shared" ca="1" si="984"/>
        <v>#REF!</v>
      </c>
      <c r="F248" s="87" t="e">
        <f t="shared" ca="1" si="985"/>
        <v>#REF!</v>
      </c>
      <c r="G248" s="87" t="e">
        <f t="shared" ca="1" si="986"/>
        <v>#REF!</v>
      </c>
      <c r="H248" s="87" t="e">
        <f t="shared" ca="1" si="987"/>
        <v>#REF!</v>
      </c>
      <c r="I248" s="87" t="e">
        <f t="shared" ca="1" si="988"/>
        <v>#REF!</v>
      </c>
      <c r="J248" s="87" t="e">
        <f t="shared" ca="1" si="989"/>
        <v>#REF!</v>
      </c>
      <c r="K248" s="87" t="e">
        <f t="shared" ca="1" si="990"/>
        <v>#REF!</v>
      </c>
      <c r="L248" s="87" t="e">
        <f t="shared" ca="1" si="991"/>
        <v>#REF!</v>
      </c>
      <c r="M248" s="87" t="e">
        <f t="shared" ca="1" si="992"/>
        <v>#REF!</v>
      </c>
      <c r="N248" s="87" t="e">
        <f t="shared" ca="1" si="993"/>
        <v>#REF!</v>
      </c>
      <c r="O248" s="87" t="e">
        <f t="shared" ca="1" si="994"/>
        <v>#REF!</v>
      </c>
      <c r="P248" s="87" t="e">
        <f t="shared" ca="1" si="995"/>
        <v>#REF!</v>
      </c>
      <c r="Q248" s="87" t="e">
        <f t="shared" ca="1" si="1065"/>
        <v>#REF!</v>
      </c>
      <c r="R248" s="87" t="e">
        <f t="shared" ca="1" si="1065"/>
        <v>#REF!</v>
      </c>
      <c r="S248" s="87" t="e">
        <f t="shared" ca="1" si="1065"/>
        <v>#REF!</v>
      </c>
      <c r="T248" s="87" t="e">
        <f t="shared" ca="1" si="1065"/>
        <v>#REF!</v>
      </c>
      <c r="U248" s="87" t="e">
        <f t="shared" ca="1" si="1065"/>
        <v>#REF!</v>
      </c>
      <c r="X248" s="87">
        <f ca="1">Ranking!B244</f>
        <v>0</v>
      </c>
      <c r="Y248" s="87" t="e">
        <f ca="1">IF(AH248=0,0,Ranking!C244)</f>
        <v>#VALUE!</v>
      </c>
      <c r="Z248" s="91">
        <f ca="1">Ranking!G244</f>
        <v>0</v>
      </c>
      <c r="AA248" s="87" t="e">
        <f ca="1">MCA!ES247</f>
        <v>#REF!</v>
      </c>
      <c r="AB248" s="87">
        <f ca="1">MCA!ET247</f>
        <v>0</v>
      </c>
      <c r="AC248" s="87">
        <f ca="1">MCA!EU247</f>
        <v>0</v>
      </c>
      <c r="AD248" s="87" t="e">
        <f ca="1">INDEX('MCA-INPUT'!$C$22:$C$25,MATCH(AC248,$W$376:$W$379,0),1)</f>
        <v>#N/A</v>
      </c>
      <c r="AE248" s="87" t="e">
        <f t="shared" ca="1" si="889"/>
        <v>#VALUE!</v>
      </c>
      <c r="AF248" s="87">
        <f ca="1">MATCH(AB248,$AB$7:AB248,0)</f>
        <v>1</v>
      </c>
      <c r="AG248" s="87" t="str">
        <f t="shared" ca="1" si="890"/>
        <v>00</v>
      </c>
      <c r="AH248" s="87" t="e">
        <f t="shared" ca="1" si="891"/>
        <v>#VALUE!</v>
      </c>
      <c r="AI248" s="87" t="e">
        <f t="shared" ca="1" si="912"/>
        <v>#VALUE!</v>
      </c>
      <c r="AK248" s="87" t="e">
        <f t="shared" ca="1" si="892"/>
        <v>#VALUE!</v>
      </c>
      <c r="AL248" s="87" t="e">
        <f t="shared" ca="1" si="913"/>
        <v>#VALUE!</v>
      </c>
      <c r="AM248" s="87" t="e">
        <f t="shared" ca="1" si="893"/>
        <v>#VALUE!</v>
      </c>
      <c r="AN248" s="87" t="e">
        <f t="shared" ref="AN248:BA248" ca="1" si="1095">IF(AM248&gt;0,2,IF($AL248&lt;=AN$5,1,0))</f>
        <v>#VALUE!</v>
      </c>
      <c r="AO248" s="87" t="e">
        <f t="shared" ca="1" si="1095"/>
        <v>#VALUE!</v>
      </c>
      <c r="AP248" s="87" t="e">
        <f t="shared" ca="1" si="1095"/>
        <v>#VALUE!</v>
      </c>
      <c r="AQ248" s="87" t="e">
        <f t="shared" ca="1" si="1095"/>
        <v>#VALUE!</v>
      </c>
      <c r="AR248" s="87" t="e">
        <f t="shared" ca="1" si="1095"/>
        <v>#VALUE!</v>
      </c>
      <c r="AS248" s="87" t="e">
        <f t="shared" ca="1" si="1095"/>
        <v>#VALUE!</v>
      </c>
      <c r="AT248" s="87" t="e">
        <f t="shared" ca="1" si="1095"/>
        <v>#VALUE!</v>
      </c>
      <c r="AU248" s="87" t="e">
        <f t="shared" ca="1" si="1095"/>
        <v>#VALUE!</v>
      </c>
      <c r="AV248" s="87" t="e">
        <f t="shared" ca="1" si="1095"/>
        <v>#VALUE!</v>
      </c>
      <c r="AW248" s="87" t="e">
        <f t="shared" ca="1" si="1095"/>
        <v>#VALUE!</v>
      </c>
      <c r="AX248" s="87" t="e">
        <f t="shared" ca="1" si="1095"/>
        <v>#VALUE!</v>
      </c>
      <c r="AY248" s="87" t="e">
        <f t="shared" ca="1" si="1095"/>
        <v>#VALUE!</v>
      </c>
      <c r="AZ248" s="87" t="e">
        <f t="shared" ca="1" si="1095"/>
        <v>#VALUE!</v>
      </c>
      <c r="BA248" s="87" t="e">
        <f t="shared" ca="1" si="1095"/>
        <v>#VALUE!</v>
      </c>
      <c r="BB248" s="87" t="e">
        <f t="shared" ref="BB248:BF248" ca="1" si="1096">IF(BA248&gt;0,2,IF($AL248&lt;=BB$5,1,0))</f>
        <v>#VALUE!</v>
      </c>
      <c r="BC248" s="87" t="e">
        <f t="shared" ca="1" si="1096"/>
        <v>#VALUE!</v>
      </c>
      <c r="BD248" s="87" t="e">
        <f t="shared" ca="1" si="1096"/>
        <v>#VALUE!</v>
      </c>
      <c r="BE248" s="87" t="e">
        <f t="shared" ca="1" si="1096"/>
        <v>#VALUE!</v>
      </c>
      <c r="BF248" s="87" t="e">
        <f t="shared" ca="1" si="1096"/>
        <v>#VALUE!</v>
      </c>
      <c r="BH248" s="87" t="e">
        <f t="shared" ca="1" si="896"/>
        <v>#VALUE!</v>
      </c>
      <c r="BI248" s="87" t="e">
        <f t="shared" ca="1" si="897"/>
        <v>#VALUE!</v>
      </c>
      <c r="BJ248" s="87" t="e">
        <f t="shared" ca="1" si="898"/>
        <v>#VALUE!</v>
      </c>
      <c r="BK248" s="87" t="e">
        <f t="shared" ca="1" si="899"/>
        <v>#VALUE!</v>
      </c>
      <c r="BL248" s="87" t="e">
        <f t="shared" ca="1" si="900"/>
        <v>#VALUE!</v>
      </c>
      <c r="BM248" s="87" t="e">
        <f t="shared" ca="1" si="901"/>
        <v>#VALUE!</v>
      </c>
      <c r="BN248" s="87" t="e">
        <f t="shared" ca="1" si="902"/>
        <v>#VALUE!</v>
      </c>
      <c r="BO248" s="87" t="e">
        <f t="shared" ca="1" si="903"/>
        <v>#VALUE!</v>
      </c>
      <c r="BP248" s="87" t="e">
        <f t="shared" ca="1" si="904"/>
        <v>#VALUE!</v>
      </c>
      <c r="BQ248" s="87" t="e">
        <f t="shared" ca="1" si="905"/>
        <v>#VALUE!</v>
      </c>
      <c r="BR248" s="87" t="e">
        <f t="shared" ca="1" si="906"/>
        <v>#VALUE!</v>
      </c>
      <c r="BS248" s="87" t="e">
        <f t="shared" ca="1" si="907"/>
        <v>#VALUE!</v>
      </c>
      <c r="BT248" s="87" t="e">
        <f t="shared" ca="1" si="908"/>
        <v>#VALUE!</v>
      </c>
      <c r="BU248" s="87" t="e">
        <f t="shared" ca="1" si="909"/>
        <v>#VALUE!</v>
      </c>
      <c r="BV248" s="87" t="e">
        <f t="shared" ca="1" si="910"/>
        <v>#VALUE!</v>
      </c>
      <c r="BW248" s="87" t="e">
        <f t="shared" ca="1" si="1094"/>
        <v>#VALUE!</v>
      </c>
      <c r="BX248" s="87" t="e">
        <f t="shared" ca="1" si="1094"/>
        <v>#VALUE!</v>
      </c>
      <c r="BY248" s="87" t="e">
        <f t="shared" ca="1" si="1094"/>
        <v>#VALUE!</v>
      </c>
      <c r="BZ248" s="87" t="e">
        <f t="shared" ca="1" si="1094"/>
        <v>#VALUE!</v>
      </c>
      <c r="CA248" s="87" t="e">
        <f t="shared" ca="1" si="1094"/>
        <v>#VALUE!</v>
      </c>
      <c r="DC248" s="87" t="e">
        <f t="shared" ca="1" si="916"/>
        <v>#VALUE!</v>
      </c>
      <c r="DD248" s="87" t="e">
        <f t="shared" ca="1" si="917"/>
        <v>#VALUE!</v>
      </c>
      <c r="DE248" s="87" t="e">
        <f t="shared" ca="1" si="918"/>
        <v>#VALUE!</v>
      </c>
      <c r="DF248" s="87" t="e">
        <f t="shared" ca="1" si="919"/>
        <v>#VALUE!</v>
      </c>
      <c r="DG248" s="87" t="e">
        <f t="shared" ca="1" si="920"/>
        <v>#VALUE!</v>
      </c>
      <c r="DH248" s="87" t="e">
        <f t="shared" ca="1" si="921"/>
        <v>#VALUE!</v>
      </c>
      <c r="DI248" s="87" t="e">
        <f t="shared" ca="1" si="922"/>
        <v>#VALUE!</v>
      </c>
      <c r="DJ248" s="87" t="e">
        <f t="shared" ca="1" si="923"/>
        <v>#VALUE!</v>
      </c>
      <c r="DK248" s="87" t="e">
        <f t="shared" ca="1" si="924"/>
        <v>#VALUE!</v>
      </c>
      <c r="DL248" s="87" t="e">
        <f t="shared" ca="1" si="925"/>
        <v>#VALUE!</v>
      </c>
      <c r="DM248" s="87" t="e">
        <f t="shared" ca="1" si="926"/>
        <v>#VALUE!</v>
      </c>
      <c r="DN248" s="87" t="e">
        <f t="shared" ca="1" si="927"/>
        <v>#VALUE!</v>
      </c>
      <c r="DO248" s="87" t="e">
        <f t="shared" ca="1" si="928"/>
        <v>#VALUE!</v>
      </c>
      <c r="DP248" s="87" t="e">
        <f t="shared" ca="1" si="929"/>
        <v>#VALUE!</v>
      </c>
      <c r="DQ248" s="87" t="e">
        <f t="shared" ca="1" si="930"/>
        <v>#VALUE!</v>
      </c>
      <c r="DR248" s="87" t="e">
        <f t="shared" ca="1" si="931"/>
        <v>#VALUE!</v>
      </c>
      <c r="DS248" s="87" t="e">
        <f t="shared" ca="1" si="932"/>
        <v>#VALUE!</v>
      </c>
      <c r="DT248" s="87" t="e">
        <f t="shared" ca="1" si="933"/>
        <v>#VALUE!</v>
      </c>
      <c r="DU248" s="87" t="e">
        <f t="shared" ca="1" si="934"/>
        <v>#VALUE!</v>
      </c>
      <c r="DV248" s="87" t="e">
        <f t="shared" ca="1" si="935"/>
        <v>#VALUE!</v>
      </c>
      <c r="DW248" s="87" t="e">
        <f t="shared" ca="1" si="936"/>
        <v>#VALUE!</v>
      </c>
      <c r="DY248" s="87" t="e">
        <f t="shared" ca="1" si="937"/>
        <v>#VALUE!</v>
      </c>
      <c r="DZ248" s="87" t="e">
        <f t="shared" ca="1" si="938"/>
        <v>#VALUE!</v>
      </c>
      <c r="EA248" s="87" t="e">
        <f t="shared" ca="1" si="939"/>
        <v>#VALUE!</v>
      </c>
      <c r="EB248" s="87" t="e">
        <f t="shared" ca="1" si="940"/>
        <v>#VALUE!</v>
      </c>
      <c r="EC248" s="87" t="e">
        <f t="shared" ca="1" si="941"/>
        <v>#VALUE!</v>
      </c>
      <c r="ED248" s="87" t="e">
        <f t="shared" ca="1" si="942"/>
        <v>#VALUE!</v>
      </c>
      <c r="EE248" s="87" t="e">
        <f t="shared" ca="1" si="943"/>
        <v>#VALUE!</v>
      </c>
      <c r="EF248" s="87" t="e">
        <f t="shared" ca="1" si="944"/>
        <v>#VALUE!</v>
      </c>
      <c r="EG248" s="87" t="e">
        <f t="shared" ca="1" si="945"/>
        <v>#VALUE!</v>
      </c>
      <c r="EH248" s="87" t="e">
        <f t="shared" ca="1" si="946"/>
        <v>#VALUE!</v>
      </c>
      <c r="EI248" s="87" t="e">
        <f t="shared" ca="1" si="947"/>
        <v>#VALUE!</v>
      </c>
      <c r="EJ248" s="87" t="e">
        <f t="shared" ca="1" si="948"/>
        <v>#VALUE!</v>
      </c>
      <c r="EK248" s="87" t="e">
        <f t="shared" ca="1" si="949"/>
        <v>#VALUE!</v>
      </c>
      <c r="EL248" s="87" t="e">
        <f t="shared" ca="1" si="950"/>
        <v>#VALUE!</v>
      </c>
      <c r="EM248" s="87" t="e">
        <f t="shared" ca="1" si="951"/>
        <v>#VALUE!</v>
      </c>
      <c r="EN248" s="87" t="e">
        <f t="shared" ca="1" si="952"/>
        <v>#VALUE!</v>
      </c>
      <c r="EO248" s="87" t="e">
        <f t="shared" ca="1" si="953"/>
        <v>#VALUE!</v>
      </c>
      <c r="EP248" s="87" t="e">
        <f t="shared" ca="1" si="954"/>
        <v>#VALUE!</v>
      </c>
      <c r="EQ248" s="87" t="e">
        <f t="shared" ca="1" si="955"/>
        <v>#VALUE!</v>
      </c>
      <c r="ER248" s="87" t="e">
        <f t="shared" ca="1" si="956"/>
        <v>#VALUE!</v>
      </c>
      <c r="ES248" s="87" t="e">
        <f t="shared" ca="1" si="957"/>
        <v>#VALUE!</v>
      </c>
      <c r="EU248" s="87" t="e">
        <f t="shared" ca="1" si="958"/>
        <v>#VALUE!</v>
      </c>
      <c r="EV248" s="87" t="e">
        <f t="shared" ca="1" si="959"/>
        <v>#VALUE!</v>
      </c>
      <c r="EW248" s="87" t="e">
        <f t="shared" ca="1" si="960"/>
        <v>#VALUE!</v>
      </c>
      <c r="EX248" s="87" t="e">
        <f t="shared" ca="1" si="961"/>
        <v>#VALUE!</v>
      </c>
      <c r="EY248" s="87" t="e">
        <f t="shared" ca="1" si="962"/>
        <v>#VALUE!</v>
      </c>
      <c r="EZ248" s="87" t="e">
        <f t="shared" ca="1" si="963"/>
        <v>#VALUE!</v>
      </c>
      <c r="FA248" s="87" t="e">
        <f t="shared" ca="1" si="964"/>
        <v>#VALUE!</v>
      </c>
      <c r="FB248" s="87" t="e">
        <f t="shared" ca="1" si="965"/>
        <v>#VALUE!</v>
      </c>
      <c r="FC248" s="87" t="e">
        <f t="shared" ca="1" si="966"/>
        <v>#VALUE!</v>
      </c>
      <c r="FD248" s="87" t="e">
        <f t="shared" ca="1" si="967"/>
        <v>#VALUE!</v>
      </c>
      <c r="FE248" s="87" t="e">
        <f t="shared" ca="1" si="968"/>
        <v>#VALUE!</v>
      </c>
      <c r="FF248" s="87" t="e">
        <f t="shared" ca="1" si="969"/>
        <v>#VALUE!</v>
      </c>
      <c r="FG248" s="87" t="e">
        <f t="shared" ca="1" si="970"/>
        <v>#VALUE!</v>
      </c>
      <c r="FH248" s="87" t="e">
        <f t="shared" ca="1" si="971"/>
        <v>#VALUE!</v>
      </c>
      <c r="FI248" s="87" t="e">
        <f t="shared" ca="1" si="972"/>
        <v>#VALUE!</v>
      </c>
      <c r="FJ248" s="87" t="e">
        <f t="shared" ca="1" si="973"/>
        <v>#VALUE!</v>
      </c>
      <c r="FK248" s="87" t="e">
        <f t="shared" ca="1" si="974"/>
        <v>#VALUE!</v>
      </c>
      <c r="FL248" s="87" t="e">
        <f t="shared" ca="1" si="975"/>
        <v>#VALUE!</v>
      </c>
      <c r="FM248" s="87" t="e">
        <f t="shared" ca="1" si="976"/>
        <v>#VALUE!</v>
      </c>
      <c r="FN248" s="87" t="e">
        <f t="shared" ca="1" si="977"/>
        <v>#VALUE!</v>
      </c>
      <c r="FO248" s="87" t="e">
        <f t="shared" ca="1" si="978"/>
        <v>#VALUE!</v>
      </c>
    </row>
    <row r="249" spans="1:171" x14ac:dyDescent="0.25">
      <c r="A249" s="87">
        <f t="shared" si="1026"/>
        <v>240</v>
      </c>
      <c r="B249" s="87" t="e">
        <f t="shared" ca="1" si="981"/>
        <v>#N/A</v>
      </c>
      <c r="C249" s="87" t="e">
        <f t="shared" ca="1" si="982"/>
        <v>#REF!</v>
      </c>
      <c r="D249" s="87" t="e">
        <f t="shared" ca="1" si="983"/>
        <v>#REF!</v>
      </c>
      <c r="E249" s="87" t="e">
        <f t="shared" ca="1" si="984"/>
        <v>#REF!</v>
      </c>
      <c r="F249" s="87" t="e">
        <f t="shared" ca="1" si="985"/>
        <v>#REF!</v>
      </c>
      <c r="G249" s="87" t="e">
        <f t="shared" ca="1" si="986"/>
        <v>#REF!</v>
      </c>
      <c r="H249" s="87" t="e">
        <f t="shared" ca="1" si="987"/>
        <v>#REF!</v>
      </c>
      <c r="I249" s="87" t="e">
        <f t="shared" ca="1" si="988"/>
        <v>#REF!</v>
      </c>
      <c r="J249" s="87" t="e">
        <f t="shared" ca="1" si="989"/>
        <v>#REF!</v>
      </c>
      <c r="K249" s="87" t="e">
        <f t="shared" ca="1" si="990"/>
        <v>#REF!</v>
      </c>
      <c r="L249" s="87" t="e">
        <f t="shared" ca="1" si="991"/>
        <v>#REF!</v>
      </c>
      <c r="M249" s="87" t="e">
        <f t="shared" ca="1" si="992"/>
        <v>#REF!</v>
      </c>
      <c r="N249" s="87" t="e">
        <f t="shared" ca="1" si="993"/>
        <v>#REF!</v>
      </c>
      <c r="O249" s="87" t="e">
        <f t="shared" ca="1" si="994"/>
        <v>#REF!</v>
      </c>
      <c r="P249" s="87" t="e">
        <f t="shared" ca="1" si="995"/>
        <v>#REF!</v>
      </c>
      <c r="Q249" s="87" t="e">
        <f t="shared" ca="1" si="1065"/>
        <v>#REF!</v>
      </c>
      <c r="R249" s="87" t="e">
        <f t="shared" ca="1" si="1065"/>
        <v>#REF!</v>
      </c>
      <c r="S249" s="87" t="e">
        <f t="shared" ca="1" si="1065"/>
        <v>#REF!</v>
      </c>
      <c r="T249" s="87" t="e">
        <f t="shared" ca="1" si="1065"/>
        <v>#REF!</v>
      </c>
      <c r="U249" s="87" t="e">
        <f t="shared" ca="1" si="1065"/>
        <v>#REF!</v>
      </c>
      <c r="X249" s="87">
        <f ca="1">Ranking!B245</f>
        <v>0</v>
      </c>
      <c r="Y249" s="87" t="e">
        <f ca="1">IF(AH249=0,0,Ranking!C245)</f>
        <v>#VALUE!</v>
      </c>
      <c r="Z249" s="91">
        <f ca="1">Ranking!G245</f>
        <v>0</v>
      </c>
      <c r="AA249" s="87" t="e">
        <f ca="1">MCA!ES248</f>
        <v>#REF!</v>
      </c>
      <c r="AB249" s="87">
        <f ca="1">MCA!ET248</f>
        <v>0</v>
      </c>
      <c r="AC249" s="87">
        <f ca="1">MCA!EU248</f>
        <v>0</v>
      </c>
      <c r="AD249" s="87" t="e">
        <f ca="1">INDEX('MCA-INPUT'!$C$22:$C$25,MATCH(AC249,$W$376:$W$379,0),1)</f>
        <v>#N/A</v>
      </c>
      <c r="AE249" s="87" t="e">
        <f t="shared" ca="1" si="889"/>
        <v>#VALUE!</v>
      </c>
      <c r="AF249" s="87">
        <f ca="1">MATCH(AB249,$AB$7:AB249,0)</f>
        <v>1</v>
      </c>
      <c r="AG249" s="87" t="str">
        <f t="shared" ca="1" si="890"/>
        <v>00</v>
      </c>
      <c r="AH249" s="87" t="e">
        <f t="shared" ca="1" si="891"/>
        <v>#VALUE!</v>
      </c>
      <c r="AI249" s="87" t="e">
        <f t="shared" ca="1" si="912"/>
        <v>#VALUE!</v>
      </c>
      <c r="AK249" s="87" t="e">
        <f t="shared" ca="1" si="892"/>
        <v>#VALUE!</v>
      </c>
      <c r="AL249" s="87" t="e">
        <f t="shared" ca="1" si="913"/>
        <v>#VALUE!</v>
      </c>
      <c r="AM249" s="87" t="e">
        <f t="shared" ca="1" si="893"/>
        <v>#VALUE!</v>
      </c>
      <c r="AN249" s="87" t="e">
        <f t="shared" ref="AN249:BA249" ca="1" si="1097">IF(AM249&gt;0,2,IF($AL249&lt;=AN$5,1,0))</f>
        <v>#VALUE!</v>
      </c>
      <c r="AO249" s="87" t="e">
        <f t="shared" ca="1" si="1097"/>
        <v>#VALUE!</v>
      </c>
      <c r="AP249" s="87" t="e">
        <f t="shared" ca="1" si="1097"/>
        <v>#VALUE!</v>
      </c>
      <c r="AQ249" s="87" t="e">
        <f t="shared" ca="1" si="1097"/>
        <v>#VALUE!</v>
      </c>
      <c r="AR249" s="87" t="e">
        <f t="shared" ca="1" si="1097"/>
        <v>#VALUE!</v>
      </c>
      <c r="AS249" s="87" t="e">
        <f t="shared" ca="1" si="1097"/>
        <v>#VALUE!</v>
      </c>
      <c r="AT249" s="87" t="e">
        <f t="shared" ca="1" si="1097"/>
        <v>#VALUE!</v>
      </c>
      <c r="AU249" s="87" t="e">
        <f t="shared" ca="1" si="1097"/>
        <v>#VALUE!</v>
      </c>
      <c r="AV249" s="87" t="e">
        <f t="shared" ca="1" si="1097"/>
        <v>#VALUE!</v>
      </c>
      <c r="AW249" s="87" t="e">
        <f t="shared" ca="1" si="1097"/>
        <v>#VALUE!</v>
      </c>
      <c r="AX249" s="87" t="e">
        <f t="shared" ca="1" si="1097"/>
        <v>#VALUE!</v>
      </c>
      <c r="AY249" s="87" t="e">
        <f t="shared" ca="1" si="1097"/>
        <v>#VALUE!</v>
      </c>
      <c r="AZ249" s="87" t="e">
        <f t="shared" ca="1" si="1097"/>
        <v>#VALUE!</v>
      </c>
      <c r="BA249" s="87" t="e">
        <f t="shared" ca="1" si="1097"/>
        <v>#VALUE!</v>
      </c>
      <c r="BB249" s="87" t="e">
        <f t="shared" ref="BB249:BF249" ca="1" si="1098">IF(BA249&gt;0,2,IF($AL249&lt;=BB$5,1,0))</f>
        <v>#VALUE!</v>
      </c>
      <c r="BC249" s="87" t="e">
        <f t="shared" ca="1" si="1098"/>
        <v>#VALUE!</v>
      </c>
      <c r="BD249" s="87" t="e">
        <f t="shared" ca="1" si="1098"/>
        <v>#VALUE!</v>
      </c>
      <c r="BE249" s="87" t="e">
        <f t="shared" ca="1" si="1098"/>
        <v>#VALUE!</v>
      </c>
      <c r="BF249" s="87" t="e">
        <f t="shared" ca="1" si="1098"/>
        <v>#VALUE!</v>
      </c>
      <c r="BH249" s="87" t="e">
        <f t="shared" ca="1" si="896"/>
        <v>#VALUE!</v>
      </c>
      <c r="BI249" s="87" t="e">
        <f t="shared" ca="1" si="897"/>
        <v>#VALUE!</v>
      </c>
      <c r="BJ249" s="87" t="e">
        <f t="shared" ca="1" si="898"/>
        <v>#VALUE!</v>
      </c>
      <c r="BK249" s="87" t="e">
        <f t="shared" ca="1" si="899"/>
        <v>#VALUE!</v>
      </c>
      <c r="BL249" s="87" t="e">
        <f t="shared" ca="1" si="900"/>
        <v>#VALUE!</v>
      </c>
      <c r="BM249" s="87" t="e">
        <f t="shared" ca="1" si="901"/>
        <v>#VALUE!</v>
      </c>
      <c r="BN249" s="87" t="e">
        <f t="shared" ca="1" si="902"/>
        <v>#VALUE!</v>
      </c>
      <c r="BO249" s="87" t="e">
        <f t="shared" ca="1" si="903"/>
        <v>#VALUE!</v>
      </c>
      <c r="BP249" s="87" t="e">
        <f t="shared" ca="1" si="904"/>
        <v>#VALUE!</v>
      </c>
      <c r="BQ249" s="87" t="e">
        <f t="shared" ca="1" si="905"/>
        <v>#VALUE!</v>
      </c>
      <c r="BR249" s="87" t="e">
        <f t="shared" ca="1" si="906"/>
        <v>#VALUE!</v>
      </c>
      <c r="BS249" s="87" t="e">
        <f t="shared" ca="1" si="907"/>
        <v>#VALUE!</v>
      </c>
      <c r="BT249" s="87" t="e">
        <f t="shared" ca="1" si="908"/>
        <v>#VALUE!</v>
      </c>
      <c r="BU249" s="87" t="e">
        <f t="shared" ca="1" si="909"/>
        <v>#VALUE!</v>
      </c>
      <c r="BV249" s="87" t="e">
        <f t="shared" ca="1" si="910"/>
        <v>#VALUE!</v>
      </c>
      <c r="BW249" s="87" t="e">
        <f t="shared" ca="1" si="1094"/>
        <v>#VALUE!</v>
      </c>
      <c r="BX249" s="87" t="e">
        <f t="shared" ca="1" si="1094"/>
        <v>#VALUE!</v>
      </c>
      <c r="BY249" s="87" t="e">
        <f t="shared" ca="1" si="1094"/>
        <v>#VALUE!</v>
      </c>
      <c r="BZ249" s="87" t="e">
        <f t="shared" ca="1" si="1094"/>
        <v>#VALUE!</v>
      </c>
      <c r="CA249" s="87" t="e">
        <f t="shared" ca="1" si="1094"/>
        <v>#VALUE!</v>
      </c>
      <c r="DC249" s="87" t="e">
        <f t="shared" ca="1" si="916"/>
        <v>#VALUE!</v>
      </c>
      <c r="DD249" s="87" t="e">
        <f t="shared" ca="1" si="917"/>
        <v>#VALUE!</v>
      </c>
      <c r="DE249" s="87" t="e">
        <f t="shared" ca="1" si="918"/>
        <v>#VALUE!</v>
      </c>
      <c r="DF249" s="87" t="e">
        <f t="shared" ca="1" si="919"/>
        <v>#VALUE!</v>
      </c>
      <c r="DG249" s="87" t="e">
        <f t="shared" ca="1" si="920"/>
        <v>#VALUE!</v>
      </c>
      <c r="DH249" s="87" t="e">
        <f t="shared" ca="1" si="921"/>
        <v>#VALUE!</v>
      </c>
      <c r="DI249" s="87" t="e">
        <f t="shared" ca="1" si="922"/>
        <v>#VALUE!</v>
      </c>
      <c r="DJ249" s="87" t="e">
        <f t="shared" ca="1" si="923"/>
        <v>#VALUE!</v>
      </c>
      <c r="DK249" s="87" t="e">
        <f t="shared" ca="1" si="924"/>
        <v>#VALUE!</v>
      </c>
      <c r="DL249" s="87" t="e">
        <f t="shared" ca="1" si="925"/>
        <v>#VALUE!</v>
      </c>
      <c r="DM249" s="87" t="e">
        <f t="shared" ca="1" si="926"/>
        <v>#VALUE!</v>
      </c>
      <c r="DN249" s="87" t="e">
        <f t="shared" ca="1" si="927"/>
        <v>#VALUE!</v>
      </c>
      <c r="DO249" s="87" t="e">
        <f t="shared" ca="1" si="928"/>
        <v>#VALUE!</v>
      </c>
      <c r="DP249" s="87" t="e">
        <f t="shared" ca="1" si="929"/>
        <v>#VALUE!</v>
      </c>
      <c r="DQ249" s="87" t="e">
        <f t="shared" ca="1" si="930"/>
        <v>#VALUE!</v>
      </c>
      <c r="DR249" s="87" t="e">
        <f t="shared" ca="1" si="931"/>
        <v>#VALUE!</v>
      </c>
      <c r="DS249" s="87" t="e">
        <f t="shared" ca="1" si="932"/>
        <v>#VALUE!</v>
      </c>
      <c r="DT249" s="87" t="e">
        <f t="shared" ca="1" si="933"/>
        <v>#VALUE!</v>
      </c>
      <c r="DU249" s="87" t="e">
        <f t="shared" ca="1" si="934"/>
        <v>#VALUE!</v>
      </c>
      <c r="DV249" s="87" t="e">
        <f t="shared" ca="1" si="935"/>
        <v>#VALUE!</v>
      </c>
      <c r="DW249" s="87" t="e">
        <f t="shared" ca="1" si="936"/>
        <v>#VALUE!</v>
      </c>
      <c r="DY249" s="87" t="e">
        <f t="shared" ca="1" si="937"/>
        <v>#VALUE!</v>
      </c>
      <c r="DZ249" s="87" t="e">
        <f t="shared" ca="1" si="938"/>
        <v>#VALUE!</v>
      </c>
      <c r="EA249" s="87" t="e">
        <f t="shared" ca="1" si="939"/>
        <v>#VALUE!</v>
      </c>
      <c r="EB249" s="87" t="e">
        <f t="shared" ca="1" si="940"/>
        <v>#VALUE!</v>
      </c>
      <c r="EC249" s="87" t="e">
        <f t="shared" ca="1" si="941"/>
        <v>#VALUE!</v>
      </c>
      <c r="ED249" s="87" t="e">
        <f t="shared" ca="1" si="942"/>
        <v>#VALUE!</v>
      </c>
      <c r="EE249" s="87" t="e">
        <f t="shared" ca="1" si="943"/>
        <v>#VALUE!</v>
      </c>
      <c r="EF249" s="87" t="e">
        <f t="shared" ca="1" si="944"/>
        <v>#VALUE!</v>
      </c>
      <c r="EG249" s="87" t="e">
        <f t="shared" ca="1" si="945"/>
        <v>#VALUE!</v>
      </c>
      <c r="EH249" s="87" t="e">
        <f t="shared" ca="1" si="946"/>
        <v>#VALUE!</v>
      </c>
      <c r="EI249" s="87" t="e">
        <f t="shared" ca="1" si="947"/>
        <v>#VALUE!</v>
      </c>
      <c r="EJ249" s="87" t="e">
        <f t="shared" ca="1" si="948"/>
        <v>#VALUE!</v>
      </c>
      <c r="EK249" s="87" t="e">
        <f t="shared" ca="1" si="949"/>
        <v>#VALUE!</v>
      </c>
      <c r="EL249" s="87" t="e">
        <f t="shared" ca="1" si="950"/>
        <v>#VALUE!</v>
      </c>
      <c r="EM249" s="87" t="e">
        <f t="shared" ca="1" si="951"/>
        <v>#VALUE!</v>
      </c>
      <c r="EN249" s="87" t="e">
        <f t="shared" ca="1" si="952"/>
        <v>#VALUE!</v>
      </c>
      <c r="EO249" s="87" t="e">
        <f t="shared" ca="1" si="953"/>
        <v>#VALUE!</v>
      </c>
      <c r="EP249" s="87" t="e">
        <f t="shared" ca="1" si="954"/>
        <v>#VALUE!</v>
      </c>
      <c r="EQ249" s="87" t="e">
        <f t="shared" ca="1" si="955"/>
        <v>#VALUE!</v>
      </c>
      <c r="ER249" s="87" t="e">
        <f t="shared" ca="1" si="956"/>
        <v>#VALUE!</v>
      </c>
      <c r="ES249" s="87" t="e">
        <f t="shared" ca="1" si="957"/>
        <v>#VALUE!</v>
      </c>
      <c r="EU249" s="87" t="e">
        <f t="shared" ca="1" si="958"/>
        <v>#VALUE!</v>
      </c>
      <c r="EV249" s="87" t="e">
        <f t="shared" ca="1" si="959"/>
        <v>#VALUE!</v>
      </c>
      <c r="EW249" s="87" t="e">
        <f t="shared" ca="1" si="960"/>
        <v>#VALUE!</v>
      </c>
      <c r="EX249" s="87" t="e">
        <f t="shared" ca="1" si="961"/>
        <v>#VALUE!</v>
      </c>
      <c r="EY249" s="87" t="e">
        <f t="shared" ca="1" si="962"/>
        <v>#VALUE!</v>
      </c>
      <c r="EZ249" s="87" t="e">
        <f t="shared" ca="1" si="963"/>
        <v>#VALUE!</v>
      </c>
      <c r="FA249" s="87" t="e">
        <f t="shared" ca="1" si="964"/>
        <v>#VALUE!</v>
      </c>
      <c r="FB249" s="87" t="e">
        <f t="shared" ca="1" si="965"/>
        <v>#VALUE!</v>
      </c>
      <c r="FC249" s="87" t="e">
        <f t="shared" ca="1" si="966"/>
        <v>#VALUE!</v>
      </c>
      <c r="FD249" s="87" t="e">
        <f t="shared" ca="1" si="967"/>
        <v>#VALUE!</v>
      </c>
      <c r="FE249" s="87" t="e">
        <f t="shared" ca="1" si="968"/>
        <v>#VALUE!</v>
      </c>
      <c r="FF249" s="87" t="e">
        <f t="shared" ca="1" si="969"/>
        <v>#VALUE!</v>
      </c>
      <c r="FG249" s="87" t="e">
        <f t="shared" ca="1" si="970"/>
        <v>#VALUE!</v>
      </c>
      <c r="FH249" s="87" t="e">
        <f t="shared" ca="1" si="971"/>
        <v>#VALUE!</v>
      </c>
      <c r="FI249" s="87" t="e">
        <f t="shared" ca="1" si="972"/>
        <v>#VALUE!</v>
      </c>
      <c r="FJ249" s="87" t="e">
        <f t="shared" ca="1" si="973"/>
        <v>#VALUE!</v>
      </c>
      <c r="FK249" s="87" t="e">
        <f t="shared" ca="1" si="974"/>
        <v>#VALUE!</v>
      </c>
      <c r="FL249" s="87" t="e">
        <f t="shared" ca="1" si="975"/>
        <v>#VALUE!</v>
      </c>
      <c r="FM249" s="87" t="e">
        <f t="shared" ca="1" si="976"/>
        <v>#VALUE!</v>
      </c>
      <c r="FN249" s="87" t="e">
        <f t="shared" ca="1" si="977"/>
        <v>#VALUE!</v>
      </c>
      <c r="FO249" s="87" t="e">
        <f t="shared" ca="1" si="978"/>
        <v>#VALUE!</v>
      </c>
    </row>
    <row r="250" spans="1:171" x14ac:dyDescent="0.25">
      <c r="A250" s="87">
        <f t="shared" si="1026"/>
        <v>241</v>
      </c>
      <c r="B250" s="87" t="e">
        <f t="shared" ca="1" si="981"/>
        <v>#N/A</v>
      </c>
      <c r="C250" s="87" t="e">
        <f t="shared" ca="1" si="982"/>
        <v>#REF!</v>
      </c>
      <c r="D250" s="87" t="e">
        <f t="shared" ca="1" si="983"/>
        <v>#REF!</v>
      </c>
      <c r="E250" s="87" t="e">
        <f t="shared" ca="1" si="984"/>
        <v>#REF!</v>
      </c>
      <c r="F250" s="87" t="e">
        <f t="shared" ca="1" si="985"/>
        <v>#REF!</v>
      </c>
      <c r="G250" s="87" t="e">
        <f t="shared" ca="1" si="986"/>
        <v>#REF!</v>
      </c>
      <c r="H250" s="87" t="e">
        <f t="shared" ca="1" si="987"/>
        <v>#REF!</v>
      </c>
      <c r="I250" s="87" t="e">
        <f t="shared" ca="1" si="988"/>
        <v>#REF!</v>
      </c>
      <c r="J250" s="87" t="e">
        <f t="shared" ca="1" si="989"/>
        <v>#REF!</v>
      </c>
      <c r="K250" s="87" t="e">
        <f t="shared" ca="1" si="990"/>
        <v>#REF!</v>
      </c>
      <c r="L250" s="87" t="e">
        <f t="shared" ca="1" si="991"/>
        <v>#REF!</v>
      </c>
      <c r="M250" s="87" t="e">
        <f t="shared" ca="1" si="992"/>
        <v>#REF!</v>
      </c>
      <c r="N250" s="87" t="e">
        <f t="shared" ca="1" si="993"/>
        <v>#REF!</v>
      </c>
      <c r="O250" s="87" t="e">
        <f t="shared" ca="1" si="994"/>
        <v>#REF!</v>
      </c>
      <c r="P250" s="87" t="e">
        <f t="shared" ca="1" si="995"/>
        <v>#REF!</v>
      </c>
      <c r="Q250" s="87" t="e">
        <f t="shared" ref="Q250:U265" ca="1" si="1099">IF($A250&lt;=(BB$4-BA$4),INDEX($Y$7:$Y$366,BA$4+$A250,1),0)</f>
        <v>#REF!</v>
      </c>
      <c r="R250" s="87" t="e">
        <f t="shared" ca="1" si="1099"/>
        <v>#REF!</v>
      </c>
      <c r="S250" s="87" t="e">
        <f t="shared" ca="1" si="1099"/>
        <v>#REF!</v>
      </c>
      <c r="T250" s="87" t="e">
        <f t="shared" ca="1" si="1099"/>
        <v>#REF!</v>
      </c>
      <c r="U250" s="87" t="e">
        <f t="shared" ca="1" si="1099"/>
        <v>#REF!</v>
      </c>
      <c r="X250" s="87">
        <f ca="1">Ranking!B246</f>
        <v>0</v>
      </c>
      <c r="Y250" s="87" t="e">
        <f ca="1">IF(AH250=0,0,Ranking!C246)</f>
        <v>#VALUE!</v>
      </c>
      <c r="Z250" s="91">
        <f ca="1">Ranking!G246</f>
        <v>0</v>
      </c>
      <c r="AA250" s="87" t="e">
        <f ca="1">MCA!ES249</f>
        <v>#REF!</v>
      </c>
      <c r="AB250" s="87">
        <f ca="1">MCA!ET249</f>
        <v>0</v>
      </c>
      <c r="AC250" s="87">
        <f ca="1">MCA!EU249</f>
        <v>0</v>
      </c>
      <c r="AD250" s="87" t="e">
        <f ca="1">INDEX('MCA-INPUT'!$C$22:$C$25,MATCH(AC250,$W$376:$W$379,0),1)</f>
        <v>#N/A</v>
      </c>
      <c r="AE250" s="87" t="e">
        <f t="shared" ca="1" si="889"/>
        <v>#VALUE!</v>
      </c>
      <c r="AF250" s="87">
        <f ca="1">MATCH(AB250,$AB$7:AB250,0)</f>
        <v>1</v>
      </c>
      <c r="AG250" s="87" t="str">
        <f t="shared" ca="1" si="890"/>
        <v>00</v>
      </c>
      <c r="AH250" s="87" t="e">
        <f t="shared" ca="1" si="891"/>
        <v>#VALUE!</v>
      </c>
      <c r="AI250" s="87" t="e">
        <f t="shared" ca="1" si="912"/>
        <v>#VALUE!</v>
      </c>
      <c r="AK250" s="87" t="e">
        <f t="shared" ca="1" si="892"/>
        <v>#VALUE!</v>
      </c>
      <c r="AL250" s="87" t="e">
        <f t="shared" ca="1" si="913"/>
        <v>#VALUE!</v>
      </c>
      <c r="AM250" s="87" t="e">
        <f t="shared" ca="1" si="893"/>
        <v>#VALUE!</v>
      </c>
      <c r="AN250" s="87" t="e">
        <f t="shared" ref="AN250:BA250" ca="1" si="1100">IF(AM250&gt;0,2,IF($AL250&lt;=AN$5,1,0))</f>
        <v>#VALUE!</v>
      </c>
      <c r="AO250" s="87" t="e">
        <f t="shared" ca="1" si="1100"/>
        <v>#VALUE!</v>
      </c>
      <c r="AP250" s="87" t="e">
        <f t="shared" ca="1" si="1100"/>
        <v>#VALUE!</v>
      </c>
      <c r="AQ250" s="87" t="e">
        <f t="shared" ca="1" si="1100"/>
        <v>#VALUE!</v>
      </c>
      <c r="AR250" s="87" t="e">
        <f t="shared" ca="1" si="1100"/>
        <v>#VALUE!</v>
      </c>
      <c r="AS250" s="87" t="e">
        <f t="shared" ca="1" si="1100"/>
        <v>#VALUE!</v>
      </c>
      <c r="AT250" s="87" t="e">
        <f t="shared" ca="1" si="1100"/>
        <v>#VALUE!</v>
      </c>
      <c r="AU250" s="87" t="e">
        <f t="shared" ca="1" si="1100"/>
        <v>#VALUE!</v>
      </c>
      <c r="AV250" s="87" t="e">
        <f t="shared" ca="1" si="1100"/>
        <v>#VALUE!</v>
      </c>
      <c r="AW250" s="87" t="e">
        <f t="shared" ca="1" si="1100"/>
        <v>#VALUE!</v>
      </c>
      <c r="AX250" s="87" t="e">
        <f t="shared" ca="1" si="1100"/>
        <v>#VALUE!</v>
      </c>
      <c r="AY250" s="87" t="e">
        <f t="shared" ca="1" si="1100"/>
        <v>#VALUE!</v>
      </c>
      <c r="AZ250" s="87" t="e">
        <f t="shared" ca="1" si="1100"/>
        <v>#VALUE!</v>
      </c>
      <c r="BA250" s="87" t="e">
        <f t="shared" ca="1" si="1100"/>
        <v>#VALUE!</v>
      </c>
      <c r="BB250" s="87" t="e">
        <f t="shared" ref="BB250:BF250" ca="1" si="1101">IF(BA250&gt;0,2,IF($AL250&lt;=BB$5,1,0))</f>
        <v>#VALUE!</v>
      </c>
      <c r="BC250" s="87" t="e">
        <f t="shared" ca="1" si="1101"/>
        <v>#VALUE!</v>
      </c>
      <c r="BD250" s="87" t="e">
        <f t="shared" ca="1" si="1101"/>
        <v>#VALUE!</v>
      </c>
      <c r="BE250" s="87" t="e">
        <f t="shared" ca="1" si="1101"/>
        <v>#VALUE!</v>
      </c>
      <c r="BF250" s="87" t="e">
        <f t="shared" ca="1" si="1101"/>
        <v>#VALUE!</v>
      </c>
      <c r="BH250" s="87" t="e">
        <f t="shared" ca="1" si="896"/>
        <v>#VALUE!</v>
      </c>
      <c r="BI250" s="87" t="e">
        <f t="shared" ca="1" si="897"/>
        <v>#VALUE!</v>
      </c>
      <c r="BJ250" s="87" t="e">
        <f t="shared" ca="1" si="898"/>
        <v>#VALUE!</v>
      </c>
      <c r="BK250" s="87" t="e">
        <f t="shared" ca="1" si="899"/>
        <v>#VALUE!</v>
      </c>
      <c r="BL250" s="87" t="e">
        <f t="shared" ca="1" si="900"/>
        <v>#VALUE!</v>
      </c>
      <c r="BM250" s="87" t="e">
        <f t="shared" ca="1" si="901"/>
        <v>#VALUE!</v>
      </c>
      <c r="BN250" s="87" t="e">
        <f t="shared" ca="1" si="902"/>
        <v>#VALUE!</v>
      </c>
      <c r="BO250" s="87" t="e">
        <f t="shared" ca="1" si="903"/>
        <v>#VALUE!</v>
      </c>
      <c r="BP250" s="87" t="e">
        <f t="shared" ca="1" si="904"/>
        <v>#VALUE!</v>
      </c>
      <c r="BQ250" s="87" t="e">
        <f t="shared" ca="1" si="905"/>
        <v>#VALUE!</v>
      </c>
      <c r="BR250" s="87" t="e">
        <f t="shared" ca="1" si="906"/>
        <v>#VALUE!</v>
      </c>
      <c r="BS250" s="87" t="e">
        <f t="shared" ca="1" si="907"/>
        <v>#VALUE!</v>
      </c>
      <c r="BT250" s="87" t="e">
        <f t="shared" ca="1" si="908"/>
        <v>#VALUE!</v>
      </c>
      <c r="BU250" s="87" t="e">
        <f t="shared" ca="1" si="909"/>
        <v>#VALUE!</v>
      </c>
      <c r="BV250" s="87" t="e">
        <f t="shared" ca="1" si="910"/>
        <v>#VALUE!</v>
      </c>
      <c r="BW250" s="87" t="e">
        <f t="shared" ca="1" si="1094"/>
        <v>#VALUE!</v>
      </c>
      <c r="BX250" s="87" t="e">
        <f t="shared" ca="1" si="1094"/>
        <v>#VALUE!</v>
      </c>
      <c r="BY250" s="87" t="e">
        <f t="shared" ca="1" si="1094"/>
        <v>#VALUE!</v>
      </c>
      <c r="BZ250" s="87" t="e">
        <f t="shared" ca="1" si="1094"/>
        <v>#VALUE!</v>
      </c>
      <c r="CA250" s="87" t="e">
        <f t="shared" ca="1" si="1094"/>
        <v>#VALUE!</v>
      </c>
      <c r="DC250" s="87" t="e">
        <f t="shared" ca="1" si="916"/>
        <v>#VALUE!</v>
      </c>
      <c r="DD250" s="87" t="e">
        <f t="shared" ca="1" si="917"/>
        <v>#VALUE!</v>
      </c>
      <c r="DE250" s="87" t="e">
        <f t="shared" ca="1" si="918"/>
        <v>#VALUE!</v>
      </c>
      <c r="DF250" s="87" t="e">
        <f t="shared" ca="1" si="919"/>
        <v>#VALUE!</v>
      </c>
      <c r="DG250" s="87" t="e">
        <f t="shared" ca="1" si="920"/>
        <v>#VALUE!</v>
      </c>
      <c r="DH250" s="87" t="e">
        <f t="shared" ca="1" si="921"/>
        <v>#VALUE!</v>
      </c>
      <c r="DI250" s="87" t="e">
        <f t="shared" ca="1" si="922"/>
        <v>#VALUE!</v>
      </c>
      <c r="DJ250" s="87" t="e">
        <f t="shared" ca="1" si="923"/>
        <v>#VALUE!</v>
      </c>
      <c r="DK250" s="87" t="e">
        <f t="shared" ca="1" si="924"/>
        <v>#VALUE!</v>
      </c>
      <c r="DL250" s="87" t="e">
        <f t="shared" ca="1" si="925"/>
        <v>#VALUE!</v>
      </c>
      <c r="DM250" s="87" t="e">
        <f t="shared" ca="1" si="926"/>
        <v>#VALUE!</v>
      </c>
      <c r="DN250" s="87" t="e">
        <f t="shared" ca="1" si="927"/>
        <v>#VALUE!</v>
      </c>
      <c r="DO250" s="87" t="e">
        <f t="shared" ca="1" si="928"/>
        <v>#VALUE!</v>
      </c>
      <c r="DP250" s="87" t="e">
        <f t="shared" ca="1" si="929"/>
        <v>#VALUE!</v>
      </c>
      <c r="DQ250" s="87" t="e">
        <f t="shared" ca="1" si="930"/>
        <v>#VALUE!</v>
      </c>
      <c r="DR250" s="87" t="e">
        <f t="shared" ca="1" si="931"/>
        <v>#VALUE!</v>
      </c>
      <c r="DS250" s="87" t="e">
        <f t="shared" ca="1" si="932"/>
        <v>#VALUE!</v>
      </c>
      <c r="DT250" s="87" t="e">
        <f t="shared" ca="1" si="933"/>
        <v>#VALUE!</v>
      </c>
      <c r="DU250" s="87" t="e">
        <f t="shared" ca="1" si="934"/>
        <v>#VALUE!</v>
      </c>
      <c r="DV250" s="87" t="e">
        <f t="shared" ca="1" si="935"/>
        <v>#VALUE!</v>
      </c>
      <c r="DW250" s="87" t="e">
        <f t="shared" ca="1" si="936"/>
        <v>#VALUE!</v>
      </c>
      <c r="DY250" s="87" t="e">
        <f t="shared" ca="1" si="937"/>
        <v>#VALUE!</v>
      </c>
      <c r="DZ250" s="87" t="e">
        <f t="shared" ca="1" si="938"/>
        <v>#VALUE!</v>
      </c>
      <c r="EA250" s="87" t="e">
        <f t="shared" ca="1" si="939"/>
        <v>#VALUE!</v>
      </c>
      <c r="EB250" s="87" t="e">
        <f t="shared" ca="1" si="940"/>
        <v>#VALUE!</v>
      </c>
      <c r="EC250" s="87" t="e">
        <f t="shared" ca="1" si="941"/>
        <v>#VALUE!</v>
      </c>
      <c r="ED250" s="87" t="e">
        <f t="shared" ca="1" si="942"/>
        <v>#VALUE!</v>
      </c>
      <c r="EE250" s="87" t="e">
        <f t="shared" ca="1" si="943"/>
        <v>#VALUE!</v>
      </c>
      <c r="EF250" s="87" t="e">
        <f t="shared" ca="1" si="944"/>
        <v>#VALUE!</v>
      </c>
      <c r="EG250" s="87" t="e">
        <f t="shared" ca="1" si="945"/>
        <v>#VALUE!</v>
      </c>
      <c r="EH250" s="87" t="e">
        <f t="shared" ca="1" si="946"/>
        <v>#VALUE!</v>
      </c>
      <c r="EI250" s="87" t="e">
        <f t="shared" ca="1" si="947"/>
        <v>#VALUE!</v>
      </c>
      <c r="EJ250" s="87" t="e">
        <f t="shared" ca="1" si="948"/>
        <v>#VALUE!</v>
      </c>
      <c r="EK250" s="87" t="e">
        <f t="shared" ca="1" si="949"/>
        <v>#VALUE!</v>
      </c>
      <c r="EL250" s="87" t="e">
        <f t="shared" ca="1" si="950"/>
        <v>#VALUE!</v>
      </c>
      <c r="EM250" s="87" t="e">
        <f t="shared" ca="1" si="951"/>
        <v>#VALUE!</v>
      </c>
      <c r="EN250" s="87" t="e">
        <f t="shared" ca="1" si="952"/>
        <v>#VALUE!</v>
      </c>
      <c r="EO250" s="87" t="e">
        <f t="shared" ca="1" si="953"/>
        <v>#VALUE!</v>
      </c>
      <c r="EP250" s="87" t="e">
        <f t="shared" ca="1" si="954"/>
        <v>#VALUE!</v>
      </c>
      <c r="EQ250" s="87" t="e">
        <f t="shared" ca="1" si="955"/>
        <v>#VALUE!</v>
      </c>
      <c r="ER250" s="87" t="e">
        <f t="shared" ca="1" si="956"/>
        <v>#VALUE!</v>
      </c>
      <c r="ES250" s="87" t="e">
        <f t="shared" ca="1" si="957"/>
        <v>#VALUE!</v>
      </c>
      <c r="EU250" s="87" t="e">
        <f t="shared" ca="1" si="958"/>
        <v>#VALUE!</v>
      </c>
      <c r="EV250" s="87" t="e">
        <f t="shared" ca="1" si="959"/>
        <v>#VALUE!</v>
      </c>
      <c r="EW250" s="87" t="e">
        <f t="shared" ca="1" si="960"/>
        <v>#VALUE!</v>
      </c>
      <c r="EX250" s="87" t="e">
        <f t="shared" ca="1" si="961"/>
        <v>#VALUE!</v>
      </c>
      <c r="EY250" s="87" t="e">
        <f t="shared" ca="1" si="962"/>
        <v>#VALUE!</v>
      </c>
      <c r="EZ250" s="87" t="e">
        <f t="shared" ca="1" si="963"/>
        <v>#VALUE!</v>
      </c>
      <c r="FA250" s="87" t="e">
        <f t="shared" ca="1" si="964"/>
        <v>#VALUE!</v>
      </c>
      <c r="FB250" s="87" t="e">
        <f t="shared" ca="1" si="965"/>
        <v>#VALUE!</v>
      </c>
      <c r="FC250" s="87" t="e">
        <f t="shared" ca="1" si="966"/>
        <v>#VALUE!</v>
      </c>
      <c r="FD250" s="87" t="e">
        <f t="shared" ca="1" si="967"/>
        <v>#VALUE!</v>
      </c>
      <c r="FE250" s="87" t="e">
        <f t="shared" ca="1" si="968"/>
        <v>#VALUE!</v>
      </c>
      <c r="FF250" s="87" t="e">
        <f t="shared" ca="1" si="969"/>
        <v>#VALUE!</v>
      </c>
      <c r="FG250" s="87" t="e">
        <f t="shared" ca="1" si="970"/>
        <v>#VALUE!</v>
      </c>
      <c r="FH250" s="87" t="e">
        <f t="shared" ca="1" si="971"/>
        <v>#VALUE!</v>
      </c>
      <c r="FI250" s="87" t="e">
        <f t="shared" ca="1" si="972"/>
        <v>#VALUE!</v>
      </c>
      <c r="FJ250" s="87" t="e">
        <f t="shared" ca="1" si="973"/>
        <v>#VALUE!</v>
      </c>
      <c r="FK250" s="87" t="e">
        <f t="shared" ca="1" si="974"/>
        <v>#VALUE!</v>
      </c>
      <c r="FL250" s="87" t="e">
        <f t="shared" ca="1" si="975"/>
        <v>#VALUE!</v>
      </c>
      <c r="FM250" s="87" t="e">
        <f t="shared" ca="1" si="976"/>
        <v>#VALUE!</v>
      </c>
      <c r="FN250" s="87" t="e">
        <f t="shared" ca="1" si="977"/>
        <v>#VALUE!</v>
      </c>
      <c r="FO250" s="87" t="e">
        <f t="shared" ca="1" si="978"/>
        <v>#VALUE!</v>
      </c>
    </row>
    <row r="251" spans="1:171" x14ac:dyDescent="0.25">
      <c r="A251" s="87">
        <f t="shared" si="1026"/>
        <v>242</v>
      </c>
      <c r="B251" s="87" t="e">
        <f t="shared" ca="1" si="981"/>
        <v>#N/A</v>
      </c>
      <c r="C251" s="87" t="e">
        <f t="shared" ca="1" si="982"/>
        <v>#REF!</v>
      </c>
      <c r="D251" s="87" t="e">
        <f t="shared" ca="1" si="983"/>
        <v>#REF!</v>
      </c>
      <c r="E251" s="87" t="e">
        <f t="shared" ca="1" si="984"/>
        <v>#REF!</v>
      </c>
      <c r="F251" s="87" t="e">
        <f t="shared" ca="1" si="985"/>
        <v>#REF!</v>
      </c>
      <c r="G251" s="87" t="e">
        <f t="shared" ca="1" si="986"/>
        <v>#REF!</v>
      </c>
      <c r="H251" s="87" t="e">
        <f t="shared" ca="1" si="987"/>
        <v>#REF!</v>
      </c>
      <c r="I251" s="87" t="e">
        <f t="shared" ca="1" si="988"/>
        <v>#REF!</v>
      </c>
      <c r="J251" s="87" t="e">
        <f t="shared" ca="1" si="989"/>
        <v>#REF!</v>
      </c>
      <c r="K251" s="87" t="e">
        <f t="shared" ca="1" si="990"/>
        <v>#REF!</v>
      </c>
      <c r="L251" s="87" t="e">
        <f t="shared" ca="1" si="991"/>
        <v>#REF!</v>
      </c>
      <c r="M251" s="87" t="e">
        <f t="shared" ca="1" si="992"/>
        <v>#REF!</v>
      </c>
      <c r="N251" s="87" t="e">
        <f t="shared" ca="1" si="993"/>
        <v>#REF!</v>
      </c>
      <c r="O251" s="87" t="e">
        <f t="shared" ca="1" si="994"/>
        <v>#REF!</v>
      </c>
      <c r="P251" s="87" t="e">
        <f t="shared" ca="1" si="995"/>
        <v>#REF!</v>
      </c>
      <c r="Q251" s="87" t="e">
        <f t="shared" ca="1" si="1099"/>
        <v>#REF!</v>
      </c>
      <c r="R251" s="87" t="e">
        <f t="shared" ca="1" si="1099"/>
        <v>#REF!</v>
      </c>
      <c r="S251" s="87" t="e">
        <f t="shared" ca="1" si="1099"/>
        <v>#REF!</v>
      </c>
      <c r="T251" s="87" t="e">
        <f t="shared" ca="1" si="1099"/>
        <v>#REF!</v>
      </c>
      <c r="U251" s="87" t="e">
        <f t="shared" ca="1" si="1099"/>
        <v>#REF!</v>
      </c>
      <c r="X251" s="87">
        <f ca="1">Ranking!B247</f>
        <v>0</v>
      </c>
      <c r="Y251" s="87" t="e">
        <f ca="1">IF(AH251=0,0,Ranking!C247)</f>
        <v>#VALUE!</v>
      </c>
      <c r="Z251" s="91">
        <f ca="1">Ranking!G247</f>
        <v>0</v>
      </c>
      <c r="AA251" s="87" t="e">
        <f ca="1">MCA!ES250</f>
        <v>#REF!</v>
      </c>
      <c r="AB251" s="87">
        <f ca="1">MCA!ET250</f>
        <v>0</v>
      </c>
      <c r="AC251" s="87">
        <f ca="1">MCA!EU250</f>
        <v>0</v>
      </c>
      <c r="AD251" s="87" t="e">
        <f ca="1">INDEX('MCA-INPUT'!$C$22:$C$25,MATCH(AC251,$W$376:$W$379,0),1)</f>
        <v>#N/A</v>
      </c>
      <c r="AE251" s="87" t="e">
        <f t="shared" ca="1" si="889"/>
        <v>#VALUE!</v>
      </c>
      <c r="AF251" s="87">
        <f ca="1">MATCH(AB251,$AB$7:AB251,0)</f>
        <v>1</v>
      </c>
      <c r="AG251" s="87" t="str">
        <f t="shared" ca="1" si="890"/>
        <v>00</v>
      </c>
      <c r="AH251" s="87" t="e">
        <f t="shared" ca="1" si="891"/>
        <v>#VALUE!</v>
      </c>
      <c r="AI251" s="87" t="e">
        <f t="shared" ca="1" si="912"/>
        <v>#VALUE!</v>
      </c>
      <c r="AK251" s="87" t="e">
        <f t="shared" ca="1" si="892"/>
        <v>#VALUE!</v>
      </c>
      <c r="AL251" s="87" t="e">
        <f t="shared" ca="1" si="913"/>
        <v>#VALUE!</v>
      </c>
      <c r="AM251" s="87" t="e">
        <f t="shared" ca="1" si="893"/>
        <v>#VALUE!</v>
      </c>
      <c r="AN251" s="87" t="e">
        <f t="shared" ref="AN251:BA251" ca="1" si="1102">IF(AM251&gt;0,2,IF($AL251&lt;=AN$5,1,0))</f>
        <v>#VALUE!</v>
      </c>
      <c r="AO251" s="87" t="e">
        <f t="shared" ca="1" si="1102"/>
        <v>#VALUE!</v>
      </c>
      <c r="AP251" s="87" t="e">
        <f t="shared" ca="1" si="1102"/>
        <v>#VALUE!</v>
      </c>
      <c r="AQ251" s="87" t="e">
        <f t="shared" ca="1" si="1102"/>
        <v>#VALUE!</v>
      </c>
      <c r="AR251" s="87" t="e">
        <f t="shared" ca="1" si="1102"/>
        <v>#VALUE!</v>
      </c>
      <c r="AS251" s="87" t="e">
        <f t="shared" ca="1" si="1102"/>
        <v>#VALUE!</v>
      </c>
      <c r="AT251" s="87" t="e">
        <f t="shared" ca="1" si="1102"/>
        <v>#VALUE!</v>
      </c>
      <c r="AU251" s="87" t="e">
        <f t="shared" ca="1" si="1102"/>
        <v>#VALUE!</v>
      </c>
      <c r="AV251" s="87" t="e">
        <f t="shared" ca="1" si="1102"/>
        <v>#VALUE!</v>
      </c>
      <c r="AW251" s="87" t="e">
        <f t="shared" ca="1" si="1102"/>
        <v>#VALUE!</v>
      </c>
      <c r="AX251" s="87" t="e">
        <f t="shared" ca="1" si="1102"/>
        <v>#VALUE!</v>
      </c>
      <c r="AY251" s="87" t="e">
        <f t="shared" ca="1" si="1102"/>
        <v>#VALUE!</v>
      </c>
      <c r="AZ251" s="87" t="e">
        <f t="shared" ca="1" si="1102"/>
        <v>#VALUE!</v>
      </c>
      <c r="BA251" s="87" t="e">
        <f t="shared" ca="1" si="1102"/>
        <v>#VALUE!</v>
      </c>
      <c r="BB251" s="87" t="e">
        <f t="shared" ref="BB251:BF251" ca="1" si="1103">IF(BA251&gt;0,2,IF($AL251&lt;=BB$5,1,0))</f>
        <v>#VALUE!</v>
      </c>
      <c r="BC251" s="87" t="e">
        <f t="shared" ca="1" si="1103"/>
        <v>#VALUE!</v>
      </c>
      <c r="BD251" s="87" t="e">
        <f t="shared" ca="1" si="1103"/>
        <v>#VALUE!</v>
      </c>
      <c r="BE251" s="87" t="e">
        <f t="shared" ca="1" si="1103"/>
        <v>#VALUE!</v>
      </c>
      <c r="BF251" s="87" t="e">
        <f t="shared" ca="1" si="1103"/>
        <v>#VALUE!</v>
      </c>
      <c r="BH251" s="87" t="e">
        <f t="shared" ca="1" si="896"/>
        <v>#VALUE!</v>
      </c>
      <c r="BI251" s="87" t="e">
        <f t="shared" ca="1" si="897"/>
        <v>#VALUE!</v>
      </c>
      <c r="BJ251" s="87" t="e">
        <f t="shared" ca="1" si="898"/>
        <v>#VALUE!</v>
      </c>
      <c r="BK251" s="87" t="e">
        <f t="shared" ca="1" si="899"/>
        <v>#VALUE!</v>
      </c>
      <c r="BL251" s="87" t="e">
        <f t="shared" ca="1" si="900"/>
        <v>#VALUE!</v>
      </c>
      <c r="BM251" s="87" t="e">
        <f t="shared" ca="1" si="901"/>
        <v>#VALUE!</v>
      </c>
      <c r="BN251" s="87" t="e">
        <f t="shared" ca="1" si="902"/>
        <v>#VALUE!</v>
      </c>
      <c r="BO251" s="87" t="e">
        <f t="shared" ca="1" si="903"/>
        <v>#VALUE!</v>
      </c>
      <c r="BP251" s="87" t="e">
        <f t="shared" ca="1" si="904"/>
        <v>#VALUE!</v>
      </c>
      <c r="BQ251" s="87" t="e">
        <f t="shared" ca="1" si="905"/>
        <v>#VALUE!</v>
      </c>
      <c r="BR251" s="87" t="e">
        <f t="shared" ca="1" si="906"/>
        <v>#VALUE!</v>
      </c>
      <c r="BS251" s="87" t="e">
        <f t="shared" ca="1" si="907"/>
        <v>#VALUE!</v>
      </c>
      <c r="BT251" s="87" t="e">
        <f t="shared" ca="1" si="908"/>
        <v>#VALUE!</v>
      </c>
      <c r="BU251" s="87" t="e">
        <f t="shared" ca="1" si="909"/>
        <v>#VALUE!</v>
      </c>
      <c r="BV251" s="87" t="e">
        <f t="shared" ca="1" si="910"/>
        <v>#VALUE!</v>
      </c>
      <c r="BW251" s="87" t="e">
        <f t="shared" ca="1" si="1094"/>
        <v>#VALUE!</v>
      </c>
      <c r="BX251" s="87" t="e">
        <f t="shared" ca="1" si="1094"/>
        <v>#VALUE!</v>
      </c>
      <c r="BY251" s="87" t="e">
        <f t="shared" ca="1" si="1094"/>
        <v>#VALUE!</v>
      </c>
      <c r="BZ251" s="87" t="e">
        <f t="shared" ca="1" si="1094"/>
        <v>#VALUE!</v>
      </c>
      <c r="CA251" s="87" t="e">
        <f t="shared" ca="1" si="1094"/>
        <v>#VALUE!</v>
      </c>
      <c r="DC251" s="87" t="e">
        <f t="shared" ca="1" si="916"/>
        <v>#VALUE!</v>
      </c>
      <c r="DD251" s="87" t="e">
        <f t="shared" ca="1" si="917"/>
        <v>#VALUE!</v>
      </c>
      <c r="DE251" s="87" t="e">
        <f t="shared" ca="1" si="918"/>
        <v>#VALUE!</v>
      </c>
      <c r="DF251" s="87" t="e">
        <f t="shared" ca="1" si="919"/>
        <v>#VALUE!</v>
      </c>
      <c r="DG251" s="87" t="e">
        <f t="shared" ca="1" si="920"/>
        <v>#VALUE!</v>
      </c>
      <c r="DH251" s="87" t="e">
        <f t="shared" ca="1" si="921"/>
        <v>#VALUE!</v>
      </c>
      <c r="DI251" s="87" t="e">
        <f t="shared" ca="1" si="922"/>
        <v>#VALUE!</v>
      </c>
      <c r="DJ251" s="87" t="e">
        <f t="shared" ca="1" si="923"/>
        <v>#VALUE!</v>
      </c>
      <c r="DK251" s="87" t="e">
        <f t="shared" ca="1" si="924"/>
        <v>#VALUE!</v>
      </c>
      <c r="DL251" s="87" t="e">
        <f t="shared" ca="1" si="925"/>
        <v>#VALUE!</v>
      </c>
      <c r="DM251" s="87" t="e">
        <f t="shared" ca="1" si="926"/>
        <v>#VALUE!</v>
      </c>
      <c r="DN251" s="87" t="e">
        <f t="shared" ca="1" si="927"/>
        <v>#VALUE!</v>
      </c>
      <c r="DO251" s="87" t="e">
        <f t="shared" ca="1" si="928"/>
        <v>#VALUE!</v>
      </c>
      <c r="DP251" s="87" t="e">
        <f t="shared" ca="1" si="929"/>
        <v>#VALUE!</v>
      </c>
      <c r="DQ251" s="87" t="e">
        <f t="shared" ca="1" si="930"/>
        <v>#VALUE!</v>
      </c>
      <c r="DR251" s="87" t="e">
        <f t="shared" ca="1" si="931"/>
        <v>#VALUE!</v>
      </c>
      <c r="DS251" s="87" t="e">
        <f t="shared" ca="1" si="932"/>
        <v>#VALUE!</v>
      </c>
      <c r="DT251" s="87" t="e">
        <f t="shared" ca="1" si="933"/>
        <v>#VALUE!</v>
      </c>
      <c r="DU251" s="87" t="e">
        <f t="shared" ca="1" si="934"/>
        <v>#VALUE!</v>
      </c>
      <c r="DV251" s="87" t="e">
        <f t="shared" ca="1" si="935"/>
        <v>#VALUE!</v>
      </c>
      <c r="DW251" s="87" t="e">
        <f t="shared" ca="1" si="936"/>
        <v>#VALUE!</v>
      </c>
      <c r="DY251" s="87" t="e">
        <f t="shared" ca="1" si="937"/>
        <v>#VALUE!</v>
      </c>
      <c r="DZ251" s="87" t="e">
        <f t="shared" ca="1" si="938"/>
        <v>#VALUE!</v>
      </c>
      <c r="EA251" s="87" t="e">
        <f t="shared" ca="1" si="939"/>
        <v>#VALUE!</v>
      </c>
      <c r="EB251" s="87" t="e">
        <f t="shared" ca="1" si="940"/>
        <v>#VALUE!</v>
      </c>
      <c r="EC251" s="87" t="e">
        <f t="shared" ca="1" si="941"/>
        <v>#VALUE!</v>
      </c>
      <c r="ED251" s="87" t="e">
        <f t="shared" ca="1" si="942"/>
        <v>#VALUE!</v>
      </c>
      <c r="EE251" s="87" t="e">
        <f t="shared" ca="1" si="943"/>
        <v>#VALUE!</v>
      </c>
      <c r="EF251" s="87" t="e">
        <f t="shared" ca="1" si="944"/>
        <v>#VALUE!</v>
      </c>
      <c r="EG251" s="87" t="e">
        <f t="shared" ca="1" si="945"/>
        <v>#VALUE!</v>
      </c>
      <c r="EH251" s="87" t="e">
        <f t="shared" ca="1" si="946"/>
        <v>#VALUE!</v>
      </c>
      <c r="EI251" s="87" t="e">
        <f t="shared" ca="1" si="947"/>
        <v>#VALUE!</v>
      </c>
      <c r="EJ251" s="87" t="e">
        <f t="shared" ca="1" si="948"/>
        <v>#VALUE!</v>
      </c>
      <c r="EK251" s="87" t="e">
        <f t="shared" ca="1" si="949"/>
        <v>#VALUE!</v>
      </c>
      <c r="EL251" s="87" t="e">
        <f t="shared" ca="1" si="950"/>
        <v>#VALUE!</v>
      </c>
      <c r="EM251" s="87" t="e">
        <f t="shared" ca="1" si="951"/>
        <v>#VALUE!</v>
      </c>
      <c r="EN251" s="87" t="e">
        <f t="shared" ca="1" si="952"/>
        <v>#VALUE!</v>
      </c>
      <c r="EO251" s="87" t="e">
        <f t="shared" ca="1" si="953"/>
        <v>#VALUE!</v>
      </c>
      <c r="EP251" s="87" t="e">
        <f t="shared" ca="1" si="954"/>
        <v>#VALUE!</v>
      </c>
      <c r="EQ251" s="87" t="e">
        <f t="shared" ca="1" si="955"/>
        <v>#VALUE!</v>
      </c>
      <c r="ER251" s="87" t="e">
        <f t="shared" ca="1" si="956"/>
        <v>#VALUE!</v>
      </c>
      <c r="ES251" s="87" t="e">
        <f t="shared" ca="1" si="957"/>
        <v>#VALUE!</v>
      </c>
      <c r="EU251" s="87" t="e">
        <f t="shared" ca="1" si="958"/>
        <v>#VALUE!</v>
      </c>
      <c r="EV251" s="87" t="e">
        <f t="shared" ca="1" si="959"/>
        <v>#VALUE!</v>
      </c>
      <c r="EW251" s="87" t="e">
        <f t="shared" ca="1" si="960"/>
        <v>#VALUE!</v>
      </c>
      <c r="EX251" s="87" t="e">
        <f t="shared" ca="1" si="961"/>
        <v>#VALUE!</v>
      </c>
      <c r="EY251" s="87" t="e">
        <f t="shared" ca="1" si="962"/>
        <v>#VALUE!</v>
      </c>
      <c r="EZ251" s="87" t="e">
        <f t="shared" ca="1" si="963"/>
        <v>#VALUE!</v>
      </c>
      <c r="FA251" s="87" t="e">
        <f t="shared" ca="1" si="964"/>
        <v>#VALUE!</v>
      </c>
      <c r="FB251" s="87" t="e">
        <f t="shared" ca="1" si="965"/>
        <v>#VALUE!</v>
      </c>
      <c r="FC251" s="87" t="e">
        <f t="shared" ca="1" si="966"/>
        <v>#VALUE!</v>
      </c>
      <c r="FD251" s="87" t="e">
        <f t="shared" ca="1" si="967"/>
        <v>#VALUE!</v>
      </c>
      <c r="FE251" s="87" t="e">
        <f t="shared" ca="1" si="968"/>
        <v>#VALUE!</v>
      </c>
      <c r="FF251" s="87" t="e">
        <f t="shared" ca="1" si="969"/>
        <v>#VALUE!</v>
      </c>
      <c r="FG251" s="87" t="e">
        <f t="shared" ca="1" si="970"/>
        <v>#VALUE!</v>
      </c>
      <c r="FH251" s="87" t="e">
        <f t="shared" ca="1" si="971"/>
        <v>#VALUE!</v>
      </c>
      <c r="FI251" s="87" t="e">
        <f t="shared" ca="1" si="972"/>
        <v>#VALUE!</v>
      </c>
      <c r="FJ251" s="87" t="e">
        <f t="shared" ca="1" si="973"/>
        <v>#VALUE!</v>
      </c>
      <c r="FK251" s="87" t="e">
        <f t="shared" ca="1" si="974"/>
        <v>#VALUE!</v>
      </c>
      <c r="FL251" s="87" t="e">
        <f t="shared" ca="1" si="975"/>
        <v>#VALUE!</v>
      </c>
      <c r="FM251" s="87" t="e">
        <f t="shared" ca="1" si="976"/>
        <v>#VALUE!</v>
      </c>
      <c r="FN251" s="87" t="e">
        <f t="shared" ca="1" si="977"/>
        <v>#VALUE!</v>
      </c>
      <c r="FO251" s="87" t="e">
        <f t="shared" ca="1" si="978"/>
        <v>#VALUE!</v>
      </c>
    </row>
    <row r="252" spans="1:171" x14ac:dyDescent="0.25">
      <c r="A252" s="87">
        <f t="shared" si="1026"/>
        <v>243</v>
      </c>
      <c r="B252" s="87" t="e">
        <f t="shared" ca="1" si="981"/>
        <v>#N/A</v>
      </c>
      <c r="C252" s="87" t="e">
        <f t="shared" ca="1" si="982"/>
        <v>#REF!</v>
      </c>
      <c r="D252" s="87" t="e">
        <f t="shared" ca="1" si="983"/>
        <v>#REF!</v>
      </c>
      <c r="E252" s="87" t="e">
        <f t="shared" ca="1" si="984"/>
        <v>#REF!</v>
      </c>
      <c r="F252" s="87" t="e">
        <f t="shared" ca="1" si="985"/>
        <v>#REF!</v>
      </c>
      <c r="G252" s="87" t="e">
        <f t="shared" ca="1" si="986"/>
        <v>#REF!</v>
      </c>
      <c r="H252" s="87" t="e">
        <f t="shared" ca="1" si="987"/>
        <v>#REF!</v>
      </c>
      <c r="I252" s="87" t="e">
        <f t="shared" ca="1" si="988"/>
        <v>#REF!</v>
      </c>
      <c r="J252" s="87" t="e">
        <f t="shared" ca="1" si="989"/>
        <v>#REF!</v>
      </c>
      <c r="K252" s="87" t="e">
        <f t="shared" ca="1" si="990"/>
        <v>#REF!</v>
      </c>
      <c r="L252" s="87" t="e">
        <f t="shared" ca="1" si="991"/>
        <v>#REF!</v>
      </c>
      <c r="M252" s="87" t="e">
        <f t="shared" ca="1" si="992"/>
        <v>#REF!</v>
      </c>
      <c r="N252" s="87" t="e">
        <f t="shared" ca="1" si="993"/>
        <v>#REF!</v>
      </c>
      <c r="O252" s="87" t="e">
        <f t="shared" ca="1" si="994"/>
        <v>#REF!</v>
      </c>
      <c r="P252" s="87" t="e">
        <f t="shared" ca="1" si="995"/>
        <v>#REF!</v>
      </c>
      <c r="Q252" s="87" t="e">
        <f t="shared" ca="1" si="1099"/>
        <v>#REF!</v>
      </c>
      <c r="R252" s="87" t="e">
        <f t="shared" ca="1" si="1099"/>
        <v>#REF!</v>
      </c>
      <c r="S252" s="87" t="e">
        <f t="shared" ca="1" si="1099"/>
        <v>#REF!</v>
      </c>
      <c r="T252" s="87" t="e">
        <f t="shared" ca="1" si="1099"/>
        <v>#REF!</v>
      </c>
      <c r="U252" s="87" t="e">
        <f t="shared" ca="1" si="1099"/>
        <v>#REF!</v>
      </c>
      <c r="X252" s="87">
        <f ca="1">Ranking!B248</f>
        <v>0</v>
      </c>
      <c r="Y252" s="87" t="e">
        <f ca="1">IF(AH252=0,0,Ranking!C248)</f>
        <v>#VALUE!</v>
      </c>
      <c r="Z252" s="91">
        <f ca="1">Ranking!G248</f>
        <v>0</v>
      </c>
      <c r="AA252" s="87" t="e">
        <f ca="1">MCA!ES251</f>
        <v>#REF!</v>
      </c>
      <c r="AB252" s="87">
        <f ca="1">MCA!ET251</f>
        <v>0</v>
      </c>
      <c r="AC252" s="87">
        <f ca="1">MCA!EU251</f>
        <v>0</v>
      </c>
      <c r="AD252" s="87" t="e">
        <f ca="1">INDEX('MCA-INPUT'!$C$22:$C$25,MATCH(AC252,$W$376:$W$379,0),1)</f>
        <v>#N/A</v>
      </c>
      <c r="AE252" s="87" t="e">
        <f t="shared" ca="1" si="889"/>
        <v>#VALUE!</v>
      </c>
      <c r="AF252" s="87">
        <f ca="1">MATCH(AB252,$AB$7:AB252,0)</f>
        <v>1</v>
      </c>
      <c r="AG252" s="87" t="str">
        <f t="shared" ca="1" si="890"/>
        <v>00</v>
      </c>
      <c r="AH252" s="87" t="e">
        <f t="shared" ca="1" si="891"/>
        <v>#VALUE!</v>
      </c>
      <c r="AI252" s="87" t="e">
        <f t="shared" ca="1" si="912"/>
        <v>#VALUE!</v>
      </c>
      <c r="AK252" s="87" t="e">
        <f t="shared" ca="1" si="892"/>
        <v>#VALUE!</v>
      </c>
      <c r="AL252" s="87" t="e">
        <f t="shared" ca="1" si="913"/>
        <v>#VALUE!</v>
      </c>
      <c r="AM252" s="87" t="e">
        <f t="shared" ca="1" si="893"/>
        <v>#VALUE!</v>
      </c>
      <c r="AN252" s="87" t="e">
        <f t="shared" ref="AN252:BA252" ca="1" si="1104">IF(AM252&gt;0,2,IF($AL252&lt;=AN$5,1,0))</f>
        <v>#VALUE!</v>
      </c>
      <c r="AO252" s="87" t="e">
        <f t="shared" ca="1" si="1104"/>
        <v>#VALUE!</v>
      </c>
      <c r="AP252" s="87" t="e">
        <f t="shared" ca="1" si="1104"/>
        <v>#VALUE!</v>
      </c>
      <c r="AQ252" s="87" t="e">
        <f t="shared" ca="1" si="1104"/>
        <v>#VALUE!</v>
      </c>
      <c r="AR252" s="87" t="e">
        <f t="shared" ca="1" si="1104"/>
        <v>#VALUE!</v>
      </c>
      <c r="AS252" s="87" t="e">
        <f t="shared" ca="1" si="1104"/>
        <v>#VALUE!</v>
      </c>
      <c r="AT252" s="87" t="e">
        <f t="shared" ca="1" si="1104"/>
        <v>#VALUE!</v>
      </c>
      <c r="AU252" s="87" t="e">
        <f t="shared" ca="1" si="1104"/>
        <v>#VALUE!</v>
      </c>
      <c r="AV252" s="87" t="e">
        <f t="shared" ca="1" si="1104"/>
        <v>#VALUE!</v>
      </c>
      <c r="AW252" s="87" t="e">
        <f t="shared" ca="1" si="1104"/>
        <v>#VALUE!</v>
      </c>
      <c r="AX252" s="87" t="e">
        <f t="shared" ca="1" si="1104"/>
        <v>#VALUE!</v>
      </c>
      <c r="AY252" s="87" t="e">
        <f t="shared" ca="1" si="1104"/>
        <v>#VALUE!</v>
      </c>
      <c r="AZ252" s="87" t="e">
        <f t="shared" ca="1" si="1104"/>
        <v>#VALUE!</v>
      </c>
      <c r="BA252" s="87" t="e">
        <f t="shared" ca="1" si="1104"/>
        <v>#VALUE!</v>
      </c>
      <c r="BB252" s="87" t="e">
        <f t="shared" ref="BB252:BF252" ca="1" si="1105">IF(BA252&gt;0,2,IF($AL252&lt;=BB$5,1,0))</f>
        <v>#VALUE!</v>
      </c>
      <c r="BC252" s="87" t="e">
        <f t="shared" ca="1" si="1105"/>
        <v>#VALUE!</v>
      </c>
      <c r="BD252" s="87" t="e">
        <f t="shared" ca="1" si="1105"/>
        <v>#VALUE!</v>
      </c>
      <c r="BE252" s="87" t="e">
        <f t="shared" ca="1" si="1105"/>
        <v>#VALUE!</v>
      </c>
      <c r="BF252" s="87" t="e">
        <f t="shared" ca="1" si="1105"/>
        <v>#VALUE!</v>
      </c>
      <c r="BH252" s="87" t="e">
        <f t="shared" ca="1" si="896"/>
        <v>#VALUE!</v>
      </c>
      <c r="BI252" s="87" t="e">
        <f t="shared" ca="1" si="897"/>
        <v>#VALUE!</v>
      </c>
      <c r="BJ252" s="87" t="e">
        <f t="shared" ca="1" si="898"/>
        <v>#VALUE!</v>
      </c>
      <c r="BK252" s="87" t="e">
        <f t="shared" ca="1" si="899"/>
        <v>#VALUE!</v>
      </c>
      <c r="BL252" s="87" t="e">
        <f t="shared" ca="1" si="900"/>
        <v>#VALUE!</v>
      </c>
      <c r="BM252" s="87" t="e">
        <f t="shared" ca="1" si="901"/>
        <v>#VALUE!</v>
      </c>
      <c r="BN252" s="87" t="e">
        <f t="shared" ca="1" si="902"/>
        <v>#VALUE!</v>
      </c>
      <c r="BO252" s="87" t="e">
        <f t="shared" ca="1" si="903"/>
        <v>#VALUE!</v>
      </c>
      <c r="BP252" s="87" t="e">
        <f t="shared" ca="1" si="904"/>
        <v>#VALUE!</v>
      </c>
      <c r="BQ252" s="87" t="e">
        <f t="shared" ca="1" si="905"/>
        <v>#VALUE!</v>
      </c>
      <c r="BR252" s="87" t="e">
        <f t="shared" ca="1" si="906"/>
        <v>#VALUE!</v>
      </c>
      <c r="BS252" s="87" t="e">
        <f t="shared" ca="1" si="907"/>
        <v>#VALUE!</v>
      </c>
      <c r="BT252" s="87" t="e">
        <f t="shared" ca="1" si="908"/>
        <v>#VALUE!</v>
      </c>
      <c r="BU252" s="87" t="e">
        <f t="shared" ca="1" si="909"/>
        <v>#VALUE!</v>
      </c>
      <c r="BV252" s="87" t="e">
        <f t="shared" ca="1" si="910"/>
        <v>#VALUE!</v>
      </c>
      <c r="BW252" s="87" t="e">
        <f t="shared" ca="1" si="1094"/>
        <v>#VALUE!</v>
      </c>
      <c r="BX252" s="87" t="e">
        <f t="shared" ca="1" si="1094"/>
        <v>#VALUE!</v>
      </c>
      <c r="BY252" s="87" t="e">
        <f t="shared" ca="1" si="1094"/>
        <v>#VALUE!</v>
      </c>
      <c r="BZ252" s="87" t="e">
        <f t="shared" ca="1" si="1094"/>
        <v>#VALUE!</v>
      </c>
      <c r="CA252" s="87" t="e">
        <f t="shared" ca="1" si="1094"/>
        <v>#VALUE!</v>
      </c>
      <c r="DC252" s="87" t="e">
        <f t="shared" ca="1" si="916"/>
        <v>#VALUE!</v>
      </c>
      <c r="DD252" s="87" t="e">
        <f t="shared" ca="1" si="917"/>
        <v>#VALUE!</v>
      </c>
      <c r="DE252" s="87" t="e">
        <f t="shared" ca="1" si="918"/>
        <v>#VALUE!</v>
      </c>
      <c r="DF252" s="87" t="e">
        <f t="shared" ca="1" si="919"/>
        <v>#VALUE!</v>
      </c>
      <c r="DG252" s="87" t="e">
        <f t="shared" ca="1" si="920"/>
        <v>#VALUE!</v>
      </c>
      <c r="DH252" s="87" t="e">
        <f t="shared" ca="1" si="921"/>
        <v>#VALUE!</v>
      </c>
      <c r="DI252" s="87" t="e">
        <f t="shared" ca="1" si="922"/>
        <v>#VALUE!</v>
      </c>
      <c r="DJ252" s="87" t="e">
        <f t="shared" ca="1" si="923"/>
        <v>#VALUE!</v>
      </c>
      <c r="DK252" s="87" t="e">
        <f t="shared" ca="1" si="924"/>
        <v>#VALUE!</v>
      </c>
      <c r="DL252" s="87" t="e">
        <f t="shared" ca="1" si="925"/>
        <v>#VALUE!</v>
      </c>
      <c r="DM252" s="87" t="e">
        <f t="shared" ca="1" si="926"/>
        <v>#VALUE!</v>
      </c>
      <c r="DN252" s="87" t="e">
        <f t="shared" ca="1" si="927"/>
        <v>#VALUE!</v>
      </c>
      <c r="DO252" s="87" t="e">
        <f t="shared" ca="1" si="928"/>
        <v>#VALUE!</v>
      </c>
      <c r="DP252" s="87" t="e">
        <f t="shared" ca="1" si="929"/>
        <v>#VALUE!</v>
      </c>
      <c r="DQ252" s="87" t="e">
        <f t="shared" ca="1" si="930"/>
        <v>#VALUE!</v>
      </c>
      <c r="DR252" s="87" t="e">
        <f t="shared" ca="1" si="931"/>
        <v>#VALUE!</v>
      </c>
      <c r="DS252" s="87" t="e">
        <f t="shared" ca="1" si="932"/>
        <v>#VALUE!</v>
      </c>
      <c r="DT252" s="87" t="e">
        <f t="shared" ca="1" si="933"/>
        <v>#VALUE!</v>
      </c>
      <c r="DU252" s="87" t="e">
        <f t="shared" ca="1" si="934"/>
        <v>#VALUE!</v>
      </c>
      <c r="DV252" s="87" t="e">
        <f t="shared" ca="1" si="935"/>
        <v>#VALUE!</v>
      </c>
      <c r="DW252" s="87" t="e">
        <f t="shared" ca="1" si="936"/>
        <v>#VALUE!</v>
      </c>
      <c r="DY252" s="87" t="e">
        <f t="shared" ca="1" si="937"/>
        <v>#VALUE!</v>
      </c>
      <c r="DZ252" s="87" t="e">
        <f t="shared" ca="1" si="938"/>
        <v>#VALUE!</v>
      </c>
      <c r="EA252" s="87" t="e">
        <f t="shared" ca="1" si="939"/>
        <v>#VALUE!</v>
      </c>
      <c r="EB252" s="87" t="e">
        <f t="shared" ca="1" si="940"/>
        <v>#VALUE!</v>
      </c>
      <c r="EC252" s="87" t="e">
        <f t="shared" ca="1" si="941"/>
        <v>#VALUE!</v>
      </c>
      <c r="ED252" s="87" t="e">
        <f t="shared" ca="1" si="942"/>
        <v>#VALUE!</v>
      </c>
      <c r="EE252" s="87" t="e">
        <f t="shared" ca="1" si="943"/>
        <v>#VALUE!</v>
      </c>
      <c r="EF252" s="87" t="e">
        <f t="shared" ca="1" si="944"/>
        <v>#VALUE!</v>
      </c>
      <c r="EG252" s="87" t="e">
        <f t="shared" ca="1" si="945"/>
        <v>#VALUE!</v>
      </c>
      <c r="EH252" s="87" t="e">
        <f t="shared" ca="1" si="946"/>
        <v>#VALUE!</v>
      </c>
      <c r="EI252" s="87" t="e">
        <f t="shared" ca="1" si="947"/>
        <v>#VALUE!</v>
      </c>
      <c r="EJ252" s="87" t="e">
        <f t="shared" ca="1" si="948"/>
        <v>#VALUE!</v>
      </c>
      <c r="EK252" s="87" t="e">
        <f t="shared" ca="1" si="949"/>
        <v>#VALUE!</v>
      </c>
      <c r="EL252" s="87" t="e">
        <f t="shared" ca="1" si="950"/>
        <v>#VALUE!</v>
      </c>
      <c r="EM252" s="87" t="e">
        <f t="shared" ca="1" si="951"/>
        <v>#VALUE!</v>
      </c>
      <c r="EN252" s="87" t="e">
        <f t="shared" ca="1" si="952"/>
        <v>#VALUE!</v>
      </c>
      <c r="EO252" s="87" t="e">
        <f t="shared" ca="1" si="953"/>
        <v>#VALUE!</v>
      </c>
      <c r="EP252" s="87" t="e">
        <f t="shared" ca="1" si="954"/>
        <v>#VALUE!</v>
      </c>
      <c r="EQ252" s="87" t="e">
        <f t="shared" ca="1" si="955"/>
        <v>#VALUE!</v>
      </c>
      <c r="ER252" s="87" t="e">
        <f t="shared" ca="1" si="956"/>
        <v>#VALUE!</v>
      </c>
      <c r="ES252" s="87" t="e">
        <f t="shared" ca="1" si="957"/>
        <v>#VALUE!</v>
      </c>
      <c r="EU252" s="87" t="e">
        <f t="shared" ca="1" si="958"/>
        <v>#VALUE!</v>
      </c>
      <c r="EV252" s="87" t="e">
        <f t="shared" ca="1" si="959"/>
        <v>#VALUE!</v>
      </c>
      <c r="EW252" s="87" t="e">
        <f t="shared" ca="1" si="960"/>
        <v>#VALUE!</v>
      </c>
      <c r="EX252" s="87" t="e">
        <f t="shared" ca="1" si="961"/>
        <v>#VALUE!</v>
      </c>
      <c r="EY252" s="87" t="e">
        <f t="shared" ca="1" si="962"/>
        <v>#VALUE!</v>
      </c>
      <c r="EZ252" s="87" t="e">
        <f t="shared" ca="1" si="963"/>
        <v>#VALUE!</v>
      </c>
      <c r="FA252" s="87" t="e">
        <f t="shared" ca="1" si="964"/>
        <v>#VALUE!</v>
      </c>
      <c r="FB252" s="87" t="e">
        <f t="shared" ca="1" si="965"/>
        <v>#VALUE!</v>
      </c>
      <c r="FC252" s="87" t="e">
        <f t="shared" ca="1" si="966"/>
        <v>#VALUE!</v>
      </c>
      <c r="FD252" s="87" t="e">
        <f t="shared" ca="1" si="967"/>
        <v>#VALUE!</v>
      </c>
      <c r="FE252" s="87" t="e">
        <f t="shared" ca="1" si="968"/>
        <v>#VALUE!</v>
      </c>
      <c r="FF252" s="87" t="e">
        <f t="shared" ca="1" si="969"/>
        <v>#VALUE!</v>
      </c>
      <c r="FG252" s="87" t="e">
        <f t="shared" ca="1" si="970"/>
        <v>#VALUE!</v>
      </c>
      <c r="FH252" s="87" t="e">
        <f t="shared" ca="1" si="971"/>
        <v>#VALUE!</v>
      </c>
      <c r="FI252" s="87" t="e">
        <f t="shared" ca="1" si="972"/>
        <v>#VALUE!</v>
      </c>
      <c r="FJ252" s="87" t="e">
        <f t="shared" ca="1" si="973"/>
        <v>#VALUE!</v>
      </c>
      <c r="FK252" s="87" t="e">
        <f t="shared" ca="1" si="974"/>
        <v>#VALUE!</v>
      </c>
      <c r="FL252" s="87" t="e">
        <f t="shared" ca="1" si="975"/>
        <v>#VALUE!</v>
      </c>
      <c r="FM252" s="87" t="e">
        <f t="shared" ca="1" si="976"/>
        <v>#VALUE!</v>
      </c>
      <c r="FN252" s="87" t="e">
        <f t="shared" ca="1" si="977"/>
        <v>#VALUE!</v>
      </c>
      <c r="FO252" s="87" t="e">
        <f t="shared" ca="1" si="978"/>
        <v>#VALUE!</v>
      </c>
    </row>
    <row r="253" spans="1:171" x14ac:dyDescent="0.25">
      <c r="A253" s="87">
        <f t="shared" si="1026"/>
        <v>244</v>
      </c>
      <c r="B253" s="87" t="e">
        <f t="shared" ca="1" si="981"/>
        <v>#N/A</v>
      </c>
      <c r="C253" s="87" t="e">
        <f t="shared" ca="1" si="982"/>
        <v>#REF!</v>
      </c>
      <c r="D253" s="87" t="e">
        <f t="shared" ca="1" si="983"/>
        <v>#REF!</v>
      </c>
      <c r="E253" s="87" t="e">
        <f t="shared" ca="1" si="984"/>
        <v>#REF!</v>
      </c>
      <c r="F253" s="87" t="e">
        <f t="shared" ca="1" si="985"/>
        <v>#REF!</v>
      </c>
      <c r="G253" s="87" t="e">
        <f t="shared" ca="1" si="986"/>
        <v>#REF!</v>
      </c>
      <c r="H253" s="87" t="e">
        <f t="shared" ca="1" si="987"/>
        <v>#REF!</v>
      </c>
      <c r="I253" s="87" t="e">
        <f t="shared" ca="1" si="988"/>
        <v>#REF!</v>
      </c>
      <c r="J253" s="87" t="e">
        <f t="shared" ca="1" si="989"/>
        <v>#REF!</v>
      </c>
      <c r="K253" s="87" t="e">
        <f t="shared" ca="1" si="990"/>
        <v>#REF!</v>
      </c>
      <c r="L253" s="87" t="e">
        <f t="shared" ca="1" si="991"/>
        <v>#REF!</v>
      </c>
      <c r="M253" s="87" t="e">
        <f t="shared" ca="1" si="992"/>
        <v>#REF!</v>
      </c>
      <c r="N253" s="87" t="e">
        <f t="shared" ca="1" si="993"/>
        <v>#REF!</v>
      </c>
      <c r="O253" s="87" t="e">
        <f t="shared" ca="1" si="994"/>
        <v>#REF!</v>
      </c>
      <c r="P253" s="87" t="e">
        <f t="shared" ca="1" si="995"/>
        <v>#REF!</v>
      </c>
      <c r="Q253" s="87" t="e">
        <f t="shared" ca="1" si="1099"/>
        <v>#REF!</v>
      </c>
      <c r="R253" s="87" t="e">
        <f t="shared" ca="1" si="1099"/>
        <v>#REF!</v>
      </c>
      <c r="S253" s="87" t="e">
        <f t="shared" ca="1" si="1099"/>
        <v>#REF!</v>
      </c>
      <c r="T253" s="87" t="e">
        <f t="shared" ca="1" si="1099"/>
        <v>#REF!</v>
      </c>
      <c r="U253" s="87" t="e">
        <f t="shared" ca="1" si="1099"/>
        <v>#REF!</v>
      </c>
      <c r="X253" s="87">
        <f ca="1">Ranking!B249</f>
        <v>0</v>
      </c>
      <c r="Y253" s="87" t="e">
        <f ca="1">IF(AH253=0,0,Ranking!C249)</f>
        <v>#VALUE!</v>
      </c>
      <c r="Z253" s="91">
        <f ca="1">Ranking!G249</f>
        <v>0</v>
      </c>
      <c r="AA253" s="87" t="e">
        <f ca="1">MCA!ES252</f>
        <v>#REF!</v>
      </c>
      <c r="AB253" s="87">
        <f ca="1">MCA!ET252</f>
        <v>0</v>
      </c>
      <c r="AC253" s="87">
        <f ca="1">MCA!EU252</f>
        <v>0</v>
      </c>
      <c r="AD253" s="87" t="e">
        <f ca="1">INDEX('MCA-INPUT'!$C$22:$C$25,MATCH(AC253,$W$376:$W$379,0),1)</f>
        <v>#N/A</v>
      </c>
      <c r="AE253" s="87" t="e">
        <f t="shared" ca="1" si="889"/>
        <v>#VALUE!</v>
      </c>
      <c r="AF253" s="87">
        <f ca="1">MATCH(AB253,$AB$7:AB253,0)</f>
        <v>1</v>
      </c>
      <c r="AG253" s="87" t="str">
        <f t="shared" ca="1" si="890"/>
        <v>00</v>
      </c>
      <c r="AH253" s="87" t="e">
        <f t="shared" ca="1" si="891"/>
        <v>#VALUE!</v>
      </c>
      <c r="AI253" s="87" t="e">
        <f t="shared" ca="1" si="912"/>
        <v>#VALUE!</v>
      </c>
      <c r="AK253" s="87" t="e">
        <f t="shared" ca="1" si="892"/>
        <v>#VALUE!</v>
      </c>
      <c r="AL253" s="87" t="e">
        <f t="shared" ca="1" si="913"/>
        <v>#VALUE!</v>
      </c>
      <c r="AM253" s="87" t="e">
        <f t="shared" ca="1" si="893"/>
        <v>#VALUE!</v>
      </c>
      <c r="AN253" s="87" t="e">
        <f t="shared" ref="AN253:BA253" ca="1" si="1106">IF(AM253&gt;0,2,IF($AL253&lt;=AN$5,1,0))</f>
        <v>#VALUE!</v>
      </c>
      <c r="AO253" s="87" t="e">
        <f t="shared" ca="1" si="1106"/>
        <v>#VALUE!</v>
      </c>
      <c r="AP253" s="87" t="e">
        <f t="shared" ca="1" si="1106"/>
        <v>#VALUE!</v>
      </c>
      <c r="AQ253" s="87" t="e">
        <f t="shared" ca="1" si="1106"/>
        <v>#VALUE!</v>
      </c>
      <c r="AR253" s="87" t="e">
        <f t="shared" ca="1" si="1106"/>
        <v>#VALUE!</v>
      </c>
      <c r="AS253" s="87" t="e">
        <f t="shared" ca="1" si="1106"/>
        <v>#VALUE!</v>
      </c>
      <c r="AT253" s="87" t="e">
        <f t="shared" ca="1" si="1106"/>
        <v>#VALUE!</v>
      </c>
      <c r="AU253" s="87" t="e">
        <f t="shared" ca="1" si="1106"/>
        <v>#VALUE!</v>
      </c>
      <c r="AV253" s="87" t="e">
        <f t="shared" ca="1" si="1106"/>
        <v>#VALUE!</v>
      </c>
      <c r="AW253" s="87" t="e">
        <f t="shared" ca="1" si="1106"/>
        <v>#VALUE!</v>
      </c>
      <c r="AX253" s="87" t="e">
        <f t="shared" ca="1" si="1106"/>
        <v>#VALUE!</v>
      </c>
      <c r="AY253" s="87" t="e">
        <f t="shared" ca="1" si="1106"/>
        <v>#VALUE!</v>
      </c>
      <c r="AZ253" s="87" t="e">
        <f t="shared" ca="1" si="1106"/>
        <v>#VALUE!</v>
      </c>
      <c r="BA253" s="87" t="e">
        <f t="shared" ca="1" si="1106"/>
        <v>#VALUE!</v>
      </c>
      <c r="BB253" s="87" t="e">
        <f t="shared" ref="BB253:BF253" ca="1" si="1107">IF(BA253&gt;0,2,IF($AL253&lt;=BB$5,1,0))</f>
        <v>#VALUE!</v>
      </c>
      <c r="BC253" s="87" t="e">
        <f t="shared" ca="1" si="1107"/>
        <v>#VALUE!</v>
      </c>
      <c r="BD253" s="87" t="e">
        <f t="shared" ca="1" si="1107"/>
        <v>#VALUE!</v>
      </c>
      <c r="BE253" s="87" t="e">
        <f t="shared" ca="1" si="1107"/>
        <v>#VALUE!</v>
      </c>
      <c r="BF253" s="87" t="e">
        <f t="shared" ca="1" si="1107"/>
        <v>#VALUE!</v>
      </c>
      <c r="BH253" s="87" t="e">
        <f t="shared" ca="1" si="896"/>
        <v>#VALUE!</v>
      </c>
      <c r="BI253" s="87" t="e">
        <f t="shared" ca="1" si="897"/>
        <v>#VALUE!</v>
      </c>
      <c r="BJ253" s="87" t="e">
        <f t="shared" ca="1" si="898"/>
        <v>#VALUE!</v>
      </c>
      <c r="BK253" s="87" t="e">
        <f t="shared" ca="1" si="899"/>
        <v>#VALUE!</v>
      </c>
      <c r="BL253" s="87" t="e">
        <f t="shared" ca="1" si="900"/>
        <v>#VALUE!</v>
      </c>
      <c r="BM253" s="87" t="e">
        <f t="shared" ca="1" si="901"/>
        <v>#VALUE!</v>
      </c>
      <c r="BN253" s="87" t="e">
        <f t="shared" ca="1" si="902"/>
        <v>#VALUE!</v>
      </c>
      <c r="BO253" s="87" t="e">
        <f t="shared" ca="1" si="903"/>
        <v>#VALUE!</v>
      </c>
      <c r="BP253" s="87" t="e">
        <f t="shared" ca="1" si="904"/>
        <v>#VALUE!</v>
      </c>
      <c r="BQ253" s="87" t="e">
        <f t="shared" ca="1" si="905"/>
        <v>#VALUE!</v>
      </c>
      <c r="BR253" s="87" t="e">
        <f t="shared" ca="1" si="906"/>
        <v>#VALUE!</v>
      </c>
      <c r="BS253" s="87" t="e">
        <f t="shared" ca="1" si="907"/>
        <v>#VALUE!</v>
      </c>
      <c r="BT253" s="87" t="e">
        <f t="shared" ca="1" si="908"/>
        <v>#VALUE!</v>
      </c>
      <c r="BU253" s="87" t="e">
        <f t="shared" ca="1" si="909"/>
        <v>#VALUE!</v>
      </c>
      <c r="BV253" s="87" t="e">
        <f t="shared" ca="1" si="910"/>
        <v>#VALUE!</v>
      </c>
      <c r="BW253" s="87" t="e">
        <f t="shared" ca="1" si="1094"/>
        <v>#VALUE!</v>
      </c>
      <c r="BX253" s="87" t="e">
        <f t="shared" ca="1" si="1094"/>
        <v>#VALUE!</v>
      </c>
      <c r="BY253" s="87" t="e">
        <f t="shared" ca="1" si="1094"/>
        <v>#VALUE!</v>
      </c>
      <c r="BZ253" s="87" t="e">
        <f t="shared" ca="1" si="1094"/>
        <v>#VALUE!</v>
      </c>
      <c r="CA253" s="87" t="e">
        <f t="shared" ca="1" si="1094"/>
        <v>#VALUE!</v>
      </c>
      <c r="DC253" s="87" t="e">
        <f t="shared" ca="1" si="916"/>
        <v>#VALUE!</v>
      </c>
      <c r="DD253" s="87" t="e">
        <f t="shared" ca="1" si="917"/>
        <v>#VALUE!</v>
      </c>
      <c r="DE253" s="87" t="e">
        <f t="shared" ca="1" si="918"/>
        <v>#VALUE!</v>
      </c>
      <c r="DF253" s="87" t="e">
        <f t="shared" ca="1" si="919"/>
        <v>#VALUE!</v>
      </c>
      <c r="DG253" s="87" t="e">
        <f t="shared" ca="1" si="920"/>
        <v>#VALUE!</v>
      </c>
      <c r="DH253" s="87" t="e">
        <f t="shared" ca="1" si="921"/>
        <v>#VALUE!</v>
      </c>
      <c r="DI253" s="87" t="e">
        <f t="shared" ca="1" si="922"/>
        <v>#VALUE!</v>
      </c>
      <c r="DJ253" s="87" t="e">
        <f t="shared" ca="1" si="923"/>
        <v>#VALUE!</v>
      </c>
      <c r="DK253" s="87" t="e">
        <f t="shared" ca="1" si="924"/>
        <v>#VALUE!</v>
      </c>
      <c r="DL253" s="87" t="e">
        <f t="shared" ca="1" si="925"/>
        <v>#VALUE!</v>
      </c>
      <c r="DM253" s="87" t="e">
        <f t="shared" ca="1" si="926"/>
        <v>#VALUE!</v>
      </c>
      <c r="DN253" s="87" t="e">
        <f t="shared" ca="1" si="927"/>
        <v>#VALUE!</v>
      </c>
      <c r="DO253" s="87" t="e">
        <f t="shared" ca="1" si="928"/>
        <v>#VALUE!</v>
      </c>
      <c r="DP253" s="87" t="e">
        <f t="shared" ca="1" si="929"/>
        <v>#VALUE!</v>
      </c>
      <c r="DQ253" s="87" t="e">
        <f t="shared" ca="1" si="930"/>
        <v>#VALUE!</v>
      </c>
      <c r="DR253" s="87" t="e">
        <f t="shared" ca="1" si="931"/>
        <v>#VALUE!</v>
      </c>
      <c r="DS253" s="87" t="e">
        <f t="shared" ca="1" si="932"/>
        <v>#VALUE!</v>
      </c>
      <c r="DT253" s="87" t="e">
        <f t="shared" ca="1" si="933"/>
        <v>#VALUE!</v>
      </c>
      <c r="DU253" s="87" t="e">
        <f t="shared" ca="1" si="934"/>
        <v>#VALUE!</v>
      </c>
      <c r="DV253" s="87" t="e">
        <f t="shared" ca="1" si="935"/>
        <v>#VALUE!</v>
      </c>
      <c r="DW253" s="87" t="e">
        <f t="shared" ca="1" si="936"/>
        <v>#VALUE!</v>
      </c>
      <c r="DY253" s="87" t="e">
        <f t="shared" ca="1" si="937"/>
        <v>#VALUE!</v>
      </c>
      <c r="DZ253" s="87" t="e">
        <f t="shared" ca="1" si="938"/>
        <v>#VALUE!</v>
      </c>
      <c r="EA253" s="87" t="e">
        <f t="shared" ca="1" si="939"/>
        <v>#VALUE!</v>
      </c>
      <c r="EB253" s="87" t="e">
        <f t="shared" ca="1" si="940"/>
        <v>#VALUE!</v>
      </c>
      <c r="EC253" s="87" t="e">
        <f t="shared" ca="1" si="941"/>
        <v>#VALUE!</v>
      </c>
      <c r="ED253" s="87" t="e">
        <f t="shared" ca="1" si="942"/>
        <v>#VALUE!</v>
      </c>
      <c r="EE253" s="87" t="e">
        <f t="shared" ca="1" si="943"/>
        <v>#VALUE!</v>
      </c>
      <c r="EF253" s="87" t="e">
        <f t="shared" ca="1" si="944"/>
        <v>#VALUE!</v>
      </c>
      <c r="EG253" s="87" t="e">
        <f t="shared" ca="1" si="945"/>
        <v>#VALUE!</v>
      </c>
      <c r="EH253" s="87" t="e">
        <f t="shared" ca="1" si="946"/>
        <v>#VALUE!</v>
      </c>
      <c r="EI253" s="87" t="e">
        <f t="shared" ca="1" si="947"/>
        <v>#VALUE!</v>
      </c>
      <c r="EJ253" s="87" t="e">
        <f t="shared" ca="1" si="948"/>
        <v>#VALUE!</v>
      </c>
      <c r="EK253" s="87" t="e">
        <f t="shared" ca="1" si="949"/>
        <v>#VALUE!</v>
      </c>
      <c r="EL253" s="87" t="e">
        <f t="shared" ca="1" si="950"/>
        <v>#VALUE!</v>
      </c>
      <c r="EM253" s="87" t="e">
        <f t="shared" ca="1" si="951"/>
        <v>#VALUE!</v>
      </c>
      <c r="EN253" s="87" t="e">
        <f t="shared" ca="1" si="952"/>
        <v>#VALUE!</v>
      </c>
      <c r="EO253" s="87" t="e">
        <f t="shared" ca="1" si="953"/>
        <v>#VALUE!</v>
      </c>
      <c r="EP253" s="87" t="e">
        <f t="shared" ca="1" si="954"/>
        <v>#VALUE!</v>
      </c>
      <c r="EQ253" s="87" t="e">
        <f t="shared" ca="1" si="955"/>
        <v>#VALUE!</v>
      </c>
      <c r="ER253" s="87" t="e">
        <f t="shared" ca="1" si="956"/>
        <v>#VALUE!</v>
      </c>
      <c r="ES253" s="87" t="e">
        <f t="shared" ca="1" si="957"/>
        <v>#VALUE!</v>
      </c>
      <c r="EU253" s="87" t="e">
        <f t="shared" ca="1" si="958"/>
        <v>#VALUE!</v>
      </c>
      <c r="EV253" s="87" t="e">
        <f t="shared" ca="1" si="959"/>
        <v>#VALUE!</v>
      </c>
      <c r="EW253" s="87" t="e">
        <f t="shared" ca="1" si="960"/>
        <v>#VALUE!</v>
      </c>
      <c r="EX253" s="87" t="e">
        <f t="shared" ca="1" si="961"/>
        <v>#VALUE!</v>
      </c>
      <c r="EY253" s="87" t="e">
        <f t="shared" ca="1" si="962"/>
        <v>#VALUE!</v>
      </c>
      <c r="EZ253" s="87" t="e">
        <f t="shared" ca="1" si="963"/>
        <v>#VALUE!</v>
      </c>
      <c r="FA253" s="87" t="e">
        <f t="shared" ca="1" si="964"/>
        <v>#VALUE!</v>
      </c>
      <c r="FB253" s="87" t="e">
        <f t="shared" ca="1" si="965"/>
        <v>#VALUE!</v>
      </c>
      <c r="FC253" s="87" t="e">
        <f t="shared" ca="1" si="966"/>
        <v>#VALUE!</v>
      </c>
      <c r="FD253" s="87" t="e">
        <f t="shared" ca="1" si="967"/>
        <v>#VALUE!</v>
      </c>
      <c r="FE253" s="87" t="e">
        <f t="shared" ca="1" si="968"/>
        <v>#VALUE!</v>
      </c>
      <c r="FF253" s="87" t="e">
        <f t="shared" ca="1" si="969"/>
        <v>#VALUE!</v>
      </c>
      <c r="FG253" s="87" t="e">
        <f t="shared" ca="1" si="970"/>
        <v>#VALUE!</v>
      </c>
      <c r="FH253" s="87" t="e">
        <f t="shared" ca="1" si="971"/>
        <v>#VALUE!</v>
      </c>
      <c r="FI253" s="87" t="e">
        <f t="shared" ca="1" si="972"/>
        <v>#VALUE!</v>
      </c>
      <c r="FJ253" s="87" t="e">
        <f t="shared" ca="1" si="973"/>
        <v>#VALUE!</v>
      </c>
      <c r="FK253" s="87" t="e">
        <f t="shared" ca="1" si="974"/>
        <v>#VALUE!</v>
      </c>
      <c r="FL253" s="87" t="e">
        <f t="shared" ca="1" si="975"/>
        <v>#VALUE!</v>
      </c>
      <c r="FM253" s="87" t="e">
        <f t="shared" ca="1" si="976"/>
        <v>#VALUE!</v>
      </c>
      <c r="FN253" s="87" t="e">
        <f t="shared" ca="1" si="977"/>
        <v>#VALUE!</v>
      </c>
      <c r="FO253" s="87" t="e">
        <f t="shared" ca="1" si="978"/>
        <v>#VALUE!</v>
      </c>
    </row>
    <row r="254" spans="1:171" x14ac:dyDescent="0.25">
      <c r="A254" s="87">
        <f t="shared" si="1026"/>
        <v>245</v>
      </c>
      <c r="B254" s="87" t="e">
        <f t="shared" ca="1" si="981"/>
        <v>#N/A</v>
      </c>
      <c r="C254" s="87" t="e">
        <f t="shared" ca="1" si="982"/>
        <v>#REF!</v>
      </c>
      <c r="D254" s="87" t="e">
        <f t="shared" ca="1" si="983"/>
        <v>#REF!</v>
      </c>
      <c r="E254" s="87" t="e">
        <f t="shared" ca="1" si="984"/>
        <v>#REF!</v>
      </c>
      <c r="F254" s="87" t="e">
        <f t="shared" ca="1" si="985"/>
        <v>#REF!</v>
      </c>
      <c r="G254" s="87" t="e">
        <f t="shared" ca="1" si="986"/>
        <v>#REF!</v>
      </c>
      <c r="H254" s="87" t="e">
        <f t="shared" ca="1" si="987"/>
        <v>#REF!</v>
      </c>
      <c r="I254" s="87" t="e">
        <f t="shared" ca="1" si="988"/>
        <v>#REF!</v>
      </c>
      <c r="J254" s="87" t="e">
        <f t="shared" ca="1" si="989"/>
        <v>#REF!</v>
      </c>
      <c r="K254" s="87" t="e">
        <f t="shared" ca="1" si="990"/>
        <v>#REF!</v>
      </c>
      <c r="L254" s="87" t="e">
        <f t="shared" ca="1" si="991"/>
        <v>#REF!</v>
      </c>
      <c r="M254" s="87" t="e">
        <f t="shared" ca="1" si="992"/>
        <v>#REF!</v>
      </c>
      <c r="N254" s="87" t="e">
        <f t="shared" ca="1" si="993"/>
        <v>#REF!</v>
      </c>
      <c r="O254" s="87" t="e">
        <f t="shared" ca="1" si="994"/>
        <v>#REF!</v>
      </c>
      <c r="P254" s="87" t="e">
        <f t="shared" ca="1" si="995"/>
        <v>#REF!</v>
      </c>
      <c r="Q254" s="87" t="e">
        <f t="shared" ca="1" si="1099"/>
        <v>#REF!</v>
      </c>
      <c r="R254" s="87" t="e">
        <f t="shared" ca="1" si="1099"/>
        <v>#REF!</v>
      </c>
      <c r="S254" s="87" t="e">
        <f t="shared" ca="1" si="1099"/>
        <v>#REF!</v>
      </c>
      <c r="T254" s="87" t="e">
        <f t="shared" ca="1" si="1099"/>
        <v>#REF!</v>
      </c>
      <c r="U254" s="87" t="e">
        <f t="shared" ca="1" si="1099"/>
        <v>#REF!</v>
      </c>
      <c r="X254" s="87">
        <f ca="1">Ranking!B250</f>
        <v>0</v>
      </c>
      <c r="Y254" s="87" t="e">
        <f ca="1">IF(AH254=0,0,Ranking!C250)</f>
        <v>#VALUE!</v>
      </c>
      <c r="Z254" s="91">
        <f ca="1">Ranking!G250</f>
        <v>0</v>
      </c>
      <c r="AA254" s="87" t="e">
        <f ca="1">MCA!ES253</f>
        <v>#REF!</v>
      </c>
      <c r="AB254" s="87">
        <f ca="1">MCA!ET253</f>
        <v>0</v>
      </c>
      <c r="AC254" s="87">
        <f ca="1">MCA!EU253</f>
        <v>0</v>
      </c>
      <c r="AD254" s="87" t="e">
        <f ca="1">INDEX('MCA-INPUT'!$C$22:$C$25,MATCH(AC254,$W$376:$W$379,0),1)</f>
        <v>#N/A</v>
      </c>
      <c r="AE254" s="87" t="e">
        <f t="shared" ca="1" si="889"/>
        <v>#VALUE!</v>
      </c>
      <c r="AF254" s="87">
        <f ca="1">MATCH(AB254,$AB$7:AB254,0)</f>
        <v>1</v>
      </c>
      <c r="AG254" s="87" t="str">
        <f t="shared" ca="1" si="890"/>
        <v>00</v>
      </c>
      <c r="AH254" s="87" t="e">
        <f t="shared" ca="1" si="891"/>
        <v>#VALUE!</v>
      </c>
      <c r="AI254" s="87" t="e">
        <f t="shared" ca="1" si="912"/>
        <v>#VALUE!</v>
      </c>
      <c r="AK254" s="87" t="e">
        <f t="shared" ca="1" si="892"/>
        <v>#VALUE!</v>
      </c>
      <c r="AL254" s="87" t="e">
        <f t="shared" ca="1" si="913"/>
        <v>#VALUE!</v>
      </c>
      <c r="AM254" s="87" t="e">
        <f t="shared" ca="1" si="893"/>
        <v>#VALUE!</v>
      </c>
      <c r="AN254" s="87" t="e">
        <f t="shared" ref="AN254:BA254" ca="1" si="1108">IF(AM254&gt;0,2,IF($AL254&lt;=AN$5,1,0))</f>
        <v>#VALUE!</v>
      </c>
      <c r="AO254" s="87" t="e">
        <f t="shared" ca="1" si="1108"/>
        <v>#VALUE!</v>
      </c>
      <c r="AP254" s="87" t="e">
        <f t="shared" ca="1" si="1108"/>
        <v>#VALUE!</v>
      </c>
      <c r="AQ254" s="87" t="e">
        <f t="shared" ca="1" si="1108"/>
        <v>#VALUE!</v>
      </c>
      <c r="AR254" s="87" t="e">
        <f t="shared" ca="1" si="1108"/>
        <v>#VALUE!</v>
      </c>
      <c r="AS254" s="87" t="e">
        <f t="shared" ca="1" si="1108"/>
        <v>#VALUE!</v>
      </c>
      <c r="AT254" s="87" t="e">
        <f t="shared" ca="1" si="1108"/>
        <v>#VALUE!</v>
      </c>
      <c r="AU254" s="87" t="e">
        <f t="shared" ca="1" si="1108"/>
        <v>#VALUE!</v>
      </c>
      <c r="AV254" s="87" t="e">
        <f t="shared" ca="1" si="1108"/>
        <v>#VALUE!</v>
      </c>
      <c r="AW254" s="87" t="e">
        <f t="shared" ca="1" si="1108"/>
        <v>#VALUE!</v>
      </c>
      <c r="AX254" s="87" t="e">
        <f t="shared" ca="1" si="1108"/>
        <v>#VALUE!</v>
      </c>
      <c r="AY254" s="87" t="e">
        <f t="shared" ca="1" si="1108"/>
        <v>#VALUE!</v>
      </c>
      <c r="AZ254" s="87" t="e">
        <f t="shared" ca="1" si="1108"/>
        <v>#VALUE!</v>
      </c>
      <c r="BA254" s="87" t="e">
        <f t="shared" ca="1" si="1108"/>
        <v>#VALUE!</v>
      </c>
      <c r="BB254" s="87" t="e">
        <f t="shared" ref="BB254:BF254" ca="1" si="1109">IF(BA254&gt;0,2,IF($AL254&lt;=BB$5,1,0))</f>
        <v>#VALUE!</v>
      </c>
      <c r="BC254" s="87" t="e">
        <f t="shared" ca="1" si="1109"/>
        <v>#VALUE!</v>
      </c>
      <c r="BD254" s="87" t="e">
        <f t="shared" ca="1" si="1109"/>
        <v>#VALUE!</v>
      </c>
      <c r="BE254" s="87" t="e">
        <f t="shared" ca="1" si="1109"/>
        <v>#VALUE!</v>
      </c>
      <c r="BF254" s="87" t="e">
        <f t="shared" ca="1" si="1109"/>
        <v>#VALUE!</v>
      </c>
      <c r="BH254" s="87" t="e">
        <f t="shared" ca="1" si="896"/>
        <v>#VALUE!</v>
      </c>
      <c r="BI254" s="87" t="e">
        <f t="shared" ca="1" si="897"/>
        <v>#VALUE!</v>
      </c>
      <c r="BJ254" s="87" t="e">
        <f t="shared" ca="1" si="898"/>
        <v>#VALUE!</v>
      </c>
      <c r="BK254" s="87" t="e">
        <f t="shared" ca="1" si="899"/>
        <v>#VALUE!</v>
      </c>
      <c r="BL254" s="87" t="e">
        <f t="shared" ca="1" si="900"/>
        <v>#VALUE!</v>
      </c>
      <c r="BM254" s="87" t="e">
        <f t="shared" ca="1" si="901"/>
        <v>#VALUE!</v>
      </c>
      <c r="BN254" s="87" t="e">
        <f t="shared" ca="1" si="902"/>
        <v>#VALUE!</v>
      </c>
      <c r="BO254" s="87" t="e">
        <f t="shared" ca="1" si="903"/>
        <v>#VALUE!</v>
      </c>
      <c r="BP254" s="87" t="e">
        <f t="shared" ca="1" si="904"/>
        <v>#VALUE!</v>
      </c>
      <c r="BQ254" s="87" t="e">
        <f t="shared" ca="1" si="905"/>
        <v>#VALUE!</v>
      </c>
      <c r="BR254" s="87" t="e">
        <f t="shared" ca="1" si="906"/>
        <v>#VALUE!</v>
      </c>
      <c r="BS254" s="87" t="e">
        <f t="shared" ca="1" si="907"/>
        <v>#VALUE!</v>
      </c>
      <c r="BT254" s="87" t="e">
        <f t="shared" ca="1" si="908"/>
        <v>#VALUE!</v>
      </c>
      <c r="BU254" s="87" t="e">
        <f t="shared" ca="1" si="909"/>
        <v>#VALUE!</v>
      </c>
      <c r="BV254" s="87" t="e">
        <f t="shared" ca="1" si="910"/>
        <v>#VALUE!</v>
      </c>
      <c r="BW254" s="87" t="e">
        <f t="shared" ca="1" si="1094"/>
        <v>#VALUE!</v>
      </c>
      <c r="BX254" s="87" t="e">
        <f t="shared" ca="1" si="1094"/>
        <v>#VALUE!</v>
      </c>
      <c r="BY254" s="87" t="e">
        <f t="shared" ca="1" si="1094"/>
        <v>#VALUE!</v>
      </c>
      <c r="BZ254" s="87" t="e">
        <f t="shared" ca="1" si="1094"/>
        <v>#VALUE!</v>
      </c>
      <c r="CA254" s="87" t="e">
        <f t="shared" ca="1" si="1094"/>
        <v>#VALUE!</v>
      </c>
      <c r="DC254" s="87" t="e">
        <f t="shared" ca="1" si="916"/>
        <v>#VALUE!</v>
      </c>
      <c r="DD254" s="87" t="e">
        <f t="shared" ca="1" si="917"/>
        <v>#VALUE!</v>
      </c>
      <c r="DE254" s="87" t="e">
        <f t="shared" ca="1" si="918"/>
        <v>#VALUE!</v>
      </c>
      <c r="DF254" s="87" t="e">
        <f t="shared" ca="1" si="919"/>
        <v>#VALUE!</v>
      </c>
      <c r="DG254" s="87" t="e">
        <f t="shared" ca="1" si="920"/>
        <v>#VALUE!</v>
      </c>
      <c r="DH254" s="87" t="e">
        <f t="shared" ca="1" si="921"/>
        <v>#VALUE!</v>
      </c>
      <c r="DI254" s="87" t="e">
        <f t="shared" ca="1" si="922"/>
        <v>#VALUE!</v>
      </c>
      <c r="DJ254" s="87" t="e">
        <f t="shared" ca="1" si="923"/>
        <v>#VALUE!</v>
      </c>
      <c r="DK254" s="87" t="e">
        <f t="shared" ca="1" si="924"/>
        <v>#VALUE!</v>
      </c>
      <c r="DL254" s="87" t="e">
        <f t="shared" ca="1" si="925"/>
        <v>#VALUE!</v>
      </c>
      <c r="DM254" s="87" t="e">
        <f t="shared" ca="1" si="926"/>
        <v>#VALUE!</v>
      </c>
      <c r="DN254" s="87" t="e">
        <f t="shared" ca="1" si="927"/>
        <v>#VALUE!</v>
      </c>
      <c r="DO254" s="87" t="e">
        <f t="shared" ca="1" si="928"/>
        <v>#VALUE!</v>
      </c>
      <c r="DP254" s="87" t="e">
        <f t="shared" ca="1" si="929"/>
        <v>#VALUE!</v>
      </c>
      <c r="DQ254" s="87" t="e">
        <f t="shared" ca="1" si="930"/>
        <v>#VALUE!</v>
      </c>
      <c r="DR254" s="87" t="e">
        <f t="shared" ca="1" si="931"/>
        <v>#VALUE!</v>
      </c>
      <c r="DS254" s="87" t="e">
        <f t="shared" ca="1" si="932"/>
        <v>#VALUE!</v>
      </c>
      <c r="DT254" s="87" t="e">
        <f t="shared" ca="1" si="933"/>
        <v>#VALUE!</v>
      </c>
      <c r="DU254" s="87" t="e">
        <f t="shared" ca="1" si="934"/>
        <v>#VALUE!</v>
      </c>
      <c r="DV254" s="87" t="e">
        <f t="shared" ca="1" si="935"/>
        <v>#VALUE!</v>
      </c>
      <c r="DW254" s="87" t="e">
        <f t="shared" ca="1" si="936"/>
        <v>#VALUE!</v>
      </c>
      <c r="DY254" s="87" t="e">
        <f t="shared" ca="1" si="937"/>
        <v>#VALUE!</v>
      </c>
      <c r="DZ254" s="87" t="e">
        <f t="shared" ca="1" si="938"/>
        <v>#VALUE!</v>
      </c>
      <c r="EA254" s="87" t="e">
        <f t="shared" ca="1" si="939"/>
        <v>#VALUE!</v>
      </c>
      <c r="EB254" s="87" t="e">
        <f t="shared" ca="1" si="940"/>
        <v>#VALUE!</v>
      </c>
      <c r="EC254" s="87" t="e">
        <f t="shared" ca="1" si="941"/>
        <v>#VALUE!</v>
      </c>
      <c r="ED254" s="87" t="e">
        <f t="shared" ca="1" si="942"/>
        <v>#VALUE!</v>
      </c>
      <c r="EE254" s="87" t="e">
        <f t="shared" ca="1" si="943"/>
        <v>#VALUE!</v>
      </c>
      <c r="EF254" s="87" t="e">
        <f t="shared" ca="1" si="944"/>
        <v>#VALUE!</v>
      </c>
      <c r="EG254" s="87" t="e">
        <f t="shared" ca="1" si="945"/>
        <v>#VALUE!</v>
      </c>
      <c r="EH254" s="87" t="e">
        <f t="shared" ca="1" si="946"/>
        <v>#VALUE!</v>
      </c>
      <c r="EI254" s="87" t="e">
        <f t="shared" ca="1" si="947"/>
        <v>#VALUE!</v>
      </c>
      <c r="EJ254" s="87" t="e">
        <f t="shared" ca="1" si="948"/>
        <v>#VALUE!</v>
      </c>
      <c r="EK254" s="87" t="e">
        <f t="shared" ca="1" si="949"/>
        <v>#VALUE!</v>
      </c>
      <c r="EL254" s="87" t="e">
        <f t="shared" ca="1" si="950"/>
        <v>#VALUE!</v>
      </c>
      <c r="EM254" s="87" t="e">
        <f t="shared" ca="1" si="951"/>
        <v>#VALUE!</v>
      </c>
      <c r="EN254" s="87" t="e">
        <f t="shared" ca="1" si="952"/>
        <v>#VALUE!</v>
      </c>
      <c r="EO254" s="87" t="e">
        <f t="shared" ca="1" si="953"/>
        <v>#VALUE!</v>
      </c>
      <c r="EP254" s="87" t="e">
        <f t="shared" ca="1" si="954"/>
        <v>#VALUE!</v>
      </c>
      <c r="EQ254" s="87" t="e">
        <f t="shared" ca="1" si="955"/>
        <v>#VALUE!</v>
      </c>
      <c r="ER254" s="87" t="e">
        <f t="shared" ca="1" si="956"/>
        <v>#VALUE!</v>
      </c>
      <c r="ES254" s="87" t="e">
        <f t="shared" ca="1" si="957"/>
        <v>#VALUE!</v>
      </c>
      <c r="EU254" s="87" t="e">
        <f t="shared" ca="1" si="958"/>
        <v>#VALUE!</v>
      </c>
      <c r="EV254" s="87" t="e">
        <f t="shared" ca="1" si="959"/>
        <v>#VALUE!</v>
      </c>
      <c r="EW254" s="87" t="e">
        <f t="shared" ca="1" si="960"/>
        <v>#VALUE!</v>
      </c>
      <c r="EX254" s="87" t="e">
        <f t="shared" ca="1" si="961"/>
        <v>#VALUE!</v>
      </c>
      <c r="EY254" s="87" t="e">
        <f t="shared" ca="1" si="962"/>
        <v>#VALUE!</v>
      </c>
      <c r="EZ254" s="87" t="e">
        <f t="shared" ca="1" si="963"/>
        <v>#VALUE!</v>
      </c>
      <c r="FA254" s="87" t="e">
        <f t="shared" ca="1" si="964"/>
        <v>#VALUE!</v>
      </c>
      <c r="FB254" s="87" t="e">
        <f t="shared" ca="1" si="965"/>
        <v>#VALUE!</v>
      </c>
      <c r="FC254" s="87" t="e">
        <f t="shared" ca="1" si="966"/>
        <v>#VALUE!</v>
      </c>
      <c r="FD254" s="87" t="e">
        <f t="shared" ca="1" si="967"/>
        <v>#VALUE!</v>
      </c>
      <c r="FE254" s="87" t="e">
        <f t="shared" ca="1" si="968"/>
        <v>#VALUE!</v>
      </c>
      <c r="FF254" s="87" t="e">
        <f t="shared" ca="1" si="969"/>
        <v>#VALUE!</v>
      </c>
      <c r="FG254" s="87" t="e">
        <f t="shared" ca="1" si="970"/>
        <v>#VALUE!</v>
      </c>
      <c r="FH254" s="87" t="e">
        <f t="shared" ca="1" si="971"/>
        <v>#VALUE!</v>
      </c>
      <c r="FI254" s="87" t="e">
        <f t="shared" ca="1" si="972"/>
        <v>#VALUE!</v>
      </c>
      <c r="FJ254" s="87" t="e">
        <f t="shared" ca="1" si="973"/>
        <v>#VALUE!</v>
      </c>
      <c r="FK254" s="87" t="e">
        <f t="shared" ca="1" si="974"/>
        <v>#VALUE!</v>
      </c>
      <c r="FL254" s="87" t="e">
        <f t="shared" ca="1" si="975"/>
        <v>#VALUE!</v>
      </c>
      <c r="FM254" s="87" t="e">
        <f t="shared" ca="1" si="976"/>
        <v>#VALUE!</v>
      </c>
      <c r="FN254" s="87" t="e">
        <f t="shared" ca="1" si="977"/>
        <v>#VALUE!</v>
      </c>
      <c r="FO254" s="87" t="e">
        <f t="shared" ca="1" si="978"/>
        <v>#VALUE!</v>
      </c>
    </row>
    <row r="255" spans="1:171" x14ac:dyDescent="0.25">
      <c r="A255" s="87">
        <f t="shared" si="1026"/>
        <v>246</v>
      </c>
      <c r="B255" s="87" t="e">
        <f t="shared" ca="1" si="981"/>
        <v>#N/A</v>
      </c>
      <c r="C255" s="87" t="e">
        <f t="shared" ca="1" si="982"/>
        <v>#REF!</v>
      </c>
      <c r="D255" s="87" t="e">
        <f t="shared" ca="1" si="983"/>
        <v>#REF!</v>
      </c>
      <c r="E255" s="87" t="e">
        <f t="shared" ca="1" si="984"/>
        <v>#REF!</v>
      </c>
      <c r="F255" s="87" t="e">
        <f t="shared" ca="1" si="985"/>
        <v>#REF!</v>
      </c>
      <c r="G255" s="87" t="e">
        <f t="shared" ca="1" si="986"/>
        <v>#REF!</v>
      </c>
      <c r="H255" s="87" t="e">
        <f t="shared" ca="1" si="987"/>
        <v>#REF!</v>
      </c>
      <c r="I255" s="87" t="e">
        <f t="shared" ca="1" si="988"/>
        <v>#REF!</v>
      </c>
      <c r="J255" s="87" t="e">
        <f t="shared" ca="1" si="989"/>
        <v>#REF!</v>
      </c>
      <c r="K255" s="87" t="e">
        <f t="shared" ca="1" si="990"/>
        <v>#REF!</v>
      </c>
      <c r="L255" s="87" t="e">
        <f t="shared" ca="1" si="991"/>
        <v>#REF!</v>
      </c>
      <c r="M255" s="87" t="e">
        <f t="shared" ca="1" si="992"/>
        <v>#REF!</v>
      </c>
      <c r="N255" s="87" t="e">
        <f t="shared" ca="1" si="993"/>
        <v>#REF!</v>
      </c>
      <c r="O255" s="87" t="e">
        <f t="shared" ca="1" si="994"/>
        <v>#REF!</v>
      </c>
      <c r="P255" s="87" t="e">
        <f t="shared" ca="1" si="995"/>
        <v>#REF!</v>
      </c>
      <c r="Q255" s="87" t="e">
        <f t="shared" ca="1" si="1099"/>
        <v>#REF!</v>
      </c>
      <c r="R255" s="87" t="e">
        <f t="shared" ca="1" si="1099"/>
        <v>#REF!</v>
      </c>
      <c r="S255" s="87" t="e">
        <f t="shared" ca="1" si="1099"/>
        <v>#REF!</v>
      </c>
      <c r="T255" s="87" t="e">
        <f t="shared" ca="1" si="1099"/>
        <v>#REF!</v>
      </c>
      <c r="U255" s="87" t="e">
        <f t="shared" ca="1" si="1099"/>
        <v>#REF!</v>
      </c>
      <c r="X255" s="87">
        <f ca="1">Ranking!B251</f>
        <v>0</v>
      </c>
      <c r="Y255" s="87" t="e">
        <f ca="1">IF(AH255=0,0,Ranking!C251)</f>
        <v>#VALUE!</v>
      </c>
      <c r="Z255" s="91">
        <f ca="1">Ranking!G251</f>
        <v>0</v>
      </c>
      <c r="AA255" s="87" t="e">
        <f ca="1">MCA!ES254</f>
        <v>#REF!</v>
      </c>
      <c r="AB255" s="87">
        <f ca="1">MCA!ET254</f>
        <v>0</v>
      </c>
      <c r="AC255" s="87">
        <f ca="1">MCA!EU254</f>
        <v>0</v>
      </c>
      <c r="AD255" s="87" t="e">
        <f ca="1">INDEX('MCA-INPUT'!$C$22:$C$25,MATCH(AC255,$W$376:$W$379,0),1)</f>
        <v>#N/A</v>
      </c>
      <c r="AE255" s="87" t="e">
        <f t="shared" ca="1" si="889"/>
        <v>#VALUE!</v>
      </c>
      <c r="AF255" s="87">
        <f ca="1">MATCH(AB255,$AB$7:AB255,0)</f>
        <v>1</v>
      </c>
      <c r="AG255" s="87" t="str">
        <f t="shared" ca="1" si="890"/>
        <v>00</v>
      </c>
      <c r="AH255" s="87" t="e">
        <f t="shared" ca="1" si="891"/>
        <v>#VALUE!</v>
      </c>
      <c r="AI255" s="87" t="e">
        <f t="shared" ca="1" si="912"/>
        <v>#VALUE!</v>
      </c>
      <c r="AK255" s="87" t="e">
        <f t="shared" ca="1" si="892"/>
        <v>#VALUE!</v>
      </c>
      <c r="AL255" s="87" t="e">
        <f t="shared" ca="1" si="913"/>
        <v>#VALUE!</v>
      </c>
      <c r="AM255" s="87" t="e">
        <f t="shared" ca="1" si="893"/>
        <v>#VALUE!</v>
      </c>
      <c r="AN255" s="87" t="e">
        <f t="shared" ref="AN255:BA255" ca="1" si="1110">IF(AM255&gt;0,2,IF($AL255&lt;=AN$5,1,0))</f>
        <v>#VALUE!</v>
      </c>
      <c r="AO255" s="87" t="e">
        <f t="shared" ca="1" si="1110"/>
        <v>#VALUE!</v>
      </c>
      <c r="AP255" s="87" t="e">
        <f t="shared" ca="1" si="1110"/>
        <v>#VALUE!</v>
      </c>
      <c r="AQ255" s="87" t="e">
        <f t="shared" ca="1" si="1110"/>
        <v>#VALUE!</v>
      </c>
      <c r="AR255" s="87" t="e">
        <f t="shared" ca="1" si="1110"/>
        <v>#VALUE!</v>
      </c>
      <c r="AS255" s="87" t="e">
        <f t="shared" ca="1" si="1110"/>
        <v>#VALUE!</v>
      </c>
      <c r="AT255" s="87" t="e">
        <f t="shared" ca="1" si="1110"/>
        <v>#VALUE!</v>
      </c>
      <c r="AU255" s="87" t="e">
        <f t="shared" ca="1" si="1110"/>
        <v>#VALUE!</v>
      </c>
      <c r="AV255" s="87" t="e">
        <f t="shared" ca="1" si="1110"/>
        <v>#VALUE!</v>
      </c>
      <c r="AW255" s="87" t="e">
        <f t="shared" ca="1" si="1110"/>
        <v>#VALUE!</v>
      </c>
      <c r="AX255" s="87" t="e">
        <f t="shared" ca="1" si="1110"/>
        <v>#VALUE!</v>
      </c>
      <c r="AY255" s="87" t="e">
        <f t="shared" ca="1" si="1110"/>
        <v>#VALUE!</v>
      </c>
      <c r="AZ255" s="87" t="e">
        <f t="shared" ca="1" si="1110"/>
        <v>#VALUE!</v>
      </c>
      <c r="BA255" s="87" t="e">
        <f t="shared" ca="1" si="1110"/>
        <v>#VALUE!</v>
      </c>
      <c r="BB255" s="87" t="e">
        <f t="shared" ref="BB255:BF255" ca="1" si="1111">IF(BA255&gt;0,2,IF($AL255&lt;=BB$5,1,0))</f>
        <v>#VALUE!</v>
      </c>
      <c r="BC255" s="87" t="e">
        <f t="shared" ca="1" si="1111"/>
        <v>#VALUE!</v>
      </c>
      <c r="BD255" s="87" t="e">
        <f t="shared" ca="1" si="1111"/>
        <v>#VALUE!</v>
      </c>
      <c r="BE255" s="87" t="e">
        <f t="shared" ca="1" si="1111"/>
        <v>#VALUE!</v>
      </c>
      <c r="BF255" s="87" t="e">
        <f t="shared" ca="1" si="1111"/>
        <v>#VALUE!</v>
      </c>
      <c r="BH255" s="87" t="e">
        <f t="shared" ca="1" si="896"/>
        <v>#VALUE!</v>
      </c>
      <c r="BI255" s="87" t="e">
        <f t="shared" ca="1" si="897"/>
        <v>#VALUE!</v>
      </c>
      <c r="BJ255" s="87" t="e">
        <f t="shared" ca="1" si="898"/>
        <v>#VALUE!</v>
      </c>
      <c r="BK255" s="87" t="e">
        <f t="shared" ca="1" si="899"/>
        <v>#VALUE!</v>
      </c>
      <c r="BL255" s="87" t="e">
        <f t="shared" ca="1" si="900"/>
        <v>#VALUE!</v>
      </c>
      <c r="BM255" s="87" t="e">
        <f t="shared" ca="1" si="901"/>
        <v>#VALUE!</v>
      </c>
      <c r="BN255" s="87" t="e">
        <f t="shared" ca="1" si="902"/>
        <v>#VALUE!</v>
      </c>
      <c r="BO255" s="87" t="e">
        <f t="shared" ca="1" si="903"/>
        <v>#VALUE!</v>
      </c>
      <c r="BP255" s="87" t="e">
        <f t="shared" ca="1" si="904"/>
        <v>#VALUE!</v>
      </c>
      <c r="BQ255" s="87" t="e">
        <f t="shared" ca="1" si="905"/>
        <v>#VALUE!</v>
      </c>
      <c r="BR255" s="87" t="e">
        <f t="shared" ca="1" si="906"/>
        <v>#VALUE!</v>
      </c>
      <c r="BS255" s="87" t="e">
        <f t="shared" ca="1" si="907"/>
        <v>#VALUE!</v>
      </c>
      <c r="BT255" s="87" t="e">
        <f t="shared" ca="1" si="908"/>
        <v>#VALUE!</v>
      </c>
      <c r="BU255" s="87" t="e">
        <f t="shared" ca="1" si="909"/>
        <v>#VALUE!</v>
      </c>
      <c r="BV255" s="87" t="e">
        <f t="shared" ca="1" si="910"/>
        <v>#VALUE!</v>
      </c>
      <c r="BW255" s="87" t="e">
        <f t="shared" ca="1" si="1094"/>
        <v>#VALUE!</v>
      </c>
      <c r="BX255" s="87" t="e">
        <f t="shared" ca="1" si="1094"/>
        <v>#VALUE!</v>
      </c>
      <c r="BY255" s="87" t="e">
        <f t="shared" ca="1" si="1094"/>
        <v>#VALUE!</v>
      </c>
      <c r="BZ255" s="87" t="e">
        <f t="shared" ca="1" si="1094"/>
        <v>#VALUE!</v>
      </c>
      <c r="CA255" s="87" t="e">
        <f t="shared" ca="1" si="1094"/>
        <v>#VALUE!</v>
      </c>
      <c r="DC255" s="87" t="e">
        <f t="shared" ca="1" si="916"/>
        <v>#VALUE!</v>
      </c>
      <c r="DD255" s="87" t="e">
        <f t="shared" ca="1" si="917"/>
        <v>#VALUE!</v>
      </c>
      <c r="DE255" s="87" t="e">
        <f t="shared" ca="1" si="918"/>
        <v>#VALUE!</v>
      </c>
      <c r="DF255" s="87" t="e">
        <f t="shared" ca="1" si="919"/>
        <v>#VALUE!</v>
      </c>
      <c r="DG255" s="87" t="e">
        <f t="shared" ca="1" si="920"/>
        <v>#VALUE!</v>
      </c>
      <c r="DH255" s="87" t="e">
        <f t="shared" ca="1" si="921"/>
        <v>#VALUE!</v>
      </c>
      <c r="DI255" s="87" t="e">
        <f t="shared" ca="1" si="922"/>
        <v>#VALUE!</v>
      </c>
      <c r="DJ255" s="87" t="e">
        <f t="shared" ca="1" si="923"/>
        <v>#VALUE!</v>
      </c>
      <c r="DK255" s="87" t="e">
        <f t="shared" ca="1" si="924"/>
        <v>#VALUE!</v>
      </c>
      <c r="DL255" s="87" t="e">
        <f t="shared" ca="1" si="925"/>
        <v>#VALUE!</v>
      </c>
      <c r="DM255" s="87" t="e">
        <f t="shared" ca="1" si="926"/>
        <v>#VALUE!</v>
      </c>
      <c r="DN255" s="87" t="e">
        <f t="shared" ca="1" si="927"/>
        <v>#VALUE!</v>
      </c>
      <c r="DO255" s="87" t="e">
        <f t="shared" ca="1" si="928"/>
        <v>#VALUE!</v>
      </c>
      <c r="DP255" s="87" t="e">
        <f t="shared" ca="1" si="929"/>
        <v>#VALUE!</v>
      </c>
      <c r="DQ255" s="87" t="e">
        <f t="shared" ca="1" si="930"/>
        <v>#VALUE!</v>
      </c>
      <c r="DR255" s="87" t="e">
        <f t="shared" ca="1" si="931"/>
        <v>#VALUE!</v>
      </c>
      <c r="DS255" s="87" t="e">
        <f t="shared" ca="1" si="932"/>
        <v>#VALUE!</v>
      </c>
      <c r="DT255" s="87" t="e">
        <f t="shared" ca="1" si="933"/>
        <v>#VALUE!</v>
      </c>
      <c r="DU255" s="87" t="e">
        <f t="shared" ca="1" si="934"/>
        <v>#VALUE!</v>
      </c>
      <c r="DV255" s="87" t="e">
        <f t="shared" ca="1" si="935"/>
        <v>#VALUE!</v>
      </c>
      <c r="DW255" s="87" t="e">
        <f t="shared" ca="1" si="936"/>
        <v>#VALUE!</v>
      </c>
      <c r="DY255" s="87" t="e">
        <f t="shared" ca="1" si="937"/>
        <v>#VALUE!</v>
      </c>
      <c r="DZ255" s="87" t="e">
        <f t="shared" ca="1" si="938"/>
        <v>#VALUE!</v>
      </c>
      <c r="EA255" s="87" t="e">
        <f t="shared" ca="1" si="939"/>
        <v>#VALUE!</v>
      </c>
      <c r="EB255" s="87" t="e">
        <f t="shared" ca="1" si="940"/>
        <v>#VALUE!</v>
      </c>
      <c r="EC255" s="87" t="e">
        <f t="shared" ca="1" si="941"/>
        <v>#VALUE!</v>
      </c>
      <c r="ED255" s="87" t="e">
        <f t="shared" ca="1" si="942"/>
        <v>#VALUE!</v>
      </c>
      <c r="EE255" s="87" t="e">
        <f t="shared" ca="1" si="943"/>
        <v>#VALUE!</v>
      </c>
      <c r="EF255" s="87" t="e">
        <f t="shared" ca="1" si="944"/>
        <v>#VALUE!</v>
      </c>
      <c r="EG255" s="87" t="e">
        <f t="shared" ca="1" si="945"/>
        <v>#VALUE!</v>
      </c>
      <c r="EH255" s="87" t="e">
        <f t="shared" ca="1" si="946"/>
        <v>#VALUE!</v>
      </c>
      <c r="EI255" s="87" t="e">
        <f t="shared" ca="1" si="947"/>
        <v>#VALUE!</v>
      </c>
      <c r="EJ255" s="87" t="e">
        <f t="shared" ca="1" si="948"/>
        <v>#VALUE!</v>
      </c>
      <c r="EK255" s="87" t="e">
        <f t="shared" ca="1" si="949"/>
        <v>#VALUE!</v>
      </c>
      <c r="EL255" s="87" t="e">
        <f t="shared" ca="1" si="950"/>
        <v>#VALUE!</v>
      </c>
      <c r="EM255" s="87" t="e">
        <f t="shared" ca="1" si="951"/>
        <v>#VALUE!</v>
      </c>
      <c r="EN255" s="87" t="e">
        <f t="shared" ca="1" si="952"/>
        <v>#VALUE!</v>
      </c>
      <c r="EO255" s="87" t="e">
        <f t="shared" ca="1" si="953"/>
        <v>#VALUE!</v>
      </c>
      <c r="EP255" s="87" t="e">
        <f t="shared" ca="1" si="954"/>
        <v>#VALUE!</v>
      </c>
      <c r="EQ255" s="87" t="e">
        <f t="shared" ca="1" si="955"/>
        <v>#VALUE!</v>
      </c>
      <c r="ER255" s="87" t="e">
        <f t="shared" ca="1" si="956"/>
        <v>#VALUE!</v>
      </c>
      <c r="ES255" s="87" t="e">
        <f t="shared" ca="1" si="957"/>
        <v>#VALUE!</v>
      </c>
      <c r="EU255" s="87" t="e">
        <f t="shared" ca="1" si="958"/>
        <v>#VALUE!</v>
      </c>
      <c r="EV255" s="87" t="e">
        <f t="shared" ca="1" si="959"/>
        <v>#VALUE!</v>
      </c>
      <c r="EW255" s="87" t="e">
        <f t="shared" ca="1" si="960"/>
        <v>#VALUE!</v>
      </c>
      <c r="EX255" s="87" t="e">
        <f t="shared" ca="1" si="961"/>
        <v>#VALUE!</v>
      </c>
      <c r="EY255" s="87" t="e">
        <f t="shared" ca="1" si="962"/>
        <v>#VALUE!</v>
      </c>
      <c r="EZ255" s="87" t="e">
        <f t="shared" ca="1" si="963"/>
        <v>#VALUE!</v>
      </c>
      <c r="FA255" s="87" t="e">
        <f t="shared" ca="1" si="964"/>
        <v>#VALUE!</v>
      </c>
      <c r="FB255" s="87" t="e">
        <f t="shared" ca="1" si="965"/>
        <v>#VALUE!</v>
      </c>
      <c r="FC255" s="87" t="e">
        <f t="shared" ca="1" si="966"/>
        <v>#VALUE!</v>
      </c>
      <c r="FD255" s="87" t="e">
        <f t="shared" ca="1" si="967"/>
        <v>#VALUE!</v>
      </c>
      <c r="FE255" s="87" t="e">
        <f t="shared" ca="1" si="968"/>
        <v>#VALUE!</v>
      </c>
      <c r="FF255" s="87" t="e">
        <f t="shared" ca="1" si="969"/>
        <v>#VALUE!</v>
      </c>
      <c r="FG255" s="87" t="e">
        <f t="shared" ca="1" si="970"/>
        <v>#VALUE!</v>
      </c>
      <c r="FH255" s="87" t="e">
        <f t="shared" ca="1" si="971"/>
        <v>#VALUE!</v>
      </c>
      <c r="FI255" s="87" t="e">
        <f t="shared" ca="1" si="972"/>
        <v>#VALUE!</v>
      </c>
      <c r="FJ255" s="87" t="e">
        <f t="shared" ca="1" si="973"/>
        <v>#VALUE!</v>
      </c>
      <c r="FK255" s="87" t="e">
        <f t="shared" ca="1" si="974"/>
        <v>#VALUE!</v>
      </c>
      <c r="FL255" s="87" t="e">
        <f t="shared" ca="1" si="975"/>
        <v>#VALUE!</v>
      </c>
      <c r="FM255" s="87" t="e">
        <f t="shared" ca="1" si="976"/>
        <v>#VALUE!</v>
      </c>
      <c r="FN255" s="87" t="e">
        <f t="shared" ca="1" si="977"/>
        <v>#VALUE!</v>
      </c>
      <c r="FO255" s="87" t="e">
        <f t="shared" ca="1" si="978"/>
        <v>#VALUE!</v>
      </c>
    </row>
    <row r="256" spans="1:171" x14ac:dyDescent="0.25">
      <c r="A256" s="87">
        <f t="shared" si="1026"/>
        <v>247</v>
      </c>
      <c r="B256" s="87" t="e">
        <f t="shared" ca="1" si="981"/>
        <v>#N/A</v>
      </c>
      <c r="C256" s="87" t="e">
        <f t="shared" ca="1" si="982"/>
        <v>#REF!</v>
      </c>
      <c r="D256" s="87" t="e">
        <f t="shared" ca="1" si="983"/>
        <v>#REF!</v>
      </c>
      <c r="E256" s="87" t="e">
        <f t="shared" ca="1" si="984"/>
        <v>#REF!</v>
      </c>
      <c r="F256" s="87" t="e">
        <f t="shared" ca="1" si="985"/>
        <v>#REF!</v>
      </c>
      <c r="G256" s="87" t="e">
        <f t="shared" ca="1" si="986"/>
        <v>#REF!</v>
      </c>
      <c r="H256" s="87" t="e">
        <f t="shared" ca="1" si="987"/>
        <v>#REF!</v>
      </c>
      <c r="I256" s="87" t="e">
        <f t="shared" ca="1" si="988"/>
        <v>#REF!</v>
      </c>
      <c r="J256" s="87" t="e">
        <f t="shared" ca="1" si="989"/>
        <v>#REF!</v>
      </c>
      <c r="K256" s="87" t="e">
        <f t="shared" ca="1" si="990"/>
        <v>#REF!</v>
      </c>
      <c r="L256" s="87" t="e">
        <f t="shared" ca="1" si="991"/>
        <v>#REF!</v>
      </c>
      <c r="M256" s="87" t="e">
        <f t="shared" ca="1" si="992"/>
        <v>#REF!</v>
      </c>
      <c r="N256" s="87" t="e">
        <f t="shared" ca="1" si="993"/>
        <v>#REF!</v>
      </c>
      <c r="O256" s="87" t="e">
        <f t="shared" ca="1" si="994"/>
        <v>#REF!</v>
      </c>
      <c r="P256" s="87" t="e">
        <f t="shared" ca="1" si="995"/>
        <v>#REF!</v>
      </c>
      <c r="Q256" s="87" t="e">
        <f t="shared" ca="1" si="1099"/>
        <v>#REF!</v>
      </c>
      <c r="R256" s="87" t="e">
        <f t="shared" ca="1" si="1099"/>
        <v>#REF!</v>
      </c>
      <c r="S256" s="87" t="e">
        <f t="shared" ca="1" si="1099"/>
        <v>#REF!</v>
      </c>
      <c r="T256" s="87" t="e">
        <f t="shared" ca="1" si="1099"/>
        <v>#REF!</v>
      </c>
      <c r="U256" s="87" t="e">
        <f t="shared" ca="1" si="1099"/>
        <v>#REF!</v>
      </c>
      <c r="X256" s="87">
        <f ca="1">Ranking!B252</f>
        <v>0</v>
      </c>
      <c r="Y256" s="87" t="e">
        <f ca="1">IF(AH256=0,0,Ranking!C252)</f>
        <v>#VALUE!</v>
      </c>
      <c r="Z256" s="91">
        <f ca="1">Ranking!G252</f>
        <v>0</v>
      </c>
      <c r="AA256" s="87" t="e">
        <f ca="1">MCA!ES255</f>
        <v>#REF!</v>
      </c>
      <c r="AB256" s="87">
        <f ca="1">MCA!ET255</f>
        <v>0</v>
      </c>
      <c r="AC256" s="87">
        <f ca="1">MCA!EU255</f>
        <v>0</v>
      </c>
      <c r="AD256" s="87" t="e">
        <f ca="1">INDEX('MCA-INPUT'!$C$22:$C$25,MATCH(AC256,$W$376:$W$379,0),1)</f>
        <v>#N/A</v>
      </c>
      <c r="AE256" s="87" t="e">
        <f t="shared" ca="1" si="889"/>
        <v>#VALUE!</v>
      </c>
      <c r="AF256" s="87">
        <f ca="1">MATCH(AB256,$AB$7:AB256,0)</f>
        <v>1</v>
      </c>
      <c r="AG256" s="87" t="str">
        <f t="shared" ca="1" si="890"/>
        <v>00</v>
      </c>
      <c r="AH256" s="87" t="e">
        <f t="shared" ca="1" si="891"/>
        <v>#VALUE!</v>
      </c>
      <c r="AI256" s="87" t="e">
        <f t="shared" ca="1" si="912"/>
        <v>#VALUE!</v>
      </c>
      <c r="AK256" s="87" t="e">
        <f t="shared" ca="1" si="892"/>
        <v>#VALUE!</v>
      </c>
      <c r="AL256" s="87" t="e">
        <f t="shared" ca="1" si="913"/>
        <v>#VALUE!</v>
      </c>
      <c r="AM256" s="87" t="e">
        <f t="shared" ca="1" si="893"/>
        <v>#VALUE!</v>
      </c>
      <c r="AN256" s="87" t="e">
        <f t="shared" ref="AN256:BA256" ca="1" si="1112">IF(AM256&gt;0,2,IF($AL256&lt;=AN$5,1,0))</f>
        <v>#VALUE!</v>
      </c>
      <c r="AO256" s="87" t="e">
        <f t="shared" ca="1" si="1112"/>
        <v>#VALUE!</v>
      </c>
      <c r="AP256" s="87" t="e">
        <f t="shared" ca="1" si="1112"/>
        <v>#VALUE!</v>
      </c>
      <c r="AQ256" s="87" t="e">
        <f t="shared" ca="1" si="1112"/>
        <v>#VALUE!</v>
      </c>
      <c r="AR256" s="87" t="e">
        <f t="shared" ca="1" si="1112"/>
        <v>#VALUE!</v>
      </c>
      <c r="AS256" s="87" t="e">
        <f t="shared" ca="1" si="1112"/>
        <v>#VALUE!</v>
      </c>
      <c r="AT256" s="87" t="e">
        <f t="shared" ca="1" si="1112"/>
        <v>#VALUE!</v>
      </c>
      <c r="AU256" s="87" t="e">
        <f t="shared" ca="1" si="1112"/>
        <v>#VALUE!</v>
      </c>
      <c r="AV256" s="87" t="e">
        <f t="shared" ca="1" si="1112"/>
        <v>#VALUE!</v>
      </c>
      <c r="AW256" s="87" t="e">
        <f t="shared" ca="1" si="1112"/>
        <v>#VALUE!</v>
      </c>
      <c r="AX256" s="87" t="e">
        <f t="shared" ca="1" si="1112"/>
        <v>#VALUE!</v>
      </c>
      <c r="AY256" s="87" t="e">
        <f t="shared" ca="1" si="1112"/>
        <v>#VALUE!</v>
      </c>
      <c r="AZ256" s="87" t="e">
        <f t="shared" ca="1" si="1112"/>
        <v>#VALUE!</v>
      </c>
      <c r="BA256" s="87" t="e">
        <f t="shared" ca="1" si="1112"/>
        <v>#VALUE!</v>
      </c>
      <c r="BB256" s="87" t="e">
        <f t="shared" ref="BB256:BF256" ca="1" si="1113">IF(BA256&gt;0,2,IF($AL256&lt;=BB$5,1,0))</f>
        <v>#VALUE!</v>
      </c>
      <c r="BC256" s="87" t="e">
        <f t="shared" ca="1" si="1113"/>
        <v>#VALUE!</v>
      </c>
      <c r="BD256" s="87" t="e">
        <f t="shared" ca="1" si="1113"/>
        <v>#VALUE!</v>
      </c>
      <c r="BE256" s="87" t="e">
        <f t="shared" ca="1" si="1113"/>
        <v>#VALUE!</v>
      </c>
      <c r="BF256" s="87" t="e">
        <f t="shared" ca="1" si="1113"/>
        <v>#VALUE!</v>
      </c>
      <c r="BH256" s="87" t="e">
        <f t="shared" ca="1" si="896"/>
        <v>#VALUE!</v>
      </c>
      <c r="BI256" s="87" t="e">
        <f t="shared" ca="1" si="897"/>
        <v>#VALUE!</v>
      </c>
      <c r="BJ256" s="87" t="e">
        <f t="shared" ca="1" si="898"/>
        <v>#VALUE!</v>
      </c>
      <c r="BK256" s="87" t="e">
        <f t="shared" ca="1" si="899"/>
        <v>#VALUE!</v>
      </c>
      <c r="BL256" s="87" t="e">
        <f t="shared" ca="1" si="900"/>
        <v>#VALUE!</v>
      </c>
      <c r="BM256" s="87" t="e">
        <f t="shared" ca="1" si="901"/>
        <v>#VALUE!</v>
      </c>
      <c r="BN256" s="87" t="e">
        <f t="shared" ca="1" si="902"/>
        <v>#VALUE!</v>
      </c>
      <c r="BO256" s="87" t="e">
        <f t="shared" ca="1" si="903"/>
        <v>#VALUE!</v>
      </c>
      <c r="BP256" s="87" t="e">
        <f t="shared" ca="1" si="904"/>
        <v>#VALUE!</v>
      </c>
      <c r="BQ256" s="87" t="e">
        <f t="shared" ca="1" si="905"/>
        <v>#VALUE!</v>
      </c>
      <c r="BR256" s="87" t="e">
        <f t="shared" ca="1" si="906"/>
        <v>#VALUE!</v>
      </c>
      <c r="BS256" s="87" t="e">
        <f t="shared" ca="1" si="907"/>
        <v>#VALUE!</v>
      </c>
      <c r="BT256" s="87" t="e">
        <f t="shared" ca="1" si="908"/>
        <v>#VALUE!</v>
      </c>
      <c r="BU256" s="87" t="e">
        <f t="shared" ca="1" si="909"/>
        <v>#VALUE!</v>
      </c>
      <c r="BV256" s="87" t="e">
        <f t="shared" ca="1" si="910"/>
        <v>#VALUE!</v>
      </c>
      <c r="BW256" s="87" t="e">
        <f t="shared" ca="1" si="1094"/>
        <v>#VALUE!</v>
      </c>
      <c r="BX256" s="87" t="e">
        <f t="shared" ca="1" si="1094"/>
        <v>#VALUE!</v>
      </c>
      <c r="BY256" s="87" t="e">
        <f t="shared" ca="1" si="1094"/>
        <v>#VALUE!</v>
      </c>
      <c r="BZ256" s="87" t="e">
        <f t="shared" ca="1" si="1094"/>
        <v>#VALUE!</v>
      </c>
      <c r="CA256" s="87" t="e">
        <f t="shared" ca="1" si="1094"/>
        <v>#VALUE!</v>
      </c>
      <c r="DC256" s="87" t="e">
        <f t="shared" ca="1" si="916"/>
        <v>#VALUE!</v>
      </c>
      <c r="DD256" s="87" t="e">
        <f t="shared" ca="1" si="917"/>
        <v>#VALUE!</v>
      </c>
      <c r="DE256" s="87" t="e">
        <f t="shared" ca="1" si="918"/>
        <v>#VALUE!</v>
      </c>
      <c r="DF256" s="87" t="e">
        <f t="shared" ca="1" si="919"/>
        <v>#VALUE!</v>
      </c>
      <c r="DG256" s="87" t="e">
        <f t="shared" ca="1" si="920"/>
        <v>#VALUE!</v>
      </c>
      <c r="DH256" s="87" t="e">
        <f t="shared" ca="1" si="921"/>
        <v>#VALUE!</v>
      </c>
      <c r="DI256" s="87" t="e">
        <f t="shared" ca="1" si="922"/>
        <v>#VALUE!</v>
      </c>
      <c r="DJ256" s="87" t="e">
        <f t="shared" ca="1" si="923"/>
        <v>#VALUE!</v>
      </c>
      <c r="DK256" s="87" t="e">
        <f t="shared" ca="1" si="924"/>
        <v>#VALUE!</v>
      </c>
      <c r="DL256" s="87" t="e">
        <f t="shared" ca="1" si="925"/>
        <v>#VALUE!</v>
      </c>
      <c r="DM256" s="87" t="e">
        <f t="shared" ca="1" si="926"/>
        <v>#VALUE!</v>
      </c>
      <c r="DN256" s="87" t="e">
        <f t="shared" ca="1" si="927"/>
        <v>#VALUE!</v>
      </c>
      <c r="DO256" s="87" t="e">
        <f t="shared" ca="1" si="928"/>
        <v>#VALUE!</v>
      </c>
      <c r="DP256" s="87" t="e">
        <f t="shared" ca="1" si="929"/>
        <v>#VALUE!</v>
      </c>
      <c r="DQ256" s="87" t="e">
        <f t="shared" ca="1" si="930"/>
        <v>#VALUE!</v>
      </c>
      <c r="DR256" s="87" t="e">
        <f t="shared" ca="1" si="931"/>
        <v>#VALUE!</v>
      </c>
      <c r="DS256" s="87" t="e">
        <f t="shared" ca="1" si="932"/>
        <v>#VALUE!</v>
      </c>
      <c r="DT256" s="87" t="e">
        <f t="shared" ca="1" si="933"/>
        <v>#VALUE!</v>
      </c>
      <c r="DU256" s="87" t="e">
        <f t="shared" ca="1" si="934"/>
        <v>#VALUE!</v>
      </c>
      <c r="DV256" s="87" t="e">
        <f t="shared" ca="1" si="935"/>
        <v>#VALUE!</v>
      </c>
      <c r="DW256" s="87" t="e">
        <f t="shared" ca="1" si="936"/>
        <v>#VALUE!</v>
      </c>
      <c r="DY256" s="87" t="e">
        <f t="shared" ca="1" si="937"/>
        <v>#VALUE!</v>
      </c>
      <c r="DZ256" s="87" t="e">
        <f t="shared" ca="1" si="938"/>
        <v>#VALUE!</v>
      </c>
      <c r="EA256" s="87" t="e">
        <f t="shared" ca="1" si="939"/>
        <v>#VALUE!</v>
      </c>
      <c r="EB256" s="87" t="e">
        <f t="shared" ca="1" si="940"/>
        <v>#VALUE!</v>
      </c>
      <c r="EC256" s="87" t="e">
        <f t="shared" ca="1" si="941"/>
        <v>#VALUE!</v>
      </c>
      <c r="ED256" s="87" t="e">
        <f t="shared" ca="1" si="942"/>
        <v>#VALUE!</v>
      </c>
      <c r="EE256" s="87" t="e">
        <f t="shared" ca="1" si="943"/>
        <v>#VALUE!</v>
      </c>
      <c r="EF256" s="87" t="e">
        <f t="shared" ca="1" si="944"/>
        <v>#VALUE!</v>
      </c>
      <c r="EG256" s="87" t="e">
        <f t="shared" ca="1" si="945"/>
        <v>#VALUE!</v>
      </c>
      <c r="EH256" s="87" t="e">
        <f t="shared" ca="1" si="946"/>
        <v>#VALUE!</v>
      </c>
      <c r="EI256" s="87" t="e">
        <f t="shared" ca="1" si="947"/>
        <v>#VALUE!</v>
      </c>
      <c r="EJ256" s="87" t="e">
        <f t="shared" ca="1" si="948"/>
        <v>#VALUE!</v>
      </c>
      <c r="EK256" s="87" t="e">
        <f t="shared" ca="1" si="949"/>
        <v>#VALUE!</v>
      </c>
      <c r="EL256" s="87" t="e">
        <f t="shared" ca="1" si="950"/>
        <v>#VALUE!</v>
      </c>
      <c r="EM256" s="87" t="e">
        <f t="shared" ca="1" si="951"/>
        <v>#VALUE!</v>
      </c>
      <c r="EN256" s="87" t="e">
        <f t="shared" ca="1" si="952"/>
        <v>#VALUE!</v>
      </c>
      <c r="EO256" s="87" t="e">
        <f t="shared" ca="1" si="953"/>
        <v>#VALUE!</v>
      </c>
      <c r="EP256" s="87" t="e">
        <f t="shared" ca="1" si="954"/>
        <v>#VALUE!</v>
      </c>
      <c r="EQ256" s="87" t="e">
        <f t="shared" ca="1" si="955"/>
        <v>#VALUE!</v>
      </c>
      <c r="ER256" s="87" t="e">
        <f t="shared" ca="1" si="956"/>
        <v>#VALUE!</v>
      </c>
      <c r="ES256" s="87" t="e">
        <f t="shared" ca="1" si="957"/>
        <v>#VALUE!</v>
      </c>
      <c r="EU256" s="87" t="e">
        <f t="shared" ca="1" si="958"/>
        <v>#VALUE!</v>
      </c>
      <c r="EV256" s="87" t="e">
        <f t="shared" ca="1" si="959"/>
        <v>#VALUE!</v>
      </c>
      <c r="EW256" s="87" t="e">
        <f t="shared" ca="1" si="960"/>
        <v>#VALUE!</v>
      </c>
      <c r="EX256" s="87" t="e">
        <f t="shared" ca="1" si="961"/>
        <v>#VALUE!</v>
      </c>
      <c r="EY256" s="87" t="e">
        <f t="shared" ca="1" si="962"/>
        <v>#VALUE!</v>
      </c>
      <c r="EZ256" s="87" t="e">
        <f t="shared" ca="1" si="963"/>
        <v>#VALUE!</v>
      </c>
      <c r="FA256" s="87" t="e">
        <f t="shared" ca="1" si="964"/>
        <v>#VALUE!</v>
      </c>
      <c r="FB256" s="87" t="e">
        <f t="shared" ca="1" si="965"/>
        <v>#VALUE!</v>
      </c>
      <c r="FC256" s="87" t="e">
        <f t="shared" ca="1" si="966"/>
        <v>#VALUE!</v>
      </c>
      <c r="FD256" s="87" t="e">
        <f t="shared" ca="1" si="967"/>
        <v>#VALUE!</v>
      </c>
      <c r="FE256" s="87" t="e">
        <f t="shared" ca="1" si="968"/>
        <v>#VALUE!</v>
      </c>
      <c r="FF256" s="87" t="e">
        <f t="shared" ca="1" si="969"/>
        <v>#VALUE!</v>
      </c>
      <c r="FG256" s="87" t="e">
        <f t="shared" ca="1" si="970"/>
        <v>#VALUE!</v>
      </c>
      <c r="FH256" s="87" t="e">
        <f t="shared" ca="1" si="971"/>
        <v>#VALUE!</v>
      </c>
      <c r="FI256" s="87" t="e">
        <f t="shared" ca="1" si="972"/>
        <v>#VALUE!</v>
      </c>
      <c r="FJ256" s="87" t="e">
        <f t="shared" ca="1" si="973"/>
        <v>#VALUE!</v>
      </c>
      <c r="FK256" s="87" t="e">
        <f t="shared" ca="1" si="974"/>
        <v>#VALUE!</v>
      </c>
      <c r="FL256" s="87" t="e">
        <f t="shared" ca="1" si="975"/>
        <v>#VALUE!</v>
      </c>
      <c r="FM256" s="87" t="e">
        <f t="shared" ca="1" si="976"/>
        <v>#VALUE!</v>
      </c>
      <c r="FN256" s="87" t="e">
        <f t="shared" ca="1" si="977"/>
        <v>#VALUE!</v>
      </c>
      <c r="FO256" s="87" t="e">
        <f t="shared" ca="1" si="978"/>
        <v>#VALUE!</v>
      </c>
    </row>
    <row r="257" spans="1:171" x14ac:dyDescent="0.25">
      <c r="A257" s="87">
        <f t="shared" si="1026"/>
        <v>248</v>
      </c>
      <c r="B257" s="87" t="e">
        <f t="shared" ca="1" si="981"/>
        <v>#N/A</v>
      </c>
      <c r="C257" s="87" t="e">
        <f t="shared" ca="1" si="982"/>
        <v>#REF!</v>
      </c>
      <c r="D257" s="87" t="e">
        <f t="shared" ca="1" si="983"/>
        <v>#REF!</v>
      </c>
      <c r="E257" s="87" t="e">
        <f t="shared" ca="1" si="984"/>
        <v>#REF!</v>
      </c>
      <c r="F257" s="87" t="e">
        <f t="shared" ca="1" si="985"/>
        <v>#REF!</v>
      </c>
      <c r="G257" s="87" t="e">
        <f t="shared" ca="1" si="986"/>
        <v>#REF!</v>
      </c>
      <c r="H257" s="87" t="e">
        <f t="shared" ca="1" si="987"/>
        <v>#REF!</v>
      </c>
      <c r="I257" s="87" t="e">
        <f t="shared" ca="1" si="988"/>
        <v>#REF!</v>
      </c>
      <c r="J257" s="87" t="e">
        <f t="shared" ca="1" si="989"/>
        <v>#REF!</v>
      </c>
      <c r="K257" s="87" t="e">
        <f t="shared" ca="1" si="990"/>
        <v>#REF!</v>
      </c>
      <c r="L257" s="87" t="e">
        <f t="shared" ca="1" si="991"/>
        <v>#REF!</v>
      </c>
      <c r="M257" s="87" t="e">
        <f t="shared" ca="1" si="992"/>
        <v>#REF!</v>
      </c>
      <c r="N257" s="87" t="e">
        <f t="shared" ca="1" si="993"/>
        <v>#REF!</v>
      </c>
      <c r="O257" s="87" t="e">
        <f t="shared" ca="1" si="994"/>
        <v>#REF!</v>
      </c>
      <c r="P257" s="87" t="e">
        <f t="shared" ca="1" si="995"/>
        <v>#REF!</v>
      </c>
      <c r="Q257" s="87" t="e">
        <f t="shared" ca="1" si="1099"/>
        <v>#REF!</v>
      </c>
      <c r="R257" s="87" t="e">
        <f t="shared" ca="1" si="1099"/>
        <v>#REF!</v>
      </c>
      <c r="S257" s="87" t="e">
        <f t="shared" ca="1" si="1099"/>
        <v>#REF!</v>
      </c>
      <c r="T257" s="87" t="e">
        <f t="shared" ca="1" si="1099"/>
        <v>#REF!</v>
      </c>
      <c r="U257" s="87" t="e">
        <f t="shared" ca="1" si="1099"/>
        <v>#REF!</v>
      </c>
      <c r="X257" s="87">
        <f ca="1">Ranking!B253</f>
        <v>0</v>
      </c>
      <c r="Y257" s="87" t="e">
        <f ca="1">IF(AH257=0,0,Ranking!C253)</f>
        <v>#VALUE!</v>
      </c>
      <c r="Z257" s="91">
        <f ca="1">Ranking!G253</f>
        <v>0</v>
      </c>
      <c r="AA257" s="87" t="e">
        <f ca="1">MCA!ES256</f>
        <v>#REF!</v>
      </c>
      <c r="AB257" s="87">
        <f ca="1">MCA!ET256</f>
        <v>0</v>
      </c>
      <c r="AC257" s="87">
        <f ca="1">MCA!EU256</f>
        <v>0</v>
      </c>
      <c r="AD257" s="87" t="e">
        <f ca="1">INDEX('MCA-INPUT'!$C$22:$C$25,MATCH(AC257,$W$376:$W$379,0),1)</f>
        <v>#N/A</v>
      </c>
      <c r="AE257" s="87" t="e">
        <f t="shared" ca="1" si="889"/>
        <v>#VALUE!</v>
      </c>
      <c r="AF257" s="87">
        <f ca="1">MATCH(AB257,$AB$7:AB257,0)</f>
        <v>1</v>
      </c>
      <c r="AG257" s="87" t="str">
        <f t="shared" ca="1" si="890"/>
        <v>00</v>
      </c>
      <c r="AH257" s="87" t="e">
        <f t="shared" ca="1" si="891"/>
        <v>#VALUE!</v>
      </c>
      <c r="AI257" s="87" t="e">
        <f t="shared" ca="1" si="912"/>
        <v>#VALUE!</v>
      </c>
      <c r="AK257" s="87" t="e">
        <f t="shared" ca="1" si="892"/>
        <v>#VALUE!</v>
      </c>
      <c r="AL257" s="87" t="e">
        <f t="shared" ca="1" si="913"/>
        <v>#VALUE!</v>
      </c>
      <c r="AM257" s="87" t="e">
        <f t="shared" ca="1" si="893"/>
        <v>#VALUE!</v>
      </c>
      <c r="AN257" s="87" t="e">
        <f t="shared" ref="AN257:BA257" ca="1" si="1114">IF(AM257&gt;0,2,IF($AL257&lt;=AN$5,1,0))</f>
        <v>#VALUE!</v>
      </c>
      <c r="AO257" s="87" t="e">
        <f t="shared" ca="1" si="1114"/>
        <v>#VALUE!</v>
      </c>
      <c r="AP257" s="87" t="e">
        <f t="shared" ca="1" si="1114"/>
        <v>#VALUE!</v>
      </c>
      <c r="AQ257" s="87" t="e">
        <f t="shared" ca="1" si="1114"/>
        <v>#VALUE!</v>
      </c>
      <c r="AR257" s="87" t="e">
        <f t="shared" ca="1" si="1114"/>
        <v>#VALUE!</v>
      </c>
      <c r="AS257" s="87" t="e">
        <f t="shared" ca="1" si="1114"/>
        <v>#VALUE!</v>
      </c>
      <c r="AT257" s="87" t="e">
        <f t="shared" ca="1" si="1114"/>
        <v>#VALUE!</v>
      </c>
      <c r="AU257" s="87" t="e">
        <f t="shared" ca="1" si="1114"/>
        <v>#VALUE!</v>
      </c>
      <c r="AV257" s="87" t="e">
        <f t="shared" ca="1" si="1114"/>
        <v>#VALUE!</v>
      </c>
      <c r="AW257" s="87" t="e">
        <f t="shared" ca="1" si="1114"/>
        <v>#VALUE!</v>
      </c>
      <c r="AX257" s="87" t="e">
        <f t="shared" ca="1" si="1114"/>
        <v>#VALUE!</v>
      </c>
      <c r="AY257" s="87" t="e">
        <f t="shared" ca="1" si="1114"/>
        <v>#VALUE!</v>
      </c>
      <c r="AZ257" s="87" t="e">
        <f t="shared" ca="1" si="1114"/>
        <v>#VALUE!</v>
      </c>
      <c r="BA257" s="87" t="e">
        <f t="shared" ca="1" si="1114"/>
        <v>#VALUE!</v>
      </c>
      <c r="BB257" s="87" t="e">
        <f t="shared" ref="BB257:BF257" ca="1" si="1115">IF(BA257&gt;0,2,IF($AL257&lt;=BB$5,1,0))</f>
        <v>#VALUE!</v>
      </c>
      <c r="BC257" s="87" t="e">
        <f t="shared" ca="1" si="1115"/>
        <v>#VALUE!</v>
      </c>
      <c r="BD257" s="87" t="e">
        <f t="shared" ca="1" si="1115"/>
        <v>#VALUE!</v>
      </c>
      <c r="BE257" s="87" t="e">
        <f t="shared" ca="1" si="1115"/>
        <v>#VALUE!</v>
      </c>
      <c r="BF257" s="87" t="e">
        <f t="shared" ca="1" si="1115"/>
        <v>#VALUE!</v>
      </c>
      <c r="BH257" s="87" t="e">
        <f t="shared" ca="1" si="896"/>
        <v>#VALUE!</v>
      </c>
      <c r="BI257" s="87" t="e">
        <f t="shared" ca="1" si="897"/>
        <v>#VALUE!</v>
      </c>
      <c r="BJ257" s="87" t="e">
        <f t="shared" ca="1" si="898"/>
        <v>#VALUE!</v>
      </c>
      <c r="BK257" s="87" t="e">
        <f t="shared" ca="1" si="899"/>
        <v>#VALUE!</v>
      </c>
      <c r="BL257" s="87" t="e">
        <f t="shared" ca="1" si="900"/>
        <v>#VALUE!</v>
      </c>
      <c r="BM257" s="87" t="e">
        <f t="shared" ca="1" si="901"/>
        <v>#VALUE!</v>
      </c>
      <c r="BN257" s="87" t="e">
        <f t="shared" ca="1" si="902"/>
        <v>#VALUE!</v>
      </c>
      <c r="BO257" s="87" t="e">
        <f t="shared" ca="1" si="903"/>
        <v>#VALUE!</v>
      </c>
      <c r="BP257" s="87" t="e">
        <f t="shared" ca="1" si="904"/>
        <v>#VALUE!</v>
      </c>
      <c r="BQ257" s="87" t="e">
        <f t="shared" ca="1" si="905"/>
        <v>#VALUE!</v>
      </c>
      <c r="BR257" s="87" t="e">
        <f t="shared" ca="1" si="906"/>
        <v>#VALUE!</v>
      </c>
      <c r="BS257" s="87" t="e">
        <f t="shared" ca="1" si="907"/>
        <v>#VALUE!</v>
      </c>
      <c r="BT257" s="87" t="e">
        <f t="shared" ca="1" si="908"/>
        <v>#VALUE!</v>
      </c>
      <c r="BU257" s="87" t="e">
        <f t="shared" ca="1" si="909"/>
        <v>#VALUE!</v>
      </c>
      <c r="BV257" s="87" t="e">
        <f t="shared" ca="1" si="910"/>
        <v>#VALUE!</v>
      </c>
      <c r="BW257" s="87" t="e">
        <f t="shared" ca="1" si="1094"/>
        <v>#VALUE!</v>
      </c>
      <c r="BX257" s="87" t="e">
        <f t="shared" ca="1" si="1094"/>
        <v>#VALUE!</v>
      </c>
      <c r="BY257" s="87" t="e">
        <f t="shared" ca="1" si="1094"/>
        <v>#VALUE!</v>
      </c>
      <c r="BZ257" s="87" t="e">
        <f t="shared" ca="1" si="1094"/>
        <v>#VALUE!</v>
      </c>
      <c r="CA257" s="87" t="e">
        <f t="shared" ca="1" si="1094"/>
        <v>#VALUE!</v>
      </c>
      <c r="DC257" s="87" t="e">
        <f t="shared" ca="1" si="916"/>
        <v>#VALUE!</v>
      </c>
      <c r="DD257" s="87" t="e">
        <f t="shared" ca="1" si="917"/>
        <v>#VALUE!</v>
      </c>
      <c r="DE257" s="87" t="e">
        <f t="shared" ca="1" si="918"/>
        <v>#VALUE!</v>
      </c>
      <c r="DF257" s="87" t="e">
        <f t="shared" ca="1" si="919"/>
        <v>#VALUE!</v>
      </c>
      <c r="DG257" s="87" t="e">
        <f t="shared" ca="1" si="920"/>
        <v>#VALUE!</v>
      </c>
      <c r="DH257" s="87" t="e">
        <f t="shared" ca="1" si="921"/>
        <v>#VALUE!</v>
      </c>
      <c r="DI257" s="87" t="e">
        <f t="shared" ca="1" si="922"/>
        <v>#VALUE!</v>
      </c>
      <c r="DJ257" s="87" t="e">
        <f t="shared" ca="1" si="923"/>
        <v>#VALUE!</v>
      </c>
      <c r="DK257" s="87" t="e">
        <f t="shared" ca="1" si="924"/>
        <v>#VALUE!</v>
      </c>
      <c r="DL257" s="87" t="e">
        <f t="shared" ca="1" si="925"/>
        <v>#VALUE!</v>
      </c>
      <c r="DM257" s="87" t="e">
        <f t="shared" ca="1" si="926"/>
        <v>#VALUE!</v>
      </c>
      <c r="DN257" s="87" t="e">
        <f t="shared" ca="1" si="927"/>
        <v>#VALUE!</v>
      </c>
      <c r="DO257" s="87" t="e">
        <f t="shared" ca="1" si="928"/>
        <v>#VALUE!</v>
      </c>
      <c r="DP257" s="87" t="e">
        <f t="shared" ca="1" si="929"/>
        <v>#VALUE!</v>
      </c>
      <c r="DQ257" s="87" t="e">
        <f t="shared" ca="1" si="930"/>
        <v>#VALUE!</v>
      </c>
      <c r="DR257" s="87" t="e">
        <f t="shared" ca="1" si="931"/>
        <v>#VALUE!</v>
      </c>
      <c r="DS257" s="87" t="e">
        <f t="shared" ca="1" si="932"/>
        <v>#VALUE!</v>
      </c>
      <c r="DT257" s="87" t="e">
        <f t="shared" ca="1" si="933"/>
        <v>#VALUE!</v>
      </c>
      <c r="DU257" s="87" t="e">
        <f t="shared" ca="1" si="934"/>
        <v>#VALUE!</v>
      </c>
      <c r="DV257" s="87" t="e">
        <f t="shared" ca="1" si="935"/>
        <v>#VALUE!</v>
      </c>
      <c r="DW257" s="87" t="e">
        <f t="shared" ca="1" si="936"/>
        <v>#VALUE!</v>
      </c>
      <c r="DY257" s="87" t="e">
        <f t="shared" ca="1" si="937"/>
        <v>#VALUE!</v>
      </c>
      <c r="DZ257" s="87" t="e">
        <f t="shared" ca="1" si="938"/>
        <v>#VALUE!</v>
      </c>
      <c r="EA257" s="87" t="e">
        <f t="shared" ca="1" si="939"/>
        <v>#VALUE!</v>
      </c>
      <c r="EB257" s="87" t="e">
        <f t="shared" ca="1" si="940"/>
        <v>#VALUE!</v>
      </c>
      <c r="EC257" s="87" t="e">
        <f t="shared" ca="1" si="941"/>
        <v>#VALUE!</v>
      </c>
      <c r="ED257" s="87" t="e">
        <f t="shared" ca="1" si="942"/>
        <v>#VALUE!</v>
      </c>
      <c r="EE257" s="87" t="e">
        <f t="shared" ca="1" si="943"/>
        <v>#VALUE!</v>
      </c>
      <c r="EF257" s="87" t="e">
        <f t="shared" ca="1" si="944"/>
        <v>#VALUE!</v>
      </c>
      <c r="EG257" s="87" t="e">
        <f t="shared" ca="1" si="945"/>
        <v>#VALUE!</v>
      </c>
      <c r="EH257" s="87" t="e">
        <f t="shared" ca="1" si="946"/>
        <v>#VALUE!</v>
      </c>
      <c r="EI257" s="87" t="e">
        <f t="shared" ca="1" si="947"/>
        <v>#VALUE!</v>
      </c>
      <c r="EJ257" s="87" t="e">
        <f t="shared" ca="1" si="948"/>
        <v>#VALUE!</v>
      </c>
      <c r="EK257" s="87" t="e">
        <f t="shared" ca="1" si="949"/>
        <v>#VALUE!</v>
      </c>
      <c r="EL257" s="87" t="e">
        <f t="shared" ca="1" si="950"/>
        <v>#VALUE!</v>
      </c>
      <c r="EM257" s="87" t="e">
        <f t="shared" ca="1" si="951"/>
        <v>#VALUE!</v>
      </c>
      <c r="EN257" s="87" t="e">
        <f t="shared" ca="1" si="952"/>
        <v>#VALUE!</v>
      </c>
      <c r="EO257" s="87" t="e">
        <f t="shared" ca="1" si="953"/>
        <v>#VALUE!</v>
      </c>
      <c r="EP257" s="87" t="e">
        <f t="shared" ca="1" si="954"/>
        <v>#VALUE!</v>
      </c>
      <c r="EQ257" s="87" t="e">
        <f t="shared" ca="1" si="955"/>
        <v>#VALUE!</v>
      </c>
      <c r="ER257" s="87" t="e">
        <f t="shared" ca="1" si="956"/>
        <v>#VALUE!</v>
      </c>
      <c r="ES257" s="87" t="e">
        <f t="shared" ca="1" si="957"/>
        <v>#VALUE!</v>
      </c>
      <c r="EU257" s="87" t="e">
        <f t="shared" ca="1" si="958"/>
        <v>#VALUE!</v>
      </c>
      <c r="EV257" s="87" t="e">
        <f t="shared" ca="1" si="959"/>
        <v>#VALUE!</v>
      </c>
      <c r="EW257" s="87" t="e">
        <f t="shared" ca="1" si="960"/>
        <v>#VALUE!</v>
      </c>
      <c r="EX257" s="87" t="e">
        <f t="shared" ca="1" si="961"/>
        <v>#VALUE!</v>
      </c>
      <c r="EY257" s="87" t="e">
        <f t="shared" ca="1" si="962"/>
        <v>#VALUE!</v>
      </c>
      <c r="EZ257" s="87" t="e">
        <f t="shared" ca="1" si="963"/>
        <v>#VALUE!</v>
      </c>
      <c r="FA257" s="87" t="e">
        <f t="shared" ca="1" si="964"/>
        <v>#VALUE!</v>
      </c>
      <c r="FB257" s="87" t="e">
        <f t="shared" ca="1" si="965"/>
        <v>#VALUE!</v>
      </c>
      <c r="FC257" s="87" t="e">
        <f t="shared" ca="1" si="966"/>
        <v>#VALUE!</v>
      </c>
      <c r="FD257" s="87" t="e">
        <f t="shared" ca="1" si="967"/>
        <v>#VALUE!</v>
      </c>
      <c r="FE257" s="87" t="e">
        <f t="shared" ca="1" si="968"/>
        <v>#VALUE!</v>
      </c>
      <c r="FF257" s="87" t="e">
        <f t="shared" ca="1" si="969"/>
        <v>#VALUE!</v>
      </c>
      <c r="FG257" s="87" t="e">
        <f t="shared" ca="1" si="970"/>
        <v>#VALUE!</v>
      </c>
      <c r="FH257" s="87" t="e">
        <f t="shared" ca="1" si="971"/>
        <v>#VALUE!</v>
      </c>
      <c r="FI257" s="87" t="e">
        <f t="shared" ca="1" si="972"/>
        <v>#VALUE!</v>
      </c>
      <c r="FJ257" s="87" t="e">
        <f t="shared" ca="1" si="973"/>
        <v>#VALUE!</v>
      </c>
      <c r="FK257" s="87" t="e">
        <f t="shared" ca="1" si="974"/>
        <v>#VALUE!</v>
      </c>
      <c r="FL257" s="87" t="e">
        <f t="shared" ca="1" si="975"/>
        <v>#VALUE!</v>
      </c>
      <c r="FM257" s="87" t="e">
        <f t="shared" ca="1" si="976"/>
        <v>#VALUE!</v>
      </c>
      <c r="FN257" s="87" t="e">
        <f t="shared" ca="1" si="977"/>
        <v>#VALUE!</v>
      </c>
      <c r="FO257" s="87" t="e">
        <f t="shared" ca="1" si="978"/>
        <v>#VALUE!</v>
      </c>
    </row>
    <row r="258" spans="1:171" x14ac:dyDescent="0.25">
      <c r="A258" s="87">
        <f t="shared" si="1026"/>
        <v>249</v>
      </c>
      <c r="B258" s="87" t="e">
        <f t="shared" ca="1" si="981"/>
        <v>#N/A</v>
      </c>
      <c r="C258" s="87" t="e">
        <f t="shared" ca="1" si="982"/>
        <v>#REF!</v>
      </c>
      <c r="D258" s="87" t="e">
        <f t="shared" ca="1" si="983"/>
        <v>#REF!</v>
      </c>
      <c r="E258" s="87" t="e">
        <f t="shared" ca="1" si="984"/>
        <v>#REF!</v>
      </c>
      <c r="F258" s="87" t="e">
        <f t="shared" ca="1" si="985"/>
        <v>#REF!</v>
      </c>
      <c r="G258" s="87" t="e">
        <f t="shared" ca="1" si="986"/>
        <v>#REF!</v>
      </c>
      <c r="H258" s="87" t="e">
        <f t="shared" ca="1" si="987"/>
        <v>#REF!</v>
      </c>
      <c r="I258" s="87" t="e">
        <f t="shared" ca="1" si="988"/>
        <v>#REF!</v>
      </c>
      <c r="J258" s="87" t="e">
        <f t="shared" ca="1" si="989"/>
        <v>#REF!</v>
      </c>
      <c r="K258" s="87" t="e">
        <f t="shared" ca="1" si="990"/>
        <v>#REF!</v>
      </c>
      <c r="L258" s="87" t="e">
        <f t="shared" ca="1" si="991"/>
        <v>#REF!</v>
      </c>
      <c r="M258" s="87" t="e">
        <f t="shared" ca="1" si="992"/>
        <v>#REF!</v>
      </c>
      <c r="N258" s="87" t="e">
        <f t="shared" ca="1" si="993"/>
        <v>#REF!</v>
      </c>
      <c r="O258" s="87" t="e">
        <f t="shared" ca="1" si="994"/>
        <v>#REF!</v>
      </c>
      <c r="P258" s="87" t="e">
        <f t="shared" ca="1" si="995"/>
        <v>#REF!</v>
      </c>
      <c r="Q258" s="87" t="e">
        <f t="shared" ca="1" si="1099"/>
        <v>#REF!</v>
      </c>
      <c r="R258" s="87" t="e">
        <f t="shared" ca="1" si="1099"/>
        <v>#REF!</v>
      </c>
      <c r="S258" s="87" t="e">
        <f t="shared" ca="1" si="1099"/>
        <v>#REF!</v>
      </c>
      <c r="T258" s="87" t="e">
        <f t="shared" ca="1" si="1099"/>
        <v>#REF!</v>
      </c>
      <c r="U258" s="87" t="e">
        <f t="shared" ca="1" si="1099"/>
        <v>#REF!</v>
      </c>
      <c r="X258" s="87">
        <f ca="1">Ranking!B254</f>
        <v>0</v>
      </c>
      <c r="Y258" s="87" t="e">
        <f ca="1">IF(AH258=0,0,Ranking!C254)</f>
        <v>#VALUE!</v>
      </c>
      <c r="Z258" s="91">
        <f ca="1">Ranking!G254</f>
        <v>0</v>
      </c>
      <c r="AA258" s="87" t="e">
        <f ca="1">MCA!ES257</f>
        <v>#REF!</v>
      </c>
      <c r="AB258" s="87">
        <f ca="1">MCA!ET257</f>
        <v>0</v>
      </c>
      <c r="AC258" s="87">
        <f ca="1">MCA!EU257</f>
        <v>0</v>
      </c>
      <c r="AD258" s="87" t="e">
        <f ca="1">INDEX('MCA-INPUT'!$C$22:$C$25,MATCH(AC258,$W$376:$W$379,0),1)</f>
        <v>#N/A</v>
      </c>
      <c r="AE258" s="87" t="e">
        <f t="shared" ca="1" si="889"/>
        <v>#VALUE!</v>
      </c>
      <c r="AF258" s="87">
        <f ca="1">MATCH(AB258,$AB$7:AB258,0)</f>
        <v>1</v>
      </c>
      <c r="AG258" s="87" t="str">
        <f t="shared" ca="1" si="890"/>
        <v>00</v>
      </c>
      <c r="AH258" s="87" t="e">
        <f t="shared" ca="1" si="891"/>
        <v>#VALUE!</v>
      </c>
      <c r="AI258" s="87" t="e">
        <f t="shared" ca="1" si="912"/>
        <v>#VALUE!</v>
      </c>
      <c r="AK258" s="87" t="e">
        <f t="shared" ca="1" si="892"/>
        <v>#VALUE!</v>
      </c>
      <c r="AL258" s="87" t="e">
        <f t="shared" ca="1" si="913"/>
        <v>#VALUE!</v>
      </c>
      <c r="AM258" s="87" t="e">
        <f t="shared" ca="1" si="893"/>
        <v>#VALUE!</v>
      </c>
      <c r="AN258" s="87" t="e">
        <f t="shared" ref="AN258:BA258" ca="1" si="1116">IF(AM258&gt;0,2,IF($AL258&lt;=AN$5,1,0))</f>
        <v>#VALUE!</v>
      </c>
      <c r="AO258" s="87" t="e">
        <f t="shared" ca="1" si="1116"/>
        <v>#VALUE!</v>
      </c>
      <c r="AP258" s="87" t="e">
        <f t="shared" ca="1" si="1116"/>
        <v>#VALUE!</v>
      </c>
      <c r="AQ258" s="87" t="e">
        <f t="shared" ca="1" si="1116"/>
        <v>#VALUE!</v>
      </c>
      <c r="AR258" s="87" t="e">
        <f t="shared" ca="1" si="1116"/>
        <v>#VALUE!</v>
      </c>
      <c r="AS258" s="87" t="e">
        <f t="shared" ca="1" si="1116"/>
        <v>#VALUE!</v>
      </c>
      <c r="AT258" s="87" t="e">
        <f t="shared" ca="1" si="1116"/>
        <v>#VALUE!</v>
      </c>
      <c r="AU258" s="87" t="e">
        <f t="shared" ca="1" si="1116"/>
        <v>#VALUE!</v>
      </c>
      <c r="AV258" s="87" t="e">
        <f t="shared" ca="1" si="1116"/>
        <v>#VALUE!</v>
      </c>
      <c r="AW258" s="87" t="e">
        <f t="shared" ca="1" si="1116"/>
        <v>#VALUE!</v>
      </c>
      <c r="AX258" s="87" t="e">
        <f t="shared" ca="1" si="1116"/>
        <v>#VALUE!</v>
      </c>
      <c r="AY258" s="87" t="e">
        <f t="shared" ca="1" si="1116"/>
        <v>#VALUE!</v>
      </c>
      <c r="AZ258" s="87" t="e">
        <f t="shared" ca="1" si="1116"/>
        <v>#VALUE!</v>
      </c>
      <c r="BA258" s="87" t="e">
        <f t="shared" ca="1" si="1116"/>
        <v>#VALUE!</v>
      </c>
      <c r="BB258" s="87" t="e">
        <f t="shared" ref="BB258:BF258" ca="1" si="1117">IF(BA258&gt;0,2,IF($AL258&lt;=BB$5,1,0))</f>
        <v>#VALUE!</v>
      </c>
      <c r="BC258" s="87" t="e">
        <f t="shared" ca="1" si="1117"/>
        <v>#VALUE!</v>
      </c>
      <c r="BD258" s="87" t="e">
        <f t="shared" ca="1" si="1117"/>
        <v>#VALUE!</v>
      </c>
      <c r="BE258" s="87" t="e">
        <f t="shared" ca="1" si="1117"/>
        <v>#VALUE!</v>
      </c>
      <c r="BF258" s="87" t="e">
        <f t="shared" ca="1" si="1117"/>
        <v>#VALUE!</v>
      </c>
      <c r="BH258" s="87" t="e">
        <f t="shared" ca="1" si="896"/>
        <v>#VALUE!</v>
      </c>
      <c r="BI258" s="87" t="e">
        <f t="shared" ca="1" si="897"/>
        <v>#VALUE!</v>
      </c>
      <c r="BJ258" s="87" t="e">
        <f t="shared" ca="1" si="898"/>
        <v>#VALUE!</v>
      </c>
      <c r="BK258" s="87" t="e">
        <f t="shared" ca="1" si="899"/>
        <v>#VALUE!</v>
      </c>
      <c r="BL258" s="87" t="e">
        <f t="shared" ca="1" si="900"/>
        <v>#VALUE!</v>
      </c>
      <c r="BM258" s="87" t="e">
        <f t="shared" ca="1" si="901"/>
        <v>#VALUE!</v>
      </c>
      <c r="BN258" s="87" t="e">
        <f t="shared" ca="1" si="902"/>
        <v>#VALUE!</v>
      </c>
      <c r="BO258" s="87" t="e">
        <f t="shared" ca="1" si="903"/>
        <v>#VALUE!</v>
      </c>
      <c r="BP258" s="87" t="e">
        <f t="shared" ca="1" si="904"/>
        <v>#VALUE!</v>
      </c>
      <c r="BQ258" s="87" t="e">
        <f t="shared" ca="1" si="905"/>
        <v>#VALUE!</v>
      </c>
      <c r="BR258" s="87" t="e">
        <f t="shared" ca="1" si="906"/>
        <v>#VALUE!</v>
      </c>
      <c r="BS258" s="87" t="e">
        <f t="shared" ca="1" si="907"/>
        <v>#VALUE!</v>
      </c>
      <c r="BT258" s="87" t="e">
        <f t="shared" ca="1" si="908"/>
        <v>#VALUE!</v>
      </c>
      <c r="BU258" s="87" t="e">
        <f t="shared" ca="1" si="909"/>
        <v>#VALUE!</v>
      </c>
      <c r="BV258" s="87" t="e">
        <f t="shared" ca="1" si="910"/>
        <v>#VALUE!</v>
      </c>
      <c r="BW258" s="87" t="e">
        <f t="shared" ca="1" si="1094"/>
        <v>#VALUE!</v>
      </c>
      <c r="BX258" s="87" t="e">
        <f t="shared" ca="1" si="1094"/>
        <v>#VALUE!</v>
      </c>
      <c r="BY258" s="87" t="e">
        <f t="shared" ca="1" si="1094"/>
        <v>#VALUE!</v>
      </c>
      <c r="BZ258" s="87" t="e">
        <f t="shared" ca="1" si="1094"/>
        <v>#VALUE!</v>
      </c>
      <c r="CA258" s="87" t="e">
        <f t="shared" ca="1" si="1094"/>
        <v>#VALUE!</v>
      </c>
      <c r="DC258" s="87" t="e">
        <f t="shared" ca="1" si="916"/>
        <v>#VALUE!</v>
      </c>
      <c r="DD258" s="87" t="e">
        <f t="shared" ca="1" si="917"/>
        <v>#VALUE!</v>
      </c>
      <c r="DE258" s="87" t="e">
        <f t="shared" ca="1" si="918"/>
        <v>#VALUE!</v>
      </c>
      <c r="DF258" s="87" t="e">
        <f t="shared" ca="1" si="919"/>
        <v>#VALUE!</v>
      </c>
      <c r="DG258" s="87" t="e">
        <f t="shared" ca="1" si="920"/>
        <v>#VALUE!</v>
      </c>
      <c r="DH258" s="87" t="e">
        <f t="shared" ca="1" si="921"/>
        <v>#VALUE!</v>
      </c>
      <c r="DI258" s="87" t="e">
        <f t="shared" ca="1" si="922"/>
        <v>#VALUE!</v>
      </c>
      <c r="DJ258" s="87" t="e">
        <f t="shared" ca="1" si="923"/>
        <v>#VALUE!</v>
      </c>
      <c r="DK258" s="87" t="e">
        <f t="shared" ca="1" si="924"/>
        <v>#VALUE!</v>
      </c>
      <c r="DL258" s="87" t="e">
        <f t="shared" ca="1" si="925"/>
        <v>#VALUE!</v>
      </c>
      <c r="DM258" s="87" t="e">
        <f t="shared" ca="1" si="926"/>
        <v>#VALUE!</v>
      </c>
      <c r="DN258" s="87" t="e">
        <f t="shared" ca="1" si="927"/>
        <v>#VALUE!</v>
      </c>
      <c r="DO258" s="87" t="e">
        <f t="shared" ca="1" si="928"/>
        <v>#VALUE!</v>
      </c>
      <c r="DP258" s="87" t="e">
        <f t="shared" ca="1" si="929"/>
        <v>#VALUE!</v>
      </c>
      <c r="DQ258" s="87" t="e">
        <f t="shared" ca="1" si="930"/>
        <v>#VALUE!</v>
      </c>
      <c r="DR258" s="87" t="e">
        <f t="shared" ca="1" si="931"/>
        <v>#VALUE!</v>
      </c>
      <c r="DS258" s="87" t="e">
        <f t="shared" ca="1" si="932"/>
        <v>#VALUE!</v>
      </c>
      <c r="DT258" s="87" t="e">
        <f t="shared" ca="1" si="933"/>
        <v>#VALUE!</v>
      </c>
      <c r="DU258" s="87" t="e">
        <f t="shared" ca="1" si="934"/>
        <v>#VALUE!</v>
      </c>
      <c r="DV258" s="87" t="e">
        <f t="shared" ca="1" si="935"/>
        <v>#VALUE!</v>
      </c>
      <c r="DW258" s="87" t="e">
        <f t="shared" ca="1" si="936"/>
        <v>#VALUE!</v>
      </c>
      <c r="DY258" s="87" t="e">
        <f t="shared" ca="1" si="937"/>
        <v>#VALUE!</v>
      </c>
      <c r="DZ258" s="87" t="e">
        <f t="shared" ca="1" si="938"/>
        <v>#VALUE!</v>
      </c>
      <c r="EA258" s="87" t="e">
        <f t="shared" ca="1" si="939"/>
        <v>#VALUE!</v>
      </c>
      <c r="EB258" s="87" t="e">
        <f t="shared" ca="1" si="940"/>
        <v>#VALUE!</v>
      </c>
      <c r="EC258" s="87" t="e">
        <f t="shared" ca="1" si="941"/>
        <v>#VALUE!</v>
      </c>
      <c r="ED258" s="87" t="e">
        <f t="shared" ca="1" si="942"/>
        <v>#VALUE!</v>
      </c>
      <c r="EE258" s="87" t="e">
        <f t="shared" ca="1" si="943"/>
        <v>#VALUE!</v>
      </c>
      <c r="EF258" s="87" t="e">
        <f t="shared" ca="1" si="944"/>
        <v>#VALUE!</v>
      </c>
      <c r="EG258" s="87" t="e">
        <f t="shared" ca="1" si="945"/>
        <v>#VALUE!</v>
      </c>
      <c r="EH258" s="87" t="e">
        <f t="shared" ca="1" si="946"/>
        <v>#VALUE!</v>
      </c>
      <c r="EI258" s="87" t="e">
        <f t="shared" ca="1" si="947"/>
        <v>#VALUE!</v>
      </c>
      <c r="EJ258" s="87" t="e">
        <f t="shared" ca="1" si="948"/>
        <v>#VALUE!</v>
      </c>
      <c r="EK258" s="87" t="e">
        <f t="shared" ca="1" si="949"/>
        <v>#VALUE!</v>
      </c>
      <c r="EL258" s="87" t="e">
        <f t="shared" ca="1" si="950"/>
        <v>#VALUE!</v>
      </c>
      <c r="EM258" s="87" t="e">
        <f t="shared" ca="1" si="951"/>
        <v>#VALUE!</v>
      </c>
      <c r="EN258" s="87" t="e">
        <f t="shared" ca="1" si="952"/>
        <v>#VALUE!</v>
      </c>
      <c r="EO258" s="87" t="e">
        <f t="shared" ca="1" si="953"/>
        <v>#VALUE!</v>
      </c>
      <c r="EP258" s="87" t="e">
        <f t="shared" ca="1" si="954"/>
        <v>#VALUE!</v>
      </c>
      <c r="EQ258" s="87" t="e">
        <f t="shared" ca="1" si="955"/>
        <v>#VALUE!</v>
      </c>
      <c r="ER258" s="87" t="e">
        <f t="shared" ca="1" si="956"/>
        <v>#VALUE!</v>
      </c>
      <c r="ES258" s="87" t="e">
        <f t="shared" ca="1" si="957"/>
        <v>#VALUE!</v>
      </c>
      <c r="EU258" s="87" t="e">
        <f t="shared" ca="1" si="958"/>
        <v>#VALUE!</v>
      </c>
      <c r="EV258" s="87" t="e">
        <f t="shared" ca="1" si="959"/>
        <v>#VALUE!</v>
      </c>
      <c r="EW258" s="87" t="e">
        <f t="shared" ca="1" si="960"/>
        <v>#VALUE!</v>
      </c>
      <c r="EX258" s="87" t="e">
        <f t="shared" ca="1" si="961"/>
        <v>#VALUE!</v>
      </c>
      <c r="EY258" s="87" t="e">
        <f t="shared" ca="1" si="962"/>
        <v>#VALUE!</v>
      </c>
      <c r="EZ258" s="87" t="e">
        <f t="shared" ca="1" si="963"/>
        <v>#VALUE!</v>
      </c>
      <c r="FA258" s="87" t="e">
        <f t="shared" ca="1" si="964"/>
        <v>#VALUE!</v>
      </c>
      <c r="FB258" s="87" t="e">
        <f t="shared" ca="1" si="965"/>
        <v>#VALUE!</v>
      </c>
      <c r="FC258" s="87" t="e">
        <f t="shared" ca="1" si="966"/>
        <v>#VALUE!</v>
      </c>
      <c r="FD258" s="87" t="e">
        <f t="shared" ca="1" si="967"/>
        <v>#VALUE!</v>
      </c>
      <c r="FE258" s="87" t="e">
        <f t="shared" ca="1" si="968"/>
        <v>#VALUE!</v>
      </c>
      <c r="FF258" s="87" t="e">
        <f t="shared" ca="1" si="969"/>
        <v>#VALUE!</v>
      </c>
      <c r="FG258" s="87" t="e">
        <f t="shared" ca="1" si="970"/>
        <v>#VALUE!</v>
      </c>
      <c r="FH258" s="87" t="e">
        <f t="shared" ca="1" si="971"/>
        <v>#VALUE!</v>
      </c>
      <c r="FI258" s="87" t="e">
        <f t="shared" ca="1" si="972"/>
        <v>#VALUE!</v>
      </c>
      <c r="FJ258" s="87" t="e">
        <f t="shared" ca="1" si="973"/>
        <v>#VALUE!</v>
      </c>
      <c r="FK258" s="87" t="e">
        <f t="shared" ca="1" si="974"/>
        <v>#VALUE!</v>
      </c>
      <c r="FL258" s="87" t="e">
        <f t="shared" ca="1" si="975"/>
        <v>#VALUE!</v>
      </c>
      <c r="FM258" s="87" t="e">
        <f t="shared" ca="1" si="976"/>
        <v>#VALUE!</v>
      </c>
      <c r="FN258" s="87" t="e">
        <f t="shared" ca="1" si="977"/>
        <v>#VALUE!</v>
      </c>
      <c r="FO258" s="87" t="e">
        <f t="shared" ca="1" si="978"/>
        <v>#VALUE!</v>
      </c>
    </row>
    <row r="259" spans="1:171" x14ac:dyDescent="0.25">
      <c r="A259" s="87">
        <f t="shared" si="1026"/>
        <v>250</v>
      </c>
      <c r="B259" s="87" t="e">
        <f t="shared" ca="1" si="981"/>
        <v>#N/A</v>
      </c>
      <c r="C259" s="87" t="e">
        <f t="shared" ca="1" si="982"/>
        <v>#REF!</v>
      </c>
      <c r="D259" s="87" t="e">
        <f t="shared" ca="1" si="983"/>
        <v>#REF!</v>
      </c>
      <c r="E259" s="87" t="e">
        <f t="shared" ca="1" si="984"/>
        <v>#REF!</v>
      </c>
      <c r="F259" s="87" t="e">
        <f t="shared" ca="1" si="985"/>
        <v>#REF!</v>
      </c>
      <c r="G259" s="87" t="e">
        <f t="shared" ca="1" si="986"/>
        <v>#REF!</v>
      </c>
      <c r="H259" s="87" t="e">
        <f t="shared" ca="1" si="987"/>
        <v>#REF!</v>
      </c>
      <c r="I259" s="87" t="e">
        <f t="shared" ca="1" si="988"/>
        <v>#REF!</v>
      </c>
      <c r="J259" s="87" t="e">
        <f t="shared" ca="1" si="989"/>
        <v>#REF!</v>
      </c>
      <c r="K259" s="87" t="e">
        <f t="shared" ca="1" si="990"/>
        <v>#REF!</v>
      </c>
      <c r="L259" s="87" t="e">
        <f t="shared" ca="1" si="991"/>
        <v>#REF!</v>
      </c>
      <c r="M259" s="87" t="e">
        <f t="shared" ca="1" si="992"/>
        <v>#REF!</v>
      </c>
      <c r="N259" s="87" t="e">
        <f t="shared" ca="1" si="993"/>
        <v>#REF!</v>
      </c>
      <c r="O259" s="87" t="e">
        <f t="shared" ca="1" si="994"/>
        <v>#REF!</v>
      </c>
      <c r="P259" s="87" t="e">
        <f t="shared" ca="1" si="995"/>
        <v>#REF!</v>
      </c>
      <c r="Q259" s="87" t="e">
        <f t="shared" ca="1" si="1099"/>
        <v>#REF!</v>
      </c>
      <c r="R259" s="87" t="e">
        <f t="shared" ca="1" si="1099"/>
        <v>#REF!</v>
      </c>
      <c r="S259" s="87" t="e">
        <f t="shared" ca="1" si="1099"/>
        <v>#REF!</v>
      </c>
      <c r="T259" s="87" t="e">
        <f t="shared" ca="1" si="1099"/>
        <v>#REF!</v>
      </c>
      <c r="U259" s="87" t="e">
        <f t="shared" ca="1" si="1099"/>
        <v>#REF!</v>
      </c>
      <c r="X259" s="87">
        <f ca="1">Ranking!B255</f>
        <v>0</v>
      </c>
      <c r="Y259" s="87" t="e">
        <f ca="1">IF(AH259=0,0,Ranking!C255)</f>
        <v>#VALUE!</v>
      </c>
      <c r="Z259" s="91">
        <f ca="1">Ranking!G255</f>
        <v>0</v>
      </c>
      <c r="AA259" s="87" t="e">
        <f ca="1">MCA!ES258</f>
        <v>#REF!</v>
      </c>
      <c r="AB259" s="87">
        <f ca="1">MCA!ET258</f>
        <v>0</v>
      </c>
      <c r="AC259" s="87">
        <f ca="1">MCA!EU258</f>
        <v>0</v>
      </c>
      <c r="AD259" s="87" t="e">
        <f ca="1">INDEX('MCA-INPUT'!$C$22:$C$25,MATCH(AC259,$W$376:$W$379,0),1)</f>
        <v>#N/A</v>
      </c>
      <c r="AE259" s="87" t="e">
        <f t="shared" ca="1" si="889"/>
        <v>#VALUE!</v>
      </c>
      <c r="AF259" s="87">
        <f ca="1">MATCH(AB259,$AB$7:AB259,0)</f>
        <v>1</v>
      </c>
      <c r="AG259" s="87" t="str">
        <f t="shared" ca="1" si="890"/>
        <v>00</v>
      </c>
      <c r="AH259" s="87" t="e">
        <f t="shared" ca="1" si="891"/>
        <v>#VALUE!</v>
      </c>
      <c r="AI259" s="87" t="e">
        <f t="shared" ca="1" si="912"/>
        <v>#VALUE!</v>
      </c>
      <c r="AK259" s="87" t="e">
        <f t="shared" ca="1" si="892"/>
        <v>#VALUE!</v>
      </c>
      <c r="AL259" s="87" t="e">
        <f t="shared" ca="1" si="913"/>
        <v>#VALUE!</v>
      </c>
      <c r="AM259" s="87" t="e">
        <f t="shared" ca="1" si="893"/>
        <v>#VALUE!</v>
      </c>
      <c r="AN259" s="87" t="e">
        <f t="shared" ref="AN259:BA259" ca="1" si="1118">IF(AM259&gt;0,2,IF($AL259&lt;=AN$5,1,0))</f>
        <v>#VALUE!</v>
      </c>
      <c r="AO259" s="87" t="e">
        <f t="shared" ca="1" si="1118"/>
        <v>#VALUE!</v>
      </c>
      <c r="AP259" s="87" t="e">
        <f t="shared" ca="1" si="1118"/>
        <v>#VALUE!</v>
      </c>
      <c r="AQ259" s="87" t="e">
        <f t="shared" ca="1" si="1118"/>
        <v>#VALUE!</v>
      </c>
      <c r="AR259" s="87" t="e">
        <f t="shared" ca="1" si="1118"/>
        <v>#VALUE!</v>
      </c>
      <c r="AS259" s="87" t="e">
        <f t="shared" ca="1" si="1118"/>
        <v>#VALUE!</v>
      </c>
      <c r="AT259" s="87" t="e">
        <f t="shared" ca="1" si="1118"/>
        <v>#VALUE!</v>
      </c>
      <c r="AU259" s="87" t="e">
        <f t="shared" ca="1" si="1118"/>
        <v>#VALUE!</v>
      </c>
      <c r="AV259" s="87" t="e">
        <f t="shared" ca="1" si="1118"/>
        <v>#VALUE!</v>
      </c>
      <c r="AW259" s="87" t="e">
        <f t="shared" ca="1" si="1118"/>
        <v>#VALUE!</v>
      </c>
      <c r="AX259" s="87" t="e">
        <f t="shared" ca="1" si="1118"/>
        <v>#VALUE!</v>
      </c>
      <c r="AY259" s="87" t="e">
        <f t="shared" ca="1" si="1118"/>
        <v>#VALUE!</v>
      </c>
      <c r="AZ259" s="87" t="e">
        <f t="shared" ca="1" si="1118"/>
        <v>#VALUE!</v>
      </c>
      <c r="BA259" s="87" t="e">
        <f t="shared" ca="1" si="1118"/>
        <v>#VALUE!</v>
      </c>
      <c r="BB259" s="87" t="e">
        <f t="shared" ref="BB259:BF259" ca="1" si="1119">IF(BA259&gt;0,2,IF($AL259&lt;=BB$5,1,0))</f>
        <v>#VALUE!</v>
      </c>
      <c r="BC259" s="87" t="e">
        <f t="shared" ca="1" si="1119"/>
        <v>#VALUE!</v>
      </c>
      <c r="BD259" s="87" t="e">
        <f t="shared" ca="1" si="1119"/>
        <v>#VALUE!</v>
      </c>
      <c r="BE259" s="87" t="e">
        <f t="shared" ca="1" si="1119"/>
        <v>#VALUE!</v>
      </c>
      <c r="BF259" s="87" t="e">
        <f t="shared" ca="1" si="1119"/>
        <v>#VALUE!</v>
      </c>
      <c r="BH259" s="87" t="e">
        <f t="shared" ca="1" si="896"/>
        <v>#VALUE!</v>
      </c>
      <c r="BI259" s="87" t="e">
        <f t="shared" ca="1" si="897"/>
        <v>#VALUE!</v>
      </c>
      <c r="BJ259" s="87" t="e">
        <f t="shared" ca="1" si="898"/>
        <v>#VALUE!</v>
      </c>
      <c r="BK259" s="87" t="e">
        <f t="shared" ca="1" si="899"/>
        <v>#VALUE!</v>
      </c>
      <c r="BL259" s="87" t="e">
        <f t="shared" ca="1" si="900"/>
        <v>#VALUE!</v>
      </c>
      <c r="BM259" s="87" t="e">
        <f t="shared" ca="1" si="901"/>
        <v>#VALUE!</v>
      </c>
      <c r="BN259" s="87" t="e">
        <f t="shared" ca="1" si="902"/>
        <v>#VALUE!</v>
      </c>
      <c r="BO259" s="87" t="e">
        <f t="shared" ca="1" si="903"/>
        <v>#VALUE!</v>
      </c>
      <c r="BP259" s="87" t="e">
        <f t="shared" ca="1" si="904"/>
        <v>#VALUE!</v>
      </c>
      <c r="BQ259" s="87" t="e">
        <f t="shared" ca="1" si="905"/>
        <v>#VALUE!</v>
      </c>
      <c r="BR259" s="87" t="e">
        <f t="shared" ca="1" si="906"/>
        <v>#VALUE!</v>
      </c>
      <c r="BS259" s="87" t="e">
        <f t="shared" ca="1" si="907"/>
        <v>#VALUE!</v>
      </c>
      <c r="BT259" s="87" t="e">
        <f t="shared" ca="1" si="908"/>
        <v>#VALUE!</v>
      </c>
      <c r="BU259" s="87" t="e">
        <f t="shared" ca="1" si="909"/>
        <v>#VALUE!</v>
      </c>
      <c r="BV259" s="87" t="e">
        <f t="shared" ca="1" si="910"/>
        <v>#VALUE!</v>
      </c>
      <c r="BW259" s="87" t="e">
        <f t="shared" ca="1" si="1094"/>
        <v>#VALUE!</v>
      </c>
      <c r="BX259" s="87" t="e">
        <f t="shared" ca="1" si="1094"/>
        <v>#VALUE!</v>
      </c>
      <c r="BY259" s="87" t="e">
        <f t="shared" ca="1" si="1094"/>
        <v>#VALUE!</v>
      </c>
      <c r="BZ259" s="87" t="e">
        <f t="shared" ca="1" si="1094"/>
        <v>#VALUE!</v>
      </c>
      <c r="CA259" s="87" t="e">
        <f t="shared" ca="1" si="1094"/>
        <v>#VALUE!</v>
      </c>
      <c r="DC259" s="87" t="e">
        <f t="shared" ca="1" si="916"/>
        <v>#VALUE!</v>
      </c>
      <c r="DD259" s="87" t="e">
        <f t="shared" ca="1" si="917"/>
        <v>#VALUE!</v>
      </c>
      <c r="DE259" s="87" t="e">
        <f t="shared" ca="1" si="918"/>
        <v>#VALUE!</v>
      </c>
      <c r="DF259" s="87" t="e">
        <f t="shared" ca="1" si="919"/>
        <v>#VALUE!</v>
      </c>
      <c r="DG259" s="87" t="e">
        <f t="shared" ca="1" si="920"/>
        <v>#VALUE!</v>
      </c>
      <c r="DH259" s="87" t="e">
        <f t="shared" ca="1" si="921"/>
        <v>#VALUE!</v>
      </c>
      <c r="DI259" s="87" t="e">
        <f t="shared" ca="1" si="922"/>
        <v>#VALUE!</v>
      </c>
      <c r="DJ259" s="87" t="e">
        <f t="shared" ca="1" si="923"/>
        <v>#VALUE!</v>
      </c>
      <c r="DK259" s="87" t="e">
        <f t="shared" ca="1" si="924"/>
        <v>#VALUE!</v>
      </c>
      <c r="DL259" s="87" t="e">
        <f t="shared" ca="1" si="925"/>
        <v>#VALUE!</v>
      </c>
      <c r="DM259" s="87" t="e">
        <f t="shared" ca="1" si="926"/>
        <v>#VALUE!</v>
      </c>
      <c r="DN259" s="87" t="e">
        <f t="shared" ca="1" si="927"/>
        <v>#VALUE!</v>
      </c>
      <c r="DO259" s="87" t="e">
        <f t="shared" ca="1" si="928"/>
        <v>#VALUE!</v>
      </c>
      <c r="DP259" s="87" t="e">
        <f t="shared" ca="1" si="929"/>
        <v>#VALUE!</v>
      </c>
      <c r="DQ259" s="87" t="e">
        <f t="shared" ca="1" si="930"/>
        <v>#VALUE!</v>
      </c>
      <c r="DR259" s="87" t="e">
        <f t="shared" ca="1" si="931"/>
        <v>#VALUE!</v>
      </c>
      <c r="DS259" s="87" t="e">
        <f t="shared" ca="1" si="932"/>
        <v>#VALUE!</v>
      </c>
      <c r="DT259" s="87" t="e">
        <f t="shared" ca="1" si="933"/>
        <v>#VALUE!</v>
      </c>
      <c r="DU259" s="87" t="e">
        <f t="shared" ca="1" si="934"/>
        <v>#VALUE!</v>
      </c>
      <c r="DV259" s="87" t="e">
        <f t="shared" ca="1" si="935"/>
        <v>#VALUE!</v>
      </c>
      <c r="DW259" s="87" t="e">
        <f t="shared" ca="1" si="936"/>
        <v>#VALUE!</v>
      </c>
      <c r="DY259" s="87" t="e">
        <f t="shared" ca="1" si="937"/>
        <v>#VALUE!</v>
      </c>
      <c r="DZ259" s="87" t="e">
        <f t="shared" ca="1" si="938"/>
        <v>#VALUE!</v>
      </c>
      <c r="EA259" s="87" t="e">
        <f t="shared" ca="1" si="939"/>
        <v>#VALUE!</v>
      </c>
      <c r="EB259" s="87" t="e">
        <f t="shared" ca="1" si="940"/>
        <v>#VALUE!</v>
      </c>
      <c r="EC259" s="87" t="e">
        <f t="shared" ca="1" si="941"/>
        <v>#VALUE!</v>
      </c>
      <c r="ED259" s="87" t="e">
        <f t="shared" ca="1" si="942"/>
        <v>#VALUE!</v>
      </c>
      <c r="EE259" s="87" t="e">
        <f t="shared" ca="1" si="943"/>
        <v>#VALUE!</v>
      </c>
      <c r="EF259" s="87" t="e">
        <f t="shared" ca="1" si="944"/>
        <v>#VALUE!</v>
      </c>
      <c r="EG259" s="87" t="e">
        <f t="shared" ca="1" si="945"/>
        <v>#VALUE!</v>
      </c>
      <c r="EH259" s="87" t="e">
        <f t="shared" ca="1" si="946"/>
        <v>#VALUE!</v>
      </c>
      <c r="EI259" s="87" t="e">
        <f t="shared" ca="1" si="947"/>
        <v>#VALUE!</v>
      </c>
      <c r="EJ259" s="87" t="e">
        <f t="shared" ca="1" si="948"/>
        <v>#VALUE!</v>
      </c>
      <c r="EK259" s="87" t="e">
        <f t="shared" ca="1" si="949"/>
        <v>#VALUE!</v>
      </c>
      <c r="EL259" s="87" t="e">
        <f t="shared" ca="1" si="950"/>
        <v>#VALUE!</v>
      </c>
      <c r="EM259" s="87" t="e">
        <f t="shared" ca="1" si="951"/>
        <v>#VALUE!</v>
      </c>
      <c r="EN259" s="87" t="e">
        <f t="shared" ca="1" si="952"/>
        <v>#VALUE!</v>
      </c>
      <c r="EO259" s="87" t="e">
        <f t="shared" ca="1" si="953"/>
        <v>#VALUE!</v>
      </c>
      <c r="EP259" s="87" t="e">
        <f t="shared" ca="1" si="954"/>
        <v>#VALUE!</v>
      </c>
      <c r="EQ259" s="87" t="e">
        <f t="shared" ca="1" si="955"/>
        <v>#VALUE!</v>
      </c>
      <c r="ER259" s="87" t="e">
        <f t="shared" ca="1" si="956"/>
        <v>#VALUE!</v>
      </c>
      <c r="ES259" s="87" t="e">
        <f t="shared" ca="1" si="957"/>
        <v>#VALUE!</v>
      </c>
      <c r="EU259" s="87" t="e">
        <f t="shared" ca="1" si="958"/>
        <v>#VALUE!</v>
      </c>
      <c r="EV259" s="87" t="e">
        <f t="shared" ca="1" si="959"/>
        <v>#VALUE!</v>
      </c>
      <c r="EW259" s="87" t="e">
        <f t="shared" ca="1" si="960"/>
        <v>#VALUE!</v>
      </c>
      <c r="EX259" s="87" t="e">
        <f t="shared" ca="1" si="961"/>
        <v>#VALUE!</v>
      </c>
      <c r="EY259" s="87" t="e">
        <f t="shared" ca="1" si="962"/>
        <v>#VALUE!</v>
      </c>
      <c r="EZ259" s="87" t="e">
        <f t="shared" ca="1" si="963"/>
        <v>#VALUE!</v>
      </c>
      <c r="FA259" s="87" t="e">
        <f t="shared" ca="1" si="964"/>
        <v>#VALUE!</v>
      </c>
      <c r="FB259" s="87" t="e">
        <f t="shared" ca="1" si="965"/>
        <v>#VALUE!</v>
      </c>
      <c r="FC259" s="87" t="e">
        <f t="shared" ca="1" si="966"/>
        <v>#VALUE!</v>
      </c>
      <c r="FD259" s="87" t="e">
        <f t="shared" ca="1" si="967"/>
        <v>#VALUE!</v>
      </c>
      <c r="FE259" s="87" t="e">
        <f t="shared" ca="1" si="968"/>
        <v>#VALUE!</v>
      </c>
      <c r="FF259" s="87" t="e">
        <f t="shared" ca="1" si="969"/>
        <v>#VALUE!</v>
      </c>
      <c r="FG259" s="87" t="e">
        <f t="shared" ca="1" si="970"/>
        <v>#VALUE!</v>
      </c>
      <c r="FH259" s="87" t="e">
        <f t="shared" ca="1" si="971"/>
        <v>#VALUE!</v>
      </c>
      <c r="FI259" s="87" t="e">
        <f t="shared" ca="1" si="972"/>
        <v>#VALUE!</v>
      </c>
      <c r="FJ259" s="87" t="e">
        <f t="shared" ca="1" si="973"/>
        <v>#VALUE!</v>
      </c>
      <c r="FK259" s="87" t="e">
        <f t="shared" ca="1" si="974"/>
        <v>#VALUE!</v>
      </c>
      <c r="FL259" s="87" t="e">
        <f t="shared" ca="1" si="975"/>
        <v>#VALUE!</v>
      </c>
      <c r="FM259" s="87" t="e">
        <f t="shared" ca="1" si="976"/>
        <v>#VALUE!</v>
      </c>
      <c r="FN259" s="87" t="e">
        <f t="shared" ca="1" si="977"/>
        <v>#VALUE!</v>
      </c>
      <c r="FO259" s="87" t="e">
        <f t="shared" ca="1" si="978"/>
        <v>#VALUE!</v>
      </c>
    </row>
    <row r="260" spans="1:171" x14ac:dyDescent="0.25">
      <c r="A260" s="87">
        <f t="shared" si="1026"/>
        <v>251</v>
      </c>
      <c r="B260" s="87" t="e">
        <f t="shared" ca="1" si="981"/>
        <v>#N/A</v>
      </c>
      <c r="C260" s="87" t="e">
        <f t="shared" ca="1" si="982"/>
        <v>#REF!</v>
      </c>
      <c r="D260" s="87" t="e">
        <f t="shared" ca="1" si="983"/>
        <v>#REF!</v>
      </c>
      <c r="E260" s="87" t="e">
        <f t="shared" ca="1" si="984"/>
        <v>#REF!</v>
      </c>
      <c r="F260" s="87" t="e">
        <f t="shared" ca="1" si="985"/>
        <v>#REF!</v>
      </c>
      <c r="G260" s="87" t="e">
        <f t="shared" ca="1" si="986"/>
        <v>#REF!</v>
      </c>
      <c r="H260" s="87" t="e">
        <f t="shared" ca="1" si="987"/>
        <v>#REF!</v>
      </c>
      <c r="I260" s="87" t="e">
        <f t="shared" ca="1" si="988"/>
        <v>#REF!</v>
      </c>
      <c r="J260" s="87" t="e">
        <f t="shared" ca="1" si="989"/>
        <v>#REF!</v>
      </c>
      <c r="K260" s="87" t="e">
        <f t="shared" ca="1" si="990"/>
        <v>#REF!</v>
      </c>
      <c r="L260" s="87" t="e">
        <f t="shared" ca="1" si="991"/>
        <v>#REF!</v>
      </c>
      <c r="M260" s="87" t="e">
        <f t="shared" ca="1" si="992"/>
        <v>#REF!</v>
      </c>
      <c r="N260" s="87" t="e">
        <f t="shared" ca="1" si="993"/>
        <v>#REF!</v>
      </c>
      <c r="O260" s="87" t="e">
        <f t="shared" ca="1" si="994"/>
        <v>#REF!</v>
      </c>
      <c r="P260" s="87" t="e">
        <f t="shared" ca="1" si="995"/>
        <v>#REF!</v>
      </c>
      <c r="Q260" s="87" t="e">
        <f t="shared" ca="1" si="1099"/>
        <v>#REF!</v>
      </c>
      <c r="R260" s="87" t="e">
        <f t="shared" ca="1" si="1099"/>
        <v>#REF!</v>
      </c>
      <c r="S260" s="87" t="e">
        <f t="shared" ca="1" si="1099"/>
        <v>#REF!</v>
      </c>
      <c r="T260" s="87" t="e">
        <f t="shared" ca="1" si="1099"/>
        <v>#REF!</v>
      </c>
      <c r="U260" s="87" t="e">
        <f t="shared" ca="1" si="1099"/>
        <v>#REF!</v>
      </c>
      <c r="X260" s="87">
        <f ca="1">Ranking!B256</f>
        <v>0</v>
      </c>
      <c r="Y260" s="87" t="e">
        <f ca="1">IF(AH260=0,0,Ranking!C256)</f>
        <v>#VALUE!</v>
      </c>
      <c r="Z260" s="91">
        <f ca="1">Ranking!G256</f>
        <v>0</v>
      </c>
      <c r="AA260" s="87" t="e">
        <f ca="1">MCA!ES259</f>
        <v>#REF!</v>
      </c>
      <c r="AB260" s="87">
        <f ca="1">MCA!ET259</f>
        <v>0</v>
      </c>
      <c r="AC260" s="87">
        <f ca="1">MCA!EU259</f>
        <v>0</v>
      </c>
      <c r="AD260" s="87" t="e">
        <f ca="1">INDEX('MCA-INPUT'!$C$22:$C$25,MATCH(AC260,$W$376:$W$379,0),1)</f>
        <v>#N/A</v>
      </c>
      <c r="AE260" s="87" t="e">
        <f t="shared" ca="1" si="889"/>
        <v>#VALUE!</v>
      </c>
      <c r="AF260" s="87">
        <f ca="1">MATCH(AB260,$AB$7:AB260,0)</f>
        <v>1</v>
      </c>
      <c r="AG260" s="87" t="str">
        <f t="shared" ca="1" si="890"/>
        <v>00</v>
      </c>
      <c r="AH260" s="87" t="e">
        <f t="shared" ca="1" si="891"/>
        <v>#VALUE!</v>
      </c>
      <c r="AI260" s="87" t="e">
        <f t="shared" ca="1" si="912"/>
        <v>#VALUE!</v>
      </c>
      <c r="AK260" s="87" t="e">
        <f t="shared" ca="1" si="892"/>
        <v>#VALUE!</v>
      </c>
      <c r="AL260" s="87" t="e">
        <f t="shared" ca="1" si="913"/>
        <v>#VALUE!</v>
      </c>
      <c r="AM260" s="87" t="e">
        <f t="shared" ca="1" si="893"/>
        <v>#VALUE!</v>
      </c>
      <c r="AN260" s="87" t="e">
        <f t="shared" ref="AN260:BA260" ca="1" si="1120">IF(AM260&gt;0,2,IF($AL260&lt;=AN$5,1,0))</f>
        <v>#VALUE!</v>
      </c>
      <c r="AO260" s="87" t="e">
        <f t="shared" ca="1" si="1120"/>
        <v>#VALUE!</v>
      </c>
      <c r="AP260" s="87" t="e">
        <f t="shared" ca="1" si="1120"/>
        <v>#VALUE!</v>
      </c>
      <c r="AQ260" s="87" t="e">
        <f t="shared" ca="1" si="1120"/>
        <v>#VALUE!</v>
      </c>
      <c r="AR260" s="87" t="e">
        <f t="shared" ca="1" si="1120"/>
        <v>#VALUE!</v>
      </c>
      <c r="AS260" s="87" t="e">
        <f t="shared" ca="1" si="1120"/>
        <v>#VALUE!</v>
      </c>
      <c r="AT260" s="87" t="e">
        <f t="shared" ca="1" si="1120"/>
        <v>#VALUE!</v>
      </c>
      <c r="AU260" s="87" t="e">
        <f t="shared" ca="1" si="1120"/>
        <v>#VALUE!</v>
      </c>
      <c r="AV260" s="87" t="e">
        <f t="shared" ca="1" si="1120"/>
        <v>#VALUE!</v>
      </c>
      <c r="AW260" s="87" t="e">
        <f t="shared" ca="1" si="1120"/>
        <v>#VALUE!</v>
      </c>
      <c r="AX260" s="87" t="e">
        <f t="shared" ca="1" si="1120"/>
        <v>#VALUE!</v>
      </c>
      <c r="AY260" s="87" t="e">
        <f t="shared" ca="1" si="1120"/>
        <v>#VALUE!</v>
      </c>
      <c r="AZ260" s="87" t="e">
        <f t="shared" ca="1" si="1120"/>
        <v>#VALUE!</v>
      </c>
      <c r="BA260" s="87" t="e">
        <f t="shared" ca="1" si="1120"/>
        <v>#VALUE!</v>
      </c>
      <c r="BB260" s="87" t="e">
        <f t="shared" ref="BB260:BF260" ca="1" si="1121">IF(BA260&gt;0,2,IF($AL260&lt;=BB$5,1,0))</f>
        <v>#VALUE!</v>
      </c>
      <c r="BC260" s="87" t="e">
        <f t="shared" ca="1" si="1121"/>
        <v>#VALUE!</v>
      </c>
      <c r="BD260" s="87" t="e">
        <f t="shared" ca="1" si="1121"/>
        <v>#VALUE!</v>
      </c>
      <c r="BE260" s="87" t="e">
        <f t="shared" ca="1" si="1121"/>
        <v>#VALUE!</v>
      </c>
      <c r="BF260" s="87" t="e">
        <f t="shared" ca="1" si="1121"/>
        <v>#VALUE!</v>
      </c>
      <c r="BH260" s="87" t="e">
        <f t="shared" ca="1" si="896"/>
        <v>#VALUE!</v>
      </c>
      <c r="BI260" s="87" t="e">
        <f t="shared" ca="1" si="897"/>
        <v>#VALUE!</v>
      </c>
      <c r="BJ260" s="87" t="e">
        <f t="shared" ca="1" si="898"/>
        <v>#VALUE!</v>
      </c>
      <c r="BK260" s="87" t="e">
        <f t="shared" ca="1" si="899"/>
        <v>#VALUE!</v>
      </c>
      <c r="BL260" s="87" t="e">
        <f t="shared" ca="1" si="900"/>
        <v>#VALUE!</v>
      </c>
      <c r="BM260" s="87" t="e">
        <f t="shared" ca="1" si="901"/>
        <v>#VALUE!</v>
      </c>
      <c r="BN260" s="87" t="e">
        <f t="shared" ca="1" si="902"/>
        <v>#VALUE!</v>
      </c>
      <c r="BO260" s="87" t="e">
        <f t="shared" ca="1" si="903"/>
        <v>#VALUE!</v>
      </c>
      <c r="BP260" s="87" t="e">
        <f t="shared" ca="1" si="904"/>
        <v>#VALUE!</v>
      </c>
      <c r="BQ260" s="87" t="e">
        <f t="shared" ca="1" si="905"/>
        <v>#VALUE!</v>
      </c>
      <c r="BR260" s="87" t="e">
        <f t="shared" ca="1" si="906"/>
        <v>#VALUE!</v>
      </c>
      <c r="BS260" s="87" t="e">
        <f t="shared" ca="1" si="907"/>
        <v>#VALUE!</v>
      </c>
      <c r="BT260" s="87" t="e">
        <f t="shared" ca="1" si="908"/>
        <v>#VALUE!</v>
      </c>
      <c r="BU260" s="87" t="e">
        <f t="shared" ca="1" si="909"/>
        <v>#VALUE!</v>
      </c>
      <c r="BV260" s="87" t="e">
        <f t="shared" ca="1" si="910"/>
        <v>#VALUE!</v>
      </c>
      <c r="BW260" s="87" t="e">
        <f t="shared" ca="1" si="1094"/>
        <v>#VALUE!</v>
      </c>
      <c r="BX260" s="87" t="e">
        <f t="shared" ca="1" si="1094"/>
        <v>#VALUE!</v>
      </c>
      <c r="BY260" s="87" t="e">
        <f t="shared" ca="1" si="1094"/>
        <v>#VALUE!</v>
      </c>
      <c r="BZ260" s="87" t="e">
        <f t="shared" ca="1" si="1094"/>
        <v>#VALUE!</v>
      </c>
      <c r="CA260" s="87" t="e">
        <f t="shared" ca="1" si="1094"/>
        <v>#VALUE!</v>
      </c>
      <c r="DC260" s="87" t="e">
        <f t="shared" ca="1" si="916"/>
        <v>#VALUE!</v>
      </c>
      <c r="DD260" s="87" t="e">
        <f t="shared" ca="1" si="917"/>
        <v>#VALUE!</v>
      </c>
      <c r="DE260" s="87" t="e">
        <f t="shared" ca="1" si="918"/>
        <v>#VALUE!</v>
      </c>
      <c r="DF260" s="87" t="e">
        <f t="shared" ca="1" si="919"/>
        <v>#VALUE!</v>
      </c>
      <c r="DG260" s="87" t="e">
        <f t="shared" ca="1" si="920"/>
        <v>#VALUE!</v>
      </c>
      <c r="DH260" s="87" t="e">
        <f t="shared" ca="1" si="921"/>
        <v>#VALUE!</v>
      </c>
      <c r="DI260" s="87" t="e">
        <f t="shared" ca="1" si="922"/>
        <v>#VALUE!</v>
      </c>
      <c r="DJ260" s="87" t="e">
        <f t="shared" ca="1" si="923"/>
        <v>#VALUE!</v>
      </c>
      <c r="DK260" s="87" t="e">
        <f t="shared" ca="1" si="924"/>
        <v>#VALUE!</v>
      </c>
      <c r="DL260" s="87" t="e">
        <f t="shared" ca="1" si="925"/>
        <v>#VALUE!</v>
      </c>
      <c r="DM260" s="87" t="e">
        <f t="shared" ca="1" si="926"/>
        <v>#VALUE!</v>
      </c>
      <c r="DN260" s="87" t="e">
        <f t="shared" ca="1" si="927"/>
        <v>#VALUE!</v>
      </c>
      <c r="DO260" s="87" t="e">
        <f t="shared" ca="1" si="928"/>
        <v>#VALUE!</v>
      </c>
      <c r="DP260" s="87" t="e">
        <f t="shared" ca="1" si="929"/>
        <v>#VALUE!</v>
      </c>
      <c r="DQ260" s="87" t="e">
        <f t="shared" ca="1" si="930"/>
        <v>#VALUE!</v>
      </c>
      <c r="DR260" s="87" t="e">
        <f t="shared" ca="1" si="931"/>
        <v>#VALUE!</v>
      </c>
      <c r="DS260" s="87" t="e">
        <f t="shared" ca="1" si="932"/>
        <v>#VALUE!</v>
      </c>
      <c r="DT260" s="87" t="e">
        <f t="shared" ca="1" si="933"/>
        <v>#VALUE!</v>
      </c>
      <c r="DU260" s="87" t="e">
        <f t="shared" ca="1" si="934"/>
        <v>#VALUE!</v>
      </c>
      <c r="DV260" s="87" t="e">
        <f t="shared" ca="1" si="935"/>
        <v>#VALUE!</v>
      </c>
      <c r="DW260" s="87" t="e">
        <f t="shared" ca="1" si="936"/>
        <v>#VALUE!</v>
      </c>
      <c r="DY260" s="87" t="e">
        <f t="shared" ca="1" si="937"/>
        <v>#VALUE!</v>
      </c>
      <c r="DZ260" s="87" t="e">
        <f t="shared" ca="1" si="938"/>
        <v>#VALUE!</v>
      </c>
      <c r="EA260" s="87" t="e">
        <f t="shared" ca="1" si="939"/>
        <v>#VALUE!</v>
      </c>
      <c r="EB260" s="87" t="e">
        <f t="shared" ca="1" si="940"/>
        <v>#VALUE!</v>
      </c>
      <c r="EC260" s="87" t="e">
        <f t="shared" ca="1" si="941"/>
        <v>#VALUE!</v>
      </c>
      <c r="ED260" s="87" t="e">
        <f t="shared" ca="1" si="942"/>
        <v>#VALUE!</v>
      </c>
      <c r="EE260" s="87" t="e">
        <f t="shared" ca="1" si="943"/>
        <v>#VALUE!</v>
      </c>
      <c r="EF260" s="87" t="e">
        <f t="shared" ca="1" si="944"/>
        <v>#VALUE!</v>
      </c>
      <c r="EG260" s="87" t="e">
        <f t="shared" ca="1" si="945"/>
        <v>#VALUE!</v>
      </c>
      <c r="EH260" s="87" t="e">
        <f t="shared" ca="1" si="946"/>
        <v>#VALUE!</v>
      </c>
      <c r="EI260" s="87" t="e">
        <f t="shared" ca="1" si="947"/>
        <v>#VALUE!</v>
      </c>
      <c r="EJ260" s="87" t="e">
        <f t="shared" ca="1" si="948"/>
        <v>#VALUE!</v>
      </c>
      <c r="EK260" s="87" t="e">
        <f t="shared" ca="1" si="949"/>
        <v>#VALUE!</v>
      </c>
      <c r="EL260" s="87" t="e">
        <f t="shared" ca="1" si="950"/>
        <v>#VALUE!</v>
      </c>
      <c r="EM260" s="87" t="e">
        <f t="shared" ca="1" si="951"/>
        <v>#VALUE!</v>
      </c>
      <c r="EN260" s="87" t="e">
        <f t="shared" ca="1" si="952"/>
        <v>#VALUE!</v>
      </c>
      <c r="EO260" s="87" t="e">
        <f t="shared" ca="1" si="953"/>
        <v>#VALUE!</v>
      </c>
      <c r="EP260" s="87" t="e">
        <f t="shared" ca="1" si="954"/>
        <v>#VALUE!</v>
      </c>
      <c r="EQ260" s="87" t="e">
        <f t="shared" ca="1" si="955"/>
        <v>#VALUE!</v>
      </c>
      <c r="ER260" s="87" t="e">
        <f t="shared" ca="1" si="956"/>
        <v>#VALUE!</v>
      </c>
      <c r="ES260" s="87" t="e">
        <f t="shared" ca="1" si="957"/>
        <v>#VALUE!</v>
      </c>
      <c r="EU260" s="87" t="e">
        <f t="shared" ca="1" si="958"/>
        <v>#VALUE!</v>
      </c>
      <c r="EV260" s="87" t="e">
        <f t="shared" ca="1" si="959"/>
        <v>#VALUE!</v>
      </c>
      <c r="EW260" s="87" t="e">
        <f t="shared" ca="1" si="960"/>
        <v>#VALUE!</v>
      </c>
      <c r="EX260" s="87" t="e">
        <f t="shared" ca="1" si="961"/>
        <v>#VALUE!</v>
      </c>
      <c r="EY260" s="87" t="e">
        <f t="shared" ca="1" si="962"/>
        <v>#VALUE!</v>
      </c>
      <c r="EZ260" s="87" t="e">
        <f t="shared" ca="1" si="963"/>
        <v>#VALUE!</v>
      </c>
      <c r="FA260" s="87" t="e">
        <f t="shared" ca="1" si="964"/>
        <v>#VALUE!</v>
      </c>
      <c r="FB260" s="87" t="e">
        <f t="shared" ca="1" si="965"/>
        <v>#VALUE!</v>
      </c>
      <c r="FC260" s="87" t="e">
        <f t="shared" ca="1" si="966"/>
        <v>#VALUE!</v>
      </c>
      <c r="FD260" s="87" t="e">
        <f t="shared" ca="1" si="967"/>
        <v>#VALUE!</v>
      </c>
      <c r="FE260" s="87" t="e">
        <f t="shared" ca="1" si="968"/>
        <v>#VALUE!</v>
      </c>
      <c r="FF260" s="87" t="e">
        <f t="shared" ca="1" si="969"/>
        <v>#VALUE!</v>
      </c>
      <c r="FG260" s="87" t="e">
        <f t="shared" ca="1" si="970"/>
        <v>#VALUE!</v>
      </c>
      <c r="FH260" s="87" t="e">
        <f t="shared" ca="1" si="971"/>
        <v>#VALUE!</v>
      </c>
      <c r="FI260" s="87" t="e">
        <f t="shared" ca="1" si="972"/>
        <v>#VALUE!</v>
      </c>
      <c r="FJ260" s="87" t="e">
        <f t="shared" ca="1" si="973"/>
        <v>#VALUE!</v>
      </c>
      <c r="FK260" s="87" t="e">
        <f t="shared" ca="1" si="974"/>
        <v>#VALUE!</v>
      </c>
      <c r="FL260" s="87" t="e">
        <f t="shared" ca="1" si="975"/>
        <v>#VALUE!</v>
      </c>
      <c r="FM260" s="87" t="e">
        <f t="shared" ca="1" si="976"/>
        <v>#VALUE!</v>
      </c>
      <c r="FN260" s="87" t="e">
        <f t="shared" ca="1" si="977"/>
        <v>#VALUE!</v>
      </c>
      <c r="FO260" s="87" t="e">
        <f t="shared" ca="1" si="978"/>
        <v>#VALUE!</v>
      </c>
    </row>
    <row r="261" spans="1:171" x14ac:dyDescent="0.25">
      <c r="A261" s="87">
        <f t="shared" si="1026"/>
        <v>252</v>
      </c>
      <c r="B261" s="87" t="e">
        <f t="shared" ca="1" si="981"/>
        <v>#N/A</v>
      </c>
      <c r="C261" s="87" t="e">
        <f t="shared" ca="1" si="982"/>
        <v>#REF!</v>
      </c>
      <c r="D261" s="87" t="e">
        <f t="shared" ca="1" si="983"/>
        <v>#REF!</v>
      </c>
      <c r="E261" s="87" t="e">
        <f t="shared" ca="1" si="984"/>
        <v>#REF!</v>
      </c>
      <c r="F261" s="87" t="e">
        <f t="shared" ca="1" si="985"/>
        <v>#REF!</v>
      </c>
      <c r="G261" s="87" t="e">
        <f t="shared" ca="1" si="986"/>
        <v>#REF!</v>
      </c>
      <c r="H261" s="87" t="e">
        <f t="shared" ca="1" si="987"/>
        <v>#REF!</v>
      </c>
      <c r="I261" s="87" t="e">
        <f t="shared" ca="1" si="988"/>
        <v>#REF!</v>
      </c>
      <c r="J261" s="87" t="e">
        <f t="shared" ca="1" si="989"/>
        <v>#REF!</v>
      </c>
      <c r="K261" s="87" t="e">
        <f t="shared" ca="1" si="990"/>
        <v>#REF!</v>
      </c>
      <c r="L261" s="87" t="e">
        <f t="shared" ca="1" si="991"/>
        <v>#REF!</v>
      </c>
      <c r="M261" s="87" t="e">
        <f t="shared" ca="1" si="992"/>
        <v>#REF!</v>
      </c>
      <c r="N261" s="87" t="e">
        <f t="shared" ca="1" si="993"/>
        <v>#REF!</v>
      </c>
      <c r="O261" s="87" t="e">
        <f t="shared" ca="1" si="994"/>
        <v>#REF!</v>
      </c>
      <c r="P261" s="87" t="e">
        <f t="shared" ca="1" si="995"/>
        <v>#REF!</v>
      </c>
      <c r="Q261" s="87" t="e">
        <f t="shared" ca="1" si="1099"/>
        <v>#REF!</v>
      </c>
      <c r="R261" s="87" t="e">
        <f t="shared" ca="1" si="1099"/>
        <v>#REF!</v>
      </c>
      <c r="S261" s="87" t="e">
        <f t="shared" ca="1" si="1099"/>
        <v>#REF!</v>
      </c>
      <c r="T261" s="87" t="e">
        <f t="shared" ca="1" si="1099"/>
        <v>#REF!</v>
      </c>
      <c r="U261" s="87" t="e">
        <f t="shared" ca="1" si="1099"/>
        <v>#REF!</v>
      </c>
      <c r="X261" s="87">
        <f ca="1">Ranking!B257</f>
        <v>0</v>
      </c>
      <c r="Y261" s="87" t="e">
        <f ca="1">IF(AH261=0,0,Ranking!C257)</f>
        <v>#VALUE!</v>
      </c>
      <c r="Z261" s="91">
        <f ca="1">Ranking!G257</f>
        <v>0</v>
      </c>
      <c r="AA261" s="87" t="e">
        <f ca="1">MCA!ES260</f>
        <v>#REF!</v>
      </c>
      <c r="AB261" s="87">
        <f ca="1">MCA!ET260</f>
        <v>0</v>
      </c>
      <c r="AC261" s="87">
        <f ca="1">MCA!EU260</f>
        <v>0</v>
      </c>
      <c r="AD261" s="87" t="e">
        <f ca="1">INDEX('MCA-INPUT'!$C$22:$C$25,MATCH(AC261,$W$376:$W$379,0),1)</f>
        <v>#N/A</v>
      </c>
      <c r="AE261" s="87" t="e">
        <f t="shared" ca="1" si="889"/>
        <v>#VALUE!</v>
      </c>
      <c r="AF261" s="87">
        <f ca="1">MATCH(AB261,$AB$7:AB261,0)</f>
        <v>1</v>
      </c>
      <c r="AG261" s="87" t="str">
        <f t="shared" ca="1" si="890"/>
        <v>00</v>
      </c>
      <c r="AH261" s="87" t="e">
        <f t="shared" ca="1" si="891"/>
        <v>#VALUE!</v>
      </c>
      <c r="AI261" s="87" t="e">
        <f t="shared" ca="1" si="912"/>
        <v>#VALUE!</v>
      </c>
      <c r="AK261" s="87" t="e">
        <f t="shared" ca="1" si="892"/>
        <v>#VALUE!</v>
      </c>
      <c r="AL261" s="87" t="e">
        <f t="shared" ca="1" si="913"/>
        <v>#VALUE!</v>
      </c>
      <c r="AM261" s="87" t="e">
        <f t="shared" ca="1" si="893"/>
        <v>#VALUE!</v>
      </c>
      <c r="AN261" s="87" t="e">
        <f t="shared" ref="AN261:BA261" ca="1" si="1122">IF(AM261&gt;0,2,IF($AL261&lt;=AN$5,1,0))</f>
        <v>#VALUE!</v>
      </c>
      <c r="AO261" s="87" t="e">
        <f t="shared" ca="1" si="1122"/>
        <v>#VALUE!</v>
      </c>
      <c r="AP261" s="87" t="e">
        <f t="shared" ca="1" si="1122"/>
        <v>#VALUE!</v>
      </c>
      <c r="AQ261" s="87" t="e">
        <f t="shared" ca="1" si="1122"/>
        <v>#VALUE!</v>
      </c>
      <c r="AR261" s="87" t="e">
        <f t="shared" ca="1" si="1122"/>
        <v>#VALUE!</v>
      </c>
      <c r="AS261" s="87" t="e">
        <f t="shared" ca="1" si="1122"/>
        <v>#VALUE!</v>
      </c>
      <c r="AT261" s="87" t="e">
        <f t="shared" ca="1" si="1122"/>
        <v>#VALUE!</v>
      </c>
      <c r="AU261" s="87" t="e">
        <f t="shared" ca="1" si="1122"/>
        <v>#VALUE!</v>
      </c>
      <c r="AV261" s="87" t="e">
        <f t="shared" ca="1" si="1122"/>
        <v>#VALUE!</v>
      </c>
      <c r="AW261" s="87" t="e">
        <f t="shared" ca="1" si="1122"/>
        <v>#VALUE!</v>
      </c>
      <c r="AX261" s="87" t="e">
        <f t="shared" ca="1" si="1122"/>
        <v>#VALUE!</v>
      </c>
      <c r="AY261" s="87" t="e">
        <f t="shared" ca="1" si="1122"/>
        <v>#VALUE!</v>
      </c>
      <c r="AZ261" s="87" t="e">
        <f t="shared" ca="1" si="1122"/>
        <v>#VALUE!</v>
      </c>
      <c r="BA261" s="87" t="e">
        <f t="shared" ca="1" si="1122"/>
        <v>#VALUE!</v>
      </c>
      <c r="BB261" s="87" t="e">
        <f t="shared" ref="BB261:BF261" ca="1" si="1123">IF(BA261&gt;0,2,IF($AL261&lt;=BB$5,1,0))</f>
        <v>#VALUE!</v>
      </c>
      <c r="BC261" s="87" t="e">
        <f t="shared" ca="1" si="1123"/>
        <v>#VALUE!</v>
      </c>
      <c r="BD261" s="87" t="e">
        <f t="shared" ca="1" si="1123"/>
        <v>#VALUE!</v>
      </c>
      <c r="BE261" s="87" t="e">
        <f t="shared" ca="1" si="1123"/>
        <v>#VALUE!</v>
      </c>
      <c r="BF261" s="87" t="e">
        <f t="shared" ca="1" si="1123"/>
        <v>#VALUE!</v>
      </c>
      <c r="BH261" s="87" t="e">
        <f t="shared" ca="1" si="896"/>
        <v>#VALUE!</v>
      </c>
      <c r="BI261" s="87" t="e">
        <f t="shared" ca="1" si="897"/>
        <v>#VALUE!</v>
      </c>
      <c r="BJ261" s="87" t="e">
        <f t="shared" ca="1" si="898"/>
        <v>#VALUE!</v>
      </c>
      <c r="BK261" s="87" t="e">
        <f t="shared" ca="1" si="899"/>
        <v>#VALUE!</v>
      </c>
      <c r="BL261" s="87" t="e">
        <f t="shared" ca="1" si="900"/>
        <v>#VALUE!</v>
      </c>
      <c r="BM261" s="87" t="e">
        <f t="shared" ca="1" si="901"/>
        <v>#VALUE!</v>
      </c>
      <c r="BN261" s="87" t="e">
        <f t="shared" ca="1" si="902"/>
        <v>#VALUE!</v>
      </c>
      <c r="BO261" s="87" t="e">
        <f t="shared" ca="1" si="903"/>
        <v>#VALUE!</v>
      </c>
      <c r="BP261" s="87" t="e">
        <f t="shared" ca="1" si="904"/>
        <v>#VALUE!</v>
      </c>
      <c r="BQ261" s="87" t="e">
        <f t="shared" ca="1" si="905"/>
        <v>#VALUE!</v>
      </c>
      <c r="BR261" s="87" t="e">
        <f t="shared" ca="1" si="906"/>
        <v>#VALUE!</v>
      </c>
      <c r="BS261" s="87" t="e">
        <f t="shared" ca="1" si="907"/>
        <v>#VALUE!</v>
      </c>
      <c r="BT261" s="87" t="e">
        <f t="shared" ca="1" si="908"/>
        <v>#VALUE!</v>
      </c>
      <c r="BU261" s="87" t="e">
        <f t="shared" ca="1" si="909"/>
        <v>#VALUE!</v>
      </c>
      <c r="BV261" s="87" t="e">
        <f t="shared" ca="1" si="910"/>
        <v>#VALUE!</v>
      </c>
      <c r="BW261" s="87" t="e">
        <f t="shared" ca="1" si="1094"/>
        <v>#VALUE!</v>
      </c>
      <c r="BX261" s="87" t="e">
        <f t="shared" ca="1" si="1094"/>
        <v>#VALUE!</v>
      </c>
      <c r="BY261" s="87" t="e">
        <f t="shared" ca="1" si="1094"/>
        <v>#VALUE!</v>
      </c>
      <c r="BZ261" s="87" t="e">
        <f t="shared" ca="1" si="1094"/>
        <v>#VALUE!</v>
      </c>
      <c r="CA261" s="87" t="e">
        <f t="shared" ca="1" si="1094"/>
        <v>#VALUE!</v>
      </c>
      <c r="DC261" s="87" t="e">
        <f t="shared" ca="1" si="916"/>
        <v>#VALUE!</v>
      </c>
      <c r="DD261" s="87" t="e">
        <f t="shared" ca="1" si="917"/>
        <v>#VALUE!</v>
      </c>
      <c r="DE261" s="87" t="e">
        <f t="shared" ca="1" si="918"/>
        <v>#VALUE!</v>
      </c>
      <c r="DF261" s="87" t="e">
        <f t="shared" ca="1" si="919"/>
        <v>#VALUE!</v>
      </c>
      <c r="DG261" s="87" t="e">
        <f t="shared" ca="1" si="920"/>
        <v>#VALUE!</v>
      </c>
      <c r="DH261" s="87" t="e">
        <f t="shared" ca="1" si="921"/>
        <v>#VALUE!</v>
      </c>
      <c r="DI261" s="87" t="e">
        <f t="shared" ca="1" si="922"/>
        <v>#VALUE!</v>
      </c>
      <c r="DJ261" s="87" t="e">
        <f t="shared" ca="1" si="923"/>
        <v>#VALUE!</v>
      </c>
      <c r="DK261" s="87" t="e">
        <f t="shared" ca="1" si="924"/>
        <v>#VALUE!</v>
      </c>
      <c r="DL261" s="87" t="e">
        <f t="shared" ca="1" si="925"/>
        <v>#VALUE!</v>
      </c>
      <c r="DM261" s="87" t="e">
        <f t="shared" ca="1" si="926"/>
        <v>#VALUE!</v>
      </c>
      <c r="DN261" s="87" t="e">
        <f t="shared" ca="1" si="927"/>
        <v>#VALUE!</v>
      </c>
      <c r="DO261" s="87" t="e">
        <f t="shared" ca="1" si="928"/>
        <v>#VALUE!</v>
      </c>
      <c r="DP261" s="87" t="e">
        <f t="shared" ca="1" si="929"/>
        <v>#VALUE!</v>
      </c>
      <c r="DQ261" s="87" t="e">
        <f t="shared" ca="1" si="930"/>
        <v>#VALUE!</v>
      </c>
      <c r="DR261" s="87" t="e">
        <f t="shared" ca="1" si="931"/>
        <v>#VALUE!</v>
      </c>
      <c r="DS261" s="87" t="e">
        <f t="shared" ca="1" si="932"/>
        <v>#VALUE!</v>
      </c>
      <c r="DT261" s="87" t="e">
        <f t="shared" ca="1" si="933"/>
        <v>#VALUE!</v>
      </c>
      <c r="DU261" s="87" t="e">
        <f t="shared" ca="1" si="934"/>
        <v>#VALUE!</v>
      </c>
      <c r="DV261" s="87" t="e">
        <f t="shared" ca="1" si="935"/>
        <v>#VALUE!</v>
      </c>
      <c r="DW261" s="87" t="e">
        <f t="shared" ca="1" si="936"/>
        <v>#VALUE!</v>
      </c>
      <c r="DY261" s="87" t="e">
        <f t="shared" ca="1" si="937"/>
        <v>#VALUE!</v>
      </c>
      <c r="DZ261" s="87" t="e">
        <f t="shared" ca="1" si="938"/>
        <v>#VALUE!</v>
      </c>
      <c r="EA261" s="87" t="e">
        <f t="shared" ca="1" si="939"/>
        <v>#VALUE!</v>
      </c>
      <c r="EB261" s="87" t="e">
        <f t="shared" ca="1" si="940"/>
        <v>#VALUE!</v>
      </c>
      <c r="EC261" s="87" t="e">
        <f t="shared" ca="1" si="941"/>
        <v>#VALUE!</v>
      </c>
      <c r="ED261" s="87" t="e">
        <f t="shared" ca="1" si="942"/>
        <v>#VALUE!</v>
      </c>
      <c r="EE261" s="87" t="e">
        <f t="shared" ca="1" si="943"/>
        <v>#VALUE!</v>
      </c>
      <c r="EF261" s="87" t="e">
        <f t="shared" ca="1" si="944"/>
        <v>#VALUE!</v>
      </c>
      <c r="EG261" s="87" t="e">
        <f t="shared" ca="1" si="945"/>
        <v>#VALUE!</v>
      </c>
      <c r="EH261" s="87" t="e">
        <f t="shared" ca="1" si="946"/>
        <v>#VALUE!</v>
      </c>
      <c r="EI261" s="87" t="e">
        <f t="shared" ca="1" si="947"/>
        <v>#VALUE!</v>
      </c>
      <c r="EJ261" s="87" t="e">
        <f t="shared" ca="1" si="948"/>
        <v>#VALUE!</v>
      </c>
      <c r="EK261" s="87" t="e">
        <f t="shared" ca="1" si="949"/>
        <v>#VALUE!</v>
      </c>
      <c r="EL261" s="87" t="e">
        <f t="shared" ca="1" si="950"/>
        <v>#VALUE!</v>
      </c>
      <c r="EM261" s="87" t="e">
        <f t="shared" ca="1" si="951"/>
        <v>#VALUE!</v>
      </c>
      <c r="EN261" s="87" t="e">
        <f t="shared" ca="1" si="952"/>
        <v>#VALUE!</v>
      </c>
      <c r="EO261" s="87" t="e">
        <f t="shared" ca="1" si="953"/>
        <v>#VALUE!</v>
      </c>
      <c r="EP261" s="87" t="e">
        <f t="shared" ca="1" si="954"/>
        <v>#VALUE!</v>
      </c>
      <c r="EQ261" s="87" t="e">
        <f t="shared" ca="1" si="955"/>
        <v>#VALUE!</v>
      </c>
      <c r="ER261" s="87" t="e">
        <f t="shared" ca="1" si="956"/>
        <v>#VALUE!</v>
      </c>
      <c r="ES261" s="87" t="e">
        <f t="shared" ca="1" si="957"/>
        <v>#VALUE!</v>
      </c>
      <c r="EU261" s="87" t="e">
        <f t="shared" ca="1" si="958"/>
        <v>#VALUE!</v>
      </c>
      <c r="EV261" s="87" t="e">
        <f t="shared" ca="1" si="959"/>
        <v>#VALUE!</v>
      </c>
      <c r="EW261" s="87" t="e">
        <f t="shared" ca="1" si="960"/>
        <v>#VALUE!</v>
      </c>
      <c r="EX261" s="87" t="e">
        <f t="shared" ca="1" si="961"/>
        <v>#VALUE!</v>
      </c>
      <c r="EY261" s="87" t="e">
        <f t="shared" ca="1" si="962"/>
        <v>#VALUE!</v>
      </c>
      <c r="EZ261" s="87" t="e">
        <f t="shared" ca="1" si="963"/>
        <v>#VALUE!</v>
      </c>
      <c r="FA261" s="87" t="e">
        <f t="shared" ca="1" si="964"/>
        <v>#VALUE!</v>
      </c>
      <c r="FB261" s="87" t="e">
        <f t="shared" ca="1" si="965"/>
        <v>#VALUE!</v>
      </c>
      <c r="FC261" s="87" t="e">
        <f t="shared" ca="1" si="966"/>
        <v>#VALUE!</v>
      </c>
      <c r="FD261" s="87" t="e">
        <f t="shared" ca="1" si="967"/>
        <v>#VALUE!</v>
      </c>
      <c r="FE261" s="87" t="e">
        <f t="shared" ca="1" si="968"/>
        <v>#VALUE!</v>
      </c>
      <c r="FF261" s="87" t="e">
        <f t="shared" ca="1" si="969"/>
        <v>#VALUE!</v>
      </c>
      <c r="FG261" s="87" t="e">
        <f t="shared" ca="1" si="970"/>
        <v>#VALUE!</v>
      </c>
      <c r="FH261" s="87" t="e">
        <f t="shared" ca="1" si="971"/>
        <v>#VALUE!</v>
      </c>
      <c r="FI261" s="87" t="e">
        <f t="shared" ca="1" si="972"/>
        <v>#VALUE!</v>
      </c>
      <c r="FJ261" s="87" t="e">
        <f t="shared" ca="1" si="973"/>
        <v>#VALUE!</v>
      </c>
      <c r="FK261" s="87" t="e">
        <f t="shared" ca="1" si="974"/>
        <v>#VALUE!</v>
      </c>
      <c r="FL261" s="87" t="e">
        <f t="shared" ca="1" si="975"/>
        <v>#VALUE!</v>
      </c>
      <c r="FM261" s="87" t="e">
        <f t="shared" ca="1" si="976"/>
        <v>#VALUE!</v>
      </c>
      <c r="FN261" s="87" t="e">
        <f t="shared" ca="1" si="977"/>
        <v>#VALUE!</v>
      </c>
      <c r="FO261" s="87" t="e">
        <f t="shared" ca="1" si="978"/>
        <v>#VALUE!</v>
      </c>
    </row>
    <row r="262" spans="1:171" x14ac:dyDescent="0.25">
      <c r="A262" s="87">
        <f t="shared" si="1026"/>
        <v>253</v>
      </c>
      <c r="B262" s="87" t="e">
        <f t="shared" ca="1" si="981"/>
        <v>#N/A</v>
      </c>
      <c r="C262" s="87" t="e">
        <f t="shared" ca="1" si="982"/>
        <v>#REF!</v>
      </c>
      <c r="D262" s="87" t="e">
        <f t="shared" ca="1" si="983"/>
        <v>#REF!</v>
      </c>
      <c r="E262" s="87" t="e">
        <f t="shared" ca="1" si="984"/>
        <v>#REF!</v>
      </c>
      <c r="F262" s="87" t="e">
        <f t="shared" ca="1" si="985"/>
        <v>#REF!</v>
      </c>
      <c r="G262" s="87" t="e">
        <f t="shared" ca="1" si="986"/>
        <v>#REF!</v>
      </c>
      <c r="H262" s="87" t="e">
        <f t="shared" ca="1" si="987"/>
        <v>#REF!</v>
      </c>
      <c r="I262" s="87" t="e">
        <f t="shared" ca="1" si="988"/>
        <v>#REF!</v>
      </c>
      <c r="J262" s="87" t="e">
        <f t="shared" ca="1" si="989"/>
        <v>#REF!</v>
      </c>
      <c r="K262" s="87" t="e">
        <f t="shared" ca="1" si="990"/>
        <v>#REF!</v>
      </c>
      <c r="L262" s="87" t="e">
        <f t="shared" ca="1" si="991"/>
        <v>#REF!</v>
      </c>
      <c r="M262" s="87" t="e">
        <f t="shared" ca="1" si="992"/>
        <v>#REF!</v>
      </c>
      <c r="N262" s="87" t="e">
        <f t="shared" ca="1" si="993"/>
        <v>#REF!</v>
      </c>
      <c r="O262" s="87" t="e">
        <f t="shared" ca="1" si="994"/>
        <v>#REF!</v>
      </c>
      <c r="P262" s="87" t="e">
        <f t="shared" ca="1" si="995"/>
        <v>#REF!</v>
      </c>
      <c r="Q262" s="87" t="e">
        <f t="shared" ca="1" si="1099"/>
        <v>#REF!</v>
      </c>
      <c r="R262" s="87" t="e">
        <f t="shared" ca="1" si="1099"/>
        <v>#REF!</v>
      </c>
      <c r="S262" s="87" t="e">
        <f t="shared" ca="1" si="1099"/>
        <v>#REF!</v>
      </c>
      <c r="T262" s="87" t="e">
        <f t="shared" ca="1" si="1099"/>
        <v>#REF!</v>
      </c>
      <c r="U262" s="87" t="e">
        <f t="shared" ca="1" si="1099"/>
        <v>#REF!</v>
      </c>
      <c r="X262" s="87">
        <f ca="1">Ranking!B258</f>
        <v>0</v>
      </c>
      <c r="Y262" s="87" t="e">
        <f ca="1">IF(AH262=0,0,Ranking!C258)</f>
        <v>#VALUE!</v>
      </c>
      <c r="Z262" s="91">
        <f ca="1">Ranking!G258</f>
        <v>0</v>
      </c>
      <c r="AA262" s="87" t="e">
        <f ca="1">MCA!ES261</f>
        <v>#REF!</v>
      </c>
      <c r="AB262" s="87">
        <f ca="1">MCA!ET261</f>
        <v>0</v>
      </c>
      <c r="AC262" s="87">
        <f ca="1">MCA!EU261</f>
        <v>0</v>
      </c>
      <c r="AD262" s="87" t="e">
        <f ca="1">INDEX('MCA-INPUT'!$C$22:$C$25,MATCH(AC262,$W$376:$W$379,0),1)</f>
        <v>#N/A</v>
      </c>
      <c r="AE262" s="87" t="e">
        <f t="shared" ca="1" si="889"/>
        <v>#VALUE!</v>
      </c>
      <c r="AF262" s="87">
        <f ca="1">MATCH(AB262,$AB$7:AB262,0)</f>
        <v>1</v>
      </c>
      <c r="AG262" s="87" t="str">
        <f t="shared" ca="1" si="890"/>
        <v>00</v>
      </c>
      <c r="AH262" s="87" t="e">
        <f t="shared" ca="1" si="891"/>
        <v>#VALUE!</v>
      </c>
      <c r="AI262" s="87" t="e">
        <f t="shared" ca="1" si="912"/>
        <v>#VALUE!</v>
      </c>
      <c r="AK262" s="87" t="e">
        <f t="shared" ca="1" si="892"/>
        <v>#VALUE!</v>
      </c>
      <c r="AL262" s="87" t="e">
        <f t="shared" ca="1" si="913"/>
        <v>#VALUE!</v>
      </c>
      <c r="AM262" s="87" t="e">
        <f t="shared" ca="1" si="893"/>
        <v>#VALUE!</v>
      </c>
      <c r="AN262" s="87" t="e">
        <f t="shared" ref="AN262:BA262" ca="1" si="1124">IF(AM262&gt;0,2,IF($AL262&lt;=AN$5,1,0))</f>
        <v>#VALUE!</v>
      </c>
      <c r="AO262" s="87" t="e">
        <f t="shared" ca="1" si="1124"/>
        <v>#VALUE!</v>
      </c>
      <c r="AP262" s="87" t="e">
        <f t="shared" ca="1" si="1124"/>
        <v>#VALUE!</v>
      </c>
      <c r="AQ262" s="87" t="e">
        <f t="shared" ca="1" si="1124"/>
        <v>#VALUE!</v>
      </c>
      <c r="AR262" s="87" t="e">
        <f t="shared" ca="1" si="1124"/>
        <v>#VALUE!</v>
      </c>
      <c r="AS262" s="87" t="e">
        <f t="shared" ca="1" si="1124"/>
        <v>#VALUE!</v>
      </c>
      <c r="AT262" s="87" t="e">
        <f t="shared" ca="1" si="1124"/>
        <v>#VALUE!</v>
      </c>
      <c r="AU262" s="87" t="e">
        <f t="shared" ca="1" si="1124"/>
        <v>#VALUE!</v>
      </c>
      <c r="AV262" s="87" t="e">
        <f t="shared" ca="1" si="1124"/>
        <v>#VALUE!</v>
      </c>
      <c r="AW262" s="87" t="e">
        <f t="shared" ca="1" si="1124"/>
        <v>#VALUE!</v>
      </c>
      <c r="AX262" s="87" t="e">
        <f t="shared" ca="1" si="1124"/>
        <v>#VALUE!</v>
      </c>
      <c r="AY262" s="87" t="e">
        <f t="shared" ca="1" si="1124"/>
        <v>#VALUE!</v>
      </c>
      <c r="AZ262" s="87" t="e">
        <f t="shared" ca="1" si="1124"/>
        <v>#VALUE!</v>
      </c>
      <c r="BA262" s="87" t="e">
        <f t="shared" ca="1" si="1124"/>
        <v>#VALUE!</v>
      </c>
      <c r="BB262" s="87" t="e">
        <f t="shared" ref="BB262:BF262" ca="1" si="1125">IF(BA262&gt;0,2,IF($AL262&lt;=BB$5,1,0))</f>
        <v>#VALUE!</v>
      </c>
      <c r="BC262" s="87" t="e">
        <f t="shared" ca="1" si="1125"/>
        <v>#VALUE!</v>
      </c>
      <c r="BD262" s="87" t="e">
        <f t="shared" ca="1" si="1125"/>
        <v>#VALUE!</v>
      </c>
      <c r="BE262" s="87" t="e">
        <f t="shared" ca="1" si="1125"/>
        <v>#VALUE!</v>
      </c>
      <c r="BF262" s="87" t="e">
        <f t="shared" ca="1" si="1125"/>
        <v>#VALUE!</v>
      </c>
      <c r="BH262" s="87" t="e">
        <f t="shared" ca="1" si="896"/>
        <v>#VALUE!</v>
      </c>
      <c r="BI262" s="87" t="e">
        <f t="shared" ca="1" si="897"/>
        <v>#VALUE!</v>
      </c>
      <c r="BJ262" s="87" t="e">
        <f t="shared" ca="1" si="898"/>
        <v>#VALUE!</v>
      </c>
      <c r="BK262" s="87" t="e">
        <f t="shared" ca="1" si="899"/>
        <v>#VALUE!</v>
      </c>
      <c r="BL262" s="87" t="e">
        <f t="shared" ca="1" si="900"/>
        <v>#VALUE!</v>
      </c>
      <c r="BM262" s="87" t="e">
        <f t="shared" ca="1" si="901"/>
        <v>#VALUE!</v>
      </c>
      <c r="BN262" s="87" t="e">
        <f t="shared" ca="1" si="902"/>
        <v>#VALUE!</v>
      </c>
      <c r="BO262" s="87" t="e">
        <f t="shared" ca="1" si="903"/>
        <v>#VALUE!</v>
      </c>
      <c r="BP262" s="87" t="e">
        <f t="shared" ca="1" si="904"/>
        <v>#VALUE!</v>
      </c>
      <c r="BQ262" s="87" t="e">
        <f t="shared" ca="1" si="905"/>
        <v>#VALUE!</v>
      </c>
      <c r="BR262" s="87" t="e">
        <f t="shared" ca="1" si="906"/>
        <v>#VALUE!</v>
      </c>
      <c r="BS262" s="87" t="e">
        <f t="shared" ca="1" si="907"/>
        <v>#VALUE!</v>
      </c>
      <c r="BT262" s="87" t="e">
        <f t="shared" ca="1" si="908"/>
        <v>#VALUE!</v>
      </c>
      <c r="BU262" s="87" t="e">
        <f t="shared" ca="1" si="909"/>
        <v>#VALUE!</v>
      </c>
      <c r="BV262" s="87" t="e">
        <f t="shared" ca="1" si="910"/>
        <v>#VALUE!</v>
      </c>
      <c r="BW262" s="87" t="e">
        <f t="shared" ca="1" si="1094"/>
        <v>#VALUE!</v>
      </c>
      <c r="BX262" s="87" t="e">
        <f t="shared" ca="1" si="1094"/>
        <v>#VALUE!</v>
      </c>
      <c r="BY262" s="87" t="e">
        <f t="shared" ca="1" si="1094"/>
        <v>#VALUE!</v>
      </c>
      <c r="BZ262" s="87" t="e">
        <f t="shared" ca="1" si="1094"/>
        <v>#VALUE!</v>
      </c>
      <c r="CA262" s="87" t="e">
        <f t="shared" ca="1" si="1094"/>
        <v>#VALUE!</v>
      </c>
      <c r="DC262" s="87" t="e">
        <f t="shared" ca="1" si="916"/>
        <v>#VALUE!</v>
      </c>
      <c r="DD262" s="87" t="e">
        <f t="shared" ca="1" si="917"/>
        <v>#VALUE!</v>
      </c>
      <c r="DE262" s="87" t="e">
        <f t="shared" ca="1" si="918"/>
        <v>#VALUE!</v>
      </c>
      <c r="DF262" s="87" t="e">
        <f t="shared" ca="1" si="919"/>
        <v>#VALUE!</v>
      </c>
      <c r="DG262" s="87" t="e">
        <f t="shared" ca="1" si="920"/>
        <v>#VALUE!</v>
      </c>
      <c r="DH262" s="87" t="e">
        <f t="shared" ca="1" si="921"/>
        <v>#VALUE!</v>
      </c>
      <c r="DI262" s="87" t="e">
        <f t="shared" ca="1" si="922"/>
        <v>#VALUE!</v>
      </c>
      <c r="DJ262" s="87" t="e">
        <f t="shared" ca="1" si="923"/>
        <v>#VALUE!</v>
      </c>
      <c r="DK262" s="87" t="e">
        <f t="shared" ca="1" si="924"/>
        <v>#VALUE!</v>
      </c>
      <c r="DL262" s="87" t="e">
        <f t="shared" ca="1" si="925"/>
        <v>#VALUE!</v>
      </c>
      <c r="DM262" s="87" t="e">
        <f t="shared" ca="1" si="926"/>
        <v>#VALUE!</v>
      </c>
      <c r="DN262" s="87" t="e">
        <f t="shared" ca="1" si="927"/>
        <v>#VALUE!</v>
      </c>
      <c r="DO262" s="87" t="e">
        <f t="shared" ca="1" si="928"/>
        <v>#VALUE!</v>
      </c>
      <c r="DP262" s="87" t="e">
        <f t="shared" ca="1" si="929"/>
        <v>#VALUE!</v>
      </c>
      <c r="DQ262" s="87" t="e">
        <f t="shared" ca="1" si="930"/>
        <v>#VALUE!</v>
      </c>
      <c r="DR262" s="87" t="e">
        <f t="shared" ca="1" si="931"/>
        <v>#VALUE!</v>
      </c>
      <c r="DS262" s="87" t="e">
        <f t="shared" ca="1" si="932"/>
        <v>#VALUE!</v>
      </c>
      <c r="DT262" s="87" t="e">
        <f t="shared" ca="1" si="933"/>
        <v>#VALUE!</v>
      </c>
      <c r="DU262" s="87" t="e">
        <f t="shared" ca="1" si="934"/>
        <v>#VALUE!</v>
      </c>
      <c r="DV262" s="87" t="e">
        <f t="shared" ca="1" si="935"/>
        <v>#VALUE!</v>
      </c>
      <c r="DW262" s="87" t="e">
        <f t="shared" ca="1" si="936"/>
        <v>#VALUE!</v>
      </c>
      <c r="DY262" s="87" t="e">
        <f t="shared" ca="1" si="937"/>
        <v>#VALUE!</v>
      </c>
      <c r="DZ262" s="87" t="e">
        <f t="shared" ca="1" si="938"/>
        <v>#VALUE!</v>
      </c>
      <c r="EA262" s="87" t="e">
        <f t="shared" ca="1" si="939"/>
        <v>#VALUE!</v>
      </c>
      <c r="EB262" s="87" t="e">
        <f t="shared" ca="1" si="940"/>
        <v>#VALUE!</v>
      </c>
      <c r="EC262" s="87" t="e">
        <f t="shared" ca="1" si="941"/>
        <v>#VALUE!</v>
      </c>
      <c r="ED262" s="87" t="e">
        <f t="shared" ca="1" si="942"/>
        <v>#VALUE!</v>
      </c>
      <c r="EE262" s="87" t="e">
        <f t="shared" ca="1" si="943"/>
        <v>#VALUE!</v>
      </c>
      <c r="EF262" s="87" t="e">
        <f t="shared" ca="1" si="944"/>
        <v>#VALUE!</v>
      </c>
      <c r="EG262" s="87" t="e">
        <f t="shared" ca="1" si="945"/>
        <v>#VALUE!</v>
      </c>
      <c r="EH262" s="87" t="e">
        <f t="shared" ca="1" si="946"/>
        <v>#VALUE!</v>
      </c>
      <c r="EI262" s="87" t="e">
        <f t="shared" ca="1" si="947"/>
        <v>#VALUE!</v>
      </c>
      <c r="EJ262" s="87" t="e">
        <f t="shared" ca="1" si="948"/>
        <v>#VALUE!</v>
      </c>
      <c r="EK262" s="87" t="e">
        <f t="shared" ca="1" si="949"/>
        <v>#VALUE!</v>
      </c>
      <c r="EL262" s="87" t="e">
        <f t="shared" ca="1" si="950"/>
        <v>#VALUE!</v>
      </c>
      <c r="EM262" s="87" t="e">
        <f t="shared" ca="1" si="951"/>
        <v>#VALUE!</v>
      </c>
      <c r="EN262" s="87" t="e">
        <f t="shared" ca="1" si="952"/>
        <v>#VALUE!</v>
      </c>
      <c r="EO262" s="87" t="e">
        <f t="shared" ca="1" si="953"/>
        <v>#VALUE!</v>
      </c>
      <c r="EP262" s="87" t="e">
        <f t="shared" ca="1" si="954"/>
        <v>#VALUE!</v>
      </c>
      <c r="EQ262" s="87" t="e">
        <f t="shared" ca="1" si="955"/>
        <v>#VALUE!</v>
      </c>
      <c r="ER262" s="87" t="e">
        <f t="shared" ca="1" si="956"/>
        <v>#VALUE!</v>
      </c>
      <c r="ES262" s="87" t="e">
        <f t="shared" ca="1" si="957"/>
        <v>#VALUE!</v>
      </c>
      <c r="EU262" s="87" t="e">
        <f t="shared" ca="1" si="958"/>
        <v>#VALUE!</v>
      </c>
      <c r="EV262" s="87" t="e">
        <f t="shared" ca="1" si="959"/>
        <v>#VALUE!</v>
      </c>
      <c r="EW262" s="87" t="e">
        <f t="shared" ca="1" si="960"/>
        <v>#VALUE!</v>
      </c>
      <c r="EX262" s="87" t="e">
        <f t="shared" ca="1" si="961"/>
        <v>#VALUE!</v>
      </c>
      <c r="EY262" s="87" t="e">
        <f t="shared" ca="1" si="962"/>
        <v>#VALUE!</v>
      </c>
      <c r="EZ262" s="87" t="e">
        <f t="shared" ca="1" si="963"/>
        <v>#VALUE!</v>
      </c>
      <c r="FA262" s="87" t="e">
        <f t="shared" ca="1" si="964"/>
        <v>#VALUE!</v>
      </c>
      <c r="FB262" s="87" t="e">
        <f t="shared" ca="1" si="965"/>
        <v>#VALUE!</v>
      </c>
      <c r="FC262" s="87" t="e">
        <f t="shared" ca="1" si="966"/>
        <v>#VALUE!</v>
      </c>
      <c r="FD262" s="87" t="e">
        <f t="shared" ca="1" si="967"/>
        <v>#VALUE!</v>
      </c>
      <c r="FE262" s="87" t="e">
        <f t="shared" ca="1" si="968"/>
        <v>#VALUE!</v>
      </c>
      <c r="FF262" s="87" t="e">
        <f t="shared" ca="1" si="969"/>
        <v>#VALUE!</v>
      </c>
      <c r="FG262" s="87" t="e">
        <f t="shared" ca="1" si="970"/>
        <v>#VALUE!</v>
      </c>
      <c r="FH262" s="87" t="e">
        <f t="shared" ca="1" si="971"/>
        <v>#VALUE!</v>
      </c>
      <c r="FI262" s="87" t="e">
        <f t="shared" ca="1" si="972"/>
        <v>#VALUE!</v>
      </c>
      <c r="FJ262" s="87" t="e">
        <f t="shared" ca="1" si="973"/>
        <v>#VALUE!</v>
      </c>
      <c r="FK262" s="87" t="e">
        <f t="shared" ca="1" si="974"/>
        <v>#VALUE!</v>
      </c>
      <c r="FL262" s="87" t="e">
        <f t="shared" ca="1" si="975"/>
        <v>#VALUE!</v>
      </c>
      <c r="FM262" s="87" t="e">
        <f t="shared" ca="1" si="976"/>
        <v>#VALUE!</v>
      </c>
      <c r="FN262" s="87" t="e">
        <f t="shared" ca="1" si="977"/>
        <v>#VALUE!</v>
      </c>
      <c r="FO262" s="87" t="e">
        <f t="shared" ca="1" si="978"/>
        <v>#VALUE!</v>
      </c>
    </row>
    <row r="263" spans="1:171" x14ac:dyDescent="0.25">
      <c r="A263" s="87">
        <f t="shared" si="1026"/>
        <v>254</v>
      </c>
      <c r="B263" s="87" t="e">
        <f t="shared" ca="1" si="981"/>
        <v>#N/A</v>
      </c>
      <c r="C263" s="87" t="e">
        <f t="shared" ca="1" si="982"/>
        <v>#REF!</v>
      </c>
      <c r="D263" s="87" t="e">
        <f t="shared" ca="1" si="983"/>
        <v>#REF!</v>
      </c>
      <c r="E263" s="87" t="e">
        <f t="shared" ca="1" si="984"/>
        <v>#REF!</v>
      </c>
      <c r="F263" s="87" t="e">
        <f t="shared" ca="1" si="985"/>
        <v>#REF!</v>
      </c>
      <c r="G263" s="87" t="e">
        <f t="shared" ca="1" si="986"/>
        <v>#REF!</v>
      </c>
      <c r="H263" s="87" t="e">
        <f t="shared" ca="1" si="987"/>
        <v>#REF!</v>
      </c>
      <c r="I263" s="87" t="e">
        <f t="shared" ca="1" si="988"/>
        <v>#REF!</v>
      </c>
      <c r="J263" s="87" t="e">
        <f t="shared" ca="1" si="989"/>
        <v>#REF!</v>
      </c>
      <c r="K263" s="87" t="e">
        <f t="shared" ca="1" si="990"/>
        <v>#REF!</v>
      </c>
      <c r="L263" s="87" t="e">
        <f t="shared" ca="1" si="991"/>
        <v>#REF!</v>
      </c>
      <c r="M263" s="87" t="e">
        <f t="shared" ca="1" si="992"/>
        <v>#REF!</v>
      </c>
      <c r="N263" s="87" t="e">
        <f t="shared" ca="1" si="993"/>
        <v>#REF!</v>
      </c>
      <c r="O263" s="87" t="e">
        <f t="shared" ca="1" si="994"/>
        <v>#REF!</v>
      </c>
      <c r="P263" s="87" t="e">
        <f t="shared" ca="1" si="995"/>
        <v>#REF!</v>
      </c>
      <c r="Q263" s="87" t="e">
        <f t="shared" ca="1" si="1099"/>
        <v>#REF!</v>
      </c>
      <c r="R263" s="87" t="e">
        <f t="shared" ca="1" si="1099"/>
        <v>#REF!</v>
      </c>
      <c r="S263" s="87" t="e">
        <f t="shared" ca="1" si="1099"/>
        <v>#REF!</v>
      </c>
      <c r="T263" s="87" t="e">
        <f t="shared" ca="1" si="1099"/>
        <v>#REF!</v>
      </c>
      <c r="U263" s="87" t="e">
        <f t="shared" ca="1" si="1099"/>
        <v>#REF!</v>
      </c>
      <c r="X263" s="87">
        <f ca="1">Ranking!B259</f>
        <v>0</v>
      </c>
      <c r="Y263" s="87" t="e">
        <f ca="1">IF(AH263=0,0,Ranking!C259)</f>
        <v>#VALUE!</v>
      </c>
      <c r="Z263" s="91">
        <f ca="1">Ranking!G259</f>
        <v>0</v>
      </c>
      <c r="AA263" s="87" t="e">
        <f ca="1">MCA!ES262</f>
        <v>#REF!</v>
      </c>
      <c r="AB263" s="87">
        <f ca="1">MCA!ET262</f>
        <v>0</v>
      </c>
      <c r="AC263" s="87">
        <f ca="1">MCA!EU262</f>
        <v>0</v>
      </c>
      <c r="AD263" s="87" t="e">
        <f ca="1">INDEX('MCA-INPUT'!$C$22:$C$25,MATCH(AC263,$W$376:$W$379,0),1)</f>
        <v>#N/A</v>
      </c>
      <c r="AE263" s="87" t="e">
        <f t="shared" ref="AE263:AE326" ca="1" si="1126">AH263*Z263</f>
        <v>#VALUE!</v>
      </c>
      <c r="AF263" s="87">
        <f ca="1">MATCH(AB263,$AB$7:AB263,0)</f>
        <v>1</v>
      </c>
      <c r="AG263" s="87" t="str">
        <f t="shared" ref="AG263:AG326" ca="1" si="1127">CONCATENATE(AB263,AC263)</f>
        <v>00</v>
      </c>
      <c r="AH263" s="87" t="e">
        <f t="shared" ref="AH263:AH326" ca="1" si="1128">INDEX($Z$376:$DF$379,AC263,AB263)</f>
        <v>#VALUE!</v>
      </c>
      <c r="AI263" s="87" t="e">
        <f t="shared" ca="1" si="912"/>
        <v>#VALUE!</v>
      </c>
      <c r="AK263" s="87" t="e">
        <f t="shared" ref="AK263:AK326" ca="1" si="1129">AE263</f>
        <v>#VALUE!</v>
      </c>
      <c r="AL263" s="87" t="e">
        <f t="shared" ca="1" si="913"/>
        <v>#VALUE!</v>
      </c>
      <c r="AM263" s="87" t="e">
        <f t="shared" ref="AM263:AM326" ca="1" si="1130">IF($AL263&lt;=AM$5,1,0)</f>
        <v>#VALUE!</v>
      </c>
      <c r="AN263" s="87" t="e">
        <f t="shared" ref="AN263:BA263" ca="1" si="1131">IF(AM263&gt;0,2,IF($AL263&lt;=AN$5,1,0))</f>
        <v>#VALUE!</v>
      </c>
      <c r="AO263" s="87" t="e">
        <f t="shared" ca="1" si="1131"/>
        <v>#VALUE!</v>
      </c>
      <c r="AP263" s="87" t="e">
        <f t="shared" ca="1" si="1131"/>
        <v>#VALUE!</v>
      </c>
      <c r="AQ263" s="87" t="e">
        <f t="shared" ca="1" si="1131"/>
        <v>#VALUE!</v>
      </c>
      <c r="AR263" s="87" t="e">
        <f t="shared" ca="1" si="1131"/>
        <v>#VALUE!</v>
      </c>
      <c r="AS263" s="87" t="e">
        <f t="shared" ca="1" si="1131"/>
        <v>#VALUE!</v>
      </c>
      <c r="AT263" s="87" t="e">
        <f t="shared" ca="1" si="1131"/>
        <v>#VALUE!</v>
      </c>
      <c r="AU263" s="87" t="e">
        <f t="shared" ca="1" si="1131"/>
        <v>#VALUE!</v>
      </c>
      <c r="AV263" s="87" t="e">
        <f t="shared" ca="1" si="1131"/>
        <v>#VALUE!</v>
      </c>
      <c r="AW263" s="87" t="e">
        <f t="shared" ca="1" si="1131"/>
        <v>#VALUE!</v>
      </c>
      <c r="AX263" s="87" t="e">
        <f t="shared" ca="1" si="1131"/>
        <v>#VALUE!</v>
      </c>
      <c r="AY263" s="87" t="e">
        <f t="shared" ca="1" si="1131"/>
        <v>#VALUE!</v>
      </c>
      <c r="AZ263" s="87" t="e">
        <f t="shared" ca="1" si="1131"/>
        <v>#VALUE!</v>
      </c>
      <c r="BA263" s="87" t="e">
        <f t="shared" ca="1" si="1131"/>
        <v>#VALUE!</v>
      </c>
      <c r="BB263" s="87" t="e">
        <f t="shared" ref="BB263:BF263" ca="1" si="1132">IF(BA263&gt;0,2,IF($AL263&lt;=BB$5,1,0))</f>
        <v>#VALUE!</v>
      </c>
      <c r="BC263" s="87" t="e">
        <f t="shared" ca="1" si="1132"/>
        <v>#VALUE!</v>
      </c>
      <c r="BD263" s="87" t="e">
        <f t="shared" ca="1" si="1132"/>
        <v>#VALUE!</v>
      </c>
      <c r="BE263" s="87" t="e">
        <f t="shared" ca="1" si="1132"/>
        <v>#VALUE!</v>
      </c>
      <c r="BF263" s="87" t="e">
        <f t="shared" ca="1" si="1132"/>
        <v>#VALUE!</v>
      </c>
      <c r="BH263" s="87" t="e">
        <f t="shared" ref="BH263:BH326" ca="1" si="1133">IF(AM263=1,$AI263,0)</f>
        <v>#VALUE!</v>
      </c>
      <c r="BI263" s="87" t="e">
        <f t="shared" ref="BI263:BI326" ca="1" si="1134">IF(AN263=1,$AI263,0)</f>
        <v>#VALUE!</v>
      </c>
      <c r="BJ263" s="87" t="e">
        <f t="shared" ref="BJ263:BJ326" ca="1" si="1135">IF(AO263=1,$AI263,0)</f>
        <v>#VALUE!</v>
      </c>
      <c r="BK263" s="87" t="e">
        <f t="shared" ref="BK263:BK326" ca="1" si="1136">IF(AP263=1,$AI263,0)</f>
        <v>#VALUE!</v>
      </c>
      <c r="BL263" s="87" t="e">
        <f t="shared" ref="BL263:BL326" ca="1" si="1137">IF(AQ263=1,$AI263,0)</f>
        <v>#VALUE!</v>
      </c>
      <c r="BM263" s="87" t="e">
        <f t="shared" ref="BM263:BM326" ca="1" si="1138">IF(AR263=1,$AI263,0)</f>
        <v>#VALUE!</v>
      </c>
      <c r="BN263" s="87" t="e">
        <f t="shared" ref="BN263:BN326" ca="1" si="1139">IF(AS263=1,$AI263,0)</f>
        <v>#VALUE!</v>
      </c>
      <c r="BO263" s="87" t="e">
        <f t="shared" ref="BO263:BO326" ca="1" si="1140">IF(AT263=1,$AI263,0)</f>
        <v>#VALUE!</v>
      </c>
      <c r="BP263" s="87" t="e">
        <f t="shared" ref="BP263:BP326" ca="1" si="1141">IF(AU263=1,$AI263,0)</f>
        <v>#VALUE!</v>
      </c>
      <c r="BQ263" s="87" t="e">
        <f t="shared" ref="BQ263:BQ326" ca="1" si="1142">IF(AV263=1,$AI263,0)</f>
        <v>#VALUE!</v>
      </c>
      <c r="BR263" s="87" t="e">
        <f t="shared" ref="BR263:BR326" ca="1" si="1143">IF(AW263=1,$AI263,0)</f>
        <v>#VALUE!</v>
      </c>
      <c r="BS263" s="87" t="e">
        <f t="shared" ref="BS263:BS326" ca="1" si="1144">IF(AX263=1,$AI263,0)</f>
        <v>#VALUE!</v>
      </c>
      <c r="BT263" s="87" t="e">
        <f t="shared" ref="BT263:BT326" ca="1" si="1145">IF(AY263=1,$AI263,0)</f>
        <v>#VALUE!</v>
      </c>
      <c r="BU263" s="87" t="e">
        <f t="shared" ref="BU263:BU326" ca="1" si="1146">IF(AZ263=1,$AI263,0)</f>
        <v>#VALUE!</v>
      </c>
      <c r="BV263" s="87" t="e">
        <f t="shared" ref="BV263:BV326" ca="1" si="1147">IF(BA263=1,$AI263,0)</f>
        <v>#VALUE!</v>
      </c>
      <c r="BW263" s="87" t="e">
        <f t="shared" ref="BW263:CA278" ca="1" si="1148">IF(BB263=1,$AI263,0)</f>
        <v>#VALUE!</v>
      </c>
      <c r="BX263" s="87" t="e">
        <f t="shared" ca="1" si="1148"/>
        <v>#VALUE!</v>
      </c>
      <c r="BY263" s="87" t="e">
        <f t="shared" ca="1" si="1148"/>
        <v>#VALUE!</v>
      </c>
      <c r="BZ263" s="87" t="e">
        <f t="shared" ca="1" si="1148"/>
        <v>#VALUE!</v>
      </c>
      <c r="CA263" s="87" t="e">
        <f t="shared" ca="1" si="1148"/>
        <v>#VALUE!</v>
      </c>
      <c r="DC263" s="87" t="e">
        <f t="shared" ca="1" si="916"/>
        <v>#VALUE!</v>
      </c>
      <c r="DD263" s="87" t="e">
        <f t="shared" ca="1" si="917"/>
        <v>#VALUE!</v>
      </c>
      <c r="DE263" s="87" t="e">
        <f t="shared" ca="1" si="918"/>
        <v>#VALUE!</v>
      </c>
      <c r="DF263" s="87" t="e">
        <f t="shared" ca="1" si="919"/>
        <v>#VALUE!</v>
      </c>
      <c r="DG263" s="87" t="e">
        <f t="shared" ca="1" si="920"/>
        <v>#VALUE!</v>
      </c>
      <c r="DH263" s="87" t="e">
        <f t="shared" ca="1" si="921"/>
        <v>#VALUE!</v>
      </c>
      <c r="DI263" s="87" t="e">
        <f t="shared" ca="1" si="922"/>
        <v>#VALUE!</v>
      </c>
      <c r="DJ263" s="87" t="e">
        <f t="shared" ca="1" si="923"/>
        <v>#VALUE!</v>
      </c>
      <c r="DK263" s="87" t="e">
        <f t="shared" ca="1" si="924"/>
        <v>#VALUE!</v>
      </c>
      <c r="DL263" s="87" t="e">
        <f t="shared" ca="1" si="925"/>
        <v>#VALUE!</v>
      </c>
      <c r="DM263" s="87" t="e">
        <f t="shared" ca="1" si="926"/>
        <v>#VALUE!</v>
      </c>
      <c r="DN263" s="87" t="e">
        <f t="shared" ca="1" si="927"/>
        <v>#VALUE!</v>
      </c>
      <c r="DO263" s="87" t="e">
        <f t="shared" ca="1" si="928"/>
        <v>#VALUE!</v>
      </c>
      <c r="DP263" s="87" t="e">
        <f t="shared" ca="1" si="929"/>
        <v>#VALUE!</v>
      </c>
      <c r="DQ263" s="87" t="e">
        <f t="shared" ca="1" si="930"/>
        <v>#VALUE!</v>
      </c>
      <c r="DR263" s="87" t="e">
        <f t="shared" ca="1" si="931"/>
        <v>#VALUE!</v>
      </c>
      <c r="DS263" s="87" t="e">
        <f t="shared" ca="1" si="932"/>
        <v>#VALUE!</v>
      </c>
      <c r="DT263" s="87" t="e">
        <f t="shared" ca="1" si="933"/>
        <v>#VALUE!</v>
      </c>
      <c r="DU263" s="87" t="e">
        <f t="shared" ca="1" si="934"/>
        <v>#VALUE!</v>
      </c>
      <c r="DV263" s="87" t="e">
        <f t="shared" ca="1" si="935"/>
        <v>#VALUE!</v>
      </c>
      <c r="DW263" s="87" t="e">
        <f t="shared" ca="1" si="936"/>
        <v>#VALUE!</v>
      </c>
      <c r="DY263" s="87" t="e">
        <f t="shared" ca="1" si="937"/>
        <v>#VALUE!</v>
      </c>
      <c r="DZ263" s="87" t="e">
        <f t="shared" ca="1" si="938"/>
        <v>#VALUE!</v>
      </c>
      <c r="EA263" s="87" t="e">
        <f t="shared" ca="1" si="939"/>
        <v>#VALUE!</v>
      </c>
      <c r="EB263" s="87" t="e">
        <f t="shared" ca="1" si="940"/>
        <v>#VALUE!</v>
      </c>
      <c r="EC263" s="87" t="e">
        <f t="shared" ca="1" si="941"/>
        <v>#VALUE!</v>
      </c>
      <c r="ED263" s="87" t="e">
        <f t="shared" ca="1" si="942"/>
        <v>#VALUE!</v>
      </c>
      <c r="EE263" s="87" t="e">
        <f t="shared" ca="1" si="943"/>
        <v>#VALUE!</v>
      </c>
      <c r="EF263" s="87" t="e">
        <f t="shared" ca="1" si="944"/>
        <v>#VALUE!</v>
      </c>
      <c r="EG263" s="87" t="e">
        <f t="shared" ca="1" si="945"/>
        <v>#VALUE!</v>
      </c>
      <c r="EH263" s="87" t="e">
        <f t="shared" ca="1" si="946"/>
        <v>#VALUE!</v>
      </c>
      <c r="EI263" s="87" t="e">
        <f t="shared" ca="1" si="947"/>
        <v>#VALUE!</v>
      </c>
      <c r="EJ263" s="87" t="e">
        <f t="shared" ca="1" si="948"/>
        <v>#VALUE!</v>
      </c>
      <c r="EK263" s="87" t="e">
        <f t="shared" ca="1" si="949"/>
        <v>#VALUE!</v>
      </c>
      <c r="EL263" s="87" t="e">
        <f t="shared" ca="1" si="950"/>
        <v>#VALUE!</v>
      </c>
      <c r="EM263" s="87" t="e">
        <f t="shared" ca="1" si="951"/>
        <v>#VALUE!</v>
      </c>
      <c r="EN263" s="87" t="e">
        <f t="shared" ca="1" si="952"/>
        <v>#VALUE!</v>
      </c>
      <c r="EO263" s="87" t="e">
        <f t="shared" ca="1" si="953"/>
        <v>#VALUE!</v>
      </c>
      <c r="EP263" s="87" t="e">
        <f t="shared" ca="1" si="954"/>
        <v>#VALUE!</v>
      </c>
      <c r="EQ263" s="87" t="e">
        <f t="shared" ca="1" si="955"/>
        <v>#VALUE!</v>
      </c>
      <c r="ER263" s="87" t="e">
        <f t="shared" ca="1" si="956"/>
        <v>#VALUE!</v>
      </c>
      <c r="ES263" s="87" t="e">
        <f t="shared" ca="1" si="957"/>
        <v>#VALUE!</v>
      </c>
      <c r="EU263" s="87" t="e">
        <f t="shared" ca="1" si="958"/>
        <v>#VALUE!</v>
      </c>
      <c r="EV263" s="87" t="e">
        <f t="shared" ca="1" si="959"/>
        <v>#VALUE!</v>
      </c>
      <c r="EW263" s="87" t="e">
        <f t="shared" ca="1" si="960"/>
        <v>#VALUE!</v>
      </c>
      <c r="EX263" s="87" t="e">
        <f t="shared" ca="1" si="961"/>
        <v>#VALUE!</v>
      </c>
      <c r="EY263" s="87" t="e">
        <f t="shared" ca="1" si="962"/>
        <v>#VALUE!</v>
      </c>
      <c r="EZ263" s="87" t="e">
        <f t="shared" ca="1" si="963"/>
        <v>#VALUE!</v>
      </c>
      <c r="FA263" s="87" t="e">
        <f t="shared" ca="1" si="964"/>
        <v>#VALUE!</v>
      </c>
      <c r="FB263" s="87" t="e">
        <f t="shared" ca="1" si="965"/>
        <v>#VALUE!</v>
      </c>
      <c r="FC263" s="87" t="e">
        <f t="shared" ca="1" si="966"/>
        <v>#VALUE!</v>
      </c>
      <c r="FD263" s="87" t="e">
        <f t="shared" ca="1" si="967"/>
        <v>#VALUE!</v>
      </c>
      <c r="FE263" s="87" t="e">
        <f t="shared" ca="1" si="968"/>
        <v>#VALUE!</v>
      </c>
      <c r="FF263" s="87" t="e">
        <f t="shared" ca="1" si="969"/>
        <v>#VALUE!</v>
      </c>
      <c r="FG263" s="87" t="e">
        <f t="shared" ca="1" si="970"/>
        <v>#VALUE!</v>
      </c>
      <c r="FH263" s="87" t="e">
        <f t="shared" ca="1" si="971"/>
        <v>#VALUE!</v>
      </c>
      <c r="FI263" s="87" t="e">
        <f t="shared" ca="1" si="972"/>
        <v>#VALUE!</v>
      </c>
      <c r="FJ263" s="87" t="e">
        <f t="shared" ca="1" si="973"/>
        <v>#VALUE!</v>
      </c>
      <c r="FK263" s="87" t="e">
        <f t="shared" ca="1" si="974"/>
        <v>#VALUE!</v>
      </c>
      <c r="FL263" s="87" t="e">
        <f t="shared" ca="1" si="975"/>
        <v>#VALUE!</v>
      </c>
      <c r="FM263" s="87" t="e">
        <f t="shared" ca="1" si="976"/>
        <v>#VALUE!</v>
      </c>
      <c r="FN263" s="87" t="e">
        <f t="shared" ca="1" si="977"/>
        <v>#VALUE!</v>
      </c>
      <c r="FO263" s="87" t="e">
        <f t="shared" ca="1" si="978"/>
        <v>#VALUE!</v>
      </c>
    </row>
    <row r="264" spans="1:171" x14ac:dyDescent="0.25">
      <c r="A264" s="87">
        <f t="shared" si="1026"/>
        <v>255</v>
      </c>
      <c r="B264" s="87" t="e">
        <f t="shared" ca="1" si="981"/>
        <v>#N/A</v>
      </c>
      <c r="C264" s="87" t="e">
        <f t="shared" ca="1" si="982"/>
        <v>#REF!</v>
      </c>
      <c r="D264" s="87" t="e">
        <f t="shared" ca="1" si="983"/>
        <v>#REF!</v>
      </c>
      <c r="E264" s="87" t="e">
        <f t="shared" ca="1" si="984"/>
        <v>#REF!</v>
      </c>
      <c r="F264" s="87" t="e">
        <f t="shared" ca="1" si="985"/>
        <v>#REF!</v>
      </c>
      <c r="G264" s="87" t="e">
        <f t="shared" ca="1" si="986"/>
        <v>#REF!</v>
      </c>
      <c r="H264" s="87" t="e">
        <f t="shared" ca="1" si="987"/>
        <v>#REF!</v>
      </c>
      <c r="I264" s="87" t="e">
        <f t="shared" ca="1" si="988"/>
        <v>#REF!</v>
      </c>
      <c r="J264" s="87" t="e">
        <f t="shared" ca="1" si="989"/>
        <v>#REF!</v>
      </c>
      <c r="K264" s="87" t="e">
        <f t="shared" ca="1" si="990"/>
        <v>#REF!</v>
      </c>
      <c r="L264" s="87" t="e">
        <f t="shared" ca="1" si="991"/>
        <v>#REF!</v>
      </c>
      <c r="M264" s="87" t="e">
        <f t="shared" ca="1" si="992"/>
        <v>#REF!</v>
      </c>
      <c r="N264" s="87" t="e">
        <f t="shared" ca="1" si="993"/>
        <v>#REF!</v>
      </c>
      <c r="O264" s="87" t="e">
        <f t="shared" ca="1" si="994"/>
        <v>#REF!</v>
      </c>
      <c r="P264" s="87" t="e">
        <f t="shared" ca="1" si="995"/>
        <v>#REF!</v>
      </c>
      <c r="Q264" s="87" t="e">
        <f t="shared" ca="1" si="1099"/>
        <v>#REF!</v>
      </c>
      <c r="R264" s="87" t="e">
        <f t="shared" ca="1" si="1099"/>
        <v>#REF!</v>
      </c>
      <c r="S264" s="87" t="e">
        <f t="shared" ca="1" si="1099"/>
        <v>#REF!</v>
      </c>
      <c r="T264" s="87" t="e">
        <f t="shared" ca="1" si="1099"/>
        <v>#REF!</v>
      </c>
      <c r="U264" s="87" t="e">
        <f t="shared" ca="1" si="1099"/>
        <v>#REF!</v>
      </c>
      <c r="X264" s="87">
        <f ca="1">Ranking!B260</f>
        <v>0</v>
      </c>
      <c r="Y264" s="87" t="e">
        <f ca="1">IF(AH264=0,0,Ranking!C260)</f>
        <v>#VALUE!</v>
      </c>
      <c r="Z264" s="91">
        <f ca="1">Ranking!G260</f>
        <v>0</v>
      </c>
      <c r="AA264" s="87" t="e">
        <f ca="1">MCA!ES263</f>
        <v>#REF!</v>
      </c>
      <c r="AB264" s="87">
        <f ca="1">MCA!ET263</f>
        <v>0</v>
      </c>
      <c r="AC264" s="87">
        <f ca="1">MCA!EU263</f>
        <v>0</v>
      </c>
      <c r="AD264" s="87" t="e">
        <f ca="1">INDEX('MCA-INPUT'!$C$22:$C$25,MATCH(AC264,$W$376:$W$379,0),1)</f>
        <v>#N/A</v>
      </c>
      <c r="AE264" s="87" t="e">
        <f t="shared" ca="1" si="1126"/>
        <v>#VALUE!</v>
      </c>
      <c r="AF264" s="87">
        <f ca="1">MATCH(AB264,$AB$7:AB264,0)</f>
        <v>1</v>
      </c>
      <c r="AG264" s="87" t="str">
        <f t="shared" ca="1" si="1127"/>
        <v>00</v>
      </c>
      <c r="AH264" s="87" t="e">
        <f t="shared" ca="1" si="1128"/>
        <v>#VALUE!</v>
      </c>
      <c r="AI264" s="87" t="e">
        <f t="shared" ref="AI264:AI327" ca="1" si="1149">INDEX($Z$386:$DF$389,AC264,AB264)</f>
        <v>#VALUE!</v>
      </c>
      <c r="AK264" s="87" t="e">
        <f t="shared" ca="1" si="1129"/>
        <v>#VALUE!</v>
      </c>
      <c r="AL264" s="87" t="e">
        <f t="shared" ref="AL264:AL327" ca="1" si="1150">AE264+AL263</f>
        <v>#VALUE!</v>
      </c>
      <c r="AM264" s="87" t="e">
        <f t="shared" ca="1" si="1130"/>
        <v>#VALUE!</v>
      </c>
      <c r="AN264" s="87" t="e">
        <f t="shared" ref="AN264:BA264" ca="1" si="1151">IF(AM264&gt;0,2,IF($AL264&lt;=AN$5,1,0))</f>
        <v>#VALUE!</v>
      </c>
      <c r="AO264" s="87" t="e">
        <f t="shared" ca="1" si="1151"/>
        <v>#VALUE!</v>
      </c>
      <c r="AP264" s="87" t="e">
        <f t="shared" ca="1" si="1151"/>
        <v>#VALUE!</v>
      </c>
      <c r="AQ264" s="87" t="e">
        <f t="shared" ca="1" si="1151"/>
        <v>#VALUE!</v>
      </c>
      <c r="AR264" s="87" t="e">
        <f t="shared" ca="1" si="1151"/>
        <v>#VALUE!</v>
      </c>
      <c r="AS264" s="87" t="e">
        <f t="shared" ca="1" si="1151"/>
        <v>#VALUE!</v>
      </c>
      <c r="AT264" s="87" t="e">
        <f t="shared" ca="1" si="1151"/>
        <v>#VALUE!</v>
      </c>
      <c r="AU264" s="87" t="e">
        <f t="shared" ca="1" si="1151"/>
        <v>#VALUE!</v>
      </c>
      <c r="AV264" s="87" t="e">
        <f t="shared" ca="1" si="1151"/>
        <v>#VALUE!</v>
      </c>
      <c r="AW264" s="87" t="e">
        <f t="shared" ca="1" si="1151"/>
        <v>#VALUE!</v>
      </c>
      <c r="AX264" s="87" t="e">
        <f t="shared" ca="1" si="1151"/>
        <v>#VALUE!</v>
      </c>
      <c r="AY264" s="87" t="e">
        <f t="shared" ca="1" si="1151"/>
        <v>#VALUE!</v>
      </c>
      <c r="AZ264" s="87" t="e">
        <f t="shared" ca="1" si="1151"/>
        <v>#VALUE!</v>
      </c>
      <c r="BA264" s="87" t="e">
        <f t="shared" ca="1" si="1151"/>
        <v>#VALUE!</v>
      </c>
      <c r="BB264" s="87" t="e">
        <f t="shared" ref="BB264:BF264" ca="1" si="1152">IF(BA264&gt;0,2,IF($AL264&lt;=BB$5,1,0))</f>
        <v>#VALUE!</v>
      </c>
      <c r="BC264" s="87" t="e">
        <f t="shared" ca="1" si="1152"/>
        <v>#VALUE!</v>
      </c>
      <c r="BD264" s="87" t="e">
        <f t="shared" ca="1" si="1152"/>
        <v>#VALUE!</v>
      </c>
      <c r="BE264" s="87" t="e">
        <f t="shared" ca="1" si="1152"/>
        <v>#VALUE!</v>
      </c>
      <c r="BF264" s="87" t="e">
        <f t="shared" ca="1" si="1152"/>
        <v>#VALUE!</v>
      </c>
      <c r="BH264" s="87" t="e">
        <f t="shared" ca="1" si="1133"/>
        <v>#VALUE!</v>
      </c>
      <c r="BI264" s="87" t="e">
        <f t="shared" ca="1" si="1134"/>
        <v>#VALUE!</v>
      </c>
      <c r="BJ264" s="87" t="e">
        <f t="shared" ca="1" si="1135"/>
        <v>#VALUE!</v>
      </c>
      <c r="BK264" s="87" t="e">
        <f t="shared" ca="1" si="1136"/>
        <v>#VALUE!</v>
      </c>
      <c r="BL264" s="87" t="e">
        <f t="shared" ca="1" si="1137"/>
        <v>#VALUE!</v>
      </c>
      <c r="BM264" s="87" t="e">
        <f t="shared" ca="1" si="1138"/>
        <v>#VALUE!</v>
      </c>
      <c r="BN264" s="87" t="e">
        <f t="shared" ca="1" si="1139"/>
        <v>#VALUE!</v>
      </c>
      <c r="BO264" s="87" t="e">
        <f t="shared" ca="1" si="1140"/>
        <v>#VALUE!</v>
      </c>
      <c r="BP264" s="87" t="e">
        <f t="shared" ca="1" si="1141"/>
        <v>#VALUE!</v>
      </c>
      <c r="BQ264" s="87" t="e">
        <f t="shared" ca="1" si="1142"/>
        <v>#VALUE!</v>
      </c>
      <c r="BR264" s="87" t="e">
        <f t="shared" ca="1" si="1143"/>
        <v>#VALUE!</v>
      </c>
      <c r="BS264" s="87" t="e">
        <f t="shared" ca="1" si="1144"/>
        <v>#VALUE!</v>
      </c>
      <c r="BT264" s="87" t="e">
        <f t="shared" ca="1" si="1145"/>
        <v>#VALUE!</v>
      </c>
      <c r="BU264" s="87" t="e">
        <f t="shared" ca="1" si="1146"/>
        <v>#VALUE!</v>
      </c>
      <c r="BV264" s="87" t="e">
        <f t="shared" ca="1" si="1147"/>
        <v>#VALUE!</v>
      </c>
      <c r="BW264" s="87" t="e">
        <f t="shared" ca="1" si="1148"/>
        <v>#VALUE!</v>
      </c>
      <c r="BX264" s="87" t="e">
        <f t="shared" ca="1" si="1148"/>
        <v>#VALUE!</v>
      </c>
      <c r="BY264" s="87" t="e">
        <f t="shared" ca="1" si="1148"/>
        <v>#VALUE!</v>
      </c>
      <c r="BZ264" s="87" t="e">
        <f t="shared" ca="1" si="1148"/>
        <v>#VALUE!</v>
      </c>
      <c r="CA264" s="87" t="e">
        <f t="shared" ca="1" si="1148"/>
        <v>#VALUE!</v>
      </c>
      <c r="DC264" s="87" t="e">
        <f t="shared" ref="DC264:DC297" ca="1" si="1153">INDEX($Z$397:$DF$400,$AC264,$AB264)</f>
        <v>#VALUE!</v>
      </c>
      <c r="DD264" s="87" t="e">
        <f t="shared" ref="DD264:DD327" ca="1" si="1154">IF(AM264=1,$DC264,0)</f>
        <v>#VALUE!</v>
      </c>
      <c r="DE264" s="87" t="e">
        <f t="shared" ref="DE264:DE327" ca="1" si="1155">IF(AN264=1,$DC264,0)</f>
        <v>#VALUE!</v>
      </c>
      <c r="DF264" s="87" t="e">
        <f t="shared" ref="DF264:DF327" ca="1" si="1156">IF(AO264=1,$DC264,0)</f>
        <v>#VALUE!</v>
      </c>
      <c r="DG264" s="87" t="e">
        <f t="shared" ref="DG264:DG327" ca="1" si="1157">IF(AP264=1,$DC264,0)</f>
        <v>#VALUE!</v>
      </c>
      <c r="DH264" s="87" t="e">
        <f t="shared" ref="DH264:DH327" ca="1" si="1158">IF(AQ264=1,$DC264,0)</f>
        <v>#VALUE!</v>
      </c>
      <c r="DI264" s="87" t="e">
        <f t="shared" ref="DI264:DI327" ca="1" si="1159">IF(AR264=1,$DC264,0)</f>
        <v>#VALUE!</v>
      </c>
      <c r="DJ264" s="87" t="e">
        <f t="shared" ref="DJ264:DJ327" ca="1" si="1160">IF(AS264=1,$DC264,0)</f>
        <v>#VALUE!</v>
      </c>
      <c r="DK264" s="87" t="e">
        <f t="shared" ref="DK264:DK327" ca="1" si="1161">IF(AT264=1,$DC264,0)</f>
        <v>#VALUE!</v>
      </c>
      <c r="DL264" s="87" t="e">
        <f t="shared" ref="DL264:DL327" ca="1" si="1162">IF(AU264=1,$DC264,0)</f>
        <v>#VALUE!</v>
      </c>
      <c r="DM264" s="87" t="e">
        <f t="shared" ref="DM264:DM327" ca="1" si="1163">IF(AV264=1,$DC264,0)</f>
        <v>#VALUE!</v>
      </c>
      <c r="DN264" s="87" t="e">
        <f t="shared" ref="DN264:DN327" ca="1" si="1164">IF(AW264=1,$DC264,0)</f>
        <v>#VALUE!</v>
      </c>
      <c r="DO264" s="87" t="e">
        <f t="shared" ref="DO264:DO327" ca="1" si="1165">IF(AX264=1,$DC264,0)</f>
        <v>#VALUE!</v>
      </c>
      <c r="DP264" s="87" t="e">
        <f t="shared" ref="DP264:DP327" ca="1" si="1166">IF(AY264=1,$DC264,0)</f>
        <v>#VALUE!</v>
      </c>
      <c r="DQ264" s="87" t="e">
        <f t="shared" ref="DQ264:DQ327" ca="1" si="1167">IF(AZ264=1,$DC264,0)</f>
        <v>#VALUE!</v>
      </c>
      <c r="DR264" s="87" t="e">
        <f t="shared" ref="DR264:DR327" ca="1" si="1168">IF(BA264=1,$DC264,0)</f>
        <v>#VALUE!</v>
      </c>
      <c r="DS264" s="87" t="e">
        <f t="shared" ref="DS264:DS327" ca="1" si="1169">IF(BB264=1,$DC264,0)</f>
        <v>#VALUE!</v>
      </c>
      <c r="DT264" s="87" t="e">
        <f t="shared" ref="DT264:DT327" ca="1" si="1170">IF(BC264=1,$DC264,0)</f>
        <v>#VALUE!</v>
      </c>
      <c r="DU264" s="87" t="e">
        <f t="shared" ref="DU264:DU327" ca="1" si="1171">IF(BD264=1,$DC264,0)</f>
        <v>#VALUE!</v>
      </c>
      <c r="DV264" s="87" t="e">
        <f t="shared" ref="DV264:DV327" ca="1" si="1172">IF(BE264=1,$DC264,0)</f>
        <v>#VALUE!</v>
      </c>
      <c r="DW264" s="87" t="e">
        <f t="shared" ref="DW264:DW327" ca="1" si="1173">IF(BF264=1,$DC264,0)</f>
        <v>#VALUE!</v>
      </c>
      <c r="DY264" s="87" t="e">
        <f t="shared" ref="DY264:DY327" ca="1" si="1174">INDEX($Z$407:$DF$410,$AC264,$AB264)</f>
        <v>#VALUE!</v>
      </c>
      <c r="DZ264" s="87" t="e">
        <f t="shared" ref="DZ264:DZ327" ca="1" si="1175">IF(AM264=1,$DY264,0)</f>
        <v>#VALUE!</v>
      </c>
      <c r="EA264" s="87" t="e">
        <f t="shared" ref="EA264:EA327" ca="1" si="1176">IF(AN264=1,$DY264,0)</f>
        <v>#VALUE!</v>
      </c>
      <c r="EB264" s="87" t="e">
        <f t="shared" ref="EB264:EB327" ca="1" si="1177">IF(AO264=1,$DY264,0)</f>
        <v>#VALUE!</v>
      </c>
      <c r="EC264" s="87" t="e">
        <f t="shared" ref="EC264:EC327" ca="1" si="1178">IF(AP264=1,$DY264,0)</f>
        <v>#VALUE!</v>
      </c>
      <c r="ED264" s="87" t="e">
        <f t="shared" ref="ED264:ED327" ca="1" si="1179">IF(AQ264=1,$DY264,0)</f>
        <v>#VALUE!</v>
      </c>
      <c r="EE264" s="87" t="e">
        <f t="shared" ref="EE264:EE327" ca="1" si="1180">IF(AR264=1,$DY264,0)</f>
        <v>#VALUE!</v>
      </c>
      <c r="EF264" s="87" t="e">
        <f t="shared" ref="EF264:EF327" ca="1" si="1181">IF(AS264=1,$DY264,0)</f>
        <v>#VALUE!</v>
      </c>
      <c r="EG264" s="87" t="e">
        <f t="shared" ref="EG264:EG327" ca="1" si="1182">IF(AT264=1,$DY264,0)</f>
        <v>#VALUE!</v>
      </c>
      <c r="EH264" s="87" t="e">
        <f t="shared" ref="EH264:EH327" ca="1" si="1183">IF(AU264=1,$DY264,0)</f>
        <v>#VALUE!</v>
      </c>
      <c r="EI264" s="87" t="e">
        <f t="shared" ref="EI264:EI327" ca="1" si="1184">IF(AV264=1,$DY264,0)</f>
        <v>#VALUE!</v>
      </c>
      <c r="EJ264" s="87" t="e">
        <f t="shared" ref="EJ264:EJ327" ca="1" si="1185">IF(AW264=1,$DY264,0)</f>
        <v>#VALUE!</v>
      </c>
      <c r="EK264" s="87" t="e">
        <f t="shared" ref="EK264:EK327" ca="1" si="1186">IF(AX264=1,$DY264,0)</f>
        <v>#VALUE!</v>
      </c>
      <c r="EL264" s="87" t="e">
        <f t="shared" ref="EL264:EL327" ca="1" si="1187">IF(AY264=1,$DY264,0)</f>
        <v>#VALUE!</v>
      </c>
      <c r="EM264" s="87" t="e">
        <f t="shared" ref="EM264:EM327" ca="1" si="1188">IF(AZ264=1,$DY264,0)</f>
        <v>#VALUE!</v>
      </c>
      <c r="EN264" s="87" t="e">
        <f t="shared" ref="EN264:EN327" ca="1" si="1189">IF(BA264=1,$DY264,0)</f>
        <v>#VALUE!</v>
      </c>
      <c r="EO264" s="87" t="e">
        <f t="shared" ref="EO264:EO327" ca="1" si="1190">IF(BB264=1,$DY264,0)</f>
        <v>#VALUE!</v>
      </c>
      <c r="EP264" s="87" t="e">
        <f t="shared" ref="EP264:EP327" ca="1" si="1191">IF(BC264=1,$DY264,0)</f>
        <v>#VALUE!</v>
      </c>
      <c r="EQ264" s="87" t="e">
        <f t="shared" ref="EQ264:EQ327" ca="1" si="1192">IF(BD264=1,$DY264,0)</f>
        <v>#VALUE!</v>
      </c>
      <c r="ER264" s="87" t="e">
        <f t="shared" ref="ER264:ER327" ca="1" si="1193">IF(BE264=1,$DY264,0)</f>
        <v>#VALUE!</v>
      </c>
      <c r="ES264" s="87" t="e">
        <f t="shared" ref="ES264:ES327" ca="1" si="1194">IF(BF264=1,$DY264,0)</f>
        <v>#VALUE!</v>
      </c>
      <c r="EU264" s="87" t="e">
        <f t="shared" ref="EU264:EU327" ca="1" si="1195">INDEX($Z$417:$DF$420,$AC264,$AB264)</f>
        <v>#VALUE!</v>
      </c>
      <c r="EV264" s="87" t="e">
        <f t="shared" ref="EV264:EV327" ca="1" si="1196">IF(AM264=1,$EU264,0)</f>
        <v>#VALUE!</v>
      </c>
      <c r="EW264" s="87" t="e">
        <f t="shared" ref="EW264:EW327" ca="1" si="1197">IF(AN264=1,$EU264,0)</f>
        <v>#VALUE!</v>
      </c>
      <c r="EX264" s="87" t="e">
        <f t="shared" ref="EX264:EX327" ca="1" si="1198">IF(AO264=1,$EU264,0)</f>
        <v>#VALUE!</v>
      </c>
      <c r="EY264" s="87" t="e">
        <f t="shared" ref="EY264:EY327" ca="1" si="1199">IF(AP264=1,$EU264,0)</f>
        <v>#VALUE!</v>
      </c>
      <c r="EZ264" s="87" t="e">
        <f t="shared" ref="EZ264:EZ327" ca="1" si="1200">IF(AQ264=1,$EU264,0)</f>
        <v>#VALUE!</v>
      </c>
      <c r="FA264" s="87" t="e">
        <f t="shared" ref="FA264:FA327" ca="1" si="1201">IF(AR264=1,$EU264,0)</f>
        <v>#VALUE!</v>
      </c>
      <c r="FB264" s="87" t="e">
        <f t="shared" ref="FB264:FB327" ca="1" si="1202">IF(AS264=1,$EU264,0)</f>
        <v>#VALUE!</v>
      </c>
      <c r="FC264" s="87" t="e">
        <f t="shared" ref="FC264:FC327" ca="1" si="1203">IF(AT264=1,$EU264,0)</f>
        <v>#VALUE!</v>
      </c>
      <c r="FD264" s="87" t="e">
        <f t="shared" ref="FD264:FD327" ca="1" si="1204">IF(AU264=1,$EU264,0)</f>
        <v>#VALUE!</v>
      </c>
      <c r="FE264" s="87" t="e">
        <f t="shared" ref="FE264:FE327" ca="1" si="1205">IF(AV264=1,$EU264,0)</f>
        <v>#VALUE!</v>
      </c>
      <c r="FF264" s="87" t="e">
        <f t="shared" ref="FF264:FF327" ca="1" si="1206">IF(AW264=1,$EU264,0)</f>
        <v>#VALUE!</v>
      </c>
      <c r="FG264" s="87" t="e">
        <f t="shared" ref="FG264:FG327" ca="1" si="1207">IF(AX264=1,$EU264,0)</f>
        <v>#VALUE!</v>
      </c>
      <c r="FH264" s="87" t="e">
        <f t="shared" ref="FH264:FH327" ca="1" si="1208">IF(AY264=1,$EU264,0)</f>
        <v>#VALUE!</v>
      </c>
      <c r="FI264" s="87" t="e">
        <f t="shared" ref="FI264:FI327" ca="1" si="1209">IF(AZ264=1,$EU264,0)</f>
        <v>#VALUE!</v>
      </c>
      <c r="FJ264" s="87" t="e">
        <f t="shared" ref="FJ264:FJ327" ca="1" si="1210">IF(BA264=1,$EU264,0)</f>
        <v>#VALUE!</v>
      </c>
      <c r="FK264" s="87" t="e">
        <f t="shared" ref="FK264:FK327" ca="1" si="1211">IF(BB264=1,$EU264,0)</f>
        <v>#VALUE!</v>
      </c>
      <c r="FL264" s="87" t="e">
        <f t="shared" ref="FL264:FL327" ca="1" si="1212">IF(BC264=1,$EU264,0)</f>
        <v>#VALUE!</v>
      </c>
      <c r="FM264" s="87" t="e">
        <f t="shared" ref="FM264:FM327" ca="1" si="1213">IF(BD264=1,$EU264,0)</f>
        <v>#VALUE!</v>
      </c>
      <c r="FN264" s="87" t="e">
        <f t="shared" ref="FN264:FN327" ca="1" si="1214">IF(BE264=1,$EU264,0)</f>
        <v>#VALUE!</v>
      </c>
      <c r="FO264" s="87" t="e">
        <f t="shared" ref="FO264:FO327" ca="1" si="1215">IF(BF264=1,$EU264,0)</f>
        <v>#VALUE!</v>
      </c>
    </row>
    <row r="265" spans="1:171" x14ac:dyDescent="0.25">
      <c r="A265" s="87">
        <f t="shared" si="1026"/>
        <v>256</v>
      </c>
      <c r="B265" s="87" t="e">
        <f t="shared" ca="1" si="981"/>
        <v>#N/A</v>
      </c>
      <c r="C265" s="87" t="e">
        <f t="shared" ca="1" si="982"/>
        <v>#REF!</v>
      </c>
      <c r="D265" s="87" t="e">
        <f t="shared" ca="1" si="983"/>
        <v>#REF!</v>
      </c>
      <c r="E265" s="87" t="e">
        <f t="shared" ca="1" si="984"/>
        <v>#REF!</v>
      </c>
      <c r="F265" s="87" t="e">
        <f t="shared" ca="1" si="985"/>
        <v>#REF!</v>
      </c>
      <c r="G265" s="87" t="e">
        <f t="shared" ca="1" si="986"/>
        <v>#REF!</v>
      </c>
      <c r="H265" s="87" t="e">
        <f t="shared" ca="1" si="987"/>
        <v>#REF!</v>
      </c>
      <c r="I265" s="87" t="e">
        <f t="shared" ca="1" si="988"/>
        <v>#REF!</v>
      </c>
      <c r="J265" s="87" t="e">
        <f t="shared" ca="1" si="989"/>
        <v>#REF!</v>
      </c>
      <c r="K265" s="87" t="e">
        <f t="shared" ca="1" si="990"/>
        <v>#REF!</v>
      </c>
      <c r="L265" s="87" t="e">
        <f t="shared" ca="1" si="991"/>
        <v>#REF!</v>
      </c>
      <c r="M265" s="87" t="e">
        <f t="shared" ca="1" si="992"/>
        <v>#REF!</v>
      </c>
      <c r="N265" s="87" t="e">
        <f t="shared" ca="1" si="993"/>
        <v>#REF!</v>
      </c>
      <c r="O265" s="87" t="e">
        <f t="shared" ca="1" si="994"/>
        <v>#REF!</v>
      </c>
      <c r="P265" s="87" t="e">
        <f t="shared" ca="1" si="995"/>
        <v>#REF!</v>
      </c>
      <c r="Q265" s="87" t="e">
        <f t="shared" ca="1" si="1099"/>
        <v>#REF!</v>
      </c>
      <c r="R265" s="87" t="e">
        <f t="shared" ca="1" si="1099"/>
        <v>#REF!</v>
      </c>
      <c r="S265" s="87" t="e">
        <f t="shared" ca="1" si="1099"/>
        <v>#REF!</v>
      </c>
      <c r="T265" s="87" t="e">
        <f t="shared" ca="1" si="1099"/>
        <v>#REF!</v>
      </c>
      <c r="U265" s="87" t="e">
        <f t="shared" ca="1" si="1099"/>
        <v>#REF!</v>
      </c>
      <c r="X265" s="87">
        <f ca="1">Ranking!B261</f>
        <v>0</v>
      </c>
      <c r="Y265" s="87" t="e">
        <f ca="1">IF(AH265=0,0,Ranking!C261)</f>
        <v>#VALUE!</v>
      </c>
      <c r="Z265" s="91">
        <f ca="1">Ranking!G261</f>
        <v>0</v>
      </c>
      <c r="AA265" s="87" t="e">
        <f ca="1">MCA!ES264</f>
        <v>#REF!</v>
      </c>
      <c r="AB265" s="87">
        <f ca="1">MCA!ET264</f>
        <v>0</v>
      </c>
      <c r="AC265" s="87">
        <f ca="1">MCA!EU264</f>
        <v>0</v>
      </c>
      <c r="AD265" s="87" t="e">
        <f ca="1">INDEX('MCA-INPUT'!$C$22:$C$25,MATCH(AC265,$W$376:$W$379,0),1)</f>
        <v>#N/A</v>
      </c>
      <c r="AE265" s="87" t="e">
        <f t="shared" ca="1" si="1126"/>
        <v>#VALUE!</v>
      </c>
      <c r="AF265" s="87">
        <f ca="1">MATCH(AB265,$AB$7:AB265,0)</f>
        <v>1</v>
      </c>
      <c r="AG265" s="87" t="str">
        <f t="shared" ca="1" si="1127"/>
        <v>00</v>
      </c>
      <c r="AH265" s="87" t="e">
        <f t="shared" ca="1" si="1128"/>
        <v>#VALUE!</v>
      </c>
      <c r="AI265" s="87" t="e">
        <f t="shared" ca="1" si="1149"/>
        <v>#VALUE!</v>
      </c>
      <c r="AK265" s="87" t="e">
        <f t="shared" ca="1" si="1129"/>
        <v>#VALUE!</v>
      </c>
      <c r="AL265" s="87" t="e">
        <f t="shared" ca="1" si="1150"/>
        <v>#VALUE!</v>
      </c>
      <c r="AM265" s="87" t="e">
        <f t="shared" ca="1" si="1130"/>
        <v>#VALUE!</v>
      </c>
      <c r="AN265" s="87" t="e">
        <f t="shared" ref="AN265:BA265" ca="1" si="1216">IF(AM265&gt;0,2,IF($AL265&lt;=AN$5,1,0))</f>
        <v>#VALUE!</v>
      </c>
      <c r="AO265" s="87" t="e">
        <f t="shared" ca="1" si="1216"/>
        <v>#VALUE!</v>
      </c>
      <c r="AP265" s="87" t="e">
        <f t="shared" ca="1" si="1216"/>
        <v>#VALUE!</v>
      </c>
      <c r="AQ265" s="87" t="e">
        <f t="shared" ca="1" si="1216"/>
        <v>#VALUE!</v>
      </c>
      <c r="AR265" s="87" t="e">
        <f t="shared" ca="1" si="1216"/>
        <v>#VALUE!</v>
      </c>
      <c r="AS265" s="87" t="e">
        <f t="shared" ca="1" si="1216"/>
        <v>#VALUE!</v>
      </c>
      <c r="AT265" s="87" t="e">
        <f t="shared" ca="1" si="1216"/>
        <v>#VALUE!</v>
      </c>
      <c r="AU265" s="87" t="e">
        <f t="shared" ca="1" si="1216"/>
        <v>#VALUE!</v>
      </c>
      <c r="AV265" s="87" t="e">
        <f t="shared" ca="1" si="1216"/>
        <v>#VALUE!</v>
      </c>
      <c r="AW265" s="87" t="e">
        <f t="shared" ca="1" si="1216"/>
        <v>#VALUE!</v>
      </c>
      <c r="AX265" s="87" t="e">
        <f t="shared" ca="1" si="1216"/>
        <v>#VALUE!</v>
      </c>
      <c r="AY265" s="87" t="e">
        <f t="shared" ca="1" si="1216"/>
        <v>#VALUE!</v>
      </c>
      <c r="AZ265" s="87" t="e">
        <f t="shared" ca="1" si="1216"/>
        <v>#VALUE!</v>
      </c>
      <c r="BA265" s="87" t="e">
        <f t="shared" ca="1" si="1216"/>
        <v>#VALUE!</v>
      </c>
      <c r="BB265" s="87" t="e">
        <f t="shared" ref="BB265:BF265" ca="1" si="1217">IF(BA265&gt;0,2,IF($AL265&lt;=BB$5,1,0))</f>
        <v>#VALUE!</v>
      </c>
      <c r="BC265" s="87" t="e">
        <f t="shared" ca="1" si="1217"/>
        <v>#VALUE!</v>
      </c>
      <c r="BD265" s="87" t="e">
        <f t="shared" ca="1" si="1217"/>
        <v>#VALUE!</v>
      </c>
      <c r="BE265" s="87" t="e">
        <f t="shared" ca="1" si="1217"/>
        <v>#VALUE!</v>
      </c>
      <c r="BF265" s="87" t="e">
        <f t="shared" ca="1" si="1217"/>
        <v>#VALUE!</v>
      </c>
      <c r="BH265" s="87" t="e">
        <f t="shared" ca="1" si="1133"/>
        <v>#VALUE!</v>
      </c>
      <c r="BI265" s="87" t="e">
        <f t="shared" ca="1" si="1134"/>
        <v>#VALUE!</v>
      </c>
      <c r="BJ265" s="87" t="e">
        <f t="shared" ca="1" si="1135"/>
        <v>#VALUE!</v>
      </c>
      <c r="BK265" s="87" t="e">
        <f t="shared" ca="1" si="1136"/>
        <v>#VALUE!</v>
      </c>
      <c r="BL265" s="87" t="e">
        <f t="shared" ca="1" si="1137"/>
        <v>#VALUE!</v>
      </c>
      <c r="BM265" s="87" t="e">
        <f t="shared" ca="1" si="1138"/>
        <v>#VALUE!</v>
      </c>
      <c r="BN265" s="87" t="e">
        <f t="shared" ca="1" si="1139"/>
        <v>#VALUE!</v>
      </c>
      <c r="BO265" s="87" t="e">
        <f t="shared" ca="1" si="1140"/>
        <v>#VALUE!</v>
      </c>
      <c r="BP265" s="87" t="e">
        <f t="shared" ca="1" si="1141"/>
        <v>#VALUE!</v>
      </c>
      <c r="BQ265" s="87" t="e">
        <f t="shared" ca="1" si="1142"/>
        <v>#VALUE!</v>
      </c>
      <c r="BR265" s="87" t="e">
        <f t="shared" ca="1" si="1143"/>
        <v>#VALUE!</v>
      </c>
      <c r="BS265" s="87" t="e">
        <f t="shared" ca="1" si="1144"/>
        <v>#VALUE!</v>
      </c>
      <c r="BT265" s="87" t="e">
        <f t="shared" ca="1" si="1145"/>
        <v>#VALUE!</v>
      </c>
      <c r="BU265" s="87" t="e">
        <f t="shared" ca="1" si="1146"/>
        <v>#VALUE!</v>
      </c>
      <c r="BV265" s="87" t="e">
        <f t="shared" ca="1" si="1147"/>
        <v>#VALUE!</v>
      </c>
      <c r="BW265" s="87" t="e">
        <f t="shared" ca="1" si="1148"/>
        <v>#VALUE!</v>
      </c>
      <c r="BX265" s="87" t="e">
        <f t="shared" ca="1" si="1148"/>
        <v>#VALUE!</v>
      </c>
      <c r="BY265" s="87" t="e">
        <f t="shared" ca="1" si="1148"/>
        <v>#VALUE!</v>
      </c>
      <c r="BZ265" s="87" t="e">
        <f t="shared" ca="1" si="1148"/>
        <v>#VALUE!</v>
      </c>
      <c r="CA265" s="87" t="e">
        <f t="shared" ca="1" si="1148"/>
        <v>#VALUE!</v>
      </c>
      <c r="DC265" s="87" t="e">
        <f t="shared" ca="1" si="1153"/>
        <v>#VALUE!</v>
      </c>
      <c r="DD265" s="87" t="e">
        <f t="shared" ca="1" si="1154"/>
        <v>#VALUE!</v>
      </c>
      <c r="DE265" s="87" t="e">
        <f t="shared" ca="1" si="1155"/>
        <v>#VALUE!</v>
      </c>
      <c r="DF265" s="87" t="e">
        <f t="shared" ca="1" si="1156"/>
        <v>#VALUE!</v>
      </c>
      <c r="DG265" s="87" t="e">
        <f t="shared" ca="1" si="1157"/>
        <v>#VALUE!</v>
      </c>
      <c r="DH265" s="87" t="e">
        <f t="shared" ca="1" si="1158"/>
        <v>#VALUE!</v>
      </c>
      <c r="DI265" s="87" t="e">
        <f t="shared" ca="1" si="1159"/>
        <v>#VALUE!</v>
      </c>
      <c r="DJ265" s="87" t="e">
        <f t="shared" ca="1" si="1160"/>
        <v>#VALUE!</v>
      </c>
      <c r="DK265" s="87" t="e">
        <f t="shared" ca="1" si="1161"/>
        <v>#VALUE!</v>
      </c>
      <c r="DL265" s="87" t="e">
        <f t="shared" ca="1" si="1162"/>
        <v>#VALUE!</v>
      </c>
      <c r="DM265" s="87" t="e">
        <f t="shared" ca="1" si="1163"/>
        <v>#VALUE!</v>
      </c>
      <c r="DN265" s="87" t="e">
        <f t="shared" ca="1" si="1164"/>
        <v>#VALUE!</v>
      </c>
      <c r="DO265" s="87" t="e">
        <f t="shared" ca="1" si="1165"/>
        <v>#VALUE!</v>
      </c>
      <c r="DP265" s="87" t="e">
        <f t="shared" ca="1" si="1166"/>
        <v>#VALUE!</v>
      </c>
      <c r="DQ265" s="87" t="e">
        <f t="shared" ca="1" si="1167"/>
        <v>#VALUE!</v>
      </c>
      <c r="DR265" s="87" t="e">
        <f t="shared" ca="1" si="1168"/>
        <v>#VALUE!</v>
      </c>
      <c r="DS265" s="87" t="e">
        <f t="shared" ca="1" si="1169"/>
        <v>#VALUE!</v>
      </c>
      <c r="DT265" s="87" t="e">
        <f t="shared" ca="1" si="1170"/>
        <v>#VALUE!</v>
      </c>
      <c r="DU265" s="87" t="e">
        <f t="shared" ca="1" si="1171"/>
        <v>#VALUE!</v>
      </c>
      <c r="DV265" s="87" t="e">
        <f t="shared" ca="1" si="1172"/>
        <v>#VALUE!</v>
      </c>
      <c r="DW265" s="87" t="e">
        <f t="shared" ca="1" si="1173"/>
        <v>#VALUE!</v>
      </c>
      <c r="DY265" s="87" t="e">
        <f t="shared" ca="1" si="1174"/>
        <v>#VALUE!</v>
      </c>
      <c r="DZ265" s="87" t="e">
        <f t="shared" ca="1" si="1175"/>
        <v>#VALUE!</v>
      </c>
      <c r="EA265" s="87" t="e">
        <f t="shared" ca="1" si="1176"/>
        <v>#VALUE!</v>
      </c>
      <c r="EB265" s="87" t="e">
        <f t="shared" ca="1" si="1177"/>
        <v>#VALUE!</v>
      </c>
      <c r="EC265" s="87" t="e">
        <f t="shared" ca="1" si="1178"/>
        <v>#VALUE!</v>
      </c>
      <c r="ED265" s="87" t="e">
        <f t="shared" ca="1" si="1179"/>
        <v>#VALUE!</v>
      </c>
      <c r="EE265" s="87" t="e">
        <f t="shared" ca="1" si="1180"/>
        <v>#VALUE!</v>
      </c>
      <c r="EF265" s="87" t="e">
        <f t="shared" ca="1" si="1181"/>
        <v>#VALUE!</v>
      </c>
      <c r="EG265" s="87" t="e">
        <f t="shared" ca="1" si="1182"/>
        <v>#VALUE!</v>
      </c>
      <c r="EH265" s="87" t="e">
        <f t="shared" ca="1" si="1183"/>
        <v>#VALUE!</v>
      </c>
      <c r="EI265" s="87" t="e">
        <f t="shared" ca="1" si="1184"/>
        <v>#VALUE!</v>
      </c>
      <c r="EJ265" s="87" t="e">
        <f t="shared" ca="1" si="1185"/>
        <v>#VALUE!</v>
      </c>
      <c r="EK265" s="87" t="e">
        <f t="shared" ca="1" si="1186"/>
        <v>#VALUE!</v>
      </c>
      <c r="EL265" s="87" t="e">
        <f t="shared" ca="1" si="1187"/>
        <v>#VALUE!</v>
      </c>
      <c r="EM265" s="87" t="e">
        <f t="shared" ca="1" si="1188"/>
        <v>#VALUE!</v>
      </c>
      <c r="EN265" s="87" t="e">
        <f t="shared" ca="1" si="1189"/>
        <v>#VALUE!</v>
      </c>
      <c r="EO265" s="87" t="e">
        <f t="shared" ca="1" si="1190"/>
        <v>#VALUE!</v>
      </c>
      <c r="EP265" s="87" t="e">
        <f t="shared" ca="1" si="1191"/>
        <v>#VALUE!</v>
      </c>
      <c r="EQ265" s="87" t="e">
        <f t="shared" ca="1" si="1192"/>
        <v>#VALUE!</v>
      </c>
      <c r="ER265" s="87" t="e">
        <f t="shared" ca="1" si="1193"/>
        <v>#VALUE!</v>
      </c>
      <c r="ES265" s="87" t="e">
        <f t="shared" ca="1" si="1194"/>
        <v>#VALUE!</v>
      </c>
      <c r="EU265" s="87" t="e">
        <f t="shared" ca="1" si="1195"/>
        <v>#VALUE!</v>
      </c>
      <c r="EV265" s="87" t="e">
        <f t="shared" ca="1" si="1196"/>
        <v>#VALUE!</v>
      </c>
      <c r="EW265" s="87" t="e">
        <f t="shared" ca="1" si="1197"/>
        <v>#VALUE!</v>
      </c>
      <c r="EX265" s="87" t="e">
        <f t="shared" ca="1" si="1198"/>
        <v>#VALUE!</v>
      </c>
      <c r="EY265" s="87" t="e">
        <f t="shared" ca="1" si="1199"/>
        <v>#VALUE!</v>
      </c>
      <c r="EZ265" s="87" t="e">
        <f t="shared" ca="1" si="1200"/>
        <v>#VALUE!</v>
      </c>
      <c r="FA265" s="87" t="e">
        <f t="shared" ca="1" si="1201"/>
        <v>#VALUE!</v>
      </c>
      <c r="FB265" s="87" t="e">
        <f t="shared" ca="1" si="1202"/>
        <v>#VALUE!</v>
      </c>
      <c r="FC265" s="87" t="e">
        <f t="shared" ca="1" si="1203"/>
        <v>#VALUE!</v>
      </c>
      <c r="FD265" s="87" t="e">
        <f t="shared" ca="1" si="1204"/>
        <v>#VALUE!</v>
      </c>
      <c r="FE265" s="87" t="e">
        <f t="shared" ca="1" si="1205"/>
        <v>#VALUE!</v>
      </c>
      <c r="FF265" s="87" t="e">
        <f t="shared" ca="1" si="1206"/>
        <v>#VALUE!</v>
      </c>
      <c r="FG265" s="87" t="e">
        <f t="shared" ca="1" si="1207"/>
        <v>#VALUE!</v>
      </c>
      <c r="FH265" s="87" t="e">
        <f t="shared" ca="1" si="1208"/>
        <v>#VALUE!</v>
      </c>
      <c r="FI265" s="87" t="e">
        <f t="shared" ca="1" si="1209"/>
        <v>#VALUE!</v>
      </c>
      <c r="FJ265" s="87" t="e">
        <f t="shared" ca="1" si="1210"/>
        <v>#VALUE!</v>
      </c>
      <c r="FK265" s="87" t="e">
        <f t="shared" ca="1" si="1211"/>
        <v>#VALUE!</v>
      </c>
      <c r="FL265" s="87" t="e">
        <f t="shared" ca="1" si="1212"/>
        <v>#VALUE!</v>
      </c>
      <c r="FM265" s="87" t="e">
        <f t="shared" ca="1" si="1213"/>
        <v>#VALUE!</v>
      </c>
      <c r="FN265" s="87" t="e">
        <f t="shared" ca="1" si="1214"/>
        <v>#VALUE!</v>
      </c>
      <c r="FO265" s="87" t="e">
        <f t="shared" ca="1" si="1215"/>
        <v>#VALUE!</v>
      </c>
    </row>
    <row r="266" spans="1:171" x14ac:dyDescent="0.25">
      <c r="A266" s="87">
        <f t="shared" si="1026"/>
        <v>257</v>
      </c>
      <c r="B266" s="87" t="e">
        <f t="shared" ref="B266:B329" ca="1" si="1218">IF($A266&lt;=(AM$4-AL$4),INDEX($Y$7:$Y$366,AL$4+$A266,1),0)</f>
        <v>#N/A</v>
      </c>
      <c r="C266" s="87" t="e">
        <f t="shared" ref="C266:C329" ca="1" si="1219">IF($A266&lt;=(AN$4-AM$4),INDEX($Y$7:$Y$366,AM$4+$A266,1),0)</f>
        <v>#REF!</v>
      </c>
      <c r="D266" s="87" t="e">
        <f t="shared" ref="D266:D329" ca="1" si="1220">IF($A266&lt;=(AO$4-AN$4),INDEX($Y$7:$Y$366,AN$4+$A266,1),0)</f>
        <v>#REF!</v>
      </c>
      <c r="E266" s="87" t="e">
        <f t="shared" ref="E266:E329" ca="1" si="1221">IF($A266&lt;=(AP$4-AO$4),INDEX($Y$7:$Y$366,AO$4+$A266,1),0)</f>
        <v>#REF!</v>
      </c>
      <c r="F266" s="87" t="e">
        <f t="shared" ref="F266:F329" ca="1" si="1222">IF($A266&lt;=(AQ$4-AP$4),INDEX($Y$7:$Y$366,AP$4+$A266,1),0)</f>
        <v>#REF!</v>
      </c>
      <c r="G266" s="87" t="e">
        <f t="shared" ref="G266:G329" ca="1" si="1223">IF($A266&lt;=(AR$4-AQ$4),INDEX($Y$7:$Y$366,AQ$4+$A266,1),0)</f>
        <v>#REF!</v>
      </c>
      <c r="H266" s="87" t="e">
        <f t="shared" ref="H266:H329" ca="1" si="1224">IF($A266&lt;=(AS$4-AR$4),INDEX($Y$7:$Y$366,AR$4+$A266,1),0)</f>
        <v>#REF!</v>
      </c>
      <c r="I266" s="87" t="e">
        <f t="shared" ref="I266:I329" ca="1" si="1225">IF($A266&lt;=(AT$4-AS$4),INDEX($Y$7:$Y$366,AS$4+$A266,1),0)</f>
        <v>#REF!</v>
      </c>
      <c r="J266" s="87" t="e">
        <f t="shared" ref="J266:J329" ca="1" si="1226">IF($A266&lt;=(AU$4-AT$4),INDEX($Y$7:$Y$366,AT$4+$A266,1),0)</f>
        <v>#REF!</v>
      </c>
      <c r="K266" s="87" t="e">
        <f t="shared" ref="K266:K329" ca="1" si="1227">IF($A266&lt;=(AV$4-AU$4),INDEX($Y$7:$Y$366,AU$4+$A266,1),0)</f>
        <v>#REF!</v>
      </c>
      <c r="L266" s="87" t="e">
        <f t="shared" ref="L266:L329" ca="1" si="1228">IF($A266&lt;=(AW$4-AV$4),INDEX($Y$7:$Y$366,AV$4+$A266,1),0)</f>
        <v>#REF!</v>
      </c>
      <c r="M266" s="87" t="e">
        <f t="shared" ref="M266:M329" ca="1" si="1229">IF($A266&lt;=(AX$4-AW$4),INDEX($Y$7:$Y$366,AW$4+$A266,1),0)</f>
        <v>#REF!</v>
      </c>
      <c r="N266" s="87" t="e">
        <f t="shared" ref="N266:N329" ca="1" si="1230">IF($A266&lt;=(AY$4-AX$4),INDEX($Y$7:$Y$366,AX$4+$A266,1),0)</f>
        <v>#REF!</v>
      </c>
      <c r="O266" s="87" t="e">
        <f t="shared" ref="O266:O329" ca="1" si="1231">IF($A266&lt;=(AZ$4-AY$4),INDEX($Y$7:$Y$366,AY$4+$A266,1),0)</f>
        <v>#REF!</v>
      </c>
      <c r="P266" s="87" t="e">
        <f t="shared" ref="P266:P329" ca="1" si="1232">IF($A266&lt;=(BA$4-AZ$4),INDEX($Y$7:$Y$366,AZ$4+$A266,1),0)</f>
        <v>#REF!</v>
      </c>
      <c r="Q266" s="87" t="e">
        <f t="shared" ref="Q266:U281" ca="1" si="1233">IF($A266&lt;=(BB$4-BA$4),INDEX($Y$7:$Y$366,BA$4+$A266,1),0)</f>
        <v>#REF!</v>
      </c>
      <c r="R266" s="87" t="e">
        <f t="shared" ca="1" si="1233"/>
        <v>#REF!</v>
      </c>
      <c r="S266" s="87" t="e">
        <f t="shared" ca="1" si="1233"/>
        <v>#REF!</v>
      </c>
      <c r="T266" s="87" t="e">
        <f t="shared" ca="1" si="1233"/>
        <v>#REF!</v>
      </c>
      <c r="U266" s="87" t="e">
        <f t="shared" ca="1" si="1233"/>
        <v>#REF!</v>
      </c>
      <c r="X266" s="87">
        <f ca="1">Ranking!B262</f>
        <v>0</v>
      </c>
      <c r="Y266" s="87" t="e">
        <f ca="1">IF(AH266=0,0,Ranking!C262)</f>
        <v>#VALUE!</v>
      </c>
      <c r="Z266" s="91">
        <f ca="1">Ranking!G262</f>
        <v>0</v>
      </c>
      <c r="AA266" s="87" t="e">
        <f ca="1">MCA!ES265</f>
        <v>#REF!</v>
      </c>
      <c r="AB266" s="87">
        <f ca="1">MCA!ET265</f>
        <v>0</v>
      </c>
      <c r="AC266" s="87">
        <f ca="1">MCA!EU265</f>
        <v>0</v>
      </c>
      <c r="AD266" s="87" t="e">
        <f ca="1">INDEX('MCA-INPUT'!$C$22:$C$25,MATCH(AC266,$W$376:$W$379,0),1)</f>
        <v>#N/A</v>
      </c>
      <c r="AE266" s="87" t="e">
        <f t="shared" ca="1" si="1126"/>
        <v>#VALUE!</v>
      </c>
      <c r="AF266" s="87">
        <f ca="1">MATCH(AB266,$AB$7:AB266,0)</f>
        <v>1</v>
      </c>
      <c r="AG266" s="87" t="str">
        <f t="shared" ca="1" si="1127"/>
        <v>00</v>
      </c>
      <c r="AH266" s="87" t="e">
        <f t="shared" ca="1" si="1128"/>
        <v>#VALUE!</v>
      </c>
      <c r="AI266" s="87" t="e">
        <f t="shared" ca="1" si="1149"/>
        <v>#VALUE!</v>
      </c>
      <c r="AK266" s="87" t="e">
        <f t="shared" ca="1" si="1129"/>
        <v>#VALUE!</v>
      </c>
      <c r="AL266" s="87" t="e">
        <f t="shared" ca="1" si="1150"/>
        <v>#VALUE!</v>
      </c>
      <c r="AM266" s="87" t="e">
        <f t="shared" ca="1" si="1130"/>
        <v>#VALUE!</v>
      </c>
      <c r="AN266" s="87" t="e">
        <f t="shared" ref="AN266:BA266" ca="1" si="1234">IF(AM266&gt;0,2,IF($AL266&lt;=AN$5,1,0))</f>
        <v>#VALUE!</v>
      </c>
      <c r="AO266" s="87" t="e">
        <f t="shared" ca="1" si="1234"/>
        <v>#VALUE!</v>
      </c>
      <c r="AP266" s="87" t="e">
        <f t="shared" ca="1" si="1234"/>
        <v>#VALUE!</v>
      </c>
      <c r="AQ266" s="87" t="e">
        <f t="shared" ca="1" si="1234"/>
        <v>#VALUE!</v>
      </c>
      <c r="AR266" s="87" t="e">
        <f t="shared" ca="1" si="1234"/>
        <v>#VALUE!</v>
      </c>
      <c r="AS266" s="87" t="e">
        <f t="shared" ca="1" si="1234"/>
        <v>#VALUE!</v>
      </c>
      <c r="AT266" s="87" t="e">
        <f t="shared" ca="1" si="1234"/>
        <v>#VALUE!</v>
      </c>
      <c r="AU266" s="87" t="e">
        <f t="shared" ca="1" si="1234"/>
        <v>#VALUE!</v>
      </c>
      <c r="AV266" s="87" t="e">
        <f t="shared" ca="1" si="1234"/>
        <v>#VALUE!</v>
      </c>
      <c r="AW266" s="87" t="e">
        <f t="shared" ca="1" si="1234"/>
        <v>#VALUE!</v>
      </c>
      <c r="AX266" s="87" t="e">
        <f t="shared" ca="1" si="1234"/>
        <v>#VALUE!</v>
      </c>
      <c r="AY266" s="87" t="e">
        <f t="shared" ca="1" si="1234"/>
        <v>#VALUE!</v>
      </c>
      <c r="AZ266" s="87" t="e">
        <f t="shared" ca="1" si="1234"/>
        <v>#VALUE!</v>
      </c>
      <c r="BA266" s="87" t="e">
        <f t="shared" ca="1" si="1234"/>
        <v>#VALUE!</v>
      </c>
      <c r="BB266" s="87" t="e">
        <f t="shared" ref="BB266:BF266" ca="1" si="1235">IF(BA266&gt;0,2,IF($AL266&lt;=BB$5,1,0))</f>
        <v>#VALUE!</v>
      </c>
      <c r="BC266" s="87" t="e">
        <f t="shared" ca="1" si="1235"/>
        <v>#VALUE!</v>
      </c>
      <c r="BD266" s="87" t="e">
        <f t="shared" ca="1" si="1235"/>
        <v>#VALUE!</v>
      </c>
      <c r="BE266" s="87" t="e">
        <f t="shared" ca="1" si="1235"/>
        <v>#VALUE!</v>
      </c>
      <c r="BF266" s="87" t="e">
        <f t="shared" ca="1" si="1235"/>
        <v>#VALUE!</v>
      </c>
      <c r="BH266" s="87" t="e">
        <f t="shared" ca="1" si="1133"/>
        <v>#VALUE!</v>
      </c>
      <c r="BI266" s="87" t="e">
        <f t="shared" ca="1" si="1134"/>
        <v>#VALUE!</v>
      </c>
      <c r="BJ266" s="87" t="e">
        <f t="shared" ca="1" si="1135"/>
        <v>#VALUE!</v>
      </c>
      <c r="BK266" s="87" t="e">
        <f t="shared" ca="1" si="1136"/>
        <v>#VALUE!</v>
      </c>
      <c r="BL266" s="87" t="e">
        <f t="shared" ca="1" si="1137"/>
        <v>#VALUE!</v>
      </c>
      <c r="BM266" s="87" t="e">
        <f t="shared" ca="1" si="1138"/>
        <v>#VALUE!</v>
      </c>
      <c r="BN266" s="87" t="e">
        <f t="shared" ca="1" si="1139"/>
        <v>#VALUE!</v>
      </c>
      <c r="BO266" s="87" t="e">
        <f t="shared" ca="1" si="1140"/>
        <v>#VALUE!</v>
      </c>
      <c r="BP266" s="87" t="e">
        <f t="shared" ca="1" si="1141"/>
        <v>#VALUE!</v>
      </c>
      <c r="BQ266" s="87" t="e">
        <f t="shared" ca="1" si="1142"/>
        <v>#VALUE!</v>
      </c>
      <c r="BR266" s="87" t="e">
        <f t="shared" ca="1" si="1143"/>
        <v>#VALUE!</v>
      </c>
      <c r="BS266" s="87" t="e">
        <f t="shared" ca="1" si="1144"/>
        <v>#VALUE!</v>
      </c>
      <c r="BT266" s="87" t="e">
        <f t="shared" ca="1" si="1145"/>
        <v>#VALUE!</v>
      </c>
      <c r="BU266" s="87" t="e">
        <f t="shared" ca="1" si="1146"/>
        <v>#VALUE!</v>
      </c>
      <c r="BV266" s="87" t="e">
        <f t="shared" ca="1" si="1147"/>
        <v>#VALUE!</v>
      </c>
      <c r="BW266" s="87" t="e">
        <f t="shared" ca="1" si="1148"/>
        <v>#VALUE!</v>
      </c>
      <c r="BX266" s="87" t="e">
        <f t="shared" ca="1" si="1148"/>
        <v>#VALUE!</v>
      </c>
      <c r="BY266" s="87" t="e">
        <f t="shared" ca="1" si="1148"/>
        <v>#VALUE!</v>
      </c>
      <c r="BZ266" s="87" t="e">
        <f t="shared" ca="1" si="1148"/>
        <v>#VALUE!</v>
      </c>
      <c r="CA266" s="87" t="e">
        <f t="shared" ca="1" si="1148"/>
        <v>#VALUE!</v>
      </c>
      <c r="DC266" s="87" t="e">
        <f t="shared" ca="1" si="1153"/>
        <v>#VALUE!</v>
      </c>
      <c r="DD266" s="87" t="e">
        <f t="shared" ca="1" si="1154"/>
        <v>#VALUE!</v>
      </c>
      <c r="DE266" s="87" t="e">
        <f t="shared" ca="1" si="1155"/>
        <v>#VALUE!</v>
      </c>
      <c r="DF266" s="87" t="e">
        <f t="shared" ca="1" si="1156"/>
        <v>#VALUE!</v>
      </c>
      <c r="DG266" s="87" t="e">
        <f t="shared" ca="1" si="1157"/>
        <v>#VALUE!</v>
      </c>
      <c r="DH266" s="87" t="e">
        <f t="shared" ca="1" si="1158"/>
        <v>#VALUE!</v>
      </c>
      <c r="DI266" s="87" t="e">
        <f t="shared" ca="1" si="1159"/>
        <v>#VALUE!</v>
      </c>
      <c r="DJ266" s="87" t="e">
        <f t="shared" ca="1" si="1160"/>
        <v>#VALUE!</v>
      </c>
      <c r="DK266" s="87" t="e">
        <f t="shared" ca="1" si="1161"/>
        <v>#VALUE!</v>
      </c>
      <c r="DL266" s="87" t="e">
        <f t="shared" ca="1" si="1162"/>
        <v>#VALUE!</v>
      </c>
      <c r="DM266" s="87" t="e">
        <f t="shared" ca="1" si="1163"/>
        <v>#VALUE!</v>
      </c>
      <c r="DN266" s="87" t="e">
        <f t="shared" ca="1" si="1164"/>
        <v>#VALUE!</v>
      </c>
      <c r="DO266" s="87" t="e">
        <f t="shared" ca="1" si="1165"/>
        <v>#VALUE!</v>
      </c>
      <c r="DP266" s="87" t="e">
        <f t="shared" ca="1" si="1166"/>
        <v>#VALUE!</v>
      </c>
      <c r="DQ266" s="87" t="e">
        <f t="shared" ca="1" si="1167"/>
        <v>#VALUE!</v>
      </c>
      <c r="DR266" s="87" t="e">
        <f t="shared" ca="1" si="1168"/>
        <v>#VALUE!</v>
      </c>
      <c r="DS266" s="87" t="e">
        <f t="shared" ca="1" si="1169"/>
        <v>#VALUE!</v>
      </c>
      <c r="DT266" s="87" t="e">
        <f t="shared" ca="1" si="1170"/>
        <v>#VALUE!</v>
      </c>
      <c r="DU266" s="87" t="e">
        <f t="shared" ca="1" si="1171"/>
        <v>#VALUE!</v>
      </c>
      <c r="DV266" s="87" t="e">
        <f t="shared" ca="1" si="1172"/>
        <v>#VALUE!</v>
      </c>
      <c r="DW266" s="87" t="e">
        <f t="shared" ca="1" si="1173"/>
        <v>#VALUE!</v>
      </c>
      <c r="DY266" s="87" t="e">
        <f t="shared" ca="1" si="1174"/>
        <v>#VALUE!</v>
      </c>
      <c r="DZ266" s="87" t="e">
        <f t="shared" ca="1" si="1175"/>
        <v>#VALUE!</v>
      </c>
      <c r="EA266" s="87" t="e">
        <f t="shared" ca="1" si="1176"/>
        <v>#VALUE!</v>
      </c>
      <c r="EB266" s="87" t="e">
        <f t="shared" ca="1" si="1177"/>
        <v>#VALUE!</v>
      </c>
      <c r="EC266" s="87" t="e">
        <f t="shared" ca="1" si="1178"/>
        <v>#VALUE!</v>
      </c>
      <c r="ED266" s="87" t="e">
        <f t="shared" ca="1" si="1179"/>
        <v>#VALUE!</v>
      </c>
      <c r="EE266" s="87" t="e">
        <f t="shared" ca="1" si="1180"/>
        <v>#VALUE!</v>
      </c>
      <c r="EF266" s="87" t="e">
        <f t="shared" ca="1" si="1181"/>
        <v>#VALUE!</v>
      </c>
      <c r="EG266" s="87" t="e">
        <f t="shared" ca="1" si="1182"/>
        <v>#VALUE!</v>
      </c>
      <c r="EH266" s="87" t="e">
        <f t="shared" ca="1" si="1183"/>
        <v>#VALUE!</v>
      </c>
      <c r="EI266" s="87" t="e">
        <f t="shared" ca="1" si="1184"/>
        <v>#VALUE!</v>
      </c>
      <c r="EJ266" s="87" t="e">
        <f t="shared" ca="1" si="1185"/>
        <v>#VALUE!</v>
      </c>
      <c r="EK266" s="87" t="e">
        <f t="shared" ca="1" si="1186"/>
        <v>#VALUE!</v>
      </c>
      <c r="EL266" s="87" t="e">
        <f t="shared" ca="1" si="1187"/>
        <v>#VALUE!</v>
      </c>
      <c r="EM266" s="87" t="e">
        <f t="shared" ca="1" si="1188"/>
        <v>#VALUE!</v>
      </c>
      <c r="EN266" s="87" t="e">
        <f t="shared" ca="1" si="1189"/>
        <v>#VALUE!</v>
      </c>
      <c r="EO266" s="87" t="e">
        <f t="shared" ca="1" si="1190"/>
        <v>#VALUE!</v>
      </c>
      <c r="EP266" s="87" t="e">
        <f t="shared" ca="1" si="1191"/>
        <v>#VALUE!</v>
      </c>
      <c r="EQ266" s="87" t="e">
        <f t="shared" ca="1" si="1192"/>
        <v>#VALUE!</v>
      </c>
      <c r="ER266" s="87" t="e">
        <f t="shared" ca="1" si="1193"/>
        <v>#VALUE!</v>
      </c>
      <c r="ES266" s="87" t="e">
        <f t="shared" ca="1" si="1194"/>
        <v>#VALUE!</v>
      </c>
      <c r="EU266" s="87" t="e">
        <f t="shared" ca="1" si="1195"/>
        <v>#VALUE!</v>
      </c>
      <c r="EV266" s="87" t="e">
        <f t="shared" ca="1" si="1196"/>
        <v>#VALUE!</v>
      </c>
      <c r="EW266" s="87" t="e">
        <f t="shared" ca="1" si="1197"/>
        <v>#VALUE!</v>
      </c>
      <c r="EX266" s="87" t="e">
        <f t="shared" ca="1" si="1198"/>
        <v>#VALUE!</v>
      </c>
      <c r="EY266" s="87" t="e">
        <f t="shared" ca="1" si="1199"/>
        <v>#VALUE!</v>
      </c>
      <c r="EZ266" s="87" t="e">
        <f t="shared" ca="1" si="1200"/>
        <v>#VALUE!</v>
      </c>
      <c r="FA266" s="87" t="e">
        <f t="shared" ca="1" si="1201"/>
        <v>#VALUE!</v>
      </c>
      <c r="FB266" s="87" t="e">
        <f t="shared" ca="1" si="1202"/>
        <v>#VALUE!</v>
      </c>
      <c r="FC266" s="87" t="e">
        <f t="shared" ca="1" si="1203"/>
        <v>#VALUE!</v>
      </c>
      <c r="FD266" s="87" t="e">
        <f t="shared" ca="1" si="1204"/>
        <v>#VALUE!</v>
      </c>
      <c r="FE266" s="87" t="e">
        <f t="shared" ca="1" si="1205"/>
        <v>#VALUE!</v>
      </c>
      <c r="FF266" s="87" t="e">
        <f t="shared" ca="1" si="1206"/>
        <v>#VALUE!</v>
      </c>
      <c r="FG266" s="87" t="e">
        <f t="shared" ca="1" si="1207"/>
        <v>#VALUE!</v>
      </c>
      <c r="FH266" s="87" t="e">
        <f t="shared" ca="1" si="1208"/>
        <v>#VALUE!</v>
      </c>
      <c r="FI266" s="87" t="e">
        <f t="shared" ca="1" si="1209"/>
        <v>#VALUE!</v>
      </c>
      <c r="FJ266" s="87" t="e">
        <f t="shared" ca="1" si="1210"/>
        <v>#VALUE!</v>
      </c>
      <c r="FK266" s="87" t="e">
        <f t="shared" ca="1" si="1211"/>
        <v>#VALUE!</v>
      </c>
      <c r="FL266" s="87" t="e">
        <f t="shared" ca="1" si="1212"/>
        <v>#VALUE!</v>
      </c>
      <c r="FM266" s="87" t="e">
        <f t="shared" ca="1" si="1213"/>
        <v>#VALUE!</v>
      </c>
      <c r="FN266" s="87" t="e">
        <f t="shared" ca="1" si="1214"/>
        <v>#VALUE!</v>
      </c>
      <c r="FO266" s="87" t="e">
        <f t="shared" ca="1" si="1215"/>
        <v>#VALUE!</v>
      </c>
    </row>
    <row r="267" spans="1:171" x14ac:dyDescent="0.25">
      <c r="A267" s="87">
        <f t="shared" si="1026"/>
        <v>258</v>
      </c>
      <c r="B267" s="87" t="e">
        <f t="shared" ca="1" si="1218"/>
        <v>#N/A</v>
      </c>
      <c r="C267" s="87" t="e">
        <f t="shared" ca="1" si="1219"/>
        <v>#REF!</v>
      </c>
      <c r="D267" s="87" t="e">
        <f t="shared" ca="1" si="1220"/>
        <v>#REF!</v>
      </c>
      <c r="E267" s="87" t="e">
        <f t="shared" ca="1" si="1221"/>
        <v>#REF!</v>
      </c>
      <c r="F267" s="87" t="e">
        <f t="shared" ca="1" si="1222"/>
        <v>#REF!</v>
      </c>
      <c r="G267" s="87" t="e">
        <f t="shared" ca="1" si="1223"/>
        <v>#REF!</v>
      </c>
      <c r="H267" s="87" t="e">
        <f t="shared" ca="1" si="1224"/>
        <v>#REF!</v>
      </c>
      <c r="I267" s="87" t="e">
        <f t="shared" ca="1" si="1225"/>
        <v>#REF!</v>
      </c>
      <c r="J267" s="87" t="e">
        <f t="shared" ca="1" si="1226"/>
        <v>#REF!</v>
      </c>
      <c r="K267" s="87" t="e">
        <f t="shared" ca="1" si="1227"/>
        <v>#REF!</v>
      </c>
      <c r="L267" s="87" t="e">
        <f t="shared" ca="1" si="1228"/>
        <v>#REF!</v>
      </c>
      <c r="M267" s="87" t="e">
        <f t="shared" ca="1" si="1229"/>
        <v>#REF!</v>
      </c>
      <c r="N267" s="87" t="e">
        <f t="shared" ca="1" si="1230"/>
        <v>#REF!</v>
      </c>
      <c r="O267" s="87" t="e">
        <f t="shared" ca="1" si="1231"/>
        <v>#REF!</v>
      </c>
      <c r="P267" s="87" t="e">
        <f t="shared" ca="1" si="1232"/>
        <v>#REF!</v>
      </c>
      <c r="Q267" s="87" t="e">
        <f t="shared" ca="1" si="1233"/>
        <v>#REF!</v>
      </c>
      <c r="R267" s="87" t="e">
        <f t="shared" ca="1" si="1233"/>
        <v>#REF!</v>
      </c>
      <c r="S267" s="87" t="e">
        <f t="shared" ca="1" si="1233"/>
        <v>#REF!</v>
      </c>
      <c r="T267" s="87" t="e">
        <f t="shared" ca="1" si="1233"/>
        <v>#REF!</v>
      </c>
      <c r="U267" s="87" t="e">
        <f t="shared" ca="1" si="1233"/>
        <v>#REF!</v>
      </c>
      <c r="X267" s="87">
        <f ca="1">Ranking!B263</f>
        <v>0</v>
      </c>
      <c r="Y267" s="87" t="e">
        <f ca="1">IF(AH267=0,0,Ranking!C263)</f>
        <v>#VALUE!</v>
      </c>
      <c r="Z267" s="91">
        <f ca="1">Ranking!G263</f>
        <v>0</v>
      </c>
      <c r="AA267" s="87" t="e">
        <f ca="1">MCA!ES266</f>
        <v>#REF!</v>
      </c>
      <c r="AB267" s="87">
        <f ca="1">MCA!ET266</f>
        <v>0</v>
      </c>
      <c r="AC267" s="87">
        <f ca="1">MCA!EU266</f>
        <v>0</v>
      </c>
      <c r="AD267" s="87" t="e">
        <f ca="1">INDEX('MCA-INPUT'!$C$22:$C$25,MATCH(AC267,$W$376:$W$379,0),1)</f>
        <v>#N/A</v>
      </c>
      <c r="AE267" s="87" t="e">
        <f t="shared" ca="1" si="1126"/>
        <v>#VALUE!</v>
      </c>
      <c r="AF267" s="87">
        <f ca="1">MATCH(AB267,$AB$7:AB267,0)</f>
        <v>1</v>
      </c>
      <c r="AG267" s="87" t="str">
        <f t="shared" ca="1" si="1127"/>
        <v>00</v>
      </c>
      <c r="AH267" s="87" t="e">
        <f t="shared" ca="1" si="1128"/>
        <v>#VALUE!</v>
      </c>
      <c r="AI267" s="87" t="e">
        <f t="shared" ca="1" si="1149"/>
        <v>#VALUE!</v>
      </c>
      <c r="AK267" s="87" t="e">
        <f t="shared" ca="1" si="1129"/>
        <v>#VALUE!</v>
      </c>
      <c r="AL267" s="87" t="e">
        <f t="shared" ca="1" si="1150"/>
        <v>#VALUE!</v>
      </c>
      <c r="AM267" s="87" t="e">
        <f t="shared" ca="1" si="1130"/>
        <v>#VALUE!</v>
      </c>
      <c r="AN267" s="87" t="e">
        <f t="shared" ref="AN267:BA267" ca="1" si="1236">IF(AM267&gt;0,2,IF($AL267&lt;=AN$5,1,0))</f>
        <v>#VALUE!</v>
      </c>
      <c r="AO267" s="87" t="e">
        <f t="shared" ca="1" si="1236"/>
        <v>#VALUE!</v>
      </c>
      <c r="AP267" s="87" t="e">
        <f t="shared" ca="1" si="1236"/>
        <v>#VALUE!</v>
      </c>
      <c r="AQ267" s="87" t="e">
        <f t="shared" ca="1" si="1236"/>
        <v>#VALUE!</v>
      </c>
      <c r="AR267" s="87" t="e">
        <f t="shared" ca="1" si="1236"/>
        <v>#VALUE!</v>
      </c>
      <c r="AS267" s="87" t="e">
        <f t="shared" ca="1" si="1236"/>
        <v>#VALUE!</v>
      </c>
      <c r="AT267" s="87" t="e">
        <f t="shared" ca="1" si="1236"/>
        <v>#VALUE!</v>
      </c>
      <c r="AU267" s="87" t="e">
        <f t="shared" ca="1" si="1236"/>
        <v>#VALUE!</v>
      </c>
      <c r="AV267" s="87" t="e">
        <f t="shared" ca="1" si="1236"/>
        <v>#VALUE!</v>
      </c>
      <c r="AW267" s="87" t="e">
        <f t="shared" ca="1" si="1236"/>
        <v>#VALUE!</v>
      </c>
      <c r="AX267" s="87" t="e">
        <f t="shared" ca="1" si="1236"/>
        <v>#VALUE!</v>
      </c>
      <c r="AY267" s="87" t="e">
        <f t="shared" ca="1" si="1236"/>
        <v>#VALUE!</v>
      </c>
      <c r="AZ267" s="87" t="e">
        <f t="shared" ca="1" si="1236"/>
        <v>#VALUE!</v>
      </c>
      <c r="BA267" s="87" t="e">
        <f t="shared" ca="1" si="1236"/>
        <v>#VALUE!</v>
      </c>
      <c r="BB267" s="87" t="e">
        <f t="shared" ref="BB267:BF267" ca="1" si="1237">IF(BA267&gt;0,2,IF($AL267&lt;=BB$5,1,0))</f>
        <v>#VALUE!</v>
      </c>
      <c r="BC267" s="87" t="e">
        <f t="shared" ca="1" si="1237"/>
        <v>#VALUE!</v>
      </c>
      <c r="BD267" s="87" t="e">
        <f t="shared" ca="1" si="1237"/>
        <v>#VALUE!</v>
      </c>
      <c r="BE267" s="87" t="e">
        <f t="shared" ca="1" si="1237"/>
        <v>#VALUE!</v>
      </c>
      <c r="BF267" s="87" t="e">
        <f t="shared" ca="1" si="1237"/>
        <v>#VALUE!</v>
      </c>
      <c r="BH267" s="87" t="e">
        <f t="shared" ca="1" si="1133"/>
        <v>#VALUE!</v>
      </c>
      <c r="BI267" s="87" t="e">
        <f t="shared" ca="1" si="1134"/>
        <v>#VALUE!</v>
      </c>
      <c r="BJ267" s="87" t="e">
        <f t="shared" ca="1" si="1135"/>
        <v>#VALUE!</v>
      </c>
      <c r="BK267" s="87" t="e">
        <f t="shared" ca="1" si="1136"/>
        <v>#VALUE!</v>
      </c>
      <c r="BL267" s="87" t="e">
        <f t="shared" ca="1" si="1137"/>
        <v>#VALUE!</v>
      </c>
      <c r="BM267" s="87" t="e">
        <f t="shared" ca="1" si="1138"/>
        <v>#VALUE!</v>
      </c>
      <c r="BN267" s="87" t="e">
        <f t="shared" ca="1" si="1139"/>
        <v>#VALUE!</v>
      </c>
      <c r="BO267" s="87" t="e">
        <f t="shared" ca="1" si="1140"/>
        <v>#VALUE!</v>
      </c>
      <c r="BP267" s="87" t="e">
        <f t="shared" ca="1" si="1141"/>
        <v>#VALUE!</v>
      </c>
      <c r="BQ267" s="87" t="e">
        <f t="shared" ca="1" si="1142"/>
        <v>#VALUE!</v>
      </c>
      <c r="BR267" s="87" t="e">
        <f t="shared" ca="1" si="1143"/>
        <v>#VALUE!</v>
      </c>
      <c r="BS267" s="87" t="e">
        <f t="shared" ca="1" si="1144"/>
        <v>#VALUE!</v>
      </c>
      <c r="BT267" s="87" t="e">
        <f t="shared" ca="1" si="1145"/>
        <v>#VALUE!</v>
      </c>
      <c r="BU267" s="87" t="e">
        <f t="shared" ca="1" si="1146"/>
        <v>#VALUE!</v>
      </c>
      <c r="BV267" s="87" t="e">
        <f t="shared" ca="1" si="1147"/>
        <v>#VALUE!</v>
      </c>
      <c r="BW267" s="87" t="e">
        <f t="shared" ca="1" si="1148"/>
        <v>#VALUE!</v>
      </c>
      <c r="BX267" s="87" t="e">
        <f t="shared" ca="1" si="1148"/>
        <v>#VALUE!</v>
      </c>
      <c r="BY267" s="87" t="e">
        <f t="shared" ca="1" si="1148"/>
        <v>#VALUE!</v>
      </c>
      <c r="BZ267" s="87" t="e">
        <f t="shared" ca="1" si="1148"/>
        <v>#VALUE!</v>
      </c>
      <c r="CA267" s="87" t="e">
        <f t="shared" ca="1" si="1148"/>
        <v>#VALUE!</v>
      </c>
      <c r="DC267" s="87" t="e">
        <f t="shared" ca="1" si="1153"/>
        <v>#VALUE!</v>
      </c>
      <c r="DD267" s="87" t="e">
        <f t="shared" ca="1" si="1154"/>
        <v>#VALUE!</v>
      </c>
      <c r="DE267" s="87" t="e">
        <f t="shared" ca="1" si="1155"/>
        <v>#VALUE!</v>
      </c>
      <c r="DF267" s="87" t="e">
        <f t="shared" ca="1" si="1156"/>
        <v>#VALUE!</v>
      </c>
      <c r="DG267" s="87" t="e">
        <f t="shared" ca="1" si="1157"/>
        <v>#VALUE!</v>
      </c>
      <c r="DH267" s="87" t="e">
        <f t="shared" ca="1" si="1158"/>
        <v>#VALUE!</v>
      </c>
      <c r="DI267" s="87" t="e">
        <f t="shared" ca="1" si="1159"/>
        <v>#VALUE!</v>
      </c>
      <c r="DJ267" s="87" t="e">
        <f t="shared" ca="1" si="1160"/>
        <v>#VALUE!</v>
      </c>
      <c r="DK267" s="87" t="e">
        <f t="shared" ca="1" si="1161"/>
        <v>#VALUE!</v>
      </c>
      <c r="DL267" s="87" t="e">
        <f t="shared" ca="1" si="1162"/>
        <v>#VALUE!</v>
      </c>
      <c r="DM267" s="87" t="e">
        <f t="shared" ca="1" si="1163"/>
        <v>#VALUE!</v>
      </c>
      <c r="DN267" s="87" t="e">
        <f t="shared" ca="1" si="1164"/>
        <v>#VALUE!</v>
      </c>
      <c r="DO267" s="87" t="e">
        <f t="shared" ca="1" si="1165"/>
        <v>#VALUE!</v>
      </c>
      <c r="DP267" s="87" t="e">
        <f t="shared" ca="1" si="1166"/>
        <v>#VALUE!</v>
      </c>
      <c r="DQ267" s="87" t="e">
        <f t="shared" ca="1" si="1167"/>
        <v>#VALUE!</v>
      </c>
      <c r="DR267" s="87" t="e">
        <f t="shared" ca="1" si="1168"/>
        <v>#VALUE!</v>
      </c>
      <c r="DS267" s="87" t="e">
        <f t="shared" ca="1" si="1169"/>
        <v>#VALUE!</v>
      </c>
      <c r="DT267" s="87" t="e">
        <f t="shared" ca="1" si="1170"/>
        <v>#VALUE!</v>
      </c>
      <c r="DU267" s="87" t="e">
        <f t="shared" ca="1" si="1171"/>
        <v>#VALUE!</v>
      </c>
      <c r="DV267" s="87" t="e">
        <f t="shared" ca="1" si="1172"/>
        <v>#VALUE!</v>
      </c>
      <c r="DW267" s="87" t="e">
        <f t="shared" ca="1" si="1173"/>
        <v>#VALUE!</v>
      </c>
      <c r="DY267" s="87" t="e">
        <f t="shared" ca="1" si="1174"/>
        <v>#VALUE!</v>
      </c>
      <c r="DZ267" s="87" t="e">
        <f t="shared" ca="1" si="1175"/>
        <v>#VALUE!</v>
      </c>
      <c r="EA267" s="87" t="e">
        <f t="shared" ca="1" si="1176"/>
        <v>#VALUE!</v>
      </c>
      <c r="EB267" s="87" t="e">
        <f t="shared" ca="1" si="1177"/>
        <v>#VALUE!</v>
      </c>
      <c r="EC267" s="87" t="e">
        <f t="shared" ca="1" si="1178"/>
        <v>#VALUE!</v>
      </c>
      <c r="ED267" s="87" t="e">
        <f t="shared" ca="1" si="1179"/>
        <v>#VALUE!</v>
      </c>
      <c r="EE267" s="87" t="e">
        <f t="shared" ca="1" si="1180"/>
        <v>#VALUE!</v>
      </c>
      <c r="EF267" s="87" t="e">
        <f t="shared" ca="1" si="1181"/>
        <v>#VALUE!</v>
      </c>
      <c r="EG267" s="87" t="e">
        <f t="shared" ca="1" si="1182"/>
        <v>#VALUE!</v>
      </c>
      <c r="EH267" s="87" t="e">
        <f t="shared" ca="1" si="1183"/>
        <v>#VALUE!</v>
      </c>
      <c r="EI267" s="87" t="e">
        <f t="shared" ca="1" si="1184"/>
        <v>#VALUE!</v>
      </c>
      <c r="EJ267" s="87" t="e">
        <f t="shared" ca="1" si="1185"/>
        <v>#VALUE!</v>
      </c>
      <c r="EK267" s="87" t="e">
        <f t="shared" ca="1" si="1186"/>
        <v>#VALUE!</v>
      </c>
      <c r="EL267" s="87" t="e">
        <f t="shared" ca="1" si="1187"/>
        <v>#VALUE!</v>
      </c>
      <c r="EM267" s="87" t="e">
        <f t="shared" ca="1" si="1188"/>
        <v>#VALUE!</v>
      </c>
      <c r="EN267" s="87" t="e">
        <f t="shared" ca="1" si="1189"/>
        <v>#VALUE!</v>
      </c>
      <c r="EO267" s="87" t="e">
        <f t="shared" ca="1" si="1190"/>
        <v>#VALUE!</v>
      </c>
      <c r="EP267" s="87" t="e">
        <f t="shared" ca="1" si="1191"/>
        <v>#VALUE!</v>
      </c>
      <c r="EQ267" s="87" t="e">
        <f t="shared" ca="1" si="1192"/>
        <v>#VALUE!</v>
      </c>
      <c r="ER267" s="87" t="e">
        <f t="shared" ca="1" si="1193"/>
        <v>#VALUE!</v>
      </c>
      <c r="ES267" s="87" t="e">
        <f t="shared" ca="1" si="1194"/>
        <v>#VALUE!</v>
      </c>
      <c r="EU267" s="87" t="e">
        <f t="shared" ca="1" si="1195"/>
        <v>#VALUE!</v>
      </c>
      <c r="EV267" s="87" t="e">
        <f t="shared" ca="1" si="1196"/>
        <v>#VALUE!</v>
      </c>
      <c r="EW267" s="87" t="e">
        <f t="shared" ca="1" si="1197"/>
        <v>#VALUE!</v>
      </c>
      <c r="EX267" s="87" t="e">
        <f t="shared" ca="1" si="1198"/>
        <v>#VALUE!</v>
      </c>
      <c r="EY267" s="87" t="e">
        <f t="shared" ca="1" si="1199"/>
        <v>#VALUE!</v>
      </c>
      <c r="EZ267" s="87" t="e">
        <f t="shared" ca="1" si="1200"/>
        <v>#VALUE!</v>
      </c>
      <c r="FA267" s="87" t="e">
        <f t="shared" ca="1" si="1201"/>
        <v>#VALUE!</v>
      </c>
      <c r="FB267" s="87" t="e">
        <f t="shared" ca="1" si="1202"/>
        <v>#VALUE!</v>
      </c>
      <c r="FC267" s="87" t="e">
        <f t="shared" ca="1" si="1203"/>
        <v>#VALUE!</v>
      </c>
      <c r="FD267" s="87" t="e">
        <f t="shared" ca="1" si="1204"/>
        <v>#VALUE!</v>
      </c>
      <c r="FE267" s="87" t="e">
        <f t="shared" ca="1" si="1205"/>
        <v>#VALUE!</v>
      </c>
      <c r="FF267" s="87" t="e">
        <f t="shared" ca="1" si="1206"/>
        <v>#VALUE!</v>
      </c>
      <c r="FG267" s="87" t="e">
        <f t="shared" ca="1" si="1207"/>
        <v>#VALUE!</v>
      </c>
      <c r="FH267" s="87" t="e">
        <f t="shared" ca="1" si="1208"/>
        <v>#VALUE!</v>
      </c>
      <c r="FI267" s="87" t="e">
        <f t="shared" ca="1" si="1209"/>
        <v>#VALUE!</v>
      </c>
      <c r="FJ267" s="87" t="e">
        <f t="shared" ca="1" si="1210"/>
        <v>#VALUE!</v>
      </c>
      <c r="FK267" s="87" t="e">
        <f t="shared" ca="1" si="1211"/>
        <v>#VALUE!</v>
      </c>
      <c r="FL267" s="87" t="e">
        <f t="shared" ca="1" si="1212"/>
        <v>#VALUE!</v>
      </c>
      <c r="FM267" s="87" t="e">
        <f t="shared" ca="1" si="1213"/>
        <v>#VALUE!</v>
      </c>
      <c r="FN267" s="87" t="e">
        <f t="shared" ca="1" si="1214"/>
        <v>#VALUE!</v>
      </c>
      <c r="FO267" s="87" t="e">
        <f t="shared" ca="1" si="1215"/>
        <v>#VALUE!</v>
      </c>
    </row>
    <row r="268" spans="1:171" x14ac:dyDescent="0.25">
      <c r="A268" s="87">
        <f t="shared" si="1026"/>
        <v>259</v>
      </c>
      <c r="B268" s="87" t="e">
        <f t="shared" ca="1" si="1218"/>
        <v>#N/A</v>
      </c>
      <c r="C268" s="87" t="e">
        <f t="shared" ca="1" si="1219"/>
        <v>#REF!</v>
      </c>
      <c r="D268" s="87" t="e">
        <f t="shared" ca="1" si="1220"/>
        <v>#REF!</v>
      </c>
      <c r="E268" s="87" t="e">
        <f t="shared" ca="1" si="1221"/>
        <v>#REF!</v>
      </c>
      <c r="F268" s="87" t="e">
        <f t="shared" ca="1" si="1222"/>
        <v>#REF!</v>
      </c>
      <c r="G268" s="87" t="e">
        <f t="shared" ca="1" si="1223"/>
        <v>#REF!</v>
      </c>
      <c r="H268" s="87" t="e">
        <f t="shared" ca="1" si="1224"/>
        <v>#REF!</v>
      </c>
      <c r="I268" s="87" t="e">
        <f t="shared" ca="1" si="1225"/>
        <v>#REF!</v>
      </c>
      <c r="J268" s="87" t="e">
        <f t="shared" ca="1" si="1226"/>
        <v>#REF!</v>
      </c>
      <c r="K268" s="87" t="e">
        <f t="shared" ca="1" si="1227"/>
        <v>#REF!</v>
      </c>
      <c r="L268" s="87" t="e">
        <f t="shared" ca="1" si="1228"/>
        <v>#REF!</v>
      </c>
      <c r="M268" s="87" t="e">
        <f t="shared" ca="1" si="1229"/>
        <v>#REF!</v>
      </c>
      <c r="N268" s="87" t="e">
        <f t="shared" ca="1" si="1230"/>
        <v>#REF!</v>
      </c>
      <c r="O268" s="87" t="e">
        <f t="shared" ca="1" si="1231"/>
        <v>#REF!</v>
      </c>
      <c r="P268" s="87" t="e">
        <f t="shared" ca="1" si="1232"/>
        <v>#REF!</v>
      </c>
      <c r="Q268" s="87" t="e">
        <f t="shared" ca="1" si="1233"/>
        <v>#REF!</v>
      </c>
      <c r="R268" s="87" t="e">
        <f t="shared" ca="1" si="1233"/>
        <v>#REF!</v>
      </c>
      <c r="S268" s="87" t="e">
        <f t="shared" ca="1" si="1233"/>
        <v>#REF!</v>
      </c>
      <c r="T268" s="87" t="e">
        <f t="shared" ca="1" si="1233"/>
        <v>#REF!</v>
      </c>
      <c r="U268" s="87" t="e">
        <f t="shared" ca="1" si="1233"/>
        <v>#REF!</v>
      </c>
      <c r="X268" s="87">
        <f ca="1">Ranking!B264</f>
        <v>0</v>
      </c>
      <c r="Y268" s="87" t="e">
        <f ca="1">IF(AH268=0,0,Ranking!C264)</f>
        <v>#VALUE!</v>
      </c>
      <c r="Z268" s="91">
        <f ca="1">Ranking!G264</f>
        <v>0</v>
      </c>
      <c r="AA268" s="87" t="e">
        <f ca="1">MCA!ES267</f>
        <v>#REF!</v>
      </c>
      <c r="AB268" s="87">
        <f ca="1">MCA!ET267</f>
        <v>0</v>
      </c>
      <c r="AC268" s="87">
        <f ca="1">MCA!EU267</f>
        <v>0</v>
      </c>
      <c r="AD268" s="87" t="e">
        <f ca="1">INDEX('MCA-INPUT'!$C$22:$C$25,MATCH(AC268,$W$376:$W$379,0),1)</f>
        <v>#N/A</v>
      </c>
      <c r="AE268" s="87" t="e">
        <f t="shared" ca="1" si="1126"/>
        <v>#VALUE!</v>
      </c>
      <c r="AF268" s="87">
        <f ca="1">MATCH(AB268,$AB$7:AB268,0)</f>
        <v>1</v>
      </c>
      <c r="AG268" s="87" t="str">
        <f t="shared" ca="1" si="1127"/>
        <v>00</v>
      </c>
      <c r="AH268" s="87" t="e">
        <f t="shared" ca="1" si="1128"/>
        <v>#VALUE!</v>
      </c>
      <c r="AI268" s="87" t="e">
        <f t="shared" ca="1" si="1149"/>
        <v>#VALUE!</v>
      </c>
      <c r="AK268" s="87" t="e">
        <f t="shared" ca="1" si="1129"/>
        <v>#VALUE!</v>
      </c>
      <c r="AL268" s="87" t="e">
        <f t="shared" ca="1" si="1150"/>
        <v>#VALUE!</v>
      </c>
      <c r="AM268" s="87" t="e">
        <f t="shared" ca="1" si="1130"/>
        <v>#VALUE!</v>
      </c>
      <c r="AN268" s="87" t="e">
        <f t="shared" ref="AN268:BA268" ca="1" si="1238">IF(AM268&gt;0,2,IF($AL268&lt;=AN$5,1,0))</f>
        <v>#VALUE!</v>
      </c>
      <c r="AO268" s="87" t="e">
        <f t="shared" ca="1" si="1238"/>
        <v>#VALUE!</v>
      </c>
      <c r="AP268" s="87" t="e">
        <f t="shared" ca="1" si="1238"/>
        <v>#VALUE!</v>
      </c>
      <c r="AQ268" s="87" t="e">
        <f t="shared" ca="1" si="1238"/>
        <v>#VALUE!</v>
      </c>
      <c r="AR268" s="87" t="e">
        <f t="shared" ca="1" si="1238"/>
        <v>#VALUE!</v>
      </c>
      <c r="AS268" s="87" t="e">
        <f t="shared" ca="1" si="1238"/>
        <v>#VALUE!</v>
      </c>
      <c r="AT268" s="87" t="e">
        <f t="shared" ca="1" si="1238"/>
        <v>#VALUE!</v>
      </c>
      <c r="AU268" s="87" t="e">
        <f t="shared" ca="1" si="1238"/>
        <v>#VALUE!</v>
      </c>
      <c r="AV268" s="87" t="e">
        <f t="shared" ca="1" si="1238"/>
        <v>#VALUE!</v>
      </c>
      <c r="AW268" s="87" t="e">
        <f t="shared" ca="1" si="1238"/>
        <v>#VALUE!</v>
      </c>
      <c r="AX268" s="87" t="e">
        <f t="shared" ca="1" si="1238"/>
        <v>#VALUE!</v>
      </c>
      <c r="AY268" s="87" t="e">
        <f t="shared" ca="1" si="1238"/>
        <v>#VALUE!</v>
      </c>
      <c r="AZ268" s="87" t="e">
        <f t="shared" ca="1" si="1238"/>
        <v>#VALUE!</v>
      </c>
      <c r="BA268" s="87" t="e">
        <f t="shared" ca="1" si="1238"/>
        <v>#VALUE!</v>
      </c>
      <c r="BB268" s="87" t="e">
        <f t="shared" ref="BB268:BF268" ca="1" si="1239">IF(BA268&gt;0,2,IF($AL268&lt;=BB$5,1,0))</f>
        <v>#VALUE!</v>
      </c>
      <c r="BC268" s="87" t="e">
        <f t="shared" ca="1" si="1239"/>
        <v>#VALUE!</v>
      </c>
      <c r="BD268" s="87" t="e">
        <f t="shared" ca="1" si="1239"/>
        <v>#VALUE!</v>
      </c>
      <c r="BE268" s="87" t="e">
        <f t="shared" ca="1" si="1239"/>
        <v>#VALUE!</v>
      </c>
      <c r="BF268" s="87" t="e">
        <f t="shared" ca="1" si="1239"/>
        <v>#VALUE!</v>
      </c>
      <c r="BH268" s="87" t="e">
        <f t="shared" ca="1" si="1133"/>
        <v>#VALUE!</v>
      </c>
      <c r="BI268" s="87" t="e">
        <f t="shared" ca="1" si="1134"/>
        <v>#VALUE!</v>
      </c>
      <c r="BJ268" s="87" t="e">
        <f t="shared" ca="1" si="1135"/>
        <v>#VALUE!</v>
      </c>
      <c r="BK268" s="87" t="e">
        <f t="shared" ca="1" si="1136"/>
        <v>#VALUE!</v>
      </c>
      <c r="BL268" s="87" t="e">
        <f t="shared" ca="1" si="1137"/>
        <v>#VALUE!</v>
      </c>
      <c r="BM268" s="87" t="e">
        <f t="shared" ca="1" si="1138"/>
        <v>#VALUE!</v>
      </c>
      <c r="BN268" s="87" t="e">
        <f t="shared" ca="1" si="1139"/>
        <v>#VALUE!</v>
      </c>
      <c r="BO268" s="87" t="e">
        <f t="shared" ca="1" si="1140"/>
        <v>#VALUE!</v>
      </c>
      <c r="BP268" s="87" t="e">
        <f t="shared" ca="1" si="1141"/>
        <v>#VALUE!</v>
      </c>
      <c r="BQ268" s="87" t="e">
        <f t="shared" ca="1" si="1142"/>
        <v>#VALUE!</v>
      </c>
      <c r="BR268" s="87" t="e">
        <f t="shared" ca="1" si="1143"/>
        <v>#VALUE!</v>
      </c>
      <c r="BS268" s="87" t="e">
        <f t="shared" ca="1" si="1144"/>
        <v>#VALUE!</v>
      </c>
      <c r="BT268" s="87" t="e">
        <f t="shared" ca="1" si="1145"/>
        <v>#VALUE!</v>
      </c>
      <c r="BU268" s="87" t="e">
        <f t="shared" ca="1" si="1146"/>
        <v>#VALUE!</v>
      </c>
      <c r="BV268" s="87" t="e">
        <f t="shared" ca="1" si="1147"/>
        <v>#VALUE!</v>
      </c>
      <c r="BW268" s="87" t="e">
        <f t="shared" ca="1" si="1148"/>
        <v>#VALUE!</v>
      </c>
      <c r="BX268" s="87" t="e">
        <f t="shared" ca="1" si="1148"/>
        <v>#VALUE!</v>
      </c>
      <c r="BY268" s="87" t="e">
        <f t="shared" ca="1" si="1148"/>
        <v>#VALUE!</v>
      </c>
      <c r="BZ268" s="87" t="e">
        <f t="shared" ca="1" si="1148"/>
        <v>#VALUE!</v>
      </c>
      <c r="CA268" s="87" t="e">
        <f t="shared" ca="1" si="1148"/>
        <v>#VALUE!</v>
      </c>
      <c r="DC268" s="87" t="e">
        <f t="shared" ca="1" si="1153"/>
        <v>#VALUE!</v>
      </c>
      <c r="DD268" s="87" t="e">
        <f t="shared" ca="1" si="1154"/>
        <v>#VALUE!</v>
      </c>
      <c r="DE268" s="87" t="e">
        <f t="shared" ca="1" si="1155"/>
        <v>#VALUE!</v>
      </c>
      <c r="DF268" s="87" t="e">
        <f t="shared" ca="1" si="1156"/>
        <v>#VALUE!</v>
      </c>
      <c r="DG268" s="87" t="e">
        <f t="shared" ca="1" si="1157"/>
        <v>#VALUE!</v>
      </c>
      <c r="DH268" s="87" t="e">
        <f t="shared" ca="1" si="1158"/>
        <v>#VALUE!</v>
      </c>
      <c r="DI268" s="87" t="e">
        <f t="shared" ca="1" si="1159"/>
        <v>#VALUE!</v>
      </c>
      <c r="DJ268" s="87" t="e">
        <f t="shared" ca="1" si="1160"/>
        <v>#VALUE!</v>
      </c>
      <c r="DK268" s="87" t="e">
        <f t="shared" ca="1" si="1161"/>
        <v>#VALUE!</v>
      </c>
      <c r="DL268" s="87" t="e">
        <f t="shared" ca="1" si="1162"/>
        <v>#VALUE!</v>
      </c>
      <c r="DM268" s="87" t="e">
        <f t="shared" ca="1" si="1163"/>
        <v>#VALUE!</v>
      </c>
      <c r="DN268" s="87" t="e">
        <f t="shared" ca="1" si="1164"/>
        <v>#VALUE!</v>
      </c>
      <c r="DO268" s="87" t="e">
        <f t="shared" ca="1" si="1165"/>
        <v>#VALUE!</v>
      </c>
      <c r="DP268" s="87" t="e">
        <f t="shared" ca="1" si="1166"/>
        <v>#VALUE!</v>
      </c>
      <c r="DQ268" s="87" t="e">
        <f t="shared" ca="1" si="1167"/>
        <v>#VALUE!</v>
      </c>
      <c r="DR268" s="87" t="e">
        <f t="shared" ca="1" si="1168"/>
        <v>#VALUE!</v>
      </c>
      <c r="DS268" s="87" t="e">
        <f t="shared" ca="1" si="1169"/>
        <v>#VALUE!</v>
      </c>
      <c r="DT268" s="87" t="e">
        <f t="shared" ca="1" si="1170"/>
        <v>#VALUE!</v>
      </c>
      <c r="DU268" s="87" t="e">
        <f t="shared" ca="1" si="1171"/>
        <v>#VALUE!</v>
      </c>
      <c r="DV268" s="87" t="e">
        <f t="shared" ca="1" si="1172"/>
        <v>#VALUE!</v>
      </c>
      <c r="DW268" s="87" t="e">
        <f t="shared" ca="1" si="1173"/>
        <v>#VALUE!</v>
      </c>
      <c r="DY268" s="87" t="e">
        <f t="shared" ca="1" si="1174"/>
        <v>#VALUE!</v>
      </c>
      <c r="DZ268" s="87" t="e">
        <f t="shared" ca="1" si="1175"/>
        <v>#VALUE!</v>
      </c>
      <c r="EA268" s="87" t="e">
        <f t="shared" ca="1" si="1176"/>
        <v>#VALUE!</v>
      </c>
      <c r="EB268" s="87" t="e">
        <f t="shared" ca="1" si="1177"/>
        <v>#VALUE!</v>
      </c>
      <c r="EC268" s="87" t="e">
        <f t="shared" ca="1" si="1178"/>
        <v>#VALUE!</v>
      </c>
      <c r="ED268" s="87" t="e">
        <f t="shared" ca="1" si="1179"/>
        <v>#VALUE!</v>
      </c>
      <c r="EE268" s="87" t="e">
        <f t="shared" ca="1" si="1180"/>
        <v>#VALUE!</v>
      </c>
      <c r="EF268" s="87" t="e">
        <f t="shared" ca="1" si="1181"/>
        <v>#VALUE!</v>
      </c>
      <c r="EG268" s="87" t="e">
        <f t="shared" ca="1" si="1182"/>
        <v>#VALUE!</v>
      </c>
      <c r="EH268" s="87" t="e">
        <f t="shared" ca="1" si="1183"/>
        <v>#VALUE!</v>
      </c>
      <c r="EI268" s="87" t="e">
        <f t="shared" ca="1" si="1184"/>
        <v>#VALUE!</v>
      </c>
      <c r="EJ268" s="87" t="e">
        <f t="shared" ca="1" si="1185"/>
        <v>#VALUE!</v>
      </c>
      <c r="EK268" s="87" t="e">
        <f t="shared" ca="1" si="1186"/>
        <v>#VALUE!</v>
      </c>
      <c r="EL268" s="87" t="e">
        <f t="shared" ca="1" si="1187"/>
        <v>#VALUE!</v>
      </c>
      <c r="EM268" s="87" t="e">
        <f t="shared" ca="1" si="1188"/>
        <v>#VALUE!</v>
      </c>
      <c r="EN268" s="87" t="e">
        <f t="shared" ca="1" si="1189"/>
        <v>#VALUE!</v>
      </c>
      <c r="EO268" s="87" t="e">
        <f t="shared" ca="1" si="1190"/>
        <v>#VALUE!</v>
      </c>
      <c r="EP268" s="87" t="e">
        <f t="shared" ca="1" si="1191"/>
        <v>#VALUE!</v>
      </c>
      <c r="EQ268" s="87" t="e">
        <f t="shared" ca="1" si="1192"/>
        <v>#VALUE!</v>
      </c>
      <c r="ER268" s="87" t="e">
        <f t="shared" ca="1" si="1193"/>
        <v>#VALUE!</v>
      </c>
      <c r="ES268" s="87" t="e">
        <f t="shared" ca="1" si="1194"/>
        <v>#VALUE!</v>
      </c>
      <c r="EU268" s="87" t="e">
        <f t="shared" ca="1" si="1195"/>
        <v>#VALUE!</v>
      </c>
      <c r="EV268" s="87" t="e">
        <f t="shared" ca="1" si="1196"/>
        <v>#VALUE!</v>
      </c>
      <c r="EW268" s="87" t="e">
        <f t="shared" ca="1" si="1197"/>
        <v>#VALUE!</v>
      </c>
      <c r="EX268" s="87" t="e">
        <f t="shared" ca="1" si="1198"/>
        <v>#VALUE!</v>
      </c>
      <c r="EY268" s="87" t="e">
        <f t="shared" ca="1" si="1199"/>
        <v>#VALUE!</v>
      </c>
      <c r="EZ268" s="87" t="e">
        <f t="shared" ca="1" si="1200"/>
        <v>#VALUE!</v>
      </c>
      <c r="FA268" s="87" t="e">
        <f t="shared" ca="1" si="1201"/>
        <v>#VALUE!</v>
      </c>
      <c r="FB268" s="87" t="e">
        <f t="shared" ca="1" si="1202"/>
        <v>#VALUE!</v>
      </c>
      <c r="FC268" s="87" t="e">
        <f t="shared" ca="1" si="1203"/>
        <v>#VALUE!</v>
      </c>
      <c r="FD268" s="87" t="e">
        <f t="shared" ca="1" si="1204"/>
        <v>#VALUE!</v>
      </c>
      <c r="FE268" s="87" t="e">
        <f t="shared" ca="1" si="1205"/>
        <v>#VALUE!</v>
      </c>
      <c r="FF268" s="87" t="e">
        <f t="shared" ca="1" si="1206"/>
        <v>#VALUE!</v>
      </c>
      <c r="FG268" s="87" t="e">
        <f t="shared" ca="1" si="1207"/>
        <v>#VALUE!</v>
      </c>
      <c r="FH268" s="87" t="e">
        <f t="shared" ca="1" si="1208"/>
        <v>#VALUE!</v>
      </c>
      <c r="FI268" s="87" t="e">
        <f t="shared" ca="1" si="1209"/>
        <v>#VALUE!</v>
      </c>
      <c r="FJ268" s="87" t="e">
        <f t="shared" ca="1" si="1210"/>
        <v>#VALUE!</v>
      </c>
      <c r="FK268" s="87" t="e">
        <f t="shared" ca="1" si="1211"/>
        <v>#VALUE!</v>
      </c>
      <c r="FL268" s="87" t="e">
        <f t="shared" ca="1" si="1212"/>
        <v>#VALUE!</v>
      </c>
      <c r="FM268" s="87" t="e">
        <f t="shared" ca="1" si="1213"/>
        <v>#VALUE!</v>
      </c>
      <c r="FN268" s="87" t="e">
        <f t="shared" ca="1" si="1214"/>
        <v>#VALUE!</v>
      </c>
      <c r="FO268" s="87" t="e">
        <f t="shared" ca="1" si="1215"/>
        <v>#VALUE!</v>
      </c>
    </row>
    <row r="269" spans="1:171" x14ac:dyDescent="0.25">
      <c r="A269" s="87">
        <f t="shared" si="1026"/>
        <v>260</v>
      </c>
      <c r="B269" s="87" t="e">
        <f t="shared" ca="1" si="1218"/>
        <v>#N/A</v>
      </c>
      <c r="C269" s="87" t="e">
        <f t="shared" ca="1" si="1219"/>
        <v>#REF!</v>
      </c>
      <c r="D269" s="87" t="e">
        <f t="shared" ca="1" si="1220"/>
        <v>#REF!</v>
      </c>
      <c r="E269" s="87" t="e">
        <f t="shared" ca="1" si="1221"/>
        <v>#REF!</v>
      </c>
      <c r="F269" s="87" t="e">
        <f t="shared" ca="1" si="1222"/>
        <v>#REF!</v>
      </c>
      <c r="G269" s="87" t="e">
        <f t="shared" ca="1" si="1223"/>
        <v>#REF!</v>
      </c>
      <c r="H269" s="87" t="e">
        <f t="shared" ca="1" si="1224"/>
        <v>#REF!</v>
      </c>
      <c r="I269" s="87" t="e">
        <f t="shared" ca="1" si="1225"/>
        <v>#REF!</v>
      </c>
      <c r="J269" s="87" t="e">
        <f t="shared" ca="1" si="1226"/>
        <v>#REF!</v>
      </c>
      <c r="K269" s="87" t="e">
        <f t="shared" ca="1" si="1227"/>
        <v>#REF!</v>
      </c>
      <c r="L269" s="87" t="e">
        <f t="shared" ca="1" si="1228"/>
        <v>#REF!</v>
      </c>
      <c r="M269" s="87" t="e">
        <f t="shared" ca="1" si="1229"/>
        <v>#REF!</v>
      </c>
      <c r="N269" s="87" t="e">
        <f t="shared" ca="1" si="1230"/>
        <v>#REF!</v>
      </c>
      <c r="O269" s="87" t="e">
        <f t="shared" ca="1" si="1231"/>
        <v>#REF!</v>
      </c>
      <c r="P269" s="87" t="e">
        <f t="shared" ca="1" si="1232"/>
        <v>#REF!</v>
      </c>
      <c r="Q269" s="87" t="e">
        <f t="shared" ca="1" si="1233"/>
        <v>#REF!</v>
      </c>
      <c r="R269" s="87" t="e">
        <f t="shared" ca="1" si="1233"/>
        <v>#REF!</v>
      </c>
      <c r="S269" s="87" t="e">
        <f t="shared" ca="1" si="1233"/>
        <v>#REF!</v>
      </c>
      <c r="T269" s="87" t="e">
        <f t="shared" ca="1" si="1233"/>
        <v>#REF!</v>
      </c>
      <c r="U269" s="87" t="e">
        <f t="shared" ca="1" si="1233"/>
        <v>#REF!</v>
      </c>
      <c r="X269" s="87">
        <f ca="1">Ranking!B265</f>
        <v>0</v>
      </c>
      <c r="Y269" s="87" t="e">
        <f ca="1">IF(AH269=0,0,Ranking!C265)</f>
        <v>#VALUE!</v>
      </c>
      <c r="Z269" s="91">
        <f ca="1">Ranking!G265</f>
        <v>0</v>
      </c>
      <c r="AA269" s="87" t="e">
        <f ca="1">MCA!ES268</f>
        <v>#REF!</v>
      </c>
      <c r="AB269" s="87">
        <f ca="1">MCA!ET268</f>
        <v>0</v>
      </c>
      <c r="AC269" s="87">
        <f ca="1">MCA!EU268</f>
        <v>0</v>
      </c>
      <c r="AD269" s="87" t="e">
        <f ca="1">INDEX('MCA-INPUT'!$C$22:$C$25,MATCH(AC269,$W$376:$W$379,0),1)</f>
        <v>#N/A</v>
      </c>
      <c r="AE269" s="87" t="e">
        <f t="shared" ca="1" si="1126"/>
        <v>#VALUE!</v>
      </c>
      <c r="AF269" s="87">
        <f ca="1">MATCH(AB269,$AB$7:AB269,0)</f>
        <v>1</v>
      </c>
      <c r="AG269" s="87" t="str">
        <f t="shared" ca="1" si="1127"/>
        <v>00</v>
      </c>
      <c r="AH269" s="87" t="e">
        <f t="shared" ca="1" si="1128"/>
        <v>#VALUE!</v>
      </c>
      <c r="AI269" s="87" t="e">
        <f t="shared" ca="1" si="1149"/>
        <v>#VALUE!</v>
      </c>
      <c r="AK269" s="87" t="e">
        <f t="shared" ca="1" si="1129"/>
        <v>#VALUE!</v>
      </c>
      <c r="AL269" s="87" t="e">
        <f t="shared" ca="1" si="1150"/>
        <v>#VALUE!</v>
      </c>
      <c r="AM269" s="87" t="e">
        <f t="shared" ca="1" si="1130"/>
        <v>#VALUE!</v>
      </c>
      <c r="AN269" s="87" t="e">
        <f t="shared" ref="AN269:BA269" ca="1" si="1240">IF(AM269&gt;0,2,IF($AL269&lt;=AN$5,1,0))</f>
        <v>#VALUE!</v>
      </c>
      <c r="AO269" s="87" t="e">
        <f t="shared" ca="1" si="1240"/>
        <v>#VALUE!</v>
      </c>
      <c r="AP269" s="87" t="e">
        <f t="shared" ca="1" si="1240"/>
        <v>#VALUE!</v>
      </c>
      <c r="AQ269" s="87" t="e">
        <f t="shared" ca="1" si="1240"/>
        <v>#VALUE!</v>
      </c>
      <c r="AR269" s="87" t="e">
        <f t="shared" ca="1" si="1240"/>
        <v>#VALUE!</v>
      </c>
      <c r="AS269" s="87" t="e">
        <f t="shared" ca="1" si="1240"/>
        <v>#VALUE!</v>
      </c>
      <c r="AT269" s="87" t="e">
        <f t="shared" ca="1" si="1240"/>
        <v>#VALUE!</v>
      </c>
      <c r="AU269" s="87" t="e">
        <f t="shared" ca="1" si="1240"/>
        <v>#VALUE!</v>
      </c>
      <c r="AV269" s="87" t="e">
        <f t="shared" ca="1" si="1240"/>
        <v>#VALUE!</v>
      </c>
      <c r="AW269" s="87" t="e">
        <f t="shared" ca="1" si="1240"/>
        <v>#VALUE!</v>
      </c>
      <c r="AX269" s="87" t="e">
        <f t="shared" ca="1" si="1240"/>
        <v>#VALUE!</v>
      </c>
      <c r="AY269" s="87" t="e">
        <f t="shared" ca="1" si="1240"/>
        <v>#VALUE!</v>
      </c>
      <c r="AZ269" s="87" t="e">
        <f t="shared" ca="1" si="1240"/>
        <v>#VALUE!</v>
      </c>
      <c r="BA269" s="87" t="e">
        <f t="shared" ca="1" si="1240"/>
        <v>#VALUE!</v>
      </c>
      <c r="BB269" s="87" t="e">
        <f t="shared" ref="BB269:BF269" ca="1" si="1241">IF(BA269&gt;0,2,IF($AL269&lt;=BB$5,1,0))</f>
        <v>#VALUE!</v>
      </c>
      <c r="BC269" s="87" t="e">
        <f t="shared" ca="1" si="1241"/>
        <v>#VALUE!</v>
      </c>
      <c r="BD269" s="87" t="e">
        <f t="shared" ca="1" si="1241"/>
        <v>#VALUE!</v>
      </c>
      <c r="BE269" s="87" t="e">
        <f t="shared" ca="1" si="1241"/>
        <v>#VALUE!</v>
      </c>
      <c r="BF269" s="87" t="e">
        <f t="shared" ca="1" si="1241"/>
        <v>#VALUE!</v>
      </c>
      <c r="BH269" s="87" t="e">
        <f t="shared" ca="1" si="1133"/>
        <v>#VALUE!</v>
      </c>
      <c r="BI269" s="87" t="e">
        <f t="shared" ca="1" si="1134"/>
        <v>#VALUE!</v>
      </c>
      <c r="BJ269" s="87" t="e">
        <f t="shared" ca="1" si="1135"/>
        <v>#VALUE!</v>
      </c>
      <c r="BK269" s="87" t="e">
        <f t="shared" ca="1" si="1136"/>
        <v>#VALUE!</v>
      </c>
      <c r="BL269" s="87" t="e">
        <f t="shared" ca="1" si="1137"/>
        <v>#VALUE!</v>
      </c>
      <c r="BM269" s="87" t="e">
        <f t="shared" ca="1" si="1138"/>
        <v>#VALUE!</v>
      </c>
      <c r="BN269" s="87" t="e">
        <f t="shared" ca="1" si="1139"/>
        <v>#VALUE!</v>
      </c>
      <c r="BO269" s="87" t="e">
        <f t="shared" ca="1" si="1140"/>
        <v>#VALUE!</v>
      </c>
      <c r="BP269" s="87" t="e">
        <f t="shared" ca="1" si="1141"/>
        <v>#VALUE!</v>
      </c>
      <c r="BQ269" s="87" t="e">
        <f t="shared" ca="1" si="1142"/>
        <v>#VALUE!</v>
      </c>
      <c r="BR269" s="87" t="e">
        <f t="shared" ca="1" si="1143"/>
        <v>#VALUE!</v>
      </c>
      <c r="BS269" s="87" t="e">
        <f t="shared" ca="1" si="1144"/>
        <v>#VALUE!</v>
      </c>
      <c r="BT269" s="87" t="e">
        <f t="shared" ca="1" si="1145"/>
        <v>#VALUE!</v>
      </c>
      <c r="BU269" s="87" t="e">
        <f t="shared" ca="1" si="1146"/>
        <v>#VALUE!</v>
      </c>
      <c r="BV269" s="87" t="e">
        <f t="shared" ca="1" si="1147"/>
        <v>#VALUE!</v>
      </c>
      <c r="BW269" s="87" t="e">
        <f t="shared" ca="1" si="1148"/>
        <v>#VALUE!</v>
      </c>
      <c r="BX269" s="87" t="e">
        <f t="shared" ca="1" si="1148"/>
        <v>#VALUE!</v>
      </c>
      <c r="BY269" s="87" t="e">
        <f t="shared" ca="1" si="1148"/>
        <v>#VALUE!</v>
      </c>
      <c r="BZ269" s="87" t="e">
        <f t="shared" ca="1" si="1148"/>
        <v>#VALUE!</v>
      </c>
      <c r="CA269" s="87" t="e">
        <f t="shared" ca="1" si="1148"/>
        <v>#VALUE!</v>
      </c>
      <c r="DC269" s="87" t="e">
        <f t="shared" ca="1" si="1153"/>
        <v>#VALUE!</v>
      </c>
      <c r="DD269" s="87" t="e">
        <f t="shared" ca="1" si="1154"/>
        <v>#VALUE!</v>
      </c>
      <c r="DE269" s="87" t="e">
        <f t="shared" ca="1" si="1155"/>
        <v>#VALUE!</v>
      </c>
      <c r="DF269" s="87" t="e">
        <f t="shared" ca="1" si="1156"/>
        <v>#VALUE!</v>
      </c>
      <c r="DG269" s="87" t="e">
        <f t="shared" ca="1" si="1157"/>
        <v>#VALUE!</v>
      </c>
      <c r="DH269" s="87" t="e">
        <f t="shared" ca="1" si="1158"/>
        <v>#VALUE!</v>
      </c>
      <c r="DI269" s="87" t="e">
        <f t="shared" ca="1" si="1159"/>
        <v>#VALUE!</v>
      </c>
      <c r="DJ269" s="87" t="e">
        <f t="shared" ca="1" si="1160"/>
        <v>#VALUE!</v>
      </c>
      <c r="DK269" s="87" t="e">
        <f t="shared" ca="1" si="1161"/>
        <v>#VALUE!</v>
      </c>
      <c r="DL269" s="87" t="e">
        <f t="shared" ca="1" si="1162"/>
        <v>#VALUE!</v>
      </c>
      <c r="DM269" s="87" t="e">
        <f t="shared" ca="1" si="1163"/>
        <v>#VALUE!</v>
      </c>
      <c r="DN269" s="87" t="e">
        <f t="shared" ca="1" si="1164"/>
        <v>#VALUE!</v>
      </c>
      <c r="DO269" s="87" t="e">
        <f t="shared" ca="1" si="1165"/>
        <v>#VALUE!</v>
      </c>
      <c r="DP269" s="87" t="e">
        <f t="shared" ca="1" si="1166"/>
        <v>#VALUE!</v>
      </c>
      <c r="DQ269" s="87" t="e">
        <f t="shared" ca="1" si="1167"/>
        <v>#VALUE!</v>
      </c>
      <c r="DR269" s="87" t="e">
        <f t="shared" ca="1" si="1168"/>
        <v>#VALUE!</v>
      </c>
      <c r="DS269" s="87" t="e">
        <f t="shared" ca="1" si="1169"/>
        <v>#VALUE!</v>
      </c>
      <c r="DT269" s="87" t="e">
        <f t="shared" ca="1" si="1170"/>
        <v>#VALUE!</v>
      </c>
      <c r="DU269" s="87" t="e">
        <f t="shared" ca="1" si="1171"/>
        <v>#VALUE!</v>
      </c>
      <c r="DV269" s="87" t="e">
        <f t="shared" ca="1" si="1172"/>
        <v>#VALUE!</v>
      </c>
      <c r="DW269" s="87" t="e">
        <f t="shared" ca="1" si="1173"/>
        <v>#VALUE!</v>
      </c>
      <c r="DY269" s="87" t="e">
        <f t="shared" ca="1" si="1174"/>
        <v>#VALUE!</v>
      </c>
      <c r="DZ269" s="87" t="e">
        <f t="shared" ca="1" si="1175"/>
        <v>#VALUE!</v>
      </c>
      <c r="EA269" s="87" t="e">
        <f t="shared" ca="1" si="1176"/>
        <v>#VALUE!</v>
      </c>
      <c r="EB269" s="87" t="e">
        <f t="shared" ca="1" si="1177"/>
        <v>#VALUE!</v>
      </c>
      <c r="EC269" s="87" t="e">
        <f t="shared" ca="1" si="1178"/>
        <v>#VALUE!</v>
      </c>
      <c r="ED269" s="87" t="e">
        <f t="shared" ca="1" si="1179"/>
        <v>#VALUE!</v>
      </c>
      <c r="EE269" s="87" t="e">
        <f t="shared" ca="1" si="1180"/>
        <v>#VALUE!</v>
      </c>
      <c r="EF269" s="87" t="e">
        <f t="shared" ca="1" si="1181"/>
        <v>#VALUE!</v>
      </c>
      <c r="EG269" s="87" t="e">
        <f t="shared" ca="1" si="1182"/>
        <v>#VALUE!</v>
      </c>
      <c r="EH269" s="87" t="e">
        <f t="shared" ca="1" si="1183"/>
        <v>#VALUE!</v>
      </c>
      <c r="EI269" s="87" t="e">
        <f t="shared" ca="1" si="1184"/>
        <v>#VALUE!</v>
      </c>
      <c r="EJ269" s="87" t="e">
        <f t="shared" ca="1" si="1185"/>
        <v>#VALUE!</v>
      </c>
      <c r="EK269" s="87" t="e">
        <f t="shared" ca="1" si="1186"/>
        <v>#VALUE!</v>
      </c>
      <c r="EL269" s="87" t="e">
        <f t="shared" ca="1" si="1187"/>
        <v>#VALUE!</v>
      </c>
      <c r="EM269" s="87" t="e">
        <f t="shared" ca="1" si="1188"/>
        <v>#VALUE!</v>
      </c>
      <c r="EN269" s="87" t="e">
        <f t="shared" ca="1" si="1189"/>
        <v>#VALUE!</v>
      </c>
      <c r="EO269" s="87" t="e">
        <f t="shared" ca="1" si="1190"/>
        <v>#VALUE!</v>
      </c>
      <c r="EP269" s="87" t="e">
        <f t="shared" ca="1" si="1191"/>
        <v>#VALUE!</v>
      </c>
      <c r="EQ269" s="87" t="e">
        <f t="shared" ca="1" si="1192"/>
        <v>#VALUE!</v>
      </c>
      <c r="ER269" s="87" t="e">
        <f t="shared" ca="1" si="1193"/>
        <v>#VALUE!</v>
      </c>
      <c r="ES269" s="87" t="e">
        <f t="shared" ca="1" si="1194"/>
        <v>#VALUE!</v>
      </c>
      <c r="EU269" s="87" t="e">
        <f t="shared" ca="1" si="1195"/>
        <v>#VALUE!</v>
      </c>
      <c r="EV269" s="87" t="e">
        <f t="shared" ca="1" si="1196"/>
        <v>#VALUE!</v>
      </c>
      <c r="EW269" s="87" t="e">
        <f t="shared" ca="1" si="1197"/>
        <v>#VALUE!</v>
      </c>
      <c r="EX269" s="87" t="e">
        <f t="shared" ca="1" si="1198"/>
        <v>#VALUE!</v>
      </c>
      <c r="EY269" s="87" t="e">
        <f t="shared" ca="1" si="1199"/>
        <v>#VALUE!</v>
      </c>
      <c r="EZ269" s="87" t="e">
        <f t="shared" ca="1" si="1200"/>
        <v>#VALUE!</v>
      </c>
      <c r="FA269" s="87" t="e">
        <f t="shared" ca="1" si="1201"/>
        <v>#VALUE!</v>
      </c>
      <c r="FB269" s="87" t="e">
        <f t="shared" ca="1" si="1202"/>
        <v>#VALUE!</v>
      </c>
      <c r="FC269" s="87" t="e">
        <f t="shared" ca="1" si="1203"/>
        <v>#VALUE!</v>
      </c>
      <c r="FD269" s="87" t="e">
        <f t="shared" ca="1" si="1204"/>
        <v>#VALUE!</v>
      </c>
      <c r="FE269" s="87" t="e">
        <f t="shared" ca="1" si="1205"/>
        <v>#VALUE!</v>
      </c>
      <c r="FF269" s="87" t="e">
        <f t="shared" ca="1" si="1206"/>
        <v>#VALUE!</v>
      </c>
      <c r="FG269" s="87" t="e">
        <f t="shared" ca="1" si="1207"/>
        <v>#VALUE!</v>
      </c>
      <c r="FH269" s="87" t="e">
        <f t="shared" ca="1" si="1208"/>
        <v>#VALUE!</v>
      </c>
      <c r="FI269" s="87" t="e">
        <f t="shared" ca="1" si="1209"/>
        <v>#VALUE!</v>
      </c>
      <c r="FJ269" s="87" t="e">
        <f t="shared" ca="1" si="1210"/>
        <v>#VALUE!</v>
      </c>
      <c r="FK269" s="87" t="e">
        <f t="shared" ca="1" si="1211"/>
        <v>#VALUE!</v>
      </c>
      <c r="FL269" s="87" t="e">
        <f t="shared" ca="1" si="1212"/>
        <v>#VALUE!</v>
      </c>
      <c r="FM269" s="87" t="e">
        <f t="shared" ca="1" si="1213"/>
        <v>#VALUE!</v>
      </c>
      <c r="FN269" s="87" t="e">
        <f t="shared" ca="1" si="1214"/>
        <v>#VALUE!</v>
      </c>
      <c r="FO269" s="87" t="e">
        <f t="shared" ca="1" si="1215"/>
        <v>#VALUE!</v>
      </c>
    </row>
    <row r="270" spans="1:171" x14ac:dyDescent="0.25">
      <c r="A270" s="87">
        <f t="shared" si="1026"/>
        <v>261</v>
      </c>
      <c r="B270" s="87" t="e">
        <f t="shared" ca="1" si="1218"/>
        <v>#N/A</v>
      </c>
      <c r="C270" s="87" t="e">
        <f t="shared" ca="1" si="1219"/>
        <v>#REF!</v>
      </c>
      <c r="D270" s="87" t="e">
        <f t="shared" ca="1" si="1220"/>
        <v>#REF!</v>
      </c>
      <c r="E270" s="87" t="e">
        <f t="shared" ca="1" si="1221"/>
        <v>#REF!</v>
      </c>
      <c r="F270" s="87" t="e">
        <f t="shared" ca="1" si="1222"/>
        <v>#REF!</v>
      </c>
      <c r="G270" s="87" t="e">
        <f t="shared" ca="1" si="1223"/>
        <v>#REF!</v>
      </c>
      <c r="H270" s="87" t="e">
        <f t="shared" ca="1" si="1224"/>
        <v>#REF!</v>
      </c>
      <c r="I270" s="87" t="e">
        <f t="shared" ca="1" si="1225"/>
        <v>#REF!</v>
      </c>
      <c r="J270" s="87" t="e">
        <f t="shared" ca="1" si="1226"/>
        <v>#REF!</v>
      </c>
      <c r="K270" s="87" t="e">
        <f t="shared" ca="1" si="1227"/>
        <v>#REF!</v>
      </c>
      <c r="L270" s="87" t="e">
        <f t="shared" ca="1" si="1228"/>
        <v>#REF!</v>
      </c>
      <c r="M270" s="87" t="e">
        <f t="shared" ca="1" si="1229"/>
        <v>#REF!</v>
      </c>
      <c r="N270" s="87" t="e">
        <f t="shared" ca="1" si="1230"/>
        <v>#REF!</v>
      </c>
      <c r="O270" s="87" t="e">
        <f t="shared" ca="1" si="1231"/>
        <v>#REF!</v>
      </c>
      <c r="P270" s="87" t="e">
        <f t="shared" ca="1" si="1232"/>
        <v>#REF!</v>
      </c>
      <c r="Q270" s="87" t="e">
        <f t="shared" ca="1" si="1233"/>
        <v>#REF!</v>
      </c>
      <c r="R270" s="87" t="e">
        <f t="shared" ca="1" si="1233"/>
        <v>#REF!</v>
      </c>
      <c r="S270" s="87" t="e">
        <f t="shared" ca="1" si="1233"/>
        <v>#REF!</v>
      </c>
      <c r="T270" s="87" t="e">
        <f t="shared" ca="1" si="1233"/>
        <v>#REF!</v>
      </c>
      <c r="U270" s="87" t="e">
        <f t="shared" ca="1" si="1233"/>
        <v>#REF!</v>
      </c>
      <c r="X270" s="87">
        <f ca="1">Ranking!B266</f>
        <v>0</v>
      </c>
      <c r="Y270" s="87" t="e">
        <f ca="1">IF(AH270=0,0,Ranking!C266)</f>
        <v>#VALUE!</v>
      </c>
      <c r="Z270" s="91">
        <f ca="1">Ranking!G266</f>
        <v>0</v>
      </c>
      <c r="AA270" s="87" t="e">
        <f ca="1">MCA!ES269</f>
        <v>#REF!</v>
      </c>
      <c r="AB270" s="87">
        <f ca="1">MCA!ET269</f>
        <v>0</v>
      </c>
      <c r="AC270" s="87">
        <f ca="1">MCA!EU269</f>
        <v>0</v>
      </c>
      <c r="AD270" s="87" t="e">
        <f ca="1">INDEX('MCA-INPUT'!$C$22:$C$25,MATCH(AC270,$W$376:$W$379,0),1)</f>
        <v>#N/A</v>
      </c>
      <c r="AE270" s="87" t="e">
        <f t="shared" ca="1" si="1126"/>
        <v>#VALUE!</v>
      </c>
      <c r="AF270" s="87">
        <f ca="1">MATCH(AB270,$AB$7:AB270,0)</f>
        <v>1</v>
      </c>
      <c r="AG270" s="87" t="str">
        <f t="shared" ca="1" si="1127"/>
        <v>00</v>
      </c>
      <c r="AH270" s="87" t="e">
        <f t="shared" ca="1" si="1128"/>
        <v>#VALUE!</v>
      </c>
      <c r="AI270" s="87" t="e">
        <f t="shared" ca="1" si="1149"/>
        <v>#VALUE!</v>
      </c>
      <c r="AK270" s="87" t="e">
        <f t="shared" ca="1" si="1129"/>
        <v>#VALUE!</v>
      </c>
      <c r="AL270" s="87" t="e">
        <f t="shared" ca="1" si="1150"/>
        <v>#VALUE!</v>
      </c>
      <c r="AM270" s="87" t="e">
        <f t="shared" ca="1" si="1130"/>
        <v>#VALUE!</v>
      </c>
      <c r="AN270" s="87" t="e">
        <f t="shared" ref="AN270:BA270" ca="1" si="1242">IF(AM270&gt;0,2,IF($AL270&lt;=AN$5,1,0))</f>
        <v>#VALUE!</v>
      </c>
      <c r="AO270" s="87" t="e">
        <f t="shared" ca="1" si="1242"/>
        <v>#VALUE!</v>
      </c>
      <c r="AP270" s="87" t="e">
        <f t="shared" ca="1" si="1242"/>
        <v>#VALUE!</v>
      </c>
      <c r="AQ270" s="87" t="e">
        <f t="shared" ca="1" si="1242"/>
        <v>#VALUE!</v>
      </c>
      <c r="AR270" s="87" t="e">
        <f t="shared" ca="1" si="1242"/>
        <v>#VALUE!</v>
      </c>
      <c r="AS270" s="87" t="e">
        <f t="shared" ca="1" si="1242"/>
        <v>#VALUE!</v>
      </c>
      <c r="AT270" s="87" t="e">
        <f t="shared" ca="1" si="1242"/>
        <v>#VALUE!</v>
      </c>
      <c r="AU270" s="87" t="e">
        <f t="shared" ca="1" si="1242"/>
        <v>#VALUE!</v>
      </c>
      <c r="AV270" s="87" t="e">
        <f t="shared" ca="1" si="1242"/>
        <v>#VALUE!</v>
      </c>
      <c r="AW270" s="87" t="e">
        <f t="shared" ca="1" si="1242"/>
        <v>#VALUE!</v>
      </c>
      <c r="AX270" s="87" t="e">
        <f t="shared" ca="1" si="1242"/>
        <v>#VALUE!</v>
      </c>
      <c r="AY270" s="87" t="e">
        <f t="shared" ca="1" si="1242"/>
        <v>#VALUE!</v>
      </c>
      <c r="AZ270" s="87" t="e">
        <f t="shared" ca="1" si="1242"/>
        <v>#VALUE!</v>
      </c>
      <c r="BA270" s="87" t="e">
        <f t="shared" ca="1" si="1242"/>
        <v>#VALUE!</v>
      </c>
      <c r="BB270" s="87" t="e">
        <f t="shared" ref="BB270:BF270" ca="1" si="1243">IF(BA270&gt;0,2,IF($AL270&lt;=BB$5,1,0))</f>
        <v>#VALUE!</v>
      </c>
      <c r="BC270" s="87" t="e">
        <f t="shared" ca="1" si="1243"/>
        <v>#VALUE!</v>
      </c>
      <c r="BD270" s="87" t="e">
        <f t="shared" ca="1" si="1243"/>
        <v>#VALUE!</v>
      </c>
      <c r="BE270" s="87" t="e">
        <f t="shared" ca="1" si="1243"/>
        <v>#VALUE!</v>
      </c>
      <c r="BF270" s="87" t="e">
        <f t="shared" ca="1" si="1243"/>
        <v>#VALUE!</v>
      </c>
      <c r="BH270" s="87" t="e">
        <f t="shared" ca="1" si="1133"/>
        <v>#VALUE!</v>
      </c>
      <c r="BI270" s="87" t="e">
        <f t="shared" ca="1" si="1134"/>
        <v>#VALUE!</v>
      </c>
      <c r="BJ270" s="87" t="e">
        <f t="shared" ca="1" si="1135"/>
        <v>#VALUE!</v>
      </c>
      <c r="BK270" s="87" t="e">
        <f t="shared" ca="1" si="1136"/>
        <v>#VALUE!</v>
      </c>
      <c r="BL270" s="87" t="e">
        <f t="shared" ca="1" si="1137"/>
        <v>#VALUE!</v>
      </c>
      <c r="BM270" s="87" t="e">
        <f t="shared" ca="1" si="1138"/>
        <v>#VALUE!</v>
      </c>
      <c r="BN270" s="87" t="e">
        <f t="shared" ca="1" si="1139"/>
        <v>#VALUE!</v>
      </c>
      <c r="BO270" s="87" t="e">
        <f t="shared" ca="1" si="1140"/>
        <v>#VALUE!</v>
      </c>
      <c r="BP270" s="87" t="e">
        <f t="shared" ca="1" si="1141"/>
        <v>#VALUE!</v>
      </c>
      <c r="BQ270" s="87" t="e">
        <f t="shared" ca="1" si="1142"/>
        <v>#VALUE!</v>
      </c>
      <c r="BR270" s="87" t="e">
        <f t="shared" ca="1" si="1143"/>
        <v>#VALUE!</v>
      </c>
      <c r="BS270" s="87" t="e">
        <f t="shared" ca="1" si="1144"/>
        <v>#VALUE!</v>
      </c>
      <c r="BT270" s="87" t="e">
        <f t="shared" ca="1" si="1145"/>
        <v>#VALUE!</v>
      </c>
      <c r="BU270" s="87" t="e">
        <f t="shared" ca="1" si="1146"/>
        <v>#VALUE!</v>
      </c>
      <c r="BV270" s="87" t="e">
        <f t="shared" ca="1" si="1147"/>
        <v>#VALUE!</v>
      </c>
      <c r="BW270" s="87" t="e">
        <f t="shared" ca="1" si="1148"/>
        <v>#VALUE!</v>
      </c>
      <c r="BX270" s="87" t="e">
        <f t="shared" ca="1" si="1148"/>
        <v>#VALUE!</v>
      </c>
      <c r="BY270" s="87" t="e">
        <f t="shared" ca="1" si="1148"/>
        <v>#VALUE!</v>
      </c>
      <c r="BZ270" s="87" t="e">
        <f t="shared" ca="1" si="1148"/>
        <v>#VALUE!</v>
      </c>
      <c r="CA270" s="87" t="e">
        <f t="shared" ca="1" si="1148"/>
        <v>#VALUE!</v>
      </c>
      <c r="DC270" s="87" t="e">
        <f t="shared" ca="1" si="1153"/>
        <v>#VALUE!</v>
      </c>
      <c r="DD270" s="87" t="e">
        <f t="shared" ca="1" si="1154"/>
        <v>#VALUE!</v>
      </c>
      <c r="DE270" s="87" t="e">
        <f t="shared" ca="1" si="1155"/>
        <v>#VALUE!</v>
      </c>
      <c r="DF270" s="87" t="e">
        <f t="shared" ca="1" si="1156"/>
        <v>#VALUE!</v>
      </c>
      <c r="DG270" s="87" t="e">
        <f t="shared" ca="1" si="1157"/>
        <v>#VALUE!</v>
      </c>
      <c r="DH270" s="87" t="e">
        <f t="shared" ca="1" si="1158"/>
        <v>#VALUE!</v>
      </c>
      <c r="DI270" s="87" t="e">
        <f t="shared" ca="1" si="1159"/>
        <v>#VALUE!</v>
      </c>
      <c r="DJ270" s="87" t="e">
        <f t="shared" ca="1" si="1160"/>
        <v>#VALUE!</v>
      </c>
      <c r="DK270" s="87" t="e">
        <f t="shared" ca="1" si="1161"/>
        <v>#VALUE!</v>
      </c>
      <c r="DL270" s="87" t="e">
        <f t="shared" ca="1" si="1162"/>
        <v>#VALUE!</v>
      </c>
      <c r="DM270" s="87" t="e">
        <f t="shared" ca="1" si="1163"/>
        <v>#VALUE!</v>
      </c>
      <c r="DN270" s="87" t="e">
        <f t="shared" ca="1" si="1164"/>
        <v>#VALUE!</v>
      </c>
      <c r="DO270" s="87" t="e">
        <f t="shared" ca="1" si="1165"/>
        <v>#VALUE!</v>
      </c>
      <c r="DP270" s="87" t="e">
        <f t="shared" ca="1" si="1166"/>
        <v>#VALUE!</v>
      </c>
      <c r="DQ270" s="87" t="e">
        <f t="shared" ca="1" si="1167"/>
        <v>#VALUE!</v>
      </c>
      <c r="DR270" s="87" t="e">
        <f t="shared" ca="1" si="1168"/>
        <v>#VALUE!</v>
      </c>
      <c r="DS270" s="87" t="e">
        <f t="shared" ca="1" si="1169"/>
        <v>#VALUE!</v>
      </c>
      <c r="DT270" s="87" t="e">
        <f t="shared" ca="1" si="1170"/>
        <v>#VALUE!</v>
      </c>
      <c r="DU270" s="87" t="e">
        <f t="shared" ca="1" si="1171"/>
        <v>#VALUE!</v>
      </c>
      <c r="DV270" s="87" t="e">
        <f t="shared" ca="1" si="1172"/>
        <v>#VALUE!</v>
      </c>
      <c r="DW270" s="87" t="e">
        <f t="shared" ca="1" si="1173"/>
        <v>#VALUE!</v>
      </c>
      <c r="DY270" s="87" t="e">
        <f t="shared" ca="1" si="1174"/>
        <v>#VALUE!</v>
      </c>
      <c r="DZ270" s="87" t="e">
        <f t="shared" ca="1" si="1175"/>
        <v>#VALUE!</v>
      </c>
      <c r="EA270" s="87" t="e">
        <f t="shared" ca="1" si="1176"/>
        <v>#VALUE!</v>
      </c>
      <c r="EB270" s="87" t="e">
        <f t="shared" ca="1" si="1177"/>
        <v>#VALUE!</v>
      </c>
      <c r="EC270" s="87" t="e">
        <f t="shared" ca="1" si="1178"/>
        <v>#VALUE!</v>
      </c>
      <c r="ED270" s="87" t="e">
        <f t="shared" ca="1" si="1179"/>
        <v>#VALUE!</v>
      </c>
      <c r="EE270" s="87" t="e">
        <f t="shared" ca="1" si="1180"/>
        <v>#VALUE!</v>
      </c>
      <c r="EF270" s="87" t="e">
        <f t="shared" ca="1" si="1181"/>
        <v>#VALUE!</v>
      </c>
      <c r="EG270" s="87" t="e">
        <f t="shared" ca="1" si="1182"/>
        <v>#VALUE!</v>
      </c>
      <c r="EH270" s="87" t="e">
        <f t="shared" ca="1" si="1183"/>
        <v>#VALUE!</v>
      </c>
      <c r="EI270" s="87" t="e">
        <f t="shared" ca="1" si="1184"/>
        <v>#VALUE!</v>
      </c>
      <c r="EJ270" s="87" t="e">
        <f t="shared" ca="1" si="1185"/>
        <v>#VALUE!</v>
      </c>
      <c r="EK270" s="87" t="e">
        <f t="shared" ca="1" si="1186"/>
        <v>#VALUE!</v>
      </c>
      <c r="EL270" s="87" t="e">
        <f t="shared" ca="1" si="1187"/>
        <v>#VALUE!</v>
      </c>
      <c r="EM270" s="87" t="e">
        <f t="shared" ca="1" si="1188"/>
        <v>#VALUE!</v>
      </c>
      <c r="EN270" s="87" t="e">
        <f t="shared" ca="1" si="1189"/>
        <v>#VALUE!</v>
      </c>
      <c r="EO270" s="87" t="e">
        <f t="shared" ca="1" si="1190"/>
        <v>#VALUE!</v>
      </c>
      <c r="EP270" s="87" t="e">
        <f t="shared" ca="1" si="1191"/>
        <v>#VALUE!</v>
      </c>
      <c r="EQ270" s="87" t="e">
        <f t="shared" ca="1" si="1192"/>
        <v>#VALUE!</v>
      </c>
      <c r="ER270" s="87" t="e">
        <f t="shared" ca="1" si="1193"/>
        <v>#VALUE!</v>
      </c>
      <c r="ES270" s="87" t="e">
        <f t="shared" ca="1" si="1194"/>
        <v>#VALUE!</v>
      </c>
      <c r="EU270" s="87" t="e">
        <f t="shared" ca="1" si="1195"/>
        <v>#VALUE!</v>
      </c>
      <c r="EV270" s="87" t="e">
        <f t="shared" ca="1" si="1196"/>
        <v>#VALUE!</v>
      </c>
      <c r="EW270" s="87" t="e">
        <f t="shared" ca="1" si="1197"/>
        <v>#VALUE!</v>
      </c>
      <c r="EX270" s="87" t="e">
        <f t="shared" ca="1" si="1198"/>
        <v>#VALUE!</v>
      </c>
      <c r="EY270" s="87" t="e">
        <f t="shared" ca="1" si="1199"/>
        <v>#VALUE!</v>
      </c>
      <c r="EZ270" s="87" t="e">
        <f t="shared" ca="1" si="1200"/>
        <v>#VALUE!</v>
      </c>
      <c r="FA270" s="87" t="e">
        <f t="shared" ca="1" si="1201"/>
        <v>#VALUE!</v>
      </c>
      <c r="FB270" s="87" t="e">
        <f t="shared" ca="1" si="1202"/>
        <v>#VALUE!</v>
      </c>
      <c r="FC270" s="87" t="e">
        <f t="shared" ca="1" si="1203"/>
        <v>#VALUE!</v>
      </c>
      <c r="FD270" s="87" t="e">
        <f t="shared" ca="1" si="1204"/>
        <v>#VALUE!</v>
      </c>
      <c r="FE270" s="87" t="e">
        <f t="shared" ca="1" si="1205"/>
        <v>#VALUE!</v>
      </c>
      <c r="FF270" s="87" t="e">
        <f t="shared" ca="1" si="1206"/>
        <v>#VALUE!</v>
      </c>
      <c r="FG270" s="87" t="e">
        <f t="shared" ca="1" si="1207"/>
        <v>#VALUE!</v>
      </c>
      <c r="FH270" s="87" t="e">
        <f t="shared" ca="1" si="1208"/>
        <v>#VALUE!</v>
      </c>
      <c r="FI270" s="87" t="e">
        <f t="shared" ca="1" si="1209"/>
        <v>#VALUE!</v>
      </c>
      <c r="FJ270" s="87" t="e">
        <f t="shared" ca="1" si="1210"/>
        <v>#VALUE!</v>
      </c>
      <c r="FK270" s="87" t="e">
        <f t="shared" ca="1" si="1211"/>
        <v>#VALUE!</v>
      </c>
      <c r="FL270" s="87" t="e">
        <f t="shared" ca="1" si="1212"/>
        <v>#VALUE!</v>
      </c>
      <c r="FM270" s="87" t="e">
        <f t="shared" ca="1" si="1213"/>
        <v>#VALUE!</v>
      </c>
      <c r="FN270" s="87" t="e">
        <f t="shared" ca="1" si="1214"/>
        <v>#VALUE!</v>
      </c>
      <c r="FO270" s="87" t="e">
        <f t="shared" ca="1" si="1215"/>
        <v>#VALUE!</v>
      </c>
    </row>
    <row r="271" spans="1:171" x14ac:dyDescent="0.25">
      <c r="A271" s="87">
        <f t="shared" si="1026"/>
        <v>262</v>
      </c>
      <c r="B271" s="87" t="e">
        <f t="shared" ca="1" si="1218"/>
        <v>#N/A</v>
      </c>
      <c r="C271" s="87" t="e">
        <f t="shared" ca="1" si="1219"/>
        <v>#REF!</v>
      </c>
      <c r="D271" s="87" t="e">
        <f t="shared" ca="1" si="1220"/>
        <v>#REF!</v>
      </c>
      <c r="E271" s="87" t="e">
        <f t="shared" ca="1" si="1221"/>
        <v>#REF!</v>
      </c>
      <c r="F271" s="87" t="e">
        <f t="shared" ca="1" si="1222"/>
        <v>#REF!</v>
      </c>
      <c r="G271" s="87" t="e">
        <f t="shared" ca="1" si="1223"/>
        <v>#REF!</v>
      </c>
      <c r="H271" s="87" t="e">
        <f t="shared" ca="1" si="1224"/>
        <v>#REF!</v>
      </c>
      <c r="I271" s="87" t="e">
        <f t="shared" ca="1" si="1225"/>
        <v>#REF!</v>
      </c>
      <c r="J271" s="87" t="e">
        <f t="shared" ca="1" si="1226"/>
        <v>#REF!</v>
      </c>
      <c r="K271" s="87" t="e">
        <f t="shared" ca="1" si="1227"/>
        <v>#REF!</v>
      </c>
      <c r="L271" s="87" t="e">
        <f t="shared" ca="1" si="1228"/>
        <v>#REF!</v>
      </c>
      <c r="M271" s="87" t="e">
        <f t="shared" ca="1" si="1229"/>
        <v>#REF!</v>
      </c>
      <c r="N271" s="87" t="e">
        <f t="shared" ca="1" si="1230"/>
        <v>#REF!</v>
      </c>
      <c r="O271" s="87" t="e">
        <f t="shared" ca="1" si="1231"/>
        <v>#REF!</v>
      </c>
      <c r="P271" s="87" t="e">
        <f t="shared" ca="1" si="1232"/>
        <v>#REF!</v>
      </c>
      <c r="Q271" s="87" t="e">
        <f t="shared" ca="1" si="1233"/>
        <v>#REF!</v>
      </c>
      <c r="R271" s="87" t="e">
        <f t="shared" ca="1" si="1233"/>
        <v>#REF!</v>
      </c>
      <c r="S271" s="87" t="e">
        <f t="shared" ca="1" si="1233"/>
        <v>#REF!</v>
      </c>
      <c r="T271" s="87" t="e">
        <f t="shared" ca="1" si="1233"/>
        <v>#REF!</v>
      </c>
      <c r="U271" s="87" t="e">
        <f t="shared" ca="1" si="1233"/>
        <v>#REF!</v>
      </c>
      <c r="X271" s="87">
        <f ca="1">Ranking!B267</f>
        <v>0</v>
      </c>
      <c r="Y271" s="87" t="e">
        <f ca="1">IF(AH271=0,0,Ranking!C267)</f>
        <v>#VALUE!</v>
      </c>
      <c r="Z271" s="91">
        <f ca="1">Ranking!G267</f>
        <v>0</v>
      </c>
      <c r="AA271" s="87" t="e">
        <f ca="1">MCA!ES270</f>
        <v>#REF!</v>
      </c>
      <c r="AB271" s="87">
        <f ca="1">MCA!ET270</f>
        <v>0</v>
      </c>
      <c r="AC271" s="87">
        <f ca="1">MCA!EU270</f>
        <v>0</v>
      </c>
      <c r="AD271" s="87" t="e">
        <f ca="1">INDEX('MCA-INPUT'!$C$22:$C$25,MATCH(AC271,$W$376:$W$379,0),1)</f>
        <v>#N/A</v>
      </c>
      <c r="AE271" s="87" t="e">
        <f t="shared" ca="1" si="1126"/>
        <v>#VALUE!</v>
      </c>
      <c r="AF271" s="87">
        <f ca="1">MATCH(AB271,$AB$7:AB271,0)</f>
        <v>1</v>
      </c>
      <c r="AG271" s="87" t="str">
        <f t="shared" ca="1" si="1127"/>
        <v>00</v>
      </c>
      <c r="AH271" s="87" t="e">
        <f t="shared" ca="1" si="1128"/>
        <v>#VALUE!</v>
      </c>
      <c r="AI271" s="87" t="e">
        <f t="shared" ca="1" si="1149"/>
        <v>#VALUE!</v>
      </c>
      <c r="AK271" s="87" t="e">
        <f t="shared" ca="1" si="1129"/>
        <v>#VALUE!</v>
      </c>
      <c r="AL271" s="87" t="e">
        <f t="shared" ca="1" si="1150"/>
        <v>#VALUE!</v>
      </c>
      <c r="AM271" s="87" t="e">
        <f t="shared" ca="1" si="1130"/>
        <v>#VALUE!</v>
      </c>
      <c r="AN271" s="87" t="e">
        <f t="shared" ref="AN271:BA271" ca="1" si="1244">IF(AM271&gt;0,2,IF($AL271&lt;=AN$5,1,0))</f>
        <v>#VALUE!</v>
      </c>
      <c r="AO271" s="87" t="e">
        <f t="shared" ca="1" si="1244"/>
        <v>#VALUE!</v>
      </c>
      <c r="AP271" s="87" t="e">
        <f t="shared" ca="1" si="1244"/>
        <v>#VALUE!</v>
      </c>
      <c r="AQ271" s="87" t="e">
        <f t="shared" ca="1" si="1244"/>
        <v>#VALUE!</v>
      </c>
      <c r="AR271" s="87" t="e">
        <f t="shared" ca="1" si="1244"/>
        <v>#VALUE!</v>
      </c>
      <c r="AS271" s="87" t="e">
        <f t="shared" ca="1" si="1244"/>
        <v>#VALUE!</v>
      </c>
      <c r="AT271" s="87" t="e">
        <f t="shared" ca="1" si="1244"/>
        <v>#VALUE!</v>
      </c>
      <c r="AU271" s="87" t="e">
        <f t="shared" ca="1" si="1244"/>
        <v>#VALUE!</v>
      </c>
      <c r="AV271" s="87" t="e">
        <f t="shared" ca="1" si="1244"/>
        <v>#VALUE!</v>
      </c>
      <c r="AW271" s="87" t="e">
        <f t="shared" ca="1" si="1244"/>
        <v>#VALUE!</v>
      </c>
      <c r="AX271" s="87" t="e">
        <f t="shared" ca="1" si="1244"/>
        <v>#VALUE!</v>
      </c>
      <c r="AY271" s="87" t="e">
        <f t="shared" ca="1" si="1244"/>
        <v>#VALUE!</v>
      </c>
      <c r="AZ271" s="87" t="e">
        <f t="shared" ca="1" si="1244"/>
        <v>#VALUE!</v>
      </c>
      <c r="BA271" s="87" t="e">
        <f t="shared" ca="1" si="1244"/>
        <v>#VALUE!</v>
      </c>
      <c r="BB271" s="87" t="e">
        <f t="shared" ref="BB271:BF271" ca="1" si="1245">IF(BA271&gt;0,2,IF($AL271&lt;=BB$5,1,0))</f>
        <v>#VALUE!</v>
      </c>
      <c r="BC271" s="87" t="e">
        <f t="shared" ca="1" si="1245"/>
        <v>#VALUE!</v>
      </c>
      <c r="BD271" s="87" t="e">
        <f t="shared" ca="1" si="1245"/>
        <v>#VALUE!</v>
      </c>
      <c r="BE271" s="87" t="e">
        <f t="shared" ca="1" si="1245"/>
        <v>#VALUE!</v>
      </c>
      <c r="BF271" s="87" t="e">
        <f t="shared" ca="1" si="1245"/>
        <v>#VALUE!</v>
      </c>
      <c r="BH271" s="87" t="e">
        <f t="shared" ca="1" si="1133"/>
        <v>#VALUE!</v>
      </c>
      <c r="BI271" s="87" t="e">
        <f t="shared" ca="1" si="1134"/>
        <v>#VALUE!</v>
      </c>
      <c r="BJ271" s="87" t="e">
        <f t="shared" ca="1" si="1135"/>
        <v>#VALUE!</v>
      </c>
      <c r="BK271" s="87" t="e">
        <f t="shared" ca="1" si="1136"/>
        <v>#VALUE!</v>
      </c>
      <c r="BL271" s="87" t="e">
        <f t="shared" ca="1" si="1137"/>
        <v>#VALUE!</v>
      </c>
      <c r="BM271" s="87" t="e">
        <f t="shared" ca="1" si="1138"/>
        <v>#VALUE!</v>
      </c>
      <c r="BN271" s="87" t="e">
        <f t="shared" ca="1" si="1139"/>
        <v>#VALUE!</v>
      </c>
      <c r="BO271" s="87" t="e">
        <f t="shared" ca="1" si="1140"/>
        <v>#VALUE!</v>
      </c>
      <c r="BP271" s="87" t="e">
        <f t="shared" ca="1" si="1141"/>
        <v>#VALUE!</v>
      </c>
      <c r="BQ271" s="87" t="e">
        <f t="shared" ca="1" si="1142"/>
        <v>#VALUE!</v>
      </c>
      <c r="BR271" s="87" t="e">
        <f t="shared" ca="1" si="1143"/>
        <v>#VALUE!</v>
      </c>
      <c r="BS271" s="87" t="e">
        <f t="shared" ca="1" si="1144"/>
        <v>#VALUE!</v>
      </c>
      <c r="BT271" s="87" t="e">
        <f t="shared" ca="1" si="1145"/>
        <v>#VALUE!</v>
      </c>
      <c r="BU271" s="87" t="e">
        <f t="shared" ca="1" si="1146"/>
        <v>#VALUE!</v>
      </c>
      <c r="BV271" s="87" t="e">
        <f t="shared" ca="1" si="1147"/>
        <v>#VALUE!</v>
      </c>
      <c r="BW271" s="87" t="e">
        <f t="shared" ca="1" si="1148"/>
        <v>#VALUE!</v>
      </c>
      <c r="BX271" s="87" t="e">
        <f t="shared" ca="1" si="1148"/>
        <v>#VALUE!</v>
      </c>
      <c r="BY271" s="87" t="e">
        <f t="shared" ca="1" si="1148"/>
        <v>#VALUE!</v>
      </c>
      <c r="BZ271" s="87" t="e">
        <f t="shared" ca="1" si="1148"/>
        <v>#VALUE!</v>
      </c>
      <c r="CA271" s="87" t="e">
        <f t="shared" ca="1" si="1148"/>
        <v>#VALUE!</v>
      </c>
      <c r="DC271" s="87" t="e">
        <f t="shared" ca="1" si="1153"/>
        <v>#VALUE!</v>
      </c>
      <c r="DD271" s="87" t="e">
        <f t="shared" ca="1" si="1154"/>
        <v>#VALUE!</v>
      </c>
      <c r="DE271" s="87" t="e">
        <f t="shared" ca="1" si="1155"/>
        <v>#VALUE!</v>
      </c>
      <c r="DF271" s="87" t="e">
        <f t="shared" ca="1" si="1156"/>
        <v>#VALUE!</v>
      </c>
      <c r="DG271" s="87" t="e">
        <f t="shared" ca="1" si="1157"/>
        <v>#VALUE!</v>
      </c>
      <c r="DH271" s="87" t="e">
        <f t="shared" ca="1" si="1158"/>
        <v>#VALUE!</v>
      </c>
      <c r="DI271" s="87" t="e">
        <f t="shared" ca="1" si="1159"/>
        <v>#VALUE!</v>
      </c>
      <c r="DJ271" s="87" t="e">
        <f t="shared" ca="1" si="1160"/>
        <v>#VALUE!</v>
      </c>
      <c r="DK271" s="87" t="e">
        <f t="shared" ca="1" si="1161"/>
        <v>#VALUE!</v>
      </c>
      <c r="DL271" s="87" t="e">
        <f t="shared" ca="1" si="1162"/>
        <v>#VALUE!</v>
      </c>
      <c r="DM271" s="87" t="e">
        <f t="shared" ca="1" si="1163"/>
        <v>#VALUE!</v>
      </c>
      <c r="DN271" s="87" t="e">
        <f t="shared" ca="1" si="1164"/>
        <v>#VALUE!</v>
      </c>
      <c r="DO271" s="87" t="e">
        <f t="shared" ca="1" si="1165"/>
        <v>#VALUE!</v>
      </c>
      <c r="DP271" s="87" t="e">
        <f t="shared" ca="1" si="1166"/>
        <v>#VALUE!</v>
      </c>
      <c r="DQ271" s="87" t="e">
        <f t="shared" ca="1" si="1167"/>
        <v>#VALUE!</v>
      </c>
      <c r="DR271" s="87" t="e">
        <f t="shared" ca="1" si="1168"/>
        <v>#VALUE!</v>
      </c>
      <c r="DS271" s="87" t="e">
        <f t="shared" ca="1" si="1169"/>
        <v>#VALUE!</v>
      </c>
      <c r="DT271" s="87" t="e">
        <f t="shared" ca="1" si="1170"/>
        <v>#VALUE!</v>
      </c>
      <c r="DU271" s="87" t="e">
        <f t="shared" ca="1" si="1171"/>
        <v>#VALUE!</v>
      </c>
      <c r="DV271" s="87" t="e">
        <f t="shared" ca="1" si="1172"/>
        <v>#VALUE!</v>
      </c>
      <c r="DW271" s="87" t="e">
        <f t="shared" ca="1" si="1173"/>
        <v>#VALUE!</v>
      </c>
      <c r="DY271" s="87" t="e">
        <f t="shared" ca="1" si="1174"/>
        <v>#VALUE!</v>
      </c>
      <c r="DZ271" s="87" t="e">
        <f t="shared" ca="1" si="1175"/>
        <v>#VALUE!</v>
      </c>
      <c r="EA271" s="87" t="e">
        <f t="shared" ca="1" si="1176"/>
        <v>#VALUE!</v>
      </c>
      <c r="EB271" s="87" t="e">
        <f t="shared" ca="1" si="1177"/>
        <v>#VALUE!</v>
      </c>
      <c r="EC271" s="87" t="e">
        <f t="shared" ca="1" si="1178"/>
        <v>#VALUE!</v>
      </c>
      <c r="ED271" s="87" t="e">
        <f t="shared" ca="1" si="1179"/>
        <v>#VALUE!</v>
      </c>
      <c r="EE271" s="87" t="e">
        <f t="shared" ca="1" si="1180"/>
        <v>#VALUE!</v>
      </c>
      <c r="EF271" s="87" t="e">
        <f t="shared" ca="1" si="1181"/>
        <v>#VALUE!</v>
      </c>
      <c r="EG271" s="87" t="e">
        <f t="shared" ca="1" si="1182"/>
        <v>#VALUE!</v>
      </c>
      <c r="EH271" s="87" t="e">
        <f t="shared" ca="1" si="1183"/>
        <v>#VALUE!</v>
      </c>
      <c r="EI271" s="87" t="e">
        <f t="shared" ca="1" si="1184"/>
        <v>#VALUE!</v>
      </c>
      <c r="EJ271" s="87" t="e">
        <f t="shared" ca="1" si="1185"/>
        <v>#VALUE!</v>
      </c>
      <c r="EK271" s="87" t="e">
        <f t="shared" ca="1" si="1186"/>
        <v>#VALUE!</v>
      </c>
      <c r="EL271" s="87" t="e">
        <f t="shared" ca="1" si="1187"/>
        <v>#VALUE!</v>
      </c>
      <c r="EM271" s="87" t="e">
        <f t="shared" ca="1" si="1188"/>
        <v>#VALUE!</v>
      </c>
      <c r="EN271" s="87" t="e">
        <f t="shared" ca="1" si="1189"/>
        <v>#VALUE!</v>
      </c>
      <c r="EO271" s="87" t="e">
        <f t="shared" ca="1" si="1190"/>
        <v>#VALUE!</v>
      </c>
      <c r="EP271" s="87" t="e">
        <f t="shared" ca="1" si="1191"/>
        <v>#VALUE!</v>
      </c>
      <c r="EQ271" s="87" t="e">
        <f t="shared" ca="1" si="1192"/>
        <v>#VALUE!</v>
      </c>
      <c r="ER271" s="87" t="e">
        <f t="shared" ca="1" si="1193"/>
        <v>#VALUE!</v>
      </c>
      <c r="ES271" s="87" t="e">
        <f t="shared" ca="1" si="1194"/>
        <v>#VALUE!</v>
      </c>
      <c r="EU271" s="87" t="e">
        <f t="shared" ca="1" si="1195"/>
        <v>#VALUE!</v>
      </c>
      <c r="EV271" s="87" t="e">
        <f t="shared" ca="1" si="1196"/>
        <v>#VALUE!</v>
      </c>
      <c r="EW271" s="87" t="e">
        <f t="shared" ca="1" si="1197"/>
        <v>#VALUE!</v>
      </c>
      <c r="EX271" s="87" t="e">
        <f t="shared" ca="1" si="1198"/>
        <v>#VALUE!</v>
      </c>
      <c r="EY271" s="87" t="e">
        <f t="shared" ca="1" si="1199"/>
        <v>#VALUE!</v>
      </c>
      <c r="EZ271" s="87" t="e">
        <f t="shared" ca="1" si="1200"/>
        <v>#VALUE!</v>
      </c>
      <c r="FA271" s="87" t="e">
        <f t="shared" ca="1" si="1201"/>
        <v>#VALUE!</v>
      </c>
      <c r="FB271" s="87" t="e">
        <f t="shared" ca="1" si="1202"/>
        <v>#VALUE!</v>
      </c>
      <c r="FC271" s="87" t="e">
        <f t="shared" ca="1" si="1203"/>
        <v>#VALUE!</v>
      </c>
      <c r="FD271" s="87" t="e">
        <f t="shared" ca="1" si="1204"/>
        <v>#VALUE!</v>
      </c>
      <c r="FE271" s="87" t="e">
        <f t="shared" ca="1" si="1205"/>
        <v>#VALUE!</v>
      </c>
      <c r="FF271" s="87" t="e">
        <f t="shared" ca="1" si="1206"/>
        <v>#VALUE!</v>
      </c>
      <c r="FG271" s="87" t="e">
        <f t="shared" ca="1" si="1207"/>
        <v>#VALUE!</v>
      </c>
      <c r="FH271" s="87" t="e">
        <f t="shared" ca="1" si="1208"/>
        <v>#VALUE!</v>
      </c>
      <c r="FI271" s="87" t="e">
        <f t="shared" ca="1" si="1209"/>
        <v>#VALUE!</v>
      </c>
      <c r="FJ271" s="87" t="e">
        <f t="shared" ca="1" si="1210"/>
        <v>#VALUE!</v>
      </c>
      <c r="FK271" s="87" t="e">
        <f t="shared" ca="1" si="1211"/>
        <v>#VALUE!</v>
      </c>
      <c r="FL271" s="87" t="e">
        <f t="shared" ca="1" si="1212"/>
        <v>#VALUE!</v>
      </c>
      <c r="FM271" s="87" t="e">
        <f t="shared" ca="1" si="1213"/>
        <v>#VALUE!</v>
      </c>
      <c r="FN271" s="87" t="e">
        <f t="shared" ca="1" si="1214"/>
        <v>#VALUE!</v>
      </c>
      <c r="FO271" s="87" t="e">
        <f t="shared" ca="1" si="1215"/>
        <v>#VALUE!</v>
      </c>
    </row>
    <row r="272" spans="1:171" x14ac:dyDescent="0.25">
      <c r="A272" s="87">
        <f t="shared" si="1026"/>
        <v>263</v>
      </c>
      <c r="B272" s="87" t="e">
        <f t="shared" ca="1" si="1218"/>
        <v>#N/A</v>
      </c>
      <c r="C272" s="87" t="e">
        <f t="shared" ca="1" si="1219"/>
        <v>#REF!</v>
      </c>
      <c r="D272" s="87" t="e">
        <f t="shared" ca="1" si="1220"/>
        <v>#REF!</v>
      </c>
      <c r="E272" s="87" t="e">
        <f t="shared" ca="1" si="1221"/>
        <v>#REF!</v>
      </c>
      <c r="F272" s="87" t="e">
        <f t="shared" ca="1" si="1222"/>
        <v>#REF!</v>
      </c>
      <c r="G272" s="87" t="e">
        <f t="shared" ca="1" si="1223"/>
        <v>#REF!</v>
      </c>
      <c r="H272" s="87" t="e">
        <f t="shared" ca="1" si="1224"/>
        <v>#REF!</v>
      </c>
      <c r="I272" s="87" t="e">
        <f t="shared" ca="1" si="1225"/>
        <v>#REF!</v>
      </c>
      <c r="J272" s="87" t="e">
        <f t="shared" ca="1" si="1226"/>
        <v>#REF!</v>
      </c>
      <c r="K272" s="87" t="e">
        <f t="shared" ca="1" si="1227"/>
        <v>#REF!</v>
      </c>
      <c r="L272" s="87" t="e">
        <f t="shared" ca="1" si="1228"/>
        <v>#REF!</v>
      </c>
      <c r="M272" s="87" t="e">
        <f t="shared" ca="1" si="1229"/>
        <v>#REF!</v>
      </c>
      <c r="N272" s="87" t="e">
        <f t="shared" ca="1" si="1230"/>
        <v>#REF!</v>
      </c>
      <c r="O272" s="87" t="e">
        <f t="shared" ca="1" si="1231"/>
        <v>#REF!</v>
      </c>
      <c r="P272" s="87" t="e">
        <f t="shared" ca="1" si="1232"/>
        <v>#REF!</v>
      </c>
      <c r="Q272" s="87" t="e">
        <f t="shared" ca="1" si="1233"/>
        <v>#REF!</v>
      </c>
      <c r="R272" s="87" t="e">
        <f t="shared" ca="1" si="1233"/>
        <v>#REF!</v>
      </c>
      <c r="S272" s="87" t="e">
        <f t="shared" ca="1" si="1233"/>
        <v>#REF!</v>
      </c>
      <c r="T272" s="87" t="e">
        <f t="shared" ca="1" si="1233"/>
        <v>#REF!</v>
      </c>
      <c r="U272" s="87" t="e">
        <f t="shared" ca="1" si="1233"/>
        <v>#REF!</v>
      </c>
      <c r="X272" s="87">
        <f ca="1">Ranking!B268</f>
        <v>0</v>
      </c>
      <c r="Y272" s="87" t="e">
        <f ca="1">IF(AH272=0,0,Ranking!C268)</f>
        <v>#VALUE!</v>
      </c>
      <c r="Z272" s="91">
        <f ca="1">Ranking!G268</f>
        <v>0</v>
      </c>
      <c r="AA272" s="87" t="e">
        <f ca="1">MCA!ES271</f>
        <v>#REF!</v>
      </c>
      <c r="AB272" s="87">
        <f ca="1">MCA!ET271</f>
        <v>0</v>
      </c>
      <c r="AC272" s="87">
        <f ca="1">MCA!EU271</f>
        <v>0</v>
      </c>
      <c r="AD272" s="87" t="e">
        <f ca="1">INDEX('MCA-INPUT'!$C$22:$C$25,MATCH(AC272,$W$376:$W$379,0),1)</f>
        <v>#N/A</v>
      </c>
      <c r="AE272" s="87" t="e">
        <f t="shared" ca="1" si="1126"/>
        <v>#VALUE!</v>
      </c>
      <c r="AF272" s="87">
        <f ca="1">MATCH(AB272,$AB$7:AB272,0)</f>
        <v>1</v>
      </c>
      <c r="AG272" s="87" t="str">
        <f t="shared" ca="1" si="1127"/>
        <v>00</v>
      </c>
      <c r="AH272" s="87" t="e">
        <f t="shared" ca="1" si="1128"/>
        <v>#VALUE!</v>
      </c>
      <c r="AI272" s="87" t="e">
        <f t="shared" ca="1" si="1149"/>
        <v>#VALUE!</v>
      </c>
      <c r="AK272" s="87" t="e">
        <f t="shared" ca="1" si="1129"/>
        <v>#VALUE!</v>
      </c>
      <c r="AL272" s="87" t="e">
        <f t="shared" ca="1" si="1150"/>
        <v>#VALUE!</v>
      </c>
      <c r="AM272" s="87" t="e">
        <f t="shared" ca="1" si="1130"/>
        <v>#VALUE!</v>
      </c>
      <c r="AN272" s="87" t="e">
        <f t="shared" ref="AN272:BA272" ca="1" si="1246">IF(AM272&gt;0,2,IF($AL272&lt;=AN$5,1,0))</f>
        <v>#VALUE!</v>
      </c>
      <c r="AO272" s="87" t="e">
        <f t="shared" ca="1" si="1246"/>
        <v>#VALUE!</v>
      </c>
      <c r="AP272" s="87" t="e">
        <f t="shared" ca="1" si="1246"/>
        <v>#VALUE!</v>
      </c>
      <c r="AQ272" s="87" t="e">
        <f t="shared" ca="1" si="1246"/>
        <v>#VALUE!</v>
      </c>
      <c r="AR272" s="87" t="e">
        <f t="shared" ca="1" si="1246"/>
        <v>#VALUE!</v>
      </c>
      <c r="AS272" s="87" t="e">
        <f t="shared" ca="1" si="1246"/>
        <v>#VALUE!</v>
      </c>
      <c r="AT272" s="87" t="e">
        <f t="shared" ca="1" si="1246"/>
        <v>#VALUE!</v>
      </c>
      <c r="AU272" s="87" t="e">
        <f t="shared" ca="1" si="1246"/>
        <v>#VALUE!</v>
      </c>
      <c r="AV272" s="87" t="e">
        <f t="shared" ca="1" si="1246"/>
        <v>#VALUE!</v>
      </c>
      <c r="AW272" s="87" t="e">
        <f t="shared" ca="1" si="1246"/>
        <v>#VALUE!</v>
      </c>
      <c r="AX272" s="87" t="e">
        <f t="shared" ca="1" si="1246"/>
        <v>#VALUE!</v>
      </c>
      <c r="AY272" s="87" t="e">
        <f t="shared" ca="1" si="1246"/>
        <v>#VALUE!</v>
      </c>
      <c r="AZ272" s="87" t="e">
        <f t="shared" ca="1" si="1246"/>
        <v>#VALUE!</v>
      </c>
      <c r="BA272" s="87" t="e">
        <f t="shared" ca="1" si="1246"/>
        <v>#VALUE!</v>
      </c>
      <c r="BB272" s="87" t="e">
        <f t="shared" ref="BB272:BF272" ca="1" si="1247">IF(BA272&gt;0,2,IF($AL272&lt;=BB$5,1,0))</f>
        <v>#VALUE!</v>
      </c>
      <c r="BC272" s="87" t="e">
        <f t="shared" ca="1" si="1247"/>
        <v>#VALUE!</v>
      </c>
      <c r="BD272" s="87" t="e">
        <f t="shared" ca="1" si="1247"/>
        <v>#VALUE!</v>
      </c>
      <c r="BE272" s="87" t="e">
        <f t="shared" ca="1" si="1247"/>
        <v>#VALUE!</v>
      </c>
      <c r="BF272" s="87" t="e">
        <f t="shared" ca="1" si="1247"/>
        <v>#VALUE!</v>
      </c>
      <c r="BH272" s="87" t="e">
        <f t="shared" ca="1" si="1133"/>
        <v>#VALUE!</v>
      </c>
      <c r="BI272" s="87" t="e">
        <f t="shared" ca="1" si="1134"/>
        <v>#VALUE!</v>
      </c>
      <c r="BJ272" s="87" t="e">
        <f t="shared" ca="1" si="1135"/>
        <v>#VALUE!</v>
      </c>
      <c r="BK272" s="87" t="e">
        <f t="shared" ca="1" si="1136"/>
        <v>#VALUE!</v>
      </c>
      <c r="BL272" s="87" t="e">
        <f t="shared" ca="1" si="1137"/>
        <v>#VALUE!</v>
      </c>
      <c r="BM272" s="87" t="e">
        <f t="shared" ca="1" si="1138"/>
        <v>#VALUE!</v>
      </c>
      <c r="BN272" s="87" t="e">
        <f t="shared" ca="1" si="1139"/>
        <v>#VALUE!</v>
      </c>
      <c r="BO272" s="87" t="e">
        <f t="shared" ca="1" si="1140"/>
        <v>#VALUE!</v>
      </c>
      <c r="BP272" s="87" t="e">
        <f t="shared" ca="1" si="1141"/>
        <v>#VALUE!</v>
      </c>
      <c r="BQ272" s="87" t="e">
        <f t="shared" ca="1" si="1142"/>
        <v>#VALUE!</v>
      </c>
      <c r="BR272" s="87" t="e">
        <f t="shared" ca="1" si="1143"/>
        <v>#VALUE!</v>
      </c>
      <c r="BS272" s="87" t="e">
        <f t="shared" ca="1" si="1144"/>
        <v>#VALUE!</v>
      </c>
      <c r="BT272" s="87" t="e">
        <f t="shared" ca="1" si="1145"/>
        <v>#VALUE!</v>
      </c>
      <c r="BU272" s="87" t="e">
        <f t="shared" ca="1" si="1146"/>
        <v>#VALUE!</v>
      </c>
      <c r="BV272" s="87" t="e">
        <f t="shared" ca="1" si="1147"/>
        <v>#VALUE!</v>
      </c>
      <c r="BW272" s="87" t="e">
        <f t="shared" ca="1" si="1148"/>
        <v>#VALUE!</v>
      </c>
      <c r="BX272" s="87" t="e">
        <f t="shared" ca="1" si="1148"/>
        <v>#VALUE!</v>
      </c>
      <c r="BY272" s="87" t="e">
        <f t="shared" ca="1" si="1148"/>
        <v>#VALUE!</v>
      </c>
      <c r="BZ272" s="87" t="e">
        <f t="shared" ca="1" si="1148"/>
        <v>#VALUE!</v>
      </c>
      <c r="CA272" s="87" t="e">
        <f t="shared" ca="1" si="1148"/>
        <v>#VALUE!</v>
      </c>
      <c r="DC272" s="87" t="e">
        <f t="shared" ca="1" si="1153"/>
        <v>#VALUE!</v>
      </c>
      <c r="DD272" s="87" t="e">
        <f t="shared" ca="1" si="1154"/>
        <v>#VALUE!</v>
      </c>
      <c r="DE272" s="87" t="e">
        <f t="shared" ca="1" si="1155"/>
        <v>#VALUE!</v>
      </c>
      <c r="DF272" s="87" t="e">
        <f t="shared" ca="1" si="1156"/>
        <v>#VALUE!</v>
      </c>
      <c r="DG272" s="87" t="e">
        <f t="shared" ca="1" si="1157"/>
        <v>#VALUE!</v>
      </c>
      <c r="DH272" s="87" t="e">
        <f t="shared" ca="1" si="1158"/>
        <v>#VALUE!</v>
      </c>
      <c r="DI272" s="87" t="e">
        <f t="shared" ca="1" si="1159"/>
        <v>#VALUE!</v>
      </c>
      <c r="DJ272" s="87" t="e">
        <f t="shared" ca="1" si="1160"/>
        <v>#VALUE!</v>
      </c>
      <c r="DK272" s="87" t="e">
        <f t="shared" ca="1" si="1161"/>
        <v>#VALUE!</v>
      </c>
      <c r="DL272" s="87" t="e">
        <f t="shared" ca="1" si="1162"/>
        <v>#VALUE!</v>
      </c>
      <c r="DM272" s="87" t="e">
        <f t="shared" ca="1" si="1163"/>
        <v>#VALUE!</v>
      </c>
      <c r="DN272" s="87" t="e">
        <f t="shared" ca="1" si="1164"/>
        <v>#VALUE!</v>
      </c>
      <c r="DO272" s="87" t="e">
        <f t="shared" ca="1" si="1165"/>
        <v>#VALUE!</v>
      </c>
      <c r="DP272" s="87" t="e">
        <f t="shared" ca="1" si="1166"/>
        <v>#VALUE!</v>
      </c>
      <c r="DQ272" s="87" t="e">
        <f t="shared" ca="1" si="1167"/>
        <v>#VALUE!</v>
      </c>
      <c r="DR272" s="87" t="e">
        <f t="shared" ca="1" si="1168"/>
        <v>#VALUE!</v>
      </c>
      <c r="DS272" s="87" t="e">
        <f t="shared" ca="1" si="1169"/>
        <v>#VALUE!</v>
      </c>
      <c r="DT272" s="87" t="e">
        <f t="shared" ca="1" si="1170"/>
        <v>#VALUE!</v>
      </c>
      <c r="DU272" s="87" t="e">
        <f t="shared" ca="1" si="1171"/>
        <v>#VALUE!</v>
      </c>
      <c r="DV272" s="87" t="e">
        <f t="shared" ca="1" si="1172"/>
        <v>#VALUE!</v>
      </c>
      <c r="DW272" s="87" t="e">
        <f t="shared" ca="1" si="1173"/>
        <v>#VALUE!</v>
      </c>
      <c r="DY272" s="87" t="e">
        <f t="shared" ca="1" si="1174"/>
        <v>#VALUE!</v>
      </c>
      <c r="DZ272" s="87" t="e">
        <f t="shared" ca="1" si="1175"/>
        <v>#VALUE!</v>
      </c>
      <c r="EA272" s="87" t="e">
        <f t="shared" ca="1" si="1176"/>
        <v>#VALUE!</v>
      </c>
      <c r="EB272" s="87" t="e">
        <f t="shared" ca="1" si="1177"/>
        <v>#VALUE!</v>
      </c>
      <c r="EC272" s="87" t="e">
        <f t="shared" ca="1" si="1178"/>
        <v>#VALUE!</v>
      </c>
      <c r="ED272" s="87" t="e">
        <f t="shared" ca="1" si="1179"/>
        <v>#VALUE!</v>
      </c>
      <c r="EE272" s="87" t="e">
        <f t="shared" ca="1" si="1180"/>
        <v>#VALUE!</v>
      </c>
      <c r="EF272" s="87" t="e">
        <f t="shared" ca="1" si="1181"/>
        <v>#VALUE!</v>
      </c>
      <c r="EG272" s="87" t="e">
        <f t="shared" ca="1" si="1182"/>
        <v>#VALUE!</v>
      </c>
      <c r="EH272" s="87" t="e">
        <f t="shared" ca="1" si="1183"/>
        <v>#VALUE!</v>
      </c>
      <c r="EI272" s="87" t="e">
        <f t="shared" ca="1" si="1184"/>
        <v>#VALUE!</v>
      </c>
      <c r="EJ272" s="87" t="e">
        <f t="shared" ca="1" si="1185"/>
        <v>#VALUE!</v>
      </c>
      <c r="EK272" s="87" t="e">
        <f t="shared" ca="1" si="1186"/>
        <v>#VALUE!</v>
      </c>
      <c r="EL272" s="87" t="e">
        <f t="shared" ca="1" si="1187"/>
        <v>#VALUE!</v>
      </c>
      <c r="EM272" s="87" t="e">
        <f t="shared" ca="1" si="1188"/>
        <v>#VALUE!</v>
      </c>
      <c r="EN272" s="87" t="e">
        <f t="shared" ca="1" si="1189"/>
        <v>#VALUE!</v>
      </c>
      <c r="EO272" s="87" t="e">
        <f t="shared" ca="1" si="1190"/>
        <v>#VALUE!</v>
      </c>
      <c r="EP272" s="87" t="e">
        <f t="shared" ca="1" si="1191"/>
        <v>#VALUE!</v>
      </c>
      <c r="EQ272" s="87" t="e">
        <f t="shared" ca="1" si="1192"/>
        <v>#VALUE!</v>
      </c>
      <c r="ER272" s="87" t="e">
        <f t="shared" ca="1" si="1193"/>
        <v>#VALUE!</v>
      </c>
      <c r="ES272" s="87" t="e">
        <f t="shared" ca="1" si="1194"/>
        <v>#VALUE!</v>
      </c>
      <c r="EU272" s="87" t="e">
        <f t="shared" ca="1" si="1195"/>
        <v>#VALUE!</v>
      </c>
      <c r="EV272" s="87" t="e">
        <f t="shared" ca="1" si="1196"/>
        <v>#VALUE!</v>
      </c>
      <c r="EW272" s="87" t="e">
        <f t="shared" ca="1" si="1197"/>
        <v>#VALUE!</v>
      </c>
      <c r="EX272" s="87" t="e">
        <f t="shared" ca="1" si="1198"/>
        <v>#VALUE!</v>
      </c>
      <c r="EY272" s="87" t="e">
        <f t="shared" ca="1" si="1199"/>
        <v>#VALUE!</v>
      </c>
      <c r="EZ272" s="87" t="e">
        <f t="shared" ca="1" si="1200"/>
        <v>#VALUE!</v>
      </c>
      <c r="FA272" s="87" t="e">
        <f t="shared" ca="1" si="1201"/>
        <v>#VALUE!</v>
      </c>
      <c r="FB272" s="87" t="e">
        <f t="shared" ca="1" si="1202"/>
        <v>#VALUE!</v>
      </c>
      <c r="FC272" s="87" t="e">
        <f t="shared" ca="1" si="1203"/>
        <v>#VALUE!</v>
      </c>
      <c r="FD272" s="87" t="e">
        <f t="shared" ca="1" si="1204"/>
        <v>#VALUE!</v>
      </c>
      <c r="FE272" s="87" t="e">
        <f t="shared" ca="1" si="1205"/>
        <v>#VALUE!</v>
      </c>
      <c r="FF272" s="87" t="e">
        <f t="shared" ca="1" si="1206"/>
        <v>#VALUE!</v>
      </c>
      <c r="FG272" s="87" t="e">
        <f t="shared" ca="1" si="1207"/>
        <v>#VALUE!</v>
      </c>
      <c r="FH272" s="87" t="e">
        <f t="shared" ca="1" si="1208"/>
        <v>#VALUE!</v>
      </c>
      <c r="FI272" s="87" t="e">
        <f t="shared" ca="1" si="1209"/>
        <v>#VALUE!</v>
      </c>
      <c r="FJ272" s="87" t="e">
        <f t="shared" ca="1" si="1210"/>
        <v>#VALUE!</v>
      </c>
      <c r="FK272" s="87" t="e">
        <f t="shared" ca="1" si="1211"/>
        <v>#VALUE!</v>
      </c>
      <c r="FL272" s="87" t="e">
        <f t="shared" ca="1" si="1212"/>
        <v>#VALUE!</v>
      </c>
      <c r="FM272" s="87" t="e">
        <f t="shared" ca="1" si="1213"/>
        <v>#VALUE!</v>
      </c>
      <c r="FN272" s="87" t="e">
        <f t="shared" ca="1" si="1214"/>
        <v>#VALUE!</v>
      </c>
      <c r="FO272" s="87" t="e">
        <f t="shared" ca="1" si="1215"/>
        <v>#VALUE!</v>
      </c>
    </row>
    <row r="273" spans="1:171" x14ac:dyDescent="0.25">
      <c r="A273" s="87">
        <f t="shared" si="1026"/>
        <v>264</v>
      </c>
      <c r="B273" s="87" t="e">
        <f t="shared" ca="1" si="1218"/>
        <v>#N/A</v>
      </c>
      <c r="C273" s="87" t="e">
        <f t="shared" ca="1" si="1219"/>
        <v>#REF!</v>
      </c>
      <c r="D273" s="87" t="e">
        <f t="shared" ca="1" si="1220"/>
        <v>#REF!</v>
      </c>
      <c r="E273" s="87" t="e">
        <f t="shared" ca="1" si="1221"/>
        <v>#REF!</v>
      </c>
      <c r="F273" s="87" t="e">
        <f t="shared" ca="1" si="1222"/>
        <v>#REF!</v>
      </c>
      <c r="G273" s="87" t="e">
        <f t="shared" ca="1" si="1223"/>
        <v>#REF!</v>
      </c>
      <c r="H273" s="87" t="e">
        <f t="shared" ca="1" si="1224"/>
        <v>#REF!</v>
      </c>
      <c r="I273" s="87" t="e">
        <f t="shared" ca="1" si="1225"/>
        <v>#REF!</v>
      </c>
      <c r="J273" s="87" t="e">
        <f t="shared" ca="1" si="1226"/>
        <v>#REF!</v>
      </c>
      <c r="K273" s="87" t="e">
        <f t="shared" ca="1" si="1227"/>
        <v>#REF!</v>
      </c>
      <c r="L273" s="87" t="e">
        <f t="shared" ca="1" si="1228"/>
        <v>#REF!</v>
      </c>
      <c r="M273" s="87" t="e">
        <f t="shared" ca="1" si="1229"/>
        <v>#REF!</v>
      </c>
      <c r="N273" s="87" t="e">
        <f t="shared" ca="1" si="1230"/>
        <v>#REF!</v>
      </c>
      <c r="O273" s="87" t="e">
        <f t="shared" ca="1" si="1231"/>
        <v>#REF!</v>
      </c>
      <c r="P273" s="87" t="e">
        <f t="shared" ca="1" si="1232"/>
        <v>#REF!</v>
      </c>
      <c r="Q273" s="87" t="e">
        <f t="shared" ca="1" si="1233"/>
        <v>#REF!</v>
      </c>
      <c r="R273" s="87" t="e">
        <f t="shared" ca="1" si="1233"/>
        <v>#REF!</v>
      </c>
      <c r="S273" s="87" t="e">
        <f t="shared" ca="1" si="1233"/>
        <v>#REF!</v>
      </c>
      <c r="T273" s="87" t="e">
        <f t="shared" ca="1" si="1233"/>
        <v>#REF!</v>
      </c>
      <c r="U273" s="87" t="e">
        <f t="shared" ca="1" si="1233"/>
        <v>#REF!</v>
      </c>
      <c r="X273" s="87">
        <f ca="1">Ranking!B269</f>
        <v>0</v>
      </c>
      <c r="Y273" s="87" t="e">
        <f ca="1">IF(AH273=0,0,Ranking!C269)</f>
        <v>#VALUE!</v>
      </c>
      <c r="Z273" s="91">
        <f ca="1">Ranking!G269</f>
        <v>0</v>
      </c>
      <c r="AA273" s="87" t="e">
        <f ca="1">MCA!ES272</f>
        <v>#REF!</v>
      </c>
      <c r="AB273" s="87">
        <f ca="1">MCA!ET272</f>
        <v>0</v>
      </c>
      <c r="AC273" s="87">
        <f ca="1">MCA!EU272</f>
        <v>0</v>
      </c>
      <c r="AD273" s="87" t="e">
        <f ca="1">INDEX('MCA-INPUT'!$C$22:$C$25,MATCH(AC273,$W$376:$W$379,0),1)</f>
        <v>#N/A</v>
      </c>
      <c r="AE273" s="87" t="e">
        <f t="shared" ca="1" si="1126"/>
        <v>#VALUE!</v>
      </c>
      <c r="AF273" s="87">
        <f ca="1">MATCH(AB273,$AB$7:AB273,0)</f>
        <v>1</v>
      </c>
      <c r="AG273" s="87" t="str">
        <f t="shared" ca="1" si="1127"/>
        <v>00</v>
      </c>
      <c r="AH273" s="87" t="e">
        <f t="shared" ca="1" si="1128"/>
        <v>#VALUE!</v>
      </c>
      <c r="AI273" s="87" t="e">
        <f t="shared" ca="1" si="1149"/>
        <v>#VALUE!</v>
      </c>
      <c r="AK273" s="87" t="e">
        <f t="shared" ca="1" si="1129"/>
        <v>#VALUE!</v>
      </c>
      <c r="AL273" s="87" t="e">
        <f t="shared" ca="1" si="1150"/>
        <v>#VALUE!</v>
      </c>
      <c r="AM273" s="87" t="e">
        <f t="shared" ca="1" si="1130"/>
        <v>#VALUE!</v>
      </c>
      <c r="AN273" s="87" t="e">
        <f t="shared" ref="AN273:BA273" ca="1" si="1248">IF(AM273&gt;0,2,IF($AL273&lt;=AN$5,1,0))</f>
        <v>#VALUE!</v>
      </c>
      <c r="AO273" s="87" t="e">
        <f t="shared" ca="1" si="1248"/>
        <v>#VALUE!</v>
      </c>
      <c r="AP273" s="87" t="e">
        <f t="shared" ca="1" si="1248"/>
        <v>#VALUE!</v>
      </c>
      <c r="AQ273" s="87" t="e">
        <f t="shared" ca="1" si="1248"/>
        <v>#VALUE!</v>
      </c>
      <c r="AR273" s="87" t="e">
        <f t="shared" ca="1" si="1248"/>
        <v>#VALUE!</v>
      </c>
      <c r="AS273" s="87" t="e">
        <f t="shared" ca="1" si="1248"/>
        <v>#VALUE!</v>
      </c>
      <c r="AT273" s="87" t="e">
        <f t="shared" ca="1" si="1248"/>
        <v>#VALUE!</v>
      </c>
      <c r="AU273" s="87" t="e">
        <f t="shared" ca="1" si="1248"/>
        <v>#VALUE!</v>
      </c>
      <c r="AV273" s="87" t="e">
        <f t="shared" ca="1" si="1248"/>
        <v>#VALUE!</v>
      </c>
      <c r="AW273" s="87" t="e">
        <f t="shared" ca="1" si="1248"/>
        <v>#VALUE!</v>
      </c>
      <c r="AX273" s="87" t="e">
        <f t="shared" ca="1" si="1248"/>
        <v>#VALUE!</v>
      </c>
      <c r="AY273" s="87" t="e">
        <f t="shared" ca="1" si="1248"/>
        <v>#VALUE!</v>
      </c>
      <c r="AZ273" s="87" t="e">
        <f t="shared" ca="1" si="1248"/>
        <v>#VALUE!</v>
      </c>
      <c r="BA273" s="87" t="e">
        <f t="shared" ca="1" si="1248"/>
        <v>#VALUE!</v>
      </c>
      <c r="BB273" s="87" t="e">
        <f t="shared" ref="BB273:BF273" ca="1" si="1249">IF(BA273&gt;0,2,IF($AL273&lt;=BB$5,1,0))</f>
        <v>#VALUE!</v>
      </c>
      <c r="BC273" s="87" t="e">
        <f t="shared" ca="1" si="1249"/>
        <v>#VALUE!</v>
      </c>
      <c r="BD273" s="87" t="e">
        <f t="shared" ca="1" si="1249"/>
        <v>#VALUE!</v>
      </c>
      <c r="BE273" s="87" t="e">
        <f t="shared" ca="1" si="1249"/>
        <v>#VALUE!</v>
      </c>
      <c r="BF273" s="87" t="e">
        <f t="shared" ca="1" si="1249"/>
        <v>#VALUE!</v>
      </c>
      <c r="BH273" s="87" t="e">
        <f t="shared" ca="1" si="1133"/>
        <v>#VALUE!</v>
      </c>
      <c r="BI273" s="87" t="e">
        <f t="shared" ca="1" si="1134"/>
        <v>#VALUE!</v>
      </c>
      <c r="BJ273" s="87" t="e">
        <f t="shared" ca="1" si="1135"/>
        <v>#VALUE!</v>
      </c>
      <c r="BK273" s="87" t="e">
        <f t="shared" ca="1" si="1136"/>
        <v>#VALUE!</v>
      </c>
      <c r="BL273" s="87" t="e">
        <f t="shared" ca="1" si="1137"/>
        <v>#VALUE!</v>
      </c>
      <c r="BM273" s="87" t="e">
        <f t="shared" ca="1" si="1138"/>
        <v>#VALUE!</v>
      </c>
      <c r="BN273" s="87" t="e">
        <f t="shared" ca="1" si="1139"/>
        <v>#VALUE!</v>
      </c>
      <c r="BO273" s="87" t="e">
        <f t="shared" ca="1" si="1140"/>
        <v>#VALUE!</v>
      </c>
      <c r="BP273" s="87" t="e">
        <f t="shared" ca="1" si="1141"/>
        <v>#VALUE!</v>
      </c>
      <c r="BQ273" s="87" t="e">
        <f t="shared" ca="1" si="1142"/>
        <v>#VALUE!</v>
      </c>
      <c r="BR273" s="87" t="e">
        <f t="shared" ca="1" si="1143"/>
        <v>#VALUE!</v>
      </c>
      <c r="BS273" s="87" t="e">
        <f t="shared" ca="1" si="1144"/>
        <v>#VALUE!</v>
      </c>
      <c r="BT273" s="87" t="e">
        <f t="shared" ca="1" si="1145"/>
        <v>#VALUE!</v>
      </c>
      <c r="BU273" s="87" t="e">
        <f t="shared" ca="1" si="1146"/>
        <v>#VALUE!</v>
      </c>
      <c r="BV273" s="87" t="e">
        <f t="shared" ca="1" si="1147"/>
        <v>#VALUE!</v>
      </c>
      <c r="BW273" s="87" t="e">
        <f t="shared" ca="1" si="1148"/>
        <v>#VALUE!</v>
      </c>
      <c r="BX273" s="87" t="e">
        <f t="shared" ca="1" si="1148"/>
        <v>#VALUE!</v>
      </c>
      <c r="BY273" s="87" t="e">
        <f t="shared" ca="1" si="1148"/>
        <v>#VALUE!</v>
      </c>
      <c r="BZ273" s="87" t="e">
        <f t="shared" ca="1" si="1148"/>
        <v>#VALUE!</v>
      </c>
      <c r="CA273" s="87" t="e">
        <f t="shared" ca="1" si="1148"/>
        <v>#VALUE!</v>
      </c>
      <c r="DC273" s="87" t="e">
        <f t="shared" ca="1" si="1153"/>
        <v>#VALUE!</v>
      </c>
      <c r="DD273" s="87" t="e">
        <f t="shared" ca="1" si="1154"/>
        <v>#VALUE!</v>
      </c>
      <c r="DE273" s="87" t="e">
        <f t="shared" ca="1" si="1155"/>
        <v>#VALUE!</v>
      </c>
      <c r="DF273" s="87" t="e">
        <f t="shared" ca="1" si="1156"/>
        <v>#VALUE!</v>
      </c>
      <c r="DG273" s="87" t="e">
        <f t="shared" ca="1" si="1157"/>
        <v>#VALUE!</v>
      </c>
      <c r="DH273" s="87" t="e">
        <f t="shared" ca="1" si="1158"/>
        <v>#VALUE!</v>
      </c>
      <c r="DI273" s="87" t="e">
        <f t="shared" ca="1" si="1159"/>
        <v>#VALUE!</v>
      </c>
      <c r="DJ273" s="87" t="e">
        <f t="shared" ca="1" si="1160"/>
        <v>#VALUE!</v>
      </c>
      <c r="DK273" s="87" t="e">
        <f t="shared" ca="1" si="1161"/>
        <v>#VALUE!</v>
      </c>
      <c r="DL273" s="87" t="e">
        <f t="shared" ca="1" si="1162"/>
        <v>#VALUE!</v>
      </c>
      <c r="DM273" s="87" t="e">
        <f t="shared" ca="1" si="1163"/>
        <v>#VALUE!</v>
      </c>
      <c r="DN273" s="87" t="e">
        <f t="shared" ca="1" si="1164"/>
        <v>#VALUE!</v>
      </c>
      <c r="DO273" s="87" t="e">
        <f t="shared" ca="1" si="1165"/>
        <v>#VALUE!</v>
      </c>
      <c r="DP273" s="87" t="e">
        <f t="shared" ca="1" si="1166"/>
        <v>#VALUE!</v>
      </c>
      <c r="DQ273" s="87" t="e">
        <f t="shared" ca="1" si="1167"/>
        <v>#VALUE!</v>
      </c>
      <c r="DR273" s="87" t="e">
        <f t="shared" ca="1" si="1168"/>
        <v>#VALUE!</v>
      </c>
      <c r="DS273" s="87" t="e">
        <f t="shared" ca="1" si="1169"/>
        <v>#VALUE!</v>
      </c>
      <c r="DT273" s="87" t="e">
        <f t="shared" ca="1" si="1170"/>
        <v>#VALUE!</v>
      </c>
      <c r="DU273" s="87" t="e">
        <f t="shared" ca="1" si="1171"/>
        <v>#VALUE!</v>
      </c>
      <c r="DV273" s="87" t="e">
        <f t="shared" ca="1" si="1172"/>
        <v>#VALUE!</v>
      </c>
      <c r="DW273" s="87" t="e">
        <f t="shared" ca="1" si="1173"/>
        <v>#VALUE!</v>
      </c>
      <c r="DY273" s="87" t="e">
        <f t="shared" ca="1" si="1174"/>
        <v>#VALUE!</v>
      </c>
      <c r="DZ273" s="87" t="e">
        <f t="shared" ca="1" si="1175"/>
        <v>#VALUE!</v>
      </c>
      <c r="EA273" s="87" t="e">
        <f t="shared" ca="1" si="1176"/>
        <v>#VALUE!</v>
      </c>
      <c r="EB273" s="87" t="e">
        <f t="shared" ca="1" si="1177"/>
        <v>#VALUE!</v>
      </c>
      <c r="EC273" s="87" t="e">
        <f t="shared" ca="1" si="1178"/>
        <v>#VALUE!</v>
      </c>
      <c r="ED273" s="87" t="e">
        <f t="shared" ca="1" si="1179"/>
        <v>#VALUE!</v>
      </c>
      <c r="EE273" s="87" t="e">
        <f t="shared" ca="1" si="1180"/>
        <v>#VALUE!</v>
      </c>
      <c r="EF273" s="87" t="e">
        <f t="shared" ca="1" si="1181"/>
        <v>#VALUE!</v>
      </c>
      <c r="EG273" s="87" t="e">
        <f t="shared" ca="1" si="1182"/>
        <v>#VALUE!</v>
      </c>
      <c r="EH273" s="87" t="e">
        <f t="shared" ca="1" si="1183"/>
        <v>#VALUE!</v>
      </c>
      <c r="EI273" s="87" t="e">
        <f t="shared" ca="1" si="1184"/>
        <v>#VALUE!</v>
      </c>
      <c r="EJ273" s="87" t="e">
        <f t="shared" ca="1" si="1185"/>
        <v>#VALUE!</v>
      </c>
      <c r="EK273" s="87" t="e">
        <f t="shared" ca="1" si="1186"/>
        <v>#VALUE!</v>
      </c>
      <c r="EL273" s="87" t="e">
        <f t="shared" ca="1" si="1187"/>
        <v>#VALUE!</v>
      </c>
      <c r="EM273" s="87" t="e">
        <f t="shared" ca="1" si="1188"/>
        <v>#VALUE!</v>
      </c>
      <c r="EN273" s="87" t="e">
        <f t="shared" ca="1" si="1189"/>
        <v>#VALUE!</v>
      </c>
      <c r="EO273" s="87" t="e">
        <f t="shared" ca="1" si="1190"/>
        <v>#VALUE!</v>
      </c>
      <c r="EP273" s="87" t="e">
        <f t="shared" ca="1" si="1191"/>
        <v>#VALUE!</v>
      </c>
      <c r="EQ273" s="87" t="e">
        <f t="shared" ca="1" si="1192"/>
        <v>#VALUE!</v>
      </c>
      <c r="ER273" s="87" t="e">
        <f t="shared" ca="1" si="1193"/>
        <v>#VALUE!</v>
      </c>
      <c r="ES273" s="87" t="e">
        <f t="shared" ca="1" si="1194"/>
        <v>#VALUE!</v>
      </c>
      <c r="EU273" s="87" t="e">
        <f t="shared" ca="1" si="1195"/>
        <v>#VALUE!</v>
      </c>
      <c r="EV273" s="87" t="e">
        <f t="shared" ca="1" si="1196"/>
        <v>#VALUE!</v>
      </c>
      <c r="EW273" s="87" t="e">
        <f t="shared" ca="1" si="1197"/>
        <v>#VALUE!</v>
      </c>
      <c r="EX273" s="87" t="e">
        <f t="shared" ca="1" si="1198"/>
        <v>#VALUE!</v>
      </c>
      <c r="EY273" s="87" t="e">
        <f t="shared" ca="1" si="1199"/>
        <v>#VALUE!</v>
      </c>
      <c r="EZ273" s="87" t="e">
        <f t="shared" ca="1" si="1200"/>
        <v>#VALUE!</v>
      </c>
      <c r="FA273" s="87" t="e">
        <f t="shared" ca="1" si="1201"/>
        <v>#VALUE!</v>
      </c>
      <c r="FB273" s="87" t="e">
        <f t="shared" ca="1" si="1202"/>
        <v>#VALUE!</v>
      </c>
      <c r="FC273" s="87" t="e">
        <f t="shared" ca="1" si="1203"/>
        <v>#VALUE!</v>
      </c>
      <c r="FD273" s="87" t="e">
        <f t="shared" ca="1" si="1204"/>
        <v>#VALUE!</v>
      </c>
      <c r="FE273" s="87" t="e">
        <f t="shared" ca="1" si="1205"/>
        <v>#VALUE!</v>
      </c>
      <c r="FF273" s="87" t="e">
        <f t="shared" ca="1" si="1206"/>
        <v>#VALUE!</v>
      </c>
      <c r="FG273" s="87" t="e">
        <f t="shared" ca="1" si="1207"/>
        <v>#VALUE!</v>
      </c>
      <c r="FH273" s="87" t="e">
        <f t="shared" ca="1" si="1208"/>
        <v>#VALUE!</v>
      </c>
      <c r="FI273" s="87" t="e">
        <f t="shared" ca="1" si="1209"/>
        <v>#VALUE!</v>
      </c>
      <c r="FJ273" s="87" t="e">
        <f t="shared" ca="1" si="1210"/>
        <v>#VALUE!</v>
      </c>
      <c r="FK273" s="87" t="e">
        <f t="shared" ca="1" si="1211"/>
        <v>#VALUE!</v>
      </c>
      <c r="FL273" s="87" t="e">
        <f t="shared" ca="1" si="1212"/>
        <v>#VALUE!</v>
      </c>
      <c r="FM273" s="87" t="e">
        <f t="shared" ca="1" si="1213"/>
        <v>#VALUE!</v>
      </c>
      <c r="FN273" s="87" t="e">
        <f t="shared" ca="1" si="1214"/>
        <v>#VALUE!</v>
      </c>
      <c r="FO273" s="87" t="e">
        <f t="shared" ca="1" si="1215"/>
        <v>#VALUE!</v>
      </c>
    </row>
    <row r="274" spans="1:171" x14ac:dyDescent="0.25">
      <c r="A274" s="87">
        <f t="shared" si="1026"/>
        <v>265</v>
      </c>
      <c r="B274" s="87" t="e">
        <f t="shared" ca="1" si="1218"/>
        <v>#N/A</v>
      </c>
      <c r="C274" s="87" t="e">
        <f t="shared" ca="1" si="1219"/>
        <v>#REF!</v>
      </c>
      <c r="D274" s="87" t="e">
        <f t="shared" ca="1" si="1220"/>
        <v>#REF!</v>
      </c>
      <c r="E274" s="87" t="e">
        <f t="shared" ca="1" si="1221"/>
        <v>#REF!</v>
      </c>
      <c r="F274" s="87" t="e">
        <f t="shared" ca="1" si="1222"/>
        <v>#REF!</v>
      </c>
      <c r="G274" s="87" t="e">
        <f t="shared" ca="1" si="1223"/>
        <v>#REF!</v>
      </c>
      <c r="H274" s="87" t="e">
        <f t="shared" ca="1" si="1224"/>
        <v>#REF!</v>
      </c>
      <c r="I274" s="87" t="e">
        <f t="shared" ca="1" si="1225"/>
        <v>#REF!</v>
      </c>
      <c r="J274" s="87" t="e">
        <f t="shared" ca="1" si="1226"/>
        <v>#REF!</v>
      </c>
      <c r="K274" s="87" t="e">
        <f t="shared" ca="1" si="1227"/>
        <v>#REF!</v>
      </c>
      <c r="L274" s="87" t="e">
        <f t="shared" ca="1" si="1228"/>
        <v>#REF!</v>
      </c>
      <c r="M274" s="87" t="e">
        <f t="shared" ca="1" si="1229"/>
        <v>#REF!</v>
      </c>
      <c r="N274" s="87" t="e">
        <f t="shared" ca="1" si="1230"/>
        <v>#REF!</v>
      </c>
      <c r="O274" s="87" t="e">
        <f t="shared" ca="1" si="1231"/>
        <v>#REF!</v>
      </c>
      <c r="P274" s="87" t="e">
        <f t="shared" ca="1" si="1232"/>
        <v>#REF!</v>
      </c>
      <c r="Q274" s="87" t="e">
        <f t="shared" ca="1" si="1233"/>
        <v>#REF!</v>
      </c>
      <c r="R274" s="87" t="e">
        <f t="shared" ca="1" si="1233"/>
        <v>#REF!</v>
      </c>
      <c r="S274" s="87" t="e">
        <f t="shared" ca="1" si="1233"/>
        <v>#REF!</v>
      </c>
      <c r="T274" s="87" t="e">
        <f t="shared" ca="1" si="1233"/>
        <v>#REF!</v>
      </c>
      <c r="U274" s="87" t="e">
        <f t="shared" ca="1" si="1233"/>
        <v>#REF!</v>
      </c>
      <c r="X274" s="87">
        <f ca="1">Ranking!B270</f>
        <v>0</v>
      </c>
      <c r="Y274" s="87" t="e">
        <f ca="1">IF(AH274=0,0,Ranking!C270)</f>
        <v>#VALUE!</v>
      </c>
      <c r="Z274" s="91">
        <f ca="1">Ranking!G270</f>
        <v>0</v>
      </c>
      <c r="AA274" s="87" t="e">
        <f ca="1">MCA!ES273</f>
        <v>#REF!</v>
      </c>
      <c r="AB274" s="87">
        <f ca="1">MCA!ET273</f>
        <v>0</v>
      </c>
      <c r="AC274" s="87">
        <f ca="1">MCA!EU273</f>
        <v>0</v>
      </c>
      <c r="AD274" s="87" t="e">
        <f ca="1">INDEX('MCA-INPUT'!$C$22:$C$25,MATCH(AC274,$W$376:$W$379,0),1)</f>
        <v>#N/A</v>
      </c>
      <c r="AE274" s="87" t="e">
        <f t="shared" ca="1" si="1126"/>
        <v>#VALUE!</v>
      </c>
      <c r="AF274" s="87">
        <f ca="1">MATCH(AB274,$AB$7:AB274,0)</f>
        <v>1</v>
      </c>
      <c r="AG274" s="87" t="str">
        <f t="shared" ca="1" si="1127"/>
        <v>00</v>
      </c>
      <c r="AH274" s="87" t="e">
        <f t="shared" ca="1" si="1128"/>
        <v>#VALUE!</v>
      </c>
      <c r="AI274" s="87" t="e">
        <f t="shared" ca="1" si="1149"/>
        <v>#VALUE!</v>
      </c>
      <c r="AK274" s="87" t="e">
        <f t="shared" ca="1" si="1129"/>
        <v>#VALUE!</v>
      </c>
      <c r="AL274" s="87" t="e">
        <f t="shared" ca="1" si="1150"/>
        <v>#VALUE!</v>
      </c>
      <c r="AM274" s="87" t="e">
        <f t="shared" ca="1" si="1130"/>
        <v>#VALUE!</v>
      </c>
      <c r="AN274" s="87" t="e">
        <f t="shared" ref="AN274:BA274" ca="1" si="1250">IF(AM274&gt;0,2,IF($AL274&lt;=AN$5,1,0))</f>
        <v>#VALUE!</v>
      </c>
      <c r="AO274" s="87" t="e">
        <f t="shared" ca="1" si="1250"/>
        <v>#VALUE!</v>
      </c>
      <c r="AP274" s="87" t="e">
        <f t="shared" ca="1" si="1250"/>
        <v>#VALUE!</v>
      </c>
      <c r="AQ274" s="87" t="e">
        <f t="shared" ca="1" si="1250"/>
        <v>#VALUE!</v>
      </c>
      <c r="AR274" s="87" t="e">
        <f t="shared" ca="1" si="1250"/>
        <v>#VALUE!</v>
      </c>
      <c r="AS274" s="87" t="e">
        <f t="shared" ca="1" si="1250"/>
        <v>#VALUE!</v>
      </c>
      <c r="AT274" s="87" t="e">
        <f t="shared" ca="1" si="1250"/>
        <v>#VALUE!</v>
      </c>
      <c r="AU274" s="87" t="e">
        <f t="shared" ca="1" si="1250"/>
        <v>#VALUE!</v>
      </c>
      <c r="AV274" s="87" t="e">
        <f t="shared" ca="1" si="1250"/>
        <v>#VALUE!</v>
      </c>
      <c r="AW274" s="87" t="e">
        <f t="shared" ca="1" si="1250"/>
        <v>#VALUE!</v>
      </c>
      <c r="AX274" s="87" t="e">
        <f t="shared" ca="1" si="1250"/>
        <v>#VALUE!</v>
      </c>
      <c r="AY274" s="87" t="e">
        <f t="shared" ca="1" si="1250"/>
        <v>#VALUE!</v>
      </c>
      <c r="AZ274" s="87" t="e">
        <f t="shared" ca="1" si="1250"/>
        <v>#VALUE!</v>
      </c>
      <c r="BA274" s="87" t="e">
        <f t="shared" ca="1" si="1250"/>
        <v>#VALUE!</v>
      </c>
      <c r="BB274" s="87" t="e">
        <f t="shared" ref="BB274:BF274" ca="1" si="1251">IF(BA274&gt;0,2,IF($AL274&lt;=BB$5,1,0))</f>
        <v>#VALUE!</v>
      </c>
      <c r="BC274" s="87" t="e">
        <f t="shared" ca="1" si="1251"/>
        <v>#VALUE!</v>
      </c>
      <c r="BD274" s="87" t="e">
        <f t="shared" ca="1" si="1251"/>
        <v>#VALUE!</v>
      </c>
      <c r="BE274" s="87" t="e">
        <f t="shared" ca="1" si="1251"/>
        <v>#VALUE!</v>
      </c>
      <c r="BF274" s="87" t="e">
        <f t="shared" ca="1" si="1251"/>
        <v>#VALUE!</v>
      </c>
      <c r="BH274" s="87" t="e">
        <f t="shared" ca="1" si="1133"/>
        <v>#VALUE!</v>
      </c>
      <c r="BI274" s="87" t="e">
        <f t="shared" ca="1" si="1134"/>
        <v>#VALUE!</v>
      </c>
      <c r="BJ274" s="87" t="e">
        <f t="shared" ca="1" si="1135"/>
        <v>#VALUE!</v>
      </c>
      <c r="BK274" s="87" t="e">
        <f t="shared" ca="1" si="1136"/>
        <v>#VALUE!</v>
      </c>
      <c r="BL274" s="87" t="e">
        <f t="shared" ca="1" si="1137"/>
        <v>#VALUE!</v>
      </c>
      <c r="BM274" s="87" t="e">
        <f t="shared" ca="1" si="1138"/>
        <v>#VALUE!</v>
      </c>
      <c r="BN274" s="87" t="e">
        <f t="shared" ca="1" si="1139"/>
        <v>#VALUE!</v>
      </c>
      <c r="BO274" s="87" t="e">
        <f t="shared" ca="1" si="1140"/>
        <v>#VALUE!</v>
      </c>
      <c r="BP274" s="87" t="e">
        <f t="shared" ca="1" si="1141"/>
        <v>#VALUE!</v>
      </c>
      <c r="BQ274" s="87" t="e">
        <f t="shared" ca="1" si="1142"/>
        <v>#VALUE!</v>
      </c>
      <c r="BR274" s="87" t="e">
        <f t="shared" ca="1" si="1143"/>
        <v>#VALUE!</v>
      </c>
      <c r="BS274" s="87" t="e">
        <f t="shared" ca="1" si="1144"/>
        <v>#VALUE!</v>
      </c>
      <c r="BT274" s="87" t="e">
        <f t="shared" ca="1" si="1145"/>
        <v>#VALUE!</v>
      </c>
      <c r="BU274" s="87" t="e">
        <f t="shared" ca="1" si="1146"/>
        <v>#VALUE!</v>
      </c>
      <c r="BV274" s="87" t="e">
        <f t="shared" ca="1" si="1147"/>
        <v>#VALUE!</v>
      </c>
      <c r="BW274" s="87" t="e">
        <f t="shared" ca="1" si="1148"/>
        <v>#VALUE!</v>
      </c>
      <c r="BX274" s="87" t="e">
        <f t="shared" ca="1" si="1148"/>
        <v>#VALUE!</v>
      </c>
      <c r="BY274" s="87" t="e">
        <f t="shared" ca="1" si="1148"/>
        <v>#VALUE!</v>
      </c>
      <c r="BZ274" s="87" t="e">
        <f t="shared" ca="1" si="1148"/>
        <v>#VALUE!</v>
      </c>
      <c r="CA274" s="87" t="e">
        <f t="shared" ca="1" si="1148"/>
        <v>#VALUE!</v>
      </c>
      <c r="DC274" s="87" t="e">
        <f t="shared" ca="1" si="1153"/>
        <v>#VALUE!</v>
      </c>
      <c r="DD274" s="87" t="e">
        <f t="shared" ca="1" si="1154"/>
        <v>#VALUE!</v>
      </c>
      <c r="DE274" s="87" t="e">
        <f t="shared" ca="1" si="1155"/>
        <v>#VALUE!</v>
      </c>
      <c r="DF274" s="87" t="e">
        <f t="shared" ca="1" si="1156"/>
        <v>#VALUE!</v>
      </c>
      <c r="DG274" s="87" t="e">
        <f t="shared" ca="1" si="1157"/>
        <v>#VALUE!</v>
      </c>
      <c r="DH274" s="87" t="e">
        <f t="shared" ca="1" si="1158"/>
        <v>#VALUE!</v>
      </c>
      <c r="DI274" s="87" t="e">
        <f t="shared" ca="1" si="1159"/>
        <v>#VALUE!</v>
      </c>
      <c r="DJ274" s="87" t="e">
        <f t="shared" ca="1" si="1160"/>
        <v>#VALUE!</v>
      </c>
      <c r="DK274" s="87" t="e">
        <f t="shared" ca="1" si="1161"/>
        <v>#VALUE!</v>
      </c>
      <c r="DL274" s="87" t="e">
        <f t="shared" ca="1" si="1162"/>
        <v>#VALUE!</v>
      </c>
      <c r="DM274" s="87" t="e">
        <f t="shared" ca="1" si="1163"/>
        <v>#VALUE!</v>
      </c>
      <c r="DN274" s="87" t="e">
        <f t="shared" ca="1" si="1164"/>
        <v>#VALUE!</v>
      </c>
      <c r="DO274" s="87" t="e">
        <f t="shared" ca="1" si="1165"/>
        <v>#VALUE!</v>
      </c>
      <c r="DP274" s="87" t="e">
        <f t="shared" ca="1" si="1166"/>
        <v>#VALUE!</v>
      </c>
      <c r="DQ274" s="87" t="e">
        <f t="shared" ca="1" si="1167"/>
        <v>#VALUE!</v>
      </c>
      <c r="DR274" s="87" t="e">
        <f t="shared" ca="1" si="1168"/>
        <v>#VALUE!</v>
      </c>
      <c r="DS274" s="87" t="e">
        <f t="shared" ca="1" si="1169"/>
        <v>#VALUE!</v>
      </c>
      <c r="DT274" s="87" t="e">
        <f t="shared" ca="1" si="1170"/>
        <v>#VALUE!</v>
      </c>
      <c r="DU274" s="87" t="e">
        <f t="shared" ca="1" si="1171"/>
        <v>#VALUE!</v>
      </c>
      <c r="DV274" s="87" t="e">
        <f t="shared" ca="1" si="1172"/>
        <v>#VALUE!</v>
      </c>
      <c r="DW274" s="87" t="e">
        <f t="shared" ca="1" si="1173"/>
        <v>#VALUE!</v>
      </c>
      <c r="DY274" s="87" t="e">
        <f t="shared" ca="1" si="1174"/>
        <v>#VALUE!</v>
      </c>
      <c r="DZ274" s="87" t="e">
        <f t="shared" ca="1" si="1175"/>
        <v>#VALUE!</v>
      </c>
      <c r="EA274" s="87" t="e">
        <f t="shared" ca="1" si="1176"/>
        <v>#VALUE!</v>
      </c>
      <c r="EB274" s="87" t="e">
        <f t="shared" ca="1" si="1177"/>
        <v>#VALUE!</v>
      </c>
      <c r="EC274" s="87" t="e">
        <f t="shared" ca="1" si="1178"/>
        <v>#VALUE!</v>
      </c>
      <c r="ED274" s="87" t="e">
        <f t="shared" ca="1" si="1179"/>
        <v>#VALUE!</v>
      </c>
      <c r="EE274" s="87" t="e">
        <f t="shared" ca="1" si="1180"/>
        <v>#VALUE!</v>
      </c>
      <c r="EF274" s="87" t="e">
        <f t="shared" ca="1" si="1181"/>
        <v>#VALUE!</v>
      </c>
      <c r="EG274" s="87" t="e">
        <f t="shared" ca="1" si="1182"/>
        <v>#VALUE!</v>
      </c>
      <c r="EH274" s="87" t="e">
        <f t="shared" ca="1" si="1183"/>
        <v>#VALUE!</v>
      </c>
      <c r="EI274" s="87" t="e">
        <f t="shared" ca="1" si="1184"/>
        <v>#VALUE!</v>
      </c>
      <c r="EJ274" s="87" t="e">
        <f t="shared" ca="1" si="1185"/>
        <v>#VALUE!</v>
      </c>
      <c r="EK274" s="87" t="e">
        <f t="shared" ca="1" si="1186"/>
        <v>#VALUE!</v>
      </c>
      <c r="EL274" s="87" t="e">
        <f t="shared" ca="1" si="1187"/>
        <v>#VALUE!</v>
      </c>
      <c r="EM274" s="87" t="e">
        <f t="shared" ca="1" si="1188"/>
        <v>#VALUE!</v>
      </c>
      <c r="EN274" s="87" t="e">
        <f t="shared" ca="1" si="1189"/>
        <v>#VALUE!</v>
      </c>
      <c r="EO274" s="87" t="e">
        <f t="shared" ca="1" si="1190"/>
        <v>#VALUE!</v>
      </c>
      <c r="EP274" s="87" t="e">
        <f t="shared" ca="1" si="1191"/>
        <v>#VALUE!</v>
      </c>
      <c r="EQ274" s="87" t="e">
        <f t="shared" ca="1" si="1192"/>
        <v>#VALUE!</v>
      </c>
      <c r="ER274" s="87" t="e">
        <f t="shared" ca="1" si="1193"/>
        <v>#VALUE!</v>
      </c>
      <c r="ES274" s="87" t="e">
        <f t="shared" ca="1" si="1194"/>
        <v>#VALUE!</v>
      </c>
      <c r="EU274" s="87" t="e">
        <f t="shared" ca="1" si="1195"/>
        <v>#VALUE!</v>
      </c>
      <c r="EV274" s="87" t="e">
        <f t="shared" ca="1" si="1196"/>
        <v>#VALUE!</v>
      </c>
      <c r="EW274" s="87" t="e">
        <f t="shared" ca="1" si="1197"/>
        <v>#VALUE!</v>
      </c>
      <c r="EX274" s="87" t="e">
        <f t="shared" ca="1" si="1198"/>
        <v>#VALUE!</v>
      </c>
      <c r="EY274" s="87" t="e">
        <f t="shared" ca="1" si="1199"/>
        <v>#VALUE!</v>
      </c>
      <c r="EZ274" s="87" t="e">
        <f t="shared" ca="1" si="1200"/>
        <v>#VALUE!</v>
      </c>
      <c r="FA274" s="87" t="e">
        <f t="shared" ca="1" si="1201"/>
        <v>#VALUE!</v>
      </c>
      <c r="FB274" s="87" t="e">
        <f t="shared" ca="1" si="1202"/>
        <v>#VALUE!</v>
      </c>
      <c r="FC274" s="87" t="e">
        <f t="shared" ca="1" si="1203"/>
        <v>#VALUE!</v>
      </c>
      <c r="FD274" s="87" t="e">
        <f t="shared" ca="1" si="1204"/>
        <v>#VALUE!</v>
      </c>
      <c r="FE274" s="87" t="e">
        <f t="shared" ca="1" si="1205"/>
        <v>#VALUE!</v>
      </c>
      <c r="FF274" s="87" t="e">
        <f t="shared" ca="1" si="1206"/>
        <v>#VALUE!</v>
      </c>
      <c r="FG274" s="87" t="e">
        <f t="shared" ca="1" si="1207"/>
        <v>#VALUE!</v>
      </c>
      <c r="FH274" s="87" t="e">
        <f t="shared" ca="1" si="1208"/>
        <v>#VALUE!</v>
      </c>
      <c r="FI274" s="87" t="e">
        <f t="shared" ca="1" si="1209"/>
        <v>#VALUE!</v>
      </c>
      <c r="FJ274" s="87" t="e">
        <f t="shared" ca="1" si="1210"/>
        <v>#VALUE!</v>
      </c>
      <c r="FK274" s="87" t="e">
        <f t="shared" ca="1" si="1211"/>
        <v>#VALUE!</v>
      </c>
      <c r="FL274" s="87" t="e">
        <f t="shared" ca="1" si="1212"/>
        <v>#VALUE!</v>
      </c>
      <c r="FM274" s="87" t="e">
        <f t="shared" ca="1" si="1213"/>
        <v>#VALUE!</v>
      </c>
      <c r="FN274" s="87" t="e">
        <f t="shared" ca="1" si="1214"/>
        <v>#VALUE!</v>
      </c>
      <c r="FO274" s="87" t="e">
        <f t="shared" ca="1" si="1215"/>
        <v>#VALUE!</v>
      </c>
    </row>
    <row r="275" spans="1:171" x14ac:dyDescent="0.25">
      <c r="A275" s="87">
        <f t="shared" si="1026"/>
        <v>266</v>
      </c>
      <c r="B275" s="87" t="e">
        <f t="shared" ca="1" si="1218"/>
        <v>#N/A</v>
      </c>
      <c r="C275" s="87" t="e">
        <f t="shared" ca="1" si="1219"/>
        <v>#REF!</v>
      </c>
      <c r="D275" s="87" t="e">
        <f t="shared" ca="1" si="1220"/>
        <v>#REF!</v>
      </c>
      <c r="E275" s="87" t="e">
        <f t="shared" ca="1" si="1221"/>
        <v>#REF!</v>
      </c>
      <c r="F275" s="87" t="e">
        <f t="shared" ca="1" si="1222"/>
        <v>#REF!</v>
      </c>
      <c r="G275" s="87" t="e">
        <f t="shared" ca="1" si="1223"/>
        <v>#REF!</v>
      </c>
      <c r="H275" s="87" t="e">
        <f t="shared" ca="1" si="1224"/>
        <v>#REF!</v>
      </c>
      <c r="I275" s="87" t="e">
        <f t="shared" ca="1" si="1225"/>
        <v>#REF!</v>
      </c>
      <c r="J275" s="87" t="e">
        <f t="shared" ca="1" si="1226"/>
        <v>#REF!</v>
      </c>
      <c r="K275" s="87" t="e">
        <f t="shared" ca="1" si="1227"/>
        <v>#REF!</v>
      </c>
      <c r="L275" s="87" t="e">
        <f t="shared" ca="1" si="1228"/>
        <v>#REF!</v>
      </c>
      <c r="M275" s="87" t="e">
        <f t="shared" ca="1" si="1229"/>
        <v>#REF!</v>
      </c>
      <c r="N275" s="87" t="e">
        <f t="shared" ca="1" si="1230"/>
        <v>#REF!</v>
      </c>
      <c r="O275" s="87" t="e">
        <f t="shared" ca="1" si="1231"/>
        <v>#REF!</v>
      </c>
      <c r="P275" s="87" t="e">
        <f t="shared" ca="1" si="1232"/>
        <v>#REF!</v>
      </c>
      <c r="Q275" s="87" t="e">
        <f t="shared" ca="1" si="1233"/>
        <v>#REF!</v>
      </c>
      <c r="R275" s="87" t="e">
        <f t="shared" ca="1" si="1233"/>
        <v>#REF!</v>
      </c>
      <c r="S275" s="87" t="e">
        <f t="shared" ca="1" si="1233"/>
        <v>#REF!</v>
      </c>
      <c r="T275" s="87" t="e">
        <f t="shared" ca="1" si="1233"/>
        <v>#REF!</v>
      </c>
      <c r="U275" s="87" t="e">
        <f t="shared" ca="1" si="1233"/>
        <v>#REF!</v>
      </c>
      <c r="X275" s="87">
        <f ca="1">Ranking!B271</f>
        <v>0</v>
      </c>
      <c r="Y275" s="87" t="e">
        <f ca="1">IF(AH275=0,0,Ranking!C271)</f>
        <v>#VALUE!</v>
      </c>
      <c r="Z275" s="91">
        <f ca="1">Ranking!G271</f>
        <v>0</v>
      </c>
      <c r="AA275" s="87" t="e">
        <f ca="1">MCA!ES274</f>
        <v>#REF!</v>
      </c>
      <c r="AB275" s="87">
        <f ca="1">MCA!ET274</f>
        <v>0</v>
      </c>
      <c r="AC275" s="87">
        <f ca="1">MCA!EU274</f>
        <v>0</v>
      </c>
      <c r="AD275" s="87" t="e">
        <f ca="1">INDEX('MCA-INPUT'!$C$22:$C$25,MATCH(AC275,$W$376:$W$379,0),1)</f>
        <v>#N/A</v>
      </c>
      <c r="AE275" s="87" t="e">
        <f t="shared" ca="1" si="1126"/>
        <v>#VALUE!</v>
      </c>
      <c r="AF275" s="87">
        <f ca="1">MATCH(AB275,$AB$7:AB275,0)</f>
        <v>1</v>
      </c>
      <c r="AG275" s="87" t="str">
        <f t="shared" ca="1" si="1127"/>
        <v>00</v>
      </c>
      <c r="AH275" s="87" t="e">
        <f t="shared" ca="1" si="1128"/>
        <v>#VALUE!</v>
      </c>
      <c r="AI275" s="87" t="e">
        <f t="shared" ca="1" si="1149"/>
        <v>#VALUE!</v>
      </c>
      <c r="AK275" s="87" t="e">
        <f t="shared" ca="1" si="1129"/>
        <v>#VALUE!</v>
      </c>
      <c r="AL275" s="87" t="e">
        <f t="shared" ca="1" si="1150"/>
        <v>#VALUE!</v>
      </c>
      <c r="AM275" s="87" t="e">
        <f t="shared" ca="1" si="1130"/>
        <v>#VALUE!</v>
      </c>
      <c r="AN275" s="87" t="e">
        <f t="shared" ref="AN275:BA275" ca="1" si="1252">IF(AM275&gt;0,2,IF($AL275&lt;=AN$5,1,0))</f>
        <v>#VALUE!</v>
      </c>
      <c r="AO275" s="87" t="e">
        <f t="shared" ca="1" si="1252"/>
        <v>#VALUE!</v>
      </c>
      <c r="AP275" s="87" t="e">
        <f t="shared" ca="1" si="1252"/>
        <v>#VALUE!</v>
      </c>
      <c r="AQ275" s="87" t="e">
        <f t="shared" ca="1" si="1252"/>
        <v>#VALUE!</v>
      </c>
      <c r="AR275" s="87" t="e">
        <f t="shared" ca="1" si="1252"/>
        <v>#VALUE!</v>
      </c>
      <c r="AS275" s="87" t="e">
        <f t="shared" ca="1" si="1252"/>
        <v>#VALUE!</v>
      </c>
      <c r="AT275" s="87" t="e">
        <f t="shared" ca="1" si="1252"/>
        <v>#VALUE!</v>
      </c>
      <c r="AU275" s="87" t="e">
        <f t="shared" ca="1" si="1252"/>
        <v>#VALUE!</v>
      </c>
      <c r="AV275" s="87" t="e">
        <f t="shared" ca="1" si="1252"/>
        <v>#VALUE!</v>
      </c>
      <c r="AW275" s="87" t="e">
        <f t="shared" ca="1" si="1252"/>
        <v>#VALUE!</v>
      </c>
      <c r="AX275" s="87" t="e">
        <f t="shared" ca="1" si="1252"/>
        <v>#VALUE!</v>
      </c>
      <c r="AY275" s="87" t="e">
        <f t="shared" ca="1" si="1252"/>
        <v>#VALUE!</v>
      </c>
      <c r="AZ275" s="87" t="e">
        <f t="shared" ca="1" si="1252"/>
        <v>#VALUE!</v>
      </c>
      <c r="BA275" s="87" t="e">
        <f t="shared" ca="1" si="1252"/>
        <v>#VALUE!</v>
      </c>
      <c r="BB275" s="87" t="e">
        <f t="shared" ref="BB275:BF275" ca="1" si="1253">IF(BA275&gt;0,2,IF($AL275&lt;=BB$5,1,0))</f>
        <v>#VALUE!</v>
      </c>
      <c r="BC275" s="87" t="e">
        <f t="shared" ca="1" si="1253"/>
        <v>#VALUE!</v>
      </c>
      <c r="BD275" s="87" t="e">
        <f t="shared" ca="1" si="1253"/>
        <v>#VALUE!</v>
      </c>
      <c r="BE275" s="87" t="e">
        <f t="shared" ca="1" si="1253"/>
        <v>#VALUE!</v>
      </c>
      <c r="BF275" s="87" t="e">
        <f t="shared" ca="1" si="1253"/>
        <v>#VALUE!</v>
      </c>
      <c r="BH275" s="87" t="e">
        <f t="shared" ca="1" si="1133"/>
        <v>#VALUE!</v>
      </c>
      <c r="BI275" s="87" t="e">
        <f t="shared" ca="1" si="1134"/>
        <v>#VALUE!</v>
      </c>
      <c r="BJ275" s="87" t="e">
        <f t="shared" ca="1" si="1135"/>
        <v>#VALUE!</v>
      </c>
      <c r="BK275" s="87" t="e">
        <f t="shared" ca="1" si="1136"/>
        <v>#VALUE!</v>
      </c>
      <c r="BL275" s="87" t="e">
        <f t="shared" ca="1" si="1137"/>
        <v>#VALUE!</v>
      </c>
      <c r="BM275" s="87" t="e">
        <f t="shared" ca="1" si="1138"/>
        <v>#VALUE!</v>
      </c>
      <c r="BN275" s="87" t="e">
        <f t="shared" ca="1" si="1139"/>
        <v>#VALUE!</v>
      </c>
      <c r="BO275" s="87" t="e">
        <f t="shared" ca="1" si="1140"/>
        <v>#VALUE!</v>
      </c>
      <c r="BP275" s="87" t="e">
        <f t="shared" ca="1" si="1141"/>
        <v>#VALUE!</v>
      </c>
      <c r="BQ275" s="87" t="e">
        <f t="shared" ca="1" si="1142"/>
        <v>#VALUE!</v>
      </c>
      <c r="BR275" s="87" t="e">
        <f t="shared" ca="1" si="1143"/>
        <v>#VALUE!</v>
      </c>
      <c r="BS275" s="87" t="e">
        <f t="shared" ca="1" si="1144"/>
        <v>#VALUE!</v>
      </c>
      <c r="BT275" s="87" t="e">
        <f t="shared" ca="1" si="1145"/>
        <v>#VALUE!</v>
      </c>
      <c r="BU275" s="87" t="e">
        <f t="shared" ca="1" si="1146"/>
        <v>#VALUE!</v>
      </c>
      <c r="BV275" s="87" t="e">
        <f t="shared" ca="1" si="1147"/>
        <v>#VALUE!</v>
      </c>
      <c r="BW275" s="87" t="e">
        <f t="shared" ca="1" si="1148"/>
        <v>#VALUE!</v>
      </c>
      <c r="BX275" s="87" t="e">
        <f t="shared" ca="1" si="1148"/>
        <v>#VALUE!</v>
      </c>
      <c r="BY275" s="87" t="e">
        <f t="shared" ca="1" si="1148"/>
        <v>#VALUE!</v>
      </c>
      <c r="BZ275" s="87" t="e">
        <f t="shared" ca="1" si="1148"/>
        <v>#VALUE!</v>
      </c>
      <c r="CA275" s="87" t="e">
        <f t="shared" ca="1" si="1148"/>
        <v>#VALUE!</v>
      </c>
      <c r="DC275" s="87" t="e">
        <f t="shared" ca="1" si="1153"/>
        <v>#VALUE!</v>
      </c>
      <c r="DD275" s="87" t="e">
        <f t="shared" ca="1" si="1154"/>
        <v>#VALUE!</v>
      </c>
      <c r="DE275" s="87" t="e">
        <f t="shared" ca="1" si="1155"/>
        <v>#VALUE!</v>
      </c>
      <c r="DF275" s="87" t="e">
        <f t="shared" ca="1" si="1156"/>
        <v>#VALUE!</v>
      </c>
      <c r="DG275" s="87" t="e">
        <f t="shared" ca="1" si="1157"/>
        <v>#VALUE!</v>
      </c>
      <c r="DH275" s="87" t="e">
        <f t="shared" ca="1" si="1158"/>
        <v>#VALUE!</v>
      </c>
      <c r="DI275" s="87" t="e">
        <f t="shared" ca="1" si="1159"/>
        <v>#VALUE!</v>
      </c>
      <c r="DJ275" s="87" t="e">
        <f t="shared" ca="1" si="1160"/>
        <v>#VALUE!</v>
      </c>
      <c r="DK275" s="87" t="e">
        <f t="shared" ca="1" si="1161"/>
        <v>#VALUE!</v>
      </c>
      <c r="DL275" s="87" t="e">
        <f t="shared" ca="1" si="1162"/>
        <v>#VALUE!</v>
      </c>
      <c r="DM275" s="87" t="e">
        <f t="shared" ca="1" si="1163"/>
        <v>#VALUE!</v>
      </c>
      <c r="DN275" s="87" t="e">
        <f t="shared" ca="1" si="1164"/>
        <v>#VALUE!</v>
      </c>
      <c r="DO275" s="87" t="e">
        <f t="shared" ca="1" si="1165"/>
        <v>#VALUE!</v>
      </c>
      <c r="DP275" s="87" t="e">
        <f t="shared" ca="1" si="1166"/>
        <v>#VALUE!</v>
      </c>
      <c r="DQ275" s="87" t="e">
        <f t="shared" ca="1" si="1167"/>
        <v>#VALUE!</v>
      </c>
      <c r="DR275" s="87" t="e">
        <f t="shared" ca="1" si="1168"/>
        <v>#VALUE!</v>
      </c>
      <c r="DS275" s="87" t="e">
        <f t="shared" ca="1" si="1169"/>
        <v>#VALUE!</v>
      </c>
      <c r="DT275" s="87" t="e">
        <f t="shared" ca="1" si="1170"/>
        <v>#VALUE!</v>
      </c>
      <c r="DU275" s="87" t="e">
        <f t="shared" ca="1" si="1171"/>
        <v>#VALUE!</v>
      </c>
      <c r="DV275" s="87" t="e">
        <f t="shared" ca="1" si="1172"/>
        <v>#VALUE!</v>
      </c>
      <c r="DW275" s="87" t="e">
        <f t="shared" ca="1" si="1173"/>
        <v>#VALUE!</v>
      </c>
      <c r="DY275" s="87" t="e">
        <f t="shared" ca="1" si="1174"/>
        <v>#VALUE!</v>
      </c>
      <c r="DZ275" s="87" t="e">
        <f t="shared" ca="1" si="1175"/>
        <v>#VALUE!</v>
      </c>
      <c r="EA275" s="87" t="e">
        <f t="shared" ca="1" si="1176"/>
        <v>#VALUE!</v>
      </c>
      <c r="EB275" s="87" t="e">
        <f t="shared" ca="1" si="1177"/>
        <v>#VALUE!</v>
      </c>
      <c r="EC275" s="87" t="e">
        <f t="shared" ca="1" si="1178"/>
        <v>#VALUE!</v>
      </c>
      <c r="ED275" s="87" t="e">
        <f t="shared" ca="1" si="1179"/>
        <v>#VALUE!</v>
      </c>
      <c r="EE275" s="87" t="e">
        <f t="shared" ca="1" si="1180"/>
        <v>#VALUE!</v>
      </c>
      <c r="EF275" s="87" t="e">
        <f t="shared" ca="1" si="1181"/>
        <v>#VALUE!</v>
      </c>
      <c r="EG275" s="87" t="e">
        <f t="shared" ca="1" si="1182"/>
        <v>#VALUE!</v>
      </c>
      <c r="EH275" s="87" t="e">
        <f t="shared" ca="1" si="1183"/>
        <v>#VALUE!</v>
      </c>
      <c r="EI275" s="87" t="e">
        <f t="shared" ca="1" si="1184"/>
        <v>#VALUE!</v>
      </c>
      <c r="EJ275" s="87" t="e">
        <f t="shared" ca="1" si="1185"/>
        <v>#VALUE!</v>
      </c>
      <c r="EK275" s="87" t="e">
        <f t="shared" ca="1" si="1186"/>
        <v>#VALUE!</v>
      </c>
      <c r="EL275" s="87" t="e">
        <f t="shared" ca="1" si="1187"/>
        <v>#VALUE!</v>
      </c>
      <c r="EM275" s="87" t="e">
        <f t="shared" ca="1" si="1188"/>
        <v>#VALUE!</v>
      </c>
      <c r="EN275" s="87" t="e">
        <f t="shared" ca="1" si="1189"/>
        <v>#VALUE!</v>
      </c>
      <c r="EO275" s="87" t="e">
        <f t="shared" ca="1" si="1190"/>
        <v>#VALUE!</v>
      </c>
      <c r="EP275" s="87" t="e">
        <f t="shared" ca="1" si="1191"/>
        <v>#VALUE!</v>
      </c>
      <c r="EQ275" s="87" t="e">
        <f t="shared" ca="1" si="1192"/>
        <v>#VALUE!</v>
      </c>
      <c r="ER275" s="87" t="e">
        <f t="shared" ca="1" si="1193"/>
        <v>#VALUE!</v>
      </c>
      <c r="ES275" s="87" t="e">
        <f t="shared" ca="1" si="1194"/>
        <v>#VALUE!</v>
      </c>
      <c r="EU275" s="87" t="e">
        <f t="shared" ca="1" si="1195"/>
        <v>#VALUE!</v>
      </c>
      <c r="EV275" s="87" t="e">
        <f t="shared" ca="1" si="1196"/>
        <v>#VALUE!</v>
      </c>
      <c r="EW275" s="87" t="e">
        <f t="shared" ca="1" si="1197"/>
        <v>#VALUE!</v>
      </c>
      <c r="EX275" s="87" t="e">
        <f t="shared" ca="1" si="1198"/>
        <v>#VALUE!</v>
      </c>
      <c r="EY275" s="87" t="e">
        <f t="shared" ca="1" si="1199"/>
        <v>#VALUE!</v>
      </c>
      <c r="EZ275" s="87" t="e">
        <f t="shared" ca="1" si="1200"/>
        <v>#VALUE!</v>
      </c>
      <c r="FA275" s="87" t="e">
        <f t="shared" ca="1" si="1201"/>
        <v>#VALUE!</v>
      </c>
      <c r="FB275" s="87" t="e">
        <f t="shared" ca="1" si="1202"/>
        <v>#VALUE!</v>
      </c>
      <c r="FC275" s="87" t="e">
        <f t="shared" ca="1" si="1203"/>
        <v>#VALUE!</v>
      </c>
      <c r="FD275" s="87" t="e">
        <f t="shared" ca="1" si="1204"/>
        <v>#VALUE!</v>
      </c>
      <c r="FE275" s="87" t="e">
        <f t="shared" ca="1" si="1205"/>
        <v>#VALUE!</v>
      </c>
      <c r="FF275" s="87" t="e">
        <f t="shared" ca="1" si="1206"/>
        <v>#VALUE!</v>
      </c>
      <c r="FG275" s="87" t="e">
        <f t="shared" ca="1" si="1207"/>
        <v>#VALUE!</v>
      </c>
      <c r="FH275" s="87" t="e">
        <f t="shared" ca="1" si="1208"/>
        <v>#VALUE!</v>
      </c>
      <c r="FI275" s="87" t="e">
        <f t="shared" ca="1" si="1209"/>
        <v>#VALUE!</v>
      </c>
      <c r="FJ275" s="87" t="e">
        <f t="shared" ca="1" si="1210"/>
        <v>#VALUE!</v>
      </c>
      <c r="FK275" s="87" t="e">
        <f t="shared" ca="1" si="1211"/>
        <v>#VALUE!</v>
      </c>
      <c r="FL275" s="87" t="e">
        <f t="shared" ca="1" si="1212"/>
        <v>#VALUE!</v>
      </c>
      <c r="FM275" s="87" t="e">
        <f t="shared" ca="1" si="1213"/>
        <v>#VALUE!</v>
      </c>
      <c r="FN275" s="87" t="e">
        <f t="shared" ca="1" si="1214"/>
        <v>#VALUE!</v>
      </c>
      <c r="FO275" s="87" t="e">
        <f t="shared" ca="1" si="1215"/>
        <v>#VALUE!</v>
      </c>
    </row>
    <row r="276" spans="1:171" x14ac:dyDescent="0.25">
      <c r="A276" s="87">
        <f t="shared" si="1026"/>
        <v>267</v>
      </c>
      <c r="B276" s="87" t="e">
        <f t="shared" ca="1" si="1218"/>
        <v>#N/A</v>
      </c>
      <c r="C276" s="87" t="e">
        <f t="shared" ca="1" si="1219"/>
        <v>#REF!</v>
      </c>
      <c r="D276" s="87" t="e">
        <f t="shared" ca="1" si="1220"/>
        <v>#REF!</v>
      </c>
      <c r="E276" s="87" t="e">
        <f t="shared" ca="1" si="1221"/>
        <v>#REF!</v>
      </c>
      <c r="F276" s="87" t="e">
        <f t="shared" ca="1" si="1222"/>
        <v>#REF!</v>
      </c>
      <c r="G276" s="87" t="e">
        <f t="shared" ca="1" si="1223"/>
        <v>#REF!</v>
      </c>
      <c r="H276" s="87" t="e">
        <f t="shared" ca="1" si="1224"/>
        <v>#REF!</v>
      </c>
      <c r="I276" s="87" t="e">
        <f t="shared" ca="1" si="1225"/>
        <v>#REF!</v>
      </c>
      <c r="J276" s="87" t="e">
        <f t="shared" ca="1" si="1226"/>
        <v>#REF!</v>
      </c>
      <c r="K276" s="87" t="e">
        <f t="shared" ca="1" si="1227"/>
        <v>#REF!</v>
      </c>
      <c r="L276" s="87" t="e">
        <f t="shared" ca="1" si="1228"/>
        <v>#REF!</v>
      </c>
      <c r="M276" s="87" t="e">
        <f t="shared" ca="1" si="1229"/>
        <v>#REF!</v>
      </c>
      <c r="N276" s="87" t="e">
        <f t="shared" ca="1" si="1230"/>
        <v>#REF!</v>
      </c>
      <c r="O276" s="87" t="e">
        <f t="shared" ca="1" si="1231"/>
        <v>#REF!</v>
      </c>
      <c r="P276" s="87" t="e">
        <f t="shared" ca="1" si="1232"/>
        <v>#REF!</v>
      </c>
      <c r="Q276" s="87" t="e">
        <f t="shared" ca="1" si="1233"/>
        <v>#REF!</v>
      </c>
      <c r="R276" s="87" t="e">
        <f t="shared" ca="1" si="1233"/>
        <v>#REF!</v>
      </c>
      <c r="S276" s="87" t="e">
        <f t="shared" ca="1" si="1233"/>
        <v>#REF!</v>
      </c>
      <c r="T276" s="87" t="e">
        <f t="shared" ca="1" si="1233"/>
        <v>#REF!</v>
      </c>
      <c r="U276" s="87" t="e">
        <f t="shared" ca="1" si="1233"/>
        <v>#REF!</v>
      </c>
      <c r="X276" s="87">
        <f ca="1">Ranking!B272</f>
        <v>0</v>
      </c>
      <c r="Y276" s="87" t="e">
        <f ca="1">IF(AH276=0,0,Ranking!C272)</f>
        <v>#VALUE!</v>
      </c>
      <c r="Z276" s="91">
        <f ca="1">Ranking!G272</f>
        <v>0</v>
      </c>
      <c r="AA276" s="87" t="e">
        <f ca="1">MCA!ES275</f>
        <v>#REF!</v>
      </c>
      <c r="AB276" s="87">
        <f ca="1">MCA!ET275</f>
        <v>0</v>
      </c>
      <c r="AC276" s="87">
        <f ca="1">MCA!EU275</f>
        <v>0</v>
      </c>
      <c r="AD276" s="87" t="e">
        <f ca="1">INDEX('MCA-INPUT'!$C$22:$C$25,MATCH(AC276,$W$376:$W$379,0),1)</f>
        <v>#N/A</v>
      </c>
      <c r="AE276" s="87" t="e">
        <f t="shared" ca="1" si="1126"/>
        <v>#VALUE!</v>
      </c>
      <c r="AF276" s="87">
        <f ca="1">MATCH(AB276,$AB$7:AB276,0)</f>
        <v>1</v>
      </c>
      <c r="AG276" s="87" t="str">
        <f t="shared" ca="1" si="1127"/>
        <v>00</v>
      </c>
      <c r="AH276" s="87" t="e">
        <f t="shared" ca="1" si="1128"/>
        <v>#VALUE!</v>
      </c>
      <c r="AI276" s="87" t="e">
        <f t="shared" ca="1" si="1149"/>
        <v>#VALUE!</v>
      </c>
      <c r="AK276" s="87" t="e">
        <f t="shared" ca="1" si="1129"/>
        <v>#VALUE!</v>
      </c>
      <c r="AL276" s="87" t="e">
        <f t="shared" ca="1" si="1150"/>
        <v>#VALUE!</v>
      </c>
      <c r="AM276" s="87" t="e">
        <f t="shared" ca="1" si="1130"/>
        <v>#VALUE!</v>
      </c>
      <c r="AN276" s="87" t="e">
        <f t="shared" ref="AN276:BA276" ca="1" si="1254">IF(AM276&gt;0,2,IF($AL276&lt;=AN$5,1,0))</f>
        <v>#VALUE!</v>
      </c>
      <c r="AO276" s="87" t="e">
        <f t="shared" ca="1" si="1254"/>
        <v>#VALUE!</v>
      </c>
      <c r="AP276" s="87" t="e">
        <f t="shared" ca="1" si="1254"/>
        <v>#VALUE!</v>
      </c>
      <c r="AQ276" s="87" t="e">
        <f t="shared" ca="1" si="1254"/>
        <v>#VALUE!</v>
      </c>
      <c r="AR276" s="87" t="e">
        <f t="shared" ca="1" si="1254"/>
        <v>#VALUE!</v>
      </c>
      <c r="AS276" s="87" t="e">
        <f t="shared" ca="1" si="1254"/>
        <v>#VALUE!</v>
      </c>
      <c r="AT276" s="87" t="e">
        <f t="shared" ca="1" si="1254"/>
        <v>#VALUE!</v>
      </c>
      <c r="AU276" s="87" t="e">
        <f t="shared" ca="1" si="1254"/>
        <v>#VALUE!</v>
      </c>
      <c r="AV276" s="87" t="e">
        <f t="shared" ca="1" si="1254"/>
        <v>#VALUE!</v>
      </c>
      <c r="AW276" s="87" t="e">
        <f t="shared" ca="1" si="1254"/>
        <v>#VALUE!</v>
      </c>
      <c r="AX276" s="87" t="e">
        <f t="shared" ca="1" si="1254"/>
        <v>#VALUE!</v>
      </c>
      <c r="AY276" s="87" t="e">
        <f t="shared" ca="1" si="1254"/>
        <v>#VALUE!</v>
      </c>
      <c r="AZ276" s="87" t="e">
        <f t="shared" ca="1" si="1254"/>
        <v>#VALUE!</v>
      </c>
      <c r="BA276" s="87" t="e">
        <f t="shared" ca="1" si="1254"/>
        <v>#VALUE!</v>
      </c>
      <c r="BB276" s="87" t="e">
        <f t="shared" ref="BB276:BF276" ca="1" si="1255">IF(BA276&gt;0,2,IF($AL276&lt;=BB$5,1,0))</f>
        <v>#VALUE!</v>
      </c>
      <c r="BC276" s="87" t="e">
        <f t="shared" ca="1" si="1255"/>
        <v>#VALUE!</v>
      </c>
      <c r="BD276" s="87" t="e">
        <f t="shared" ca="1" si="1255"/>
        <v>#VALUE!</v>
      </c>
      <c r="BE276" s="87" t="e">
        <f t="shared" ca="1" si="1255"/>
        <v>#VALUE!</v>
      </c>
      <c r="BF276" s="87" t="e">
        <f t="shared" ca="1" si="1255"/>
        <v>#VALUE!</v>
      </c>
      <c r="BH276" s="87" t="e">
        <f t="shared" ca="1" si="1133"/>
        <v>#VALUE!</v>
      </c>
      <c r="BI276" s="87" t="e">
        <f t="shared" ca="1" si="1134"/>
        <v>#VALUE!</v>
      </c>
      <c r="BJ276" s="87" t="e">
        <f t="shared" ca="1" si="1135"/>
        <v>#VALUE!</v>
      </c>
      <c r="BK276" s="87" t="e">
        <f t="shared" ca="1" si="1136"/>
        <v>#VALUE!</v>
      </c>
      <c r="BL276" s="87" t="e">
        <f t="shared" ca="1" si="1137"/>
        <v>#VALUE!</v>
      </c>
      <c r="BM276" s="87" t="e">
        <f t="shared" ca="1" si="1138"/>
        <v>#VALUE!</v>
      </c>
      <c r="BN276" s="87" t="e">
        <f t="shared" ca="1" si="1139"/>
        <v>#VALUE!</v>
      </c>
      <c r="BO276" s="87" t="e">
        <f t="shared" ca="1" si="1140"/>
        <v>#VALUE!</v>
      </c>
      <c r="BP276" s="87" t="e">
        <f t="shared" ca="1" si="1141"/>
        <v>#VALUE!</v>
      </c>
      <c r="BQ276" s="87" t="e">
        <f t="shared" ca="1" si="1142"/>
        <v>#VALUE!</v>
      </c>
      <c r="BR276" s="87" t="e">
        <f t="shared" ca="1" si="1143"/>
        <v>#VALUE!</v>
      </c>
      <c r="BS276" s="87" t="e">
        <f t="shared" ca="1" si="1144"/>
        <v>#VALUE!</v>
      </c>
      <c r="BT276" s="87" t="e">
        <f t="shared" ca="1" si="1145"/>
        <v>#VALUE!</v>
      </c>
      <c r="BU276" s="87" t="e">
        <f t="shared" ca="1" si="1146"/>
        <v>#VALUE!</v>
      </c>
      <c r="BV276" s="87" t="e">
        <f t="shared" ca="1" si="1147"/>
        <v>#VALUE!</v>
      </c>
      <c r="BW276" s="87" t="e">
        <f t="shared" ca="1" si="1148"/>
        <v>#VALUE!</v>
      </c>
      <c r="BX276" s="87" t="e">
        <f t="shared" ca="1" si="1148"/>
        <v>#VALUE!</v>
      </c>
      <c r="BY276" s="87" t="e">
        <f t="shared" ca="1" si="1148"/>
        <v>#VALUE!</v>
      </c>
      <c r="BZ276" s="87" t="e">
        <f t="shared" ca="1" si="1148"/>
        <v>#VALUE!</v>
      </c>
      <c r="CA276" s="87" t="e">
        <f t="shared" ca="1" si="1148"/>
        <v>#VALUE!</v>
      </c>
      <c r="DC276" s="87" t="e">
        <f t="shared" ca="1" si="1153"/>
        <v>#VALUE!</v>
      </c>
      <c r="DD276" s="87" t="e">
        <f t="shared" ca="1" si="1154"/>
        <v>#VALUE!</v>
      </c>
      <c r="DE276" s="87" t="e">
        <f t="shared" ca="1" si="1155"/>
        <v>#VALUE!</v>
      </c>
      <c r="DF276" s="87" t="e">
        <f t="shared" ca="1" si="1156"/>
        <v>#VALUE!</v>
      </c>
      <c r="DG276" s="87" t="e">
        <f t="shared" ca="1" si="1157"/>
        <v>#VALUE!</v>
      </c>
      <c r="DH276" s="87" t="e">
        <f t="shared" ca="1" si="1158"/>
        <v>#VALUE!</v>
      </c>
      <c r="DI276" s="87" t="e">
        <f t="shared" ca="1" si="1159"/>
        <v>#VALUE!</v>
      </c>
      <c r="DJ276" s="87" t="e">
        <f t="shared" ca="1" si="1160"/>
        <v>#VALUE!</v>
      </c>
      <c r="DK276" s="87" t="e">
        <f t="shared" ca="1" si="1161"/>
        <v>#VALUE!</v>
      </c>
      <c r="DL276" s="87" t="e">
        <f t="shared" ca="1" si="1162"/>
        <v>#VALUE!</v>
      </c>
      <c r="DM276" s="87" t="e">
        <f t="shared" ca="1" si="1163"/>
        <v>#VALUE!</v>
      </c>
      <c r="DN276" s="87" t="e">
        <f t="shared" ca="1" si="1164"/>
        <v>#VALUE!</v>
      </c>
      <c r="DO276" s="87" t="e">
        <f t="shared" ca="1" si="1165"/>
        <v>#VALUE!</v>
      </c>
      <c r="DP276" s="87" t="e">
        <f t="shared" ca="1" si="1166"/>
        <v>#VALUE!</v>
      </c>
      <c r="DQ276" s="87" t="e">
        <f t="shared" ca="1" si="1167"/>
        <v>#VALUE!</v>
      </c>
      <c r="DR276" s="87" t="e">
        <f t="shared" ca="1" si="1168"/>
        <v>#VALUE!</v>
      </c>
      <c r="DS276" s="87" t="e">
        <f t="shared" ca="1" si="1169"/>
        <v>#VALUE!</v>
      </c>
      <c r="DT276" s="87" t="e">
        <f t="shared" ca="1" si="1170"/>
        <v>#VALUE!</v>
      </c>
      <c r="DU276" s="87" t="e">
        <f t="shared" ca="1" si="1171"/>
        <v>#VALUE!</v>
      </c>
      <c r="DV276" s="87" t="e">
        <f t="shared" ca="1" si="1172"/>
        <v>#VALUE!</v>
      </c>
      <c r="DW276" s="87" t="e">
        <f t="shared" ca="1" si="1173"/>
        <v>#VALUE!</v>
      </c>
      <c r="DY276" s="87" t="e">
        <f t="shared" ca="1" si="1174"/>
        <v>#VALUE!</v>
      </c>
      <c r="DZ276" s="87" t="e">
        <f t="shared" ca="1" si="1175"/>
        <v>#VALUE!</v>
      </c>
      <c r="EA276" s="87" t="e">
        <f t="shared" ca="1" si="1176"/>
        <v>#VALUE!</v>
      </c>
      <c r="EB276" s="87" t="e">
        <f t="shared" ca="1" si="1177"/>
        <v>#VALUE!</v>
      </c>
      <c r="EC276" s="87" t="e">
        <f t="shared" ca="1" si="1178"/>
        <v>#VALUE!</v>
      </c>
      <c r="ED276" s="87" t="e">
        <f t="shared" ca="1" si="1179"/>
        <v>#VALUE!</v>
      </c>
      <c r="EE276" s="87" t="e">
        <f t="shared" ca="1" si="1180"/>
        <v>#VALUE!</v>
      </c>
      <c r="EF276" s="87" t="e">
        <f t="shared" ca="1" si="1181"/>
        <v>#VALUE!</v>
      </c>
      <c r="EG276" s="87" t="e">
        <f t="shared" ca="1" si="1182"/>
        <v>#VALUE!</v>
      </c>
      <c r="EH276" s="87" t="e">
        <f t="shared" ca="1" si="1183"/>
        <v>#VALUE!</v>
      </c>
      <c r="EI276" s="87" t="e">
        <f t="shared" ca="1" si="1184"/>
        <v>#VALUE!</v>
      </c>
      <c r="EJ276" s="87" t="e">
        <f t="shared" ca="1" si="1185"/>
        <v>#VALUE!</v>
      </c>
      <c r="EK276" s="87" t="e">
        <f t="shared" ca="1" si="1186"/>
        <v>#VALUE!</v>
      </c>
      <c r="EL276" s="87" t="e">
        <f t="shared" ca="1" si="1187"/>
        <v>#VALUE!</v>
      </c>
      <c r="EM276" s="87" t="e">
        <f t="shared" ca="1" si="1188"/>
        <v>#VALUE!</v>
      </c>
      <c r="EN276" s="87" t="e">
        <f t="shared" ca="1" si="1189"/>
        <v>#VALUE!</v>
      </c>
      <c r="EO276" s="87" t="e">
        <f t="shared" ca="1" si="1190"/>
        <v>#VALUE!</v>
      </c>
      <c r="EP276" s="87" t="e">
        <f t="shared" ca="1" si="1191"/>
        <v>#VALUE!</v>
      </c>
      <c r="EQ276" s="87" t="e">
        <f t="shared" ca="1" si="1192"/>
        <v>#VALUE!</v>
      </c>
      <c r="ER276" s="87" t="e">
        <f t="shared" ca="1" si="1193"/>
        <v>#VALUE!</v>
      </c>
      <c r="ES276" s="87" t="e">
        <f t="shared" ca="1" si="1194"/>
        <v>#VALUE!</v>
      </c>
      <c r="EU276" s="87" t="e">
        <f t="shared" ca="1" si="1195"/>
        <v>#VALUE!</v>
      </c>
      <c r="EV276" s="87" t="e">
        <f t="shared" ca="1" si="1196"/>
        <v>#VALUE!</v>
      </c>
      <c r="EW276" s="87" t="e">
        <f t="shared" ca="1" si="1197"/>
        <v>#VALUE!</v>
      </c>
      <c r="EX276" s="87" t="e">
        <f t="shared" ca="1" si="1198"/>
        <v>#VALUE!</v>
      </c>
      <c r="EY276" s="87" t="e">
        <f t="shared" ca="1" si="1199"/>
        <v>#VALUE!</v>
      </c>
      <c r="EZ276" s="87" t="e">
        <f t="shared" ca="1" si="1200"/>
        <v>#VALUE!</v>
      </c>
      <c r="FA276" s="87" t="e">
        <f t="shared" ca="1" si="1201"/>
        <v>#VALUE!</v>
      </c>
      <c r="FB276" s="87" t="e">
        <f t="shared" ca="1" si="1202"/>
        <v>#VALUE!</v>
      </c>
      <c r="FC276" s="87" t="e">
        <f t="shared" ca="1" si="1203"/>
        <v>#VALUE!</v>
      </c>
      <c r="FD276" s="87" t="e">
        <f t="shared" ca="1" si="1204"/>
        <v>#VALUE!</v>
      </c>
      <c r="FE276" s="87" t="e">
        <f t="shared" ca="1" si="1205"/>
        <v>#VALUE!</v>
      </c>
      <c r="FF276" s="87" t="e">
        <f t="shared" ca="1" si="1206"/>
        <v>#VALUE!</v>
      </c>
      <c r="FG276" s="87" t="e">
        <f t="shared" ca="1" si="1207"/>
        <v>#VALUE!</v>
      </c>
      <c r="FH276" s="87" t="e">
        <f t="shared" ca="1" si="1208"/>
        <v>#VALUE!</v>
      </c>
      <c r="FI276" s="87" t="e">
        <f t="shared" ca="1" si="1209"/>
        <v>#VALUE!</v>
      </c>
      <c r="FJ276" s="87" t="e">
        <f t="shared" ca="1" si="1210"/>
        <v>#VALUE!</v>
      </c>
      <c r="FK276" s="87" t="e">
        <f t="shared" ca="1" si="1211"/>
        <v>#VALUE!</v>
      </c>
      <c r="FL276" s="87" t="e">
        <f t="shared" ca="1" si="1212"/>
        <v>#VALUE!</v>
      </c>
      <c r="FM276" s="87" t="e">
        <f t="shared" ca="1" si="1213"/>
        <v>#VALUE!</v>
      </c>
      <c r="FN276" s="87" t="e">
        <f t="shared" ca="1" si="1214"/>
        <v>#VALUE!</v>
      </c>
      <c r="FO276" s="87" t="e">
        <f t="shared" ca="1" si="1215"/>
        <v>#VALUE!</v>
      </c>
    </row>
    <row r="277" spans="1:171" x14ac:dyDescent="0.25">
      <c r="A277" s="87">
        <f t="shared" si="1026"/>
        <v>268</v>
      </c>
      <c r="B277" s="87" t="e">
        <f t="shared" ca="1" si="1218"/>
        <v>#N/A</v>
      </c>
      <c r="C277" s="87" t="e">
        <f t="shared" ca="1" si="1219"/>
        <v>#REF!</v>
      </c>
      <c r="D277" s="87" t="e">
        <f t="shared" ca="1" si="1220"/>
        <v>#REF!</v>
      </c>
      <c r="E277" s="87" t="e">
        <f t="shared" ca="1" si="1221"/>
        <v>#REF!</v>
      </c>
      <c r="F277" s="87" t="e">
        <f t="shared" ca="1" si="1222"/>
        <v>#REF!</v>
      </c>
      <c r="G277" s="87" t="e">
        <f t="shared" ca="1" si="1223"/>
        <v>#REF!</v>
      </c>
      <c r="H277" s="87" t="e">
        <f t="shared" ca="1" si="1224"/>
        <v>#REF!</v>
      </c>
      <c r="I277" s="87" t="e">
        <f t="shared" ca="1" si="1225"/>
        <v>#REF!</v>
      </c>
      <c r="J277" s="87" t="e">
        <f t="shared" ca="1" si="1226"/>
        <v>#REF!</v>
      </c>
      <c r="K277" s="87" t="e">
        <f t="shared" ca="1" si="1227"/>
        <v>#REF!</v>
      </c>
      <c r="L277" s="87" t="e">
        <f t="shared" ca="1" si="1228"/>
        <v>#REF!</v>
      </c>
      <c r="M277" s="87" t="e">
        <f t="shared" ca="1" si="1229"/>
        <v>#REF!</v>
      </c>
      <c r="N277" s="87" t="e">
        <f t="shared" ca="1" si="1230"/>
        <v>#REF!</v>
      </c>
      <c r="O277" s="87" t="e">
        <f t="shared" ca="1" si="1231"/>
        <v>#REF!</v>
      </c>
      <c r="P277" s="87" t="e">
        <f t="shared" ca="1" si="1232"/>
        <v>#REF!</v>
      </c>
      <c r="Q277" s="87" t="e">
        <f t="shared" ca="1" si="1233"/>
        <v>#REF!</v>
      </c>
      <c r="R277" s="87" t="e">
        <f t="shared" ca="1" si="1233"/>
        <v>#REF!</v>
      </c>
      <c r="S277" s="87" t="e">
        <f t="shared" ca="1" si="1233"/>
        <v>#REF!</v>
      </c>
      <c r="T277" s="87" t="e">
        <f t="shared" ca="1" si="1233"/>
        <v>#REF!</v>
      </c>
      <c r="U277" s="87" t="e">
        <f t="shared" ca="1" si="1233"/>
        <v>#REF!</v>
      </c>
      <c r="X277" s="87">
        <f ca="1">Ranking!B273</f>
        <v>0</v>
      </c>
      <c r="Y277" s="87" t="e">
        <f ca="1">IF(AH277=0,0,Ranking!C273)</f>
        <v>#VALUE!</v>
      </c>
      <c r="Z277" s="91">
        <f ca="1">Ranking!G273</f>
        <v>0</v>
      </c>
      <c r="AA277" s="87" t="e">
        <f ca="1">MCA!ES276</f>
        <v>#REF!</v>
      </c>
      <c r="AB277" s="87">
        <f ca="1">MCA!ET276</f>
        <v>0</v>
      </c>
      <c r="AC277" s="87">
        <f ca="1">MCA!EU276</f>
        <v>0</v>
      </c>
      <c r="AD277" s="87" t="e">
        <f ca="1">INDEX('MCA-INPUT'!$C$22:$C$25,MATCH(AC277,$W$376:$W$379,0),1)</f>
        <v>#N/A</v>
      </c>
      <c r="AE277" s="87" t="e">
        <f t="shared" ca="1" si="1126"/>
        <v>#VALUE!</v>
      </c>
      <c r="AF277" s="87">
        <f ca="1">MATCH(AB277,$AB$7:AB277,0)</f>
        <v>1</v>
      </c>
      <c r="AG277" s="87" t="str">
        <f t="shared" ca="1" si="1127"/>
        <v>00</v>
      </c>
      <c r="AH277" s="87" t="e">
        <f t="shared" ca="1" si="1128"/>
        <v>#VALUE!</v>
      </c>
      <c r="AI277" s="87" t="e">
        <f t="shared" ca="1" si="1149"/>
        <v>#VALUE!</v>
      </c>
      <c r="AK277" s="87" t="e">
        <f t="shared" ca="1" si="1129"/>
        <v>#VALUE!</v>
      </c>
      <c r="AL277" s="87" t="e">
        <f t="shared" ca="1" si="1150"/>
        <v>#VALUE!</v>
      </c>
      <c r="AM277" s="87" t="e">
        <f t="shared" ca="1" si="1130"/>
        <v>#VALUE!</v>
      </c>
      <c r="AN277" s="87" t="e">
        <f t="shared" ref="AN277:BA277" ca="1" si="1256">IF(AM277&gt;0,2,IF($AL277&lt;=AN$5,1,0))</f>
        <v>#VALUE!</v>
      </c>
      <c r="AO277" s="87" t="e">
        <f t="shared" ca="1" si="1256"/>
        <v>#VALUE!</v>
      </c>
      <c r="AP277" s="87" t="e">
        <f t="shared" ca="1" si="1256"/>
        <v>#VALUE!</v>
      </c>
      <c r="AQ277" s="87" t="e">
        <f t="shared" ca="1" si="1256"/>
        <v>#VALUE!</v>
      </c>
      <c r="AR277" s="87" t="e">
        <f t="shared" ca="1" si="1256"/>
        <v>#VALUE!</v>
      </c>
      <c r="AS277" s="87" t="e">
        <f t="shared" ca="1" si="1256"/>
        <v>#VALUE!</v>
      </c>
      <c r="AT277" s="87" t="e">
        <f t="shared" ca="1" si="1256"/>
        <v>#VALUE!</v>
      </c>
      <c r="AU277" s="87" t="e">
        <f t="shared" ca="1" si="1256"/>
        <v>#VALUE!</v>
      </c>
      <c r="AV277" s="87" t="e">
        <f t="shared" ca="1" si="1256"/>
        <v>#VALUE!</v>
      </c>
      <c r="AW277" s="87" t="e">
        <f t="shared" ca="1" si="1256"/>
        <v>#VALUE!</v>
      </c>
      <c r="AX277" s="87" t="e">
        <f t="shared" ca="1" si="1256"/>
        <v>#VALUE!</v>
      </c>
      <c r="AY277" s="87" t="e">
        <f t="shared" ca="1" si="1256"/>
        <v>#VALUE!</v>
      </c>
      <c r="AZ277" s="87" t="e">
        <f t="shared" ca="1" si="1256"/>
        <v>#VALUE!</v>
      </c>
      <c r="BA277" s="87" t="e">
        <f t="shared" ca="1" si="1256"/>
        <v>#VALUE!</v>
      </c>
      <c r="BB277" s="87" t="e">
        <f t="shared" ref="BB277:BF277" ca="1" si="1257">IF(BA277&gt;0,2,IF($AL277&lt;=BB$5,1,0))</f>
        <v>#VALUE!</v>
      </c>
      <c r="BC277" s="87" t="e">
        <f t="shared" ca="1" si="1257"/>
        <v>#VALUE!</v>
      </c>
      <c r="BD277" s="87" t="e">
        <f t="shared" ca="1" si="1257"/>
        <v>#VALUE!</v>
      </c>
      <c r="BE277" s="87" t="e">
        <f t="shared" ca="1" si="1257"/>
        <v>#VALUE!</v>
      </c>
      <c r="BF277" s="87" t="e">
        <f t="shared" ca="1" si="1257"/>
        <v>#VALUE!</v>
      </c>
      <c r="BH277" s="87" t="e">
        <f t="shared" ca="1" si="1133"/>
        <v>#VALUE!</v>
      </c>
      <c r="BI277" s="87" t="e">
        <f t="shared" ca="1" si="1134"/>
        <v>#VALUE!</v>
      </c>
      <c r="BJ277" s="87" t="e">
        <f t="shared" ca="1" si="1135"/>
        <v>#VALUE!</v>
      </c>
      <c r="BK277" s="87" t="e">
        <f t="shared" ca="1" si="1136"/>
        <v>#VALUE!</v>
      </c>
      <c r="BL277" s="87" t="e">
        <f t="shared" ca="1" si="1137"/>
        <v>#VALUE!</v>
      </c>
      <c r="BM277" s="87" t="e">
        <f t="shared" ca="1" si="1138"/>
        <v>#VALUE!</v>
      </c>
      <c r="BN277" s="87" t="e">
        <f t="shared" ca="1" si="1139"/>
        <v>#VALUE!</v>
      </c>
      <c r="BO277" s="87" t="e">
        <f t="shared" ca="1" si="1140"/>
        <v>#VALUE!</v>
      </c>
      <c r="BP277" s="87" t="e">
        <f t="shared" ca="1" si="1141"/>
        <v>#VALUE!</v>
      </c>
      <c r="BQ277" s="87" t="e">
        <f t="shared" ca="1" si="1142"/>
        <v>#VALUE!</v>
      </c>
      <c r="BR277" s="87" t="e">
        <f t="shared" ca="1" si="1143"/>
        <v>#VALUE!</v>
      </c>
      <c r="BS277" s="87" t="e">
        <f t="shared" ca="1" si="1144"/>
        <v>#VALUE!</v>
      </c>
      <c r="BT277" s="87" t="e">
        <f t="shared" ca="1" si="1145"/>
        <v>#VALUE!</v>
      </c>
      <c r="BU277" s="87" t="e">
        <f t="shared" ca="1" si="1146"/>
        <v>#VALUE!</v>
      </c>
      <c r="BV277" s="87" t="e">
        <f t="shared" ca="1" si="1147"/>
        <v>#VALUE!</v>
      </c>
      <c r="BW277" s="87" t="e">
        <f t="shared" ca="1" si="1148"/>
        <v>#VALUE!</v>
      </c>
      <c r="BX277" s="87" t="e">
        <f t="shared" ca="1" si="1148"/>
        <v>#VALUE!</v>
      </c>
      <c r="BY277" s="87" t="e">
        <f t="shared" ca="1" si="1148"/>
        <v>#VALUE!</v>
      </c>
      <c r="BZ277" s="87" t="e">
        <f t="shared" ca="1" si="1148"/>
        <v>#VALUE!</v>
      </c>
      <c r="CA277" s="87" t="e">
        <f t="shared" ca="1" si="1148"/>
        <v>#VALUE!</v>
      </c>
      <c r="DC277" s="87" t="e">
        <f t="shared" ca="1" si="1153"/>
        <v>#VALUE!</v>
      </c>
      <c r="DD277" s="87" t="e">
        <f t="shared" ca="1" si="1154"/>
        <v>#VALUE!</v>
      </c>
      <c r="DE277" s="87" t="e">
        <f t="shared" ca="1" si="1155"/>
        <v>#VALUE!</v>
      </c>
      <c r="DF277" s="87" t="e">
        <f t="shared" ca="1" si="1156"/>
        <v>#VALUE!</v>
      </c>
      <c r="DG277" s="87" t="e">
        <f t="shared" ca="1" si="1157"/>
        <v>#VALUE!</v>
      </c>
      <c r="DH277" s="87" t="e">
        <f t="shared" ca="1" si="1158"/>
        <v>#VALUE!</v>
      </c>
      <c r="DI277" s="87" t="e">
        <f t="shared" ca="1" si="1159"/>
        <v>#VALUE!</v>
      </c>
      <c r="DJ277" s="87" t="e">
        <f t="shared" ca="1" si="1160"/>
        <v>#VALUE!</v>
      </c>
      <c r="DK277" s="87" t="e">
        <f t="shared" ca="1" si="1161"/>
        <v>#VALUE!</v>
      </c>
      <c r="DL277" s="87" t="e">
        <f t="shared" ca="1" si="1162"/>
        <v>#VALUE!</v>
      </c>
      <c r="DM277" s="87" t="e">
        <f t="shared" ca="1" si="1163"/>
        <v>#VALUE!</v>
      </c>
      <c r="DN277" s="87" t="e">
        <f t="shared" ca="1" si="1164"/>
        <v>#VALUE!</v>
      </c>
      <c r="DO277" s="87" t="e">
        <f t="shared" ca="1" si="1165"/>
        <v>#VALUE!</v>
      </c>
      <c r="DP277" s="87" t="e">
        <f t="shared" ca="1" si="1166"/>
        <v>#VALUE!</v>
      </c>
      <c r="DQ277" s="87" t="e">
        <f t="shared" ca="1" si="1167"/>
        <v>#VALUE!</v>
      </c>
      <c r="DR277" s="87" t="e">
        <f t="shared" ca="1" si="1168"/>
        <v>#VALUE!</v>
      </c>
      <c r="DS277" s="87" t="e">
        <f t="shared" ca="1" si="1169"/>
        <v>#VALUE!</v>
      </c>
      <c r="DT277" s="87" t="e">
        <f t="shared" ca="1" si="1170"/>
        <v>#VALUE!</v>
      </c>
      <c r="DU277" s="87" t="e">
        <f t="shared" ca="1" si="1171"/>
        <v>#VALUE!</v>
      </c>
      <c r="DV277" s="87" t="e">
        <f t="shared" ca="1" si="1172"/>
        <v>#VALUE!</v>
      </c>
      <c r="DW277" s="87" t="e">
        <f t="shared" ca="1" si="1173"/>
        <v>#VALUE!</v>
      </c>
      <c r="DY277" s="87" t="e">
        <f t="shared" ca="1" si="1174"/>
        <v>#VALUE!</v>
      </c>
      <c r="DZ277" s="87" t="e">
        <f t="shared" ca="1" si="1175"/>
        <v>#VALUE!</v>
      </c>
      <c r="EA277" s="87" t="e">
        <f t="shared" ca="1" si="1176"/>
        <v>#VALUE!</v>
      </c>
      <c r="EB277" s="87" t="e">
        <f t="shared" ca="1" si="1177"/>
        <v>#VALUE!</v>
      </c>
      <c r="EC277" s="87" t="e">
        <f t="shared" ca="1" si="1178"/>
        <v>#VALUE!</v>
      </c>
      <c r="ED277" s="87" t="e">
        <f t="shared" ca="1" si="1179"/>
        <v>#VALUE!</v>
      </c>
      <c r="EE277" s="87" t="e">
        <f t="shared" ca="1" si="1180"/>
        <v>#VALUE!</v>
      </c>
      <c r="EF277" s="87" t="e">
        <f t="shared" ca="1" si="1181"/>
        <v>#VALUE!</v>
      </c>
      <c r="EG277" s="87" t="e">
        <f t="shared" ca="1" si="1182"/>
        <v>#VALUE!</v>
      </c>
      <c r="EH277" s="87" t="e">
        <f t="shared" ca="1" si="1183"/>
        <v>#VALUE!</v>
      </c>
      <c r="EI277" s="87" t="e">
        <f t="shared" ca="1" si="1184"/>
        <v>#VALUE!</v>
      </c>
      <c r="EJ277" s="87" t="e">
        <f t="shared" ca="1" si="1185"/>
        <v>#VALUE!</v>
      </c>
      <c r="EK277" s="87" t="e">
        <f t="shared" ca="1" si="1186"/>
        <v>#VALUE!</v>
      </c>
      <c r="EL277" s="87" t="e">
        <f t="shared" ca="1" si="1187"/>
        <v>#VALUE!</v>
      </c>
      <c r="EM277" s="87" t="e">
        <f t="shared" ca="1" si="1188"/>
        <v>#VALUE!</v>
      </c>
      <c r="EN277" s="87" t="e">
        <f t="shared" ca="1" si="1189"/>
        <v>#VALUE!</v>
      </c>
      <c r="EO277" s="87" t="e">
        <f t="shared" ca="1" si="1190"/>
        <v>#VALUE!</v>
      </c>
      <c r="EP277" s="87" t="e">
        <f t="shared" ca="1" si="1191"/>
        <v>#VALUE!</v>
      </c>
      <c r="EQ277" s="87" t="e">
        <f t="shared" ca="1" si="1192"/>
        <v>#VALUE!</v>
      </c>
      <c r="ER277" s="87" t="e">
        <f t="shared" ca="1" si="1193"/>
        <v>#VALUE!</v>
      </c>
      <c r="ES277" s="87" t="e">
        <f t="shared" ca="1" si="1194"/>
        <v>#VALUE!</v>
      </c>
      <c r="EU277" s="87" t="e">
        <f t="shared" ca="1" si="1195"/>
        <v>#VALUE!</v>
      </c>
      <c r="EV277" s="87" t="e">
        <f t="shared" ca="1" si="1196"/>
        <v>#VALUE!</v>
      </c>
      <c r="EW277" s="87" t="e">
        <f t="shared" ca="1" si="1197"/>
        <v>#VALUE!</v>
      </c>
      <c r="EX277" s="87" t="e">
        <f t="shared" ca="1" si="1198"/>
        <v>#VALUE!</v>
      </c>
      <c r="EY277" s="87" t="e">
        <f t="shared" ca="1" si="1199"/>
        <v>#VALUE!</v>
      </c>
      <c r="EZ277" s="87" t="e">
        <f t="shared" ca="1" si="1200"/>
        <v>#VALUE!</v>
      </c>
      <c r="FA277" s="87" t="e">
        <f t="shared" ca="1" si="1201"/>
        <v>#VALUE!</v>
      </c>
      <c r="FB277" s="87" t="e">
        <f t="shared" ca="1" si="1202"/>
        <v>#VALUE!</v>
      </c>
      <c r="FC277" s="87" t="e">
        <f t="shared" ca="1" si="1203"/>
        <v>#VALUE!</v>
      </c>
      <c r="FD277" s="87" t="e">
        <f t="shared" ca="1" si="1204"/>
        <v>#VALUE!</v>
      </c>
      <c r="FE277" s="87" t="e">
        <f t="shared" ca="1" si="1205"/>
        <v>#VALUE!</v>
      </c>
      <c r="FF277" s="87" t="e">
        <f t="shared" ca="1" si="1206"/>
        <v>#VALUE!</v>
      </c>
      <c r="FG277" s="87" t="e">
        <f t="shared" ca="1" si="1207"/>
        <v>#VALUE!</v>
      </c>
      <c r="FH277" s="87" t="e">
        <f t="shared" ca="1" si="1208"/>
        <v>#VALUE!</v>
      </c>
      <c r="FI277" s="87" t="e">
        <f t="shared" ca="1" si="1209"/>
        <v>#VALUE!</v>
      </c>
      <c r="FJ277" s="87" t="e">
        <f t="shared" ca="1" si="1210"/>
        <v>#VALUE!</v>
      </c>
      <c r="FK277" s="87" t="e">
        <f t="shared" ca="1" si="1211"/>
        <v>#VALUE!</v>
      </c>
      <c r="FL277" s="87" t="e">
        <f t="shared" ca="1" si="1212"/>
        <v>#VALUE!</v>
      </c>
      <c r="FM277" s="87" t="e">
        <f t="shared" ca="1" si="1213"/>
        <v>#VALUE!</v>
      </c>
      <c r="FN277" s="87" t="e">
        <f t="shared" ca="1" si="1214"/>
        <v>#VALUE!</v>
      </c>
      <c r="FO277" s="87" t="e">
        <f t="shared" ca="1" si="1215"/>
        <v>#VALUE!</v>
      </c>
    </row>
    <row r="278" spans="1:171" x14ac:dyDescent="0.25">
      <c r="A278" s="87">
        <f t="shared" si="1026"/>
        <v>269</v>
      </c>
      <c r="B278" s="87" t="e">
        <f t="shared" ca="1" si="1218"/>
        <v>#N/A</v>
      </c>
      <c r="C278" s="87" t="e">
        <f t="shared" ca="1" si="1219"/>
        <v>#REF!</v>
      </c>
      <c r="D278" s="87" t="e">
        <f t="shared" ca="1" si="1220"/>
        <v>#REF!</v>
      </c>
      <c r="E278" s="87" t="e">
        <f t="shared" ca="1" si="1221"/>
        <v>#REF!</v>
      </c>
      <c r="F278" s="87" t="e">
        <f t="shared" ca="1" si="1222"/>
        <v>#REF!</v>
      </c>
      <c r="G278" s="87" t="e">
        <f t="shared" ca="1" si="1223"/>
        <v>#REF!</v>
      </c>
      <c r="H278" s="87" t="e">
        <f t="shared" ca="1" si="1224"/>
        <v>#REF!</v>
      </c>
      <c r="I278" s="87" t="e">
        <f t="shared" ca="1" si="1225"/>
        <v>#REF!</v>
      </c>
      <c r="J278" s="87" t="e">
        <f t="shared" ca="1" si="1226"/>
        <v>#REF!</v>
      </c>
      <c r="K278" s="87" t="e">
        <f t="shared" ca="1" si="1227"/>
        <v>#REF!</v>
      </c>
      <c r="L278" s="87" t="e">
        <f t="shared" ca="1" si="1228"/>
        <v>#REF!</v>
      </c>
      <c r="M278" s="87" t="e">
        <f t="shared" ca="1" si="1229"/>
        <v>#REF!</v>
      </c>
      <c r="N278" s="87" t="e">
        <f t="shared" ca="1" si="1230"/>
        <v>#REF!</v>
      </c>
      <c r="O278" s="87" t="e">
        <f t="shared" ca="1" si="1231"/>
        <v>#REF!</v>
      </c>
      <c r="P278" s="87" t="e">
        <f t="shared" ca="1" si="1232"/>
        <v>#REF!</v>
      </c>
      <c r="Q278" s="87" t="e">
        <f t="shared" ca="1" si="1233"/>
        <v>#REF!</v>
      </c>
      <c r="R278" s="87" t="e">
        <f t="shared" ca="1" si="1233"/>
        <v>#REF!</v>
      </c>
      <c r="S278" s="87" t="e">
        <f t="shared" ca="1" si="1233"/>
        <v>#REF!</v>
      </c>
      <c r="T278" s="87" t="e">
        <f t="shared" ca="1" si="1233"/>
        <v>#REF!</v>
      </c>
      <c r="U278" s="87" t="e">
        <f t="shared" ca="1" si="1233"/>
        <v>#REF!</v>
      </c>
      <c r="X278" s="87">
        <f ca="1">Ranking!B274</f>
        <v>0</v>
      </c>
      <c r="Y278" s="87" t="e">
        <f ca="1">IF(AH278=0,0,Ranking!C274)</f>
        <v>#VALUE!</v>
      </c>
      <c r="Z278" s="91">
        <f ca="1">Ranking!G274</f>
        <v>0</v>
      </c>
      <c r="AA278" s="87" t="e">
        <f ca="1">MCA!ES277</f>
        <v>#REF!</v>
      </c>
      <c r="AB278" s="87">
        <f ca="1">MCA!ET277</f>
        <v>0</v>
      </c>
      <c r="AC278" s="87">
        <f ca="1">MCA!EU277</f>
        <v>0</v>
      </c>
      <c r="AD278" s="87" t="e">
        <f ca="1">INDEX('MCA-INPUT'!$C$22:$C$25,MATCH(AC278,$W$376:$W$379,0),1)</f>
        <v>#N/A</v>
      </c>
      <c r="AE278" s="87" t="e">
        <f t="shared" ca="1" si="1126"/>
        <v>#VALUE!</v>
      </c>
      <c r="AF278" s="87">
        <f ca="1">MATCH(AB278,$AB$7:AB278,0)</f>
        <v>1</v>
      </c>
      <c r="AG278" s="87" t="str">
        <f t="shared" ca="1" si="1127"/>
        <v>00</v>
      </c>
      <c r="AH278" s="87" t="e">
        <f t="shared" ca="1" si="1128"/>
        <v>#VALUE!</v>
      </c>
      <c r="AI278" s="87" t="e">
        <f t="shared" ca="1" si="1149"/>
        <v>#VALUE!</v>
      </c>
      <c r="AK278" s="87" t="e">
        <f t="shared" ca="1" si="1129"/>
        <v>#VALUE!</v>
      </c>
      <c r="AL278" s="87" t="e">
        <f t="shared" ca="1" si="1150"/>
        <v>#VALUE!</v>
      </c>
      <c r="AM278" s="87" t="e">
        <f t="shared" ca="1" si="1130"/>
        <v>#VALUE!</v>
      </c>
      <c r="AN278" s="87" t="e">
        <f t="shared" ref="AN278:BA278" ca="1" si="1258">IF(AM278&gt;0,2,IF($AL278&lt;=AN$5,1,0))</f>
        <v>#VALUE!</v>
      </c>
      <c r="AO278" s="87" t="e">
        <f t="shared" ca="1" si="1258"/>
        <v>#VALUE!</v>
      </c>
      <c r="AP278" s="87" t="e">
        <f t="shared" ca="1" si="1258"/>
        <v>#VALUE!</v>
      </c>
      <c r="AQ278" s="87" t="e">
        <f t="shared" ca="1" si="1258"/>
        <v>#VALUE!</v>
      </c>
      <c r="AR278" s="87" t="e">
        <f t="shared" ca="1" si="1258"/>
        <v>#VALUE!</v>
      </c>
      <c r="AS278" s="87" t="e">
        <f t="shared" ca="1" si="1258"/>
        <v>#VALUE!</v>
      </c>
      <c r="AT278" s="87" t="e">
        <f t="shared" ca="1" si="1258"/>
        <v>#VALUE!</v>
      </c>
      <c r="AU278" s="87" t="e">
        <f t="shared" ca="1" si="1258"/>
        <v>#VALUE!</v>
      </c>
      <c r="AV278" s="87" t="e">
        <f t="shared" ca="1" si="1258"/>
        <v>#VALUE!</v>
      </c>
      <c r="AW278" s="87" t="e">
        <f t="shared" ca="1" si="1258"/>
        <v>#VALUE!</v>
      </c>
      <c r="AX278" s="87" t="e">
        <f t="shared" ca="1" si="1258"/>
        <v>#VALUE!</v>
      </c>
      <c r="AY278" s="87" t="e">
        <f t="shared" ca="1" si="1258"/>
        <v>#VALUE!</v>
      </c>
      <c r="AZ278" s="87" t="e">
        <f t="shared" ca="1" si="1258"/>
        <v>#VALUE!</v>
      </c>
      <c r="BA278" s="87" t="e">
        <f t="shared" ca="1" si="1258"/>
        <v>#VALUE!</v>
      </c>
      <c r="BB278" s="87" t="e">
        <f t="shared" ref="BB278:BF278" ca="1" si="1259">IF(BA278&gt;0,2,IF($AL278&lt;=BB$5,1,0))</f>
        <v>#VALUE!</v>
      </c>
      <c r="BC278" s="87" t="e">
        <f t="shared" ca="1" si="1259"/>
        <v>#VALUE!</v>
      </c>
      <c r="BD278" s="87" t="e">
        <f t="shared" ca="1" si="1259"/>
        <v>#VALUE!</v>
      </c>
      <c r="BE278" s="87" t="e">
        <f t="shared" ca="1" si="1259"/>
        <v>#VALUE!</v>
      </c>
      <c r="BF278" s="87" t="e">
        <f t="shared" ca="1" si="1259"/>
        <v>#VALUE!</v>
      </c>
      <c r="BH278" s="87" t="e">
        <f t="shared" ca="1" si="1133"/>
        <v>#VALUE!</v>
      </c>
      <c r="BI278" s="87" t="e">
        <f t="shared" ca="1" si="1134"/>
        <v>#VALUE!</v>
      </c>
      <c r="BJ278" s="87" t="e">
        <f t="shared" ca="1" si="1135"/>
        <v>#VALUE!</v>
      </c>
      <c r="BK278" s="87" t="e">
        <f t="shared" ca="1" si="1136"/>
        <v>#VALUE!</v>
      </c>
      <c r="BL278" s="87" t="e">
        <f t="shared" ca="1" si="1137"/>
        <v>#VALUE!</v>
      </c>
      <c r="BM278" s="87" t="e">
        <f t="shared" ca="1" si="1138"/>
        <v>#VALUE!</v>
      </c>
      <c r="BN278" s="87" t="e">
        <f t="shared" ca="1" si="1139"/>
        <v>#VALUE!</v>
      </c>
      <c r="BO278" s="87" t="e">
        <f t="shared" ca="1" si="1140"/>
        <v>#VALUE!</v>
      </c>
      <c r="BP278" s="87" t="e">
        <f t="shared" ca="1" si="1141"/>
        <v>#VALUE!</v>
      </c>
      <c r="BQ278" s="87" t="e">
        <f t="shared" ca="1" si="1142"/>
        <v>#VALUE!</v>
      </c>
      <c r="BR278" s="87" t="e">
        <f t="shared" ca="1" si="1143"/>
        <v>#VALUE!</v>
      </c>
      <c r="BS278" s="87" t="e">
        <f t="shared" ca="1" si="1144"/>
        <v>#VALUE!</v>
      </c>
      <c r="BT278" s="87" t="e">
        <f t="shared" ca="1" si="1145"/>
        <v>#VALUE!</v>
      </c>
      <c r="BU278" s="87" t="e">
        <f t="shared" ca="1" si="1146"/>
        <v>#VALUE!</v>
      </c>
      <c r="BV278" s="87" t="e">
        <f t="shared" ca="1" si="1147"/>
        <v>#VALUE!</v>
      </c>
      <c r="BW278" s="87" t="e">
        <f t="shared" ca="1" si="1148"/>
        <v>#VALUE!</v>
      </c>
      <c r="BX278" s="87" t="e">
        <f t="shared" ca="1" si="1148"/>
        <v>#VALUE!</v>
      </c>
      <c r="BY278" s="87" t="e">
        <f t="shared" ca="1" si="1148"/>
        <v>#VALUE!</v>
      </c>
      <c r="BZ278" s="87" t="e">
        <f t="shared" ca="1" si="1148"/>
        <v>#VALUE!</v>
      </c>
      <c r="CA278" s="87" t="e">
        <f t="shared" ca="1" si="1148"/>
        <v>#VALUE!</v>
      </c>
      <c r="DC278" s="87" t="e">
        <f t="shared" ca="1" si="1153"/>
        <v>#VALUE!</v>
      </c>
      <c r="DD278" s="87" t="e">
        <f t="shared" ca="1" si="1154"/>
        <v>#VALUE!</v>
      </c>
      <c r="DE278" s="87" t="e">
        <f t="shared" ca="1" si="1155"/>
        <v>#VALUE!</v>
      </c>
      <c r="DF278" s="87" t="e">
        <f t="shared" ca="1" si="1156"/>
        <v>#VALUE!</v>
      </c>
      <c r="DG278" s="87" t="e">
        <f t="shared" ca="1" si="1157"/>
        <v>#VALUE!</v>
      </c>
      <c r="DH278" s="87" t="e">
        <f t="shared" ca="1" si="1158"/>
        <v>#VALUE!</v>
      </c>
      <c r="DI278" s="87" t="e">
        <f t="shared" ca="1" si="1159"/>
        <v>#VALUE!</v>
      </c>
      <c r="DJ278" s="87" t="e">
        <f t="shared" ca="1" si="1160"/>
        <v>#VALUE!</v>
      </c>
      <c r="DK278" s="87" t="e">
        <f t="shared" ca="1" si="1161"/>
        <v>#VALUE!</v>
      </c>
      <c r="DL278" s="87" t="e">
        <f t="shared" ca="1" si="1162"/>
        <v>#VALUE!</v>
      </c>
      <c r="DM278" s="87" t="e">
        <f t="shared" ca="1" si="1163"/>
        <v>#VALUE!</v>
      </c>
      <c r="DN278" s="87" t="e">
        <f t="shared" ca="1" si="1164"/>
        <v>#VALUE!</v>
      </c>
      <c r="DO278" s="87" t="e">
        <f t="shared" ca="1" si="1165"/>
        <v>#VALUE!</v>
      </c>
      <c r="DP278" s="87" t="e">
        <f t="shared" ca="1" si="1166"/>
        <v>#VALUE!</v>
      </c>
      <c r="DQ278" s="87" t="e">
        <f t="shared" ca="1" si="1167"/>
        <v>#VALUE!</v>
      </c>
      <c r="DR278" s="87" t="e">
        <f t="shared" ca="1" si="1168"/>
        <v>#VALUE!</v>
      </c>
      <c r="DS278" s="87" t="e">
        <f t="shared" ca="1" si="1169"/>
        <v>#VALUE!</v>
      </c>
      <c r="DT278" s="87" t="e">
        <f t="shared" ca="1" si="1170"/>
        <v>#VALUE!</v>
      </c>
      <c r="DU278" s="87" t="e">
        <f t="shared" ca="1" si="1171"/>
        <v>#VALUE!</v>
      </c>
      <c r="DV278" s="87" t="e">
        <f t="shared" ca="1" si="1172"/>
        <v>#VALUE!</v>
      </c>
      <c r="DW278" s="87" t="e">
        <f t="shared" ca="1" si="1173"/>
        <v>#VALUE!</v>
      </c>
      <c r="DY278" s="87" t="e">
        <f t="shared" ca="1" si="1174"/>
        <v>#VALUE!</v>
      </c>
      <c r="DZ278" s="87" t="e">
        <f t="shared" ca="1" si="1175"/>
        <v>#VALUE!</v>
      </c>
      <c r="EA278" s="87" t="e">
        <f t="shared" ca="1" si="1176"/>
        <v>#VALUE!</v>
      </c>
      <c r="EB278" s="87" t="e">
        <f t="shared" ca="1" si="1177"/>
        <v>#VALUE!</v>
      </c>
      <c r="EC278" s="87" t="e">
        <f t="shared" ca="1" si="1178"/>
        <v>#VALUE!</v>
      </c>
      <c r="ED278" s="87" t="e">
        <f t="shared" ca="1" si="1179"/>
        <v>#VALUE!</v>
      </c>
      <c r="EE278" s="87" t="e">
        <f t="shared" ca="1" si="1180"/>
        <v>#VALUE!</v>
      </c>
      <c r="EF278" s="87" t="e">
        <f t="shared" ca="1" si="1181"/>
        <v>#VALUE!</v>
      </c>
      <c r="EG278" s="87" t="e">
        <f t="shared" ca="1" si="1182"/>
        <v>#VALUE!</v>
      </c>
      <c r="EH278" s="87" t="e">
        <f t="shared" ca="1" si="1183"/>
        <v>#VALUE!</v>
      </c>
      <c r="EI278" s="87" t="e">
        <f t="shared" ca="1" si="1184"/>
        <v>#VALUE!</v>
      </c>
      <c r="EJ278" s="87" t="e">
        <f t="shared" ca="1" si="1185"/>
        <v>#VALUE!</v>
      </c>
      <c r="EK278" s="87" t="e">
        <f t="shared" ca="1" si="1186"/>
        <v>#VALUE!</v>
      </c>
      <c r="EL278" s="87" t="e">
        <f t="shared" ca="1" si="1187"/>
        <v>#VALUE!</v>
      </c>
      <c r="EM278" s="87" t="e">
        <f t="shared" ca="1" si="1188"/>
        <v>#VALUE!</v>
      </c>
      <c r="EN278" s="87" t="e">
        <f t="shared" ca="1" si="1189"/>
        <v>#VALUE!</v>
      </c>
      <c r="EO278" s="87" t="e">
        <f t="shared" ca="1" si="1190"/>
        <v>#VALUE!</v>
      </c>
      <c r="EP278" s="87" t="e">
        <f t="shared" ca="1" si="1191"/>
        <v>#VALUE!</v>
      </c>
      <c r="EQ278" s="87" t="e">
        <f t="shared" ca="1" si="1192"/>
        <v>#VALUE!</v>
      </c>
      <c r="ER278" s="87" t="e">
        <f t="shared" ca="1" si="1193"/>
        <v>#VALUE!</v>
      </c>
      <c r="ES278" s="87" t="e">
        <f t="shared" ca="1" si="1194"/>
        <v>#VALUE!</v>
      </c>
      <c r="EU278" s="87" t="e">
        <f t="shared" ca="1" si="1195"/>
        <v>#VALUE!</v>
      </c>
      <c r="EV278" s="87" t="e">
        <f t="shared" ca="1" si="1196"/>
        <v>#VALUE!</v>
      </c>
      <c r="EW278" s="87" t="e">
        <f t="shared" ca="1" si="1197"/>
        <v>#VALUE!</v>
      </c>
      <c r="EX278" s="87" t="e">
        <f t="shared" ca="1" si="1198"/>
        <v>#VALUE!</v>
      </c>
      <c r="EY278" s="87" t="e">
        <f t="shared" ca="1" si="1199"/>
        <v>#VALUE!</v>
      </c>
      <c r="EZ278" s="87" t="e">
        <f t="shared" ca="1" si="1200"/>
        <v>#VALUE!</v>
      </c>
      <c r="FA278" s="87" t="e">
        <f t="shared" ca="1" si="1201"/>
        <v>#VALUE!</v>
      </c>
      <c r="FB278" s="87" t="e">
        <f t="shared" ca="1" si="1202"/>
        <v>#VALUE!</v>
      </c>
      <c r="FC278" s="87" t="e">
        <f t="shared" ca="1" si="1203"/>
        <v>#VALUE!</v>
      </c>
      <c r="FD278" s="87" t="e">
        <f t="shared" ca="1" si="1204"/>
        <v>#VALUE!</v>
      </c>
      <c r="FE278" s="87" t="e">
        <f t="shared" ca="1" si="1205"/>
        <v>#VALUE!</v>
      </c>
      <c r="FF278" s="87" t="e">
        <f t="shared" ca="1" si="1206"/>
        <v>#VALUE!</v>
      </c>
      <c r="FG278" s="87" t="e">
        <f t="shared" ca="1" si="1207"/>
        <v>#VALUE!</v>
      </c>
      <c r="FH278" s="87" t="e">
        <f t="shared" ca="1" si="1208"/>
        <v>#VALUE!</v>
      </c>
      <c r="FI278" s="87" t="e">
        <f t="shared" ca="1" si="1209"/>
        <v>#VALUE!</v>
      </c>
      <c r="FJ278" s="87" t="e">
        <f t="shared" ca="1" si="1210"/>
        <v>#VALUE!</v>
      </c>
      <c r="FK278" s="87" t="e">
        <f t="shared" ca="1" si="1211"/>
        <v>#VALUE!</v>
      </c>
      <c r="FL278" s="87" t="e">
        <f t="shared" ca="1" si="1212"/>
        <v>#VALUE!</v>
      </c>
      <c r="FM278" s="87" t="e">
        <f t="shared" ca="1" si="1213"/>
        <v>#VALUE!</v>
      </c>
      <c r="FN278" s="87" t="e">
        <f t="shared" ca="1" si="1214"/>
        <v>#VALUE!</v>
      </c>
      <c r="FO278" s="87" t="e">
        <f t="shared" ca="1" si="1215"/>
        <v>#VALUE!</v>
      </c>
    </row>
    <row r="279" spans="1:171" x14ac:dyDescent="0.25">
      <c r="A279" s="87">
        <f t="shared" si="1026"/>
        <v>270</v>
      </c>
      <c r="B279" s="87" t="e">
        <f t="shared" ca="1" si="1218"/>
        <v>#N/A</v>
      </c>
      <c r="C279" s="87" t="e">
        <f t="shared" ca="1" si="1219"/>
        <v>#REF!</v>
      </c>
      <c r="D279" s="87" t="e">
        <f t="shared" ca="1" si="1220"/>
        <v>#REF!</v>
      </c>
      <c r="E279" s="87" t="e">
        <f t="shared" ca="1" si="1221"/>
        <v>#REF!</v>
      </c>
      <c r="F279" s="87" t="e">
        <f t="shared" ca="1" si="1222"/>
        <v>#REF!</v>
      </c>
      <c r="G279" s="87" t="e">
        <f t="shared" ca="1" si="1223"/>
        <v>#REF!</v>
      </c>
      <c r="H279" s="87" t="e">
        <f t="shared" ca="1" si="1224"/>
        <v>#REF!</v>
      </c>
      <c r="I279" s="87" t="e">
        <f t="shared" ca="1" si="1225"/>
        <v>#REF!</v>
      </c>
      <c r="J279" s="87" t="e">
        <f t="shared" ca="1" si="1226"/>
        <v>#REF!</v>
      </c>
      <c r="K279" s="87" t="e">
        <f t="shared" ca="1" si="1227"/>
        <v>#REF!</v>
      </c>
      <c r="L279" s="87" t="e">
        <f t="shared" ca="1" si="1228"/>
        <v>#REF!</v>
      </c>
      <c r="M279" s="87" t="e">
        <f t="shared" ca="1" si="1229"/>
        <v>#REF!</v>
      </c>
      <c r="N279" s="87" t="e">
        <f t="shared" ca="1" si="1230"/>
        <v>#REF!</v>
      </c>
      <c r="O279" s="87" t="e">
        <f t="shared" ca="1" si="1231"/>
        <v>#REF!</v>
      </c>
      <c r="P279" s="87" t="e">
        <f t="shared" ca="1" si="1232"/>
        <v>#REF!</v>
      </c>
      <c r="Q279" s="87" t="e">
        <f t="shared" ca="1" si="1233"/>
        <v>#REF!</v>
      </c>
      <c r="R279" s="87" t="e">
        <f t="shared" ca="1" si="1233"/>
        <v>#REF!</v>
      </c>
      <c r="S279" s="87" t="e">
        <f t="shared" ca="1" si="1233"/>
        <v>#REF!</v>
      </c>
      <c r="T279" s="87" t="e">
        <f t="shared" ca="1" si="1233"/>
        <v>#REF!</v>
      </c>
      <c r="U279" s="87" t="e">
        <f t="shared" ca="1" si="1233"/>
        <v>#REF!</v>
      </c>
      <c r="X279" s="87">
        <f ca="1">Ranking!B275</f>
        <v>0</v>
      </c>
      <c r="Y279" s="87" t="e">
        <f ca="1">IF(AH279=0,0,Ranking!C275)</f>
        <v>#VALUE!</v>
      </c>
      <c r="Z279" s="91">
        <f ca="1">Ranking!G275</f>
        <v>0</v>
      </c>
      <c r="AA279" s="87" t="e">
        <f ca="1">MCA!ES278</f>
        <v>#REF!</v>
      </c>
      <c r="AB279" s="87">
        <f ca="1">MCA!ET278</f>
        <v>0</v>
      </c>
      <c r="AC279" s="87">
        <f ca="1">MCA!EU278</f>
        <v>0</v>
      </c>
      <c r="AD279" s="87" t="e">
        <f ca="1">INDEX('MCA-INPUT'!$C$22:$C$25,MATCH(AC279,$W$376:$W$379,0),1)</f>
        <v>#N/A</v>
      </c>
      <c r="AE279" s="87" t="e">
        <f t="shared" ca="1" si="1126"/>
        <v>#VALUE!</v>
      </c>
      <c r="AF279" s="87">
        <f ca="1">MATCH(AB279,$AB$7:AB279,0)</f>
        <v>1</v>
      </c>
      <c r="AG279" s="87" t="str">
        <f t="shared" ca="1" si="1127"/>
        <v>00</v>
      </c>
      <c r="AH279" s="87" t="e">
        <f t="shared" ca="1" si="1128"/>
        <v>#VALUE!</v>
      </c>
      <c r="AI279" s="87" t="e">
        <f t="shared" ca="1" si="1149"/>
        <v>#VALUE!</v>
      </c>
      <c r="AK279" s="87" t="e">
        <f t="shared" ca="1" si="1129"/>
        <v>#VALUE!</v>
      </c>
      <c r="AL279" s="87" t="e">
        <f t="shared" ca="1" si="1150"/>
        <v>#VALUE!</v>
      </c>
      <c r="AM279" s="87" t="e">
        <f t="shared" ca="1" si="1130"/>
        <v>#VALUE!</v>
      </c>
      <c r="AN279" s="87" t="e">
        <f t="shared" ref="AN279:BA279" ca="1" si="1260">IF(AM279&gt;0,2,IF($AL279&lt;=AN$5,1,0))</f>
        <v>#VALUE!</v>
      </c>
      <c r="AO279" s="87" t="e">
        <f t="shared" ca="1" si="1260"/>
        <v>#VALUE!</v>
      </c>
      <c r="AP279" s="87" t="e">
        <f t="shared" ca="1" si="1260"/>
        <v>#VALUE!</v>
      </c>
      <c r="AQ279" s="87" t="e">
        <f t="shared" ca="1" si="1260"/>
        <v>#VALUE!</v>
      </c>
      <c r="AR279" s="87" t="e">
        <f t="shared" ca="1" si="1260"/>
        <v>#VALUE!</v>
      </c>
      <c r="AS279" s="87" t="e">
        <f t="shared" ca="1" si="1260"/>
        <v>#VALUE!</v>
      </c>
      <c r="AT279" s="87" t="e">
        <f t="shared" ca="1" si="1260"/>
        <v>#VALUE!</v>
      </c>
      <c r="AU279" s="87" t="e">
        <f t="shared" ca="1" si="1260"/>
        <v>#VALUE!</v>
      </c>
      <c r="AV279" s="87" t="e">
        <f t="shared" ca="1" si="1260"/>
        <v>#VALUE!</v>
      </c>
      <c r="AW279" s="87" t="e">
        <f t="shared" ca="1" si="1260"/>
        <v>#VALUE!</v>
      </c>
      <c r="AX279" s="87" t="e">
        <f t="shared" ca="1" si="1260"/>
        <v>#VALUE!</v>
      </c>
      <c r="AY279" s="87" t="e">
        <f t="shared" ca="1" si="1260"/>
        <v>#VALUE!</v>
      </c>
      <c r="AZ279" s="87" t="e">
        <f t="shared" ca="1" si="1260"/>
        <v>#VALUE!</v>
      </c>
      <c r="BA279" s="87" t="e">
        <f t="shared" ca="1" si="1260"/>
        <v>#VALUE!</v>
      </c>
      <c r="BB279" s="87" t="e">
        <f t="shared" ref="BB279:BF279" ca="1" si="1261">IF(BA279&gt;0,2,IF($AL279&lt;=BB$5,1,0))</f>
        <v>#VALUE!</v>
      </c>
      <c r="BC279" s="87" t="e">
        <f t="shared" ca="1" si="1261"/>
        <v>#VALUE!</v>
      </c>
      <c r="BD279" s="87" t="e">
        <f t="shared" ca="1" si="1261"/>
        <v>#VALUE!</v>
      </c>
      <c r="BE279" s="87" t="e">
        <f t="shared" ca="1" si="1261"/>
        <v>#VALUE!</v>
      </c>
      <c r="BF279" s="87" t="e">
        <f t="shared" ca="1" si="1261"/>
        <v>#VALUE!</v>
      </c>
      <c r="BH279" s="87" t="e">
        <f t="shared" ca="1" si="1133"/>
        <v>#VALUE!</v>
      </c>
      <c r="BI279" s="87" t="e">
        <f t="shared" ca="1" si="1134"/>
        <v>#VALUE!</v>
      </c>
      <c r="BJ279" s="87" t="e">
        <f t="shared" ca="1" si="1135"/>
        <v>#VALUE!</v>
      </c>
      <c r="BK279" s="87" t="e">
        <f t="shared" ca="1" si="1136"/>
        <v>#VALUE!</v>
      </c>
      <c r="BL279" s="87" t="e">
        <f t="shared" ca="1" si="1137"/>
        <v>#VALUE!</v>
      </c>
      <c r="BM279" s="87" t="e">
        <f t="shared" ca="1" si="1138"/>
        <v>#VALUE!</v>
      </c>
      <c r="BN279" s="87" t="e">
        <f t="shared" ca="1" si="1139"/>
        <v>#VALUE!</v>
      </c>
      <c r="BO279" s="87" t="e">
        <f t="shared" ca="1" si="1140"/>
        <v>#VALUE!</v>
      </c>
      <c r="BP279" s="87" t="e">
        <f t="shared" ca="1" si="1141"/>
        <v>#VALUE!</v>
      </c>
      <c r="BQ279" s="87" t="e">
        <f t="shared" ca="1" si="1142"/>
        <v>#VALUE!</v>
      </c>
      <c r="BR279" s="87" t="e">
        <f t="shared" ca="1" si="1143"/>
        <v>#VALUE!</v>
      </c>
      <c r="BS279" s="87" t="e">
        <f t="shared" ca="1" si="1144"/>
        <v>#VALUE!</v>
      </c>
      <c r="BT279" s="87" t="e">
        <f t="shared" ca="1" si="1145"/>
        <v>#VALUE!</v>
      </c>
      <c r="BU279" s="87" t="e">
        <f t="shared" ca="1" si="1146"/>
        <v>#VALUE!</v>
      </c>
      <c r="BV279" s="87" t="e">
        <f t="shared" ca="1" si="1147"/>
        <v>#VALUE!</v>
      </c>
      <c r="BW279" s="87" t="e">
        <f t="shared" ref="BW279:CA294" ca="1" si="1262">IF(BB279=1,$AI279,0)</f>
        <v>#VALUE!</v>
      </c>
      <c r="BX279" s="87" t="e">
        <f t="shared" ca="1" si="1262"/>
        <v>#VALUE!</v>
      </c>
      <c r="BY279" s="87" t="e">
        <f t="shared" ca="1" si="1262"/>
        <v>#VALUE!</v>
      </c>
      <c r="BZ279" s="87" t="e">
        <f t="shared" ca="1" si="1262"/>
        <v>#VALUE!</v>
      </c>
      <c r="CA279" s="87" t="e">
        <f t="shared" ca="1" si="1262"/>
        <v>#VALUE!</v>
      </c>
      <c r="DC279" s="87" t="e">
        <f t="shared" ca="1" si="1153"/>
        <v>#VALUE!</v>
      </c>
      <c r="DD279" s="87" t="e">
        <f t="shared" ca="1" si="1154"/>
        <v>#VALUE!</v>
      </c>
      <c r="DE279" s="87" t="e">
        <f t="shared" ca="1" si="1155"/>
        <v>#VALUE!</v>
      </c>
      <c r="DF279" s="87" t="e">
        <f t="shared" ca="1" si="1156"/>
        <v>#VALUE!</v>
      </c>
      <c r="DG279" s="87" t="e">
        <f t="shared" ca="1" si="1157"/>
        <v>#VALUE!</v>
      </c>
      <c r="DH279" s="87" t="e">
        <f t="shared" ca="1" si="1158"/>
        <v>#VALUE!</v>
      </c>
      <c r="DI279" s="87" t="e">
        <f t="shared" ca="1" si="1159"/>
        <v>#VALUE!</v>
      </c>
      <c r="DJ279" s="87" t="e">
        <f t="shared" ca="1" si="1160"/>
        <v>#VALUE!</v>
      </c>
      <c r="DK279" s="87" t="e">
        <f t="shared" ca="1" si="1161"/>
        <v>#VALUE!</v>
      </c>
      <c r="DL279" s="87" t="e">
        <f t="shared" ca="1" si="1162"/>
        <v>#VALUE!</v>
      </c>
      <c r="DM279" s="87" t="e">
        <f t="shared" ca="1" si="1163"/>
        <v>#VALUE!</v>
      </c>
      <c r="DN279" s="87" t="e">
        <f t="shared" ca="1" si="1164"/>
        <v>#VALUE!</v>
      </c>
      <c r="DO279" s="87" t="e">
        <f t="shared" ca="1" si="1165"/>
        <v>#VALUE!</v>
      </c>
      <c r="DP279" s="87" t="e">
        <f t="shared" ca="1" si="1166"/>
        <v>#VALUE!</v>
      </c>
      <c r="DQ279" s="87" t="e">
        <f t="shared" ca="1" si="1167"/>
        <v>#VALUE!</v>
      </c>
      <c r="DR279" s="87" t="e">
        <f t="shared" ca="1" si="1168"/>
        <v>#VALUE!</v>
      </c>
      <c r="DS279" s="87" t="e">
        <f t="shared" ca="1" si="1169"/>
        <v>#VALUE!</v>
      </c>
      <c r="DT279" s="87" t="e">
        <f t="shared" ca="1" si="1170"/>
        <v>#VALUE!</v>
      </c>
      <c r="DU279" s="87" t="e">
        <f t="shared" ca="1" si="1171"/>
        <v>#VALUE!</v>
      </c>
      <c r="DV279" s="87" t="e">
        <f t="shared" ca="1" si="1172"/>
        <v>#VALUE!</v>
      </c>
      <c r="DW279" s="87" t="e">
        <f t="shared" ca="1" si="1173"/>
        <v>#VALUE!</v>
      </c>
      <c r="DY279" s="87" t="e">
        <f t="shared" ca="1" si="1174"/>
        <v>#VALUE!</v>
      </c>
      <c r="DZ279" s="87" t="e">
        <f t="shared" ca="1" si="1175"/>
        <v>#VALUE!</v>
      </c>
      <c r="EA279" s="87" t="e">
        <f t="shared" ca="1" si="1176"/>
        <v>#VALUE!</v>
      </c>
      <c r="EB279" s="87" t="e">
        <f t="shared" ca="1" si="1177"/>
        <v>#VALUE!</v>
      </c>
      <c r="EC279" s="87" t="e">
        <f t="shared" ca="1" si="1178"/>
        <v>#VALUE!</v>
      </c>
      <c r="ED279" s="87" t="e">
        <f t="shared" ca="1" si="1179"/>
        <v>#VALUE!</v>
      </c>
      <c r="EE279" s="87" t="e">
        <f t="shared" ca="1" si="1180"/>
        <v>#VALUE!</v>
      </c>
      <c r="EF279" s="87" t="e">
        <f t="shared" ca="1" si="1181"/>
        <v>#VALUE!</v>
      </c>
      <c r="EG279" s="87" t="e">
        <f t="shared" ca="1" si="1182"/>
        <v>#VALUE!</v>
      </c>
      <c r="EH279" s="87" t="e">
        <f t="shared" ca="1" si="1183"/>
        <v>#VALUE!</v>
      </c>
      <c r="EI279" s="87" t="e">
        <f t="shared" ca="1" si="1184"/>
        <v>#VALUE!</v>
      </c>
      <c r="EJ279" s="87" t="e">
        <f t="shared" ca="1" si="1185"/>
        <v>#VALUE!</v>
      </c>
      <c r="EK279" s="87" t="e">
        <f t="shared" ca="1" si="1186"/>
        <v>#VALUE!</v>
      </c>
      <c r="EL279" s="87" t="e">
        <f t="shared" ca="1" si="1187"/>
        <v>#VALUE!</v>
      </c>
      <c r="EM279" s="87" t="e">
        <f t="shared" ca="1" si="1188"/>
        <v>#VALUE!</v>
      </c>
      <c r="EN279" s="87" t="e">
        <f t="shared" ca="1" si="1189"/>
        <v>#VALUE!</v>
      </c>
      <c r="EO279" s="87" t="e">
        <f t="shared" ca="1" si="1190"/>
        <v>#VALUE!</v>
      </c>
      <c r="EP279" s="87" t="e">
        <f t="shared" ca="1" si="1191"/>
        <v>#VALUE!</v>
      </c>
      <c r="EQ279" s="87" t="e">
        <f t="shared" ca="1" si="1192"/>
        <v>#VALUE!</v>
      </c>
      <c r="ER279" s="87" t="e">
        <f t="shared" ca="1" si="1193"/>
        <v>#VALUE!</v>
      </c>
      <c r="ES279" s="87" t="e">
        <f t="shared" ca="1" si="1194"/>
        <v>#VALUE!</v>
      </c>
      <c r="EU279" s="87" t="e">
        <f t="shared" ca="1" si="1195"/>
        <v>#VALUE!</v>
      </c>
      <c r="EV279" s="87" t="e">
        <f t="shared" ca="1" si="1196"/>
        <v>#VALUE!</v>
      </c>
      <c r="EW279" s="87" t="e">
        <f t="shared" ca="1" si="1197"/>
        <v>#VALUE!</v>
      </c>
      <c r="EX279" s="87" t="e">
        <f t="shared" ca="1" si="1198"/>
        <v>#VALUE!</v>
      </c>
      <c r="EY279" s="87" t="e">
        <f t="shared" ca="1" si="1199"/>
        <v>#VALUE!</v>
      </c>
      <c r="EZ279" s="87" t="e">
        <f t="shared" ca="1" si="1200"/>
        <v>#VALUE!</v>
      </c>
      <c r="FA279" s="87" t="e">
        <f t="shared" ca="1" si="1201"/>
        <v>#VALUE!</v>
      </c>
      <c r="FB279" s="87" t="e">
        <f t="shared" ca="1" si="1202"/>
        <v>#VALUE!</v>
      </c>
      <c r="FC279" s="87" t="e">
        <f t="shared" ca="1" si="1203"/>
        <v>#VALUE!</v>
      </c>
      <c r="FD279" s="87" t="e">
        <f t="shared" ca="1" si="1204"/>
        <v>#VALUE!</v>
      </c>
      <c r="FE279" s="87" t="e">
        <f t="shared" ca="1" si="1205"/>
        <v>#VALUE!</v>
      </c>
      <c r="FF279" s="87" t="e">
        <f t="shared" ca="1" si="1206"/>
        <v>#VALUE!</v>
      </c>
      <c r="FG279" s="87" t="e">
        <f t="shared" ca="1" si="1207"/>
        <v>#VALUE!</v>
      </c>
      <c r="FH279" s="87" t="e">
        <f t="shared" ca="1" si="1208"/>
        <v>#VALUE!</v>
      </c>
      <c r="FI279" s="87" t="e">
        <f t="shared" ca="1" si="1209"/>
        <v>#VALUE!</v>
      </c>
      <c r="FJ279" s="87" t="e">
        <f t="shared" ca="1" si="1210"/>
        <v>#VALUE!</v>
      </c>
      <c r="FK279" s="87" t="e">
        <f t="shared" ca="1" si="1211"/>
        <v>#VALUE!</v>
      </c>
      <c r="FL279" s="87" t="e">
        <f t="shared" ca="1" si="1212"/>
        <v>#VALUE!</v>
      </c>
      <c r="FM279" s="87" t="e">
        <f t="shared" ca="1" si="1213"/>
        <v>#VALUE!</v>
      </c>
      <c r="FN279" s="87" t="e">
        <f t="shared" ca="1" si="1214"/>
        <v>#VALUE!</v>
      </c>
      <c r="FO279" s="87" t="e">
        <f t="shared" ca="1" si="1215"/>
        <v>#VALUE!</v>
      </c>
    </row>
    <row r="280" spans="1:171" x14ac:dyDescent="0.25">
      <c r="A280" s="87">
        <f t="shared" ref="A280:A343" si="1263">1+A279</f>
        <v>271</v>
      </c>
      <c r="B280" s="87" t="e">
        <f t="shared" ca="1" si="1218"/>
        <v>#N/A</v>
      </c>
      <c r="C280" s="87" t="e">
        <f t="shared" ca="1" si="1219"/>
        <v>#REF!</v>
      </c>
      <c r="D280" s="87" t="e">
        <f t="shared" ca="1" si="1220"/>
        <v>#REF!</v>
      </c>
      <c r="E280" s="87" t="e">
        <f t="shared" ca="1" si="1221"/>
        <v>#REF!</v>
      </c>
      <c r="F280" s="87" t="e">
        <f t="shared" ca="1" si="1222"/>
        <v>#REF!</v>
      </c>
      <c r="G280" s="87" t="e">
        <f t="shared" ca="1" si="1223"/>
        <v>#REF!</v>
      </c>
      <c r="H280" s="87" t="e">
        <f t="shared" ca="1" si="1224"/>
        <v>#REF!</v>
      </c>
      <c r="I280" s="87" t="e">
        <f t="shared" ca="1" si="1225"/>
        <v>#REF!</v>
      </c>
      <c r="J280" s="87" t="e">
        <f t="shared" ca="1" si="1226"/>
        <v>#REF!</v>
      </c>
      <c r="K280" s="87" t="e">
        <f t="shared" ca="1" si="1227"/>
        <v>#REF!</v>
      </c>
      <c r="L280" s="87" t="e">
        <f t="shared" ca="1" si="1228"/>
        <v>#REF!</v>
      </c>
      <c r="M280" s="87" t="e">
        <f t="shared" ca="1" si="1229"/>
        <v>#REF!</v>
      </c>
      <c r="N280" s="87" t="e">
        <f t="shared" ca="1" si="1230"/>
        <v>#REF!</v>
      </c>
      <c r="O280" s="87" t="e">
        <f t="shared" ca="1" si="1231"/>
        <v>#REF!</v>
      </c>
      <c r="P280" s="87" t="e">
        <f t="shared" ca="1" si="1232"/>
        <v>#REF!</v>
      </c>
      <c r="Q280" s="87" t="e">
        <f t="shared" ca="1" si="1233"/>
        <v>#REF!</v>
      </c>
      <c r="R280" s="87" t="e">
        <f t="shared" ca="1" si="1233"/>
        <v>#REF!</v>
      </c>
      <c r="S280" s="87" t="e">
        <f t="shared" ca="1" si="1233"/>
        <v>#REF!</v>
      </c>
      <c r="T280" s="87" t="e">
        <f t="shared" ca="1" si="1233"/>
        <v>#REF!</v>
      </c>
      <c r="U280" s="87" t="e">
        <f t="shared" ca="1" si="1233"/>
        <v>#REF!</v>
      </c>
      <c r="X280" s="87">
        <f ca="1">Ranking!B276</f>
        <v>0</v>
      </c>
      <c r="Y280" s="87" t="e">
        <f ca="1">IF(AH280=0,0,Ranking!C276)</f>
        <v>#VALUE!</v>
      </c>
      <c r="Z280" s="91">
        <f ca="1">Ranking!G276</f>
        <v>0</v>
      </c>
      <c r="AA280" s="87" t="e">
        <f ca="1">MCA!ES279</f>
        <v>#REF!</v>
      </c>
      <c r="AB280" s="87">
        <f ca="1">MCA!ET279</f>
        <v>0</v>
      </c>
      <c r="AC280" s="87">
        <f ca="1">MCA!EU279</f>
        <v>0</v>
      </c>
      <c r="AD280" s="87" t="e">
        <f ca="1">INDEX('MCA-INPUT'!$C$22:$C$25,MATCH(AC280,$W$376:$W$379,0),1)</f>
        <v>#N/A</v>
      </c>
      <c r="AE280" s="87" t="e">
        <f t="shared" ca="1" si="1126"/>
        <v>#VALUE!</v>
      </c>
      <c r="AF280" s="87">
        <f ca="1">MATCH(AB280,$AB$7:AB280,0)</f>
        <v>1</v>
      </c>
      <c r="AG280" s="87" t="str">
        <f t="shared" ca="1" si="1127"/>
        <v>00</v>
      </c>
      <c r="AH280" s="87" t="e">
        <f t="shared" ca="1" si="1128"/>
        <v>#VALUE!</v>
      </c>
      <c r="AI280" s="87" t="e">
        <f t="shared" ca="1" si="1149"/>
        <v>#VALUE!</v>
      </c>
      <c r="AK280" s="87" t="e">
        <f t="shared" ca="1" si="1129"/>
        <v>#VALUE!</v>
      </c>
      <c r="AL280" s="87" t="e">
        <f t="shared" ca="1" si="1150"/>
        <v>#VALUE!</v>
      </c>
      <c r="AM280" s="87" t="e">
        <f t="shared" ca="1" si="1130"/>
        <v>#VALUE!</v>
      </c>
      <c r="AN280" s="87" t="e">
        <f t="shared" ref="AN280:BA280" ca="1" si="1264">IF(AM280&gt;0,2,IF($AL280&lt;=AN$5,1,0))</f>
        <v>#VALUE!</v>
      </c>
      <c r="AO280" s="87" t="e">
        <f t="shared" ca="1" si="1264"/>
        <v>#VALUE!</v>
      </c>
      <c r="AP280" s="87" t="e">
        <f t="shared" ca="1" si="1264"/>
        <v>#VALUE!</v>
      </c>
      <c r="AQ280" s="87" t="e">
        <f t="shared" ca="1" si="1264"/>
        <v>#VALUE!</v>
      </c>
      <c r="AR280" s="87" t="e">
        <f t="shared" ca="1" si="1264"/>
        <v>#VALUE!</v>
      </c>
      <c r="AS280" s="87" t="e">
        <f t="shared" ca="1" si="1264"/>
        <v>#VALUE!</v>
      </c>
      <c r="AT280" s="87" t="e">
        <f t="shared" ca="1" si="1264"/>
        <v>#VALUE!</v>
      </c>
      <c r="AU280" s="87" t="e">
        <f t="shared" ca="1" si="1264"/>
        <v>#VALUE!</v>
      </c>
      <c r="AV280" s="87" t="e">
        <f t="shared" ca="1" si="1264"/>
        <v>#VALUE!</v>
      </c>
      <c r="AW280" s="87" t="e">
        <f t="shared" ca="1" si="1264"/>
        <v>#VALUE!</v>
      </c>
      <c r="AX280" s="87" t="e">
        <f t="shared" ca="1" si="1264"/>
        <v>#VALUE!</v>
      </c>
      <c r="AY280" s="87" t="e">
        <f t="shared" ca="1" si="1264"/>
        <v>#VALUE!</v>
      </c>
      <c r="AZ280" s="87" t="e">
        <f t="shared" ca="1" si="1264"/>
        <v>#VALUE!</v>
      </c>
      <c r="BA280" s="87" t="e">
        <f t="shared" ca="1" si="1264"/>
        <v>#VALUE!</v>
      </c>
      <c r="BB280" s="87" t="e">
        <f t="shared" ref="BB280:BF280" ca="1" si="1265">IF(BA280&gt;0,2,IF($AL280&lt;=BB$5,1,0))</f>
        <v>#VALUE!</v>
      </c>
      <c r="BC280" s="87" t="e">
        <f t="shared" ca="1" si="1265"/>
        <v>#VALUE!</v>
      </c>
      <c r="BD280" s="87" t="e">
        <f t="shared" ca="1" si="1265"/>
        <v>#VALUE!</v>
      </c>
      <c r="BE280" s="87" t="e">
        <f t="shared" ca="1" si="1265"/>
        <v>#VALUE!</v>
      </c>
      <c r="BF280" s="87" t="e">
        <f t="shared" ca="1" si="1265"/>
        <v>#VALUE!</v>
      </c>
      <c r="BH280" s="87" t="e">
        <f t="shared" ca="1" si="1133"/>
        <v>#VALUE!</v>
      </c>
      <c r="BI280" s="87" t="e">
        <f t="shared" ca="1" si="1134"/>
        <v>#VALUE!</v>
      </c>
      <c r="BJ280" s="87" t="e">
        <f t="shared" ca="1" si="1135"/>
        <v>#VALUE!</v>
      </c>
      <c r="BK280" s="87" t="e">
        <f t="shared" ca="1" si="1136"/>
        <v>#VALUE!</v>
      </c>
      <c r="BL280" s="87" t="e">
        <f t="shared" ca="1" si="1137"/>
        <v>#VALUE!</v>
      </c>
      <c r="BM280" s="87" t="e">
        <f t="shared" ca="1" si="1138"/>
        <v>#VALUE!</v>
      </c>
      <c r="BN280" s="87" t="e">
        <f t="shared" ca="1" si="1139"/>
        <v>#VALUE!</v>
      </c>
      <c r="BO280" s="87" t="e">
        <f t="shared" ca="1" si="1140"/>
        <v>#VALUE!</v>
      </c>
      <c r="BP280" s="87" t="e">
        <f t="shared" ca="1" si="1141"/>
        <v>#VALUE!</v>
      </c>
      <c r="BQ280" s="87" t="e">
        <f t="shared" ca="1" si="1142"/>
        <v>#VALUE!</v>
      </c>
      <c r="BR280" s="87" t="e">
        <f t="shared" ca="1" si="1143"/>
        <v>#VALUE!</v>
      </c>
      <c r="BS280" s="87" t="e">
        <f t="shared" ca="1" si="1144"/>
        <v>#VALUE!</v>
      </c>
      <c r="BT280" s="87" t="e">
        <f t="shared" ca="1" si="1145"/>
        <v>#VALUE!</v>
      </c>
      <c r="BU280" s="87" t="e">
        <f t="shared" ca="1" si="1146"/>
        <v>#VALUE!</v>
      </c>
      <c r="BV280" s="87" t="e">
        <f t="shared" ca="1" si="1147"/>
        <v>#VALUE!</v>
      </c>
      <c r="BW280" s="87" t="e">
        <f t="shared" ca="1" si="1262"/>
        <v>#VALUE!</v>
      </c>
      <c r="BX280" s="87" t="e">
        <f t="shared" ca="1" si="1262"/>
        <v>#VALUE!</v>
      </c>
      <c r="BY280" s="87" t="e">
        <f t="shared" ca="1" si="1262"/>
        <v>#VALUE!</v>
      </c>
      <c r="BZ280" s="87" t="e">
        <f t="shared" ca="1" si="1262"/>
        <v>#VALUE!</v>
      </c>
      <c r="CA280" s="87" t="e">
        <f t="shared" ca="1" si="1262"/>
        <v>#VALUE!</v>
      </c>
      <c r="DC280" s="87" t="e">
        <f t="shared" ca="1" si="1153"/>
        <v>#VALUE!</v>
      </c>
      <c r="DD280" s="87" t="e">
        <f t="shared" ca="1" si="1154"/>
        <v>#VALUE!</v>
      </c>
      <c r="DE280" s="87" t="e">
        <f t="shared" ca="1" si="1155"/>
        <v>#VALUE!</v>
      </c>
      <c r="DF280" s="87" t="e">
        <f t="shared" ca="1" si="1156"/>
        <v>#VALUE!</v>
      </c>
      <c r="DG280" s="87" t="e">
        <f t="shared" ca="1" si="1157"/>
        <v>#VALUE!</v>
      </c>
      <c r="DH280" s="87" t="e">
        <f t="shared" ca="1" si="1158"/>
        <v>#VALUE!</v>
      </c>
      <c r="DI280" s="87" t="e">
        <f t="shared" ca="1" si="1159"/>
        <v>#VALUE!</v>
      </c>
      <c r="DJ280" s="87" t="e">
        <f t="shared" ca="1" si="1160"/>
        <v>#VALUE!</v>
      </c>
      <c r="DK280" s="87" t="e">
        <f t="shared" ca="1" si="1161"/>
        <v>#VALUE!</v>
      </c>
      <c r="DL280" s="87" t="e">
        <f t="shared" ca="1" si="1162"/>
        <v>#VALUE!</v>
      </c>
      <c r="DM280" s="87" t="e">
        <f t="shared" ca="1" si="1163"/>
        <v>#VALUE!</v>
      </c>
      <c r="DN280" s="87" t="e">
        <f t="shared" ca="1" si="1164"/>
        <v>#VALUE!</v>
      </c>
      <c r="DO280" s="87" t="e">
        <f t="shared" ca="1" si="1165"/>
        <v>#VALUE!</v>
      </c>
      <c r="DP280" s="87" t="e">
        <f t="shared" ca="1" si="1166"/>
        <v>#VALUE!</v>
      </c>
      <c r="DQ280" s="87" t="e">
        <f t="shared" ca="1" si="1167"/>
        <v>#VALUE!</v>
      </c>
      <c r="DR280" s="87" t="e">
        <f t="shared" ca="1" si="1168"/>
        <v>#VALUE!</v>
      </c>
      <c r="DS280" s="87" t="e">
        <f t="shared" ca="1" si="1169"/>
        <v>#VALUE!</v>
      </c>
      <c r="DT280" s="87" t="e">
        <f t="shared" ca="1" si="1170"/>
        <v>#VALUE!</v>
      </c>
      <c r="DU280" s="87" t="e">
        <f t="shared" ca="1" si="1171"/>
        <v>#VALUE!</v>
      </c>
      <c r="DV280" s="87" t="e">
        <f t="shared" ca="1" si="1172"/>
        <v>#VALUE!</v>
      </c>
      <c r="DW280" s="87" t="e">
        <f t="shared" ca="1" si="1173"/>
        <v>#VALUE!</v>
      </c>
      <c r="DY280" s="87" t="e">
        <f t="shared" ca="1" si="1174"/>
        <v>#VALUE!</v>
      </c>
      <c r="DZ280" s="87" t="e">
        <f t="shared" ca="1" si="1175"/>
        <v>#VALUE!</v>
      </c>
      <c r="EA280" s="87" t="e">
        <f t="shared" ca="1" si="1176"/>
        <v>#VALUE!</v>
      </c>
      <c r="EB280" s="87" t="e">
        <f t="shared" ca="1" si="1177"/>
        <v>#VALUE!</v>
      </c>
      <c r="EC280" s="87" t="e">
        <f t="shared" ca="1" si="1178"/>
        <v>#VALUE!</v>
      </c>
      <c r="ED280" s="87" t="e">
        <f t="shared" ca="1" si="1179"/>
        <v>#VALUE!</v>
      </c>
      <c r="EE280" s="87" t="e">
        <f t="shared" ca="1" si="1180"/>
        <v>#VALUE!</v>
      </c>
      <c r="EF280" s="87" t="e">
        <f t="shared" ca="1" si="1181"/>
        <v>#VALUE!</v>
      </c>
      <c r="EG280" s="87" t="e">
        <f t="shared" ca="1" si="1182"/>
        <v>#VALUE!</v>
      </c>
      <c r="EH280" s="87" t="e">
        <f t="shared" ca="1" si="1183"/>
        <v>#VALUE!</v>
      </c>
      <c r="EI280" s="87" t="e">
        <f t="shared" ca="1" si="1184"/>
        <v>#VALUE!</v>
      </c>
      <c r="EJ280" s="87" t="e">
        <f t="shared" ca="1" si="1185"/>
        <v>#VALUE!</v>
      </c>
      <c r="EK280" s="87" t="e">
        <f t="shared" ca="1" si="1186"/>
        <v>#VALUE!</v>
      </c>
      <c r="EL280" s="87" t="e">
        <f t="shared" ca="1" si="1187"/>
        <v>#VALUE!</v>
      </c>
      <c r="EM280" s="87" t="e">
        <f t="shared" ca="1" si="1188"/>
        <v>#VALUE!</v>
      </c>
      <c r="EN280" s="87" t="e">
        <f t="shared" ca="1" si="1189"/>
        <v>#VALUE!</v>
      </c>
      <c r="EO280" s="87" t="e">
        <f t="shared" ca="1" si="1190"/>
        <v>#VALUE!</v>
      </c>
      <c r="EP280" s="87" t="e">
        <f t="shared" ca="1" si="1191"/>
        <v>#VALUE!</v>
      </c>
      <c r="EQ280" s="87" t="e">
        <f t="shared" ca="1" si="1192"/>
        <v>#VALUE!</v>
      </c>
      <c r="ER280" s="87" t="e">
        <f t="shared" ca="1" si="1193"/>
        <v>#VALUE!</v>
      </c>
      <c r="ES280" s="87" t="e">
        <f t="shared" ca="1" si="1194"/>
        <v>#VALUE!</v>
      </c>
      <c r="EU280" s="87" t="e">
        <f t="shared" ca="1" si="1195"/>
        <v>#VALUE!</v>
      </c>
      <c r="EV280" s="87" t="e">
        <f t="shared" ca="1" si="1196"/>
        <v>#VALUE!</v>
      </c>
      <c r="EW280" s="87" t="e">
        <f t="shared" ca="1" si="1197"/>
        <v>#VALUE!</v>
      </c>
      <c r="EX280" s="87" t="e">
        <f t="shared" ca="1" si="1198"/>
        <v>#VALUE!</v>
      </c>
      <c r="EY280" s="87" t="e">
        <f t="shared" ca="1" si="1199"/>
        <v>#VALUE!</v>
      </c>
      <c r="EZ280" s="87" t="e">
        <f t="shared" ca="1" si="1200"/>
        <v>#VALUE!</v>
      </c>
      <c r="FA280" s="87" t="e">
        <f t="shared" ca="1" si="1201"/>
        <v>#VALUE!</v>
      </c>
      <c r="FB280" s="87" t="e">
        <f t="shared" ca="1" si="1202"/>
        <v>#VALUE!</v>
      </c>
      <c r="FC280" s="87" t="e">
        <f t="shared" ca="1" si="1203"/>
        <v>#VALUE!</v>
      </c>
      <c r="FD280" s="87" t="e">
        <f t="shared" ca="1" si="1204"/>
        <v>#VALUE!</v>
      </c>
      <c r="FE280" s="87" t="e">
        <f t="shared" ca="1" si="1205"/>
        <v>#VALUE!</v>
      </c>
      <c r="FF280" s="87" t="e">
        <f t="shared" ca="1" si="1206"/>
        <v>#VALUE!</v>
      </c>
      <c r="FG280" s="87" t="e">
        <f t="shared" ca="1" si="1207"/>
        <v>#VALUE!</v>
      </c>
      <c r="FH280" s="87" t="e">
        <f t="shared" ca="1" si="1208"/>
        <v>#VALUE!</v>
      </c>
      <c r="FI280" s="87" t="e">
        <f t="shared" ca="1" si="1209"/>
        <v>#VALUE!</v>
      </c>
      <c r="FJ280" s="87" t="e">
        <f t="shared" ca="1" si="1210"/>
        <v>#VALUE!</v>
      </c>
      <c r="FK280" s="87" t="e">
        <f t="shared" ca="1" si="1211"/>
        <v>#VALUE!</v>
      </c>
      <c r="FL280" s="87" t="e">
        <f t="shared" ca="1" si="1212"/>
        <v>#VALUE!</v>
      </c>
      <c r="FM280" s="87" t="e">
        <f t="shared" ca="1" si="1213"/>
        <v>#VALUE!</v>
      </c>
      <c r="FN280" s="87" t="e">
        <f t="shared" ca="1" si="1214"/>
        <v>#VALUE!</v>
      </c>
      <c r="FO280" s="87" t="e">
        <f t="shared" ca="1" si="1215"/>
        <v>#VALUE!</v>
      </c>
    </row>
    <row r="281" spans="1:171" x14ac:dyDescent="0.25">
      <c r="A281" s="87">
        <f t="shared" si="1263"/>
        <v>272</v>
      </c>
      <c r="B281" s="87" t="e">
        <f t="shared" ca="1" si="1218"/>
        <v>#N/A</v>
      </c>
      <c r="C281" s="87" t="e">
        <f t="shared" ca="1" si="1219"/>
        <v>#REF!</v>
      </c>
      <c r="D281" s="87" t="e">
        <f t="shared" ca="1" si="1220"/>
        <v>#REF!</v>
      </c>
      <c r="E281" s="87" t="e">
        <f t="shared" ca="1" si="1221"/>
        <v>#REF!</v>
      </c>
      <c r="F281" s="87" t="e">
        <f t="shared" ca="1" si="1222"/>
        <v>#REF!</v>
      </c>
      <c r="G281" s="87" t="e">
        <f t="shared" ca="1" si="1223"/>
        <v>#REF!</v>
      </c>
      <c r="H281" s="87" t="e">
        <f t="shared" ca="1" si="1224"/>
        <v>#REF!</v>
      </c>
      <c r="I281" s="87" t="e">
        <f t="shared" ca="1" si="1225"/>
        <v>#REF!</v>
      </c>
      <c r="J281" s="87" t="e">
        <f t="shared" ca="1" si="1226"/>
        <v>#REF!</v>
      </c>
      <c r="K281" s="87" t="e">
        <f t="shared" ca="1" si="1227"/>
        <v>#REF!</v>
      </c>
      <c r="L281" s="87" t="e">
        <f t="shared" ca="1" si="1228"/>
        <v>#REF!</v>
      </c>
      <c r="M281" s="87" t="e">
        <f t="shared" ca="1" si="1229"/>
        <v>#REF!</v>
      </c>
      <c r="N281" s="87" t="e">
        <f t="shared" ca="1" si="1230"/>
        <v>#REF!</v>
      </c>
      <c r="O281" s="87" t="e">
        <f t="shared" ca="1" si="1231"/>
        <v>#REF!</v>
      </c>
      <c r="P281" s="87" t="e">
        <f t="shared" ca="1" si="1232"/>
        <v>#REF!</v>
      </c>
      <c r="Q281" s="87" t="e">
        <f t="shared" ca="1" si="1233"/>
        <v>#REF!</v>
      </c>
      <c r="R281" s="87" t="e">
        <f t="shared" ca="1" si="1233"/>
        <v>#REF!</v>
      </c>
      <c r="S281" s="87" t="e">
        <f t="shared" ca="1" si="1233"/>
        <v>#REF!</v>
      </c>
      <c r="T281" s="87" t="e">
        <f t="shared" ca="1" si="1233"/>
        <v>#REF!</v>
      </c>
      <c r="U281" s="87" t="e">
        <f t="shared" ca="1" si="1233"/>
        <v>#REF!</v>
      </c>
      <c r="X281" s="87">
        <f ca="1">Ranking!B277</f>
        <v>0</v>
      </c>
      <c r="Y281" s="87" t="e">
        <f ca="1">IF(AH281=0,0,Ranking!C277)</f>
        <v>#VALUE!</v>
      </c>
      <c r="Z281" s="91">
        <f ca="1">Ranking!G277</f>
        <v>0</v>
      </c>
      <c r="AA281" s="87" t="e">
        <f ca="1">MCA!ES280</f>
        <v>#REF!</v>
      </c>
      <c r="AB281" s="87">
        <f ca="1">MCA!ET280</f>
        <v>0</v>
      </c>
      <c r="AC281" s="87">
        <f ca="1">MCA!EU280</f>
        <v>0</v>
      </c>
      <c r="AD281" s="87" t="e">
        <f ca="1">INDEX('MCA-INPUT'!$C$22:$C$25,MATCH(AC281,$W$376:$W$379,0),1)</f>
        <v>#N/A</v>
      </c>
      <c r="AE281" s="87" t="e">
        <f t="shared" ca="1" si="1126"/>
        <v>#VALUE!</v>
      </c>
      <c r="AF281" s="87">
        <f ca="1">MATCH(AB281,$AB$7:AB281,0)</f>
        <v>1</v>
      </c>
      <c r="AG281" s="87" t="str">
        <f t="shared" ca="1" si="1127"/>
        <v>00</v>
      </c>
      <c r="AH281" s="87" t="e">
        <f t="shared" ca="1" si="1128"/>
        <v>#VALUE!</v>
      </c>
      <c r="AI281" s="87" t="e">
        <f t="shared" ca="1" si="1149"/>
        <v>#VALUE!</v>
      </c>
      <c r="AK281" s="87" t="e">
        <f t="shared" ca="1" si="1129"/>
        <v>#VALUE!</v>
      </c>
      <c r="AL281" s="87" t="e">
        <f t="shared" ca="1" si="1150"/>
        <v>#VALUE!</v>
      </c>
      <c r="AM281" s="87" t="e">
        <f t="shared" ca="1" si="1130"/>
        <v>#VALUE!</v>
      </c>
      <c r="AN281" s="87" t="e">
        <f t="shared" ref="AN281:BA281" ca="1" si="1266">IF(AM281&gt;0,2,IF($AL281&lt;=AN$5,1,0))</f>
        <v>#VALUE!</v>
      </c>
      <c r="AO281" s="87" t="e">
        <f t="shared" ca="1" si="1266"/>
        <v>#VALUE!</v>
      </c>
      <c r="AP281" s="87" t="e">
        <f t="shared" ca="1" si="1266"/>
        <v>#VALUE!</v>
      </c>
      <c r="AQ281" s="87" t="e">
        <f t="shared" ca="1" si="1266"/>
        <v>#VALUE!</v>
      </c>
      <c r="AR281" s="87" t="e">
        <f t="shared" ca="1" si="1266"/>
        <v>#VALUE!</v>
      </c>
      <c r="AS281" s="87" t="e">
        <f t="shared" ca="1" si="1266"/>
        <v>#VALUE!</v>
      </c>
      <c r="AT281" s="87" t="e">
        <f t="shared" ca="1" si="1266"/>
        <v>#VALUE!</v>
      </c>
      <c r="AU281" s="87" t="e">
        <f t="shared" ca="1" si="1266"/>
        <v>#VALUE!</v>
      </c>
      <c r="AV281" s="87" t="e">
        <f t="shared" ca="1" si="1266"/>
        <v>#VALUE!</v>
      </c>
      <c r="AW281" s="87" t="e">
        <f t="shared" ca="1" si="1266"/>
        <v>#VALUE!</v>
      </c>
      <c r="AX281" s="87" t="e">
        <f t="shared" ca="1" si="1266"/>
        <v>#VALUE!</v>
      </c>
      <c r="AY281" s="87" t="e">
        <f t="shared" ca="1" si="1266"/>
        <v>#VALUE!</v>
      </c>
      <c r="AZ281" s="87" t="e">
        <f t="shared" ca="1" si="1266"/>
        <v>#VALUE!</v>
      </c>
      <c r="BA281" s="87" t="e">
        <f t="shared" ca="1" si="1266"/>
        <v>#VALUE!</v>
      </c>
      <c r="BB281" s="87" t="e">
        <f t="shared" ref="BB281:BF281" ca="1" si="1267">IF(BA281&gt;0,2,IF($AL281&lt;=BB$5,1,0))</f>
        <v>#VALUE!</v>
      </c>
      <c r="BC281" s="87" t="e">
        <f t="shared" ca="1" si="1267"/>
        <v>#VALUE!</v>
      </c>
      <c r="BD281" s="87" t="e">
        <f t="shared" ca="1" si="1267"/>
        <v>#VALUE!</v>
      </c>
      <c r="BE281" s="87" t="e">
        <f t="shared" ca="1" si="1267"/>
        <v>#VALUE!</v>
      </c>
      <c r="BF281" s="87" t="e">
        <f t="shared" ca="1" si="1267"/>
        <v>#VALUE!</v>
      </c>
      <c r="BH281" s="87" t="e">
        <f t="shared" ca="1" si="1133"/>
        <v>#VALUE!</v>
      </c>
      <c r="BI281" s="87" t="e">
        <f t="shared" ca="1" si="1134"/>
        <v>#VALUE!</v>
      </c>
      <c r="BJ281" s="87" t="e">
        <f t="shared" ca="1" si="1135"/>
        <v>#VALUE!</v>
      </c>
      <c r="BK281" s="87" t="e">
        <f t="shared" ca="1" si="1136"/>
        <v>#VALUE!</v>
      </c>
      <c r="BL281" s="87" t="e">
        <f t="shared" ca="1" si="1137"/>
        <v>#VALUE!</v>
      </c>
      <c r="BM281" s="87" t="e">
        <f t="shared" ca="1" si="1138"/>
        <v>#VALUE!</v>
      </c>
      <c r="BN281" s="87" t="e">
        <f t="shared" ca="1" si="1139"/>
        <v>#VALUE!</v>
      </c>
      <c r="BO281" s="87" t="e">
        <f t="shared" ca="1" si="1140"/>
        <v>#VALUE!</v>
      </c>
      <c r="BP281" s="87" t="e">
        <f t="shared" ca="1" si="1141"/>
        <v>#VALUE!</v>
      </c>
      <c r="BQ281" s="87" t="e">
        <f t="shared" ca="1" si="1142"/>
        <v>#VALUE!</v>
      </c>
      <c r="BR281" s="87" t="e">
        <f t="shared" ca="1" si="1143"/>
        <v>#VALUE!</v>
      </c>
      <c r="BS281" s="87" t="e">
        <f t="shared" ca="1" si="1144"/>
        <v>#VALUE!</v>
      </c>
      <c r="BT281" s="87" t="e">
        <f t="shared" ca="1" si="1145"/>
        <v>#VALUE!</v>
      </c>
      <c r="BU281" s="87" t="e">
        <f t="shared" ca="1" si="1146"/>
        <v>#VALUE!</v>
      </c>
      <c r="BV281" s="87" t="e">
        <f t="shared" ca="1" si="1147"/>
        <v>#VALUE!</v>
      </c>
      <c r="BW281" s="87" t="e">
        <f t="shared" ca="1" si="1262"/>
        <v>#VALUE!</v>
      </c>
      <c r="BX281" s="87" t="e">
        <f t="shared" ca="1" si="1262"/>
        <v>#VALUE!</v>
      </c>
      <c r="BY281" s="87" t="e">
        <f t="shared" ca="1" si="1262"/>
        <v>#VALUE!</v>
      </c>
      <c r="BZ281" s="87" t="e">
        <f t="shared" ca="1" si="1262"/>
        <v>#VALUE!</v>
      </c>
      <c r="CA281" s="87" t="e">
        <f t="shared" ca="1" si="1262"/>
        <v>#VALUE!</v>
      </c>
      <c r="DC281" s="87" t="e">
        <f t="shared" ca="1" si="1153"/>
        <v>#VALUE!</v>
      </c>
      <c r="DD281" s="87" t="e">
        <f t="shared" ca="1" si="1154"/>
        <v>#VALUE!</v>
      </c>
      <c r="DE281" s="87" t="e">
        <f t="shared" ca="1" si="1155"/>
        <v>#VALUE!</v>
      </c>
      <c r="DF281" s="87" t="e">
        <f t="shared" ca="1" si="1156"/>
        <v>#VALUE!</v>
      </c>
      <c r="DG281" s="87" t="e">
        <f t="shared" ca="1" si="1157"/>
        <v>#VALUE!</v>
      </c>
      <c r="DH281" s="87" t="e">
        <f t="shared" ca="1" si="1158"/>
        <v>#VALUE!</v>
      </c>
      <c r="DI281" s="87" t="e">
        <f t="shared" ca="1" si="1159"/>
        <v>#VALUE!</v>
      </c>
      <c r="DJ281" s="87" t="e">
        <f t="shared" ca="1" si="1160"/>
        <v>#VALUE!</v>
      </c>
      <c r="DK281" s="87" t="e">
        <f t="shared" ca="1" si="1161"/>
        <v>#VALUE!</v>
      </c>
      <c r="DL281" s="87" t="e">
        <f t="shared" ca="1" si="1162"/>
        <v>#VALUE!</v>
      </c>
      <c r="DM281" s="87" t="e">
        <f t="shared" ca="1" si="1163"/>
        <v>#VALUE!</v>
      </c>
      <c r="DN281" s="87" t="e">
        <f t="shared" ca="1" si="1164"/>
        <v>#VALUE!</v>
      </c>
      <c r="DO281" s="87" t="e">
        <f t="shared" ca="1" si="1165"/>
        <v>#VALUE!</v>
      </c>
      <c r="DP281" s="87" t="e">
        <f t="shared" ca="1" si="1166"/>
        <v>#VALUE!</v>
      </c>
      <c r="DQ281" s="87" t="e">
        <f t="shared" ca="1" si="1167"/>
        <v>#VALUE!</v>
      </c>
      <c r="DR281" s="87" t="e">
        <f t="shared" ca="1" si="1168"/>
        <v>#VALUE!</v>
      </c>
      <c r="DS281" s="87" t="e">
        <f t="shared" ca="1" si="1169"/>
        <v>#VALUE!</v>
      </c>
      <c r="DT281" s="87" t="e">
        <f t="shared" ca="1" si="1170"/>
        <v>#VALUE!</v>
      </c>
      <c r="DU281" s="87" t="e">
        <f t="shared" ca="1" si="1171"/>
        <v>#VALUE!</v>
      </c>
      <c r="DV281" s="87" t="e">
        <f t="shared" ca="1" si="1172"/>
        <v>#VALUE!</v>
      </c>
      <c r="DW281" s="87" t="e">
        <f t="shared" ca="1" si="1173"/>
        <v>#VALUE!</v>
      </c>
      <c r="DY281" s="87" t="e">
        <f t="shared" ca="1" si="1174"/>
        <v>#VALUE!</v>
      </c>
      <c r="DZ281" s="87" t="e">
        <f t="shared" ca="1" si="1175"/>
        <v>#VALUE!</v>
      </c>
      <c r="EA281" s="87" t="e">
        <f t="shared" ca="1" si="1176"/>
        <v>#VALUE!</v>
      </c>
      <c r="EB281" s="87" t="e">
        <f t="shared" ca="1" si="1177"/>
        <v>#VALUE!</v>
      </c>
      <c r="EC281" s="87" t="e">
        <f t="shared" ca="1" si="1178"/>
        <v>#VALUE!</v>
      </c>
      <c r="ED281" s="87" t="e">
        <f t="shared" ca="1" si="1179"/>
        <v>#VALUE!</v>
      </c>
      <c r="EE281" s="87" t="e">
        <f t="shared" ca="1" si="1180"/>
        <v>#VALUE!</v>
      </c>
      <c r="EF281" s="87" t="e">
        <f t="shared" ca="1" si="1181"/>
        <v>#VALUE!</v>
      </c>
      <c r="EG281" s="87" t="e">
        <f t="shared" ca="1" si="1182"/>
        <v>#VALUE!</v>
      </c>
      <c r="EH281" s="87" t="e">
        <f t="shared" ca="1" si="1183"/>
        <v>#VALUE!</v>
      </c>
      <c r="EI281" s="87" t="e">
        <f t="shared" ca="1" si="1184"/>
        <v>#VALUE!</v>
      </c>
      <c r="EJ281" s="87" t="e">
        <f t="shared" ca="1" si="1185"/>
        <v>#VALUE!</v>
      </c>
      <c r="EK281" s="87" t="e">
        <f t="shared" ca="1" si="1186"/>
        <v>#VALUE!</v>
      </c>
      <c r="EL281" s="87" t="e">
        <f t="shared" ca="1" si="1187"/>
        <v>#VALUE!</v>
      </c>
      <c r="EM281" s="87" t="e">
        <f t="shared" ca="1" si="1188"/>
        <v>#VALUE!</v>
      </c>
      <c r="EN281" s="87" t="e">
        <f t="shared" ca="1" si="1189"/>
        <v>#VALUE!</v>
      </c>
      <c r="EO281" s="87" t="e">
        <f t="shared" ca="1" si="1190"/>
        <v>#VALUE!</v>
      </c>
      <c r="EP281" s="87" t="e">
        <f t="shared" ca="1" si="1191"/>
        <v>#VALUE!</v>
      </c>
      <c r="EQ281" s="87" t="e">
        <f t="shared" ca="1" si="1192"/>
        <v>#VALUE!</v>
      </c>
      <c r="ER281" s="87" t="e">
        <f t="shared" ca="1" si="1193"/>
        <v>#VALUE!</v>
      </c>
      <c r="ES281" s="87" t="e">
        <f t="shared" ca="1" si="1194"/>
        <v>#VALUE!</v>
      </c>
      <c r="EU281" s="87" t="e">
        <f t="shared" ca="1" si="1195"/>
        <v>#VALUE!</v>
      </c>
      <c r="EV281" s="87" t="e">
        <f t="shared" ca="1" si="1196"/>
        <v>#VALUE!</v>
      </c>
      <c r="EW281" s="87" t="e">
        <f t="shared" ca="1" si="1197"/>
        <v>#VALUE!</v>
      </c>
      <c r="EX281" s="87" t="e">
        <f t="shared" ca="1" si="1198"/>
        <v>#VALUE!</v>
      </c>
      <c r="EY281" s="87" t="e">
        <f t="shared" ca="1" si="1199"/>
        <v>#VALUE!</v>
      </c>
      <c r="EZ281" s="87" t="e">
        <f t="shared" ca="1" si="1200"/>
        <v>#VALUE!</v>
      </c>
      <c r="FA281" s="87" t="e">
        <f t="shared" ca="1" si="1201"/>
        <v>#VALUE!</v>
      </c>
      <c r="FB281" s="87" t="e">
        <f t="shared" ca="1" si="1202"/>
        <v>#VALUE!</v>
      </c>
      <c r="FC281" s="87" t="e">
        <f t="shared" ca="1" si="1203"/>
        <v>#VALUE!</v>
      </c>
      <c r="FD281" s="87" t="e">
        <f t="shared" ca="1" si="1204"/>
        <v>#VALUE!</v>
      </c>
      <c r="FE281" s="87" t="e">
        <f t="shared" ca="1" si="1205"/>
        <v>#VALUE!</v>
      </c>
      <c r="FF281" s="87" t="e">
        <f t="shared" ca="1" si="1206"/>
        <v>#VALUE!</v>
      </c>
      <c r="FG281" s="87" t="e">
        <f t="shared" ca="1" si="1207"/>
        <v>#VALUE!</v>
      </c>
      <c r="FH281" s="87" t="e">
        <f t="shared" ca="1" si="1208"/>
        <v>#VALUE!</v>
      </c>
      <c r="FI281" s="87" t="e">
        <f t="shared" ca="1" si="1209"/>
        <v>#VALUE!</v>
      </c>
      <c r="FJ281" s="87" t="e">
        <f t="shared" ca="1" si="1210"/>
        <v>#VALUE!</v>
      </c>
      <c r="FK281" s="87" t="e">
        <f t="shared" ca="1" si="1211"/>
        <v>#VALUE!</v>
      </c>
      <c r="FL281" s="87" t="e">
        <f t="shared" ca="1" si="1212"/>
        <v>#VALUE!</v>
      </c>
      <c r="FM281" s="87" t="e">
        <f t="shared" ca="1" si="1213"/>
        <v>#VALUE!</v>
      </c>
      <c r="FN281" s="87" t="e">
        <f t="shared" ca="1" si="1214"/>
        <v>#VALUE!</v>
      </c>
      <c r="FO281" s="87" t="e">
        <f t="shared" ca="1" si="1215"/>
        <v>#VALUE!</v>
      </c>
    </row>
    <row r="282" spans="1:171" x14ac:dyDescent="0.25">
      <c r="A282" s="87">
        <f t="shared" si="1263"/>
        <v>273</v>
      </c>
      <c r="B282" s="87" t="e">
        <f t="shared" ca="1" si="1218"/>
        <v>#N/A</v>
      </c>
      <c r="C282" s="87" t="e">
        <f t="shared" ca="1" si="1219"/>
        <v>#REF!</v>
      </c>
      <c r="D282" s="87" t="e">
        <f t="shared" ca="1" si="1220"/>
        <v>#REF!</v>
      </c>
      <c r="E282" s="87" t="e">
        <f t="shared" ca="1" si="1221"/>
        <v>#REF!</v>
      </c>
      <c r="F282" s="87" t="e">
        <f t="shared" ca="1" si="1222"/>
        <v>#REF!</v>
      </c>
      <c r="G282" s="87" t="e">
        <f t="shared" ca="1" si="1223"/>
        <v>#REF!</v>
      </c>
      <c r="H282" s="87" t="e">
        <f t="shared" ca="1" si="1224"/>
        <v>#REF!</v>
      </c>
      <c r="I282" s="87" t="e">
        <f t="shared" ca="1" si="1225"/>
        <v>#REF!</v>
      </c>
      <c r="J282" s="87" t="e">
        <f t="shared" ca="1" si="1226"/>
        <v>#REF!</v>
      </c>
      <c r="K282" s="87" t="e">
        <f t="shared" ca="1" si="1227"/>
        <v>#REF!</v>
      </c>
      <c r="L282" s="87" t="e">
        <f t="shared" ca="1" si="1228"/>
        <v>#REF!</v>
      </c>
      <c r="M282" s="87" t="e">
        <f t="shared" ca="1" si="1229"/>
        <v>#REF!</v>
      </c>
      <c r="N282" s="87" t="e">
        <f t="shared" ca="1" si="1230"/>
        <v>#REF!</v>
      </c>
      <c r="O282" s="87" t="e">
        <f t="shared" ca="1" si="1231"/>
        <v>#REF!</v>
      </c>
      <c r="P282" s="87" t="e">
        <f t="shared" ca="1" si="1232"/>
        <v>#REF!</v>
      </c>
      <c r="Q282" s="87" t="e">
        <f t="shared" ref="Q282:U297" ca="1" si="1268">IF($A282&lt;=(BB$4-BA$4),INDEX($Y$7:$Y$366,BA$4+$A282,1),0)</f>
        <v>#REF!</v>
      </c>
      <c r="R282" s="87" t="e">
        <f t="shared" ca="1" si="1268"/>
        <v>#REF!</v>
      </c>
      <c r="S282" s="87" t="e">
        <f t="shared" ca="1" si="1268"/>
        <v>#REF!</v>
      </c>
      <c r="T282" s="87" t="e">
        <f t="shared" ca="1" si="1268"/>
        <v>#REF!</v>
      </c>
      <c r="U282" s="87" t="e">
        <f t="shared" ca="1" si="1268"/>
        <v>#REF!</v>
      </c>
      <c r="X282" s="87">
        <f ca="1">Ranking!B278</f>
        <v>0</v>
      </c>
      <c r="Y282" s="87" t="e">
        <f ca="1">IF(AH282=0,0,Ranking!C278)</f>
        <v>#VALUE!</v>
      </c>
      <c r="Z282" s="91">
        <f ca="1">Ranking!G278</f>
        <v>0</v>
      </c>
      <c r="AA282" s="87" t="e">
        <f ca="1">MCA!ES281</f>
        <v>#REF!</v>
      </c>
      <c r="AB282" s="87">
        <f ca="1">MCA!ET281</f>
        <v>0</v>
      </c>
      <c r="AC282" s="87">
        <f ca="1">MCA!EU281</f>
        <v>0</v>
      </c>
      <c r="AD282" s="87" t="e">
        <f ca="1">INDEX('MCA-INPUT'!$C$22:$C$25,MATCH(AC282,$W$376:$W$379,0),1)</f>
        <v>#N/A</v>
      </c>
      <c r="AE282" s="87" t="e">
        <f t="shared" ca="1" si="1126"/>
        <v>#VALUE!</v>
      </c>
      <c r="AF282" s="87">
        <f ca="1">MATCH(AB282,$AB$7:AB282,0)</f>
        <v>1</v>
      </c>
      <c r="AG282" s="87" t="str">
        <f t="shared" ca="1" si="1127"/>
        <v>00</v>
      </c>
      <c r="AH282" s="87" t="e">
        <f t="shared" ca="1" si="1128"/>
        <v>#VALUE!</v>
      </c>
      <c r="AI282" s="87" t="e">
        <f t="shared" ca="1" si="1149"/>
        <v>#VALUE!</v>
      </c>
      <c r="AK282" s="87" t="e">
        <f t="shared" ca="1" si="1129"/>
        <v>#VALUE!</v>
      </c>
      <c r="AL282" s="87" t="e">
        <f t="shared" ca="1" si="1150"/>
        <v>#VALUE!</v>
      </c>
      <c r="AM282" s="87" t="e">
        <f t="shared" ca="1" si="1130"/>
        <v>#VALUE!</v>
      </c>
      <c r="AN282" s="87" t="e">
        <f t="shared" ref="AN282:BA282" ca="1" si="1269">IF(AM282&gt;0,2,IF($AL282&lt;=AN$5,1,0))</f>
        <v>#VALUE!</v>
      </c>
      <c r="AO282" s="87" t="e">
        <f t="shared" ca="1" si="1269"/>
        <v>#VALUE!</v>
      </c>
      <c r="AP282" s="87" t="e">
        <f t="shared" ca="1" si="1269"/>
        <v>#VALUE!</v>
      </c>
      <c r="AQ282" s="87" t="e">
        <f t="shared" ca="1" si="1269"/>
        <v>#VALUE!</v>
      </c>
      <c r="AR282" s="87" t="e">
        <f t="shared" ca="1" si="1269"/>
        <v>#VALUE!</v>
      </c>
      <c r="AS282" s="87" t="e">
        <f t="shared" ca="1" si="1269"/>
        <v>#VALUE!</v>
      </c>
      <c r="AT282" s="87" t="e">
        <f t="shared" ca="1" si="1269"/>
        <v>#VALUE!</v>
      </c>
      <c r="AU282" s="87" t="e">
        <f t="shared" ca="1" si="1269"/>
        <v>#VALUE!</v>
      </c>
      <c r="AV282" s="87" t="e">
        <f t="shared" ca="1" si="1269"/>
        <v>#VALUE!</v>
      </c>
      <c r="AW282" s="87" t="e">
        <f t="shared" ca="1" si="1269"/>
        <v>#VALUE!</v>
      </c>
      <c r="AX282" s="87" t="e">
        <f t="shared" ca="1" si="1269"/>
        <v>#VALUE!</v>
      </c>
      <c r="AY282" s="87" t="e">
        <f t="shared" ca="1" si="1269"/>
        <v>#VALUE!</v>
      </c>
      <c r="AZ282" s="87" t="e">
        <f t="shared" ca="1" si="1269"/>
        <v>#VALUE!</v>
      </c>
      <c r="BA282" s="87" t="e">
        <f t="shared" ca="1" si="1269"/>
        <v>#VALUE!</v>
      </c>
      <c r="BB282" s="87" t="e">
        <f t="shared" ref="BB282:BF282" ca="1" si="1270">IF(BA282&gt;0,2,IF($AL282&lt;=BB$5,1,0))</f>
        <v>#VALUE!</v>
      </c>
      <c r="BC282" s="87" t="e">
        <f t="shared" ca="1" si="1270"/>
        <v>#VALUE!</v>
      </c>
      <c r="BD282" s="87" t="e">
        <f t="shared" ca="1" si="1270"/>
        <v>#VALUE!</v>
      </c>
      <c r="BE282" s="87" t="e">
        <f t="shared" ca="1" si="1270"/>
        <v>#VALUE!</v>
      </c>
      <c r="BF282" s="87" t="e">
        <f t="shared" ca="1" si="1270"/>
        <v>#VALUE!</v>
      </c>
      <c r="BH282" s="87" t="e">
        <f t="shared" ca="1" si="1133"/>
        <v>#VALUE!</v>
      </c>
      <c r="BI282" s="87" t="e">
        <f t="shared" ca="1" si="1134"/>
        <v>#VALUE!</v>
      </c>
      <c r="BJ282" s="87" t="e">
        <f t="shared" ca="1" si="1135"/>
        <v>#VALUE!</v>
      </c>
      <c r="BK282" s="87" t="e">
        <f t="shared" ca="1" si="1136"/>
        <v>#VALUE!</v>
      </c>
      <c r="BL282" s="87" t="e">
        <f t="shared" ca="1" si="1137"/>
        <v>#VALUE!</v>
      </c>
      <c r="BM282" s="87" t="e">
        <f t="shared" ca="1" si="1138"/>
        <v>#VALUE!</v>
      </c>
      <c r="BN282" s="87" t="e">
        <f t="shared" ca="1" si="1139"/>
        <v>#VALUE!</v>
      </c>
      <c r="BO282" s="87" t="e">
        <f t="shared" ca="1" si="1140"/>
        <v>#VALUE!</v>
      </c>
      <c r="BP282" s="87" t="e">
        <f t="shared" ca="1" si="1141"/>
        <v>#VALUE!</v>
      </c>
      <c r="BQ282" s="87" t="e">
        <f t="shared" ca="1" si="1142"/>
        <v>#VALUE!</v>
      </c>
      <c r="BR282" s="87" t="e">
        <f t="shared" ca="1" si="1143"/>
        <v>#VALUE!</v>
      </c>
      <c r="BS282" s="87" t="e">
        <f t="shared" ca="1" si="1144"/>
        <v>#VALUE!</v>
      </c>
      <c r="BT282" s="87" t="e">
        <f t="shared" ca="1" si="1145"/>
        <v>#VALUE!</v>
      </c>
      <c r="BU282" s="87" t="e">
        <f t="shared" ca="1" si="1146"/>
        <v>#VALUE!</v>
      </c>
      <c r="BV282" s="87" t="e">
        <f t="shared" ca="1" si="1147"/>
        <v>#VALUE!</v>
      </c>
      <c r="BW282" s="87" t="e">
        <f t="shared" ca="1" si="1262"/>
        <v>#VALUE!</v>
      </c>
      <c r="BX282" s="87" t="e">
        <f t="shared" ca="1" si="1262"/>
        <v>#VALUE!</v>
      </c>
      <c r="BY282" s="87" t="e">
        <f t="shared" ca="1" si="1262"/>
        <v>#VALUE!</v>
      </c>
      <c r="BZ282" s="87" t="e">
        <f t="shared" ca="1" si="1262"/>
        <v>#VALUE!</v>
      </c>
      <c r="CA282" s="87" t="e">
        <f t="shared" ca="1" si="1262"/>
        <v>#VALUE!</v>
      </c>
      <c r="DC282" s="87" t="e">
        <f t="shared" ca="1" si="1153"/>
        <v>#VALUE!</v>
      </c>
      <c r="DD282" s="87" t="e">
        <f t="shared" ca="1" si="1154"/>
        <v>#VALUE!</v>
      </c>
      <c r="DE282" s="87" t="e">
        <f t="shared" ca="1" si="1155"/>
        <v>#VALUE!</v>
      </c>
      <c r="DF282" s="87" t="e">
        <f t="shared" ca="1" si="1156"/>
        <v>#VALUE!</v>
      </c>
      <c r="DG282" s="87" t="e">
        <f t="shared" ca="1" si="1157"/>
        <v>#VALUE!</v>
      </c>
      <c r="DH282" s="87" t="e">
        <f t="shared" ca="1" si="1158"/>
        <v>#VALUE!</v>
      </c>
      <c r="DI282" s="87" t="e">
        <f t="shared" ca="1" si="1159"/>
        <v>#VALUE!</v>
      </c>
      <c r="DJ282" s="87" t="e">
        <f t="shared" ca="1" si="1160"/>
        <v>#VALUE!</v>
      </c>
      <c r="DK282" s="87" t="e">
        <f t="shared" ca="1" si="1161"/>
        <v>#VALUE!</v>
      </c>
      <c r="DL282" s="87" t="e">
        <f t="shared" ca="1" si="1162"/>
        <v>#VALUE!</v>
      </c>
      <c r="DM282" s="87" t="e">
        <f t="shared" ca="1" si="1163"/>
        <v>#VALUE!</v>
      </c>
      <c r="DN282" s="87" t="e">
        <f t="shared" ca="1" si="1164"/>
        <v>#VALUE!</v>
      </c>
      <c r="DO282" s="87" t="e">
        <f t="shared" ca="1" si="1165"/>
        <v>#VALUE!</v>
      </c>
      <c r="DP282" s="87" t="e">
        <f t="shared" ca="1" si="1166"/>
        <v>#VALUE!</v>
      </c>
      <c r="DQ282" s="87" t="e">
        <f t="shared" ca="1" si="1167"/>
        <v>#VALUE!</v>
      </c>
      <c r="DR282" s="87" t="e">
        <f t="shared" ca="1" si="1168"/>
        <v>#VALUE!</v>
      </c>
      <c r="DS282" s="87" t="e">
        <f t="shared" ca="1" si="1169"/>
        <v>#VALUE!</v>
      </c>
      <c r="DT282" s="87" t="e">
        <f t="shared" ca="1" si="1170"/>
        <v>#VALUE!</v>
      </c>
      <c r="DU282" s="87" t="e">
        <f t="shared" ca="1" si="1171"/>
        <v>#VALUE!</v>
      </c>
      <c r="DV282" s="87" t="e">
        <f t="shared" ca="1" si="1172"/>
        <v>#VALUE!</v>
      </c>
      <c r="DW282" s="87" t="e">
        <f t="shared" ca="1" si="1173"/>
        <v>#VALUE!</v>
      </c>
      <c r="DY282" s="87" t="e">
        <f t="shared" ca="1" si="1174"/>
        <v>#VALUE!</v>
      </c>
      <c r="DZ282" s="87" t="e">
        <f t="shared" ca="1" si="1175"/>
        <v>#VALUE!</v>
      </c>
      <c r="EA282" s="87" t="e">
        <f t="shared" ca="1" si="1176"/>
        <v>#VALUE!</v>
      </c>
      <c r="EB282" s="87" t="e">
        <f t="shared" ca="1" si="1177"/>
        <v>#VALUE!</v>
      </c>
      <c r="EC282" s="87" t="e">
        <f t="shared" ca="1" si="1178"/>
        <v>#VALUE!</v>
      </c>
      <c r="ED282" s="87" t="e">
        <f t="shared" ca="1" si="1179"/>
        <v>#VALUE!</v>
      </c>
      <c r="EE282" s="87" t="e">
        <f t="shared" ca="1" si="1180"/>
        <v>#VALUE!</v>
      </c>
      <c r="EF282" s="87" t="e">
        <f t="shared" ca="1" si="1181"/>
        <v>#VALUE!</v>
      </c>
      <c r="EG282" s="87" t="e">
        <f t="shared" ca="1" si="1182"/>
        <v>#VALUE!</v>
      </c>
      <c r="EH282" s="87" t="e">
        <f t="shared" ca="1" si="1183"/>
        <v>#VALUE!</v>
      </c>
      <c r="EI282" s="87" t="e">
        <f t="shared" ca="1" si="1184"/>
        <v>#VALUE!</v>
      </c>
      <c r="EJ282" s="87" t="e">
        <f t="shared" ca="1" si="1185"/>
        <v>#VALUE!</v>
      </c>
      <c r="EK282" s="87" t="e">
        <f t="shared" ca="1" si="1186"/>
        <v>#VALUE!</v>
      </c>
      <c r="EL282" s="87" t="e">
        <f t="shared" ca="1" si="1187"/>
        <v>#VALUE!</v>
      </c>
      <c r="EM282" s="87" t="e">
        <f t="shared" ca="1" si="1188"/>
        <v>#VALUE!</v>
      </c>
      <c r="EN282" s="87" t="e">
        <f t="shared" ca="1" si="1189"/>
        <v>#VALUE!</v>
      </c>
      <c r="EO282" s="87" t="e">
        <f t="shared" ca="1" si="1190"/>
        <v>#VALUE!</v>
      </c>
      <c r="EP282" s="87" t="e">
        <f t="shared" ca="1" si="1191"/>
        <v>#VALUE!</v>
      </c>
      <c r="EQ282" s="87" t="e">
        <f t="shared" ca="1" si="1192"/>
        <v>#VALUE!</v>
      </c>
      <c r="ER282" s="87" t="e">
        <f t="shared" ca="1" si="1193"/>
        <v>#VALUE!</v>
      </c>
      <c r="ES282" s="87" t="e">
        <f t="shared" ca="1" si="1194"/>
        <v>#VALUE!</v>
      </c>
      <c r="EU282" s="87" t="e">
        <f t="shared" ca="1" si="1195"/>
        <v>#VALUE!</v>
      </c>
      <c r="EV282" s="87" t="e">
        <f t="shared" ca="1" si="1196"/>
        <v>#VALUE!</v>
      </c>
      <c r="EW282" s="87" t="e">
        <f t="shared" ca="1" si="1197"/>
        <v>#VALUE!</v>
      </c>
      <c r="EX282" s="87" t="e">
        <f t="shared" ca="1" si="1198"/>
        <v>#VALUE!</v>
      </c>
      <c r="EY282" s="87" t="e">
        <f t="shared" ca="1" si="1199"/>
        <v>#VALUE!</v>
      </c>
      <c r="EZ282" s="87" t="e">
        <f t="shared" ca="1" si="1200"/>
        <v>#VALUE!</v>
      </c>
      <c r="FA282" s="87" t="e">
        <f t="shared" ca="1" si="1201"/>
        <v>#VALUE!</v>
      </c>
      <c r="FB282" s="87" t="e">
        <f t="shared" ca="1" si="1202"/>
        <v>#VALUE!</v>
      </c>
      <c r="FC282" s="87" t="e">
        <f t="shared" ca="1" si="1203"/>
        <v>#VALUE!</v>
      </c>
      <c r="FD282" s="87" t="e">
        <f t="shared" ca="1" si="1204"/>
        <v>#VALUE!</v>
      </c>
      <c r="FE282" s="87" t="e">
        <f t="shared" ca="1" si="1205"/>
        <v>#VALUE!</v>
      </c>
      <c r="FF282" s="87" t="e">
        <f t="shared" ca="1" si="1206"/>
        <v>#VALUE!</v>
      </c>
      <c r="FG282" s="87" t="e">
        <f t="shared" ca="1" si="1207"/>
        <v>#VALUE!</v>
      </c>
      <c r="FH282" s="87" t="e">
        <f t="shared" ca="1" si="1208"/>
        <v>#VALUE!</v>
      </c>
      <c r="FI282" s="87" t="e">
        <f t="shared" ca="1" si="1209"/>
        <v>#VALUE!</v>
      </c>
      <c r="FJ282" s="87" t="e">
        <f t="shared" ca="1" si="1210"/>
        <v>#VALUE!</v>
      </c>
      <c r="FK282" s="87" t="e">
        <f t="shared" ca="1" si="1211"/>
        <v>#VALUE!</v>
      </c>
      <c r="FL282" s="87" t="e">
        <f t="shared" ca="1" si="1212"/>
        <v>#VALUE!</v>
      </c>
      <c r="FM282" s="87" t="e">
        <f t="shared" ca="1" si="1213"/>
        <v>#VALUE!</v>
      </c>
      <c r="FN282" s="87" t="e">
        <f t="shared" ca="1" si="1214"/>
        <v>#VALUE!</v>
      </c>
      <c r="FO282" s="87" t="e">
        <f t="shared" ca="1" si="1215"/>
        <v>#VALUE!</v>
      </c>
    </row>
    <row r="283" spans="1:171" x14ac:dyDescent="0.25">
      <c r="A283" s="87">
        <f t="shared" si="1263"/>
        <v>274</v>
      </c>
      <c r="B283" s="87" t="e">
        <f t="shared" ca="1" si="1218"/>
        <v>#N/A</v>
      </c>
      <c r="C283" s="87" t="e">
        <f t="shared" ca="1" si="1219"/>
        <v>#REF!</v>
      </c>
      <c r="D283" s="87" t="e">
        <f t="shared" ca="1" si="1220"/>
        <v>#REF!</v>
      </c>
      <c r="E283" s="87" t="e">
        <f t="shared" ca="1" si="1221"/>
        <v>#REF!</v>
      </c>
      <c r="F283" s="87" t="e">
        <f t="shared" ca="1" si="1222"/>
        <v>#REF!</v>
      </c>
      <c r="G283" s="87" t="e">
        <f t="shared" ca="1" si="1223"/>
        <v>#REF!</v>
      </c>
      <c r="H283" s="87" t="e">
        <f t="shared" ca="1" si="1224"/>
        <v>#REF!</v>
      </c>
      <c r="I283" s="87" t="e">
        <f t="shared" ca="1" si="1225"/>
        <v>#REF!</v>
      </c>
      <c r="J283" s="87" t="e">
        <f t="shared" ca="1" si="1226"/>
        <v>#REF!</v>
      </c>
      <c r="K283" s="87" t="e">
        <f t="shared" ca="1" si="1227"/>
        <v>#REF!</v>
      </c>
      <c r="L283" s="87" t="e">
        <f t="shared" ca="1" si="1228"/>
        <v>#REF!</v>
      </c>
      <c r="M283" s="87" t="e">
        <f t="shared" ca="1" si="1229"/>
        <v>#REF!</v>
      </c>
      <c r="N283" s="87" t="e">
        <f t="shared" ca="1" si="1230"/>
        <v>#REF!</v>
      </c>
      <c r="O283" s="87" t="e">
        <f t="shared" ca="1" si="1231"/>
        <v>#REF!</v>
      </c>
      <c r="P283" s="87" t="e">
        <f t="shared" ca="1" si="1232"/>
        <v>#REF!</v>
      </c>
      <c r="Q283" s="87" t="e">
        <f t="shared" ca="1" si="1268"/>
        <v>#REF!</v>
      </c>
      <c r="R283" s="87" t="e">
        <f t="shared" ca="1" si="1268"/>
        <v>#REF!</v>
      </c>
      <c r="S283" s="87" t="e">
        <f t="shared" ca="1" si="1268"/>
        <v>#REF!</v>
      </c>
      <c r="T283" s="87" t="e">
        <f t="shared" ca="1" si="1268"/>
        <v>#REF!</v>
      </c>
      <c r="U283" s="87" t="e">
        <f t="shared" ca="1" si="1268"/>
        <v>#REF!</v>
      </c>
      <c r="X283" s="87">
        <f ca="1">Ranking!B279</f>
        <v>0</v>
      </c>
      <c r="Y283" s="87" t="e">
        <f ca="1">IF(AH283=0,0,Ranking!C279)</f>
        <v>#VALUE!</v>
      </c>
      <c r="Z283" s="91">
        <f ca="1">Ranking!G279</f>
        <v>0</v>
      </c>
      <c r="AA283" s="87" t="e">
        <f ca="1">MCA!ES282</f>
        <v>#REF!</v>
      </c>
      <c r="AB283" s="87">
        <f ca="1">MCA!ET282</f>
        <v>0</v>
      </c>
      <c r="AC283" s="87">
        <f ca="1">MCA!EU282</f>
        <v>0</v>
      </c>
      <c r="AD283" s="87" t="e">
        <f ca="1">INDEX('MCA-INPUT'!$C$22:$C$25,MATCH(AC283,$W$376:$W$379,0),1)</f>
        <v>#N/A</v>
      </c>
      <c r="AE283" s="87" t="e">
        <f t="shared" ca="1" si="1126"/>
        <v>#VALUE!</v>
      </c>
      <c r="AF283" s="87">
        <f ca="1">MATCH(AB283,$AB$7:AB283,0)</f>
        <v>1</v>
      </c>
      <c r="AG283" s="87" t="str">
        <f t="shared" ca="1" si="1127"/>
        <v>00</v>
      </c>
      <c r="AH283" s="87" t="e">
        <f t="shared" ca="1" si="1128"/>
        <v>#VALUE!</v>
      </c>
      <c r="AI283" s="87" t="e">
        <f t="shared" ca="1" si="1149"/>
        <v>#VALUE!</v>
      </c>
      <c r="AK283" s="87" t="e">
        <f t="shared" ca="1" si="1129"/>
        <v>#VALUE!</v>
      </c>
      <c r="AL283" s="87" t="e">
        <f t="shared" ca="1" si="1150"/>
        <v>#VALUE!</v>
      </c>
      <c r="AM283" s="87" t="e">
        <f t="shared" ca="1" si="1130"/>
        <v>#VALUE!</v>
      </c>
      <c r="AN283" s="87" t="e">
        <f t="shared" ref="AN283:BA283" ca="1" si="1271">IF(AM283&gt;0,2,IF($AL283&lt;=AN$5,1,0))</f>
        <v>#VALUE!</v>
      </c>
      <c r="AO283" s="87" t="e">
        <f t="shared" ca="1" si="1271"/>
        <v>#VALUE!</v>
      </c>
      <c r="AP283" s="87" t="e">
        <f t="shared" ca="1" si="1271"/>
        <v>#VALUE!</v>
      </c>
      <c r="AQ283" s="87" t="e">
        <f t="shared" ca="1" si="1271"/>
        <v>#VALUE!</v>
      </c>
      <c r="AR283" s="87" t="e">
        <f t="shared" ca="1" si="1271"/>
        <v>#VALUE!</v>
      </c>
      <c r="AS283" s="87" t="e">
        <f t="shared" ca="1" si="1271"/>
        <v>#VALUE!</v>
      </c>
      <c r="AT283" s="87" t="e">
        <f t="shared" ca="1" si="1271"/>
        <v>#VALUE!</v>
      </c>
      <c r="AU283" s="87" t="e">
        <f t="shared" ca="1" si="1271"/>
        <v>#VALUE!</v>
      </c>
      <c r="AV283" s="87" t="e">
        <f t="shared" ca="1" si="1271"/>
        <v>#VALUE!</v>
      </c>
      <c r="AW283" s="87" t="e">
        <f t="shared" ca="1" si="1271"/>
        <v>#VALUE!</v>
      </c>
      <c r="AX283" s="87" t="e">
        <f t="shared" ca="1" si="1271"/>
        <v>#VALUE!</v>
      </c>
      <c r="AY283" s="87" t="e">
        <f t="shared" ca="1" si="1271"/>
        <v>#VALUE!</v>
      </c>
      <c r="AZ283" s="87" t="e">
        <f t="shared" ca="1" si="1271"/>
        <v>#VALUE!</v>
      </c>
      <c r="BA283" s="87" t="e">
        <f t="shared" ca="1" si="1271"/>
        <v>#VALUE!</v>
      </c>
      <c r="BB283" s="87" t="e">
        <f t="shared" ref="BB283:BF283" ca="1" si="1272">IF(BA283&gt;0,2,IF($AL283&lt;=BB$5,1,0))</f>
        <v>#VALUE!</v>
      </c>
      <c r="BC283" s="87" t="e">
        <f t="shared" ca="1" si="1272"/>
        <v>#VALUE!</v>
      </c>
      <c r="BD283" s="87" t="e">
        <f t="shared" ca="1" si="1272"/>
        <v>#VALUE!</v>
      </c>
      <c r="BE283" s="87" t="e">
        <f t="shared" ca="1" si="1272"/>
        <v>#VALUE!</v>
      </c>
      <c r="BF283" s="87" t="e">
        <f t="shared" ca="1" si="1272"/>
        <v>#VALUE!</v>
      </c>
      <c r="BH283" s="87" t="e">
        <f t="shared" ca="1" si="1133"/>
        <v>#VALUE!</v>
      </c>
      <c r="BI283" s="87" t="e">
        <f t="shared" ca="1" si="1134"/>
        <v>#VALUE!</v>
      </c>
      <c r="BJ283" s="87" t="e">
        <f t="shared" ca="1" si="1135"/>
        <v>#VALUE!</v>
      </c>
      <c r="BK283" s="87" t="e">
        <f t="shared" ca="1" si="1136"/>
        <v>#VALUE!</v>
      </c>
      <c r="BL283" s="87" t="e">
        <f t="shared" ca="1" si="1137"/>
        <v>#VALUE!</v>
      </c>
      <c r="BM283" s="87" t="e">
        <f t="shared" ca="1" si="1138"/>
        <v>#VALUE!</v>
      </c>
      <c r="BN283" s="87" t="e">
        <f t="shared" ca="1" si="1139"/>
        <v>#VALUE!</v>
      </c>
      <c r="BO283" s="87" t="e">
        <f t="shared" ca="1" si="1140"/>
        <v>#VALUE!</v>
      </c>
      <c r="BP283" s="87" t="e">
        <f t="shared" ca="1" si="1141"/>
        <v>#VALUE!</v>
      </c>
      <c r="BQ283" s="87" t="e">
        <f t="shared" ca="1" si="1142"/>
        <v>#VALUE!</v>
      </c>
      <c r="BR283" s="87" t="e">
        <f t="shared" ca="1" si="1143"/>
        <v>#VALUE!</v>
      </c>
      <c r="BS283" s="87" t="e">
        <f t="shared" ca="1" si="1144"/>
        <v>#VALUE!</v>
      </c>
      <c r="BT283" s="87" t="e">
        <f t="shared" ca="1" si="1145"/>
        <v>#VALUE!</v>
      </c>
      <c r="BU283" s="87" t="e">
        <f t="shared" ca="1" si="1146"/>
        <v>#VALUE!</v>
      </c>
      <c r="BV283" s="87" t="e">
        <f t="shared" ca="1" si="1147"/>
        <v>#VALUE!</v>
      </c>
      <c r="BW283" s="87" t="e">
        <f t="shared" ca="1" si="1262"/>
        <v>#VALUE!</v>
      </c>
      <c r="BX283" s="87" t="e">
        <f t="shared" ca="1" si="1262"/>
        <v>#VALUE!</v>
      </c>
      <c r="BY283" s="87" t="e">
        <f t="shared" ca="1" si="1262"/>
        <v>#VALUE!</v>
      </c>
      <c r="BZ283" s="87" t="e">
        <f t="shared" ca="1" si="1262"/>
        <v>#VALUE!</v>
      </c>
      <c r="CA283" s="87" t="e">
        <f t="shared" ca="1" si="1262"/>
        <v>#VALUE!</v>
      </c>
      <c r="DC283" s="87" t="e">
        <f t="shared" ca="1" si="1153"/>
        <v>#VALUE!</v>
      </c>
      <c r="DD283" s="87" t="e">
        <f t="shared" ca="1" si="1154"/>
        <v>#VALUE!</v>
      </c>
      <c r="DE283" s="87" t="e">
        <f t="shared" ca="1" si="1155"/>
        <v>#VALUE!</v>
      </c>
      <c r="DF283" s="87" t="e">
        <f t="shared" ca="1" si="1156"/>
        <v>#VALUE!</v>
      </c>
      <c r="DG283" s="87" t="e">
        <f t="shared" ca="1" si="1157"/>
        <v>#VALUE!</v>
      </c>
      <c r="DH283" s="87" t="e">
        <f t="shared" ca="1" si="1158"/>
        <v>#VALUE!</v>
      </c>
      <c r="DI283" s="87" t="e">
        <f t="shared" ca="1" si="1159"/>
        <v>#VALUE!</v>
      </c>
      <c r="DJ283" s="87" t="e">
        <f t="shared" ca="1" si="1160"/>
        <v>#VALUE!</v>
      </c>
      <c r="DK283" s="87" t="e">
        <f t="shared" ca="1" si="1161"/>
        <v>#VALUE!</v>
      </c>
      <c r="DL283" s="87" t="e">
        <f t="shared" ca="1" si="1162"/>
        <v>#VALUE!</v>
      </c>
      <c r="DM283" s="87" t="e">
        <f t="shared" ca="1" si="1163"/>
        <v>#VALUE!</v>
      </c>
      <c r="DN283" s="87" t="e">
        <f t="shared" ca="1" si="1164"/>
        <v>#VALUE!</v>
      </c>
      <c r="DO283" s="87" t="e">
        <f t="shared" ca="1" si="1165"/>
        <v>#VALUE!</v>
      </c>
      <c r="DP283" s="87" t="e">
        <f t="shared" ca="1" si="1166"/>
        <v>#VALUE!</v>
      </c>
      <c r="DQ283" s="87" t="e">
        <f t="shared" ca="1" si="1167"/>
        <v>#VALUE!</v>
      </c>
      <c r="DR283" s="87" t="e">
        <f t="shared" ca="1" si="1168"/>
        <v>#VALUE!</v>
      </c>
      <c r="DS283" s="87" t="e">
        <f t="shared" ca="1" si="1169"/>
        <v>#VALUE!</v>
      </c>
      <c r="DT283" s="87" t="e">
        <f t="shared" ca="1" si="1170"/>
        <v>#VALUE!</v>
      </c>
      <c r="DU283" s="87" t="e">
        <f t="shared" ca="1" si="1171"/>
        <v>#VALUE!</v>
      </c>
      <c r="DV283" s="87" t="e">
        <f t="shared" ca="1" si="1172"/>
        <v>#VALUE!</v>
      </c>
      <c r="DW283" s="87" t="e">
        <f t="shared" ca="1" si="1173"/>
        <v>#VALUE!</v>
      </c>
      <c r="DY283" s="87" t="e">
        <f t="shared" ca="1" si="1174"/>
        <v>#VALUE!</v>
      </c>
      <c r="DZ283" s="87" t="e">
        <f t="shared" ca="1" si="1175"/>
        <v>#VALUE!</v>
      </c>
      <c r="EA283" s="87" t="e">
        <f t="shared" ca="1" si="1176"/>
        <v>#VALUE!</v>
      </c>
      <c r="EB283" s="87" t="e">
        <f t="shared" ca="1" si="1177"/>
        <v>#VALUE!</v>
      </c>
      <c r="EC283" s="87" t="e">
        <f t="shared" ca="1" si="1178"/>
        <v>#VALUE!</v>
      </c>
      <c r="ED283" s="87" t="e">
        <f t="shared" ca="1" si="1179"/>
        <v>#VALUE!</v>
      </c>
      <c r="EE283" s="87" t="e">
        <f t="shared" ca="1" si="1180"/>
        <v>#VALUE!</v>
      </c>
      <c r="EF283" s="87" t="e">
        <f t="shared" ca="1" si="1181"/>
        <v>#VALUE!</v>
      </c>
      <c r="EG283" s="87" t="e">
        <f t="shared" ca="1" si="1182"/>
        <v>#VALUE!</v>
      </c>
      <c r="EH283" s="87" t="e">
        <f t="shared" ca="1" si="1183"/>
        <v>#VALUE!</v>
      </c>
      <c r="EI283" s="87" t="e">
        <f t="shared" ca="1" si="1184"/>
        <v>#VALUE!</v>
      </c>
      <c r="EJ283" s="87" t="e">
        <f t="shared" ca="1" si="1185"/>
        <v>#VALUE!</v>
      </c>
      <c r="EK283" s="87" t="e">
        <f t="shared" ca="1" si="1186"/>
        <v>#VALUE!</v>
      </c>
      <c r="EL283" s="87" t="e">
        <f t="shared" ca="1" si="1187"/>
        <v>#VALUE!</v>
      </c>
      <c r="EM283" s="87" t="e">
        <f t="shared" ca="1" si="1188"/>
        <v>#VALUE!</v>
      </c>
      <c r="EN283" s="87" t="e">
        <f t="shared" ca="1" si="1189"/>
        <v>#VALUE!</v>
      </c>
      <c r="EO283" s="87" t="e">
        <f t="shared" ca="1" si="1190"/>
        <v>#VALUE!</v>
      </c>
      <c r="EP283" s="87" t="e">
        <f t="shared" ca="1" si="1191"/>
        <v>#VALUE!</v>
      </c>
      <c r="EQ283" s="87" t="e">
        <f t="shared" ca="1" si="1192"/>
        <v>#VALUE!</v>
      </c>
      <c r="ER283" s="87" t="e">
        <f t="shared" ca="1" si="1193"/>
        <v>#VALUE!</v>
      </c>
      <c r="ES283" s="87" t="e">
        <f t="shared" ca="1" si="1194"/>
        <v>#VALUE!</v>
      </c>
      <c r="EU283" s="87" t="e">
        <f t="shared" ca="1" si="1195"/>
        <v>#VALUE!</v>
      </c>
      <c r="EV283" s="87" t="e">
        <f t="shared" ca="1" si="1196"/>
        <v>#VALUE!</v>
      </c>
      <c r="EW283" s="87" t="e">
        <f t="shared" ca="1" si="1197"/>
        <v>#VALUE!</v>
      </c>
      <c r="EX283" s="87" t="e">
        <f t="shared" ca="1" si="1198"/>
        <v>#VALUE!</v>
      </c>
      <c r="EY283" s="87" t="e">
        <f t="shared" ca="1" si="1199"/>
        <v>#VALUE!</v>
      </c>
      <c r="EZ283" s="87" t="e">
        <f t="shared" ca="1" si="1200"/>
        <v>#VALUE!</v>
      </c>
      <c r="FA283" s="87" t="e">
        <f t="shared" ca="1" si="1201"/>
        <v>#VALUE!</v>
      </c>
      <c r="FB283" s="87" t="e">
        <f t="shared" ca="1" si="1202"/>
        <v>#VALUE!</v>
      </c>
      <c r="FC283" s="87" t="e">
        <f t="shared" ca="1" si="1203"/>
        <v>#VALUE!</v>
      </c>
      <c r="FD283" s="87" t="e">
        <f t="shared" ca="1" si="1204"/>
        <v>#VALUE!</v>
      </c>
      <c r="FE283" s="87" t="e">
        <f t="shared" ca="1" si="1205"/>
        <v>#VALUE!</v>
      </c>
      <c r="FF283" s="87" t="e">
        <f t="shared" ca="1" si="1206"/>
        <v>#VALUE!</v>
      </c>
      <c r="FG283" s="87" t="e">
        <f t="shared" ca="1" si="1207"/>
        <v>#VALUE!</v>
      </c>
      <c r="FH283" s="87" t="e">
        <f t="shared" ca="1" si="1208"/>
        <v>#VALUE!</v>
      </c>
      <c r="FI283" s="87" t="e">
        <f t="shared" ca="1" si="1209"/>
        <v>#VALUE!</v>
      </c>
      <c r="FJ283" s="87" t="e">
        <f t="shared" ca="1" si="1210"/>
        <v>#VALUE!</v>
      </c>
      <c r="FK283" s="87" t="e">
        <f t="shared" ca="1" si="1211"/>
        <v>#VALUE!</v>
      </c>
      <c r="FL283" s="87" t="e">
        <f t="shared" ca="1" si="1212"/>
        <v>#VALUE!</v>
      </c>
      <c r="FM283" s="87" t="e">
        <f t="shared" ca="1" si="1213"/>
        <v>#VALUE!</v>
      </c>
      <c r="FN283" s="87" t="e">
        <f t="shared" ca="1" si="1214"/>
        <v>#VALUE!</v>
      </c>
      <c r="FO283" s="87" t="e">
        <f t="shared" ca="1" si="1215"/>
        <v>#VALUE!</v>
      </c>
    </row>
    <row r="284" spans="1:171" x14ac:dyDescent="0.25">
      <c r="A284" s="87">
        <f t="shared" si="1263"/>
        <v>275</v>
      </c>
      <c r="B284" s="87" t="e">
        <f t="shared" ca="1" si="1218"/>
        <v>#N/A</v>
      </c>
      <c r="C284" s="87" t="e">
        <f t="shared" ca="1" si="1219"/>
        <v>#REF!</v>
      </c>
      <c r="D284" s="87" t="e">
        <f t="shared" ca="1" si="1220"/>
        <v>#REF!</v>
      </c>
      <c r="E284" s="87" t="e">
        <f t="shared" ca="1" si="1221"/>
        <v>#REF!</v>
      </c>
      <c r="F284" s="87" t="e">
        <f t="shared" ca="1" si="1222"/>
        <v>#REF!</v>
      </c>
      <c r="G284" s="87" t="e">
        <f t="shared" ca="1" si="1223"/>
        <v>#REF!</v>
      </c>
      <c r="H284" s="87" t="e">
        <f t="shared" ca="1" si="1224"/>
        <v>#REF!</v>
      </c>
      <c r="I284" s="87" t="e">
        <f t="shared" ca="1" si="1225"/>
        <v>#REF!</v>
      </c>
      <c r="J284" s="87" t="e">
        <f t="shared" ca="1" si="1226"/>
        <v>#REF!</v>
      </c>
      <c r="K284" s="87" t="e">
        <f t="shared" ca="1" si="1227"/>
        <v>#REF!</v>
      </c>
      <c r="L284" s="87" t="e">
        <f t="shared" ca="1" si="1228"/>
        <v>#REF!</v>
      </c>
      <c r="M284" s="87" t="e">
        <f t="shared" ca="1" si="1229"/>
        <v>#REF!</v>
      </c>
      <c r="N284" s="87" t="e">
        <f t="shared" ca="1" si="1230"/>
        <v>#REF!</v>
      </c>
      <c r="O284" s="87" t="e">
        <f t="shared" ca="1" si="1231"/>
        <v>#REF!</v>
      </c>
      <c r="P284" s="87" t="e">
        <f t="shared" ca="1" si="1232"/>
        <v>#REF!</v>
      </c>
      <c r="Q284" s="87" t="e">
        <f t="shared" ca="1" si="1268"/>
        <v>#REF!</v>
      </c>
      <c r="R284" s="87" t="e">
        <f t="shared" ca="1" si="1268"/>
        <v>#REF!</v>
      </c>
      <c r="S284" s="87" t="e">
        <f t="shared" ca="1" si="1268"/>
        <v>#REF!</v>
      </c>
      <c r="T284" s="87" t="e">
        <f t="shared" ca="1" si="1268"/>
        <v>#REF!</v>
      </c>
      <c r="U284" s="87" t="e">
        <f t="shared" ca="1" si="1268"/>
        <v>#REF!</v>
      </c>
      <c r="X284" s="87">
        <f ca="1">Ranking!B280</f>
        <v>0</v>
      </c>
      <c r="Y284" s="87" t="e">
        <f ca="1">IF(AH284=0,0,Ranking!C280)</f>
        <v>#VALUE!</v>
      </c>
      <c r="Z284" s="91">
        <f ca="1">Ranking!G280</f>
        <v>0</v>
      </c>
      <c r="AA284" s="87" t="e">
        <f ca="1">MCA!ES283</f>
        <v>#REF!</v>
      </c>
      <c r="AB284" s="87">
        <f ca="1">MCA!ET283</f>
        <v>0</v>
      </c>
      <c r="AC284" s="87">
        <f ca="1">MCA!EU283</f>
        <v>0</v>
      </c>
      <c r="AD284" s="87" t="e">
        <f ca="1">INDEX('MCA-INPUT'!$C$22:$C$25,MATCH(AC284,$W$376:$W$379,0),1)</f>
        <v>#N/A</v>
      </c>
      <c r="AE284" s="87" t="e">
        <f t="shared" ca="1" si="1126"/>
        <v>#VALUE!</v>
      </c>
      <c r="AF284" s="87">
        <f ca="1">MATCH(AB284,$AB$7:AB284,0)</f>
        <v>1</v>
      </c>
      <c r="AG284" s="87" t="str">
        <f t="shared" ca="1" si="1127"/>
        <v>00</v>
      </c>
      <c r="AH284" s="87" t="e">
        <f t="shared" ca="1" si="1128"/>
        <v>#VALUE!</v>
      </c>
      <c r="AI284" s="87" t="e">
        <f t="shared" ca="1" si="1149"/>
        <v>#VALUE!</v>
      </c>
      <c r="AK284" s="87" t="e">
        <f t="shared" ca="1" si="1129"/>
        <v>#VALUE!</v>
      </c>
      <c r="AL284" s="87" t="e">
        <f t="shared" ca="1" si="1150"/>
        <v>#VALUE!</v>
      </c>
      <c r="AM284" s="87" t="e">
        <f t="shared" ca="1" si="1130"/>
        <v>#VALUE!</v>
      </c>
      <c r="AN284" s="87" t="e">
        <f t="shared" ref="AN284:BA284" ca="1" si="1273">IF(AM284&gt;0,2,IF($AL284&lt;=AN$5,1,0))</f>
        <v>#VALUE!</v>
      </c>
      <c r="AO284" s="87" t="e">
        <f t="shared" ca="1" si="1273"/>
        <v>#VALUE!</v>
      </c>
      <c r="AP284" s="87" t="e">
        <f t="shared" ca="1" si="1273"/>
        <v>#VALUE!</v>
      </c>
      <c r="AQ284" s="87" t="e">
        <f t="shared" ca="1" si="1273"/>
        <v>#VALUE!</v>
      </c>
      <c r="AR284" s="87" t="e">
        <f t="shared" ca="1" si="1273"/>
        <v>#VALUE!</v>
      </c>
      <c r="AS284" s="87" t="e">
        <f t="shared" ca="1" si="1273"/>
        <v>#VALUE!</v>
      </c>
      <c r="AT284" s="87" t="e">
        <f t="shared" ca="1" si="1273"/>
        <v>#VALUE!</v>
      </c>
      <c r="AU284" s="87" t="e">
        <f t="shared" ca="1" si="1273"/>
        <v>#VALUE!</v>
      </c>
      <c r="AV284" s="87" t="e">
        <f t="shared" ca="1" si="1273"/>
        <v>#VALUE!</v>
      </c>
      <c r="AW284" s="87" t="e">
        <f t="shared" ca="1" si="1273"/>
        <v>#VALUE!</v>
      </c>
      <c r="AX284" s="87" t="e">
        <f t="shared" ca="1" si="1273"/>
        <v>#VALUE!</v>
      </c>
      <c r="AY284" s="87" t="e">
        <f t="shared" ca="1" si="1273"/>
        <v>#VALUE!</v>
      </c>
      <c r="AZ284" s="87" t="e">
        <f t="shared" ca="1" si="1273"/>
        <v>#VALUE!</v>
      </c>
      <c r="BA284" s="87" t="e">
        <f t="shared" ca="1" si="1273"/>
        <v>#VALUE!</v>
      </c>
      <c r="BB284" s="87" t="e">
        <f t="shared" ref="BB284:BF284" ca="1" si="1274">IF(BA284&gt;0,2,IF($AL284&lt;=BB$5,1,0))</f>
        <v>#VALUE!</v>
      </c>
      <c r="BC284" s="87" t="e">
        <f t="shared" ca="1" si="1274"/>
        <v>#VALUE!</v>
      </c>
      <c r="BD284" s="87" t="e">
        <f t="shared" ca="1" si="1274"/>
        <v>#VALUE!</v>
      </c>
      <c r="BE284" s="87" t="e">
        <f t="shared" ca="1" si="1274"/>
        <v>#VALUE!</v>
      </c>
      <c r="BF284" s="87" t="e">
        <f t="shared" ca="1" si="1274"/>
        <v>#VALUE!</v>
      </c>
      <c r="BH284" s="87" t="e">
        <f t="shared" ca="1" si="1133"/>
        <v>#VALUE!</v>
      </c>
      <c r="BI284" s="87" t="e">
        <f t="shared" ca="1" si="1134"/>
        <v>#VALUE!</v>
      </c>
      <c r="BJ284" s="87" t="e">
        <f t="shared" ca="1" si="1135"/>
        <v>#VALUE!</v>
      </c>
      <c r="BK284" s="87" t="e">
        <f t="shared" ca="1" si="1136"/>
        <v>#VALUE!</v>
      </c>
      <c r="BL284" s="87" t="e">
        <f t="shared" ca="1" si="1137"/>
        <v>#VALUE!</v>
      </c>
      <c r="BM284" s="87" t="e">
        <f t="shared" ca="1" si="1138"/>
        <v>#VALUE!</v>
      </c>
      <c r="BN284" s="87" t="e">
        <f t="shared" ca="1" si="1139"/>
        <v>#VALUE!</v>
      </c>
      <c r="BO284" s="87" t="e">
        <f t="shared" ca="1" si="1140"/>
        <v>#VALUE!</v>
      </c>
      <c r="BP284" s="87" t="e">
        <f t="shared" ca="1" si="1141"/>
        <v>#VALUE!</v>
      </c>
      <c r="BQ284" s="87" t="e">
        <f t="shared" ca="1" si="1142"/>
        <v>#VALUE!</v>
      </c>
      <c r="BR284" s="87" t="e">
        <f t="shared" ca="1" si="1143"/>
        <v>#VALUE!</v>
      </c>
      <c r="BS284" s="87" t="e">
        <f t="shared" ca="1" si="1144"/>
        <v>#VALUE!</v>
      </c>
      <c r="BT284" s="87" t="e">
        <f t="shared" ca="1" si="1145"/>
        <v>#VALUE!</v>
      </c>
      <c r="BU284" s="87" t="e">
        <f t="shared" ca="1" si="1146"/>
        <v>#VALUE!</v>
      </c>
      <c r="BV284" s="87" t="e">
        <f t="shared" ca="1" si="1147"/>
        <v>#VALUE!</v>
      </c>
      <c r="BW284" s="87" t="e">
        <f t="shared" ca="1" si="1262"/>
        <v>#VALUE!</v>
      </c>
      <c r="BX284" s="87" t="e">
        <f t="shared" ca="1" si="1262"/>
        <v>#VALUE!</v>
      </c>
      <c r="BY284" s="87" t="e">
        <f t="shared" ca="1" si="1262"/>
        <v>#VALUE!</v>
      </c>
      <c r="BZ284" s="87" t="e">
        <f t="shared" ca="1" si="1262"/>
        <v>#VALUE!</v>
      </c>
      <c r="CA284" s="87" t="e">
        <f t="shared" ca="1" si="1262"/>
        <v>#VALUE!</v>
      </c>
      <c r="DC284" s="87" t="e">
        <f t="shared" ca="1" si="1153"/>
        <v>#VALUE!</v>
      </c>
      <c r="DD284" s="87" t="e">
        <f t="shared" ca="1" si="1154"/>
        <v>#VALUE!</v>
      </c>
      <c r="DE284" s="87" t="e">
        <f t="shared" ca="1" si="1155"/>
        <v>#VALUE!</v>
      </c>
      <c r="DF284" s="87" t="e">
        <f t="shared" ca="1" si="1156"/>
        <v>#VALUE!</v>
      </c>
      <c r="DG284" s="87" t="e">
        <f t="shared" ca="1" si="1157"/>
        <v>#VALUE!</v>
      </c>
      <c r="DH284" s="87" t="e">
        <f t="shared" ca="1" si="1158"/>
        <v>#VALUE!</v>
      </c>
      <c r="DI284" s="87" t="e">
        <f t="shared" ca="1" si="1159"/>
        <v>#VALUE!</v>
      </c>
      <c r="DJ284" s="87" t="e">
        <f t="shared" ca="1" si="1160"/>
        <v>#VALUE!</v>
      </c>
      <c r="DK284" s="87" t="e">
        <f t="shared" ca="1" si="1161"/>
        <v>#VALUE!</v>
      </c>
      <c r="DL284" s="87" t="e">
        <f t="shared" ca="1" si="1162"/>
        <v>#VALUE!</v>
      </c>
      <c r="DM284" s="87" t="e">
        <f t="shared" ca="1" si="1163"/>
        <v>#VALUE!</v>
      </c>
      <c r="DN284" s="87" t="e">
        <f t="shared" ca="1" si="1164"/>
        <v>#VALUE!</v>
      </c>
      <c r="DO284" s="87" t="e">
        <f t="shared" ca="1" si="1165"/>
        <v>#VALUE!</v>
      </c>
      <c r="DP284" s="87" t="e">
        <f t="shared" ca="1" si="1166"/>
        <v>#VALUE!</v>
      </c>
      <c r="DQ284" s="87" t="e">
        <f t="shared" ca="1" si="1167"/>
        <v>#VALUE!</v>
      </c>
      <c r="DR284" s="87" t="e">
        <f t="shared" ca="1" si="1168"/>
        <v>#VALUE!</v>
      </c>
      <c r="DS284" s="87" t="e">
        <f t="shared" ca="1" si="1169"/>
        <v>#VALUE!</v>
      </c>
      <c r="DT284" s="87" t="e">
        <f t="shared" ca="1" si="1170"/>
        <v>#VALUE!</v>
      </c>
      <c r="DU284" s="87" t="e">
        <f t="shared" ca="1" si="1171"/>
        <v>#VALUE!</v>
      </c>
      <c r="DV284" s="87" t="e">
        <f t="shared" ca="1" si="1172"/>
        <v>#VALUE!</v>
      </c>
      <c r="DW284" s="87" t="e">
        <f t="shared" ca="1" si="1173"/>
        <v>#VALUE!</v>
      </c>
      <c r="DY284" s="87" t="e">
        <f t="shared" ca="1" si="1174"/>
        <v>#VALUE!</v>
      </c>
      <c r="DZ284" s="87" t="e">
        <f t="shared" ca="1" si="1175"/>
        <v>#VALUE!</v>
      </c>
      <c r="EA284" s="87" t="e">
        <f t="shared" ca="1" si="1176"/>
        <v>#VALUE!</v>
      </c>
      <c r="EB284" s="87" t="e">
        <f t="shared" ca="1" si="1177"/>
        <v>#VALUE!</v>
      </c>
      <c r="EC284" s="87" t="e">
        <f t="shared" ca="1" si="1178"/>
        <v>#VALUE!</v>
      </c>
      <c r="ED284" s="87" t="e">
        <f t="shared" ca="1" si="1179"/>
        <v>#VALUE!</v>
      </c>
      <c r="EE284" s="87" t="e">
        <f t="shared" ca="1" si="1180"/>
        <v>#VALUE!</v>
      </c>
      <c r="EF284" s="87" t="e">
        <f t="shared" ca="1" si="1181"/>
        <v>#VALUE!</v>
      </c>
      <c r="EG284" s="87" t="e">
        <f t="shared" ca="1" si="1182"/>
        <v>#VALUE!</v>
      </c>
      <c r="EH284" s="87" t="e">
        <f t="shared" ca="1" si="1183"/>
        <v>#VALUE!</v>
      </c>
      <c r="EI284" s="87" t="e">
        <f t="shared" ca="1" si="1184"/>
        <v>#VALUE!</v>
      </c>
      <c r="EJ284" s="87" t="e">
        <f t="shared" ca="1" si="1185"/>
        <v>#VALUE!</v>
      </c>
      <c r="EK284" s="87" t="e">
        <f t="shared" ca="1" si="1186"/>
        <v>#VALUE!</v>
      </c>
      <c r="EL284" s="87" t="e">
        <f t="shared" ca="1" si="1187"/>
        <v>#VALUE!</v>
      </c>
      <c r="EM284" s="87" t="e">
        <f t="shared" ca="1" si="1188"/>
        <v>#VALUE!</v>
      </c>
      <c r="EN284" s="87" t="e">
        <f t="shared" ca="1" si="1189"/>
        <v>#VALUE!</v>
      </c>
      <c r="EO284" s="87" t="e">
        <f t="shared" ca="1" si="1190"/>
        <v>#VALUE!</v>
      </c>
      <c r="EP284" s="87" t="e">
        <f t="shared" ca="1" si="1191"/>
        <v>#VALUE!</v>
      </c>
      <c r="EQ284" s="87" t="e">
        <f t="shared" ca="1" si="1192"/>
        <v>#VALUE!</v>
      </c>
      <c r="ER284" s="87" t="e">
        <f t="shared" ca="1" si="1193"/>
        <v>#VALUE!</v>
      </c>
      <c r="ES284" s="87" t="e">
        <f t="shared" ca="1" si="1194"/>
        <v>#VALUE!</v>
      </c>
      <c r="EU284" s="87" t="e">
        <f t="shared" ca="1" si="1195"/>
        <v>#VALUE!</v>
      </c>
      <c r="EV284" s="87" t="e">
        <f t="shared" ca="1" si="1196"/>
        <v>#VALUE!</v>
      </c>
      <c r="EW284" s="87" t="e">
        <f t="shared" ca="1" si="1197"/>
        <v>#VALUE!</v>
      </c>
      <c r="EX284" s="87" t="e">
        <f t="shared" ca="1" si="1198"/>
        <v>#VALUE!</v>
      </c>
      <c r="EY284" s="87" t="e">
        <f t="shared" ca="1" si="1199"/>
        <v>#VALUE!</v>
      </c>
      <c r="EZ284" s="87" t="e">
        <f t="shared" ca="1" si="1200"/>
        <v>#VALUE!</v>
      </c>
      <c r="FA284" s="87" t="e">
        <f t="shared" ca="1" si="1201"/>
        <v>#VALUE!</v>
      </c>
      <c r="FB284" s="87" t="e">
        <f t="shared" ca="1" si="1202"/>
        <v>#VALUE!</v>
      </c>
      <c r="FC284" s="87" t="e">
        <f t="shared" ca="1" si="1203"/>
        <v>#VALUE!</v>
      </c>
      <c r="FD284" s="87" t="e">
        <f t="shared" ca="1" si="1204"/>
        <v>#VALUE!</v>
      </c>
      <c r="FE284" s="87" t="e">
        <f t="shared" ca="1" si="1205"/>
        <v>#VALUE!</v>
      </c>
      <c r="FF284" s="87" t="e">
        <f t="shared" ca="1" si="1206"/>
        <v>#VALUE!</v>
      </c>
      <c r="FG284" s="87" t="e">
        <f t="shared" ca="1" si="1207"/>
        <v>#VALUE!</v>
      </c>
      <c r="FH284" s="87" t="e">
        <f t="shared" ca="1" si="1208"/>
        <v>#VALUE!</v>
      </c>
      <c r="FI284" s="87" t="e">
        <f t="shared" ca="1" si="1209"/>
        <v>#VALUE!</v>
      </c>
      <c r="FJ284" s="87" t="e">
        <f t="shared" ca="1" si="1210"/>
        <v>#VALUE!</v>
      </c>
      <c r="FK284" s="87" t="e">
        <f t="shared" ca="1" si="1211"/>
        <v>#VALUE!</v>
      </c>
      <c r="FL284" s="87" t="e">
        <f t="shared" ca="1" si="1212"/>
        <v>#VALUE!</v>
      </c>
      <c r="FM284" s="87" t="e">
        <f t="shared" ca="1" si="1213"/>
        <v>#VALUE!</v>
      </c>
      <c r="FN284" s="87" t="e">
        <f t="shared" ca="1" si="1214"/>
        <v>#VALUE!</v>
      </c>
      <c r="FO284" s="87" t="e">
        <f t="shared" ca="1" si="1215"/>
        <v>#VALUE!</v>
      </c>
    </row>
    <row r="285" spans="1:171" x14ac:dyDescent="0.25">
      <c r="A285" s="87">
        <f t="shared" si="1263"/>
        <v>276</v>
      </c>
      <c r="B285" s="87" t="e">
        <f t="shared" ca="1" si="1218"/>
        <v>#N/A</v>
      </c>
      <c r="C285" s="87" t="e">
        <f t="shared" ca="1" si="1219"/>
        <v>#REF!</v>
      </c>
      <c r="D285" s="87" t="e">
        <f t="shared" ca="1" si="1220"/>
        <v>#REF!</v>
      </c>
      <c r="E285" s="87" t="e">
        <f t="shared" ca="1" si="1221"/>
        <v>#REF!</v>
      </c>
      <c r="F285" s="87" t="e">
        <f t="shared" ca="1" si="1222"/>
        <v>#REF!</v>
      </c>
      <c r="G285" s="87" t="e">
        <f t="shared" ca="1" si="1223"/>
        <v>#REF!</v>
      </c>
      <c r="H285" s="87" t="e">
        <f t="shared" ca="1" si="1224"/>
        <v>#REF!</v>
      </c>
      <c r="I285" s="87" t="e">
        <f t="shared" ca="1" si="1225"/>
        <v>#REF!</v>
      </c>
      <c r="J285" s="87" t="e">
        <f t="shared" ca="1" si="1226"/>
        <v>#REF!</v>
      </c>
      <c r="K285" s="87" t="e">
        <f t="shared" ca="1" si="1227"/>
        <v>#REF!</v>
      </c>
      <c r="L285" s="87" t="e">
        <f t="shared" ca="1" si="1228"/>
        <v>#REF!</v>
      </c>
      <c r="M285" s="87" t="e">
        <f t="shared" ca="1" si="1229"/>
        <v>#REF!</v>
      </c>
      <c r="N285" s="87" t="e">
        <f t="shared" ca="1" si="1230"/>
        <v>#REF!</v>
      </c>
      <c r="O285" s="87" t="e">
        <f t="shared" ca="1" si="1231"/>
        <v>#REF!</v>
      </c>
      <c r="P285" s="87" t="e">
        <f t="shared" ca="1" si="1232"/>
        <v>#REF!</v>
      </c>
      <c r="Q285" s="87" t="e">
        <f t="shared" ca="1" si="1268"/>
        <v>#REF!</v>
      </c>
      <c r="R285" s="87" t="e">
        <f t="shared" ca="1" si="1268"/>
        <v>#REF!</v>
      </c>
      <c r="S285" s="87" t="e">
        <f t="shared" ca="1" si="1268"/>
        <v>#REF!</v>
      </c>
      <c r="T285" s="87" t="e">
        <f t="shared" ca="1" si="1268"/>
        <v>#REF!</v>
      </c>
      <c r="U285" s="87" t="e">
        <f t="shared" ca="1" si="1268"/>
        <v>#REF!</v>
      </c>
      <c r="X285" s="87">
        <f ca="1">Ranking!B281</f>
        <v>0</v>
      </c>
      <c r="Y285" s="87" t="e">
        <f ca="1">IF(AH285=0,0,Ranking!C281)</f>
        <v>#VALUE!</v>
      </c>
      <c r="Z285" s="91">
        <f ca="1">Ranking!G281</f>
        <v>0</v>
      </c>
      <c r="AA285" s="87" t="e">
        <f ca="1">MCA!ES284</f>
        <v>#REF!</v>
      </c>
      <c r="AB285" s="87">
        <f ca="1">MCA!ET284</f>
        <v>0</v>
      </c>
      <c r="AC285" s="87">
        <f ca="1">MCA!EU284</f>
        <v>0</v>
      </c>
      <c r="AD285" s="87" t="e">
        <f ca="1">INDEX('MCA-INPUT'!$C$22:$C$25,MATCH(AC285,$W$376:$W$379,0),1)</f>
        <v>#N/A</v>
      </c>
      <c r="AE285" s="87" t="e">
        <f t="shared" ca="1" si="1126"/>
        <v>#VALUE!</v>
      </c>
      <c r="AF285" s="87">
        <f ca="1">MATCH(AB285,$AB$7:AB285,0)</f>
        <v>1</v>
      </c>
      <c r="AG285" s="87" t="str">
        <f t="shared" ca="1" si="1127"/>
        <v>00</v>
      </c>
      <c r="AH285" s="87" t="e">
        <f t="shared" ca="1" si="1128"/>
        <v>#VALUE!</v>
      </c>
      <c r="AI285" s="87" t="e">
        <f t="shared" ca="1" si="1149"/>
        <v>#VALUE!</v>
      </c>
      <c r="AK285" s="87" t="e">
        <f t="shared" ca="1" si="1129"/>
        <v>#VALUE!</v>
      </c>
      <c r="AL285" s="87" t="e">
        <f t="shared" ca="1" si="1150"/>
        <v>#VALUE!</v>
      </c>
      <c r="AM285" s="87" t="e">
        <f t="shared" ca="1" si="1130"/>
        <v>#VALUE!</v>
      </c>
      <c r="AN285" s="87" t="e">
        <f t="shared" ref="AN285:BA285" ca="1" si="1275">IF(AM285&gt;0,2,IF($AL285&lt;=AN$5,1,0))</f>
        <v>#VALUE!</v>
      </c>
      <c r="AO285" s="87" t="e">
        <f t="shared" ca="1" si="1275"/>
        <v>#VALUE!</v>
      </c>
      <c r="AP285" s="87" t="e">
        <f t="shared" ca="1" si="1275"/>
        <v>#VALUE!</v>
      </c>
      <c r="AQ285" s="87" t="e">
        <f t="shared" ca="1" si="1275"/>
        <v>#VALUE!</v>
      </c>
      <c r="AR285" s="87" t="e">
        <f t="shared" ca="1" si="1275"/>
        <v>#VALUE!</v>
      </c>
      <c r="AS285" s="87" t="e">
        <f t="shared" ca="1" si="1275"/>
        <v>#VALUE!</v>
      </c>
      <c r="AT285" s="87" t="e">
        <f t="shared" ca="1" si="1275"/>
        <v>#VALUE!</v>
      </c>
      <c r="AU285" s="87" t="e">
        <f t="shared" ca="1" si="1275"/>
        <v>#VALUE!</v>
      </c>
      <c r="AV285" s="87" t="e">
        <f t="shared" ca="1" si="1275"/>
        <v>#VALUE!</v>
      </c>
      <c r="AW285" s="87" t="e">
        <f t="shared" ca="1" si="1275"/>
        <v>#VALUE!</v>
      </c>
      <c r="AX285" s="87" t="e">
        <f t="shared" ca="1" si="1275"/>
        <v>#VALUE!</v>
      </c>
      <c r="AY285" s="87" t="e">
        <f t="shared" ca="1" si="1275"/>
        <v>#VALUE!</v>
      </c>
      <c r="AZ285" s="87" t="e">
        <f t="shared" ca="1" si="1275"/>
        <v>#VALUE!</v>
      </c>
      <c r="BA285" s="87" t="e">
        <f t="shared" ca="1" si="1275"/>
        <v>#VALUE!</v>
      </c>
      <c r="BB285" s="87" t="e">
        <f t="shared" ref="BB285:BF285" ca="1" si="1276">IF(BA285&gt;0,2,IF($AL285&lt;=BB$5,1,0))</f>
        <v>#VALUE!</v>
      </c>
      <c r="BC285" s="87" t="e">
        <f t="shared" ca="1" si="1276"/>
        <v>#VALUE!</v>
      </c>
      <c r="BD285" s="87" t="e">
        <f t="shared" ca="1" si="1276"/>
        <v>#VALUE!</v>
      </c>
      <c r="BE285" s="87" t="e">
        <f t="shared" ca="1" si="1276"/>
        <v>#VALUE!</v>
      </c>
      <c r="BF285" s="87" t="e">
        <f t="shared" ca="1" si="1276"/>
        <v>#VALUE!</v>
      </c>
      <c r="BH285" s="87" t="e">
        <f t="shared" ca="1" si="1133"/>
        <v>#VALUE!</v>
      </c>
      <c r="BI285" s="87" t="e">
        <f t="shared" ca="1" si="1134"/>
        <v>#VALUE!</v>
      </c>
      <c r="BJ285" s="87" t="e">
        <f t="shared" ca="1" si="1135"/>
        <v>#VALUE!</v>
      </c>
      <c r="BK285" s="87" t="e">
        <f t="shared" ca="1" si="1136"/>
        <v>#VALUE!</v>
      </c>
      <c r="BL285" s="87" t="e">
        <f t="shared" ca="1" si="1137"/>
        <v>#VALUE!</v>
      </c>
      <c r="BM285" s="87" t="e">
        <f t="shared" ca="1" si="1138"/>
        <v>#VALUE!</v>
      </c>
      <c r="BN285" s="87" t="e">
        <f t="shared" ca="1" si="1139"/>
        <v>#VALUE!</v>
      </c>
      <c r="BO285" s="87" t="e">
        <f t="shared" ca="1" si="1140"/>
        <v>#VALUE!</v>
      </c>
      <c r="BP285" s="87" t="e">
        <f t="shared" ca="1" si="1141"/>
        <v>#VALUE!</v>
      </c>
      <c r="BQ285" s="87" t="e">
        <f t="shared" ca="1" si="1142"/>
        <v>#VALUE!</v>
      </c>
      <c r="BR285" s="87" t="e">
        <f t="shared" ca="1" si="1143"/>
        <v>#VALUE!</v>
      </c>
      <c r="BS285" s="87" t="e">
        <f t="shared" ca="1" si="1144"/>
        <v>#VALUE!</v>
      </c>
      <c r="BT285" s="87" t="e">
        <f t="shared" ca="1" si="1145"/>
        <v>#VALUE!</v>
      </c>
      <c r="BU285" s="87" t="e">
        <f t="shared" ca="1" si="1146"/>
        <v>#VALUE!</v>
      </c>
      <c r="BV285" s="87" t="e">
        <f t="shared" ca="1" si="1147"/>
        <v>#VALUE!</v>
      </c>
      <c r="BW285" s="87" t="e">
        <f t="shared" ca="1" si="1262"/>
        <v>#VALUE!</v>
      </c>
      <c r="BX285" s="87" t="e">
        <f t="shared" ca="1" si="1262"/>
        <v>#VALUE!</v>
      </c>
      <c r="BY285" s="87" t="e">
        <f t="shared" ca="1" si="1262"/>
        <v>#VALUE!</v>
      </c>
      <c r="BZ285" s="87" t="e">
        <f t="shared" ca="1" si="1262"/>
        <v>#VALUE!</v>
      </c>
      <c r="CA285" s="87" t="e">
        <f t="shared" ca="1" si="1262"/>
        <v>#VALUE!</v>
      </c>
      <c r="DC285" s="87" t="e">
        <f t="shared" ca="1" si="1153"/>
        <v>#VALUE!</v>
      </c>
      <c r="DD285" s="87" t="e">
        <f t="shared" ca="1" si="1154"/>
        <v>#VALUE!</v>
      </c>
      <c r="DE285" s="87" t="e">
        <f t="shared" ca="1" si="1155"/>
        <v>#VALUE!</v>
      </c>
      <c r="DF285" s="87" t="e">
        <f t="shared" ca="1" si="1156"/>
        <v>#VALUE!</v>
      </c>
      <c r="DG285" s="87" t="e">
        <f t="shared" ca="1" si="1157"/>
        <v>#VALUE!</v>
      </c>
      <c r="DH285" s="87" t="e">
        <f t="shared" ca="1" si="1158"/>
        <v>#VALUE!</v>
      </c>
      <c r="DI285" s="87" t="e">
        <f t="shared" ca="1" si="1159"/>
        <v>#VALUE!</v>
      </c>
      <c r="DJ285" s="87" t="e">
        <f t="shared" ca="1" si="1160"/>
        <v>#VALUE!</v>
      </c>
      <c r="DK285" s="87" t="e">
        <f t="shared" ca="1" si="1161"/>
        <v>#VALUE!</v>
      </c>
      <c r="DL285" s="87" t="e">
        <f t="shared" ca="1" si="1162"/>
        <v>#VALUE!</v>
      </c>
      <c r="DM285" s="87" t="e">
        <f t="shared" ca="1" si="1163"/>
        <v>#VALUE!</v>
      </c>
      <c r="DN285" s="87" t="e">
        <f t="shared" ca="1" si="1164"/>
        <v>#VALUE!</v>
      </c>
      <c r="DO285" s="87" t="e">
        <f t="shared" ca="1" si="1165"/>
        <v>#VALUE!</v>
      </c>
      <c r="DP285" s="87" t="e">
        <f t="shared" ca="1" si="1166"/>
        <v>#VALUE!</v>
      </c>
      <c r="DQ285" s="87" t="e">
        <f t="shared" ca="1" si="1167"/>
        <v>#VALUE!</v>
      </c>
      <c r="DR285" s="87" t="e">
        <f t="shared" ca="1" si="1168"/>
        <v>#VALUE!</v>
      </c>
      <c r="DS285" s="87" t="e">
        <f t="shared" ca="1" si="1169"/>
        <v>#VALUE!</v>
      </c>
      <c r="DT285" s="87" t="e">
        <f t="shared" ca="1" si="1170"/>
        <v>#VALUE!</v>
      </c>
      <c r="DU285" s="87" t="e">
        <f t="shared" ca="1" si="1171"/>
        <v>#VALUE!</v>
      </c>
      <c r="DV285" s="87" t="e">
        <f t="shared" ca="1" si="1172"/>
        <v>#VALUE!</v>
      </c>
      <c r="DW285" s="87" t="e">
        <f t="shared" ca="1" si="1173"/>
        <v>#VALUE!</v>
      </c>
      <c r="DY285" s="87" t="e">
        <f t="shared" ca="1" si="1174"/>
        <v>#VALUE!</v>
      </c>
      <c r="DZ285" s="87" t="e">
        <f t="shared" ca="1" si="1175"/>
        <v>#VALUE!</v>
      </c>
      <c r="EA285" s="87" t="e">
        <f t="shared" ca="1" si="1176"/>
        <v>#VALUE!</v>
      </c>
      <c r="EB285" s="87" t="e">
        <f t="shared" ca="1" si="1177"/>
        <v>#VALUE!</v>
      </c>
      <c r="EC285" s="87" t="e">
        <f t="shared" ca="1" si="1178"/>
        <v>#VALUE!</v>
      </c>
      <c r="ED285" s="87" t="e">
        <f t="shared" ca="1" si="1179"/>
        <v>#VALUE!</v>
      </c>
      <c r="EE285" s="87" t="e">
        <f t="shared" ca="1" si="1180"/>
        <v>#VALUE!</v>
      </c>
      <c r="EF285" s="87" t="e">
        <f t="shared" ca="1" si="1181"/>
        <v>#VALUE!</v>
      </c>
      <c r="EG285" s="87" t="e">
        <f t="shared" ca="1" si="1182"/>
        <v>#VALUE!</v>
      </c>
      <c r="EH285" s="87" t="e">
        <f t="shared" ca="1" si="1183"/>
        <v>#VALUE!</v>
      </c>
      <c r="EI285" s="87" t="e">
        <f t="shared" ca="1" si="1184"/>
        <v>#VALUE!</v>
      </c>
      <c r="EJ285" s="87" t="e">
        <f t="shared" ca="1" si="1185"/>
        <v>#VALUE!</v>
      </c>
      <c r="EK285" s="87" t="e">
        <f t="shared" ca="1" si="1186"/>
        <v>#VALUE!</v>
      </c>
      <c r="EL285" s="87" t="e">
        <f t="shared" ca="1" si="1187"/>
        <v>#VALUE!</v>
      </c>
      <c r="EM285" s="87" t="e">
        <f t="shared" ca="1" si="1188"/>
        <v>#VALUE!</v>
      </c>
      <c r="EN285" s="87" t="e">
        <f t="shared" ca="1" si="1189"/>
        <v>#VALUE!</v>
      </c>
      <c r="EO285" s="87" t="e">
        <f t="shared" ca="1" si="1190"/>
        <v>#VALUE!</v>
      </c>
      <c r="EP285" s="87" t="e">
        <f t="shared" ca="1" si="1191"/>
        <v>#VALUE!</v>
      </c>
      <c r="EQ285" s="87" t="e">
        <f t="shared" ca="1" si="1192"/>
        <v>#VALUE!</v>
      </c>
      <c r="ER285" s="87" t="e">
        <f t="shared" ca="1" si="1193"/>
        <v>#VALUE!</v>
      </c>
      <c r="ES285" s="87" t="e">
        <f t="shared" ca="1" si="1194"/>
        <v>#VALUE!</v>
      </c>
      <c r="EU285" s="87" t="e">
        <f t="shared" ca="1" si="1195"/>
        <v>#VALUE!</v>
      </c>
      <c r="EV285" s="87" t="e">
        <f t="shared" ca="1" si="1196"/>
        <v>#VALUE!</v>
      </c>
      <c r="EW285" s="87" t="e">
        <f t="shared" ca="1" si="1197"/>
        <v>#VALUE!</v>
      </c>
      <c r="EX285" s="87" t="e">
        <f t="shared" ca="1" si="1198"/>
        <v>#VALUE!</v>
      </c>
      <c r="EY285" s="87" t="e">
        <f t="shared" ca="1" si="1199"/>
        <v>#VALUE!</v>
      </c>
      <c r="EZ285" s="87" t="e">
        <f t="shared" ca="1" si="1200"/>
        <v>#VALUE!</v>
      </c>
      <c r="FA285" s="87" t="e">
        <f t="shared" ca="1" si="1201"/>
        <v>#VALUE!</v>
      </c>
      <c r="FB285" s="87" t="e">
        <f t="shared" ca="1" si="1202"/>
        <v>#VALUE!</v>
      </c>
      <c r="FC285" s="87" t="e">
        <f t="shared" ca="1" si="1203"/>
        <v>#VALUE!</v>
      </c>
      <c r="FD285" s="87" t="e">
        <f t="shared" ca="1" si="1204"/>
        <v>#VALUE!</v>
      </c>
      <c r="FE285" s="87" t="e">
        <f t="shared" ca="1" si="1205"/>
        <v>#VALUE!</v>
      </c>
      <c r="FF285" s="87" t="e">
        <f t="shared" ca="1" si="1206"/>
        <v>#VALUE!</v>
      </c>
      <c r="FG285" s="87" t="e">
        <f t="shared" ca="1" si="1207"/>
        <v>#VALUE!</v>
      </c>
      <c r="FH285" s="87" t="e">
        <f t="shared" ca="1" si="1208"/>
        <v>#VALUE!</v>
      </c>
      <c r="FI285" s="87" t="e">
        <f t="shared" ca="1" si="1209"/>
        <v>#VALUE!</v>
      </c>
      <c r="FJ285" s="87" t="e">
        <f t="shared" ca="1" si="1210"/>
        <v>#VALUE!</v>
      </c>
      <c r="FK285" s="87" t="e">
        <f t="shared" ca="1" si="1211"/>
        <v>#VALUE!</v>
      </c>
      <c r="FL285" s="87" t="e">
        <f t="shared" ca="1" si="1212"/>
        <v>#VALUE!</v>
      </c>
      <c r="FM285" s="87" t="e">
        <f t="shared" ca="1" si="1213"/>
        <v>#VALUE!</v>
      </c>
      <c r="FN285" s="87" t="e">
        <f t="shared" ca="1" si="1214"/>
        <v>#VALUE!</v>
      </c>
      <c r="FO285" s="87" t="e">
        <f t="shared" ca="1" si="1215"/>
        <v>#VALUE!</v>
      </c>
    </row>
    <row r="286" spans="1:171" x14ac:dyDescent="0.25">
      <c r="A286" s="87">
        <f t="shared" si="1263"/>
        <v>277</v>
      </c>
      <c r="B286" s="87" t="e">
        <f t="shared" ca="1" si="1218"/>
        <v>#N/A</v>
      </c>
      <c r="C286" s="87" t="e">
        <f t="shared" ca="1" si="1219"/>
        <v>#REF!</v>
      </c>
      <c r="D286" s="87" t="e">
        <f t="shared" ca="1" si="1220"/>
        <v>#REF!</v>
      </c>
      <c r="E286" s="87" t="e">
        <f t="shared" ca="1" si="1221"/>
        <v>#REF!</v>
      </c>
      <c r="F286" s="87" t="e">
        <f t="shared" ca="1" si="1222"/>
        <v>#REF!</v>
      </c>
      <c r="G286" s="87" t="e">
        <f t="shared" ca="1" si="1223"/>
        <v>#REF!</v>
      </c>
      <c r="H286" s="87" t="e">
        <f t="shared" ca="1" si="1224"/>
        <v>#REF!</v>
      </c>
      <c r="I286" s="87" t="e">
        <f t="shared" ca="1" si="1225"/>
        <v>#REF!</v>
      </c>
      <c r="J286" s="87" t="e">
        <f t="shared" ca="1" si="1226"/>
        <v>#REF!</v>
      </c>
      <c r="K286" s="87" t="e">
        <f t="shared" ca="1" si="1227"/>
        <v>#REF!</v>
      </c>
      <c r="L286" s="87" t="e">
        <f t="shared" ca="1" si="1228"/>
        <v>#REF!</v>
      </c>
      <c r="M286" s="87" t="e">
        <f t="shared" ca="1" si="1229"/>
        <v>#REF!</v>
      </c>
      <c r="N286" s="87" t="e">
        <f t="shared" ca="1" si="1230"/>
        <v>#REF!</v>
      </c>
      <c r="O286" s="87" t="e">
        <f t="shared" ca="1" si="1231"/>
        <v>#REF!</v>
      </c>
      <c r="P286" s="87" t="e">
        <f t="shared" ca="1" si="1232"/>
        <v>#REF!</v>
      </c>
      <c r="Q286" s="87" t="e">
        <f t="shared" ca="1" si="1268"/>
        <v>#REF!</v>
      </c>
      <c r="R286" s="87" t="e">
        <f t="shared" ca="1" si="1268"/>
        <v>#REF!</v>
      </c>
      <c r="S286" s="87" t="e">
        <f t="shared" ca="1" si="1268"/>
        <v>#REF!</v>
      </c>
      <c r="T286" s="87" t="e">
        <f t="shared" ca="1" si="1268"/>
        <v>#REF!</v>
      </c>
      <c r="U286" s="87" t="e">
        <f t="shared" ca="1" si="1268"/>
        <v>#REF!</v>
      </c>
      <c r="X286" s="87">
        <f ca="1">Ranking!B282</f>
        <v>0</v>
      </c>
      <c r="Y286" s="87" t="e">
        <f ca="1">IF(AH286=0,0,Ranking!C282)</f>
        <v>#VALUE!</v>
      </c>
      <c r="Z286" s="91">
        <f ca="1">Ranking!G282</f>
        <v>0</v>
      </c>
      <c r="AA286" s="87" t="e">
        <f ca="1">MCA!ES285</f>
        <v>#REF!</v>
      </c>
      <c r="AB286" s="87">
        <f ca="1">MCA!ET285</f>
        <v>0</v>
      </c>
      <c r="AC286" s="87">
        <f ca="1">MCA!EU285</f>
        <v>0</v>
      </c>
      <c r="AD286" s="87" t="e">
        <f ca="1">INDEX('MCA-INPUT'!$C$22:$C$25,MATCH(AC286,$W$376:$W$379,0),1)</f>
        <v>#N/A</v>
      </c>
      <c r="AE286" s="87" t="e">
        <f t="shared" ca="1" si="1126"/>
        <v>#VALUE!</v>
      </c>
      <c r="AF286" s="87">
        <f ca="1">MATCH(AB286,$AB$7:AB286,0)</f>
        <v>1</v>
      </c>
      <c r="AG286" s="87" t="str">
        <f t="shared" ca="1" si="1127"/>
        <v>00</v>
      </c>
      <c r="AH286" s="87" t="e">
        <f t="shared" ca="1" si="1128"/>
        <v>#VALUE!</v>
      </c>
      <c r="AI286" s="87" t="e">
        <f t="shared" ca="1" si="1149"/>
        <v>#VALUE!</v>
      </c>
      <c r="AK286" s="87" t="e">
        <f t="shared" ca="1" si="1129"/>
        <v>#VALUE!</v>
      </c>
      <c r="AL286" s="87" t="e">
        <f t="shared" ca="1" si="1150"/>
        <v>#VALUE!</v>
      </c>
      <c r="AM286" s="87" t="e">
        <f t="shared" ca="1" si="1130"/>
        <v>#VALUE!</v>
      </c>
      <c r="AN286" s="87" t="e">
        <f t="shared" ref="AN286:BA286" ca="1" si="1277">IF(AM286&gt;0,2,IF($AL286&lt;=AN$5,1,0))</f>
        <v>#VALUE!</v>
      </c>
      <c r="AO286" s="87" t="e">
        <f t="shared" ca="1" si="1277"/>
        <v>#VALUE!</v>
      </c>
      <c r="AP286" s="87" t="e">
        <f t="shared" ca="1" si="1277"/>
        <v>#VALUE!</v>
      </c>
      <c r="AQ286" s="87" t="e">
        <f t="shared" ca="1" si="1277"/>
        <v>#VALUE!</v>
      </c>
      <c r="AR286" s="87" t="e">
        <f t="shared" ca="1" si="1277"/>
        <v>#VALUE!</v>
      </c>
      <c r="AS286" s="87" t="e">
        <f t="shared" ca="1" si="1277"/>
        <v>#VALUE!</v>
      </c>
      <c r="AT286" s="87" t="e">
        <f t="shared" ca="1" si="1277"/>
        <v>#VALUE!</v>
      </c>
      <c r="AU286" s="87" t="e">
        <f t="shared" ca="1" si="1277"/>
        <v>#VALUE!</v>
      </c>
      <c r="AV286" s="87" t="e">
        <f t="shared" ca="1" si="1277"/>
        <v>#VALUE!</v>
      </c>
      <c r="AW286" s="87" t="e">
        <f t="shared" ca="1" si="1277"/>
        <v>#VALUE!</v>
      </c>
      <c r="AX286" s="87" t="e">
        <f t="shared" ca="1" si="1277"/>
        <v>#VALUE!</v>
      </c>
      <c r="AY286" s="87" t="e">
        <f t="shared" ca="1" si="1277"/>
        <v>#VALUE!</v>
      </c>
      <c r="AZ286" s="87" t="e">
        <f t="shared" ca="1" si="1277"/>
        <v>#VALUE!</v>
      </c>
      <c r="BA286" s="87" t="e">
        <f t="shared" ca="1" si="1277"/>
        <v>#VALUE!</v>
      </c>
      <c r="BB286" s="87" t="e">
        <f t="shared" ref="BB286:BF286" ca="1" si="1278">IF(BA286&gt;0,2,IF($AL286&lt;=BB$5,1,0))</f>
        <v>#VALUE!</v>
      </c>
      <c r="BC286" s="87" t="e">
        <f t="shared" ca="1" si="1278"/>
        <v>#VALUE!</v>
      </c>
      <c r="BD286" s="87" t="e">
        <f t="shared" ca="1" si="1278"/>
        <v>#VALUE!</v>
      </c>
      <c r="BE286" s="87" t="e">
        <f t="shared" ca="1" si="1278"/>
        <v>#VALUE!</v>
      </c>
      <c r="BF286" s="87" t="e">
        <f t="shared" ca="1" si="1278"/>
        <v>#VALUE!</v>
      </c>
      <c r="BH286" s="87" t="e">
        <f t="shared" ca="1" si="1133"/>
        <v>#VALUE!</v>
      </c>
      <c r="BI286" s="87" t="e">
        <f t="shared" ca="1" si="1134"/>
        <v>#VALUE!</v>
      </c>
      <c r="BJ286" s="87" t="e">
        <f t="shared" ca="1" si="1135"/>
        <v>#VALUE!</v>
      </c>
      <c r="BK286" s="87" t="e">
        <f t="shared" ca="1" si="1136"/>
        <v>#VALUE!</v>
      </c>
      <c r="BL286" s="87" t="e">
        <f t="shared" ca="1" si="1137"/>
        <v>#VALUE!</v>
      </c>
      <c r="BM286" s="87" t="e">
        <f t="shared" ca="1" si="1138"/>
        <v>#VALUE!</v>
      </c>
      <c r="BN286" s="87" t="e">
        <f t="shared" ca="1" si="1139"/>
        <v>#VALUE!</v>
      </c>
      <c r="BO286" s="87" t="e">
        <f t="shared" ca="1" si="1140"/>
        <v>#VALUE!</v>
      </c>
      <c r="BP286" s="87" t="e">
        <f t="shared" ca="1" si="1141"/>
        <v>#VALUE!</v>
      </c>
      <c r="BQ286" s="87" t="e">
        <f t="shared" ca="1" si="1142"/>
        <v>#VALUE!</v>
      </c>
      <c r="BR286" s="87" t="e">
        <f t="shared" ca="1" si="1143"/>
        <v>#VALUE!</v>
      </c>
      <c r="BS286" s="87" t="e">
        <f t="shared" ca="1" si="1144"/>
        <v>#VALUE!</v>
      </c>
      <c r="BT286" s="87" t="e">
        <f t="shared" ca="1" si="1145"/>
        <v>#VALUE!</v>
      </c>
      <c r="BU286" s="87" t="e">
        <f t="shared" ca="1" si="1146"/>
        <v>#VALUE!</v>
      </c>
      <c r="BV286" s="87" t="e">
        <f t="shared" ca="1" si="1147"/>
        <v>#VALUE!</v>
      </c>
      <c r="BW286" s="87" t="e">
        <f t="shared" ca="1" si="1262"/>
        <v>#VALUE!</v>
      </c>
      <c r="BX286" s="87" t="e">
        <f t="shared" ca="1" si="1262"/>
        <v>#VALUE!</v>
      </c>
      <c r="BY286" s="87" t="e">
        <f t="shared" ca="1" si="1262"/>
        <v>#VALUE!</v>
      </c>
      <c r="BZ286" s="87" t="e">
        <f t="shared" ca="1" si="1262"/>
        <v>#VALUE!</v>
      </c>
      <c r="CA286" s="87" t="e">
        <f t="shared" ca="1" si="1262"/>
        <v>#VALUE!</v>
      </c>
      <c r="DC286" s="87" t="e">
        <f t="shared" ca="1" si="1153"/>
        <v>#VALUE!</v>
      </c>
      <c r="DD286" s="87" t="e">
        <f t="shared" ca="1" si="1154"/>
        <v>#VALUE!</v>
      </c>
      <c r="DE286" s="87" t="e">
        <f t="shared" ca="1" si="1155"/>
        <v>#VALUE!</v>
      </c>
      <c r="DF286" s="87" t="e">
        <f t="shared" ca="1" si="1156"/>
        <v>#VALUE!</v>
      </c>
      <c r="DG286" s="87" t="e">
        <f t="shared" ca="1" si="1157"/>
        <v>#VALUE!</v>
      </c>
      <c r="DH286" s="87" t="e">
        <f t="shared" ca="1" si="1158"/>
        <v>#VALUE!</v>
      </c>
      <c r="DI286" s="87" t="e">
        <f t="shared" ca="1" si="1159"/>
        <v>#VALUE!</v>
      </c>
      <c r="DJ286" s="87" t="e">
        <f t="shared" ca="1" si="1160"/>
        <v>#VALUE!</v>
      </c>
      <c r="DK286" s="87" t="e">
        <f t="shared" ca="1" si="1161"/>
        <v>#VALUE!</v>
      </c>
      <c r="DL286" s="87" t="e">
        <f t="shared" ca="1" si="1162"/>
        <v>#VALUE!</v>
      </c>
      <c r="DM286" s="87" t="e">
        <f t="shared" ca="1" si="1163"/>
        <v>#VALUE!</v>
      </c>
      <c r="DN286" s="87" t="e">
        <f t="shared" ca="1" si="1164"/>
        <v>#VALUE!</v>
      </c>
      <c r="DO286" s="87" t="e">
        <f t="shared" ca="1" si="1165"/>
        <v>#VALUE!</v>
      </c>
      <c r="DP286" s="87" t="e">
        <f t="shared" ca="1" si="1166"/>
        <v>#VALUE!</v>
      </c>
      <c r="DQ286" s="87" t="e">
        <f t="shared" ca="1" si="1167"/>
        <v>#VALUE!</v>
      </c>
      <c r="DR286" s="87" t="e">
        <f t="shared" ca="1" si="1168"/>
        <v>#VALUE!</v>
      </c>
      <c r="DS286" s="87" t="e">
        <f t="shared" ca="1" si="1169"/>
        <v>#VALUE!</v>
      </c>
      <c r="DT286" s="87" t="e">
        <f t="shared" ca="1" si="1170"/>
        <v>#VALUE!</v>
      </c>
      <c r="DU286" s="87" t="e">
        <f t="shared" ca="1" si="1171"/>
        <v>#VALUE!</v>
      </c>
      <c r="DV286" s="87" t="e">
        <f t="shared" ca="1" si="1172"/>
        <v>#VALUE!</v>
      </c>
      <c r="DW286" s="87" t="e">
        <f t="shared" ca="1" si="1173"/>
        <v>#VALUE!</v>
      </c>
      <c r="DY286" s="87" t="e">
        <f t="shared" ca="1" si="1174"/>
        <v>#VALUE!</v>
      </c>
      <c r="DZ286" s="87" t="e">
        <f t="shared" ca="1" si="1175"/>
        <v>#VALUE!</v>
      </c>
      <c r="EA286" s="87" t="e">
        <f t="shared" ca="1" si="1176"/>
        <v>#VALUE!</v>
      </c>
      <c r="EB286" s="87" t="e">
        <f t="shared" ca="1" si="1177"/>
        <v>#VALUE!</v>
      </c>
      <c r="EC286" s="87" t="e">
        <f t="shared" ca="1" si="1178"/>
        <v>#VALUE!</v>
      </c>
      <c r="ED286" s="87" t="e">
        <f t="shared" ca="1" si="1179"/>
        <v>#VALUE!</v>
      </c>
      <c r="EE286" s="87" t="e">
        <f t="shared" ca="1" si="1180"/>
        <v>#VALUE!</v>
      </c>
      <c r="EF286" s="87" t="e">
        <f t="shared" ca="1" si="1181"/>
        <v>#VALUE!</v>
      </c>
      <c r="EG286" s="87" t="e">
        <f t="shared" ca="1" si="1182"/>
        <v>#VALUE!</v>
      </c>
      <c r="EH286" s="87" t="e">
        <f t="shared" ca="1" si="1183"/>
        <v>#VALUE!</v>
      </c>
      <c r="EI286" s="87" t="e">
        <f t="shared" ca="1" si="1184"/>
        <v>#VALUE!</v>
      </c>
      <c r="EJ286" s="87" t="e">
        <f t="shared" ca="1" si="1185"/>
        <v>#VALUE!</v>
      </c>
      <c r="EK286" s="87" t="e">
        <f t="shared" ca="1" si="1186"/>
        <v>#VALUE!</v>
      </c>
      <c r="EL286" s="87" t="e">
        <f t="shared" ca="1" si="1187"/>
        <v>#VALUE!</v>
      </c>
      <c r="EM286" s="87" t="e">
        <f t="shared" ca="1" si="1188"/>
        <v>#VALUE!</v>
      </c>
      <c r="EN286" s="87" t="e">
        <f t="shared" ca="1" si="1189"/>
        <v>#VALUE!</v>
      </c>
      <c r="EO286" s="87" t="e">
        <f t="shared" ca="1" si="1190"/>
        <v>#VALUE!</v>
      </c>
      <c r="EP286" s="87" t="e">
        <f t="shared" ca="1" si="1191"/>
        <v>#VALUE!</v>
      </c>
      <c r="EQ286" s="87" t="e">
        <f t="shared" ca="1" si="1192"/>
        <v>#VALUE!</v>
      </c>
      <c r="ER286" s="87" t="e">
        <f t="shared" ca="1" si="1193"/>
        <v>#VALUE!</v>
      </c>
      <c r="ES286" s="87" t="e">
        <f t="shared" ca="1" si="1194"/>
        <v>#VALUE!</v>
      </c>
      <c r="EU286" s="87" t="e">
        <f t="shared" ca="1" si="1195"/>
        <v>#VALUE!</v>
      </c>
      <c r="EV286" s="87" t="e">
        <f t="shared" ca="1" si="1196"/>
        <v>#VALUE!</v>
      </c>
      <c r="EW286" s="87" t="e">
        <f t="shared" ca="1" si="1197"/>
        <v>#VALUE!</v>
      </c>
      <c r="EX286" s="87" t="e">
        <f t="shared" ca="1" si="1198"/>
        <v>#VALUE!</v>
      </c>
      <c r="EY286" s="87" t="e">
        <f t="shared" ca="1" si="1199"/>
        <v>#VALUE!</v>
      </c>
      <c r="EZ286" s="87" t="e">
        <f t="shared" ca="1" si="1200"/>
        <v>#VALUE!</v>
      </c>
      <c r="FA286" s="87" t="e">
        <f t="shared" ca="1" si="1201"/>
        <v>#VALUE!</v>
      </c>
      <c r="FB286" s="87" t="e">
        <f t="shared" ca="1" si="1202"/>
        <v>#VALUE!</v>
      </c>
      <c r="FC286" s="87" t="e">
        <f t="shared" ca="1" si="1203"/>
        <v>#VALUE!</v>
      </c>
      <c r="FD286" s="87" t="e">
        <f t="shared" ca="1" si="1204"/>
        <v>#VALUE!</v>
      </c>
      <c r="FE286" s="87" t="e">
        <f t="shared" ca="1" si="1205"/>
        <v>#VALUE!</v>
      </c>
      <c r="FF286" s="87" t="e">
        <f t="shared" ca="1" si="1206"/>
        <v>#VALUE!</v>
      </c>
      <c r="FG286" s="87" t="e">
        <f t="shared" ca="1" si="1207"/>
        <v>#VALUE!</v>
      </c>
      <c r="FH286" s="87" t="e">
        <f t="shared" ca="1" si="1208"/>
        <v>#VALUE!</v>
      </c>
      <c r="FI286" s="87" t="e">
        <f t="shared" ca="1" si="1209"/>
        <v>#VALUE!</v>
      </c>
      <c r="FJ286" s="87" t="e">
        <f t="shared" ca="1" si="1210"/>
        <v>#VALUE!</v>
      </c>
      <c r="FK286" s="87" t="e">
        <f t="shared" ca="1" si="1211"/>
        <v>#VALUE!</v>
      </c>
      <c r="FL286" s="87" t="e">
        <f t="shared" ca="1" si="1212"/>
        <v>#VALUE!</v>
      </c>
      <c r="FM286" s="87" t="e">
        <f t="shared" ca="1" si="1213"/>
        <v>#VALUE!</v>
      </c>
      <c r="FN286" s="87" t="e">
        <f t="shared" ca="1" si="1214"/>
        <v>#VALUE!</v>
      </c>
      <c r="FO286" s="87" t="e">
        <f t="shared" ca="1" si="1215"/>
        <v>#VALUE!</v>
      </c>
    </row>
    <row r="287" spans="1:171" x14ac:dyDescent="0.25">
      <c r="A287" s="87">
        <f t="shared" si="1263"/>
        <v>278</v>
      </c>
      <c r="B287" s="87" t="e">
        <f t="shared" ca="1" si="1218"/>
        <v>#N/A</v>
      </c>
      <c r="C287" s="87" t="e">
        <f t="shared" ca="1" si="1219"/>
        <v>#REF!</v>
      </c>
      <c r="D287" s="87" t="e">
        <f t="shared" ca="1" si="1220"/>
        <v>#REF!</v>
      </c>
      <c r="E287" s="87" t="e">
        <f t="shared" ca="1" si="1221"/>
        <v>#REF!</v>
      </c>
      <c r="F287" s="87" t="e">
        <f t="shared" ca="1" si="1222"/>
        <v>#REF!</v>
      </c>
      <c r="G287" s="87" t="e">
        <f t="shared" ca="1" si="1223"/>
        <v>#REF!</v>
      </c>
      <c r="H287" s="87" t="e">
        <f t="shared" ca="1" si="1224"/>
        <v>#REF!</v>
      </c>
      <c r="I287" s="87" t="e">
        <f t="shared" ca="1" si="1225"/>
        <v>#REF!</v>
      </c>
      <c r="J287" s="87" t="e">
        <f t="shared" ca="1" si="1226"/>
        <v>#REF!</v>
      </c>
      <c r="K287" s="87" t="e">
        <f t="shared" ca="1" si="1227"/>
        <v>#REF!</v>
      </c>
      <c r="L287" s="87" t="e">
        <f t="shared" ca="1" si="1228"/>
        <v>#REF!</v>
      </c>
      <c r="M287" s="87" t="e">
        <f t="shared" ca="1" si="1229"/>
        <v>#REF!</v>
      </c>
      <c r="N287" s="87" t="e">
        <f t="shared" ca="1" si="1230"/>
        <v>#REF!</v>
      </c>
      <c r="O287" s="87" t="e">
        <f t="shared" ca="1" si="1231"/>
        <v>#REF!</v>
      </c>
      <c r="P287" s="87" t="e">
        <f t="shared" ca="1" si="1232"/>
        <v>#REF!</v>
      </c>
      <c r="Q287" s="87" t="e">
        <f t="shared" ca="1" si="1268"/>
        <v>#REF!</v>
      </c>
      <c r="R287" s="87" t="e">
        <f t="shared" ca="1" si="1268"/>
        <v>#REF!</v>
      </c>
      <c r="S287" s="87" t="e">
        <f t="shared" ca="1" si="1268"/>
        <v>#REF!</v>
      </c>
      <c r="T287" s="87" t="e">
        <f t="shared" ca="1" si="1268"/>
        <v>#REF!</v>
      </c>
      <c r="U287" s="87" t="e">
        <f t="shared" ca="1" si="1268"/>
        <v>#REF!</v>
      </c>
      <c r="X287" s="87">
        <f ca="1">Ranking!B283</f>
        <v>0</v>
      </c>
      <c r="Y287" s="87" t="e">
        <f ca="1">IF(AH287=0,0,Ranking!C283)</f>
        <v>#VALUE!</v>
      </c>
      <c r="Z287" s="91">
        <f ca="1">Ranking!G283</f>
        <v>0</v>
      </c>
      <c r="AA287" s="87" t="e">
        <f ca="1">MCA!ES286</f>
        <v>#REF!</v>
      </c>
      <c r="AB287" s="87">
        <f ca="1">MCA!ET286</f>
        <v>0</v>
      </c>
      <c r="AC287" s="87">
        <f ca="1">MCA!EU286</f>
        <v>0</v>
      </c>
      <c r="AD287" s="87" t="e">
        <f ca="1">INDEX('MCA-INPUT'!$C$22:$C$25,MATCH(AC287,$W$376:$W$379,0),1)</f>
        <v>#N/A</v>
      </c>
      <c r="AE287" s="87" t="e">
        <f t="shared" ca="1" si="1126"/>
        <v>#VALUE!</v>
      </c>
      <c r="AF287" s="87">
        <f ca="1">MATCH(AB287,$AB$7:AB287,0)</f>
        <v>1</v>
      </c>
      <c r="AG287" s="87" t="str">
        <f t="shared" ca="1" si="1127"/>
        <v>00</v>
      </c>
      <c r="AH287" s="87" t="e">
        <f t="shared" ca="1" si="1128"/>
        <v>#VALUE!</v>
      </c>
      <c r="AI287" s="87" t="e">
        <f t="shared" ca="1" si="1149"/>
        <v>#VALUE!</v>
      </c>
      <c r="AK287" s="87" t="e">
        <f t="shared" ca="1" si="1129"/>
        <v>#VALUE!</v>
      </c>
      <c r="AL287" s="87" t="e">
        <f t="shared" ca="1" si="1150"/>
        <v>#VALUE!</v>
      </c>
      <c r="AM287" s="87" t="e">
        <f t="shared" ca="1" si="1130"/>
        <v>#VALUE!</v>
      </c>
      <c r="AN287" s="87" t="e">
        <f t="shared" ref="AN287:BA287" ca="1" si="1279">IF(AM287&gt;0,2,IF($AL287&lt;=AN$5,1,0))</f>
        <v>#VALUE!</v>
      </c>
      <c r="AO287" s="87" t="e">
        <f t="shared" ca="1" si="1279"/>
        <v>#VALUE!</v>
      </c>
      <c r="AP287" s="87" t="e">
        <f t="shared" ca="1" si="1279"/>
        <v>#VALUE!</v>
      </c>
      <c r="AQ287" s="87" t="e">
        <f t="shared" ca="1" si="1279"/>
        <v>#VALUE!</v>
      </c>
      <c r="AR287" s="87" t="e">
        <f t="shared" ca="1" si="1279"/>
        <v>#VALUE!</v>
      </c>
      <c r="AS287" s="87" t="e">
        <f t="shared" ca="1" si="1279"/>
        <v>#VALUE!</v>
      </c>
      <c r="AT287" s="87" t="e">
        <f t="shared" ca="1" si="1279"/>
        <v>#VALUE!</v>
      </c>
      <c r="AU287" s="87" t="e">
        <f t="shared" ca="1" si="1279"/>
        <v>#VALUE!</v>
      </c>
      <c r="AV287" s="87" t="e">
        <f t="shared" ca="1" si="1279"/>
        <v>#VALUE!</v>
      </c>
      <c r="AW287" s="87" t="e">
        <f t="shared" ca="1" si="1279"/>
        <v>#VALUE!</v>
      </c>
      <c r="AX287" s="87" t="e">
        <f t="shared" ca="1" si="1279"/>
        <v>#VALUE!</v>
      </c>
      <c r="AY287" s="87" t="e">
        <f t="shared" ca="1" si="1279"/>
        <v>#VALUE!</v>
      </c>
      <c r="AZ287" s="87" t="e">
        <f t="shared" ca="1" si="1279"/>
        <v>#VALUE!</v>
      </c>
      <c r="BA287" s="87" t="e">
        <f t="shared" ca="1" si="1279"/>
        <v>#VALUE!</v>
      </c>
      <c r="BB287" s="87" t="e">
        <f t="shared" ref="BB287:BF287" ca="1" si="1280">IF(BA287&gt;0,2,IF($AL287&lt;=BB$5,1,0))</f>
        <v>#VALUE!</v>
      </c>
      <c r="BC287" s="87" t="e">
        <f t="shared" ca="1" si="1280"/>
        <v>#VALUE!</v>
      </c>
      <c r="BD287" s="87" t="e">
        <f t="shared" ca="1" si="1280"/>
        <v>#VALUE!</v>
      </c>
      <c r="BE287" s="87" t="e">
        <f t="shared" ca="1" si="1280"/>
        <v>#VALUE!</v>
      </c>
      <c r="BF287" s="87" t="e">
        <f t="shared" ca="1" si="1280"/>
        <v>#VALUE!</v>
      </c>
      <c r="BH287" s="87" t="e">
        <f t="shared" ca="1" si="1133"/>
        <v>#VALUE!</v>
      </c>
      <c r="BI287" s="87" t="e">
        <f t="shared" ca="1" si="1134"/>
        <v>#VALUE!</v>
      </c>
      <c r="BJ287" s="87" t="e">
        <f t="shared" ca="1" si="1135"/>
        <v>#VALUE!</v>
      </c>
      <c r="BK287" s="87" t="e">
        <f t="shared" ca="1" si="1136"/>
        <v>#VALUE!</v>
      </c>
      <c r="BL287" s="87" t="e">
        <f t="shared" ca="1" si="1137"/>
        <v>#VALUE!</v>
      </c>
      <c r="BM287" s="87" t="e">
        <f t="shared" ca="1" si="1138"/>
        <v>#VALUE!</v>
      </c>
      <c r="BN287" s="87" t="e">
        <f t="shared" ca="1" si="1139"/>
        <v>#VALUE!</v>
      </c>
      <c r="BO287" s="87" t="e">
        <f t="shared" ca="1" si="1140"/>
        <v>#VALUE!</v>
      </c>
      <c r="BP287" s="87" t="e">
        <f t="shared" ca="1" si="1141"/>
        <v>#VALUE!</v>
      </c>
      <c r="BQ287" s="87" t="e">
        <f t="shared" ca="1" si="1142"/>
        <v>#VALUE!</v>
      </c>
      <c r="BR287" s="87" t="e">
        <f t="shared" ca="1" si="1143"/>
        <v>#VALUE!</v>
      </c>
      <c r="BS287" s="87" t="e">
        <f t="shared" ca="1" si="1144"/>
        <v>#VALUE!</v>
      </c>
      <c r="BT287" s="87" t="e">
        <f t="shared" ca="1" si="1145"/>
        <v>#VALUE!</v>
      </c>
      <c r="BU287" s="87" t="e">
        <f t="shared" ca="1" si="1146"/>
        <v>#VALUE!</v>
      </c>
      <c r="BV287" s="87" t="e">
        <f t="shared" ca="1" si="1147"/>
        <v>#VALUE!</v>
      </c>
      <c r="BW287" s="87" t="e">
        <f t="shared" ca="1" si="1262"/>
        <v>#VALUE!</v>
      </c>
      <c r="BX287" s="87" t="e">
        <f t="shared" ca="1" si="1262"/>
        <v>#VALUE!</v>
      </c>
      <c r="BY287" s="87" t="e">
        <f t="shared" ca="1" si="1262"/>
        <v>#VALUE!</v>
      </c>
      <c r="BZ287" s="87" t="e">
        <f t="shared" ca="1" si="1262"/>
        <v>#VALUE!</v>
      </c>
      <c r="CA287" s="87" t="e">
        <f t="shared" ca="1" si="1262"/>
        <v>#VALUE!</v>
      </c>
      <c r="DC287" s="87" t="e">
        <f t="shared" ca="1" si="1153"/>
        <v>#VALUE!</v>
      </c>
      <c r="DD287" s="87" t="e">
        <f t="shared" ca="1" si="1154"/>
        <v>#VALUE!</v>
      </c>
      <c r="DE287" s="87" t="e">
        <f t="shared" ca="1" si="1155"/>
        <v>#VALUE!</v>
      </c>
      <c r="DF287" s="87" t="e">
        <f t="shared" ca="1" si="1156"/>
        <v>#VALUE!</v>
      </c>
      <c r="DG287" s="87" t="e">
        <f t="shared" ca="1" si="1157"/>
        <v>#VALUE!</v>
      </c>
      <c r="DH287" s="87" t="e">
        <f t="shared" ca="1" si="1158"/>
        <v>#VALUE!</v>
      </c>
      <c r="DI287" s="87" t="e">
        <f t="shared" ca="1" si="1159"/>
        <v>#VALUE!</v>
      </c>
      <c r="DJ287" s="87" t="e">
        <f t="shared" ca="1" si="1160"/>
        <v>#VALUE!</v>
      </c>
      <c r="DK287" s="87" t="e">
        <f t="shared" ca="1" si="1161"/>
        <v>#VALUE!</v>
      </c>
      <c r="DL287" s="87" t="e">
        <f t="shared" ca="1" si="1162"/>
        <v>#VALUE!</v>
      </c>
      <c r="DM287" s="87" t="e">
        <f t="shared" ca="1" si="1163"/>
        <v>#VALUE!</v>
      </c>
      <c r="DN287" s="87" t="e">
        <f t="shared" ca="1" si="1164"/>
        <v>#VALUE!</v>
      </c>
      <c r="DO287" s="87" t="e">
        <f t="shared" ca="1" si="1165"/>
        <v>#VALUE!</v>
      </c>
      <c r="DP287" s="87" t="e">
        <f t="shared" ca="1" si="1166"/>
        <v>#VALUE!</v>
      </c>
      <c r="DQ287" s="87" t="e">
        <f t="shared" ca="1" si="1167"/>
        <v>#VALUE!</v>
      </c>
      <c r="DR287" s="87" t="e">
        <f t="shared" ca="1" si="1168"/>
        <v>#VALUE!</v>
      </c>
      <c r="DS287" s="87" t="e">
        <f t="shared" ca="1" si="1169"/>
        <v>#VALUE!</v>
      </c>
      <c r="DT287" s="87" t="e">
        <f t="shared" ca="1" si="1170"/>
        <v>#VALUE!</v>
      </c>
      <c r="DU287" s="87" t="e">
        <f t="shared" ca="1" si="1171"/>
        <v>#VALUE!</v>
      </c>
      <c r="DV287" s="87" t="e">
        <f t="shared" ca="1" si="1172"/>
        <v>#VALUE!</v>
      </c>
      <c r="DW287" s="87" t="e">
        <f t="shared" ca="1" si="1173"/>
        <v>#VALUE!</v>
      </c>
      <c r="DY287" s="87" t="e">
        <f t="shared" ca="1" si="1174"/>
        <v>#VALUE!</v>
      </c>
      <c r="DZ287" s="87" t="e">
        <f t="shared" ca="1" si="1175"/>
        <v>#VALUE!</v>
      </c>
      <c r="EA287" s="87" t="e">
        <f t="shared" ca="1" si="1176"/>
        <v>#VALUE!</v>
      </c>
      <c r="EB287" s="87" t="e">
        <f t="shared" ca="1" si="1177"/>
        <v>#VALUE!</v>
      </c>
      <c r="EC287" s="87" t="e">
        <f t="shared" ca="1" si="1178"/>
        <v>#VALUE!</v>
      </c>
      <c r="ED287" s="87" t="e">
        <f t="shared" ca="1" si="1179"/>
        <v>#VALUE!</v>
      </c>
      <c r="EE287" s="87" t="e">
        <f t="shared" ca="1" si="1180"/>
        <v>#VALUE!</v>
      </c>
      <c r="EF287" s="87" t="e">
        <f t="shared" ca="1" si="1181"/>
        <v>#VALUE!</v>
      </c>
      <c r="EG287" s="87" t="e">
        <f t="shared" ca="1" si="1182"/>
        <v>#VALUE!</v>
      </c>
      <c r="EH287" s="87" t="e">
        <f t="shared" ca="1" si="1183"/>
        <v>#VALUE!</v>
      </c>
      <c r="EI287" s="87" t="e">
        <f t="shared" ca="1" si="1184"/>
        <v>#VALUE!</v>
      </c>
      <c r="EJ287" s="87" t="e">
        <f t="shared" ca="1" si="1185"/>
        <v>#VALUE!</v>
      </c>
      <c r="EK287" s="87" t="e">
        <f t="shared" ca="1" si="1186"/>
        <v>#VALUE!</v>
      </c>
      <c r="EL287" s="87" t="e">
        <f t="shared" ca="1" si="1187"/>
        <v>#VALUE!</v>
      </c>
      <c r="EM287" s="87" t="e">
        <f t="shared" ca="1" si="1188"/>
        <v>#VALUE!</v>
      </c>
      <c r="EN287" s="87" t="e">
        <f t="shared" ca="1" si="1189"/>
        <v>#VALUE!</v>
      </c>
      <c r="EO287" s="87" t="e">
        <f t="shared" ca="1" si="1190"/>
        <v>#VALUE!</v>
      </c>
      <c r="EP287" s="87" t="e">
        <f t="shared" ca="1" si="1191"/>
        <v>#VALUE!</v>
      </c>
      <c r="EQ287" s="87" t="e">
        <f t="shared" ca="1" si="1192"/>
        <v>#VALUE!</v>
      </c>
      <c r="ER287" s="87" t="e">
        <f t="shared" ca="1" si="1193"/>
        <v>#VALUE!</v>
      </c>
      <c r="ES287" s="87" t="e">
        <f t="shared" ca="1" si="1194"/>
        <v>#VALUE!</v>
      </c>
      <c r="EU287" s="87" t="e">
        <f t="shared" ca="1" si="1195"/>
        <v>#VALUE!</v>
      </c>
      <c r="EV287" s="87" t="e">
        <f t="shared" ca="1" si="1196"/>
        <v>#VALUE!</v>
      </c>
      <c r="EW287" s="87" t="e">
        <f t="shared" ca="1" si="1197"/>
        <v>#VALUE!</v>
      </c>
      <c r="EX287" s="87" t="e">
        <f t="shared" ca="1" si="1198"/>
        <v>#VALUE!</v>
      </c>
      <c r="EY287" s="87" t="e">
        <f t="shared" ca="1" si="1199"/>
        <v>#VALUE!</v>
      </c>
      <c r="EZ287" s="87" t="e">
        <f t="shared" ca="1" si="1200"/>
        <v>#VALUE!</v>
      </c>
      <c r="FA287" s="87" t="e">
        <f t="shared" ca="1" si="1201"/>
        <v>#VALUE!</v>
      </c>
      <c r="FB287" s="87" t="e">
        <f t="shared" ca="1" si="1202"/>
        <v>#VALUE!</v>
      </c>
      <c r="FC287" s="87" t="e">
        <f t="shared" ca="1" si="1203"/>
        <v>#VALUE!</v>
      </c>
      <c r="FD287" s="87" t="e">
        <f t="shared" ca="1" si="1204"/>
        <v>#VALUE!</v>
      </c>
      <c r="FE287" s="87" t="e">
        <f t="shared" ca="1" si="1205"/>
        <v>#VALUE!</v>
      </c>
      <c r="FF287" s="87" t="e">
        <f t="shared" ca="1" si="1206"/>
        <v>#VALUE!</v>
      </c>
      <c r="FG287" s="87" t="e">
        <f t="shared" ca="1" si="1207"/>
        <v>#VALUE!</v>
      </c>
      <c r="FH287" s="87" t="e">
        <f t="shared" ca="1" si="1208"/>
        <v>#VALUE!</v>
      </c>
      <c r="FI287" s="87" t="e">
        <f t="shared" ca="1" si="1209"/>
        <v>#VALUE!</v>
      </c>
      <c r="FJ287" s="87" t="e">
        <f t="shared" ca="1" si="1210"/>
        <v>#VALUE!</v>
      </c>
      <c r="FK287" s="87" t="e">
        <f t="shared" ca="1" si="1211"/>
        <v>#VALUE!</v>
      </c>
      <c r="FL287" s="87" t="e">
        <f t="shared" ca="1" si="1212"/>
        <v>#VALUE!</v>
      </c>
      <c r="FM287" s="87" t="e">
        <f t="shared" ca="1" si="1213"/>
        <v>#VALUE!</v>
      </c>
      <c r="FN287" s="87" t="e">
        <f t="shared" ca="1" si="1214"/>
        <v>#VALUE!</v>
      </c>
      <c r="FO287" s="87" t="e">
        <f t="shared" ca="1" si="1215"/>
        <v>#VALUE!</v>
      </c>
    </row>
    <row r="288" spans="1:171" x14ac:dyDescent="0.25">
      <c r="A288" s="87">
        <f t="shared" si="1263"/>
        <v>279</v>
      </c>
      <c r="B288" s="87" t="e">
        <f t="shared" ca="1" si="1218"/>
        <v>#N/A</v>
      </c>
      <c r="C288" s="87" t="e">
        <f t="shared" ca="1" si="1219"/>
        <v>#REF!</v>
      </c>
      <c r="D288" s="87" t="e">
        <f t="shared" ca="1" si="1220"/>
        <v>#REF!</v>
      </c>
      <c r="E288" s="87" t="e">
        <f t="shared" ca="1" si="1221"/>
        <v>#REF!</v>
      </c>
      <c r="F288" s="87" t="e">
        <f t="shared" ca="1" si="1222"/>
        <v>#REF!</v>
      </c>
      <c r="G288" s="87" t="e">
        <f t="shared" ca="1" si="1223"/>
        <v>#REF!</v>
      </c>
      <c r="H288" s="87" t="e">
        <f t="shared" ca="1" si="1224"/>
        <v>#REF!</v>
      </c>
      <c r="I288" s="87" t="e">
        <f t="shared" ca="1" si="1225"/>
        <v>#REF!</v>
      </c>
      <c r="J288" s="87" t="e">
        <f t="shared" ca="1" si="1226"/>
        <v>#REF!</v>
      </c>
      <c r="K288" s="87" t="e">
        <f t="shared" ca="1" si="1227"/>
        <v>#REF!</v>
      </c>
      <c r="L288" s="87" t="e">
        <f t="shared" ca="1" si="1228"/>
        <v>#REF!</v>
      </c>
      <c r="M288" s="87" t="e">
        <f t="shared" ca="1" si="1229"/>
        <v>#REF!</v>
      </c>
      <c r="N288" s="87" t="e">
        <f t="shared" ca="1" si="1230"/>
        <v>#REF!</v>
      </c>
      <c r="O288" s="87" t="e">
        <f t="shared" ca="1" si="1231"/>
        <v>#REF!</v>
      </c>
      <c r="P288" s="87" t="e">
        <f t="shared" ca="1" si="1232"/>
        <v>#REF!</v>
      </c>
      <c r="Q288" s="87" t="e">
        <f t="shared" ca="1" si="1268"/>
        <v>#REF!</v>
      </c>
      <c r="R288" s="87" t="e">
        <f t="shared" ca="1" si="1268"/>
        <v>#REF!</v>
      </c>
      <c r="S288" s="87" t="e">
        <f t="shared" ca="1" si="1268"/>
        <v>#REF!</v>
      </c>
      <c r="T288" s="87" t="e">
        <f t="shared" ca="1" si="1268"/>
        <v>#REF!</v>
      </c>
      <c r="U288" s="87" t="e">
        <f t="shared" ca="1" si="1268"/>
        <v>#REF!</v>
      </c>
      <c r="X288" s="87">
        <f ca="1">Ranking!B284</f>
        <v>0</v>
      </c>
      <c r="Y288" s="87" t="e">
        <f ca="1">IF(AH288=0,0,Ranking!C284)</f>
        <v>#VALUE!</v>
      </c>
      <c r="Z288" s="91">
        <f ca="1">Ranking!G284</f>
        <v>0</v>
      </c>
      <c r="AA288" s="87" t="e">
        <f ca="1">MCA!ES287</f>
        <v>#REF!</v>
      </c>
      <c r="AB288" s="87">
        <f ca="1">MCA!ET287</f>
        <v>0</v>
      </c>
      <c r="AC288" s="87">
        <f ca="1">MCA!EU287</f>
        <v>0</v>
      </c>
      <c r="AD288" s="87" t="e">
        <f ca="1">INDEX('MCA-INPUT'!$C$22:$C$25,MATCH(AC288,$W$376:$W$379,0),1)</f>
        <v>#N/A</v>
      </c>
      <c r="AE288" s="87" t="e">
        <f t="shared" ca="1" si="1126"/>
        <v>#VALUE!</v>
      </c>
      <c r="AF288" s="87">
        <f ca="1">MATCH(AB288,$AB$7:AB288,0)</f>
        <v>1</v>
      </c>
      <c r="AG288" s="87" t="str">
        <f t="shared" ca="1" si="1127"/>
        <v>00</v>
      </c>
      <c r="AH288" s="87" t="e">
        <f t="shared" ca="1" si="1128"/>
        <v>#VALUE!</v>
      </c>
      <c r="AI288" s="87" t="e">
        <f t="shared" ca="1" si="1149"/>
        <v>#VALUE!</v>
      </c>
      <c r="AK288" s="87" t="e">
        <f t="shared" ca="1" si="1129"/>
        <v>#VALUE!</v>
      </c>
      <c r="AL288" s="87" t="e">
        <f t="shared" ca="1" si="1150"/>
        <v>#VALUE!</v>
      </c>
      <c r="AM288" s="87" t="e">
        <f t="shared" ca="1" si="1130"/>
        <v>#VALUE!</v>
      </c>
      <c r="AN288" s="87" t="e">
        <f t="shared" ref="AN288:BA288" ca="1" si="1281">IF(AM288&gt;0,2,IF($AL288&lt;=AN$5,1,0))</f>
        <v>#VALUE!</v>
      </c>
      <c r="AO288" s="87" t="e">
        <f t="shared" ca="1" si="1281"/>
        <v>#VALUE!</v>
      </c>
      <c r="AP288" s="87" t="e">
        <f t="shared" ca="1" si="1281"/>
        <v>#VALUE!</v>
      </c>
      <c r="AQ288" s="87" t="e">
        <f t="shared" ca="1" si="1281"/>
        <v>#VALUE!</v>
      </c>
      <c r="AR288" s="87" t="e">
        <f t="shared" ca="1" si="1281"/>
        <v>#VALUE!</v>
      </c>
      <c r="AS288" s="87" t="e">
        <f t="shared" ca="1" si="1281"/>
        <v>#VALUE!</v>
      </c>
      <c r="AT288" s="87" t="e">
        <f t="shared" ca="1" si="1281"/>
        <v>#VALUE!</v>
      </c>
      <c r="AU288" s="87" t="e">
        <f t="shared" ca="1" si="1281"/>
        <v>#VALUE!</v>
      </c>
      <c r="AV288" s="87" t="e">
        <f t="shared" ca="1" si="1281"/>
        <v>#VALUE!</v>
      </c>
      <c r="AW288" s="87" t="e">
        <f t="shared" ca="1" si="1281"/>
        <v>#VALUE!</v>
      </c>
      <c r="AX288" s="87" t="e">
        <f t="shared" ca="1" si="1281"/>
        <v>#VALUE!</v>
      </c>
      <c r="AY288" s="87" t="e">
        <f t="shared" ca="1" si="1281"/>
        <v>#VALUE!</v>
      </c>
      <c r="AZ288" s="87" t="e">
        <f t="shared" ca="1" si="1281"/>
        <v>#VALUE!</v>
      </c>
      <c r="BA288" s="87" t="e">
        <f t="shared" ca="1" si="1281"/>
        <v>#VALUE!</v>
      </c>
      <c r="BB288" s="87" t="e">
        <f t="shared" ref="BB288:BF288" ca="1" si="1282">IF(BA288&gt;0,2,IF($AL288&lt;=BB$5,1,0))</f>
        <v>#VALUE!</v>
      </c>
      <c r="BC288" s="87" t="e">
        <f t="shared" ca="1" si="1282"/>
        <v>#VALUE!</v>
      </c>
      <c r="BD288" s="87" t="e">
        <f t="shared" ca="1" si="1282"/>
        <v>#VALUE!</v>
      </c>
      <c r="BE288" s="87" t="e">
        <f t="shared" ca="1" si="1282"/>
        <v>#VALUE!</v>
      </c>
      <c r="BF288" s="87" t="e">
        <f t="shared" ca="1" si="1282"/>
        <v>#VALUE!</v>
      </c>
      <c r="BH288" s="87" t="e">
        <f t="shared" ca="1" si="1133"/>
        <v>#VALUE!</v>
      </c>
      <c r="BI288" s="87" t="e">
        <f t="shared" ca="1" si="1134"/>
        <v>#VALUE!</v>
      </c>
      <c r="BJ288" s="87" t="e">
        <f t="shared" ca="1" si="1135"/>
        <v>#VALUE!</v>
      </c>
      <c r="BK288" s="87" t="e">
        <f t="shared" ca="1" si="1136"/>
        <v>#VALUE!</v>
      </c>
      <c r="BL288" s="87" t="e">
        <f t="shared" ca="1" si="1137"/>
        <v>#VALUE!</v>
      </c>
      <c r="BM288" s="87" t="e">
        <f t="shared" ca="1" si="1138"/>
        <v>#VALUE!</v>
      </c>
      <c r="BN288" s="87" t="e">
        <f t="shared" ca="1" si="1139"/>
        <v>#VALUE!</v>
      </c>
      <c r="BO288" s="87" t="e">
        <f t="shared" ca="1" si="1140"/>
        <v>#VALUE!</v>
      </c>
      <c r="BP288" s="87" t="e">
        <f t="shared" ca="1" si="1141"/>
        <v>#VALUE!</v>
      </c>
      <c r="BQ288" s="87" t="e">
        <f t="shared" ca="1" si="1142"/>
        <v>#VALUE!</v>
      </c>
      <c r="BR288" s="87" t="e">
        <f t="shared" ca="1" si="1143"/>
        <v>#VALUE!</v>
      </c>
      <c r="BS288" s="87" t="e">
        <f t="shared" ca="1" si="1144"/>
        <v>#VALUE!</v>
      </c>
      <c r="BT288" s="87" t="e">
        <f t="shared" ca="1" si="1145"/>
        <v>#VALUE!</v>
      </c>
      <c r="BU288" s="87" t="e">
        <f t="shared" ca="1" si="1146"/>
        <v>#VALUE!</v>
      </c>
      <c r="BV288" s="87" t="e">
        <f t="shared" ca="1" si="1147"/>
        <v>#VALUE!</v>
      </c>
      <c r="BW288" s="87" t="e">
        <f t="shared" ca="1" si="1262"/>
        <v>#VALUE!</v>
      </c>
      <c r="BX288" s="87" t="e">
        <f t="shared" ca="1" si="1262"/>
        <v>#VALUE!</v>
      </c>
      <c r="BY288" s="87" t="e">
        <f t="shared" ca="1" si="1262"/>
        <v>#VALUE!</v>
      </c>
      <c r="BZ288" s="87" t="e">
        <f t="shared" ca="1" si="1262"/>
        <v>#VALUE!</v>
      </c>
      <c r="CA288" s="87" t="e">
        <f t="shared" ca="1" si="1262"/>
        <v>#VALUE!</v>
      </c>
      <c r="DC288" s="87" t="e">
        <f t="shared" ca="1" si="1153"/>
        <v>#VALUE!</v>
      </c>
      <c r="DD288" s="87" t="e">
        <f t="shared" ca="1" si="1154"/>
        <v>#VALUE!</v>
      </c>
      <c r="DE288" s="87" t="e">
        <f t="shared" ca="1" si="1155"/>
        <v>#VALUE!</v>
      </c>
      <c r="DF288" s="87" t="e">
        <f t="shared" ca="1" si="1156"/>
        <v>#VALUE!</v>
      </c>
      <c r="DG288" s="87" t="e">
        <f t="shared" ca="1" si="1157"/>
        <v>#VALUE!</v>
      </c>
      <c r="DH288" s="87" t="e">
        <f t="shared" ca="1" si="1158"/>
        <v>#VALUE!</v>
      </c>
      <c r="DI288" s="87" t="e">
        <f t="shared" ca="1" si="1159"/>
        <v>#VALUE!</v>
      </c>
      <c r="DJ288" s="87" t="e">
        <f t="shared" ca="1" si="1160"/>
        <v>#VALUE!</v>
      </c>
      <c r="DK288" s="87" t="e">
        <f t="shared" ca="1" si="1161"/>
        <v>#VALUE!</v>
      </c>
      <c r="DL288" s="87" t="e">
        <f t="shared" ca="1" si="1162"/>
        <v>#VALUE!</v>
      </c>
      <c r="DM288" s="87" t="e">
        <f t="shared" ca="1" si="1163"/>
        <v>#VALUE!</v>
      </c>
      <c r="DN288" s="87" t="e">
        <f t="shared" ca="1" si="1164"/>
        <v>#VALUE!</v>
      </c>
      <c r="DO288" s="87" t="e">
        <f t="shared" ca="1" si="1165"/>
        <v>#VALUE!</v>
      </c>
      <c r="DP288" s="87" t="e">
        <f t="shared" ca="1" si="1166"/>
        <v>#VALUE!</v>
      </c>
      <c r="DQ288" s="87" t="e">
        <f t="shared" ca="1" si="1167"/>
        <v>#VALUE!</v>
      </c>
      <c r="DR288" s="87" t="e">
        <f t="shared" ca="1" si="1168"/>
        <v>#VALUE!</v>
      </c>
      <c r="DS288" s="87" t="e">
        <f t="shared" ca="1" si="1169"/>
        <v>#VALUE!</v>
      </c>
      <c r="DT288" s="87" t="e">
        <f t="shared" ca="1" si="1170"/>
        <v>#VALUE!</v>
      </c>
      <c r="DU288" s="87" t="e">
        <f t="shared" ca="1" si="1171"/>
        <v>#VALUE!</v>
      </c>
      <c r="DV288" s="87" t="e">
        <f t="shared" ca="1" si="1172"/>
        <v>#VALUE!</v>
      </c>
      <c r="DW288" s="87" t="e">
        <f t="shared" ca="1" si="1173"/>
        <v>#VALUE!</v>
      </c>
      <c r="DY288" s="87" t="e">
        <f t="shared" ca="1" si="1174"/>
        <v>#VALUE!</v>
      </c>
      <c r="DZ288" s="87" t="e">
        <f t="shared" ca="1" si="1175"/>
        <v>#VALUE!</v>
      </c>
      <c r="EA288" s="87" t="e">
        <f t="shared" ca="1" si="1176"/>
        <v>#VALUE!</v>
      </c>
      <c r="EB288" s="87" t="e">
        <f t="shared" ca="1" si="1177"/>
        <v>#VALUE!</v>
      </c>
      <c r="EC288" s="87" t="e">
        <f t="shared" ca="1" si="1178"/>
        <v>#VALUE!</v>
      </c>
      <c r="ED288" s="87" t="e">
        <f t="shared" ca="1" si="1179"/>
        <v>#VALUE!</v>
      </c>
      <c r="EE288" s="87" t="e">
        <f t="shared" ca="1" si="1180"/>
        <v>#VALUE!</v>
      </c>
      <c r="EF288" s="87" t="e">
        <f t="shared" ca="1" si="1181"/>
        <v>#VALUE!</v>
      </c>
      <c r="EG288" s="87" t="e">
        <f t="shared" ca="1" si="1182"/>
        <v>#VALUE!</v>
      </c>
      <c r="EH288" s="87" t="e">
        <f t="shared" ca="1" si="1183"/>
        <v>#VALUE!</v>
      </c>
      <c r="EI288" s="87" t="e">
        <f t="shared" ca="1" si="1184"/>
        <v>#VALUE!</v>
      </c>
      <c r="EJ288" s="87" t="e">
        <f t="shared" ca="1" si="1185"/>
        <v>#VALUE!</v>
      </c>
      <c r="EK288" s="87" t="e">
        <f t="shared" ca="1" si="1186"/>
        <v>#VALUE!</v>
      </c>
      <c r="EL288" s="87" t="e">
        <f t="shared" ca="1" si="1187"/>
        <v>#VALUE!</v>
      </c>
      <c r="EM288" s="87" t="e">
        <f t="shared" ca="1" si="1188"/>
        <v>#VALUE!</v>
      </c>
      <c r="EN288" s="87" t="e">
        <f t="shared" ca="1" si="1189"/>
        <v>#VALUE!</v>
      </c>
      <c r="EO288" s="87" t="e">
        <f t="shared" ca="1" si="1190"/>
        <v>#VALUE!</v>
      </c>
      <c r="EP288" s="87" t="e">
        <f t="shared" ca="1" si="1191"/>
        <v>#VALUE!</v>
      </c>
      <c r="EQ288" s="87" t="e">
        <f t="shared" ca="1" si="1192"/>
        <v>#VALUE!</v>
      </c>
      <c r="ER288" s="87" t="e">
        <f t="shared" ca="1" si="1193"/>
        <v>#VALUE!</v>
      </c>
      <c r="ES288" s="87" t="e">
        <f t="shared" ca="1" si="1194"/>
        <v>#VALUE!</v>
      </c>
      <c r="EU288" s="87" t="e">
        <f t="shared" ca="1" si="1195"/>
        <v>#VALUE!</v>
      </c>
      <c r="EV288" s="87" t="e">
        <f t="shared" ca="1" si="1196"/>
        <v>#VALUE!</v>
      </c>
      <c r="EW288" s="87" t="e">
        <f t="shared" ca="1" si="1197"/>
        <v>#VALUE!</v>
      </c>
      <c r="EX288" s="87" t="e">
        <f t="shared" ca="1" si="1198"/>
        <v>#VALUE!</v>
      </c>
      <c r="EY288" s="87" t="e">
        <f t="shared" ca="1" si="1199"/>
        <v>#VALUE!</v>
      </c>
      <c r="EZ288" s="87" t="e">
        <f t="shared" ca="1" si="1200"/>
        <v>#VALUE!</v>
      </c>
      <c r="FA288" s="87" t="e">
        <f t="shared" ca="1" si="1201"/>
        <v>#VALUE!</v>
      </c>
      <c r="FB288" s="87" t="e">
        <f t="shared" ca="1" si="1202"/>
        <v>#VALUE!</v>
      </c>
      <c r="FC288" s="87" t="e">
        <f t="shared" ca="1" si="1203"/>
        <v>#VALUE!</v>
      </c>
      <c r="FD288" s="87" t="e">
        <f t="shared" ca="1" si="1204"/>
        <v>#VALUE!</v>
      </c>
      <c r="FE288" s="87" t="e">
        <f t="shared" ca="1" si="1205"/>
        <v>#VALUE!</v>
      </c>
      <c r="FF288" s="87" t="e">
        <f t="shared" ca="1" si="1206"/>
        <v>#VALUE!</v>
      </c>
      <c r="FG288" s="87" t="e">
        <f t="shared" ca="1" si="1207"/>
        <v>#VALUE!</v>
      </c>
      <c r="FH288" s="87" t="e">
        <f t="shared" ca="1" si="1208"/>
        <v>#VALUE!</v>
      </c>
      <c r="FI288" s="87" t="e">
        <f t="shared" ca="1" si="1209"/>
        <v>#VALUE!</v>
      </c>
      <c r="FJ288" s="87" t="e">
        <f t="shared" ca="1" si="1210"/>
        <v>#VALUE!</v>
      </c>
      <c r="FK288" s="87" t="e">
        <f t="shared" ca="1" si="1211"/>
        <v>#VALUE!</v>
      </c>
      <c r="FL288" s="87" t="e">
        <f t="shared" ca="1" si="1212"/>
        <v>#VALUE!</v>
      </c>
      <c r="FM288" s="87" t="e">
        <f t="shared" ca="1" si="1213"/>
        <v>#VALUE!</v>
      </c>
      <c r="FN288" s="87" t="e">
        <f t="shared" ca="1" si="1214"/>
        <v>#VALUE!</v>
      </c>
      <c r="FO288" s="87" t="e">
        <f t="shared" ca="1" si="1215"/>
        <v>#VALUE!</v>
      </c>
    </row>
    <row r="289" spans="1:171" x14ac:dyDescent="0.25">
      <c r="A289" s="87">
        <f t="shared" si="1263"/>
        <v>280</v>
      </c>
      <c r="B289" s="87" t="e">
        <f t="shared" ca="1" si="1218"/>
        <v>#N/A</v>
      </c>
      <c r="C289" s="87" t="e">
        <f t="shared" ca="1" si="1219"/>
        <v>#REF!</v>
      </c>
      <c r="D289" s="87" t="e">
        <f t="shared" ca="1" si="1220"/>
        <v>#REF!</v>
      </c>
      <c r="E289" s="87" t="e">
        <f t="shared" ca="1" si="1221"/>
        <v>#REF!</v>
      </c>
      <c r="F289" s="87" t="e">
        <f t="shared" ca="1" si="1222"/>
        <v>#REF!</v>
      </c>
      <c r="G289" s="87" t="e">
        <f t="shared" ca="1" si="1223"/>
        <v>#REF!</v>
      </c>
      <c r="H289" s="87" t="e">
        <f t="shared" ca="1" si="1224"/>
        <v>#REF!</v>
      </c>
      <c r="I289" s="87" t="e">
        <f t="shared" ca="1" si="1225"/>
        <v>#REF!</v>
      </c>
      <c r="J289" s="87" t="e">
        <f t="shared" ca="1" si="1226"/>
        <v>#REF!</v>
      </c>
      <c r="K289" s="87" t="e">
        <f t="shared" ca="1" si="1227"/>
        <v>#REF!</v>
      </c>
      <c r="L289" s="87" t="e">
        <f t="shared" ca="1" si="1228"/>
        <v>#REF!</v>
      </c>
      <c r="M289" s="87" t="e">
        <f t="shared" ca="1" si="1229"/>
        <v>#REF!</v>
      </c>
      <c r="N289" s="87" t="e">
        <f t="shared" ca="1" si="1230"/>
        <v>#REF!</v>
      </c>
      <c r="O289" s="87" t="e">
        <f t="shared" ca="1" si="1231"/>
        <v>#REF!</v>
      </c>
      <c r="P289" s="87" t="e">
        <f t="shared" ca="1" si="1232"/>
        <v>#REF!</v>
      </c>
      <c r="Q289" s="87" t="e">
        <f t="shared" ca="1" si="1268"/>
        <v>#REF!</v>
      </c>
      <c r="R289" s="87" t="e">
        <f t="shared" ca="1" si="1268"/>
        <v>#REF!</v>
      </c>
      <c r="S289" s="87" t="e">
        <f t="shared" ca="1" si="1268"/>
        <v>#REF!</v>
      </c>
      <c r="T289" s="87" t="e">
        <f t="shared" ca="1" si="1268"/>
        <v>#REF!</v>
      </c>
      <c r="U289" s="87" t="e">
        <f t="shared" ca="1" si="1268"/>
        <v>#REF!</v>
      </c>
      <c r="X289" s="87">
        <f ca="1">Ranking!B285</f>
        <v>0</v>
      </c>
      <c r="Y289" s="87" t="e">
        <f ca="1">IF(AH289=0,0,Ranking!C285)</f>
        <v>#VALUE!</v>
      </c>
      <c r="Z289" s="91">
        <f ca="1">Ranking!G285</f>
        <v>0</v>
      </c>
      <c r="AA289" s="87" t="e">
        <f ca="1">MCA!ES288</f>
        <v>#REF!</v>
      </c>
      <c r="AB289" s="87">
        <f ca="1">MCA!ET288</f>
        <v>0</v>
      </c>
      <c r="AC289" s="87">
        <f ca="1">MCA!EU288</f>
        <v>0</v>
      </c>
      <c r="AD289" s="87" t="e">
        <f ca="1">INDEX('MCA-INPUT'!$C$22:$C$25,MATCH(AC289,$W$376:$W$379,0),1)</f>
        <v>#N/A</v>
      </c>
      <c r="AE289" s="87" t="e">
        <f t="shared" ca="1" si="1126"/>
        <v>#VALUE!</v>
      </c>
      <c r="AF289" s="87">
        <f ca="1">MATCH(AB289,$AB$7:AB289,0)</f>
        <v>1</v>
      </c>
      <c r="AG289" s="87" t="str">
        <f t="shared" ca="1" si="1127"/>
        <v>00</v>
      </c>
      <c r="AH289" s="87" t="e">
        <f t="shared" ca="1" si="1128"/>
        <v>#VALUE!</v>
      </c>
      <c r="AI289" s="87" t="e">
        <f t="shared" ca="1" si="1149"/>
        <v>#VALUE!</v>
      </c>
      <c r="AK289" s="87" t="e">
        <f t="shared" ca="1" si="1129"/>
        <v>#VALUE!</v>
      </c>
      <c r="AL289" s="87" t="e">
        <f t="shared" ca="1" si="1150"/>
        <v>#VALUE!</v>
      </c>
      <c r="AM289" s="87" t="e">
        <f t="shared" ca="1" si="1130"/>
        <v>#VALUE!</v>
      </c>
      <c r="AN289" s="87" t="e">
        <f t="shared" ref="AN289:BA289" ca="1" si="1283">IF(AM289&gt;0,2,IF($AL289&lt;=AN$5,1,0))</f>
        <v>#VALUE!</v>
      </c>
      <c r="AO289" s="87" t="e">
        <f t="shared" ca="1" si="1283"/>
        <v>#VALUE!</v>
      </c>
      <c r="AP289" s="87" t="e">
        <f t="shared" ca="1" si="1283"/>
        <v>#VALUE!</v>
      </c>
      <c r="AQ289" s="87" t="e">
        <f t="shared" ca="1" si="1283"/>
        <v>#VALUE!</v>
      </c>
      <c r="AR289" s="87" t="e">
        <f t="shared" ca="1" si="1283"/>
        <v>#VALUE!</v>
      </c>
      <c r="AS289" s="87" t="e">
        <f t="shared" ca="1" si="1283"/>
        <v>#VALUE!</v>
      </c>
      <c r="AT289" s="87" t="e">
        <f t="shared" ca="1" si="1283"/>
        <v>#VALUE!</v>
      </c>
      <c r="AU289" s="87" t="e">
        <f t="shared" ca="1" si="1283"/>
        <v>#VALUE!</v>
      </c>
      <c r="AV289" s="87" t="e">
        <f t="shared" ca="1" si="1283"/>
        <v>#VALUE!</v>
      </c>
      <c r="AW289" s="87" t="e">
        <f t="shared" ca="1" si="1283"/>
        <v>#VALUE!</v>
      </c>
      <c r="AX289" s="87" t="e">
        <f t="shared" ca="1" si="1283"/>
        <v>#VALUE!</v>
      </c>
      <c r="AY289" s="87" t="e">
        <f t="shared" ca="1" si="1283"/>
        <v>#VALUE!</v>
      </c>
      <c r="AZ289" s="87" t="e">
        <f t="shared" ca="1" si="1283"/>
        <v>#VALUE!</v>
      </c>
      <c r="BA289" s="87" t="e">
        <f t="shared" ca="1" si="1283"/>
        <v>#VALUE!</v>
      </c>
      <c r="BB289" s="87" t="e">
        <f t="shared" ref="BB289:BF289" ca="1" si="1284">IF(BA289&gt;0,2,IF($AL289&lt;=BB$5,1,0))</f>
        <v>#VALUE!</v>
      </c>
      <c r="BC289" s="87" t="e">
        <f t="shared" ca="1" si="1284"/>
        <v>#VALUE!</v>
      </c>
      <c r="BD289" s="87" t="e">
        <f t="shared" ca="1" si="1284"/>
        <v>#VALUE!</v>
      </c>
      <c r="BE289" s="87" t="e">
        <f t="shared" ca="1" si="1284"/>
        <v>#VALUE!</v>
      </c>
      <c r="BF289" s="87" t="e">
        <f t="shared" ca="1" si="1284"/>
        <v>#VALUE!</v>
      </c>
      <c r="BH289" s="87" t="e">
        <f t="shared" ca="1" si="1133"/>
        <v>#VALUE!</v>
      </c>
      <c r="BI289" s="87" t="e">
        <f t="shared" ca="1" si="1134"/>
        <v>#VALUE!</v>
      </c>
      <c r="BJ289" s="87" t="e">
        <f t="shared" ca="1" si="1135"/>
        <v>#VALUE!</v>
      </c>
      <c r="BK289" s="87" t="e">
        <f t="shared" ca="1" si="1136"/>
        <v>#VALUE!</v>
      </c>
      <c r="BL289" s="87" t="e">
        <f t="shared" ca="1" si="1137"/>
        <v>#VALUE!</v>
      </c>
      <c r="BM289" s="87" t="e">
        <f t="shared" ca="1" si="1138"/>
        <v>#VALUE!</v>
      </c>
      <c r="BN289" s="87" t="e">
        <f t="shared" ca="1" si="1139"/>
        <v>#VALUE!</v>
      </c>
      <c r="BO289" s="87" t="e">
        <f t="shared" ca="1" si="1140"/>
        <v>#VALUE!</v>
      </c>
      <c r="BP289" s="87" t="e">
        <f t="shared" ca="1" si="1141"/>
        <v>#VALUE!</v>
      </c>
      <c r="BQ289" s="87" t="e">
        <f t="shared" ca="1" si="1142"/>
        <v>#VALUE!</v>
      </c>
      <c r="BR289" s="87" t="e">
        <f t="shared" ca="1" si="1143"/>
        <v>#VALUE!</v>
      </c>
      <c r="BS289" s="87" t="e">
        <f t="shared" ca="1" si="1144"/>
        <v>#VALUE!</v>
      </c>
      <c r="BT289" s="87" t="e">
        <f t="shared" ca="1" si="1145"/>
        <v>#VALUE!</v>
      </c>
      <c r="BU289" s="87" t="e">
        <f t="shared" ca="1" si="1146"/>
        <v>#VALUE!</v>
      </c>
      <c r="BV289" s="87" t="e">
        <f t="shared" ca="1" si="1147"/>
        <v>#VALUE!</v>
      </c>
      <c r="BW289" s="87" t="e">
        <f t="shared" ca="1" si="1262"/>
        <v>#VALUE!</v>
      </c>
      <c r="BX289" s="87" t="e">
        <f t="shared" ca="1" si="1262"/>
        <v>#VALUE!</v>
      </c>
      <c r="BY289" s="87" t="e">
        <f t="shared" ca="1" si="1262"/>
        <v>#VALUE!</v>
      </c>
      <c r="BZ289" s="87" t="e">
        <f t="shared" ca="1" si="1262"/>
        <v>#VALUE!</v>
      </c>
      <c r="CA289" s="87" t="e">
        <f t="shared" ca="1" si="1262"/>
        <v>#VALUE!</v>
      </c>
      <c r="DC289" s="87" t="e">
        <f t="shared" ca="1" si="1153"/>
        <v>#VALUE!</v>
      </c>
      <c r="DD289" s="87" t="e">
        <f t="shared" ca="1" si="1154"/>
        <v>#VALUE!</v>
      </c>
      <c r="DE289" s="87" t="e">
        <f t="shared" ca="1" si="1155"/>
        <v>#VALUE!</v>
      </c>
      <c r="DF289" s="87" t="e">
        <f t="shared" ca="1" si="1156"/>
        <v>#VALUE!</v>
      </c>
      <c r="DG289" s="87" t="e">
        <f t="shared" ca="1" si="1157"/>
        <v>#VALUE!</v>
      </c>
      <c r="DH289" s="87" t="e">
        <f t="shared" ca="1" si="1158"/>
        <v>#VALUE!</v>
      </c>
      <c r="DI289" s="87" t="e">
        <f t="shared" ca="1" si="1159"/>
        <v>#VALUE!</v>
      </c>
      <c r="DJ289" s="87" t="e">
        <f t="shared" ca="1" si="1160"/>
        <v>#VALUE!</v>
      </c>
      <c r="DK289" s="87" t="e">
        <f t="shared" ca="1" si="1161"/>
        <v>#VALUE!</v>
      </c>
      <c r="DL289" s="87" t="e">
        <f t="shared" ca="1" si="1162"/>
        <v>#VALUE!</v>
      </c>
      <c r="DM289" s="87" t="e">
        <f t="shared" ca="1" si="1163"/>
        <v>#VALUE!</v>
      </c>
      <c r="DN289" s="87" t="e">
        <f t="shared" ca="1" si="1164"/>
        <v>#VALUE!</v>
      </c>
      <c r="DO289" s="87" t="e">
        <f t="shared" ca="1" si="1165"/>
        <v>#VALUE!</v>
      </c>
      <c r="DP289" s="87" t="e">
        <f t="shared" ca="1" si="1166"/>
        <v>#VALUE!</v>
      </c>
      <c r="DQ289" s="87" t="e">
        <f t="shared" ca="1" si="1167"/>
        <v>#VALUE!</v>
      </c>
      <c r="DR289" s="87" t="e">
        <f t="shared" ca="1" si="1168"/>
        <v>#VALUE!</v>
      </c>
      <c r="DS289" s="87" t="e">
        <f t="shared" ca="1" si="1169"/>
        <v>#VALUE!</v>
      </c>
      <c r="DT289" s="87" t="e">
        <f t="shared" ca="1" si="1170"/>
        <v>#VALUE!</v>
      </c>
      <c r="DU289" s="87" t="e">
        <f t="shared" ca="1" si="1171"/>
        <v>#VALUE!</v>
      </c>
      <c r="DV289" s="87" t="e">
        <f t="shared" ca="1" si="1172"/>
        <v>#VALUE!</v>
      </c>
      <c r="DW289" s="87" t="e">
        <f t="shared" ca="1" si="1173"/>
        <v>#VALUE!</v>
      </c>
      <c r="DY289" s="87" t="e">
        <f t="shared" ca="1" si="1174"/>
        <v>#VALUE!</v>
      </c>
      <c r="DZ289" s="87" t="e">
        <f t="shared" ca="1" si="1175"/>
        <v>#VALUE!</v>
      </c>
      <c r="EA289" s="87" t="e">
        <f t="shared" ca="1" si="1176"/>
        <v>#VALUE!</v>
      </c>
      <c r="EB289" s="87" t="e">
        <f t="shared" ca="1" si="1177"/>
        <v>#VALUE!</v>
      </c>
      <c r="EC289" s="87" t="e">
        <f t="shared" ca="1" si="1178"/>
        <v>#VALUE!</v>
      </c>
      <c r="ED289" s="87" t="e">
        <f t="shared" ca="1" si="1179"/>
        <v>#VALUE!</v>
      </c>
      <c r="EE289" s="87" t="e">
        <f t="shared" ca="1" si="1180"/>
        <v>#VALUE!</v>
      </c>
      <c r="EF289" s="87" t="e">
        <f t="shared" ca="1" si="1181"/>
        <v>#VALUE!</v>
      </c>
      <c r="EG289" s="87" t="e">
        <f t="shared" ca="1" si="1182"/>
        <v>#VALUE!</v>
      </c>
      <c r="EH289" s="87" t="e">
        <f t="shared" ca="1" si="1183"/>
        <v>#VALUE!</v>
      </c>
      <c r="EI289" s="87" t="e">
        <f t="shared" ca="1" si="1184"/>
        <v>#VALUE!</v>
      </c>
      <c r="EJ289" s="87" t="e">
        <f t="shared" ca="1" si="1185"/>
        <v>#VALUE!</v>
      </c>
      <c r="EK289" s="87" t="e">
        <f t="shared" ca="1" si="1186"/>
        <v>#VALUE!</v>
      </c>
      <c r="EL289" s="87" t="e">
        <f t="shared" ca="1" si="1187"/>
        <v>#VALUE!</v>
      </c>
      <c r="EM289" s="87" t="e">
        <f t="shared" ca="1" si="1188"/>
        <v>#VALUE!</v>
      </c>
      <c r="EN289" s="87" t="e">
        <f t="shared" ca="1" si="1189"/>
        <v>#VALUE!</v>
      </c>
      <c r="EO289" s="87" t="e">
        <f t="shared" ca="1" si="1190"/>
        <v>#VALUE!</v>
      </c>
      <c r="EP289" s="87" t="e">
        <f t="shared" ca="1" si="1191"/>
        <v>#VALUE!</v>
      </c>
      <c r="EQ289" s="87" t="e">
        <f t="shared" ca="1" si="1192"/>
        <v>#VALUE!</v>
      </c>
      <c r="ER289" s="87" t="e">
        <f t="shared" ca="1" si="1193"/>
        <v>#VALUE!</v>
      </c>
      <c r="ES289" s="87" t="e">
        <f t="shared" ca="1" si="1194"/>
        <v>#VALUE!</v>
      </c>
      <c r="EU289" s="87" t="e">
        <f t="shared" ca="1" si="1195"/>
        <v>#VALUE!</v>
      </c>
      <c r="EV289" s="87" t="e">
        <f t="shared" ca="1" si="1196"/>
        <v>#VALUE!</v>
      </c>
      <c r="EW289" s="87" t="e">
        <f t="shared" ca="1" si="1197"/>
        <v>#VALUE!</v>
      </c>
      <c r="EX289" s="87" t="e">
        <f t="shared" ca="1" si="1198"/>
        <v>#VALUE!</v>
      </c>
      <c r="EY289" s="87" t="e">
        <f t="shared" ca="1" si="1199"/>
        <v>#VALUE!</v>
      </c>
      <c r="EZ289" s="87" t="e">
        <f t="shared" ca="1" si="1200"/>
        <v>#VALUE!</v>
      </c>
      <c r="FA289" s="87" t="e">
        <f t="shared" ca="1" si="1201"/>
        <v>#VALUE!</v>
      </c>
      <c r="FB289" s="87" t="e">
        <f t="shared" ca="1" si="1202"/>
        <v>#VALUE!</v>
      </c>
      <c r="FC289" s="87" t="e">
        <f t="shared" ca="1" si="1203"/>
        <v>#VALUE!</v>
      </c>
      <c r="FD289" s="87" t="e">
        <f t="shared" ca="1" si="1204"/>
        <v>#VALUE!</v>
      </c>
      <c r="FE289" s="87" t="e">
        <f t="shared" ca="1" si="1205"/>
        <v>#VALUE!</v>
      </c>
      <c r="FF289" s="87" t="e">
        <f t="shared" ca="1" si="1206"/>
        <v>#VALUE!</v>
      </c>
      <c r="FG289" s="87" t="e">
        <f t="shared" ca="1" si="1207"/>
        <v>#VALUE!</v>
      </c>
      <c r="FH289" s="87" t="e">
        <f t="shared" ca="1" si="1208"/>
        <v>#VALUE!</v>
      </c>
      <c r="FI289" s="87" t="e">
        <f t="shared" ca="1" si="1209"/>
        <v>#VALUE!</v>
      </c>
      <c r="FJ289" s="87" t="e">
        <f t="shared" ca="1" si="1210"/>
        <v>#VALUE!</v>
      </c>
      <c r="FK289" s="87" t="e">
        <f t="shared" ca="1" si="1211"/>
        <v>#VALUE!</v>
      </c>
      <c r="FL289" s="87" t="e">
        <f t="shared" ca="1" si="1212"/>
        <v>#VALUE!</v>
      </c>
      <c r="FM289" s="87" t="e">
        <f t="shared" ca="1" si="1213"/>
        <v>#VALUE!</v>
      </c>
      <c r="FN289" s="87" t="e">
        <f t="shared" ca="1" si="1214"/>
        <v>#VALUE!</v>
      </c>
      <c r="FO289" s="87" t="e">
        <f t="shared" ca="1" si="1215"/>
        <v>#VALUE!</v>
      </c>
    </row>
    <row r="290" spans="1:171" x14ac:dyDescent="0.25">
      <c r="A290" s="87">
        <f t="shared" si="1263"/>
        <v>281</v>
      </c>
      <c r="B290" s="87" t="e">
        <f t="shared" ca="1" si="1218"/>
        <v>#N/A</v>
      </c>
      <c r="C290" s="87" t="e">
        <f t="shared" ca="1" si="1219"/>
        <v>#REF!</v>
      </c>
      <c r="D290" s="87" t="e">
        <f t="shared" ca="1" si="1220"/>
        <v>#REF!</v>
      </c>
      <c r="E290" s="87" t="e">
        <f t="shared" ca="1" si="1221"/>
        <v>#REF!</v>
      </c>
      <c r="F290" s="87" t="e">
        <f t="shared" ca="1" si="1222"/>
        <v>#REF!</v>
      </c>
      <c r="G290" s="87" t="e">
        <f t="shared" ca="1" si="1223"/>
        <v>#REF!</v>
      </c>
      <c r="H290" s="87" t="e">
        <f t="shared" ca="1" si="1224"/>
        <v>#REF!</v>
      </c>
      <c r="I290" s="87" t="e">
        <f t="shared" ca="1" si="1225"/>
        <v>#REF!</v>
      </c>
      <c r="J290" s="87" t="e">
        <f t="shared" ca="1" si="1226"/>
        <v>#REF!</v>
      </c>
      <c r="K290" s="87" t="e">
        <f t="shared" ca="1" si="1227"/>
        <v>#REF!</v>
      </c>
      <c r="L290" s="87" t="e">
        <f t="shared" ca="1" si="1228"/>
        <v>#REF!</v>
      </c>
      <c r="M290" s="87" t="e">
        <f t="shared" ca="1" si="1229"/>
        <v>#REF!</v>
      </c>
      <c r="N290" s="87" t="e">
        <f t="shared" ca="1" si="1230"/>
        <v>#REF!</v>
      </c>
      <c r="O290" s="87" t="e">
        <f t="shared" ca="1" si="1231"/>
        <v>#REF!</v>
      </c>
      <c r="P290" s="87" t="e">
        <f t="shared" ca="1" si="1232"/>
        <v>#REF!</v>
      </c>
      <c r="Q290" s="87" t="e">
        <f t="shared" ca="1" si="1268"/>
        <v>#REF!</v>
      </c>
      <c r="R290" s="87" t="e">
        <f t="shared" ca="1" si="1268"/>
        <v>#REF!</v>
      </c>
      <c r="S290" s="87" t="e">
        <f t="shared" ca="1" si="1268"/>
        <v>#REF!</v>
      </c>
      <c r="T290" s="87" t="e">
        <f t="shared" ca="1" si="1268"/>
        <v>#REF!</v>
      </c>
      <c r="U290" s="87" t="e">
        <f t="shared" ca="1" si="1268"/>
        <v>#REF!</v>
      </c>
      <c r="X290" s="87">
        <f ca="1">Ranking!B286</f>
        <v>0</v>
      </c>
      <c r="Y290" s="87" t="e">
        <f ca="1">IF(AH290=0,0,Ranking!C286)</f>
        <v>#VALUE!</v>
      </c>
      <c r="Z290" s="91">
        <f ca="1">Ranking!G286</f>
        <v>0</v>
      </c>
      <c r="AA290" s="87" t="e">
        <f ca="1">MCA!ES289</f>
        <v>#REF!</v>
      </c>
      <c r="AB290" s="87">
        <f ca="1">MCA!ET289</f>
        <v>0</v>
      </c>
      <c r="AC290" s="87">
        <f ca="1">MCA!EU289</f>
        <v>0</v>
      </c>
      <c r="AD290" s="87" t="e">
        <f ca="1">INDEX('MCA-INPUT'!$C$22:$C$25,MATCH(AC290,$W$376:$W$379,0),1)</f>
        <v>#N/A</v>
      </c>
      <c r="AE290" s="87" t="e">
        <f t="shared" ca="1" si="1126"/>
        <v>#VALUE!</v>
      </c>
      <c r="AF290" s="87">
        <f ca="1">MATCH(AB290,$AB$7:AB290,0)</f>
        <v>1</v>
      </c>
      <c r="AG290" s="87" t="str">
        <f t="shared" ca="1" si="1127"/>
        <v>00</v>
      </c>
      <c r="AH290" s="87" t="e">
        <f t="shared" ca="1" si="1128"/>
        <v>#VALUE!</v>
      </c>
      <c r="AI290" s="87" t="e">
        <f t="shared" ca="1" si="1149"/>
        <v>#VALUE!</v>
      </c>
      <c r="AK290" s="87" t="e">
        <f t="shared" ca="1" si="1129"/>
        <v>#VALUE!</v>
      </c>
      <c r="AL290" s="87" t="e">
        <f t="shared" ca="1" si="1150"/>
        <v>#VALUE!</v>
      </c>
      <c r="AM290" s="87" t="e">
        <f t="shared" ca="1" si="1130"/>
        <v>#VALUE!</v>
      </c>
      <c r="AN290" s="87" t="e">
        <f t="shared" ref="AN290:BA290" ca="1" si="1285">IF(AM290&gt;0,2,IF($AL290&lt;=AN$5,1,0))</f>
        <v>#VALUE!</v>
      </c>
      <c r="AO290" s="87" t="e">
        <f t="shared" ca="1" si="1285"/>
        <v>#VALUE!</v>
      </c>
      <c r="AP290" s="87" t="e">
        <f t="shared" ca="1" si="1285"/>
        <v>#VALUE!</v>
      </c>
      <c r="AQ290" s="87" t="e">
        <f t="shared" ca="1" si="1285"/>
        <v>#VALUE!</v>
      </c>
      <c r="AR290" s="87" t="e">
        <f t="shared" ca="1" si="1285"/>
        <v>#VALUE!</v>
      </c>
      <c r="AS290" s="87" t="e">
        <f t="shared" ca="1" si="1285"/>
        <v>#VALUE!</v>
      </c>
      <c r="AT290" s="87" t="e">
        <f t="shared" ca="1" si="1285"/>
        <v>#VALUE!</v>
      </c>
      <c r="AU290" s="87" t="e">
        <f t="shared" ca="1" si="1285"/>
        <v>#VALUE!</v>
      </c>
      <c r="AV290" s="87" t="e">
        <f t="shared" ca="1" si="1285"/>
        <v>#VALUE!</v>
      </c>
      <c r="AW290" s="87" t="e">
        <f t="shared" ca="1" si="1285"/>
        <v>#VALUE!</v>
      </c>
      <c r="AX290" s="87" t="e">
        <f t="shared" ca="1" si="1285"/>
        <v>#VALUE!</v>
      </c>
      <c r="AY290" s="87" t="e">
        <f t="shared" ca="1" si="1285"/>
        <v>#VALUE!</v>
      </c>
      <c r="AZ290" s="87" t="e">
        <f t="shared" ca="1" si="1285"/>
        <v>#VALUE!</v>
      </c>
      <c r="BA290" s="87" t="e">
        <f t="shared" ca="1" si="1285"/>
        <v>#VALUE!</v>
      </c>
      <c r="BB290" s="87" t="e">
        <f t="shared" ref="BB290:BF290" ca="1" si="1286">IF(BA290&gt;0,2,IF($AL290&lt;=BB$5,1,0))</f>
        <v>#VALUE!</v>
      </c>
      <c r="BC290" s="87" t="e">
        <f t="shared" ca="1" si="1286"/>
        <v>#VALUE!</v>
      </c>
      <c r="BD290" s="87" t="e">
        <f t="shared" ca="1" si="1286"/>
        <v>#VALUE!</v>
      </c>
      <c r="BE290" s="87" t="e">
        <f t="shared" ca="1" si="1286"/>
        <v>#VALUE!</v>
      </c>
      <c r="BF290" s="87" t="e">
        <f t="shared" ca="1" si="1286"/>
        <v>#VALUE!</v>
      </c>
      <c r="BH290" s="87" t="e">
        <f t="shared" ca="1" si="1133"/>
        <v>#VALUE!</v>
      </c>
      <c r="BI290" s="87" t="e">
        <f t="shared" ca="1" si="1134"/>
        <v>#VALUE!</v>
      </c>
      <c r="BJ290" s="87" t="e">
        <f t="shared" ca="1" si="1135"/>
        <v>#VALUE!</v>
      </c>
      <c r="BK290" s="87" t="e">
        <f t="shared" ca="1" si="1136"/>
        <v>#VALUE!</v>
      </c>
      <c r="BL290" s="87" t="e">
        <f t="shared" ca="1" si="1137"/>
        <v>#VALUE!</v>
      </c>
      <c r="BM290" s="87" t="e">
        <f t="shared" ca="1" si="1138"/>
        <v>#VALUE!</v>
      </c>
      <c r="BN290" s="87" t="e">
        <f t="shared" ca="1" si="1139"/>
        <v>#VALUE!</v>
      </c>
      <c r="BO290" s="87" t="e">
        <f t="shared" ca="1" si="1140"/>
        <v>#VALUE!</v>
      </c>
      <c r="BP290" s="87" t="e">
        <f t="shared" ca="1" si="1141"/>
        <v>#VALUE!</v>
      </c>
      <c r="BQ290" s="87" t="e">
        <f t="shared" ca="1" si="1142"/>
        <v>#VALUE!</v>
      </c>
      <c r="BR290" s="87" t="e">
        <f t="shared" ca="1" si="1143"/>
        <v>#VALUE!</v>
      </c>
      <c r="BS290" s="87" t="e">
        <f t="shared" ca="1" si="1144"/>
        <v>#VALUE!</v>
      </c>
      <c r="BT290" s="87" t="e">
        <f t="shared" ca="1" si="1145"/>
        <v>#VALUE!</v>
      </c>
      <c r="BU290" s="87" t="e">
        <f t="shared" ca="1" si="1146"/>
        <v>#VALUE!</v>
      </c>
      <c r="BV290" s="87" t="e">
        <f t="shared" ca="1" si="1147"/>
        <v>#VALUE!</v>
      </c>
      <c r="BW290" s="87" t="e">
        <f t="shared" ca="1" si="1262"/>
        <v>#VALUE!</v>
      </c>
      <c r="BX290" s="87" t="e">
        <f t="shared" ca="1" si="1262"/>
        <v>#VALUE!</v>
      </c>
      <c r="BY290" s="87" t="e">
        <f t="shared" ca="1" si="1262"/>
        <v>#VALUE!</v>
      </c>
      <c r="BZ290" s="87" t="e">
        <f t="shared" ca="1" si="1262"/>
        <v>#VALUE!</v>
      </c>
      <c r="CA290" s="87" t="e">
        <f t="shared" ca="1" si="1262"/>
        <v>#VALUE!</v>
      </c>
      <c r="DC290" s="87" t="e">
        <f t="shared" ca="1" si="1153"/>
        <v>#VALUE!</v>
      </c>
      <c r="DD290" s="87" t="e">
        <f t="shared" ca="1" si="1154"/>
        <v>#VALUE!</v>
      </c>
      <c r="DE290" s="87" t="e">
        <f t="shared" ca="1" si="1155"/>
        <v>#VALUE!</v>
      </c>
      <c r="DF290" s="87" t="e">
        <f t="shared" ca="1" si="1156"/>
        <v>#VALUE!</v>
      </c>
      <c r="DG290" s="87" t="e">
        <f t="shared" ca="1" si="1157"/>
        <v>#VALUE!</v>
      </c>
      <c r="DH290" s="87" t="e">
        <f t="shared" ca="1" si="1158"/>
        <v>#VALUE!</v>
      </c>
      <c r="DI290" s="87" t="e">
        <f t="shared" ca="1" si="1159"/>
        <v>#VALUE!</v>
      </c>
      <c r="DJ290" s="87" t="e">
        <f t="shared" ca="1" si="1160"/>
        <v>#VALUE!</v>
      </c>
      <c r="DK290" s="87" t="e">
        <f t="shared" ca="1" si="1161"/>
        <v>#VALUE!</v>
      </c>
      <c r="DL290" s="87" t="e">
        <f t="shared" ca="1" si="1162"/>
        <v>#VALUE!</v>
      </c>
      <c r="DM290" s="87" t="e">
        <f t="shared" ca="1" si="1163"/>
        <v>#VALUE!</v>
      </c>
      <c r="DN290" s="87" t="e">
        <f t="shared" ca="1" si="1164"/>
        <v>#VALUE!</v>
      </c>
      <c r="DO290" s="87" t="e">
        <f t="shared" ca="1" si="1165"/>
        <v>#VALUE!</v>
      </c>
      <c r="DP290" s="87" t="e">
        <f t="shared" ca="1" si="1166"/>
        <v>#VALUE!</v>
      </c>
      <c r="DQ290" s="87" t="e">
        <f t="shared" ca="1" si="1167"/>
        <v>#VALUE!</v>
      </c>
      <c r="DR290" s="87" t="e">
        <f t="shared" ca="1" si="1168"/>
        <v>#VALUE!</v>
      </c>
      <c r="DS290" s="87" t="e">
        <f t="shared" ca="1" si="1169"/>
        <v>#VALUE!</v>
      </c>
      <c r="DT290" s="87" t="e">
        <f t="shared" ca="1" si="1170"/>
        <v>#VALUE!</v>
      </c>
      <c r="DU290" s="87" t="e">
        <f t="shared" ca="1" si="1171"/>
        <v>#VALUE!</v>
      </c>
      <c r="DV290" s="87" t="e">
        <f t="shared" ca="1" si="1172"/>
        <v>#VALUE!</v>
      </c>
      <c r="DW290" s="87" t="e">
        <f t="shared" ca="1" si="1173"/>
        <v>#VALUE!</v>
      </c>
      <c r="DY290" s="87" t="e">
        <f t="shared" ca="1" si="1174"/>
        <v>#VALUE!</v>
      </c>
      <c r="DZ290" s="87" t="e">
        <f t="shared" ca="1" si="1175"/>
        <v>#VALUE!</v>
      </c>
      <c r="EA290" s="87" t="e">
        <f t="shared" ca="1" si="1176"/>
        <v>#VALUE!</v>
      </c>
      <c r="EB290" s="87" t="e">
        <f t="shared" ca="1" si="1177"/>
        <v>#VALUE!</v>
      </c>
      <c r="EC290" s="87" t="e">
        <f t="shared" ca="1" si="1178"/>
        <v>#VALUE!</v>
      </c>
      <c r="ED290" s="87" t="e">
        <f t="shared" ca="1" si="1179"/>
        <v>#VALUE!</v>
      </c>
      <c r="EE290" s="87" t="e">
        <f t="shared" ca="1" si="1180"/>
        <v>#VALUE!</v>
      </c>
      <c r="EF290" s="87" t="e">
        <f t="shared" ca="1" si="1181"/>
        <v>#VALUE!</v>
      </c>
      <c r="EG290" s="87" t="e">
        <f t="shared" ca="1" si="1182"/>
        <v>#VALUE!</v>
      </c>
      <c r="EH290" s="87" t="e">
        <f t="shared" ca="1" si="1183"/>
        <v>#VALUE!</v>
      </c>
      <c r="EI290" s="87" t="e">
        <f t="shared" ca="1" si="1184"/>
        <v>#VALUE!</v>
      </c>
      <c r="EJ290" s="87" t="e">
        <f t="shared" ca="1" si="1185"/>
        <v>#VALUE!</v>
      </c>
      <c r="EK290" s="87" t="e">
        <f t="shared" ca="1" si="1186"/>
        <v>#VALUE!</v>
      </c>
      <c r="EL290" s="87" t="e">
        <f t="shared" ca="1" si="1187"/>
        <v>#VALUE!</v>
      </c>
      <c r="EM290" s="87" t="e">
        <f t="shared" ca="1" si="1188"/>
        <v>#VALUE!</v>
      </c>
      <c r="EN290" s="87" t="e">
        <f t="shared" ca="1" si="1189"/>
        <v>#VALUE!</v>
      </c>
      <c r="EO290" s="87" t="e">
        <f t="shared" ca="1" si="1190"/>
        <v>#VALUE!</v>
      </c>
      <c r="EP290" s="87" t="e">
        <f t="shared" ca="1" si="1191"/>
        <v>#VALUE!</v>
      </c>
      <c r="EQ290" s="87" t="e">
        <f t="shared" ca="1" si="1192"/>
        <v>#VALUE!</v>
      </c>
      <c r="ER290" s="87" t="e">
        <f t="shared" ca="1" si="1193"/>
        <v>#VALUE!</v>
      </c>
      <c r="ES290" s="87" t="e">
        <f t="shared" ca="1" si="1194"/>
        <v>#VALUE!</v>
      </c>
      <c r="EU290" s="87" t="e">
        <f t="shared" ca="1" si="1195"/>
        <v>#VALUE!</v>
      </c>
      <c r="EV290" s="87" t="e">
        <f t="shared" ca="1" si="1196"/>
        <v>#VALUE!</v>
      </c>
      <c r="EW290" s="87" t="e">
        <f t="shared" ca="1" si="1197"/>
        <v>#VALUE!</v>
      </c>
      <c r="EX290" s="87" t="e">
        <f t="shared" ca="1" si="1198"/>
        <v>#VALUE!</v>
      </c>
      <c r="EY290" s="87" t="e">
        <f t="shared" ca="1" si="1199"/>
        <v>#VALUE!</v>
      </c>
      <c r="EZ290" s="87" t="e">
        <f t="shared" ca="1" si="1200"/>
        <v>#VALUE!</v>
      </c>
      <c r="FA290" s="87" t="e">
        <f t="shared" ca="1" si="1201"/>
        <v>#VALUE!</v>
      </c>
      <c r="FB290" s="87" t="e">
        <f t="shared" ca="1" si="1202"/>
        <v>#VALUE!</v>
      </c>
      <c r="FC290" s="87" t="e">
        <f t="shared" ca="1" si="1203"/>
        <v>#VALUE!</v>
      </c>
      <c r="FD290" s="87" t="e">
        <f t="shared" ca="1" si="1204"/>
        <v>#VALUE!</v>
      </c>
      <c r="FE290" s="87" t="e">
        <f t="shared" ca="1" si="1205"/>
        <v>#VALUE!</v>
      </c>
      <c r="FF290" s="87" t="e">
        <f t="shared" ca="1" si="1206"/>
        <v>#VALUE!</v>
      </c>
      <c r="FG290" s="87" t="e">
        <f t="shared" ca="1" si="1207"/>
        <v>#VALUE!</v>
      </c>
      <c r="FH290" s="87" t="e">
        <f t="shared" ca="1" si="1208"/>
        <v>#VALUE!</v>
      </c>
      <c r="FI290" s="87" t="e">
        <f t="shared" ca="1" si="1209"/>
        <v>#VALUE!</v>
      </c>
      <c r="FJ290" s="87" t="e">
        <f t="shared" ca="1" si="1210"/>
        <v>#VALUE!</v>
      </c>
      <c r="FK290" s="87" t="e">
        <f t="shared" ca="1" si="1211"/>
        <v>#VALUE!</v>
      </c>
      <c r="FL290" s="87" t="e">
        <f t="shared" ca="1" si="1212"/>
        <v>#VALUE!</v>
      </c>
      <c r="FM290" s="87" t="e">
        <f t="shared" ca="1" si="1213"/>
        <v>#VALUE!</v>
      </c>
      <c r="FN290" s="87" t="e">
        <f t="shared" ca="1" si="1214"/>
        <v>#VALUE!</v>
      </c>
      <c r="FO290" s="87" t="e">
        <f t="shared" ca="1" si="1215"/>
        <v>#VALUE!</v>
      </c>
    </row>
    <row r="291" spans="1:171" x14ac:dyDescent="0.25">
      <c r="A291" s="87">
        <f t="shared" si="1263"/>
        <v>282</v>
      </c>
      <c r="B291" s="87" t="e">
        <f t="shared" ca="1" si="1218"/>
        <v>#N/A</v>
      </c>
      <c r="C291" s="87" t="e">
        <f t="shared" ca="1" si="1219"/>
        <v>#REF!</v>
      </c>
      <c r="D291" s="87" t="e">
        <f t="shared" ca="1" si="1220"/>
        <v>#REF!</v>
      </c>
      <c r="E291" s="87" t="e">
        <f t="shared" ca="1" si="1221"/>
        <v>#REF!</v>
      </c>
      <c r="F291" s="87" t="e">
        <f t="shared" ca="1" si="1222"/>
        <v>#REF!</v>
      </c>
      <c r="G291" s="87" t="e">
        <f t="shared" ca="1" si="1223"/>
        <v>#REF!</v>
      </c>
      <c r="H291" s="87" t="e">
        <f t="shared" ca="1" si="1224"/>
        <v>#REF!</v>
      </c>
      <c r="I291" s="87" t="e">
        <f t="shared" ca="1" si="1225"/>
        <v>#REF!</v>
      </c>
      <c r="J291" s="87" t="e">
        <f t="shared" ca="1" si="1226"/>
        <v>#REF!</v>
      </c>
      <c r="K291" s="87" t="e">
        <f t="shared" ca="1" si="1227"/>
        <v>#REF!</v>
      </c>
      <c r="L291" s="87" t="e">
        <f t="shared" ca="1" si="1228"/>
        <v>#REF!</v>
      </c>
      <c r="M291" s="87" t="e">
        <f t="shared" ca="1" si="1229"/>
        <v>#REF!</v>
      </c>
      <c r="N291" s="87" t="e">
        <f t="shared" ca="1" si="1230"/>
        <v>#REF!</v>
      </c>
      <c r="O291" s="87" t="e">
        <f t="shared" ca="1" si="1231"/>
        <v>#REF!</v>
      </c>
      <c r="P291" s="87" t="e">
        <f t="shared" ca="1" si="1232"/>
        <v>#REF!</v>
      </c>
      <c r="Q291" s="87" t="e">
        <f t="shared" ca="1" si="1268"/>
        <v>#REF!</v>
      </c>
      <c r="R291" s="87" t="e">
        <f t="shared" ca="1" si="1268"/>
        <v>#REF!</v>
      </c>
      <c r="S291" s="87" t="e">
        <f t="shared" ca="1" si="1268"/>
        <v>#REF!</v>
      </c>
      <c r="T291" s="87" t="e">
        <f t="shared" ca="1" si="1268"/>
        <v>#REF!</v>
      </c>
      <c r="U291" s="87" t="e">
        <f t="shared" ca="1" si="1268"/>
        <v>#REF!</v>
      </c>
      <c r="X291" s="87">
        <f ca="1">Ranking!B287</f>
        <v>0</v>
      </c>
      <c r="Y291" s="87" t="e">
        <f ca="1">IF(AH291=0,0,Ranking!C287)</f>
        <v>#VALUE!</v>
      </c>
      <c r="Z291" s="91">
        <f ca="1">Ranking!G287</f>
        <v>0</v>
      </c>
      <c r="AA291" s="87" t="e">
        <f ca="1">MCA!ES290</f>
        <v>#REF!</v>
      </c>
      <c r="AB291" s="87">
        <f ca="1">MCA!ET290</f>
        <v>0</v>
      </c>
      <c r="AC291" s="87">
        <f ca="1">MCA!EU290</f>
        <v>0</v>
      </c>
      <c r="AD291" s="87" t="e">
        <f ca="1">INDEX('MCA-INPUT'!$C$22:$C$25,MATCH(AC291,$W$376:$W$379,0),1)</f>
        <v>#N/A</v>
      </c>
      <c r="AE291" s="87" t="e">
        <f t="shared" ca="1" si="1126"/>
        <v>#VALUE!</v>
      </c>
      <c r="AF291" s="87">
        <f ca="1">MATCH(AB291,$AB$7:AB291,0)</f>
        <v>1</v>
      </c>
      <c r="AG291" s="87" t="str">
        <f t="shared" ca="1" si="1127"/>
        <v>00</v>
      </c>
      <c r="AH291" s="87" t="e">
        <f t="shared" ca="1" si="1128"/>
        <v>#VALUE!</v>
      </c>
      <c r="AI291" s="87" t="e">
        <f t="shared" ca="1" si="1149"/>
        <v>#VALUE!</v>
      </c>
      <c r="AK291" s="87" t="e">
        <f t="shared" ca="1" si="1129"/>
        <v>#VALUE!</v>
      </c>
      <c r="AL291" s="87" t="e">
        <f t="shared" ca="1" si="1150"/>
        <v>#VALUE!</v>
      </c>
      <c r="AM291" s="87" t="e">
        <f t="shared" ca="1" si="1130"/>
        <v>#VALUE!</v>
      </c>
      <c r="AN291" s="87" t="e">
        <f t="shared" ref="AN291:BA291" ca="1" si="1287">IF(AM291&gt;0,2,IF($AL291&lt;=AN$5,1,0))</f>
        <v>#VALUE!</v>
      </c>
      <c r="AO291" s="87" t="e">
        <f t="shared" ca="1" si="1287"/>
        <v>#VALUE!</v>
      </c>
      <c r="AP291" s="87" t="e">
        <f t="shared" ca="1" si="1287"/>
        <v>#VALUE!</v>
      </c>
      <c r="AQ291" s="87" t="e">
        <f t="shared" ca="1" si="1287"/>
        <v>#VALUE!</v>
      </c>
      <c r="AR291" s="87" t="e">
        <f t="shared" ca="1" si="1287"/>
        <v>#VALUE!</v>
      </c>
      <c r="AS291" s="87" t="e">
        <f t="shared" ca="1" si="1287"/>
        <v>#VALUE!</v>
      </c>
      <c r="AT291" s="87" t="e">
        <f t="shared" ca="1" si="1287"/>
        <v>#VALUE!</v>
      </c>
      <c r="AU291" s="87" t="e">
        <f t="shared" ca="1" si="1287"/>
        <v>#VALUE!</v>
      </c>
      <c r="AV291" s="87" t="e">
        <f t="shared" ca="1" si="1287"/>
        <v>#VALUE!</v>
      </c>
      <c r="AW291" s="87" t="e">
        <f t="shared" ca="1" si="1287"/>
        <v>#VALUE!</v>
      </c>
      <c r="AX291" s="87" t="e">
        <f t="shared" ca="1" si="1287"/>
        <v>#VALUE!</v>
      </c>
      <c r="AY291" s="87" t="e">
        <f t="shared" ca="1" si="1287"/>
        <v>#VALUE!</v>
      </c>
      <c r="AZ291" s="87" t="e">
        <f t="shared" ca="1" si="1287"/>
        <v>#VALUE!</v>
      </c>
      <c r="BA291" s="87" t="e">
        <f t="shared" ca="1" si="1287"/>
        <v>#VALUE!</v>
      </c>
      <c r="BB291" s="87" t="e">
        <f t="shared" ref="BB291:BF291" ca="1" si="1288">IF(BA291&gt;0,2,IF($AL291&lt;=BB$5,1,0))</f>
        <v>#VALUE!</v>
      </c>
      <c r="BC291" s="87" t="e">
        <f t="shared" ca="1" si="1288"/>
        <v>#VALUE!</v>
      </c>
      <c r="BD291" s="87" t="e">
        <f t="shared" ca="1" si="1288"/>
        <v>#VALUE!</v>
      </c>
      <c r="BE291" s="87" t="e">
        <f t="shared" ca="1" si="1288"/>
        <v>#VALUE!</v>
      </c>
      <c r="BF291" s="87" t="e">
        <f t="shared" ca="1" si="1288"/>
        <v>#VALUE!</v>
      </c>
      <c r="BH291" s="87" t="e">
        <f t="shared" ca="1" si="1133"/>
        <v>#VALUE!</v>
      </c>
      <c r="BI291" s="87" t="e">
        <f t="shared" ca="1" si="1134"/>
        <v>#VALUE!</v>
      </c>
      <c r="BJ291" s="87" t="e">
        <f t="shared" ca="1" si="1135"/>
        <v>#VALUE!</v>
      </c>
      <c r="BK291" s="87" t="e">
        <f t="shared" ca="1" si="1136"/>
        <v>#VALUE!</v>
      </c>
      <c r="BL291" s="87" t="e">
        <f t="shared" ca="1" si="1137"/>
        <v>#VALUE!</v>
      </c>
      <c r="BM291" s="87" t="e">
        <f t="shared" ca="1" si="1138"/>
        <v>#VALUE!</v>
      </c>
      <c r="BN291" s="87" t="e">
        <f t="shared" ca="1" si="1139"/>
        <v>#VALUE!</v>
      </c>
      <c r="BO291" s="87" t="e">
        <f t="shared" ca="1" si="1140"/>
        <v>#VALUE!</v>
      </c>
      <c r="BP291" s="87" t="e">
        <f t="shared" ca="1" si="1141"/>
        <v>#VALUE!</v>
      </c>
      <c r="BQ291" s="87" t="e">
        <f t="shared" ca="1" si="1142"/>
        <v>#VALUE!</v>
      </c>
      <c r="BR291" s="87" t="e">
        <f t="shared" ca="1" si="1143"/>
        <v>#VALUE!</v>
      </c>
      <c r="BS291" s="87" t="e">
        <f t="shared" ca="1" si="1144"/>
        <v>#VALUE!</v>
      </c>
      <c r="BT291" s="87" t="e">
        <f t="shared" ca="1" si="1145"/>
        <v>#VALUE!</v>
      </c>
      <c r="BU291" s="87" t="e">
        <f t="shared" ca="1" si="1146"/>
        <v>#VALUE!</v>
      </c>
      <c r="BV291" s="87" t="e">
        <f t="shared" ca="1" si="1147"/>
        <v>#VALUE!</v>
      </c>
      <c r="BW291" s="87" t="e">
        <f t="shared" ca="1" si="1262"/>
        <v>#VALUE!</v>
      </c>
      <c r="BX291" s="87" t="e">
        <f t="shared" ca="1" si="1262"/>
        <v>#VALUE!</v>
      </c>
      <c r="BY291" s="87" t="e">
        <f t="shared" ca="1" si="1262"/>
        <v>#VALUE!</v>
      </c>
      <c r="BZ291" s="87" t="e">
        <f t="shared" ca="1" si="1262"/>
        <v>#VALUE!</v>
      </c>
      <c r="CA291" s="87" t="e">
        <f t="shared" ca="1" si="1262"/>
        <v>#VALUE!</v>
      </c>
      <c r="DC291" s="87" t="e">
        <f t="shared" ca="1" si="1153"/>
        <v>#VALUE!</v>
      </c>
      <c r="DD291" s="87" t="e">
        <f t="shared" ca="1" si="1154"/>
        <v>#VALUE!</v>
      </c>
      <c r="DE291" s="87" t="e">
        <f t="shared" ca="1" si="1155"/>
        <v>#VALUE!</v>
      </c>
      <c r="DF291" s="87" t="e">
        <f t="shared" ca="1" si="1156"/>
        <v>#VALUE!</v>
      </c>
      <c r="DG291" s="87" t="e">
        <f t="shared" ca="1" si="1157"/>
        <v>#VALUE!</v>
      </c>
      <c r="DH291" s="87" t="e">
        <f t="shared" ca="1" si="1158"/>
        <v>#VALUE!</v>
      </c>
      <c r="DI291" s="87" t="e">
        <f t="shared" ca="1" si="1159"/>
        <v>#VALUE!</v>
      </c>
      <c r="DJ291" s="87" t="e">
        <f t="shared" ca="1" si="1160"/>
        <v>#VALUE!</v>
      </c>
      <c r="DK291" s="87" t="e">
        <f t="shared" ca="1" si="1161"/>
        <v>#VALUE!</v>
      </c>
      <c r="DL291" s="87" t="e">
        <f t="shared" ca="1" si="1162"/>
        <v>#VALUE!</v>
      </c>
      <c r="DM291" s="87" t="e">
        <f t="shared" ca="1" si="1163"/>
        <v>#VALUE!</v>
      </c>
      <c r="DN291" s="87" t="e">
        <f t="shared" ca="1" si="1164"/>
        <v>#VALUE!</v>
      </c>
      <c r="DO291" s="87" t="e">
        <f t="shared" ca="1" si="1165"/>
        <v>#VALUE!</v>
      </c>
      <c r="DP291" s="87" t="e">
        <f t="shared" ca="1" si="1166"/>
        <v>#VALUE!</v>
      </c>
      <c r="DQ291" s="87" t="e">
        <f t="shared" ca="1" si="1167"/>
        <v>#VALUE!</v>
      </c>
      <c r="DR291" s="87" t="e">
        <f t="shared" ca="1" si="1168"/>
        <v>#VALUE!</v>
      </c>
      <c r="DS291" s="87" t="e">
        <f t="shared" ca="1" si="1169"/>
        <v>#VALUE!</v>
      </c>
      <c r="DT291" s="87" t="e">
        <f t="shared" ca="1" si="1170"/>
        <v>#VALUE!</v>
      </c>
      <c r="DU291" s="87" t="e">
        <f t="shared" ca="1" si="1171"/>
        <v>#VALUE!</v>
      </c>
      <c r="DV291" s="87" t="e">
        <f t="shared" ca="1" si="1172"/>
        <v>#VALUE!</v>
      </c>
      <c r="DW291" s="87" t="e">
        <f t="shared" ca="1" si="1173"/>
        <v>#VALUE!</v>
      </c>
      <c r="DY291" s="87" t="e">
        <f t="shared" ca="1" si="1174"/>
        <v>#VALUE!</v>
      </c>
      <c r="DZ291" s="87" t="e">
        <f t="shared" ca="1" si="1175"/>
        <v>#VALUE!</v>
      </c>
      <c r="EA291" s="87" t="e">
        <f t="shared" ca="1" si="1176"/>
        <v>#VALUE!</v>
      </c>
      <c r="EB291" s="87" t="e">
        <f t="shared" ca="1" si="1177"/>
        <v>#VALUE!</v>
      </c>
      <c r="EC291" s="87" t="e">
        <f t="shared" ca="1" si="1178"/>
        <v>#VALUE!</v>
      </c>
      <c r="ED291" s="87" t="e">
        <f t="shared" ca="1" si="1179"/>
        <v>#VALUE!</v>
      </c>
      <c r="EE291" s="87" t="e">
        <f t="shared" ca="1" si="1180"/>
        <v>#VALUE!</v>
      </c>
      <c r="EF291" s="87" t="e">
        <f t="shared" ca="1" si="1181"/>
        <v>#VALUE!</v>
      </c>
      <c r="EG291" s="87" t="e">
        <f t="shared" ca="1" si="1182"/>
        <v>#VALUE!</v>
      </c>
      <c r="EH291" s="87" t="e">
        <f t="shared" ca="1" si="1183"/>
        <v>#VALUE!</v>
      </c>
      <c r="EI291" s="87" t="e">
        <f t="shared" ca="1" si="1184"/>
        <v>#VALUE!</v>
      </c>
      <c r="EJ291" s="87" t="e">
        <f t="shared" ca="1" si="1185"/>
        <v>#VALUE!</v>
      </c>
      <c r="EK291" s="87" t="e">
        <f t="shared" ca="1" si="1186"/>
        <v>#VALUE!</v>
      </c>
      <c r="EL291" s="87" t="e">
        <f t="shared" ca="1" si="1187"/>
        <v>#VALUE!</v>
      </c>
      <c r="EM291" s="87" t="e">
        <f t="shared" ca="1" si="1188"/>
        <v>#VALUE!</v>
      </c>
      <c r="EN291" s="87" t="e">
        <f t="shared" ca="1" si="1189"/>
        <v>#VALUE!</v>
      </c>
      <c r="EO291" s="87" t="e">
        <f t="shared" ca="1" si="1190"/>
        <v>#VALUE!</v>
      </c>
      <c r="EP291" s="87" t="e">
        <f t="shared" ca="1" si="1191"/>
        <v>#VALUE!</v>
      </c>
      <c r="EQ291" s="87" t="e">
        <f t="shared" ca="1" si="1192"/>
        <v>#VALUE!</v>
      </c>
      <c r="ER291" s="87" t="e">
        <f t="shared" ca="1" si="1193"/>
        <v>#VALUE!</v>
      </c>
      <c r="ES291" s="87" t="e">
        <f t="shared" ca="1" si="1194"/>
        <v>#VALUE!</v>
      </c>
      <c r="EU291" s="87" t="e">
        <f t="shared" ca="1" si="1195"/>
        <v>#VALUE!</v>
      </c>
      <c r="EV291" s="87" t="e">
        <f t="shared" ca="1" si="1196"/>
        <v>#VALUE!</v>
      </c>
      <c r="EW291" s="87" t="e">
        <f t="shared" ca="1" si="1197"/>
        <v>#VALUE!</v>
      </c>
      <c r="EX291" s="87" t="e">
        <f t="shared" ca="1" si="1198"/>
        <v>#VALUE!</v>
      </c>
      <c r="EY291" s="87" t="e">
        <f t="shared" ca="1" si="1199"/>
        <v>#VALUE!</v>
      </c>
      <c r="EZ291" s="87" t="e">
        <f t="shared" ca="1" si="1200"/>
        <v>#VALUE!</v>
      </c>
      <c r="FA291" s="87" t="e">
        <f t="shared" ca="1" si="1201"/>
        <v>#VALUE!</v>
      </c>
      <c r="FB291" s="87" t="e">
        <f t="shared" ca="1" si="1202"/>
        <v>#VALUE!</v>
      </c>
      <c r="FC291" s="87" t="e">
        <f t="shared" ca="1" si="1203"/>
        <v>#VALUE!</v>
      </c>
      <c r="FD291" s="87" t="e">
        <f t="shared" ca="1" si="1204"/>
        <v>#VALUE!</v>
      </c>
      <c r="FE291" s="87" t="e">
        <f t="shared" ca="1" si="1205"/>
        <v>#VALUE!</v>
      </c>
      <c r="FF291" s="87" t="e">
        <f t="shared" ca="1" si="1206"/>
        <v>#VALUE!</v>
      </c>
      <c r="FG291" s="87" t="e">
        <f t="shared" ca="1" si="1207"/>
        <v>#VALUE!</v>
      </c>
      <c r="FH291" s="87" t="e">
        <f t="shared" ca="1" si="1208"/>
        <v>#VALUE!</v>
      </c>
      <c r="FI291" s="87" t="e">
        <f t="shared" ca="1" si="1209"/>
        <v>#VALUE!</v>
      </c>
      <c r="FJ291" s="87" t="e">
        <f t="shared" ca="1" si="1210"/>
        <v>#VALUE!</v>
      </c>
      <c r="FK291" s="87" t="e">
        <f t="shared" ca="1" si="1211"/>
        <v>#VALUE!</v>
      </c>
      <c r="FL291" s="87" t="e">
        <f t="shared" ca="1" si="1212"/>
        <v>#VALUE!</v>
      </c>
      <c r="FM291" s="87" t="e">
        <f t="shared" ca="1" si="1213"/>
        <v>#VALUE!</v>
      </c>
      <c r="FN291" s="87" t="e">
        <f t="shared" ca="1" si="1214"/>
        <v>#VALUE!</v>
      </c>
      <c r="FO291" s="87" t="e">
        <f t="shared" ca="1" si="1215"/>
        <v>#VALUE!</v>
      </c>
    </row>
    <row r="292" spans="1:171" x14ac:dyDescent="0.25">
      <c r="A292" s="87">
        <f t="shared" si="1263"/>
        <v>283</v>
      </c>
      <c r="B292" s="87" t="e">
        <f t="shared" ca="1" si="1218"/>
        <v>#N/A</v>
      </c>
      <c r="C292" s="87" t="e">
        <f t="shared" ca="1" si="1219"/>
        <v>#REF!</v>
      </c>
      <c r="D292" s="87" t="e">
        <f t="shared" ca="1" si="1220"/>
        <v>#REF!</v>
      </c>
      <c r="E292" s="87" t="e">
        <f t="shared" ca="1" si="1221"/>
        <v>#REF!</v>
      </c>
      <c r="F292" s="87" t="e">
        <f t="shared" ca="1" si="1222"/>
        <v>#REF!</v>
      </c>
      <c r="G292" s="87" t="e">
        <f t="shared" ca="1" si="1223"/>
        <v>#REF!</v>
      </c>
      <c r="H292" s="87" t="e">
        <f t="shared" ca="1" si="1224"/>
        <v>#REF!</v>
      </c>
      <c r="I292" s="87" t="e">
        <f t="shared" ca="1" si="1225"/>
        <v>#REF!</v>
      </c>
      <c r="J292" s="87" t="e">
        <f t="shared" ca="1" si="1226"/>
        <v>#REF!</v>
      </c>
      <c r="K292" s="87" t="e">
        <f t="shared" ca="1" si="1227"/>
        <v>#REF!</v>
      </c>
      <c r="L292" s="87" t="e">
        <f t="shared" ca="1" si="1228"/>
        <v>#REF!</v>
      </c>
      <c r="M292" s="87" t="e">
        <f t="shared" ca="1" si="1229"/>
        <v>#REF!</v>
      </c>
      <c r="N292" s="87" t="e">
        <f t="shared" ca="1" si="1230"/>
        <v>#REF!</v>
      </c>
      <c r="O292" s="87" t="e">
        <f t="shared" ca="1" si="1231"/>
        <v>#REF!</v>
      </c>
      <c r="P292" s="87" t="e">
        <f t="shared" ca="1" si="1232"/>
        <v>#REF!</v>
      </c>
      <c r="Q292" s="87" t="e">
        <f t="shared" ca="1" si="1268"/>
        <v>#REF!</v>
      </c>
      <c r="R292" s="87" t="e">
        <f t="shared" ca="1" si="1268"/>
        <v>#REF!</v>
      </c>
      <c r="S292" s="87" t="e">
        <f t="shared" ca="1" si="1268"/>
        <v>#REF!</v>
      </c>
      <c r="T292" s="87" t="e">
        <f t="shared" ca="1" si="1268"/>
        <v>#REF!</v>
      </c>
      <c r="U292" s="87" t="e">
        <f t="shared" ca="1" si="1268"/>
        <v>#REF!</v>
      </c>
      <c r="X292" s="87">
        <f ca="1">Ranking!B288</f>
        <v>0</v>
      </c>
      <c r="Y292" s="87" t="e">
        <f ca="1">IF(AH292=0,0,Ranking!C288)</f>
        <v>#VALUE!</v>
      </c>
      <c r="Z292" s="91">
        <f ca="1">Ranking!G288</f>
        <v>0</v>
      </c>
      <c r="AA292" s="87" t="e">
        <f ca="1">MCA!ES291</f>
        <v>#REF!</v>
      </c>
      <c r="AB292" s="87">
        <f ca="1">MCA!ET291</f>
        <v>0</v>
      </c>
      <c r="AC292" s="87">
        <f ca="1">MCA!EU291</f>
        <v>0</v>
      </c>
      <c r="AD292" s="87" t="e">
        <f ca="1">INDEX('MCA-INPUT'!$C$22:$C$25,MATCH(AC292,$W$376:$W$379,0),1)</f>
        <v>#N/A</v>
      </c>
      <c r="AE292" s="87" t="e">
        <f t="shared" ca="1" si="1126"/>
        <v>#VALUE!</v>
      </c>
      <c r="AF292" s="87">
        <f ca="1">MATCH(AB292,$AB$7:AB292,0)</f>
        <v>1</v>
      </c>
      <c r="AG292" s="87" t="str">
        <f t="shared" ca="1" si="1127"/>
        <v>00</v>
      </c>
      <c r="AH292" s="87" t="e">
        <f t="shared" ca="1" si="1128"/>
        <v>#VALUE!</v>
      </c>
      <c r="AI292" s="87" t="e">
        <f t="shared" ca="1" si="1149"/>
        <v>#VALUE!</v>
      </c>
      <c r="AK292" s="87" t="e">
        <f t="shared" ca="1" si="1129"/>
        <v>#VALUE!</v>
      </c>
      <c r="AL292" s="87" t="e">
        <f t="shared" ca="1" si="1150"/>
        <v>#VALUE!</v>
      </c>
      <c r="AM292" s="87" t="e">
        <f t="shared" ca="1" si="1130"/>
        <v>#VALUE!</v>
      </c>
      <c r="AN292" s="87" t="e">
        <f t="shared" ref="AN292:BA292" ca="1" si="1289">IF(AM292&gt;0,2,IF($AL292&lt;=AN$5,1,0))</f>
        <v>#VALUE!</v>
      </c>
      <c r="AO292" s="87" t="e">
        <f t="shared" ca="1" si="1289"/>
        <v>#VALUE!</v>
      </c>
      <c r="AP292" s="87" t="e">
        <f t="shared" ca="1" si="1289"/>
        <v>#VALUE!</v>
      </c>
      <c r="AQ292" s="87" t="e">
        <f t="shared" ca="1" si="1289"/>
        <v>#VALUE!</v>
      </c>
      <c r="AR292" s="87" t="e">
        <f t="shared" ca="1" si="1289"/>
        <v>#VALUE!</v>
      </c>
      <c r="AS292" s="87" t="e">
        <f t="shared" ca="1" si="1289"/>
        <v>#VALUE!</v>
      </c>
      <c r="AT292" s="87" t="e">
        <f t="shared" ca="1" si="1289"/>
        <v>#VALUE!</v>
      </c>
      <c r="AU292" s="87" t="e">
        <f t="shared" ca="1" si="1289"/>
        <v>#VALUE!</v>
      </c>
      <c r="AV292" s="87" t="e">
        <f t="shared" ca="1" si="1289"/>
        <v>#VALUE!</v>
      </c>
      <c r="AW292" s="87" t="e">
        <f t="shared" ca="1" si="1289"/>
        <v>#VALUE!</v>
      </c>
      <c r="AX292" s="87" t="e">
        <f t="shared" ca="1" si="1289"/>
        <v>#VALUE!</v>
      </c>
      <c r="AY292" s="87" t="e">
        <f t="shared" ca="1" si="1289"/>
        <v>#VALUE!</v>
      </c>
      <c r="AZ292" s="87" t="e">
        <f t="shared" ca="1" si="1289"/>
        <v>#VALUE!</v>
      </c>
      <c r="BA292" s="87" t="e">
        <f t="shared" ca="1" si="1289"/>
        <v>#VALUE!</v>
      </c>
      <c r="BB292" s="87" t="e">
        <f t="shared" ref="BB292:BF292" ca="1" si="1290">IF(BA292&gt;0,2,IF($AL292&lt;=BB$5,1,0))</f>
        <v>#VALUE!</v>
      </c>
      <c r="BC292" s="87" t="e">
        <f t="shared" ca="1" si="1290"/>
        <v>#VALUE!</v>
      </c>
      <c r="BD292" s="87" t="e">
        <f t="shared" ca="1" si="1290"/>
        <v>#VALUE!</v>
      </c>
      <c r="BE292" s="87" t="e">
        <f t="shared" ca="1" si="1290"/>
        <v>#VALUE!</v>
      </c>
      <c r="BF292" s="87" t="e">
        <f t="shared" ca="1" si="1290"/>
        <v>#VALUE!</v>
      </c>
      <c r="BH292" s="87" t="e">
        <f t="shared" ca="1" si="1133"/>
        <v>#VALUE!</v>
      </c>
      <c r="BI292" s="87" t="e">
        <f t="shared" ca="1" si="1134"/>
        <v>#VALUE!</v>
      </c>
      <c r="BJ292" s="87" t="e">
        <f t="shared" ca="1" si="1135"/>
        <v>#VALUE!</v>
      </c>
      <c r="BK292" s="87" t="e">
        <f t="shared" ca="1" si="1136"/>
        <v>#VALUE!</v>
      </c>
      <c r="BL292" s="87" t="e">
        <f t="shared" ca="1" si="1137"/>
        <v>#VALUE!</v>
      </c>
      <c r="BM292" s="87" t="e">
        <f t="shared" ca="1" si="1138"/>
        <v>#VALUE!</v>
      </c>
      <c r="BN292" s="87" t="e">
        <f t="shared" ca="1" si="1139"/>
        <v>#VALUE!</v>
      </c>
      <c r="BO292" s="87" t="e">
        <f t="shared" ca="1" si="1140"/>
        <v>#VALUE!</v>
      </c>
      <c r="BP292" s="87" t="e">
        <f t="shared" ca="1" si="1141"/>
        <v>#VALUE!</v>
      </c>
      <c r="BQ292" s="87" t="e">
        <f t="shared" ca="1" si="1142"/>
        <v>#VALUE!</v>
      </c>
      <c r="BR292" s="87" t="e">
        <f t="shared" ca="1" si="1143"/>
        <v>#VALUE!</v>
      </c>
      <c r="BS292" s="87" t="e">
        <f t="shared" ca="1" si="1144"/>
        <v>#VALUE!</v>
      </c>
      <c r="BT292" s="87" t="e">
        <f t="shared" ca="1" si="1145"/>
        <v>#VALUE!</v>
      </c>
      <c r="BU292" s="87" t="e">
        <f t="shared" ca="1" si="1146"/>
        <v>#VALUE!</v>
      </c>
      <c r="BV292" s="87" t="e">
        <f t="shared" ca="1" si="1147"/>
        <v>#VALUE!</v>
      </c>
      <c r="BW292" s="87" t="e">
        <f t="shared" ca="1" si="1262"/>
        <v>#VALUE!</v>
      </c>
      <c r="BX292" s="87" t="e">
        <f t="shared" ca="1" si="1262"/>
        <v>#VALUE!</v>
      </c>
      <c r="BY292" s="87" t="e">
        <f t="shared" ca="1" si="1262"/>
        <v>#VALUE!</v>
      </c>
      <c r="BZ292" s="87" t="e">
        <f t="shared" ca="1" si="1262"/>
        <v>#VALUE!</v>
      </c>
      <c r="CA292" s="87" t="e">
        <f t="shared" ca="1" si="1262"/>
        <v>#VALUE!</v>
      </c>
      <c r="DC292" s="87" t="e">
        <f t="shared" ca="1" si="1153"/>
        <v>#VALUE!</v>
      </c>
      <c r="DD292" s="87" t="e">
        <f t="shared" ca="1" si="1154"/>
        <v>#VALUE!</v>
      </c>
      <c r="DE292" s="87" t="e">
        <f t="shared" ca="1" si="1155"/>
        <v>#VALUE!</v>
      </c>
      <c r="DF292" s="87" t="e">
        <f t="shared" ca="1" si="1156"/>
        <v>#VALUE!</v>
      </c>
      <c r="DG292" s="87" t="e">
        <f t="shared" ca="1" si="1157"/>
        <v>#VALUE!</v>
      </c>
      <c r="DH292" s="87" t="e">
        <f t="shared" ca="1" si="1158"/>
        <v>#VALUE!</v>
      </c>
      <c r="DI292" s="87" t="e">
        <f t="shared" ca="1" si="1159"/>
        <v>#VALUE!</v>
      </c>
      <c r="DJ292" s="87" t="e">
        <f t="shared" ca="1" si="1160"/>
        <v>#VALUE!</v>
      </c>
      <c r="DK292" s="87" t="e">
        <f t="shared" ca="1" si="1161"/>
        <v>#VALUE!</v>
      </c>
      <c r="DL292" s="87" t="e">
        <f t="shared" ca="1" si="1162"/>
        <v>#VALUE!</v>
      </c>
      <c r="DM292" s="87" t="e">
        <f t="shared" ca="1" si="1163"/>
        <v>#VALUE!</v>
      </c>
      <c r="DN292" s="87" t="e">
        <f t="shared" ca="1" si="1164"/>
        <v>#VALUE!</v>
      </c>
      <c r="DO292" s="87" t="e">
        <f t="shared" ca="1" si="1165"/>
        <v>#VALUE!</v>
      </c>
      <c r="DP292" s="87" t="e">
        <f t="shared" ca="1" si="1166"/>
        <v>#VALUE!</v>
      </c>
      <c r="DQ292" s="87" t="e">
        <f t="shared" ca="1" si="1167"/>
        <v>#VALUE!</v>
      </c>
      <c r="DR292" s="87" t="e">
        <f t="shared" ca="1" si="1168"/>
        <v>#VALUE!</v>
      </c>
      <c r="DS292" s="87" t="e">
        <f t="shared" ca="1" si="1169"/>
        <v>#VALUE!</v>
      </c>
      <c r="DT292" s="87" t="e">
        <f t="shared" ca="1" si="1170"/>
        <v>#VALUE!</v>
      </c>
      <c r="DU292" s="87" t="e">
        <f t="shared" ca="1" si="1171"/>
        <v>#VALUE!</v>
      </c>
      <c r="DV292" s="87" t="e">
        <f t="shared" ca="1" si="1172"/>
        <v>#VALUE!</v>
      </c>
      <c r="DW292" s="87" t="e">
        <f t="shared" ca="1" si="1173"/>
        <v>#VALUE!</v>
      </c>
      <c r="DY292" s="87" t="e">
        <f t="shared" ca="1" si="1174"/>
        <v>#VALUE!</v>
      </c>
      <c r="DZ292" s="87" t="e">
        <f t="shared" ca="1" si="1175"/>
        <v>#VALUE!</v>
      </c>
      <c r="EA292" s="87" t="e">
        <f t="shared" ca="1" si="1176"/>
        <v>#VALUE!</v>
      </c>
      <c r="EB292" s="87" t="e">
        <f t="shared" ca="1" si="1177"/>
        <v>#VALUE!</v>
      </c>
      <c r="EC292" s="87" t="e">
        <f t="shared" ca="1" si="1178"/>
        <v>#VALUE!</v>
      </c>
      <c r="ED292" s="87" t="e">
        <f t="shared" ca="1" si="1179"/>
        <v>#VALUE!</v>
      </c>
      <c r="EE292" s="87" t="e">
        <f t="shared" ca="1" si="1180"/>
        <v>#VALUE!</v>
      </c>
      <c r="EF292" s="87" t="e">
        <f t="shared" ca="1" si="1181"/>
        <v>#VALUE!</v>
      </c>
      <c r="EG292" s="87" t="e">
        <f t="shared" ca="1" si="1182"/>
        <v>#VALUE!</v>
      </c>
      <c r="EH292" s="87" t="e">
        <f t="shared" ca="1" si="1183"/>
        <v>#VALUE!</v>
      </c>
      <c r="EI292" s="87" t="e">
        <f t="shared" ca="1" si="1184"/>
        <v>#VALUE!</v>
      </c>
      <c r="EJ292" s="87" t="e">
        <f t="shared" ca="1" si="1185"/>
        <v>#VALUE!</v>
      </c>
      <c r="EK292" s="87" t="e">
        <f t="shared" ca="1" si="1186"/>
        <v>#VALUE!</v>
      </c>
      <c r="EL292" s="87" t="e">
        <f t="shared" ca="1" si="1187"/>
        <v>#VALUE!</v>
      </c>
      <c r="EM292" s="87" t="e">
        <f t="shared" ca="1" si="1188"/>
        <v>#VALUE!</v>
      </c>
      <c r="EN292" s="87" t="e">
        <f t="shared" ca="1" si="1189"/>
        <v>#VALUE!</v>
      </c>
      <c r="EO292" s="87" t="e">
        <f t="shared" ca="1" si="1190"/>
        <v>#VALUE!</v>
      </c>
      <c r="EP292" s="87" t="e">
        <f t="shared" ca="1" si="1191"/>
        <v>#VALUE!</v>
      </c>
      <c r="EQ292" s="87" t="e">
        <f t="shared" ca="1" si="1192"/>
        <v>#VALUE!</v>
      </c>
      <c r="ER292" s="87" t="e">
        <f t="shared" ca="1" si="1193"/>
        <v>#VALUE!</v>
      </c>
      <c r="ES292" s="87" t="e">
        <f t="shared" ca="1" si="1194"/>
        <v>#VALUE!</v>
      </c>
      <c r="EU292" s="87" t="e">
        <f t="shared" ca="1" si="1195"/>
        <v>#VALUE!</v>
      </c>
      <c r="EV292" s="87" t="e">
        <f t="shared" ca="1" si="1196"/>
        <v>#VALUE!</v>
      </c>
      <c r="EW292" s="87" t="e">
        <f t="shared" ca="1" si="1197"/>
        <v>#VALUE!</v>
      </c>
      <c r="EX292" s="87" t="e">
        <f t="shared" ca="1" si="1198"/>
        <v>#VALUE!</v>
      </c>
      <c r="EY292" s="87" t="e">
        <f t="shared" ca="1" si="1199"/>
        <v>#VALUE!</v>
      </c>
      <c r="EZ292" s="87" t="e">
        <f t="shared" ca="1" si="1200"/>
        <v>#VALUE!</v>
      </c>
      <c r="FA292" s="87" t="e">
        <f t="shared" ca="1" si="1201"/>
        <v>#VALUE!</v>
      </c>
      <c r="FB292" s="87" t="e">
        <f t="shared" ca="1" si="1202"/>
        <v>#VALUE!</v>
      </c>
      <c r="FC292" s="87" t="e">
        <f t="shared" ca="1" si="1203"/>
        <v>#VALUE!</v>
      </c>
      <c r="FD292" s="87" t="e">
        <f t="shared" ca="1" si="1204"/>
        <v>#VALUE!</v>
      </c>
      <c r="FE292" s="87" t="e">
        <f t="shared" ca="1" si="1205"/>
        <v>#VALUE!</v>
      </c>
      <c r="FF292" s="87" t="e">
        <f t="shared" ca="1" si="1206"/>
        <v>#VALUE!</v>
      </c>
      <c r="FG292" s="87" t="e">
        <f t="shared" ca="1" si="1207"/>
        <v>#VALUE!</v>
      </c>
      <c r="FH292" s="87" t="e">
        <f t="shared" ca="1" si="1208"/>
        <v>#VALUE!</v>
      </c>
      <c r="FI292" s="87" t="e">
        <f t="shared" ca="1" si="1209"/>
        <v>#VALUE!</v>
      </c>
      <c r="FJ292" s="87" t="e">
        <f t="shared" ca="1" si="1210"/>
        <v>#VALUE!</v>
      </c>
      <c r="FK292" s="87" t="e">
        <f t="shared" ca="1" si="1211"/>
        <v>#VALUE!</v>
      </c>
      <c r="FL292" s="87" t="e">
        <f t="shared" ca="1" si="1212"/>
        <v>#VALUE!</v>
      </c>
      <c r="FM292" s="87" t="e">
        <f t="shared" ca="1" si="1213"/>
        <v>#VALUE!</v>
      </c>
      <c r="FN292" s="87" t="e">
        <f t="shared" ca="1" si="1214"/>
        <v>#VALUE!</v>
      </c>
      <c r="FO292" s="87" t="e">
        <f t="shared" ca="1" si="1215"/>
        <v>#VALUE!</v>
      </c>
    </row>
    <row r="293" spans="1:171" x14ac:dyDescent="0.25">
      <c r="A293" s="87">
        <f t="shared" si="1263"/>
        <v>284</v>
      </c>
      <c r="B293" s="87" t="e">
        <f t="shared" ca="1" si="1218"/>
        <v>#N/A</v>
      </c>
      <c r="C293" s="87" t="e">
        <f t="shared" ca="1" si="1219"/>
        <v>#REF!</v>
      </c>
      <c r="D293" s="87" t="e">
        <f t="shared" ca="1" si="1220"/>
        <v>#REF!</v>
      </c>
      <c r="E293" s="87" t="e">
        <f t="shared" ca="1" si="1221"/>
        <v>#REF!</v>
      </c>
      <c r="F293" s="87" t="e">
        <f t="shared" ca="1" si="1222"/>
        <v>#REF!</v>
      </c>
      <c r="G293" s="87" t="e">
        <f t="shared" ca="1" si="1223"/>
        <v>#REF!</v>
      </c>
      <c r="H293" s="87" t="e">
        <f t="shared" ca="1" si="1224"/>
        <v>#REF!</v>
      </c>
      <c r="I293" s="87" t="e">
        <f t="shared" ca="1" si="1225"/>
        <v>#REF!</v>
      </c>
      <c r="J293" s="87" t="e">
        <f t="shared" ca="1" si="1226"/>
        <v>#REF!</v>
      </c>
      <c r="K293" s="87" t="e">
        <f t="shared" ca="1" si="1227"/>
        <v>#REF!</v>
      </c>
      <c r="L293" s="87" t="e">
        <f t="shared" ca="1" si="1228"/>
        <v>#REF!</v>
      </c>
      <c r="M293" s="87" t="e">
        <f t="shared" ca="1" si="1229"/>
        <v>#REF!</v>
      </c>
      <c r="N293" s="87" t="e">
        <f t="shared" ca="1" si="1230"/>
        <v>#REF!</v>
      </c>
      <c r="O293" s="87" t="e">
        <f t="shared" ca="1" si="1231"/>
        <v>#REF!</v>
      </c>
      <c r="P293" s="87" t="e">
        <f t="shared" ca="1" si="1232"/>
        <v>#REF!</v>
      </c>
      <c r="Q293" s="87" t="e">
        <f t="shared" ca="1" si="1268"/>
        <v>#REF!</v>
      </c>
      <c r="R293" s="87" t="e">
        <f t="shared" ca="1" si="1268"/>
        <v>#REF!</v>
      </c>
      <c r="S293" s="87" t="e">
        <f t="shared" ca="1" si="1268"/>
        <v>#REF!</v>
      </c>
      <c r="T293" s="87" t="e">
        <f t="shared" ca="1" si="1268"/>
        <v>#REF!</v>
      </c>
      <c r="U293" s="87" t="e">
        <f t="shared" ca="1" si="1268"/>
        <v>#REF!</v>
      </c>
      <c r="X293" s="87">
        <f ca="1">Ranking!B289</f>
        <v>0</v>
      </c>
      <c r="Y293" s="87" t="e">
        <f ca="1">IF(AH293=0,0,Ranking!C289)</f>
        <v>#VALUE!</v>
      </c>
      <c r="Z293" s="91">
        <f ca="1">Ranking!G289</f>
        <v>0</v>
      </c>
      <c r="AA293" s="87" t="e">
        <f ca="1">MCA!ES292</f>
        <v>#REF!</v>
      </c>
      <c r="AB293" s="87">
        <f ca="1">MCA!ET292</f>
        <v>0</v>
      </c>
      <c r="AC293" s="87">
        <f ca="1">MCA!EU292</f>
        <v>0</v>
      </c>
      <c r="AD293" s="87" t="e">
        <f ca="1">INDEX('MCA-INPUT'!$C$22:$C$25,MATCH(AC293,$W$376:$W$379,0),1)</f>
        <v>#N/A</v>
      </c>
      <c r="AE293" s="87" t="e">
        <f t="shared" ca="1" si="1126"/>
        <v>#VALUE!</v>
      </c>
      <c r="AF293" s="87">
        <f ca="1">MATCH(AB293,$AB$7:AB293,0)</f>
        <v>1</v>
      </c>
      <c r="AG293" s="87" t="str">
        <f t="shared" ca="1" si="1127"/>
        <v>00</v>
      </c>
      <c r="AH293" s="87" t="e">
        <f t="shared" ca="1" si="1128"/>
        <v>#VALUE!</v>
      </c>
      <c r="AI293" s="87" t="e">
        <f t="shared" ca="1" si="1149"/>
        <v>#VALUE!</v>
      </c>
      <c r="AK293" s="87" t="e">
        <f t="shared" ca="1" si="1129"/>
        <v>#VALUE!</v>
      </c>
      <c r="AL293" s="87" t="e">
        <f t="shared" ca="1" si="1150"/>
        <v>#VALUE!</v>
      </c>
      <c r="AM293" s="87" t="e">
        <f t="shared" ca="1" si="1130"/>
        <v>#VALUE!</v>
      </c>
      <c r="AN293" s="87" t="e">
        <f t="shared" ref="AN293:BA293" ca="1" si="1291">IF(AM293&gt;0,2,IF($AL293&lt;=AN$5,1,0))</f>
        <v>#VALUE!</v>
      </c>
      <c r="AO293" s="87" t="e">
        <f t="shared" ca="1" si="1291"/>
        <v>#VALUE!</v>
      </c>
      <c r="AP293" s="87" t="e">
        <f t="shared" ca="1" si="1291"/>
        <v>#VALUE!</v>
      </c>
      <c r="AQ293" s="87" t="e">
        <f t="shared" ca="1" si="1291"/>
        <v>#VALUE!</v>
      </c>
      <c r="AR293" s="87" t="e">
        <f t="shared" ca="1" si="1291"/>
        <v>#VALUE!</v>
      </c>
      <c r="AS293" s="87" t="e">
        <f t="shared" ca="1" si="1291"/>
        <v>#VALUE!</v>
      </c>
      <c r="AT293" s="87" t="e">
        <f t="shared" ca="1" si="1291"/>
        <v>#VALUE!</v>
      </c>
      <c r="AU293" s="87" t="e">
        <f t="shared" ca="1" si="1291"/>
        <v>#VALUE!</v>
      </c>
      <c r="AV293" s="87" t="e">
        <f t="shared" ca="1" si="1291"/>
        <v>#VALUE!</v>
      </c>
      <c r="AW293" s="87" t="e">
        <f t="shared" ca="1" si="1291"/>
        <v>#VALUE!</v>
      </c>
      <c r="AX293" s="87" t="e">
        <f t="shared" ca="1" si="1291"/>
        <v>#VALUE!</v>
      </c>
      <c r="AY293" s="87" t="e">
        <f t="shared" ca="1" si="1291"/>
        <v>#VALUE!</v>
      </c>
      <c r="AZ293" s="87" t="e">
        <f t="shared" ca="1" si="1291"/>
        <v>#VALUE!</v>
      </c>
      <c r="BA293" s="87" t="e">
        <f t="shared" ca="1" si="1291"/>
        <v>#VALUE!</v>
      </c>
      <c r="BB293" s="87" t="e">
        <f t="shared" ref="BB293:BF293" ca="1" si="1292">IF(BA293&gt;0,2,IF($AL293&lt;=BB$5,1,0))</f>
        <v>#VALUE!</v>
      </c>
      <c r="BC293" s="87" t="e">
        <f t="shared" ca="1" si="1292"/>
        <v>#VALUE!</v>
      </c>
      <c r="BD293" s="87" t="e">
        <f t="shared" ca="1" si="1292"/>
        <v>#VALUE!</v>
      </c>
      <c r="BE293" s="87" t="e">
        <f t="shared" ca="1" si="1292"/>
        <v>#VALUE!</v>
      </c>
      <c r="BF293" s="87" t="e">
        <f t="shared" ca="1" si="1292"/>
        <v>#VALUE!</v>
      </c>
      <c r="BH293" s="87" t="e">
        <f t="shared" ca="1" si="1133"/>
        <v>#VALUE!</v>
      </c>
      <c r="BI293" s="87" t="e">
        <f t="shared" ca="1" si="1134"/>
        <v>#VALUE!</v>
      </c>
      <c r="BJ293" s="87" t="e">
        <f t="shared" ca="1" si="1135"/>
        <v>#VALUE!</v>
      </c>
      <c r="BK293" s="87" t="e">
        <f t="shared" ca="1" si="1136"/>
        <v>#VALUE!</v>
      </c>
      <c r="BL293" s="87" t="e">
        <f t="shared" ca="1" si="1137"/>
        <v>#VALUE!</v>
      </c>
      <c r="BM293" s="87" t="e">
        <f t="shared" ca="1" si="1138"/>
        <v>#VALUE!</v>
      </c>
      <c r="BN293" s="87" t="e">
        <f t="shared" ca="1" si="1139"/>
        <v>#VALUE!</v>
      </c>
      <c r="BO293" s="87" t="e">
        <f t="shared" ca="1" si="1140"/>
        <v>#VALUE!</v>
      </c>
      <c r="BP293" s="87" t="e">
        <f t="shared" ca="1" si="1141"/>
        <v>#VALUE!</v>
      </c>
      <c r="BQ293" s="87" t="e">
        <f t="shared" ca="1" si="1142"/>
        <v>#VALUE!</v>
      </c>
      <c r="BR293" s="87" t="e">
        <f t="shared" ca="1" si="1143"/>
        <v>#VALUE!</v>
      </c>
      <c r="BS293" s="87" t="e">
        <f t="shared" ca="1" si="1144"/>
        <v>#VALUE!</v>
      </c>
      <c r="BT293" s="87" t="e">
        <f t="shared" ca="1" si="1145"/>
        <v>#VALUE!</v>
      </c>
      <c r="BU293" s="87" t="e">
        <f t="shared" ca="1" si="1146"/>
        <v>#VALUE!</v>
      </c>
      <c r="BV293" s="87" t="e">
        <f t="shared" ca="1" si="1147"/>
        <v>#VALUE!</v>
      </c>
      <c r="BW293" s="87" t="e">
        <f t="shared" ca="1" si="1262"/>
        <v>#VALUE!</v>
      </c>
      <c r="BX293" s="87" t="e">
        <f t="shared" ca="1" si="1262"/>
        <v>#VALUE!</v>
      </c>
      <c r="BY293" s="87" t="e">
        <f t="shared" ca="1" si="1262"/>
        <v>#VALUE!</v>
      </c>
      <c r="BZ293" s="87" t="e">
        <f t="shared" ca="1" si="1262"/>
        <v>#VALUE!</v>
      </c>
      <c r="CA293" s="87" t="e">
        <f t="shared" ca="1" si="1262"/>
        <v>#VALUE!</v>
      </c>
      <c r="DC293" s="87" t="e">
        <f t="shared" ca="1" si="1153"/>
        <v>#VALUE!</v>
      </c>
      <c r="DD293" s="87" t="e">
        <f t="shared" ca="1" si="1154"/>
        <v>#VALUE!</v>
      </c>
      <c r="DE293" s="87" t="e">
        <f t="shared" ca="1" si="1155"/>
        <v>#VALUE!</v>
      </c>
      <c r="DF293" s="87" t="e">
        <f t="shared" ca="1" si="1156"/>
        <v>#VALUE!</v>
      </c>
      <c r="DG293" s="87" t="e">
        <f t="shared" ca="1" si="1157"/>
        <v>#VALUE!</v>
      </c>
      <c r="DH293" s="87" t="e">
        <f t="shared" ca="1" si="1158"/>
        <v>#VALUE!</v>
      </c>
      <c r="DI293" s="87" t="e">
        <f t="shared" ca="1" si="1159"/>
        <v>#VALUE!</v>
      </c>
      <c r="DJ293" s="87" t="e">
        <f t="shared" ca="1" si="1160"/>
        <v>#VALUE!</v>
      </c>
      <c r="DK293" s="87" t="e">
        <f t="shared" ca="1" si="1161"/>
        <v>#VALUE!</v>
      </c>
      <c r="DL293" s="87" t="e">
        <f t="shared" ca="1" si="1162"/>
        <v>#VALUE!</v>
      </c>
      <c r="DM293" s="87" t="e">
        <f t="shared" ca="1" si="1163"/>
        <v>#VALUE!</v>
      </c>
      <c r="DN293" s="87" t="e">
        <f t="shared" ca="1" si="1164"/>
        <v>#VALUE!</v>
      </c>
      <c r="DO293" s="87" t="e">
        <f t="shared" ca="1" si="1165"/>
        <v>#VALUE!</v>
      </c>
      <c r="DP293" s="87" t="e">
        <f t="shared" ca="1" si="1166"/>
        <v>#VALUE!</v>
      </c>
      <c r="DQ293" s="87" t="e">
        <f t="shared" ca="1" si="1167"/>
        <v>#VALUE!</v>
      </c>
      <c r="DR293" s="87" t="e">
        <f t="shared" ca="1" si="1168"/>
        <v>#VALUE!</v>
      </c>
      <c r="DS293" s="87" t="e">
        <f t="shared" ca="1" si="1169"/>
        <v>#VALUE!</v>
      </c>
      <c r="DT293" s="87" t="e">
        <f t="shared" ca="1" si="1170"/>
        <v>#VALUE!</v>
      </c>
      <c r="DU293" s="87" t="e">
        <f t="shared" ca="1" si="1171"/>
        <v>#VALUE!</v>
      </c>
      <c r="DV293" s="87" t="e">
        <f t="shared" ca="1" si="1172"/>
        <v>#VALUE!</v>
      </c>
      <c r="DW293" s="87" t="e">
        <f t="shared" ca="1" si="1173"/>
        <v>#VALUE!</v>
      </c>
      <c r="DY293" s="87" t="e">
        <f t="shared" ca="1" si="1174"/>
        <v>#VALUE!</v>
      </c>
      <c r="DZ293" s="87" t="e">
        <f t="shared" ca="1" si="1175"/>
        <v>#VALUE!</v>
      </c>
      <c r="EA293" s="87" t="e">
        <f t="shared" ca="1" si="1176"/>
        <v>#VALUE!</v>
      </c>
      <c r="EB293" s="87" t="e">
        <f t="shared" ca="1" si="1177"/>
        <v>#VALUE!</v>
      </c>
      <c r="EC293" s="87" t="e">
        <f t="shared" ca="1" si="1178"/>
        <v>#VALUE!</v>
      </c>
      <c r="ED293" s="87" t="e">
        <f t="shared" ca="1" si="1179"/>
        <v>#VALUE!</v>
      </c>
      <c r="EE293" s="87" t="e">
        <f t="shared" ca="1" si="1180"/>
        <v>#VALUE!</v>
      </c>
      <c r="EF293" s="87" t="e">
        <f t="shared" ca="1" si="1181"/>
        <v>#VALUE!</v>
      </c>
      <c r="EG293" s="87" t="e">
        <f t="shared" ca="1" si="1182"/>
        <v>#VALUE!</v>
      </c>
      <c r="EH293" s="87" t="e">
        <f t="shared" ca="1" si="1183"/>
        <v>#VALUE!</v>
      </c>
      <c r="EI293" s="87" t="e">
        <f t="shared" ca="1" si="1184"/>
        <v>#VALUE!</v>
      </c>
      <c r="EJ293" s="87" t="e">
        <f t="shared" ca="1" si="1185"/>
        <v>#VALUE!</v>
      </c>
      <c r="EK293" s="87" t="e">
        <f t="shared" ca="1" si="1186"/>
        <v>#VALUE!</v>
      </c>
      <c r="EL293" s="87" t="e">
        <f t="shared" ca="1" si="1187"/>
        <v>#VALUE!</v>
      </c>
      <c r="EM293" s="87" t="e">
        <f t="shared" ca="1" si="1188"/>
        <v>#VALUE!</v>
      </c>
      <c r="EN293" s="87" t="e">
        <f t="shared" ca="1" si="1189"/>
        <v>#VALUE!</v>
      </c>
      <c r="EO293" s="87" t="e">
        <f t="shared" ca="1" si="1190"/>
        <v>#VALUE!</v>
      </c>
      <c r="EP293" s="87" t="e">
        <f t="shared" ca="1" si="1191"/>
        <v>#VALUE!</v>
      </c>
      <c r="EQ293" s="87" t="e">
        <f t="shared" ca="1" si="1192"/>
        <v>#VALUE!</v>
      </c>
      <c r="ER293" s="87" t="e">
        <f t="shared" ca="1" si="1193"/>
        <v>#VALUE!</v>
      </c>
      <c r="ES293" s="87" t="e">
        <f t="shared" ca="1" si="1194"/>
        <v>#VALUE!</v>
      </c>
      <c r="EU293" s="87" t="e">
        <f t="shared" ca="1" si="1195"/>
        <v>#VALUE!</v>
      </c>
      <c r="EV293" s="87" t="e">
        <f t="shared" ca="1" si="1196"/>
        <v>#VALUE!</v>
      </c>
      <c r="EW293" s="87" t="e">
        <f t="shared" ca="1" si="1197"/>
        <v>#VALUE!</v>
      </c>
      <c r="EX293" s="87" t="e">
        <f t="shared" ca="1" si="1198"/>
        <v>#VALUE!</v>
      </c>
      <c r="EY293" s="87" t="e">
        <f t="shared" ca="1" si="1199"/>
        <v>#VALUE!</v>
      </c>
      <c r="EZ293" s="87" t="e">
        <f t="shared" ca="1" si="1200"/>
        <v>#VALUE!</v>
      </c>
      <c r="FA293" s="87" t="e">
        <f t="shared" ca="1" si="1201"/>
        <v>#VALUE!</v>
      </c>
      <c r="FB293" s="87" t="e">
        <f t="shared" ca="1" si="1202"/>
        <v>#VALUE!</v>
      </c>
      <c r="FC293" s="87" t="e">
        <f t="shared" ca="1" si="1203"/>
        <v>#VALUE!</v>
      </c>
      <c r="FD293" s="87" t="e">
        <f t="shared" ca="1" si="1204"/>
        <v>#VALUE!</v>
      </c>
      <c r="FE293" s="87" t="e">
        <f t="shared" ca="1" si="1205"/>
        <v>#VALUE!</v>
      </c>
      <c r="FF293" s="87" t="e">
        <f t="shared" ca="1" si="1206"/>
        <v>#VALUE!</v>
      </c>
      <c r="FG293" s="87" t="e">
        <f t="shared" ca="1" si="1207"/>
        <v>#VALUE!</v>
      </c>
      <c r="FH293" s="87" t="e">
        <f t="shared" ca="1" si="1208"/>
        <v>#VALUE!</v>
      </c>
      <c r="FI293" s="87" t="e">
        <f t="shared" ca="1" si="1209"/>
        <v>#VALUE!</v>
      </c>
      <c r="FJ293" s="87" t="e">
        <f t="shared" ca="1" si="1210"/>
        <v>#VALUE!</v>
      </c>
      <c r="FK293" s="87" t="e">
        <f t="shared" ca="1" si="1211"/>
        <v>#VALUE!</v>
      </c>
      <c r="FL293" s="87" t="e">
        <f t="shared" ca="1" si="1212"/>
        <v>#VALUE!</v>
      </c>
      <c r="FM293" s="87" t="e">
        <f t="shared" ca="1" si="1213"/>
        <v>#VALUE!</v>
      </c>
      <c r="FN293" s="87" t="e">
        <f t="shared" ca="1" si="1214"/>
        <v>#VALUE!</v>
      </c>
      <c r="FO293" s="87" t="e">
        <f t="shared" ca="1" si="1215"/>
        <v>#VALUE!</v>
      </c>
    </row>
    <row r="294" spans="1:171" x14ac:dyDescent="0.25">
      <c r="A294" s="87">
        <f t="shared" si="1263"/>
        <v>285</v>
      </c>
      <c r="B294" s="87" t="e">
        <f t="shared" ca="1" si="1218"/>
        <v>#N/A</v>
      </c>
      <c r="C294" s="87" t="e">
        <f t="shared" ca="1" si="1219"/>
        <v>#REF!</v>
      </c>
      <c r="D294" s="87" t="e">
        <f t="shared" ca="1" si="1220"/>
        <v>#REF!</v>
      </c>
      <c r="E294" s="87" t="e">
        <f t="shared" ca="1" si="1221"/>
        <v>#REF!</v>
      </c>
      <c r="F294" s="87" t="e">
        <f t="shared" ca="1" si="1222"/>
        <v>#REF!</v>
      </c>
      <c r="G294" s="87" t="e">
        <f t="shared" ca="1" si="1223"/>
        <v>#REF!</v>
      </c>
      <c r="H294" s="87" t="e">
        <f t="shared" ca="1" si="1224"/>
        <v>#REF!</v>
      </c>
      <c r="I294" s="87" t="e">
        <f t="shared" ca="1" si="1225"/>
        <v>#REF!</v>
      </c>
      <c r="J294" s="87" t="e">
        <f t="shared" ca="1" si="1226"/>
        <v>#REF!</v>
      </c>
      <c r="K294" s="87" t="e">
        <f t="shared" ca="1" si="1227"/>
        <v>#REF!</v>
      </c>
      <c r="L294" s="87" t="e">
        <f t="shared" ca="1" si="1228"/>
        <v>#REF!</v>
      </c>
      <c r="M294" s="87" t="e">
        <f t="shared" ca="1" si="1229"/>
        <v>#REF!</v>
      </c>
      <c r="N294" s="87" t="e">
        <f t="shared" ca="1" si="1230"/>
        <v>#REF!</v>
      </c>
      <c r="O294" s="87" t="e">
        <f t="shared" ca="1" si="1231"/>
        <v>#REF!</v>
      </c>
      <c r="P294" s="87" t="e">
        <f t="shared" ca="1" si="1232"/>
        <v>#REF!</v>
      </c>
      <c r="Q294" s="87" t="e">
        <f t="shared" ca="1" si="1268"/>
        <v>#REF!</v>
      </c>
      <c r="R294" s="87" t="e">
        <f t="shared" ca="1" si="1268"/>
        <v>#REF!</v>
      </c>
      <c r="S294" s="87" t="e">
        <f t="shared" ca="1" si="1268"/>
        <v>#REF!</v>
      </c>
      <c r="T294" s="87" t="e">
        <f t="shared" ca="1" si="1268"/>
        <v>#REF!</v>
      </c>
      <c r="U294" s="87" t="e">
        <f t="shared" ca="1" si="1268"/>
        <v>#REF!</v>
      </c>
      <c r="X294" s="87">
        <f ca="1">Ranking!B290</f>
        <v>0</v>
      </c>
      <c r="Y294" s="87" t="e">
        <f ca="1">IF(AH294=0,0,Ranking!C290)</f>
        <v>#VALUE!</v>
      </c>
      <c r="Z294" s="91">
        <f ca="1">Ranking!G290</f>
        <v>0</v>
      </c>
      <c r="AA294" s="87" t="e">
        <f ca="1">MCA!ES293</f>
        <v>#REF!</v>
      </c>
      <c r="AB294" s="87">
        <f ca="1">MCA!ET293</f>
        <v>0</v>
      </c>
      <c r="AC294" s="87">
        <f ca="1">MCA!EU293</f>
        <v>0</v>
      </c>
      <c r="AD294" s="87" t="e">
        <f ca="1">INDEX('MCA-INPUT'!$C$22:$C$25,MATCH(AC294,$W$376:$W$379,0),1)</f>
        <v>#N/A</v>
      </c>
      <c r="AE294" s="87" t="e">
        <f t="shared" ca="1" si="1126"/>
        <v>#VALUE!</v>
      </c>
      <c r="AF294" s="87">
        <f ca="1">MATCH(AB294,$AB$7:AB294,0)</f>
        <v>1</v>
      </c>
      <c r="AG294" s="87" t="str">
        <f t="shared" ca="1" si="1127"/>
        <v>00</v>
      </c>
      <c r="AH294" s="87" t="e">
        <f t="shared" ca="1" si="1128"/>
        <v>#VALUE!</v>
      </c>
      <c r="AI294" s="87" t="e">
        <f t="shared" ca="1" si="1149"/>
        <v>#VALUE!</v>
      </c>
      <c r="AK294" s="87" t="e">
        <f t="shared" ca="1" si="1129"/>
        <v>#VALUE!</v>
      </c>
      <c r="AL294" s="87" t="e">
        <f t="shared" ca="1" si="1150"/>
        <v>#VALUE!</v>
      </c>
      <c r="AM294" s="87" t="e">
        <f t="shared" ca="1" si="1130"/>
        <v>#VALUE!</v>
      </c>
      <c r="AN294" s="87" t="e">
        <f t="shared" ref="AN294:BA294" ca="1" si="1293">IF(AM294&gt;0,2,IF($AL294&lt;=AN$5,1,0))</f>
        <v>#VALUE!</v>
      </c>
      <c r="AO294" s="87" t="e">
        <f t="shared" ca="1" si="1293"/>
        <v>#VALUE!</v>
      </c>
      <c r="AP294" s="87" t="e">
        <f t="shared" ca="1" si="1293"/>
        <v>#VALUE!</v>
      </c>
      <c r="AQ294" s="87" t="e">
        <f t="shared" ca="1" si="1293"/>
        <v>#VALUE!</v>
      </c>
      <c r="AR294" s="87" t="e">
        <f t="shared" ca="1" si="1293"/>
        <v>#VALUE!</v>
      </c>
      <c r="AS294" s="87" t="e">
        <f t="shared" ca="1" si="1293"/>
        <v>#VALUE!</v>
      </c>
      <c r="AT294" s="87" t="e">
        <f t="shared" ca="1" si="1293"/>
        <v>#VALUE!</v>
      </c>
      <c r="AU294" s="87" t="e">
        <f t="shared" ca="1" si="1293"/>
        <v>#VALUE!</v>
      </c>
      <c r="AV294" s="87" t="e">
        <f t="shared" ca="1" si="1293"/>
        <v>#VALUE!</v>
      </c>
      <c r="AW294" s="87" t="e">
        <f t="shared" ca="1" si="1293"/>
        <v>#VALUE!</v>
      </c>
      <c r="AX294" s="87" t="e">
        <f t="shared" ca="1" si="1293"/>
        <v>#VALUE!</v>
      </c>
      <c r="AY294" s="87" t="e">
        <f t="shared" ca="1" si="1293"/>
        <v>#VALUE!</v>
      </c>
      <c r="AZ294" s="87" t="e">
        <f t="shared" ca="1" si="1293"/>
        <v>#VALUE!</v>
      </c>
      <c r="BA294" s="87" t="e">
        <f t="shared" ca="1" si="1293"/>
        <v>#VALUE!</v>
      </c>
      <c r="BB294" s="87" t="e">
        <f t="shared" ref="BB294:BF294" ca="1" si="1294">IF(BA294&gt;0,2,IF($AL294&lt;=BB$5,1,0))</f>
        <v>#VALUE!</v>
      </c>
      <c r="BC294" s="87" t="e">
        <f t="shared" ca="1" si="1294"/>
        <v>#VALUE!</v>
      </c>
      <c r="BD294" s="87" t="e">
        <f t="shared" ca="1" si="1294"/>
        <v>#VALUE!</v>
      </c>
      <c r="BE294" s="87" t="e">
        <f t="shared" ca="1" si="1294"/>
        <v>#VALUE!</v>
      </c>
      <c r="BF294" s="87" t="e">
        <f t="shared" ca="1" si="1294"/>
        <v>#VALUE!</v>
      </c>
      <c r="BH294" s="87" t="e">
        <f t="shared" ca="1" si="1133"/>
        <v>#VALUE!</v>
      </c>
      <c r="BI294" s="87" t="e">
        <f t="shared" ca="1" si="1134"/>
        <v>#VALUE!</v>
      </c>
      <c r="BJ294" s="87" t="e">
        <f t="shared" ca="1" si="1135"/>
        <v>#VALUE!</v>
      </c>
      <c r="BK294" s="87" t="e">
        <f t="shared" ca="1" si="1136"/>
        <v>#VALUE!</v>
      </c>
      <c r="BL294" s="87" t="e">
        <f t="shared" ca="1" si="1137"/>
        <v>#VALUE!</v>
      </c>
      <c r="BM294" s="87" t="e">
        <f t="shared" ca="1" si="1138"/>
        <v>#VALUE!</v>
      </c>
      <c r="BN294" s="87" t="e">
        <f t="shared" ca="1" si="1139"/>
        <v>#VALUE!</v>
      </c>
      <c r="BO294" s="87" t="e">
        <f t="shared" ca="1" si="1140"/>
        <v>#VALUE!</v>
      </c>
      <c r="BP294" s="87" t="e">
        <f t="shared" ca="1" si="1141"/>
        <v>#VALUE!</v>
      </c>
      <c r="BQ294" s="87" t="e">
        <f t="shared" ca="1" si="1142"/>
        <v>#VALUE!</v>
      </c>
      <c r="BR294" s="87" t="e">
        <f t="shared" ca="1" si="1143"/>
        <v>#VALUE!</v>
      </c>
      <c r="BS294" s="87" t="e">
        <f t="shared" ca="1" si="1144"/>
        <v>#VALUE!</v>
      </c>
      <c r="BT294" s="87" t="e">
        <f t="shared" ca="1" si="1145"/>
        <v>#VALUE!</v>
      </c>
      <c r="BU294" s="87" t="e">
        <f t="shared" ca="1" si="1146"/>
        <v>#VALUE!</v>
      </c>
      <c r="BV294" s="87" t="e">
        <f t="shared" ca="1" si="1147"/>
        <v>#VALUE!</v>
      </c>
      <c r="BW294" s="87" t="e">
        <f t="shared" ca="1" si="1262"/>
        <v>#VALUE!</v>
      </c>
      <c r="BX294" s="87" t="e">
        <f t="shared" ca="1" si="1262"/>
        <v>#VALUE!</v>
      </c>
      <c r="BY294" s="87" t="e">
        <f t="shared" ca="1" si="1262"/>
        <v>#VALUE!</v>
      </c>
      <c r="BZ294" s="87" t="e">
        <f t="shared" ca="1" si="1262"/>
        <v>#VALUE!</v>
      </c>
      <c r="CA294" s="87" t="e">
        <f t="shared" ca="1" si="1262"/>
        <v>#VALUE!</v>
      </c>
      <c r="DC294" s="87" t="e">
        <f t="shared" ca="1" si="1153"/>
        <v>#VALUE!</v>
      </c>
      <c r="DD294" s="87" t="e">
        <f t="shared" ca="1" si="1154"/>
        <v>#VALUE!</v>
      </c>
      <c r="DE294" s="87" t="e">
        <f t="shared" ca="1" si="1155"/>
        <v>#VALUE!</v>
      </c>
      <c r="DF294" s="87" t="e">
        <f t="shared" ca="1" si="1156"/>
        <v>#VALUE!</v>
      </c>
      <c r="DG294" s="87" t="e">
        <f t="shared" ca="1" si="1157"/>
        <v>#VALUE!</v>
      </c>
      <c r="DH294" s="87" t="e">
        <f t="shared" ca="1" si="1158"/>
        <v>#VALUE!</v>
      </c>
      <c r="DI294" s="87" t="e">
        <f t="shared" ca="1" si="1159"/>
        <v>#VALUE!</v>
      </c>
      <c r="DJ294" s="87" t="e">
        <f t="shared" ca="1" si="1160"/>
        <v>#VALUE!</v>
      </c>
      <c r="DK294" s="87" t="e">
        <f t="shared" ca="1" si="1161"/>
        <v>#VALUE!</v>
      </c>
      <c r="DL294" s="87" t="e">
        <f t="shared" ca="1" si="1162"/>
        <v>#VALUE!</v>
      </c>
      <c r="DM294" s="87" t="e">
        <f t="shared" ca="1" si="1163"/>
        <v>#VALUE!</v>
      </c>
      <c r="DN294" s="87" t="e">
        <f t="shared" ca="1" si="1164"/>
        <v>#VALUE!</v>
      </c>
      <c r="DO294" s="87" t="e">
        <f t="shared" ca="1" si="1165"/>
        <v>#VALUE!</v>
      </c>
      <c r="DP294" s="87" t="e">
        <f t="shared" ca="1" si="1166"/>
        <v>#VALUE!</v>
      </c>
      <c r="DQ294" s="87" t="e">
        <f t="shared" ca="1" si="1167"/>
        <v>#VALUE!</v>
      </c>
      <c r="DR294" s="87" t="e">
        <f t="shared" ca="1" si="1168"/>
        <v>#VALUE!</v>
      </c>
      <c r="DS294" s="87" t="e">
        <f t="shared" ca="1" si="1169"/>
        <v>#VALUE!</v>
      </c>
      <c r="DT294" s="87" t="e">
        <f t="shared" ca="1" si="1170"/>
        <v>#VALUE!</v>
      </c>
      <c r="DU294" s="87" t="e">
        <f t="shared" ca="1" si="1171"/>
        <v>#VALUE!</v>
      </c>
      <c r="DV294" s="87" t="e">
        <f t="shared" ca="1" si="1172"/>
        <v>#VALUE!</v>
      </c>
      <c r="DW294" s="87" t="e">
        <f t="shared" ca="1" si="1173"/>
        <v>#VALUE!</v>
      </c>
      <c r="DY294" s="87" t="e">
        <f t="shared" ca="1" si="1174"/>
        <v>#VALUE!</v>
      </c>
      <c r="DZ294" s="87" t="e">
        <f t="shared" ca="1" si="1175"/>
        <v>#VALUE!</v>
      </c>
      <c r="EA294" s="87" t="e">
        <f t="shared" ca="1" si="1176"/>
        <v>#VALUE!</v>
      </c>
      <c r="EB294" s="87" t="e">
        <f t="shared" ca="1" si="1177"/>
        <v>#VALUE!</v>
      </c>
      <c r="EC294" s="87" t="e">
        <f t="shared" ca="1" si="1178"/>
        <v>#VALUE!</v>
      </c>
      <c r="ED294" s="87" t="e">
        <f t="shared" ca="1" si="1179"/>
        <v>#VALUE!</v>
      </c>
      <c r="EE294" s="87" t="e">
        <f t="shared" ca="1" si="1180"/>
        <v>#VALUE!</v>
      </c>
      <c r="EF294" s="87" t="e">
        <f t="shared" ca="1" si="1181"/>
        <v>#VALUE!</v>
      </c>
      <c r="EG294" s="87" t="e">
        <f t="shared" ca="1" si="1182"/>
        <v>#VALUE!</v>
      </c>
      <c r="EH294" s="87" t="e">
        <f t="shared" ca="1" si="1183"/>
        <v>#VALUE!</v>
      </c>
      <c r="EI294" s="87" t="e">
        <f t="shared" ca="1" si="1184"/>
        <v>#VALUE!</v>
      </c>
      <c r="EJ294" s="87" t="e">
        <f t="shared" ca="1" si="1185"/>
        <v>#VALUE!</v>
      </c>
      <c r="EK294" s="87" t="e">
        <f t="shared" ca="1" si="1186"/>
        <v>#VALUE!</v>
      </c>
      <c r="EL294" s="87" t="e">
        <f t="shared" ca="1" si="1187"/>
        <v>#VALUE!</v>
      </c>
      <c r="EM294" s="87" t="e">
        <f t="shared" ca="1" si="1188"/>
        <v>#VALUE!</v>
      </c>
      <c r="EN294" s="87" t="e">
        <f t="shared" ca="1" si="1189"/>
        <v>#VALUE!</v>
      </c>
      <c r="EO294" s="87" t="e">
        <f t="shared" ca="1" si="1190"/>
        <v>#VALUE!</v>
      </c>
      <c r="EP294" s="87" t="e">
        <f t="shared" ca="1" si="1191"/>
        <v>#VALUE!</v>
      </c>
      <c r="EQ294" s="87" t="e">
        <f t="shared" ca="1" si="1192"/>
        <v>#VALUE!</v>
      </c>
      <c r="ER294" s="87" t="e">
        <f t="shared" ca="1" si="1193"/>
        <v>#VALUE!</v>
      </c>
      <c r="ES294" s="87" t="e">
        <f t="shared" ca="1" si="1194"/>
        <v>#VALUE!</v>
      </c>
      <c r="EU294" s="87" t="e">
        <f t="shared" ca="1" si="1195"/>
        <v>#VALUE!</v>
      </c>
      <c r="EV294" s="87" t="e">
        <f t="shared" ca="1" si="1196"/>
        <v>#VALUE!</v>
      </c>
      <c r="EW294" s="87" t="e">
        <f t="shared" ca="1" si="1197"/>
        <v>#VALUE!</v>
      </c>
      <c r="EX294" s="87" t="e">
        <f t="shared" ca="1" si="1198"/>
        <v>#VALUE!</v>
      </c>
      <c r="EY294" s="87" t="e">
        <f t="shared" ca="1" si="1199"/>
        <v>#VALUE!</v>
      </c>
      <c r="EZ294" s="87" t="e">
        <f t="shared" ca="1" si="1200"/>
        <v>#VALUE!</v>
      </c>
      <c r="FA294" s="87" t="e">
        <f t="shared" ca="1" si="1201"/>
        <v>#VALUE!</v>
      </c>
      <c r="FB294" s="87" t="e">
        <f t="shared" ca="1" si="1202"/>
        <v>#VALUE!</v>
      </c>
      <c r="FC294" s="87" t="e">
        <f t="shared" ca="1" si="1203"/>
        <v>#VALUE!</v>
      </c>
      <c r="FD294" s="87" t="e">
        <f t="shared" ca="1" si="1204"/>
        <v>#VALUE!</v>
      </c>
      <c r="FE294" s="87" t="e">
        <f t="shared" ca="1" si="1205"/>
        <v>#VALUE!</v>
      </c>
      <c r="FF294" s="87" t="e">
        <f t="shared" ca="1" si="1206"/>
        <v>#VALUE!</v>
      </c>
      <c r="FG294" s="87" t="e">
        <f t="shared" ca="1" si="1207"/>
        <v>#VALUE!</v>
      </c>
      <c r="FH294" s="87" t="e">
        <f t="shared" ca="1" si="1208"/>
        <v>#VALUE!</v>
      </c>
      <c r="FI294" s="87" t="e">
        <f t="shared" ca="1" si="1209"/>
        <v>#VALUE!</v>
      </c>
      <c r="FJ294" s="87" t="e">
        <f t="shared" ca="1" si="1210"/>
        <v>#VALUE!</v>
      </c>
      <c r="FK294" s="87" t="e">
        <f t="shared" ca="1" si="1211"/>
        <v>#VALUE!</v>
      </c>
      <c r="FL294" s="87" t="e">
        <f t="shared" ca="1" si="1212"/>
        <v>#VALUE!</v>
      </c>
      <c r="FM294" s="87" t="e">
        <f t="shared" ca="1" si="1213"/>
        <v>#VALUE!</v>
      </c>
      <c r="FN294" s="87" t="e">
        <f t="shared" ca="1" si="1214"/>
        <v>#VALUE!</v>
      </c>
      <c r="FO294" s="87" t="e">
        <f t="shared" ca="1" si="1215"/>
        <v>#VALUE!</v>
      </c>
    </row>
    <row r="295" spans="1:171" x14ac:dyDescent="0.25">
      <c r="A295" s="87">
        <f t="shared" si="1263"/>
        <v>286</v>
      </c>
      <c r="B295" s="87" t="e">
        <f t="shared" ca="1" si="1218"/>
        <v>#N/A</v>
      </c>
      <c r="C295" s="87" t="e">
        <f t="shared" ca="1" si="1219"/>
        <v>#REF!</v>
      </c>
      <c r="D295" s="87" t="e">
        <f t="shared" ca="1" si="1220"/>
        <v>#REF!</v>
      </c>
      <c r="E295" s="87" t="e">
        <f t="shared" ca="1" si="1221"/>
        <v>#REF!</v>
      </c>
      <c r="F295" s="87" t="e">
        <f t="shared" ca="1" si="1222"/>
        <v>#REF!</v>
      </c>
      <c r="G295" s="87" t="e">
        <f t="shared" ca="1" si="1223"/>
        <v>#REF!</v>
      </c>
      <c r="H295" s="87" t="e">
        <f t="shared" ca="1" si="1224"/>
        <v>#REF!</v>
      </c>
      <c r="I295" s="87" t="e">
        <f t="shared" ca="1" si="1225"/>
        <v>#REF!</v>
      </c>
      <c r="J295" s="87" t="e">
        <f t="shared" ca="1" si="1226"/>
        <v>#REF!</v>
      </c>
      <c r="K295" s="87" t="e">
        <f t="shared" ca="1" si="1227"/>
        <v>#REF!</v>
      </c>
      <c r="L295" s="87" t="e">
        <f t="shared" ca="1" si="1228"/>
        <v>#REF!</v>
      </c>
      <c r="M295" s="87" t="e">
        <f t="shared" ca="1" si="1229"/>
        <v>#REF!</v>
      </c>
      <c r="N295" s="87" t="e">
        <f t="shared" ca="1" si="1230"/>
        <v>#REF!</v>
      </c>
      <c r="O295" s="87" t="e">
        <f t="shared" ca="1" si="1231"/>
        <v>#REF!</v>
      </c>
      <c r="P295" s="87" t="e">
        <f t="shared" ca="1" si="1232"/>
        <v>#REF!</v>
      </c>
      <c r="Q295" s="87" t="e">
        <f t="shared" ca="1" si="1268"/>
        <v>#REF!</v>
      </c>
      <c r="R295" s="87" t="e">
        <f t="shared" ca="1" si="1268"/>
        <v>#REF!</v>
      </c>
      <c r="S295" s="87" t="e">
        <f t="shared" ca="1" si="1268"/>
        <v>#REF!</v>
      </c>
      <c r="T295" s="87" t="e">
        <f t="shared" ca="1" si="1268"/>
        <v>#REF!</v>
      </c>
      <c r="U295" s="87" t="e">
        <f t="shared" ca="1" si="1268"/>
        <v>#REF!</v>
      </c>
      <c r="X295" s="87">
        <f ca="1">Ranking!B291</f>
        <v>0</v>
      </c>
      <c r="Y295" s="87" t="e">
        <f ca="1">IF(AH295=0,0,Ranking!C291)</f>
        <v>#VALUE!</v>
      </c>
      <c r="Z295" s="91">
        <f ca="1">Ranking!G291</f>
        <v>0</v>
      </c>
      <c r="AA295" s="87" t="e">
        <f ca="1">MCA!ES294</f>
        <v>#REF!</v>
      </c>
      <c r="AB295" s="87">
        <f ca="1">MCA!ET294</f>
        <v>0</v>
      </c>
      <c r="AC295" s="87">
        <f ca="1">MCA!EU294</f>
        <v>0</v>
      </c>
      <c r="AD295" s="87" t="e">
        <f ca="1">INDEX('MCA-INPUT'!$C$22:$C$25,MATCH(AC295,$W$376:$W$379,0),1)</f>
        <v>#N/A</v>
      </c>
      <c r="AE295" s="87" t="e">
        <f t="shared" ca="1" si="1126"/>
        <v>#VALUE!</v>
      </c>
      <c r="AF295" s="87">
        <f ca="1">MATCH(AB295,$AB$7:AB295,0)</f>
        <v>1</v>
      </c>
      <c r="AG295" s="87" t="str">
        <f t="shared" ca="1" si="1127"/>
        <v>00</v>
      </c>
      <c r="AH295" s="87" t="e">
        <f t="shared" ca="1" si="1128"/>
        <v>#VALUE!</v>
      </c>
      <c r="AI295" s="87" t="e">
        <f t="shared" ca="1" si="1149"/>
        <v>#VALUE!</v>
      </c>
      <c r="AK295" s="87" t="e">
        <f t="shared" ca="1" si="1129"/>
        <v>#VALUE!</v>
      </c>
      <c r="AL295" s="87" t="e">
        <f t="shared" ca="1" si="1150"/>
        <v>#VALUE!</v>
      </c>
      <c r="AM295" s="87" t="e">
        <f t="shared" ca="1" si="1130"/>
        <v>#VALUE!</v>
      </c>
      <c r="AN295" s="87" t="e">
        <f t="shared" ref="AN295:BA295" ca="1" si="1295">IF(AM295&gt;0,2,IF($AL295&lt;=AN$5,1,0))</f>
        <v>#VALUE!</v>
      </c>
      <c r="AO295" s="87" t="e">
        <f t="shared" ca="1" si="1295"/>
        <v>#VALUE!</v>
      </c>
      <c r="AP295" s="87" t="e">
        <f t="shared" ca="1" si="1295"/>
        <v>#VALUE!</v>
      </c>
      <c r="AQ295" s="87" t="e">
        <f t="shared" ca="1" si="1295"/>
        <v>#VALUE!</v>
      </c>
      <c r="AR295" s="87" t="e">
        <f t="shared" ca="1" si="1295"/>
        <v>#VALUE!</v>
      </c>
      <c r="AS295" s="87" t="e">
        <f t="shared" ca="1" si="1295"/>
        <v>#VALUE!</v>
      </c>
      <c r="AT295" s="87" t="e">
        <f t="shared" ca="1" si="1295"/>
        <v>#VALUE!</v>
      </c>
      <c r="AU295" s="87" t="e">
        <f t="shared" ca="1" si="1295"/>
        <v>#VALUE!</v>
      </c>
      <c r="AV295" s="87" t="e">
        <f t="shared" ca="1" si="1295"/>
        <v>#VALUE!</v>
      </c>
      <c r="AW295" s="87" t="e">
        <f t="shared" ca="1" si="1295"/>
        <v>#VALUE!</v>
      </c>
      <c r="AX295" s="87" t="e">
        <f t="shared" ca="1" si="1295"/>
        <v>#VALUE!</v>
      </c>
      <c r="AY295" s="87" t="e">
        <f t="shared" ca="1" si="1295"/>
        <v>#VALUE!</v>
      </c>
      <c r="AZ295" s="87" t="e">
        <f t="shared" ca="1" si="1295"/>
        <v>#VALUE!</v>
      </c>
      <c r="BA295" s="87" t="e">
        <f t="shared" ca="1" si="1295"/>
        <v>#VALUE!</v>
      </c>
      <c r="BB295" s="87" t="e">
        <f t="shared" ref="BB295:BF295" ca="1" si="1296">IF(BA295&gt;0,2,IF($AL295&lt;=BB$5,1,0))</f>
        <v>#VALUE!</v>
      </c>
      <c r="BC295" s="87" t="e">
        <f t="shared" ca="1" si="1296"/>
        <v>#VALUE!</v>
      </c>
      <c r="BD295" s="87" t="e">
        <f t="shared" ca="1" si="1296"/>
        <v>#VALUE!</v>
      </c>
      <c r="BE295" s="87" t="e">
        <f t="shared" ca="1" si="1296"/>
        <v>#VALUE!</v>
      </c>
      <c r="BF295" s="87" t="e">
        <f t="shared" ca="1" si="1296"/>
        <v>#VALUE!</v>
      </c>
      <c r="BH295" s="87" t="e">
        <f t="shared" ca="1" si="1133"/>
        <v>#VALUE!</v>
      </c>
      <c r="BI295" s="87" t="e">
        <f t="shared" ca="1" si="1134"/>
        <v>#VALUE!</v>
      </c>
      <c r="BJ295" s="87" t="e">
        <f t="shared" ca="1" si="1135"/>
        <v>#VALUE!</v>
      </c>
      <c r="BK295" s="87" t="e">
        <f t="shared" ca="1" si="1136"/>
        <v>#VALUE!</v>
      </c>
      <c r="BL295" s="87" t="e">
        <f t="shared" ca="1" si="1137"/>
        <v>#VALUE!</v>
      </c>
      <c r="BM295" s="87" t="e">
        <f t="shared" ca="1" si="1138"/>
        <v>#VALUE!</v>
      </c>
      <c r="BN295" s="87" t="e">
        <f t="shared" ca="1" si="1139"/>
        <v>#VALUE!</v>
      </c>
      <c r="BO295" s="87" t="e">
        <f t="shared" ca="1" si="1140"/>
        <v>#VALUE!</v>
      </c>
      <c r="BP295" s="87" t="e">
        <f t="shared" ca="1" si="1141"/>
        <v>#VALUE!</v>
      </c>
      <c r="BQ295" s="87" t="e">
        <f t="shared" ca="1" si="1142"/>
        <v>#VALUE!</v>
      </c>
      <c r="BR295" s="87" t="e">
        <f t="shared" ca="1" si="1143"/>
        <v>#VALUE!</v>
      </c>
      <c r="BS295" s="87" t="e">
        <f t="shared" ca="1" si="1144"/>
        <v>#VALUE!</v>
      </c>
      <c r="BT295" s="87" t="e">
        <f t="shared" ca="1" si="1145"/>
        <v>#VALUE!</v>
      </c>
      <c r="BU295" s="87" t="e">
        <f t="shared" ca="1" si="1146"/>
        <v>#VALUE!</v>
      </c>
      <c r="BV295" s="87" t="e">
        <f t="shared" ca="1" si="1147"/>
        <v>#VALUE!</v>
      </c>
      <c r="BW295" s="87" t="e">
        <f t="shared" ref="BW295:CA310" ca="1" si="1297">IF(BB295=1,$AI295,0)</f>
        <v>#VALUE!</v>
      </c>
      <c r="BX295" s="87" t="e">
        <f t="shared" ca="1" si="1297"/>
        <v>#VALUE!</v>
      </c>
      <c r="BY295" s="87" t="e">
        <f t="shared" ca="1" si="1297"/>
        <v>#VALUE!</v>
      </c>
      <c r="BZ295" s="87" t="e">
        <f t="shared" ca="1" si="1297"/>
        <v>#VALUE!</v>
      </c>
      <c r="CA295" s="87" t="e">
        <f t="shared" ca="1" si="1297"/>
        <v>#VALUE!</v>
      </c>
      <c r="DC295" s="87" t="e">
        <f t="shared" ca="1" si="1153"/>
        <v>#VALUE!</v>
      </c>
      <c r="DD295" s="87" t="e">
        <f t="shared" ca="1" si="1154"/>
        <v>#VALUE!</v>
      </c>
      <c r="DE295" s="87" t="e">
        <f t="shared" ca="1" si="1155"/>
        <v>#VALUE!</v>
      </c>
      <c r="DF295" s="87" t="e">
        <f t="shared" ca="1" si="1156"/>
        <v>#VALUE!</v>
      </c>
      <c r="DG295" s="87" t="e">
        <f t="shared" ca="1" si="1157"/>
        <v>#VALUE!</v>
      </c>
      <c r="DH295" s="87" t="e">
        <f t="shared" ca="1" si="1158"/>
        <v>#VALUE!</v>
      </c>
      <c r="DI295" s="87" t="e">
        <f t="shared" ca="1" si="1159"/>
        <v>#VALUE!</v>
      </c>
      <c r="DJ295" s="87" t="e">
        <f t="shared" ca="1" si="1160"/>
        <v>#VALUE!</v>
      </c>
      <c r="DK295" s="87" t="e">
        <f t="shared" ca="1" si="1161"/>
        <v>#VALUE!</v>
      </c>
      <c r="DL295" s="87" t="e">
        <f t="shared" ca="1" si="1162"/>
        <v>#VALUE!</v>
      </c>
      <c r="DM295" s="87" t="e">
        <f t="shared" ca="1" si="1163"/>
        <v>#VALUE!</v>
      </c>
      <c r="DN295" s="87" t="e">
        <f t="shared" ca="1" si="1164"/>
        <v>#VALUE!</v>
      </c>
      <c r="DO295" s="87" t="e">
        <f t="shared" ca="1" si="1165"/>
        <v>#VALUE!</v>
      </c>
      <c r="DP295" s="87" t="e">
        <f t="shared" ca="1" si="1166"/>
        <v>#VALUE!</v>
      </c>
      <c r="DQ295" s="87" t="e">
        <f t="shared" ca="1" si="1167"/>
        <v>#VALUE!</v>
      </c>
      <c r="DR295" s="87" t="e">
        <f t="shared" ca="1" si="1168"/>
        <v>#VALUE!</v>
      </c>
      <c r="DS295" s="87" t="e">
        <f t="shared" ca="1" si="1169"/>
        <v>#VALUE!</v>
      </c>
      <c r="DT295" s="87" t="e">
        <f t="shared" ca="1" si="1170"/>
        <v>#VALUE!</v>
      </c>
      <c r="DU295" s="87" t="e">
        <f t="shared" ca="1" si="1171"/>
        <v>#VALUE!</v>
      </c>
      <c r="DV295" s="87" t="e">
        <f t="shared" ca="1" si="1172"/>
        <v>#VALUE!</v>
      </c>
      <c r="DW295" s="87" t="e">
        <f t="shared" ca="1" si="1173"/>
        <v>#VALUE!</v>
      </c>
      <c r="DY295" s="87" t="e">
        <f t="shared" ca="1" si="1174"/>
        <v>#VALUE!</v>
      </c>
      <c r="DZ295" s="87" t="e">
        <f t="shared" ca="1" si="1175"/>
        <v>#VALUE!</v>
      </c>
      <c r="EA295" s="87" t="e">
        <f t="shared" ca="1" si="1176"/>
        <v>#VALUE!</v>
      </c>
      <c r="EB295" s="87" t="e">
        <f t="shared" ca="1" si="1177"/>
        <v>#VALUE!</v>
      </c>
      <c r="EC295" s="87" t="e">
        <f t="shared" ca="1" si="1178"/>
        <v>#VALUE!</v>
      </c>
      <c r="ED295" s="87" t="e">
        <f t="shared" ca="1" si="1179"/>
        <v>#VALUE!</v>
      </c>
      <c r="EE295" s="87" t="e">
        <f t="shared" ca="1" si="1180"/>
        <v>#VALUE!</v>
      </c>
      <c r="EF295" s="87" t="e">
        <f t="shared" ca="1" si="1181"/>
        <v>#VALUE!</v>
      </c>
      <c r="EG295" s="87" t="e">
        <f t="shared" ca="1" si="1182"/>
        <v>#VALUE!</v>
      </c>
      <c r="EH295" s="87" t="e">
        <f t="shared" ca="1" si="1183"/>
        <v>#VALUE!</v>
      </c>
      <c r="EI295" s="87" t="e">
        <f t="shared" ca="1" si="1184"/>
        <v>#VALUE!</v>
      </c>
      <c r="EJ295" s="87" t="e">
        <f t="shared" ca="1" si="1185"/>
        <v>#VALUE!</v>
      </c>
      <c r="EK295" s="87" t="e">
        <f t="shared" ca="1" si="1186"/>
        <v>#VALUE!</v>
      </c>
      <c r="EL295" s="87" t="e">
        <f t="shared" ca="1" si="1187"/>
        <v>#VALUE!</v>
      </c>
      <c r="EM295" s="87" t="e">
        <f t="shared" ca="1" si="1188"/>
        <v>#VALUE!</v>
      </c>
      <c r="EN295" s="87" t="e">
        <f t="shared" ca="1" si="1189"/>
        <v>#VALUE!</v>
      </c>
      <c r="EO295" s="87" t="e">
        <f t="shared" ca="1" si="1190"/>
        <v>#VALUE!</v>
      </c>
      <c r="EP295" s="87" t="e">
        <f t="shared" ca="1" si="1191"/>
        <v>#VALUE!</v>
      </c>
      <c r="EQ295" s="87" t="e">
        <f t="shared" ca="1" si="1192"/>
        <v>#VALUE!</v>
      </c>
      <c r="ER295" s="87" t="e">
        <f t="shared" ca="1" si="1193"/>
        <v>#VALUE!</v>
      </c>
      <c r="ES295" s="87" t="e">
        <f t="shared" ca="1" si="1194"/>
        <v>#VALUE!</v>
      </c>
      <c r="EU295" s="87" t="e">
        <f t="shared" ca="1" si="1195"/>
        <v>#VALUE!</v>
      </c>
      <c r="EV295" s="87" t="e">
        <f t="shared" ca="1" si="1196"/>
        <v>#VALUE!</v>
      </c>
      <c r="EW295" s="87" t="e">
        <f t="shared" ca="1" si="1197"/>
        <v>#VALUE!</v>
      </c>
      <c r="EX295" s="87" t="e">
        <f t="shared" ca="1" si="1198"/>
        <v>#VALUE!</v>
      </c>
      <c r="EY295" s="87" t="e">
        <f t="shared" ca="1" si="1199"/>
        <v>#VALUE!</v>
      </c>
      <c r="EZ295" s="87" t="e">
        <f t="shared" ca="1" si="1200"/>
        <v>#VALUE!</v>
      </c>
      <c r="FA295" s="87" t="e">
        <f t="shared" ca="1" si="1201"/>
        <v>#VALUE!</v>
      </c>
      <c r="FB295" s="87" t="e">
        <f t="shared" ca="1" si="1202"/>
        <v>#VALUE!</v>
      </c>
      <c r="FC295" s="87" t="e">
        <f t="shared" ca="1" si="1203"/>
        <v>#VALUE!</v>
      </c>
      <c r="FD295" s="87" t="e">
        <f t="shared" ca="1" si="1204"/>
        <v>#VALUE!</v>
      </c>
      <c r="FE295" s="87" t="e">
        <f t="shared" ca="1" si="1205"/>
        <v>#VALUE!</v>
      </c>
      <c r="FF295" s="87" t="e">
        <f t="shared" ca="1" si="1206"/>
        <v>#VALUE!</v>
      </c>
      <c r="FG295" s="87" t="e">
        <f t="shared" ca="1" si="1207"/>
        <v>#VALUE!</v>
      </c>
      <c r="FH295" s="87" t="e">
        <f t="shared" ca="1" si="1208"/>
        <v>#VALUE!</v>
      </c>
      <c r="FI295" s="87" t="e">
        <f t="shared" ca="1" si="1209"/>
        <v>#VALUE!</v>
      </c>
      <c r="FJ295" s="87" t="e">
        <f t="shared" ca="1" si="1210"/>
        <v>#VALUE!</v>
      </c>
      <c r="FK295" s="87" t="e">
        <f t="shared" ca="1" si="1211"/>
        <v>#VALUE!</v>
      </c>
      <c r="FL295" s="87" t="e">
        <f t="shared" ca="1" si="1212"/>
        <v>#VALUE!</v>
      </c>
      <c r="FM295" s="87" t="e">
        <f t="shared" ca="1" si="1213"/>
        <v>#VALUE!</v>
      </c>
      <c r="FN295" s="87" t="e">
        <f t="shared" ca="1" si="1214"/>
        <v>#VALUE!</v>
      </c>
      <c r="FO295" s="87" t="e">
        <f t="shared" ca="1" si="1215"/>
        <v>#VALUE!</v>
      </c>
    </row>
    <row r="296" spans="1:171" x14ac:dyDescent="0.25">
      <c r="A296" s="87">
        <f t="shared" si="1263"/>
        <v>287</v>
      </c>
      <c r="B296" s="87" t="e">
        <f t="shared" ca="1" si="1218"/>
        <v>#N/A</v>
      </c>
      <c r="C296" s="87" t="e">
        <f t="shared" ca="1" si="1219"/>
        <v>#REF!</v>
      </c>
      <c r="D296" s="87" t="e">
        <f t="shared" ca="1" si="1220"/>
        <v>#REF!</v>
      </c>
      <c r="E296" s="87" t="e">
        <f t="shared" ca="1" si="1221"/>
        <v>#REF!</v>
      </c>
      <c r="F296" s="87" t="e">
        <f t="shared" ca="1" si="1222"/>
        <v>#REF!</v>
      </c>
      <c r="G296" s="87" t="e">
        <f t="shared" ca="1" si="1223"/>
        <v>#REF!</v>
      </c>
      <c r="H296" s="87" t="e">
        <f t="shared" ca="1" si="1224"/>
        <v>#REF!</v>
      </c>
      <c r="I296" s="87" t="e">
        <f t="shared" ca="1" si="1225"/>
        <v>#REF!</v>
      </c>
      <c r="J296" s="87" t="e">
        <f t="shared" ca="1" si="1226"/>
        <v>#REF!</v>
      </c>
      <c r="K296" s="87" t="e">
        <f t="shared" ca="1" si="1227"/>
        <v>#REF!</v>
      </c>
      <c r="L296" s="87" t="e">
        <f t="shared" ca="1" si="1228"/>
        <v>#REF!</v>
      </c>
      <c r="M296" s="87" t="e">
        <f t="shared" ca="1" si="1229"/>
        <v>#REF!</v>
      </c>
      <c r="N296" s="87" t="e">
        <f t="shared" ca="1" si="1230"/>
        <v>#REF!</v>
      </c>
      <c r="O296" s="87" t="e">
        <f t="shared" ca="1" si="1231"/>
        <v>#REF!</v>
      </c>
      <c r="P296" s="87" t="e">
        <f t="shared" ca="1" si="1232"/>
        <v>#REF!</v>
      </c>
      <c r="Q296" s="87" t="e">
        <f t="shared" ca="1" si="1268"/>
        <v>#REF!</v>
      </c>
      <c r="R296" s="87" t="e">
        <f t="shared" ca="1" si="1268"/>
        <v>#REF!</v>
      </c>
      <c r="S296" s="87" t="e">
        <f t="shared" ca="1" si="1268"/>
        <v>#REF!</v>
      </c>
      <c r="T296" s="87" t="e">
        <f t="shared" ca="1" si="1268"/>
        <v>#REF!</v>
      </c>
      <c r="U296" s="87" t="e">
        <f t="shared" ca="1" si="1268"/>
        <v>#REF!</v>
      </c>
      <c r="X296" s="87">
        <f ca="1">Ranking!B292</f>
        <v>0</v>
      </c>
      <c r="Y296" s="87" t="e">
        <f ca="1">IF(AH296=0,0,Ranking!C292)</f>
        <v>#VALUE!</v>
      </c>
      <c r="Z296" s="91">
        <f ca="1">Ranking!G292</f>
        <v>0</v>
      </c>
      <c r="AA296" s="87" t="e">
        <f ca="1">MCA!ES295</f>
        <v>#REF!</v>
      </c>
      <c r="AB296" s="87">
        <f ca="1">MCA!ET295</f>
        <v>0</v>
      </c>
      <c r="AC296" s="87">
        <f ca="1">MCA!EU295</f>
        <v>0</v>
      </c>
      <c r="AD296" s="87" t="e">
        <f ca="1">INDEX('MCA-INPUT'!$C$22:$C$25,MATCH(AC296,$W$376:$W$379,0),1)</f>
        <v>#N/A</v>
      </c>
      <c r="AE296" s="87" t="e">
        <f t="shared" ca="1" si="1126"/>
        <v>#VALUE!</v>
      </c>
      <c r="AF296" s="87">
        <f ca="1">MATCH(AB296,$AB$7:AB296,0)</f>
        <v>1</v>
      </c>
      <c r="AG296" s="87" t="str">
        <f t="shared" ca="1" si="1127"/>
        <v>00</v>
      </c>
      <c r="AH296" s="87" t="e">
        <f t="shared" ca="1" si="1128"/>
        <v>#VALUE!</v>
      </c>
      <c r="AI296" s="87" t="e">
        <f t="shared" ca="1" si="1149"/>
        <v>#VALUE!</v>
      </c>
      <c r="AK296" s="87" t="e">
        <f t="shared" ca="1" si="1129"/>
        <v>#VALUE!</v>
      </c>
      <c r="AL296" s="87" t="e">
        <f t="shared" ca="1" si="1150"/>
        <v>#VALUE!</v>
      </c>
      <c r="AM296" s="87" t="e">
        <f t="shared" ca="1" si="1130"/>
        <v>#VALUE!</v>
      </c>
      <c r="AN296" s="87" t="e">
        <f t="shared" ref="AN296:BA296" ca="1" si="1298">IF(AM296&gt;0,2,IF($AL296&lt;=AN$5,1,0))</f>
        <v>#VALUE!</v>
      </c>
      <c r="AO296" s="87" t="e">
        <f t="shared" ca="1" si="1298"/>
        <v>#VALUE!</v>
      </c>
      <c r="AP296" s="87" t="e">
        <f t="shared" ca="1" si="1298"/>
        <v>#VALUE!</v>
      </c>
      <c r="AQ296" s="87" t="e">
        <f t="shared" ca="1" si="1298"/>
        <v>#VALUE!</v>
      </c>
      <c r="AR296" s="87" t="e">
        <f t="shared" ca="1" si="1298"/>
        <v>#VALUE!</v>
      </c>
      <c r="AS296" s="87" t="e">
        <f t="shared" ca="1" si="1298"/>
        <v>#VALUE!</v>
      </c>
      <c r="AT296" s="87" t="e">
        <f t="shared" ca="1" si="1298"/>
        <v>#VALUE!</v>
      </c>
      <c r="AU296" s="87" t="e">
        <f t="shared" ca="1" si="1298"/>
        <v>#VALUE!</v>
      </c>
      <c r="AV296" s="87" t="e">
        <f t="shared" ca="1" si="1298"/>
        <v>#VALUE!</v>
      </c>
      <c r="AW296" s="87" t="e">
        <f t="shared" ca="1" si="1298"/>
        <v>#VALUE!</v>
      </c>
      <c r="AX296" s="87" t="e">
        <f t="shared" ca="1" si="1298"/>
        <v>#VALUE!</v>
      </c>
      <c r="AY296" s="87" t="e">
        <f t="shared" ca="1" si="1298"/>
        <v>#VALUE!</v>
      </c>
      <c r="AZ296" s="87" t="e">
        <f t="shared" ca="1" si="1298"/>
        <v>#VALUE!</v>
      </c>
      <c r="BA296" s="87" t="e">
        <f t="shared" ca="1" si="1298"/>
        <v>#VALUE!</v>
      </c>
      <c r="BB296" s="87" t="e">
        <f t="shared" ref="BB296:BF296" ca="1" si="1299">IF(BA296&gt;0,2,IF($AL296&lt;=BB$5,1,0))</f>
        <v>#VALUE!</v>
      </c>
      <c r="BC296" s="87" t="e">
        <f t="shared" ca="1" si="1299"/>
        <v>#VALUE!</v>
      </c>
      <c r="BD296" s="87" t="e">
        <f t="shared" ca="1" si="1299"/>
        <v>#VALUE!</v>
      </c>
      <c r="BE296" s="87" t="e">
        <f t="shared" ca="1" si="1299"/>
        <v>#VALUE!</v>
      </c>
      <c r="BF296" s="87" t="e">
        <f t="shared" ca="1" si="1299"/>
        <v>#VALUE!</v>
      </c>
      <c r="BH296" s="87" t="e">
        <f t="shared" ca="1" si="1133"/>
        <v>#VALUE!</v>
      </c>
      <c r="BI296" s="87" t="e">
        <f t="shared" ca="1" si="1134"/>
        <v>#VALUE!</v>
      </c>
      <c r="BJ296" s="87" t="e">
        <f t="shared" ca="1" si="1135"/>
        <v>#VALUE!</v>
      </c>
      <c r="BK296" s="87" t="e">
        <f t="shared" ca="1" si="1136"/>
        <v>#VALUE!</v>
      </c>
      <c r="BL296" s="87" t="e">
        <f t="shared" ca="1" si="1137"/>
        <v>#VALUE!</v>
      </c>
      <c r="BM296" s="87" t="e">
        <f t="shared" ca="1" si="1138"/>
        <v>#VALUE!</v>
      </c>
      <c r="BN296" s="87" t="e">
        <f t="shared" ca="1" si="1139"/>
        <v>#VALUE!</v>
      </c>
      <c r="BO296" s="87" t="e">
        <f t="shared" ca="1" si="1140"/>
        <v>#VALUE!</v>
      </c>
      <c r="BP296" s="87" t="e">
        <f t="shared" ca="1" si="1141"/>
        <v>#VALUE!</v>
      </c>
      <c r="BQ296" s="87" t="e">
        <f t="shared" ca="1" si="1142"/>
        <v>#VALUE!</v>
      </c>
      <c r="BR296" s="87" t="e">
        <f t="shared" ca="1" si="1143"/>
        <v>#VALUE!</v>
      </c>
      <c r="BS296" s="87" t="e">
        <f t="shared" ca="1" si="1144"/>
        <v>#VALUE!</v>
      </c>
      <c r="BT296" s="87" t="e">
        <f t="shared" ca="1" si="1145"/>
        <v>#VALUE!</v>
      </c>
      <c r="BU296" s="87" t="e">
        <f t="shared" ca="1" si="1146"/>
        <v>#VALUE!</v>
      </c>
      <c r="BV296" s="87" t="e">
        <f t="shared" ca="1" si="1147"/>
        <v>#VALUE!</v>
      </c>
      <c r="BW296" s="87" t="e">
        <f t="shared" ca="1" si="1297"/>
        <v>#VALUE!</v>
      </c>
      <c r="BX296" s="87" t="e">
        <f t="shared" ca="1" si="1297"/>
        <v>#VALUE!</v>
      </c>
      <c r="BY296" s="87" t="e">
        <f t="shared" ca="1" si="1297"/>
        <v>#VALUE!</v>
      </c>
      <c r="BZ296" s="87" t="e">
        <f t="shared" ca="1" si="1297"/>
        <v>#VALUE!</v>
      </c>
      <c r="CA296" s="87" t="e">
        <f t="shared" ca="1" si="1297"/>
        <v>#VALUE!</v>
      </c>
      <c r="DC296" s="87" t="e">
        <f t="shared" ca="1" si="1153"/>
        <v>#VALUE!</v>
      </c>
      <c r="DD296" s="87" t="e">
        <f t="shared" ca="1" si="1154"/>
        <v>#VALUE!</v>
      </c>
      <c r="DE296" s="87" t="e">
        <f t="shared" ca="1" si="1155"/>
        <v>#VALUE!</v>
      </c>
      <c r="DF296" s="87" t="e">
        <f t="shared" ca="1" si="1156"/>
        <v>#VALUE!</v>
      </c>
      <c r="DG296" s="87" t="e">
        <f t="shared" ca="1" si="1157"/>
        <v>#VALUE!</v>
      </c>
      <c r="DH296" s="87" t="e">
        <f t="shared" ca="1" si="1158"/>
        <v>#VALUE!</v>
      </c>
      <c r="DI296" s="87" t="e">
        <f t="shared" ca="1" si="1159"/>
        <v>#VALUE!</v>
      </c>
      <c r="DJ296" s="87" t="e">
        <f t="shared" ca="1" si="1160"/>
        <v>#VALUE!</v>
      </c>
      <c r="DK296" s="87" t="e">
        <f t="shared" ca="1" si="1161"/>
        <v>#VALUE!</v>
      </c>
      <c r="DL296" s="87" t="e">
        <f t="shared" ca="1" si="1162"/>
        <v>#VALUE!</v>
      </c>
      <c r="DM296" s="87" t="e">
        <f t="shared" ca="1" si="1163"/>
        <v>#VALUE!</v>
      </c>
      <c r="DN296" s="87" t="e">
        <f t="shared" ca="1" si="1164"/>
        <v>#VALUE!</v>
      </c>
      <c r="DO296" s="87" t="e">
        <f t="shared" ca="1" si="1165"/>
        <v>#VALUE!</v>
      </c>
      <c r="DP296" s="87" t="e">
        <f t="shared" ca="1" si="1166"/>
        <v>#VALUE!</v>
      </c>
      <c r="DQ296" s="87" t="e">
        <f t="shared" ca="1" si="1167"/>
        <v>#VALUE!</v>
      </c>
      <c r="DR296" s="87" t="e">
        <f t="shared" ca="1" si="1168"/>
        <v>#VALUE!</v>
      </c>
      <c r="DS296" s="87" t="e">
        <f t="shared" ca="1" si="1169"/>
        <v>#VALUE!</v>
      </c>
      <c r="DT296" s="87" t="e">
        <f t="shared" ca="1" si="1170"/>
        <v>#VALUE!</v>
      </c>
      <c r="DU296" s="87" t="e">
        <f t="shared" ca="1" si="1171"/>
        <v>#VALUE!</v>
      </c>
      <c r="DV296" s="87" t="e">
        <f t="shared" ca="1" si="1172"/>
        <v>#VALUE!</v>
      </c>
      <c r="DW296" s="87" t="e">
        <f t="shared" ca="1" si="1173"/>
        <v>#VALUE!</v>
      </c>
      <c r="DY296" s="87" t="e">
        <f t="shared" ca="1" si="1174"/>
        <v>#VALUE!</v>
      </c>
      <c r="DZ296" s="87" t="e">
        <f t="shared" ca="1" si="1175"/>
        <v>#VALUE!</v>
      </c>
      <c r="EA296" s="87" t="e">
        <f t="shared" ca="1" si="1176"/>
        <v>#VALUE!</v>
      </c>
      <c r="EB296" s="87" t="e">
        <f t="shared" ca="1" si="1177"/>
        <v>#VALUE!</v>
      </c>
      <c r="EC296" s="87" t="e">
        <f t="shared" ca="1" si="1178"/>
        <v>#VALUE!</v>
      </c>
      <c r="ED296" s="87" t="e">
        <f t="shared" ca="1" si="1179"/>
        <v>#VALUE!</v>
      </c>
      <c r="EE296" s="87" t="e">
        <f t="shared" ca="1" si="1180"/>
        <v>#VALUE!</v>
      </c>
      <c r="EF296" s="87" t="e">
        <f t="shared" ca="1" si="1181"/>
        <v>#VALUE!</v>
      </c>
      <c r="EG296" s="87" t="e">
        <f t="shared" ca="1" si="1182"/>
        <v>#VALUE!</v>
      </c>
      <c r="EH296" s="87" t="e">
        <f t="shared" ca="1" si="1183"/>
        <v>#VALUE!</v>
      </c>
      <c r="EI296" s="87" t="e">
        <f t="shared" ca="1" si="1184"/>
        <v>#VALUE!</v>
      </c>
      <c r="EJ296" s="87" t="e">
        <f t="shared" ca="1" si="1185"/>
        <v>#VALUE!</v>
      </c>
      <c r="EK296" s="87" t="e">
        <f t="shared" ca="1" si="1186"/>
        <v>#VALUE!</v>
      </c>
      <c r="EL296" s="87" t="e">
        <f t="shared" ca="1" si="1187"/>
        <v>#VALUE!</v>
      </c>
      <c r="EM296" s="87" t="e">
        <f t="shared" ca="1" si="1188"/>
        <v>#VALUE!</v>
      </c>
      <c r="EN296" s="87" t="e">
        <f t="shared" ca="1" si="1189"/>
        <v>#VALUE!</v>
      </c>
      <c r="EO296" s="87" t="e">
        <f t="shared" ca="1" si="1190"/>
        <v>#VALUE!</v>
      </c>
      <c r="EP296" s="87" t="e">
        <f t="shared" ca="1" si="1191"/>
        <v>#VALUE!</v>
      </c>
      <c r="EQ296" s="87" t="e">
        <f t="shared" ca="1" si="1192"/>
        <v>#VALUE!</v>
      </c>
      <c r="ER296" s="87" t="e">
        <f t="shared" ca="1" si="1193"/>
        <v>#VALUE!</v>
      </c>
      <c r="ES296" s="87" t="e">
        <f t="shared" ca="1" si="1194"/>
        <v>#VALUE!</v>
      </c>
      <c r="EU296" s="87" t="e">
        <f t="shared" ca="1" si="1195"/>
        <v>#VALUE!</v>
      </c>
      <c r="EV296" s="87" t="e">
        <f t="shared" ca="1" si="1196"/>
        <v>#VALUE!</v>
      </c>
      <c r="EW296" s="87" t="e">
        <f t="shared" ca="1" si="1197"/>
        <v>#VALUE!</v>
      </c>
      <c r="EX296" s="87" t="e">
        <f t="shared" ca="1" si="1198"/>
        <v>#VALUE!</v>
      </c>
      <c r="EY296" s="87" t="e">
        <f t="shared" ca="1" si="1199"/>
        <v>#VALUE!</v>
      </c>
      <c r="EZ296" s="87" t="e">
        <f t="shared" ca="1" si="1200"/>
        <v>#VALUE!</v>
      </c>
      <c r="FA296" s="87" t="e">
        <f t="shared" ca="1" si="1201"/>
        <v>#VALUE!</v>
      </c>
      <c r="FB296" s="87" t="e">
        <f t="shared" ca="1" si="1202"/>
        <v>#VALUE!</v>
      </c>
      <c r="FC296" s="87" t="e">
        <f t="shared" ca="1" si="1203"/>
        <v>#VALUE!</v>
      </c>
      <c r="FD296" s="87" t="e">
        <f t="shared" ca="1" si="1204"/>
        <v>#VALUE!</v>
      </c>
      <c r="FE296" s="87" t="e">
        <f t="shared" ca="1" si="1205"/>
        <v>#VALUE!</v>
      </c>
      <c r="FF296" s="87" t="e">
        <f t="shared" ca="1" si="1206"/>
        <v>#VALUE!</v>
      </c>
      <c r="FG296" s="87" t="e">
        <f t="shared" ca="1" si="1207"/>
        <v>#VALUE!</v>
      </c>
      <c r="FH296" s="87" t="e">
        <f t="shared" ca="1" si="1208"/>
        <v>#VALUE!</v>
      </c>
      <c r="FI296" s="87" t="e">
        <f t="shared" ca="1" si="1209"/>
        <v>#VALUE!</v>
      </c>
      <c r="FJ296" s="87" t="e">
        <f t="shared" ca="1" si="1210"/>
        <v>#VALUE!</v>
      </c>
      <c r="FK296" s="87" t="e">
        <f t="shared" ca="1" si="1211"/>
        <v>#VALUE!</v>
      </c>
      <c r="FL296" s="87" t="e">
        <f t="shared" ca="1" si="1212"/>
        <v>#VALUE!</v>
      </c>
      <c r="FM296" s="87" t="e">
        <f t="shared" ca="1" si="1213"/>
        <v>#VALUE!</v>
      </c>
      <c r="FN296" s="87" t="e">
        <f t="shared" ca="1" si="1214"/>
        <v>#VALUE!</v>
      </c>
      <c r="FO296" s="87" t="e">
        <f t="shared" ca="1" si="1215"/>
        <v>#VALUE!</v>
      </c>
    </row>
    <row r="297" spans="1:171" x14ac:dyDescent="0.25">
      <c r="A297" s="87">
        <f t="shared" si="1263"/>
        <v>288</v>
      </c>
      <c r="B297" s="87" t="e">
        <f t="shared" ca="1" si="1218"/>
        <v>#N/A</v>
      </c>
      <c r="C297" s="87" t="e">
        <f t="shared" ca="1" si="1219"/>
        <v>#REF!</v>
      </c>
      <c r="D297" s="87" t="e">
        <f t="shared" ca="1" si="1220"/>
        <v>#REF!</v>
      </c>
      <c r="E297" s="87" t="e">
        <f t="shared" ca="1" si="1221"/>
        <v>#REF!</v>
      </c>
      <c r="F297" s="87" t="e">
        <f t="shared" ca="1" si="1222"/>
        <v>#REF!</v>
      </c>
      <c r="G297" s="87" t="e">
        <f t="shared" ca="1" si="1223"/>
        <v>#REF!</v>
      </c>
      <c r="H297" s="87" t="e">
        <f t="shared" ca="1" si="1224"/>
        <v>#REF!</v>
      </c>
      <c r="I297" s="87" t="e">
        <f t="shared" ca="1" si="1225"/>
        <v>#REF!</v>
      </c>
      <c r="J297" s="87" t="e">
        <f t="shared" ca="1" si="1226"/>
        <v>#REF!</v>
      </c>
      <c r="K297" s="87" t="e">
        <f t="shared" ca="1" si="1227"/>
        <v>#REF!</v>
      </c>
      <c r="L297" s="87" t="e">
        <f t="shared" ca="1" si="1228"/>
        <v>#REF!</v>
      </c>
      <c r="M297" s="87" t="e">
        <f t="shared" ca="1" si="1229"/>
        <v>#REF!</v>
      </c>
      <c r="N297" s="87" t="e">
        <f t="shared" ca="1" si="1230"/>
        <v>#REF!</v>
      </c>
      <c r="O297" s="87" t="e">
        <f t="shared" ca="1" si="1231"/>
        <v>#REF!</v>
      </c>
      <c r="P297" s="87" t="e">
        <f t="shared" ca="1" si="1232"/>
        <v>#REF!</v>
      </c>
      <c r="Q297" s="87" t="e">
        <f t="shared" ca="1" si="1268"/>
        <v>#REF!</v>
      </c>
      <c r="R297" s="87" t="e">
        <f t="shared" ca="1" si="1268"/>
        <v>#REF!</v>
      </c>
      <c r="S297" s="87" t="e">
        <f t="shared" ca="1" si="1268"/>
        <v>#REF!</v>
      </c>
      <c r="T297" s="87" t="e">
        <f t="shared" ca="1" si="1268"/>
        <v>#REF!</v>
      </c>
      <c r="U297" s="87" t="e">
        <f t="shared" ca="1" si="1268"/>
        <v>#REF!</v>
      </c>
      <c r="X297" s="87">
        <f ca="1">Ranking!B293</f>
        <v>0</v>
      </c>
      <c r="Y297" s="87" t="e">
        <f ca="1">IF(AH297=0,0,Ranking!C293)</f>
        <v>#VALUE!</v>
      </c>
      <c r="Z297" s="91">
        <f ca="1">Ranking!G293</f>
        <v>0</v>
      </c>
      <c r="AA297" s="87" t="e">
        <f ca="1">MCA!ES296</f>
        <v>#REF!</v>
      </c>
      <c r="AB297" s="87">
        <f ca="1">MCA!ET296</f>
        <v>0</v>
      </c>
      <c r="AC297" s="87">
        <f ca="1">MCA!EU296</f>
        <v>0</v>
      </c>
      <c r="AD297" s="87" t="e">
        <f ca="1">INDEX('MCA-INPUT'!$C$22:$C$25,MATCH(AC297,$W$376:$W$379,0),1)</f>
        <v>#N/A</v>
      </c>
      <c r="AE297" s="87" t="e">
        <f t="shared" ca="1" si="1126"/>
        <v>#VALUE!</v>
      </c>
      <c r="AF297" s="87">
        <f ca="1">MATCH(AB297,$AB$7:AB297,0)</f>
        <v>1</v>
      </c>
      <c r="AG297" s="87" t="str">
        <f t="shared" ca="1" si="1127"/>
        <v>00</v>
      </c>
      <c r="AH297" s="87" t="e">
        <f t="shared" ca="1" si="1128"/>
        <v>#VALUE!</v>
      </c>
      <c r="AI297" s="87" t="e">
        <f t="shared" ca="1" si="1149"/>
        <v>#VALUE!</v>
      </c>
      <c r="AK297" s="87" t="e">
        <f t="shared" ca="1" si="1129"/>
        <v>#VALUE!</v>
      </c>
      <c r="AL297" s="87" t="e">
        <f t="shared" ca="1" si="1150"/>
        <v>#VALUE!</v>
      </c>
      <c r="AM297" s="87" t="e">
        <f t="shared" ca="1" si="1130"/>
        <v>#VALUE!</v>
      </c>
      <c r="AN297" s="87" t="e">
        <f t="shared" ref="AN297:BA297" ca="1" si="1300">IF(AM297&gt;0,2,IF($AL297&lt;=AN$5,1,0))</f>
        <v>#VALUE!</v>
      </c>
      <c r="AO297" s="87" t="e">
        <f t="shared" ca="1" si="1300"/>
        <v>#VALUE!</v>
      </c>
      <c r="AP297" s="87" t="e">
        <f t="shared" ca="1" si="1300"/>
        <v>#VALUE!</v>
      </c>
      <c r="AQ297" s="87" t="e">
        <f t="shared" ca="1" si="1300"/>
        <v>#VALUE!</v>
      </c>
      <c r="AR297" s="87" t="e">
        <f t="shared" ca="1" si="1300"/>
        <v>#VALUE!</v>
      </c>
      <c r="AS297" s="87" t="e">
        <f t="shared" ca="1" si="1300"/>
        <v>#VALUE!</v>
      </c>
      <c r="AT297" s="87" t="e">
        <f t="shared" ca="1" si="1300"/>
        <v>#VALUE!</v>
      </c>
      <c r="AU297" s="87" t="e">
        <f t="shared" ca="1" si="1300"/>
        <v>#VALUE!</v>
      </c>
      <c r="AV297" s="87" t="e">
        <f t="shared" ca="1" si="1300"/>
        <v>#VALUE!</v>
      </c>
      <c r="AW297" s="87" t="e">
        <f t="shared" ca="1" si="1300"/>
        <v>#VALUE!</v>
      </c>
      <c r="AX297" s="87" t="e">
        <f t="shared" ca="1" si="1300"/>
        <v>#VALUE!</v>
      </c>
      <c r="AY297" s="87" t="e">
        <f t="shared" ca="1" si="1300"/>
        <v>#VALUE!</v>
      </c>
      <c r="AZ297" s="87" t="e">
        <f t="shared" ca="1" si="1300"/>
        <v>#VALUE!</v>
      </c>
      <c r="BA297" s="87" t="e">
        <f t="shared" ca="1" si="1300"/>
        <v>#VALUE!</v>
      </c>
      <c r="BB297" s="87" t="e">
        <f t="shared" ref="BB297:BF297" ca="1" si="1301">IF(BA297&gt;0,2,IF($AL297&lt;=BB$5,1,0))</f>
        <v>#VALUE!</v>
      </c>
      <c r="BC297" s="87" t="e">
        <f t="shared" ca="1" si="1301"/>
        <v>#VALUE!</v>
      </c>
      <c r="BD297" s="87" t="e">
        <f t="shared" ca="1" si="1301"/>
        <v>#VALUE!</v>
      </c>
      <c r="BE297" s="87" t="e">
        <f t="shared" ca="1" si="1301"/>
        <v>#VALUE!</v>
      </c>
      <c r="BF297" s="87" t="e">
        <f t="shared" ca="1" si="1301"/>
        <v>#VALUE!</v>
      </c>
      <c r="BH297" s="87" t="e">
        <f t="shared" ca="1" si="1133"/>
        <v>#VALUE!</v>
      </c>
      <c r="BI297" s="87" t="e">
        <f t="shared" ca="1" si="1134"/>
        <v>#VALUE!</v>
      </c>
      <c r="BJ297" s="87" t="e">
        <f t="shared" ca="1" si="1135"/>
        <v>#VALUE!</v>
      </c>
      <c r="BK297" s="87" t="e">
        <f t="shared" ca="1" si="1136"/>
        <v>#VALUE!</v>
      </c>
      <c r="BL297" s="87" t="e">
        <f t="shared" ca="1" si="1137"/>
        <v>#VALUE!</v>
      </c>
      <c r="BM297" s="87" t="e">
        <f t="shared" ca="1" si="1138"/>
        <v>#VALUE!</v>
      </c>
      <c r="BN297" s="87" t="e">
        <f t="shared" ca="1" si="1139"/>
        <v>#VALUE!</v>
      </c>
      <c r="BO297" s="87" t="e">
        <f t="shared" ca="1" si="1140"/>
        <v>#VALUE!</v>
      </c>
      <c r="BP297" s="87" t="e">
        <f t="shared" ca="1" si="1141"/>
        <v>#VALUE!</v>
      </c>
      <c r="BQ297" s="87" t="e">
        <f t="shared" ca="1" si="1142"/>
        <v>#VALUE!</v>
      </c>
      <c r="BR297" s="87" t="e">
        <f t="shared" ca="1" si="1143"/>
        <v>#VALUE!</v>
      </c>
      <c r="BS297" s="87" t="e">
        <f t="shared" ca="1" si="1144"/>
        <v>#VALUE!</v>
      </c>
      <c r="BT297" s="87" t="e">
        <f t="shared" ca="1" si="1145"/>
        <v>#VALUE!</v>
      </c>
      <c r="BU297" s="87" t="e">
        <f t="shared" ca="1" si="1146"/>
        <v>#VALUE!</v>
      </c>
      <c r="BV297" s="87" t="e">
        <f t="shared" ca="1" si="1147"/>
        <v>#VALUE!</v>
      </c>
      <c r="BW297" s="87" t="e">
        <f t="shared" ca="1" si="1297"/>
        <v>#VALUE!</v>
      </c>
      <c r="BX297" s="87" t="e">
        <f t="shared" ca="1" si="1297"/>
        <v>#VALUE!</v>
      </c>
      <c r="BY297" s="87" t="e">
        <f t="shared" ca="1" si="1297"/>
        <v>#VALUE!</v>
      </c>
      <c r="BZ297" s="87" t="e">
        <f t="shared" ca="1" si="1297"/>
        <v>#VALUE!</v>
      </c>
      <c r="CA297" s="87" t="e">
        <f t="shared" ca="1" si="1297"/>
        <v>#VALUE!</v>
      </c>
      <c r="DC297" s="87" t="e">
        <f t="shared" ca="1" si="1153"/>
        <v>#VALUE!</v>
      </c>
      <c r="DD297" s="87" t="e">
        <f t="shared" ca="1" si="1154"/>
        <v>#VALUE!</v>
      </c>
      <c r="DE297" s="87" t="e">
        <f t="shared" ca="1" si="1155"/>
        <v>#VALUE!</v>
      </c>
      <c r="DF297" s="87" t="e">
        <f t="shared" ca="1" si="1156"/>
        <v>#VALUE!</v>
      </c>
      <c r="DG297" s="87" t="e">
        <f t="shared" ca="1" si="1157"/>
        <v>#VALUE!</v>
      </c>
      <c r="DH297" s="87" t="e">
        <f t="shared" ca="1" si="1158"/>
        <v>#VALUE!</v>
      </c>
      <c r="DI297" s="87" t="e">
        <f t="shared" ca="1" si="1159"/>
        <v>#VALUE!</v>
      </c>
      <c r="DJ297" s="87" t="e">
        <f t="shared" ca="1" si="1160"/>
        <v>#VALUE!</v>
      </c>
      <c r="DK297" s="87" t="e">
        <f t="shared" ca="1" si="1161"/>
        <v>#VALUE!</v>
      </c>
      <c r="DL297" s="87" t="e">
        <f t="shared" ca="1" si="1162"/>
        <v>#VALUE!</v>
      </c>
      <c r="DM297" s="87" t="e">
        <f t="shared" ca="1" si="1163"/>
        <v>#VALUE!</v>
      </c>
      <c r="DN297" s="87" t="e">
        <f t="shared" ca="1" si="1164"/>
        <v>#VALUE!</v>
      </c>
      <c r="DO297" s="87" t="e">
        <f t="shared" ca="1" si="1165"/>
        <v>#VALUE!</v>
      </c>
      <c r="DP297" s="87" t="e">
        <f t="shared" ca="1" si="1166"/>
        <v>#VALUE!</v>
      </c>
      <c r="DQ297" s="87" t="e">
        <f t="shared" ca="1" si="1167"/>
        <v>#VALUE!</v>
      </c>
      <c r="DR297" s="87" t="e">
        <f t="shared" ca="1" si="1168"/>
        <v>#VALUE!</v>
      </c>
      <c r="DS297" s="87" t="e">
        <f t="shared" ca="1" si="1169"/>
        <v>#VALUE!</v>
      </c>
      <c r="DT297" s="87" t="e">
        <f t="shared" ca="1" si="1170"/>
        <v>#VALUE!</v>
      </c>
      <c r="DU297" s="87" t="e">
        <f t="shared" ca="1" si="1171"/>
        <v>#VALUE!</v>
      </c>
      <c r="DV297" s="87" t="e">
        <f t="shared" ca="1" si="1172"/>
        <v>#VALUE!</v>
      </c>
      <c r="DW297" s="87" t="e">
        <f t="shared" ca="1" si="1173"/>
        <v>#VALUE!</v>
      </c>
      <c r="DY297" s="87" t="e">
        <f t="shared" ca="1" si="1174"/>
        <v>#VALUE!</v>
      </c>
      <c r="DZ297" s="87" t="e">
        <f t="shared" ca="1" si="1175"/>
        <v>#VALUE!</v>
      </c>
      <c r="EA297" s="87" t="e">
        <f t="shared" ca="1" si="1176"/>
        <v>#VALUE!</v>
      </c>
      <c r="EB297" s="87" t="e">
        <f t="shared" ca="1" si="1177"/>
        <v>#VALUE!</v>
      </c>
      <c r="EC297" s="87" t="e">
        <f t="shared" ca="1" si="1178"/>
        <v>#VALUE!</v>
      </c>
      <c r="ED297" s="87" t="e">
        <f t="shared" ca="1" si="1179"/>
        <v>#VALUE!</v>
      </c>
      <c r="EE297" s="87" t="e">
        <f t="shared" ca="1" si="1180"/>
        <v>#VALUE!</v>
      </c>
      <c r="EF297" s="87" t="e">
        <f t="shared" ca="1" si="1181"/>
        <v>#VALUE!</v>
      </c>
      <c r="EG297" s="87" t="e">
        <f t="shared" ca="1" si="1182"/>
        <v>#VALUE!</v>
      </c>
      <c r="EH297" s="87" t="e">
        <f t="shared" ca="1" si="1183"/>
        <v>#VALUE!</v>
      </c>
      <c r="EI297" s="87" t="e">
        <f t="shared" ca="1" si="1184"/>
        <v>#VALUE!</v>
      </c>
      <c r="EJ297" s="87" t="e">
        <f t="shared" ca="1" si="1185"/>
        <v>#VALUE!</v>
      </c>
      <c r="EK297" s="87" t="e">
        <f t="shared" ca="1" si="1186"/>
        <v>#VALUE!</v>
      </c>
      <c r="EL297" s="87" t="e">
        <f t="shared" ca="1" si="1187"/>
        <v>#VALUE!</v>
      </c>
      <c r="EM297" s="87" t="e">
        <f t="shared" ca="1" si="1188"/>
        <v>#VALUE!</v>
      </c>
      <c r="EN297" s="87" t="e">
        <f t="shared" ca="1" si="1189"/>
        <v>#VALUE!</v>
      </c>
      <c r="EO297" s="87" t="e">
        <f t="shared" ca="1" si="1190"/>
        <v>#VALUE!</v>
      </c>
      <c r="EP297" s="87" t="e">
        <f t="shared" ca="1" si="1191"/>
        <v>#VALUE!</v>
      </c>
      <c r="EQ297" s="87" t="e">
        <f t="shared" ca="1" si="1192"/>
        <v>#VALUE!</v>
      </c>
      <c r="ER297" s="87" t="e">
        <f t="shared" ca="1" si="1193"/>
        <v>#VALUE!</v>
      </c>
      <c r="ES297" s="87" t="e">
        <f t="shared" ca="1" si="1194"/>
        <v>#VALUE!</v>
      </c>
      <c r="EU297" s="87" t="e">
        <f t="shared" ca="1" si="1195"/>
        <v>#VALUE!</v>
      </c>
      <c r="EV297" s="87" t="e">
        <f t="shared" ca="1" si="1196"/>
        <v>#VALUE!</v>
      </c>
      <c r="EW297" s="87" t="e">
        <f t="shared" ca="1" si="1197"/>
        <v>#VALUE!</v>
      </c>
      <c r="EX297" s="87" t="e">
        <f t="shared" ca="1" si="1198"/>
        <v>#VALUE!</v>
      </c>
      <c r="EY297" s="87" t="e">
        <f t="shared" ca="1" si="1199"/>
        <v>#VALUE!</v>
      </c>
      <c r="EZ297" s="87" t="e">
        <f t="shared" ca="1" si="1200"/>
        <v>#VALUE!</v>
      </c>
      <c r="FA297" s="87" t="e">
        <f t="shared" ca="1" si="1201"/>
        <v>#VALUE!</v>
      </c>
      <c r="FB297" s="87" t="e">
        <f t="shared" ca="1" si="1202"/>
        <v>#VALUE!</v>
      </c>
      <c r="FC297" s="87" t="e">
        <f t="shared" ca="1" si="1203"/>
        <v>#VALUE!</v>
      </c>
      <c r="FD297" s="87" t="e">
        <f t="shared" ca="1" si="1204"/>
        <v>#VALUE!</v>
      </c>
      <c r="FE297" s="87" t="e">
        <f t="shared" ca="1" si="1205"/>
        <v>#VALUE!</v>
      </c>
      <c r="FF297" s="87" t="e">
        <f t="shared" ca="1" si="1206"/>
        <v>#VALUE!</v>
      </c>
      <c r="FG297" s="87" t="e">
        <f t="shared" ca="1" si="1207"/>
        <v>#VALUE!</v>
      </c>
      <c r="FH297" s="87" t="e">
        <f t="shared" ca="1" si="1208"/>
        <v>#VALUE!</v>
      </c>
      <c r="FI297" s="87" t="e">
        <f t="shared" ca="1" si="1209"/>
        <v>#VALUE!</v>
      </c>
      <c r="FJ297" s="87" t="e">
        <f t="shared" ca="1" si="1210"/>
        <v>#VALUE!</v>
      </c>
      <c r="FK297" s="87" t="e">
        <f t="shared" ca="1" si="1211"/>
        <v>#VALUE!</v>
      </c>
      <c r="FL297" s="87" t="e">
        <f t="shared" ca="1" si="1212"/>
        <v>#VALUE!</v>
      </c>
      <c r="FM297" s="87" t="e">
        <f t="shared" ca="1" si="1213"/>
        <v>#VALUE!</v>
      </c>
      <c r="FN297" s="87" t="e">
        <f t="shared" ca="1" si="1214"/>
        <v>#VALUE!</v>
      </c>
      <c r="FO297" s="87" t="e">
        <f t="shared" ca="1" si="1215"/>
        <v>#VALUE!</v>
      </c>
    </row>
    <row r="298" spans="1:171" x14ac:dyDescent="0.25">
      <c r="A298" s="87">
        <f t="shared" si="1263"/>
        <v>289</v>
      </c>
      <c r="B298" s="87" t="e">
        <f t="shared" ca="1" si="1218"/>
        <v>#N/A</v>
      </c>
      <c r="C298" s="87" t="e">
        <f t="shared" ca="1" si="1219"/>
        <v>#REF!</v>
      </c>
      <c r="D298" s="87" t="e">
        <f t="shared" ca="1" si="1220"/>
        <v>#REF!</v>
      </c>
      <c r="E298" s="87" t="e">
        <f t="shared" ca="1" si="1221"/>
        <v>#REF!</v>
      </c>
      <c r="F298" s="87" t="e">
        <f t="shared" ca="1" si="1222"/>
        <v>#REF!</v>
      </c>
      <c r="G298" s="87" t="e">
        <f t="shared" ca="1" si="1223"/>
        <v>#REF!</v>
      </c>
      <c r="H298" s="87" t="e">
        <f t="shared" ca="1" si="1224"/>
        <v>#REF!</v>
      </c>
      <c r="I298" s="87" t="e">
        <f t="shared" ca="1" si="1225"/>
        <v>#REF!</v>
      </c>
      <c r="J298" s="87" t="e">
        <f t="shared" ca="1" si="1226"/>
        <v>#REF!</v>
      </c>
      <c r="K298" s="87" t="e">
        <f t="shared" ca="1" si="1227"/>
        <v>#REF!</v>
      </c>
      <c r="L298" s="87" t="e">
        <f t="shared" ca="1" si="1228"/>
        <v>#REF!</v>
      </c>
      <c r="M298" s="87" t="e">
        <f t="shared" ca="1" si="1229"/>
        <v>#REF!</v>
      </c>
      <c r="N298" s="87" t="e">
        <f t="shared" ca="1" si="1230"/>
        <v>#REF!</v>
      </c>
      <c r="O298" s="87" t="e">
        <f t="shared" ca="1" si="1231"/>
        <v>#REF!</v>
      </c>
      <c r="P298" s="87" t="e">
        <f t="shared" ca="1" si="1232"/>
        <v>#REF!</v>
      </c>
      <c r="Q298" s="87" t="e">
        <f t="shared" ref="Q298:U313" ca="1" si="1302">IF($A298&lt;=(BB$4-BA$4),INDEX($Y$7:$Y$366,BA$4+$A298,1),0)</f>
        <v>#REF!</v>
      </c>
      <c r="R298" s="87" t="e">
        <f t="shared" ca="1" si="1302"/>
        <v>#REF!</v>
      </c>
      <c r="S298" s="87" t="e">
        <f t="shared" ca="1" si="1302"/>
        <v>#REF!</v>
      </c>
      <c r="T298" s="87" t="e">
        <f t="shared" ca="1" si="1302"/>
        <v>#REF!</v>
      </c>
      <c r="U298" s="87" t="e">
        <f t="shared" ca="1" si="1302"/>
        <v>#REF!</v>
      </c>
      <c r="X298" s="87">
        <f ca="1">Ranking!B294</f>
        <v>0</v>
      </c>
      <c r="Y298" s="87" t="e">
        <f ca="1">IF(AH298=0,0,Ranking!C294)</f>
        <v>#VALUE!</v>
      </c>
      <c r="Z298" s="91">
        <f ca="1">Ranking!G294</f>
        <v>0</v>
      </c>
      <c r="AA298" s="87" t="e">
        <f ca="1">MCA!ES297</f>
        <v>#REF!</v>
      </c>
      <c r="AB298" s="87">
        <f ca="1">MCA!ET297</f>
        <v>0</v>
      </c>
      <c r="AC298" s="87">
        <f ca="1">MCA!EU297</f>
        <v>0</v>
      </c>
      <c r="AD298" s="87" t="e">
        <f ca="1">INDEX('MCA-INPUT'!$C$22:$C$25,MATCH(AC298,$W$376:$W$379,0),1)</f>
        <v>#N/A</v>
      </c>
      <c r="AE298" s="87" t="e">
        <f t="shared" ca="1" si="1126"/>
        <v>#VALUE!</v>
      </c>
      <c r="AF298" s="87">
        <f ca="1">MATCH(AB298,$AB$7:AB298,0)</f>
        <v>1</v>
      </c>
      <c r="AG298" s="87" t="str">
        <f t="shared" ca="1" si="1127"/>
        <v>00</v>
      </c>
      <c r="AH298" s="87" t="e">
        <f t="shared" ca="1" si="1128"/>
        <v>#VALUE!</v>
      </c>
      <c r="AI298" s="87" t="e">
        <f t="shared" ca="1" si="1149"/>
        <v>#VALUE!</v>
      </c>
      <c r="AK298" s="87" t="e">
        <f t="shared" ca="1" si="1129"/>
        <v>#VALUE!</v>
      </c>
      <c r="AL298" s="87" t="e">
        <f t="shared" ca="1" si="1150"/>
        <v>#VALUE!</v>
      </c>
      <c r="AM298" s="87" t="e">
        <f t="shared" ca="1" si="1130"/>
        <v>#VALUE!</v>
      </c>
      <c r="AN298" s="87" t="e">
        <f t="shared" ref="AN298:BA298" ca="1" si="1303">IF(AM298&gt;0,2,IF($AL298&lt;=AN$5,1,0))</f>
        <v>#VALUE!</v>
      </c>
      <c r="AO298" s="87" t="e">
        <f t="shared" ca="1" si="1303"/>
        <v>#VALUE!</v>
      </c>
      <c r="AP298" s="87" t="e">
        <f t="shared" ca="1" si="1303"/>
        <v>#VALUE!</v>
      </c>
      <c r="AQ298" s="87" t="e">
        <f t="shared" ca="1" si="1303"/>
        <v>#VALUE!</v>
      </c>
      <c r="AR298" s="87" t="e">
        <f t="shared" ca="1" si="1303"/>
        <v>#VALUE!</v>
      </c>
      <c r="AS298" s="87" t="e">
        <f t="shared" ca="1" si="1303"/>
        <v>#VALUE!</v>
      </c>
      <c r="AT298" s="87" t="e">
        <f t="shared" ca="1" si="1303"/>
        <v>#VALUE!</v>
      </c>
      <c r="AU298" s="87" t="e">
        <f t="shared" ca="1" si="1303"/>
        <v>#VALUE!</v>
      </c>
      <c r="AV298" s="87" t="e">
        <f t="shared" ca="1" si="1303"/>
        <v>#VALUE!</v>
      </c>
      <c r="AW298" s="87" t="e">
        <f t="shared" ca="1" si="1303"/>
        <v>#VALUE!</v>
      </c>
      <c r="AX298" s="87" t="e">
        <f t="shared" ca="1" si="1303"/>
        <v>#VALUE!</v>
      </c>
      <c r="AY298" s="87" t="e">
        <f t="shared" ca="1" si="1303"/>
        <v>#VALUE!</v>
      </c>
      <c r="AZ298" s="87" t="e">
        <f t="shared" ca="1" si="1303"/>
        <v>#VALUE!</v>
      </c>
      <c r="BA298" s="87" t="e">
        <f t="shared" ca="1" si="1303"/>
        <v>#VALUE!</v>
      </c>
      <c r="BB298" s="87" t="e">
        <f t="shared" ref="BB298:BF298" ca="1" si="1304">IF(BA298&gt;0,2,IF($AL298&lt;=BB$5,1,0))</f>
        <v>#VALUE!</v>
      </c>
      <c r="BC298" s="87" t="e">
        <f t="shared" ca="1" si="1304"/>
        <v>#VALUE!</v>
      </c>
      <c r="BD298" s="87" t="e">
        <f t="shared" ca="1" si="1304"/>
        <v>#VALUE!</v>
      </c>
      <c r="BE298" s="87" t="e">
        <f t="shared" ca="1" si="1304"/>
        <v>#VALUE!</v>
      </c>
      <c r="BF298" s="87" t="e">
        <f t="shared" ca="1" si="1304"/>
        <v>#VALUE!</v>
      </c>
      <c r="BH298" s="87" t="e">
        <f t="shared" ca="1" si="1133"/>
        <v>#VALUE!</v>
      </c>
      <c r="BI298" s="87" t="e">
        <f t="shared" ca="1" si="1134"/>
        <v>#VALUE!</v>
      </c>
      <c r="BJ298" s="87" t="e">
        <f t="shared" ca="1" si="1135"/>
        <v>#VALUE!</v>
      </c>
      <c r="BK298" s="87" t="e">
        <f t="shared" ca="1" si="1136"/>
        <v>#VALUE!</v>
      </c>
      <c r="BL298" s="87" t="e">
        <f t="shared" ca="1" si="1137"/>
        <v>#VALUE!</v>
      </c>
      <c r="BM298" s="87" t="e">
        <f t="shared" ca="1" si="1138"/>
        <v>#VALUE!</v>
      </c>
      <c r="BN298" s="87" t="e">
        <f t="shared" ca="1" si="1139"/>
        <v>#VALUE!</v>
      </c>
      <c r="BO298" s="87" t="e">
        <f t="shared" ca="1" si="1140"/>
        <v>#VALUE!</v>
      </c>
      <c r="BP298" s="87" t="e">
        <f t="shared" ca="1" si="1141"/>
        <v>#VALUE!</v>
      </c>
      <c r="BQ298" s="87" t="e">
        <f t="shared" ca="1" si="1142"/>
        <v>#VALUE!</v>
      </c>
      <c r="BR298" s="87" t="e">
        <f t="shared" ca="1" si="1143"/>
        <v>#VALUE!</v>
      </c>
      <c r="BS298" s="87" t="e">
        <f t="shared" ca="1" si="1144"/>
        <v>#VALUE!</v>
      </c>
      <c r="BT298" s="87" t="e">
        <f t="shared" ca="1" si="1145"/>
        <v>#VALUE!</v>
      </c>
      <c r="BU298" s="87" t="e">
        <f t="shared" ca="1" si="1146"/>
        <v>#VALUE!</v>
      </c>
      <c r="BV298" s="87" t="e">
        <f t="shared" ca="1" si="1147"/>
        <v>#VALUE!</v>
      </c>
      <c r="BW298" s="87" t="e">
        <f t="shared" ca="1" si="1297"/>
        <v>#VALUE!</v>
      </c>
      <c r="BX298" s="87" t="e">
        <f t="shared" ca="1" si="1297"/>
        <v>#VALUE!</v>
      </c>
      <c r="BY298" s="87" t="e">
        <f t="shared" ca="1" si="1297"/>
        <v>#VALUE!</v>
      </c>
      <c r="BZ298" s="87" t="e">
        <f t="shared" ca="1" si="1297"/>
        <v>#VALUE!</v>
      </c>
      <c r="CA298" s="87" t="e">
        <f t="shared" ca="1" si="1297"/>
        <v>#VALUE!</v>
      </c>
      <c r="DC298" s="87" t="e">
        <f ca="1">INDEX($Z$397:$DF$400,$AC298,$AB298)</f>
        <v>#VALUE!</v>
      </c>
      <c r="DD298" s="87" t="e">
        <f t="shared" ca="1" si="1154"/>
        <v>#VALUE!</v>
      </c>
      <c r="DE298" s="87" t="e">
        <f t="shared" ca="1" si="1155"/>
        <v>#VALUE!</v>
      </c>
      <c r="DF298" s="87" t="e">
        <f t="shared" ca="1" si="1156"/>
        <v>#VALUE!</v>
      </c>
      <c r="DG298" s="87" t="e">
        <f t="shared" ca="1" si="1157"/>
        <v>#VALUE!</v>
      </c>
      <c r="DH298" s="87" t="e">
        <f t="shared" ca="1" si="1158"/>
        <v>#VALUE!</v>
      </c>
      <c r="DI298" s="87" t="e">
        <f t="shared" ca="1" si="1159"/>
        <v>#VALUE!</v>
      </c>
      <c r="DJ298" s="87" t="e">
        <f t="shared" ca="1" si="1160"/>
        <v>#VALUE!</v>
      </c>
      <c r="DK298" s="87" t="e">
        <f t="shared" ca="1" si="1161"/>
        <v>#VALUE!</v>
      </c>
      <c r="DL298" s="87" t="e">
        <f t="shared" ca="1" si="1162"/>
        <v>#VALUE!</v>
      </c>
      <c r="DM298" s="87" t="e">
        <f t="shared" ca="1" si="1163"/>
        <v>#VALUE!</v>
      </c>
      <c r="DN298" s="87" t="e">
        <f t="shared" ca="1" si="1164"/>
        <v>#VALUE!</v>
      </c>
      <c r="DO298" s="87" t="e">
        <f t="shared" ca="1" si="1165"/>
        <v>#VALUE!</v>
      </c>
      <c r="DP298" s="87" t="e">
        <f t="shared" ca="1" si="1166"/>
        <v>#VALUE!</v>
      </c>
      <c r="DQ298" s="87" t="e">
        <f t="shared" ca="1" si="1167"/>
        <v>#VALUE!</v>
      </c>
      <c r="DR298" s="87" t="e">
        <f t="shared" ca="1" si="1168"/>
        <v>#VALUE!</v>
      </c>
      <c r="DS298" s="87" t="e">
        <f t="shared" ca="1" si="1169"/>
        <v>#VALUE!</v>
      </c>
      <c r="DT298" s="87" t="e">
        <f t="shared" ca="1" si="1170"/>
        <v>#VALUE!</v>
      </c>
      <c r="DU298" s="87" t="e">
        <f t="shared" ca="1" si="1171"/>
        <v>#VALUE!</v>
      </c>
      <c r="DV298" s="87" t="e">
        <f t="shared" ca="1" si="1172"/>
        <v>#VALUE!</v>
      </c>
      <c r="DW298" s="87" t="e">
        <f t="shared" ca="1" si="1173"/>
        <v>#VALUE!</v>
      </c>
      <c r="DY298" s="87" t="e">
        <f t="shared" ca="1" si="1174"/>
        <v>#VALUE!</v>
      </c>
      <c r="DZ298" s="87" t="e">
        <f t="shared" ca="1" si="1175"/>
        <v>#VALUE!</v>
      </c>
      <c r="EA298" s="87" t="e">
        <f t="shared" ca="1" si="1176"/>
        <v>#VALUE!</v>
      </c>
      <c r="EB298" s="87" t="e">
        <f t="shared" ca="1" si="1177"/>
        <v>#VALUE!</v>
      </c>
      <c r="EC298" s="87" t="e">
        <f t="shared" ca="1" si="1178"/>
        <v>#VALUE!</v>
      </c>
      <c r="ED298" s="87" t="e">
        <f t="shared" ca="1" si="1179"/>
        <v>#VALUE!</v>
      </c>
      <c r="EE298" s="87" t="e">
        <f t="shared" ca="1" si="1180"/>
        <v>#VALUE!</v>
      </c>
      <c r="EF298" s="87" t="e">
        <f t="shared" ca="1" si="1181"/>
        <v>#VALUE!</v>
      </c>
      <c r="EG298" s="87" t="e">
        <f t="shared" ca="1" si="1182"/>
        <v>#VALUE!</v>
      </c>
      <c r="EH298" s="87" t="e">
        <f t="shared" ca="1" si="1183"/>
        <v>#VALUE!</v>
      </c>
      <c r="EI298" s="87" t="e">
        <f t="shared" ca="1" si="1184"/>
        <v>#VALUE!</v>
      </c>
      <c r="EJ298" s="87" t="e">
        <f t="shared" ca="1" si="1185"/>
        <v>#VALUE!</v>
      </c>
      <c r="EK298" s="87" t="e">
        <f t="shared" ca="1" si="1186"/>
        <v>#VALUE!</v>
      </c>
      <c r="EL298" s="87" t="e">
        <f t="shared" ca="1" si="1187"/>
        <v>#VALUE!</v>
      </c>
      <c r="EM298" s="87" t="e">
        <f t="shared" ca="1" si="1188"/>
        <v>#VALUE!</v>
      </c>
      <c r="EN298" s="87" t="e">
        <f t="shared" ca="1" si="1189"/>
        <v>#VALUE!</v>
      </c>
      <c r="EO298" s="87" t="e">
        <f t="shared" ca="1" si="1190"/>
        <v>#VALUE!</v>
      </c>
      <c r="EP298" s="87" t="e">
        <f t="shared" ca="1" si="1191"/>
        <v>#VALUE!</v>
      </c>
      <c r="EQ298" s="87" t="e">
        <f t="shared" ca="1" si="1192"/>
        <v>#VALUE!</v>
      </c>
      <c r="ER298" s="87" t="e">
        <f t="shared" ca="1" si="1193"/>
        <v>#VALUE!</v>
      </c>
      <c r="ES298" s="87" t="e">
        <f t="shared" ca="1" si="1194"/>
        <v>#VALUE!</v>
      </c>
      <c r="EU298" s="87" t="e">
        <f t="shared" ca="1" si="1195"/>
        <v>#VALUE!</v>
      </c>
      <c r="EV298" s="87" t="e">
        <f t="shared" ca="1" si="1196"/>
        <v>#VALUE!</v>
      </c>
      <c r="EW298" s="87" t="e">
        <f t="shared" ca="1" si="1197"/>
        <v>#VALUE!</v>
      </c>
      <c r="EX298" s="87" t="e">
        <f t="shared" ca="1" si="1198"/>
        <v>#VALUE!</v>
      </c>
      <c r="EY298" s="87" t="e">
        <f t="shared" ca="1" si="1199"/>
        <v>#VALUE!</v>
      </c>
      <c r="EZ298" s="87" t="e">
        <f t="shared" ca="1" si="1200"/>
        <v>#VALUE!</v>
      </c>
      <c r="FA298" s="87" t="e">
        <f t="shared" ca="1" si="1201"/>
        <v>#VALUE!</v>
      </c>
      <c r="FB298" s="87" t="e">
        <f t="shared" ca="1" si="1202"/>
        <v>#VALUE!</v>
      </c>
      <c r="FC298" s="87" t="e">
        <f t="shared" ca="1" si="1203"/>
        <v>#VALUE!</v>
      </c>
      <c r="FD298" s="87" t="e">
        <f t="shared" ca="1" si="1204"/>
        <v>#VALUE!</v>
      </c>
      <c r="FE298" s="87" t="e">
        <f t="shared" ca="1" si="1205"/>
        <v>#VALUE!</v>
      </c>
      <c r="FF298" s="87" t="e">
        <f t="shared" ca="1" si="1206"/>
        <v>#VALUE!</v>
      </c>
      <c r="FG298" s="87" t="e">
        <f t="shared" ca="1" si="1207"/>
        <v>#VALUE!</v>
      </c>
      <c r="FH298" s="87" t="e">
        <f t="shared" ca="1" si="1208"/>
        <v>#VALUE!</v>
      </c>
      <c r="FI298" s="87" t="e">
        <f t="shared" ca="1" si="1209"/>
        <v>#VALUE!</v>
      </c>
      <c r="FJ298" s="87" t="e">
        <f t="shared" ca="1" si="1210"/>
        <v>#VALUE!</v>
      </c>
      <c r="FK298" s="87" t="e">
        <f t="shared" ca="1" si="1211"/>
        <v>#VALUE!</v>
      </c>
      <c r="FL298" s="87" t="e">
        <f t="shared" ca="1" si="1212"/>
        <v>#VALUE!</v>
      </c>
      <c r="FM298" s="87" t="e">
        <f t="shared" ca="1" si="1213"/>
        <v>#VALUE!</v>
      </c>
      <c r="FN298" s="87" t="e">
        <f t="shared" ca="1" si="1214"/>
        <v>#VALUE!</v>
      </c>
      <c r="FO298" s="87" t="e">
        <f t="shared" ca="1" si="1215"/>
        <v>#VALUE!</v>
      </c>
    </row>
    <row r="299" spans="1:171" x14ac:dyDescent="0.25">
      <c r="A299" s="87">
        <f t="shared" si="1263"/>
        <v>290</v>
      </c>
      <c r="B299" s="87" t="e">
        <f t="shared" ca="1" si="1218"/>
        <v>#N/A</v>
      </c>
      <c r="C299" s="87" t="e">
        <f t="shared" ca="1" si="1219"/>
        <v>#REF!</v>
      </c>
      <c r="D299" s="87" t="e">
        <f t="shared" ca="1" si="1220"/>
        <v>#REF!</v>
      </c>
      <c r="E299" s="87" t="e">
        <f t="shared" ca="1" si="1221"/>
        <v>#REF!</v>
      </c>
      <c r="F299" s="87" t="e">
        <f t="shared" ca="1" si="1222"/>
        <v>#REF!</v>
      </c>
      <c r="G299" s="87" t="e">
        <f t="shared" ca="1" si="1223"/>
        <v>#REF!</v>
      </c>
      <c r="H299" s="87" t="e">
        <f t="shared" ca="1" si="1224"/>
        <v>#REF!</v>
      </c>
      <c r="I299" s="87" t="e">
        <f t="shared" ca="1" si="1225"/>
        <v>#REF!</v>
      </c>
      <c r="J299" s="87" t="e">
        <f t="shared" ca="1" si="1226"/>
        <v>#REF!</v>
      </c>
      <c r="K299" s="87" t="e">
        <f t="shared" ca="1" si="1227"/>
        <v>#REF!</v>
      </c>
      <c r="L299" s="87" t="e">
        <f t="shared" ca="1" si="1228"/>
        <v>#REF!</v>
      </c>
      <c r="M299" s="87" t="e">
        <f t="shared" ca="1" si="1229"/>
        <v>#REF!</v>
      </c>
      <c r="N299" s="87" t="e">
        <f t="shared" ca="1" si="1230"/>
        <v>#REF!</v>
      </c>
      <c r="O299" s="87" t="e">
        <f t="shared" ca="1" si="1231"/>
        <v>#REF!</v>
      </c>
      <c r="P299" s="87" t="e">
        <f t="shared" ca="1" si="1232"/>
        <v>#REF!</v>
      </c>
      <c r="Q299" s="87" t="e">
        <f t="shared" ca="1" si="1302"/>
        <v>#REF!</v>
      </c>
      <c r="R299" s="87" t="e">
        <f t="shared" ca="1" si="1302"/>
        <v>#REF!</v>
      </c>
      <c r="S299" s="87" t="e">
        <f t="shared" ca="1" si="1302"/>
        <v>#REF!</v>
      </c>
      <c r="T299" s="87" t="e">
        <f t="shared" ca="1" si="1302"/>
        <v>#REF!</v>
      </c>
      <c r="U299" s="87" t="e">
        <f t="shared" ca="1" si="1302"/>
        <v>#REF!</v>
      </c>
      <c r="X299" s="87">
        <f ca="1">Ranking!B295</f>
        <v>0</v>
      </c>
      <c r="Y299" s="87" t="e">
        <f ca="1">IF(AH299=0,0,Ranking!C295)</f>
        <v>#VALUE!</v>
      </c>
      <c r="Z299" s="91">
        <f ca="1">Ranking!G295</f>
        <v>0</v>
      </c>
      <c r="AA299" s="87" t="e">
        <f ca="1">MCA!ES298</f>
        <v>#REF!</v>
      </c>
      <c r="AB299" s="87">
        <f ca="1">MCA!ET298</f>
        <v>0</v>
      </c>
      <c r="AC299" s="87">
        <f ca="1">MCA!EU298</f>
        <v>0</v>
      </c>
      <c r="AD299" s="87" t="e">
        <f ca="1">INDEX('MCA-INPUT'!$C$22:$C$25,MATCH(AC299,$W$376:$W$379,0),1)</f>
        <v>#N/A</v>
      </c>
      <c r="AE299" s="87" t="e">
        <f t="shared" ca="1" si="1126"/>
        <v>#VALUE!</v>
      </c>
      <c r="AF299" s="87">
        <f ca="1">MATCH(AB299,$AB$7:AB299,0)</f>
        <v>1</v>
      </c>
      <c r="AG299" s="87" t="str">
        <f t="shared" ca="1" si="1127"/>
        <v>00</v>
      </c>
      <c r="AH299" s="87" t="e">
        <f t="shared" ca="1" si="1128"/>
        <v>#VALUE!</v>
      </c>
      <c r="AI299" s="87" t="e">
        <f t="shared" ca="1" si="1149"/>
        <v>#VALUE!</v>
      </c>
      <c r="AK299" s="87" t="e">
        <f t="shared" ca="1" si="1129"/>
        <v>#VALUE!</v>
      </c>
      <c r="AL299" s="87" t="e">
        <f t="shared" ca="1" si="1150"/>
        <v>#VALUE!</v>
      </c>
      <c r="AM299" s="87" t="e">
        <f t="shared" ca="1" si="1130"/>
        <v>#VALUE!</v>
      </c>
      <c r="AN299" s="87" t="e">
        <f t="shared" ref="AN299:BA299" ca="1" si="1305">IF(AM299&gt;0,2,IF($AL299&lt;=AN$5,1,0))</f>
        <v>#VALUE!</v>
      </c>
      <c r="AO299" s="87" t="e">
        <f t="shared" ca="1" si="1305"/>
        <v>#VALUE!</v>
      </c>
      <c r="AP299" s="87" t="e">
        <f t="shared" ca="1" si="1305"/>
        <v>#VALUE!</v>
      </c>
      <c r="AQ299" s="87" t="e">
        <f t="shared" ca="1" si="1305"/>
        <v>#VALUE!</v>
      </c>
      <c r="AR299" s="87" t="e">
        <f t="shared" ca="1" si="1305"/>
        <v>#VALUE!</v>
      </c>
      <c r="AS299" s="87" t="e">
        <f t="shared" ca="1" si="1305"/>
        <v>#VALUE!</v>
      </c>
      <c r="AT299" s="87" t="e">
        <f t="shared" ca="1" si="1305"/>
        <v>#VALUE!</v>
      </c>
      <c r="AU299" s="87" t="e">
        <f t="shared" ca="1" si="1305"/>
        <v>#VALUE!</v>
      </c>
      <c r="AV299" s="87" t="e">
        <f t="shared" ca="1" si="1305"/>
        <v>#VALUE!</v>
      </c>
      <c r="AW299" s="87" t="e">
        <f t="shared" ca="1" si="1305"/>
        <v>#VALUE!</v>
      </c>
      <c r="AX299" s="87" t="e">
        <f t="shared" ca="1" si="1305"/>
        <v>#VALUE!</v>
      </c>
      <c r="AY299" s="87" t="e">
        <f t="shared" ca="1" si="1305"/>
        <v>#VALUE!</v>
      </c>
      <c r="AZ299" s="87" t="e">
        <f t="shared" ca="1" si="1305"/>
        <v>#VALUE!</v>
      </c>
      <c r="BA299" s="87" t="e">
        <f t="shared" ca="1" si="1305"/>
        <v>#VALUE!</v>
      </c>
      <c r="BB299" s="87" t="e">
        <f t="shared" ref="BB299:BF299" ca="1" si="1306">IF(BA299&gt;0,2,IF($AL299&lt;=BB$5,1,0))</f>
        <v>#VALUE!</v>
      </c>
      <c r="BC299" s="87" t="e">
        <f t="shared" ca="1" si="1306"/>
        <v>#VALUE!</v>
      </c>
      <c r="BD299" s="87" t="e">
        <f t="shared" ca="1" si="1306"/>
        <v>#VALUE!</v>
      </c>
      <c r="BE299" s="87" t="e">
        <f t="shared" ca="1" si="1306"/>
        <v>#VALUE!</v>
      </c>
      <c r="BF299" s="87" t="e">
        <f t="shared" ca="1" si="1306"/>
        <v>#VALUE!</v>
      </c>
      <c r="BH299" s="87" t="e">
        <f t="shared" ca="1" si="1133"/>
        <v>#VALUE!</v>
      </c>
      <c r="BI299" s="87" t="e">
        <f t="shared" ca="1" si="1134"/>
        <v>#VALUE!</v>
      </c>
      <c r="BJ299" s="87" t="e">
        <f t="shared" ca="1" si="1135"/>
        <v>#VALUE!</v>
      </c>
      <c r="BK299" s="87" t="e">
        <f t="shared" ca="1" si="1136"/>
        <v>#VALUE!</v>
      </c>
      <c r="BL299" s="87" t="e">
        <f t="shared" ca="1" si="1137"/>
        <v>#VALUE!</v>
      </c>
      <c r="BM299" s="87" t="e">
        <f t="shared" ca="1" si="1138"/>
        <v>#VALUE!</v>
      </c>
      <c r="BN299" s="87" t="e">
        <f t="shared" ca="1" si="1139"/>
        <v>#VALUE!</v>
      </c>
      <c r="BO299" s="87" t="e">
        <f t="shared" ca="1" si="1140"/>
        <v>#VALUE!</v>
      </c>
      <c r="BP299" s="87" t="e">
        <f t="shared" ca="1" si="1141"/>
        <v>#VALUE!</v>
      </c>
      <c r="BQ299" s="87" t="e">
        <f t="shared" ca="1" si="1142"/>
        <v>#VALUE!</v>
      </c>
      <c r="BR299" s="87" t="e">
        <f t="shared" ca="1" si="1143"/>
        <v>#VALUE!</v>
      </c>
      <c r="BS299" s="87" t="e">
        <f t="shared" ca="1" si="1144"/>
        <v>#VALUE!</v>
      </c>
      <c r="BT299" s="87" t="e">
        <f t="shared" ca="1" si="1145"/>
        <v>#VALUE!</v>
      </c>
      <c r="BU299" s="87" t="e">
        <f t="shared" ca="1" si="1146"/>
        <v>#VALUE!</v>
      </c>
      <c r="BV299" s="87" t="e">
        <f t="shared" ca="1" si="1147"/>
        <v>#VALUE!</v>
      </c>
      <c r="BW299" s="87" t="e">
        <f t="shared" ca="1" si="1297"/>
        <v>#VALUE!</v>
      </c>
      <c r="BX299" s="87" t="e">
        <f t="shared" ca="1" si="1297"/>
        <v>#VALUE!</v>
      </c>
      <c r="BY299" s="87" t="e">
        <f t="shared" ca="1" si="1297"/>
        <v>#VALUE!</v>
      </c>
      <c r="BZ299" s="87" t="e">
        <f t="shared" ca="1" si="1297"/>
        <v>#VALUE!</v>
      </c>
      <c r="CA299" s="87" t="e">
        <f t="shared" ca="1" si="1297"/>
        <v>#VALUE!</v>
      </c>
      <c r="DC299" s="87" t="e">
        <f t="shared" ref="DC299:DC362" ca="1" si="1307">INDEX($Z$397:$DF$400,$AC299,$AB299)</f>
        <v>#VALUE!</v>
      </c>
      <c r="DD299" s="87" t="e">
        <f t="shared" ca="1" si="1154"/>
        <v>#VALUE!</v>
      </c>
      <c r="DE299" s="87" t="e">
        <f t="shared" ca="1" si="1155"/>
        <v>#VALUE!</v>
      </c>
      <c r="DF299" s="87" t="e">
        <f t="shared" ca="1" si="1156"/>
        <v>#VALUE!</v>
      </c>
      <c r="DG299" s="87" t="e">
        <f t="shared" ca="1" si="1157"/>
        <v>#VALUE!</v>
      </c>
      <c r="DH299" s="87" t="e">
        <f t="shared" ca="1" si="1158"/>
        <v>#VALUE!</v>
      </c>
      <c r="DI299" s="87" t="e">
        <f t="shared" ca="1" si="1159"/>
        <v>#VALUE!</v>
      </c>
      <c r="DJ299" s="87" t="e">
        <f t="shared" ca="1" si="1160"/>
        <v>#VALUE!</v>
      </c>
      <c r="DK299" s="87" t="e">
        <f t="shared" ca="1" si="1161"/>
        <v>#VALUE!</v>
      </c>
      <c r="DL299" s="87" t="e">
        <f t="shared" ca="1" si="1162"/>
        <v>#VALUE!</v>
      </c>
      <c r="DM299" s="87" t="e">
        <f t="shared" ca="1" si="1163"/>
        <v>#VALUE!</v>
      </c>
      <c r="DN299" s="87" t="e">
        <f t="shared" ca="1" si="1164"/>
        <v>#VALUE!</v>
      </c>
      <c r="DO299" s="87" t="e">
        <f t="shared" ca="1" si="1165"/>
        <v>#VALUE!</v>
      </c>
      <c r="DP299" s="87" t="e">
        <f t="shared" ca="1" si="1166"/>
        <v>#VALUE!</v>
      </c>
      <c r="DQ299" s="87" t="e">
        <f t="shared" ca="1" si="1167"/>
        <v>#VALUE!</v>
      </c>
      <c r="DR299" s="87" t="e">
        <f t="shared" ca="1" si="1168"/>
        <v>#VALUE!</v>
      </c>
      <c r="DS299" s="87" t="e">
        <f t="shared" ca="1" si="1169"/>
        <v>#VALUE!</v>
      </c>
      <c r="DT299" s="87" t="e">
        <f t="shared" ca="1" si="1170"/>
        <v>#VALUE!</v>
      </c>
      <c r="DU299" s="87" t="e">
        <f t="shared" ca="1" si="1171"/>
        <v>#VALUE!</v>
      </c>
      <c r="DV299" s="87" t="e">
        <f t="shared" ca="1" si="1172"/>
        <v>#VALUE!</v>
      </c>
      <c r="DW299" s="87" t="e">
        <f t="shared" ca="1" si="1173"/>
        <v>#VALUE!</v>
      </c>
      <c r="DY299" s="87" t="e">
        <f t="shared" ca="1" si="1174"/>
        <v>#VALUE!</v>
      </c>
      <c r="DZ299" s="87" t="e">
        <f t="shared" ca="1" si="1175"/>
        <v>#VALUE!</v>
      </c>
      <c r="EA299" s="87" t="e">
        <f t="shared" ca="1" si="1176"/>
        <v>#VALUE!</v>
      </c>
      <c r="EB299" s="87" t="e">
        <f t="shared" ca="1" si="1177"/>
        <v>#VALUE!</v>
      </c>
      <c r="EC299" s="87" t="e">
        <f t="shared" ca="1" si="1178"/>
        <v>#VALUE!</v>
      </c>
      <c r="ED299" s="87" t="e">
        <f t="shared" ca="1" si="1179"/>
        <v>#VALUE!</v>
      </c>
      <c r="EE299" s="87" t="e">
        <f t="shared" ca="1" si="1180"/>
        <v>#VALUE!</v>
      </c>
      <c r="EF299" s="87" t="e">
        <f t="shared" ca="1" si="1181"/>
        <v>#VALUE!</v>
      </c>
      <c r="EG299" s="87" t="e">
        <f t="shared" ca="1" si="1182"/>
        <v>#VALUE!</v>
      </c>
      <c r="EH299" s="87" t="e">
        <f t="shared" ca="1" si="1183"/>
        <v>#VALUE!</v>
      </c>
      <c r="EI299" s="87" t="e">
        <f t="shared" ca="1" si="1184"/>
        <v>#VALUE!</v>
      </c>
      <c r="EJ299" s="87" t="e">
        <f t="shared" ca="1" si="1185"/>
        <v>#VALUE!</v>
      </c>
      <c r="EK299" s="87" t="e">
        <f t="shared" ca="1" si="1186"/>
        <v>#VALUE!</v>
      </c>
      <c r="EL299" s="87" t="e">
        <f t="shared" ca="1" si="1187"/>
        <v>#VALUE!</v>
      </c>
      <c r="EM299" s="87" t="e">
        <f t="shared" ca="1" si="1188"/>
        <v>#VALUE!</v>
      </c>
      <c r="EN299" s="87" t="e">
        <f t="shared" ca="1" si="1189"/>
        <v>#VALUE!</v>
      </c>
      <c r="EO299" s="87" t="e">
        <f t="shared" ca="1" si="1190"/>
        <v>#VALUE!</v>
      </c>
      <c r="EP299" s="87" t="e">
        <f t="shared" ca="1" si="1191"/>
        <v>#VALUE!</v>
      </c>
      <c r="EQ299" s="87" t="e">
        <f t="shared" ca="1" si="1192"/>
        <v>#VALUE!</v>
      </c>
      <c r="ER299" s="87" t="e">
        <f t="shared" ca="1" si="1193"/>
        <v>#VALUE!</v>
      </c>
      <c r="ES299" s="87" t="e">
        <f t="shared" ca="1" si="1194"/>
        <v>#VALUE!</v>
      </c>
      <c r="EU299" s="87" t="e">
        <f t="shared" ca="1" si="1195"/>
        <v>#VALUE!</v>
      </c>
      <c r="EV299" s="87" t="e">
        <f t="shared" ca="1" si="1196"/>
        <v>#VALUE!</v>
      </c>
      <c r="EW299" s="87" t="e">
        <f t="shared" ca="1" si="1197"/>
        <v>#VALUE!</v>
      </c>
      <c r="EX299" s="87" t="e">
        <f t="shared" ca="1" si="1198"/>
        <v>#VALUE!</v>
      </c>
      <c r="EY299" s="87" t="e">
        <f t="shared" ca="1" si="1199"/>
        <v>#VALUE!</v>
      </c>
      <c r="EZ299" s="87" t="e">
        <f t="shared" ca="1" si="1200"/>
        <v>#VALUE!</v>
      </c>
      <c r="FA299" s="87" t="e">
        <f t="shared" ca="1" si="1201"/>
        <v>#VALUE!</v>
      </c>
      <c r="FB299" s="87" t="e">
        <f t="shared" ca="1" si="1202"/>
        <v>#VALUE!</v>
      </c>
      <c r="FC299" s="87" t="e">
        <f t="shared" ca="1" si="1203"/>
        <v>#VALUE!</v>
      </c>
      <c r="FD299" s="87" t="e">
        <f t="shared" ca="1" si="1204"/>
        <v>#VALUE!</v>
      </c>
      <c r="FE299" s="87" t="e">
        <f t="shared" ca="1" si="1205"/>
        <v>#VALUE!</v>
      </c>
      <c r="FF299" s="87" t="e">
        <f t="shared" ca="1" si="1206"/>
        <v>#VALUE!</v>
      </c>
      <c r="FG299" s="87" t="e">
        <f t="shared" ca="1" si="1207"/>
        <v>#VALUE!</v>
      </c>
      <c r="FH299" s="87" t="e">
        <f t="shared" ca="1" si="1208"/>
        <v>#VALUE!</v>
      </c>
      <c r="FI299" s="87" t="e">
        <f t="shared" ca="1" si="1209"/>
        <v>#VALUE!</v>
      </c>
      <c r="FJ299" s="87" t="e">
        <f t="shared" ca="1" si="1210"/>
        <v>#VALUE!</v>
      </c>
      <c r="FK299" s="87" t="e">
        <f t="shared" ca="1" si="1211"/>
        <v>#VALUE!</v>
      </c>
      <c r="FL299" s="87" t="e">
        <f t="shared" ca="1" si="1212"/>
        <v>#VALUE!</v>
      </c>
      <c r="FM299" s="87" t="e">
        <f t="shared" ca="1" si="1213"/>
        <v>#VALUE!</v>
      </c>
      <c r="FN299" s="87" t="e">
        <f t="shared" ca="1" si="1214"/>
        <v>#VALUE!</v>
      </c>
      <c r="FO299" s="87" t="e">
        <f t="shared" ca="1" si="1215"/>
        <v>#VALUE!</v>
      </c>
    </row>
    <row r="300" spans="1:171" x14ac:dyDescent="0.25">
      <c r="A300" s="87">
        <f t="shared" si="1263"/>
        <v>291</v>
      </c>
      <c r="B300" s="87" t="e">
        <f t="shared" ca="1" si="1218"/>
        <v>#N/A</v>
      </c>
      <c r="C300" s="87" t="e">
        <f t="shared" ca="1" si="1219"/>
        <v>#REF!</v>
      </c>
      <c r="D300" s="87" t="e">
        <f t="shared" ca="1" si="1220"/>
        <v>#REF!</v>
      </c>
      <c r="E300" s="87" t="e">
        <f t="shared" ca="1" si="1221"/>
        <v>#REF!</v>
      </c>
      <c r="F300" s="87" t="e">
        <f t="shared" ca="1" si="1222"/>
        <v>#REF!</v>
      </c>
      <c r="G300" s="87" t="e">
        <f t="shared" ca="1" si="1223"/>
        <v>#REF!</v>
      </c>
      <c r="H300" s="87" t="e">
        <f t="shared" ca="1" si="1224"/>
        <v>#REF!</v>
      </c>
      <c r="I300" s="87" t="e">
        <f t="shared" ca="1" si="1225"/>
        <v>#REF!</v>
      </c>
      <c r="J300" s="87" t="e">
        <f t="shared" ca="1" si="1226"/>
        <v>#REF!</v>
      </c>
      <c r="K300" s="87" t="e">
        <f t="shared" ca="1" si="1227"/>
        <v>#REF!</v>
      </c>
      <c r="L300" s="87" t="e">
        <f t="shared" ca="1" si="1228"/>
        <v>#REF!</v>
      </c>
      <c r="M300" s="87" t="e">
        <f t="shared" ca="1" si="1229"/>
        <v>#REF!</v>
      </c>
      <c r="N300" s="87" t="e">
        <f t="shared" ca="1" si="1230"/>
        <v>#REF!</v>
      </c>
      <c r="O300" s="87" t="e">
        <f t="shared" ca="1" si="1231"/>
        <v>#REF!</v>
      </c>
      <c r="P300" s="87" t="e">
        <f t="shared" ca="1" si="1232"/>
        <v>#REF!</v>
      </c>
      <c r="Q300" s="87" t="e">
        <f t="shared" ca="1" si="1302"/>
        <v>#REF!</v>
      </c>
      <c r="R300" s="87" t="e">
        <f t="shared" ca="1" si="1302"/>
        <v>#REF!</v>
      </c>
      <c r="S300" s="87" t="e">
        <f t="shared" ca="1" si="1302"/>
        <v>#REF!</v>
      </c>
      <c r="T300" s="87" t="e">
        <f t="shared" ca="1" si="1302"/>
        <v>#REF!</v>
      </c>
      <c r="U300" s="87" t="e">
        <f t="shared" ca="1" si="1302"/>
        <v>#REF!</v>
      </c>
      <c r="X300" s="87">
        <f ca="1">Ranking!B296</f>
        <v>0</v>
      </c>
      <c r="Y300" s="87" t="e">
        <f ca="1">IF(AH300=0,0,Ranking!C296)</f>
        <v>#VALUE!</v>
      </c>
      <c r="Z300" s="91">
        <f ca="1">Ranking!G296</f>
        <v>0</v>
      </c>
      <c r="AA300" s="87" t="e">
        <f ca="1">MCA!ES299</f>
        <v>#REF!</v>
      </c>
      <c r="AB300" s="87">
        <f ca="1">MCA!ET299</f>
        <v>0</v>
      </c>
      <c r="AC300" s="87">
        <f ca="1">MCA!EU299</f>
        <v>0</v>
      </c>
      <c r="AD300" s="87" t="e">
        <f ca="1">INDEX('MCA-INPUT'!$C$22:$C$25,MATCH(AC300,$W$376:$W$379,0),1)</f>
        <v>#N/A</v>
      </c>
      <c r="AE300" s="87" t="e">
        <f t="shared" ca="1" si="1126"/>
        <v>#VALUE!</v>
      </c>
      <c r="AF300" s="87">
        <f ca="1">MATCH(AB300,$AB$7:AB300,0)</f>
        <v>1</v>
      </c>
      <c r="AG300" s="87" t="str">
        <f t="shared" ca="1" si="1127"/>
        <v>00</v>
      </c>
      <c r="AH300" s="87" t="e">
        <f t="shared" ca="1" si="1128"/>
        <v>#VALUE!</v>
      </c>
      <c r="AI300" s="87" t="e">
        <f t="shared" ca="1" si="1149"/>
        <v>#VALUE!</v>
      </c>
      <c r="AK300" s="87" t="e">
        <f t="shared" ca="1" si="1129"/>
        <v>#VALUE!</v>
      </c>
      <c r="AL300" s="87" t="e">
        <f t="shared" ca="1" si="1150"/>
        <v>#VALUE!</v>
      </c>
      <c r="AM300" s="87" t="e">
        <f t="shared" ca="1" si="1130"/>
        <v>#VALUE!</v>
      </c>
      <c r="AN300" s="87" t="e">
        <f t="shared" ref="AN300:BA300" ca="1" si="1308">IF(AM300&gt;0,2,IF($AL300&lt;=AN$5,1,0))</f>
        <v>#VALUE!</v>
      </c>
      <c r="AO300" s="87" t="e">
        <f t="shared" ca="1" si="1308"/>
        <v>#VALUE!</v>
      </c>
      <c r="AP300" s="87" t="e">
        <f t="shared" ca="1" si="1308"/>
        <v>#VALUE!</v>
      </c>
      <c r="AQ300" s="87" t="e">
        <f t="shared" ca="1" si="1308"/>
        <v>#VALUE!</v>
      </c>
      <c r="AR300" s="87" t="e">
        <f t="shared" ca="1" si="1308"/>
        <v>#VALUE!</v>
      </c>
      <c r="AS300" s="87" t="e">
        <f t="shared" ca="1" si="1308"/>
        <v>#VALUE!</v>
      </c>
      <c r="AT300" s="87" t="e">
        <f t="shared" ca="1" si="1308"/>
        <v>#VALUE!</v>
      </c>
      <c r="AU300" s="87" t="e">
        <f t="shared" ca="1" si="1308"/>
        <v>#VALUE!</v>
      </c>
      <c r="AV300" s="87" t="e">
        <f t="shared" ca="1" si="1308"/>
        <v>#VALUE!</v>
      </c>
      <c r="AW300" s="87" t="e">
        <f t="shared" ca="1" si="1308"/>
        <v>#VALUE!</v>
      </c>
      <c r="AX300" s="87" t="e">
        <f t="shared" ca="1" si="1308"/>
        <v>#VALUE!</v>
      </c>
      <c r="AY300" s="87" t="e">
        <f t="shared" ca="1" si="1308"/>
        <v>#VALUE!</v>
      </c>
      <c r="AZ300" s="87" t="e">
        <f t="shared" ca="1" si="1308"/>
        <v>#VALUE!</v>
      </c>
      <c r="BA300" s="87" t="e">
        <f t="shared" ca="1" si="1308"/>
        <v>#VALUE!</v>
      </c>
      <c r="BB300" s="87" t="e">
        <f t="shared" ref="BB300:BF300" ca="1" si="1309">IF(BA300&gt;0,2,IF($AL300&lt;=BB$5,1,0))</f>
        <v>#VALUE!</v>
      </c>
      <c r="BC300" s="87" t="e">
        <f t="shared" ca="1" si="1309"/>
        <v>#VALUE!</v>
      </c>
      <c r="BD300" s="87" t="e">
        <f t="shared" ca="1" si="1309"/>
        <v>#VALUE!</v>
      </c>
      <c r="BE300" s="87" t="e">
        <f t="shared" ca="1" si="1309"/>
        <v>#VALUE!</v>
      </c>
      <c r="BF300" s="87" t="e">
        <f t="shared" ca="1" si="1309"/>
        <v>#VALUE!</v>
      </c>
      <c r="BH300" s="87" t="e">
        <f t="shared" ca="1" si="1133"/>
        <v>#VALUE!</v>
      </c>
      <c r="BI300" s="87" t="e">
        <f t="shared" ca="1" si="1134"/>
        <v>#VALUE!</v>
      </c>
      <c r="BJ300" s="87" t="e">
        <f t="shared" ca="1" si="1135"/>
        <v>#VALUE!</v>
      </c>
      <c r="BK300" s="87" t="e">
        <f t="shared" ca="1" si="1136"/>
        <v>#VALUE!</v>
      </c>
      <c r="BL300" s="87" t="e">
        <f t="shared" ca="1" si="1137"/>
        <v>#VALUE!</v>
      </c>
      <c r="BM300" s="87" t="e">
        <f t="shared" ca="1" si="1138"/>
        <v>#VALUE!</v>
      </c>
      <c r="BN300" s="87" t="e">
        <f t="shared" ca="1" si="1139"/>
        <v>#VALUE!</v>
      </c>
      <c r="BO300" s="87" t="e">
        <f t="shared" ca="1" si="1140"/>
        <v>#VALUE!</v>
      </c>
      <c r="BP300" s="87" t="e">
        <f t="shared" ca="1" si="1141"/>
        <v>#VALUE!</v>
      </c>
      <c r="BQ300" s="87" t="e">
        <f t="shared" ca="1" si="1142"/>
        <v>#VALUE!</v>
      </c>
      <c r="BR300" s="87" t="e">
        <f t="shared" ca="1" si="1143"/>
        <v>#VALUE!</v>
      </c>
      <c r="BS300" s="87" t="e">
        <f t="shared" ca="1" si="1144"/>
        <v>#VALUE!</v>
      </c>
      <c r="BT300" s="87" t="e">
        <f t="shared" ca="1" si="1145"/>
        <v>#VALUE!</v>
      </c>
      <c r="BU300" s="87" t="e">
        <f t="shared" ca="1" si="1146"/>
        <v>#VALUE!</v>
      </c>
      <c r="BV300" s="87" t="e">
        <f t="shared" ca="1" si="1147"/>
        <v>#VALUE!</v>
      </c>
      <c r="BW300" s="87" t="e">
        <f t="shared" ca="1" si="1297"/>
        <v>#VALUE!</v>
      </c>
      <c r="BX300" s="87" t="e">
        <f t="shared" ca="1" si="1297"/>
        <v>#VALUE!</v>
      </c>
      <c r="BY300" s="87" t="e">
        <f t="shared" ca="1" si="1297"/>
        <v>#VALUE!</v>
      </c>
      <c r="BZ300" s="87" t="e">
        <f t="shared" ca="1" si="1297"/>
        <v>#VALUE!</v>
      </c>
      <c r="CA300" s="87" t="e">
        <f t="shared" ca="1" si="1297"/>
        <v>#VALUE!</v>
      </c>
      <c r="DC300" s="87" t="e">
        <f t="shared" ca="1" si="1307"/>
        <v>#VALUE!</v>
      </c>
      <c r="DD300" s="87" t="e">
        <f t="shared" ca="1" si="1154"/>
        <v>#VALUE!</v>
      </c>
      <c r="DE300" s="87" t="e">
        <f t="shared" ca="1" si="1155"/>
        <v>#VALUE!</v>
      </c>
      <c r="DF300" s="87" t="e">
        <f t="shared" ca="1" si="1156"/>
        <v>#VALUE!</v>
      </c>
      <c r="DG300" s="87" t="e">
        <f t="shared" ca="1" si="1157"/>
        <v>#VALUE!</v>
      </c>
      <c r="DH300" s="87" t="e">
        <f t="shared" ca="1" si="1158"/>
        <v>#VALUE!</v>
      </c>
      <c r="DI300" s="87" t="e">
        <f t="shared" ca="1" si="1159"/>
        <v>#VALUE!</v>
      </c>
      <c r="DJ300" s="87" t="e">
        <f t="shared" ca="1" si="1160"/>
        <v>#VALUE!</v>
      </c>
      <c r="DK300" s="87" t="e">
        <f t="shared" ca="1" si="1161"/>
        <v>#VALUE!</v>
      </c>
      <c r="DL300" s="87" t="e">
        <f t="shared" ca="1" si="1162"/>
        <v>#VALUE!</v>
      </c>
      <c r="DM300" s="87" t="e">
        <f t="shared" ca="1" si="1163"/>
        <v>#VALUE!</v>
      </c>
      <c r="DN300" s="87" t="e">
        <f t="shared" ca="1" si="1164"/>
        <v>#VALUE!</v>
      </c>
      <c r="DO300" s="87" t="e">
        <f t="shared" ca="1" si="1165"/>
        <v>#VALUE!</v>
      </c>
      <c r="DP300" s="87" t="e">
        <f t="shared" ca="1" si="1166"/>
        <v>#VALUE!</v>
      </c>
      <c r="DQ300" s="87" t="e">
        <f t="shared" ca="1" si="1167"/>
        <v>#VALUE!</v>
      </c>
      <c r="DR300" s="87" t="e">
        <f t="shared" ca="1" si="1168"/>
        <v>#VALUE!</v>
      </c>
      <c r="DS300" s="87" t="e">
        <f t="shared" ca="1" si="1169"/>
        <v>#VALUE!</v>
      </c>
      <c r="DT300" s="87" t="e">
        <f t="shared" ca="1" si="1170"/>
        <v>#VALUE!</v>
      </c>
      <c r="DU300" s="87" t="e">
        <f t="shared" ca="1" si="1171"/>
        <v>#VALUE!</v>
      </c>
      <c r="DV300" s="87" t="e">
        <f t="shared" ca="1" si="1172"/>
        <v>#VALUE!</v>
      </c>
      <c r="DW300" s="87" t="e">
        <f t="shared" ca="1" si="1173"/>
        <v>#VALUE!</v>
      </c>
      <c r="DY300" s="87" t="e">
        <f t="shared" ca="1" si="1174"/>
        <v>#VALUE!</v>
      </c>
      <c r="DZ300" s="87" t="e">
        <f t="shared" ca="1" si="1175"/>
        <v>#VALUE!</v>
      </c>
      <c r="EA300" s="87" t="e">
        <f t="shared" ca="1" si="1176"/>
        <v>#VALUE!</v>
      </c>
      <c r="EB300" s="87" t="e">
        <f t="shared" ca="1" si="1177"/>
        <v>#VALUE!</v>
      </c>
      <c r="EC300" s="87" t="e">
        <f t="shared" ca="1" si="1178"/>
        <v>#VALUE!</v>
      </c>
      <c r="ED300" s="87" t="e">
        <f t="shared" ca="1" si="1179"/>
        <v>#VALUE!</v>
      </c>
      <c r="EE300" s="87" t="e">
        <f t="shared" ca="1" si="1180"/>
        <v>#VALUE!</v>
      </c>
      <c r="EF300" s="87" t="e">
        <f t="shared" ca="1" si="1181"/>
        <v>#VALUE!</v>
      </c>
      <c r="EG300" s="87" t="e">
        <f t="shared" ca="1" si="1182"/>
        <v>#VALUE!</v>
      </c>
      <c r="EH300" s="87" t="e">
        <f t="shared" ca="1" si="1183"/>
        <v>#VALUE!</v>
      </c>
      <c r="EI300" s="87" t="e">
        <f t="shared" ca="1" si="1184"/>
        <v>#VALUE!</v>
      </c>
      <c r="EJ300" s="87" t="e">
        <f t="shared" ca="1" si="1185"/>
        <v>#VALUE!</v>
      </c>
      <c r="EK300" s="87" t="e">
        <f t="shared" ca="1" si="1186"/>
        <v>#VALUE!</v>
      </c>
      <c r="EL300" s="87" t="e">
        <f t="shared" ca="1" si="1187"/>
        <v>#VALUE!</v>
      </c>
      <c r="EM300" s="87" t="e">
        <f t="shared" ca="1" si="1188"/>
        <v>#VALUE!</v>
      </c>
      <c r="EN300" s="87" t="e">
        <f t="shared" ca="1" si="1189"/>
        <v>#VALUE!</v>
      </c>
      <c r="EO300" s="87" t="e">
        <f t="shared" ca="1" si="1190"/>
        <v>#VALUE!</v>
      </c>
      <c r="EP300" s="87" t="e">
        <f t="shared" ca="1" si="1191"/>
        <v>#VALUE!</v>
      </c>
      <c r="EQ300" s="87" t="e">
        <f t="shared" ca="1" si="1192"/>
        <v>#VALUE!</v>
      </c>
      <c r="ER300" s="87" t="e">
        <f t="shared" ca="1" si="1193"/>
        <v>#VALUE!</v>
      </c>
      <c r="ES300" s="87" t="e">
        <f t="shared" ca="1" si="1194"/>
        <v>#VALUE!</v>
      </c>
      <c r="EU300" s="87" t="e">
        <f t="shared" ca="1" si="1195"/>
        <v>#VALUE!</v>
      </c>
      <c r="EV300" s="87" t="e">
        <f t="shared" ca="1" si="1196"/>
        <v>#VALUE!</v>
      </c>
      <c r="EW300" s="87" t="e">
        <f t="shared" ca="1" si="1197"/>
        <v>#VALUE!</v>
      </c>
      <c r="EX300" s="87" t="e">
        <f t="shared" ca="1" si="1198"/>
        <v>#VALUE!</v>
      </c>
      <c r="EY300" s="87" t="e">
        <f t="shared" ca="1" si="1199"/>
        <v>#VALUE!</v>
      </c>
      <c r="EZ300" s="87" t="e">
        <f t="shared" ca="1" si="1200"/>
        <v>#VALUE!</v>
      </c>
      <c r="FA300" s="87" t="e">
        <f t="shared" ca="1" si="1201"/>
        <v>#VALUE!</v>
      </c>
      <c r="FB300" s="87" t="e">
        <f t="shared" ca="1" si="1202"/>
        <v>#VALUE!</v>
      </c>
      <c r="FC300" s="87" t="e">
        <f t="shared" ca="1" si="1203"/>
        <v>#VALUE!</v>
      </c>
      <c r="FD300" s="87" t="e">
        <f t="shared" ca="1" si="1204"/>
        <v>#VALUE!</v>
      </c>
      <c r="FE300" s="87" t="e">
        <f t="shared" ca="1" si="1205"/>
        <v>#VALUE!</v>
      </c>
      <c r="FF300" s="87" t="e">
        <f t="shared" ca="1" si="1206"/>
        <v>#VALUE!</v>
      </c>
      <c r="FG300" s="87" t="e">
        <f t="shared" ca="1" si="1207"/>
        <v>#VALUE!</v>
      </c>
      <c r="FH300" s="87" t="e">
        <f t="shared" ca="1" si="1208"/>
        <v>#VALUE!</v>
      </c>
      <c r="FI300" s="87" t="e">
        <f t="shared" ca="1" si="1209"/>
        <v>#VALUE!</v>
      </c>
      <c r="FJ300" s="87" t="e">
        <f t="shared" ca="1" si="1210"/>
        <v>#VALUE!</v>
      </c>
      <c r="FK300" s="87" t="e">
        <f t="shared" ca="1" si="1211"/>
        <v>#VALUE!</v>
      </c>
      <c r="FL300" s="87" t="e">
        <f t="shared" ca="1" si="1212"/>
        <v>#VALUE!</v>
      </c>
      <c r="FM300" s="87" t="e">
        <f t="shared" ca="1" si="1213"/>
        <v>#VALUE!</v>
      </c>
      <c r="FN300" s="87" t="e">
        <f t="shared" ca="1" si="1214"/>
        <v>#VALUE!</v>
      </c>
      <c r="FO300" s="87" t="e">
        <f t="shared" ca="1" si="1215"/>
        <v>#VALUE!</v>
      </c>
    </row>
    <row r="301" spans="1:171" x14ac:dyDescent="0.25">
      <c r="A301" s="87">
        <f t="shared" si="1263"/>
        <v>292</v>
      </c>
      <c r="B301" s="87" t="e">
        <f t="shared" ca="1" si="1218"/>
        <v>#N/A</v>
      </c>
      <c r="C301" s="87" t="e">
        <f t="shared" ca="1" si="1219"/>
        <v>#REF!</v>
      </c>
      <c r="D301" s="87" t="e">
        <f t="shared" ca="1" si="1220"/>
        <v>#REF!</v>
      </c>
      <c r="E301" s="87" t="e">
        <f t="shared" ca="1" si="1221"/>
        <v>#REF!</v>
      </c>
      <c r="F301" s="87" t="e">
        <f t="shared" ca="1" si="1222"/>
        <v>#REF!</v>
      </c>
      <c r="G301" s="87" t="e">
        <f t="shared" ca="1" si="1223"/>
        <v>#REF!</v>
      </c>
      <c r="H301" s="87" t="e">
        <f t="shared" ca="1" si="1224"/>
        <v>#REF!</v>
      </c>
      <c r="I301" s="87" t="e">
        <f t="shared" ca="1" si="1225"/>
        <v>#REF!</v>
      </c>
      <c r="J301" s="87" t="e">
        <f t="shared" ca="1" si="1226"/>
        <v>#REF!</v>
      </c>
      <c r="K301" s="87" t="e">
        <f t="shared" ca="1" si="1227"/>
        <v>#REF!</v>
      </c>
      <c r="L301" s="87" t="e">
        <f t="shared" ca="1" si="1228"/>
        <v>#REF!</v>
      </c>
      <c r="M301" s="87" t="e">
        <f t="shared" ca="1" si="1229"/>
        <v>#REF!</v>
      </c>
      <c r="N301" s="87" t="e">
        <f t="shared" ca="1" si="1230"/>
        <v>#REF!</v>
      </c>
      <c r="O301" s="87" t="e">
        <f t="shared" ca="1" si="1231"/>
        <v>#REF!</v>
      </c>
      <c r="P301" s="87" t="e">
        <f t="shared" ca="1" si="1232"/>
        <v>#REF!</v>
      </c>
      <c r="Q301" s="87" t="e">
        <f t="shared" ca="1" si="1302"/>
        <v>#REF!</v>
      </c>
      <c r="R301" s="87" t="e">
        <f t="shared" ca="1" si="1302"/>
        <v>#REF!</v>
      </c>
      <c r="S301" s="87" t="e">
        <f t="shared" ca="1" si="1302"/>
        <v>#REF!</v>
      </c>
      <c r="T301" s="87" t="e">
        <f t="shared" ca="1" si="1302"/>
        <v>#REF!</v>
      </c>
      <c r="U301" s="87" t="e">
        <f t="shared" ca="1" si="1302"/>
        <v>#REF!</v>
      </c>
      <c r="X301" s="87">
        <f ca="1">Ranking!B297</f>
        <v>0</v>
      </c>
      <c r="Y301" s="87" t="e">
        <f ca="1">IF(AH301=0,0,Ranking!C297)</f>
        <v>#VALUE!</v>
      </c>
      <c r="Z301" s="91">
        <f ca="1">Ranking!G297</f>
        <v>0</v>
      </c>
      <c r="AA301" s="87" t="e">
        <f ca="1">MCA!ES300</f>
        <v>#REF!</v>
      </c>
      <c r="AB301" s="87">
        <f ca="1">MCA!ET300</f>
        <v>0</v>
      </c>
      <c r="AC301" s="87">
        <f ca="1">MCA!EU300</f>
        <v>0</v>
      </c>
      <c r="AD301" s="87" t="e">
        <f ca="1">INDEX('MCA-INPUT'!$C$22:$C$25,MATCH(AC301,$W$376:$W$379,0),1)</f>
        <v>#N/A</v>
      </c>
      <c r="AE301" s="87" t="e">
        <f t="shared" ca="1" si="1126"/>
        <v>#VALUE!</v>
      </c>
      <c r="AF301" s="87">
        <f ca="1">MATCH(AB301,$AB$7:AB301,0)</f>
        <v>1</v>
      </c>
      <c r="AG301" s="87" t="str">
        <f t="shared" ca="1" si="1127"/>
        <v>00</v>
      </c>
      <c r="AH301" s="87" t="e">
        <f t="shared" ca="1" si="1128"/>
        <v>#VALUE!</v>
      </c>
      <c r="AI301" s="87" t="e">
        <f t="shared" ca="1" si="1149"/>
        <v>#VALUE!</v>
      </c>
      <c r="AK301" s="87" t="e">
        <f t="shared" ca="1" si="1129"/>
        <v>#VALUE!</v>
      </c>
      <c r="AL301" s="87" t="e">
        <f t="shared" ca="1" si="1150"/>
        <v>#VALUE!</v>
      </c>
      <c r="AM301" s="87" t="e">
        <f t="shared" ca="1" si="1130"/>
        <v>#VALUE!</v>
      </c>
      <c r="AN301" s="87" t="e">
        <f t="shared" ref="AN301:BA301" ca="1" si="1310">IF(AM301&gt;0,2,IF($AL301&lt;=AN$5,1,0))</f>
        <v>#VALUE!</v>
      </c>
      <c r="AO301" s="87" t="e">
        <f t="shared" ca="1" si="1310"/>
        <v>#VALUE!</v>
      </c>
      <c r="AP301" s="87" t="e">
        <f t="shared" ca="1" si="1310"/>
        <v>#VALUE!</v>
      </c>
      <c r="AQ301" s="87" t="e">
        <f t="shared" ca="1" si="1310"/>
        <v>#VALUE!</v>
      </c>
      <c r="AR301" s="87" t="e">
        <f t="shared" ca="1" si="1310"/>
        <v>#VALUE!</v>
      </c>
      <c r="AS301" s="87" t="e">
        <f t="shared" ca="1" si="1310"/>
        <v>#VALUE!</v>
      </c>
      <c r="AT301" s="87" t="e">
        <f t="shared" ca="1" si="1310"/>
        <v>#VALUE!</v>
      </c>
      <c r="AU301" s="87" t="e">
        <f t="shared" ca="1" si="1310"/>
        <v>#VALUE!</v>
      </c>
      <c r="AV301" s="87" t="e">
        <f t="shared" ca="1" si="1310"/>
        <v>#VALUE!</v>
      </c>
      <c r="AW301" s="87" t="e">
        <f t="shared" ca="1" si="1310"/>
        <v>#VALUE!</v>
      </c>
      <c r="AX301" s="87" t="e">
        <f t="shared" ca="1" si="1310"/>
        <v>#VALUE!</v>
      </c>
      <c r="AY301" s="87" t="e">
        <f t="shared" ca="1" si="1310"/>
        <v>#VALUE!</v>
      </c>
      <c r="AZ301" s="87" t="e">
        <f t="shared" ca="1" si="1310"/>
        <v>#VALUE!</v>
      </c>
      <c r="BA301" s="87" t="e">
        <f t="shared" ca="1" si="1310"/>
        <v>#VALUE!</v>
      </c>
      <c r="BB301" s="87" t="e">
        <f t="shared" ref="BB301:BF301" ca="1" si="1311">IF(BA301&gt;0,2,IF($AL301&lt;=BB$5,1,0))</f>
        <v>#VALUE!</v>
      </c>
      <c r="BC301" s="87" t="e">
        <f t="shared" ca="1" si="1311"/>
        <v>#VALUE!</v>
      </c>
      <c r="BD301" s="87" t="e">
        <f t="shared" ca="1" si="1311"/>
        <v>#VALUE!</v>
      </c>
      <c r="BE301" s="87" t="e">
        <f t="shared" ca="1" si="1311"/>
        <v>#VALUE!</v>
      </c>
      <c r="BF301" s="87" t="e">
        <f t="shared" ca="1" si="1311"/>
        <v>#VALUE!</v>
      </c>
      <c r="BH301" s="87" t="e">
        <f t="shared" ca="1" si="1133"/>
        <v>#VALUE!</v>
      </c>
      <c r="BI301" s="87" t="e">
        <f t="shared" ca="1" si="1134"/>
        <v>#VALUE!</v>
      </c>
      <c r="BJ301" s="87" t="e">
        <f t="shared" ca="1" si="1135"/>
        <v>#VALUE!</v>
      </c>
      <c r="BK301" s="87" t="e">
        <f t="shared" ca="1" si="1136"/>
        <v>#VALUE!</v>
      </c>
      <c r="BL301" s="87" t="e">
        <f t="shared" ca="1" si="1137"/>
        <v>#VALUE!</v>
      </c>
      <c r="BM301" s="87" t="e">
        <f t="shared" ca="1" si="1138"/>
        <v>#VALUE!</v>
      </c>
      <c r="BN301" s="87" t="e">
        <f t="shared" ca="1" si="1139"/>
        <v>#VALUE!</v>
      </c>
      <c r="BO301" s="87" t="e">
        <f t="shared" ca="1" si="1140"/>
        <v>#VALUE!</v>
      </c>
      <c r="BP301" s="87" t="e">
        <f t="shared" ca="1" si="1141"/>
        <v>#VALUE!</v>
      </c>
      <c r="BQ301" s="87" t="e">
        <f t="shared" ca="1" si="1142"/>
        <v>#VALUE!</v>
      </c>
      <c r="BR301" s="87" t="e">
        <f t="shared" ca="1" si="1143"/>
        <v>#VALUE!</v>
      </c>
      <c r="BS301" s="87" t="e">
        <f t="shared" ca="1" si="1144"/>
        <v>#VALUE!</v>
      </c>
      <c r="BT301" s="87" t="e">
        <f t="shared" ca="1" si="1145"/>
        <v>#VALUE!</v>
      </c>
      <c r="BU301" s="87" t="e">
        <f t="shared" ca="1" si="1146"/>
        <v>#VALUE!</v>
      </c>
      <c r="BV301" s="87" t="e">
        <f t="shared" ca="1" si="1147"/>
        <v>#VALUE!</v>
      </c>
      <c r="BW301" s="87" t="e">
        <f t="shared" ca="1" si="1297"/>
        <v>#VALUE!</v>
      </c>
      <c r="BX301" s="87" t="e">
        <f t="shared" ca="1" si="1297"/>
        <v>#VALUE!</v>
      </c>
      <c r="BY301" s="87" t="e">
        <f t="shared" ca="1" si="1297"/>
        <v>#VALUE!</v>
      </c>
      <c r="BZ301" s="87" t="e">
        <f t="shared" ca="1" si="1297"/>
        <v>#VALUE!</v>
      </c>
      <c r="CA301" s="87" t="e">
        <f t="shared" ca="1" si="1297"/>
        <v>#VALUE!</v>
      </c>
      <c r="DC301" s="87" t="e">
        <f t="shared" ca="1" si="1307"/>
        <v>#VALUE!</v>
      </c>
      <c r="DD301" s="87" t="e">
        <f t="shared" ca="1" si="1154"/>
        <v>#VALUE!</v>
      </c>
      <c r="DE301" s="87" t="e">
        <f t="shared" ca="1" si="1155"/>
        <v>#VALUE!</v>
      </c>
      <c r="DF301" s="87" t="e">
        <f t="shared" ca="1" si="1156"/>
        <v>#VALUE!</v>
      </c>
      <c r="DG301" s="87" t="e">
        <f t="shared" ca="1" si="1157"/>
        <v>#VALUE!</v>
      </c>
      <c r="DH301" s="87" t="e">
        <f t="shared" ca="1" si="1158"/>
        <v>#VALUE!</v>
      </c>
      <c r="DI301" s="87" t="e">
        <f t="shared" ca="1" si="1159"/>
        <v>#VALUE!</v>
      </c>
      <c r="DJ301" s="87" t="e">
        <f t="shared" ca="1" si="1160"/>
        <v>#VALUE!</v>
      </c>
      <c r="DK301" s="87" t="e">
        <f t="shared" ca="1" si="1161"/>
        <v>#VALUE!</v>
      </c>
      <c r="DL301" s="87" t="e">
        <f t="shared" ca="1" si="1162"/>
        <v>#VALUE!</v>
      </c>
      <c r="DM301" s="87" t="e">
        <f t="shared" ca="1" si="1163"/>
        <v>#VALUE!</v>
      </c>
      <c r="DN301" s="87" t="e">
        <f t="shared" ca="1" si="1164"/>
        <v>#VALUE!</v>
      </c>
      <c r="DO301" s="87" t="e">
        <f t="shared" ca="1" si="1165"/>
        <v>#VALUE!</v>
      </c>
      <c r="DP301" s="87" t="e">
        <f t="shared" ca="1" si="1166"/>
        <v>#VALUE!</v>
      </c>
      <c r="DQ301" s="87" t="e">
        <f t="shared" ca="1" si="1167"/>
        <v>#VALUE!</v>
      </c>
      <c r="DR301" s="87" t="e">
        <f t="shared" ca="1" si="1168"/>
        <v>#VALUE!</v>
      </c>
      <c r="DS301" s="87" t="e">
        <f t="shared" ca="1" si="1169"/>
        <v>#VALUE!</v>
      </c>
      <c r="DT301" s="87" t="e">
        <f t="shared" ca="1" si="1170"/>
        <v>#VALUE!</v>
      </c>
      <c r="DU301" s="87" t="e">
        <f t="shared" ca="1" si="1171"/>
        <v>#VALUE!</v>
      </c>
      <c r="DV301" s="87" t="e">
        <f t="shared" ca="1" si="1172"/>
        <v>#VALUE!</v>
      </c>
      <c r="DW301" s="87" t="e">
        <f t="shared" ca="1" si="1173"/>
        <v>#VALUE!</v>
      </c>
      <c r="DY301" s="87" t="e">
        <f t="shared" ca="1" si="1174"/>
        <v>#VALUE!</v>
      </c>
      <c r="DZ301" s="87" t="e">
        <f t="shared" ca="1" si="1175"/>
        <v>#VALUE!</v>
      </c>
      <c r="EA301" s="87" t="e">
        <f t="shared" ca="1" si="1176"/>
        <v>#VALUE!</v>
      </c>
      <c r="EB301" s="87" t="e">
        <f t="shared" ca="1" si="1177"/>
        <v>#VALUE!</v>
      </c>
      <c r="EC301" s="87" t="e">
        <f t="shared" ca="1" si="1178"/>
        <v>#VALUE!</v>
      </c>
      <c r="ED301" s="87" t="e">
        <f t="shared" ca="1" si="1179"/>
        <v>#VALUE!</v>
      </c>
      <c r="EE301" s="87" t="e">
        <f t="shared" ca="1" si="1180"/>
        <v>#VALUE!</v>
      </c>
      <c r="EF301" s="87" t="e">
        <f t="shared" ca="1" si="1181"/>
        <v>#VALUE!</v>
      </c>
      <c r="EG301" s="87" t="e">
        <f t="shared" ca="1" si="1182"/>
        <v>#VALUE!</v>
      </c>
      <c r="EH301" s="87" t="e">
        <f t="shared" ca="1" si="1183"/>
        <v>#VALUE!</v>
      </c>
      <c r="EI301" s="87" t="e">
        <f t="shared" ca="1" si="1184"/>
        <v>#VALUE!</v>
      </c>
      <c r="EJ301" s="87" t="e">
        <f t="shared" ca="1" si="1185"/>
        <v>#VALUE!</v>
      </c>
      <c r="EK301" s="87" t="e">
        <f t="shared" ca="1" si="1186"/>
        <v>#VALUE!</v>
      </c>
      <c r="EL301" s="87" t="e">
        <f t="shared" ca="1" si="1187"/>
        <v>#VALUE!</v>
      </c>
      <c r="EM301" s="87" t="e">
        <f t="shared" ca="1" si="1188"/>
        <v>#VALUE!</v>
      </c>
      <c r="EN301" s="87" t="e">
        <f t="shared" ca="1" si="1189"/>
        <v>#VALUE!</v>
      </c>
      <c r="EO301" s="87" t="e">
        <f t="shared" ca="1" si="1190"/>
        <v>#VALUE!</v>
      </c>
      <c r="EP301" s="87" t="e">
        <f t="shared" ca="1" si="1191"/>
        <v>#VALUE!</v>
      </c>
      <c r="EQ301" s="87" t="e">
        <f t="shared" ca="1" si="1192"/>
        <v>#VALUE!</v>
      </c>
      <c r="ER301" s="87" t="e">
        <f t="shared" ca="1" si="1193"/>
        <v>#VALUE!</v>
      </c>
      <c r="ES301" s="87" t="e">
        <f t="shared" ca="1" si="1194"/>
        <v>#VALUE!</v>
      </c>
      <c r="EU301" s="87" t="e">
        <f t="shared" ca="1" si="1195"/>
        <v>#VALUE!</v>
      </c>
      <c r="EV301" s="87" t="e">
        <f t="shared" ca="1" si="1196"/>
        <v>#VALUE!</v>
      </c>
      <c r="EW301" s="87" t="e">
        <f t="shared" ca="1" si="1197"/>
        <v>#VALUE!</v>
      </c>
      <c r="EX301" s="87" t="e">
        <f t="shared" ca="1" si="1198"/>
        <v>#VALUE!</v>
      </c>
      <c r="EY301" s="87" t="e">
        <f t="shared" ca="1" si="1199"/>
        <v>#VALUE!</v>
      </c>
      <c r="EZ301" s="87" t="e">
        <f t="shared" ca="1" si="1200"/>
        <v>#VALUE!</v>
      </c>
      <c r="FA301" s="87" t="e">
        <f t="shared" ca="1" si="1201"/>
        <v>#VALUE!</v>
      </c>
      <c r="FB301" s="87" t="e">
        <f t="shared" ca="1" si="1202"/>
        <v>#VALUE!</v>
      </c>
      <c r="FC301" s="87" t="e">
        <f t="shared" ca="1" si="1203"/>
        <v>#VALUE!</v>
      </c>
      <c r="FD301" s="87" t="e">
        <f t="shared" ca="1" si="1204"/>
        <v>#VALUE!</v>
      </c>
      <c r="FE301" s="87" t="e">
        <f t="shared" ca="1" si="1205"/>
        <v>#VALUE!</v>
      </c>
      <c r="FF301" s="87" t="e">
        <f t="shared" ca="1" si="1206"/>
        <v>#VALUE!</v>
      </c>
      <c r="FG301" s="87" t="e">
        <f t="shared" ca="1" si="1207"/>
        <v>#VALUE!</v>
      </c>
      <c r="FH301" s="87" t="e">
        <f t="shared" ca="1" si="1208"/>
        <v>#VALUE!</v>
      </c>
      <c r="FI301" s="87" t="e">
        <f t="shared" ca="1" si="1209"/>
        <v>#VALUE!</v>
      </c>
      <c r="FJ301" s="87" t="e">
        <f t="shared" ca="1" si="1210"/>
        <v>#VALUE!</v>
      </c>
      <c r="FK301" s="87" t="e">
        <f t="shared" ca="1" si="1211"/>
        <v>#VALUE!</v>
      </c>
      <c r="FL301" s="87" t="e">
        <f t="shared" ca="1" si="1212"/>
        <v>#VALUE!</v>
      </c>
      <c r="FM301" s="87" t="e">
        <f t="shared" ca="1" si="1213"/>
        <v>#VALUE!</v>
      </c>
      <c r="FN301" s="87" t="e">
        <f t="shared" ca="1" si="1214"/>
        <v>#VALUE!</v>
      </c>
      <c r="FO301" s="87" t="e">
        <f t="shared" ca="1" si="1215"/>
        <v>#VALUE!</v>
      </c>
    </row>
    <row r="302" spans="1:171" x14ac:dyDescent="0.25">
      <c r="A302" s="87">
        <f t="shared" si="1263"/>
        <v>293</v>
      </c>
      <c r="B302" s="87" t="e">
        <f t="shared" ca="1" si="1218"/>
        <v>#N/A</v>
      </c>
      <c r="C302" s="87" t="e">
        <f t="shared" ca="1" si="1219"/>
        <v>#REF!</v>
      </c>
      <c r="D302" s="87" t="e">
        <f t="shared" ca="1" si="1220"/>
        <v>#REF!</v>
      </c>
      <c r="E302" s="87" t="e">
        <f t="shared" ca="1" si="1221"/>
        <v>#REF!</v>
      </c>
      <c r="F302" s="87" t="e">
        <f t="shared" ca="1" si="1222"/>
        <v>#REF!</v>
      </c>
      <c r="G302" s="87" t="e">
        <f t="shared" ca="1" si="1223"/>
        <v>#REF!</v>
      </c>
      <c r="H302" s="87" t="e">
        <f t="shared" ca="1" si="1224"/>
        <v>#REF!</v>
      </c>
      <c r="I302" s="87" t="e">
        <f t="shared" ca="1" si="1225"/>
        <v>#REF!</v>
      </c>
      <c r="J302" s="87" t="e">
        <f t="shared" ca="1" si="1226"/>
        <v>#REF!</v>
      </c>
      <c r="K302" s="87" t="e">
        <f t="shared" ca="1" si="1227"/>
        <v>#REF!</v>
      </c>
      <c r="L302" s="87" t="e">
        <f t="shared" ca="1" si="1228"/>
        <v>#REF!</v>
      </c>
      <c r="M302" s="87" t="e">
        <f t="shared" ca="1" si="1229"/>
        <v>#REF!</v>
      </c>
      <c r="N302" s="87" t="e">
        <f t="shared" ca="1" si="1230"/>
        <v>#REF!</v>
      </c>
      <c r="O302" s="87" t="e">
        <f t="shared" ca="1" si="1231"/>
        <v>#REF!</v>
      </c>
      <c r="P302" s="87" t="e">
        <f t="shared" ca="1" si="1232"/>
        <v>#REF!</v>
      </c>
      <c r="Q302" s="87" t="e">
        <f t="shared" ca="1" si="1302"/>
        <v>#REF!</v>
      </c>
      <c r="R302" s="87" t="e">
        <f t="shared" ca="1" si="1302"/>
        <v>#REF!</v>
      </c>
      <c r="S302" s="87" t="e">
        <f t="shared" ca="1" si="1302"/>
        <v>#REF!</v>
      </c>
      <c r="T302" s="87" t="e">
        <f t="shared" ca="1" si="1302"/>
        <v>#REF!</v>
      </c>
      <c r="U302" s="87" t="e">
        <f t="shared" ca="1" si="1302"/>
        <v>#REF!</v>
      </c>
      <c r="X302" s="87">
        <f ca="1">Ranking!B298</f>
        <v>0</v>
      </c>
      <c r="Y302" s="87" t="e">
        <f ca="1">IF(AH302=0,0,Ranking!C298)</f>
        <v>#VALUE!</v>
      </c>
      <c r="Z302" s="91">
        <f ca="1">Ranking!G298</f>
        <v>0</v>
      </c>
      <c r="AA302" s="87" t="e">
        <f ca="1">MCA!ES301</f>
        <v>#REF!</v>
      </c>
      <c r="AB302" s="87">
        <f ca="1">MCA!ET301</f>
        <v>0</v>
      </c>
      <c r="AC302" s="87">
        <f ca="1">MCA!EU301</f>
        <v>0</v>
      </c>
      <c r="AD302" s="87" t="e">
        <f ca="1">INDEX('MCA-INPUT'!$C$22:$C$25,MATCH(AC302,$W$376:$W$379,0),1)</f>
        <v>#N/A</v>
      </c>
      <c r="AE302" s="87" t="e">
        <f t="shared" ca="1" si="1126"/>
        <v>#VALUE!</v>
      </c>
      <c r="AF302" s="87">
        <f ca="1">MATCH(AB302,$AB$7:AB302,0)</f>
        <v>1</v>
      </c>
      <c r="AG302" s="87" t="str">
        <f t="shared" ca="1" si="1127"/>
        <v>00</v>
      </c>
      <c r="AH302" s="87" t="e">
        <f t="shared" ca="1" si="1128"/>
        <v>#VALUE!</v>
      </c>
      <c r="AI302" s="87" t="e">
        <f t="shared" ca="1" si="1149"/>
        <v>#VALUE!</v>
      </c>
      <c r="AK302" s="87" t="e">
        <f t="shared" ca="1" si="1129"/>
        <v>#VALUE!</v>
      </c>
      <c r="AL302" s="87" t="e">
        <f t="shared" ca="1" si="1150"/>
        <v>#VALUE!</v>
      </c>
      <c r="AM302" s="87" t="e">
        <f t="shared" ca="1" si="1130"/>
        <v>#VALUE!</v>
      </c>
      <c r="AN302" s="87" t="e">
        <f t="shared" ref="AN302:BA302" ca="1" si="1312">IF(AM302&gt;0,2,IF($AL302&lt;=AN$5,1,0))</f>
        <v>#VALUE!</v>
      </c>
      <c r="AO302" s="87" t="e">
        <f t="shared" ca="1" si="1312"/>
        <v>#VALUE!</v>
      </c>
      <c r="AP302" s="87" t="e">
        <f t="shared" ca="1" si="1312"/>
        <v>#VALUE!</v>
      </c>
      <c r="AQ302" s="87" t="e">
        <f t="shared" ca="1" si="1312"/>
        <v>#VALUE!</v>
      </c>
      <c r="AR302" s="87" t="e">
        <f t="shared" ca="1" si="1312"/>
        <v>#VALUE!</v>
      </c>
      <c r="AS302" s="87" t="e">
        <f t="shared" ca="1" si="1312"/>
        <v>#VALUE!</v>
      </c>
      <c r="AT302" s="87" t="e">
        <f t="shared" ca="1" si="1312"/>
        <v>#VALUE!</v>
      </c>
      <c r="AU302" s="87" t="e">
        <f t="shared" ca="1" si="1312"/>
        <v>#VALUE!</v>
      </c>
      <c r="AV302" s="87" t="e">
        <f t="shared" ca="1" si="1312"/>
        <v>#VALUE!</v>
      </c>
      <c r="AW302" s="87" t="e">
        <f t="shared" ca="1" si="1312"/>
        <v>#VALUE!</v>
      </c>
      <c r="AX302" s="87" t="e">
        <f t="shared" ca="1" si="1312"/>
        <v>#VALUE!</v>
      </c>
      <c r="AY302" s="87" t="e">
        <f t="shared" ca="1" si="1312"/>
        <v>#VALUE!</v>
      </c>
      <c r="AZ302" s="87" t="e">
        <f t="shared" ca="1" si="1312"/>
        <v>#VALUE!</v>
      </c>
      <c r="BA302" s="87" t="e">
        <f t="shared" ca="1" si="1312"/>
        <v>#VALUE!</v>
      </c>
      <c r="BB302" s="87" t="e">
        <f t="shared" ref="BB302:BF302" ca="1" si="1313">IF(BA302&gt;0,2,IF($AL302&lt;=BB$5,1,0))</f>
        <v>#VALUE!</v>
      </c>
      <c r="BC302" s="87" t="e">
        <f t="shared" ca="1" si="1313"/>
        <v>#VALUE!</v>
      </c>
      <c r="BD302" s="87" t="e">
        <f t="shared" ca="1" si="1313"/>
        <v>#VALUE!</v>
      </c>
      <c r="BE302" s="87" t="e">
        <f t="shared" ca="1" si="1313"/>
        <v>#VALUE!</v>
      </c>
      <c r="BF302" s="87" t="e">
        <f t="shared" ca="1" si="1313"/>
        <v>#VALUE!</v>
      </c>
      <c r="BH302" s="87" t="e">
        <f t="shared" ca="1" si="1133"/>
        <v>#VALUE!</v>
      </c>
      <c r="BI302" s="87" t="e">
        <f t="shared" ca="1" si="1134"/>
        <v>#VALUE!</v>
      </c>
      <c r="BJ302" s="87" t="e">
        <f t="shared" ca="1" si="1135"/>
        <v>#VALUE!</v>
      </c>
      <c r="BK302" s="87" t="e">
        <f t="shared" ca="1" si="1136"/>
        <v>#VALUE!</v>
      </c>
      <c r="BL302" s="87" t="e">
        <f t="shared" ca="1" si="1137"/>
        <v>#VALUE!</v>
      </c>
      <c r="BM302" s="87" t="e">
        <f t="shared" ca="1" si="1138"/>
        <v>#VALUE!</v>
      </c>
      <c r="BN302" s="87" t="e">
        <f t="shared" ca="1" si="1139"/>
        <v>#VALUE!</v>
      </c>
      <c r="BO302" s="87" t="e">
        <f t="shared" ca="1" si="1140"/>
        <v>#VALUE!</v>
      </c>
      <c r="BP302" s="87" t="e">
        <f t="shared" ca="1" si="1141"/>
        <v>#VALUE!</v>
      </c>
      <c r="BQ302" s="87" t="e">
        <f t="shared" ca="1" si="1142"/>
        <v>#VALUE!</v>
      </c>
      <c r="BR302" s="87" t="e">
        <f t="shared" ca="1" si="1143"/>
        <v>#VALUE!</v>
      </c>
      <c r="BS302" s="87" t="e">
        <f t="shared" ca="1" si="1144"/>
        <v>#VALUE!</v>
      </c>
      <c r="BT302" s="87" t="e">
        <f t="shared" ca="1" si="1145"/>
        <v>#VALUE!</v>
      </c>
      <c r="BU302" s="87" t="e">
        <f t="shared" ca="1" si="1146"/>
        <v>#VALUE!</v>
      </c>
      <c r="BV302" s="87" t="e">
        <f t="shared" ca="1" si="1147"/>
        <v>#VALUE!</v>
      </c>
      <c r="BW302" s="87" t="e">
        <f t="shared" ca="1" si="1297"/>
        <v>#VALUE!</v>
      </c>
      <c r="BX302" s="87" t="e">
        <f t="shared" ca="1" si="1297"/>
        <v>#VALUE!</v>
      </c>
      <c r="BY302" s="87" t="e">
        <f t="shared" ca="1" si="1297"/>
        <v>#VALUE!</v>
      </c>
      <c r="BZ302" s="87" t="e">
        <f t="shared" ca="1" si="1297"/>
        <v>#VALUE!</v>
      </c>
      <c r="CA302" s="87" t="e">
        <f t="shared" ca="1" si="1297"/>
        <v>#VALUE!</v>
      </c>
      <c r="DC302" s="87" t="e">
        <f t="shared" ca="1" si="1307"/>
        <v>#VALUE!</v>
      </c>
      <c r="DD302" s="87" t="e">
        <f t="shared" ca="1" si="1154"/>
        <v>#VALUE!</v>
      </c>
      <c r="DE302" s="87" t="e">
        <f t="shared" ca="1" si="1155"/>
        <v>#VALUE!</v>
      </c>
      <c r="DF302" s="87" t="e">
        <f t="shared" ca="1" si="1156"/>
        <v>#VALUE!</v>
      </c>
      <c r="DG302" s="87" t="e">
        <f t="shared" ca="1" si="1157"/>
        <v>#VALUE!</v>
      </c>
      <c r="DH302" s="87" t="e">
        <f t="shared" ca="1" si="1158"/>
        <v>#VALUE!</v>
      </c>
      <c r="DI302" s="87" t="e">
        <f t="shared" ca="1" si="1159"/>
        <v>#VALUE!</v>
      </c>
      <c r="DJ302" s="87" t="e">
        <f t="shared" ca="1" si="1160"/>
        <v>#VALUE!</v>
      </c>
      <c r="DK302" s="87" t="e">
        <f t="shared" ca="1" si="1161"/>
        <v>#VALUE!</v>
      </c>
      <c r="DL302" s="87" t="e">
        <f t="shared" ca="1" si="1162"/>
        <v>#VALUE!</v>
      </c>
      <c r="DM302" s="87" t="e">
        <f t="shared" ca="1" si="1163"/>
        <v>#VALUE!</v>
      </c>
      <c r="DN302" s="87" t="e">
        <f t="shared" ca="1" si="1164"/>
        <v>#VALUE!</v>
      </c>
      <c r="DO302" s="87" t="e">
        <f t="shared" ca="1" si="1165"/>
        <v>#VALUE!</v>
      </c>
      <c r="DP302" s="87" t="e">
        <f t="shared" ca="1" si="1166"/>
        <v>#VALUE!</v>
      </c>
      <c r="DQ302" s="87" t="e">
        <f t="shared" ca="1" si="1167"/>
        <v>#VALUE!</v>
      </c>
      <c r="DR302" s="87" t="e">
        <f t="shared" ca="1" si="1168"/>
        <v>#VALUE!</v>
      </c>
      <c r="DS302" s="87" t="e">
        <f t="shared" ca="1" si="1169"/>
        <v>#VALUE!</v>
      </c>
      <c r="DT302" s="87" t="e">
        <f t="shared" ca="1" si="1170"/>
        <v>#VALUE!</v>
      </c>
      <c r="DU302" s="87" t="e">
        <f t="shared" ca="1" si="1171"/>
        <v>#VALUE!</v>
      </c>
      <c r="DV302" s="87" t="e">
        <f t="shared" ca="1" si="1172"/>
        <v>#VALUE!</v>
      </c>
      <c r="DW302" s="87" t="e">
        <f t="shared" ca="1" si="1173"/>
        <v>#VALUE!</v>
      </c>
      <c r="DY302" s="87" t="e">
        <f t="shared" ca="1" si="1174"/>
        <v>#VALUE!</v>
      </c>
      <c r="DZ302" s="87" t="e">
        <f t="shared" ca="1" si="1175"/>
        <v>#VALUE!</v>
      </c>
      <c r="EA302" s="87" t="e">
        <f t="shared" ca="1" si="1176"/>
        <v>#VALUE!</v>
      </c>
      <c r="EB302" s="87" t="e">
        <f t="shared" ca="1" si="1177"/>
        <v>#VALUE!</v>
      </c>
      <c r="EC302" s="87" t="e">
        <f t="shared" ca="1" si="1178"/>
        <v>#VALUE!</v>
      </c>
      <c r="ED302" s="87" t="e">
        <f t="shared" ca="1" si="1179"/>
        <v>#VALUE!</v>
      </c>
      <c r="EE302" s="87" t="e">
        <f t="shared" ca="1" si="1180"/>
        <v>#VALUE!</v>
      </c>
      <c r="EF302" s="87" t="e">
        <f t="shared" ca="1" si="1181"/>
        <v>#VALUE!</v>
      </c>
      <c r="EG302" s="87" t="e">
        <f t="shared" ca="1" si="1182"/>
        <v>#VALUE!</v>
      </c>
      <c r="EH302" s="87" t="e">
        <f t="shared" ca="1" si="1183"/>
        <v>#VALUE!</v>
      </c>
      <c r="EI302" s="87" t="e">
        <f t="shared" ca="1" si="1184"/>
        <v>#VALUE!</v>
      </c>
      <c r="EJ302" s="87" t="e">
        <f t="shared" ca="1" si="1185"/>
        <v>#VALUE!</v>
      </c>
      <c r="EK302" s="87" t="e">
        <f t="shared" ca="1" si="1186"/>
        <v>#VALUE!</v>
      </c>
      <c r="EL302" s="87" t="e">
        <f t="shared" ca="1" si="1187"/>
        <v>#VALUE!</v>
      </c>
      <c r="EM302" s="87" t="e">
        <f t="shared" ca="1" si="1188"/>
        <v>#VALUE!</v>
      </c>
      <c r="EN302" s="87" t="e">
        <f t="shared" ca="1" si="1189"/>
        <v>#VALUE!</v>
      </c>
      <c r="EO302" s="87" t="e">
        <f t="shared" ca="1" si="1190"/>
        <v>#VALUE!</v>
      </c>
      <c r="EP302" s="87" t="e">
        <f t="shared" ca="1" si="1191"/>
        <v>#VALUE!</v>
      </c>
      <c r="EQ302" s="87" t="e">
        <f t="shared" ca="1" si="1192"/>
        <v>#VALUE!</v>
      </c>
      <c r="ER302" s="87" t="e">
        <f t="shared" ca="1" si="1193"/>
        <v>#VALUE!</v>
      </c>
      <c r="ES302" s="87" t="e">
        <f t="shared" ca="1" si="1194"/>
        <v>#VALUE!</v>
      </c>
      <c r="EU302" s="87" t="e">
        <f t="shared" ca="1" si="1195"/>
        <v>#VALUE!</v>
      </c>
      <c r="EV302" s="87" t="e">
        <f t="shared" ca="1" si="1196"/>
        <v>#VALUE!</v>
      </c>
      <c r="EW302" s="87" t="e">
        <f t="shared" ca="1" si="1197"/>
        <v>#VALUE!</v>
      </c>
      <c r="EX302" s="87" t="e">
        <f t="shared" ca="1" si="1198"/>
        <v>#VALUE!</v>
      </c>
      <c r="EY302" s="87" t="e">
        <f t="shared" ca="1" si="1199"/>
        <v>#VALUE!</v>
      </c>
      <c r="EZ302" s="87" t="e">
        <f t="shared" ca="1" si="1200"/>
        <v>#VALUE!</v>
      </c>
      <c r="FA302" s="87" t="e">
        <f t="shared" ca="1" si="1201"/>
        <v>#VALUE!</v>
      </c>
      <c r="FB302" s="87" t="e">
        <f t="shared" ca="1" si="1202"/>
        <v>#VALUE!</v>
      </c>
      <c r="FC302" s="87" t="e">
        <f t="shared" ca="1" si="1203"/>
        <v>#VALUE!</v>
      </c>
      <c r="FD302" s="87" t="e">
        <f t="shared" ca="1" si="1204"/>
        <v>#VALUE!</v>
      </c>
      <c r="FE302" s="87" t="e">
        <f t="shared" ca="1" si="1205"/>
        <v>#VALUE!</v>
      </c>
      <c r="FF302" s="87" t="e">
        <f t="shared" ca="1" si="1206"/>
        <v>#VALUE!</v>
      </c>
      <c r="FG302" s="87" t="e">
        <f t="shared" ca="1" si="1207"/>
        <v>#VALUE!</v>
      </c>
      <c r="FH302" s="87" t="e">
        <f t="shared" ca="1" si="1208"/>
        <v>#VALUE!</v>
      </c>
      <c r="FI302" s="87" t="e">
        <f t="shared" ca="1" si="1209"/>
        <v>#VALUE!</v>
      </c>
      <c r="FJ302" s="87" t="e">
        <f t="shared" ca="1" si="1210"/>
        <v>#VALUE!</v>
      </c>
      <c r="FK302" s="87" t="e">
        <f t="shared" ca="1" si="1211"/>
        <v>#VALUE!</v>
      </c>
      <c r="FL302" s="87" t="e">
        <f t="shared" ca="1" si="1212"/>
        <v>#VALUE!</v>
      </c>
      <c r="FM302" s="87" t="e">
        <f t="shared" ca="1" si="1213"/>
        <v>#VALUE!</v>
      </c>
      <c r="FN302" s="87" t="e">
        <f t="shared" ca="1" si="1214"/>
        <v>#VALUE!</v>
      </c>
      <c r="FO302" s="87" t="e">
        <f t="shared" ca="1" si="1215"/>
        <v>#VALUE!</v>
      </c>
    </row>
    <row r="303" spans="1:171" x14ac:dyDescent="0.25">
      <c r="A303" s="87">
        <f t="shared" si="1263"/>
        <v>294</v>
      </c>
      <c r="B303" s="87" t="e">
        <f t="shared" ca="1" si="1218"/>
        <v>#N/A</v>
      </c>
      <c r="C303" s="87" t="e">
        <f t="shared" ca="1" si="1219"/>
        <v>#REF!</v>
      </c>
      <c r="D303" s="87" t="e">
        <f t="shared" ca="1" si="1220"/>
        <v>#REF!</v>
      </c>
      <c r="E303" s="87" t="e">
        <f t="shared" ca="1" si="1221"/>
        <v>#REF!</v>
      </c>
      <c r="F303" s="87" t="e">
        <f t="shared" ca="1" si="1222"/>
        <v>#REF!</v>
      </c>
      <c r="G303" s="87" t="e">
        <f t="shared" ca="1" si="1223"/>
        <v>#REF!</v>
      </c>
      <c r="H303" s="87" t="e">
        <f t="shared" ca="1" si="1224"/>
        <v>#REF!</v>
      </c>
      <c r="I303" s="87" t="e">
        <f t="shared" ca="1" si="1225"/>
        <v>#REF!</v>
      </c>
      <c r="J303" s="87" t="e">
        <f t="shared" ca="1" si="1226"/>
        <v>#REF!</v>
      </c>
      <c r="K303" s="87" t="e">
        <f t="shared" ca="1" si="1227"/>
        <v>#REF!</v>
      </c>
      <c r="L303" s="87" t="e">
        <f t="shared" ca="1" si="1228"/>
        <v>#REF!</v>
      </c>
      <c r="M303" s="87" t="e">
        <f t="shared" ca="1" si="1229"/>
        <v>#REF!</v>
      </c>
      <c r="N303" s="87" t="e">
        <f t="shared" ca="1" si="1230"/>
        <v>#REF!</v>
      </c>
      <c r="O303" s="87" t="e">
        <f t="shared" ca="1" si="1231"/>
        <v>#REF!</v>
      </c>
      <c r="P303" s="87" t="e">
        <f t="shared" ca="1" si="1232"/>
        <v>#REF!</v>
      </c>
      <c r="Q303" s="87" t="e">
        <f t="shared" ca="1" si="1302"/>
        <v>#REF!</v>
      </c>
      <c r="R303" s="87" t="e">
        <f t="shared" ca="1" si="1302"/>
        <v>#REF!</v>
      </c>
      <c r="S303" s="87" t="e">
        <f t="shared" ca="1" si="1302"/>
        <v>#REF!</v>
      </c>
      <c r="T303" s="87" t="e">
        <f t="shared" ca="1" si="1302"/>
        <v>#REF!</v>
      </c>
      <c r="U303" s="87" t="e">
        <f t="shared" ca="1" si="1302"/>
        <v>#REF!</v>
      </c>
      <c r="X303" s="87">
        <f ca="1">Ranking!B299</f>
        <v>0</v>
      </c>
      <c r="Y303" s="87" t="e">
        <f ca="1">IF(AH303=0,0,Ranking!C299)</f>
        <v>#VALUE!</v>
      </c>
      <c r="Z303" s="91">
        <f ca="1">Ranking!G299</f>
        <v>0</v>
      </c>
      <c r="AA303" s="87" t="e">
        <f ca="1">MCA!ES302</f>
        <v>#REF!</v>
      </c>
      <c r="AB303" s="87">
        <f ca="1">MCA!ET302</f>
        <v>0</v>
      </c>
      <c r="AC303" s="87">
        <f ca="1">MCA!EU302</f>
        <v>0</v>
      </c>
      <c r="AD303" s="87" t="e">
        <f ca="1">INDEX('MCA-INPUT'!$C$22:$C$25,MATCH(AC303,$W$376:$W$379,0),1)</f>
        <v>#N/A</v>
      </c>
      <c r="AE303" s="87" t="e">
        <f t="shared" ca="1" si="1126"/>
        <v>#VALUE!</v>
      </c>
      <c r="AF303" s="87">
        <f ca="1">MATCH(AB303,$AB$7:AB303,0)</f>
        <v>1</v>
      </c>
      <c r="AG303" s="87" t="str">
        <f t="shared" ca="1" si="1127"/>
        <v>00</v>
      </c>
      <c r="AH303" s="87" t="e">
        <f t="shared" ca="1" si="1128"/>
        <v>#VALUE!</v>
      </c>
      <c r="AI303" s="87" t="e">
        <f t="shared" ca="1" si="1149"/>
        <v>#VALUE!</v>
      </c>
      <c r="AK303" s="87" t="e">
        <f t="shared" ca="1" si="1129"/>
        <v>#VALUE!</v>
      </c>
      <c r="AL303" s="87" t="e">
        <f t="shared" ca="1" si="1150"/>
        <v>#VALUE!</v>
      </c>
      <c r="AM303" s="87" t="e">
        <f t="shared" ca="1" si="1130"/>
        <v>#VALUE!</v>
      </c>
      <c r="AN303" s="87" t="e">
        <f t="shared" ref="AN303:BA303" ca="1" si="1314">IF(AM303&gt;0,2,IF($AL303&lt;=AN$5,1,0))</f>
        <v>#VALUE!</v>
      </c>
      <c r="AO303" s="87" t="e">
        <f t="shared" ca="1" si="1314"/>
        <v>#VALUE!</v>
      </c>
      <c r="AP303" s="87" t="e">
        <f t="shared" ca="1" si="1314"/>
        <v>#VALUE!</v>
      </c>
      <c r="AQ303" s="87" t="e">
        <f t="shared" ca="1" si="1314"/>
        <v>#VALUE!</v>
      </c>
      <c r="AR303" s="87" t="e">
        <f t="shared" ca="1" si="1314"/>
        <v>#VALUE!</v>
      </c>
      <c r="AS303" s="87" t="e">
        <f t="shared" ca="1" si="1314"/>
        <v>#VALUE!</v>
      </c>
      <c r="AT303" s="87" t="e">
        <f t="shared" ca="1" si="1314"/>
        <v>#VALUE!</v>
      </c>
      <c r="AU303" s="87" t="e">
        <f t="shared" ca="1" si="1314"/>
        <v>#VALUE!</v>
      </c>
      <c r="AV303" s="87" t="e">
        <f t="shared" ca="1" si="1314"/>
        <v>#VALUE!</v>
      </c>
      <c r="AW303" s="87" t="e">
        <f t="shared" ca="1" si="1314"/>
        <v>#VALUE!</v>
      </c>
      <c r="AX303" s="87" t="e">
        <f t="shared" ca="1" si="1314"/>
        <v>#VALUE!</v>
      </c>
      <c r="AY303" s="87" t="e">
        <f t="shared" ca="1" si="1314"/>
        <v>#VALUE!</v>
      </c>
      <c r="AZ303" s="87" t="e">
        <f t="shared" ca="1" si="1314"/>
        <v>#VALUE!</v>
      </c>
      <c r="BA303" s="87" t="e">
        <f t="shared" ca="1" si="1314"/>
        <v>#VALUE!</v>
      </c>
      <c r="BB303" s="87" t="e">
        <f t="shared" ref="BB303:BF303" ca="1" si="1315">IF(BA303&gt;0,2,IF($AL303&lt;=BB$5,1,0))</f>
        <v>#VALUE!</v>
      </c>
      <c r="BC303" s="87" t="e">
        <f t="shared" ca="1" si="1315"/>
        <v>#VALUE!</v>
      </c>
      <c r="BD303" s="87" t="e">
        <f t="shared" ca="1" si="1315"/>
        <v>#VALUE!</v>
      </c>
      <c r="BE303" s="87" t="e">
        <f t="shared" ca="1" si="1315"/>
        <v>#VALUE!</v>
      </c>
      <c r="BF303" s="87" t="e">
        <f t="shared" ca="1" si="1315"/>
        <v>#VALUE!</v>
      </c>
      <c r="BH303" s="87" t="e">
        <f t="shared" ca="1" si="1133"/>
        <v>#VALUE!</v>
      </c>
      <c r="BI303" s="87" t="e">
        <f t="shared" ca="1" si="1134"/>
        <v>#VALUE!</v>
      </c>
      <c r="BJ303" s="87" t="e">
        <f t="shared" ca="1" si="1135"/>
        <v>#VALUE!</v>
      </c>
      <c r="BK303" s="87" t="e">
        <f t="shared" ca="1" si="1136"/>
        <v>#VALUE!</v>
      </c>
      <c r="BL303" s="87" t="e">
        <f t="shared" ca="1" si="1137"/>
        <v>#VALUE!</v>
      </c>
      <c r="BM303" s="87" t="e">
        <f t="shared" ca="1" si="1138"/>
        <v>#VALUE!</v>
      </c>
      <c r="BN303" s="87" t="e">
        <f t="shared" ca="1" si="1139"/>
        <v>#VALUE!</v>
      </c>
      <c r="BO303" s="87" t="e">
        <f t="shared" ca="1" si="1140"/>
        <v>#VALUE!</v>
      </c>
      <c r="BP303" s="87" t="e">
        <f t="shared" ca="1" si="1141"/>
        <v>#VALUE!</v>
      </c>
      <c r="BQ303" s="87" t="e">
        <f t="shared" ca="1" si="1142"/>
        <v>#VALUE!</v>
      </c>
      <c r="BR303" s="87" t="e">
        <f t="shared" ca="1" si="1143"/>
        <v>#VALUE!</v>
      </c>
      <c r="BS303" s="87" t="e">
        <f t="shared" ca="1" si="1144"/>
        <v>#VALUE!</v>
      </c>
      <c r="BT303" s="87" t="e">
        <f t="shared" ca="1" si="1145"/>
        <v>#VALUE!</v>
      </c>
      <c r="BU303" s="87" t="e">
        <f t="shared" ca="1" si="1146"/>
        <v>#VALUE!</v>
      </c>
      <c r="BV303" s="87" t="e">
        <f t="shared" ca="1" si="1147"/>
        <v>#VALUE!</v>
      </c>
      <c r="BW303" s="87" t="e">
        <f t="shared" ca="1" si="1297"/>
        <v>#VALUE!</v>
      </c>
      <c r="BX303" s="87" t="e">
        <f t="shared" ca="1" si="1297"/>
        <v>#VALUE!</v>
      </c>
      <c r="BY303" s="87" t="e">
        <f t="shared" ca="1" si="1297"/>
        <v>#VALUE!</v>
      </c>
      <c r="BZ303" s="87" t="e">
        <f t="shared" ca="1" si="1297"/>
        <v>#VALUE!</v>
      </c>
      <c r="CA303" s="87" t="e">
        <f t="shared" ca="1" si="1297"/>
        <v>#VALUE!</v>
      </c>
      <c r="DC303" s="87" t="e">
        <f t="shared" ca="1" si="1307"/>
        <v>#VALUE!</v>
      </c>
      <c r="DD303" s="87" t="e">
        <f t="shared" ca="1" si="1154"/>
        <v>#VALUE!</v>
      </c>
      <c r="DE303" s="87" t="e">
        <f t="shared" ca="1" si="1155"/>
        <v>#VALUE!</v>
      </c>
      <c r="DF303" s="87" t="e">
        <f t="shared" ca="1" si="1156"/>
        <v>#VALUE!</v>
      </c>
      <c r="DG303" s="87" t="e">
        <f t="shared" ca="1" si="1157"/>
        <v>#VALUE!</v>
      </c>
      <c r="DH303" s="87" t="e">
        <f t="shared" ca="1" si="1158"/>
        <v>#VALUE!</v>
      </c>
      <c r="DI303" s="87" t="e">
        <f t="shared" ca="1" si="1159"/>
        <v>#VALUE!</v>
      </c>
      <c r="DJ303" s="87" t="e">
        <f t="shared" ca="1" si="1160"/>
        <v>#VALUE!</v>
      </c>
      <c r="DK303" s="87" t="e">
        <f t="shared" ca="1" si="1161"/>
        <v>#VALUE!</v>
      </c>
      <c r="DL303" s="87" t="e">
        <f t="shared" ca="1" si="1162"/>
        <v>#VALUE!</v>
      </c>
      <c r="DM303" s="87" t="e">
        <f t="shared" ca="1" si="1163"/>
        <v>#VALUE!</v>
      </c>
      <c r="DN303" s="87" t="e">
        <f t="shared" ca="1" si="1164"/>
        <v>#VALUE!</v>
      </c>
      <c r="DO303" s="87" t="e">
        <f t="shared" ca="1" si="1165"/>
        <v>#VALUE!</v>
      </c>
      <c r="DP303" s="87" t="e">
        <f t="shared" ca="1" si="1166"/>
        <v>#VALUE!</v>
      </c>
      <c r="DQ303" s="87" t="e">
        <f t="shared" ca="1" si="1167"/>
        <v>#VALUE!</v>
      </c>
      <c r="DR303" s="87" t="e">
        <f t="shared" ca="1" si="1168"/>
        <v>#VALUE!</v>
      </c>
      <c r="DS303" s="87" t="e">
        <f t="shared" ca="1" si="1169"/>
        <v>#VALUE!</v>
      </c>
      <c r="DT303" s="87" t="e">
        <f t="shared" ca="1" si="1170"/>
        <v>#VALUE!</v>
      </c>
      <c r="DU303" s="87" t="e">
        <f t="shared" ca="1" si="1171"/>
        <v>#VALUE!</v>
      </c>
      <c r="DV303" s="87" t="e">
        <f t="shared" ca="1" si="1172"/>
        <v>#VALUE!</v>
      </c>
      <c r="DW303" s="87" t="e">
        <f t="shared" ca="1" si="1173"/>
        <v>#VALUE!</v>
      </c>
      <c r="DY303" s="87" t="e">
        <f t="shared" ca="1" si="1174"/>
        <v>#VALUE!</v>
      </c>
      <c r="DZ303" s="87" t="e">
        <f t="shared" ca="1" si="1175"/>
        <v>#VALUE!</v>
      </c>
      <c r="EA303" s="87" t="e">
        <f t="shared" ca="1" si="1176"/>
        <v>#VALUE!</v>
      </c>
      <c r="EB303" s="87" t="e">
        <f t="shared" ca="1" si="1177"/>
        <v>#VALUE!</v>
      </c>
      <c r="EC303" s="87" t="e">
        <f t="shared" ca="1" si="1178"/>
        <v>#VALUE!</v>
      </c>
      <c r="ED303" s="87" t="e">
        <f t="shared" ca="1" si="1179"/>
        <v>#VALUE!</v>
      </c>
      <c r="EE303" s="87" t="e">
        <f t="shared" ca="1" si="1180"/>
        <v>#VALUE!</v>
      </c>
      <c r="EF303" s="87" t="e">
        <f t="shared" ca="1" si="1181"/>
        <v>#VALUE!</v>
      </c>
      <c r="EG303" s="87" t="e">
        <f t="shared" ca="1" si="1182"/>
        <v>#VALUE!</v>
      </c>
      <c r="EH303" s="87" t="e">
        <f t="shared" ca="1" si="1183"/>
        <v>#VALUE!</v>
      </c>
      <c r="EI303" s="87" t="e">
        <f t="shared" ca="1" si="1184"/>
        <v>#VALUE!</v>
      </c>
      <c r="EJ303" s="87" t="e">
        <f t="shared" ca="1" si="1185"/>
        <v>#VALUE!</v>
      </c>
      <c r="EK303" s="87" t="e">
        <f t="shared" ca="1" si="1186"/>
        <v>#VALUE!</v>
      </c>
      <c r="EL303" s="87" t="e">
        <f t="shared" ca="1" si="1187"/>
        <v>#VALUE!</v>
      </c>
      <c r="EM303" s="87" t="e">
        <f t="shared" ca="1" si="1188"/>
        <v>#VALUE!</v>
      </c>
      <c r="EN303" s="87" t="e">
        <f t="shared" ca="1" si="1189"/>
        <v>#VALUE!</v>
      </c>
      <c r="EO303" s="87" t="e">
        <f t="shared" ca="1" si="1190"/>
        <v>#VALUE!</v>
      </c>
      <c r="EP303" s="87" t="e">
        <f t="shared" ca="1" si="1191"/>
        <v>#VALUE!</v>
      </c>
      <c r="EQ303" s="87" t="e">
        <f t="shared" ca="1" si="1192"/>
        <v>#VALUE!</v>
      </c>
      <c r="ER303" s="87" t="e">
        <f t="shared" ca="1" si="1193"/>
        <v>#VALUE!</v>
      </c>
      <c r="ES303" s="87" t="e">
        <f t="shared" ca="1" si="1194"/>
        <v>#VALUE!</v>
      </c>
      <c r="EU303" s="87" t="e">
        <f t="shared" ca="1" si="1195"/>
        <v>#VALUE!</v>
      </c>
      <c r="EV303" s="87" t="e">
        <f t="shared" ca="1" si="1196"/>
        <v>#VALUE!</v>
      </c>
      <c r="EW303" s="87" t="e">
        <f t="shared" ca="1" si="1197"/>
        <v>#VALUE!</v>
      </c>
      <c r="EX303" s="87" t="e">
        <f t="shared" ca="1" si="1198"/>
        <v>#VALUE!</v>
      </c>
      <c r="EY303" s="87" t="e">
        <f t="shared" ca="1" si="1199"/>
        <v>#VALUE!</v>
      </c>
      <c r="EZ303" s="87" t="e">
        <f t="shared" ca="1" si="1200"/>
        <v>#VALUE!</v>
      </c>
      <c r="FA303" s="87" t="e">
        <f t="shared" ca="1" si="1201"/>
        <v>#VALUE!</v>
      </c>
      <c r="FB303" s="87" t="e">
        <f t="shared" ca="1" si="1202"/>
        <v>#VALUE!</v>
      </c>
      <c r="FC303" s="87" t="e">
        <f t="shared" ca="1" si="1203"/>
        <v>#VALUE!</v>
      </c>
      <c r="FD303" s="87" t="e">
        <f t="shared" ca="1" si="1204"/>
        <v>#VALUE!</v>
      </c>
      <c r="FE303" s="87" t="e">
        <f t="shared" ca="1" si="1205"/>
        <v>#VALUE!</v>
      </c>
      <c r="FF303" s="87" t="e">
        <f t="shared" ca="1" si="1206"/>
        <v>#VALUE!</v>
      </c>
      <c r="FG303" s="87" t="e">
        <f t="shared" ca="1" si="1207"/>
        <v>#VALUE!</v>
      </c>
      <c r="FH303" s="87" t="e">
        <f t="shared" ca="1" si="1208"/>
        <v>#VALUE!</v>
      </c>
      <c r="FI303" s="87" t="e">
        <f t="shared" ca="1" si="1209"/>
        <v>#VALUE!</v>
      </c>
      <c r="FJ303" s="87" t="e">
        <f t="shared" ca="1" si="1210"/>
        <v>#VALUE!</v>
      </c>
      <c r="FK303" s="87" t="e">
        <f t="shared" ca="1" si="1211"/>
        <v>#VALUE!</v>
      </c>
      <c r="FL303" s="87" t="e">
        <f t="shared" ca="1" si="1212"/>
        <v>#VALUE!</v>
      </c>
      <c r="FM303" s="87" t="e">
        <f t="shared" ca="1" si="1213"/>
        <v>#VALUE!</v>
      </c>
      <c r="FN303" s="87" t="e">
        <f t="shared" ca="1" si="1214"/>
        <v>#VALUE!</v>
      </c>
      <c r="FO303" s="87" t="e">
        <f t="shared" ca="1" si="1215"/>
        <v>#VALUE!</v>
      </c>
    </row>
    <row r="304" spans="1:171" x14ac:dyDescent="0.25">
      <c r="A304" s="87">
        <f t="shared" si="1263"/>
        <v>295</v>
      </c>
      <c r="B304" s="87" t="e">
        <f t="shared" ca="1" si="1218"/>
        <v>#N/A</v>
      </c>
      <c r="C304" s="87" t="e">
        <f t="shared" ca="1" si="1219"/>
        <v>#REF!</v>
      </c>
      <c r="D304" s="87" t="e">
        <f t="shared" ca="1" si="1220"/>
        <v>#REF!</v>
      </c>
      <c r="E304" s="87" t="e">
        <f t="shared" ca="1" si="1221"/>
        <v>#REF!</v>
      </c>
      <c r="F304" s="87" t="e">
        <f t="shared" ca="1" si="1222"/>
        <v>#REF!</v>
      </c>
      <c r="G304" s="87" t="e">
        <f t="shared" ca="1" si="1223"/>
        <v>#REF!</v>
      </c>
      <c r="H304" s="87" t="e">
        <f t="shared" ca="1" si="1224"/>
        <v>#REF!</v>
      </c>
      <c r="I304" s="87" t="e">
        <f t="shared" ca="1" si="1225"/>
        <v>#REF!</v>
      </c>
      <c r="J304" s="87" t="e">
        <f t="shared" ca="1" si="1226"/>
        <v>#REF!</v>
      </c>
      <c r="K304" s="87" t="e">
        <f t="shared" ca="1" si="1227"/>
        <v>#REF!</v>
      </c>
      <c r="L304" s="87" t="e">
        <f t="shared" ca="1" si="1228"/>
        <v>#REF!</v>
      </c>
      <c r="M304" s="87" t="e">
        <f t="shared" ca="1" si="1229"/>
        <v>#REF!</v>
      </c>
      <c r="N304" s="87" t="e">
        <f t="shared" ca="1" si="1230"/>
        <v>#REF!</v>
      </c>
      <c r="O304" s="87" t="e">
        <f t="shared" ca="1" si="1231"/>
        <v>#REF!</v>
      </c>
      <c r="P304" s="87" t="e">
        <f t="shared" ca="1" si="1232"/>
        <v>#REF!</v>
      </c>
      <c r="Q304" s="87" t="e">
        <f t="shared" ca="1" si="1302"/>
        <v>#REF!</v>
      </c>
      <c r="R304" s="87" t="e">
        <f t="shared" ca="1" si="1302"/>
        <v>#REF!</v>
      </c>
      <c r="S304" s="87" t="e">
        <f t="shared" ca="1" si="1302"/>
        <v>#REF!</v>
      </c>
      <c r="T304" s="87" t="e">
        <f t="shared" ca="1" si="1302"/>
        <v>#REF!</v>
      </c>
      <c r="U304" s="87" t="e">
        <f t="shared" ca="1" si="1302"/>
        <v>#REF!</v>
      </c>
      <c r="X304" s="87">
        <f ca="1">Ranking!B300</f>
        <v>0</v>
      </c>
      <c r="Y304" s="87" t="e">
        <f ca="1">IF(AH304=0,0,Ranking!C300)</f>
        <v>#VALUE!</v>
      </c>
      <c r="Z304" s="91">
        <f ca="1">Ranking!G300</f>
        <v>0</v>
      </c>
      <c r="AA304" s="87" t="e">
        <f ca="1">MCA!ES303</f>
        <v>#REF!</v>
      </c>
      <c r="AB304" s="87">
        <f ca="1">MCA!ET303</f>
        <v>0</v>
      </c>
      <c r="AC304" s="87">
        <f ca="1">MCA!EU303</f>
        <v>0</v>
      </c>
      <c r="AD304" s="87" t="e">
        <f ca="1">INDEX('MCA-INPUT'!$C$22:$C$25,MATCH(AC304,$W$376:$W$379,0),1)</f>
        <v>#N/A</v>
      </c>
      <c r="AE304" s="87" t="e">
        <f t="shared" ca="1" si="1126"/>
        <v>#VALUE!</v>
      </c>
      <c r="AF304" s="87">
        <f ca="1">MATCH(AB304,$AB$7:AB304,0)</f>
        <v>1</v>
      </c>
      <c r="AG304" s="87" t="str">
        <f t="shared" ca="1" si="1127"/>
        <v>00</v>
      </c>
      <c r="AH304" s="87" t="e">
        <f t="shared" ca="1" si="1128"/>
        <v>#VALUE!</v>
      </c>
      <c r="AI304" s="87" t="e">
        <f t="shared" ca="1" si="1149"/>
        <v>#VALUE!</v>
      </c>
      <c r="AK304" s="87" t="e">
        <f t="shared" ca="1" si="1129"/>
        <v>#VALUE!</v>
      </c>
      <c r="AL304" s="87" t="e">
        <f t="shared" ca="1" si="1150"/>
        <v>#VALUE!</v>
      </c>
      <c r="AM304" s="87" t="e">
        <f t="shared" ca="1" si="1130"/>
        <v>#VALUE!</v>
      </c>
      <c r="AN304" s="87" t="e">
        <f t="shared" ref="AN304:BA304" ca="1" si="1316">IF(AM304&gt;0,2,IF($AL304&lt;=AN$5,1,0))</f>
        <v>#VALUE!</v>
      </c>
      <c r="AO304" s="87" t="e">
        <f t="shared" ca="1" si="1316"/>
        <v>#VALUE!</v>
      </c>
      <c r="AP304" s="87" t="e">
        <f t="shared" ca="1" si="1316"/>
        <v>#VALUE!</v>
      </c>
      <c r="AQ304" s="87" t="e">
        <f t="shared" ca="1" si="1316"/>
        <v>#VALUE!</v>
      </c>
      <c r="AR304" s="87" t="e">
        <f t="shared" ca="1" si="1316"/>
        <v>#VALUE!</v>
      </c>
      <c r="AS304" s="87" t="e">
        <f t="shared" ca="1" si="1316"/>
        <v>#VALUE!</v>
      </c>
      <c r="AT304" s="87" t="e">
        <f t="shared" ca="1" si="1316"/>
        <v>#VALUE!</v>
      </c>
      <c r="AU304" s="87" t="e">
        <f t="shared" ca="1" si="1316"/>
        <v>#VALUE!</v>
      </c>
      <c r="AV304" s="87" t="e">
        <f t="shared" ca="1" si="1316"/>
        <v>#VALUE!</v>
      </c>
      <c r="AW304" s="87" t="e">
        <f t="shared" ca="1" si="1316"/>
        <v>#VALUE!</v>
      </c>
      <c r="AX304" s="87" t="e">
        <f t="shared" ca="1" si="1316"/>
        <v>#VALUE!</v>
      </c>
      <c r="AY304" s="87" t="e">
        <f t="shared" ca="1" si="1316"/>
        <v>#VALUE!</v>
      </c>
      <c r="AZ304" s="87" t="e">
        <f t="shared" ca="1" si="1316"/>
        <v>#VALUE!</v>
      </c>
      <c r="BA304" s="87" t="e">
        <f t="shared" ca="1" si="1316"/>
        <v>#VALUE!</v>
      </c>
      <c r="BB304" s="87" t="e">
        <f t="shared" ref="BB304:BF304" ca="1" si="1317">IF(BA304&gt;0,2,IF($AL304&lt;=BB$5,1,0))</f>
        <v>#VALUE!</v>
      </c>
      <c r="BC304" s="87" t="e">
        <f t="shared" ca="1" si="1317"/>
        <v>#VALUE!</v>
      </c>
      <c r="BD304" s="87" t="e">
        <f t="shared" ca="1" si="1317"/>
        <v>#VALUE!</v>
      </c>
      <c r="BE304" s="87" t="e">
        <f t="shared" ca="1" si="1317"/>
        <v>#VALUE!</v>
      </c>
      <c r="BF304" s="87" t="e">
        <f t="shared" ca="1" si="1317"/>
        <v>#VALUE!</v>
      </c>
      <c r="BH304" s="87" t="e">
        <f t="shared" ca="1" si="1133"/>
        <v>#VALUE!</v>
      </c>
      <c r="BI304" s="87" t="e">
        <f t="shared" ca="1" si="1134"/>
        <v>#VALUE!</v>
      </c>
      <c r="BJ304" s="87" t="e">
        <f t="shared" ca="1" si="1135"/>
        <v>#VALUE!</v>
      </c>
      <c r="BK304" s="87" t="e">
        <f t="shared" ca="1" si="1136"/>
        <v>#VALUE!</v>
      </c>
      <c r="BL304" s="87" t="e">
        <f t="shared" ca="1" si="1137"/>
        <v>#VALUE!</v>
      </c>
      <c r="BM304" s="87" t="e">
        <f t="shared" ca="1" si="1138"/>
        <v>#VALUE!</v>
      </c>
      <c r="BN304" s="87" t="e">
        <f t="shared" ca="1" si="1139"/>
        <v>#VALUE!</v>
      </c>
      <c r="BO304" s="87" t="e">
        <f t="shared" ca="1" si="1140"/>
        <v>#VALUE!</v>
      </c>
      <c r="BP304" s="87" t="e">
        <f t="shared" ca="1" si="1141"/>
        <v>#VALUE!</v>
      </c>
      <c r="BQ304" s="87" t="e">
        <f t="shared" ca="1" si="1142"/>
        <v>#VALUE!</v>
      </c>
      <c r="BR304" s="87" t="e">
        <f t="shared" ca="1" si="1143"/>
        <v>#VALUE!</v>
      </c>
      <c r="BS304" s="87" t="e">
        <f t="shared" ca="1" si="1144"/>
        <v>#VALUE!</v>
      </c>
      <c r="BT304" s="87" t="e">
        <f t="shared" ca="1" si="1145"/>
        <v>#VALUE!</v>
      </c>
      <c r="BU304" s="87" t="e">
        <f t="shared" ca="1" si="1146"/>
        <v>#VALUE!</v>
      </c>
      <c r="BV304" s="87" t="e">
        <f t="shared" ca="1" si="1147"/>
        <v>#VALUE!</v>
      </c>
      <c r="BW304" s="87" t="e">
        <f t="shared" ca="1" si="1297"/>
        <v>#VALUE!</v>
      </c>
      <c r="BX304" s="87" t="e">
        <f t="shared" ca="1" si="1297"/>
        <v>#VALUE!</v>
      </c>
      <c r="BY304" s="87" t="e">
        <f t="shared" ca="1" si="1297"/>
        <v>#VALUE!</v>
      </c>
      <c r="BZ304" s="87" t="e">
        <f t="shared" ca="1" si="1297"/>
        <v>#VALUE!</v>
      </c>
      <c r="CA304" s="87" t="e">
        <f t="shared" ca="1" si="1297"/>
        <v>#VALUE!</v>
      </c>
      <c r="DC304" s="87" t="e">
        <f t="shared" ca="1" si="1307"/>
        <v>#VALUE!</v>
      </c>
      <c r="DD304" s="87" t="e">
        <f t="shared" ca="1" si="1154"/>
        <v>#VALUE!</v>
      </c>
      <c r="DE304" s="87" t="e">
        <f t="shared" ca="1" si="1155"/>
        <v>#VALUE!</v>
      </c>
      <c r="DF304" s="87" t="e">
        <f t="shared" ca="1" si="1156"/>
        <v>#VALUE!</v>
      </c>
      <c r="DG304" s="87" t="e">
        <f t="shared" ca="1" si="1157"/>
        <v>#VALUE!</v>
      </c>
      <c r="DH304" s="87" t="e">
        <f t="shared" ca="1" si="1158"/>
        <v>#VALUE!</v>
      </c>
      <c r="DI304" s="87" t="e">
        <f t="shared" ca="1" si="1159"/>
        <v>#VALUE!</v>
      </c>
      <c r="DJ304" s="87" t="e">
        <f t="shared" ca="1" si="1160"/>
        <v>#VALUE!</v>
      </c>
      <c r="DK304" s="87" t="e">
        <f t="shared" ca="1" si="1161"/>
        <v>#VALUE!</v>
      </c>
      <c r="DL304" s="87" t="e">
        <f t="shared" ca="1" si="1162"/>
        <v>#VALUE!</v>
      </c>
      <c r="DM304" s="87" t="e">
        <f t="shared" ca="1" si="1163"/>
        <v>#VALUE!</v>
      </c>
      <c r="DN304" s="87" t="e">
        <f t="shared" ca="1" si="1164"/>
        <v>#VALUE!</v>
      </c>
      <c r="DO304" s="87" t="e">
        <f t="shared" ca="1" si="1165"/>
        <v>#VALUE!</v>
      </c>
      <c r="DP304" s="87" t="e">
        <f t="shared" ca="1" si="1166"/>
        <v>#VALUE!</v>
      </c>
      <c r="DQ304" s="87" t="e">
        <f t="shared" ca="1" si="1167"/>
        <v>#VALUE!</v>
      </c>
      <c r="DR304" s="87" t="e">
        <f t="shared" ca="1" si="1168"/>
        <v>#VALUE!</v>
      </c>
      <c r="DS304" s="87" t="e">
        <f t="shared" ca="1" si="1169"/>
        <v>#VALUE!</v>
      </c>
      <c r="DT304" s="87" t="e">
        <f t="shared" ca="1" si="1170"/>
        <v>#VALUE!</v>
      </c>
      <c r="DU304" s="87" t="e">
        <f t="shared" ca="1" si="1171"/>
        <v>#VALUE!</v>
      </c>
      <c r="DV304" s="87" t="e">
        <f t="shared" ca="1" si="1172"/>
        <v>#VALUE!</v>
      </c>
      <c r="DW304" s="87" t="e">
        <f t="shared" ca="1" si="1173"/>
        <v>#VALUE!</v>
      </c>
      <c r="DY304" s="87" t="e">
        <f t="shared" ca="1" si="1174"/>
        <v>#VALUE!</v>
      </c>
      <c r="DZ304" s="87" t="e">
        <f t="shared" ca="1" si="1175"/>
        <v>#VALUE!</v>
      </c>
      <c r="EA304" s="87" t="e">
        <f t="shared" ca="1" si="1176"/>
        <v>#VALUE!</v>
      </c>
      <c r="EB304" s="87" t="e">
        <f t="shared" ca="1" si="1177"/>
        <v>#VALUE!</v>
      </c>
      <c r="EC304" s="87" t="e">
        <f t="shared" ca="1" si="1178"/>
        <v>#VALUE!</v>
      </c>
      <c r="ED304" s="87" t="e">
        <f t="shared" ca="1" si="1179"/>
        <v>#VALUE!</v>
      </c>
      <c r="EE304" s="87" t="e">
        <f t="shared" ca="1" si="1180"/>
        <v>#VALUE!</v>
      </c>
      <c r="EF304" s="87" t="e">
        <f t="shared" ca="1" si="1181"/>
        <v>#VALUE!</v>
      </c>
      <c r="EG304" s="87" t="e">
        <f t="shared" ca="1" si="1182"/>
        <v>#VALUE!</v>
      </c>
      <c r="EH304" s="87" t="e">
        <f t="shared" ca="1" si="1183"/>
        <v>#VALUE!</v>
      </c>
      <c r="EI304" s="87" t="e">
        <f t="shared" ca="1" si="1184"/>
        <v>#VALUE!</v>
      </c>
      <c r="EJ304" s="87" t="e">
        <f t="shared" ca="1" si="1185"/>
        <v>#VALUE!</v>
      </c>
      <c r="EK304" s="87" t="e">
        <f t="shared" ca="1" si="1186"/>
        <v>#VALUE!</v>
      </c>
      <c r="EL304" s="87" t="e">
        <f t="shared" ca="1" si="1187"/>
        <v>#VALUE!</v>
      </c>
      <c r="EM304" s="87" t="e">
        <f t="shared" ca="1" si="1188"/>
        <v>#VALUE!</v>
      </c>
      <c r="EN304" s="87" t="e">
        <f t="shared" ca="1" si="1189"/>
        <v>#VALUE!</v>
      </c>
      <c r="EO304" s="87" t="e">
        <f t="shared" ca="1" si="1190"/>
        <v>#VALUE!</v>
      </c>
      <c r="EP304" s="87" t="e">
        <f t="shared" ca="1" si="1191"/>
        <v>#VALUE!</v>
      </c>
      <c r="EQ304" s="87" t="e">
        <f t="shared" ca="1" si="1192"/>
        <v>#VALUE!</v>
      </c>
      <c r="ER304" s="87" t="e">
        <f t="shared" ca="1" si="1193"/>
        <v>#VALUE!</v>
      </c>
      <c r="ES304" s="87" t="e">
        <f t="shared" ca="1" si="1194"/>
        <v>#VALUE!</v>
      </c>
      <c r="EU304" s="87" t="e">
        <f t="shared" ca="1" si="1195"/>
        <v>#VALUE!</v>
      </c>
      <c r="EV304" s="87" t="e">
        <f t="shared" ca="1" si="1196"/>
        <v>#VALUE!</v>
      </c>
      <c r="EW304" s="87" t="e">
        <f t="shared" ca="1" si="1197"/>
        <v>#VALUE!</v>
      </c>
      <c r="EX304" s="87" t="e">
        <f t="shared" ca="1" si="1198"/>
        <v>#VALUE!</v>
      </c>
      <c r="EY304" s="87" t="e">
        <f t="shared" ca="1" si="1199"/>
        <v>#VALUE!</v>
      </c>
      <c r="EZ304" s="87" t="e">
        <f t="shared" ca="1" si="1200"/>
        <v>#VALUE!</v>
      </c>
      <c r="FA304" s="87" t="e">
        <f t="shared" ca="1" si="1201"/>
        <v>#VALUE!</v>
      </c>
      <c r="FB304" s="87" t="e">
        <f t="shared" ca="1" si="1202"/>
        <v>#VALUE!</v>
      </c>
      <c r="FC304" s="87" t="e">
        <f t="shared" ca="1" si="1203"/>
        <v>#VALUE!</v>
      </c>
      <c r="FD304" s="87" t="e">
        <f t="shared" ca="1" si="1204"/>
        <v>#VALUE!</v>
      </c>
      <c r="FE304" s="87" t="e">
        <f t="shared" ca="1" si="1205"/>
        <v>#VALUE!</v>
      </c>
      <c r="FF304" s="87" t="e">
        <f t="shared" ca="1" si="1206"/>
        <v>#VALUE!</v>
      </c>
      <c r="FG304" s="87" t="e">
        <f t="shared" ca="1" si="1207"/>
        <v>#VALUE!</v>
      </c>
      <c r="FH304" s="87" t="e">
        <f t="shared" ca="1" si="1208"/>
        <v>#VALUE!</v>
      </c>
      <c r="FI304" s="87" t="e">
        <f t="shared" ca="1" si="1209"/>
        <v>#VALUE!</v>
      </c>
      <c r="FJ304" s="87" t="e">
        <f t="shared" ca="1" si="1210"/>
        <v>#VALUE!</v>
      </c>
      <c r="FK304" s="87" t="e">
        <f t="shared" ca="1" si="1211"/>
        <v>#VALUE!</v>
      </c>
      <c r="FL304" s="87" t="e">
        <f t="shared" ca="1" si="1212"/>
        <v>#VALUE!</v>
      </c>
      <c r="FM304" s="87" t="e">
        <f t="shared" ca="1" si="1213"/>
        <v>#VALUE!</v>
      </c>
      <c r="FN304" s="87" t="e">
        <f t="shared" ca="1" si="1214"/>
        <v>#VALUE!</v>
      </c>
      <c r="FO304" s="87" t="e">
        <f t="shared" ca="1" si="1215"/>
        <v>#VALUE!</v>
      </c>
    </row>
    <row r="305" spans="1:171" x14ac:dyDescent="0.25">
      <c r="A305" s="87">
        <f t="shared" si="1263"/>
        <v>296</v>
      </c>
      <c r="B305" s="87" t="e">
        <f t="shared" ca="1" si="1218"/>
        <v>#N/A</v>
      </c>
      <c r="C305" s="87" t="e">
        <f t="shared" ca="1" si="1219"/>
        <v>#REF!</v>
      </c>
      <c r="D305" s="87" t="e">
        <f t="shared" ca="1" si="1220"/>
        <v>#REF!</v>
      </c>
      <c r="E305" s="87" t="e">
        <f t="shared" ca="1" si="1221"/>
        <v>#REF!</v>
      </c>
      <c r="F305" s="87" t="e">
        <f t="shared" ca="1" si="1222"/>
        <v>#REF!</v>
      </c>
      <c r="G305" s="87" t="e">
        <f t="shared" ca="1" si="1223"/>
        <v>#REF!</v>
      </c>
      <c r="H305" s="87" t="e">
        <f t="shared" ca="1" si="1224"/>
        <v>#REF!</v>
      </c>
      <c r="I305" s="87" t="e">
        <f t="shared" ca="1" si="1225"/>
        <v>#REF!</v>
      </c>
      <c r="J305" s="87" t="e">
        <f t="shared" ca="1" si="1226"/>
        <v>#REF!</v>
      </c>
      <c r="K305" s="87" t="e">
        <f t="shared" ca="1" si="1227"/>
        <v>#REF!</v>
      </c>
      <c r="L305" s="87" t="e">
        <f t="shared" ca="1" si="1228"/>
        <v>#REF!</v>
      </c>
      <c r="M305" s="87" t="e">
        <f t="shared" ca="1" si="1229"/>
        <v>#REF!</v>
      </c>
      <c r="N305" s="87" t="e">
        <f t="shared" ca="1" si="1230"/>
        <v>#REF!</v>
      </c>
      <c r="O305" s="87" t="e">
        <f t="shared" ca="1" si="1231"/>
        <v>#REF!</v>
      </c>
      <c r="P305" s="87" t="e">
        <f t="shared" ca="1" si="1232"/>
        <v>#REF!</v>
      </c>
      <c r="Q305" s="87" t="e">
        <f t="shared" ca="1" si="1302"/>
        <v>#REF!</v>
      </c>
      <c r="R305" s="87" t="e">
        <f t="shared" ca="1" si="1302"/>
        <v>#REF!</v>
      </c>
      <c r="S305" s="87" t="e">
        <f t="shared" ca="1" si="1302"/>
        <v>#REF!</v>
      </c>
      <c r="T305" s="87" t="e">
        <f t="shared" ca="1" si="1302"/>
        <v>#REF!</v>
      </c>
      <c r="U305" s="87" t="e">
        <f t="shared" ca="1" si="1302"/>
        <v>#REF!</v>
      </c>
      <c r="X305" s="87">
        <f ca="1">Ranking!B301</f>
        <v>0</v>
      </c>
      <c r="Y305" s="87" t="e">
        <f ca="1">IF(AH305=0,0,Ranking!C301)</f>
        <v>#VALUE!</v>
      </c>
      <c r="Z305" s="91">
        <f ca="1">Ranking!G301</f>
        <v>0</v>
      </c>
      <c r="AA305" s="87" t="e">
        <f ca="1">MCA!ES304</f>
        <v>#REF!</v>
      </c>
      <c r="AB305" s="87">
        <f ca="1">MCA!ET304</f>
        <v>0</v>
      </c>
      <c r="AC305" s="87">
        <f ca="1">MCA!EU304</f>
        <v>0</v>
      </c>
      <c r="AD305" s="87" t="e">
        <f ca="1">INDEX('MCA-INPUT'!$C$22:$C$25,MATCH(AC305,$W$376:$W$379,0),1)</f>
        <v>#N/A</v>
      </c>
      <c r="AE305" s="87" t="e">
        <f t="shared" ca="1" si="1126"/>
        <v>#VALUE!</v>
      </c>
      <c r="AF305" s="87">
        <f ca="1">MATCH(AB305,$AB$7:AB305,0)</f>
        <v>1</v>
      </c>
      <c r="AG305" s="87" t="str">
        <f t="shared" ca="1" si="1127"/>
        <v>00</v>
      </c>
      <c r="AH305" s="87" t="e">
        <f t="shared" ca="1" si="1128"/>
        <v>#VALUE!</v>
      </c>
      <c r="AI305" s="87" t="e">
        <f t="shared" ca="1" si="1149"/>
        <v>#VALUE!</v>
      </c>
      <c r="AK305" s="87" t="e">
        <f t="shared" ca="1" si="1129"/>
        <v>#VALUE!</v>
      </c>
      <c r="AL305" s="87" t="e">
        <f t="shared" ca="1" si="1150"/>
        <v>#VALUE!</v>
      </c>
      <c r="AM305" s="87" t="e">
        <f t="shared" ca="1" si="1130"/>
        <v>#VALUE!</v>
      </c>
      <c r="AN305" s="87" t="e">
        <f t="shared" ref="AN305:BA305" ca="1" si="1318">IF(AM305&gt;0,2,IF($AL305&lt;=AN$5,1,0))</f>
        <v>#VALUE!</v>
      </c>
      <c r="AO305" s="87" t="e">
        <f t="shared" ca="1" si="1318"/>
        <v>#VALUE!</v>
      </c>
      <c r="AP305" s="87" t="e">
        <f t="shared" ca="1" si="1318"/>
        <v>#VALUE!</v>
      </c>
      <c r="AQ305" s="87" t="e">
        <f t="shared" ca="1" si="1318"/>
        <v>#VALUE!</v>
      </c>
      <c r="AR305" s="87" t="e">
        <f t="shared" ca="1" si="1318"/>
        <v>#VALUE!</v>
      </c>
      <c r="AS305" s="87" t="e">
        <f t="shared" ca="1" si="1318"/>
        <v>#VALUE!</v>
      </c>
      <c r="AT305" s="87" t="e">
        <f t="shared" ca="1" si="1318"/>
        <v>#VALUE!</v>
      </c>
      <c r="AU305" s="87" t="e">
        <f t="shared" ca="1" si="1318"/>
        <v>#VALUE!</v>
      </c>
      <c r="AV305" s="87" t="e">
        <f t="shared" ca="1" si="1318"/>
        <v>#VALUE!</v>
      </c>
      <c r="AW305" s="87" t="e">
        <f t="shared" ca="1" si="1318"/>
        <v>#VALUE!</v>
      </c>
      <c r="AX305" s="87" t="e">
        <f t="shared" ca="1" si="1318"/>
        <v>#VALUE!</v>
      </c>
      <c r="AY305" s="87" t="e">
        <f t="shared" ca="1" si="1318"/>
        <v>#VALUE!</v>
      </c>
      <c r="AZ305" s="87" t="e">
        <f t="shared" ca="1" si="1318"/>
        <v>#VALUE!</v>
      </c>
      <c r="BA305" s="87" t="e">
        <f t="shared" ca="1" si="1318"/>
        <v>#VALUE!</v>
      </c>
      <c r="BB305" s="87" t="e">
        <f t="shared" ref="BB305:BF305" ca="1" si="1319">IF(BA305&gt;0,2,IF($AL305&lt;=BB$5,1,0))</f>
        <v>#VALUE!</v>
      </c>
      <c r="BC305" s="87" t="e">
        <f t="shared" ca="1" si="1319"/>
        <v>#VALUE!</v>
      </c>
      <c r="BD305" s="87" t="e">
        <f t="shared" ca="1" si="1319"/>
        <v>#VALUE!</v>
      </c>
      <c r="BE305" s="87" t="e">
        <f t="shared" ca="1" si="1319"/>
        <v>#VALUE!</v>
      </c>
      <c r="BF305" s="87" t="e">
        <f t="shared" ca="1" si="1319"/>
        <v>#VALUE!</v>
      </c>
      <c r="BH305" s="87" t="e">
        <f t="shared" ca="1" si="1133"/>
        <v>#VALUE!</v>
      </c>
      <c r="BI305" s="87" t="e">
        <f t="shared" ca="1" si="1134"/>
        <v>#VALUE!</v>
      </c>
      <c r="BJ305" s="87" t="e">
        <f t="shared" ca="1" si="1135"/>
        <v>#VALUE!</v>
      </c>
      <c r="BK305" s="87" t="e">
        <f t="shared" ca="1" si="1136"/>
        <v>#VALUE!</v>
      </c>
      <c r="BL305" s="87" t="e">
        <f t="shared" ca="1" si="1137"/>
        <v>#VALUE!</v>
      </c>
      <c r="BM305" s="87" t="e">
        <f t="shared" ca="1" si="1138"/>
        <v>#VALUE!</v>
      </c>
      <c r="BN305" s="87" t="e">
        <f t="shared" ca="1" si="1139"/>
        <v>#VALUE!</v>
      </c>
      <c r="BO305" s="87" t="e">
        <f t="shared" ca="1" si="1140"/>
        <v>#VALUE!</v>
      </c>
      <c r="BP305" s="87" t="e">
        <f t="shared" ca="1" si="1141"/>
        <v>#VALUE!</v>
      </c>
      <c r="BQ305" s="87" t="e">
        <f t="shared" ca="1" si="1142"/>
        <v>#VALUE!</v>
      </c>
      <c r="BR305" s="87" t="e">
        <f t="shared" ca="1" si="1143"/>
        <v>#VALUE!</v>
      </c>
      <c r="BS305" s="87" t="e">
        <f t="shared" ca="1" si="1144"/>
        <v>#VALUE!</v>
      </c>
      <c r="BT305" s="87" t="e">
        <f t="shared" ca="1" si="1145"/>
        <v>#VALUE!</v>
      </c>
      <c r="BU305" s="87" t="e">
        <f t="shared" ca="1" si="1146"/>
        <v>#VALUE!</v>
      </c>
      <c r="BV305" s="87" t="e">
        <f t="shared" ca="1" si="1147"/>
        <v>#VALUE!</v>
      </c>
      <c r="BW305" s="87" t="e">
        <f t="shared" ca="1" si="1297"/>
        <v>#VALUE!</v>
      </c>
      <c r="BX305" s="87" t="e">
        <f t="shared" ca="1" si="1297"/>
        <v>#VALUE!</v>
      </c>
      <c r="BY305" s="87" t="e">
        <f t="shared" ca="1" si="1297"/>
        <v>#VALUE!</v>
      </c>
      <c r="BZ305" s="87" t="e">
        <f t="shared" ca="1" si="1297"/>
        <v>#VALUE!</v>
      </c>
      <c r="CA305" s="87" t="e">
        <f t="shared" ca="1" si="1297"/>
        <v>#VALUE!</v>
      </c>
      <c r="DC305" s="87" t="e">
        <f t="shared" ca="1" si="1307"/>
        <v>#VALUE!</v>
      </c>
      <c r="DD305" s="87" t="e">
        <f t="shared" ca="1" si="1154"/>
        <v>#VALUE!</v>
      </c>
      <c r="DE305" s="87" t="e">
        <f t="shared" ca="1" si="1155"/>
        <v>#VALUE!</v>
      </c>
      <c r="DF305" s="87" t="e">
        <f t="shared" ca="1" si="1156"/>
        <v>#VALUE!</v>
      </c>
      <c r="DG305" s="87" t="e">
        <f t="shared" ca="1" si="1157"/>
        <v>#VALUE!</v>
      </c>
      <c r="DH305" s="87" t="e">
        <f t="shared" ca="1" si="1158"/>
        <v>#VALUE!</v>
      </c>
      <c r="DI305" s="87" t="e">
        <f t="shared" ca="1" si="1159"/>
        <v>#VALUE!</v>
      </c>
      <c r="DJ305" s="87" t="e">
        <f t="shared" ca="1" si="1160"/>
        <v>#VALUE!</v>
      </c>
      <c r="DK305" s="87" t="e">
        <f t="shared" ca="1" si="1161"/>
        <v>#VALUE!</v>
      </c>
      <c r="DL305" s="87" t="e">
        <f t="shared" ca="1" si="1162"/>
        <v>#VALUE!</v>
      </c>
      <c r="DM305" s="87" t="e">
        <f t="shared" ca="1" si="1163"/>
        <v>#VALUE!</v>
      </c>
      <c r="DN305" s="87" t="e">
        <f t="shared" ca="1" si="1164"/>
        <v>#VALUE!</v>
      </c>
      <c r="DO305" s="87" t="e">
        <f t="shared" ca="1" si="1165"/>
        <v>#VALUE!</v>
      </c>
      <c r="DP305" s="87" t="e">
        <f t="shared" ca="1" si="1166"/>
        <v>#VALUE!</v>
      </c>
      <c r="DQ305" s="87" t="e">
        <f t="shared" ca="1" si="1167"/>
        <v>#VALUE!</v>
      </c>
      <c r="DR305" s="87" t="e">
        <f t="shared" ca="1" si="1168"/>
        <v>#VALUE!</v>
      </c>
      <c r="DS305" s="87" t="e">
        <f t="shared" ca="1" si="1169"/>
        <v>#VALUE!</v>
      </c>
      <c r="DT305" s="87" t="e">
        <f t="shared" ca="1" si="1170"/>
        <v>#VALUE!</v>
      </c>
      <c r="DU305" s="87" t="e">
        <f t="shared" ca="1" si="1171"/>
        <v>#VALUE!</v>
      </c>
      <c r="DV305" s="87" t="e">
        <f t="shared" ca="1" si="1172"/>
        <v>#VALUE!</v>
      </c>
      <c r="DW305" s="87" t="e">
        <f t="shared" ca="1" si="1173"/>
        <v>#VALUE!</v>
      </c>
      <c r="DY305" s="87" t="e">
        <f t="shared" ca="1" si="1174"/>
        <v>#VALUE!</v>
      </c>
      <c r="DZ305" s="87" t="e">
        <f t="shared" ca="1" si="1175"/>
        <v>#VALUE!</v>
      </c>
      <c r="EA305" s="87" t="e">
        <f t="shared" ca="1" si="1176"/>
        <v>#VALUE!</v>
      </c>
      <c r="EB305" s="87" t="e">
        <f t="shared" ca="1" si="1177"/>
        <v>#VALUE!</v>
      </c>
      <c r="EC305" s="87" t="e">
        <f t="shared" ca="1" si="1178"/>
        <v>#VALUE!</v>
      </c>
      <c r="ED305" s="87" t="e">
        <f t="shared" ca="1" si="1179"/>
        <v>#VALUE!</v>
      </c>
      <c r="EE305" s="87" t="e">
        <f t="shared" ca="1" si="1180"/>
        <v>#VALUE!</v>
      </c>
      <c r="EF305" s="87" t="e">
        <f t="shared" ca="1" si="1181"/>
        <v>#VALUE!</v>
      </c>
      <c r="EG305" s="87" t="e">
        <f t="shared" ca="1" si="1182"/>
        <v>#VALUE!</v>
      </c>
      <c r="EH305" s="87" t="e">
        <f t="shared" ca="1" si="1183"/>
        <v>#VALUE!</v>
      </c>
      <c r="EI305" s="87" t="e">
        <f t="shared" ca="1" si="1184"/>
        <v>#VALUE!</v>
      </c>
      <c r="EJ305" s="87" t="e">
        <f t="shared" ca="1" si="1185"/>
        <v>#VALUE!</v>
      </c>
      <c r="EK305" s="87" t="e">
        <f t="shared" ca="1" si="1186"/>
        <v>#VALUE!</v>
      </c>
      <c r="EL305" s="87" t="e">
        <f t="shared" ca="1" si="1187"/>
        <v>#VALUE!</v>
      </c>
      <c r="EM305" s="87" t="e">
        <f t="shared" ca="1" si="1188"/>
        <v>#VALUE!</v>
      </c>
      <c r="EN305" s="87" t="e">
        <f t="shared" ca="1" si="1189"/>
        <v>#VALUE!</v>
      </c>
      <c r="EO305" s="87" t="e">
        <f t="shared" ca="1" si="1190"/>
        <v>#VALUE!</v>
      </c>
      <c r="EP305" s="87" t="e">
        <f t="shared" ca="1" si="1191"/>
        <v>#VALUE!</v>
      </c>
      <c r="EQ305" s="87" t="e">
        <f t="shared" ca="1" si="1192"/>
        <v>#VALUE!</v>
      </c>
      <c r="ER305" s="87" t="e">
        <f t="shared" ca="1" si="1193"/>
        <v>#VALUE!</v>
      </c>
      <c r="ES305" s="87" t="e">
        <f t="shared" ca="1" si="1194"/>
        <v>#VALUE!</v>
      </c>
      <c r="EU305" s="87" t="e">
        <f t="shared" ca="1" si="1195"/>
        <v>#VALUE!</v>
      </c>
      <c r="EV305" s="87" t="e">
        <f t="shared" ca="1" si="1196"/>
        <v>#VALUE!</v>
      </c>
      <c r="EW305" s="87" t="e">
        <f t="shared" ca="1" si="1197"/>
        <v>#VALUE!</v>
      </c>
      <c r="EX305" s="87" t="e">
        <f t="shared" ca="1" si="1198"/>
        <v>#VALUE!</v>
      </c>
      <c r="EY305" s="87" t="e">
        <f t="shared" ca="1" si="1199"/>
        <v>#VALUE!</v>
      </c>
      <c r="EZ305" s="87" t="e">
        <f t="shared" ca="1" si="1200"/>
        <v>#VALUE!</v>
      </c>
      <c r="FA305" s="87" t="e">
        <f t="shared" ca="1" si="1201"/>
        <v>#VALUE!</v>
      </c>
      <c r="FB305" s="87" t="e">
        <f t="shared" ca="1" si="1202"/>
        <v>#VALUE!</v>
      </c>
      <c r="FC305" s="87" t="e">
        <f t="shared" ca="1" si="1203"/>
        <v>#VALUE!</v>
      </c>
      <c r="FD305" s="87" t="e">
        <f t="shared" ca="1" si="1204"/>
        <v>#VALUE!</v>
      </c>
      <c r="FE305" s="87" t="e">
        <f t="shared" ca="1" si="1205"/>
        <v>#VALUE!</v>
      </c>
      <c r="FF305" s="87" t="e">
        <f t="shared" ca="1" si="1206"/>
        <v>#VALUE!</v>
      </c>
      <c r="FG305" s="87" t="e">
        <f t="shared" ca="1" si="1207"/>
        <v>#VALUE!</v>
      </c>
      <c r="FH305" s="87" t="e">
        <f t="shared" ca="1" si="1208"/>
        <v>#VALUE!</v>
      </c>
      <c r="FI305" s="87" t="e">
        <f t="shared" ca="1" si="1209"/>
        <v>#VALUE!</v>
      </c>
      <c r="FJ305" s="87" t="e">
        <f t="shared" ca="1" si="1210"/>
        <v>#VALUE!</v>
      </c>
      <c r="FK305" s="87" t="e">
        <f t="shared" ca="1" si="1211"/>
        <v>#VALUE!</v>
      </c>
      <c r="FL305" s="87" t="e">
        <f t="shared" ca="1" si="1212"/>
        <v>#VALUE!</v>
      </c>
      <c r="FM305" s="87" t="e">
        <f t="shared" ca="1" si="1213"/>
        <v>#VALUE!</v>
      </c>
      <c r="FN305" s="87" t="e">
        <f t="shared" ca="1" si="1214"/>
        <v>#VALUE!</v>
      </c>
      <c r="FO305" s="87" t="e">
        <f t="shared" ca="1" si="1215"/>
        <v>#VALUE!</v>
      </c>
    </row>
    <row r="306" spans="1:171" x14ac:dyDescent="0.25">
      <c r="A306" s="87">
        <f t="shared" si="1263"/>
        <v>297</v>
      </c>
      <c r="B306" s="87" t="e">
        <f t="shared" ca="1" si="1218"/>
        <v>#N/A</v>
      </c>
      <c r="C306" s="87" t="e">
        <f t="shared" ca="1" si="1219"/>
        <v>#REF!</v>
      </c>
      <c r="D306" s="87" t="e">
        <f t="shared" ca="1" si="1220"/>
        <v>#REF!</v>
      </c>
      <c r="E306" s="87" t="e">
        <f t="shared" ca="1" si="1221"/>
        <v>#REF!</v>
      </c>
      <c r="F306" s="87" t="e">
        <f t="shared" ca="1" si="1222"/>
        <v>#REF!</v>
      </c>
      <c r="G306" s="87" t="e">
        <f t="shared" ca="1" si="1223"/>
        <v>#REF!</v>
      </c>
      <c r="H306" s="87" t="e">
        <f t="shared" ca="1" si="1224"/>
        <v>#REF!</v>
      </c>
      <c r="I306" s="87" t="e">
        <f t="shared" ca="1" si="1225"/>
        <v>#REF!</v>
      </c>
      <c r="J306" s="87" t="e">
        <f t="shared" ca="1" si="1226"/>
        <v>#REF!</v>
      </c>
      <c r="K306" s="87" t="e">
        <f t="shared" ca="1" si="1227"/>
        <v>#REF!</v>
      </c>
      <c r="L306" s="87" t="e">
        <f t="shared" ca="1" si="1228"/>
        <v>#REF!</v>
      </c>
      <c r="M306" s="87" t="e">
        <f t="shared" ca="1" si="1229"/>
        <v>#REF!</v>
      </c>
      <c r="N306" s="87" t="e">
        <f t="shared" ca="1" si="1230"/>
        <v>#REF!</v>
      </c>
      <c r="O306" s="87" t="e">
        <f t="shared" ca="1" si="1231"/>
        <v>#REF!</v>
      </c>
      <c r="P306" s="87" t="e">
        <f t="shared" ca="1" si="1232"/>
        <v>#REF!</v>
      </c>
      <c r="Q306" s="87" t="e">
        <f t="shared" ca="1" si="1302"/>
        <v>#REF!</v>
      </c>
      <c r="R306" s="87" t="e">
        <f t="shared" ca="1" si="1302"/>
        <v>#REF!</v>
      </c>
      <c r="S306" s="87" t="e">
        <f t="shared" ca="1" si="1302"/>
        <v>#REF!</v>
      </c>
      <c r="T306" s="87" t="e">
        <f t="shared" ca="1" si="1302"/>
        <v>#REF!</v>
      </c>
      <c r="U306" s="87" t="e">
        <f t="shared" ca="1" si="1302"/>
        <v>#REF!</v>
      </c>
      <c r="X306" s="87">
        <f ca="1">Ranking!B302</f>
        <v>0</v>
      </c>
      <c r="Y306" s="87" t="e">
        <f ca="1">IF(AH306=0,0,Ranking!C302)</f>
        <v>#VALUE!</v>
      </c>
      <c r="Z306" s="91">
        <f ca="1">Ranking!G302</f>
        <v>0</v>
      </c>
      <c r="AA306" s="87" t="e">
        <f ca="1">MCA!ES305</f>
        <v>#REF!</v>
      </c>
      <c r="AB306" s="87">
        <f ca="1">MCA!ET305</f>
        <v>0</v>
      </c>
      <c r="AC306" s="87">
        <f ca="1">MCA!EU305</f>
        <v>0</v>
      </c>
      <c r="AD306" s="87" t="e">
        <f ca="1">INDEX('MCA-INPUT'!$C$22:$C$25,MATCH(AC306,$W$376:$W$379,0),1)</f>
        <v>#N/A</v>
      </c>
      <c r="AE306" s="87" t="e">
        <f t="shared" ca="1" si="1126"/>
        <v>#VALUE!</v>
      </c>
      <c r="AF306" s="87">
        <f ca="1">MATCH(AB306,$AB$7:AB306,0)</f>
        <v>1</v>
      </c>
      <c r="AG306" s="87" t="str">
        <f t="shared" ca="1" si="1127"/>
        <v>00</v>
      </c>
      <c r="AH306" s="87" t="e">
        <f t="shared" ca="1" si="1128"/>
        <v>#VALUE!</v>
      </c>
      <c r="AI306" s="87" t="e">
        <f t="shared" ca="1" si="1149"/>
        <v>#VALUE!</v>
      </c>
      <c r="AK306" s="87" t="e">
        <f t="shared" ca="1" si="1129"/>
        <v>#VALUE!</v>
      </c>
      <c r="AL306" s="87" t="e">
        <f t="shared" ca="1" si="1150"/>
        <v>#VALUE!</v>
      </c>
      <c r="AM306" s="87" t="e">
        <f t="shared" ca="1" si="1130"/>
        <v>#VALUE!</v>
      </c>
      <c r="AN306" s="87" t="e">
        <f t="shared" ref="AN306:BA306" ca="1" si="1320">IF(AM306&gt;0,2,IF($AL306&lt;=AN$5,1,0))</f>
        <v>#VALUE!</v>
      </c>
      <c r="AO306" s="87" t="e">
        <f t="shared" ca="1" si="1320"/>
        <v>#VALUE!</v>
      </c>
      <c r="AP306" s="87" t="e">
        <f t="shared" ca="1" si="1320"/>
        <v>#VALUE!</v>
      </c>
      <c r="AQ306" s="87" t="e">
        <f t="shared" ca="1" si="1320"/>
        <v>#VALUE!</v>
      </c>
      <c r="AR306" s="87" t="e">
        <f t="shared" ca="1" si="1320"/>
        <v>#VALUE!</v>
      </c>
      <c r="AS306" s="87" t="e">
        <f t="shared" ca="1" si="1320"/>
        <v>#VALUE!</v>
      </c>
      <c r="AT306" s="87" t="e">
        <f t="shared" ca="1" si="1320"/>
        <v>#VALUE!</v>
      </c>
      <c r="AU306" s="87" t="e">
        <f t="shared" ca="1" si="1320"/>
        <v>#VALUE!</v>
      </c>
      <c r="AV306" s="87" t="e">
        <f t="shared" ca="1" si="1320"/>
        <v>#VALUE!</v>
      </c>
      <c r="AW306" s="87" t="e">
        <f t="shared" ca="1" si="1320"/>
        <v>#VALUE!</v>
      </c>
      <c r="AX306" s="87" t="e">
        <f t="shared" ca="1" si="1320"/>
        <v>#VALUE!</v>
      </c>
      <c r="AY306" s="87" t="e">
        <f t="shared" ca="1" si="1320"/>
        <v>#VALUE!</v>
      </c>
      <c r="AZ306" s="87" t="e">
        <f t="shared" ca="1" si="1320"/>
        <v>#VALUE!</v>
      </c>
      <c r="BA306" s="87" t="e">
        <f t="shared" ca="1" si="1320"/>
        <v>#VALUE!</v>
      </c>
      <c r="BB306" s="87" t="e">
        <f t="shared" ref="BB306:BF306" ca="1" si="1321">IF(BA306&gt;0,2,IF($AL306&lt;=BB$5,1,0))</f>
        <v>#VALUE!</v>
      </c>
      <c r="BC306" s="87" t="e">
        <f t="shared" ca="1" si="1321"/>
        <v>#VALUE!</v>
      </c>
      <c r="BD306" s="87" t="e">
        <f t="shared" ca="1" si="1321"/>
        <v>#VALUE!</v>
      </c>
      <c r="BE306" s="87" t="e">
        <f t="shared" ca="1" si="1321"/>
        <v>#VALUE!</v>
      </c>
      <c r="BF306" s="87" t="e">
        <f t="shared" ca="1" si="1321"/>
        <v>#VALUE!</v>
      </c>
      <c r="BH306" s="87" t="e">
        <f t="shared" ca="1" si="1133"/>
        <v>#VALUE!</v>
      </c>
      <c r="BI306" s="87" t="e">
        <f t="shared" ca="1" si="1134"/>
        <v>#VALUE!</v>
      </c>
      <c r="BJ306" s="87" t="e">
        <f t="shared" ca="1" si="1135"/>
        <v>#VALUE!</v>
      </c>
      <c r="BK306" s="87" t="e">
        <f t="shared" ca="1" si="1136"/>
        <v>#VALUE!</v>
      </c>
      <c r="BL306" s="87" t="e">
        <f t="shared" ca="1" si="1137"/>
        <v>#VALUE!</v>
      </c>
      <c r="BM306" s="87" t="e">
        <f t="shared" ca="1" si="1138"/>
        <v>#VALUE!</v>
      </c>
      <c r="BN306" s="87" t="e">
        <f t="shared" ca="1" si="1139"/>
        <v>#VALUE!</v>
      </c>
      <c r="BO306" s="87" t="e">
        <f t="shared" ca="1" si="1140"/>
        <v>#VALUE!</v>
      </c>
      <c r="BP306" s="87" t="e">
        <f t="shared" ca="1" si="1141"/>
        <v>#VALUE!</v>
      </c>
      <c r="BQ306" s="87" t="e">
        <f t="shared" ca="1" si="1142"/>
        <v>#VALUE!</v>
      </c>
      <c r="BR306" s="87" t="e">
        <f t="shared" ca="1" si="1143"/>
        <v>#VALUE!</v>
      </c>
      <c r="BS306" s="87" t="e">
        <f t="shared" ca="1" si="1144"/>
        <v>#VALUE!</v>
      </c>
      <c r="BT306" s="87" t="e">
        <f t="shared" ca="1" si="1145"/>
        <v>#VALUE!</v>
      </c>
      <c r="BU306" s="87" t="e">
        <f t="shared" ca="1" si="1146"/>
        <v>#VALUE!</v>
      </c>
      <c r="BV306" s="87" t="e">
        <f t="shared" ca="1" si="1147"/>
        <v>#VALUE!</v>
      </c>
      <c r="BW306" s="87" t="e">
        <f t="shared" ca="1" si="1297"/>
        <v>#VALUE!</v>
      </c>
      <c r="BX306" s="87" t="e">
        <f t="shared" ca="1" si="1297"/>
        <v>#VALUE!</v>
      </c>
      <c r="BY306" s="87" t="e">
        <f t="shared" ca="1" si="1297"/>
        <v>#VALUE!</v>
      </c>
      <c r="BZ306" s="87" t="e">
        <f t="shared" ca="1" si="1297"/>
        <v>#VALUE!</v>
      </c>
      <c r="CA306" s="87" t="e">
        <f t="shared" ca="1" si="1297"/>
        <v>#VALUE!</v>
      </c>
      <c r="DC306" s="87" t="e">
        <f t="shared" ca="1" si="1307"/>
        <v>#VALUE!</v>
      </c>
      <c r="DD306" s="87" t="e">
        <f t="shared" ca="1" si="1154"/>
        <v>#VALUE!</v>
      </c>
      <c r="DE306" s="87" t="e">
        <f t="shared" ca="1" si="1155"/>
        <v>#VALUE!</v>
      </c>
      <c r="DF306" s="87" t="e">
        <f t="shared" ca="1" si="1156"/>
        <v>#VALUE!</v>
      </c>
      <c r="DG306" s="87" t="e">
        <f t="shared" ca="1" si="1157"/>
        <v>#VALUE!</v>
      </c>
      <c r="DH306" s="87" t="e">
        <f t="shared" ca="1" si="1158"/>
        <v>#VALUE!</v>
      </c>
      <c r="DI306" s="87" t="e">
        <f t="shared" ca="1" si="1159"/>
        <v>#VALUE!</v>
      </c>
      <c r="DJ306" s="87" t="e">
        <f t="shared" ca="1" si="1160"/>
        <v>#VALUE!</v>
      </c>
      <c r="DK306" s="87" t="e">
        <f t="shared" ca="1" si="1161"/>
        <v>#VALUE!</v>
      </c>
      <c r="DL306" s="87" t="e">
        <f t="shared" ca="1" si="1162"/>
        <v>#VALUE!</v>
      </c>
      <c r="DM306" s="87" t="e">
        <f t="shared" ca="1" si="1163"/>
        <v>#VALUE!</v>
      </c>
      <c r="DN306" s="87" t="e">
        <f t="shared" ca="1" si="1164"/>
        <v>#VALUE!</v>
      </c>
      <c r="DO306" s="87" t="e">
        <f t="shared" ca="1" si="1165"/>
        <v>#VALUE!</v>
      </c>
      <c r="DP306" s="87" t="e">
        <f t="shared" ca="1" si="1166"/>
        <v>#VALUE!</v>
      </c>
      <c r="DQ306" s="87" t="e">
        <f t="shared" ca="1" si="1167"/>
        <v>#VALUE!</v>
      </c>
      <c r="DR306" s="87" t="e">
        <f t="shared" ca="1" si="1168"/>
        <v>#VALUE!</v>
      </c>
      <c r="DS306" s="87" t="e">
        <f t="shared" ca="1" si="1169"/>
        <v>#VALUE!</v>
      </c>
      <c r="DT306" s="87" t="e">
        <f t="shared" ca="1" si="1170"/>
        <v>#VALUE!</v>
      </c>
      <c r="DU306" s="87" t="e">
        <f t="shared" ca="1" si="1171"/>
        <v>#VALUE!</v>
      </c>
      <c r="DV306" s="87" t="e">
        <f t="shared" ca="1" si="1172"/>
        <v>#VALUE!</v>
      </c>
      <c r="DW306" s="87" t="e">
        <f t="shared" ca="1" si="1173"/>
        <v>#VALUE!</v>
      </c>
      <c r="DY306" s="87" t="e">
        <f t="shared" ca="1" si="1174"/>
        <v>#VALUE!</v>
      </c>
      <c r="DZ306" s="87" t="e">
        <f t="shared" ca="1" si="1175"/>
        <v>#VALUE!</v>
      </c>
      <c r="EA306" s="87" t="e">
        <f t="shared" ca="1" si="1176"/>
        <v>#VALUE!</v>
      </c>
      <c r="EB306" s="87" t="e">
        <f t="shared" ca="1" si="1177"/>
        <v>#VALUE!</v>
      </c>
      <c r="EC306" s="87" t="e">
        <f t="shared" ca="1" si="1178"/>
        <v>#VALUE!</v>
      </c>
      <c r="ED306" s="87" t="e">
        <f t="shared" ca="1" si="1179"/>
        <v>#VALUE!</v>
      </c>
      <c r="EE306" s="87" t="e">
        <f t="shared" ca="1" si="1180"/>
        <v>#VALUE!</v>
      </c>
      <c r="EF306" s="87" t="e">
        <f t="shared" ca="1" si="1181"/>
        <v>#VALUE!</v>
      </c>
      <c r="EG306" s="87" t="e">
        <f t="shared" ca="1" si="1182"/>
        <v>#VALUE!</v>
      </c>
      <c r="EH306" s="87" t="e">
        <f t="shared" ca="1" si="1183"/>
        <v>#VALUE!</v>
      </c>
      <c r="EI306" s="87" t="e">
        <f t="shared" ca="1" si="1184"/>
        <v>#VALUE!</v>
      </c>
      <c r="EJ306" s="87" t="e">
        <f t="shared" ca="1" si="1185"/>
        <v>#VALUE!</v>
      </c>
      <c r="EK306" s="87" t="e">
        <f t="shared" ca="1" si="1186"/>
        <v>#VALUE!</v>
      </c>
      <c r="EL306" s="87" t="e">
        <f t="shared" ca="1" si="1187"/>
        <v>#VALUE!</v>
      </c>
      <c r="EM306" s="87" t="e">
        <f t="shared" ca="1" si="1188"/>
        <v>#VALUE!</v>
      </c>
      <c r="EN306" s="87" t="e">
        <f t="shared" ca="1" si="1189"/>
        <v>#VALUE!</v>
      </c>
      <c r="EO306" s="87" t="e">
        <f t="shared" ca="1" si="1190"/>
        <v>#VALUE!</v>
      </c>
      <c r="EP306" s="87" t="e">
        <f t="shared" ca="1" si="1191"/>
        <v>#VALUE!</v>
      </c>
      <c r="EQ306" s="87" t="e">
        <f t="shared" ca="1" si="1192"/>
        <v>#VALUE!</v>
      </c>
      <c r="ER306" s="87" t="e">
        <f t="shared" ca="1" si="1193"/>
        <v>#VALUE!</v>
      </c>
      <c r="ES306" s="87" t="e">
        <f t="shared" ca="1" si="1194"/>
        <v>#VALUE!</v>
      </c>
      <c r="EU306" s="87" t="e">
        <f t="shared" ca="1" si="1195"/>
        <v>#VALUE!</v>
      </c>
      <c r="EV306" s="87" t="e">
        <f t="shared" ca="1" si="1196"/>
        <v>#VALUE!</v>
      </c>
      <c r="EW306" s="87" t="e">
        <f t="shared" ca="1" si="1197"/>
        <v>#VALUE!</v>
      </c>
      <c r="EX306" s="87" t="e">
        <f t="shared" ca="1" si="1198"/>
        <v>#VALUE!</v>
      </c>
      <c r="EY306" s="87" t="e">
        <f t="shared" ca="1" si="1199"/>
        <v>#VALUE!</v>
      </c>
      <c r="EZ306" s="87" t="e">
        <f t="shared" ca="1" si="1200"/>
        <v>#VALUE!</v>
      </c>
      <c r="FA306" s="87" t="e">
        <f t="shared" ca="1" si="1201"/>
        <v>#VALUE!</v>
      </c>
      <c r="FB306" s="87" t="e">
        <f t="shared" ca="1" si="1202"/>
        <v>#VALUE!</v>
      </c>
      <c r="FC306" s="87" t="e">
        <f t="shared" ca="1" si="1203"/>
        <v>#VALUE!</v>
      </c>
      <c r="FD306" s="87" t="e">
        <f t="shared" ca="1" si="1204"/>
        <v>#VALUE!</v>
      </c>
      <c r="FE306" s="87" t="e">
        <f t="shared" ca="1" si="1205"/>
        <v>#VALUE!</v>
      </c>
      <c r="FF306" s="87" t="e">
        <f t="shared" ca="1" si="1206"/>
        <v>#VALUE!</v>
      </c>
      <c r="FG306" s="87" t="e">
        <f t="shared" ca="1" si="1207"/>
        <v>#VALUE!</v>
      </c>
      <c r="FH306" s="87" t="e">
        <f t="shared" ca="1" si="1208"/>
        <v>#VALUE!</v>
      </c>
      <c r="FI306" s="87" t="e">
        <f t="shared" ca="1" si="1209"/>
        <v>#VALUE!</v>
      </c>
      <c r="FJ306" s="87" t="e">
        <f t="shared" ca="1" si="1210"/>
        <v>#VALUE!</v>
      </c>
      <c r="FK306" s="87" t="e">
        <f t="shared" ca="1" si="1211"/>
        <v>#VALUE!</v>
      </c>
      <c r="FL306" s="87" t="e">
        <f t="shared" ca="1" si="1212"/>
        <v>#VALUE!</v>
      </c>
      <c r="FM306" s="87" t="e">
        <f t="shared" ca="1" si="1213"/>
        <v>#VALUE!</v>
      </c>
      <c r="FN306" s="87" t="e">
        <f t="shared" ca="1" si="1214"/>
        <v>#VALUE!</v>
      </c>
      <c r="FO306" s="87" t="e">
        <f t="shared" ca="1" si="1215"/>
        <v>#VALUE!</v>
      </c>
    </row>
    <row r="307" spans="1:171" x14ac:dyDescent="0.25">
      <c r="A307" s="87">
        <f t="shared" si="1263"/>
        <v>298</v>
      </c>
      <c r="B307" s="87" t="e">
        <f t="shared" ca="1" si="1218"/>
        <v>#N/A</v>
      </c>
      <c r="C307" s="87" t="e">
        <f t="shared" ca="1" si="1219"/>
        <v>#REF!</v>
      </c>
      <c r="D307" s="87" t="e">
        <f t="shared" ca="1" si="1220"/>
        <v>#REF!</v>
      </c>
      <c r="E307" s="87" t="e">
        <f t="shared" ca="1" si="1221"/>
        <v>#REF!</v>
      </c>
      <c r="F307" s="87" t="e">
        <f t="shared" ca="1" si="1222"/>
        <v>#REF!</v>
      </c>
      <c r="G307" s="87" t="e">
        <f t="shared" ca="1" si="1223"/>
        <v>#REF!</v>
      </c>
      <c r="H307" s="87" t="e">
        <f t="shared" ca="1" si="1224"/>
        <v>#REF!</v>
      </c>
      <c r="I307" s="87" t="e">
        <f t="shared" ca="1" si="1225"/>
        <v>#REF!</v>
      </c>
      <c r="J307" s="87" t="e">
        <f t="shared" ca="1" si="1226"/>
        <v>#REF!</v>
      </c>
      <c r="K307" s="87" t="e">
        <f t="shared" ca="1" si="1227"/>
        <v>#REF!</v>
      </c>
      <c r="L307" s="87" t="e">
        <f t="shared" ca="1" si="1228"/>
        <v>#REF!</v>
      </c>
      <c r="M307" s="87" t="e">
        <f t="shared" ca="1" si="1229"/>
        <v>#REF!</v>
      </c>
      <c r="N307" s="87" t="e">
        <f t="shared" ca="1" si="1230"/>
        <v>#REF!</v>
      </c>
      <c r="O307" s="87" t="e">
        <f t="shared" ca="1" si="1231"/>
        <v>#REF!</v>
      </c>
      <c r="P307" s="87" t="e">
        <f t="shared" ca="1" si="1232"/>
        <v>#REF!</v>
      </c>
      <c r="Q307" s="87" t="e">
        <f t="shared" ca="1" si="1302"/>
        <v>#REF!</v>
      </c>
      <c r="R307" s="87" t="e">
        <f t="shared" ca="1" si="1302"/>
        <v>#REF!</v>
      </c>
      <c r="S307" s="87" t="e">
        <f t="shared" ca="1" si="1302"/>
        <v>#REF!</v>
      </c>
      <c r="T307" s="87" t="e">
        <f t="shared" ca="1" si="1302"/>
        <v>#REF!</v>
      </c>
      <c r="U307" s="87" t="e">
        <f t="shared" ca="1" si="1302"/>
        <v>#REF!</v>
      </c>
      <c r="X307" s="87">
        <f ca="1">Ranking!B303</f>
        <v>0</v>
      </c>
      <c r="Y307" s="87" t="e">
        <f ca="1">IF(AH307=0,0,Ranking!C303)</f>
        <v>#VALUE!</v>
      </c>
      <c r="Z307" s="91">
        <f ca="1">Ranking!G303</f>
        <v>0</v>
      </c>
      <c r="AA307" s="87" t="e">
        <f ca="1">MCA!ES306</f>
        <v>#REF!</v>
      </c>
      <c r="AB307" s="87">
        <f ca="1">MCA!ET306</f>
        <v>0</v>
      </c>
      <c r="AC307" s="87">
        <f ca="1">MCA!EU306</f>
        <v>0</v>
      </c>
      <c r="AD307" s="87" t="e">
        <f ca="1">INDEX('MCA-INPUT'!$C$22:$C$25,MATCH(AC307,$W$376:$W$379,0),1)</f>
        <v>#N/A</v>
      </c>
      <c r="AE307" s="87" t="e">
        <f t="shared" ca="1" si="1126"/>
        <v>#VALUE!</v>
      </c>
      <c r="AF307" s="87">
        <f ca="1">MATCH(AB307,$AB$7:AB307,0)</f>
        <v>1</v>
      </c>
      <c r="AG307" s="87" t="str">
        <f t="shared" ca="1" si="1127"/>
        <v>00</v>
      </c>
      <c r="AH307" s="87" t="e">
        <f t="shared" ca="1" si="1128"/>
        <v>#VALUE!</v>
      </c>
      <c r="AI307" s="87" t="e">
        <f t="shared" ca="1" si="1149"/>
        <v>#VALUE!</v>
      </c>
      <c r="AK307" s="87" t="e">
        <f t="shared" ca="1" si="1129"/>
        <v>#VALUE!</v>
      </c>
      <c r="AL307" s="87" t="e">
        <f t="shared" ca="1" si="1150"/>
        <v>#VALUE!</v>
      </c>
      <c r="AM307" s="87" t="e">
        <f t="shared" ca="1" si="1130"/>
        <v>#VALUE!</v>
      </c>
      <c r="AN307" s="87" t="e">
        <f t="shared" ref="AN307:BA307" ca="1" si="1322">IF(AM307&gt;0,2,IF($AL307&lt;=AN$5,1,0))</f>
        <v>#VALUE!</v>
      </c>
      <c r="AO307" s="87" t="e">
        <f t="shared" ca="1" si="1322"/>
        <v>#VALUE!</v>
      </c>
      <c r="AP307" s="87" t="e">
        <f t="shared" ca="1" si="1322"/>
        <v>#VALUE!</v>
      </c>
      <c r="AQ307" s="87" t="e">
        <f t="shared" ca="1" si="1322"/>
        <v>#VALUE!</v>
      </c>
      <c r="AR307" s="87" t="e">
        <f t="shared" ca="1" si="1322"/>
        <v>#VALUE!</v>
      </c>
      <c r="AS307" s="87" t="e">
        <f t="shared" ca="1" si="1322"/>
        <v>#VALUE!</v>
      </c>
      <c r="AT307" s="87" t="e">
        <f t="shared" ca="1" si="1322"/>
        <v>#VALUE!</v>
      </c>
      <c r="AU307" s="87" t="e">
        <f t="shared" ca="1" si="1322"/>
        <v>#VALUE!</v>
      </c>
      <c r="AV307" s="87" t="e">
        <f t="shared" ca="1" si="1322"/>
        <v>#VALUE!</v>
      </c>
      <c r="AW307" s="87" t="e">
        <f t="shared" ca="1" si="1322"/>
        <v>#VALUE!</v>
      </c>
      <c r="AX307" s="87" t="e">
        <f t="shared" ca="1" si="1322"/>
        <v>#VALUE!</v>
      </c>
      <c r="AY307" s="87" t="e">
        <f t="shared" ca="1" si="1322"/>
        <v>#VALUE!</v>
      </c>
      <c r="AZ307" s="87" t="e">
        <f t="shared" ca="1" si="1322"/>
        <v>#VALUE!</v>
      </c>
      <c r="BA307" s="87" t="e">
        <f t="shared" ca="1" si="1322"/>
        <v>#VALUE!</v>
      </c>
      <c r="BB307" s="87" t="e">
        <f t="shared" ref="BB307:BF307" ca="1" si="1323">IF(BA307&gt;0,2,IF($AL307&lt;=BB$5,1,0))</f>
        <v>#VALUE!</v>
      </c>
      <c r="BC307" s="87" t="e">
        <f t="shared" ca="1" si="1323"/>
        <v>#VALUE!</v>
      </c>
      <c r="BD307" s="87" t="e">
        <f t="shared" ca="1" si="1323"/>
        <v>#VALUE!</v>
      </c>
      <c r="BE307" s="87" t="e">
        <f t="shared" ca="1" si="1323"/>
        <v>#VALUE!</v>
      </c>
      <c r="BF307" s="87" t="e">
        <f t="shared" ca="1" si="1323"/>
        <v>#VALUE!</v>
      </c>
      <c r="BH307" s="87" t="e">
        <f t="shared" ca="1" si="1133"/>
        <v>#VALUE!</v>
      </c>
      <c r="BI307" s="87" t="e">
        <f t="shared" ca="1" si="1134"/>
        <v>#VALUE!</v>
      </c>
      <c r="BJ307" s="87" t="e">
        <f t="shared" ca="1" si="1135"/>
        <v>#VALUE!</v>
      </c>
      <c r="BK307" s="87" t="e">
        <f t="shared" ca="1" si="1136"/>
        <v>#VALUE!</v>
      </c>
      <c r="BL307" s="87" t="e">
        <f t="shared" ca="1" si="1137"/>
        <v>#VALUE!</v>
      </c>
      <c r="BM307" s="87" t="e">
        <f t="shared" ca="1" si="1138"/>
        <v>#VALUE!</v>
      </c>
      <c r="BN307" s="87" t="e">
        <f t="shared" ca="1" si="1139"/>
        <v>#VALUE!</v>
      </c>
      <c r="BO307" s="87" t="e">
        <f t="shared" ca="1" si="1140"/>
        <v>#VALUE!</v>
      </c>
      <c r="BP307" s="87" t="e">
        <f t="shared" ca="1" si="1141"/>
        <v>#VALUE!</v>
      </c>
      <c r="BQ307" s="87" t="e">
        <f t="shared" ca="1" si="1142"/>
        <v>#VALUE!</v>
      </c>
      <c r="BR307" s="87" t="e">
        <f t="shared" ca="1" si="1143"/>
        <v>#VALUE!</v>
      </c>
      <c r="BS307" s="87" t="e">
        <f t="shared" ca="1" si="1144"/>
        <v>#VALUE!</v>
      </c>
      <c r="BT307" s="87" t="e">
        <f t="shared" ca="1" si="1145"/>
        <v>#VALUE!</v>
      </c>
      <c r="BU307" s="87" t="e">
        <f t="shared" ca="1" si="1146"/>
        <v>#VALUE!</v>
      </c>
      <c r="BV307" s="87" t="e">
        <f t="shared" ca="1" si="1147"/>
        <v>#VALUE!</v>
      </c>
      <c r="BW307" s="87" t="e">
        <f t="shared" ca="1" si="1297"/>
        <v>#VALUE!</v>
      </c>
      <c r="BX307" s="87" t="e">
        <f t="shared" ca="1" si="1297"/>
        <v>#VALUE!</v>
      </c>
      <c r="BY307" s="87" t="e">
        <f t="shared" ca="1" si="1297"/>
        <v>#VALUE!</v>
      </c>
      <c r="BZ307" s="87" t="e">
        <f t="shared" ca="1" si="1297"/>
        <v>#VALUE!</v>
      </c>
      <c r="CA307" s="87" t="e">
        <f t="shared" ca="1" si="1297"/>
        <v>#VALUE!</v>
      </c>
      <c r="DC307" s="87" t="e">
        <f t="shared" ca="1" si="1307"/>
        <v>#VALUE!</v>
      </c>
      <c r="DD307" s="87" t="e">
        <f t="shared" ca="1" si="1154"/>
        <v>#VALUE!</v>
      </c>
      <c r="DE307" s="87" t="e">
        <f t="shared" ca="1" si="1155"/>
        <v>#VALUE!</v>
      </c>
      <c r="DF307" s="87" t="e">
        <f t="shared" ca="1" si="1156"/>
        <v>#VALUE!</v>
      </c>
      <c r="DG307" s="87" t="e">
        <f t="shared" ca="1" si="1157"/>
        <v>#VALUE!</v>
      </c>
      <c r="DH307" s="87" t="e">
        <f t="shared" ca="1" si="1158"/>
        <v>#VALUE!</v>
      </c>
      <c r="DI307" s="87" t="e">
        <f t="shared" ca="1" si="1159"/>
        <v>#VALUE!</v>
      </c>
      <c r="DJ307" s="87" t="e">
        <f t="shared" ca="1" si="1160"/>
        <v>#VALUE!</v>
      </c>
      <c r="DK307" s="87" t="e">
        <f t="shared" ca="1" si="1161"/>
        <v>#VALUE!</v>
      </c>
      <c r="DL307" s="87" t="e">
        <f t="shared" ca="1" si="1162"/>
        <v>#VALUE!</v>
      </c>
      <c r="DM307" s="87" t="e">
        <f t="shared" ca="1" si="1163"/>
        <v>#VALUE!</v>
      </c>
      <c r="DN307" s="87" t="e">
        <f t="shared" ca="1" si="1164"/>
        <v>#VALUE!</v>
      </c>
      <c r="DO307" s="87" t="e">
        <f t="shared" ca="1" si="1165"/>
        <v>#VALUE!</v>
      </c>
      <c r="DP307" s="87" t="e">
        <f t="shared" ca="1" si="1166"/>
        <v>#VALUE!</v>
      </c>
      <c r="DQ307" s="87" t="e">
        <f t="shared" ca="1" si="1167"/>
        <v>#VALUE!</v>
      </c>
      <c r="DR307" s="87" t="e">
        <f t="shared" ca="1" si="1168"/>
        <v>#VALUE!</v>
      </c>
      <c r="DS307" s="87" t="e">
        <f t="shared" ca="1" si="1169"/>
        <v>#VALUE!</v>
      </c>
      <c r="DT307" s="87" t="e">
        <f t="shared" ca="1" si="1170"/>
        <v>#VALUE!</v>
      </c>
      <c r="DU307" s="87" t="e">
        <f t="shared" ca="1" si="1171"/>
        <v>#VALUE!</v>
      </c>
      <c r="DV307" s="87" t="e">
        <f t="shared" ca="1" si="1172"/>
        <v>#VALUE!</v>
      </c>
      <c r="DW307" s="87" t="e">
        <f t="shared" ca="1" si="1173"/>
        <v>#VALUE!</v>
      </c>
      <c r="DY307" s="87" t="e">
        <f t="shared" ca="1" si="1174"/>
        <v>#VALUE!</v>
      </c>
      <c r="DZ307" s="87" t="e">
        <f t="shared" ca="1" si="1175"/>
        <v>#VALUE!</v>
      </c>
      <c r="EA307" s="87" t="e">
        <f t="shared" ca="1" si="1176"/>
        <v>#VALUE!</v>
      </c>
      <c r="EB307" s="87" t="e">
        <f t="shared" ca="1" si="1177"/>
        <v>#VALUE!</v>
      </c>
      <c r="EC307" s="87" t="e">
        <f t="shared" ca="1" si="1178"/>
        <v>#VALUE!</v>
      </c>
      <c r="ED307" s="87" t="e">
        <f t="shared" ca="1" si="1179"/>
        <v>#VALUE!</v>
      </c>
      <c r="EE307" s="87" t="e">
        <f t="shared" ca="1" si="1180"/>
        <v>#VALUE!</v>
      </c>
      <c r="EF307" s="87" t="e">
        <f t="shared" ca="1" si="1181"/>
        <v>#VALUE!</v>
      </c>
      <c r="EG307" s="87" t="e">
        <f t="shared" ca="1" si="1182"/>
        <v>#VALUE!</v>
      </c>
      <c r="EH307" s="87" t="e">
        <f t="shared" ca="1" si="1183"/>
        <v>#VALUE!</v>
      </c>
      <c r="EI307" s="87" t="e">
        <f t="shared" ca="1" si="1184"/>
        <v>#VALUE!</v>
      </c>
      <c r="EJ307" s="87" t="e">
        <f t="shared" ca="1" si="1185"/>
        <v>#VALUE!</v>
      </c>
      <c r="EK307" s="87" t="e">
        <f t="shared" ca="1" si="1186"/>
        <v>#VALUE!</v>
      </c>
      <c r="EL307" s="87" t="e">
        <f t="shared" ca="1" si="1187"/>
        <v>#VALUE!</v>
      </c>
      <c r="EM307" s="87" t="e">
        <f t="shared" ca="1" si="1188"/>
        <v>#VALUE!</v>
      </c>
      <c r="EN307" s="87" t="e">
        <f t="shared" ca="1" si="1189"/>
        <v>#VALUE!</v>
      </c>
      <c r="EO307" s="87" t="e">
        <f t="shared" ca="1" si="1190"/>
        <v>#VALUE!</v>
      </c>
      <c r="EP307" s="87" t="e">
        <f t="shared" ca="1" si="1191"/>
        <v>#VALUE!</v>
      </c>
      <c r="EQ307" s="87" t="e">
        <f t="shared" ca="1" si="1192"/>
        <v>#VALUE!</v>
      </c>
      <c r="ER307" s="87" t="e">
        <f t="shared" ca="1" si="1193"/>
        <v>#VALUE!</v>
      </c>
      <c r="ES307" s="87" t="e">
        <f t="shared" ca="1" si="1194"/>
        <v>#VALUE!</v>
      </c>
      <c r="EU307" s="87" t="e">
        <f t="shared" ca="1" si="1195"/>
        <v>#VALUE!</v>
      </c>
      <c r="EV307" s="87" t="e">
        <f t="shared" ca="1" si="1196"/>
        <v>#VALUE!</v>
      </c>
      <c r="EW307" s="87" t="e">
        <f t="shared" ca="1" si="1197"/>
        <v>#VALUE!</v>
      </c>
      <c r="EX307" s="87" t="e">
        <f t="shared" ca="1" si="1198"/>
        <v>#VALUE!</v>
      </c>
      <c r="EY307" s="87" t="e">
        <f t="shared" ca="1" si="1199"/>
        <v>#VALUE!</v>
      </c>
      <c r="EZ307" s="87" t="e">
        <f t="shared" ca="1" si="1200"/>
        <v>#VALUE!</v>
      </c>
      <c r="FA307" s="87" t="e">
        <f t="shared" ca="1" si="1201"/>
        <v>#VALUE!</v>
      </c>
      <c r="FB307" s="87" t="e">
        <f t="shared" ca="1" si="1202"/>
        <v>#VALUE!</v>
      </c>
      <c r="FC307" s="87" t="e">
        <f t="shared" ca="1" si="1203"/>
        <v>#VALUE!</v>
      </c>
      <c r="FD307" s="87" t="e">
        <f t="shared" ca="1" si="1204"/>
        <v>#VALUE!</v>
      </c>
      <c r="FE307" s="87" t="e">
        <f t="shared" ca="1" si="1205"/>
        <v>#VALUE!</v>
      </c>
      <c r="FF307" s="87" t="e">
        <f t="shared" ca="1" si="1206"/>
        <v>#VALUE!</v>
      </c>
      <c r="FG307" s="87" t="e">
        <f t="shared" ca="1" si="1207"/>
        <v>#VALUE!</v>
      </c>
      <c r="FH307" s="87" t="e">
        <f t="shared" ca="1" si="1208"/>
        <v>#VALUE!</v>
      </c>
      <c r="FI307" s="87" t="e">
        <f t="shared" ca="1" si="1209"/>
        <v>#VALUE!</v>
      </c>
      <c r="FJ307" s="87" t="e">
        <f t="shared" ca="1" si="1210"/>
        <v>#VALUE!</v>
      </c>
      <c r="FK307" s="87" t="e">
        <f t="shared" ca="1" si="1211"/>
        <v>#VALUE!</v>
      </c>
      <c r="FL307" s="87" t="e">
        <f t="shared" ca="1" si="1212"/>
        <v>#VALUE!</v>
      </c>
      <c r="FM307" s="87" t="e">
        <f t="shared" ca="1" si="1213"/>
        <v>#VALUE!</v>
      </c>
      <c r="FN307" s="87" t="e">
        <f t="shared" ca="1" si="1214"/>
        <v>#VALUE!</v>
      </c>
      <c r="FO307" s="87" t="e">
        <f t="shared" ca="1" si="1215"/>
        <v>#VALUE!</v>
      </c>
    </row>
    <row r="308" spans="1:171" x14ac:dyDescent="0.25">
      <c r="A308" s="87">
        <f t="shared" si="1263"/>
        <v>299</v>
      </c>
      <c r="B308" s="87" t="e">
        <f t="shared" ca="1" si="1218"/>
        <v>#N/A</v>
      </c>
      <c r="C308" s="87" t="e">
        <f t="shared" ca="1" si="1219"/>
        <v>#REF!</v>
      </c>
      <c r="D308" s="87" t="e">
        <f t="shared" ca="1" si="1220"/>
        <v>#REF!</v>
      </c>
      <c r="E308" s="87" t="e">
        <f t="shared" ca="1" si="1221"/>
        <v>#REF!</v>
      </c>
      <c r="F308" s="87" t="e">
        <f t="shared" ca="1" si="1222"/>
        <v>#REF!</v>
      </c>
      <c r="G308" s="87" t="e">
        <f t="shared" ca="1" si="1223"/>
        <v>#REF!</v>
      </c>
      <c r="H308" s="87" t="e">
        <f t="shared" ca="1" si="1224"/>
        <v>#REF!</v>
      </c>
      <c r="I308" s="87" t="e">
        <f t="shared" ca="1" si="1225"/>
        <v>#REF!</v>
      </c>
      <c r="J308" s="87" t="e">
        <f t="shared" ca="1" si="1226"/>
        <v>#REF!</v>
      </c>
      <c r="K308" s="87" t="e">
        <f t="shared" ca="1" si="1227"/>
        <v>#REF!</v>
      </c>
      <c r="L308" s="87" t="e">
        <f t="shared" ca="1" si="1228"/>
        <v>#REF!</v>
      </c>
      <c r="M308" s="87" t="e">
        <f t="shared" ca="1" si="1229"/>
        <v>#REF!</v>
      </c>
      <c r="N308" s="87" t="e">
        <f t="shared" ca="1" si="1230"/>
        <v>#REF!</v>
      </c>
      <c r="O308" s="87" t="e">
        <f t="shared" ca="1" si="1231"/>
        <v>#REF!</v>
      </c>
      <c r="P308" s="87" t="e">
        <f t="shared" ca="1" si="1232"/>
        <v>#REF!</v>
      </c>
      <c r="Q308" s="87" t="e">
        <f t="shared" ca="1" si="1302"/>
        <v>#REF!</v>
      </c>
      <c r="R308" s="87" t="e">
        <f t="shared" ca="1" si="1302"/>
        <v>#REF!</v>
      </c>
      <c r="S308" s="87" t="e">
        <f t="shared" ca="1" si="1302"/>
        <v>#REF!</v>
      </c>
      <c r="T308" s="87" t="e">
        <f t="shared" ca="1" si="1302"/>
        <v>#REF!</v>
      </c>
      <c r="U308" s="87" t="e">
        <f t="shared" ca="1" si="1302"/>
        <v>#REF!</v>
      </c>
      <c r="X308" s="87">
        <f ca="1">Ranking!B304</f>
        <v>0</v>
      </c>
      <c r="Y308" s="87" t="e">
        <f ca="1">IF(AH308=0,0,Ranking!C304)</f>
        <v>#VALUE!</v>
      </c>
      <c r="Z308" s="91">
        <f ca="1">Ranking!G304</f>
        <v>0</v>
      </c>
      <c r="AA308" s="87" t="e">
        <f ca="1">MCA!ES307</f>
        <v>#REF!</v>
      </c>
      <c r="AB308" s="87">
        <f ca="1">MCA!ET307</f>
        <v>0</v>
      </c>
      <c r="AC308" s="87">
        <f ca="1">MCA!EU307</f>
        <v>0</v>
      </c>
      <c r="AD308" s="87" t="e">
        <f ca="1">INDEX('MCA-INPUT'!$C$22:$C$25,MATCH(AC308,$W$376:$W$379,0),1)</f>
        <v>#N/A</v>
      </c>
      <c r="AE308" s="87" t="e">
        <f t="shared" ca="1" si="1126"/>
        <v>#VALUE!</v>
      </c>
      <c r="AF308" s="87">
        <f ca="1">MATCH(AB308,$AB$7:AB308,0)</f>
        <v>1</v>
      </c>
      <c r="AG308" s="87" t="str">
        <f t="shared" ca="1" si="1127"/>
        <v>00</v>
      </c>
      <c r="AH308" s="87" t="e">
        <f t="shared" ca="1" si="1128"/>
        <v>#VALUE!</v>
      </c>
      <c r="AI308" s="87" t="e">
        <f t="shared" ca="1" si="1149"/>
        <v>#VALUE!</v>
      </c>
      <c r="AK308" s="87" t="e">
        <f t="shared" ca="1" si="1129"/>
        <v>#VALUE!</v>
      </c>
      <c r="AL308" s="87" t="e">
        <f t="shared" ca="1" si="1150"/>
        <v>#VALUE!</v>
      </c>
      <c r="AM308" s="87" t="e">
        <f t="shared" ca="1" si="1130"/>
        <v>#VALUE!</v>
      </c>
      <c r="AN308" s="87" t="e">
        <f t="shared" ref="AN308:BA308" ca="1" si="1324">IF(AM308&gt;0,2,IF($AL308&lt;=AN$5,1,0))</f>
        <v>#VALUE!</v>
      </c>
      <c r="AO308" s="87" t="e">
        <f t="shared" ca="1" si="1324"/>
        <v>#VALUE!</v>
      </c>
      <c r="AP308" s="87" t="e">
        <f t="shared" ca="1" si="1324"/>
        <v>#VALUE!</v>
      </c>
      <c r="AQ308" s="87" t="e">
        <f t="shared" ca="1" si="1324"/>
        <v>#VALUE!</v>
      </c>
      <c r="AR308" s="87" t="e">
        <f t="shared" ca="1" si="1324"/>
        <v>#VALUE!</v>
      </c>
      <c r="AS308" s="87" t="e">
        <f t="shared" ca="1" si="1324"/>
        <v>#VALUE!</v>
      </c>
      <c r="AT308" s="87" t="e">
        <f t="shared" ca="1" si="1324"/>
        <v>#VALUE!</v>
      </c>
      <c r="AU308" s="87" t="e">
        <f t="shared" ca="1" si="1324"/>
        <v>#VALUE!</v>
      </c>
      <c r="AV308" s="87" t="e">
        <f t="shared" ca="1" si="1324"/>
        <v>#VALUE!</v>
      </c>
      <c r="AW308" s="87" t="e">
        <f t="shared" ca="1" si="1324"/>
        <v>#VALUE!</v>
      </c>
      <c r="AX308" s="87" t="e">
        <f t="shared" ca="1" si="1324"/>
        <v>#VALUE!</v>
      </c>
      <c r="AY308" s="87" t="e">
        <f t="shared" ca="1" si="1324"/>
        <v>#VALUE!</v>
      </c>
      <c r="AZ308" s="87" t="e">
        <f t="shared" ca="1" si="1324"/>
        <v>#VALUE!</v>
      </c>
      <c r="BA308" s="87" t="e">
        <f t="shared" ca="1" si="1324"/>
        <v>#VALUE!</v>
      </c>
      <c r="BB308" s="87" t="e">
        <f t="shared" ref="BB308:BF308" ca="1" si="1325">IF(BA308&gt;0,2,IF($AL308&lt;=BB$5,1,0))</f>
        <v>#VALUE!</v>
      </c>
      <c r="BC308" s="87" t="e">
        <f t="shared" ca="1" si="1325"/>
        <v>#VALUE!</v>
      </c>
      <c r="BD308" s="87" t="e">
        <f t="shared" ca="1" si="1325"/>
        <v>#VALUE!</v>
      </c>
      <c r="BE308" s="87" t="e">
        <f t="shared" ca="1" si="1325"/>
        <v>#VALUE!</v>
      </c>
      <c r="BF308" s="87" t="e">
        <f t="shared" ca="1" si="1325"/>
        <v>#VALUE!</v>
      </c>
      <c r="BH308" s="87" t="e">
        <f t="shared" ca="1" si="1133"/>
        <v>#VALUE!</v>
      </c>
      <c r="BI308" s="87" t="e">
        <f t="shared" ca="1" si="1134"/>
        <v>#VALUE!</v>
      </c>
      <c r="BJ308" s="87" t="e">
        <f t="shared" ca="1" si="1135"/>
        <v>#VALUE!</v>
      </c>
      <c r="BK308" s="87" t="e">
        <f t="shared" ca="1" si="1136"/>
        <v>#VALUE!</v>
      </c>
      <c r="BL308" s="87" t="e">
        <f t="shared" ca="1" si="1137"/>
        <v>#VALUE!</v>
      </c>
      <c r="BM308" s="87" t="e">
        <f t="shared" ca="1" si="1138"/>
        <v>#VALUE!</v>
      </c>
      <c r="BN308" s="87" t="e">
        <f t="shared" ca="1" si="1139"/>
        <v>#VALUE!</v>
      </c>
      <c r="BO308" s="87" t="e">
        <f t="shared" ca="1" si="1140"/>
        <v>#VALUE!</v>
      </c>
      <c r="BP308" s="87" t="e">
        <f t="shared" ca="1" si="1141"/>
        <v>#VALUE!</v>
      </c>
      <c r="BQ308" s="87" t="e">
        <f t="shared" ca="1" si="1142"/>
        <v>#VALUE!</v>
      </c>
      <c r="BR308" s="87" t="e">
        <f t="shared" ca="1" si="1143"/>
        <v>#VALUE!</v>
      </c>
      <c r="BS308" s="87" t="e">
        <f t="shared" ca="1" si="1144"/>
        <v>#VALUE!</v>
      </c>
      <c r="BT308" s="87" t="e">
        <f t="shared" ca="1" si="1145"/>
        <v>#VALUE!</v>
      </c>
      <c r="BU308" s="87" t="e">
        <f t="shared" ca="1" si="1146"/>
        <v>#VALUE!</v>
      </c>
      <c r="BV308" s="87" t="e">
        <f t="shared" ca="1" si="1147"/>
        <v>#VALUE!</v>
      </c>
      <c r="BW308" s="87" t="e">
        <f t="shared" ca="1" si="1297"/>
        <v>#VALUE!</v>
      </c>
      <c r="BX308" s="87" t="e">
        <f t="shared" ca="1" si="1297"/>
        <v>#VALUE!</v>
      </c>
      <c r="BY308" s="87" t="e">
        <f t="shared" ca="1" si="1297"/>
        <v>#VALUE!</v>
      </c>
      <c r="BZ308" s="87" t="e">
        <f t="shared" ca="1" si="1297"/>
        <v>#VALUE!</v>
      </c>
      <c r="CA308" s="87" t="e">
        <f t="shared" ca="1" si="1297"/>
        <v>#VALUE!</v>
      </c>
      <c r="DC308" s="87" t="e">
        <f t="shared" ca="1" si="1307"/>
        <v>#VALUE!</v>
      </c>
      <c r="DD308" s="87" t="e">
        <f t="shared" ca="1" si="1154"/>
        <v>#VALUE!</v>
      </c>
      <c r="DE308" s="87" t="e">
        <f t="shared" ca="1" si="1155"/>
        <v>#VALUE!</v>
      </c>
      <c r="DF308" s="87" t="e">
        <f t="shared" ca="1" si="1156"/>
        <v>#VALUE!</v>
      </c>
      <c r="DG308" s="87" t="e">
        <f t="shared" ca="1" si="1157"/>
        <v>#VALUE!</v>
      </c>
      <c r="DH308" s="87" t="e">
        <f t="shared" ca="1" si="1158"/>
        <v>#VALUE!</v>
      </c>
      <c r="DI308" s="87" t="e">
        <f t="shared" ca="1" si="1159"/>
        <v>#VALUE!</v>
      </c>
      <c r="DJ308" s="87" t="e">
        <f t="shared" ca="1" si="1160"/>
        <v>#VALUE!</v>
      </c>
      <c r="DK308" s="87" t="e">
        <f t="shared" ca="1" si="1161"/>
        <v>#VALUE!</v>
      </c>
      <c r="DL308" s="87" t="e">
        <f t="shared" ca="1" si="1162"/>
        <v>#VALUE!</v>
      </c>
      <c r="DM308" s="87" t="e">
        <f t="shared" ca="1" si="1163"/>
        <v>#VALUE!</v>
      </c>
      <c r="DN308" s="87" t="e">
        <f t="shared" ca="1" si="1164"/>
        <v>#VALUE!</v>
      </c>
      <c r="DO308" s="87" t="e">
        <f t="shared" ca="1" si="1165"/>
        <v>#VALUE!</v>
      </c>
      <c r="DP308" s="87" t="e">
        <f t="shared" ca="1" si="1166"/>
        <v>#VALUE!</v>
      </c>
      <c r="DQ308" s="87" t="e">
        <f t="shared" ca="1" si="1167"/>
        <v>#VALUE!</v>
      </c>
      <c r="DR308" s="87" t="e">
        <f t="shared" ca="1" si="1168"/>
        <v>#VALUE!</v>
      </c>
      <c r="DS308" s="87" t="e">
        <f t="shared" ca="1" si="1169"/>
        <v>#VALUE!</v>
      </c>
      <c r="DT308" s="87" t="e">
        <f t="shared" ca="1" si="1170"/>
        <v>#VALUE!</v>
      </c>
      <c r="DU308" s="87" t="e">
        <f t="shared" ca="1" si="1171"/>
        <v>#VALUE!</v>
      </c>
      <c r="DV308" s="87" t="e">
        <f t="shared" ca="1" si="1172"/>
        <v>#VALUE!</v>
      </c>
      <c r="DW308" s="87" t="e">
        <f t="shared" ca="1" si="1173"/>
        <v>#VALUE!</v>
      </c>
      <c r="DY308" s="87" t="e">
        <f t="shared" ca="1" si="1174"/>
        <v>#VALUE!</v>
      </c>
      <c r="DZ308" s="87" t="e">
        <f t="shared" ca="1" si="1175"/>
        <v>#VALUE!</v>
      </c>
      <c r="EA308" s="87" t="e">
        <f t="shared" ca="1" si="1176"/>
        <v>#VALUE!</v>
      </c>
      <c r="EB308" s="87" t="e">
        <f t="shared" ca="1" si="1177"/>
        <v>#VALUE!</v>
      </c>
      <c r="EC308" s="87" t="e">
        <f t="shared" ca="1" si="1178"/>
        <v>#VALUE!</v>
      </c>
      <c r="ED308" s="87" t="e">
        <f t="shared" ca="1" si="1179"/>
        <v>#VALUE!</v>
      </c>
      <c r="EE308" s="87" t="e">
        <f t="shared" ca="1" si="1180"/>
        <v>#VALUE!</v>
      </c>
      <c r="EF308" s="87" t="e">
        <f t="shared" ca="1" si="1181"/>
        <v>#VALUE!</v>
      </c>
      <c r="EG308" s="87" t="e">
        <f t="shared" ca="1" si="1182"/>
        <v>#VALUE!</v>
      </c>
      <c r="EH308" s="87" t="e">
        <f t="shared" ca="1" si="1183"/>
        <v>#VALUE!</v>
      </c>
      <c r="EI308" s="87" t="e">
        <f t="shared" ca="1" si="1184"/>
        <v>#VALUE!</v>
      </c>
      <c r="EJ308" s="87" t="e">
        <f t="shared" ca="1" si="1185"/>
        <v>#VALUE!</v>
      </c>
      <c r="EK308" s="87" t="e">
        <f t="shared" ca="1" si="1186"/>
        <v>#VALUE!</v>
      </c>
      <c r="EL308" s="87" t="e">
        <f t="shared" ca="1" si="1187"/>
        <v>#VALUE!</v>
      </c>
      <c r="EM308" s="87" t="e">
        <f t="shared" ca="1" si="1188"/>
        <v>#VALUE!</v>
      </c>
      <c r="EN308" s="87" t="e">
        <f t="shared" ca="1" si="1189"/>
        <v>#VALUE!</v>
      </c>
      <c r="EO308" s="87" t="e">
        <f t="shared" ca="1" si="1190"/>
        <v>#VALUE!</v>
      </c>
      <c r="EP308" s="87" t="e">
        <f t="shared" ca="1" si="1191"/>
        <v>#VALUE!</v>
      </c>
      <c r="EQ308" s="87" t="e">
        <f t="shared" ca="1" si="1192"/>
        <v>#VALUE!</v>
      </c>
      <c r="ER308" s="87" t="e">
        <f t="shared" ca="1" si="1193"/>
        <v>#VALUE!</v>
      </c>
      <c r="ES308" s="87" t="e">
        <f t="shared" ca="1" si="1194"/>
        <v>#VALUE!</v>
      </c>
      <c r="EU308" s="87" t="e">
        <f t="shared" ca="1" si="1195"/>
        <v>#VALUE!</v>
      </c>
      <c r="EV308" s="87" t="e">
        <f t="shared" ca="1" si="1196"/>
        <v>#VALUE!</v>
      </c>
      <c r="EW308" s="87" t="e">
        <f t="shared" ca="1" si="1197"/>
        <v>#VALUE!</v>
      </c>
      <c r="EX308" s="87" t="e">
        <f t="shared" ca="1" si="1198"/>
        <v>#VALUE!</v>
      </c>
      <c r="EY308" s="87" t="e">
        <f t="shared" ca="1" si="1199"/>
        <v>#VALUE!</v>
      </c>
      <c r="EZ308" s="87" t="e">
        <f t="shared" ca="1" si="1200"/>
        <v>#VALUE!</v>
      </c>
      <c r="FA308" s="87" t="e">
        <f t="shared" ca="1" si="1201"/>
        <v>#VALUE!</v>
      </c>
      <c r="FB308" s="87" t="e">
        <f t="shared" ca="1" si="1202"/>
        <v>#VALUE!</v>
      </c>
      <c r="FC308" s="87" t="e">
        <f t="shared" ca="1" si="1203"/>
        <v>#VALUE!</v>
      </c>
      <c r="FD308" s="87" t="e">
        <f t="shared" ca="1" si="1204"/>
        <v>#VALUE!</v>
      </c>
      <c r="FE308" s="87" t="e">
        <f t="shared" ca="1" si="1205"/>
        <v>#VALUE!</v>
      </c>
      <c r="FF308" s="87" t="e">
        <f t="shared" ca="1" si="1206"/>
        <v>#VALUE!</v>
      </c>
      <c r="FG308" s="87" t="e">
        <f t="shared" ca="1" si="1207"/>
        <v>#VALUE!</v>
      </c>
      <c r="FH308" s="87" t="e">
        <f t="shared" ca="1" si="1208"/>
        <v>#VALUE!</v>
      </c>
      <c r="FI308" s="87" t="e">
        <f t="shared" ca="1" si="1209"/>
        <v>#VALUE!</v>
      </c>
      <c r="FJ308" s="87" t="e">
        <f t="shared" ca="1" si="1210"/>
        <v>#VALUE!</v>
      </c>
      <c r="FK308" s="87" t="e">
        <f t="shared" ca="1" si="1211"/>
        <v>#VALUE!</v>
      </c>
      <c r="FL308" s="87" t="e">
        <f t="shared" ca="1" si="1212"/>
        <v>#VALUE!</v>
      </c>
      <c r="FM308" s="87" t="e">
        <f t="shared" ca="1" si="1213"/>
        <v>#VALUE!</v>
      </c>
      <c r="FN308" s="87" t="e">
        <f t="shared" ca="1" si="1214"/>
        <v>#VALUE!</v>
      </c>
      <c r="FO308" s="87" t="e">
        <f t="shared" ca="1" si="1215"/>
        <v>#VALUE!</v>
      </c>
    </row>
    <row r="309" spans="1:171" x14ac:dyDescent="0.25">
      <c r="A309" s="87">
        <f t="shared" si="1263"/>
        <v>300</v>
      </c>
      <c r="B309" s="87" t="e">
        <f t="shared" ca="1" si="1218"/>
        <v>#N/A</v>
      </c>
      <c r="C309" s="87" t="e">
        <f t="shared" ca="1" si="1219"/>
        <v>#REF!</v>
      </c>
      <c r="D309" s="87" t="e">
        <f t="shared" ca="1" si="1220"/>
        <v>#REF!</v>
      </c>
      <c r="E309" s="87" t="e">
        <f t="shared" ca="1" si="1221"/>
        <v>#REF!</v>
      </c>
      <c r="F309" s="87" t="e">
        <f t="shared" ca="1" si="1222"/>
        <v>#REF!</v>
      </c>
      <c r="G309" s="87" t="e">
        <f t="shared" ca="1" si="1223"/>
        <v>#REF!</v>
      </c>
      <c r="H309" s="87" t="e">
        <f t="shared" ca="1" si="1224"/>
        <v>#REF!</v>
      </c>
      <c r="I309" s="87" t="e">
        <f t="shared" ca="1" si="1225"/>
        <v>#REF!</v>
      </c>
      <c r="J309" s="87" t="e">
        <f t="shared" ca="1" si="1226"/>
        <v>#REF!</v>
      </c>
      <c r="K309" s="87" t="e">
        <f t="shared" ca="1" si="1227"/>
        <v>#REF!</v>
      </c>
      <c r="L309" s="87" t="e">
        <f t="shared" ca="1" si="1228"/>
        <v>#REF!</v>
      </c>
      <c r="M309" s="87" t="e">
        <f t="shared" ca="1" si="1229"/>
        <v>#REF!</v>
      </c>
      <c r="N309" s="87" t="e">
        <f t="shared" ca="1" si="1230"/>
        <v>#REF!</v>
      </c>
      <c r="O309" s="87" t="e">
        <f t="shared" ca="1" si="1231"/>
        <v>#REF!</v>
      </c>
      <c r="P309" s="87" t="e">
        <f t="shared" ca="1" si="1232"/>
        <v>#REF!</v>
      </c>
      <c r="Q309" s="87" t="e">
        <f t="shared" ca="1" si="1302"/>
        <v>#REF!</v>
      </c>
      <c r="R309" s="87" t="e">
        <f t="shared" ca="1" si="1302"/>
        <v>#REF!</v>
      </c>
      <c r="S309" s="87" t="e">
        <f t="shared" ca="1" si="1302"/>
        <v>#REF!</v>
      </c>
      <c r="T309" s="87" t="e">
        <f t="shared" ca="1" si="1302"/>
        <v>#REF!</v>
      </c>
      <c r="U309" s="87" t="e">
        <f t="shared" ca="1" si="1302"/>
        <v>#REF!</v>
      </c>
      <c r="X309" s="87">
        <f ca="1">Ranking!B305</f>
        <v>0</v>
      </c>
      <c r="Y309" s="87" t="e">
        <f ca="1">IF(AH309=0,0,Ranking!C305)</f>
        <v>#VALUE!</v>
      </c>
      <c r="Z309" s="91">
        <f ca="1">Ranking!G305</f>
        <v>0</v>
      </c>
      <c r="AA309" s="87" t="e">
        <f ca="1">MCA!ES308</f>
        <v>#REF!</v>
      </c>
      <c r="AB309" s="87">
        <f ca="1">MCA!ET308</f>
        <v>0</v>
      </c>
      <c r="AC309" s="87">
        <f ca="1">MCA!EU308</f>
        <v>0</v>
      </c>
      <c r="AD309" s="87" t="e">
        <f ca="1">INDEX('MCA-INPUT'!$C$22:$C$25,MATCH(AC309,$W$376:$W$379,0),1)</f>
        <v>#N/A</v>
      </c>
      <c r="AE309" s="87" t="e">
        <f t="shared" ca="1" si="1126"/>
        <v>#VALUE!</v>
      </c>
      <c r="AF309" s="87">
        <f ca="1">MATCH(AB309,$AB$7:AB309,0)</f>
        <v>1</v>
      </c>
      <c r="AG309" s="87" t="str">
        <f t="shared" ca="1" si="1127"/>
        <v>00</v>
      </c>
      <c r="AH309" s="87" t="e">
        <f t="shared" ca="1" si="1128"/>
        <v>#VALUE!</v>
      </c>
      <c r="AI309" s="87" t="e">
        <f t="shared" ca="1" si="1149"/>
        <v>#VALUE!</v>
      </c>
      <c r="AK309" s="87" t="e">
        <f t="shared" ca="1" si="1129"/>
        <v>#VALUE!</v>
      </c>
      <c r="AL309" s="87" t="e">
        <f t="shared" ca="1" si="1150"/>
        <v>#VALUE!</v>
      </c>
      <c r="AM309" s="87" t="e">
        <f t="shared" ca="1" si="1130"/>
        <v>#VALUE!</v>
      </c>
      <c r="AN309" s="87" t="e">
        <f t="shared" ref="AN309:BA309" ca="1" si="1326">IF(AM309&gt;0,2,IF($AL309&lt;=AN$5,1,0))</f>
        <v>#VALUE!</v>
      </c>
      <c r="AO309" s="87" t="e">
        <f t="shared" ca="1" si="1326"/>
        <v>#VALUE!</v>
      </c>
      <c r="AP309" s="87" t="e">
        <f t="shared" ca="1" si="1326"/>
        <v>#VALUE!</v>
      </c>
      <c r="AQ309" s="87" t="e">
        <f t="shared" ca="1" si="1326"/>
        <v>#VALUE!</v>
      </c>
      <c r="AR309" s="87" t="e">
        <f t="shared" ca="1" si="1326"/>
        <v>#VALUE!</v>
      </c>
      <c r="AS309" s="87" t="e">
        <f t="shared" ca="1" si="1326"/>
        <v>#VALUE!</v>
      </c>
      <c r="AT309" s="87" t="e">
        <f t="shared" ca="1" si="1326"/>
        <v>#VALUE!</v>
      </c>
      <c r="AU309" s="87" t="e">
        <f t="shared" ca="1" si="1326"/>
        <v>#VALUE!</v>
      </c>
      <c r="AV309" s="87" t="e">
        <f t="shared" ca="1" si="1326"/>
        <v>#VALUE!</v>
      </c>
      <c r="AW309" s="87" t="e">
        <f t="shared" ca="1" si="1326"/>
        <v>#VALUE!</v>
      </c>
      <c r="AX309" s="87" t="e">
        <f t="shared" ca="1" si="1326"/>
        <v>#VALUE!</v>
      </c>
      <c r="AY309" s="87" t="e">
        <f t="shared" ca="1" si="1326"/>
        <v>#VALUE!</v>
      </c>
      <c r="AZ309" s="87" t="e">
        <f t="shared" ca="1" si="1326"/>
        <v>#VALUE!</v>
      </c>
      <c r="BA309" s="87" t="e">
        <f t="shared" ca="1" si="1326"/>
        <v>#VALUE!</v>
      </c>
      <c r="BB309" s="87" t="e">
        <f t="shared" ref="BB309:BF309" ca="1" si="1327">IF(BA309&gt;0,2,IF($AL309&lt;=BB$5,1,0))</f>
        <v>#VALUE!</v>
      </c>
      <c r="BC309" s="87" t="e">
        <f t="shared" ca="1" si="1327"/>
        <v>#VALUE!</v>
      </c>
      <c r="BD309" s="87" t="e">
        <f t="shared" ca="1" si="1327"/>
        <v>#VALUE!</v>
      </c>
      <c r="BE309" s="87" t="e">
        <f t="shared" ca="1" si="1327"/>
        <v>#VALUE!</v>
      </c>
      <c r="BF309" s="87" t="e">
        <f t="shared" ca="1" si="1327"/>
        <v>#VALUE!</v>
      </c>
      <c r="BH309" s="87" t="e">
        <f t="shared" ca="1" si="1133"/>
        <v>#VALUE!</v>
      </c>
      <c r="BI309" s="87" t="e">
        <f t="shared" ca="1" si="1134"/>
        <v>#VALUE!</v>
      </c>
      <c r="BJ309" s="87" t="e">
        <f t="shared" ca="1" si="1135"/>
        <v>#VALUE!</v>
      </c>
      <c r="BK309" s="87" t="e">
        <f t="shared" ca="1" si="1136"/>
        <v>#VALUE!</v>
      </c>
      <c r="BL309" s="87" t="e">
        <f t="shared" ca="1" si="1137"/>
        <v>#VALUE!</v>
      </c>
      <c r="BM309" s="87" t="e">
        <f t="shared" ca="1" si="1138"/>
        <v>#VALUE!</v>
      </c>
      <c r="BN309" s="87" t="e">
        <f t="shared" ca="1" si="1139"/>
        <v>#VALUE!</v>
      </c>
      <c r="BO309" s="87" t="e">
        <f t="shared" ca="1" si="1140"/>
        <v>#VALUE!</v>
      </c>
      <c r="BP309" s="87" t="e">
        <f t="shared" ca="1" si="1141"/>
        <v>#VALUE!</v>
      </c>
      <c r="BQ309" s="87" t="e">
        <f t="shared" ca="1" si="1142"/>
        <v>#VALUE!</v>
      </c>
      <c r="BR309" s="87" t="e">
        <f t="shared" ca="1" si="1143"/>
        <v>#VALUE!</v>
      </c>
      <c r="BS309" s="87" t="e">
        <f t="shared" ca="1" si="1144"/>
        <v>#VALUE!</v>
      </c>
      <c r="BT309" s="87" t="e">
        <f t="shared" ca="1" si="1145"/>
        <v>#VALUE!</v>
      </c>
      <c r="BU309" s="87" t="e">
        <f t="shared" ca="1" si="1146"/>
        <v>#VALUE!</v>
      </c>
      <c r="BV309" s="87" t="e">
        <f t="shared" ca="1" si="1147"/>
        <v>#VALUE!</v>
      </c>
      <c r="BW309" s="87" t="e">
        <f t="shared" ca="1" si="1297"/>
        <v>#VALUE!</v>
      </c>
      <c r="BX309" s="87" t="e">
        <f t="shared" ca="1" si="1297"/>
        <v>#VALUE!</v>
      </c>
      <c r="BY309" s="87" t="e">
        <f t="shared" ca="1" si="1297"/>
        <v>#VALUE!</v>
      </c>
      <c r="BZ309" s="87" t="e">
        <f t="shared" ca="1" si="1297"/>
        <v>#VALUE!</v>
      </c>
      <c r="CA309" s="87" t="e">
        <f t="shared" ca="1" si="1297"/>
        <v>#VALUE!</v>
      </c>
      <c r="DC309" s="87" t="e">
        <f t="shared" ca="1" si="1307"/>
        <v>#VALUE!</v>
      </c>
      <c r="DD309" s="87" t="e">
        <f t="shared" ca="1" si="1154"/>
        <v>#VALUE!</v>
      </c>
      <c r="DE309" s="87" t="e">
        <f t="shared" ca="1" si="1155"/>
        <v>#VALUE!</v>
      </c>
      <c r="DF309" s="87" t="e">
        <f t="shared" ca="1" si="1156"/>
        <v>#VALUE!</v>
      </c>
      <c r="DG309" s="87" t="e">
        <f t="shared" ca="1" si="1157"/>
        <v>#VALUE!</v>
      </c>
      <c r="DH309" s="87" t="e">
        <f t="shared" ca="1" si="1158"/>
        <v>#VALUE!</v>
      </c>
      <c r="DI309" s="87" t="e">
        <f t="shared" ca="1" si="1159"/>
        <v>#VALUE!</v>
      </c>
      <c r="DJ309" s="87" t="e">
        <f t="shared" ca="1" si="1160"/>
        <v>#VALUE!</v>
      </c>
      <c r="DK309" s="87" t="e">
        <f t="shared" ca="1" si="1161"/>
        <v>#VALUE!</v>
      </c>
      <c r="DL309" s="87" t="e">
        <f t="shared" ca="1" si="1162"/>
        <v>#VALUE!</v>
      </c>
      <c r="DM309" s="87" t="e">
        <f t="shared" ca="1" si="1163"/>
        <v>#VALUE!</v>
      </c>
      <c r="DN309" s="87" t="e">
        <f t="shared" ca="1" si="1164"/>
        <v>#VALUE!</v>
      </c>
      <c r="DO309" s="87" t="e">
        <f t="shared" ca="1" si="1165"/>
        <v>#VALUE!</v>
      </c>
      <c r="DP309" s="87" t="e">
        <f t="shared" ca="1" si="1166"/>
        <v>#VALUE!</v>
      </c>
      <c r="DQ309" s="87" t="e">
        <f t="shared" ca="1" si="1167"/>
        <v>#VALUE!</v>
      </c>
      <c r="DR309" s="87" t="e">
        <f t="shared" ca="1" si="1168"/>
        <v>#VALUE!</v>
      </c>
      <c r="DS309" s="87" t="e">
        <f t="shared" ca="1" si="1169"/>
        <v>#VALUE!</v>
      </c>
      <c r="DT309" s="87" t="e">
        <f t="shared" ca="1" si="1170"/>
        <v>#VALUE!</v>
      </c>
      <c r="DU309" s="87" t="e">
        <f t="shared" ca="1" si="1171"/>
        <v>#VALUE!</v>
      </c>
      <c r="DV309" s="87" t="e">
        <f t="shared" ca="1" si="1172"/>
        <v>#VALUE!</v>
      </c>
      <c r="DW309" s="87" t="e">
        <f t="shared" ca="1" si="1173"/>
        <v>#VALUE!</v>
      </c>
      <c r="DY309" s="87" t="e">
        <f t="shared" ca="1" si="1174"/>
        <v>#VALUE!</v>
      </c>
      <c r="DZ309" s="87" t="e">
        <f t="shared" ca="1" si="1175"/>
        <v>#VALUE!</v>
      </c>
      <c r="EA309" s="87" t="e">
        <f t="shared" ca="1" si="1176"/>
        <v>#VALUE!</v>
      </c>
      <c r="EB309" s="87" t="e">
        <f t="shared" ca="1" si="1177"/>
        <v>#VALUE!</v>
      </c>
      <c r="EC309" s="87" t="e">
        <f t="shared" ca="1" si="1178"/>
        <v>#VALUE!</v>
      </c>
      <c r="ED309" s="87" t="e">
        <f t="shared" ca="1" si="1179"/>
        <v>#VALUE!</v>
      </c>
      <c r="EE309" s="87" t="e">
        <f t="shared" ca="1" si="1180"/>
        <v>#VALUE!</v>
      </c>
      <c r="EF309" s="87" t="e">
        <f t="shared" ca="1" si="1181"/>
        <v>#VALUE!</v>
      </c>
      <c r="EG309" s="87" t="e">
        <f t="shared" ca="1" si="1182"/>
        <v>#VALUE!</v>
      </c>
      <c r="EH309" s="87" t="e">
        <f t="shared" ca="1" si="1183"/>
        <v>#VALUE!</v>
      </c>
      <c r="EI309" s="87" t="e">
        <f t="shared" ca="1" si="1184"/>
        <v>#VALUE!</v>
      </c>
      <c r="EJ309" s="87" t="e">
        <f t="shared" ca="1" si="1185"/>
        <v>#VALUE!</v>
      </c>
      <c r="EK309" s="87" t="e">
        <f t="shared" ca="1" si="1186"/>
        <v>#VALUE!</v>
      </c>
      <c r="EL309" s="87" t="e">
        <f t="shared" ca="1" si="1187"/>
        <v>#VALUE!</v>
      </c>
      <c r="EM309" s="87" t="e">
        <f t="shared" ca="1" si="1188"/>
        <v>#VALUE!</v>
      </c>
      <c r="EN309" s="87" t="e">
        <f t="shared" ca="1" si="1189"/>
        <v>#VALUE!</v>
      </c>
      <c r="EO309" s="87" t="e">
        <f t="shared" ca="1" si="1190"/>
        <v>#VALUE!</v>
      </c>
      <c r="EP309" s="87" t="e">
        <f t="shared" ca="1" si="1191"/>
        <v>#VALUE!</v>
      </c>
      <c r="EQ309" s="87" t="e">
        <f t="shared" ca="1" si="1192"/>
        <v>#VALUE!</v>
      </c>
      <c r="ER309" s="87" t="e">
        <f t="shared" ca="1" si="1193"/>
        <v>#VALUE!</v>
      </c>
      <c r="ES309" s="87" t="e">
        <f t="shared" ca="1" si="1194"/>
        <v>#VALUE!</v>
      </c>
      <c r="EU309" s="87" t="e">
        <f t="shared" ca="1" si="1195"/>
        <v>#VALUE!</v>
      </c>
      <c r="EV309" s="87" t="e">
        <f t="shared" ca="1" si="1196"/>
        <v>#VALUE!</v>
      </c>
      <c r="EW309" s="87" t="e">
        <f t="shared" ca="1" si="1197"/>
        <v>#VALUE!</v>
      </c>
      <c r="EX309" s="87" t="e">
        <f t="shared" ca="1" si="1198"/>
        <v>#VALUE!</v>
      </c>
      <c r="EY309" s="87" t="e">
        <f t="shared" ca="1" si="1199"/>
        <v>#VALUE!</v>
      </c>
      <c r="EZ309" s="87" t="e">
        <f t="shared" ca="1" si="1200"/>
        <v>#VALUE!</v>
      </c>
      <c r="FA309" s="87" t="e">
        <f t="shared" ca="1" si="1201"/>
        <v>#VALUE!</v>
      </c>
      <c r="FB309" s="87" t="e">
        <f t="shared" ca="1" si="1202"/>
        <v>#VALUE!</v>
      </c>
      <c r="FC309" s="87" t="e">
        <f t="shared" ca="1" si="1203"/>
        <v>#VALUE!</v>
      </c>
      <c r="FD309" s="87" t="e">
        <f t="shared" ca="1" si="1204"/>
        <v>#VALUE!</v>
      </c>
      <c r="FE309" s="87" t="e">
        <f t="shared" ca="1" si="1205"/>
        <v>#VALUE!</v>
      </c>
      <c r="FF309" s="87" t="e">
        <f t="shared" ca="1" si="1206"/>
        <v>#VALUE!</v>
      </c>
      <c r="FG309" s="87" t="e">
        <f t="shared" ca="1" si="1207"/>
        <v>#VALUE!</v>
      </c>
      <c r="FH309" s="87" t="e">
        <f t="shared" ca="1" si="1208"/>
        <v>#VALUE!</v>
      </c>
      <c r="FI309" s="87" t="e">
        <f t="shared" ca="1" si="1209"/>
        <v>#VALUE!</v>
      </c>
      <c r="FJ309" s="87" t="e">
        <f t="shared" ca="1" si="1210"/>
        <v>#VALUE!</v>
      </c>
      <c r="FK309" s="87" t="e">
        <f t="shared" ca="1" si="1211"/>
        <v>#VALUE!</v>
      </c>
      <c r="FL309" s="87" t="e">
        <f t="shared" ca="1" si="1212"/>
        <v>#VALUE!</v>
      </c>
      <c r="FM309" s="87" t="e">
        <f t="shared" ca="1" si="1213"/>
        <v>#VALUE!</v>
      </c>
      <c r="FN309" s="87" t="e">
        <f t="shared" ca="1" si="1214"/>
        <v>#VALUE!</v>
      </c>
      <c r="FO309" s="87" t="e">
        <f t="shared" ca="1" si="1215"/>
        <v>#VALUE!</v>
      </c>
    </row>
    <row r="310" spans="1:171" x14ac:dyDescent="0.25">
      <c r="A310" s="87">
        <f t="shared" si="1263"/>
        <v>301</v>
      </c>
      <c r="B310" s="87" t="e">
        <f t="shared" ca="1" si="1218"/>
        <v>#N/A</v>
      </c>
      <c r="C310" s="87" t="e">
        <f t="shared" ca="1" si="1219"/>
        <v>#REF!</v>
      </c>
      <c r="D310" s="87" t="e">
        <f t="shared" ca="1" si="1220"/>
        <v>#REF!</v>
      </c>
      <c r="E310" s="87" t="e">
        <f t="shared" ca="1" si="1221"/>
        <v>#REF!</v>
      </c>
      <c r="F310" s="87" t="e">
        <f t="shared" ca="1" si="1222"/>
        <v>#REF!</v>
      </c>
      <c r="G310" s="87" t="e">
        <f t="shared" ca="1" si="1223"/>
        <v>#REF!</v>
      </c>
      <c r="H310" s="87" t="e">
        <f t="shared" ca="1" si="1224"/>
        <v>#REF!</v>
      </c>
      <c r="I310" s="87" t="e">
        <f t="shared" ca="1" si="1225"/>
        <v>#REF!</v>
      </c>
      <c r="J310" s="87" t="e">
        <f t="shared" ca="1" si="1226"/>
        <v>#REF!</v>
      </c>
      <c r="K310" s="87" t="e">
        <f t="shared" ca="1" si="1227"/>
        <v>#REF!</v>
      </c>
      <c r="L310" s="87" t="e">
        <f t="shared" ca="1" si="1228"/>
        <v>#REF!</v>
      </c>
      <c r="M310" s="87" t="e">
        <f t="shared" ca="1" si="1229"/>
        <v>#REF!</v>
      </c>
      <c r="N310" s="87" t="e">
        <f t="shared" ca="1" si="1230"/>
        <v>#REF!</v>
      </c>
      <c r="O310" s="87" t="e">
        <f t="shared" ca="1" si="1231"/>
        <v>#REF!</v>
      </c>
      <c r="P310" s="87" t="e">
        <f t="shared" ca="1" si="1232"/>
        <v>#REF!</v>
      </c>
      <c r="Q310" s="87" t="e">
        <f t="shared" ca="1" si="1302"/>
        <v>#REF!</v>
      </c>
      <c r="R310" s="87" t="e">
        <f t="shared" ca="1" si="1302"/>
        <v>#REF!</v>
      </c>
      <c r="S310" s="87" t="e">
        <f t="shared" ca="1" si="1302"/>
        <v>#REF!</v>
      </c>
      <c r="T310" s="87" t="e">
        <f t="shared" ca="1" si="1302"/>
        <v>#REF!</v>
      </c>
      <c r="U310" s="87" t="e">
        <f t="shared" ca="1" si="1302"/>
        <v>#REF!</v>
      </c>
      <c r="X310" s="87">
        <f ca="1">Ranking!B306</f>
        <v>0</v>
      </c>
      <c r="Y310" s="87" t="e">
        <f ca="1">IF(AH310=0,0,Ranking!C306)</f>
        <v>#VALUE!</v>
      </c>
      <c r="Z310" s="91">
        <f ca="1">Ranking!G306</f>
        <v>0</v>
      </c>
      <c r="AA310" s="87" t="e">
        <f ca="1">MCA!ES309</f>
        <v>#REF!</v>
      </c>
      <c r="AB310" s="87">
        <f ca="1">MCA!ET309</f>
        <v>0</v>
      </c>
      <c r="AC310" s="87">
        <f ca="1">MCA!EU309</f>
        <v>0</v>
      </c>
      <c r="AD310" s="87" t="e">
        <f ca="1">INDEX('MCA-INPUT'!$C$22:$C$25,MATCH(AC310,$W$376:$W$379,0),1)</f>
        <v>#N/A</v>
      </c>
      <c r="AE310" s="87" t="e">
        <f t="shared" ca="1" si="1126"/>
        <v>#VALUE!</v>
      </c>
      <c r="AF310" s="87">
        <f ca="1">MATCH(AB310,$AB$7:AB310,0)</f>
        <v>1</v>
      </c>
      <c r="AG310" s="87" t="str">
        <f t="shared" ca="1" si="1127"/>
        <v>00</v>
      </c>
      <c r="AH310" s="87" t="e">
        <f t="shared" ca="1" si="1128"/>
        <v>#VALUE!</v>
      </c>
      <c r="AI310" s="87" t="e">
        <f t="shared" ca="1" si="1149"/>
        <v>#VALUE!</v>
      </c>
      <c r="AK310" s="87" t="e">
        <f t="shared" ca="1" si="1129"/>
        <v>#VALUE!</v>
      </c>
      <c r="AL310" s="87" t="e">
        <f t="shared" ca="1" si="1150"/>
        <v>#VALUE!</v>
      </c>
      <c r="AM310" s="87" t="e">
        <f t="shared" ca="1" si="1130"/>
        <v>#VALUE!</v>
      </c>
      <c r="AN310" s="87" t="e">
        <f t="shared" ref="AN310:BA310" ca="1" si="1328">IF(AM310&gt;0,2,IF($AL310&lt;=AN$5,1,0))</f>
        <v>#VALUE!</v>
      </c>
      <c r="AO310" s="87" t="e">
        <f t="shared" ca="1" si="1328"/>
        <v>#VALUE!</v>
      </c>
      <c r="AP310" s="87" t="e">
        <f t="shared" ca="1" si="1328"/>
        <v>#VALUE!</v>
      </c>
      <c r="AQ310" s="87" t="e">
        <f t="shared" ca="1" si="1328"/>
        <v>#VALUE!</v>
      </c>
      <c r="AR310" s="87" t="e">
        <f t="shared" ca="1" si="1328"/>
        <v>#VALUE!</v>
      </c>
      <c r="AS310" s="87" t="e">
        <f t="shared" ca="1" si="1328"/>
        <v>#VALUE!</v>
      </c>
      <c r="AT310" s="87" t="e">
        <f t="shared" ca="1" si="1328"/>
        <v>#VALUE!</v>
      </c>
      <c r="AU310" s="87" t="e">
        <f t="shared" ca="1" si="1328"/>
        <v>#VALUE!</v>
      </c>
      <c r="AV310" s="87" t="e">
        <f t="shared" ca="1" si="1328"/>
        <v>#VALUE!</v>
      </c>
      <c r="AW310" s="87" t="e">
        <f t="shared" ca="1" si="1328"/>
        <v>#VALUE!</v>
      </c>
      <c r="AX310" s="87" t="e">
        <f t="shared" ca="1" si="1328"/>
        <v>#VALUE!</v>
      </c>
      <c r="AY310" s="87" t="e">
        <f t="shared" ca="1" si="1328"/>
        <v>#VALUE!</v>
      </c>
      <c r="AZ310" s="87" t="e">
        <f t="shared" ca="1" si="1328"/>
        <v>#VALUE!</v>
      </c>
      <c r="BA310" s="87" t="e">
        <f t="shared" ca="1" si="1328"/>
        <v>#VALUE!</v>
      </c>
      <c r="BB310" s="87" t="e">
        <f t="shared" ref="BB310:BF310" ca="1" si="1329">IF(BA310&gt;0,2,IF($AL310&lt;=BB$5,1,0))</f>
        <v>#VALUE!</v>
      </c>
      <c r="BC310" s="87" t="e">
        <f t="shared" ca="1" si="1329"/>
        <v>#VALUE!</v>
      </c>
      <c r="BD310" s="87" t="e">
        <f t="shared" ca="1" si="1329"/>
        <v>#VALUE!</v>
      </c>
      <c r="BE310" s="87" t="e">
        <f t="shared" ca="1" si="1329"/>
        <v>#VALUE!</v>
      </c>
      <c r="BF310" s="87" t="e">
        <f t="shared" ca="1" si="1329"/>
        <v>#VALUE!</v>
      </c>
      <c r="BH310" s="87" t="e">
        <f t="shared" ca="1" si="1133"/>
        <v>#VALUE!</v>
      </c>
      <c r="BI310" s="87" t="e">
        <f t="shared" ca="1" si="1134"/>
        <v>#VALUE!</v>
      </c>
      <c r="BJ310" s="87" t="e">
        <f t="shared" ca="1" si="1135"/>
        <v>#VALUE!</v>
      </c>
      <c r="BK310" s="87" t="e">
        <f t="shared" ca="1" si="1136"/>
        <v>#VALUE!</v>
      </c>
      <c r="BL310" s="87" t="e">
        <f t="shared" ca="1" si="1137"/>
        <v>#VALUE!</v>
      </c>
      <c r="BM310" s="87" t="e">
        <f t="shared" ca="1" si="1138"/>
        <v>#VALUE!</v>
      </c>
      <c r="BN310" s="87" t="e">
        <f t="shared" ca="1" si="1139"/>
        <v>#VALUE!</v>
      </c>
      <c r="BO310" s="87" t="e">
        <f t="shared" ca="1" si="1140"/>
        <v>#VALUE!</v>
      </c>
      <c r="BP310" s="87" t="e">
        <f t="shared" ca="1" si="1141"/>
        <v>#VALUE!</v>
      </c>
      <c r="BQ310" s="87" t="e">
        <f t="shared" ca="1" si="1142"/>
        <v>#VALUE!</v>
      </c>
      <c r="BR310" s="87" t="e">
        <f t="shared" ca="1" si="1143"/>
        <v>#VALUE!</v>
      </c>
      <c r="BS310" s="87" t="e">
        <f t="shared" ca="1" si="1144"/>
        <v>#VALUE!</v>
      </c>
      <c r="BT310" s="87" t="e">
        <f t="shared" ca="1" si="1145"/>
        <v>#VALUE!</v>
      </c>
      <c r="BU310" s="87" t="e">
        <f t="shared" ca="1" si="1146"/>
        <v>#VALUE!</v>
      </c>
      <c r="BV310" s="87" t="e">
        <f t="shared" ca="1" si="1147"/>
        <v>#VALUE!</v>
      </c>
      <c r="BW310" s="87" t="e">
        <f t="shared" ca="1" si="1297"/>
        <v>#VALUE!</v>
      </c>
      <c r="BX310" s="87" t="e">
        <f t="shared" ca="1" si="1297"/>
        <v>#VALUE!</v>
      </c>
      <c r="BY310" s="87" t="e">
        <f t="shared" ca="1" si="1297"/>
        <v>#VALUE!</v>
      </c>
      <c r="BZ310" s="87" t="e">
        <f t="shared" ca="1" si="1297"/>
        <v>#VALUE!</v>
      </c>
      <c r="CA310" s="87" t="e">
        <f t="shared" ca="1" si="1297"/>
        <v>#VALUE!</v>
      </c>
      <c r="DC310" s="87" t="e">
        <f t="shared" ca="1" si="1307"/>
        <v>#VALUE!</v>
      </c>
      <c r="DD310" s="87" t="e">
        <f t="shared" ca="1" si="1154"/>
        <v>#VALUE!</v>
      </c>
      <c r="DE310" s="87" t="e">
        <f t="shared" ca="1" si="1155"/>
        <v>#VALUE!</v>
      </c>
      <c r="DF310" s="87" t="e">
        <f t="shared" ca="1" si="1156"/>
        <v>#VALUE!</v>
      </c>
      <c r="DG310" s="87" t="e">
        <f t="shared" ca="1" si="1157"/>
        <v>#VALUE!</v>
      </c>
      <c r="DH310" s="87" t="e">
        <f t="shared" ca="1" si="1158"/>
        <v>#VALUE!</v>
      </c>
      <c r="DI310" s="87" t="e">
        <f t="shared" ca="1" si="1159"/>
        <v>#VALUE!</v>
      </c>
      <c r="DJ310" s="87" t="e">
        <f t="shared" ca="1" si="1160"/>
        <v>#VALUE!</v>
      </c>
      <c r="DK310" s="87" t="e">
        <f t="shared" ca="1" si="1161"/>
        <v>#VALUE!</v>
      </c>
      <c r="DL310" s="87" t="e">
        <f t="shared" ca="1" si="1162"/>
        <v>#VALUE!</v>
      </c>
      <c r="DM310" s="87" t="e">
        <f t="shared" ca="1" si="1163"/>
        <v>#VALUE!</v>
      </c>
      <c r="DN310" s="87" t="e">
        <f t="shared" ca="1" si="1164"/>
        <v>#VALUE!</v>
      </c>
      <c r="DO310" s="87" t="e">
        <f t="shared" ca="1" si="1165"/>
        <v>#VALUE!</v>
      </c>
      <c r="DP310" s="87" t="e">
        <f t="shared" ca="1" si="1166"/>
        <v>#VALUE!</v>
      </c>
      <c r="DQ310" s="87" t="e">
        <f t="shared" ca="1" si="1167"/>
        <v>#VALUE!</v>
      </c>
      <c r="DR310" s="87" t="e">
        <f t="shared" ca="1" si="1168"/>
        <v>#VALUE!</v>
      </c>
      <c r="DS310" s="87" t="e">
        <f t="shared" ca="1" si="1169"/>
        <v>#VALUE!</v>
      </c>
      <c r="DT310" s="87" t="e">
        <f t="shared" ca="1" si="1170"/>
        <v>#VALUE!</v>
      </c>
      <c r="DU310" s="87" t="e">
        <f t="shared" ca="1" si="1171"/>
        <v>#VALUE!</v>
      </c>
      <c r="DV310" s="87" t="e">
        <f t="shared" ca="1" si="1172"/>
        <v>#VALUE!</v>
      </c>
      <c r="DW310" s="87" t="e">
        <f t="shared" ca="1" si="1173"/>
        <v>#VALUE!</v>
      </c>
      <c r="DY310" s="87" t="e">
        <f t="shared" ca="1" si="1174"/>
        <v>#VALUE!</v>
      </c>
      <c r="DZ310" s="87" t="e">
        <f t="shared" ca="1" si="1175"/>
        <v>#VALUE!</v>
      </c>
      <c r="EA310" s="87" t="e">
        <f t="shared" ca="1" si="1176"/>
        <v>#VALUE!</v>
      </c>
      <c r="EB310" s="87" t="e">
        <f t="shared" ca="1" si="1177"/>
        <v>#VALUE!</v>
      </c>
      <c r="EC310" s="87" t="e">
        <f t="shared" ca="1" si="1178"/>
        <v>#VALUE!</v>
      </c>
      <c r="ED310" s="87" t="e">
        <f t="shared" ca="1" si="1179"/>
        <v>#VALUE!</v>
      </c>
      <c r="EE310" s="87" t="e">
        <f t="shared" ca="1" si="1180"/>
        <v>#VALUE!</v>
      </c>
      <c r="EF310" s="87" t="e">
        <f t="shared" ca="1" si="1181"/>
        <v>#VALUE!</v>
      </c>
      <c r="EG310" s="87" t="e">
        <f t="shared" ca="1" si="1182"/>
        <v>#VALUE!</v>
      </c>
      <c r="EH310" s="87" t="e">
        <f t="shared" ca="1" si="1183"/>
        <v>#VALUE!</v>
      </c>
      <c r="EI310" s="87" t="e">
        <f t="shared" ca="1" si="1184"/>
        <v>#VALUE!</v>
      </c>
      <c r="EJ310" s="87" t="e">
        <f t="shared" ca="1" si="1185"/>
        <v>#VALUE!</v>
      </c>
      <c r="EK310" s="87" t="e">
        <f t="shared" ca="1" si="1186"/>
        <v>#VALUE!</v>
      </c>
      <c r="EL310" s="87" t="e">
        <f t="shared" ca="1" si="1187"/>
        <v>#VALUE!</v>
      </c>
      <c r="EM310" s="87" t="e">
        <f t="shared" ca="1" si="1188"/>
        <v>#VALUE!</v>
      </c>
      <c r="EN310" s="87" t="e">
        <f t="shared" ca="1" si="1189"/>
        <v>#VALUE!</v>
      </c>
      <c r="EO310" s="87" t="e">
        <f t="shared" ca="1" si="1190"/>
        <v>#VALUE!</v>
      </c>
      <c r="EP310" s="87" t="e">
        <f t="shared" ca="1" si="1191"/>
        <v>#VALUE!</v>
      </c>
      <c r="EQ310" s="87" t="e">
        <f t="shared" ca="1" si="1192"/>
        <v>#VALUE!</v>
      </c>
      <c r="ER310" s="87" t="e">
        <f t="shared" ca="1" si="1193"/>
        <v>#VALUE!</v>
      </c>
      <c r="ES310" s="87" t="e">
        <f t="shared" ca="1" si="1194"/>
        <v>#VALUE!</v>
      </c>
      <c r="EU310" s="87" t="e">
        <f t="shared" ca="1" si="1195"/>
        <v>#VALUE!</v>
      </c>
      <c r="EV310" s="87" t="e">
        <f t="shared" ca="1" si="1196"/>
        <v>#VALUE!</v>
      </c>
      <c r="EW310" s="87" t="e">
        <f t="shared" ca="1" si="1197"/>
        <v>#VALUE!</v>
      </c>
      <c r="EX310" s="87" t="e">
        <f t="shared" ca="1" si="1198"/>
        <v>#VALUE!</v>
      </c>
      <c r="EY310" s="87" t="e">
        <f t="shared" ca="1" si="1199"/>
        <v>#VALUE!</v>
      </c>
      <c r="EZ310" s="87" t="e">
        <f t="shared" ca="1" si="1200"/>
        <v>#VALUE!</v>
      </c>
      <c r="FA310" s="87" t="e">
        <f t="shared" ca="1" si="1201"/>
        <v>#VALUE!</v>
      </c>
      <c r="FB310" s="87" t="e">
        <f t="shared" ca="1" si="1202"/>
        <v>#VALUE!</v>
      </c>
      <c r="FC310" s="87" t="e">
        <f t="shared" ca="1" si="1203"/>
        <v>#VALUE!</v>
      </c>
      <c r="FD310" s="87" t="e">
        <f t="shared" ca="1" si="1204"/>
        <v>#VALUE!</v>
      </c>
      <c r="FE310" s="87" t="e">
        <f t="shared" ca="1" si="1205"/>
        <v>#VALUE!</v>
      </c>
      <c r="FF310" s="87" t="e">
        <f t="shared" ca="1" si="1206"/>
        <v>#VALUE!</v>
      </c>
      <c r="FG310" s="87" t="e">
        <f t="shared" ca="1" si="1207"/>
        <v>#VALUE!</v>
      </c>
      <c r="FH310" s="87" t="e">
        <f t="shared" ca="1" si="1208"/>
        <v>#VALUE!</v>
      </c>
      <c r="FI310" s="87" t="e">
        <f t="shared" ca="1" si="1209"/>
        <v>#VALUE!</v>
      </c>
      <c r="FJ310" s="87" t="e">
        <f t="shared" ca="1" si="1210"/>
        <v>#VALUE!</v>
      </c>
      <c r="FK310" s="87" t="e">
        <f t="shared" ca="1" si="1211"/>
        <v>#VALUE!</v>
      </c>
      <c r="FL310" s="87" t="e">
        <f t="shared" ca="1" si="1212"/>
        <v>#VALUE!</v>
      </c>
      <c r="FM310" s="87" t="e">
        <f t="shared" ca="1" si="1213"/>
        <v>#VALUE!</v>
      </c>
      <c r="FN310" s="87" t="e">
        <f t="shared" ca="1" si="1214"/>
        <v>#VALUE!</v>
      </c>
      <c r="FO310" s="87" t="e">
        <f t="shared" ca="1" si="1215"/>
        <v>#VALUE!</v>
      </c>
    </row>
    <row r="311" spans="1:171" x14ac:dyDescent="0.25">
      <c r="A311" s="87">
        <f t="shared" si="1263"/>
        <v>302</v>
      </c>
      <c r="B311" s="87" t="e">
        <f t="shared" ca="1" si="1218"/>
        <v>#N/A</v>
      </c>
      <c r="C311" s="87" t="e">
        <f t="shared" ca="1" si="1219"/>
        <v>#REF!</v>
      </c>
      <c r="D311" s="87" t="e">
        <f t="shared" ca="1" si="1220"/>
        <v>#REF!</v>
      </c>
      <c r="E311" s="87" t="e">
        <f t="shared" ca="1" si="1221"/>
        <v>#REF!</v>
      </c>
      <c r="F311" s="87" t="e">
        <f t="shared" ca="1" si="1222"/>
        <v>#REF!</v>
      </c>
      <c r="G311" s="87" t="e">
        <f t="shared" ca="1" si="1223"/>
        <v>#REF!</v>
      </c>
      <c r="H311" s="87" t="e">
        <f t="shared" ca="1" si="1224"/>
        <v>#REF!</v>
      </c>
      <c r="I311" s="87" t="e">
        <f t="shared" ca="1" si="1225"/>
        <v>#REF!</v>
      </c>
      <c r="J311" s="87" t="e">
        <f t="shared" ca="1" si="1226"/>
        <v>#REF!</v>
      </c>
      <c r="K311" s="87" t="e">
        <f t="shared" ca="1" si="1227"/>
        <v>#REF!</v>
      </c>
      <c r="L311" s="87" t="e">
        <f t="shared" ca="1" si="1228"/>
        <v>#REF!</v>
      </c>
      <c r="M311" s="87" t="e">
        <f t="shared" ca="1" si="1229"/>
        <v>#REF!</v>
      </c>
      <c r="N311" s="87" t="e">
        <f t="shared" ca="1" si="1230"/>
        <v>#REF!</v>
      </c>
      <c r="O311" s="87" t="e">
        <f t="shared" ca="1" si="1231"/>
        <v>#REF!</v>
      </c>
      <c r="P311" s="87" t="e">
        <f t="shared" ca="1" si="1232"/>
        <v>#REF!</v>
      </c>
      <c r="Q311" s="87" t="e">
        <f t="shared" ca="1" si="1302"/>
        <v>#REF!</v>
      </c>
      <c r="R311" s="87" t="e">
        <f t="shared" ca="1" si="1302"/>
        <v>#REF!</v>
      </c>
      <c r="S311" s="87" t="e">
        <f t="shared" ca="1" si="1302"/>
        <v>#REF!</v>
      </c>
      <c r="T311" s="87" t="e">
        <f t="shared" ca="1" si="1302"/>
        <v>#REF!</v>
      </c>
      <c r="U311" s="87" t="e">
        <f t="shared" ca="1" si="1302"/>
        <v>#REF!</v>
      </c>
      <c r="X311" s="87">
        <f ca="1">Ranking!B307</f>
        <v>0</v>
      </c>
      <c r="Y311" s="87" t="e">
        <f ca="1">IF(AH311=0,0,Ranking!C307)</f>
        <v>#VALUE!</v>
      </c>
      <c r="Z311" s="91">
        <f ca="1">Ranking!G307</f>
        <v>0</v>
      </c>
      <c r="AA311" s="87" t="e">
        <f ca="1">MCA!ES310</f>
        <v>#REF!</v>
      </c>
      <c r="AB311" s="87">
        <f ca="1">MCA!ET310</f>
        <v>0</v>
      </c>
      <c r="AC311" s="87">
        <f ca="1">MCA!EU310</f>
        <v>0</v>
      </c>
      <c r="AD311" s="87" t="e">
        <f ca="1">INDEX('MCA-INPUT'!$C$22:$C$25,MATCH(AC311,$W$376:$W$379,0),1)</f>
        <v>#N/A</v>
      </c>
      <c r="AE311" s="87" t="e">
        <f t="shared" ca="1" si="1126"/>
        <v>#VALUE!</v>
      </c>
      <c r="AF311" s="87">
        <f ca="1">MATCH(AB311,$AB$7:AB311,0)</f>
        <v>1</v>
      </c>
      <c r="AG311" s="87" t="str">
        <f t="shared" ca="1" si="1127"/>
        <v>00</v>
      </c>
      <c r="AH311" s="87" t="e">
        <f t="shared" ca="1" si="1128"/>
        <v>#VALUE!</v>
      </c>
      <c r="AI311" s="87" t="e">
        <f t="shared" ca="1" si="1149"/>
        <v>#VALUE!</v>
      </c>
      <c r="AK311" s="87" t="e">
        <f t="shared" ca="1" si="1129"/>
        <v>#VALUE!</v>
      </c>
      <c r="AL311" s="87" t="e">
        <f t="shared" ca="1" si="1150"/>
        <v>#VALUE!</v>
      </c>
      <c r="AM311" s="87" t="e">
        <f t="shared" ca="1" si="1130"/>
        <v>#VALUE!</v>
      </c>
      <c r="AN311" s="87" t="e">
        <f t="shared" ref="AN311:BA311" ca="1" si="1330">IF(AM311&gt;0,2,IF($AL311&lt;=AN$5,1,0))</f>
        <v>#VALUE!</v>
      </c>
      <c r="AO311" s="87" t="e">
        <f t="shared" ca="1" si="1330"/>
        <v>#VALUE!</v>
      </c>
      <c r="AP311" s="87" t="e">
        <f t="shared" ca="1" si="1330"/>
        <v>#VALUE!</v>
      </c>
      <c r="AQ311" s="87" t="e">
        <f t="shared" ca="1" si="1330"/>
        <v>#VALUE!</v>
      </c>
      <c r="AR311" s="87" t="e">
        <f t="shared" ca="1" si="1330"/>
        <v>#VALUE!</v>
      </c>
      <c r="AS311" s="87" t="e">
        <f t="shared" ca="1" si="1330"/>
        <v>#VALUE!</v>
      </c>
      <c r="AT311" s="87" t="e">
        <f t="shared" ca="1" si="1330"/>
        <v>#VALUE!</v>
      </c>
      <c r="AU311" s="87" t="e">
        <f t="shared" ca="1" si="1330"/>
        <v>#VALUE!</v>
      </c>
      <c r="AV311" s="87" t="e">
        <f t="shared" ca="1" si="1330"/>
        <v>#VALUE!</v>
      </c>
      <c r="AW311" s="87" t="e">
        <f t="shared" ca="1" si="1330"/>
        <v>#VALUE!</v>
      </c>
      <c r="AX311" s="87" t="e">
        <f t="shared" ca="1" si="1330"/>
        <v>#VALUE!</v>
      </c>
      <c r="AY311" s="87" t="e">
        <f t="shared" ca="1" si="1330"/>
        <v>#VALUE!</v>
      </c>
      <c r="AZ311" s="87" t="e">
        <f t="shared" ca="1" si="1330"/>
        <v>#VALUE!</v>
      </c>
      <c r="BA311" s="87" t="e">
        <f t="shared" ca="1" si="1330"/>
        <v>#VALUE!</v>
      </c>
      <c r="BB311" s="87" t="e">
        <f t="shared" ref="BB311:BF311" ca="1" si="1331">IF(BA311&gt;0,2,IF($AL311&lt;=BB$5,1,0))</f>
        <v>#VALUE!</v>
      </c>
      <c r="BC311" s="87" t="e">
        <f t="shared" ca="1" si="1331"/>
        <v>#VALUE!</v>
      </c>
      <c r="BD311" s="87" t="e">
        <f t="shared" ca="1" si="1331"/>
        <v>#VALUE!</v>
      </c>
      <c r="BE311" s="87" t="e">
        <f t="shared" ca="1" si="1331"/>
        <v>#VALUE!</v>
      </c>
      <c r="BF311" s="87" t="e">
        <f t="shared" ca="1" si="1331"/>
        <v>#VALUE!</v>
      </c>
      <c r="BH311" s="87" t="e">
        <f t="shared" ca="1" si="1133"/>
        <v>#VALUE!</v>
      </c>
      <c r="BI311" s="87" t="e">
        <f t="shared" ca="1" si="1134"/>
        <v>#VALUE!</v>
      </c>
      <c r="BJ311" s="87" t="e">
        <f t="shared" ca="1" si="1135"/>
        <v>#VALUE!</v>
      </c>
      <c r="BK311" s="87" t="e">
        <f t="shared" ca="1" si="1136"/>
        <v>#VALUE!</v>
      </c>
      <c r="BL311" s="87" t="e">
        <f t="shared" ca="1" si="1137"/>
        <v>#VALUE!</v>
      </c>
      <c r="BM311" s="87" t="e">
        <f t="shared" ca="1" si="1138"/>
        <v>#VALUE!</v>
      </c>
      <c r="BN311" s="87" t="e">
        <f t="shared" ca="1" si="1139"/>
        <v>#VALUE!</v>
      </c>
      <c r="BO311" s="87" t="e">
        <f t="shared" ca="1" si="1140"/>
        <v>#VALUE!</v>
      </c>
      <c r="BP311" s="87" t="e">
        <f t="shared" ca="1" si="1141"/>
        <v>#VALUE!</v>
      </c>
      <c r="BQ311" s="87" t="e">
        <f t="shared" ca="1" si="1142"/>
        <v>#VALUE!</v>
      </c>
      <c r="BR311" s="87" t="e">
        <f t="shared" ca="1" si="1143"/>
        <v>#VALUE!</v>
      </c>
      <c r="BS311" s="87" t="e">
        <f t="shared" ca="1" si="1144"/>
        <v>#VALUE!</v>
      </c>
      <c r="BT311" s="87" t="e">
        <f t="shared" ca="1" si="1145"/>
        <v>#VALUE!</v>
      </c>
      <c r="BU311" s="87" t="e">
        <f t="shared" ca="1" si="1146"/>
        <v>#VALUE!</v>
      </c>
      <c r="BV311" s="87" t="e">
        <f t="shared" ca="1" si="1147"/>
        <v>#VALUE!</v>
      </c>
      <c r="BW311" s="87" t="e">
        <f t="shared" ref="BW311:CA326" ca="1" si="1332">IF(BB311=1,$AI311,0)</f>
        <v>#VALUE!</v>
      </c>
      <c r="BX311" s="87" t="e">
        <f t="shared" ca="1" si="1332"/>
        <v>#VALUE!</v>
      </c>
      <c r="BY311" s="87" t="e">
        <f t="shared" ca="1" si="1332"/>
        <v>#VALUE!</v>
      </c>
      <c r="BZ311" s="87" t="e">
        <f t="shared" ca="1" si="1332"/>
        <v>#VALUE!</v>
      </c>
      <c r="CA311" s="87" t="e">
        <f t="shared" ca="1" si="1332"/>
        <v>#VALUE!</v>
      </c>
      <c r="DC311" s="87" t="e">
        <f t="shared" ca="1" si="1307"/>
        <v>#VALUE!</v>
      </c>
      <c r="DD311" s="87" t="e">
        <f t="shared" ca="1" si="1154"/>
        <v>#VALUE!</v>
      </c>
      <c r="DE311" s="87" t="e">
        <f t="shared" ca="1" si="1155"/>
        <v>#VALUE!</v>
      </c>
      <c r="DF311" s="87" t="e">
        <f t="shared" ca="1" si="1156"/>
        <v>#VALUE!</v>
      </c>
      <c r="DG311" s="87" t="e">
        <f t="shared" ca="1" si="1157"/>
        <v>#VALUE!</v>
      </c>
      <c r="DH311" s="87" t="e">
        <f t="shared" ca="1" si="1158"/>
        <v>#VALUE!</v>
      </c>
      <c r="DI311" s="87" t="e">
        <f t="shared" ca="1" si="1159"/>
        <v>#VALUE!</v>
      </c>
      <c r="DJ311" s="87" t="e">
        <f t="shared" ca="1" si="1160"/>
        <v>#VALUE!</v>
      </c>
      <c r="DK311" s="87" t="e">
        <f t="shared" ca="1" si="1161"/>
        <v>#VALUE!</v>
      </c>
      <c r="DL311" s="87" t="e">
        <f t="shared" ca="1" si="1162"/>
        <v>#VALUE!</v>
      </c>
      <c r="DM311" s="87" t="e">
        <f t="shared" ca="1" si="1163"/>
        <v>#VALUE!</v>
      </c>
      <c r="DN311" s="87" t="e">
        <f t="shared" ca="1" si="1164"/>
        <v>#VALUE!</v>
      </c>
      <c r="DO311" s="87" t="e">
        <f t="shared" ca="1" si="1165"/>
        <v>#VALUE!</v>
      </c>
      <c r="DP311" s="87" t="e">
        <f t="shared" ca="1" si="1166"/>
        <v>#VALUE!</v>
      </c>
      <c r="DQ311" s="87" t="e">
        <f t="shared" ca="1" si="1167"/>
        <v>#VALUE!</v>
      </c>
      <c r="DR311" s="87" t="e">
        <f t="shared" ca="1" si="1168"/>
        <v>#VALUE!</v>
      </c>
      <c r="DS311" s="87" t="e">
        <f t="shared" ca="1" si="1169"/>
        <v>#VALUE!</v>
      </c>
      <c r="DT311" s="87" t="e">
        <f t="shared" ca="1" si="1170"/>
        <v>#VALUE!</v>
      </c>
      <c r="DU311" s="87" t="e">
        <f t="shared" ca="1" si="1171"/>
        <v>#VALUE!</v>
      </c>
      <c r="DV311" s="87" t="e">
        <f t="shared" ca="1" si="1172"/>
        <v>#VALUE!</v>
      </c>
      <c r="DW311" s="87" t="e">
        <f t="shared" ca="1" si="1173"/>
        <v>#VALUE!</v>
      </c>
      <c r="DY311" s="87" t="e">
        <f t="shared" ca="1" si="1174"/>
        <v>#VALUE!</v>
      </c>
      <c r="DZ311" s="87" t="e">
        <f t="shared" ca="1" si="1175"/>
        <v>#VALUE!</v>
      </c>
      <c r="EA311" s="87" t="e">
        <f t="shared" ca="1" si="1176"/>
        <v>#VALUE!</v>
      </c>
      <c r="EB311" s="87" t="e">
        <f t="shared" ca="1" si="1177"/>
        <v>#VALUE!</v>
      </c>
      <c r="EC311" s="87" t="e">
        <f t="shared" ca="1" si="1178"/>
        <v>#VALUE!</v>
      </c>
      <c r="ED311" s="87" t="e">
        <f t="shared" ca="1" si="1179"/>
        <v>#VALUE!</v>
      </c>
      <c r="EE311" s="87" t="e">
        <f t="shared" ca="1" si="1180"/>
        <v>#VALUE!</v>
      </c>
      <c r="EF311" s="87" t="e">
        <f t="shared" ca="1" si="1181"/>
        <v>#VALUE!</v>
      </c>
      <c r="EG311" s="87" t="e">
        <f t="shared" ca="1" si="1182"/>
        <v>#VALUE!</v>
      </c>
      <c r="EH311" s="87" t="e">
        <f t="shared" ca="1" si="1183"/>
        <v>#VALUE!</v>
      </c>
      <c r="EI311" s="87" t="e">
        <f t="shared" ca="1" si="1184"/>
        <v>#VALUE!</v>
      </c>
      <c r="EJ311" s="87" t="e">
        <f t="shared" ca="1" si="1185"/>
        <v>#VALUE!</v>
      </c>
      <c r="EK311" s="87" t="e">
        <f t="shared" ca="1" si="1186"/>
        <v>#VALUE!</v>
      </c>
      <c r="EL311" s="87" t="e">
        <f t="shared" ca="1" si="1187"/>
        <v>#VALUE!</v>
      </c>
      <c r="EM311" s="87" t="e">
        <f t="shared" ca="1" si="1188"/>
        <v>#VALUE!</v>
      </c>
      <c r="EN311" s="87" t="e">
        <f t="shared" ca="1" si="1189"/>
        <v>#VALUE!</v>
      </c>
      <c r="EO311" s="87" t="e">
        <f t="shared" ca="1" si="1190"/>
        <v>#VALUE!</v>
      </c>
      <c r="EP311" s="87" t="e">
        <f t="shared" ca="1" si="1191"/>
        <v>#VALUE!</v>
      </c>
      <c r="EQ311" s="87" t="e">
        <f t="shared" ca="1" si="1192"/>
        <v>#VALUE!</v>
      </c>
      <c r="ER311" s="87" t="e">
        <f t="shared" ca="1" si="1193"/>
        <v>#VALUE!</v>
      </c>
      <c r="ES311" s="87" t="e">
        <f t="shared" ca="1" si="1194"/>
        <v>#VALUE!</v>
      </c>
      <c r="EU311" s="87" t="e">
        <f t="shared" ca="1" si="1195"/>
        <v>#VALUE!</v>
      </c>
      <c r="EV311" s="87" t="e">
        <f t="shared" ca="1" si="1196"/>
        <v>#VALUE!</v>
      </c>
      <c r="EW311" s="87" t="e">
        <f t="shared" ca="1" si="1197"/>
        <v>#VALUE!</v>
      </c>
      <c r="EX311" s="87" t="e">
        <f t="shared" ca="1" si="1198"/>
        <v>#VALUE!</v>
      </c>
      <c r="EY311" s="87" t="e">
        <f t="shared" ca="1" si="1199"/>
        <v>#VALUE!</v>
      </c>
      <c r="EZ311" s="87" t="e">
        <f t="shared" ca="1" si="1200"/>
        <v>#VALUE!</v>
      </c>
      <c r="FA311" s="87" t="e">
        <f t="shared" ca="1" si="1201"/>
        <v>#VALUE!</v>
      </c>
      <c r="FB311" s="87" t="e">
        <f t="shared" ca="1" si="1202"/>
        <v>#VALUE!</v>
      </c>
      <c r="FC311" s="87" t="e">
        <f t="shared" ca="1" si="1203"/>
        <v>#VALUE!</v>
      </c>
      <c r="FD311" s="87" t="e">
        <f t="shared" ca="1" si="1204"/>
        <v>#VALUE!</v>
      </c>
      <c r="FE311" s="87" t="e">
        <f t="shared" ca="1" si="1205"/>
        <v>#VALUE!</v>
      </c>
      <c r="FF311" s="87" t="e">
        <f t="shared" ca="1" si="1206"/>
        <v>#VALUE!</v>
      </c>
      <c r="FG311" s="87" t="e">
        <f t="shared" ca="1" si="1207"/>
        <v>#VALUE!</v>
      </c>
      <c r="FH311" s="87" t="e">
        <f t="shared" ca="1" si="1208"/>
        <v>#VALUE!</v>
      </c>
      <c r="FI311" s="87" t="e">
        <f t="shared" ca="1" si="1209"/>
        <v>#VALUE!</v>
      </c>
      <c r="FJ311" s="87" t="e">
        <f t="shared" ca="1" si="1210"/>
        <v>#VALUE!</v>
      </c>
      <c r="FK311" s="87" t="e">
        <f t="shared" ca="1" si="1211"/>
        <v>#VALUE!</v>
      </c>
      <c r="FL311" s="87" t="e">
        <f t="shared" ca="1" si="1212"/>
        <v>#VALUE!</v>
      </c>
      <c r="FM311" s="87" t="e">
        <f t="shared" ca="1" si="1213"/>
        <v>#VALUE!</v>
      </c>
      <c r="FN311" s="87" t="e">
        <f t="shared" ca="1" si="1214"/>
        <v>#VALUE!</v>
      </c>
      <c r="FO311" s="87" t="e">
        <f t="shared" ca="1" si="1215"/>
        <v>#VALUE!</v>
      </c>
    </row>
    <row r="312" spans="1:171" x14ac:dyDescent="0.25">
      <c r="A312" s="87">
        <f t="shared" si="1263"/>
        <v>303</v>
      </c>
      <c r="B312" s="87" t="e">
        <f t="shared" ca="1" si="1218"/>
        <v>#N/A</v>
      </c>
      <c r="C312" s="87" t="e">
        <f t="shared" ca="1" si="1219"/>
        <v>#REF!</v>
      </c>
      <c r="D312" s="87" t="e">
        <f t="shared" ca="1" si="1220"/>
        <v>#REF!</v>
      </c>
      <c r="E312" s="87" t="e">
        <f t="shared" ca="1" si="1221"/>
        <v>#REF!</v>
      </c>
      <c r="F312" s="87" t="e">
        <f t="shared" ca="1" si="1222"/>
        <v>#REF!</v>
      </c>
      <c r="G312" s="87" t="e">
        <f t="shared" ca="1" si="1223"/>
        <v>#REF!</v>
      </c>
      <c r="H312" s="87" t="e">
        <f t="shared" ca="1" si="1224"/>
        <v>#REF!</v>
      </c>
      <c r="I312" s="87" t="e">
        <f t="shared" ca="1" si="1225"/>
        <v>#REF!</v>
      </c>
      <c r="J312" s="87" t="e">
        <f t="shared" ca="1" si="1226"/>
        <v>#REF!</v>
      </c>
      <c r="K312" s="87" t="e">
        <f t="shared" ca="1" si="1227"/>
        <v>#REF!</v>
      </c>
      <c r="L312" s="87" t="e">
        <f t="shared" ca="1" si="1228"/>
        <v>#REF!</v>
      </c>
      <c r="M312" s="87" t="e">
        <f t="shared" ca="1" si="1229"/>
        <v>#REF!</v>
      </c>
      <c r="N312" s="87" t="e">
        <f t="shared" ca="1" si="1230"/>
        <v>#REF!</v>
      </c>
      <c r="O312" s="87" t="e">
        <f t="shared" ca="1" si="1231"/>
        <v>#REF!</v>
      </c>
      <c r="P312" s="87" t="e">
        <f t="shared" ca="1" si="1232"/>
        <v>#REF!</v>
      </c>
      <c r="Q312" s="87" t="e">
        <f t="shared" ca="1" si="1302"/>
        <v>#REF!</v>
      </c>
      <c r="R312" s="87" t="e">
        <f t="shared" ca="1" si="1302"/>
        <v>#REF!</v>
      </c>
      <c r="S312" s="87" t="e">
        <f t="shared" ca="1" si="1302"/>
        <v>#REF!</v>
      </c>
      <c r="T312" s="87" t="e">
        <f t="shared" ca="1" si="1302"/>
        <v>#REF!</v>
      </c>
      <c r="U312" s="87" t="e">
        <f t="shared" ca="1" si="1302"/>
        <v>#REF!</v>
      </c>
      <c r="X312" s="87">
        <f ca="1">Ranking!B308</f>
        <v>0</v>
      </c>
      <c r="Y312" s="87" t="e">
        <f ca="1">IF(AH312=0,0,Ranking!C308)</f>
        <v>#VALUE!</v>
      </c>
      <c r="Z312" s="91">
        <f ca="1">Ranking!G308</f>
        <v>0</v>
      </c>
      <c r="AA312" s="87" t="e">
        <f ca="1">MCA!ES311</f>
        <v>#REF!</v>
      </c>
      <c r="AB312" s="87">
        <f ca="1">MCA!ET311</f>
        <v>0</v>
      </c>
      <c r="AC312" s="87">
        <f ca="1">MCA!EU311</f>
        <v>0</v>
      </c>
      <c r="AD312" s="87" t="e">
        <f ca="1">INDEX('MCA-INPUT'!$C$22:$C$25,MATCH(AC312,$W$376:$W$379,0),1)</f>
        <v>#N/A</v>
      </c>
      <c r="AE312" s="87" t="e">
        <f t="shared" ca="1" si="1126"/>
        <v>#VALUE!</v>
      </c>
      <c r="AF312" s="87">
        <f ca="1">MATCH(AB312,$AB$7:AB312,0)</f>
        <v>1</v>
      </c>
      <c r="AG312" s="87" t="str">
        <f t="shared" ca="1" si="1127"/>
        <v>00</v>
      </c>
      <c r="AH312" s="87" t="e">
        <f t="shared" ca="1" si="1128"/>
        <v>#VALUE!</v>
      </c>
      <c r="AI312" s="87" t="e">
        <f t="shared" ca="1" si="1149"/>
        <v>#VALUE!</v>
      </c>
      <c r="AK312" s="87" t="e">
        <f t="shared" ca="1" si="1129"/>
        <v>#VALUE!</v>
      </c>
      <c r="AL312" s="87" t="e">
        <f t="shared" ca="1" si="1150"/>
        <v>#VALUE!</v>
      </c>
      <c r="AM312" s="87" t="e">
        <f t="shared" ca="1" si="1130"/>
        <v>#VALUE!</v>
      </c>
      <c r="AN312" s="87" t="e">
        <f t="shared" ref="AN312:BA312" ca="1" si="1333">IF(AM312&gt;0,2,IF($AL312&lt;=AN$5,1,0))</f>
        <v>#VALUE!</v>
      </c>
      <c r="AO312" s="87" t="e">
        <f t="shared" ca="1" si="1333"/>
        <v>#VALUE!</v>
      </c>
      <c r="AP312" s="87" t="e">
        <f t="shared" ca="1" si="1333"/>
        <v>#VALUE!</v>
      </c>
      <c r="AQ312" s="87" t="e">
        <f t="shared" ca="1" si="1333"/>
        <v>#VALUE!</v>
      </c>
      <c r="AR312" s="87" t="e">
        <f t="shared" ca="1" si="1333"/>
        <v>#VALUE!</v>
      </c>
      <c r="AS312" s="87" t="e">
        <f t="shared" ca="1" si="1333"/>
        <v>#VALUE!</v>
      </c>
      <c r="AT312" s="87" t="e">
        <f t="shared" ca="1" si="1333"/>
        <v>#VALUE!</v>
      </c>
      <c r="AU312" s="87" t="e">
        <f t="shared" ca="1" si="1333"/>
        <v>#VALUE!</v>
      </c>
      <c r="AV312" s="87" t="e">
        <f t="shared" ca="1" si="1333"/>
        <v>#VALUE!</v>
      </c>
      <c r="AW312" s="87" t="e">
        <f t="shared" ca="1" si="1333"/>
        <v>#VALUE!</v>
      </c>
      <c r="AX312" s="87" t="e">
        <f t="shared" ca="1" si="1333"/>
        <v>#VALUE!</v>
      </c>
      <c r="AY312" s="87" t="e">
        <f t="shared" ca="1" si="1333"/>
        <v>#VALUE!</v>
      </c>
      <c r="AZ312" s="87" t="e">
        <f t="shared" ca="1" si="1333"/>
        <v>#VALUE!</v>
      </c>
      <c r="BA312" s="87" t="e">
        <f t="shared" ca="1" si="1333"/>
        <v>#VALUE!</v>
      </c>
      <c r="BB312" s="87" t="e">
        <f t="shared" ref="BB312:BF312" ca="1" si="1334">IF(BA312&gt;0,2,IF($AL312&lt;=BB$5,1,0))</f>
        <v>#VALUE!</v>
      </c>
      <c r="BC312" s="87" t="e">
        <f t="shared" ca="1" si="1334"/>
        <v>#VALUE!</v>
      </c>
      <c r="BD312" s="87" t="e">
        <f t="shared" ca="1" si="1334"/>
        <v>#VALUE!</v>
      </c>
      <c r="BE312" s="87" t="e">
        <f t="shared" ca="1" si="1334"/>
        <v>#VALUE!</v>
      </c>
      <c r="BF312" s="87" t="e">
        <f t="shared" ca="1" si="1334"/>
        <v>#VALUE!</v>
      </c>
      <c r="BH312" s="87" t="e">
        <f t="shared" ca="1" si="1133"/>
        <v>#VALUE!</v>
      </c>
      <c r="BI312" s="87" t="e">
        <f t="shared" ca="1" si="1134"/>
        <v>#VALUE!</v>
      </c>
      <c r="BJ312" s="87" t="e">
        <f t="shared" ca="1" si="1135"/>
        <v>#VALUE!</v>
      </c>
      <c r="BK312" s="87" t="e">
        <f t="shared" ca="1" si="1136"/>
        <v>#VALUE!</v>
      </c>
      <c r="BL312" s="87" t="e">
        <f t="shared" ca="1" si="1137"/>
        <v>#VALUE!</v>
      </c>
      <c r="BM312" s="87" t="e">
        <f t="shared" ca="1" si="1138"/>
        <v>#VALUE!</v>
      </c>
      <c r="BN312" s="87" t="e">
        <f t="shared" ca="1" si="1139"/>
        <v>#VALUE!</v>
      </c>
      <c r="BO312" s="87" t="e">
        <f t="shared" ca="1" si="1140"/>
        <v>#VALUE!</v>
      </c>
      <c r="BP312" s="87" t="e">
        <f t="shared" ca="1" si="1141"/>
        <v>#VALUE!</v>
      </c>
      <c r="BQ312" s="87" t="e">
        <f t="shared" ca="1" si="1142"/>
        <v>#VALUE!</v>
      </c>
      <c r="BR312" s="87" t="e">
        <f t="shared" ca="1" si="1143"/>
        <v>#VALUE!</v>
      </c>
      <c r="BS312" s="87" t="e">
        <f t="shared" ca="1" si="1144"/>
        <v>#VALUE!</v>
      </c>
      <c r="BT312" s="87" t="e">
        <f t="shared" ca="1" si="1145"/>
        <v>#VALUE!</v>
      </c>
      <c r="BU312" s="87" t="e">
        <f t="shared" ca="1" si="1146"/>
        <v>#VALUE!</v>
      </c>
      <c r="BV312" s="87" t="e">
        <f t="shared" ca="1" si="1147"/>
        <v>#VALUE!</v>
      </c>
      <c r="BW312" s="87" t="e">
        <f t="shared" ca="1" si="1332"/>
        <v>#VALUE!</v>
      </c>
      <c r="BX312" s="87" t="e">
        <f t="shared" ca="1" si="1332"/>
        <v>#VALUE!</v>
      </c>
      <c r="BY312" s="87" t="e">
        <f t="shared" ca="1" si="1332"/>
        <v>#VALUE!</v>
      </c>
      <c r="BZ312" s="87" t="e">
        <f t="shared" ca="1" si="1332"/>
        <v>#VALUE!</v>
      </c>
      <c r="CA312" s="87" t="e">
        <f t="shared" ca="1" si="1332"/>
        <v>#VALUE!</v>
      </c>
      <c r="DC312" s="87" t="e">
        <f t="shared" ca="1" si="1307"/>
        <v>#VALUE!</v>
      </c>
      <c r="DD312" s="87" t="e">
        <f t="shared" ca="1" si="1154"/>
        <v>#VALUE!</v>
      </c>
      <c r="DE312" s="87" t="e">
        <f t="shared" ca="1" si="1155"/>
        <v>#VALUE!</v>
      </c>
      <c r="DF312" s="87" t="e">
        <f t="shared" ca="1" si="1156"/>
        <v>#VALUE!</v>
      </c>
      <c r="DG312" s="87" t="e">
        <f t="shared" ca="1" si="1157"/>
        <v>#VALUE!</v>
      </c>
      <c r="DH312" s="87" t="e">
        <f t="shared" ca="1" si="1158"/>
        <v>#VALUE!</v>
      </c>
      <c r="DI312" s="87" t="e">
        <f t="shared" ca="1" si="1159"/>
        <v>#VALUE!</v>
      </c>
      <c r="DJ312" s="87" t="e">
        <f t="shared" ca="1" si="1160"/>
        <v>#VALUE!</v>
      </c>
      <c r="DK312" s="87" t="e">
        <f t="shared" ca="1" si="1161"/>
        <v>#VALUE!</v>
      </c>
      <c r="DL312" s="87" t="e">
        <f t="shared" ca="1" si="1162"/>
        <v>#VALUE!</v>
      </c>
      <c r="DM312" s="87" t="e">
        <f t="shared" ca="1" si="1163"/>
        <v>#VALUE!</v>
      </c>
      <c r="DN312" s="87" t="e">
        <f t="shared" ca="1" si="1164"/>
        <v>#VALUE!</v>
      </c>
      <c r="DO312" s="87" t="e">
        <f t="shared" ca="1" si="1165"/>
        <v>#VALUE!</v>
      </c>
      <c r="DP312" s="87" t="e">
        <f t="shared" ca="1" si="1166"/>
        <v>#VALUE!</v>
      </c>
      <c r="DQ312" s="87" t="e">
        <f t="shared" ca="1" si="1167"/>
        <v>#VALUE!</v>
      </c>
      <c r="DR312" s="87" t="e">
        <f t="shared" ca="1" si="1168"/>
        <v>#VALUE!</v>
      </c>
      <c r="DS312" s="87" t="e">
        <f t="shared" ca="1" si="1169"/>
        <v>#VALUE!</v>
      </c>
      <c r="DT312" s="87" t="e">
        <f t="shared" ca="1" si="1170"/>
        <v>#VALUE!</v>
      </c>
      <c r="DU312" s="87" t="e">
        <f t="shared" ca="1" si="1171"/>
        <v>#VALUE!</v>
      </c>
      <c r="DV312" s="87" t="e">
        <f t="shared" ca="1" si="1172"/>
        <v>#VALUE!</v>
      </c>
      <c r="DW312" s="87" t="e">
        <f t="shared" ca="1" si="1173"/>
        <v>#VALUE!</v>
      </c>
      <c r="DY312" s="87" t="e">
        <f t="shared" ca="1" si="1174"/>
        <v>#VALUE!</v>
      </c>
      <c r="DZ312" s="87" t="e">
        <f t="shared" ca="1" si="1175"/>
        <v>#VALUE!</v>
      </c>
      <c r="EA312" s="87" t="e">
        <f t="shared" ca="1" si="1176"/>
        <v>#VALUE!</v>
      </c>
      <c r="EB312" s="87" t="e">
        <f t="shared" ca="1" si="1177"/>
        <v>#VALUE!</v>
      </c>
      <c r="EC312" s="87" t="e">
        <f t="shared" ca="1" si="1178"/>
        <v>#VALUE!</v>
      </c>
      <c r="ED312" s="87" t="e">
        <f t="shared" ca="1" si="1179"/>
        <v>#VALUE!</v>
      </c>
      <c r="EE312" s="87" t="e">
        <f t="shared" ca="1" si="1180"/>
        <v>#VALUE!</v>
      </c>
      <c r="EF312" s="87" t="e">
        <f t="shared" ca="1" si="1181"/>
        <v>#VALUE!</v>
      </c>
      <c r="EG312" s="87" t="e">
        <f t="shared" ca="1" si="1182"/>
        <v>#VALUE!</v>
      </c>
      <c r="EH312" s="87" t="e">
        <f t="shared" ca="1" si="1183"/>
        <v>#VALUE!</v>
      </c>
      <c r="EI312" s="87" t="e">
        <f t="shared" ca="1" si="1184"/>
        <v>#VALUE!</v>
      </c>
      <c r="EJ312" s="87" t="e">
        <f t="shared" ca="1" si="1185"/>
        <v>#VALUE!</v>
      </c>
      <c r="EK312" s="87" t="e">
        <f t="shared" ca="1" si="1186"/>
        <v>#VALUE!</v>
      </c>
      <c r="EL312" s="87" t="e">
        <f t="shared" ca="1" si="1187"/>
        <v>#VALUE!</v>
      </c>
      <c r="EM312" s="87" t="e">
        <f t="shared" ca="1" si="1188"/>
        <v>#VALUE!</v>
      </c>
      <c r="EN312" s="87" t="e">
        <f t="shared" ca="1" si="1189"/>
        <v>#VALUE!</v>
      </c>
      <c r="EO312" s="87" t="e">
        <f t="shared" ca="1" si="1190"/>
        <v>#VALUE!</v>
      </c>
      <c r="EP312" s="87" t="e">
        <f t="shared" ca="1" si="1191"/>
        <v>#VALUE!</v>
      </c>
      <c r="EQ312" s="87" t="e">
        <f t="shared" ca="1" si="1192"/>
        <v>#VALUE!</v>
      </c>
      <c r="ER312" s="87" t="e">
        <f t="shared" ca="1" si="1193"/>
        <v>#VALUE!</v>
      </c>
      <c r="ES312" s="87" t="e">
        <f t="shared" ca="1" si="1194"/>
        <v>#VALUE!</v>
      </c>
      <c r="EU312" s="87" t="e">
        <f t="shared" ca="1" si="1195"/>
        <v>#VALUE!</v>
      </c>
      <c r="EV312" s="87" t="e">
        <f t="shared" ca="1" si="1196"/>
        <v>#VALUE!</v>
      </c>
      <c r="EW312" s="87" t="e">
        <f t="shared" ca="1" si="1197"/>
        <v>#VALUE!</v>
      </c>
      <c r="EX312" s="87" t="e">
        <f t="shared" ca="1" si="1198"/>
        <v>#VALUE!</v>
      </c>
      <c r="EY312" s="87" t="e">
        <f t="shared" ca="1" si="1199"/>
        <v>#VALUE!</v>
      </c>
      <c r="EZ312" s="87" t="e">
        <f t="shared" ca="1" si="1200"/>
        <v>#VALUE!</v>
      </c>
      <c r="FA312" s="87" t="e">
        <f t="shared" ca="1" si="1201"/>
        <v>#VALUE!</v>
      </c>
      <c r="FB312" s="87" t="e">
        <f t="shared" ca="1" si="1202"/>
        <v>#VALUE!</v>
      </c>
      <c r="FC312" s="87" t="e">
        <f t="shared" ca="1" si="1203"/>
        <v>#VALUE!</v>
      </c>
      <c r="FD312" s="87" t="e">
        <f t="shared" ca="1" si="1204"/>
        <v>#VALUE!</v>
      </c>
      <c r="FE312" s="87" t="e">
        <f t="shared" ca="1" si="1205"/>
        <v>#VALUE!</v>
      </c>
      <c r="FF312" s="87" t="e">
        <f t="shared" ca="1" si="1206"/>
        <v>#VALUE!</v>
      </c>
      <c r="FG312" s="87" t="e">
        <f t="shared" ca="1" si="1207"/>
        <v>#VALUE!</v>
      </c>
      <c r="FH312" s="87" t="e">
        <f t="shared" ca="1" si="1208"/>
        <v>#VALUE!</v>
      </c>
      <c r="FI312" s="87" t="e">
        <f t="shared" ca="1" si="1209"/>
        <v>#VALUE!</v>
      </c>
      <c r="FJ312" s="87" t="e">
        <f t="shared" ca="1" si="1210"/>
        <v>#VALUE!</v>
      </c>
      <c r="FK312" s="87" t="e">
        <f t="shared" ca="1" si="1211"/>
        <v>#VALUE!</v>
      </c>
      <c r="FL312" s="87" t="e">
        <f t="shared" ca="1" si="1212"/>
        <v>#VALUE!</v>
      </c>
      <c r="FM312" s="87" t="e">
        <f t="shared" ca="1" si="1213"/>
        <v>#VALUE!</v>
      </c>
      <c r="FN312" s="87" t="e">
        <f t="shared" ca="1" si="1214"/>
        <v>#VALUE!</v>
      </c>
      <c r="FO312" s="87" t="e">
        <f t="shared" ca="1" si="1215"/>
        <v>#VALUE!</v>
      </c>
    </row>
    <row r="313" spans="1:171" x14ac:dyDescent="0.25">
      <c r="A313" s="87">
        <f t="shared" si="1263"/>
        <v>304</v>
      </c>
      <c r="B313" s="87" t="e">
        <f t="shared" ca="1" si="1218"/>
        <v>#N/A</v>
      </c>
      <c r="C313" s="87" t="e">
        <f t="shared" ca="1" si="1219"/>
        <v>#REF!</v>
      </c>
      <c r="D313" s="87" t="e">
        <f t="shared" ca="1" si="1220"/>
        <v>#REF!</v>
      </c>
      <c r="E313" s="87" t="e">
        <f t="shared" ca="1" si="1221"/>
        <v>#REF!</v>
      </c>
      <c r="F313" s="87" t="e">
        <f t="shared" ca="1" si="1222"/>
        <v>#REF!</v>
      </c>
      <c r="G313" s="87" t="e">
        <f t="shared" ca="1" si="1223"/>
        <v>#REF!</v>
      </c>
      <c r="H313" s="87" t="e">
        <f t="shared" ca="1" si="1224"/>
        <v>#REF!</v>
      </c>
      <c r="I313" s="87" t="e">
        <f t="shared" ca="1" si="1225"/>
        <v>#REF!</v>
      </c>
      <c r="J313" s="87" t="e">
        <f t="shared" ca="1" si="1226"/>
        <v>#REF!</v>
      </c>
      <c r="K313" s="87" t="e">
        <f t="shared" ca="1" si="1227"/>
        <v>#REF!</v>
      </c>
      <c r="L313" s="87" t="e">
        <f t="shared" ca="1" si="1228"/>
        <v>#REF!</v>
      </c>
      <c r="M313" s="87" t="e">
        <f t="shared" ca="1" si="1229"/>
        <v>#REF!</v>
      </c>
      <c r="N313" s="87" t="e">
        <f t="shared" ca="1" si="1230"/>
        <v>#REF!</v>
      </c>
      <c r="O313" s="87" t="e">
        <f t="shared" ca="1" si="1231"/>
        <v>#REF!</v>
      </c>
      <c r="P313" s="87" t="e">
        <f t="shared" ca="1" si="1232"/>
        <v>#REF!</v>
      </c>
      <c r="Q313" s="87" t="e">
        <f t="shared" ca="1" si="1302"/>
        <v>#REF!</v>
      </c>
      <c r="R313" s="87" t="e">
        <f t="shared" ca="1" si="1302"/>
        <v>#REF!</v>
      </c>
      <c r="S313" s="87" t="e">
        <f t="shared" ca="1" si="1302"/>
        <v>#REF!</v>
      </c>
      <c r="T313" s="87" t="e">
        <f t="shared" ca="1" si="1302"/>
        <v>#REF!</v>
      </c>
      <c r="U313" s="87" t="e">
        <f t="shared" ca="1" si="1302"/>
        <v>#REF!</v>
      </c>
      <c r="X313" s="87">
        <f ca="1">Ranking!B309</f>
        <v>0</v>
      </c>
      <c r="Y313" s="87" t="e">
        <f ca="1">IF(AH313=0,0,Ranking!C309)</f>
        <v>#VALUE!</v>
      </c>
      <c r="Z313" s="91">
        <f ca="1">Ranking!G309</f>
        <v>0</v>
      </c>
      <c r="AA313" s="87" t="e">
        <f ca="1">MCA!ES312</f>
        <v>#REF!</v>
      </c>
      <c r="AB313" s="87">
        <f ca="1">MCA!ET312</f>
        <v>0</v>
      </c>
      <c r="AC313" s="87">
        <f ca="1">MCA!EU312</f>
        <v>0</v>
      </c>
      <c r="AD313" s="87" t="e">
        <f ca="1">INDEX('MCA-INPUT'!$C$22:$C$25,MATCH(AC313,$W$376:$W$379,0),1)</f>
        <v>#N/A</v>
      </c>
      <c r="AE313" s="87" t="e">
        <f t="shared" ca="1" si="1126"/>
        <v>#VALUE!</v>
      </c>
      <c r="AF313" s="87">
        <f ca="1">MATCH(AB313,$AB$7:AB313,0)</f>
        <v>1</v>
      </c>
      <c r="AG313" s="87" t="str">
        <f t="shared" ca="1" si="1127"/>
        <v>00</v>
      </c>
      <c r="AH313" s="87" t="e">
        <f t="shared" ca="1" si="1128"/>
        <v>#VALUE!</v>
      </c>
      <c r="AI313" s="87" t="e">
        <f t="shared" ca="1" si="1149"/>
        <v>#VALUE!</v>
      </c>
      <c r="AK313" s="87" t="e">
        <f t="shared" ca="1" si="1129"/>
        <v>#VALUE!</v>
      </c>
      <c r="AL313" s="87" t="e">
        <f t="shared" ca="1" si="1150"/>
        <v>#VALUE!</v>
      </c>
      <c r="AM313" s="87" t="e">
        <f t="shared" ca="1" si="1130"/>
        <v>#VALUE!</v>
      </c>
      <c r="AN313" s="87" t="e">
        <f t="shared" ref="AN313:BA313" ca="1" si="1335">IF(AM313&gt;0,2,IF($AL313&lt;=AN$5,1,0))</f>
        <v>#VALUE!</v>
      </c>
      <c r="AO313" s="87" t="e">
        <f t="shared" ca="1" si="1335"/>
        <v>#VALUE!</v>
      </c>
      <c r="AP313" s="87" t="e">
        <f t="shared" ca="1" si="1335"/>
        <v>#VALUE!</v>
      </c>
      <c r="AQ313" s="87" t="e">
        <f t="shared" ca="1" si="1335"/>
        <v>#VALUE!</v>
      </c>
      <c r="AR313" s="87" t="e">
        <f t="shared" ca="1" si="1335"/>
        <v>#VALUE!</v>
      </c>
      <c r="AS313" s="87" t="e">
        <f t="shared" ca="1" si="1335"/>
        <v>#VALUE!</v>
      </c>
      <c r="AT313" s="87" t="e">
        <f t="shared" ca="1" si="1335"/>
        <v>#VALUE!</v>
      </c>
      <c r="AU313" s="87" t="e">
        <f t="shared" ca="1" si="1335"/>
        <v>#VALUE!</v>
      </c>
      <c r="AV313" s="87" t="e">
        <f t="shared" ca="1" si="1335"/>
        <v>#VALUE!</v>
      </c>
      <c r="AW313" s="87" t="e">
        <f t="shared" ca="1" si="1335"/>
        <v>#VALUE!</v>
      </c>
      <c r="AX313" s="87" t="e">
        <f t="shared" ca="1" si="1335"/>
        <v>#VALUE!</v>
      </c>
      <c r="AY313" s="87" t="e">
        <f t="shared" ca="1" si="1335"/>
        <v>#VALUE!</v>
      </c>
      <c r="AZ313" s="87" t="e">
        <f t="shared" ca="1" si="1335"/>
        <v>#VALUE!</v>
      </c>
      <c r="BA313" s="87" t="e">
        <f t="shared" ca="1" si="1335"/>
        <v>#VALUE!</v>
      </c>
      <c r="BB313" s="87" t="e">
        <f t="shared" ref="BB313:BF313" ca="1" si="1336">IF(BA313&gt;0,2,IF($AL313&lt;=BB$5,1,0))</f>
        <v>#VALUE!</v>
      </c>
      <c r="BC313" s="87" t="e">
        <f t="shared" ca="1" si="1336"/>
        <v>#VALUE!</v>
      </c>
      <c r="BD313" s="87" t="e">
        <f t="shared" ca="1" si="1336"/>
        <v>#VALUE!</v>
      </c>
      <c r="BE313" s="87" t="e">
        <f t="shared" ca="1" si="1336"/>
        <v>#VALUE!</v>
      </c>
      <c r="BF313" s="87" t="e">
        <f t="shared" ca="1" si="1336"/>
        <v>#VALUE!</v>
      </c>
      <c r="BH313" s="87" t="e">
        <f t="shared" ca="1" si="1133"/>
        <v>#VALUE!</v>
      </c>
      <c r="BI313" s="87" t="e">
        <f t="shared" ca="1" si="1134"/>
        <v>#VALUE!</v>
      </c>
      <c r="BJ313" s="87" t="e">
        <f t="shared" ca="1" si="1135"/>
        <v>#VALUE!</v>
      </c>
      <c r="BK313" s="87" t="e">
        <f t="shared" ca="1" si="1136"/>
        <v>#VALUE!</v>
      </c>
      <c r="BL313" s="87" t="e">
        <f t="shared" ca="1" si="1137"/>
        <v>#VALUE!</v>
      </c>
      <c r="BM313" s="87" t="e">
        <f t="shared" ca="1" si="1138"/>
        <v>#VALUE!</v>
      </c>
      <c r="BN313" s="87" t="e">
        <f t="shared" ca="1" si="1139"/>
        <v>#VALUE!</v>
      </c>
      <c r="BO313" s="87" t="e">
        <f t="shared" ca="1" si="1140"/>
        <v>#VALUE!</v>
      </c>
      <c r="BP313" s="87" t="e">
        <f t="shared" ca="1" si="1141"/>
        <v>#VALUE!</v>
      </c>
      <c r="BQ313" s="87" t="e">
        <f t="shared" ca="1" si="1142"/>
        <v>#VALUE!</v>
      </c>
      <c r="BR313" s="87" t="e">
        <f t="shared" ca="1" si="1143"/>
        <v>#VALUE!</v>
      </c>
      <c r="BS313" s="87" t="e">
        <f t="shared" ca="1" si="1144"/>
        <v>#VALUE!</v>
      </c>
      <c r="BT313" s="87" t="e">
        <f t="shared" ca="1" si="1145"/>
        <v>#VALUE!</v>
      </c>
      <c r="BU313" s="87" t="e">
        <f t="shared" ca="1" si="1146"/>
        <v>#VALUE!</v>
      </c>
      <c r="BV313" s="87" t="e">
        <f t="shared" ca="1" si="1147"/>
        <v>#VALUE!</v>
      </c>
      <c r="BW313" s="87" t="e">
        <f t="shared" ca="1" si="1332"/>
        <v>#VALUE!</v>
      </c>
      <c r="BX313" s="87" t="e">
        <f t="shared" ca="1" si="1332"/>
        <v>#VALUE!</v>
      </c>
      <c r="BY313" s="87" t="e">
        <f t="shared" ca="1" si="1332"/>
        <v>#VALUE!</v>
      </c>
      <c r="BZ313" s="87" t="e">
        <f t="shared" ca="1" si="1332"/>
        <v>#VALUE!</v>
      </c>
      <c r="CA313" s="87" t="e">
        <f t="shared" ca="1" si="1332"/>
        <v>#VALUE!</v>
      </c>
      <c r="DC313" s="87" t="e">
        <f t="shared" ca="1" si="1307"/>
        <v>#VALUE!</v>
      </c>
      <c r="DD313" s="87" t="e">
        <f t="shared" ca="1" si="1154"/>
        <v>#VALUE!</v>
      </c>
      <c r="DE313" s="87" t="e">
        <f t="shared" ca="1" si="1155"/>
        <v>#VALUE!</v>
      </c>
      <c r="DF313" s="87" t="e">
        <f t="shared" ca="1" si="1156"/>
        <v>#VALUE!</v>
      </c>
      <c r="DG313" s="87" t="e">
        <f t="shared" ca="1" si="1157"/>
        <v>#VALUE!</v>
      </c>
      <c r="DH313" s="87" t="e">
        <f t="shared" ca="1" si="1158"/>
        <v>#VALUE!</v>
      </c>
      <c r="DI313" s="87" t="e">
        <f t="shared" ca="1" si="1159"/>
        <v>#VALUE!</v>
      </c>
      <c r="DJ313" s="87" t="e">
        <f t="shared" ca="1" si="1160"/>
        <v>#VALUE!</v>
      </c>
      <c r="DK313" s="87" t="e">
        <f t="shared" ca="1" si="1161"/>
        <v>#VALUE!</v>
      </c>
      <c r="DL313" s="87" t="e">
        <f t="shared" ca="1" si="1162"/>
        <v>#VALUE!</v>
      </c>
      <c r="DM313" s="87" t="e">
        <f t="shared" ca="1" si="1163"/>
        <v>#VALUE!</v>
      </c>
      <c r="DN313" s="87" t="e">
        <f t="shared" ca="1" si="1164"/>
        <v>#VALUE!</v>
      </c>
      <c r="DO313" s="87" t="e">
        <f t="shared" ca="1" si="1165"/>
        <v>#VALUE!</v>
      </c>
      <c r="DP313" s="87" t="e">
        <f t="shared" ca="1" si="1166"/>
        <v>#VALUE!</v>
      </c>
      <c r="DQ313" s="87" t="e">
        <f t="shared" ca="1" si="1167"/>
        <v>#VALUE!</v>
      </c>
      <c r="DR313" s="87" t="e">
        <f t="shared" ca="1" si="1168"/>
        <v>#VALUE!</v>
      </c>
      <c r="DS313" s="87" t="e">
        <f t="shared" ca="1" si="1169"/>
        <v>#VALUE!</v>
      </c>
      <c r="DT313" s="87" t="e">
        <f t="shared" ca="1" si="1170"/>
        <v>#VALUE!</v>
      </c>
      <c r="DU313" s="87" t="e">
        <f t="shared" ca="1" si="1171"/>
        <v>#VALUE!</v>
      </c>
      <c r="DV313" s="87" t="e">
        <f t="shared" ca="1" si="1172"/>
        <v>#VALUE!</v>
      </c>
      <c r="DW313" s="87" t="e">
        <f t="shared" ca="1" si="1173"/>
        <v>#VALUE!</v>
      </c>
      <c r="DY313" s="87" t="e">
        <f t="shared" ca="1" si="1174"/>
        <v>#VALUE!</v>
      </c>
      <c r="DZ313" s="87" t="e">
        <f t="shared" ca="1" si="1175"/>
        <v>#VALUE!</v>
      </c>
      <c r="EA313" s="87" t="e">
        <f t="shared" ca="1" si="1176"/>
        <v>#VALUE!</v>
      </c>
      <c r="EB313" s="87" t="e">
        <f t="shared" ca="1" si="1177"/>
        <v>#VALUE!</v>
      </c>
      <c r="EC313" s="87" t="e">
        <f t="shared" ca="1" si="1178"/>
        <v>#VALUE!</v>
      </c>
      <c r="ED313" s="87" t="e">
        <f t="shared" ca="1" si="1179"/>
        <v>#VALUE!</v>
      </c>
      <c r="EE313" s="87" t="e">
        <f t="shared" ca="1" si="1180"/>
        <v>#VALUE!</v>
      </c>
      <c r="EF313" s="87" t="e">
        <f t="shared" ca="1" si="1181"/>
        <v>#VALUE!</v>
      </c>
      <c r="EG313" s="87" t="e">
        <f t="shared" ca="1" si="1182"/>
        <v>#VALUE!</v>
      </c>
      <c r="EH313" s="87" t="e">
        <f t="shared" ca="1" si="1183"/>
        <v>#VALUE!</v>
      </c>
      <c r="EI313" s="87" t="e">
        <f t="shared" ca="1" si="1184"/>
        <v>#VALUE!</v>
      </c>
      <c r="EJ313" s="87" t="e">
        <f t="shared" ca="1" si="1185"/>
        <v>#VALUE!</v>
      </c>
      <c r="EK313" s="87" t="e">
        <f t="shared" ca="1" si="1186"/>
        <v>#VALUE!</v>
      </c>
      <c r="EL313" s="87" t="e">
        <f t="shared" ca="1" si="1187"/>
        <v>#VALUE!</v>
      </c>
      <c r="EM313" s="87" t="e">
        <f t="shared" ca="1" si="1188"/>
        <v>#VALUE!</v>
      </c>
      <c r="EN313" s="87" t="e">
        <f t="shared" ca="1" si="1189"/>
        <v>#VALUE!</v>
      </c>
      <c r="EO313" s="87" t="e">
        <f t="shared" ca="1" si="1190"/>
        <v>#VALUE!</v>
      </c>
      <c r="EP313" s="87" t="e">
        <f t="shared" ca="1" si="1191"/>
        <v>#VALUE!</v>
      </c>
      <c r="EQ313" s="87" t="e">
        <f t="shared" ca="1" si="1192"/>
        <v>#VALUE!</v>
      </c>
      <c r="ER313" s="87" t="e">
        <f t="shared" ca="1" si="1193"/>
        <v>#VALUE!</v>
      </c>
      <c r="ES313" s="87" t="e">
        <f t="shared" ca="1" si="1194"/>
        <v>#VALUE!</v>
      </c>
      <c r="EU313" s="87" t="e">
        <f t="shared" ca="1" si="1195"/>
        <v>#VALUE!</v>
      </c>
      <c r="EV313" s="87" t="e">
        <f t="shared" ca="1" si="1196"/>
        <v>#VALUE!</v>
      </c>
      <c r="EW313" s="87" t="e">
        <f t="shared" ca="1" si="1197"/>
        <v>#VALUE!</v>
      </c>
      <c r="EX313" s="87" t="e">
        <f t="shared" ca="1" si="1198"/>
        <v>#VALUE!</v>
      </c>
      <c r="EY313" s="87" t="e">
        <f t="shared" ca="1" si="1199"/>
        <v>#VALUE!</v>
      </c>
      <c r="EZ313" s="87" t="e">
        <f t="shared" ca="1" si="1200"/>
        <v>#VALUE!</v>
      </c>
      <c r="FA313" s="87" t="e">
        <f t="shared" ca="1" si="1201"/>
        <v>#VALUE!</v>
      </c>
      <c r="FB313" s="87" t="e">
        <f t="shared" ca="1" si="1202"/>
        <v>#VALUE!</v>
      </c>
      <c r="FC313" s="87" t="e">
        <f t="shared" ca="1" si="1203"/>
        <v>#VALUE!</v>
      </c>
      <c r="FD313" s="87" t="e">
        <f t="shared" ca="1" si="1204"/>
        <v>#VALUE!</v>
      </c>
      <c r="FE313" s="87" t="e">
        <f t="shared" ca="1" si="1205"/>
        <v>#VALUE!</v>
      </c>
      <c r="FF313" s="87" t="e">
        <f t="shared" ca="1" si="1206"/>
        <v>#VALUE!</v>
      </c>
      <c r="FG313" s="87" t="e">
        <f t="shared" ca="1" si="1207"/>
        <v>#VALUE!</v>
      </c>
      <c r="FH313" s="87" t="e">
        <f t="shared" ca="1" si="1208"/>
        <v>#VALUE!</v>
      </c>
      <c r="FI313" s="87" t="e">
        <f t="shared" ca="1" si="1209"/>
        <v>#VALUE!</v>
      </c>
      <c r="FJ313" s="87" t="e">
        <f t="shared" ca="1" si="1210"/>
        <v>#VALUE!</v>
      </c>
      <c r="FK313" s="87" t="e">
        <f t="shared" ca="1" si="1211"/>
        <v>#VALUE!</v>
      </c>
      <c r="FL313" s="87" t="e">
        <f t="shared" ca="1" si="1212"/>
        <v>#VALUE!</v>
      </c>
      <c r="FM313" s="87" t="e">
        <f t="shared" ca="1" si="1213"/>
        <v>#VALUE!</v>
      </c>
      <c r="FN313" s="87" t="e">
        <f t="shared" ca="1" si="1214"/>
        <v>#VALUE!</v>
      </c>
      <c r="FO313" s="87" t="e">
        <f t="shared" ca="1" si="1215"/>
        <v>#VALUE!</v>
      </c>
    </row>
    <row r="314" spans="1:171" x14ac:dyDescent="0.25">
      <c r="A314" s="87">
        <f t="shared" si="1263"/>
        <v>305</v>
      </c>
      <c r="B314" s="87" t="e">
        <f t="shared" ca="1" si="1218"/>
        <v>#N/A</v>
      </c>
      <c r="C314" s="87" t="e">
        <f t="shared" ca="1" si="1219"/>
        <v>#REF!</v>
      </c>
      <c r="D314" s="87" t="e">
        <f t="shared" ca="1" si="1220"/>
        <v>#REF!</v>
      </c>
      <c r="E314" s="87" t="e">
        <f t="shared" ca="1" si="1221"/>
        <v>#REF!</v>
      </c>
      <c r="F314" s="87" t="e">
        <f t="shared" ca="1" si="1222"/>
        <v>#REF!</v>
      </c>
      <c r="G314" s="87" t="e">
        <f t="shared" ca="1" si="1223"/>
        <v>#REF!</v>
      </c>
      <c r="H314" s="87" t="e">
        <f t="shared" ca="1" si="1224"/>
        <v>#REF!</v>
      </c>
      <c r="I314" s="87" t="e">
        <f t="shared" ca="1" si="1225"/>
        <v>#REF!</v>
      </c>
      <c r="J314" s="87" t="e">
        <f t="shared" ca="1" si="1226"/>
        <v>#REF!</v>
      </c>
      <c r="K314" s="87" t="e">
        <f t="shared" ca="1" si="1227"/>
        <v>#REF!</v>
      </c>
      <c r="L314" s="87" t="e">
        <f t="shared" ca="1" si="1228"/>
        <v>#REF!</v>
      </c>
      <c r="M314" s="87" t="e">
        <f t="shared" ca="1" si="1229"/>
        <v>#REF!</v>
      </c>
      <c r="N314" s="87" t="e">
        <f t="shared" ca="1" si="1230"/>
        <v>#REF!</v>
      </c>
      <c r="O314" s="87" t="e">
        <f t="shared" ca="1" si="1231"/>
        <v>#REF!</v>
      </c>
      <c r="P314" s="87" t="e">
        <f t="shared" ca="1" si="1232"/>
        <v>#REF!</v>
      </c>
      <c r="Q314" s="87" t="e">
        <f t="shared" ref="Q314:U329" ca="1" si="1337">IF($A314&lt;=(BB$4-BA$4),INDEX($Y$7:$Y$366,BA$4+$A314,1),0)</f>
        <v>#REF!</v>
      </c>
      <c r="R314" s="87" t="e">
        <f t="shared" ca="1" si="1337"/>
        <v>#REF!</v>
      </c>
      <c r="S314" s="87" t="e">
        <f t="shared" ca="1" si="1337"/>
        <v>#REF!</v>
      </c>
      <c r="T314" s="87" t="e">
        <f t="shared" ca="1" si="1337"/>
        <v>#REF!</v>
      </c>
      <c r="U314" s="87" t="e">
        <f t="shared" ca="1" si="1337"/>
        <v>#REF!</v>
      </c>
      <c r="X314" s="87">
        <f ca="1">Ranking!B310</f>
        <v>0</v>
      </c>
      <c r="Y314" s="87" t="e">
        <f ca="1">IF(AH314=0,0,Ranking!C310)</f>
        <v>#VALUE!</v>
      </c>
      <c r="Z314" s="91">
        <f ca="1">Ranking!G310</f>
        <v>0</v>
      </c>
      <c r="AA314" s="87" t="e">
        <f ca="1">MCA!ES313</f>
        <v>#REF!</v>
      </c>
      <c r="AB314" s="87">
        <f ca="1">MCA!ET313</f>
        <v>0</v>
      </c>
      <c r="AC314" s="87">
        <f ca="1">MCA!EU313</f>
        <v>0</v>
      </c>
      <c r="AD314" s="87" t="e">
        <f ca="1">INDEX('MCA-INPUT'!$C$22:$C$25,MATCH(AC314,$W$376:$W$379,0),1)</f>
        <v>#N/A</v>
      </c>
      <c r="AE314" s="87" t="e">
        <f t="shared" ca="1" si="1126"/>
        <v>#VALUE!</v>
      </c>
      <c r="AF314" s="87">
        <f ca="1">MATCH(AB314,$AB$7:AB314,0)</f>
        <v>1</v>
      </c>
      <c r="AG314" s="87" t="str">
        <f t="shared" ca="1" si="1127"/>
        <v>00</v>
      </c>
      <c r="AH314" s="87" t="e">
        <f t="shared" ca="1" si="1128"/>
        <v>#VALUE!</v>
      </c>
      <c r="AI314" s="87" t="e">
        <f t="shared" ca="1" si="1149"/>
        <v>#VALUE!</v>
      </c>
      <c r="AK314" s="87" t="e">
        <f t="shared" ca="1" si="1129"/>
        <v>#VALUE!</v>
      </c>
      <c r="AL314" s="87" t="e">
        <f t="shared" ca="1" si="1150"/>
        <v>#VALUE!</v>
      </c>
      <c r="AM314" s="87" t="e">
        <f t="shared" ca="1" si="1130"/>
        <v>#VALUE!</v>
      </c>
      <c r="AN314" s="87" t="e">
        <f t="shared" ref="AN314:BA314" ca="1" si="1338">IF(AM314&gt;0,2,IF($AL314&lt;=AN$5,1,0))</f>
        <v>#VALUE!</v>
      </c>
      <c r="AO314" s="87" t="e">
        <f t="shared" ca="1" si="1338"/>
        <v>#VALUE!</v>
      </c>
      <c r="AP314" s="87" t="e">
        <f t="shared" ca="1" si="1338"/>
        <v>#VALUE!</v>
      </c>
      <c r="AQ314" s="87" t="e">
        <f t="shared" ca="1" si="1338"/>
        <v>#VALUE!</v>
      </c>
      <c r="AR314" s="87" t="e">
        <f t="shared" ca="1" si="1338"/>
        <v>#VALUE!</v>
      </c>
      <c r="AS314" s="87" t="e">
        <f t="shared" ca="1" si="1338"/>
        <v>#VALUE!</v>
      </c>
      <c r="AT314" s="87" t="e">
        <f t="shared" ca="1" si="1338"/>
        <v>#VALUE!</v>
      </c>
      <c r="AU314" s="87" t="e">
        <f t="shared" ca="1" si="1338"/>
        <v>#VALUE!</v>
      </c>
      <c r="AV314" s="87" t="e">
        <f t="shared" ca="1" si="1338"/>
        <v>#VALUE!</v>
      </c>
      <c r="AW314" s="87" t="e">
        <f t="shared" ca="1" si="1338"/>
        <v>#VALUE!</v>
      </c>
      <c r="AX314" s="87" t="e">
        <f t="shared" ca="1" si="1338"/>
        <v>#VALUE!</v>
      </c>
      <c r="AY314" s="87" t="e">
        <f t="shared" ca="1" si="1338"/>
        <v>#VALUE!</v>
      </c>
      <c r="AZ314" s="87" t="e">
        <f t="shared" ca="1" si="1338"/>
        <v>#VALUE!</v>
      </c>
      <c r="BA314" s="87" t="e">
        <f t="shared" ca="1" si="1338"/>
        <v>#VALUE!</v>
      </c>
      <c r="BB314" s="87" t="e">
        <f t="shared" ref="BB314:BF314" ca="1" si="1339">IF(BA314&gt;0,2,IF($AL314&lt;=BB$5,1,0))</f>
        <v>#VALUE!</v>
      </c>
      <c r="BC314" s="87" t="e">
        <f t="shared" ca="1" si="1339"/>
        <v>#VALUE!</v>
      </c>
      <c r="BD314" s="87" t="e">
        <f t="shared" ca="1" si="1339"/>
        <v>#VALUE!</v>
      </c>
      <c r="BE314" s="87" t="e">
        <f t="shared" ca="1" si="1339"/>
        <v>#VALUE!</v>
      </c>
      <c r="BF314" s="87" t="e">
        <f t="shared" ca="1" si="1339"/>
        <v>#VALUE!</v>
      </c>
      <c r="BH314" s="87" t="e">
        <f t="shared" ca="1" si="1133"/>
        <v>#VALUE!</v>
      </c>
      <c r="BI314" s="87" t="e">
        <f t="shared" ca="1" si="1134"/>
        <v>#VALUE!</v>
      </c>
      <c r="BJ314" s="87" t="e">
        <f t="shared" ca="1" si="1135"/>
        <v>#VALUE!</v>
      </c>
      <c r="BK314" s="87" t="e">
        <f t="shared" ca="1" si="1136"/>
        <v>#VALUE!</v>
      </c>
      <c r="BL314" s="87" t="e">
        <f t="shared" ca="1" si="1137"/>
        <v>#VALUE!</v>
      </c>
      <c r="BM314" s="87" t="e">
        <f t="shared" ca="1" si="1138"/>
        <v>#VALUE!</v>
      </c>
      <c r="BN314" s="87" t="e">
        <f t="shared" ca="1" si="1139"/>
        <v>#VALUE!</v>
      </c>
      <c r="BO314" s="87" t="e">
        <f t="shared" ca="1" si="1140"/>
        <v>#VALUE!</v>
      </c>
      <c r="BP314" s="87" t="e">
        <f t="shared" ca="1" si="1141"/>
        <v>#VALUE!</v>
      </c>
      <c r="BQ314" s="87" t="e">
        <f t="shared" ca="1" si="1142"/>
        <v>#VALUE!</v>
      </c>
      <c r="BR314" s="87" t="e">
        <f t="shared" ca="1" si="1143"/>
        <v>#VALUE!</v>
      </c>
      <c r="BS314" s="87" t="e">
        <f t="shared" ca="1" si="1144"/>
        <v>#VALUE!</v>
      </c>
      <c r="BT314" s="87" t="e">
        <f t="shared" ca="1" si="1145"/>
        <v>#VALUE!</v>
      </c>
      <c r="BU314" s="87" t="e">
        <f t="shared" ca="1" si="1146"/>
        <v>#VALUE!</v>
      </c>
      <c r="BV314" s="87" t="e">
        <f t="shared" ca="1" si="1147"/>
        <v>#VALUE!</v>
      </c>
      <c r="BW314" s="87" t="e">
        <f t="shared" ca="1" si="1332"/>
        <v>#VALUE!</v>
      </c>
      <c r="BX314" s="87" t="e">
        <f t="shared" ca="1" si="1332"/>
        <v>#VALUE!</v>
      </c>
      <c r="BY314" s="87" t="e">
        <f t="shared" ca="1" si="1332"/>
        <v>#VALUE!</v>
      </c>
      <c r="BZ314" s="87" t="e">
        <f t="shared" ca="1" si="1332"/>
        <v>#VALUE!</v>
      </c>
      <c r="CA314" s="87" t="e">
        <f t="shared" ca="1" si="1332"/>
        <v>#VALUE!</v>
      </c>
      <c r="DC314" s="87" t="e">
        <f t="shared" ca="1" si="1307"/>
        <v>#VALUE!</v>
      </c>
      <c r="DD314" s="87" t="e">
        <f t="shared" ca="1" si="1154"/>
        <v>#VALUE!</v>
      </c>
      <c r="DE314" s="87" t="e">
        <f t="shared" ca="1" si="1155"/>
        <v>#VALUE!</v>
      </c>
      <c r="DF314" s="87" t="e">
        <f t="shared" ca="1" si="1156"/>
        <v>#VALUE!</v>
      </c>
      <c r="DG314" s="87" t="e">
        <f t="shared" ca="1" si="1157"/>
        <v>#VALUE!</v>
      </c>
      <c r="DH314" s="87" t="e">
        <f t="shared" ca="1" si="1158"/>
        <v>#VALUE!</v>
      </c>
      <c r="DI314" s="87" t="e">
        <f t="shared" ca="1" si="1159"/>
        <v>#VALUE!</v>
      </c>
      <c r="DJ314" s="87" t="e">
        <f t="shared" ca="1" si="1160"/>
        <v>#VALUE!</v>
      </c>
      <c r="DK314" s="87" t="e">
        <f t="shared" ca="1" si="1161"/>
        <v>#VALUE!</v>
      </c>
      <c r="DL314" s="87" t="e">
        <f t="shared" ca="1" si="1162"/>
        <v>#VALUE!</v>
      </c>
      <c r="DM314" s="87" t="e">
        <f t="shared" ca="1" si="1163"/>
        <v>#VALUE!</v>
      </c>
      <c r="DN314" s="87" t="e">
        <f t="shared" ca="1" si="1164"/>
        <v>#VALUE!</v>
      </c>
      <c r="DO314" s="87" t="e">
        <f t="shared" ca="1" si="1165"/>
        <v>#VALUE!</v>
      </c>
      <c r="DP314" s="87" t="e">
        <f t="shared" ca="1" si="1166"/>
        <v>#VALUE!</v>
      </c>
      <c r="DQ314" s="87" t="e">
        <f t="shared" ca="1" si="1167"/>
        <v>#VALUE!</v>
      </c>
      <c r="DR314" s="87" t="e">
        <f t="shared" ca="1" si="1168"/>
        <v>#VALUE!</v>
      </c>
      <c r="DS314" s="87" t="e">
        <f t="shared" ca="1" si="1169"/>
        <v>#VALUE!</v>
      </c>
      <c r="DT314" s="87" t="e">
        <f t="shared" ca="1" si="1170"/>
        <v>#VALUE!</v>
      </c>
      <c r="DU314" s="87" t="e">
        <f t="shared" ca="1" si="1171"/>
        <v>#VALUE!</v>
      </c>
      <c r="DV314" s="87" t="e">
        <f t="shared" ca="1" si="1172"/>
        <v>#VALUE!</v>
      </c>
      <c r="DW314" s="87" t="e">
        <f t="shared" ca="1" si="1173"/>
        <v>#VALUE!</v>
      </c>
      <c r="DY314" s="87" t="e">
        <f t="shared" ca="1" si="1174"/>
        <v>#VALUE!</v>
      </c>
      <c r="DZ314" s="87" t="e">
        <f t="shared" ca="1" si="1175"/>
        <v>#VALUE!</v>
      </c>
      <c r="EA314" s="87" t="e">
        <f t="shared" ca="1" si="1176"/>
        <v>#VALUE!</v>
      </c>
      <c r="EB314" s="87" t="e">
        <f t="shared" ca="1" si="1177"/>
        <v>#VALUE!</v>
      </c>
      <c r="EC314" s="87" t="e">
        <f t="shared" ca="1" si="1178"/>
        <v>#VALUE!</v>
      </c>
      <c r="ED314" s="87" t="e">
        <f t="shared" ca="1" si="1179"/>
        <v>#VALUE!</v>
      </c>
      <c r="EE314" s="87" t="e">
        <f t="shared" ca="1" si="1180"/>
        <v>#VALUE!</v>
      </c>
      <c r="EF314" s="87" t="e">
        <f t="shared" ca="1" si="1181"/>
        <v>#VALUE!</v>
      </c>
      <c r="EG314" s="87" t="e">
        <f t="shared" ca="1" si="1182"/>
        <v>#VALUE!</v>
      </c>
      <c r="EH314" s="87" t="e">
        <f t="shared" ca="1" si="1183"/>
        <v>#VALUE!</v>
      </c>
      <c r="EI314" s="87" t="e">
        <f t="shared" ca="1" si="1184"/>
        <v>#VALUE!</v>
      </c>
      <c r="EJ314" s="87" t="e">
        <f t="shared" ca="1" si="1185"/>
        <v>#VALUE!</v>
      </c>
      <c r="EK314" s="87" t="e">
        <f t="shared" ca="1" si="1186"/>
        <v>#VALUE!</v>
      </c>
      <c r="EL314" s="87" t="e">
        <f t="shared" ca="1" si="1187"/>
        <v>#VALUE!</v>
      </c>
      <c r="EM314" s="87" t="e">
        <f t="shared" ca="1" si="1188"/>
        <v>#VALUE!</v>
      </c>
      <c r="EN314" s="87" t="e">
        <f t="shared" ca="1" si="1189"/>
        <v>#VALUE!</v>
      </c>
      <c r="EO314" s="87" t="e">
        <f t="shared" ca="1" si="1190"/>
        <v>#VALUE!</v>
      </c>
      <c r="EP314" s="87" t="e">
        <f t="shared" ca="1" si="1191"/>
        <v>#VALUE!</v>
      </c>
      <c r="EQ314" s="87" t="e">
        <f t="shared" ca="1" si="1192"/>
        <v>#VALUE!</v>
      </c>
      <c r="ER314" s="87" t="e">
        <f t="shared" ca="1" si="1193"/>
        <v>#VALUE!</v>
      </c>
      <c r="ES314" s="87" t="e">
        <f t="shared" ca="1" si="1194"/>
        <v>#VALUE!</v>
      </c>
      <c r="EU314" s="87" t="e">
        <f t="shared" ca="1" si="1195"/>
        <v>#VALUE!</v>
      </c>
      <c r="EV314" s="87" t="e">
        <f t="shared" ca="1" si="1196"/>
        <v>#VALUE!</v>
      </c>
      <c r="EW314" s="87" t="e">
        <f t="shared" ca="1" si="1197"/>
        <v>#VALUE!</v>
      </c>
      <c r="EX314" s="87" t="e">
        <f t="shared" ca="1" si="1198"/>
        <v>#VALUE!</v>
      </c>
      <c r="EY314" s="87" t="e">
        <f t="shared" ca="1" si="1199"/>
        <v>#VALUE!</v>
      </c>
      <c r="EZ314" s="87" t="e">
        <f t="shared" ca="1" si="1200"/>
        <v>#VALUE!</v>
      </c>
      <c r="FA314" s="87" t="e">
        <f t="shared" ca="1" si="1201"/>
        <v>#VALUE!</v>
      </c>
      <c r="FB314" s="87" t="e">
        <f t="shared" ca="1" si="1202"/>
        <v>#VALUE!</v>
      </c>
      <c r="FC314" s="87" t="e">
        <f t="shared" ca="1" si="1203"/>
        <v>#VALUE!</v>
      </c>
      <c r="FD314" s="87" t="e">
        <f t="shared" ca="1" si="1204"/>
        <v>#VALUE!</v>
      </c>
      <c r="FE314" s="87" t="e">
        <f t="shared" ca="1" si="1205"/>
        <v>#VALUE!</v>
      </c>
      <c r="FF314" s="87" t="e">
        <f t="shared" ca="1" si="1206"/>
        <v>#VALUE!</v>
      </c>
      <c r="FG314" s="87" t="e">
        <f t="shared" ca="1" si="1207"/>
        <v>#VALUE!</v>
      </c>
      <c r="FH314" s="87" t="e">
        <f t="shared" ca="1" si="1208"/>
        <v>#VALUE!</v>
      </c>
      <c r="FI314" s="87" t="e">
        <f t="shared" ca="1" si="1209"/>
        <v>#VALUE!</v>
      </c>
      <c r="FJ314" s="87" t="e">
        <f t="shared" ca="1" si="1210"/>
        <v>#VALUE!</v>
      </c>
      <c r="FK314" s="87" t="e">
        <f t="shared" ca="1" si="1211"/>
        <v>#VALUE!</v>
      </c>
      <c r="FL314" s="87" t="e">
        <f t="shared" ca="1" si="1212"/>
        <v>#VALUE!</v>
      </c>
      <c r="FM314" s="87" t="e">
        <f t="shared" ca="1" si="1213"/>
        <v>#VALUE!</v>
      </c>
      <c r="FN314" s="87" t="e">
        <f t="shared" ca="1" si="1214"/>
        <v>#VALUE!</v>
      </c>
      <c r="FO314" s="87" t="e">
        <f t="shared" ca="1" si="1215"/>
        <v>#VALUE!</v>
      </c>
    </row>
    <row r="315" spans="1:171" x14ac:dyDescent="0.25">
      <c r="A315" s="87">
        <f t="shared" si="1263"/>
        <v>306</v>
      </c>
      <c r="B315" s="87" t="e">
        <f t="shared" ca="1" si="1218"/>
        <v>#N/A</v>
      </c>
      <c r="C315" s="87" t="e">
        <f t="shared" ca="1" si="1219"/>
        <v>#REF!</v>
      </c>
      <c r="D315" s="87" t="e">
        <f t="shared" ca="1" si="1220"/>
        <v>#REF!</v>
      </c>
      <c r="E315" s="87" t="e">
        <f t="shared" ca="1" si="1221"/>
        <v>#REF!</v>
      </c>
      <c r="F315" s="87" t="e">
        <f t="shared" ca="1" si="1222"/>
        <v>#REF!</v>
      </c>
      <c r="G315" s="87" t="e">
        <f t="shared" ca="1" si="1223"/>
        <v>#REF!</v>
      </c>
      <c r="H315" s="87" t="e">
        <f t="shared" ca="1" si="1224"/>
        <v>#REF!</v>
      </c>
      <c r="I315" s="87" t="e">
        <f t="shared" ca="1" si="1225"/>
        <v>#REF!</v>
      </c>
      <c r="J315" s="87" t="e">
        <f t="shared" ca="1" si="1226"/>
        <v>#REF!</v>
      </c>
      <c r="K315" s="87" t="e">
        <f t="shared" ca="1" si="1227"/>
        <v>#REF!</v>
      </c>
      <c r="L315" s="87" t="e">
        <f t="shared" ca="1" si="1228"/>
        <v>#REF!</v>
      </c>
      <c r="M315" s="87" t="e">
        <f t="shared" ca="1" si="1229"/>
        <v>#REF!</v>
      </c>
      <c r="N315" s="87" t="e">
        <f t="shared" ca="1" si="1230"/>
        <v>#REF!</v>
      </c>
      <c r="O315" s="87" t="e">
        <f t="shared" ca="1" si="1231"/>
        <v>#REF!</v>
      </c>
      <c r="P315" s="87" t="e">
        <f t="shared" ca="1" si="1232"/>
        <v>#REF!</v>
      </c>
      <c r="Q315" s="87" t="e">
        <f t="shared" ca="1" si="1337"/>
        <v>#REF!</v>
      </c>
      <c r="R315" s="87" t="e">
        <f t="shared" ca="1" si="1337"/>
        <v>#REF!</v>
      </c>
      <c r="S315" s="87" t="e">
        <f t="shared" ca="1" si="1337"/>
        <v>#REF!</v>
      </c>
      <c r="T315" s="87" t="e">
        <f t="shared" ca="1" si="1337"/>
        <v>#REF!</v>
      </c>
      <c r="U315" s="87" t="e">
        <f t="shared" ca="1" si="1337"/>
        <v>#REF!</v>
      </c>
      <c r="X315" s="87">
        <f ca="1">Ranking!B311</f>
        <v>0</v>
      </c>
      <c r="Y315" s="87" t="e">
        <f ca="1">IF(AH315=0,0,Ranking!C311)</f>
        <v>#VALUE!</v>
      </c>
      <c r="Z315" s="91">
        <f ca="1">Ranking!G311</f>
        <v>0</v>
      </c>
      <c r="AA315" s="87" t="e">
        <f ca="1">MCA!ES314</f>
        <v>#REF!</v>
      </c>
      <c r="AB315" s="87">
        <f ca="1">MCA!ET314</f>
        <v>0</v>
      </c>
      <c r="AC315" s="87">
        <f ca="1">MCA!EU314</f>
        <v>0</v>
      </c>
      <c r="AD315" s="87" t="e">
        <f ca="1">INDEX('MCA-INPUT'!$C$22:$C$25,MATCH(AC315,$W$376:$W$379,0),1)</f>
        <v>#N/A</v>
      </c>
      <c r="AE315" s="87" t="e">
        <f t="shared" ca="1" si="1126"/>
        <v>#VALUE!</v>
      </c>
      <c r="AF315" s="87">
        <f ca="1">MATCH(AB315,$AB$7:AB315,0)</f>
        <v>1</v>
      </c>
      <c r="AG315" s="87" t="str">
        <f t="shared" ca="1" si="1127"/>
        <v>00</v>
      </c>
      <c r="AH315" s="87" t="e">
        <f t="shared" ca="1" si="1128"/>
        <v>#VALUE!</v>
      </c>
      <c r="AI315" s="87" t="e">
        <f t="shared" ca="1" si="1149"/>
        <v>#VALUE!</v>
      </c>
      <c r="AK315" s="87" t="e">
        <f t="shared" ca="1" si="1129"/>
        <v>#VALUE!</v>
      </c>
      <c r="AL315" s="87" t="e">
        <f t="shared" ca="1" si="1150"/>
        <v>#VALUE!</v>
      </c>
      <c r="AM315" s="87" t="e">
        <f t="shared" ca="1" si="1130"/>
        <v>#VALUE!</v>
      </c>
      <c r="AN315" s="87" t="e">
        <f t="shared" ref="AN315:BA315" ca="1" si="1340">IF(AM315&gt;0,2,IF($AL315&lt;=AN$5,1,0))</f>
        <v>#VALUE!</v>
      </c>
      <c r="AO315" s="87" t="e">
        <f t="shared" ca="1" si="1340"/>
        <v>#VALUE!</v>
      </c>
      <c r="AP315" s="87" t="e">
        <f t="shared" ca="1" si="1340"/>
        <v>#VALUE!</v>
      </c>
      <c r="AQ315" s="87" t="e">
        <f t="shared" ca="1" si="1340"/>
        <v>#VALUE!</v>
      </c>
      <c r="AR315" s="87" t="e">
        <f t="shared" ca="1" si="1340"/>
        <v>#VALUE!</v>
      </c>
      <c r="AS315" s="87" t="e">
        <f t="shared" ca="1" si="1340"/>
        <v>#VALUE!</v>
      </c>
      <c r="AT315" s="87" t="e">
        <f t="shared" ca="1" si="1340"/>
        <v>#VALUE!</v>
      </c>
      <c r="AU315" s="87" t="e">
        <f t="shared" ca="1" si="1340"/>
        <v>#VALUE!</v>
      </c>
      <c r="AV315" s="87" t="e">
        <f t="shared" ca="1" si="1340"/>
        <v>#VALUE!</v>
      </c>
      <c r="AW315" s="87" t="e">
        <f t="shared" ca="1" si="1340"/>
        <v>#VALUE!</v>
      </c>
      <c r="AX315" s="87" t="e">
        <f t="shared" ca="1" si="1340"/>
        <v>#VALUE!</v>
      </c>
      <c r="AY315" s="87" t="e">
        <f t="shared" ca="1" si="1340"/>
        <v>#VALUE!</v>
      </c>
      <c r="AZ315" s="87" t="e">
        <f t="shared" ca="1" si="1340"/>
        <v>#VALUE!</v>
      </c>
      <c r="BA315" s="87" t="e">
        <f t="shared" ca="1" si="1340"/>
        <v>#VALUE!</v>
      </c>
      <c r="BB315" s="87" t="e">
        <f t="shared" ref="BB315:BF315" ca="1" si="1341">IF(BA315&gt;0,2,IF($AL315&lt;=BB$5,1,0))</f>
        <v>#VALUE!</v>
      </c>
      <c r="BC315" s="87" t="e">
        <f t="shared" ca="1" si="1341"/>
        <v>#VALUE!</v>
      </c>
      <c r="BD315" s="87" t="e">
        <f t="shared" ca="1" si="1341"/>
        <v>#VALUE!</v>
      </c>
      <c r="BE315" s="87" t="e">
        <f t="shared" ca="1" si="1341"/>
        <v>#VALUE!</v>
      </c>
      <c r="BF315" s="87" t="e">
        <f t="shared" ca="1" si="1341"/>
        <v>#VALUE!</v>
      </c>
      <c r="BH315" s="87" t="e">
        <f t="shared" ca="1" si="1133"/>
        <v>#VALUE!</v>
      </c>
      <c r="BI315" s="87" t="e">
        <f t="shared" ca="1" si="1134"/>
        <v>#VALUE!</v>
      </c>
      <c r="BJ315" s="87" t="e">
        <f t="shared" ca="1" si="1135"/>
        <v>#VALUE!</v>
      </c>
      <c r="BK315" s="87" t="e">
        <f t="shared" ca="1" si="1136"/>
        <v>#VALUE!</v>
      </c>
      <c r="BL315" s="87" t="e">
        <f t="shared" ca="1" si="1137"/>
        <v>#VALUE!</v>
      </c>
      <c r="BM315" s="87" t="e">
        <f t="shared" ca="1" si="1138"/>
        <v>#VALUE!</v>
      </c>
      <c r="BN315" s="87" t="e">
        <f t="shared" ca="1" si="1139"/>
        <v>#VALUE!</v>
      </c>
      <c r="BO315" s="87" t="e">
        <f t="shared" ca="1" si="1140"/>
        <v>#VALUE!</v>
      </c>
      <c r="BP315" s="87" t="e">
        <f t="shared" ca="1" si="1141"/>
        <v>#VALUE!</v>
      </c>
      <c r="BQ315" s="87" t="e">
        <f t="shared" ca="1" si="1142"/>
        <v>#VALUE!</v>
      </c>
      <c r="BR315" s="87" t="e">
        <f t="shared" ca="1" si="1143"/>
        <v>#VALUE!</v>
      </c>
      <c r="BS315" s="87" t="e">
        <f t="shared" ca="1" si="1144"/>
        <v>#VALUE!</v>
      </c>
      <c r="BT315" s="87" t="e">
        <f t="shared" ca="1" si="1145"/>
        <v>#VALUE!</v>
      </c>
      <c r="BU315" s="87" t="e">
        <f t="shared" ca="1" si="1146"/>
        <v>#VALUE!</v>
      </c>
      <c r="BV315" s="87" t="e">
        <f t="shared" ca="1" si="1147"/>
        <v>#VALUE!</v>
      </c>
      <c r="BW315" s="87" t="e">
        <f t="shared" ca="1" si="1332"/>
        <v>#VALUE!</v>
      </c>
      <c r="BX315" s="87" t="e">
        <f t="shared" ca="1" si="1332"/>
        <v>#VALUE!</v>
      </c>
      <c r="BY315" s="87" t="e">
        <f t="shared" ca="1" si="1332"/>
        <v>#VALUE!</v>
      </c>
      <c r="BZ315" s="87" t="e">
        <f t="shared" ca="1" si="1332"/>
        <v>#VALUE!</v>
      </c>
      <c r="CA315" s="87" t="e">
        <f t="shared" ca="1" si="1332"/>
        <v>#VALUE!</v>
      </c>
      <c r="DC315" s="87" t="e">
        <f t="shared" ca="1" si="1307"/>
        <v>#VALUE!</v>
      </c>
      <c r="DD315" s="87" t="e">
        <f t="shared" ca="1" si="1154"/>
        <v>#VALUE!</v>
      </c>
      <c r="DE315" s="87" t="e">
        <f t="shared" ca="1" si="1155"/>
        <v>#VALUE!</v>
      </c>
      <c r="DF315" s="87" t="e">
        <f t="shared" ca="1" si="1156"/>
        <v>#VALUE!</v>
      </c>
      <c r="DG315" s="87" t="e">
        <f t="shared" ca="1" si="1157"/>
        <v>#VALUE!</v>
      </c>
      <c r="DH315" s="87" t="e">
        <f t="shared" ca="1" si="1158"/>
        <v>#VALUE!</v>
      </c>
      <c r="DI315" s="87" t="e">
        <f t="shared" ca="1" si="1159"/>
        <v>#VALUE!</v>
      </c>
      <c r="DJ315" s="87" t="e">
        <f t="shared" ca="1" si="1160"/>
        <v>#VALUE!</v>
      </c>
      <c r="DK315" s="87" t="e">
        <f t="shared" ca="1" si="1161"/>
        <v>#VALUE!</v>
      </c>
      <c r="DL315" s="87" t="e">
        <f t="shared" ca="1" si="1162"/>
        <v>#VALUE!</v>
      </c>
      <c r="DM315" s="87" t="e">
        <f t="shared" ca="1" si="1163"/>
        <v>#VALUE!</v>
      </c>
      <c r="DN315" s="87" t="e">
        <f t="shared" ca="1" si="1164"/>
        <v>#VALUE!</v>
      </c>
      <c r="DO315" s="87" t="e">
        <f t="shared" ca="1" si="1165"/>
        <v>#VALUE!</v>
      </c>
      <c r="DP315" s="87" t="e">
        <f t="shared" ca="1" si="1166"/>
        <v>#VALUE!</v>
      </c>
      <c r="DQ315" s="87" t="e">
        <f t="shared" ca="1" si="1167"/>
        <v>#VALUE!</v>
      </c>
      <c r="DR315" s="87" t="e">
        <f t="shared" ca="1" si="1168"/>
        <v>#VALUE!</v>
      </c>
      <c r="DS315" s="87" t="e">
        <f t="shared" ca="1" si="1169"/>
        <v>#VALUE!</v>
      </c>
      <c r="DT315" s="87" t="e">
        <f t="shared" ca="1" si="1170"/>
        <v>#VALUE!</v>
      </c>
      <c r="DU315" s="87" t="e">
        <f t="shared" ca="1" si="1171"/>
        <v>#VALUE!</v>
      </c>
      <c r="DV315" s="87" t="e">
        <f t="shared" ca="1" si="1172"/>
        <v>#VALUE!</v>
      </c>
      <c r="DW315" s="87" t="e">
        <f t="shared" ca="1" si="1173"/>
        <v>#VALUE!</v>
      </c>
      <c r="DY315" s="87" t="e">
        <f t="shared" ca="1" si="1174"/>
        <v>#VALUE!</v>
      </c>
      <c r="DZ315" s="87" t="e">
        <f t="shared" ca="1" si="1175"/>
        <v>#VALUE!</v>
      </c>
      <c r="EA315" s="87" t="e">
        <f t="shared" ca="1" si="1176"/>
        <v>#VALUE!</v>
      </c>
      <c r="EB315" s="87" t="e">
        <f t="shared" ca="1" si="1177"/>
        <v>#VALUE!</v>
      </c>
      <c r="EC315" s="87" t="e">
        <f t="shared" ca="1" si="1178"/>
        <v>#VALUE!</v>
      </c>
      <c r="ED315" s="87" t="e">
        <f t="shared" ca="1" si="1179"/>
        <v>#VALUE!</v>
      </c>
      <c r="EE315" s="87" t="e">
        <f t="shared" ca="1" si="1180"/>
        <v>#VALUE!</v>
      </c>
      <c r="EF315" s="87" t="e">
        <f t="shared" ca="1" si="1181"/>
        <v>#VALUE!</v>
      </c>
      <c r="EG315" s="87" t="e">
        <f t="shared" ca="1" si="1182"/>
        <v>#VALUE!</v>
      </c>
      <c r="EH315" s="87" t="e">
        <f t="shared" ca="1" si="1183"/>
        <v>#VALUE!</v>
      </c>
      <c r="EI315" s="87" t="e">
        <f t="shared" ca="1" si="1184"/>
        <v>#VALUE!</v>
      </c>
      <c r="EJ315" s="87" t="e">
        <f t="shared" ca="1" si="1185"/>
        <v>#VALUE!</v>
      </c>
      <c r="EK315" s="87" t="e">
        <f t="shared" ca="1" si="1186"/>
        <v>#VALUE!</v>
      </c>
      <c r="EL315" s="87" t="e">
        <f t="shared" ca="1" si="1187"/>
        <v>#VALUE!</v>
      </c>
      <c r="EM315" s="87" t="e">
        <f t="shared" ca="1" si="1188"/>
        <v>#VALUE!</v>
      </c>
      <c r="EN315" s="87" t="e">
        <f t="shared" ca="1" si="1189"/>
        <v>#VALUE!</v>
      </c>
      <c r="EO315" s="87" t="e">
        <f t="shared" ca="1" si="1190"/>
        <v>#VALUE!</v>
      </c>
      <c r="EP315" s="87" t="e">
        <f t="shared" ca="1" si="1191"/>
        <v>#VALUE!</v>
      </c>
      <c r="EQ315" s="87" t="e">
        <f t="shared" ca="1" si="1192"/>
        <v>#VALUE!</v>
      </c>
      <c r="ER315" s="87" t="e">
        <f t="shared" ca="1" si="1193"/>
        <v>#VALUE!</v>
      </c>
      <c r="ES315" s="87" t="e">
        <f t="shared" ca="1" si="1194"/>
        <v>#VALUE!</v>
      </c>
      <c r="EU315" s="87" t="e">
        <f t="shared" ca="1" si="1195"/>
        <v>#VALUE!</v>
      </c>
      <c r="EV315" s="87" t="e">
        <f t="shared" ca="1" si="1196"/>
        <v>#VALUE!</v>
      </c>
      <c r="EW315" s="87" t="e">
        <f t="shared" ca="1" si="1197"/>
        <v>#VALUE!</v>
      </c>
      <c r="EX315" s="87" t="e">
        <f t="shared" ca="1" si="1198"/>
        <v>#VALUE!</v>
      </c>
      <c r="EY315" s="87" t="e">
        <f t="shared" ca="1" si="1199"/>
        <v>#VALUE!</v>
      </c>
      <c r="EZ315" s="87" t="e">
        <f t="shared" ca="1" si="1200"/>
        <v>#VALUE!</v>
      </c>
      <c r="FA315" s="87" t="e">
        <f t="shared" ca="1" si="1201"/>
        <v>#VALUE!</v>
      </c>
      <c r="FB315" s="87" t="e">
        <f t="shared" ca="1" si="1202"/>
        <v>#VALUE!</v>
      </c>
      <c r="FC315" s="87" t="e">
        <f t="shared" ca="1" si="1203"/>
        <v>#VALUE!</v>
      </c>
      <c r="FD315" s="87" t="e">
        <f t="shared" ca="1" si="1204"/>
        <v>#VALUE!</v>
      </c>
      <c r="FE315" s="87" t="e">
        <f t="shared" ca="1" si="1205"/>
        <v>#VALUE!</v>
      </c>
      <c r="FF315" s="87" t="e">
        <f t="shared" ca="1" si="1206"/>
        <v>#VALUE!</v>
      </c>
      <c r="FG315" s="87" t="e">
        <f t="shared" ca="1" si="1207"/>
        <v>#VALUE!</v>
      </c>
      <c r="FH315" s="87" t="e">
        <f t="shared" ca="1" si="1208"/>
        <v>#VALUE!</v>
      </c>
      <c r="FI315" s="87" t="e">
        <f t="shared" ca="1" si="1209"/>
        <v>#VALUE!</v>
      </c>
      <c r="FJ315" s="87" t="e">
        <f t="shared" ca="1" si="1210"/>
        <v>#VALUE!</v>
      </c>
      <c r="FK315" s="87" t="e">
        <f t="shared" ca="1" si="1211"/>
        <v>#VALUE!</v>
      </c>
      <c r="FL315" s="87" t="e">
        <f t="shared" ca="1" si="1212"/>
        <v>#VALUE!</v>
      </c>
      <c r="FM315" s="87" t="e">
        <f t="shared" ca="1" si="1213"/>
        <v>#VALUE!</v>
      </c>
      <c r="FN315" s="87" t="e">
        <f t="shared" ca="1" si="1214"/>
        <v>#VALUE!</v>
      </c>
      <c r="FO315" s="87" t="e">
        <f t="shared" ca="1" si="1215"/>
        <v>#VALUE!</v>
      </c>
    </row>
    <row r="316" spans="1:171" x14ac:dyDescent="0.25">
      <c r="A316" s="87">
        <f t="shared" si="1263"/>
        <v>307</v>
      </c>
      <c r="B316" s="87" t="e">
        <f t="shared" ca="1" si="1218"/>
        <v>#N/A</v>
      </c>
      <c r="C316" s="87" t="e">
        <f t="shared" ca="1" si="1219"/>
        <v>#REF!</v>
      </c>
      <c r="D316" s="87" t="e">
        <f t="shared" ca="1" si="1220"/>
        <v>#REF!</v>
      </c>
      <c r="E316" s="87" t="e">
        <f t="shared" ca="1" si="1221"/>
        <v>#REF!</v>
      </c>
      <c r="F316" s="87" t="e">
        <f t="shared" ca="1" si="1222"/>
        <v>#REF!</v>
      </c>
      <c r="G316" s="87" t="e">
        <f t="shared" ca="1" si="1223"/>
        <v>#REF!</v>
      </c>
      <c r="H316" s="87" t="e">
        <f t="shared" ca="1" si="1224"/>
        <v>#REF!</v>
      </c>
      <c r="I316" s="87" t="e">
        <f t="shared" ca="1" si="1225"/>
        <v>#REF!</v>
      </c>
      <c r="J316" s="87" t="e">
        <f t="shared" ca="1" si="1226"/>
        <v>#REF!</v>
      </c>
      <c r="K316" s="87" t="e">
        <f t="shared" ca="1" si="1227"/>
        <v>#REF!</v>
      </c>
      <c r="L316" s="87" t="e">
        <f t="shared" ca="1" si="1228"/>
        <v>#REF!</v>
      </c>
      <c r="M316" s="87" t="e">
        <f t="shared" ca="1" si="1229"/>
        <v>#REF!</v>
      </c>
      <c r="N316" s="87" t="e">
        <f t="shared" ca="1" si="1230"/>
        <v>#REF!</v>
      </c>
      <c r="O316" s="87" t="e">
        <f t="shared" ca="1" si="1231"/>
        <v>#REF!</v>
      </c>
      <c r="P316" s="87" t="e">
        <f t="shared" ca="1" si="1232"/>
        <v>#REF!</v>
      </c>
      <c r="Q316" s="87" t="e">
        <f t="shared" ca="1" si="1337"/>
        <v>#REF!</v>
      </c>
      <c r="R316" s="87" t="e">
        <f t="shared" ca="1" si="1337"/>
        <v>#REF!</v>
      </c>
      <c r="S316" s="87" t="e">
        <f t="shared" ca="1" si="1337"/>
        <v>#REF!</v>
      </c>
      <c r="T316" s="87" t="e">
        <f t="shared" ca="1" si="1337"/>
        <v>#REF!</v>
      </c>
      <c r="U316" s="87" t="e">
        <f t="shared" ca="1" si="1337"/>
        <v>#REF!</v>
      </c>
      <c r="X316" s="87">
        <f ca="1">Ranking!B312</f>
        <v>0</v>
      </c>
      <c r="Y316" s="87" t="e">
        <f ca="1">IF(AH316=0,0,Ranking!C312)</f>
        <v>#VALUE!</v>
      </c>
      <c r="Z316" s="91">
        <f ca="1">Ranking!G312</f>
        <v>0</v>
      </c>
      <c r="AA316" s="87" t="e">
        <f ca="1">MCA!ES315</f>
        <v>#REF!</v>
      </c>
      <c r="AB316" s="87">
        <f ca="1">MCA!ET315</f>
        <v>0</v>
      </c>
      <c r="AC316" s="87">
        <f ca="1">MCA!EU315</f>
        <v>0</v>
      </c>
      <c r="AD316" s="87" t="e">
        <f ca="1">INDEX('MCA-INPUT'!$C$22:$C$25,MATCH(AC316,$W$376:$W$379,0),1)</f>
        <v>#N/A</v>
      </c>
      <c r="AE316" s="87" t="e">
        <f t="shared" ca="1" si="1126"/>
        <v>#VALUE!</v>
      </c>
      <c r="AF316" s="87">
        <f ca="1">MATCH(AB316,$AB$7:AB316,0)</f>
        <v>1</v>
      </c>
      <c r="AG316" s="87" t="str">
        <f t="shared" ca="1" si="1127"/>
        <v>00</v>
      </c>
      <c r="AH316" s="87" t="e">
        <f t="shared" ca="1" si="1128"/>
        <v>#VALUE!</v>
      </c>
      <c r="AI316" s="87" t="e">
        <f t="shared" ca="1" si="1149"/>
        <v>#VALUE!</v>
      </c>
      <c r="AK316" s="87" t="e">
        <f t="shared" ca="1" si="1129"/>
        <v>#VALUE!</v>
      </c>
      <c r="AL316" s="87" t="e">
        <f t="shared" ca="1" si="1150"/>
        <v>#VALUE!</v>
      </c>
      <c r="AM316" s="87" t="e">
        <f t="shared" ca="1" si="1130"/>
        <v>#VALUE!</v>
      </c>
      <c r="AN316" s="87" t="e">
        <f t="shared" ref="AN316:BA316" ca="1" si="1342">IF(AM316&gt;0,2,IF($AL316&lt;=AN$5,1,0))</f>
        <v>#VALUE!</v>
      </c>
      <c r="AO316" s="87" t="e">
        <f t="shared" ca="1" si="1342"/>
        <v>#VALUE!</v>
      </c>
      <c r="AP316" s="87" t="e">
        <f t="shared" ca="1" si="1342"/>
        <v>#VALUE!</v>
      </c>
      <c r="AQ316" s="87" t="e">
        <f t="shared" ca="1" si="1342"/>
        <v>#VALUE!</v>
      </c>
      <c r="AR316" s="87" t="e">
        <f t="shared" ca="1" si="1342"/>
        <v>#VALUE!</v>
      </c>
      <c r="AS316" s="87" t="e">
        <f t="shared" ca="1" si="1342"/>
        <v>#VALUE!</v>
      </c>
      <c r="AT316" s="87" t="e">
        <f t="shared" ca="1" si="1342"/>
        <v>#VALUE!</v>
      </c>
      <c r="AU316" s="87" t="e">
        <f t="shared" ca="1" si="1342"/>
        <v>#VALUE!</v>
      </c>
      <c r="AV316" s="87" t="e">
        <f t="shared" ca="1" si="1342"/>
        <v>#VALUE!</v>
      </c>
      <c r="AW316" s="87" t="e">
        <f t="shared" ca="1" si="1342"/>
        <v>#VALUE!</v>
      </c>
      <c r="AX316" s="87" t="e">
        <f t="shared" ca="1" si="1342"/>
        <v>#VALUE!</v>
      </c>
      <c r="AY316" s="87" t="e">
        <f t="shared" ca="1" si="1342"/>
        <v>#VALUE!</v>
      </c>
      <c r="AZ316" s="87" t="e">
        <f t="shared" ca="1" si="1342"/>
        <v>#VALUE!</v>
      </c>
      <c r="BA316" s="87" t="e">
        <f t="shared" ca="1" si="1342"/>
        <v>#VALUE!</v>
      </c>
      <c r="BB316" s="87" t="e">
        <f t="shared" ref="BB316:BF316" ca="1" si="1343">IF(BA316&gt;0,2,IF($AL316&lt;=BB$5,1,0))</f>
        <v>#VALUE!</v>
      </c>
      <c r="BC316" s="87" t="e">
        <f t="shared" ca="1" si="1343"/>
        <v>#VALUE!</v>
      </c>
      <c r="BD316" s="87" t="e">
        <f t="shared" ca="1" si="1343"/>
        <v>#VALUE!</v>
      </c>
      <c r="BE316" s="87" t="e">
        <f t="shared" ca="1" si="1343"/>
        <v>#VALUE!</v>
      </c>
      <c r="BF316" s="87" t="e">
        <f t="shared" ca="1" si="1343"/>
        <v>#VALUE!</v>
      </c>
      <c r="BH316" s="87" t="e">
        <f t="shared" ca="1" si="1133"/>
        <v>#VALUE!</v>
      </c>
      <c r="BI316" s="87" t="e">
        <f t="shared" ca="1" si="1134"/>
        <v>#VALUE!</v>
      </c>
      <c r="BJ316" s="87" t="e">
        <f t="shared" ca="1" si="1135"/>
        <v>#VALUE!</v>
      </c>
      <c r="BK316" s="87" t="e">
        <f t="shared" ca="1" si="1136"/>
        <v>#VALUE!</v>
      </c>
      <c r="BL316" s="87" t="e">
        <f t="shared" ca="1" si="1137"/>
        <v>#VALUE!</v>
      </c>
      <c r="BM316" s="87" t="e">
        <f t="shared" ca="1" si="1138"/>
        <v>#VALUE!</v>
      </c>
      <c r="BN316" s="87" t="e">
        <f t="shared" ca="1" si="1139"/>
        <v>#VALUE!</v>
      </c>
      <c r="BO316" s="87" t="e">
        <f t="shared" ca="1" si="1140"/>
        <v>#VALUE!</v>
      </c>
      <c r="BP316" s="87" t="e">
        <f t="shared" ca="1" si="1141"/>
        <v>#VALUE!</v>
      </c>
      <c r="BQ316" s="87" t="e">
        <f t="shared" ca="1" si="1142"/>
        <v>#VALUE!</v>
      </c>
      <c r="BR316" s="87" t="e">
        <f t="shared" ca="1" si="1143"/>
        <v>#VALUE!</v>
      </c>
      <c r="BS316" s="87" t="e">
        <f t="shared" ca="1" si="1144"/>
        <v>#VALUE!</v>
      </c>
      <c r="BT316" s="87" t="e">
        <f t="shared" ca="1" si="1145"/>
        <v>#VALUE!</v>
      </c>
      <c r="BU316" s="87" t="e">
        <f t="shared" ca="1" si="1146"/>
        <v>#VALUE!</v>
      </c>
      <c r="BV316" s="87" t="e">
        <f t="shared" ca="1" si="1147"/>
        <v>#VALUE!</v>
      </c>
      <c r="BW316" s="87" t="e">
        <f t="shared" ca="1" si="1332"/>
        <v>#VALUE!</v>
      </c>
      <c r="BX316" s="87" t="e">
        <f t="shared" ca="1" si="1332"/>
        <v>#VALUE!</v>
      </c>
      <c r="BY316" s="87" t="e">
        <f t="shared" ca="1" si="1332"/>
        <v>#VALUE!</v>
      </c>
      <c r="BZ316" s="87" t="e">
        <f t="shared" ca="1" si="1332"/>
        <v>#VALUE!</v>
      </c>
      <c r="CA316" s="87" t="e">
        <f t="shared" ca="1" si="1332"/>
        <v>#VALUE!</v>
      </c>
      <c r="DC316" s="87" t="e">
        <f t="shared" ca="1" si="1307"/>
        <v>#VALUE!</v>
      </c>
      <c r="DD316" s="87" t="e">
        <f t="shared" ca="1" si="1154"/>
        <v>#VALUE!</v>
      </c>
      <c r="DE316" s="87" t="e">
        <f t="shared" ca="1" si="1155"/>
        <v>#VALUE!</v>
      </c>
      <c r="DF316" s="87" t="e">
        <f t="shared" ca="1" si="1156"/>
        <v>#VALUE!</v>
      </c>
      <c r="DG316" s="87" t="e">
        <f t="shared" ca="1" si="1157"/>
        <v>#VALUE!</v>
      </c>
      <c r="DH316" s="87" t="e">
        <f t="shared" ca="1" si="1158"/>
        <v>#VALUE!</v>
      </c>
      <c r="DI316" s="87" t="e">
        <f t="shared" ca="1" si="1159"/>
        <v>#VALUE!</v>
      </c>
      <c r="DJ316" s="87" t="e">
        <f t="shared" ca="1" si="1160"/>
        <v>#VALUE!</v>
      </c>
      <c r="DK316" s="87" t="e">
        <f t="shared" ca="1" si="1161"/>
        <v>#VALUE!</v>
      </c>
      <c r="DL316" s="87" t="e">
        <f t="shared" ca="1" si="1162"/>
        <v>#VALUE!</v>
      </c>
      <c r="DM316" s="87" t="e">
        <f t="shared" ca="1" si="1163"/>
        <v>#VALUE!</v>
      </c>
      <c r="DN316" s="87" t="e">
        <f t="shared" ca="1" si="1164"/>
        <v>#VALUE!</v>
      </c>
      <c r="DO316" s="87" t="e">
        <f t="shared" ca="1" si="1165"/>
        <v>#VALUE!</v>
      </c>
      <c r="DP316" s="87" t="e">
        <f t="shared" ca="1" si="1166"/>
        <v>#VALUE!</v>
      </c>
      <c r="DQ316" s="87" t="e">
        <f t="shared" ca="1" si="1167"/>
        <v>#VALUE!</v>
      </c>
      <c r="DR316" s="87" t="e">
        <f t="shared" ca="1" si="1168"/>
        <v>#VALUE!</v>
      </c>
      <c r="DS316" s="87" t="e">
        <f t="shared" ca="1" si="1169"/>
        <v>#VALUE!</v>
      </c>
      <c r="DT316" s="87" t="e">
        <f t="shared" ca="1" si="1170"/>
        <v>#VALUE!</v>
      </c>
      <c r="DU316" s="87" t="e">
        <f t="shared" ca="1" si="1171"/>
        <v>#VALUE!</v>
      </c>
      <c r="DV316" s="87" t="e">
        <f t="shared" ca="1" si="1172"/>
        <v>#VALUE!</v>
      </c>
      <c r="DW316" s="87" t="e">
        <f t="shared" ca="1" si="1173"/>
        <v>#VALUE!</v>
      </c>
      <c r="DY316" s="87" t="e">
        <f t="shared" ca="1" si="1174"/>
        <v>#VALUE!</v>
      </c>
      <c r="DZ316" s="87" t="e">
        <f t="shared" ca="1" si="1175"/>
        <v>#VALUE!</v>
      </c>
      <c r="EA316" s="87" t="e">
        <f t="shared" ca="1" si="1176"/>
        <v>#VALUE!</v>
      </c>
      <c r="EB316" s="87" t="e">
        <f t="shared" ca="1" si="1177"/>
        <v>#VALUE!</v>
      </c>
      <c r="EC316" s="87" t="e">
        <f t="shared" ca="1" si="1178"/>
        <v>#VALUE!</v>
      </c>
      <c r="ED316" s="87" t="e">
        <f t="shared" ca="1" si="1179"/>
        <v>#VALUE!</v>
      </c>
      <c r="EE316" s="87" t="e">
        <f t="shared" ca="1" si="1180"/>
        <v>#VALUE!</v>
      </c>
      <c r="EF316" s="87" t="e">
        <f t="shared" ca="1" si="1181"/>
        <v>#VALUE!</v>
      </c>
      <c r="EG316" s="87" t="e">
        <f t="shared" ca="1" si="1182"/>
        <v>#VALUE!</v>
      </c>
      <c r="EH316" s="87" t="e">
        <f t="shared" ca="1" si="1183"/>
        <v>#VALUE!</v>
      </c>
      <c r="EI316" s="87" t="e">
        <f t="shared" ca="1" si="1184"/>
        <v>#VALUE!</v>
      </c>
      <c r="EJ316" s="87" t="e">
        <f t="shared" ca="1" si="1185"/>
        <v>#VALUE!</v>
      </c>
      <c r="EK316" s="87" t="e">
        <f t="shared" ca="1" si="1186"/>
        <v>#VALUE!</v>
      </c>
      <c r="EL316" s="87" t="e">
        <f t="shared" ca="1" si="1187"/>
        <v>#VALUE!</v>
      </c>
      <c r="EM316" s="87" t="e">
        <f t="shared" ca="1" si="1188"/>
        <v>#VALUE!</v>
      </c>
      <c r="EN316" s="87" t="e">
        <f t="shared" ca="1" si="1189"/>
        <v>#VALUE!</v>
      </c>
      <c r="EO316" s="87" t="e">
        <f t="shared" ca="1" si="1190"/>
        <v>#VALUE!</v>
      </c>
      <c r="EP316" s="87" t="e">
        <f t="shared" ca="1" si="1191"/>
        <v>#VALUE!</v>
      </c>
      <c r="EQ316" s="87" t="e">
        <f t="shared" ca="1" si="1192"/>
        <v>#VALUE!</v>
      </c>
      <c r="ER316" s="87" t="e">
        <f t="shared" ca="1" si="1193"/>
        <v>#VALUE!</v>
      </c>
      <c r="ES316" s="87" t="e">
        <f t="shared" ca="1" si="1194"/>
        <v>#VALUE!</v>
      </c>
      <c r="EU316" s="87" t="e">
        <f t="shared" ca="1" si="1195"/>
        <v>#VALUE!</v>
      </c>
      <c r="EV316" s="87" t="e">
        <f t="shared" ca="1" si="1196"/>
        <v>#VALUE!</v>
      </c>
      <c r="EW316" s="87" t="e">
        <f t="shared" ca="1" si="1197"/>
        <v>#VALUE!</v>
      </c>
      <c r="EX316" s="87" t="e">
        <f t="shared" ca="1" si="1198"/>
        <v>#VALUE!</v>
      </c>
      <c r="EY316" s="87" t="e">
        <f t="shared" ca="1" si="1199"/>
        <v>#VALUE!</v>
      </c>
      <c r="EZ316" s="87" t="e">
        <f t="shared" ca="1" si="1200"/>
        <v>#VALUE!</v>
      </c>
      <c r="FA316" s="87" t="e">
        <f t="shared" ca="1" si="1201"/>
        <v>#VALUE!</v>
      </c>
      <c r="FB316" s="87" t="e">
        <f t="shared" ca="1" si="1202"/>
        <v>#VALUE!</v>
      </c>
      <c r="FC316" s="87" t="e">
        <f t="shared" ca="1" si="1203"/>
        <v>#VALUE!</v>
      </c>
      <c r="FD316" s="87" t="e">
        <f t="shared" ca="1" si="1204"/>
        <v>#VALUE!</v>
      </c>
      <c r="FE316" s="87" t="e">
        <f t="shared" ca="1" si="1205"/>
        <v>#VALUE!</v>
      </c>
      <c r="FF316" s="87" t="e">
        <f t="shared" ca="1" si="1206"/>
        <v>#VALUE!</v>
      </c>
      <c r="FG316" s="87" t="e">
        <f t="shared" ca="1" si="1207"/>
        <v>#VALUE!</v>
      </c>
      <c r="FH316" s="87" t="e">
        <f t="shared" ca="1" si="1208"/>
        <v>#VALUE!</v>
      </c>
      <c r="FI316" s="87" t="e">
        <f t="shared" ca="1" si="1209"/>
        <v>#VALUE!</v>
      </c>
      <c r="FJ316" s="87" t="e">
        <f t="shared" ca="1" si="1210"/>
        <v>#VALUE!</v>
      </c>
      <c r="FK316" s="87" t="e">
        <f t="shared" ca="1" si="1211"/>
        <v>#VALUE!</v>
      </c>
      <c r="FL316" s="87" t="e">
        <f t="shared" ca="1" si="1212"/>
        <v>#VALUE!</v>
      </c>
      <c r="FM316" s="87" t="e">
        <f t="shared" ca="1" si="1213"/>
        <v>#VALUE!</v>
      </c>
      <c r="FN316" s="87" t="e">
        <f t="shared" ca="1" si="1214"/>
        <v>#VALUE!</v>
      </c>
      <c r="FO316" s="87" t="e">
        <f t="shared" ca="1" si="1215"/>
        <v>#VALUE!</v>
      </c>
    </row>
    <row r="317" spans="1:171" x14ac:dyDescent="0.25">
      <c r="A317" s="87">
        <f t="shared" si="1263"/>
        <v>308</v>
      </c>
      <c r="B317" s="87" t="e">
        <f t="shared" ca="1" si="1218"/>
        <v>#N/A</v>
      </c>
      <c r="C317" s="87" t="e">
        <f t="shared" ca="1" si="1219"/>
        <v>#REF!</v>
      </c>
      <c r="D317" s="87" t="e">
        <f t="shared" ca="1" si="1220"/>
        <v>#REF!</v>
      </c>
      <c r="E317" s="87" t="e">
        <f t="shared" ca="1" si="1221"/>
        <v>#REF!</v>
      </c>
      <c r="F317" s="87" t="e">
        <f t="shared" ca="1" si="1222"/>
        <v>#REF!</v>
      </c>
      <c r="G317" s="87" t="e">
        <f t="shared" ca="1" si="1223"/>
        <v>#REF!</v>
      </c>
      <c r="H317" s="87" t="e">
        <f t="shared" ca="1" si="1224"/>
        <v>#REF!</v>
      </c>
      <c r="I317" s="87" t="e">
        <f t="shared" ca="1" si="1225"/>
        <v>#REF!</v>
      </c>
      <c r="J317" s="87" t="e">
        <f t="shared" ca="1" si="1226"/>
        <v>#REF!</v>
      </c>
      <c r="K317" s="87" t="e">
        <f t="shared" ca="1" si="1227"/>
        <v>#REF!</v>
      </c>
      <c r="L317" s="87" t="e">
        <f t="shared" ca="1" si="1228"/>
        <v>#REF!</v>
      </c>
      <c r="M317" s="87" t="e">
        <f t="shared" ca="1" si="1229"/>
        <v>#REF!</v>
      </c>
      <c r="N317" s="87" t="e">
        <f t="shared" ca="1" si="1230"/>
        <v>#REF!</v>
      </c>
      <c r="O317" s="87" t="e">
        <f t="shared" ca="1" si="1231"/>
        <v>#REF!</v>
      </c>
      <c r="P317" s="87" t="e">
        <f t="shared" ca="1" si="1232"/>
        <v>#REF!</v>
      </c>
      <c r="Q317" s="87" t="e">
        <f t="shared" ca="1" si="1337"/>
        <v>#REF!</v>
      </c>
      <c r="R317" s="87" t="e">
        <f t="shared" ca="1" si="1337"/>
        <v>#REF!</v>
      </c>
      <c r="S317" s="87" t="e">
        <f t="shared" ca="1" si="1337"/>
        <v>#REF!</v>
      </c>
      <c r="T317" s="87" t="e">
        <f t="shared" ca="1" si="1337"/>
        <v>#REF!</v>
      </c>
      <c r="U317" s="87" t="e">
        <f t="shared" ca="1" si="1337"/>
        <v>#REF!</v>
      </c>
      <c r="X317" s="87">
        <f ca="1">Ranking!B313</f>
        <v>0</v>
      </c>
      <c r="Y317" s="87" t="e">
        <f ca="1">IF(AH317=0,0,Ranking!C313)</f>
        <v>#VALUE!</v>
      </c>
      <c r="Z317" s="91">
        <f ca="1">Ranking!G313</f>
        <v>0</v>
      </c>
      <c r="AA317" s="87" t="e">
        <f ca="1">MCA!ES316</f>
        <v>#REF!</v>
      </c>
      <c r="AB317" s="87">
        <f ca="1">MCA!ET316</f>
        <v>0</v>
      </c>
      <c r="AC317" s="87">
        <f ca="1">MCA!EU316</f>
        <v>0</v>
      </c>
      <c r="AD317" s="87" t="e">
        <f ca="1">INDEX('MCA-INPUT'!$C$22:$C$25,MATCH(AC317,$W$376:$W$379,0),1)</f>
        <v>#N/A</v>
      </c>
      <c r="AE317" s="87" t="e">
        <f t="shared" ca="1" si="1126"/>
        <v>#VALUE!</v>
      </c>
      <c r="AF317" s="87">
        <f ca="1">MATCH(AB317,$AB$7:AB317,0)</f>
        <v>1</v>
      </c>
      <c r="AG317" s="87" t="str">
        <f t="shared" ca="1" si="1127"/>
        <v>00</v>
      </c>
      <c r="AH317" s="87" t="e">
        <f t="shared" ca="1" si="1128"/>
        <v>#VALUE!</v>
      </c>
      <c r="AI317" s="87" t="e">
        <f t="shared" ca="1" si="1149"/>
        <v>#VALUE!</v>
      </c>
      <c r="AK317" s="87" t="e">
        <f t="shared" ca="1" si="1129"/>
        <v>#VALUE!</v>
      </c>
      <c r="AL317" s="87" t="e">
        <f t="shared" ca="1" si="1150"/>
        <v>#VALUE!</v>
      </c>
      <c r="AM317" s="87" t="e">
        <f t="shared" ca="1" si="1130"/>
        <v>#VALUE!</v>
      </c>
      <c r="AN317" s="87" t="e">
        <f t="shared" ref="AN317:BA317" ca="1" si="1344">IF(AM317&gt;0,2,IF($AL317&lt;=AN$5,1,0))</f>
        <v>#VALUE!</v>
      </c>
      <c r="AO317" s="87" t="e">
        <f t="shared" ca="1" si="1344"/>
        <v>#VALUE!</v>
      </c>
      <c r="AP317" s="87" t="e">
        <f t="shared" ca="1" si="1344"/>
        <v>#VALUE!</v>
      </c>
      <c r="AQ317" s="87" t="e">
        <f t="shared" ca="1" si="1344"/>
        <v>#VALUE!</v>
      </c>
      <c r="AR317" s="87" t="e">
        <f t="shared" ca="1" si="1344"/>
        <v>#VALUE!</v>
      </c>
      <c r="AS317" s="87" t="e">
        <f t="shared" ca="1" si="1344"/>
        <v>#VALUE!</v>
      </c>
      <c r="AT317" s="87" t="e">
        <f t="shared" ca="1" si="1344"/>
        <v>#VALUE!</v>
      </c>
      <c r="AU317" s="87" t="e">
        <f t="shared" ca="1" si="1344"/>
        <v>#VALUE!</v>
      </c>
      <c r="AV317" s="87" t="e">
        <f t="shared" ca="1" si="1344"/>
        <v>#VALUE!</v>
      </c>
      <c r="AW317" s="87" t="e">
        <f t="shared" ca="1" si="1344"/>
        <v>#VALUE!</v>
      </c>
      <c r="AX317" s="87" t="e">
        <f t="shared" ca="1" si="1344"/>
        <v>#VALUE!</v>
      </c>
      <c r="AY317" s="87" t="e">
        <f t="shared" ca="1" si="1344"/>
        <v>#VALUE!</v>
      </c>
      <c r="AZ317" s="87" t="e">
        <f t="shared" ca="1" si="1344"/>
        <v>#VALUE!</v>
      </c>
      <c r="BA317" s="87" t="e">
        <f t="shared" ca="1" si="1344"/>
        <v>#VALUE!</v>
      </c>
      <c r="BB317" s="87" t="e">
        <f t="shared" ref="BB317:BF317" ca="1" si="1345">IF(BA317&gt;0,2,IF($AL317&lt;=BB$5,1,0))</f>
        <v>#VALUE!</v>
      </c>
      <c r="BC317" s="87" t="e">
        <f t="shared" ca="1" si="1345"/>
        <v>#VALUE!</v>
      </c>
      <c r="BD317" s="87" t="e">
        <f t="shared" ca="1" si="1345"/>
        <v>#VALUE!</v>
      </c>
      <c r="BE317" s="87" t="e">
        <f t="shared" ca="1" si="1345"/>
        <v>#VALUE!</v>
      </c>
      <c r="BF317" s="87" t="e">
        <f t="shared" ca="1" si="1345"/>
        <v>#VALUE!</v>
      </c>
      <c r="BH317" s="87" t="e">
        <f t="shared" ca="1" si="1133"/>
        <v>#VALUE!</v>
      </c>
      <c r="BI317" s="87" t="e">
        <f t="shared" ca="1" si="1134"/>
        <v>#VALUE!</v>
      </c>
      <c r="BJ317" s="87" t="e">
        <f t="shared" ca="1" si="1135"/>
        <v>#VALUE!</v>
      </c>
      <c r="BK317" s="87" t="e">
        <f t="shared" ca="1" si="1136"/>
        <v>#VALUE!</v>
      </c>
      <c r="BL317" s="87" t="e">
        <f t="shared" ca="1" si="1137"/>
        <v>#VALUE!</v>
      </c>
      <c r="BM317" s="87" t="e">
        <f t="shared" ca="1" si="1138"/>
        <v>#VALUE!</v>
      </c>
      <c r="BN317" s="87" t="e">
        <f t="shared" ca="1" si="1139"/>
        <v>#VALUE!</v>
      </c>
      <c r="BO317" s="87" t="e">
        <f t="shared" ca="1" si="1140"/>
        <v>#VALUE!</v>
      </c>
      <c r="BP317" s="87" t="e">
        <f t="shared" ca="1" si="1141"/>
        <v>#VALUE!</v>
      </c>
      <c r="BQ317" s="87" t="e">
        <f t="shared" ca="1" si="1142"/>
        <v>#VALUE!</v>
      </c>
      <c r="BR317" s="87" t="e">
        <f t="shared" ca="1" si="1143"/>
        <v>#VALUE!</v>
      </c>
      <c r="BS317" s="87" t="e">
        <f t="shared" ca="1" si="1144"/>
        <v>#VALUE!</v>
      </c>
      <c r="BT317" s="87" t="e">
        <f t="shared" ca="1" si="1145"/>
        <v>#VALUE!</v>
      </c>
      <c r="BU317" s="87" t="e">
        <f t="shared" ca="1" si="1146"/>
        <v>#VALUE!</v>
      </c>
      <c r="BV317" s="87" t="e">
        <f t="shared" ca="1" si="1147"/>
        <v>#VALUE!</v>
      </c>
      <c r="BW317" s="87" t="e">
        <f t="shared" ca="1" si="1332"/>
        <v>#VALUE!</v>
      </c>
      <c r="BX317" s="87" t="e">
        <f t="shared" ca="1" si="1332"/>
        <v>#VALUE!</v>
      </c>
      <c r="BY317" s="87" t="e">
        <f t="shared" ca="1" si="1332"/>
        <v>#VALUE!</v>
      </c>
      <c r="BZ317" s="87" t="e">
        <f t="shared" ca="1" si="1332"/>
        <v>#VALUE!</v>
      </c>
      <c r="CA317" s="87" t="e">
        <f t="shared" ca="1" si="1332"/>
        <v>#VALUE!</v>
      </c>
      <c r="DC317" s="87" t="e">
        <f t="shared" ca="1" si="1307"/>
        <v>#VALUE!</v>
      </c>
      <c r="DD317" s="87" t="e">
        <f t="shared" ca="1" si="1154"/>
        <v>#VALUE!</v>
      </c>
      <c r="DE317" s="87" t="e">
        <f t="shared" ca="1" si="1155"/>
        <v>#VALUE!</v>
      </c>
      <c r="DF317" s="87" t="e">
        <f t="shared" ca="1" si="1156"/>
        <v>#VALUE!</v>
      </c>
      <c r="DG317" s="87" t="e">
        <f t="shared" ca="1" si="1157"/>
        <v>#VALUE!</v>
      </c>
      <c r="DH317" s="87" t="e">
        <f t="shared" ca="1" si="1158"/>
        <v>#VALUE!</v>
      </c>
      <c r="DI317" s="87" t="e">
        <f t="shared" ca="1" si="1159"/>
        <v>#VALUE!</v>
      </c>
      <c r="DJ317" s="87" t="e">
        <f t="shared" ca="1" si="1160"/>
        <v>#VALUE!</v>
      </c>
      <c r="DK317" s="87" t="e">
        <f t="shared" ca="1" si="1161"/>
        <v>#VALUE!</v>
      </c>
      <c r="DL317" s="87" t="e">
        <f t="shared" ca="1" si="1162"/>
        <v>#VALUE!</v>
      </c>
      <c r="DM317" s="87" t="e">
        <f t="shared" ca="1" si="1163"/>
        <v>#VALUE!</v>
      </c>
      <c r="DN317" s="87" t="e">
        <f t="shared" ca="1" si="1164"/>
        <v>#VALUE!</v>
      </c>
      <c r="DO317" s="87" t="e">
        <f t="shared" ca="1" si="1165"/>
        <v>#VALUE!</v>
      </c>
      <c r="DP317" s="87" t="e">
        <f t="shared" ca="1" si="1166"/>
        <v>#VALUE!</v>
      </c>
      <c r="DQ317" s="87" t="e">
        <f t="shared" ca="1" si="1167"/>
        <v>#VALUE!</v>
      </c>
      <c r="DR317" s="87" t="e">
        <f t="shared" ca="1" si="1168"/>
        <v>#VALUE!</v>
      </c>
      <c r="DS317" s="87" t="e">
        <f t="shared" ca="1" si="1169"/>
        <v>#VALUE!</v>
      </c>
      <c r="DT317" s="87" t="e">
        <f t="shared" ca="1" si="1170"/>
        <v>#VALUE!</v>
      </c>
      <c r="DU317" s="87" t="e">
        <f t="shared" ca="1" si="1171"/>
        <v>#VALUE!</v>
      </c>
      <c r="DV317" s="87" t="e">
        <f t="shared" ca="1" si="1172"/>
        <v>#VALUE!</v>
      </c>
      <c r="DW317" s="87" t="e">
        <f t="shared" ca="1" si="1173"/>
        <v>#VALUE!</v>
      </c>
      <c r="DY317" s="87" t="e">
        <f t="shared" ca="1" si="1174"/>
        <v>#VALUE!</v>
      </c>
      <c r="DZ317" s="87" t="e">
        <f t="shared" ca="1" si="1175"/>
        <v>#VALUE!</v>
      </c>
      <c r="EA317" s="87" t="e">
        <f t="shared" ca="1" si="1176"/>
        <v>#VALUE!</v>
      </c>
      <c r="EB317" s="87" t="e">
        <f t="shared" ca="1" si="1177"/>
        <v>#VALUE!</v>
      </c>
      <c r="EC317" s="87" t="e">
        <f t="shared" ca="1" si="1178"/>
        <v>#VALUE!</v>
      </c>
      <c r="ED317" s="87" t="e">
        <f t="shared" ca="1" si="1179"/>
        <v>#VALUE!</v>
      </c>
      <c r="EE317" s="87" t="e">
        <f t="shared" ca="1" si="1180"/>
        <v>#VALUE!</v>
      </c>
      <c r="EF317" s="87" t="e">
        <f t="shared" ca="1" si="1181"/>
        <v>#VALUE!</v>
      </c>
      <c r="EG317" s="87" t="e">
        <f t="shared" ca="1" si="1182"/>
        <v>#VALUE!</v>
      </c>
      <c r="EH317" s="87" t="e">
        <f t="shared" ca="1" si="1183"/>
        <v>#VALUE!</v>
      </c>
      <c r="EI317" s="87" t="e">
        <f t="shared" ca="1" si="1184"/>
        <v>#VALUE!</v>
      </c>
      <c r="EJ317" s="87" t="e">
        <f t="shared" ca="1" si="1185"/>
        <v>#VALUE!</v>
      </c>
      <c r="EK317" s="87" t="e">
        <f t="shared" ca="1" si="1186"/>
        <v>#VALUE!</v>
      </c>
      <c r="EL317" s="87" t="e">
        <f t="shared" ca="1" si="1187"/>
        <v>#VALUE!</v>
      </c>
      <c r="EM317" s="87" t="e">
        <f t="shared" ca="1" si="1188"/>
        <v>#VALUE!</v>
      </c>
      <c r="EN317" s="87" t="e">
        <f t="shared" ca="1" si="1189"/>
        <v>#VALUE!</v>
      </c>
      <c r="EO317" s="87" t="e">
        <f t="shared" ca="1" si="1190"/>
        <v>#VALUE!</v>
      </c>
      <c r="EP317" s="87" t="e">
        <f t="shared" ca="1" si="1191"/>
        <v>#VALUE!</v>
      </c>
      <c r="EQ317" s="87" t="e">
        <f t="shared" ca="1" si="1192"/>
        <v>#VALUE!</v>
      </c>
      <c r="ER317" s="87" t="e">
        <f t="shared" ca="1" si="1193"/>
        <v>#VALUE!</v>
      </c>
      <c r="ES317" s="87" t="e">
        <f t="shared" ca="1" si="1194"/>
        <v>#VALUE!</v>
      </c>
      <c r="EU317" s="87" t="e">
        <f t="shared" ca="1" si="1195"/>
        <v>#VALUE!</v>
      </c>
      <c r="EV317" s="87" t="e">
        <f t="shared" ca="1" si="1196"/>
        <v>#VALUE!</v>
      </c>
      <c r="EW317" s="87" t="e">
        <f t="shared" ca="1" si="1197"/>
        <v>#VALUE!</v>
      </c>
      <c r="EX317" s="87" t="e">
        <f t="shared" ca="1" si="1198"/>
        <v>#VALUE!</v>
      </c>
      <c r="EY317" s="87" t="e">
        <f t="shared" ca="1" si="1199"/>
        <v>#VALUE!</v>
      </c>
      <c r="EZ317" s="87" t="e">
        <f t="shared" ca="1" si="1200"/>
        <v>#VALUE!</v>
      </c>
      <c r="FA317" s="87" t="e">
        <f t="shared" ca="1" si="1201"/>
        <v>#VALUE!</v>
      </c>
      <c r="FB317" s="87" t="e">
        <f t="shared" ca="1" si="1202"/>
        <v>#VALUE!</v>
      </c>
      <c r="FC317" s="87" t="e">
        <f t="shared" ca="1" si="1203"/>
        <v>#VALUE!</v>
      </c>
      <c r="FD317" s="87" t="e">
        <f t="shared" ca="1" si="1204"/>
        <v>#VALUE!</v>
      </c>
      <c r="FE317" s="87" t="e">
        <f t="shared" ca="1" si="1205"/>
        <v>#VALUE!</v>
      </c>
      <c r="FF317" s="87" t="e">
        <f t="shared" ca="1" si="1206"/>
        <v>#VALUE!</v>
      </c>
      <c r="FG317" s="87" t="e">
        <f t="shared" ca="1" si="1207"/>
        <v>#VALUE!</v>
      </c>
      <c r="FH317" s="87" t="e">
        <f t="shared" ca="1" si="1208"/>
        <v>#VALUE!</v>
      </c>
      <c r="FI317" s="87" t="e">
        <f t="shared" ca="1" si="1209"/>
        <v>#VALUE!</v>
      </c>
      <c r="FJ317" s="87" t="e">
        <f t="shared" ca="1" si="1210"/>
        <v>#VALUE!</v>
      </c>
      <c r="FK317" s="87" t="e">
        <f t="shared" ca="1" si="1211"/>
        <v>#VALUE!</v>
      </c>
      <c r="FL317" s="87" t="e">
        <f t="shared" ca="1" si="1212"/>
        <v>#VALUE!</v>
      </c>
      <c r="FM317" s="87" t="e">
        <f t="shared" ca="1" si="1213"/>
        <v>#VALUE!</v>
      </c>
      <c r="FN317" s="87" t="e">
        <f t="shared" ca="1" si="1214"/>
        <v>#VALUE!</v>
      </c>
      <c r="FO317" s="87" t="e">
        <f t="shared" ca="1" si="1215"/>
        <v>#VALUE!</v>
      </c>
    </row>
    <row r="318" spans="1:171" x14ac:dyDescent="0.25">
      <c r="A318" s="87">
        <f t="shared" si="1263"/>
        <v>309</v>
      </c>
      <c r="B318" s="87" t="e">
        <f t="shared" ca="1" si="1218"/>
        <v>#N/A</v>
      </c>
      <c r="C318" s="87" t="e">
        <f t="shared" ca="1" si="1219"/>
        <v>#REF!</v>
      </c>
      <c r="D318" s="87" t="e">
        <f t="shared" ca="1" si="1220"/>
        <v>#REF!</v>
      </c>
      <c r="E318" s="87" t="e">
        <f t="shared" ca="1" si="1221"/>
        <v>#REF!</v>
      </c>
      <c r="F318" s="87" t="e">
        <f t="shared" ca="1" si="1222"/>
        <v>#REF!</v>
      </c>
      <c r="G318" s="87" t="e">
        <f t="shared" ca="1" si="1223"/>
        <v>#REF!</v>
      </c>
      <c r="H318" s="87" t="e">
        <f t="shared" ca="1" si="1224"/>
        <v>#REF!</v>
      </c>
      <c r="I318" s="87" t="e">
        <f t="shared" ca="1" si="1225"/>
        <v>#REF!</v>
      </c>
      <c r="J318" s="87" t="e">
        <f t="shared" ca="1" si="1226"/>
        <v>#REF!</v>
      </c>
      <c r="K318" s="87" t="e">
        <f t="shared" ca="1" si="1227"/>
        <v>#REF!</v>
      </c>
      <c r="L318" s="87" t="e">
        <f t="shared" ca="1" si="1228"/>
        <v>#REF!</v>
      </c>
      <c r="M318" s="87" t="e">
        <f t="shared" ca="1" si="1229"/>
        <v>#REF!</v>
      </c>
      <c r="N318" s="87" t="e">
        <f t="shared" ca="1" si="1230"/>
        <v>#REF!</v>
      </c>
      <c r="O318" s="87" t="e">
        <f t="shared" ca="1" si="1231"/>
        <v>#REF!</v>
      </c>
      <c r="P318" s="87" t="e">
        <f t="shared" ca="1" si="1232"/>
        <v>#REF!</v>
      </c>
      <c r="Q318" s="87" t="e">
        <f t="shared" ca="1" si="1337"/>
        <v>#REF!</v>
      </c>
      <c r="R318" s="87" t="e">
        <f t="shared" ca="1" si="1337"/>
        <v>#REF!</v>
      </c>
      <c r="S318" s="87" t="e">
        <f t="shared" ca="1" si="1337"/>
        <v>#REF!</v>
      </c>
      <c r="T318" s="87" t="e">
        <f t="shared" ca="1" si="1337"/>
        <v>#REF!</v>
      </c>
      <c r="U318" s="87" t="e">
        <f t="shared" ca="1" si="1337"/>
        <v>#REF!</v>
      </c>
      <c r="X318" s="87">
        <f ca="1">Ranking!B314</f>
        <v>0</v>
      </c>
      <c r="Y318" s="87" t="e">
        <f ca="1">IF(AH318=0,0,Ranking!C314)</f>
        <v>#VALUE!</v>
      </c>
      <c r="Z318" s="91">
        <f ca="1">Ranking!G314</f>
        <v>0</v>
      </c>
      <c r="AA318" s="87" t="e">
        <f ca="1">MCA!ES317</f>
        <v>#REF!</v>
      </c>
      <c r="AB318" s="87">
        <f ca="1">MCA!ET317</f>
        <v>0</v>
      </c>
      <c r="AC318" s="87">
        <f ca="1">MCA!EU317</f>
        <v>0</v>
      </c>
      <c r="AD318" s="87" t="e">
        <f ca="1">INDEX('MCA-INPUT'!$C$22:$C$25,MATCH(AC318,$W$376:$W$379,0),1)</f>
        <v>#N/A</v>
      </c>
      <c r="AE318" s="87" t="e">
        <f t="shared" ca="1" si="1126"/>
        <v>#VALUE!</v>
      </c>
      <c r="AF318" s="87">
        <f ca="1">MATCH(AB318,$AB$7:AB318,0)</f>
        <v>1</v>
      </c>
      <c r="AG318" s="87" t="str">
        <f t="shared" ca="1" si="1127"/>
        <v>00</v>
      </c>
      <c r="AH318" s="87" t="e">
        <f t="shared" ca="1" si="1128"/>
        <v>#VALUE!</v>
      </c>
      <c r="AI318" s="87" t="e">
        <f t="shared" ca="1" si="1149"/>
        <v>#VALUE!</v>
      </c>
      <c r="AK318" s="87" t="e">
        <f t="shared" ca="1" si="1129"/>
        <v>#VALUE!</v>
      </c>
      <c r="AL318" s="87" t="e">
        <f t="shared" ca="1" si="1150"/>
        <v>#VALUE!</v>
      </c>
      <c r="AM318" s="87" t="e">
        <f t="shared" ca="1" si="1130"/>
        <v>#VALUE!</v>
      </c>
      <c r="AN318" s="87" t="e">
        <f t="shared" ref="AN318:BA318" ca="1" si="1346">IF(AM318&gt;0,2,IF($AL318&lt;=AN$5,1,0))</f>
        <v>#VALUE!</v>
      </c>
      <c r="AO318" s="87" t="e">
        <f t="shared" ca="1" si="1346"/>
        <v>#VALUE!</v>
      </c>
      <c r="AP318" s="87" t="e">
        <f t="shared" ca="1" si="1346"/>
        <v>#VALUE!</v>
      </c>
      <c r="AQ318" s="87" t="e">
        <f t="shared" ca="1" si="1346"/>
        <v>#VALUE!</v>
      </c>
      <c r="AR318" s="87" t="e">
        <f t="shared" ca="1" si="1346"/>
        <v>#VALUE!</v>
      </c>
      <c r="AS318" s="87" t="e">
        <f t="shared" ca="1" si="1346"/>
        <v>#VALUE!</v>
      </c>
      <c r="AT318" s="87" t="e">
        <f t="shared" ca="1" si="1346"/>
        <v>#VALUE!</v>
      </c>
      <c r="AU318" s="87" t="e">
        <f t="shared" ca="1" si="1346"/>
        <v>#VALUE!</v>
      </c>
      <c r="AV318" s="87" t="e">
        <f t="shared" ca="1" si="1346"/>
        <v>#VALUE!</v>
      </c>
      <c r="AW318" s="87" t="e">
        <f t="shared" ca="1" si="1346"/>
        <v>#VALUE!</v>
      </c>
      <c r="AX318" s="87" t="e">
        <f t="shared" ca="1" si="1346"/>
        <v>#VALUE!</v>
      </c>
      <c r="AY318" s="87" t="e">
        <f t="shared" ca="1" si="1346"/>
        <v>#VALUE!</v>
      </c>
      <c r="AZ318" s="87" t="e">
        <f t="shared" ca="1" si="1346"/>
        <v>#VALUE!</v>
      </c>
      <c r="BA318" s="87" t="e">
        <f t="shared" ca="1" si="1346"/>
        <v>#VALUE!</v>
      </c>
      <c r="BB318" s="87" t="e">
        <f t="shared" ref="BB318:BF318" ca="1" si="1347">IF(BA318&gt;0,2,IF($AL318&lt;=BB$5,1,0))</f>
        <v>#VALUE!</v>
      </c>
      <c r="BC318" s="87" t="e">
        <f t="shared" ca="1" si="1347"/>
        <v>#VALUE!</v>
      </c>
      <c r="BD318" s="87" t="e">
        <f t="shared" ca="1" si="1347"/>
        <v>#VALUE!</v>
      </c>
      <c r="BE318" s="87" t="e">
        <f t="shared" ca="1" si="1347"/>
        <v>#VALUE!</v>
      </c>
      <c r="BF318" s="87" t="e">
        <f t="shared" ca="1" si="1347"/>
        <v>#VALUE!</v>
      </c>
      <c r="BH318" s="87" t="e">
        <f t="shared" ca="1" si="1133"/>
        <v>#VALUE!</v>
      </c>
      <c r="BI318" s="87" t="e">
        <f t="shared" ca="1" si="1134"/>
        <v>#VALUE!</v>
      </c>
      <c r="BJ318" s="87" t="e">
        <f t="shared" ca="1" si="1135"/>
        <v>#VALUE!</v>
      </c>
      <c r="BK318" s="87" t="e">
        <f t="shared" ca="1" si="1136"/>
        <v>#VALUE!</v>
      </c>
      <c r="BL318" s="87" t="e">
        <f t="shared" ca="1" si="1137"/>
        <v>#VALUE!</v>
      </c>
      <c r="BM318" s="87" t="e">
        <f t="shared" ca="1" si="1138"/>
        <v>#VALUE!</v>
      </c>
      <c r="BN318" s="87" t="e">
        <f t="shared" ca="1" si="1139"/>
        <v>#VALUE!</v>
      </c>
      <c r="BO318" s="87" t="e">
        <f t="shared" ca="1" si="1140"/>
        <v>#VALUE!</v>
      </c>
      <c r="BP318" s="87" t="e">
        <f t="shared" ca="1" si="1141"/>
        <v>#VALUE!</v>
      </c>
      <c r="BQ318" s="87" t="e">
        <f t="shared" ca="1" si="1142"/>
        <v>#VALUE!</v>
      </c>
      <c r="BR318" s="87" t="e">
        <f t="shared" ca="1" si="1143"/>
        <v>#VALUE!</v>
      </c>
      <c r="BS318" s="87" t="e">
        <f t="shared" ca="1" si="1144"/>
        <v>#VALUE!</v>
      </c>
      <c r="BT318" s="87" t="e">
        <f t="shared" ca="1" si="1145"/>
        <v>#VALUE!</v>
      </c>
      <c r="BU318" s="87" t="e">
        <f t="shared" ca="1" si="1146"/>
        <v>#VALUE!</v>
      </c>
      <c r="BV318" s="87" t="e">
        <f t="shared" ca="1" si="1147"/>
        <v>#VALUE!</v>
      </c>
      <c r="BW318" s="87" t="e">
        <f t="shared" ca="1" si="1332"/>
        <v>#VALUE!</v>
      </c>
      <c r="BX318" s="87" t="e">
        <f t="shared" ca="1" si="1332"/>
        <v>#VALUE!</v>
      </c>
      <c r="BY318" s="87" t="e">
        <f t="shared" ca="1" si="1332"/>
        <v>#VALUE!</v>
      </c>
      <c r="BZ318" s="87" t="e">
        <f t="shared" ca="1" si="1332"/>
        <v>#VALUE!</v>
      </c>
      <c r="CA318" s="87" t="e">
        <f t="shared" ca="1" si="1332"/>
        <v>#VALUE!</v>
      </c>
      <c r="DC318" s="87" t="e">
        <f t="shared" ca="1" si="1307"/>
        <v>#VALUE!</v>
      </c>
      <c r="DD318" s="87" t="e">
        <f t="shared" ca="1" si="1154"/>
        <v>#VALUE!</v>
      </c>
      <c r="DE318" s="87" t="e">
        <f t="shared" ca="1" si="1155"/>
        <v>#VALUE!</v>
      </c>
      <c r="DF318" s="87" t="e">
        <f t="shared" ca="1" si="1156"/>
        <v>#VALUE!</v>
      </c>
      <c r="DG318" s="87" t="e">
        <f t="shared" ca="1" si="1157"/>
        <v>#VALUE!</v>
      </c>
      <c r="DH318" s="87" t="e">
        <f t="shared" ca="1" si="1158"/>
        <v>#VALUE!</v>
      </c>
      <c r="DI318" s="87" t="e">
        <f t="shared" ca="1" si="1159"/>
        <v>#VALUE!</v>
      </c>
      <c r="DJ318" s="87" t="e">
        <f t="shared" ca="1" si="1160"/>
        <v>#VALUE!</v>
      </c>
      <c r="DK318" s="87" t="e">
        <f t="shared" ca="1" si="1161"/>
        <v>#VALUE!</v>
      </c>
      <c r="DL318" s="87" t="e">
        <f t="shared" ca="1" si="1162"/>
        <v>#VALUE!</v>
      </c>
      <c r="DM318" s="87" t="e">
        <f t="shared" ca="1" si="1163"/>
        <v>#VALUE!</v>
      </c>
      <c r="DN318" s="87" t="e">
        <f t="shared" ca="1" si="1164"/>
        <v>#VALUE!</v>
      </c>
      <c r="DO318" s="87" t="e">
        <f t="shared" ca="1" si="1165"/>
        <v>#VALUE!</v>
      </c>
      <c r="DP318" s="87" t="e">
        <f t="shared" ca="1" si="1166"/>
        <v>#VALUE!</v>
      </c>
      <c r="DQ318" s="87" t="e">
        <f t="shared" ca="1" si="1167"/>
        <v>#VALUE!</v>
      </c>
      <c r="DR318" s="87" t="e">
        <f t="shared" ca="1" si="1168"/>
        <v>#VALUE!</v>
      </c>
      <c r="DS318" s="87" t="e">
        <f t="shared" ca="1" si="1169"/>
        <v>#VALUE!</v>
      </c>
      <c r="DT318" s="87" t="e">
        <f t="shared" ca="1" si="1170"/>
        <v>#VALUE!</v>
      </c>
      <c r="DU318" s="87" t="e">
        <f t="shared" ca="1" si="1171"/>
        <v>#VALUE!</v>
      </c>
      <c r="DV318" s="87" t="e">
        <f t="shared" ca="1" si="1172"/>
        <v>#VALUE!</v>
      </c>
      <c r="DW318" s="87" t="e">
        <f t="shared" ca="1" si="1173"/>
        <v>#VALUE!</v>
      </c>
      <c r="DY318" s="87" t="e">
        <f t="shared" ca="1" si="1174"/>
        <v>#VALUE!</v>
      </c>
      <c r="DZ318" s="87" t="e">
        <f t="shared" ca="1" si="1175"/>
        <v>#VALUE!</v>
      </c>
      <c r="EA318" s="87" t="e">
        <f t="shared" ca="1" si="1176"/>
        <v>#VALUE!</v>
      </c>
      <c r="EB318" s="87" t="e">
        <f t="shared" ca="1" si="1177"/>
        <v>#VALUE!</v>
      </c>
      <c r="EC318" s="87" t="e">
        <f t="shared" ca="1" si="1178"/>
        <v>#VALUE!</v>
      </c>
      <c r="ED318" s="87" t="e">
        <f t="shared" ca="1" si="1179"/>
        <v>#VALUE!</v>
      </c>
      <c r="EE318" s="87" t="e">
        <f t="shared" ca="1" si="1180"/>
        <v>#VALUE!</v>
      </c>
      <c r="EF318" s="87" t="e">
        <f t="shared" ca="1" si="1181"/>
        <v>#VALUE!</v>
      </c>
      <c r="EG318" s="87" t="e">
        <f t="shared" ca="1" si="1182"/>
        <v>#VALUE!</v>
      </c>
      <c r="EH318" s="87" t="e">
        <f t="shared" ca="1" si="1183"/>
        <v>#VALUE!</v>
      </c>
      <c r="EI318" s="87" t="e">
        <f t="shared" ca="1" si="1184"/>
        <v>#VALUE!</v>
      </c>
      <c r="EJ318" s="87" t="e">
        <f t="shared" ca="1" si="1185"/>
        <v>#VALUE!</v>
      </c>
      <c r="EK318" s="87" t="e">
        <f t="shared" ca="1" si="1186"/>
        <v>#VALUE!</v>
      </c>
      <c r="EL318" s="87" t="e">
        <f t="shared" ca="1" si="1187"/>
        <v>#VALUE!</v>
      </c>
      <c r="EM318" s="87" t="e">
        <f t="shared" ca="1" si="1188"/>
        <v>#VALUE!</v>
      </c>
      <c r="EN318" s="87" t="e">
        <f t="shared" ca="1" si="1189"/>
        <v>#VALUE!</v>
      </c>
      <c r="EO318" s="87" t="e">
        <f t="shared" ca="1" si="1190"/>
        <v>#VALUE!</v>
      </c>
      <c r="EP318" s="87" t="e">
        <f t="shared" ca="1" si="1191"/>
        <v>#VALUE!</v>
      </c>
      <c r="EQ318" s="87" t="e">
        <f t="shared" ca="1" si="1192"/>
        <v>#VALUE!</v>
      </c>
      <c r="ER318" s="87" t="e">
        <f t="shared" ca="1" si="1193"/>
        <v>#VALUE!</v>
      </c>
      <c r="ES318" s="87" t="e">
        <f t="shared" ca="1" si="1194"/>
        <v>#VALUE!</v>
      </c>
      <c r="EU318" s="87" t="e">
        <f t="shared" ca="1" si="1195"/>
        <v>#VALUE!</v>
      </c>
      <c r="EV318" s="87" t="e">
        <f t="shared" ca="1" si="1196"/>
        <v>#VALUE!</v>
      </c>
      <c r="EW318" s="87" t="e">
        <f t="shared" ca="1" si="1197"/>
        <v>#VALUE!</v>
      </c>
      <c r="EX318" s="87" t="e">
        <f t="shared" ca="1" si="1198"/>
        <v>#VALUE!</v>
      </c>
      <c r="EY318" s="87" t="e">
        <f t="shared" ca="1" si="1199"/>
        <v>#VALUE!</v>
      </c>
      <c r="EZ318" s="87" t="e">
        <f t="shared" ca="1" si="1200"/>
        <v>#VALUE!</v>
      </c>
      <c r="FA318" s="87" t="e">
        <f t="shared" ca="1" si="1201"/>
        <v>#VALUE!</v>
      </c>
      <c r="FB318" s="87" t="e">
        <f t="shared" ca="1" si="1202"/>
        <v>#VALUE!</v>
      </c>
      <c r="FC318" s="87" t="e">
        <f t="shared" ca="1" si="1203"/>
        <v>#VALUE!</v>
      </c>
      <c r="FD318" s="87" t="e">
        <f t="shared" ca="1" si="1204"/>
        <v>#VALUE!</v>
      </c>
      <c r="FE318" s="87" t="e">
        <f t="shared" ca="1" si="1205"/>
        <v>#VALUE!</v>
      </c>
      <c r="FF318" s="87" t="e">
        <f t="shared" ca="1" si="1206"/>
        <v>#VALUE!</v>
      </c>
      <c r="FG318" s="87" t="e">
        <f t="shared" ca="1" si="1207"/>
        <v>#VALUE!</v>
      </c>
      <c r="FH318" s="87" t="e">
        <f t="shared" ca="1" si="1208"/>
        <v>#VALUE!</v>
      </c>
      <c r="FI318" s="87" t="e">
        <f t="shared" ca="1" si="1209"/>
        <v>#VALUE!</v>
      </c>
      <c r="FJ318" s="87" t="e">
        <f t="shared" ca="1" si="1210"/>
        <v>#VALUE!</v>
      </c>
      <c r="FK318" s="87" t="e">
        <f t="shared" ca="1" si="1211"/>
        <v>#VALUE!</v>
      </c>
      <c r="FL318" s="87" t="e">
        <f t="shared" ca="1" si="1212"/>
        <v>#VALUE!</v>
      </c>
      <c r="FM318" s="87" t="e">
        <f t="shared" ca="1" si="1213"/>
        <v>#VALUE!</v>
      </c>
      <c r="FN318" s="87" t="e">
        <f t="shared" ca="1" si="1214"/>
        <v>#VALUE!</v>
      </c>
      <c r="FO318" s="87" t="e">
        <f t="shared" ca="1" si="1215"/>
        <v>#VALUE!</v>
      </c>
    </row>
    <row r="319" spans="1:171" x14ac:dyDescent="0.25">
      <c r="A319" s="87">
        <f t="shared" si="1263"/>
        <v>310</v>
      </c>
      <c r="B319" s="87" t="e">
        <f t="shared" ca="1" si="1218"/>
        <v>#N/A</v>
      </c>
      <c r="C319" s="87" t="e">
        <f t="shared" ca="1" si="1219"/>
        <v>#REF!</v>
      </c>
      <c r="D319" s="87" t="e">
        <f t="shared" ca="1" si="1220"/>
        <v>#REF!</v>
      </c>
      <c r="E319" s="87" t="e">
        <f t="shared" ca="1" si="1221"/>
        <v>#REF!</v>
      </c>
      <c r="F319" s="87" t="e">
        <f t="shared" ca="1" si="1222"/>
        <v>#REF!</v>
      </c>
      <c r="G319" s="87" t="e">
        <f t="shared" ca="1" si="1223"/>
        <v>#REF!</v>
      </c>
      <c r="H319" s="87" t="e">
        <f t="shared" ca="1" si="1224"/>
        <v>#REF!</v>
      </c>
      <c r="I319" s="87" t="e">
        <f t="shared" ca="1" si="1225"/>
        <v>#REF!</v>
      </c>
      <c r="J319" s="87" t="e">
        <f t="shared" ca="1" si="1226"/>
        <v>#REF!</v>
      </c>
      <c r="K319" s="87" t="e">
        <f t="shared" ca="1" si="1227"/>
        <v>#REF!</v>
      </c>
      <c r="L319" s="87" t="e">
        <f t="shared" ca="1" si="1228"/>
        <v>#REF!</v>
      </c>
      <c r="M319" s="87" t="e">
        <f t="shared" ca="1" si="1229"/>
        <v>#REF!</v>
      </c>
      <c r="N319" s="87" t="e">
        <f t="shared" ca="1" si="1230"/>
        <v>#REF!</v>
      </c>
      <c r="O319" s="87" t="e">
        <f t="shared" ca="1" si="1231"/>
        <v>#REF!</v>
      </c>
      <c r="P319" s="87" t="e">
        <f t="shared" ca="1" si="1232"/>
        <v>#REF!</v>
      </c>
      <c r="Q319" s="87" t="e">
        <f t="shared" ca="1" si="1337"/>
        <v>#REF!</v>
      </c>
      <c r="R319" s="87" t="e">
        <f t="shared" ca="1" si="1337"/>
        <v>#REF!</v>
      </c>
      <c r="S319" s="87" t="e">
        <f t="shared" ca="1" si="1337"/>
        <v>#REF!</v>
      </c>
      <c r="T319" s="87" t="e">
        <f t="shared" ca="1" si="1337"/>
        <v>#REF!</v>
      </c>
      <c r="U319" s="87" t="e">
        <f t="shared" ca="1" si="1337"/>
        <v>#REF!</v>
      </c>
      <c r="X319" s="87">
        <f ca="1">Ranking!B315</f>
        <v>0</v>
      </c>
      <c r="Y319" s="87" t="e">
        <f ca="1">IF(AH319=0,0,Ranking!C315)</f>
        <v>#VALUE!</v>
      </c>
      <c r="Z319" s="91">
        <f ca="1">Ranking!G315</f>
        <v>0</v>
      </c>
      <c r="AA319" s="87" t="e">
        <f ca="1">MCA!ES318</f>
        <v>#REF!</v>
      </c>
      <c r="AB319" s="87">
        <f ca="1">MCA!ET318</f>
        <v>0</v>
      </c>
      <c r="AC319" s="87">
        <f ca="1">MCA!EU318</f>
        <v>0</v>
      </c>
      <c r="AD319" s="87" t="e">
        <f ca="1">INDEX('MCA-INPUT'!$C$22:$C$25,MATCH(AC319,$W$376:$W$379,0),1)</f>
        <v>#N/A</v>
      </c>
      <c r="AE319" s="87" t="e">
        <f t="shared" ca="1" si="1126"/>
        <v>#VALUE!</v>
      </c>
      <c r="AF319" s="87">
        <f ca="1">MATCH(AB319,$AB$7:AB319,0)</f>
        <v>1</v>
      </c>
      <c r="AG319" s="87" t="str">
        <f t="shared" ca="1" si="1127"/>
        <v>00</v>
      </c>
      <c r="AH319" s="87" t="e">
        <f t="shared" ca="1" si="1128"/>
        <v>#VALUE!</v>
      </c>
      <c r="AI319" s="87" t="e">
        <f t="shared" ca="1" si="1149"/>
        <v>#VALUE!</v>
      </c>
      <c r="AK319" s="87" t="e">
        <f t="shared" ca="1" si="1129"/>
        <v>#VALUE!</v>
      </c>
      <c r="AL319" s="87" t="e">
        <f t="shared" ca="1" si="1150"/>
        <v>#VALUE!</v>
      </c>
      <c r="AM319" s="87" t="e">
        <f t="shared" ca="1" si="1130"/>
        <v>#VALUE!</v>
      </c>
      <c r="AN319" s="87" t="e">
        <f t="shared" ref="AN319:BA319" ca="1" si="1348">IF(AM319&gt;0,2,IF($AL319&lt;=AN$5,1,0))</f>
        <v>#VALUE!</v>
      </c>
      <c r="AO319" s="87" t="e">
        <f t="shared" ca="1" si="1348"/>
        <v>#VALUE!</v>
      </c>
      <c r="AP319" s="87" t="e">
        <f t="shared" ca="1" si="1348"/>
        <v>#VALUE!</v>
      </c>
      <c r="AQ319" s="87" t="e">
        <f t="shared" ca="1" si="1348"/>
        <v>#VALUE!</v>
      </c>
      <c r="AR319" s="87" t="e">
        <f t="shared" ca="1" si="1348"/>
        <v>#VALUE!</v>
      </c>
      <c r="AS319" s="87" t="e">
        <f t="shared" ca="1" si="1348"/>
        <v>#VALUE!</v>
      </c>
      <c r="AT319" s="87" t="e">
        <f t="shared" ca="1" si="1348"/>
        <v>#VALUE!</v>
      </c>
      <c r="AU319" s="87" t="e">
        <f t="shared" ca="1" si="1348"/>
        <v>#VALUE!</v>
      </c>
      <c r="AV319" s="87" t="e">
        <f t="shared" ca="1" si="1348"/>
        <v>#VALUE!</v>
      </c>
      <c r="AW319" s="87" t="e">
        <f t="shared" ca="1" si="1348"/>
        <v>#VALUE!</v>
      </c>
      <c r="AX319" s="87" t="e">
        <f t="shared" ca="1" si="1348"/>
        <v>#VALUE!</v>
      </c>
      <c r="AY319" s="87" t="e">
        <f t="shared" ca="1" si="1348"/>
        <v>#VALUE!</v>
      </c>
      <c r="AZ319" s="87" t="e">
        <f t="shared" ca="1" si="1348"/>
        <v>#VALUE!</v>
      </c>
      <c r="BA319" s="87" t="e">
        <f t="shared" ca="1" si="1348"/>
        <v>#VALUE!</v>
      </c>
      <c r="BB319" s="87" t="e">
        <f t="shared" ref="BB319:BF319" ca="1" si="1349">IF(BA319&gt;0,2,IF($AL319&lt;=BB$5,1,0))</f>
        <v>#VALUE!</v>
      </c>
      <c r="BC319" s="87" t="e">
        <f t="shared" ca="1" si="1349"/>
        <v>#VALUE!</v>
      </c>
      <c r="BD319" s="87" t="e">
        <f t="shared" ca="1" si="1349"/>
        <v>#VALUE!</v>
      </c>
      <c r="BE319" s="87" t="e">
        <f t="shared" ca="1" si="1349"/>
        <v>#VALUE!</v>
      </c>
      <c r="BF319" s="87" t="e">
        <f t="shared" ca="1" si="1349"/>
        <v>#VALUE!</v>
      </c>
      <c r="BH319" s="87" t="e">
        <f t="shared" ca="1" si="1133"/>
        <v>#VALUE!</v>
      </c>
      <c r="BI319" s="87" t="e">
        <f t="shared" ca="1" si="1134"/>
        <v>#VALUE!</v>
      </c>
      <c r="BJ319" s="87" t="e">
        <f t="shared" ca="1" si="1135"/>
        <v>#VALUE!</v>
      </c>
      <c r="BK319" s="87" t="e">
        <f t="shared" ca="1" si="1136"/>
        <v>#VALUE!</v>
      </c>
      <c r="BL319" s="87" t="e">
        <f t="shared" ca="1" si="1137"/>
        <v>#VALUE!</v>
      </c>
      <c r="BM319" s="87" t="e">
        <f t="shared" ca="1" si="1138"/>
        <v>#VALUE!</v>
      </c>
      <c r="BN319" s="87" t="e">
        <f t="shared" ca="1" si="1139"/>
        <v>#VALUE!</v>
      </c>
      <c r="BO319" s="87" t="e">
        <f t="shared" ca="1" si="1140"/>
        <v>#VALUE!</v>
      </c>
      <c r="BP319" s="87" t="e">
        <f t="shared" ca="1" si="1141"/>
        <v>#VALUE!</v>
      </c>
      <c r="BQ319" s="87" t="e">
        <f t="shared" ca="1" si="1142"/>
        <v>#VALUE!</v>
      </c>
      <c r="BR319" s="87" t="e">
        <f t="shared" ca="1" si="1143"/>
        <v>#VALUE!</v>
      </c>
      <c r="BS319" s="87" t="e">
        <f t="shared" ca="1" si="1144"/>
        <v>#VALUE!</v>
      </c>
      <c r="BT319" s="87" t="e">
        <f t="shared" ca="1" si="1145"/>
        <v>#VALUE!</v>
      </c>
      <c r="BU319" s="87" t="e">
        <f t="shared" ca="1" si="1146"/>
        <v>#VALUE!</v>
      </c>
      <c r="BV319" s="87" t="e">
        <f t="shared" ca="1" si="1147"/>
        <v>#VALUE!</v>
      </c>
      <c r="BW319" s="87" t="e">
        <f t="shared" ca="1" si="1332"/>
        <v>#VALUE!</v>
      </c>
      <c r="BX319" s="87" t="e">
        <f t="shared" ca="1" si="1332"/>
        <v>#VALUE!</v>
      </c>
      <c r="BY319" s="87" t="e">
        <f t="shared" ca="1" si="1332"/>
        <v>#VALUE!</v>
      </c>
      <c r="BZ319" s="87" t="e">
        <f t="shared" ca="1" si="1332"/>
        <v>#VALUE!</v>
      </c>
      <c r="CA319" s="87" t="e">
        <f t="shared" ca="1" si="1332"/>
        <v>#VALUE!</v>
      </c>
      <c r="DC319" s="87" t="e">
        <f t="shared" ca="1" si="1307"/>
        <v>#VALUE!</v>
      </c>
      <c r="DD319" s="87" t="e">
        <f t="shared" ca="1" si="1154"/>
        <v>#VALUE!</v>
      </c>
      <c r="DE319" s="87" t="e">
        <f t="shared" ca="1" si="1155"/>
        <v>#VALUE!</v>
      </c>
      <c r="DF319" s="87" t="e">
        <f t="shared" ca="1" si="1156"/>
        <v>#VALUE!</v>
      </c>
      <c r="DG319" s="87" t="e">
        <f t="shared" ca="1" si="1157"/>
        <v>#VALUE!</v>
      </c>
      <c r="DH319" s="87" t="e">
        <f t="shared" ca="1" si="1158"/>
        <v>#VALUE!</v>
      </c>
      <c r="DI319" s="87" t="e">
        <f t="shared" ca="1" si="1159"/>
        <v>#VALUE!</v>
      </c>
      <c r="DJ319" s="87" t="e">
        <f t="shared" ca="1" si="1160"/>
        <v>#VALUE!</v>
      </c>
      <c r="DK319" s="87" t="e">
        <f t="shared" ca="1" si="1161"/>
        <v>#VALUE!</v>
      </c>
      <c r="DL319" s="87" t="e">
        <f t="shared" ca="1" si="1162"/>
        <v>#VALUE!</v>
      </c>
      <c r="DM319" s="87" t="e">
        <f t="shared" ca="1" si="1163"/>
        <v>#VALUE!</v>
      </c>
      <c r="DN319" s="87" t="e">
        <f t="shared" ca="1" si="1164"/>
        <v>#VALUE!</v>
      </c>
      <c r="DO319" s="87" t="e">
        <f t="shared" ca="1" si="1165"/>
        <v>#VALUE!</v>
      </c>
      <c r="DP319" s="87" t="e">
        <f t="shared" ca="1" si="1166"/>
        <v>#VALUE!</v>
      </c>
      <c r="DQ319" s="87" t="e">
        <f t="shared" ca="1" si="1167"/>
        <v>#VALUE!</v>
      </c>
      <c r="DR319" s="87" t="e">
        <f t="shared" ca="1" si="1168"/>
        <v>#VALUE!</v>
      </c>
      <c r="DS319" s="87" t="e">
        <f t="shared" ca="1" si="1169"/>
        <v>#VALUE!</v>
      </c>
      <c r="DT319" s="87" t="e">
        <f t="shared" ca="1" si="1170"/>
        <v>#VALUE!</v>
      </c>
      <c r="DU319" s="87" t="e">
        <f t="shared" ca="1" si="1171"/>
        <v>#VALUE!</v>
      </c>
      <c r="DV319" s="87" t="e">
        <f t="shared" ca="1" si="1172"/>
        <v>#VALUE!</v>
      </c>
      <c r="DW319" s="87" t="e">
        <f t="shared" ca="1" si="1173"/>
        <v>#VALUE!</v>
      </c>
      <c r="DY319" s="87" t="e">
        <f t="shared" ca="1" si="1174"/>
        <v>#VALUE!</v>
      </c>
      <c r="DZ319" s="87" t="e">
        <f t="shared" ca="1" si="1175"/>
        <v>#VALUE!</v>
      </c>
      <c r="EA319" s="87" t="e">
        <f t="shared" ca="1" si="1176"/>
        <v>#VALUE!</v>
      </c>
      <c r="EB319" s="87" t="e">
        <f t="shared" ca="1" si="1177"/>
        <v>#VALUE!</v>
      </c>
      <c r="EC319" s="87" t="e">
        <f t="shared" ca="1" si="1178"/>
        <v>#VALUE!</v>
      </c>
      <c r="ED319" s="87" t="e">
        <f t="shared" ca="1" si="1179"/>
        <v>#VALUE!</v>
      </c>
      <c r="EE319" s="87" t="e">
        <f t="shared" ca="1" si="1180"/>
        <v>#VALUE!</v>
      </c>
      <c r="EF319" s="87" t="e">
        <f t="shared" ca="1" si="1181"/>
        <v>#VALUE!</v>
      </c>
      <c r="EG319" s="87" t="e">
        <f t="shared" ca="1" si="1182"/>
        <v>#VALUE!</v>
      </c>
      <c r="EH319" s="87" t="e">
        <f t="shared" ca="1" si="1183"/>
        <v>#VALUE!</v>
      </c>
      <c r="EI319" s="87" t="e">
        <f t="shared" ca="1" si="1184"/>
        <v>#VALUE!</v>
      </c>
      <c r="EJ319" s="87" t="e">
        <f t="shared" ca="1" si="1185"/>
        <v>#VALUE!</v>
      </c>
      <c r="EK319" s="87" t="e">
        <f t="shared" ca="1" si="1186"/>
        <v>#VALUE!</v>
      </c>
      <c r="EL319" s="87" t="e">
        <f t="shared" ca="1" si="1187"/>
        <v>#VALUE!</v>
      </c>
      <c r="EM319" s="87" t="e">
        <f t="shared" ca="1" si="1188"/>
        <v>#VALUE!</v>
      </c>
      <c r="EN319" s="87" t="e">
        <f t="shared" ca="1" si="1189"/>
        <v>#VALUE!</v>
      </c>
      <c r="EO319" s="87" t="e">
        <f t="shared" ca="1" si="1190"/>
        <v>#VALUE!</v>
      </c>
      <c r="EP319" s="87" t="e">
        <f t="shared" ca="1" si="1191"/>
        <v>#VALUE!</v>
      </c>
      <c r="EQ319" s="87" t="e">
        <f t="shared" ca="1" si="1192"/>
        <v>#VALUE!</v>
      </c>
      <c r="ER319" s="87" t="e">
        <f t="shared" ca="1" si="1193"/>
        <v>#VALUE!</v>
      </c>
      <c r="ES319" s="87" t="e">
        <f t="shared" ca="1" si="1194"/>
        <v>#VALUE!</v>
      </c>
      <c r="EU319" s="87" t="e">
        <f t="shared" ca="1" si="1195"/>
        <v>#VALUE!</v>
      </c>
      <c r="EV319" s="87" t="e">
        <f t="shared" ca="1" si="1196"/>
        <v>#VALUE!</v>
      </c>
      <c r="EW319" s="87" t="e">
        <f t="shared" ca="1" si="1197"/>
        <v>#VALUE!</v>
      </c>
      <c r="EX319" s="87" t="e">
        <f t="shared" ca="1" si="1198"/>
        <v>#VALUE!</v>
      </c>
      <c r="EY319" s="87" t="e">
        <f t="shared" ca="1" si="1199"/>
        <v>#VALUE!</v>
      </c>
      <c r="EZ319" s="87" t="e">
        <f t="shared" ca="1" si="1200"/>
        <v>#VALUE!</v>
      </c>
      <c r="FA319" s="87" t="e">
        <f t="shared" ca="1" si="1201"/>
        <v>#VALUE!</v>
      </c>
      <c r="FB319" s="87" t="e">
        <f t="shared" ca="1" si="1202"/>
        <v>#VALUE!</v>
      </c>
      <c r="FC319" s="87" t="e">
        <f t="shared" ca="1" si="1203"/>
        <v>#VALUE!</v>
      </c>
      <c r="FD319" s="87" t="e">
        <f t="shared" ca="1" si="1204"/>
        <v>#VALUE!</v>
      </c>
      <c r="FE319" s="87" t="e">
        <f t="shared" ca="1" si="1205"/>
        <v>#VALUE!</v>
      </c>
      <c r="FF319" s="87" t="e">
        <f t="shared" ca="1" si="1206"/>
        <v>#VALUE!</v>
      </c>
      <c r="FG319" s="87" t="e">
        <f t="shared" ca="1" si="1207"/>
        <v>#VALUE!</v>
      </c>
      <c r="FH319" s="87" t="e">
        <f t="shared" ca="1" si="1208"/>
        <v>#VALUE!</v>
      </c>
      <c r="FI319" s="87" t="e">
        <f t="shared" ca="1" si="1209"/>
        <v>#VALUE!</v>
      </c>
      <c r="FJ319" s="87" t="e">
        <f t="shared" ca="1" si="1210"/>
        <v>#VALUE!</v>
      </c>
      <c r="FK319" s="87" t="e">
        <f t="shared" ca="1" si="1211"/>
        <v>#VALUE!</v>
      </c>
      <c r="FL319" s="87" t="e">
        <f t="shared" ca="1" si="1212"/>
        <v>#VALUE!</v>
      </c>
      <c r="FM319" s="87" t="e">
        <f t="shared" ca="1" si="1213"/>
        <v>#VALUE!</v>
      </c>
      <c r="FN319" s="87" t="e">
        <f t="shared" ca="1" si="1214"/>
        <v>#VALUE!</v>
      </c>
      <c r="FO319" s="87" t="e">
        <f t="shared" ca="1" si="1215"/>
        <v>#VALUE!</v>
      </c>
    </row>
    <row r="320" spans="1:171" x14ac:dyDescent="0.25">
      <c r="A320" s="87">
        <f t="shared" si="1263"/>
        <v>311</v>
      </c>
      <c r="B320" s="87" t="e">
        <f t="shared" ca="1" si="1218"/>
        <v>#N/A</v>
      </c>
      <c r="C320" s="87" t="e">
        <f t="shared" ca="1" si="1219"/>
        <v>#REF!</v>
      </c>
      <c r="D320" s="87" t="e">
        <f t="shared" ca="1" si="1220"/>
        <v>#REF!</v>
      </c>
      <c r="E320" s="87" t="e">
        <f t="shared" ca="1" si="1221"/>
        <v>#REF!</v>
      </c>
      <c r="F320" s="87" t="e">
        <f t="shared" ca="1" si="1222"/>
        <v>#REF!</v>
      </c>
      <c r="G320" s="87" t="e">
        <f t="shared" ca="1" si="1223"/>
        <v>#REF!</v>
      </c>
      <c r="H320" s="87" t="e">
        <f t="shared" ca="1" si="1224"/>
        <v>#REF!</v>
      </c>
      <c r="I320" s="87" t="e">
        <f t="shared" ca="1" si="1225"/>
        <v>#REF!</v>
      </c>
      <c r="J320" s="87" t="e">
        <f t="shared" ca="1" si="1226"/>
        <v>#REF!</v>
      </c>
      <c r="K320" s="87" t="e">
        <f t="shared" ca="1" si="1227"/>
        <v>#REF!</v>
      </c>
      <c r="L320" s="87" t="e">
        <f t="shared" ca="1" si="1228"/>
        <v>#REF!</v>
      </c>
      <c r="M320" s="87" t="e">
        <f t="shared" ca="1" si="1229"/>
        <v>#REF!</v>
      </c>
      <c r="N320" s="87" t="e">
        <f t="shared" ca="1" si="1230"/>
        <v>#REF!</v>
      </c>
      <c r="O320" s="87" t="e">
        <f t="shared" ca="1" si="1231"/>
        <v>#REF!</v>
      </c>
      <c r="P320" s="87" t="e">
        <f t="shared" ca="1" si="1232"/>
        <v>#REF!</v>
      </c>
      <c r="Q320" s="87" t="e">
        <f t="shared" ca="1" si="1337"/>
        <v>#REF!</v>
      </c>
      <c r="R320" s="87" t="e">
        <f t="shared" ca="1" si="1337"/>
        <v>#REF!</v>
      </c>
      <c r="S320" s="87" t="e">
        <f t="shared" ca="1" si="1337"/>
        <v>#REF!</v>
      </c>
      <c r="T320" s="87" t="e">
        <f t="shared" ca="1" si="1337"/>
        <v>#REF!</v>
      </c>
      <c r="U320" s="87" t="e">
        <f t="shared" ca="1" si="1337"/>
        <v>#REF!</v>
      </c>
      <c r="X320" s="87">
        <f ca="1">Ranking!B316</f>
        <v>0</v>
      </c>
      <c r="Y320" s="87" t="e">
        <f ca="1">IF(AH320=0,0,Ranking!C316)</f>
        <v>#VALUE!</v>
      </c>
      <c r="Z320" s="91">
        <f ca="1">Ranking!G316</f>
        <v>0</v>
      </c>
      <c r="AA320" s="87" t="e">
        <f ca="1">MCA!ES319</f>
        <v>#REF!</v>
      </c>
      <c r="AB320" s="87">
        <f ca="1">MCA!ET319</f>
        <v>0</v>
      </c>
      <c r="AC320" s="87">
        <f ca="1">MCA!EU319</f>
        <v>0</v>
      </c>
      <c r="AD320" s="87" t="e">
        <f ca="1">INDEX('MCA-INPUT'!$C$22:$C$25,MATCH(AC320,$W$376:$W$379,0),1)</f>
        <v>#N/A</v>
      </c>
      <c r="AE320" s="87" t="e">
        <f t="shared" ca="1" si="1126"/>
        <v>#VALUE!</v>
      </c>
      <c r="AF320" s="87">
        <f ca="1">MATCH(AB320,$AB$7:AB320,0)</f>
        <v>1</v>
      </c>
      <c r="AG320" s="87" t="str">
        <f t="shared" ca="1" si="1127"/>
        <v>00</v>
      </c>
      <c r="AH320" s="87" t="e">
        <f t="shared" ca="1" si="1128"/>
        <v>#VALUE!</v>
      </c>
      <c r="AI320" s="87" t="e">
        <f t="shared" ca="1" si="1149"/>
        <v>#VALUE!</v>
      </c>
      <c r="AK320" s="87" t="e">
        <f t="shared" ca="1" si="1129"/>
        <v>#VALUE!</v>
      </c>
      <c r="AL320" s="87" t="e">
        <f t="shared" ca="1" si="1150"/>
        <v>#VALUE!</v>
      </c>
      <c r="AM320" s="87" t="e">
        <f t="shared" ca="1" si="1130"/>
        <v>#VALUE!</v>
      </c>
      <c r="AN320" s="87" t="e">
        <f t="shared" ref="AN320:BA320" ca="1" si="1350">IF(AM320&gt;0,2,IF($AL320&lt;=AN$5,1,0))</f>
        <v>#VALUE!</v>
      </c>
      <c r="AO320" s="87" t="e">
        <f t="shared" ca="1" si="1350"/>
        <v>#VALUE!</v>
      </c>
      <c r="AP320" s="87" t="e">
        <f t="shared" ca="1" si="1350"/>
        <v>#VALUE!</v>
      </c>
      <c r="AQ320" s="87" t="e">
        <f t="shared" ca="1" si="1350"/>
        <v>#VALUE!</v>
      </c>
      <c r="AR320" s="87" t="e">
        <f t="shared" ca="1" si="1350"/>
        <v>#VALUE!</v>
      </c>
      <c r="AS320" s="87" t="e">
        <f t="shared" ca="1" si="1350"/>
        <v>#VALUE!</v>
      </c>
      <c r="AT320" s="87" t="e">
        <f t="shared" ca="1" si="1350"/>
        <v>#VALUE!</v>
      </c>
      <c r="AU320" s="87" t="e">
        <f t="shared" ca="1" si="1350"/>
        <v>#VALUE!</v>
      </c>
      <c r="AV320" s="87" t="e">
        <f t="shared" ca="1" si="1350"/>
        <v>#VALUE!</v>
      </c>
      <c r="AW320" s="87" t="e">
        <f t="shared" ca="1" si="1350"/>
        <v>#VALUE!</v>
      </c>
      <c r="AX320" s="87" t="e">
        <f t="shared" ca="1" si="1350"/>
        <v>#VALUE!</v>
      </c>
      <c r="AY320" s="87" t="e">
        <f t="shared" ca="1" si="1350"/>
        <v>#VALUE!</v>
      </c>
      <c r="AZ320" s="87" t="e">
        <f t="shared" ca="1" si="1350"/>
        <v>#VALUE!</v>
      </c>
      <c r="BA320" s="87" t="e">
        <f t="shared" ca="1" si="1350"/>
        <v>#VALUE!</v>
      </c>
      <c r="BB320" s="87" t="e">
        <f t="shared" ref="BB320:BF320" ca="1" si="1351">IF(BA320&gt;0,2,IF($AL320&lt;=BB$5,1,0))</f>
        <v>#VALUE!</v>
      </c>
      <c r="BC320" s="87" t="e">
        <f t="shared" ca="1" si="1351"/>
        <v>#VALUE!</v>
      </c>
      <c r="BD320" s="87" t="e">
        <f t="shared" ca="1" si="1351"/>
        <v>#VALUE!</v>
      </c>
      <c r="BE320" s="87" t="e">
        <f t="shared" ca="1" si="1351"/>
        <v>#VALUE!</v>
      </c>
      <c r="BF320" s="87" t="e">
        <f t="shared" ca="1" si="1351"/>
        <v>#VALUE!</v>
      </c>
      <c r="BH320" s="87" t="e">
        <f t="shared" ca="1" si="1133"/>
        <v>#VALUE!</v>
      </c>
      <c r="BI320" s="87" t="e">
        <f t="shared" ca="1" si="1134"/>
        <v>#VALUE!</v>
      </c>
      <c r="BJ320" s="87" t="e">
        <f t="shared" ca="1" si="1135"/>
        <v>#VALUE!</v>
      </c>
      <c r="BK320" s="87" t="e">
        <f t="shared" ca="1" si="1136"/>
        <v>#VALUE!</v>
      </c>
      <c r="BL320" s="87" t="e">
        <f t="shared" ca="1" si="1137"/>
        <v>#VALUE!</v>
      </c>
      <c r="BM320" s="87" t="e">
        <f t="shared" ca="1" si="1138"/>
        <v>#VALUE!</v>
      </c>
      <c r="BN320" s="87" t="e">
        <f t="shared" ca="1" si="1139"/>
        <v>#VALUE!</v>
      </c>
      <c r="BO320" s="87" t="e">
        <f t="shared" ca="1" si="1140"/>
        <v>#VALUE!</v>
      </c>
      <c r="BP320" s="87" t="e">
        <f t="shared" ca="1" si="1141"/>
        <v>#VALUE!</v>
      </c>
      <c r="BQ320" s="87" t="e">
        <f t="shared" ca="1" si="1142"/>
        <v>#VALUE!</v>
      </c>
      <c r="BR320" s="87" t="e">
        <f t="shared" ca="1" si="1143"/>
        <v>#VALUE!</v>
      </c>
      <c r="BS320" s="87" t="e">
        <f t="shared" ca="1" si="1144"/>
        <v>#VALUE!</v>
      </c>
      <c r="BT320" s="87" t="e">
        <f t="shared" ca="1" si="1145"/>
        <v>#VALUE!</v>
      </c>
      <c r="BU320" s="87" t="e">
        <f t="shared" ca="1" si="1146"/>
        <v>#VALUE!</v>
      </c>
      <c r="BV320" s="87" t="e">
        <f t="shared" ca="1" si="1147"/>
        <v>#VALUE!</v>
      </c>
      <c r="BW320" s="87" t="e">
        <f t="shared" ca="1" si="1332"/>
        <v>#VALUE!</v>
      </c>
      <c r="BX320" s="87" t="e">
        <f t="shared" ca="1" si="1332"/>
        <v>#VALUE!</v>
      </c>
      <c r="BY320" s="87" t="e">
        <f t="shared" ca="1" si="1332"/>
        <v>#VALUE!</v>
      </c>
      <c r="BZ320" s="87" t="e">
        <f t="shared" ca="1" si="1332"/>
        <v>#VALUE!</v>
      </c>
      <c r="CA320" s="87" t="e">
        <f t="shared" ca="1" si="1332"/>
        <v>#VALUE!</v>
      </c>
      <c r="DC320" s="87" t="e">
        <f t="shared" ca="1" si="1307"/>
        <v>#VALUE!</v>
      </c>
      <c r="DD320" s="87" t="e">
        <f t="shared" ca="1" si="1154"/>
        <v>#VALUE!</v>
      </c>
      <c r="DE320" s="87" t="e">
        <f t="shared" ca="1" si="1155"/>
        <v>#VALUE!</v>
      </c>
      <c r="DF320" s="87" t="e">
        <f t="shared" ca="1" si="1156"/>
        <v>#VALUE!</v>
      </c>
      <c r="DG320" s="87" t="e">
        <f t="shared" ca="1" si="1157"/>
        <v>#VALUE!</v>
      </c>
      <c r="DH320" s="87" t="e">
        <f t="shared" ca="1" si="1158"/>
        <v>#VALUE!</v>
      </c>
      <c r="DI320" s="87" t="e">
        <f t="shared" ca="1" si="1159"/>
        <v>#VALUE!</v>
      </c>
      <c r="DJ320" s="87" t="e">
        <f t="shared" ca="1" si="1160"/>
        <v>#VALUE!</v>
      </c>
      <c r="DK320" s="87" t="e">
        <f t="shared" ca="1" si="1161"/>
        <v>#VALUE!</v>
      </c>
      <c r="DL320" s="87" t="e">
        <f t="shared" ca="1" si="1162"/>
        <v>#VALUE!</v>
      </c>
      <c r="DM320" s="87" t="e">
        <f t="shared" ca="1" si="1163"/>
        <v>#VALUE!</v>
      </c>
      <c r="DN320" s="87" t="e">
        <f t="shared" ca="1" si="1164"/>
        <v>#VALUE!</v>
      </c>
      <c r="DO320" s="87" t="e">
        <f t="shared" ca="1" si="1165"/>
        <v>#VALUE!</v>
      </c>
      <c r="DP320" s="87" t="e">
        <f t="shared" ca="1" si="1166"/>
        <v>#VALUE!</v>
      </c>
      <c r="DQ320" s="87" t="e">
        <f t="shared" ca="1" si="1167"/>
        <v>#VALUE!</v>
      </c>
      <c r="DR320" s="87" t="e">
        <f t="shared" ca="1" si="1168"/>
        <v>#VALUE!</v>
      </c>
      <c r="DS320" s="87" t="e">
        <f t="shared" ca="1" si="1169"/>
        <v>#VALUE!</v>
      </c>
      <c r="DT320" s="87" t="e">
        <f t="shared" ca="1" si="1170"/>
        <v>#VALUE!</v>
      </c>
      <c r="DU320" s="87" t="e">
        <f t="shared" ca="1" si="1171"/>
        <v>#VALUE!</v>
      </c>
      <c r="DV320" s="87" t="e">
        <f t="shared" ca="1" si="1172"/>
        <v>#VALUE!</v>
      </c>
      <c r="DW320" s="87" t="e">
        <f t="shared" ca="1" si="1173"/>
        <v>#VALUE!</v>
      </c>
      <c r="DY320" s="87" t="e">
        <f t="shared" ca="1" si="1174"/>
        <v>#VALUE!</v>
      </c>
      <c r="DZ320" s="87" t="e">
        <f t="shared" ca="1" si="1175"/>
        <v>#VALUE!</v>
      </c>
      <c r="EA320" s="87" t="e">
        <f t="shared" ca="1" si="1176"/>
        <v>#VALUE!</v>
      </c>
      <c r="EB320" s="87" t="e">
        <f t="shared" ca="1" si="1177"/>
        <v>#VALUE!</v>
      </c>
      <c r="EC320" s="87" t="e">
        <f t="shared" ca="1" si="1178"/>
        <v>#VALUE!</v>
      </c>
      <c r="ED320" s="87" t="e">
        <f t="shared" ca="1" si="1179"/>
        <v>#VALUE!</v>
      </c>
      <c r="EE320" s="87" t="e">
        <f t="shared" ca="1" si="1180"/>
        <v>#VALUE!</v>
      </c>
      <c r="EF320" s="87" t="e">
        <f t="shared" ca="1" si="1181"/>
        <v>#VALUE!</v>
      </c>
      <c r="EG320" s="87" t="e">
        <f t="shared" ca="1" si="1182"/>
        <v>#VALUE!</v>
      </c>
      <c r="EH320" s="87" t="e">
        <f t="shared" ca="1" si="1183"/>
        <v>#VALUE!</v>
      </c>
      <c r="EI320" s="87" t="e">
        <f t="shared" ca="1" si="1184"/>
        <v>#VALUE!</v>
      </c>
      <c r="EJ320" s="87" t="e">
        <f t="shared" ca="1" si="1185"/>
        <v>#VALUE!</v>
      </c>
      <c r="EK320" s="87" t="e">
        <f t="shared" ca="1" si="1186"/>
        <v>#VALUE!</v>
      </c>
      <c r="EL320" s="87" t="e">
        <f t="shared" ca="1" si="1187"/>
        <v>#VALUE!</v>
      </c>
      <c r="EM320" s="87" t="e">
        <f t="shared" ca="1" si="1188"/>
        <v>#VALUE!</v>
      </c>
      <c r="EN320" s="87" t="e">
        <f t="shared" ca="1" si="1189"/>
        <v>#VALUE!</v>
      </c>
      <c r="EO320" s="87" t="e">
        <f t="shared" ca="1" si="1190"/>
        <v>#VALUE!</v>
      </c>
      <c r="EP320" s="87" t="e">
        <f t="shared" ca="1" si="1191"/>
        <v>#VALUE!</v>
      </c>
      <c r="EQ320" s="87" t="e">
        <f t="shared" ca="1" si="1192"/>
        <v>#VALUE!</v>
      </c>
      <c r="ER320" s="87" t="e">
        <f t="shared" ca="1" si="1193"/>
        <v>#VALUE!</v>
      </c>
      <c r="ES320" s="87" t="e">
        <f t="shared" ca="1" si="1194"/>
        <v>#VALUE!</v>
      </c>
      <c r="EU320" s="87" t="e">
        <f t="shared" ca="1" si="1195"/>
        <v>#VALUE!</v>
      </c>
      <c r="EV320" s="87" t="e">
        <f t="shared" ca="1" si="1196"/>
        <v>#VALUE!</v>
      </c>
      <c r="EW320" s="87" t="e">
        <f t="shared" ca="1" si="1197"/>
        <v>#VALUE!</v>
      </c>
      <c r="EX320" s="87" t="e">
        <f t="shared" ca="1" si="1198"/>
        <v>#VALUE!</v>
      </c>
      <c r="EY320" s="87" t="e">
        <f t="shared" ca="1" si="1199"/>
        <v>#VALUE!</v>
      </c>
      <c r="EZ320" s="87" t="e">
        <f t="shared" ca="1" si="1200"/>
        <v>#VALUE!</v>
      </c>
      <c r="FA320" s="87" t="e">
        <f t="shared" ca="1" si="1201"/>
        <v>#VALUE!</v>
      </c>
      <c r="FB320" s="87" t="e">
        <f t="shared" ca="1" si="1202"/>
        <v>#VALUE!</v>
      </c>
      <c r="FC320" s="87" t="e">
        <f t="shared" ca="1" si="1203"/>
        <v>#VALUE!</v>
      </c>
      <c r="FD320" s="87" t="e">
        <f t="shared" ca="1" si="1204"/>
        <v>#VALUE!</v>
      </c>
      <c r="FE320" s="87" t="e">
        <f t="shared" ca="1" si="1205"/>
        <v>#VALUE!</v>
      </c>
      <c r="FF320" s="87" t="e">
        <f t="shared" ca="1" si="1206"/>
        <v>#VALUE!</v>
      </c>
      <c r="FG320" s="87" t="e">
        <f t="shared" ca="1" si="1207"/>
        <v>#VALUE!</v>
      </c>
      <c r="FH320" s="87" t="e">
        <f t="shared" ca="1" si="1208"/>
        <v>#VALUE!</v>
      </c>
      <c r="FI320" s="87" t="e">
        <f t="shared" ca="1" si="1209"/>
        <v>#VALUE!</v>
      </c>
      <c r="FJ320" s="87" t="e">
        <f t="shared" ca="1" si="1210"/>
        <v>#VALUE!</v>
      </c>
      <c r="FK320" s="87" t="e">
        <f t="shared" ca="1" si="1211"/>
        <v>#VALUE!</v>
      </c>
      <c r="FL320" s="87" t="e">
        <f t="shared" ca="1" si="1212"/>
        <v>#VALUE!</v>
      </c>
      <c r="FM320" s="87" t="e">
        <f t="shared" ca="1" si="1213"/>
        <v>#VALUE!</v>
      </c>
      <c r="FN320" s="87" t="e">
        <f t="shared" ca="1" si="1214"/>
        <v>#VALUE!</v>
      </c>
      <c r="FO320" s="87" t="e">
        <f t="shared" ca="1" si="1215"/>
        <v>#VALUE!</v>
      </c>
    </row>
    <row r="321" spans="1:171" x14ac:dyDescent="0.25">
      <c r="A321" s="87">
        <f t="shared" si="1263"/>
        <v>312</v>
      </c>
      <c r="B321" s="87" t="e">
        <f t="shared" ca="1" si="1218"/>
        <v>#N/A</v>
      </c>
      <c r="C321" s="87" t="e">
        <f t="shared" ca="1" si="1219"/>
        <v>#REF!</v>
      </c>
      <c r="D321" s="87" t="e">
        <f t="shared" ca="1" si="1220"/>
        <v>#REF!</v>
      </c>
      <c r="E321" s="87" t="e">
        <f t="shared" ca="1" si="1221"/>
        <v>#REF!</v>
      </c>
      <c r="F321" s="87" t="e">
        <f t="shared" ca="1" si="1222"/>
        <v>#REF!</v>
      </c>
      <c r="G321" s="87" t="e">
        <f t="shared" ca="1" si="1223"/>
        <v>#REF!</v>
      </c>
      <c r="H321" s="87" t="e">
        <f t="shared" ca="1" si="1224"/>
        <v>#REF!</v>
      </c>
      <c r="I321" s="87" t="e">
        <f t="shared" ca="1" si="1225"/>
        <v>#REF!</v>
      </c>
      <c r="J321" s="87" t="e">
        <f t="shared" ca="1" si="1226"/>
        <v>#REF!</v>
      </c>
      <c r="K321" s="87" t="e">
        <f t="shared" ca="1" si="1227"/>
        <v>#REF!</v>
      </c>
      <c r="L321" s="87" t="e">
        <f t="shared" ca="1" si="1228"/>
        <v>#REF!</v>
      </c>
      <c r="M321" s="87" t="e">
        <f t="shared" ca="1" si="1229"/>
        <v>#REF!</v>
      </c>
      <c r="N321" s="87" t="e">
        <f t="shared" ca="1" si="1230"/>
        <v>#REF!</v>
      </c>
      <c r="O321" s="87" t="e">
        <f t="shared" ca="1" si="1231"/>
        <v>#REF!</v>
      </c>
      <c r="P321" s="87" t="e">
        <f t="shared" ca="1" si="1232"/>
        <v>#REF!</v>
      </c>
      <c r="Q321" s="87" t="e">
        <f t="shared" ca="1" si="1337"/>
        <v>#REF!</v>
      </c>
      <c r="R321" s="87" t="e">
        <f t="shared" ca="1" si="1337"/>
        <v>#REF!</v>
      </c>
      <c r="S321" s="87" t="e">
        <f t="shared" ca="1" si="1337"/>
        <v>#REF!</v>
      </c>
      <c r="T321" s="87" t="e">
        <f t="shared" ca="1" si="1337"/>
        <v>#REF!</v>
      </c>
      <c r="U321" s="87" t="e">
        <f t="shared" ca="1" si="1337"/>
        <v>#REF!</v>
      </c>
      <c r="X321" s="87">
        <f ca="1">Ranking!B317</f>
        <v>0</v>
      </c>
      <c r="Y321" s="87" t="e">
        <f ca="1">IF(AH321=0,0,Ranking!C317)</f>
        <v>#VALUE!</v>
      </c>
      <c r="Z321" s="91">
        <f ca="1">Ranking!G317</f>
        <v>0</v>
      </c>
      <c r="AA321" s="87" t="e">
        <f ca="1">MCA!ES320</f>
        <v>#REF!</v>
      </c>
      <c r="AB321" s="87">
        <f ca="1">MCA!ET320</f>
        <v>0</v>
      </c>
      <c r="AC321" s="87">
        <f ca="1">MCA!EU320</f>
        <v>0</v>
      </c>
      <c r="AD321" s="87" t="e">
        <f ca="1">INDEX('MCA-INPUT'!$C$22:$C$25,MATCH(AC321,$W$376:$W$379,0),1)</f>
        <v>#N/A</v>
      </c>
      <c r="AE321" s="87" t="e">
        <f t="shared" ca="1" si="1126"/>
        <v>#VALUE!</v>
      </c>
      <c r="AF321" s="87">
        <f ca="1">MATCH(AB321,$AB$7:AB321,0)</f>
        <v>1</v>
      </c>
      <c r="AG321" s="87" t="str">
        <f t="shared" ca="1" si="1127"/>
        <v>00</v>
      </c>
      <c r="AH321" s="87" t="e">
        <f t="shared" ca="1" si="1128"/>
        <v>#VALUE!</v>
      </c>
      <c r="AI321" s="87" t="e">
        <f t="shared" ca="1" si="1149"/>
        <v>#VALUE!</v>
      </c>
      <c r="AK321" s="87" t="e">
        <f t="shared" ca="1" si="1129"/>
        <v>#VALUE!</v>
      </c>
      <c r="AL321" s="87" t="e">
        <f t="shared" ca="1" si="1150"/>
        <v>#VALUE!</v>
      </c>
      <c r="AM321" s="87" t="e">
        <f t="shared" ca="1" si="1130"/>
        <v>#VALUE!</v>
      </c>
      <c r="AN321" s="87" t="e">
        <f t="shared" ref="AN321:BA321" ca="1" si="1352">IF(AM321&gt;0,2,IF($AL321&lt;=AN$5,1,0))</f>
        <v>#VALUE!</v>
      </c>
      <c r="AO321" s="87" t="e">
        <f t="shared" ca="1" si="1352"/>
        <v>#VALUE!</v>
      </c>
      <c r="AP321" s="87" t="e">
        <f t="shared" ca="1" si="1352"/>
        <v>#VALUE!</v>
      </c>
      <c r="AQ321" s="87" t="e">
        <f t="shared" ca="1" si="1352"/>
        <v>#VALUE!</v>
      </c>
      <c r="AR321" s="87" t="e">
        <f t="shared" ca="1" si="1352"/>
        <v>#VALUE!</v>
      </c>
      <c r="AS321" s="87" t="e">
        <f t="shared" ca="1" si="1352"/>
        <v>#VALUE!</v>
      </c>
      <c r="AT321" s="87" t="e">
        <f t="shared" ca="1" si="1352"/>
        <v>#VALUE!</v>
      </c>
      <c r="AU321" s="87" t="e">
        <f t="shared" ca="1" si="1352"/>
        <v>#VALUE!</v>
      </c>
      <c r="AV321" s="87" t="e">
        <f t="shared" ca="1" si="1352"/>
        <v>#VALUE!</v>
      </c>
      <c r="AW321" s="87" t="e">
        <f t="shared" ca="1" si="1352"/>
        <v>#VALUE!</v>
      </c>
      <c r="AX321" s="87" t="e">
        <f t="shared" ca="1" si="1352"/>
        <v>#VALUE!</v>
      </c>
      <c r="AY321" s="87" t="e">
        <f t="shared" ca="1" si="1352"/>
        <v>#VALUE!</v>
      </c>
      <c r="AZ321" s="87" t="e">
        <f t="shared" ca="1" si="1352"/>
        <v>#VALUE!</v>
      </c>
      <c r="BA321" s="87" t="e">
        <f t="shared" ca="1" si="1352"/>
        <v>#VALUE!</v>
      </c>
      <c r="BB321" s="87" t="e">
        <f t="shared" ref="BB321:BF321" ca="1" si="1353">IF(BA321&gt;0,2,IF($AL321&lt;=BB$5,1,0))</f>
        <v>#VALUE!</v>
      </c>
      <c r="BC321" s="87" t="e">
        <f t="shared" ca="1" si="1353"/>
        <v>#VALUE!</v>
      </c>
      <c r="BD321" s="87" t="e">
        <f t="shared" ca="1" si="1353"/>
        <v>#VALUE!</v>
      </c>
      <c r="BE321" s="87" t="e">
        <f t="shared" ca="1" si="1353"/>
        <v>#VALUE!</v>
      </c>
      <c r="BF321" s="87" t="e">
        <f t="shared" ca="1" si="1353"/>
        <v>#VALUE!</v>
      </c>
      <c r="BH321" s="87" t="e">
        <f t="shared" ca="1" si="1133"/>
        <v>#VALUE!</v>
      </c>
      <c r="BI321" s="87" t="e">
        <f t="shared" ca="1" si="1134"/>
        <v>#VALUE!</v>
      </c>
      <c r="BJ321" s="87" t="e">
        <f t="shared" ca="1" si="1135"/>
        <v>#VALUE!</v>
      </c>
      <c r="BK321" s="87" t="e">
        <f t="shared" ca="1" si="1136"/>
        <v>#VALUE!</v>
      </c>
      <c r="BL321" s="87" t="e">
        <f t="shared" ca="1" si="1137"/>
        <v>#VALUE!</v>
      </c>
      <c r="BM321" s="87" t="e">
        <f t="shared" ca="1" si="1138"/>
        <v>#VALUE!</v>
      </c>
      <c r="BN321" s="87" t="e">
        <f t="shared" ca="1" si="1139"/>
        <v>#VALUE!</v>
      </c>
      <c r="BO321" s="87" t="e">
        <f t="shared" ca="1" si="1140"/>
        <v>#VALUE!</v>
      </c>
      <c r="BP321" s="87" t="e">
        <f t="shared" ca="1" si="1141"/>
        <v>#VALUE!</v>
      </c>
      <c r="BQ321" s="87" t="e">
        <f t="shared" ca="1" si="1142"/>
        <v>#VALUE!</v>
      </c>
      <c r="BR321" s="87" t="e">
        <f t="shared" ca="1" si="1143"/>
        <v>#VALUE!</v>
      </c>
      <c r="BS321" s="87" t="e">
        <f t="shared" ca="1" si="1144"/>
        <v>#VALUE!</v>
      </c>
      <c r="BT321" s="87" t="e">
        <f t="shared" ca="1" si="1145"/>
        <v>#VALUE!</v>
      </c>
      <c r="BU321" s="87" t="e">
        <f t="shared" ca="1" si="1146"/>
        <v>#VALUE!</v>
      </c>
      <c r="BV321" s="87" t="e">
        <f t="shared" ca="1" si="1147"/>
        <v>#VALUE!</v>
      </c>
      <c r="BW321" s="87" t="e">
        <f t="shared" ca="1" si="1332"/>
        <v>#VALUE!</v>
      </c>
      <c r="BX321" s="87" t="e">
        <f t="shared" ca="1" si="1332"/>
        <v>#VALUE!</v>
      </c>
      <c r="BY321" s="87" t="e">
        <f t="shared" ca="1" si="1332"/>
        <v>#VALUE!</v>
      </c>
      <c r="BZ321" s="87" t="e">
        <f t="shared" ca="1" si="1332"/>
        <v>#VALUE!</v>
      </c>
      <c r="CA321" s="87" t="e">
        <f t="shared" ca="1" si="1332"/>
        <v>#VALUE!</v>
      </c>
      <c r="DC321" s="87" t="e">
        <f t="shared" ca="1" si="1307"/>
        <v>#VALUE!</v>
      </c>
      <c r="DD321" s="87" t="e">
        <f t="shared" ca="1" si="1154"/>
        <v>#VALUE!</v>
      </c>
      <c r="DE321" s="87" t="e">
        <f t="shared" ca="1" si="1155"/>
        <v>#VALUE!</v>
      </c>
      <c r="DF321" s="87" t="e">
        <f t="shared" ca="1" si="1156"/>
        <v>#VALUE!</v>
      </c>
      <c r="DG321" s="87" t="e">
        <f t="shared" ca="1" si="1157"/>
        <v>#VALUE!</v>
      </c>
      <c r="DH321" s="87" t="e">
        <f t="shared" ca="1" si="1158"/>
        <v>#VALUE!</v>
      </c>
      <c r="DI321" s="87" t="e">
        <f t="shared" ca="1" si="1159"/>
        <v>#VALUE!</v>
      </c>
      <c r="DJ321" s="87" t="e">
        <f t="shared" ca="1" si="1160"/>
        <v>#VALUE!</v>
      </c>
      <c r="DK321" s="87" t="e">
        <f t="shared" ca="1" si="1161"/>
        <v>#VALUE!</v>
      </c>
      <c r="DL321" s="87" t="e">
        <f t="shared" ca="1" si="1162"/>
        <v>#VALUE!</v>
      </c>
      <c r="DM321" s="87" t="e">
        <f t="shared" ca="1" si="1163"/>
        <v>#VALUE!</v>
      </c>
      <c r="DN321" s="87" t="e">
        <f t="shared" ca="1" si="1164"/>
        <v>#VALUE!</v>
      </c>
      <c r="DO321" s="87" t="e">
        <f t="shared" ca="1" si="1165"/>
        <v>#VALUE!</v>
      </c>
      <c r="DP321" s="87" t="e">
        <f t="shared" ca="1" si="1166"/>
        <v>#VALUE!</v>
      </c>
      <c r="DQ321" s="87" t="e">
        <f t="shared" ca="1" si="1167"/>
        <v>#VALUE!</v>
      </c>
      <c r="DR321" s="87" t="e">
        <f t="shared" ca="1" si="1168"/>
        <v>#VALUE!</v>
      </c>
      <c r="DS321" s="87" t="e">
        <f t="shared" ca="1" si="1169"/>
        <v>#VALUE!</v>
      </c>
      <c r="DT321" s="87" t="e">
        <f t="shared" ca="1" si="1170"/>
        <v>#VALUE!</v>
      </c>
      <c r="DU321" s="87" t="e">
        <f t="shared" ca="1" si="1171"/>
        <v>#VALUE!</v>
      </c>
      <c r="DV321" s="87" t="e">
        <f t="shared" ca="1" si="1172"/>
        <v>#VALUE!</v>
      </c>
      <c r="DW321" s="87" t="e">
        <f t="shared" ca="1" si="1173"/>
        <v>#VALUE!</v>
      </c>
      <c r="DY321" s="87" t="e">
        <f t="shared" ca="1" si="1174"/>
        <v>#VALUE!</v>
      </c>
      <c r="DZ321" s="87" t="e">
        <f t="shared" ca="1" si="1175"/>
        <v>#VALUE!</v>
      </c>
      <c r="EA321" s="87" t="e">
        <f t="shared" ca="1" si="1176"/>
        <v>#VALUE!</v>
      </c>
      <c r="EB321" s="87" t="e">
        <f t="shared" ca="1" si="1177"/>
        <v>#VALUE!</v>
      </c>
      <c r="EC321" s="87" t="e">
        <f t="shared" ca="1" si="1178"/>
        <v>#VALUE!</v>
      </c>
      <c r="ED321" s="87" t="e">
        <f t="shared" ca="1" si="1179"/>
        <v>#VALUE!</v>
      </c>
      <c r="EE321" s="87" t="e">
        <f t="shared" ca="1" si="1180"/>
        <v>#VALUE!</v>
      </c>
      <c r="EF321" s="87" t="e">
        <f t="shared" ca="1" si="1181"/>
        <v>#VALUE!</v>
      </c>
      <c r="EG321" s="87" t="e">
        <f t="shared" ca="1" si="1182"/>
        <v>#VALUE!</v>
      </c>
      <c r="EH321" s="87" t="e">
        <f t="shared" ca="1" si="1183"/>
        <v>#VALUE!</v>
      </c>
      <c r="EI321" s="87" t="e">
        <f t="shared" ca="1" si="1184"/>
        <v>#VALUE!</v>
      </c>
      <c r="EJ321" s="87" t="e">
        <f t="shared" ca="1" si="1185"/>
        <v>#VALUE!</v>
      </c>
      <c r="EK321" s="87" t="e">
        <f t="shared" ca="1" si="1186"/>
        <v>#VALUE!</v>
      </c>
      <c r="EL321" s="87" t="e">
        <f t="shared" ca="1" si="1187"/>
        <v>#VALUE!</v>
      </c>
      <c r="EM321" s="87" t="e">
        <f t="shared" ca="1" si="1188"/>
        <v>#VALUE!</v>
      </c>
      <c r="EN321" s="87" t="e">
        <f t="shared" ca="1" si="1189"/>
        <v>#VALUE!</v>
      </c>
      <c r="EO321" s="87" t="e">
        <f t="shared" ca="1" si="1190"/>
        <v>#VALUE!</v>
      </c>
      <c r="EP321" s="87" t="e">
        <f t="shared" ca="1" si="1191"/>
        <v>#VALUE!</v>
      </c>
      <c r="EQ321" s="87" t="e">
        <f t="shared" ca="1" si="1192"/>
        <v>#VALUE!</v>
      </c>
      <c r="ER321" s="87" t="e">
        <f t="shared" ca="1" si="1193"/>
        <v>#VALUE!</v>
      </c>
      <c r="ES321" s="87" t="e">
        <f t="shared" ca="1" si="1194"/>
        <v>#VALUE!</v>
      </c>
      <c r="EU321" s="87" t="e">
        <f t="shared" ca="1" si="1195"/>
        <v>#VALUE!</v>
      </c>
      <c r="EV321" s="87" t="e">
        <f t="shared" ca="1" si="1196"/>
        <v>#VALUE!</v>
      </c>
      <c r="EW321" s="87" t="e">
        <f t="shared" ca="1" si="1197"/>
        <v>#VALUE!</v>
      </c>
      <c r="EX321" s="87" t="e">
        <f t="shared" ca="1" si="1198"/>
        <v>#VALUE!</v>
      </c>
      <c r="EY321" s="87" t="e">
        <f t="shared" ca="1" si="1199"/>
        <v>#VALUE!</v>
      </c>
      <c r="EZ321" s="87" t="e">
        <f t="shared" ca="1" si="1200"/>
        <v>#VALUE!</v>
      </c>
      <c r="FA321" s="87" t="e">
        <f t="shared" ca="1" si="1201"/>
        <v>#VALUE!</v>
      </c>
      <c r="FB321" s="87" t="e">
        <f t="shared" ca="1" si="1202"/>
        <v>#VALUE!</v>
      </c>
      <c r="FC321" s="87" t="e">
        <f t="shared" ca="1" si="1203"/>
        <v>#VALUE!</v>
      </c>
      <c r="FD321" s="87" t="e">
        <f t="shared" ca="1" si="1204"/>
        <v>#VALUE!</v>
      </c>
      <c r="FE321" s="87" t="e">
        <f t="shared" ca="1" si="1205"/>
        <v>#VALUE!</v>
      </c>
      <c r="FF321" s="87" t="e">
        <f t="shared" ca="1" si="1206"/>
        <v>#VALUE!</v>
      </c>
      <c r="FG321" s="87" t="e">
        <f t="shared" ca="1" si="1207"/>
        <v>#VALUE!</v>
      </c>
      <c r="FH321" s="87" t="e">
        <f t="shared" ca="1" si="1208"/>
        <v>#VALUE!</v>
      </c>
      <c r="FI321" s="87" t="e">
        <f t="shared" ca="1" si="1209"/>
        <v>#VALUE!</v>
      </c>
      <c r="FJ321" s="87" t="e">
        <f t="shared" ca="1" si="1210"/>
        <v>#VALUE!</v>
      </c>
      <c r="FK321" s="87" t="e">
        <f t="shared" ca="1" si="1211"/>
        <v>#VALUE!</v>
      </c>
      <c r="FL321" s="87" t="e">
        <f t="shared" ca="1" si="1212"/>
        <v>#VALUE!</v>
      </c>
      <c r="FM321" s="87" t="e">
        <f t="shared" ca="1" si="1213"/>
        <v>#VALUE!</v>
      </c>
      <c r="FN321" s="87" t="e">
        <f t="shared" ca="1" si="1214"/>
        <v>#VALUE!</v>
      </c>
      <c r="FO321" s="87" t="e">
        <f t="shared" ca="1" si="1215"/>
        <v>#VALUE!</v>
      </c>
    </row>
    <row r="322" spans="1:171" x14ac:dyDescent="0.25">
      <c r="A322" s="87">
        <f t="shared" si="1263"/>
        <v>313</v>
      </c>
      <c r="B322" s="87" t="e">
        <f t="shared" ca="1" si="1218"/>
        <v>#N/A</v>
      </c>
      <c r="C322" s="87" t="e">
        <f t="shared" ca="1" si="1219"/>
        <v>#REF!</v>
      </c>
      <c r="D322" s="87" t="e">
        <f t="shared" ca="1" si="1220"/>
        <v>#REF!</v>
      </c>
      <c r="E322" s="87" t="e">
        <f t="shared" ca="1" si="1221"/>
        <v>#REF!</v>
      </c>
      <c r="F322" s="87" t="e">
        <f t="shared" ca="1" si="1222"/>
        <v>#REF!</v>
      </c>
      <c r="G322" s="87" t="e">
        <f t="shared" ca="1" si="1223"/>
        <v>#REF!</v>
      </c>
      <c r="H322" s="87" t="e">
        <f t="shared" ca="1" si="1224"/>
        <v>#REF!</v>
      </c>
      <c r="I322" s="87" t="e">
        <f t="shared" ca="1" si="1225"/>
        <v>#REF!</v>
      </c>
      <c r="J322" s="87" t="e">
        <f t="shared" ca="1" si="1226"/>
        <v>#REF!</v>
      </c>
      <c r="K322" s="87" t="e">
        <f t="shared" ca="1" si="1227"/>
        <v>#REF!</v>
      </c>
      <c r="L322" s="87" t="e">
        <f t="shared" ca="1" si="1228"/>
        <v>#REF!</v>
      </c>
      <c r="M322" s="87" t="e">
        <f t="shared" ca="1" si="1229"/>
        <v>#REF!</v>
      </c>
      <c r="N322" s="87" t="e">
        <f t="shared" ca="1" si="1230"/>
        <v>#REF!</v>
      </c>
      <c r="O322" s="87" t="e">
        <f t="shared" ca="1" si="1231"/>
        <v>#REF!</v>
      </c>
      <c r="P322" s="87" t="e">
        <f t="shared" ca="1" si="1232"/>
        <v>#REF!</v>
      </c>
      <c r="Q322" s="87" t="e">
        <f t="shared" ca="1" si="1337"/>
        <v>#REF!</v>
      </c>
      <c r="R322" s="87" t="e">
        <f t="shared" ca="1" si="1337"/>
        <v>#REF!</v>
      </c>
      <c r="S322" s="87" t="e">
        <f t="shared" ca="1" si="1337"/>
        <v>#REF!</v>
      </c>
      <c r="T322" s="87" t="e">
        <f t="shared" ca="1" si="1337"/>
        <v>#REF!</v>
      </c>
      <c r="U322" s="87" t="e">
        <f t="shared" ca="1" si="1337"/>
        <v>#REF!</v>
      </c>
      <c r="X322" s="87">
        <f ca="1">Ranking!B318</f>
        <v>0</v>
      </c>
      <c r="Y322" s="87" t="e">
        <f ca="1">IF(AH322=0,0,Ranking!C318)</f>
        <v>#VALUE!</v>
      </c>
      <c r="Z322" s="91">
        <f ca="1">Ranking!G318</f>
        <v>0</v>
      </c>
      <c r="AA322" s="87" t="e">
        <f ca="1">MCA!ES321</f>
        <v>#REF!</v>
      </c>
      <c r="AB322" s="87">
        <f ca="1">MCA!ET321</f>
        <v>0</v>
      </c>
      <c r="AC322" s="87">
        <f ca="1">MCA!EU321</f>
        <v>0</v>
      </c>
      <c r="AD322" s="87" t="e">
        <f ca="1">INDEX('MCA-INPUT'!$C$22:$C$25,MATCH(AC322,$W$376:$W$379,0),1)</f>
        <v>#N/A</v>
      </c>
      <c r="AE322" s="87" t="e">
        <f t="shared" ca="1" si="1126"/>
        <v>#VALUE!</v>
      </c>
      <c r="AF322" s="87">
        <f ca="1">MATCH(AB322,$AB$7:AB322,0)</f>
        <v>1</v>
      </c>
      <c r="AG322" s="87" t="str">
        <f t="shared" ca="1" si="1127"/>
        <v>00</v>
      </c>
      <c r="AH322" s="87" t="e">
        <f t="shared" ca="1" si="1128"/>
        <v>#VALUE!</v>
      </c>
      <c r="AI322" s="87" t="e">
        <f t="shared" ca="1" si="1149"/>
        <v>#VALUE!</v>
      </c>
      <c r="AK322" s="87" t="e">
        <f t="shared" ca="1" si="1129"/>
        <v>#VALUE!</v>
      </c>
      <c r="AL322" s="87" t="e">
        <f t="shared" ca="1" si="1150"/>
        <v>#VALUE!</v>
      </c>
      <c r="AM322" s="87" t="e">
        <f t="shared" ca="1" si="1130"/>
        <v>#VALUE!</v>
      </c>
      <c r="AN322" s="87" t="e">
        <f t="shared" ref="AN322:BA322" ca="1" si="1354">IF(AM322&gt;0,2,IF($AL322&lt;=AN$5,1,0))</f>
        <v>#VALUE!</v>
      </c>
      <c r="AO322" s="87" t="e">
        <f t="shared" ca="1" si="1354"/>
        <v>#VALUE!</v>
      </c>
      <c r="AP322" s="87" t="e">
        <f t="shared" ca="1" si="1354"/>
        <v>#VALUE!</v>
      </c>
      <c r="AQ322" s="87" t="e">
        <f t="shared" ca="1" si="1354"/>
        <v>#VALUE!</v>
      </c>
      <c r="AR322" s="87" t="e">
        <f t="shared" ca="1" si="1354"/>
        <v>#VALUE!</v>
      </c>
      <c r="AS322" s="87" t="e">
        <f t="shared" ca="1" si="1354"/>
        <v>#VALUE!</v>
      </c>
      <c r="AT322" s="87" t="e">
        <f t="shared" ca="1" si="1354"/>
        <v>#VALUE!</v>
      </c>
      <c r="AU322" s="87" t="e">
        <f t="shared" ca="1" si="1354"/>
        <v>#VALUE!</v>
      </c>
      <c r="AV322" s="87" t="e">
        <f t="shared" ca="1" si="1354"/>
        <v>#VALUE!</v>
      </c>
      <c r="AW322" s="87" t="e">
        <f t="shared" ca="1" si="1354"/>
        <v>#VALUE!</v>
      </c>
      <c r="AX322" s="87" t="e">
        <f t="shared" ca="1" si="1354"/>
        <v>#VALUE!</v>
      </c>
      <c r="AY322" s="87" t="e">
        <f t="shared" ca="1" si="1354"/>
        <v>#VALUE!</v>
      </c>
      <c r="AZ322" s="87" t="e">
        <f t="shared" ca="1" si="1354"/>
        <v>#VALUE!</v>
      </c>
      <c r="BA322" s="87" t="e">
        <f t="shared" ca="1" si="1354"/>
        <v>#VALUE!</v>
      </c>
      <c r="BB322" s="87" t="e">
        <f t="shared" ref="BB322:BF322" ca="1" si="1355">IF(BA322&gt;0,2,IF($AL322&lt;=BB$5,1,0))</f>
        <v>#VALUE!</v>
      </c>
      <c r="BC322" s="87" t="e">
        <f t="shared" ca="1" si="1355"/>
        <v>#VALUE!</v>
      </c>
      <c r="BD322" s="87" t="e">
        <f t="shared" ca="1" si="1355"/>
        <v>#VALUE!</v>
      </c>
      <c r="BE322" s="87" t="e">
        <f t="shared" ca="1" si="1355"/>
        <v>#VALUE!</v>
      </c>
      <c r="BF322" s="87" t="e">
        <f t="shared" ca="1" si="1355"/>
        <v>#VALUE!</v>
      </c>
      <c r="BH322" s="87" t="e">
        <f t="shared" ca="1" si="1133"/>
        <v>#VALUE!</v>
      </c>
      <c r="BI322" s="87" t="e">
        <f t="shared" ca="1" si="1134"/>
        <v>#VALUE!</v>
      </c>
      <c r="BJ322" s="87" t="e">
        <f t="shared" ca="1" si="1135"/>
        <v>#VALUE!</v>
      </c>
      <c r="BK322" s="87" t="e">
        <f t="shared" ca="1" si="1136"/>
        <v>#VALUE!</v>
      </c>
      <c r="BL322" s="87" t="e">
        <f t="shared" ca="1" si="1137"/>
        <v>#VALUE!</v>
      </c>
      <c r="BM322" s="87" t="e">
        <f t="shared" ca="1" si="1138"/>
        <v>#VALUE!</v>
      </c>
      <c r="BN322" s="87" t="e">
        <f t="shared" ca="1" si="1139"/>
        <v>#VALUE!</v>
      </c>
      <c r="BO322" s="87" t="e">
        <f t="shared" ca="1" si="1140"/>
        <v>#VALUE!</v>
      </c>
      <c r="BP322" s="87" t="e">
        <f t="shared" ca="1" si="1141"/>
        <v>#VALUE!</v>
      </c>
      <c r="BQ322" s="87" t="e">
        <f t="shared" ca="1" si="1142"/>
        <v>#VALUE!</v>
      </c>
      <c r="BR322" s="87" t="e">
        <f t="shared" ca="1" si="1143"/>
        <v>#VALUE!</v>
      </c>
      <c r="BS322" s="87" t="e">
        <f t="shared" ca="1" si="1144"/>
        <v>#VALUE!</v>
      </c>
      <c r="BT322" s="87" t="e">
        <f t="shared" ca="1" si="1145"/>
        <v>#VALUE!</v>
      </c>
      <c r="BU322" s="87" t="e">
        <f t="shared" ca="1" si="1146"/>
        <v>#VALUE!</v>
      </c>
      <c r="BV322" s="87" t="e">
        <f t="shared" ca="1" si="1147"/>
        <v>#VALUE!</v>
      </c>
      <c r="BW322" s="87" t="e">
        <f t="shared" ca="1" si="1332"/>
        <v>#VALUE!</v>
      </c>
      <c r="BX322" s="87" t="e">
        <f t="shared" ca="1" si="1332"/>
        <v>#VALUE!</v>
      </c>
      <c r="BY322" s="87" t="e">
        <f t="shared" ca="1" si="1332"/>
        <v>#VALUE!</v>
      </c>
      <c r="BZ322" s="87" t="e">
        <f t="shared" ca="1" si="1332"/>
        <v>#VALUE!</v>
      </c>
      <c r="CA322" s="87" t="e">
        <f t="shared" ca="1" si="1332"/>
        <v>#VALUE!</v>
      </c>
      <c r="DC322" s="87" t="e">
        <f t="shared" ca="1" si="1307"/>
        <v>#VALUE!</v>
      </c>
      <c r="DD322" s="87" t="e">
        <f t="shared" ca="1" si="1154"/>
        <v>#VALUE!</v>
      </c>
      <c r="DE322" s="87" t="e">
        <f t="shared" ca="1" si="1155"/>
        <v>#VALUE!</v>
      </c>
      <c r="DF322" s="87" t="e">
        <f t="shared" ca="1" si="1156"/>
        <v>#VALUE!</v>
      </c>
      <c r="DG322" s="87" t="e">
        <f t="shared" ca="1" si="1157"/>
        <v>#VALUE!</v>
      </c>
      <c r="DH322" s="87" t="e">
        <f t="shared" ca="1" si="1158"/>
        <v>#VALUE!</v>
      </c>
      <c r="DI322" s="87" t="e">
        <f t="shared" ca="1" si="1159"/>
        <v>#VALUE!</v>
      </c>
      <c r="DJ322" s="87" t="e">
        <f t="shared" ca="1" si="1160"/>
        <v>#VALUE!</v>
      </c>
      <c r="DK322" s="87" t="e">
        <f t="shared" ca="1" si="1161"/>
        <v>#VALUE!</v>
      </c>
      <c r="DL322" s="87" t="e">
        <f t="shared" ca="1" si="1162"/>
        <v>#VALUE!</v>
      </c>
      <c r="DM322" s="87" t="e">
        <f t="shared" ca="1" si="1163"/>
        <v>#VALUE!</v>
      </c>
      <c r="DN322" s="87" t="e">
        <f t="shared" ca="1" si="1164"/>
        <v>#VALUE!</v>
      </c>
      <c r="DO322" s="87" t="e">
        <f t="shared" ca="1" si="1165"/>
        <v>#VALUE!</v>
      </c>
      <c r="DP322" s="87" t="e">
        <f t="shared" ca="1" si="1166"/>
        <v>#VALUE!</v>
      </c>
      <c r="DQ322" s="87" t="e">
        <f t="shared" ca="1" si="1167"/>
        <v>#VALUE!</v>
      </c>
      <c r="DR322" s="87" t="e">
        <f t="shared" ca="1" si="1168"/>
        <v>#VALUE!</v>
      </c>
      <c r="DS322" s="87" t="e">
        <f t="shared" ca="1" si="1169"/>
        <v>#VALUE!</v>
      </c>
      <c r="DT322" s="87" t="e">
        <f t="shared" ca="1" si="1170"/>
        <v>#VALUE!</v>
      </c>
      <c r="DU322" s="87" t="e">
        <f t="shared" ca="1" si="1171"/>
        <v>#VALUE!</v>
      </c>
      <c r="DV322" s="87" t="e">
        <f t="shared" ca="1" si="1172"/>
        <v>#VALUE!</v>
      </c>
      <c r="DW322" s="87" t="e">
        <f t="shared" ca="1" si="1173"/>
        <v>#VALUE!</v>
      </c>
      <c r="DY322" s="87" t="e">
        <f t="shared" ca="1" si="1174"/>
        <v>#VALUE!</v>
      </c>
      <c r="DZ322" s="87" t="e">
        <f t="shared" ca="1" si="1175"/>
        <v>#VALUE!</v>
      </c>
      <c r="EA322" s="87" t="e">
        <f t="shared" ca="1" si="1176"/>
        <v>#VALUE!</v>
      </c>
      <c r="EB322" s="87" t="e">
        <f t="shared" ca="1" si="1177"/>
        <v>#VALUE!</v>
      </c>
      <c r="EC322" s="87" t="e">
        <f t="shared" ca="1" si="1178"/>
        <v>#VALUE!</v>
      </c>
      <c r="ED322" s="87" t="e">
        <f t="shared" ca="1" si="1179"/>
        <v>#VALUE!</v>
      </c>
      <c r="EE322" s="87" t="e">
        <f t="shared" ca="1" si="1180"/>
        <v>#VALUE!</v>
      </c>
      <c r="EF322" s="87" t="e">
        <f t="shared" ca="1" si="1181"/>
        <v>#VALUE!</v>
      </c>
      <c r="EG322" s="87" t="e">
        <f t="shared" ca="1" si="1182"/>
        <v>#VALUE!</v>
      </c>
      <c r="EH322" s="87" t="e">
        <f t="shared" ca="1" si="1183"/>
        <v>#VALUE!</v>
      </c>
      <c r="EI322" s="87" t="e">
        <f t="shared" ca="1" si="1184"/>
        <v>#VALUE!</v>
      </c>
      <c r="EJ322" s="87" t="e">
        <f t="shared" ca="1" si="1185"/>
        <v>#VALUE!</v>
      </c>
      <c r="EK322" s="87" t="e">
        <f t="shared" ca="1" si="1186"/>
        <v>#VALUE!</v>
      </c>
      <c r="EL322" s="87" t="e">
        <f t="shared" ca="1" si="1187"/>
        <v>#VALUE!</v>
      </c>
      <c r="EM322" s="87" t="e">
        <f t="shared" ca="1" si="1188"/>
        <v>#VALUE!</v>
      </c>
      <c r="EN322" s="87" t="e">
        <f t="shared" ca="1" si="1189"/>
        <v>#VALUE!</v>
      </c>
      <c r="EO322" s="87" t="e">
        <f t="shared" ca="1" si="1190"/>
        <v>#VALUE!</v>
      </c>
      <c r="EP322" s="87" t="e">
        <f t="shared" ca="1" si="1191"/>
        <v>#VALUE!</v>
      </c>
      <c r="EQ322" s="87" t="e">
        <f t="shared" ca="1" si="1192"/>
        <v>#VALUE!</v>
      </c>
      <c r="ER322" s="87" t="e">
        <f t="shared" ca="1" si="1193"/>
        <v>#VALUE!</v>
      </c>
      <c r="ES322" s="87" t="e">
        <f t="shared" ca="1" si="1194"/>
        <v>#VALUE!</v>
      </c>
      <c r="EU322" s="87" t="e">
        <f t="shared" ca="1" si="1195"/>
        <v>#VALUE!</v>
      </c>
      <c r="EV322" s="87" t="e">
        <f t="shared" ca="1" si="1196"/>
        <v>#VALUE!</v>
      </c>
      <c r="EW322" s="87" t="e">
        <f t="shared" ca="1" si="1197"/>
        <v>#VALUE!</v>
      </c>
      <c r="EX322" s="87" t="e">
        <f t="shared" ca="1" si="1198"/>
        <v>#VALUE!</v>
      </c>
      <c r="EY322" s="87" t="e">
        <f t="shared" ca="1" si="1199"/>
        <v>#VALUE!</v>
      </c>
      <c r="EZ322" s="87" t="e">
        <f t="shared" ca="1" si="1200"/>
        <v>#VALUE!</v>
      </c>
      <c r="FA322" s="87" t="e">
        <f t="shared" ca="1" si="1201"/>
        <v>#VALUE!</v>
      </c>
      <c r="FB322" s="87" t="e">
        <f t="shared" ca="1" si="1202"/>
        <v>#VALUE!</v>
      </c>
      <c r="FC322" s="87" t="e">
        <f t="shared" ca="1" si="1203"/>
        <v>#VALUE!</v>
      </c>
      <c r="FD322" s="87" t="e">
        <f t="shared" ca="1" si="1204"/>
        <v>#VALUE!</v>
      </c>
      <c r="FE322" s="87" t="e">
        <f t="shared" ca="1" si="1205"/>
        <v>#VALUE!</v>
      </c>
      <c r="FF322" s="87" t="e">
        <f t="shared" ca="1" si="1206"/>
        <v>#VALUE!</v>
      </c>
      <c r="FG322" s="87" t="e">
        <f t="shared" ca="1" si="1207"/>
        <v>#VALUE!</v>
      </c>
      <c r="FH322" s="87" t="e">
        <f t="shared" ca="1" si="1208"/>
        <v>#VALUE!</v>
      </c>
      <c r="FI322" s="87" t="e">
        <f t="shared" ca="1" si="1209"/>
        <v>#VALUE!</v>
      </c>
      <c r="FJ322" s="87" t="e">
        <f t="shared" ca="1" si="1210"/>
        <v>#VALUE!</v>
      </c>
      <c r="FK322" s="87" t="e">
        <f t="shared" ca="1" si="1211"/>
        <v>#VALUE!</v>
      </c>
      <c r="FL322" s="87" t="e">
        <f t="shared" ca="1" si="1212"/>
        <v>#VALUE!</v>
      </c>
      <c r="FM322" s="87" t="e">
        <f t="shared" ca="1" si="1213"/>
        <v>#VALUE!</v>
      </c>
      <c r="FN322" s="87" t="e">
        <f t="shared" ca="1" si="1214"/>
        <v>#VALUE!</v>
      </c>
      <c r="FO322" s="87" t="e">
        <f t="shared" ca="1" si="1215"/>
        <v>#VALUE!</v>
      </c>
    </row>
    <row r="323" spans="1:171" x14ac:dyDescent="0.25">
      <c r="A323" s="87">
        <f t="shared" si="1263"/>
        <v>314</v>
      </c>
      <c r="B323" s="87" t="e">
        <f t="shared" ca="1" si="1218"/>
        <v>#N/A</v>
      </c>
      <c r="C323" s="87" t="e">
        <f t="shared" ca="1" si="1219"/>
        <v>#REF!</v>
      </c>
      <c r="D323" s="87" t="e">
        <f t="shared" ca="1" si="1220"/>
        <v>#REF!</v>
      </c>
      <c r="E323" s="87" t="e">
        <f t="shared" ca="1" si="1221"/>
        <v>#REF!</v>
      </c>
      <c r="F323" s="87" t="e">
        <f t="shared" ca="1" si="1222"/>
        <v>#REF!</v>
      </c>
      <c r="G323" s="87" t="e">
        <f t="shared" ca="1" si="1223"/>
        <v>#REF!</v>
      </c>
      <c r="H323" s="87" t="e">
        <f t="shared" ca="1" si="1224"/>
        <v>#REF!</v>
      </c>
      <c r="I323" s="87" t="e">
        <f t="shared" ca="1" si="1225"/>
        <v>#REF!</v>
      </c>
      <c r="J323" s="87" t="e">
        <f t="shared" ca="1" si="1226"/>
        <v>#REF!</v>
      </c>
      <c r="K323" s="87" t="e">
        <f t="shared" ca="1" si="1227"/>
        <v>#REF!</v>
      </c>
      <c r="L323" s="87" t="e">
        <f t="shared" ca="1" si="1228"/>
        <v>#REF!</v>
      </c>
      <c r="M323" s="87" t="e">
        <f t="shared" ca="1" si="1229"/>
        <v>#REF!</v>
      </c>
      <c r="N323" s="87" t="e">
        <f t="shared" ca="1" si="1230"/>
        <v>#REF!</v>
      </c>
      <c r="O323" s="87" t="e">
        <f t="shared" ca="1" si="1231"/>
        <v>#REF!</v>
      </c>
      <c r="P323" s="87" t="e">
        <f t="shared" ca="1" si="1232"/>
        <v>#REF!</v>
      </c>
      <c r="Q323" s="87" t="e">
        <f t="shared" ca="1" si="1337"/>
        <v>#REF!</v>
      </c>
      <c r="R323" s="87" t="e">
        <f t="shared" ca="1" si="1337"/>
        <v>#REF!</v>
      </c>
      <c r="S323" s="87" t="e">
        <f t="shared" ca="1" si="1337"/>
        <v>#REF!</v>
      </c>
      <c r="T323" s="87" t="e">
        <f t="shared" ca="1" si="1337"/>
        <v>#REF!</v>
      </c>
      <c r="U323" s="87" t="e">
        <f t="shared" ca="1" si="1337"/>
        <v>#REF!</v>
      </c>
      <c r="X323" s="87">
        <f ca="1">Ranking!B319</f>
        <v>0</v>
      </c>
      <c r="Y323" s="87" t="e">
        <f ca="1">IF(AH323=0,0,Ranking!C319)</f>
        <v>#VALUE!</v>
      </c>
      <c r="Z323" s="91">
        <f ca="1">Ranking!G319</f>
        <v>0</v>
      </c>
      <c r="AA323" s="87" t="e">
        <f ca="1">MCA!ES322</f>
        <v>#REF!</v>
      </c>
      <c r="AB323" s="87">
        <f ca="1">MCA!ET322</f>
        <v>0</v>
      </c>
      <c r="AC323" s="87">
        <f ca="1">MCA!EU322</f>
        <v>0</v>
      </c>
      <c r="AD323" s="87" t="e">
        <f ca="1">INDEX('MCA-INPUT'!$C$22:$C$25,MATCH(AC323,$W$376:$W$379,0),1)</f>
        <v>#N/A</v>
      </c>
      <c r="AE323" s="87" t="e">
        <f t="shared" ca="1" si="1126"/>
        <v>#VALUE!</v>
      </c>
      <c r="AF323" s="87">
        <f ca="1">MATCH(AB323,$AB$7:AB323,0)</f>
        <v>1</v>
      </c>
      <c r="AG323" s="87" t="str">
        <f t="shared" ca="1" si="1127"/>
        <v>00</v>
      </c>
      <c r="AH323" s="87" t="e">
        <f t="shared" ca="1" si="1128"/>
        <v>#VALUE!</v>
      </c>
      <c r="AI323" s="87" t="e">
        <f t="shared" ca="1" si="1149"/>
        <v>#VALUE!</v>
      </c>
      <c r="AK323" s="87" t="e">
        <f t="shared" ca="1" si="1129"/>
        <v>#VALUE!</v>
      </c>
      <c r="AL323" s="87" t="e">
        <f t="shared" ca="1" si="1150"/>
        <v>#VALUE!</v>
      </c>
      <c r="AM323" s="87" t="e">
        <f t="shared" ca="1" si="1130"/>
        <v>#VALUE!</v>
      </c>
      <c r="AN323" s="87" t="e">
        <f t="shared" ref="AN323:BA323" ca="1" si="1356">IF(AM323&gt;0,2,IF($AL323&lt;=AN$5,1,0))</f>
        <v>#VALUE!</v>
      </c>
      <c r="AO323" s="87" t="e">
        <f t="shared" ca="1" si="1356"/>
        <v>#VALUE!</v>
      </c>
      <c r="AP323" s="87" t="e">
        <f t="shared" ca="1" si="1356"/>
        <v>#VALUE!</v>
      </c>
      <c r="AQ323" s="87" t="e">
        <f t="shared" ca="1" si="1356"/>
        <v>#VALUE!</v>
      </c>
      <c r="AR323" s="87" t="e">
        <f t="shared" ca="1" si="1356"/>
        <v>#VALUE!</v>
      </c>
      <c r="AS323" s="87" t="e">
        <f t="shared" ca="1" si="1356"/>
        <v>#VALUE!</v>
      </c>
      <c r="AT323" s="87" t="e">
        <f t="shared" ca="1" si="1356"/>
        <v>#VALUE!</v>
      </c>
      <c r="AU323" s="87" t="e">
        <f t="shared" ca="1" si="1356"/>
        <v>#VALUE!</v>
      </c>
      <c r="AV323" s="87" t="e">
        <f t="shared" ca="1" si="1356"/>
        <v>#VALUE!</v>
      </c>
      <c r="AW323" s="87" t="e">
        <f t="shared" ca="1" si="1356"/>
        <v>#VALUE!</v>
      </c>
      <c r="AX323" s="87" t="e">
        <f t="shared" ca="1" si="1356"/>
        <v>#VALUE!</v>
      </c>
      <c r="AY323" s="87" t="e">
        <f t="shared" ca="1" si="1356"/>
        <v>#VALUE!</v>
      </c>
      <c r="AZ323" s="87" t="e">
        <f t="shared" ca="1" si="1356"/>
        <v>#VALUE!</v>
      </c>
      <c r="BA323" s="87" t="e">
        <f t="shared" ca="1" si="1356"/>
        <v>#VALUE!</v>
      </c>
      <c r="BB323" s="87" t="e">
        <f t="shared" ref="BB323:BF323" ca="1" si="1357">IF(BA323&gt;0,2,IF($AL323&lt;=BB$5,1,0))</f>
        <v>#VALUE!</v>
      </c>
      <c r="BC323" s="87" t="e">
        <f t="shared" ca="1" si="1357"/>
        <v>#VALUE!</v>
      </c>
      <c r="BD323" s="87" t="e">
        <f t="shared" ca="1" si="1357"/>
        <v>#VALUE!</v>
      </c>
      <c r="BE323" s="87" t="e">
        <f t="shared" ca="1" si="1357"/>
        <v>#VALUE!</v>
      </c>
      <c r="BF323" s="87" t="e">
        <f t="shared" ca="1" si="1357"/>
        <v>#VALUE!</v>
      </c>
      <c r="BH323" s="87" t="e">
        <f t="shared" ca="1" si="1133"/>
        <v>#VALUE!</v>
      </c>
      <c r="BI323" s="87" t="e">
        <f t="shared" ca="1" si="1134"/>
        <v>#VALUE!</v>
      </c>
      <c r="BJ323" s="87" t="e">
        <f t="shared" ca="1" si="1135"/>
        <v>#VALUE!</v>
      </c>
      <c r="BK323" s="87" t="e">
        <f t="shared" ca="1" si="1136"/>
        <v>#VALUE!</v>
      </c>
      <c r="BL323" s="87" t="e">
        <f t="shared" ca="1" si="1137"/>
        <v>#VALUE!</v>
      </c>
      <c r="BM323" s="87" t="e">
        <f t="shared" ca="1" si="1138"/>
        <v>#VALUE!</v>
      </c>
      <c r="BN323" s="87" t="e">
        <f t="shared" ca="1" si="1139"/>
        <v>#VALUE!</v>
      </c>
      <c r="BO323" s="87" t="e">
        <f t="shared" ca="1" si="1140"/>
        <v>#VALUE!</v>
      </c>
      <c r="BP323" s="87" t="e">
        <f t="shared" ca="1" si="1141"/>
        <v>#VALUE!</v>
      </c>
      <c r="BQ323" s="87" t="e">
        <f t="shared" ca="1" si="1142"/>
        <v>#VALUE!</v>
      </c>
      <c r="BR323" s="87" t="e">
        <f t="shared" ca="1" si="1143"/>
        <v>#VALUE!</v>
      </c>
      <c r="BS323" s="87" t="e">
        <f t="shared" ca="1" si="1144"/>
        <v>#VALUE!</v>
      </c>
      <c r="BT323" s="87" t="e">
        <f t="shared" ca="1" si="1145"/>
        <v>#VALUE!</v>
      </c>
      <c r="BU323" s="87" t="e">
        <f t="shared" ca="1" si="1146"/>
        <v>#VALUE!</v>
      </c>
      <c r="BV323" s="87" t="e">
        <f t="shared" ca="1" si="1147"/>
        <v>#VALUE!</v>
      </c>
      <c r="BW323" s="87" t="e">
        <f t="shared" ca="1" si="1332"/>
        <v>#VALUE!</v>
      </c>
      <c r="BX323" s="87" t="e">
        <f t="shared" ca="1" si="1332"/>
        <v>#VALUE!</v>
      </c>
      <c r="BY323" s="87" t="e">
        <f t="shared" ca="1" si="1332"/>
        <v>#VALUE!</v>
      </c>
      <c r="BZ323" s="87" t="e">
        <f t="shared" ca="1" si="1332"/>
        <v>#VALUE!</v>
      </c>
      <c r="CA323" s="87" t="e">
        <f t="shared" ca="1" si="1332"/>
        <v>#VALUE!</v>
      </c>
      <c r="DC323" s="87" t="e">
        <f t="shared" ca="1" si="1307"/>
        <v>#VALUE!</v>
      </c>
      <c r="DD323" s="87" t="e">
        <f t="shared" ca="1" si="1154"/>
        <v>#VALUE!</v>
      </c>
      <c r="DE323" s="87" t="e">
        <f t="shared" ca="1" si="1155"/>
        <v>#VALUE!</v>
      </c>
      <c r="DF323" s="87" t="e">
        <f t="shared" ca="1" si="1156"/>
        <v>#VALUE!</v>
      </c>
      <c r="DG323" s="87" t="e">
        <f t="shared" ca="1" si="1157"/>
        <v>#VALUE!</v>
      </c>
      <c r="DH323" s="87" t="e">
        <f t="shared" ca="1" si="1158"/>
        <v>#VALUE!</v>
      </c>
      <c r="DI323" s="87" t="e">
        <f t="shared" ca="1" si="1159"/>
        <v>#VALUE!</v>
      </c>
      <c r="DJ323" s="87" t="e">
        <f t="shared" ca="1" si="1160"/>
        <v>#VALUE!</v>
      </c>
      <c r="DK323" s="87" t="e">
        <f t="shared" ca="1" si="1161"/>
        <v>#VALUE!</v>
      </c>
      <c r="DL323" s="87" t="e">
        <f t="shared" ca="1" si="1162"/>
        <v>#VALUE!</v>
      </c>
      <c r="DM323" s="87" t="e">
        <f t="shared" ca="1" si="1163"/>
        <v>#VALUE!</v>
      </c>
      <c r="DN323" s="87" t="e">
        <f t="shared" ca="1" si="1164"/>
        <v>#VALUE!</v>
      </c>
      <c r="DO323" s="87" t="e">
        <f t="shared" ca="1" si="1165"/>
        <v>#VALUE!</v>
      </c>
      <c r="DP323" s="87" t="e">
        <f t="shared" ca="1" si="1166"/>
        <v>#VALUE!</v>
      </c>
      <c r="DQ323" s="87" t="e">
        <f t="shared" ca="1" si="1167"/>
        <v>#VALUE!</v>
      </c>
      <c r="DR323" s="87" t="e">
        <f t="shared" ca="1" si="1168"/>
        <v>#VALUE!</v>
      </c>
      <c r="DS323" s="87" t="e">
        <f t="shared" ca="1" si="1169"/>
        <v>#VALUE!</v>
      </c>
      <c r="DT323" s="87" t="e">
        <f t="shared" ca="1" si="1170"/>
        <v>#VALUE!</v>
      </c>
      <c r="DU323" s="87" t="e">
        <f t="shared" ca="1" si="1171"/>
        <v>#VALUE!</v>
      </c>
      <c r="DV323" s="87" t="e">
        <f t="shared" ca="1" si="1172"/>
        <v>#VALUE!</v>
      </c>
      <c r="DW323" s="87" t="e">
        <f t="shared" ca="1" si="1173"/>
        <v>#VALUE!</v>
      </c>
      <c r="DY323" s="87" t="e">
        <f t="shared" ca="1" si="1174"/>
        <v>#VALUE!</v>
      </c>
      <c r="DZ323" s="87" t="e">
        <f t="shared" ca="1" si="1175"/>
        <v>#VALUE!</v>
      </c>
      <c r="EA323" s="87" t="e">
        <f t="shared" ca="1" si="1176"/>
        <v>#VALUE!</v>
      </c>
      <c r="EB323" s="87" t="e">
        <f t="shared" ca="1" si="1177"/>
        <v>#VALUE!</v>
      </c>
      <c r="EC323" s="87" t="e">
        <f t="shared" ca="1" si="1178"/>
        <v>#VALUE!</v>
      </c>
      <c r="ED323" s="87" t="e">
        <f t="shared" ca="1" si="1179"/>
        <v>#VALUE!</v>
      </c>
      <c r="EE323" s="87" t="e">
        <f t="shared" ca="1" si="1180"/>
        <v>#VALUE!</v>
      </c>
      <c r="EF323" s="87" t="e">
        <f t="shared" ca="1" si="1181"/>
        <v>#VALUE!</v>
      </c>
      <c r="EG323" s="87" t="e">
        <f t="shared" ca="1" si="1182"/>
        <v>#VALUE!</v>
      </c>
      <c r="EH323" s="87" t="e">
        <f t="shared" ca="1" si="1183"/>
        <v>#VALUE!</v>
      </c>
      <c r="EI323" s="87" t="e">
        <f t="shared" ca="1" si="1184"/>
        <v>#VALUE!</v>
      </c>
      <c r="EJ323" s="87" t="e">
        <f t="shared" ca="1" si="1185"/>
        <v>#VALUE!</v>
      </c>
      <c r="EK323" s="87" t="e">
        <f t="shared" ca="1" si="1186"/>
        <v>#VALUE!</v>
      </c>
      <c r="EL323" s="87" t="e">
        <f t="shared" ca="1" si="1187"/>
        <v>#VALUE!</v>
      </c>
      <c r="EM323" s="87" t="e">
        <f t="shared" ca="1" si="1188"/>
        <v>#VALUE!</v>
      </c>
      <c r="EN323" s="87" t="e">
        <f t="shared" ca="1" si="1189"/>
        <v>#VALUE!</v>
      </c>
      <c r="EO323" s="87" t="e">
        <f t="shared" ca="1" si="1190"/>
        <v>#VALUE!</v>
      </c>
      <c r="EP323" s="87" t="e">
        <f t="shared" ca="1" si="1191"/>
        <v>#VALUE!</v>
      </c>
      <c r="EQ323" s="87" t="e">
        <f t="shared" ca="1" si="1192"/>
        <v>#VALUE!</v>
      </c>
      <c r="ER323" s="87" t="e">
        <f t="shared" ca="1" si="1193"/>
        <v>#VALUE!</v>
      </c>
      <c r="ES323" s="87" t="e">
        <f t="shared" ca="1" si="1194"/>
        <v>#VALUE!</v>
      </c>
      <c r="EU323" s="87" t="e">
        <f t="shared" ca="1" si="1195"/>
        <v>#VALUE!</v>
      </c>
      <c r="EV323" s="87" t="e">
        <f t="shared" ca="1" si="1196"/>
        <v>#VALUE!</v>
      </c>
      <c r="EW323" s="87" t="e">
        <f t="shared" ca="1" si="1197"/>
        <v>#VALUE!</v>
      </c>
      <c r="EX323" s="87" t="e">
        <f t="shared" ca="1" si="1198"/>
        <v>#VALUE!</v>
      </c>
      <c r="EY323" s="87" t="e">
        <f t="shared" ca="1" si="1199"/>
        <v>#VALUE!</v>
      </c>
      <c r="EZ323" s="87" t="e">
        <f t="shared" ca="1" si="1200"/>
        <v>#VALUE!</v>
      </c>
      <c r="FA323" s="87" t="e">
        <f t="shared" ca="1" si="1201"/>
        <v>#VALUE!</v>
      </c>
      <c r="FB323" s="87" t="e">
        <f t="shared" ca="1" si="1202"/>
        <v>#VALUE!</v>
      </c>
      <c r="FC323" s="87" t="e">
        <f t="shared" ca="1" si="1203"/>
        <v>#VALUE!</v>
      </c>
      <c r="FD323" s="87" t="e">
        <f t="shared" ca="1" si="1204"/>
        <v>#VALUE!</v>
      </c>
      <c r="FE323" s="87" t="e">
        <f t="shared" ca="1" si="1205"/>
        <v>#VALUE!</v>
      </c>
      <c r="FF323" s="87" t="e">
        <f t="shared" ca="1" si="1206"/>
        <v>#VALUE!</v>
      </c>
      <c r="FG323" s="87" t="e">
        <f t="shared" ca="1" si="1207"/>
        <v>#VALUE!</v>
      </c>
      <c r="FH323" s="87" t="e">
        <f t="shared" ca="1" si="1208"/>
        <v>#VALUE!</v>
      </c>
      <c r="FI323" s="87" t="e">
        <f t="shared" ca="1" si="1209"/>
        <v>#VALUE!</v>
      </c>
      <c r="FJ323" s="87" t="e">
        <f t="shared" ca="1" si="1210"/>
        <v>#VALUE!</v>
      </c>
      <c r="FK323" s="87" t="e">
        <f t="shared" ca="1" si="1211"/>
        <v>#VALUE!</v>
      </c>
      <c r="FL323" s="87" t="e">
        <f t="shared" ca="1" si="1212"/>
        <v>#VALUE!</v>
      </c>
      <c r="FM323" s="87" t="e">
        <f t="shared" ca="1" si="1213"/>
        <v>#VALUE!</v>
      </c>
      <c r="FN323" s="87" t="e">
        <f t="shared" ca="1" si="1214"/>
        <v>#VALUE!</v>
      </c>
      <c r="FO323" s="87" t="e">
        <f t="shared" ca="1" si="1215"/>
        <v>#VALUE!</v>
      </c>
    </row>
    <row r="324" spans="1:171" x14ac:dyDescent="0.25">
      <c r="A324" s="87">
        <f t="shared" si="1263"/>
        <v>315</v>
      </c>
      <c r="B324" s="87" t="e">
        <f t="shared" ca="1" si="1218"/>
        <v>#N/A</v>
      </c>
      <c r="C324" s="87" t="e">
        <f t="shared" ca="1" si="1219"/>
        <v>#REF!</v>
      </c>
      <c r="D324" s="87" t="e">
        <f t="shared" ca="1" si="1220"/>
        <v>#REF!</v>
      </c>
      <c r="E324" s="87" t="e">
        <f t="shared" ca="1" si="1221"/>
        <v>#REF!</v>
      </c>
      <c r="F324" s="87" t="e">
        <f t="shared" ca="1" si="1222"/>
        <v>#REF!</v>
      </c>
      <c r="G324" s="87" t="e">
        <f t="shared" ca="1" si="1223"/>
        <v>#REF!</v>
      </c>
      <c r="H324" s="87" t="e">
        <f t="shared" ca="1" si="1224"/>
        <v>#REF!</v>
      </c>
      <c r="I324" s="87" t="e">
        <f t="shared" ca="1" si="1225"/>
        <v>#REF!</v>
      </c>
      <c r="J324" s="87" t="e">
        <f t="shared" ca="1" si="1226"/>
        <v>#REF!</v>
      </c>
      <c r="K324" s="87" t="e">
        <f t="shared" ca="1" si="1227"/>
        <v>#REF!</v>
      </c>
      <c r="L324" s="87" t="e">
        <f t="shared" ca="1" si="1228"/>
        <v>#REF!</v>
      </c>
      <c r="M324" s="87" t="e">
        <f t="shared" ca="1" si="1229"/>
        <v>#REF!</v>
      </c>
      <c r="N324" s="87" t="e">
        <f t="shared" ca="1" si="1230"/>
        <v>#REF!</v>
      </c>
      <c r="O324" s="87" t="e">
        <f t="shared" ca="1" si="1231"/>
        <v>#REF!</v>
      </c>
      <c r="P324" s="87" t="e">
        <f t="shared" ca="1" si="1232"/>
        <v>#REF!</v>
      </c>
      <c r="Q324" s="87" t="e">
        <f t="shared" ca="1" si="1337"/>
        <v>#REF!</v>
      </c>
      <c r="R324" s="87" t="e">
        <f t="shared" ca="1" si="1337"/>
        <v>#REF!</v>
      </c>
      <c r="S324" s="87" t="e">
        <f t="shared" ca="1" si="1337"/>
        <v>#REF!</v>
      </c>
      <c r="T324" s="87" t="e">
        <f t="shared" ca="1" si="1337"/>
        <v>#REF!</v>
      </c>
      <c r="U324" s="87" t="e">
        <f t="shared" ca="1" si="1337"/>
        <v>#REF!</v>
      </c>
      <c r="X324" s="87">
        <f ca="1">Ranking!B320</f>
        <v>0</v>
      </c>
      <c r="Y324" s="87" t="e">
        <f ca="1">IF(AH324=0,0,Ranking!C320)</f>
        <v>#VALUE!</v>
      </c>
      <c r="Z324" s="91">
        <f ca="1">Ranking!G320</f>
        <v>0</v>
      </c>
      <c r="AA324" s="87" t="e">
        <f ca="1">MCA!ES323</f>
        <v>#REF!</v>
      </c>
      <c r="AB324" s="87">
        <f ca="1">MCA!ET323</f>
        <v>0</v>
      </c>
      <c r="AC324" s="87">
        <f ca="1">MCA!EU323</f>
        <v>0</v>
      </c>
      <c r="AD324" s="87" t="e">
        <f ca="1">INDEX('MCA-INPUT'!$C$22:$C$25,MATCH(AC324,$W$376:$W$379,0),1)</f>
        <v>#N/A</v>
      </c>
      <c r="AE324" s="87" t="e">
        <f t="shared" ca="1" si="1126"/>
        <v>#VALUE!</v>
      </c>
      <c r="AF324" s="87">
        <f ca="1">MATCH(AB324,$AB$7:AB324,0)</f>
        <v>1</v>
      </c>
      <c r="AG324" s="87" t="str">
        <f t="shared" ca="1" si="1127"/>
        <v>00</v>
      </c>
      <c r="AH324" s="87" t="e">
        <f t="shared" ca="1" si="1128"/>
        <v>#VALUE!</v>
      </c>
      <c r="AI324" s="87" t="e">
        <f t="shared" ca="1" si="1149"/>
        <v>#VALUE!</v>
      </c>
      <c r="AK324" s="87" t="e">
        <f t="shared" ca="1" si="1129"/>
        <v>#VALUE!</v>
      </c>
      <c r="AL324" s="87" t="e">
        <f t="shared" ca="1" si="1150"/>
        <v>#VALUE!</v>
      </c>
      <c r="AM324" s="87" t="e">
        <f t="shared" ca="1" si="1130"/>
        <v>#VALUE!</v>
      </c>
      <c r="AN324" s="87" t="e">
        <f t="shared" ref="AN324:BA324" ca="1" si="1358">IF(AM324&gt;0,2,IF($AL324&lt;=AN$5,1,0))</f>
        <v>#VALUE!</v>
      </c>
      <c r="AO324" s="87" t="e">
        <f t="shared" ca="1" si="1358"/>
        <v>#VALUE!</v>
      </c>
      <c r="AP324" s="87" t="e">
        <f t="shared" ca="1" si="1358"/>
        <v>#VALUE!</v>
      </c>
      <c r="AQ324" s="87" t="e">
        <f t="shared" ca="1" si="1358"/>
        <v>#VALUE!</v>
      </c>
      <c r="AR324" s="87" t="e">
        <f t="shared" ca="1" si="1358"/>
        <v>#VALUE!</v>
      </c>
      <c r="AS324" s="87" t="e">
        <f t="shared" ca="1" si="1358"/>
        <v>#VALUE!</v>
      </c>
      <c r="AT324" s="87" t="e">
        <f t="shared" ca="1" si="1358"/>
        <v>#VALUE!</v>
      </c>
      <c r="AU324" s="87" t="e">
        <f t="shared" ca="1" si="1358"/>
        <v>#VALUE!</v>
      </c>
      <c r="AV324" s="87" t="e">
        <f t="shared" ca="1" si="1358"/>
        <v>#VALUE!</v>
      </c>
      <c r="AW324" s="87" t="e">
        <f t="shared" ca="1" si="1358"/>
        <v>#VALUE!</v>
      </c>
      <c r="AX324" s="87" t="e">
        <f t="shared" ca="1" si="1358"/>
        <v>#VALUE!</v>
      </c>
      <c r="AY324" s="87" t="e">
        <f t="shared" ca="1" si="1358"/>
        <v>#VALUE!</v>
      </c>
      <c r="AZ324" s="87" t="e">
        <f t="shared" ca="1" si="1358"/>
        <v>#VALUE!</v>
      </c>
      <c r="BA324" s="87" t="e">
        <f t="shared" ca="1" si="1358"/>
        <v>#VALUE!</v>
      </c>
      <c r="BB324" s="87" t="e">
        <f t="shared" ref="BB324:BF324" ca="1" si="1359">IF(BA324&gt;0,2,IF($AL324&lt;=BB$5,1,0))</f>
        <v>#VALUE!</v>
      </c>
      <c r="BC324" s="87" t="e">
        <f t="shared" ca="1" si="1359"/>
        <v>#VALUE!</v>
      </c>
      <c r="BD324" s="87" t="e">
        <f t="shared" ca="1" si="1359"/>
        <v>#VALUE!</v>
      </c>
      <c r="BE324" s="87" t="e">
        <f t="shared" ca="1" si="1359"/>
        <v>#VALUE!</v>
      </c>
      <c r="BF324" s="87" t="e">
        <f t="shared" ca="1" si="1359"/>
        <v>#VALUE!</v>
      </c>
      <c r="BH324" s="87" t="e">
        <f t="shared" ca="1" si="1133"/>
        <v>#VALUE!</v>
      </c>
      <c r="BI324" s="87" t="e">
        <f t="shared" ca="1" si="1134"/>
        <v>#VALUE!</v>
      </c>
      <c r="BJ324" s="87" t="e">
        <f t="shared" ca="1" si="1135"/>
        <v>#VALUE!</v>
      </c>
      <c r="BK324" s="87" t="e">
        <f t="shared" ca="1" si="1136"/>
        <v>#VALUE!</v>
      </c>
      <c r="BL324" s="87" t="e">
        <f t="shared" ca="1" si="1137"/>
        <v>#VALUE!</v>
      </c>
      <c r="BM324" s="87" t="e">
        <f t="shared" ca="1" si="1138"/>
        <v>#VALUE!</v>
      </c>
      <c r="BN324" s="87" t="e">
        <f t="shared" ca="1" si="1139"/>
        <v>#VALUE!</v>
      </c>
      <c r="BO324" s="87" t="e">
        <f t="shared" ca="1" si="1140"/>
        <v>#VALUE!</v>
      </c>
      <c r="BP324" s="87" t="e">
        <f t="shared" ca="1" si="1141"/>
        <v>#VALUE!</v>
      </c>
      <c r="BQ324" s="87" t="e">
        <f t="shared" ca="1" si="1142"/>
        <v>#VALUE!</v>
      </c>
      <c r="BR324" s="87" t="e">
        <f t="shared" ca="1" si="1143"/>
        <v>#VALUE!</v>
      </c>
      <c r="BS324" s="87" t="e">
        <f t="shared" ca="1" si="1144"/>
        <v>#VALUE!</v>
      </c>
      <c r="BT324" s="87" t="e">
        <f t="shared" ca="1" si="1145"/>
        <v>#VALUE!</v>
      </c>
      <c r="BU324" s="87" t="e">
        <f t="shared" ca="1" si="1146"/>
        <v>#VALUE!</v>
      </c>
      <c r="BV324" s="87" t="e">
        <f t="shared" ca="1" si="1147"/>
        <v>#VALUE!</v>
      </c>
      <c r="BW324" s="87" t="e">
        <f t="shared" ca="1" si="1332"/>
        <v>#VALUE!</v>
      </c>
      <c r="BX324" s="87" t="e">
        <f t="shared" ca="1" si="1332"/>
        <v>#VALUE!</v>
      </c>
      <c r="BY324" s="87" t="e">
        <f t="shared" ca="1" si="1332"/>
        <v>#VALUE!</v>
      </c>
      <c r="BZ324" s="87" t="e">
        <f t="shared" ca="1" si="1332"/>
        <v>#VALUE!</v>
      </c>
      <c r="CA324" s="87" t="e">
        <f t="shared" ca="1" si="1332"/>
        <v>#VALUE!</v>
      </c>
      <c r="DC324" s="87" t="e">
        <f t="shared" ca="1" si="1307"/>
        <v>#VALUE!</v>
      </c>
      <c r="DD324" s="87" t="e">
        <f t="shared" ca="1" si="1154"/>
        <v>#VALUE!</v>
      </c>
      <c r="DE324" s="87" t="e">
        <f t="shared" ca="1" si="1155"/>
        <v>#VALUE!</v>
      </c>
      <c r="DF324" s="87" t="e">
        <f t="shared" ca="1" si="1156"/>
        <v>#VALUE!</v>
      </c>
      <c r="DG324" s="87" t="e">
        <f t="shared" ca="1" si="1157"/>
        <v>#VALUE!</v>
      </c>
      <c r="DH324" s="87" t="e">
        <f t="shared" ca="1" si="1158"/>
        <v>#VALUE!</v>
      </c>
      <c r="DI324" s="87" t="e">
        <f t="shared" ca="1" si="1159"/>
        <v>#VALUE!</v>
      </c>
      <c r="DJ324" s="87" t="e">
        <f t="shared" ca="1" si="1160"/>
        <v>#VALUE!</v>
      </c>
      <c r="DK324" s="87" t="e">
        <f t="shared" ca="1" si="1161"/>
        <v>#VALUE!</v>
      </c>
      <c r="DL324" s="87" t="e">
        <f t="shared" ca="1" si="1162"/>
        <v>#VALUE!</v>
      </c>
      <c r="DM324" s="87" t="e">
        <f t="shared" ca="1" si="1163"/>
        <v>#VALUE!</v>
      </c>
      <c r="DN324" s="87" t="e">
        <f t="shared" ca="1" si="1164"/>
        <v>#VALUE!</v>
      </c>
      <c r="DO324" s="87" t="e">
        <f t="shared" ca="1" si="1165"/>
        <v>#VALUE!</v>
      </c>
      <c r="DP324" s="87" t="e">
        <f t="shared" ca="1" si="1166"/>
        <v>#VALUE!</v>
      </c>
      <c r="DQ324" s="87" t="e">
        <f t="shared" ca="1" si="1167"/>
        <v>#VALUE!</v>
      </c>
      <c r="DR324" s="87" t="e">
        <f t="shared" ca="1" si="1168"/>
        <v>#VALUE!</v>
      </c>
      <c r="DS324" s="87" t="e">
        <f t="shared" ca="1" si="1169"/>
        <v>#VALUE!</v>
      </c>
      <c r="DT324" s="87" t="e">
        <f t="shared" ca="1" si="1170"/>
        <v>#VALUE!</v>
      </c>
      <c r="DU324" s="87" t="e">
        <f t="shared" ca="1" si="1171"/>
        <v>#VALUE!</v>
      </c>
      <c r="DV324" s="87" t="e">
        <f t="shared" ca="1" si="1172"/>
        <v>#VALUE!</v>
      </c>
      <c r="DW324" s="87" t="e">
        <f t="shared" ca="1" si="1173"/>
        <v>#VALUE!</v>
      </c>
      <c r="DY324" s="87" t="e">
        <f t="shared" ca="1" si="1174"/>
        <v>#VALUE!</v>
      </c>
      <c r="DZ324" s="87" t="e">
        <f t="shared" ca="1" si="1175"/>
        <v>#VALUE!</v>
      </c>
      <c r="EA324" s="87" t="e">
        <f t="shared" ca="1" si="1176"/>
        <v>#VALUE!</v>
      </c>
      <c r="EB324" s="87" t="e">
        <f t="shared" ca="1" si="1177"/>
        <v>#VALUE!</v>
      </c>
      <c r="EC324" s="87" t="e">
        <f t="shared" ca="1" si="1178"/>
        <v>#VALUE!</v>
      </c>
      <c r="ED324" s="87" t="e">
        <f t="shared" ca="1" si="1179"/>
        <v>#VALUE!</v>
      </c>
      <c r="EE324" s="87" t="e">
        <f t="shared" ca="1" si="1180"/>
        <v>#VALUE!</v>
      </c>
      <c r="EF324" s="87" t="e">
        <f t="shared" ca="1" si="1181"/>
        <v>#VALUE!</v>
      </c>
      <c r="EG324" s="87" t="e">
        <f t="shared" ca="1" si="1182"/>
        <v>#VALUE!</v>
      </c>
      <c r="EH324" s="87" t="e">
        <f t="shared" ca="1" si="1183"/>
        <v>#VALUE!</v>
      </c>
      <c r="EI324" s="87" t="e">
        <f t="shared" ca="1" si="1184"/>
        <v>#VALUE!</v>
      </c>
      <c r="EJ324" s="87" t="e">
        <f t="shared" ca="1" si="1185"/>
        <v>#VALUE!</v>
      </c>
      <c r="EK324" s="87" t="e">
        <f t="shared" ca="1" si="1186"/>
        <v>#VALUE!</v>
      </c>
      <c r="EL324" s="87" t="e">
        <f t="shared" ca="1" si="1187"/>
        <v>#VALUE!</v>
      </c>
      <c r="EM324" s="87" t="e">
        <f t="shared" ca="1" si="1188"/>
        <v>#VALUE!</v>
      </c>
      <c r="EN324" s="87" t="e">
        <f t="shared" ca="1" si="1189"/>
        <v>#VALUE!</v>
      </c>
      <c r="EO324" s="87" t="e">
        <f t="shared" ca="1" si="1190"/>
        <v>#VALUE!</v>
      </c>
      <c r="EP324" s="87" t="e">
        <f t="shared" ca="1" si="1191"/>
        <v>#VALUE!</v>
      </c>
      <c r="EQ324" s="87" t="e">
        <f t="shared" ca="1" si="1192"/>
        <v>#VALUE!</v>
      </c>
      <c r="ER324" s="87" t="e">
        <f t="shared" ca="1" si="1193"/>
        <v>#VALUE!</v>
      </c>
      <c r="ES324" s="87" t="e">
        <f t="shared" ca="1" si="1194"/>
        <v>#VALUE!</v>
      </c>
      <c r="EU324" s="87" t="e">
        <f t="shared" ca="1" si="1195"/>
        <v>#VALUE!</v>
      </c>
      <c r="EV324" s="87" t="e">
        <f t="shared" ca="1" si="1196"/>
        <v>#VALUE!</v>
      </c>
      <c r="EW324" s="87" t="e">
        <f t="shared" ca="1" si="1197"/>
        <v>#VALUE!</v>
      </c>
      <c r="EX324" s="87" t="e">
        <f t="shared" ca="1" si="1198"/>
        <v>#VALUE!</v>
      </c>
      <c r="EY324" s="87" t="e">
        <f t="shared" ca="1" si="1199"/>
        <v>#VALUE!</v>
      </c>
      <c r="EZ324" s="87" t="e">
        <f t="shared" ca="1" si="1200"/>
        <v>#VALUE!</v>
      </c>
      <c r="FA324" s="87" t="e">
        <f t="shared" ca="1" si="1201"/>
        <v>#VALUE!</v>
      </c>
      <c r="FB324" s="87" t="e">
        <f t="shared" ca="1" si="1202"/>
        <v>#VALUE!</v>
      </c>
      <c r="FC324" s="87" t="e">
        <f t="shared" ca="1" si="1203"/>
        <v>#VALUE!</v>
      </c>
      <c r="FD324" s="87" t="e">
        <f t="shared" ca="1" si="1204"/>
        <v>#VALUE!</v>
      </c>
      <c r="FE324" s="87" t="e">
        <f t="shared" ca="1" si="1205"/>
        <v>#VALUE!</v>
      </c>
      <c r="FF324" s="87" t="e">
        <f t="shared" ca="1" si="1206"/>
        <v>#VALUE!</v>
      </c>
      <c r="FG324" s="87" t="e">
        <f t="shared" ca="1" si="1207"/>
        <v>#VALUE!</v>
      </c>
      <c r="FH324" s="87" t="e">
        <f t="shared" ca="1" si="1208"/>
        <v>#VALUE!</v>
      </c>
      <c r="FI324" s="87" t="e">
        <f t="shared" ca="1" si="1209"/>
        <v>#VALUE!</v>
      </c>
      <c r="FJ324" s="87" t="e">
        <f t="shared" ca="1" si="1210"/>
        <v>#VALUE!</v>
      </c>
      <c r="FK324" s="87" t="e">
        <f t="shared" ca="1" si="1211"/>
        <v>#VALUE!</v>
      </c>
      <c r="FL324" s="87" t="e">
        <f t="shared" ca="1" si="1212"/>
        <v>#VALUE!</v>
      </c>
      <c r="FM324" s="87" t="e">
        <f t="shared" ca="1" si="1213"/>
        <v>#VALUE!</v>
      </c>
      <c r="FN324" s="87" t="e">
        <f t="shared" ca="1" si="1214"/>
        <v>#VALUE!</v>
      </c>
      <c r="FO324" s="87" t="e">
        <f t="shared" ca="1" si="1215"/>
        <v>#VALUE!</v>
      </c>
    </row>
    <row r="325" spans="1:171" x14ac:dyDescent="0.25">
      <c r="A325" s="87">
        <f t="shared" si="1263"/>
        <v>316</v>
      </c>
      <c r="B325" s="87" t="e">
        <f t="shared" ca="1" si="1218"/>
        <v>#N/A</v>
      </c>
      <c r="C325" s="87" t="e">
        <f t="shared" ca="1" si="1219"/>
        <v>#REF!</v>
      </c>
      <c r="D325" s="87" t="e">
        <f t="shared" ca="1" si="1220"/>
        <v>#REF!</v>
      </c>
      <c r="E325" s="87" t="e">
        <f t="shared" ca="1" si="1221"/>
        <v>#REF!</v>
      </c>
      <c r="F325" s="87" t="e">
        <f t="shared" ca="1" si="1222"/>
        <v>#REF!</v>
      </c>
      <c r="G325" s="87" t="e">
        <f t="shared" ca="1" si="1223"/>
        <v>#REF!</v>
      </c>
      <c r="H325" s="87" t="e">
        <f t="shared" ca="1" si="1224"/>
        <v>#REF!</v>
      </c>
      <c r="I325" s="87" t="e">
        <f t="shared" ca="1" si="1225"/>
        <v>#REF!</v>
      </c>
      <c r="J325" s="87" t="e">
        <f t="shared" ca="1" si="1226"/>
        <v>#REF!</v>
      </c>
      <c r="K325" s="87" t="e">
        <f t="shared" ca="1" si="1227"/>
        <v>#REF!</v>
      </c>
      <c r="L325" s="87" t="e">
        <f t="shared" ca="1" si="1228"/>
        <v>#REF!</v>
      </c>
      <c r="M325" s="87" t="e">
        <f t="shared" ca="1" si="1229"/>
        <v>#REF!</v>
      </c>
      <c r="N325" s="87" t="e">
        <f t="shared" ca="1" si="1230"/>
        <v>#REF!</v>
      </c>
      <c r="O325" s="87" t="e">
        <f t="shared" ca="1" si="1231"/>
        <v>#REF!</v>
      </c>
      <c r="P325" s="87" t="e">
        <f t="shared" ca="1" si="1232"/>
        <v>#REF!</v>
      </c>
      <c r="Q325" s="87" t="e">
        <f t="shared" ca="1" si="1337"/>
        <v>#REF!</v>
      </c>
      <c r="R325" s="87" t="e">
        <f t="shared" ca="1" si="1337"/>
        <v>#REF!</v>
      </c>
      <c r="S325" s="87" t="e">
        <f t="shared" ca="1" si="1337"/>
        <v>#REF!</v>
      </c>
      <c r="T325" s="87" t="e">
        <f t="shared" ca="1" si="1337"/>
        <v>#REF!</v>
      </c>
      <c r="U325" s="87" t="e">
        <f t="shared" ca="1" si="1337"/>
        <v>#REF!</v>
      </c>
      <c r="X325" s="87">
        <f ca="1">Ranking!B321</f>
        <v>0</v>
      </c>
      <c r="Y325" s="87" t="e">
        <f ca="1">IF(AH325=0,0,Ranking!C321)</f>
        <v>#VALUE!</v>
      </c>
      <c r="Z325" s="91">
        <f ca="1">Ranking!G321</f>
        <v>0</v>
      </c>
      <c r="AA325" s="87" t="e">
        <f ca="1">MCA!ES324</f>
        <v>#REF!</v>
      </c>
      <c r="AB325" s="87">
        <f ca="1">MCA!ET324</f>
        <v>0</v>
      </c>
      <c r="AC325" s="87">
        <f ca="1">MCA!EU324</f>
        <v>0</v>
      </c>
      <c r="AD325" s="87" t="e">
        <f ca="1">INDEX('MCA-INPUT'!$C$22:$C$25,MATCH(AC325,$W$376:$W$379,0),1)</f>
        <v>#N/A</v>
      </c>
      <c r="AE325" s="87" t="e">
        <f t="shared" ca="1" si="1126"/>
        <v>#VALUE!</v>
      </c>
      <c r="AF325" s="87">
        <f ca="1">MATCH(AB325,$AB$7:AB325,0)</f>
        <v>1</v>
      </c>
      <c r="AG325" s="87" t="str">
        <f t="shared" ca="1" si="1127"/>
        <v>00</v>
      </c>
      <c r="AH325" s="87" t="e">
        <f t="shared" ca="1" si="1128"/>
        <v>#VALUE!</v>
      </c>
      <c r="AI325" s="87" t="e">
        <f t="shared" ca="1" si="1149"/>
        <v>#VALUE!</v>
      </c>
      <c r="AK325" s="87" t="e">
        <f t="shared" ca="1" si="1129"/>
        <v>#VALUE!</v>
      </c>
      <c r="AL325" s="87" t="e">
        <f t="shared" ca="1" si="1150"/>
        <v>#VALUE!</v>
      </c>
      <c r="AM325" s="87" t="e">
        <f t="shared" ca="1" si="1130"/>
        <v>#VALUE!</v>
      </c>
      <c r="AN325" s="87" t="e">
        <f t="shared" ref="AN325:BA325" ca="1" si="1360">IF(AM325&gt;0,2,IF($AL325&lt;=AN$5,1,0))</f>
        <v>#VALUE!</v>
      </c>
      <c r="AO325" s="87" t="e">
        <f t="shared" ca="1" si="1360"/>
        <v>#VALUE!</v>
      </c>
      <c r="AP325" s="87" t="e">
        <f t="shared" ca="1" si="1360"/>
        <v>#VALUE!</v>
      </c>
      <c r="AQ325" s="87" t="e">
        <f t="shared" ca="1" si="1360"/>
        <v>#VALUE!</v>
      </c>
      <c r="AR325" s="87" t="e">
        <f t="shared" ca="1" si="1360"/>
        <v>#VALUE!</v>
      </c>
      <c r="AS325" s="87" t="e">
        <f t="shared" ca="1" si="1360"/>
        <v>#VALUE!</v>
      </c>
      <c r="AT325" s="87" t="e">
        <f t="shared" ca="1" si="1360"/>
        <v>#VALUE!</v>
      </c>
      <c r="AU325" s="87" t="e">
        <f t="shared" ca="1" si="1360"/>
        <v>#VALUE!</v>
      </c>
      <c r="AV325" s="87" t="e">
        <f t="shared" ca="1" si="1360"/>
        <v>#VALUE!</v>
      </c>
      <c r="AW325" s="87" t="e">
        <f t="shared" ca="1" si="1360"/>
        <v>#VALUE!</v>
      </c>
      <c r="AX325" s="87" t="e">
        <f t="shared" ca="1" si="1360"/>
        <v>#VALUE!</v>
      </c>
      <c r="AY325" s="87" t="e">
        <f t="shared" ca="1" si="1360"/>
        <v>#VALUE!</v>
      </c>
      <c r="AZ325" s="87" t="e">
        <f t="shared" ca="1" si="1360"/>
        <v>#VALUE!</v>
      </c>
      <c r="BA325" s="87" t="e">
        <f t="shared" ca="1" si="1360"/>
        <v>#VALUE!</v>
      </c>
      <c r="BB325" s="87" t="e">
        <f t="shared" ref="BB325:BF325" ca="1" si="1361">IF(BA325&gt;0,2,IF($AL325&lt;=BB$5,1,0))</f>
        <v>#VALUE!</v>
      </c>
      <c r="BC325" s="87" t="e">
        <f t="shared" ca="1" si="1361"/>
        <v>#VALUE!</v>
      </c>
      <c r="BD325" s="87" t="e">
        <f t="shared" ca="1" si="1361"/>
        <v>#VALUE!</v>
      </c>
      <c r="BE325" s="87" t="e">
        <f t="shared" ca="1" si="1361"/>
        <v>#VALUE!</v>
      </c>
      <c r="BF325" s="87" t="e">
        <f t="shared" ca="1" si="1361"/>
        <v>#VALUE!</v>
      </c>
      <c r="BH325" s="87" t="e">
        <f t="shared" ca="1" si="1133"/>
        <v>#VALUE!</v>
      </c>
      <c r="BI325" s="87" t="e">
        <f t="shared" ca="1" si="1134"/>
        <v>#VALUE!</v>
      </c>
      <c r="BJ325" s="87" t="e">
        <f t="shared" ca="1" si="1135"/>
        <v>#VALUE!</v>
      </c>
      <c r="BK325" s="87" t="e">
        <f t="shared" ca="1" si="1136"/>
        <v>#VALUE!</v>
      </c>
      <c r="BL325" s="87" t="e">
        <f t="shared" ca="1" si="1137"/>
        <v>#VALUE!</v>
      </c>
      <c r="BM325" s="87" t="e">
        <f t="shared" ca="1" si="1138"/>
        <v>#VALUE!</v>
      </c>
      <c r="BN325" s="87" t="e">
        <f t="shared" ca="1" si="1139"/>
        <v>#VALUE!</v>
      </c>
      <c r="BO325" s="87" t="e">
        <f t="shared" ca="1" si="1140"/>
        <v>#VALUE!</v>
      </c>
      <c r="BP325" s="87" t="e">
        <f t="shared" ca="1" si="1141"/>
        <v>#VALUE!</v>
      </c>
      <c r="BQ325" s="87" t="e">
        <f t="shared" ca="1" si="1142"/>
        <v>#VALUE!</v>
      </c>
      <c r="BR325" s="87" t="e">
        <f t="shared" ca="1" si="1143"/>
        <v>#VALUE!</v>
      </c>
      <c r="BS325" s="87" t="e">
        <f t="shared" ca="1" si="1144"/>
        <v>#VALUE!</v>
      </c>
      <c r="BT325" s="87" t="e">
        <f t="shared" ca="1" si="1145"/>
        <v>#VALUE!</v>
      </c>
      <c r="BU325" s="87" t="e">
        <f t="shared" ca="1" si="1146"/>
        <v>#VALUE!</v>
      </c>
      <c r="BV325" s="87" t="e">
        <f t="shared" ca="1" si="1147"/>
        <v>#VALUE!</v>
      </c>
      <c r="BW325" s="87" t="e">
        <f t="shared" ca="1" si="1332"/>
        <v>#VALUE!</v>
      </c>
      <c r="BX325" s="87" t="e">
        <f t="shared" ca="1" si="1332"/>
        <v>#VALUE!</v>
      </c>
      <c r="BY325" s="87" t="e">
        <f t="shared" ca="1" si="1332"/>
        <v>#VALUE!</v>
      </c>
      <c r="BZ325" s="87" t="e">
        <f t="shared" ca="1" si="1332"/>
        <v>#VALUE!</v>
      </c>
      <c r="CA325" s="87" t="e">
        <f t="shared" ca="1" si="1332"/>
        <v>#VALUE!</v>
      </c>
      <c r="DC325" s="87" t="e">
        <f t="shared" ca="1" si="1307"/>
        <v>#VALUE!</v>
      </c>
      <c r="DD325" s="87" t="e">
        <f t="shared" ca="1" si="1154"/>
        <v>#VALUE!</v>
      </c>
      <c r="DE325" s="87" t="e">
        <f t="shared" ca="1" si="1155"/>
        <v>#VALUE!</v>
      </c>
      <c r="DF325" s="87" t="e">
        <f t="shared" ca="1" si="1156"/>
        <v>#VALUE!</v>
      </c>
      <c r="DG325" s="87" t="e">
        <f t="shared" ca="1" si="1157"/>
        <v>#VALUE!</v>
      </c>
      <c r="DH325" s="87" t="e">
        <f t="shared" ca="1" si="1158"/>
        <v>#VALUE!</v>
      </c>
      <c r="DI325" s="87" t="e">
        <f t="shared" ca="1" si="1159"/>
        <v>#VALUE!</v>
      </c>
      <c r="DJ325" s="87" t="e">
        <f t="shared" ca="1" si="1160"/>
        <v>#VALUE!</v>
      </c>
      <c r="DK325" s="87" t="e">
        <f t="shared" ca="1" si="1161"/>
        <v>#VALUE!</v>
      </c>
      <c r="DL325" s="87" t="e">
        <f t="shared" ca="1" si="1162"/>
        <v>#VALUE!</v>
      </c>
      <c r="DM325" s="87" t="e">
        <f t="shared" ca="1" si="1163"/>
        <v>#VALUE!</v>
      </c>
      <c r="DN325" s="87" t="e">
        <f t="shared" ca="1" si="1164"/>
        <v>#VALUE!</v>
      </c>
      <c r="DO325" s="87" t="e">
        <f t="shared" ca="1" si="1165"/>
        <v>#VALUE!</v>
      </c>
      <c r="DP325" s="87" t="e">
        <f t="shared" ca="1" si="1166"/>
        <v>#VALUE!</v>
      </c>
      <c r="DQ325" s="87" t="e">
        <f t="shared" ca="1" si="1167"/>
        <v>#VALUE!</v>
      </c>
      <c r="DR325" s="87" t="e">
        <f t="shared" ca="1" si="1168"/>
        <v>#VALUE!</v>
      </c>
      <c r="DS325" s="87" t="e">
        <f t="shared" ca="1" si="1169"/>
        <v>#VALUE!</v>
      </c>
      <c r="DT325" s="87" t="e">
        <f t="shared" ca="1" si="1170"/>
        <v>#VALUE!</v>
      </c>
      <c r="DU325" s="87" t="e">
        <f t="shared" ca="1" si="1171"/>
        <v>#VALUE!</v>
      </c>
      <c r="DV325" s="87" t="e">
        <f t="shared" ca="1" si="1172"/>
        <v>#VALUE!</v>
      </c>
      <c r="DW325" s="87" t="e">
        <f t="shared" ca="1" si="1173"/>
        <v>#VALUE!</v>
      </c>
      <c r="DY325" s="87" t="e">
        <f t="shared" ca="1" si="1174"/>
        <v>#VALUE!</v>
      </c>
      <c r="DZ325" s="87" t="e">
        <f t="shared" ca="1" si="1175"/>
        <v>#VALUE!</v>
      </c>
      <c r="EA325" s="87" t="e">
        <f t="shared" ca="1" si="1176"/>
        <v>#VALUE!</v>
      </c>
      <c r="EB325" s="87" t="e">
        <f t="shared" ca="1" si="1177"/>
        <v>#VALUE!</v>
      </c>
      <c r="EC325" s="87" t="e">
        <f t="shared" ca="1" si="1178"/>
        <v>#VALUE!</v>
      </c>
      <c r="ED325" s="87" t="e">
        <f t="shared" ca="1" si="1179"/>
        <v>#VALUE!</v>
      </c>
      <c r="EE325" s="87" t="e">
        <f t="shared" ca="1" si="1180"/>
        <v>#VALUE!</v>
      </c>
      <c r="EF325" s="87" t="e">
        <f t="shared" ca="1" si="1181"/>
        <v>#VALUE!</v>
      </c>
      <c r="EG325" s="87" t="e">
        <f t="shared" ca="1" si="1182"/>
        <v>#VALUE!</v>
      </c>
      <c r="EH325" s="87" t="e">
        <f t="shared" ca="1" si="1183"/>
        <v>#VALUE!</v>
      </c>
      <c r="EI325" s="87" t="e">
        <f t="shared" ca="1" si="1184"/>
        <v>#VALUE!</v>
      </c>
      <c r="EJ325" s="87" t="e">
        <f t="shared" ca="1" si="1185"/>
        <v>#VALUE!</v>
      </c>
      <c r="EK325" s="87" t="e">
        <f t="shared" ca="1" si="1186"/>
        <v>#VALUE!</v>
      </c>
      <c r="EL325" s="87" t="e">
        <f t="shared" ca="1" si="1187"/>
        <v>#VALUE!</v>
      </c>
      <c r="EM325" s="87" t="e">
        <f t="shared" ca="1" si="1188"/>
        <v>#VALUE!</v>
      </c>
      <c r="EN325" s="87" t="e">
        <f t="shared" ca="1" si="1189"/>
        <v>#VALUE!</v>
      </c>
      <c r="EO325" s="87" t="e">
        <f t="shared" ca="1" si="1190"/>
        <v>#VALUE!</v>
      </c>
      <c r="EP325" s="87" t="e">
        <f t="shared" ca="1" si="1191"/>
        <v>#VALUE!</v>
      </c>
      <c r="EQ325" s="87" t="e">
        <f t="shared" ca="1" si="1192"/>
        <v>#VALUE!</v>
      </c>
      <c r="ER325" s="87" t="e">
        <f t="shared" ca="1" si="1193"/>
        <v>#VALUE!</v>
      </c>
      <c r="ES325" s="87" t="e">
        <f t="shared" ca="1" si="1194"/>
        <v>#VALUE!</v>
      </c>
      <c r="EU325" s="87" t="e">
        <f t="shared" ca="1" si="1195"/>
        <v>#VALUE!</v>
      </c>
      <c r="EV325" s="87" t="e">
        <f t="shared" ca="1" si="1196"/>
        <v>#VALUE!</v>
      </c>
      <c r="EW325" s="87" t="e">
        <f t="shared" ca="1" si="1197"/>
        <v>#VALUE!</v>
      </c>
      <c r="EX325" s="87" t="e">
        <f t="shared" ca="1" si="1198"/>
        <v>#VALUE!</v>
      </c>
      <c r="EY325" s="87" t="e">
        <f t="shared" ca="1" si="1199"/>
        <v>#VALUE!</v>
      </c>
      <c r="EZ325" s="87" t="e">
        <f t="shared" ca="1" si="1200"/>
        <v>#VALUE!</v>
      </c>
      <c r="FA325" s="87" t="e">
        <f t="shared" ca="1" si="1201"/>
        <v>#VALUE!</v>
      </c>
      <c r="FB325" s="87" t="e">
        <f t="shared" ca="1" si="1202"/>
        <v>#VALUE!</v>
      </c>
      <c r="FC325" s="87" t="e">
        <f t="shared" ca="1" si="1203"/>
        <v>#VALUE!</v>
      </c>
      <c r="FD325" s="87" t="e">
        <f t="shared" ca="1" si="1204"/>
        <v>#VALUE!</v>
      </c>
      <c r="FE325" s="87" t="e">
        <f t="shared" ca="1" si="1205"/>
        <v>#VALUE!</v>
      </c>
      <c r="FF325" s="87" t="e">
        <f t="shared" ca="1" si="1206"/>
        <v>#VALUE!</v>
      </c>
      <c r="FG325" s="87" t="e">
        <f t="shared" ca="1" si="1207"/>
        <v>#VALUE!</v>
      </c>
      <c r="FH325" s="87" t="e">
        <f t="shared" ca="1" si="1208"/>
        <v>#VALUE!</v>
      </c>
      <c r="FI325" s="87" t="e">
        <f t="shared" ca="1" si="1209"/>
        <v>#VALUE!</v>
      </c>
      <c r="FJ325" s="87" t="e">
        <f t="shared" ca="1" si="1210"/>
        <v>#VALUE!</v>
      </c>
      <c r="FK325" s="87" t="e">
        <f t="shared" ca="1" si="1211"/>
        <v>#VALUE!</v>
      </c>
      <c r="FL325" s="87" t="e">
        <f t="shared" ca="1" si="1212"/>
        <v>#VALUE!</v>
      </c>
      <c r="FM325" s="87" t="e">
        <f t="shared" ca="1" si="1213"/>
        <v>#VALUE!</v>
      </c>
      <c r="FN325" s="87" t="e">
        <f t="shared" ca="1" si="1214"/>
        <v>#VALUE!</v>
      </c>
      <c r="FO325" s="87" t="e">
        <f t="shared" ca="1" si="1215"/>
        <v>#VALUE!</v>
      </c>
    </row>
    <row r="326" spans="1:171" x14ac:dyDescent="0.25">
      <c r="A326" s="87">
        <f t="shared" si="1263"/>
        <v>317</v>
      </c>
      <c r="B326" s="87" t="e">
        <f t="shared" ca="1" si="1218"/>
        <v>#N/A</v>
      </c>
      <c r="C326" s="87" t="e">
        <f t="shared" ca="1" si="1219"/>
        <v>#REF!</v>
      </c>
      <c r="D326" s="87" t="e">
        <f t="shared" ca="1" si="1220"/>
        <v>#REF!</v>
      </c>
      <c r="E326" s="87" t="e">
        <f t="shared" ca="1" si="1221"/>
        <v>#REF!</v>
      </c>
      <c r="F326" s="87" t="e">
        <f t="shared" ca="1" si="1222"/>
        <v>#REF!</v>
      </c>
      <c r="G326" s="87" t="e">
        <f t="shared" ca="1" si="1223"/>
        <v>#REF!</v>
      </c>
      <c r="H326" s="87" t="e">
        <f t="shared" ca="1" si="1224"/>
        <v>#REF!</v>
      </c>
      <c r="I326" s="87" t="e">
        <f t="shared" ca="1" si="1225"/>
        <v>#REF!</v>
      </c>
      <c r="J326" s="87" t="e">
        <f t="shared" ca="1" si="1226"/>
        <v>#REF!</v>
      </c>
      <c r="K326" s="87" t="e">
        <f t="shared" ca="1" si="1227"/>
        <v>#REF!</v>
      </c>
      <c r="L326" s="87" t="e">
        <f t="shared" ca="1" si="1228"/>
        <v>#REF!</v>
      </c>
      <c r="M326" s="87" t="e">
        <f t="shared" ca="1" si="1229"/>
        <v>#REF!</v>
      </c>
      <c r="N326" s="87" t="e">
        <f t="shared" ca="1" si="1230"/>
        <v>#REF!</v>
      </c>
      <c r="O326" s="87" t="e">
        <f t="shared" ca="1" si="1231"/>
        <v>#REF!</v>
      </c>
      <c r="P326" s="87" t="e">
        <f t="shared" ca="1" si="1232"/>
        <v>#REF!</v>
      </c>
      <c r="Q326" s="87" t="e">
        <f t="shared" ca="1" si="1337"/>
        <v>#REF!</v>
      </c>
      <c r="R326" s="87" t="e">
        <f t="shared" ca="1" si="1337"/>
        <v>#REF!</v>
      </c>
      <c r="S326" s="87" t="e">
        <f t="shared" ca="1" si="1337"/>
        <v>#REF!</v>
      </c>
      <c r="T326" s="87" t="e">
        <f t="shared" ca="1" si="1337"/>
        <v>#REF!</v>
      </c>
      <c r="U326" s="87" t="e">
        <f t="shared" ca="1" si="1337"/>
        <v>#REF!</v>
      </c>
      <c r="X326" s="87">
        <f ca="1">Ranking!B322</f>
        <v>0</v>
      </c>
      <c r="Y326" s="87" t="e">
        <f ca="1">IF(AH326=0,0,Ranking!C322)</f>
        <v>#VALUE!</v>
      </c>
      <c r="Z326" s="91">
        <f ca="1">Ranking!G322</f>
        <v>0</v>
      </c>
      <c r="AA326" s="87" t="e">
        <f ca="1">MCA!ES325</f>
        <v>#REF!</v>
      </c>
      <c r="AB326" s="87">
        <f ca="1">MCA!ET325</f>
        <v>0</v>
      </c>
      <c r="AC326" s="87">
        <f ca="1">MCA!EU325</f>
        <v>0</v>
      </c>
      <c r="AD326" s="87" t="e">
        <f ca="1">INDEX('MCA-INPUT'!$C$22:$C$25,MATCH(AC326,$W$376:$W$379,0),1)</f>
        <v>#N/A</v>
      </c>
      <c r="AE326" s="87" t="e">
        <f t="shared" ca="1" si="1126"/>
        <v>#VALUE!</v>
      </c>
      <c r="AF326" s="87">
        <f ca="1">MATCH(AB326,$AB$7:AB326,0)</f>
        <v>1</v>
      </c>
      <c r="AG326" s="87" t="str">
        <f t="shared" ca="1" si="1127"/>
        <v>00</v>
      </c>
      <c r="AH326" s="87" t="e">
        <f t="shared" ca="1" si="1128"/>
        <v>#VALUE!</v>
      </c>
      <c r="AI326" s="87" t="e">
        <f t="shared" ca="1" si="1149"/>
        <v>#VALUE!</v>
      </c>
      <c r="AK326" s="87" t="e">
        <f t="shared" ca="1" si="1129"/>
        <v>#VALUE!</v>
      </c>
      <c r="AL326" s="87" t="e">
        <f t="shared" ca="1" si="1150"/>
        <v>#VALUE!</v>
      </c>
      <c r="AM326" s="87" t="e">
        <f t="shared" ca="1" si="1130"/>
        <v>#VALUE!</v>
      </c>
      <c r="AN326" s="87" t="e">
        <f t="shared" ref="AN326:BA326" ca="1" si="1362">IF(AM326&gt;0,2,IF($AL326&lt;=AN$5,1,0))</f>
        <v>#VALUE!</v>
      </c>
      <c r="AO326" s="87" t="e">
        <f t="shared" ca="1" si="1362"/>
        <v>#VALUE!</v>
      </c>
      <c r="AP326" s="87" t="e">
        <f t="shared" ca="1" si="1362"/>
        <v>#VALUE!</v>
      </c>
      <c r="AQ326" s="87" t="e">
        <f t="shared" ca="1" si="1362"/>
        <v>#VALUE!</v>
      </c>
      <c r="AR326" s="87" t="e">
        <f t="shared" ca="1" si="1362"/>
        <v>#VALUE!</v>
      </c>
      <c r="AS326" s="87" t="e">
        <f t="shared" ca="1" si="1362"/>
        <v>#VALUE!</v>
      </c>
      <c r="AT326" s="87" t="e">
        <f t="shared" ca="1" si="1362"/>
        <v>#VALUE!</v>
      </c>
      <c r="AU326" s="87" t="e">
        <f t="shared" ca="1" si="1362"/>
        <v>#VALUE!</v>
      </c>
      <c r="AV326" s="87" t="e">
        <f t="shared" ca="1" si="1362"/>
        <v>#VALUE!</v>
      </c>
      <c r="AW326" s="87" t="e">
        <f t="shared" ca="1" si="1362"/>
        <v>#VALUE!</v>
      </c>
      <c r="AX326" s="87" t="e">
        <f t="shared" ca="1" si="1362"/>
        <v>#VALUE!</v>
      </c>
      <c r="AY326" s="87" t="e">
        <f t="shared" ca="1" si="1362"/>
        <v>#VALUE!</v>
      </c>
      <c r="AZ326" s="87" t="e">
        <f t="shared" ca="1" si="1362"/>
        <v>#VALUE!</v>
      </c>
      <c r="BA326" s="87" t="e">
        <f t="shared" ca="1" si="1362"/>
        <v>#VALUE!</v>
      </c>
      <c r="BB326" s="87" t="e">
        <f t="shared" ref="BB326:BF326" ca="1" si="1363">IF(BA326&gt;0,2,IF($AL326&lt;=BB$5,1,0))</f>
        <v>#VALUE!</v>
      </c>
      <c r="BC326" s="87" t="e">
        <f t="shared" ca="1" si="1363"/>
        <v>#VALUE!</v>
      </c>
      <c r="BD326" s="87" t="e">
        <f t="shared" ca="1" si="1363"/>
        <v>#VALUE!</v>
      </c>
      <c r="BE326" s="87" t="e">
        <f t="shared" ca="1" si="1363"/>
        <v>#VALUE!</v>
      </c>
      <c r="BF326" s="87" t="e">
        <f t="shared" ca="1" si="1363"/>
        <v>#VALUE!</v>
      </c>
      <c r="BH326" s="87" t="e">
        <f t="shared" ca="1" si="1133"/>
        <v>#VALUE!</v>
      </c>
      <c r="BI326" s="87" t="e">
        <f t="shared" ca="1" si="1134"/>
        <v>#VALUE!</v>
      </c>
      <c r="BJ326" s="87" t="e">
        <f t="shared" ca="1" si="1135"/>
        <v>#VALUE!</v>
      </c>
      <c r="BK326" s="87" t="e">
        <f t="shared" ca="1" si="1136"/>
        <v>#VALUE!</v>
      </c>
      <c r="BL326" s="87" t="e">
        <f t="shared" ca="1" si="1137"/>
        <v>#VALUE!</v>
      </c>
      <c r="BM326" s="87" t="e">
        <f t="shared" ca="1" si="1138"/>
        <v>#VALUE!</v>
      </c>
      <c r="BN326" s="87" t="e">
        <f t="shared" ca="1" si="1139"/>
        <v>#VALUE!</v>
      </c>
      <c r="BO326" s="87" t="e">
        <f t="shared" ca="1" si="1140"/>
        <v>#VALUE!</v>
      </c>
      <c r="BP326" s="87" t="e">
        <f t="shared" ca="1" si="1141"/>
        <v>#VALUE!</v>
      </c>
      <c r="BQ326" s="87" t="e">
        <f t="shared" ca="1" si="1142"/>
        <v>#VALUE!</v>
      </c>
      <c r="BR326" s="87" t="e">
        <f t="shared" ca="1" si="1143"/>
        <v>#VALUE!</v>
      </c>
      <c r="BS326" s="87" t="e">
        <f t="shared" ca="1" si="1144"/>
        <v>#VALUE!</v>
      </c>
      <c r="BT326" s="87" t="e">
        <f t="shared" ca="1" si="1145"/>
        <v>#VALUE!</v>
      </c>
      <c r="BU326" s="87" t="e">
        <f t="shared" ca="1" si="1146"/>
        <v>#VALUE!</v>
      </c>
      <c r="BV326" s="87" t="e">
        <f t="shared" ca="1" si="1147"/>
        <v>#VALUE!</v>
      </c>
      <c r="BW326" s="87" t="e">
        <f t="shared" ca="1" si="1332"/>
        <v>#VALUE!</v>
      </c>
      <c r="BX326" s="87" t="e">
        <f t="shared" ca="1" si="1332"/>
        <v>#VALUE!</v>
      </c>
      <c r="BY326" s="87" t="e">
        <f t="shared" ca="1" si="1332"/>
        <v>#VALUE!</v>
      </c>
      <c r="BZ326" s="87" t="e">
        <f t="shared" ca="1" si="1332"/>
        <v>#VALUE!</v>
      </c>
      <c r="CA326" s="87" t="e">
        <f t="shared" ca="1" si="1332"/>
        <v>#VALUE!</v>
      </c>
      <c r="DC326" s="87" t="e">
        <f t="shared" ca="1" si="1307"/>
        <v>#VALUE!</v>
      </c>
      <c r="DD326" s="87" t="e">
        <f t="shared" ca="1" si="1154"/>
        <v>#VALUE!</v>
      </c>
      <c r="DE326" s="87" t="e">
        <f t="shared" ca="1" si="1155"/>
        <v>#VALUE!</v>
      </c>
      <c r="DF326" s="87" t="e">
        <f t="shared" ca="1" si="1156"/>
        <v>#VALUE!</v>
      </c>
      <c r="DG326" s="87" t="e">
        <f t="shared" ca="1" si="1157"/>
        <v>#VALUE!</v>
      </c>
      <c r="DH326" s="87" t="e">
        <f t="shared" ca="1" si="1158"/>
        <v>#VALUE!</v>
      </c>
      <c r="DI326" s="87" t="e">
        <f t="shared" ca="1" si="1159"/>
        <v>#VALUE!</v>
      </c>
      <c r="DJ326" s="87" t="e">
        <f t="shared" ca="1" si="1160"/>
        <v>#VALUE!</v>
      </c>
      <c r="DK326" s="87" t="e">
        <f t="shared" ca="1" si="1161"/>
        <v>#VALUE!</v>
      </c>
      <c r="DL326" s="87" t="e">
        <f t="shared" ca="1" si="1162"/>
        <v>#VALUE!</v>
      </c>
      <c r="DM326" s="87" t="e">
        <f t="shared" ca="1" si="1163"/>
        <v>#VALUE!</v>
      </c>
      <c r="DN326" s="87" t="e">
        <f t="shared" ca="1" si="1164"/>
        <v>#VALUE!</v>
      </c>
      <c r="DO326" s="87" t="e">
        <f t="shared" ca="1" si="1165"/>
        <v>#VALUE!</v>
      </c>
      <c r="DP326" s="87" t="e">
        <f t="shared" ca="1" si="1166"/>
        <v>#VALUE!</v>
      </c>
      <c r="DQ326" s="87" t="e">
        <f t="shared" ca="1" si="1167"/>
        <v>#VALUE!</v>
      </c>
      <c r="DR326" s="87" t="e">
        <f t="shared" ca="1" si="1168"/>
        <v>#VALUE!</v>
      </c>
      <c r="DS326" s="87" t="e">
        <f t="shared" ca="1" si="1169"/>
        <v>#VALUE!</v>
      </c>
      <c r="DT326" s="87" t="e">
        <f t="shared" ca="1" si="1170"/>
        <v>#VALUE!</v>
      </c>
      <c r="DU326" s="87" t="e">
        <f t="shared" ca="1" si="1171"/>
        <v>#VALUE!</v>
      </c>
      <c r="DV326" s="87" t="e">
        <f t="shared" ca="1" si="1172"/>
        <v>#VALUE!</v>
      </c>
      <c r="DW326" s="87" t="e">
        <f t="shared" ca="1" si="1173"/>
        <v>#VALUE!</v>
      </c>
      <c r="DY326" s="87" t="e">
        <f t="shared" ca="1" si="1174"/>
        <v>#VALUE!</v>
      </c>
      <c r="DZ326" s="87" t="e">
        <f t="shared" ca="1" si="1175"/>
        <v>#VALUE!</v>
      </c>
      <c r="EA326" s="87" t="e">
        <f t="shared" ca="1" si="1176"/>
        <v>#VALUE!</v>
      </c>
      <c r="EB326" s="87" t="e">
        <f t="shared" ca="1" si="1177"/>
        <v>#VALUE!</v>
      </c>
      <c r="EC326" s="87" t="e">
        <f t="shared" ca="1" si="1178"/>
        <v>#VALUE!</v>
      </c>
      <c r="ED326" s="87" t="e">
        <f t="shared" ca="1" si="1179"/>
        <v>#VALUE!</v>
      </c>
      <c r="EE326" s="87" t="e">
        <f t="shared" ca="1" si="1180"/>
        <v>#VALUE!</v>
      </c>
      <c r="EF326" s="87" t="e">
        <f t="shared" ca="1" si="1181"/>
        <v>#VALUE!</v>
      </c>
      <c r="EG326" s="87" t="e">
        <f t="shared" ca="1" si="1182"/>
        <v>#VALUE!</v>
      </c>
      <c r="EH326" s="87" t="e">
        <f t="shared" ca="1" si="1183"/>
        <v>#VALUE!</v>
      </c>
      <c r="EI326" s="87" t="e">
        <f t="shared" ca="1" si="1184"/>
        <v>#VALUE!</v>
      </c>
      <c r="EJ326" s="87" t="e">
        <f t="shared" ca="1" si="1185"/>
        <v>#VALUE!</v>
      </c>
      <c r="EK326" s="87" t="e">
        <f t="shared" ca="1" si="1186"/>
        <v>#VALUE!</v>
      </c>
      <c r="EL326" s="87" t="e">
        <f t="shared" ca="1" si="1187"/>
        <v>#VALUE!</v>
      </c>
      <c r="EM326" s="87" t="e">
        <f t="shared" ca="1" si="1188"/>
        <v>#VALUE!</v>
      </c>
      <c r="EN326" s="87" t="e">
        <f t="shared" ca="1" si="1189"/>
        <v>#VALUE!</v>
      </c>
      <c r="EO326" s="87" t="e">
        <f t="shared" ca="1" si="1190"/>
        <v>#VALUE!</v>
      </c>
      <c r="EP326" s="87" t="e">
        <f t="shared" ca="1" si="1191"/>
        <v>#VALUE!</v>
      </c>
      <c r="EQ326" s="87" t="e">
        <f t="shared" ca="1" si="1192"/>
        <v>#VALUE!</v>
      </c>
      <c r="ER326" s="87" t="e">
        <f t="shared" ca="1" si="1193"/>
        <v>#VALUE!</v>
      </c>
      <c r="ES326" s="87" t="e">
        <f t="shared" ca="1" si="1194"/>
        <v>#VALUE!</v>
      </c>
      <c r="EU326" s="87" t="e">
        <f t="shared" ca="1" si="1195"/>
        <v>#VALUE!</v>
      </c>
      <c r="EV326" s="87" t="e">
        <f t="shared" ca="1" si="1196"/>
        <v>#VALUE!</v>
      </c>
      <c r="EW326" s="87" t="e">
        <f t="shared" ca="1" si="1197"/>
        <v>#VALUE!</v>
      </c>
      <c r="EX326" s="87" t="e">
        <f t="shared" ca="1" si="1198"/>
        <v>#VALUE!</v>
      </c>
      <c r="EY326" s="87" t="e">
        <f t="shared" ca="1" si="1199"/>
        <v>#VALUE!</v>
      </c>
      <c r="EZ326" s="87" t="e">
        <f t="shared" ca="1" si="1200"/>
        <v>#VALUE!</v>
      </c>
      <c r="FA326" s="87" t="e">
        <f t="shared" ca="1" si="1201"/>
        <v>#VALUE!</v>
      </c>
      <c r="FB326" s="87" t="e">
        <f t="shared" ca="1" si="1202"/>
        <v>#VALUE!</v>
      </c>
      <c r="FC326" s="87" t="e">
        <f t="shared" ca="1" si="1203"/>
        <v>#VALUE!</v>
      </c>
      <c r="FD326" s="87" t="e">
        <f t="shared" ca="1" si="1204"/>
        <v>#VALUE!</v>
      </c>
      <c r="FE326" s="87" t="e">
        <f t="shared" ca="1" si="1205"/>
        <v>#VALUE!</v>
      </c>
      <c r="FF326" s="87" t="e">
        <f t="shared" ca="1" si="1206"/>
        <v>#VALUE!</v>
      </c>
      <c r="FG326" s="87" t="e">
        <f t="shared" ca="1" si="1207"/>
        <v>#VALUE!</v>
      </c>
      <c r="FH326" s="87" t="e">
        <f t="shared" ca="1" si="1208"/>
        <v>#VALUE!</v>
      </c>
      <c r="FI326" s="87" t="e">
        <f t="shared" ca="1" si="1209"/>
        <v>#VALUE!</v>
      </c>
      <c r="FJ326" s="87" t="e">
        <f t="shared" ca="1" si="1210"/>
        <v>#VALUE!</v>
      </c>
      <c r="FK326" s="87" t="e">
        <f t="shared" ca="1" si="1211"/>
        <v>#VALUE!</v>
      </c>
      <c r="FL326" s="87" t="e">
        <f t="shared" ca="1" si="1212"/>
        <v>#VALUE!</v>
      </c>
      <c r="FM326" s="87" t="e">
        <f t="shared" ca="1" si="1213"/>
        <v>#VALUE!</v>
      </c>
      <c r="FN326" s="87" t="e">
        <f t="shared" ca="1" si="1214"/>
        <v>#VALUE!</v>
      </c>
      <c r="FO326" s="87" t="e">
        <f t="shared" ca="1" si="1215"/>
        <v>#VALUE!</v>
      </c>
    </row>
    <row r="327" spans="1:171" x14ac:dyDescent="0.25">
      <c r="A327" s="87">
        <f t="shared" si="1263"/>
        <v>318</v>
      </c>
      <c r="B327" s="87" t="e">
        <f t="shared" ca="1" si="1218"/>
        <v>#N/A</v>
      </c>
      <c r="C327" s="87" t="e">
        <f t="shared" ca="1" si="1219"/>
        <v>#REF!</v>
      </c>
      <c r="D327" s="87" t="e">
        <f t="shared" ca="1" si="1220"/>
        <v>#REF!</v>
      </c>
      <c r="E327" s="87" t="e">
        <f t="shared" ca="1" si="1221"/>
        <v>#REF!</v>
      </c>
      <c r="F327" s="87" t="e">
        <f t="shared" ca="1" si="1222"/>
        <v>#REF!</v>
      </c>
      <c r="G327" s="87" t="e">
        <f t="shared" ca="1" si="1223"/>
        <v>#REF!</v>
      </c>
      <c r="H327" s="87" t="e">
        <f t="shared" ca="1" si="1224"/>
        <v>#REF!</v>
      </c>
      <c r="I327" s="87" t="e">
        <f t="shared" ca="1" si="1225"/>
        <v>#REF!</v>
      </c>
      <c r="J327" s="87" t="e">
        <f t="shared" ca="1" si="1226"/>
        <v>#REF!</v>
      </c>
      <c r="K327" s="87" t="e">
        <f t="shared" ca="1" si="1227"/>
        <v>#REF!</v>
      </c>
      <c r="L327" s="87" t="e">
        <f t="shared" ca="1" si="1228"/>
        <v>#REF!</v>
      </c>
      <c r="M327" s="87" t="e">
        <f t="shared" ca="1" si="1229"/>
        <v>#REF!</v>
      </c>
      <c r="N327" s="87" t="e">
        <f t="shared" ca="1" si="1230"/>
        <v>#REF!</v>
      </c>
      <c r="O327" s="87" t="e">
        <f t="shared" ca="1" si="1231"/>
        <v>#REF!</v>
      </c>
      <c r="P327" s="87" t="e">
        <f t="shared" ca="1" si="1232"/>
        <v>#REF!</v>
      </c>
      <c r="Q327" s="87" t="e">
        <f t="shared" ca="1" si="1337"/>
        <v>#REF!</v>
      </c>
      <c r="R327" s="87" t="e">
        <f t="shared" ca="1" si="1337"/>
        <v>#REF!</v>
      </c>
      <c r="S327" s="87" t="e">
        <f t="shared" ca="1" si="1337"/>
        <v>#REF!</v>
      </c>
      <c r="T327" s="87" t="e">
        <f t="shared" ca="1" si="1337"/>
        <v>#REF!</v>
      </c>
      <c r="U327" s="87" t="e">
        <f t="shared" ca="1" si="1337"/>
        <v>#REF!</v>
      </c>
      <c r="X327" s="87">
        <f ca="1">Ranking!B323</f>
        <v>0</v>
      </c>
      <c r="Y327" s="87" t="e">
        <f ca="1">IF(AH327=0,0,Ranking!C323)</f>
        <v>#VALUE!</v>
      </c>
      <c r="Z327" s="91">
        <f ca="1">Ranking!G323</f>
        <v>0</v>
      </c>
      <c r="AA327" s="87" t="e">
        <f ca="1">MCA!ES326</f>
        <v>#REF!</v>
      </c>
      <c r="AB327" s="87">
        <f ca="1">MCA!ET326</f>
        <v>0</v>
      </c>
      <c r="AC327" s="87">
        <f ca="1">MCA!EU326</f>
        <v>0</v>
      </c>
      <c r="AD327" s="87" t="e">
        <f ca="1">INDEX('MCA-INPUT'!$C$22:$C$25,MATCH(AC327,$W$376:$W$379,0),1)</f>
        <v>#N/A</v>
      </c>
      <c r="AE327" s="87" t="e">
        <f t="shared" ref="AE327:AE366" ca="1" si="1364">AH327*Z327</f>
        <v>#VALUE!</v>
      </c>
      <c r="AF327" s="87">
        <f ca="1">MATCH(AB327,$AB$7:AB327,0)</f>
        <v>1</v>
      </c>
      <c r="AG327" s="87" t="str">
        <f t="shared" ref="AG327:AG366" ca="1" si="1365">CONCATENATE(AB327,AC327)</f>
        <v>00</v>
      </c>
      <c r="AH327" s="87" t="e">
        <f t="shared" ref="AH327:AH366" ca="1" si="1366">INDEX($Z$376:$DF$379,AC327,AB327)</f>
        <v>#VALUE!</v>
      </c>
      <c r="AI327" s="87" t="e">
        <f t="shared" ca="1" si="1149"/>
        <v>#VALUE!</v>
      </c>
      <c r="AK327" s="87" t="e">
        <f t="shared" ref="AK327:AK366" ca="1" si="1367">AE327</f>
        <v>#VALUE!</v>
      </c>
      <c r="AL327" s="87" t="e">
        <f t="shared" ca="1" si="1150"/>
        <v>#VALUE!</v>
      </c>
      <c r="AM327" s="87" t="e">
        <f t="shared" ref="AM327:AM366" ca="1" si="1368">IF($AL327&lt;=AM$5,1,0)</f>
        <v>#VALUE!</v>
      </c>
      <c r="AN327" s="87" t="e">
        <f t="shared" ref="AN327:BA327" ca="1" si="1369">IF(AM327&gt;0,2,IF($AL327&lt;=AN$5,1,0))</f>
        <v>#VALUE!</v>
      </c>
      <c r="AO327" s="87" t="e">
        <f t="shared" ca="1" si="1369"/>
        <v>#VALUE!</v>
      </c>
      <c r="AP327" s="87" t="e">
        <f t="shared" ca="1" si="1369"/>
        <v>#VALUE!</v>
      </c>
      <c r="AQ327" s="87" t="e">
        <f t="shared" ca="1" si="1369"/>
        <v>#VALUE!</v>
      </c>
      <c r="AR327" s="87" t="e">
        <f t="shared" ca="1" si="1369"/>
        <v>#VALUE!</v>
      </c>
      <c r="AS327" s="87" t="e">
        <f t="shared" ca="1" si="1369"/>
        <v>#VALUE!</v>
      </c>
      <c r="AT327" s="87" t="e">
        <f t="shared" ca="1" si="1369"/>
        <v>#VALUE!</v>
      </c>
      <c r="AU327" s="87" t="e">
        <f t="shared" ca="1" si="1369"/>
        <v>#VALUE!</v>
      </c>
      <c r="AV327" s="87" t="e">
        <f t="shared" ca="1" si="1369"/>
        <v>#VALUE!</v>
      </c>
      <c r="AW327" s="87" t="e">
        <f t="shared" ca="1" si="1369"/>
        <v>#VALUE!</v>
      </c>
      <c r="AX327" s="87" t="e">
        <f t="shared" ca="1" si="1369"/>
        <v>#VALUE!</v>
      </c>
      <c r="AY327" s="87" t="e">
        <f t="shared" ca="1" si="1369"/>
        <v>#VALUE!</v>
      </c>
      <c r="AZ327" s="87" t="e">
        <f t="shared" ca="1" si="1369"/>
        <v>#VALUE!</v>
      </c>
      <c r="BA327" s="87" t="e">
        <f t="shared" ca="1" si="1369"/>
        <v>#VALUE!</v>
      </c>
      <c r="BB327" s="87" t="e">
        <f t="shared" ref="BB327:BF327" ca="1" si="1370">IF(BA327&gt;0,2,IF($AL327&lt;=BB$5,1,0))</f>
        <v>#VALUE!</v>
      </c>
      <c r="BC327" s="87" t="e">
        <f t="shared" ca="1" si="1370"/>
        <v>#VALUE!</v>
      </c>
      <c r="BD327" s="87" t="e">
        <f t="shared" ca="1" si="1370"/>
        <v>#VALUE!</v>
      </c>
      <c r="BE327" s="87" t="e">
        <f t="shared" ca="1" si="1370"/>
        <v>#VALUE!</v>
      </c>
      <c r="BF327" s="87" t="e">
        <f t="shared" ca="1" si="1370"/>
        <v>#VALUE!</v>
      </c>
      <c r="BH327" s="87" t="e">
        <f t="shared" ref="BH327:BH366" ca="1" si="1371">IF(AM327=1,$AI327,0)</f>
        <v>#VALUE!</v>
      </c>
      <c r="BI327" s="87" t="e">
        <f t="shared" ref="BI327:BI366" ca="1" si="1372">IF(AN327=1,$AI327,0)</f>
        <v>#VALUE!</v>
      </c>
      <c r="BJ327" s="87" t="e">
        <f t="shared" ref="BJ327:BJ366" ca="1" si="1373">IF(AO327=1,$AI327,0)</f>
        <v>#VALUE!</v>
      </c>
      <c r="BK327" s="87" t="e">
        <f t="shared" ref="BK327:BK366" ca="1" si="1374">IF(AP327=1,$AI327,0)</f>
        <v>#VALUE!</v>
      </c>
      <c r="BL327" s="87" t="e">
        <f t="shared" ref="BL327:BL366" ca="1" si="1375">IF(AQ327=1,$AI327,0)</f>
        <v>#VALUE!</v>
      </c>
      <c r="BM327" s="87" t="e">
        <f t="shared" ref="BM327:BM366" ca="1" si="1376">IF(AR327=1,$AI327,0)</f>
        <v>#VALUE!</v>
      </c>
      <c r="BN327" s="87" t="e">
        <f t="shared" ref="BN327:BN366" ca="1" si="1377">IF(AS327=1,$AI327,0)</f>
        <v>#VALUE!</v>
      </c>
      <c r="BO327" s="87" t="e">
        <f t="shared" ref="BO327:BO366" ca="1" si="1378">IF(AT327=1,$AI327,0)</f>
        <v>#VALUE!</v>
      </c>
      <c r="BP327" s="87" t="e">
        <f t="shared" ref="BP327:BP366" ca="1" si="1379">IF(AU327=1,$AI327,0)</f>
        <v>#VALUE!</v>
      </c>
      <c r="BQ327" s="87" t="e">
        <f t="shared" ref="BQ327:BQ366" ca="1" si="1380">IF(AV327=1,$AI327,0)</f>
        <v>#VALUE!</v>
      </c>
      <c r="BR327" s="87" t="e">
        <f t="shared" ref="BR327:BR366" ca="1" si="1381">IF(AW327=1,$AI327,0)</f>
        <v>#VALUE!</v>
      </c>
      <c r="BS327" s="87" t="e">
        <f t="shared" ref="BS327:BS366" ca="1" si="1382">IF(AX327=1,$AI327,0)</f>
        <v>#VALUE!</v>
      </c>
      <c r="BT327" s="87" t="e">
        <f t="shared" ref="BT327:BT366" ca="1" si="1383">IF(AY327=1,$AI327,0)</f>
        <v>#VALUE!</v>
      </c>
      <c r="BU327" s="87" t="e">
        <f t="shared" ref="BU327:BU366" ca="1" si="1384">IF(AZ327=1,$AI327,0)</f>
        <v>#VALUE!</v>
      </c>
      <c r="BV327" s="87" t="e">
        <f t="shared" ref="BV327:BV366" ca="1" si="1385">IF(BA327=1,$AI327,0)</f>
        <v>#VALUE!</v>
      </c>
      <c r="BW327" s="87" t="e">
        <f t="shared" ref="BW327:CA342" ca="1" si="1386">IF(BB327=1,$AI327,0)</f>
        <v>#VALUE!</v>
      </c>
      <c r="BX327" s="87" t="e">
        <f t="shared" ca="1" si="1386"/>
        <v>#VALUE!</v>
      </c>
      <c r="BY327" s="87" t="e">
        <f t="shared" ca="1" si="1386"/>
        <v>#VALUE!</v>
      </c>
      <c r="BZ327" s="87" t="e">
        <f t="shared" ca="1" si="1386"/>
        <v>#VALUE!</v>
      </c>
      <c r="CA327" s="87" t="e">
        <f t="shared" ca="1" si="1386"/>
        <v>#VALUE!</v>
      </c>
      <c r="DC327" s="87" t="e">
        <f t="shared" ca="1" si="1307"/>
        <v>#VALUE!</v>
      </c>
      <c r="DD327" s="87" t="e">
        <f t="shared" ca="1" si="1154"/>
        <v>#VALUE!</v>
      </c>
      <c r="DE327" s="87" t="e">
        <f t="shared" ca="1" si="1155"/>
        <v>#VALUE!</v>
      </c>
      <c r="DF327" s="87" t="e">
        <f t="shared" ca="1" si="1156"/>
        <v>#VALUE!</v>
      </c>
      <c r="DG327" s="87" t="e">
        <f t="shared" ca="1" si="1157"/>
        <v>#VALUE!</v>
      </c>
      <c r="DH327" s="87" t="e">
        <f t="shared" ca="1" si="1158"/>
        <v>#VALUE!</v>
      </c>
      <c r="DI327" s="87" t="e">
        <f t="shared" ca="1" si="1159"/>
        <v>#VALUE!</v>
      </c>
      <c r="DJ327" s="87" t="e">
        <f t="shared" ca="1" si="1160"/>
        <v>#VALUE!</v>
      </c>
      <c r="DK327" s="87" t="e">
        <f t="shared" ca="1" si="1161"/>
        <v>#VALUE!</v>
      </c>
      <c r="DL327" s="87" t="e">
        <f t="shared" ca="1" si="1162"/>
        <v>#VALUE!</v>
      </c>
      <c r="DM327" s="87" t="e">
        <f t="shared" ca="1" si="1163"/>
        <v>#VALUE!</v>
      </c>
      <c r="DN327" s="87" t="e">
        <f t="shared" ca="1" si="1164"/>
        <v>#VALUE!</v>
      </c>
      <c r="DO327" s="87" t="e">
        <f t="shared" ca="1" si="1165"/>
        <v>#VALUE!</v>
      </c>
      <c r="DP327" s="87" t="e">
        <f t="shared" ca="1" si="1166"/>
        <v>#VALUE!</v>
      </c>
      <c r="DQ327" s="87" t="e">
        <f t="shared" ca="1" si="1167"/>
        <v>#VALUE!</v>
      </c>
      <c r="DR327" s="87" t="e">
        <f t="shared" ca="1" si="1168"/>
        <v>#VALUE!</v>
      </c>
      <c r="DS327" s="87" t="e">
        <f t="shared" ca="1" si="1169"/>
        <v>#VALUE!</v>
      </c>
      <c r="DT327" s="87" t="e">
        <f t="shared" ca="1" si="1170"/>
        <v>#VALUE!</v>
      </c>
      <c r="DU327" s="87" t="e">
        <f t="shared" ca="1" si="1171"/>
        <v>#VALUE!</v>
      </c>
      <c r="DV327" s="87" t="e">
        <f t="shared" ca="1" si="1172"/>
        <v>#VALUE!</v>
      </c>
      <c r="DW327" s="87" t="e">
        <f t="shared" ca="1" si="1173"/>
        <v>#VALUE!</v>
      </c>
      <c r="DY327" s="87" t="e">
        <f t="shared" ca="1" si="1174"/>
        <v>#VALUE!</v>
      </c>
      <c r="DZ327" s="87" t="e">
        <f t="shared" ca="1" si="1175"/>
        <v>#VALUE!</v>
      </c>
      <c r="EA327" s="87" t="e">
        <f t="shared" ca="1" si="1176"/>
        <v>#VALUE!</v>
      </c>
      <c r="EB327" s="87" t="e">
        <f t="shared" ca="1" si="1177"/>
        <v>#VALUE!</v>
      </c>
      <c r="EC327" s="87" t="e">
        <f t="shared" ca="1" si="1178"/>
        <v>#VALUE!</v>
      </c>
      <c r="ED327" s="87" t="e">
        <f t="shared" ca="1" si="1179"/>
        <v>#VALUE!</v>
      </c>
      <c r="EE327" s="87" t="e">
        <f t="shared" ca="1" si="1180"/>
        <v>#VALUE!</v>
      </c>
      <c r="EF327" s="87" t="e">
        <f t="shared" ca="1" si="1181"/>
        <v>#VALUE!</v>
      </c>
      <c r="EG327" s="87" t="e">
        <f t="shared" ca="1" si="1182"/>
        <v>#VALUE!</v>
      </c>
      <c r="EH327" s="87" t="e">
        <f t="shared" ca="1" si="1183"/>
        <v>#VALUE!</v>
      </c>
      <c r="EI327" s="87" t="e">
        <f t="shared" ca="1" si="1184"/>
        <v>#VALUE!</v>
      </c>
      <c r="EJ327" s="87" t="e">
        <f t="shared" ca="1" si="1185"/>
        <v>#VALUE!</v>
      </c>
      <c r="EK327" s="87" t="e">
        <f t="shared" ca="1" si="1186"/>
        <v>#VALUE!</v>
      </c>
      <c r="EL327" s="87" t="e">
        <f t="shared" ca="1" si="1187"/>
        <v>#VALUE!</v>
      </c>
      <c r="EM327" s="87" t="e">
        <f t="shared" ca="1" si="1188"/>
        <v>#VALUE!</v>
      </c>
      <c r="EN327" s="87" t="e">
        <f t="shared" ca="1" si="1189"/>
        <v>#VALUE!</v>
      </c>
      <c r="EO327" s="87" t="e">
        <f t="shared" ca="1" si="1190"/>
        <v>#VALUE!</v>
      </c>
      <c r="EP327" s="87" t="e">
        <f t="shared" ca="1" si="1191"/>
        <v>#VALUE!</v>
      </c>
      <c r="EQ327" s="87" t="e">
        <f t="shared" ca="1" si="1192"/>
        <v>#VALUE!</v>
      </c>
      <c r="ER327" s="87" t="e">
        <f t="shared" ca="1" si="1193"/>
        <v>#VALUE!</v>
      </c>
      <c r="ES327" s="87" t="e">
        <f t="shared" ca="1" si="1194"/>
        <v>#VALUE!</v>
      </c>
      <c r="EU327" s="87" t="e">
        <f t="shared" ca="1" si="1195"/>
        <v>#VALUE!</v>
      </c>
      <c r="EV327" s="87" t="e">
        <f t="shared" ca="1" si="1196"/>
        <v>#VALUE!</v>
      </c>
      <c r="EW327" s="87" t="e">
        <f t="shared" ca="1" si="1197"/>
        <v>#VALUE!</v>
      </c>
      <c r="EX327" s="87" t="e">
        <f t="shared" ca="1" si="1198"/>
        <v>#VALUE!</v>
      </c>
      <c r="EY327" s="87" t="e">
        <f t="shared" ca="1" si="1199"/>
        <v>#VALUE!</v>
      </c>
      <c r="EZ327" s="87" t="e">
        <f t="shared" ca="1" si="1200"/>
        <v>#VALUE!</v>
      </c>
      <c r="FA327" s="87" t="e">
        <f t="shared" ca="1" si="1201"/>
        <v>#VALUE!</v>
      </c>
      <c r="FB327" s="87" t="e">
        <f t="shared" ca="1" si="1202"/>
        <v>#VALUE!</v>
      </c>
      <c r="FC327" s="87" t="e">
        <f t="shared" ca="1" si="1203"/>
        <v>#VALUE!</v>
      </c>
      <c r="FD327" s="87" t="e">
        <f t="shared" ca="1" si="1204"/>
        <v>#VALUE!</v>
      </c>
      <c r="FE327" s="87" t="e">
        <f t="shared" ca="1" si="1205"/>
        <v>#VALUE!</v>
      </c>
      <c r="FF327" s="87" t="e">
        <f t="shared" ca="1" si="1206"/>
        <v>#VALUE!</v>
      </c>
      <c r="FG327" s="87" t="e">
        <f t="shared" ca="1" si="1207"/>
        <v>#VALUE!</v>
      </c>
      <c r="FH327" s="87" t="e">
        <f t="shared" ca="1" si="1208"/>
        <v>#VALUE!</v>
      </c>
      <c r="FI327" s="87" t="e">
        <f t="shared" ca="1" si="1209"/>
        <v>#VALUE!</v>
      </c>
      <c r="FJ327" s="87" t="e">
        <f t="shared" ca="1" si="1210"/>
        <v>#VALUE!</v>
      </c>
      <c r="FK327" s="87" t="e">
        <f t="shared" ca="1" si="1211"/>
        <v>#VALUE!</v>
      </c>
      <c r="FL327" s="87" t="e">
        <f t="shared" ca="1" si="1212"/>
        <v>#VALUE!</v>
      </c>
      <c r="FM327" s="87" t="e">
        <f t="shared" ca="1" si="1213"/>
        <v>#VALUE!</v>
      </c>
      <c r="FN327" s="87" t="e">
        <f t="shared" ca="1" si="1214"/>
        <v>#VALUE!</v>
      </c>
      <c r="FO327" s="87" t="e">
        <f t="shared" ca="1" si="1215"/>
        <v>#VALUE!</v>
      </c>
    </row>
    <row r="328" spans="1:171" x14ac:dyDescent="0.25">
      <c r="A328" s="87">
        <f t="shared" si="1263"/>
        <v>319</v>
      </c>
      <c r="B328" s="87" t="e">
        <f t="shared" ca="1" si="1218"/>
        <v>#N/A</v>
      </c>
      <c r="C328" s="87" t="e">
        <f t="shared" ca="1" si="1219"/>
        <v>#REF!</v>
      </c>
      <c r="D328" s="87" t="e">
        <f t="shared" ca="1" si="1220"/>
        <v>#REF!</v>
      </c>
      <c r="E328" s="87" t="e">
        <f t="shared" ca="1" si="1221"/>
        <v>#REF!</v>
      </c>
      <c r="F328" s="87" t="e">
        <f t="shared" ca="1" si="1222"/>
        <v>#REF!</v>
      </c>
      <c r="G328" s="87" t="e">
        <f t="shared" ca="1" si="1223"/>
        <v>#REF!</v>
      </c>
      <c r="H328" s="87" t="e">
        <f t="shared" ca="1" si="1224"/>
        <v>#REF!</v>
      </c>
      <c r="I328" s="87" t="e">
        <f t="shared" ca="1" si="1225"/>
        <v>#REF!</v>
      </c>
      <c r="J328" s="87" t="e">
        <f t="shared" ca="1" si="1226"/>
        <v>#REF!</v>
      </c>
      <c r="K328" s="87" t="e">
        <f t="shared" ca="1" si="1227"/>
        <v>#REF!</v>
      </c>
      <c r="L328" s="87" t="e">
        <f t="shared" ca="1" si="1228"/>
        <v>#REF!</v>
      </c>
      <c r="M328" s="87" t="e">
        <f t="shared" ca="1" si="1229"/>
        <v>#REF!</v>
      </c>
      <c r="N328" s="87" t="e">
        <f t="shared" ca="1" si="1230"/>
        <v>#REF!</v>
      </c>
      <c r="O328" s="87" t="e">
        <f t="shared" ca="1" si="1231"/>
        <v>#REF!</v>
      </c>
      <c r="P328" s="87" t="e">
        <f t="shared" ca="1" si="1232"/>
        <v>#REF!</v>
      </c>
      <c r="Q328" s="87" t="e">
        <f t="shared" ca="1" si="1337"/>
        <v>#REF!</v>
      </c>
      <c r="R328" s="87" t="e">
        <f t="shared" ca="1" si="1337"/>
        <v>#REF!</v>
      </c>
      <c r="S328" s="87" t="e">
        <f t="shared" ca="1" si="1337"/>
        <v>#REF!</v>
      </c>
      <c r="T328" s="87" t="e">
        <f t="shared" ca="1" si="1337"/>
        <v>#REF!</v>
      </c>
      <c r="U328" s="87" t="e">
        <f t="shared" ca="1" si="1337"/>
        <v>#REF!</v>
      </c>
      <c r="X328" s="87">
        <f ca="1">Ranking!B324</f>
        <v>0</v>
      </c>
      <c r="Y328" s="87" t="e">
        <f ca="1">IF(AH328=0,0,Ranking!C324)</f>
        <v>#VALUE!</v>
      </c>
      <c r="Z328" s="91">
        <f ca="1">Ranking!G324</f>
        <v>0</v>
      </c>
      <c r="AA328" s="87" t="e">
        <f ca="1">MCA!ES327</f>
        <v>#REF!</v>
      </c>
      <c r="AB328" s="87">
        <f ca="1">MCA!ET327</f>
        <v>0</v>
      </c>
      <c r="AC328" s="87">
        <f ca="1">MCA!EU327</f>
        <v>0</v>
      </c>
      <c r="AD328" s="87" t="e">
        <f ca="1">INDEX('MCA-INPUT'!$C$22:$C$25,MATCH(AC328,$W$376:$W$379,0),1)</f>
        <v>#N/A</v>
      </c>
      <c r="AE328" s="87" t="e">
        <f t="shared" ca="1" si="1364"/>
        <v>#VALUE!</v>
      </c>
      <c r="AF328" s="87">
        <f ca="1">MATCH(AB328,$AB$7:AB328,0)</f>
        <v>1</v>
      </c>
      <c r="AG328" s="87" t="str">
        <f t="shared" ca="1" si="1365"/>
        <v>00</v>
      </c>
      <c r="AH328" s="87" t="e">
        <f t="shared" ca="1" si="1366"/>
        <v>#VALUE!</v>
      </c>
      <c r="AI328" s="87" t="e">
        <f t="shared" ref="AI328:AI366" ca="1" si="1387">INDEX($Z$386:$DF$389,AC328,AB328)</f>
        <v>#VALUE!</v>
      </c>
      <c r="AK328" s="87" t="e">
        <f t="shared" ca="1" si="1367"/>
        <v>#VALUE!</v>
      </c>
      <c r="AL328" s="87" t="e">
        <f t="shared" ref="AL328:AL366" ca="1" si="1388">AE328+AL327</f>
        <v>#VALUE!</v>
      </c>
      <c r="AM328" s="87" t="e">
        <f t="shared" ca="1" si="1368"/>
        <v>#VALUE!</v>
      </c>
      <c r="AN328" s="87" t="e">
        <f t="shared" ref="AN328:BA328" ca="1" si="1389">IF(AM328&gt;0,2,IF($AL328&lt;=AN$5,1,0))</f>
        <v>#VALUE!</v>
      </c>
      <c r="AO328" s="87" t="e">
        <f t="shared" ca="1" si="1389"/>
        <v>#VALUE!</v>
      </c>
      <c r="AP328" s="87" t="e">
        <f t="shared" ca="1" si="1389"/>
        <v>#VALUE!</v>
      </c>
      <c r="AQ328" s="87" t="e">
        <f t="shared" ca="1" si="1389"/>
        <v>#VALUE!</v>
      </c>
      <c r="AR328" s="87" t="e">
        <f t="shared" ca="1" si="1389"/>
        <v>#VALUE!</v>
      </c>
      <c r="AS328" s="87" t="e">
        <f t="shared" ca="1" si="1389"/>
        <v>#VALUE!</v>
      </c>
      <c r="AT328" s="87" t="e">
        <f t="shared" ca="1" si="1389"/>
        <v>#VALUE!</v>
      </c>
      <c r="AU328" s="87" t="e">
        <f t="shared" ca="1" si="1389"/>
        <v>#VALUE!</v>
      </c>
      <c r="AV328" s="87" t="e">
        <f t="shared" ca="1" si="1389"/>
        <v>#VALUE!</v>
      </c>
      <c r="AW328" s="87" t="e">
        <f t="shared" ca="1" si="1389"/>
        <v>#VALUE!</v>
      </c>
      <c r="AX328" s="87" t="e">
        <f t="shared" ca="1" si="1389"/>
        <v>#VALUE!</v>
      </c>
      <c r="AY328" s="87" t="e">
        <f t="shared" ca="1" si="1389"/>
        <v>#VALUE!</v>
      </c>
      <c r="AZ328" s="87" t="e">
        <f t="shared" ca="1" si="1389"/>
        <v>#VALUE!</v>
      </c>
      <c r="BA328" s="87" t="e">
        <f t="shared" ca="1" si="1389"/>
        <v>#VALUE!</v>
      </c>
      <c r="BB328" s="87" t="e">
        <f t="shared" ref="BB328:BF328" ca="1" si="1390">IF(BA328&gt;0,2,IF($AL328&lt;=BB$5,1,0))</f>
        <v>#VALUE!</v>
      </c>
      <c r="BC328" s="87" t="e">
        <f t="shared" ca="1" si="1390"/>
        <v>#VALUE!</v>
      </c>
      <c r="BD328" s="87" t="e">
        <f t="shared" ca="1" si="1390"/>
        <v>#VALUE!</v>
      </c>
      <c r="BE328" s="87" t="e">
        <f t="shared" ca="1" si="1390"/>
        <v>#VALUE!</v>
      </c>
      <c r="BF328" s="87" t="e">
        <f t="shared" ca="1" si="1390"/>
        <v>#VALUE!</v>
      </c>
      <c r="BH328" s="87" t="e">
        <f t="shared" ca="1" si="1371"/>
        <v>#VALUE!</v>
      </c>
      <c r="BI328" s="87" t="e">
        <f t="shared" ca="1" si="1372"/>
        <v>#VALUE!</v>
      </c>
      <c r="BJ328" s="87" t="e">
        <f t="shared" ca="1" si="1373"/>
        <v>#VALUE!</v>
      </c>
      <c r="BK328" s="87" t="e">
        <f t="shared" ca="1" si="1374"/>
        <v>#VALUE!</v>
      </c>
      <c r="BL328" s="87" t="e">
        <f t="shared" ca="1" si="1375"/>
        <v>#VALUE!</v>
      </c>
      <c r="BM328" s="87" t="e">
        <f t="shared" ca="1" si="1376"/>
        <v>#VALUE!</v>
      </c>
      <c r="BN328" s="87" t="e">
        <f t="shared" ca="1" si="1377"/>
        <v>#VALUE!</v>
      </c>
      <c r="BO328" s="87" t="e">
        <f t="shared" ca="1" si="1378"/>
        <v>#VALUE!</v>
      </c>
      <c r="BP328" s="87" t="e">
        <f t="shared" ca="1" si="1379"/>
        <v>#VALUE!</v>
      </c>
      <c r="BQ328" s="87" t="e">
        <f t="shared" ca="1" si="1380"/>
        <v>#VALUE!</v>
      </c>
      <c r="BR328" s="87" t="e">
        <f t="shared" ca="1" si="1381"/>
        <v>#VALUE!</v>
      </c>
      <c r="BS328" s="87" t="e">
        <f t="shared" ca="1" si="1382"/>
        <v>#VALUE!</v>
      </c>
      <c r="BT328" s="87" t="e">
        <f t="shared" ca="1" si="1383"/>
        <v>#VALUE!</v>
      </c>
      <c r="BU328" s="87" t="e">
        <f t="shared" ca="1" si="1384"/>
        <v>#VALUE!</v>
      </c>
      <c r="BV328" s="87" t="e">
        <f t="shared" ca="1" si="1385"/>
        <v>#VALUE!</v>
      </c>
      <c r="BW328" s="87" t="e">
        <f t="shared" ca="1" si="1386"/>
        <v>#VALUE!</v>
      </c>
      <c r="BX328" s="87" t="e">
        <f t="shared" ca="1" si="1386"/>
        <v>#VALUE!</v>
      </c>
      <c r="BY328" s="87" t="e">
        <f t="shared" ca="1" si="1386"/>
        <v>#VALUE!</v>
      </c>
      <c r="BZ328" s="87" t="e">
        <f t="shared" ca="1" si="1386"/>
        <v>#VALUE!</v>
      </c>
      <c r="CA328" s="87" t="e">
        <f t="shared" ca="1" si="1386"/>
        <v>#VALUE!</v>
      </c>
      <c r="DC328" s="87" t="e">
        <f t="shared" ca="1" si="1307"/>
        <v>#VALUE!</v>
      </c>
      <c r="DD328" s="87" t="e">
        <f t="shared" ref="DD328:DD366" ca="1" si="1391">IF(AM328=1,$DC328,0)</f>
        <v>#VALUE!</v>
      </c>
      <c r="DE328" s="87" t="e">
        <f t="shared" ref="DE328:DE366" ca="1" si="1392">IF(AN328=1,$DC328,0)</f>
        <v>#VALUE!</v>
      </c>
      <c r="DF328" s="87" t="e">
        <f t="shared" ref="DF328:DF366" ca="1" si="1393">IF(AO328=1,$DC328,0)</f>
        <v>#VALUE!</v>
      </c>
      <c r="DG328" s="87" t="e">
        <f t="shared" ref="DG328:DG366" ca="1" si="1394">IF(AP328=1,$DC328,0)</f>
        <v>#VALUE!</v>
      </c>
      <c r="DH328" s="87" t="e">
        <f t="shared" ref="DH328:DH366" ca="1" si="1395">IF(AQ328=1,$DC328,0)</f>
        <v>#VALUE!</v>
      </c>
      <c r="DI328" s="87" t="e">
        <f t="shared" ref="DI328:DI366" ca="1" si="1396">IF(AR328=1,$DC328,0)</f>
        <v>#VALUE!</v>
      </c>
      <c r="DJ328" s="87" t="e">
        <f t="shared" ref="DJ328:DJ366" ca="1" si="1397">IF(AS328=1,$DC328,0)</f>
        <v>#VALUE!</v>
      </c>
      <c r="DK328" s="87" t="e">
        <f t="shared" ref="DK328:DK366" ca="1" si="1398">IF(AT328=1,$DC328,0)</f>
        <v>#VALUE!</v>
      </c>
      <c r="DL328" s="87" t="e">
        <f t="shared" ref="DL328:DL366" ca="1" si="1399">IF(AU328=1,$DC328,0)</f>
        <v>#VALUE!</v>
      </c>
      <c r="DM328" s="87" t="e">
        <f t="shared" ref="DM328:DM366" ca="1" si="1400">IF(AV328=1,$DC328,0)</f>
        <v>#VALUE!</v>
      </c>
      <c r="DN328" s="87" t="e">
        <f t="shared" ref="DN328:DN366" ca="1" si="1401">IF(AW328=1,$DC328,0)</f>
        <v>#VALUE!</v>
      </c>
      <c r="DO328" s="87" t="e">
        <f t="shared" ref="DO328:DO366" ca="1" si="1402">IF(AX328=1,$DC328,0)</f>
        <v>#VALUE!</v>
      </c>
      <c r="DP328" s="87" t="e">
        <f t="shared" ref="DP328:DP366" ca="1" si="1403">IF(AY328=1,$DC328,0)</f>
        <v>#VALUE!</v>
      </c>
      <c r="DQ328" s="87" t="e">
        <f t="shared" ref="DQ328:DQ366" ca="1" si="1404">IF(AZ328=1,$DC328,0)</f>
        <v>#VALUE!</v>
      </c>
      <c r="DR328" s="87" t="e">
        <f t="shared" ref="DR328:DR366" ca="1" si="1405">IF(BA328=1,$DC328,0)</f>
        <v>#VALUE!</v>
      </c>
      <c r="DS328" s="87" t="e">
        <f t="shared" ref="DS328:DS366" ca="1" si="1406">IF(BB328=1,$DC328,0)</f>
        <v>#VALUE!</v>
      </c>
      <c r="DT328" s="87" t="e">
        <f t="shared" ref="DT328:DT366" ca="1" si="1407">IF(BC328=1,$DC328,0)</f>
        <v>#VALUE!</v>
      </c>
      <c r="DU328" s="87" t="e">
        <f t="shared" ref="DU328:DU366" ca="1" si="1408">IF(BD328=1,$DC328,0)</f>
        <v>#VALUE!</v>
      </c>
      <c r="DV328" s="87" t="e">
        <f t="shared" ref="DV328:DV366" ca="1" si="1409">IF(BE328=1,$DC328,0)</f>
        <v>#VALUE!</v>
      </c>
      <c r="DW328" s="87" t="e">
        <f t="shared" ref="DW328:DW366" ca="1" si="1410">IF(BF328=1,$DC328,0)</f>
        <v>#VALUE!</v>
      </c>
      <c r="DY328" s="87" t="e">
        <f t="shared" ref="DY328:DY366" ca="1" si="1411">INDEX($Z$407:$DF$410,$AC328,$AB328)</f>
        <v>#VALUE!</v>
      </c>
      <c r="DZ328" s="87" t="e">
        <f t="shared" ref="DZ328:DZ366" ca="1" si="1412">IF(AM328=1,$DY328,0)</f>
        <v>#VALUE!</v>
      </c>
      <c r="EA328" s="87" t="e">
        <f t="shared" ref="EA328:EA366" ca="1" si="1413">IF(AN328=1,$DY328,0)</f>
        <v>#VALUE!</v>
      </c>
      <c r="EB328" s="87" t="e">
        <f t="shared" ref="EB328:EB366" ca="1" si="1414">IF(AO328=1,$DY328,0)</f>
        <v>#VALUE!</v>
      </c>
      <c r="EC328" s="87" t="e">
        <f t="shared" ref="EC328:EC366" ca="1" si="1415">IF(AP328=1,$DY328,0)</f>
        <v>#VALUE!</v>
      </c>
      <c r="ED328" s="87" t="e">
        <f t="shared" ref="ED328:ED366" ca="1" si="1416">IF(AQ328=1,$DY328,0)</f>
        <v>#VALUE!</v>
      </c>
      <c r="EE328" s="87" t="e">
        <f t="shared" ref="EE328:EE366" ca="1" si="1417">IF(AR328=1,$DY328,0)</f>
        <v>#VALUE!</v>
      </c>
      <c r="EF328" s="87" t="e">
        <f t="shared" ref="EF328:EF366" ca="1" si="1418">IF(AS328=1,$DY328,0)</f>
        <v>#VALUE!</v>
      </c>
      <c r="EG328" s="87" t="e">
        <f t="shared" ref="EG328:EG366" ca="1" si="1419">IF(AT328=1,$DY328,0)</f>
        <v>#VALUE!</v>
      </c>
      <c r="EH328" s="87" t="e">
        <f t="shared" ref="EH328:EH366" ca="1" si="1420">IF(AU328=1,$DY328,0)</f>
        <v>#VALUE!</v>
      </c>
      <c r="EI328" s="87" t="e">
        <f t="shared" ref="EI328:EI366" ca="1" si="1421">IF(AV328=1,$DY328,0)</f>
        <v>#VALUE!</v>
      </c>
      <c r="EJ328" s="87" t="e">
        <f t="shared" ref="EJ328:EJ366" ca="1" si="1422">IF(AW328=1,$DY328,0)</f>
        <v>#VALUE!</v>
      </c>
      <c r="EK328" s="87" t="e">
        <f t="shared" ref="EK328:EK366" ca="1" si="1423">IF(AX328=1,$DY328,0)</f>
        <v>#VALUE!</v>
      </c>
      <c r="EL328" s="87" t="e">
        <f t="shared" ref="EL328:EL366" ca="1" si="1424">IF(AY328=1,$DY328,0)</f>
        <v>#VALUE!</v>
      </c>
      <c r="EM328" s="87" t="e">
        <f t="shared" ref="EM328:EM366" ca="1" si="1425">IF(AZ328=1,$DY328,0)</f>
        <v>#VALUE!</v>
      </c>
      <c r="EN328" s="87" t="e">
        <f t="shared" ref="EN328:EN366" ca="1" si="1426">IF(BA328=1,$DY328,0)</f>
        <v>#VALUE!</v>
      </c>
      <c r="EO328" s="87" t="e">
        <f t="shared" ref="EO328:EO366" ca="1" si="1427">IF(BB328=1,$DY328,0)</f>
        <v>#VALUE!</v>
      </c>
      <c r="EP328" s="87" t="e">
        <f t="shared" ref="EP328:EP366" ca="1" si="1428">IF(BC328=1,$DY328,0)</f>
        <v>#VALUE!</v>
      </c>
      <c r="EQ328" s="87" t="e">
        <f t="shared" ref="EQ328:EQ366" ca="1" si="1429">IF(BD328=1,$DY328,0)</f>
        <v>#VALUE!</v>
      </c>
      <c r="ER328" s="87" t="e">
        <f t="shared" ref="ER328:ER366" ca="1" si="1430">IF(BE328=1,$DY328,0)</f>
        <v>#VALUE!</v>
      </c>
      <c r="ES328" s="87" t="e">
        <f t="shared" ref="ES328:ES366" ca="1" si="1431">IF(BF328=1,$DY328,0)</f>
        <v>#VALUE!</v>
      </c>
      <c r="EU328" s="87" t="e">
        <f t="shared" ref="EU328:EU366" ca="1" si="1432">INDEX($Z$417:$DF$420,$AC328,$AB328)</f>
        <v>#VALUE!</v>
      </c>
      <c r="EV328" s="87" t="e">
        <f t="shared" ref="EV328:EV366" ca="1" si="1433">IF(AM328=1,$EU328,0)</f>
        <v>#VALUE!</v>
      </c>
      <c r="EW328" s="87" t="e">
        <f t="shared" ref="EW328:EW366" ca="1" si="1434">IF(AN328=1,$EU328,0)</f>
        <v>#VALUE!</v>
      </c>
      <c r="EX328" s="87" t="e">
        <f t="shared" ref="EX328:EX366" ca="1" si="1435">IF(AO328=1,$EU328,0)</f>
        <v>#VALUE!</v>
      </c>
      <c r="EY328" s="87" t="e">
        <f t="shared" ref="EY328:EY366" ca="1" si="1436">IF(AP328=1,$EU328,0)</f>
        <v>#VALUE!</v>
      </c>
      <c r="EZ328" s="87" t="e">
        <f t="shared" ref="EZ328:EZ366" ca="1" si="1437">IF(AQ328=1,$EU328,0)</f>
        <v>#VALUE!</v>
      </c>
      <c r="FA328" s="87" t="e">
        <f t="shared" ref="FA328:FA366" ca="1" si="1438">IF(AR328=1,$EU328,0)</f>
        <v>#VALUE!</v>
      </c>
      <c r="FB328" s="87" t="e">
        <f t="shared" ref="FB328:FB366" ca="1" si="1439">IF(AS328=1,$EU328,0)</f>
        <v>#VALUE!</v>
      </c>
      <c r="FC328" s="87" t="e">
        <f t="shared" ref="FC328:FC366" ca="1" si="1440">IF(AT328=1,$EU328,0)</f>
        <v>#VALUE!</v>
      </c>
      <c r="FD328" s="87" t="e">
        <f t="shared" ref="FD328:FD366" ca="1" si="1441">IF(AU328=1,$EU328,0)</f>
        <v>#VALUE!</v>
      </c>
      <c r="FE328" s="87" t="e">
        <f t="shared" ref="FE328:FE366" ca="1" si="1442">IF(AV328=1,$EU328,0)</f>
        <v>#VALUE!</v>
      </c>
      <c r="FF328" s="87" t="e">
        <f t="shared" ref="FF328:FF366" ca="1" si="1443">IF(AW328=1,$EU328,0)</f>
        <v>#VALUE!</v>
      </c>
      <c r="FG328" s="87" t="e">
        <f t="shared" ref="FG328:FG366" ca="1" si="1444">IF(AX328=1,$EU328,0)</f>
        <v>#VALUE!</v>
      </c>
      <c r="FH328" s="87" t="e">
        <f t="shared" ref="FH328:FH366" ca="1" si="1445">IF(AY328=1,$EU328,0)</f>
        <v>#VALUE!</v>
      </c>
      <c r="FI328" s="87" t="e">
        <f t="shared" ref="FI328:FI366" ca="1" si="1446">IF(AZ328=1,$EU328,0)</f>
        <v>#VALUE!</v>
      </c>
      <c r="FJ328" s="87" t="e">
        <f t="shared" ref="FJ328:FJ366" ca="1" si="1447">IF(BA328=1,$EU328,0)</f>
        <v>#VALUE!</v>
      </c>
      <c r="FK328" s="87" t="e">
        <f t="shared" ref="FK328:FK366" ca="1" si="1448">IF(BB328=1,$EU328,0)</f>
        <v>#VALUE!</v>
      </c>
      <c r="FL328" s="87" t="e">
        <f t="shared" ref="FL328:FL366" ca="1" si="1449">IF(BC328=1,$EU328,0)</f>
        <v>#VALUE!</v>
      </c>
      <c r="FM328" s="87" t="e">
        <f t="shared" ref="FM328:FM366" ca="1" si="1450">IF(BD328=1,$EU328,0)</f>
        <v>#VALUE!</v>
      </c>
      <c r="FN328" s="87" t="e">
        <f t="shared" ref="FN328:FN366" ca="1" si="1451">IF(BE328=1,$EU328,0)</f>
        <v>#VALUE!</v>
      </c>
      <c r="FO328" s="87" t="e">
        <f t="shared" ref="FO328:FO366" ca="1" si="1452">IF(BF328=1,$EU328,0)</f>
        <v>#VALUE!</v>
      </c>
    </row>
    <row r="329" spans="1:171" x14ac:dyDescent="0.25">
      <c r="A329" s="87">
        <f t="shared" si="1263"/>
        <v>320</v>
      </c>
      <c r="B329" s="87" t="e">
        <f t="shared" ca="1" si="1218"/>
        <v>#N/A</v>
      </c>
      <c r="C329" s="87" t="e">
        <f t="shared" ca="1" si="1219"/>
        <v>#REF!</v>
      </c>
      <c r="D329" s="87" t="e">
        <f t="shared" ca="1" si="1220"/>
        <v>#REF!</v>
      </c>
      <c r="E329" s="87" t="e">
        <f t="shared" ca="1" si="1221"/>
        <v>#REF!</v>
      </c>
      <c r="F329" s="87" t="e">
        <f t="shared" ca="1" si="1222"/>
        <v>#REF!</v>
      </c>
      <c r="G329" s="87" t="e">
        <f t="shared" ca="1" si="1223"/>
        <v>#REF!</v>
      </c>
      <c r="H329" s="87" t="e">
        <f t="shared" ca="1" si="1224"/>
        <v>#REF!</v>
      </c>
      <c r="I329" s="87" t="e">
        <f t="shared" ca="1" si="1225"/>
        <v>#REF!</v>
      </c>
      <c r="J329" s="87" t="e">
        <f t="shared" ca="1" si="1226"/>
        <v>#REF!</v>
      </c>
      <c r="K329" s="87" t="e">
        <f t="shared" ca="1" si="1227"/>
        <v>#REF!</v>
      </c>
      <c r="L329" s="87" t="e">
        <f t="shared" ca="1" si="1228"/>
        <v>#REF!</v>
      </c>
      <c r="M329" s="87" t="e">
        <f t="shared" ca="1" si="1229"/>
        <v>#REF!</v>
      </c>
      <c r="N329" s="87" t="e">
        <f t="shared" ca="1" si="1230"/>
        <v>#REF!</v>
      </c>
      <c r="O329" s="87" t="e">
        <f t="shared" ca="1" si="1231"/>
        <v>#REF!</v>
      </c>
      <c r="P329" s="87" t="e">
        <f t="shared" ca="1" si="1232"/>
        <v>#REF!</v>
      </c>
      <c r="Q329" s="87" t="e">
        <f t="shared" ca="1" si="1337"/>
        <v>#REF!</v>
      </c>
      <c r="R329" s="87" t="e">
        <f t="shared" ca="1" si="1337"/>
        <v>#REF!</v>
      </c>
      <c r="S329" s="87" t="e">
        <f t="shared" ca="1" si="1337"/>
        <v>#REF!</v>
      </c>
      <c r="T329" s="87" t="e">
        <f t="shared" ca="1" si="1337"/>
        <v>#REF!</v>
      </c>
      <c r="U329" s="87" t="e">
        <f t="shared" ca="1" si="1337"/>
        <v>#REF!</v>
      </c>
      <c r="X329" s="87">
        <f ca="1">Ranking!B325</f>
        <v>0</v>
      </c>
      <c r="Y329" s="87" t="e">
        <f ca="1">IF(AH329=0,0,Ranking!C325)</f>
        <v>#VALUE!</v>
      </c>
      <c r="Z329" s="91">
        <f ca="1">Ranking!G325</f>
        <v>0</v>
      </c>
      <c r="AA329" s="87" t="e">
        <f ca="1">MCA!ES328</f>
        <v>#REF!</v>
      </c>
      <c r="AB329" s="87">
        <f ca="1">MCA!ET328</f>
        <v>0</v>
      </c>
      <c r="AC329" s="87">
        <f ca="1">MCA!EU328</f>
        <v>0</v>
      </c>
      <c r="AD329" s="87" t="e">
        <f ca="1">INDEX('MCA-INPUT'!$C$22:$C$25,MATCH(AC329,$W$376:$W$379,0),1)</f>
        <v>#N/A</v>
      </c>
      <c r="AE329" s="87" t="e">
        <f t="shared" ca="1" si="1364"/>
        <v>#VALUE!</v>
      </c>
      <c r="AF329" s="87">
        <f ca="1">MATCH(AB329,$AB$7:AB329,0)</f>
        <v>1</v>
      </c>
      <c r="AG329" s="87" t="str">
        <f t="shared" ca="1" si="1365"/>
        <v>00</v>
      </c>
      <c r="AH329" s="87" t="e">
        <f t="shared" ca="1" si="1366"/>
        <v>#VALUE!</v>
      </c>
      <c r="AI329" s="87" t="e">
        <f t="shared" ca="1" si="1387"/>
        <v>#VALUE!</v>
      </c>
      <c r="AK329" s="87" t="e">
        <f t="shared" ca="1" si="1367"/>
        <v>#VALUE!</v>
      </c>
      <c r="AL329" s="87" t="e">
        <f t="shared" ca="1" si="1388"/>
        <v>#VALUE!</v>
      </c>
      <c r="AM329" s="87" t="e">
        <f t="shared" ca="1" si="1368"/>
        <v>#VALUE!</v>
      </c>
      <c r="AN329" s="87" t="e">
        <f t="shared" ref="AN329:BA329" ca="1" si="1453">IF(AM329&gt;0,2,IF($AL329&lt;=AN$5,1,0))</f>
        <v>#VALUE!</v>
      </c>
      <c r="AO329" s="87" t="e">
        <f t="shared" ca="1" si="1453"/>
        <v>#VALUE!</v>
      </c>
      <c r="AP329" s="87" t="e">
        <f t="shared" ca="1" si="1453"/>
        <v>#VALUE!</v>
      </c>
      <c r="AQ329" s="87" t="e">
        <f t="shared" ca="1" si="1453"/>
        <v>#VALUE!</v>
      </c>
      <c r="AR329" s="87" t="e">
        <f t="shared" ca="1" si="1453"/>
        <v>#VALUE!</v>
      </c>
      <c r="AS329" s="87" t="e">
        <f t="shared" ca="1" si="1453"/>
        <v>#VALUE!</v>
      </c>
      <c r="AT329" s="87" t="e">
        <f t="shared" ca="1" si="1453"/>
        <v>#VALUE!</v>
      </c>
      <c r="AU329" s="87" t="e">
        <f t="shared" ca="1" si="1453"/>
        <v>#VALUE!</v>
      </c>
      <c r="AV329" s="87" t="e">
        <f t="shared" ca="1" si="1453"/>
        <v>#VALUE!</v>
      </c>
      <c r="AW329" s="87" t="e">
        <f t="shared" ca="1" si="1453"/>
        <v>#VALUE!</v>
      </c>
      <c r="AX329" s="87" t="e">
        <f t="shared" ca="1" si="1453"/>
        <v>#VALUE!</v>
      </c>
      <c r="AY329" s="87" t="e">
        <f t="shared" ca="1" si="1453"/>
        <v>#VALUE!</v>
      </c>
      <c r="AZ329" s="87" t="e">
        <f t="shared" ca="1" si="1453"/>
        <v>#VALUE!</v>
      </c>
      <c r="BA329" s="87" t="e">
        <f t="shared" ca="1" si="1453"/>
        <v>#VALUE!</v>
      </c>
      <c r="BB329" s="87" t="e">
        <f t="shared" ref="BB329:BF329" ca="1" si="1454">IF(BA329&gt;0,2,IF($AL329&lt;=BB$5,1,0))</f>
        <v>#VALUE!</v>
      </c>
      <c r="BC329" s="87" t="e">
        <f t="shared" ca="1" si="1454"/>
        <v>#VALUE!</v>
      </c>
      <c r="BD329" s="87" t="e">
        <f t="shared" ca="1" si="1454"/>
        <v>#VALUE!</v>
      </c>
      <c r="BE329" s="87" t="e">
        <f t="shared" ca="1" si="1454"/>
        <v>#VALUE!</v>
      </c>
      <c r="BF329" s="87" t="e">
        <f t="shared" ca="1" si="1454"/>
        <v>#VALUE!</v>
      </c>
      <c r="BH329" s="87" t="e">
        <f t="shared" ca="1" si="1371"/>
        <v>#VALUE!</v>
      </c>
      <c r="BI329" s="87" t="e">
        <f t="shared" ca="1" si="1372"/>
        <v>#VALUE!</v>
      </c>
      <c r="BJ329" s="87" t="e">
        <f t="shared" ca="1" si="1373"/>
        <v>#VALUE!</v>
      </c>
      <c r="BK329" s="87" t="e">
        <f t="shared" ca="1" si="1374"/>
        <v>#VALUE!</v>
      </c>
      <c r="BL329" s="87" t="e">
        <f t="shared" ca="1" si="1375"/>
        <v>#VALUE!</v>
      </c>
      <c r="BM329" s="87" t="e">
        <f t="shared" ca="1" si="1376"/>
        <v>#VALUE!</v>
      </c>
      <c r="BN329" s="87" t="e">
        <f t="shared" ca="1" si="1377"/>
        <v>#VALUE!</v>
      </c>
      <c r="BO329" s="87" t="e">
        <f t="shared" ca="1" si="1378"/>
        <v>#VALUE!</v>
      </c>
      <c r="BP329" s="87" t="e">
        <f t="shared" ca="1" si="1379"/>
        <v>#VALUE!</v>
      </c>
      <c r="BQ329" s="87" t="e">
        <f t="shared" ca="1" si="1380"/>
        <v>#VALUE!</v>
      </c>
      <c r="BR329" s="87" t="e">
        <f t="shared" ca="1" si="1381"/>
        <v>#VALUE!</v>
      </c>
      <c r="BS329" s="87" t="e">
        <f t="shared" ca="1" si="1382"/>
        <v>#VALUE!</v>
      </c>
      <c r="BT329" s="87" t="e">
        <f t="shared" ca="1" si="1383"/>
        <v>#VALUE!</v>
      </c>
      <c r="BU329" s="87" t="e">
        <f t="shared" ca="1" si="1384"/>
        <v>#VALUE!</v>
      </c>
      <c r="BV329" s="87" t="e">
        <f t="shared" ca="1" si="1385"/>
        <v>#VALUE!</v>
      </c>
      <c r="BW329" s="87" t="e">
        <f t="shared" ca="1" si="1386"/>
        <v>#VALUE!</v>
      </c>
      <c r="BX329" s="87" t="e">
        <f t="shared" ca="1" si="1386"/>
        <v>#VALUE!</v>
      </c>
      <c r="BY329" s="87" t="e">
        <f t="shared" ca="1" si="1386"/>
        <v>#VALUE!</v>
      </c>
      <c r="BZ329" s="87" t="e">
        <f t="shared" ca="1" si="1386"/>
        <v>#VALUE!</v>
      </c>
      <c r="CA329" s="87" t="e">
        <f t="shared" ca="1" si="1386"/>
        <v>#VALUE!</v>
      </c>
      <c r="DC329" s="87" t="e">
        <f t="shared" ca="1" si="1307"/>
        <v>#VALUE!</v>
      </c>
      <c r="DD329" s="87" t="e">
        <f t="shared" ca="1" si="1391"/>
        <v>#VALUE!</v>
      </c>
      <c r="DE329" s="87" t="e">
        <f t="shared" ca="1" si="1392"/>
        <v>#VALUE!</v>
      </c>
      <c r="DF329" s="87" t="e">
        <f t="shared" ca="1" si="1393"/>
        <v>#VALUE!</v>
      </c>
      <c r="DG329" s="87" t="e">
        <f t="shared" ca="1" si="1394"/>
        <v>#VALUE!</v>
      </c>
      <c r="DH329" s="87" t="e">
        <f t="shared" ca="1" si="1395"/>
        <v>#VALUE!</v>
      </c>
      <c r="DI329" s="87" t="e">
        <f t="shared" ca="1" si="1396"/>
        <v>#VALUE!</v>
      </c>
      <c r="DJ329" s="87" t="e">
        <f t="shared" ca="1" si="1397"/>
        <v>#VALUE!</v>
      </c>
      <c r="DK329" s="87" t="e">
        <f t="shared" ca="1" si="1398"/>
        <v>#VALUE!</v>
      </c>
      <c r="DL329" s="87" t="e">
        <f t="shared" ca="1" si="1399"/>
        <v>#VALUE!</v>
      </c>
      <c r="DM329" s="87" t="e">
        <f t="shared" ca="1" si="1400"/>
        <v>#VALUE!</v>
      </c>
      <c r="DN329" s="87" t="e">
        <f t="shared" ca="1" si="1401"/>
        <v>#VALUE!</v>
      </c>
      <c r="DO329" s="87" t="e">
        <f t="shared" ca="1" si="1402"/>
        <v>#VALUE!</v>
      </c>
      <c r="DP329" s="87" t="e">
        <f t="shared" ca="1" si="1403"/>
        <v>#VALUE!</v>
      </c>
      <c r="DQ329" s="87" t="e">
        <f t="shared" ca="1" si="1404"/>
        <v>#VALUE!</v>
      </c>
      <c r="DR329" s="87" t="e">
        <f t="shared" ca="1" si="1405"/>
        <v>#VALUE!</v>
      </c>
      <c r="DS329" s="87" t="e">
        <f t="shared" ca="1" si="1406"/>
        <v>#VALUE!</v>
      </c>
      <c r="DT329" s="87" t="e">
        <f t="shared" ca="1" si="1407"/>
        <v>#VALUE!</v>
      </c>
      <c r="DU329" s="87" t="e">
        <f t="shared" ca="1" si="1408"/>
        <v>#VALUE!</v>
      </c>
      <c r="DV329" s="87" t="e">
        <f t="shared" ca="1" si="1409"/>
        <v>#VALUE!</v>
      </c>
      <c r="DW329" s="87" t="e">
        <f t="shared" ca="1" si="1410"/>
        <v>#VALUE!</v>
      </c>
      <c r="DY329" s="87" t="e">
        <f t="shared" ca="1" si="1411"/>
        <v>#VALUE!</v>
      </c>
      <c r="DZ329" s="87" t="e">
        <f t="shared" ca="1" si="1412"/>
        <v>#VALUE!</v>
      </c>
      <c r="EA329" s="87" t="e">
        <f t="shared" ca="1" si="1413"/>
        <v>#VALUE!</v>
      </c>
      <c r="EB329" s="87" t="e">
        <f t="shared" ca="1" si="1414"/>
        <v>#VALUE!</v>
      </c>
      <c r="EC329" s="87" t="e">
        <f t="shared" ca="1" si="1415"/>
        <v>#VALUE!</v>
      </c>
      <c r="ED329" s="87" t="e">
        <f t="shared" ca="1" si="1416"/>
        <v>#VALUE!</v>
      </c>
      <c r="EE329" s="87" t="e">
        <f t="shared" ca="1" si="1417"/>
        <v>#VALUE!</v>
      </c>
      <c r="EF329" s="87" t="e">
        <f t="shared" ca="1" si="1418"/>
        <v>#VALUE!</v>
      </c>
      <c r="EG329" s="87" t="e">
        <f t="shared" ca="1" si="1419"/>
        <v>#VALUE!</v>
      </c>
      <c r="EH329" s="87" t="e">
        <f t="shared" ca="1" si="1420"/>
        <v>#VALUE!</v>
      </c>
      <c r="EI329" s="87" t="e">
        <f t="shared" ca="1" si="1421"/>
        <v>#VALUE!</v>
      </c>
      <c r="EJ329" s="87" t="e">
        <f t="shared" ca="1" si="1422"/>
        <v>#VALUE!</v>
      </c>
      <c r="EK329" s="87" t="e">
        <f t="shared" ca="1" si="1423"/>
        <v>#VALUE!</v>
      </c>
      <c r="EL329" s="87" t="e">
        <f t="shared" ca="1" si="1424"/>
        <v>#VALUE!</v>
      </c>
      <c r="EM329" s="87" t="e">
        <f t="shared" ca="1" si="1425"/>
        <v>#VALUE!</v>
      </c>
      <c r="EN329" s="87" t="e">
        <f t="shared" ca="1" si="1426"/>
        <v>#VALUE!</v>
      </c>
      <c r="EO329" s="87" t="e">
        <f t="shared" ca="1" si="1427"/>
        <v>#VALUE!</v>
      </c>
      <c r="EP329" s="87" t="e">
        <f t="shared" ca="1" si="1428"/>
        <v>#VALUE!</v>
      </c>
      <c r="EQ329" s="87" t="e">
        <f t="shared" ca="1" si="1429"/>
        <v>#VALUE!</v>
      </c>
      <c r="ER329" s="87" t="e">
        <f t="shared" ca="1" si="1430"/>
        <v>#VALUE!</v>
      </c>
      <c r="ES329" s="87" t="e">
        <f t="shared" ca="1" si="1431"/>
        <v>#VALUE!</v>
      </c>
      <c r="EU329" s="87" t="e">
        <f t="shared" ca="1" si="1432"/>
        <v>#VALUE!</v>
      </c>
      <c r="EV329" s="87" t="e">
        <f t="shared" ca="1" si="1433"/>
        <v>#VALUE!</v>
      </c>
      <c r="EW329" s="87" t="e">
        <f t="shared" ca="1" si="1434"/>
        <v>#VALUE!</v>
      </c>
      <c r="EX329" s="87" t="e">
        <f t="shared" ca="1" si="1435"/>
        <v>#VALUE!</v>
      </c>
      <c r="EY329" s="87" t="e">
        <f t="shared" ca="1" si="1436"/>
        <v>#VALUE!</v>
      </c>
      <c r="EZ329" s="87" t="e">
        <f t="shared" ca="1" si="1437"/>
        <v>#VALUE!</v>
      </c>
      <c r="FA329" s="87" t="e">
        <f t="shared" ca="1" si="1438"/>
        <v>#VALUE!</v>
      </c>
      <c r="FB329" s="87" t="e">
        <f t="shared" ca="1" si="1439"/>
        <v>#VALUE!</v>
      </c>
      <c r="FC329" s="87" t="e">
        <f t="shared" ca="1" si="1440"/>
        <v>#VALUE!</v>
      </c>
      <c r="FD329" s="87" t="e">
        <f t="shared" ca="1" si="1441"/>
        <v>#VALUE!</v>
      </c>
      <c r="FE329" s="87" t="e">
        <f t="shared" ca="1" si="1442"/>
        <v>#VALUE!</v>
      </c>
      <c r="FF329" s="87" t="e">
        <f t="shared" ca="1" si="1443"/>
        <v>#VALUE!</v>
      </c>
      <c r="FG329" s="87" t="e">
        <f t="shared" ca="1" si="1444"/>
        <v>#VALUE!</v>
      </c>
      <c r="FH329" s="87" t="e">
        <f t="shared" ca="1" si="1445"/>
        <v>#VALUE!</v>
      </c>
      <c r="FI329" s="87" t="e">
        <f t="shared" ca="1" si="1446"/>
        <v>#VALUE!</v>
      </c>
      <c r="FJ329" s="87" t="e">
        <f t="shared" ca="1" si="1447"/>
        <v>#VALUE!</v>
      </c>
      <c r="FK329" s="87" t="e">
        <f t="shared" ca="1" si="1448"/>
        <v>#VALUE!</v>
      </c>
      <c r="FL329" s="87" t="e">
        <f t="shared" ca="1" si="1449"/>
        <v>#VALUE!</v>
      </c>
      <c r="FM329" s="87" t="e">
        <f t="shared" ca="1" si="1450"/>
        <v>#VALUE!</v>
      </c>
      <c r="FN329" s="87" t="e">
        <f t="shared" ca="1" si="1451"/>
        <v>#VALUE!</v>
      </c>
      <c r="FO329" s="87" t="e">
        <f t="shared" ca="1" si="1452"/>
        <v>#VALUE!</v>
      </c>
    </row>
    <row r="330" spans="1:171" x14ac:dyDescent="0.25">
      <c r="A330" s="87">
        <f t="shared" si="1263"/>
        <v>321</v>
      </c>
      <c r="B330" s="87" t="e">
        <f t="shared" ref="B330:B366" ca="1" si="1455">IF($A330&lt;=(AM$4-AL$4),INDEX($Y$7:$Y$366,AL$4+$A330,1),0)</f>
        <v>#N/A</v>
      </c>
      <c r="C330" s="87" t="e">
        <f t="shared" ref="C330:C366" ca="1" si="1456">IF($A330&lt;=(AN$4-AM$4),INDEX($Y$7:$Y$366,AM$4+$A330,1),0)</f>
        <v>#REF!</v>
      </c>
      <c r="D330" s="87" t="e">
        <f t="shared" ref="D330:D366" ca="1" si="1457">IF($A330&lt;=(AO$4-AN$4),INDEX($Y$7:$Y$366,AN$4+$A330,1),0)</f>
        <v>#REF!</v>
      </c>
      <c r="E330" s="87" t="e">
        <f t="shared" ref="E330:E366" ca="1" si="1458">IF($A330&lt;=(AP$4-AO$4),INDEX($Y$7:$Y$366,AO$4+$A330,1),0)</f>
        <v>#REF!</v>
      </c>
      <c r="F330" s="87" t="e">
        <f t="shared" ref="F330:F366" ca="1" si="1459">IF($A330&lt;=(AQ$4-AP$4),INDEX($Y$7:$Y$366,AP$4+$A330,1),0)</f>
        <v>#REF!</v>
      </c>
      <c r="G330" s="87" t="e">
        <f t="shared" ref="G330:G366" ca="1" si="1460">IF($A330&lt;=(AR$4-AQ$4),INDEX($Y$7:$Y$366,AQ$4+$A330,1),0)</f>
        <v>#REF!</v>
      </c>
      <c r="H330" s="87" t="e">
        <f t="shared" ref="H330:H366" ca="1" si="1461">IF($A330&lt;=(AS$4-AR$4),INDEX($Y$7:$Y$366,AR$4+$A330,1),0)</f>
        <v>#REF!</v>
      </c>
      <c r="I330" s="87" t="e">
        <f t="shared" ref="I330:I366" ca="1" si="1462">IF($A330&lt;=(AT$4-AS$4),INDEX($Y$7:$Y$366,AS$4+$A330,1),0)</f>
        <v>#REF!</v>
      </c>
      <c r="J330" s="87" t="e">
        <f t="shared" ref="J330:J366" ca="1" si="1463">IF($A330&lt;=(AU$4-AT$4),INDEX($Y$7:$Y$366,AT$4+$A330,1),0)</f>
        <v>#REF!</v>
      </c>
      <c r="K330" s="87" t="e">
        <f t="shared" ref="K330:K366" ca="1" si="1464">IF($A330&lt;=(AV$4-AU$4),INDEX($Y$7:$Y$366,AU$4+$A330,1),0)</f>
        <v>#REF!</v>
      </c>
      <c r="L330" s="87" t="e">
        <f t="shared" ref="L330:L366" ca="1" si="1465">IF($A330&lt;=(AW$4-AV$4),INDEX($Y$7:$Y$366,AV$4+$A330,1),0)</f>
        <v>#REF!</v>
      </c>
      <c r="M330" s="87" t="e">
        <f t="shared" ref="M330:M366" ca="1" si="1466">IF($A330&lt;=(AX$4-AW$4),INDEX($Y$7:$Y$366,AW$4+$A330,1),0)</f>
        <v>#REF!</v>
      </c>
      <c r="N330" s="87" t="e">
        <f t="shared" ref="N330:N366" ca="1" si="1467">IF($A330&lt;=(AY$4-AX$4),INDEX($Y$7:$Y$366,AX$4+$A330,1),0)</f>
        <v>#REF!</v>
      </c>
      <c r="O330" s="87" t="e">
        <f t="shared" ref="O330:O366" ca="1" si="1468">IF($A330&lt;=(AZ$4-AY$4),INDEX($Y$7:$Y$366,AY$4+$A330,1),0)</f>
        <v>#REF!</v>
      </c>
      <c r="P330" s="87" t="e">
        <f t="shared" ref="P330:P366" ca="1" si="1469">IF($A330&lt;=(BA$4-AZ$4),INDEX($Y$7:$Y$366,AZ$4+$A330,1),0)</f>
        <v>#REF!</v>
      </c>
      <c r="Q330" s="87" t="e">
        <f t="shared" ref="Q330:U345" ca="1" si="1470">IF($A330&lt;=(BB$4-BA$4),INDEX($Y$7:$Y$366,BA$4+$A330,1),0)</f>
        <v>#REF!</v>
      </c>
      <c r="R330" s="87" t="e">
        <f t="shared" ca="1" si="1470"/>
        <v>#REF!</v>
      </c>
      <c r="S330" s="87" t="e">
        <f t="shared" ca="1" si="1470"/>
        <v>#REF!</v>
      </c>
      <c r="T330" s="87" t="e">
        <f t="shared" ca="1" si="1470"/>
        <v>#REF!</v>
      </c>
      <c r="U330" s="87" t="e">
        <f t="shared" ca="1" si="1470"/>
        <v>#REF!</v>
      </c>
      <c r="X330" s="87">
        <f ca="1">Ranking!B326</f>
        <v>0</v>
      </c>
      <c r="Y330" s="87" t="e">
        <f ca="1">IF(AH330=0,0,Ranking!C326)</f>
        <v>#VALUE!</v>
      </c>
      <c r="Z330" s="91">
        <f ca="1">Ranking!G326</f>
        <v>0</v>
      </c>
      <c r="AA330" s="87" t="e">
        <f ca="1">MCA!ES329</f>
        <v>#REF!</v>
      </c>
      <c r="AB330" s="87">
        <f ca="1">MCA!ET329</f>
        <v>0</v>
      </c>
      <c r="AC330" s="87">
        <f ca="1">MCA!EU329</f>
        <v>0</v>
      </c>
      <c r="AD330" s="87" t="e">
        <f ca="1">INDEX('MCA-INPUT'!$C$22:$C$25,MATCH(AC330,$W$376:$W$379,0),1)</f>
        <v>#N/A</v>
      </c>
      <c r="AE330" s="87" t="e">
        <f t="shared" ca="1" si="1364"/>
        <v>#VALUE!</v>
      </c>
      <c r="AF330" s="87">
        <f ca="1">MATCH(AB330,$AB$7:AB330,0)</f>
        <v>1</v>
      </c>
      <c r="AG330" s="87" t="str">
        <f t="shared" ca="1" si="1365"/>
        <v>00</v>
      </c>
      <c r="AH330" s="87" t="e">
        <f t="shared" ca="1" si="1366"/>
        <v>#VALUE!</v>
      </c>
      <c r="AI330" s="87" t="e">
        <f t="shared" ca="1" si="1387"/>
        <v>#VALUE!</v>
      </c>
      <c r="AK330" s="87" t="e">
        <f t="shared" ca="1" si="1367"/>
        <v>#VALUE!</v>
      </c>
      <c r="AL330" s="87" t="e">
        <f t="shared" ca="1" si="1388"/>
        <v>#VALUE!</v>
      </c>
      <c r="AM330" s="87" t="e">
        <f t="shared" ca="1" si="1368"/>
        <v>#VALUE!</v>
      </c>
      <c r="AN330" s="87" t="e">
        <f t="shared" ref="AN330:BA330" ca="1" si="1471">IF(AM330&gt;0,2,IF($AL330&lt;=AN$5,1,0))</f>
        <v>#VALUE!</v>
      </c>
      <c r="AO330" s="87" t="e">
        <f t="shared" ca="1" si="1471"/>
        <v>#VALUE!</v>
      </c>
      <c r="AP330" s="87" t="e">
        <f t="shared" ca="1" si="1471"/>
        <v>#VALUE!</v>
      </c>
      <c r="AQ330" s="87" t="e">
        <f t="shared" ca="1" si="1471"/>
        <v>#VALUE!</v>
      </c>
      <c r="AR330" s="87" t="e">
        <f t="shared" ca="1" si="1471"/>
        <v>#VALUE!</v>
      </c>
      <c r="AS330" s="87" t="e">
        <f t="shared" ca="1" si="1471"/>
        <v>#VALUE!</v>
      </c>
      <c r="AT330" s="87" t="e">
        <f t="shared" ca="1" si="1471"/>
        <v>#VALUE!</v>
      </c>
      <c r="AU330" s="87" t="e">
        <f t="shared" ca="1" si="1471"/>
        <v>#VALUE!</v>
      </c>
      <c r="AV330" s="87" t="e">
        <f t="shared" ca="1" si="1471"/>
        <v>#VALUE!</v>
      </c>
      <c r="AW330" s="87" t="e">
        <f t="shared" ca="1" si="1471"/>
        <v>#VALUE!</v>
      </c>
      <c r="AX330" s="87" t="e">
        <f t="shared" ca="1" si="1471"/>
        <v>#VALUE!</v>
      </c>
      <c r="AY330" s="87" t="e">
        <f t="shared" ca="1" si="1471"/>
        <v>#VALUE!</v>
      </c>
      <c r="AZ330" s="87" t="e">
        <f t="shared" ca="1" si="1471"/>
        <v>#VALUE!</v>
      </c>
      <c r="BA330" s="87" t="e">
        <f t="shared" ca="1" si="1471"/>
        <v>#VALUE!</v>
      </c>
      <c r="BB330" s="87" t="e">
        <f t="shared" ref="BB330:BF330" ca="1" si="1472">IF(BA330&gt;0,2,IF($AL330&lt;=BB$5,1,0))</f>
        <v>#VALUE!</v>
      </c>
      <c r="BC330" s="87" t="e">
        <f t="shared" ca="1" si="1472"/>
        <v>#VALUE!</v>
      </c>
      <c r="BD330" s="87" t="e">
        <f t="shared" ca="1" si="1472"/>
        <v>#VALUE!</v>
      </c>
      <c r="BE330" s="87" t="e">
        <f t="shared" ca="1" si="1472"/>
        <v>#VALUE!</v>
      </c>
      <c r="BF330" s="87" t="e">
        <f t="shared" ca="1" si="1472"/>
        <v>#VALUE!</v>
      </c>
      <c r="BH330" s="87" t="e">
        <f t="shared" ca="1" si="1371"/>
        <v>#VALUE!</v>
      </c>
      <c r="BI330" s="87" t="e">
        <f t="shared" ca="1" si="1372"/>
        <v>#VALUE!</v>
      </c>
      <c r="BJ330" s="87" t="e">
        <f t="shared" ca="1" si="1373"/>
        <v>#VALUE!</v>
      </c>
      <c r="BK330" s="87" t="e">
        <f t="shared" ca="1" si="1374"/>
        <v>#VALUE!</v>
      </c>
      <c r="BL330" s="87" t="e">
        <f t="shared" ca="1" si="1375"/>
        <v>#VALUE!</v>
      </c>
      <c r="BM330" s="87" t="e">
        <f t="shared" ca="1" si="1376"/>
        <v>#VALUE!</v>
      </c>
      <c r="BN330" s="87" t="e">
        <f t="shared" ca="1" si="1377"/>
        <v>#VALUE!</v>
      </c>
      <c r="BO330" s="87" t="e">
        <f t="shared" ca="1" si="1378"/>
        <v>#VALUE!</v>
      </c>
      <c r="BP330" s="87" t="e">
        <f t="shared" ca="1" si="1379"/>
        <v>#VALUE!</v>
      </c>
      <c r="BQ330" s="87" t="e">
        <f t="shared" ca="1" si="1380"/>
        <v>#VALUE!</v>
      </c>
      <c r="BR330" s="87" t="e">
        <f t="shared" ca="1" si="1381"/>
        <v>#VALUE!</v>
      </c>
      <c r="BS330" s="87" t="e">
        <f t="shared" ca="1" si="1382"/>
        <v>#VALUE!</v>
      </c>
      <c r="BT330" s="87" t="e">
        <f t="shared" ca="1" si="1383"/>
        <v>#VALUE!</v>
      </c>
      <c r="BU330" s="87" t="e">
        <f t="shared" ca="1" si="1384"/>
        <v>#VALUE!</v>
      </c>
      <c r="BV330" s="87" t="e">
        <f t="shared" ca="1" si="1385"/>
        <v>#VALUE!</v>
      </c>
      <c r="BW330" s="87" t="e">
        <f t="shared" ca="1" si="1386"/>
        <v>#VALUE!</v>
      </c>
      <c r="BX330" s="87" t="e">
        <f t="shared" ca="1" si="1386"/>
        <v>#VALUE!</v>
      </c>
      <c r="BY330" s="87" t="e">
        <f t="shared" ca="1" si="1386"/>
        <v>#VALUE!</v>
      </c>
      <c r="BZ330" s="87" t="e">
        <f t="shared" ca="1" si="1386"/>
        <v>#VALUE!</v>
      </c>
      <c r="CA330" s="87" t="e">
        <f t="shared" ca="1" si="1386"/>
        <v>#VALUE!</v>
      </c>
      <c r="DC330" s="87" t="e">
        <f t="shared" ca="1" si="1307"/>
        <v>#VALUE!</v>
      </c>
      <c r="DD330" s="87" t="e">
        <f t="shared" ca="1" si="1391"/>
        <v>#VALUE!</v>
      </c>
      <c r="DE330" s="87" t="e">
        <f t="shared" ca="1" si="1392"/>
        <v>#VALUE!</v>
      </c>
      <c r="DF330" s="87" t="e">
        <f t="shared" ca="1" si="1393"/>
        <v>#VALUE!</v>
      </c>
      <c r="DG330" s="87" t="e">
        <f t="shared" ca="1" si="1394"/>
        <v>#VALUE!</v>
      </c>
      <c r="DH330" s="87" t="e">
        <f t="shared" ca="1" si="1395"/>
        <v>#VALUE!</v>
      </c>
      <c r="DI330" s="87" t="e">
        <f t="shared" ca="1" si="1396"/>
        <v>#VALUE!</v>
      </c>
      <c r="DJ330" s="87" t="e">
        <f t="shared" ca="1" si="1397"/>
        <v>#VALUE!</v>
      </c>
      <c r="DK330" s="87" t="e">
        <f t="shared" ca="1" si="1398"/>
        <v>#VALUE!</v>
      </c>
      <c r="DL330" s="87" t="e">
        <f t="shared" ca="1" si="1399"/>
        <v>#VALUE!</v>
      </c>
      <c r="DM330" s="87" t="e">
        <f t="shared" ca="1" si="1400"/>
        <v>#VALUE!</v>
      </c>
      <c r="DN330" s="87" t="e">
        <f t="shared" ca="1" si="1401"/>
        <v>#VALUE!</v>
      </c>
      <c r="DO330" s="87" t="e">
        <f t="shared" ca="1" si="1402"/>
        <v>#VALUE!</v>
      </c>
      <c r="DP330" s="87" t="e">
        <f t="shared" ca="1" si="1403"/>
        <v>#VALUE!</v>
      </c>
      <c r="DQ330" s="87" t="e">
        <f t="shared" ca="1" si="1404"/>
        <v>#VALUE!</v>
      </c>
      <c r="DR330" s="87" t="e">
        <f t="shared" ca="1" si="1405"/>
        <v>#VALUE!</v>
      </c>
      <c r="DS330" s="87" t="e">
        <f t="shared" ca="1" si="1406"/>
        <v>#VALUE!</v>
      </c>
      <c r="DT330" s="87" t="e">
        <f t="shared" ca="1" si="1407"/>
        <v>#VALUE!</v>
      </c>
      <c r="DU330" s="87" t="e">
        <f t="shared" ca="1" si="1408"/>
        <v>#VALUE!</v>
      </c>
      <c r="DV330" s="87" t="e">
        <f t="shared" ca="1" si="1409"/>
        <v>#VALUE!</v>
      </c>
      <c r="DW330" s="87" t="e">
        <f t="shared" ca="1" si="1410"/>
        <v>#VALUE!</v>
      </c>
      <c r="DY330" s="87" t="e">
        <f t="shared" ca="1" si="1411"/>
        <v>#VALUE!</v>
      </c>
      <c r="DZ330" s="87" t="e">
        <f t="shared" ca="1" si="1412"/>
        <v>#VALUE!</v>
      </c>
      <c r="EA330" s="87" t="e">
        <f t="shared" ca="1" si="1413"/>
        <v>#VALUE!</v>
      </c>
      <c r="EB330" s="87" t="e">
        <f t="shared" ca="1" si="1414"/>
        <v>#VALUE!</v>
      </c>
      <c r="EC330" s="87" t="e">
        <f t="shared" ca="1" si="1415"/>
        <v>#VALUE!</v>
      </c>
      <c r="ED330" s="87" t="e">
        <f t="shared" ca="1" si="1416"/>
        <v>#VALUE!</v>
      </c>
      <c r="EE330" s="87" t="e">
        <f t="shared" ca="1" si="1417"/>
        <v>#VALUE!</v>
      </c>
      <c r="EF330" s="87" t="e">
        <f t="shared" ca="1" si="1418"/>
        <v>#VALUE!</v>
      </c>
      <c r="EG330" s="87" t="e">
        <f t="shared" ca="1" si="1419"/>
        <v>#VALUE!</v>
      </c>
      <c r="EH330" s="87" t="e">
        <f t="shared" ca="1" si="1420"/>
        <v>#VALUE!</v>
      </c>
      <c r="EI330" s="87" t="e">
        <f t="shared" ca="1" si="1421"/>
        <v>#VALUE!</v>
      </c>
      <c r="EJ330" s="87" t="e">
        <f t="shared" ca="1" si="1422"/>
        <v>#VALUE!</v>
      </c>
      <c r="EK330" s="87" t="e">
        <f t="shared" ca="1" si="1423"/>
        <v>#VALUE!</v>
      </c>
      <c r="EL330" s="87" t="e">
        <f t="shared" ca="1" si="1424"/>
        <v>#VALUE!</v>
      </c>
      <c r="EM330" s="87" t="e">
        <f t="shared" ca="1" si="1425"/>
        <v>#VALUE!</v>
      </c>
      <c r="EN330" s="87" t="e">
        <f t="shared" ca="1" si="1426"/>
        <v>#VALUE!</v>
      </c>
      <c r="EO330" s="87" t="e">
        <f t="shared" ca="1" si="1427"/>
        <v>#VALUE!</v>
      </c>
      <c r="EP330" s="87" t="e">
        <f t="shared" ca="1" si="1428"/>
        <v>#VALUE!</v>
      </c>
      <c r="EQ330" s="87" t="e">
        <f t="shared" ca="1" si="1429"/>
        <v>#VALUE!</v>
      </c>
      <c r="ER330" s="87" t="e">
        <f t="shared" ca="1" si="1430"/>
        <v>#VALUE!</v>
      </c>
      <c r="ES330" s="87" t="e">
        <f t="shared" ca="1" si="1431"/>
        <v>#VALUE!</v>
      </c>
      <c r="EU330" s="87" t="e">
        <f t="shared" ca="1" si="1432"/>
        <v>#VALUE!</v>
      </c>
      <c r="EV330" s="87" t="e">
        <f t="shared" ca="1" si="1433"/>
        <v>#VALUE!</v>
      </c>
      <c r="EW330" s="87" t="e">
        <f t="shared" ca="1" si="1434"/>
        <v>#VALUE!</v>
      </c>
      <c r="EX330" s="87" t="e">
        <f t="shared" ca="1" si="1435"/>
        <v>#VALUE!</v>
      </c>
      <c r="EY330" s="87" t="e">
        <f t="shared" ca="1" si="1436"/>
        <v>#VALUE!</v>
      </c>
      <c r="EZ330" s="87" t="e">
        <f t="shared" ca="1" si="1437"/>
        <v>#VALUE!</v>
      </c>
      <c r="FA330" s="87" t="e">
        <f t="shared" ca="1" si="1438"/>
        <v>#VALUE!</v>
      </c>
      <c r="FB330" s="87" t="e">
        <f t="shared" ca="1" si="1439"/>
        <v>#VALUE!</v>
      </c>
      <c r="FC330" s="87" t="e">
        <f t="shared" ca="1" si="1440"/>
        <v>#VALUE!</v>
      </c>
      <c r="FD330" s="87" t="e">
        <f t="shared" ca="1" si="1441"/>
        <v>#VALUE!</v>
      </c>
      <c r="FE330" s="87" t="e">
        <f t="shared" ca="1" si="1442"/>
        <v>#VALUE!</v>
      </c>
      <c r="FF330" s="87" t="e">
        <f t="shared" ca="1" si="1443"/>
        <v>#VALUE!</v>
      </c>
      <c r="FG330" s="87" t="e">
        <f t="shared" ca="1" si="1444"/>
        <v>#VALUE!</v>
      </c>
      <c r="FH330" s="87" t="e">
        <f t="shared" ca="1" si="1445"/>
        <v>#VALUE!</v>
      </c>
      <c r="FI330" s="87" t="e">
        <f t="shared" ca="1" si="1446"/>
        <v>#VALUE!</v>
      </c>
      <c r="FJ330" s="87" t="e">
        <f t="shared" ca="1" si="1447"/>
        <v>#VALUE!</v>
      </c>
      <c r="FK330" s="87" t="e">
        <f t="shared" ca="1" si="1448"/>
        <v>#VALUE!</v>
      </c>
      <c r="FL330" s="87" t="e">
        <f t="shared" ca="1" si="1449"/>
        <v>#VALUE!</v>
      </c>
      <c r="FM330" s="87" t="e">
        <f t="shared" ca="1" si="1450"/>
        <v>#VALUE!</v>
      </c>
      <c r="FN330" s="87" t="e">
        <f t="shared" ca="1" si="1451"/>
        <v>#VALUE!</v>
      </c>
      <c r="FO330" s="87" t="e">
        <f t="shared" ca="1" si="1452"/>
        <v>#VALUE!</v>
      </c>
    </row>
    <row r="331" spans="1:171" x14ac:dyDescent="0.25">
      <c r="A331" s="87">
        <f t="shared" si="1263"/>
        <v>322</v>
      </c>
      <c r="B331" s="87" t="e">
        <f t="shared" ca="1" si="1455"/>
        <v>#N/A</v>
      </c>
      <c r="C331" s="87" t="e">
        <f t="shared" ca="1" si="1456"/>
        <v>#REF!</v>
      </c>
      <c r="D331" s="87" t="e">
        <f t="shared" ca="1" si="1457"/>
        <v>#REF!</v>
      </c>
      <c r="E331" s="87" t="e">
        <f t="shared" ca="1" si="1458"/>
        <v>#REF!</v>
      </c>
      <c r="F331" s="87" t="e">
        <f t="shared" ca="1" si="1459"/>
        <v>#REF!</v>
      </c>
      <c r="G331" s="87" t="e">
        <f t="shared" ca="1" si="1460"/>
        <v>#REF!</v>
      </c>
      <c r="H331" s="87" t="e">
        <f t="shared" ca="1" si="1461"/>
        <v>#REF!</v>
      </c>
      <c r="I331" s="87" t="e">
        <f t="shared" ca="1" si="1462"/>
        <v>#REF!</v>
      </c>
      <c r="J331" s="87" t="e">
        <f t="shared" ca="1" si="1463"/>
        <v>#REF!</v>
      </c>
      <c r="K331" s="87" t="e">
        <f t="shared" ca="1" si="1464"/>
        <v>#REF!</v>
      </c>
      <c r="L331" s="87" t="e">
        <f t="shared" ca="1" si="1465"/>
        <v>#REF!</v>
      </c>
      <c r="M331" s="87" t="e">
        <f t="shared" ca="1" si="1466"/>
        <v>#REF!</v>
      </c>
      <c r="N331" s="87" t="e">
        <f t="shared" ca="1" si="1467"/>
        <v>#REF!</v>
      </c>
      <c r="O331" s="87" t="e">
        <f t="shared" ca="1" si="1468"/>
        <v>#REF!</v>
      </c>
      <c r="P331" s="87" t="e">
        <f t="shared" ca="1" si="1469"/>
        <v>#REF!</v>
      </c>
      <c r="Q331" s="87" t="e">
        <f t="shared" ca="1" si="1470"/>
        <v>#REF!</v>
      </c>
      <c r="R331" s="87" t="e">
        <f t="shared" ca="1" si="1470"/>
        <v>#REF!</v>
      </c>
      <c r="S331" s="87" t="e">
        <f t="shared" ca="1" si="1470"/>
        <v>#REF!</v>
      </c>
      <c r="T331" s="87" t="e">
        <f t="shared" ca="1" si="1470"/>
        <v>#REF!</v>
      </c>
      <c r="U331" s="87" t="e">
        <f t="shared" ca="1" si="1470"/>
        <v>#REF!</v>
      </c>
      <c r="X331" s="87">
        <f ca="1">Ranking!B327</f>
        <v>0</v>
      </c>
      <c r="Y331" s="87" t="e">
        <f ca="1">IF(AH331=0,0,Ranking!C327)</f>
        <v>#VALUE!</v>
      </c>
      <c r="Z331" s="91">
        <f ca="1">Ranking!G327</f>
        <v>0</v>
      </c>
      <c r="AA331" s="87" t="e">
        <f ca="1">MCA!ES330</f>
        <v>#REF!</v>
      </c>
      <c r="AB331" s="87">
        <f ca="1">MCA!ET330</f>
        <v>0</v>
      </c>
      <c r="AC331" s="87">
        <f ca="1">MCA!EU330</f>
        <v>0</v>
      </c>
      <c r="AD331" s="87" t="e">
        <f ca="1">INDEX('MCA-INPUT'!$C$22:$C$25,MATCH(AC331,$W$376:$W$379,0),1)</f>
        <v>#N/A</v>
      </c>
      <c r="AE331" s="87" t="e">
        <f t="shared" ca="1" si="1364"/>
        <v>#VALUE!</v>
      </c>
      <c r="AF331" s="87">
        <f ca="1">MATCH(AB331,$AB$7:AB331,0)</f>
        <v>1</v>
      </c>
      <c r="AG331" s="87" t="str">
        <f t="shared" ca="1" si="1365"/>
        <v>00</v>
      </c>
      <c r="AH331" s="87" t="e">
        <f t="shared" ca="1" si="1366"/>
        <v>#VALUE!</v>
      </c>
      <c r="AI331" s="87" t="e">
        <f t="shared" ca="1" si="1387"/>
        <v>#VALUE!</v>
      </c>
      <c r="AK331" s="87" t="e">
        <f t="shared" ca="1" si="1367"/>
        <v>#VALUE!</v>
      </c>
      <c r="AL331" s="87" t="e">
        <f t="shared" ca="1" si="1388"/>
        <v>#VALUE!</v>
      </c>
      <c r="AM331" s="87" t="e">
        <f t="shared" ca="1" si="1368"/>
        <v>#VALUE!</v>
      </c>
      <c r="AN331" s="87" t="e">
        <f t="shared" ref="AN331:BA331" ca="1" si="1473">IF(AM331&gt;0,2,IF($AL331&lt;=AN$5,1,0))</f>
        <v>#VALUE!</v>
      </c>
      <c r="AO331" s="87" t="e">
        <f t="shared" ca="1" si="1473"/>
        <v>#VALUE!</v>
      </c>
      <c r="AP331" s="87" t="e">
        <f t="shared" ca="1" si="1473"/>
        <v>#VALUE!</v>
      </c>
      <c r="AQ331" s="87" t="e">
        <f t="shared" ca="1" si="1473"/>
        <v>#VALUE!</v>
      </c>
      <c r="AR331" s="87" t="e">
        <f t="shared" ca="1" si="1473"/>
        <v>#VALUE!</v>
      </c>
      <c r="AS331" s="87" t="e">
        <f t="shared" ca="1" si="1473"/>
        <v>#VALUE!</v>
      </c>
      <c r="AT331" s="87" t="e">
        <f t="shared" ca="1" si="1473"/>
        <v>#VALUE!</v>
      </c>
      <c r="AU331" s="87" t="e">
        <f t="shared" ca="1" si="1473"/>
        <v>#VALUE!</v>
      </c>
      <c r="AV331" s="87" t="e">
        <f t="shared" ca="1" si="1473"/>
        <v>#VALUE!</v>
      </c>
      <c r="AW331" s="87" t="e">
        <f t="shared" ca="1" si="1473"/>
        <v>#VALUE!</v>
      </c>
      <c r="AX331" s="87" t="e">
        <f t="shared" ca="1" si="1473"/>
        <v>#VALUE!</v>
      </c>
      <c r="AY331" s="87" t="e">
        <f t="shared" ca="1" si="1473"/>
        <v>#VALUE!</v>
      </c>
      <c r="AZ331" s="87" t="e">
        <f t="shared" ca="1" si="1473"/>
        <v>#VALUE!</v>
      </c>
      <c r="BA331" s="87" t="e">
        <f t="shared" ca="1" si="1473"/>
        <v>#VALUE!</v>
      </c>
      <c r="BB331" s="87" t="e">
        <f t="shared" ref="BB331:BF331" ca="1" si="1474">IF(BA331&gt;0,2,IF($AL331&lt;=BB$5,1,0))</f>
        <v>#VALUE!</v>
      </c>
      <c r="BC331" s="87" t="e">
        <f t="shared" ca="1" si="1474"/>
        <v>#VALUE!</v>
      </c>
      <c r="BD331" s="87" t="e">
        <f t="shared" ca="1" si="1474"/>
        <v>#VALUE!</v>
      </c>
      <c r="BE331" s="87" t="e">
        <f t="shared" ca="1" si="1474"/>
        <v>#VALUE!</v>
      </c>
      <c r="BF331" s="87" t="e">
        <f t="shared" ca="1" si="1474"/>
        <v>#VALUE!</v>
      </c>
      <c r="BH331" s="87" t="e">
        <f t="shared" ca="1" si="1371"/>
        <v>#VALUE!</v>
      </c>
      <c r="BI331" s="87" t="e">
        <f t="shared" ca="1" si="1372"/>
        <v>#VALUE!</v>
      </c>
      <c r="BJ331" s="87" t="e">
        <f t="shared" ca="1" si="1373"/>
        <v>#VALUE!</v>
      </c>
      <c r="BK331" s="87" t="e">
        <f t="shared" ca="1" si="1374"/>
        <v>#VALUE!</v>
      </c>
      <c r="BL331" s="87" t="e">
        <f t="shared" ca="1" si="1375"/>
        <v>#VALUE!</v>
      </c>
      <c r="BM331" s="87" t="e">
        <f t="shared" ca="1" si="1376"/>
        <v>#VALUE!</v>
      </c>
      <c r="BN331" s="87" t="e">
        <f t="shared" ca="1" si="1377"/>
        <v>#VALUE!</v>
      </c>
      <c r="BO331" s="87" t="e">
        <f t="shared" ca="1" si="1378"/>
        <v>#VALUE!</v>
      </c>
      <c r="BP331" s="87" t="e">
        <f t="shared" ca="1" si="1379"/>
        <v>#VALUE!</v>
      </c>
      <c r="BQ331" s="87" t="e">
        <f t="shared" ca="1" si="1380"/>
        <v>#VALUE!</v>
      </c>
      <c r="BR331" s="87" t="e">
        <f t="shared" ca="1" si="1381"/>
        <v>#VALUE!</v>
      </c>
      <c r="BS331" s="87" t="e">
        <f t="shared" ca="1" si="1382"/>
        <v>#VALUE!</v>
      </c>
      <c r="BT331" s="87" t="e">
        <f t="shared" ca="1" si="1383"/>
        <v>#VALUE!</v>
      </c>
      <c r="BU331" s="87" t="e">
        <f t="shared" ca="1" si="1384"/>
        <v>#VALUE!</v>
      </c>
      <c r="BV331" s="87" t="e">
        <f t="shared" ca="1" si="1385"/>
        <v>#VALUE!</v>
      </c>
      <c r="BW331" s="87" t="e">
        <f t="shared" ca="1" si="1386"/>
        <v>#VALUE!</v>
      </c>
      <c r="BX331" s="87" t="e">
        <f t="shared" ca="1" si="1386"/>
        <v>#VALUE!</v>
      </c>
      <c r="BY331" s="87" t="e">
        <f t="shared" ca="1" si="1386"/>
        <v>#VALUE!</v>
      </c>
      <c r="BZ331" s="87" t="e">
        <f t="shared" ca="1" si="1386"/>
        <v>#VALUE!</v>
      </c>
      <c r="CA331" s="87" t="e">
        <f t="shared" ca="1" si="1386"/>
        <v>#VALUE!</v>
      </c>
      <c r="DC331" s="87" t="e">
        <f t="shared" ca="1" si="1307"/>
        <v>#VALUE!</v>
      </c>
      <c r="DD331" s="87" t="e">
        <f t="shared" ca="1" si="1391"/>
        <v>#VALUE!</v>
      </c>
      <c r="DE331" s="87" t="e">
        <f t="shared" ca="1" si="1392"/>
        <v>#VALUE!</v>
      </c>
      <c r="DF331" s="87" t="e">
        <f t="shared" ca="1" si="1393"/>
        <v>#VALUE!</v>
      </c>
      <c r="DG331" s="87" t="e">
        <f t="shared" ca="1" si="1394"/>
        <v>#VALUE!</v>
      </c>
      <c r="DH331" s="87" t="e">
        <f t="shared" ca="1" si="1395"/>
        <v>#VALUE!</v>
      </c>
      <c r="DI331" s="87" t="e">
        <f t="shared" ca="1" si="1396"/>
        <v>#VALUE!</v>
      </c>
      <c r="DJ331" s="87" t="e">
        <f t="shared" ca="1" si="1397"/>
        <v>#VALUE!</v>
      </c>
      <c r="DK331" s="87" t="e">
        <f t="shared" ca="1" si="1398"/>
        <v>#VALUE!</v>
      </c>
      <c r="DL331" s="87" t="e">
        <f t="shared" ca="1" si="1399"/>
        <v>#VALUE!</v>
      </c>
      <c r="DM331" s="87" t="e">
        <f t="shared" ca="1" si="1400"/>
        <v>#VALUE!</v>
      </c>
      <c r="DN331" s="87" t="e">
        <f t="shared" ca="1" si="1401"/>
        <v>#VALUE!</v>
      </c>
      <c r="DO331" s="87" t="e">
        <f t="shared" ca="1" si="1402"/>
        <v>#VALUE!</v>
      </c>
      <c r="DP331" s="87" t="e">
        <f t="shared" ca="1" si="1403"/>
        <v>#VALUE!</v>
      </c>
      <c r="DQ331" s="87" t="e">
        <f t="shared" ca="1" si="1404"/>
        <v>#VALUE!</v>
      </c>
      <c r="DR331" s="87" t="e">
        <f t="shared" ca="1" si="1405"/>
        <v>#VALUE!</v>
      </c>
      <c r="DS331" s="87" t="e">
        <f t="shared" ca="1" si="1406"/>
        <v>#VALUE!</v>
      </c>
      <c r="DT331" s="87" t="e">
        <f t="shared" ca="1" si="1407"/>
        <v>#VALUE!</v>
      </c>
      <c r="DU331" s="87" t="e">
        <f t="shared" ca="1" si="1408"/>
        <v>#VALUE!</v>
      </c>
      <c r="DV331" s="87" t="e">
        <f t="shared" ca="1" si="1409"/>
        <v>#VALUE!</v>
      </c>
      <c r="DW331" s="87" t="e">
        <f t="shared" ca="1" si="1410"/>
        <v>#VALUE!</v>
      </c>
      <c r="DY331" s="87" t="e">
        <f t="shared" ca="1" si="1411"/>
        <v>#VALUE!</v>
      </c>
      <c r="DZ331" s="87" t="e">
        <f t="shared" ca="1" si="1412"/>
        <v>#VALUE!</v>
      </c>
      <c r="EA331" s="87" t="e">
        <f t="shared" ca="1" si="1413"/>
        <v>#VALUE!</v>
      </c>
      <c r="EB331" s="87" t="e">
        <f t="shared" ca="1" si="1414"/>
        <v>#VALUE!</v>
      </c>
      <c r="EC331" s="87" t="e">
        <f t="shared" ca="1" si="1415"/>
        <v>#VALUE!</v>
      </c>
      <c r="ED331" s="87" t="e">
        <f t="shared" ca="1" si="1416"/>
        <v>#VALUE!</v>
      </c>
      <c r="EE331" s="87" t="e">
        <f t="shared" ca="1" si="1417"/>
        <v>#VALUE!</v>
      </c>
      <c r="EF331" s="87" t="e">
        <f t="shared" ca="1" si="1418"/>
        <v>#VALUE!</v>
      </c>
      <c r="EG331" s="87" t="e">
        <f t="shared" ca="1" si="1419"/>
        <v>#VALUE!</v>
      </c>
      <c r="EH331" s="87" t="e">
        <f t="shared" ca="1" si="1420"/>
        <v>#VALUE!</v>
      </c>
      <c r="EI331" s="87" t="e">
        <f t="shared" ca="1" si="1421"/>
        <v>#VALUE!</v>
      </c>
      <c r="EJ331" s="87" t="e">
        <f t="shared" ca="1" si="1422"/>
        <v>#VALUE!</v>
      </c>
      <c r="EK331" s="87" t="e">
        <f t="shared" ca="1" si="1423"/>
        <v>#VALUE!</v>
      </c>
      <c r="EL331" s="87" t="e">
        <f t="shared" ca="1" si="1424"/>
        <v>#VALUE!</v>
      </c>
      <c r="EM331" s="87" t="e">
        <f t="shared" ca="1" si="1425"/>
        <v>#VALUE!</v>
      </c>
      <c r="EN331" s="87" t="e">
        <f t="shared" ca="1" si="1426"/>
        <v>#VALUE!</v>
      </c>
      <c r="EO331" s="87" t="e">
        <f t="shared" ca="1" si="1427"/>
        <v>#VALUE!</v>
      </c>
      <c r="EP331" s="87" t="e">
        <f t="shared" ca="1" si="1428"/>
        <v>#VALUE!</v>
      </c>
      <c r="EQ331" s="87" t="e">
        <f t="shared" ca="1" si="1429"/>
        <v>#VALUE!</v>
      </c>
      <c r="ER331" s="87" t="e">
        <f t="shared" ca="1" si="1430"/>
        <v>#VALUE!</v>
      </c>
      <c r="ES331" s="87" t="e">
        <f t="shared" ca="1" si="1431"/>
        <v>#VALUE!</v>
      </c>
      <c r="EU331" s="87" t="e">
        <f t="shared" ca="1" si="1432"/>
        <v>#VALUE!</v>
      </c>
      <c r="EV331" s="87" t="e">
        <f t="shared" ca="1" si="1433"/>
        <v>#VALUE!</v>
      </c>
      <c r="EW331" s="87" t="e">
        <f t="shared" ca="1" si="1434"/>
        <v>#VALUE!</v>
      </c>
      <c r="EX331" s="87" t="e">
        <f t="shared" ca="1" si="1435"/>
        <v>#VALUE!</v>
      </c>
      <c r="EY331" s="87" t="e">
        <f t="shared" ca="1" si="1436"/>
        <v>#VALUE!</v>
      </c>
      <c r="EZ331" s="87" t="e">
        <f t="shared" ca="1" si="1437"/>
        <v>#VALUE!</v>
      </c>
      <c r="FA331" s="87" t="e">
        <f t="shared" ca="1" si="1438"/>
        <v>#VALUE!</v>
      </c>
      <c r="FB331" s="87" t="e">
        <f t="shared" ca="1" si="1439"/>
        <v>#VALUE!</v>
      </c>
      <c r="FC331" s="87" t="e">
        <f t="shared" ca="1" si="1440"/>
        <v>#VALUE!</v>
      </c>
      <c r="FD331" s="87" t="e">
        <f t="shared" ca="1" si="1441"/>
        <v>#VALUE!</v>
      </c>
      <c r="FE331" s="87" t="e">
        <f t="shared" ca="1" si="1442"/>
        <v>#VALUE!</v>
      </c>
      <c r="FF331" s="87" t="e">
        <f t="shared" ca="1" si="1443"/>
        <v>#VALUE!</v>
      </c>
      <c r="FG331" s="87" t="e">
        <f t="shared" ca="1" si="1444"/>
        <v>#VALUE!</v>
      </c>
      <c r="FH331" s="87" t="e">
        <f t="shared" ca="1" si="1445"/>
        <v>#VALUE!</v>
      </c>
      <c r="FI331" s="87" t="e">
        <f t="shared" ca="1" si="1446"/>
        <v>#VALUE!</v>
      </c>
      <c r="FJ331" s="87" t="e">
        <f t="shared" ca="1" si="1447"/>
        <v>#VALUE!</v>
      </c>
      <c r="FK331" s="87" t="e">
        <f t="shared" ca="1" si="1448"/>
        <v>#VALUE!</v>
      </c>
      <c r="FL331" s="87" t="e">
        <f t="shared" ca="1" si="1449"/>
        <v>#VALUE!</v>
      </c>
      <c r="FM331" s="87" t="e">
        <f t="shared" ca="1" si="1450"/>
        <v>#VALUE!</v>
      </c>
      <c r="FN331" s="87" t="e">
        <f t="shared" ca="1" si="1451"/>
        <v>#VALUE!</v>
      </c>
      <c r="FO331" s="87" t="e">
        <f t="shared" ca="1" si="1452"/>
        <v>#VALUE!</v>
      </c>
    </row>
    <row r="332" spans="1:171" x14ac:dyDescent="0.25">
      <c r="A332" s="87">
        <f t="shared" si="1263"/>
        <v>323</v>
      </c>
      <c r="B332" s="87" t="e">
        <f t="shared" ca="1" si="1455"/>
        <v>#N/A</v>
      </c>
      <c r="C332" s="87" t="e">
        <f t="shared" ca="1" si="1456"/>
        <v>#REF!</v>
      </c>
      <c r="D332" s="87" t="e">
        <f t="shared" ca="1" si="1457"/>
        <v>#REF!</v>
      </c>
      <c r="E332" s="87" t="e">
        <f t="shared" ca="1" si="1458"/>
        <v>#REF!</v>
      </c>
      <c r="F332" s="87" t="e">
        <f t="shared" ca="1" si="1459"/>
        <v>#REF!</v>
      </c>
      <c r="G332" s="87" t="e">
        <f t="shared" ca="1" si="1460"/>
        <v>#REF!</v>
      </c>
      <c r="H332" s="87" t="e">
        <f t="shared" ca="1" si="1461"/>
        <v>#REF!</v>
      </c>
      <c r="I332" s="87" t="e">
        <f t="shared" ca="1" si="1462"/>
        <v>#REF!</v>
      </c>
      <c r="J332" s="87" t="e">
        <f t="shared" ca="1" si="1463"/>
        <v>#REF!</v>
      </c>
      <c r="K332" s="87" t="e">
        <f t="shared" ca="1" si="1464"/>
        <v>#REF!</v>
      </c>
      <c r="L332" s="87" t="e">
        <f t="shared" ca="1" si="1465"/>
        <v>#REF!</v>
      </c>
      <c r="M332" s="87" t="e">
        <f t="shared" ca="1" si="1466"/>
        <v>#REF!</v>
      </c>
      <c r="N332" s="87" t="e">
        <f t="shared" ca="1" si="1467"/>
        <v>#REF!</v>
      </c>
      <c r="O332" s="87" t="e">
        <f t="shared" ca="1" si="1468"/>
        <v>#REF!</v>
      </c>
      <c r="P332" s="87" t="e">
        <f t="shared" ca="1" si="1469"/>
        <v>#REF!</v>
      </c>
      <c r="Q332" s="87" t="e">
        <f t="shared" ca="1" si="1470"/>
        <v>#REF!</v>
      </c>
      <c r="R332" s="87" t="e">
        <f t="shared" ca="1" si="1470"/>
        <v>#REF!</v>
      </c>
      <c r="S332" s="87" t="e">
        <f t="shared" ca="1" si="1470"/>
        <v>#REF!</v>
      </c>
      <c r="T332" s="87" t="e">
        <f t="shared" ca="1" si="1470"/>
        <v>#REF!</v>
      </c>
      <c r="U332" s="87" t="e">
        <f t="shared" ca="1" si="1470"/>
        <v>#REF!</v>
      </c>
      <c r="X332" s="87">
        <f ca="1">Ranking!B328</f>
        <v>0</v>
      </c>
      <c r="Y332" s="87" t="e">
        <f ca="1">IF(AH332=0,0,Ranking!C328)</f>
        <v>#VALUE!</v>
      </c>
      <c r="Z332" s="91">
        <f ca="1">Ranking!G328</f>
        <v>0</v>
      </c>
      <c r="AA332" s="87" t="e">
        <f ca="1">MCA!ES331</f>
        <v>#REF!</v>
      </c>
      <c r="AB332" s="87">
        <f ca="1">MCA!ET331</f>
        <v>0</v>
      </c>
      <c r="AC332" s="87">
        <f ca="1">MCA!EU331</f>
        <v>0</v>
      </c>
      <c r="AD332" s="87" t="e">
        <f ca="1">INDEX('MCA-INPUT'!$C$22:$C$25,MATCH(AC332,$W$376:$W$379,0),1)</f>
        <v>#N/A</v>
      </c>
      <c r="AE332" s="87" t="e">
        <f t="shared" ca="1" si="1364"/>
        <v>#VALUE!</v>
      </c>
      <c r="AF332" s="87">
        <f ca="1">MATCH(AB332,$AB$7:AB332,0)</f>
        <v>1</v>
      </c>
      <c r="AG332" s="87" t="str">
        <f t="shared" ca="1" si="1365"/>
        <v>00</v>
      </c>
      <c r="AH332" s="87" t="e">
        <f t="shared" ca="1" si="1366"/>
        <v>#VALUE!</v>
      </c>
      <c r="AI332" s="87" t="e">
        <f t="shared" ca="1" si="1387"/>
        <v>#VALUE!</v>
      </c>
      <c r="AK332" s="87" t="e">
        <f t="shared" ca="1" si="1367"/>
        <v>#VALUE!</v>
      </c>
      <c r="AL332" s="87" t="e">
        <f t="shared" ca="1" si="1388"/>
        <v>#VALUE!</v>
      </c>
      <c r="AM332" s="87" t="e">
        <f t="shared" ca="1" si="1368"/>
        <v>#VALUE!</v>
      </c>
      <c r="AN332" s="87" t="e">
        <f t="shared" ref="AN332:BA332" ca="1" si="1475">IF(AM332&gt;0,2,IF($AL332&lt;=AN$5,1,0))</f>
        <v>#VALUE!</v>
      </c>
      <c r="AO332" s="87" t="e">
        <f t="shared" ca="1" si="1475"/>
        <v>#VALUE!</v>
      </c>
      <c r="AP332" s="87" t="e">
        <f t="shared" ca="1" si="1475"/>
        <v>#VALUE!</v>
      </c>
      <c r="AQ332" s="87" t="e">
        <f t="shared" ca="1" si="1475"/>
        <v>#VALUE!</v>
      </c>
      <c r="AR332" s="87" t="e">
        <f t="shared" ca="1" si="1475"/>
        <v>#VALUE!</v>
      </c>
      <c r="AS332" s="87" t="e">
        <f t="shared" ca="1" si="1475"/>
        <v>#VALUE!</v>
      </c>
      <c r="AT332" s="87" t="e">
        <f t="shared" ca="1" si="1475"/>
        <v>#VALUE!</v>
      </c>
      <c r="AU332" s="87" t="e">
        <f t="shared" ca="1" si="1475"/>
        <v>#VALUE!</v>
      </c>
      <c r="AV332" s="87" t="e">
        <f t="shared" ca="1" si="1475"/>
        <v>#VALUE!</v>
      </c>
      <c r="AW332" s="87" t="e">
        <f t="shared" ca="1" si="1475"/>
        <v>#VALUE!</v>
      </c>
      <c r="AX332" s="87" t="e">
        <f t="shared" ca="1" si="1475"/>
        <v>#VALUE!</v>
      </c>
      <c r="AY332" s="87" t="e">
        <f t="shared" ca="1" si="1475"/>
        <v>#VALUE!</v>
      </c>
      <c r="AZ332" s="87" t="e">
        <f t="shared" ca="1" si="1475"/>
        <v>#VALUE!</v>
      </c>
      <c r="BA332" s="87" t="e">
        <f t="shared" ca="1" si="1475"/>
        <v>#VALUE!</v>
      </c>
      <c r="BB332" s="87" t="e">
        <f t="shared" ref="BB332:BF332" ca="1" si="1476">IF(BA332&gt;0,2,IF($AL332&lt;=BB$5,1,0))</f>
        <v>#VALUE!</v>
      </c>
      <c r="BC332" s="87" t="e">
        <f t="shared" ca="1" si="1476"/>
        <v>#VALUE!</v>
      </c>
      <c r="BD332" s="87" t="e">
        <f t="shared" ca="1" si="1476"/>
        <v>#VALUE!</v>
      </c>
      <c r="BE332" s="87" t="e">
        <f t="shared" ca="1" si="1476"/>
        <v>#VALUE!</v>
      </c>
      <c r="BF332" s="87" t="e">
        <f t="shared" ca="1" si="1476"/>
        <v>#VALUE!</v>
      </c>
      <c r="BH332" s="87" t="e">
        <f t="shared" ca="1" si="1371"/>
        <v>#VALUE!</v>
      </c>
      <c r="BI332" s="87" t="e">
        <f t="shared" ca="1" si="1372"/>
        <v>#VALUE!</v>
      </c>
      <c r="BJ332" s="87" t="e">
        <f t="shared" ca="1" si="1373"/>
        <v>#VALUE!</v>
      </c>
      <c r="BK332" s="87" t="e">
        <f t="shared" ca="1" si="1374"/>
        <v>#VALUE!</v>
      </c>
      <c r="BL332" s="87" t="e">
        <f t="shared" ca="1" si="1375"/>
        <v>#VALUE!</v>
      </c>
      <c r="BM332" s="87" t="e">
        <f t="shared" ca="1" si="1376"/>
        <v>#VALUE!</v>
      </c>
      <c r="BN332" s="87" t="e">
        <f t="shared" ca="1" si="1377"/>
        <v>#VALUE!</v>
      </c>
      <c r="BO332" s="87" t="e">
        <f t="shared" ca="1" si="1378"/>
        <v>#VALUE!</v>
      </c>
      <c r="BP332" s="87" t="e">
        <f t="shared" ca="1" si="1379"/>
        <v>#VALUE!</v>
      </c>
      <c r="BQ332" s="87" t="e">
        <f t="shared" ca="1" si="1380"/>
        <v>#VALUE!</v>
      </c>
      <c r="BR332" s="87" t="e">
        <f t="shared" ca="1" si="1381"/>
        <v>#VALUE!</v>
      </c>
      <c r="BS332" s="87" t="e">
        <f t="shared" ca="1" si="1382"/>
        <v>#VALUE!</v>
      </c>
      <c r="BT332" s="87" t="e">
        <f t="shared" ca="1" si="1383"/>
        <v>#VALUE!</v>
      </c>
      <c r="BU332" s="87" t="e">
        <f t="shared" ca="1" si="1384"/>
        <v>#VALUE!</v>
      </c>
      <c r="BV332" s="87" t="e">
        <f t="shared" ca="1" si="1385"/>
        <v>#VALUE!</v>
      </c>
      <c r="BW332" s="87" t="e">
        <f t="shared" ca="1" si="1386"/>
        <v>#VALUE!</v>
      </c>
      <c r="BX332" s="87" t="e">
        <f t="shared" ca="1" si="1386"/>
        <v>#VALUE!</v>
      </c>
      <c r="BY332" s="87" t="e">
        <f t="shared" ca="1" si="1386"/>
        <v>#VALUE!</v>
      </c>
      <c r="BZ332" s="87" t="e">
        <f t="shared" ca="1" si="1386"/>
        <v>#VALUE!</v>
      </c>
      <c r="CA332" s="87" t="e">
        <f t="shared" ca="1" si="1386"/>
        <v>#VALUE!</v>
      </c>
      <c r="DC332" s="87" t="e">
        <f t="shared" ca="1" si="1307"/>
        <v>#VALUE!</v>
      </c>
      <c r="DD332" s="87" t="e">
        <f t="shared" ca="1" si="1391"/>
        <v>#VALUE!</v>
      </c>
      <c r="DE332" s="87" t="e">
        <f t="shared" ca="1" si="1392"/>
        <v>#VALUE!</v>
      </c>
      <c r="DF332" s="87" t="e">
        <f t="shared" ca="1" si="1393"/>
        <v>#VALUE!</v>
      </c>
      <c r="DG332" s="87" t="e">
        <f t="shared" ca="1" si="1394"/>
        <v>#VALUE!</v>
      </c>
      <c r="DH332" s="87" t="e">
        <f t="shared" ca="1" si="1395"/>
        <v>#VALUE!</v>
      </c>
      <c r="DI332" s="87" t="e">
        <f t="shared" ca="1" si="1396"/>
        <v>#VALUE!</v>
      </c>
      <c r="DJ332" s="87" t="e">
        <f t="shared" ca="1" si="1397"/>
        <v>#VALUE!</v>
      </c>
      <c r="DK332" s="87" t="e">
        <f t="shared" ca="1" si="1398"/>
        <v>#VALUE!</v>
      </c>
      <c r="DL332" s="87" t="e">
        <f t="shared" ca="1" si="1399"/>
        <v>#VALUE!</v>
      </c>
      <c r="DM332" s="87" t="e">
        <f t="shared" ca="1" si="1400"/>
        <v>#VALUE!</v>
      </c>
      <c r="DN332" s="87" t="e">
        <f t="shared" ca="1" si="1401"/>
        <v>#VALUE!</v>
      </c>
      <c r="DO332" s="87" t="e">
        <f t="shared" ca="1" si="1402"/>
        <v>#VALUE!</v>
      </c>
      <c r="DP332" s="87" t="e">
        <f t="shared" ca="1" si="1403"/>
        <v>#VALUE!</v>
      </c>
      <c r="DQ332" s="87" t="e">
        <f t="shared" ca="1" si="1404"/>
        <v>#VALUE!</v>
      </c>
      <c r="DR332" s="87" t="e">
        <f t="shared" ca="1" si="1405"/>
        <v>#VALUE!</v>
      </c>
      <c r="DS332" s="87" t="e">
        <f t="shared" ca="1" si="1406"/>
        <v>#VALUE!</v>
      </c>
      <c r="DT332" s="87" t="e">
        <f t="shared" ca="1" si="1407"/>
        <v>#VALUE!</v>
      </c>
      <c r="DU332" s="87" t="e">
        <f t="shared" ca="1" si="1408"/>
        <v>#VALUE!</v>
      </c>
      <c r="DV332" s="87" t="e">
        <f t="shared" ca="1" si="1409"/>
        <v>#VALUE!</v>
      </c>
      <c r="DW332" s="87" t="e">
        <f t="shared" ca="1" si="1410"/>
        <v>#VALUE!</v>
      </c>
      <c r="DY332" s="87" t="e">
        <f t="shared" ca="1" si="1411"/>
        <v>#VALUE!</v>
      </c>
      <c r="DZ332" s="87" t="e">
        <f t="shared" ca="1" si="1412"/>
        <v>#VALUE!</v>
      </c>
      <c r="EA332" s="87" t="e">
        <f t="shared" ca="1" si="1413"/>
        <v>#VALUE!</v>
      </c>
      <c r="EB332" s="87" t="e">
        <f t="shared" ca="1" si="1414"/>
        <v>#VALUE!</v>
      </c>
      <c r="EC332" s="87" t="e">
        <f t="shared" ca="1" si="1415"/>
        <v>#VALUE!</v>
      </c>
      <c r="ED332" s="87" t="e">
        <f t="shared" ca="1" si="1416"/>
        <v>#VALUE!</v>
      </c>
      <c r="EE332" s="87" t="e">
        <f t="shared" ca="1" si="1417"/>
        <v>#VALUE!</v>
      </c>
      <c r="EF332" s="87" t="e">
        <f t="shared" ca="1" si="1418"/>
        <v>#VALUE!</v>
      </c>
      <c r="EG332" s="87" t="e">
        <f t="shared" ca="1" si="1419"/>
        <v>#VALUE!</v>
      </c>
      <c r="EH332" s="87" t="e">
        <f t="shared" ca="1" si="1420"/>
        <v>#VALUE!</v>
      </c>
      <c r="EI332" s="87" t="e">
        <f t="shared" ca="1" si="1421"/>
        <v>#VALUE!</v>
      </c>
      <c r="EJ332" s="87" t="e">
        <f t="shared" ca="1" si="1422"/>
        <v>#VALUE!</v>
      </c>
      <c r="EK332" s="87" t="e">
        <f t="shared" ca="1" si="1423"/>
        <v>#VALUE!</v>
      </c>
      <c r="EL332" s="87" t="e">
        <f t="shared" ca="1" si="1424"/>
        <v>#VALUE!</v>
      </c>
      <c r="EM332" s="87" t="e">
        <f t="shared" ca="1" si="1425"/>
        <v>#VALUE!</v>
      </c>
      <c r="EN332" s="87" t="e">
        <f t="shared" ca="1" si="1426"/>
        <v>#VALUE!</v>
      </c>
      <c r="EO332" s="87" t="e">
        <f t="shared" ca="1" si="1427"/>
        <v>#VALUE!</v>
      </c>
      <c r="EP332" s="87" t="e">
        <f t="shared" ca="1" si="1428"/>
        <v>#VALUE!</v>
      </c>
      <c r="EQ332" s="87" t="e">
        <f t="shared" ca="1" si="1429"/>
        <v>#VALUE!</v>
      </c>
      <c r="ER332" s="87" t="e">
        <f t="shared" ca="1" si="1430"/>
        <v>#VALUE!</v>
      </c>
      <c r="ES332" s="87" t="e">
        <f t="shared" ca="1" si="1431"/>
        <v>#VALUE!</v>
      </c>
      <c r="EU332" s="87" t="e">
        <f t="shared" ca="1" si="1432"/>
        <v>#VALUE!</v>
      </c>
      <c r="EV332" s="87" t="e">
        <f t="shared" ca="1" si="1433"/>
        <v>#VALUE!</v>
      </c>
      <c r="EW332" s="87" t="e">
        <f t="shared" ca="1" si="1434"/>
        <v>#VALUE!</v>
      </c>
      <c r="EX332" s="87" t="e">
        <f t="shared" ca="1" si="1435"/>
        <v>#VALUE!</v>
      </c>
      <c r="EY332" s="87" t="e">
        <f t="shared" ca="1" si="1436"/>
        <v>#VALUE!</v>
      </c>
      <c r="EZ332" s="87" t="e">
        <f t="shared" ca="1" si="1437"/>
        <v>#VALUE!</v>
      </c>
      <c r="FA332" s="87" t="e">
        <f t="shared" ca="1" si="1438"/>
        <v>#VALUE!</v>
      </c>
      <c r="FB332" s="87" t="e">
        <f t="shared" ca="1" si="1439"/>
        <v>#VALUE!</v>
      </c>
      <c r="FC332" s="87" t="e">
        <f t="shared" ca="1" si="1440"/>
        <v>#VALUE!</v>
      </c>
      <c r="FD332" s="87" t="e">
        <f t="shared" ca="1" si="1441"/>
        <v>#VALUE!</v>
      </c>
      <c r="FE332" s="87" t="e">
        <f t="shared" ca="1" si="1442"/>
        <v>#VALUE!</v>
      </c>
      <c r="FF332" s="87" t="e">
        <f t="shared" ca="1" si="1443"/>
        <v>#VALUE!</v>
      </c>
      <c r="FG332" s="87" t="e">
        <f t="shared" ca="1" si="1444"/>
        <v>#VALUE!</v>
      </c>
      <c r="FH332" s="87" t="e">
        <f t="shared" ca="1" si="1445"/>
        <v>#VALUE!</v>
      </c>
      <c r="FI332" s="87" t="e">
        <f t="shared" ca="1" si="1446"/>
        <v>#VALUE!</v>
      </c>
      <c r="FJ332" s="87" t="e">
        <f t="shared" ca="1" si="1447"/>
        <v>#VALUE!</v>
      </c>
      <c r="FK332" s="87" t="e">
        <f t="shared" ca="1" si="1448"/>
        <v>#VALUE!</v>
      </c>
      <c r="FL332" s="87" t="e">
        <f t="shared" ca="1" si="1449"/>
        <v>#VALUE!</v>
      </c>
      <c r="FM332" s="87" t="e">
        <f t="shared" ca="1" si="1450"/>
        <v>#VALUE!</v>
      </c>
      <c r="FN332" s="87" t="e">
        <f t="shared" ca="1" si="1451"/>
        <v>#VALUE!</v>
      </c>
      <c r="FO332" s="87" t="e">
        <f t="shared" ca="1" si="1452"/>
        <v>#VALUE!</v>
      </c>
    </row>
    <row r="333" spans="1:171" x14ac:dyDescent="0.25">
      <c r="A333" s="87">
        <f t="shared" si="1263"/>
        <v>324</v>
      </c>
      <c r="B333" s="87" t="e">
        <f t="shared" ca="1" si="1455"/>
        <v>#N/A</v>
      </c>
      <c r="C333" s="87" t="e">
        <f t="shared" ca="1" si="1456"/>
        <v>#REF!</v>
      </c>
      <c r="D333" s="87" t="e">
        <f t="shared" ca="1" si="1457"/>
        <v>#REF!</v>
      </c>
      <c r="E333" s="87" t="e">
        <f t="shared" ca="1" si="1458"/>
        <v>#REF!</v>
      </c>
      <c r="F333" s="87" t="e">
        <f t="shared" ca="1" si="1459"/>
        <v>#REF!</v>
      </c>
      <c r="G333" s="87" t="e">
        <f t="shared" ca="1" si="1460"/>
        <v>#REF!</v>
      </c>
      <c r="H333" s="87" t="e">
        <f t="shared" ca="1" si="1461"/>
        <v>#REF!</v>
      </c>
      <c r="I333" s="87" t="e">
        <f t="shared" ca="1" si="1462"/>
        <v>#REF!</v>
      </c>
      <c r="J333" s="87" t="e">
        <f t="shared" ca="1" si="1463"/>
        <v>#REF!</v>
      </c>
      <c r="K333" s="87" t="e">
        <f t="shared" ca="1" si="1464"/>
        <v>#REF!</v>
      </c>
      <c r="L333" s="87" t="e">
        <f t="shared" ca="1" si="1465"/>
        <v>#REF!</v>
      </c>
      <c r="M333" s="87" t="e">
        <f t="shared" ca="1" si="1466"/>
        <v>#REF!</v>
      </c>
      <c r="N333" s="87" t="e">
        <f t="shared" ca="1" si="1467"/>
        <v>#REF!</v>
      </c>
      <c r="O333" s="87" t="e">
        <f t="shared" ca="1" si="1468"/>
        <v>#REF!</v>
      </c>
      <c r="P333" s="87" t="e">
        <f t="shared" ca="1" si="1469"/>
        <v>#REF!</v>
      </c>
      <c r="Q333" s="87" t="e">
        <f t="shared" ca="1" si="1470"/>
        <v>#REF!</v>
      </c>
      <c r="R333" s="87" t="e">
        <f t="shared" ca="1" si="1470"/>
        <v>#REF!</v>
      </c>
      <c r="S333" s="87" t="e">
        <f t="shared" ca="1" si="1470"/>
        <v>#REF!</v>
      </c>
      <c r="T333" s="87" t="e">
        <f t="shared" ca="1" si="1470"/>
        <v>#REF!</v>
      </c>
      <c r="U333" s="87" t="e">
        <f t="shared" ca="1" si="1470"/>
        <v>#REF!</v>
      </c>
      <c r="X333" s="87">
        <f ca="1">Ranking!B329</f>
        <v>0</v>
      </c>
      <c r="Y333" s="87" t="e">
        <f ca="1">IF(AH333=0,0,Ranking!C329)</f>
        <v>#VALUE!</v>
      </c>
      <c r="Z333" s="91">
        <f ca="1">Ranking!G329</f>
        <v>0</v>
      </c>
      <c r="AA333" s="87" t="e">
        <f ca="1">MCA!ES332</f>
        <v>#REF!</v>
      </c>
      <c r="AB333" s="87">
        <f ca="1">MCA!ET332</f>
        <v>0</v>
      </c>
      <c r="AC333" s="87">
        <f ca="1">MCA!EU332</f>
        <v>0</v>
      </c>
      <c r="AD333" s="87" t="e">
        <f ca="1">INDEX('MCA-INPUT'!$C$22:$C$25,MATCH(AC333,$W$376:$W$379,0),1)</f>
        <v>#N/A</v>
      </c>
      <c r="AE333" s="87" t="e">
        <f t="shared" ca="1" si="1364"/>
        <v>#VALUE!</v>
      </c>
      <c r="AF333" s="87">
        <f ca="1">MATCH(AB333,$AB$7:AB333,0)</f>
        <v>1</v>
      </c>
      <c r="AG333" s="87" t="str">
        <f t="shared" ca="1" si="1365"/>
        <v>00</v>
      </c>
      <c r="AH333" s="87" t="e">
        <f t="shared" ca="1" si="1366"/>
        <v>#VALUE!</v>
      </c>
      <c r="AI333" s="87" t="e">
        <f t="shared" ca="1" si="1387"/>
        <v>#VALUE!</v>
      </c>
      <c r="AK333" s="87" t="e">
        <f t="shared" ca="1" si="1367"/>
        <v>#VALUE!</v>
      </c>
      <c r="AL333" s="87" t="e">
        <f t="shared" ca="1" si="1388"/>
        <v>#VALUE!</v>
      </c>
      <c r="AM333" s="87" t="e">
        <f t="shared" ca="1" si="1368"/>
        <v>#VALUE!</v>
      </c>
      <c r="AN333" s="87" t="e">
        <f t="shared" ref="AN333:BA333" ca="1" si="1477">IF(AM333&gt;0,2,IF($AL333&lt;=AN$5,1,0))</f>
        <v>#VALUE!</v>
      </c>
      <c r="AO333" s="87" t="e">
        <f t="shared" ca="1" si="1477"/>
        <v>#VALUE!</v>
      </c>
      <c r="AP333" s="87" t="e">
        <f t="shared" ca="1" si="1477"/>
        <v>#VALUE!</v>
      </c>
      <c r="AQ333" s="87" t="e">
        <f t="shared" ca="1" si="1477"/>
        <v>#VALUE!</v>
      </c>
      <c r="AR333" s="87" t="e">
        <f t="shared" ca="1" si="1477"/>
        <v>#VALUE!</v>
      </c>
      <c r="AS333" s="87" t="e">
        <f t="shared" ca="1" si="1477"/>
        <v>#VALUE!</v>
      </c>
      <c r="AT333" s="87" t="e">
        <f t="shared" ca="1" si="1477"/>
        <v>#VALUE!</v>
      </c>
      <c r="AU333" s="87" t="e">
        <f t="shared" ca="1" si="1477"/>
        <v>#VALUE!</v>
      </c>
      <c r="AV333" s="87" t="e">
        <f t="shared" ca="1" si="1477"/>
        <v>#VALUE!</v>
      </c>
      <c r="AW333" s="87" t="e">
        <f t="shared" ca="1" si="1477"/>
        <v>#VALUE!</v>
      </c>
      <c r="AX333" s="87" t="e">
        <f t="shared" ca="1" si="1477"/>
        <v>#VALUE!</v>
      </c>
      <c r="AY333" s="87" t="e">
        <f t="shared" ca="1" si="1477"/>
        <v>#VALUE!</v>
      </c>
      <c r="AZ333" s="87" t="e">
        <f t="shared" ca="1" si="1477"/>
        <v>#VALUE!</v>
      </c>
      <c r="BA333" s="87" t="e">
        <f t="shared" ca="1" si="1477"/>
        <v>#VALUE!</v>
      </c>
      <c r="BB333" s="87" t="e">
        <f t="shared" ref="BB333:BF333" ca="1" si="1478">IF(BA333&gt;0,2,IF($AL333&lt;=BB$5,1,0))</f>
        <v>#VALUE!</v>
      </c>
      <c r="BC333" s="87" t="e">
        <f t="shared" ca="1" si="1478"/>
        <v>#VALUE!</v>
      </c>
      <c r="BD333" s="87" t="e">
        <f t="shared" ca="1" si="1478"/>
        <v>#VALUE!</v>
      </c>
      <c r="BE333" s="87" t="e">
        <f t="shared" ca="1" si="1478"/>
        <v>#VALUE!</v>
      </c>
      <c r="BF333" s="87" t="e">
        <f t="shared" ca="1" si="1478"/>
        <v>#VALUE!</v>
      </c>
      <c r="BH333" s="87" t="e">
        <f t="shared" ca="1" si="1371"/>
        <v>#VALUE!</v>
      </c>
      <c r="BI333" s="87" t="e">
        <f t="shared" ca="1" si="1372"/>
        <v>#VALUE!</v>
      </c>
      <c r="BJ333" s="87" t="e">
        <f t="shared" ca="1" si="1373"/>
        <v>#VALUE!</v>
      </c>
      <c r="BK333" s="87" t="e">
        <f t="shared" ca="1" si="1374"/>
        <v>#VALUE!</v>
      </c>
      <c r="BL333" s="87" t="e">
        <f t="shared" ca="1" si="1375"/>
        <v>#VALUE!</v>
      </c>
      <c r="BM333" s="87" t="e">
        <f t="shared" ca="1" si="1376"/>
        <v>#VALUE!</v>
      </c>
      <c r="BN333" s="87" t="e">
        <f t="shared" ca="1" si="1377"/>
        <v>#VALUE!</v>
      </c>
      <c r="BO333" s="87" t="e">
        <f t="shared" ca="1" si="1378"/>
        <v>#VALUE!</v>
      </c>
      <c r="BP333" s="87" t="e">
        <f t="shared" ca="1" si="1379"/>
        <v>#VALUE!</v>
      </c>
      <c r="BQ333" s="87" t="e">
        <f t="shared" ca="1" si="1380"/>
        <v>#VALUE!</v>
      </c>
      <c r="BR333" s="87" t="e">
        <f t="shared" ca="1" si="1381"/>
        <v>#VALUE!</v>
      </c>
      <c r="BS333" s="87" t="e">
        <f t="shared" ca="1" si="1382"/>
        <v>#VALUE!</v>
      </c>
      <c r="BT333" s="87" t="e">
        <f t="shared" ca="1" si="1383"/>
        <v>#VALUE!</v>
      </c>
      <c r="BU333" s="87" t="e">
        <f t="shared" ca="1" si="1384"/>
        <v>#VALUE!</v>
      </c>
      <c r="BV333" s="87" t="e">
        <f t="shared" ca="1" si="1385"/>
        <v>#VALUE!</v>
      </c>
      <c r="BW333" s="87" t="e">
        <f t="shared" ca="1" si="1386"/>
        <v>#VALUE!</v>
      </c>
      <c r="BX333" s="87" t="e">
        <f t="shared" ca="1" si="1386"/>
        <v>#VALUE!</v>
      </c>
      <c r="BY333" s="87" t="e">
        <f t="shared" ca="1" si="1386"/>
        <v>#VALUE!</v>
      </c>
      <c r="BZ333" s="87" t="e">
        <f t="shared" ca="1" si="1386"/>
        <v>#VALUE!</v>
      </c>
      <c r="CA333" s="87" t="e">
        <f t="shared" ca="1" si="1386"/>
        <v>#VALUE!</v>
      </c>
      <c r="DC333" s="87" t="e">
        <f t="shared" ca="1" si="1307"/>
        <v>#VALUE!</v>
      </c>
      <c r="DD333" s="87" t="e">
        <f t="shared" ca="1" si="1391"/>
        <v>#VALUE!</v>
      </c>
      <c r="DE333" s="87" t="e">
        <f t="shared" ca="1" si="1392"/>
        <v>#VALUE!</v>
      </c>
      <c r="DF333" s="87" t="e">
        <f t="shared" ca="1" si="1393"/>
        <v>#VALUE!</v>
      </c>
      <c r="DG333" s="87" t="e">
        <f t="shared" ca="1" si="1394"/>
        <v>#VALUE!</v>
      </c>
      <c r="DH333" s="87" t="e">
        <f t="shared" ca="1" si="1395"/>
        <v>#VALUE!</v>
      </c>
      <c r="DI333" s="87" t="e">
        <f t="shared" ca="1" si="1396"/>
        <v>#VALUE!</v>
      </c>
      <c r="DJ333" s="87" t="e">
        <f t="shared" ca="1" si="1397"/>
        <v>#VALUE!</v>
      </c>
      <c r="DK333" s="87" t="e">
        <f t="shared" ca="1" si="1398"/>
        <v>#VALUE!</v>
      </c>
      <c r="DL333" s="87" t="e">
        <f t="shared" ca="1" si="1399"/>
        <v>#VALUE!</v>
      </c>
      <c r="DM333" s="87" t="e">
        <f t="shared" ca="1" si="1400"/>
        <v>#VALUE!</v>
      </c>
      <c r="DN333" s="87" t="e">
        <f t="shared" ca="1" si="1401"/>
        <v>#VALUE!</v>
      </c>
      <c r="DO333" s="87" t="e">
        <f t="shared" ca="1" si="1402"/>
        <v>#VALUE!</v>
      </c>
      <c r="DP333" s="87" t="e">
        <f t="shared" ca="1" si="1403"/>
        <v>#VALUE!</v>
      </c>
      <c r="DQ333" s="87" t="e">
        <f t="shared" ca="1" si="1404"/>
        <v>#VALUE!</v>
      </c>
      <c r="DR333" s="87" t="e">
        <f t="shared" ca="1" si="1405"/>
        <v>#VALUE!</v>
      </c>
      <c r="DS333" s="87" t="e">
        <f t="shared" ca="1" si="1406"/>
        <v>#VALUE!</v>
      </c>
      <c r="DT333" s="87" t="e">
        <f t="shared" ca="1" si="1407"/>
        <v>#VALUE!</v>
      </c>
      <c r="DU333" s="87" t="e">
        <f t="shared" ca="1" si="1408"/>
        <v>#VALUE!</v>
      </c>
      <c r="DV333" s="87" t="e">
        <f t="shared" ca="1" si="1409"/>
        <v>#VALUE!</v>
      </c>
      <c r="DW333" s="87" t="e">
        <f t="shared" ca="1" si="1410"/>
        <v>#VALUE!</v>
      </c>
      <c r="DY333" s="87" t="e">
        <f t="shared" ca="1" si="1411"/>
        <v>#VALUE!</v>
      </c>
      <c r="DZ333" s="87" t="e">
        <f t="shared" ca="1" si="1412"/>
        <v>#VALUE!</v>
      </c>
      <c r="EA333" s="87" t="e">
        <f t="shared" ca="1" si="1413"/>
        <v>#VALUE!</v>
      </c>
      <c r="EB333" s="87" t="e">
        <f t="shared" ca="1" si="1414"/>
        <v>#VALUE!</v>
      </c>
      <c r="EC333" s="87" t="e">
        <f t="shared" ca="1" si="1415"/>
        <v>#VALUE!</v>
      </c>
      <c r="ED333" s="87" t="e">
        <f t="shared" ca="1" si="1416"/>
        <v>#VALUE!</v>
      </c>
      <c r="EE333" s="87" t="e">
        <f t="shared" ca="1" si="1417"/>
        <v>#VALUE!</v>
      </c>
      <c r="EF333" s="87" t="e">
        <f t="shared" ca="1" si="1418"/>
        <v>#VALUE!</v>
      </c>
      <c r="EG333" s="87" t="e">
        <f t="shared" ca="1" si="1419"/>
        <v>#VALUE!</v>
      </c>
      <c r="EH333" s="87" t="e">
        <f t="shared" ca="1" si="1420"/>
        <v>#VALUE!</v>
      </c>
      <c r="EI333" s="87" t="e">
        <f t="shared" ca="1" si="1421"/>
        <v>#VALUE!</v>
      </c>
      <c r="EJ333" s="87" t="e">
        <f t="shared" ca="1" si="1422"/>
        <v>#VALUE!</v>
      </c>
      <c r="EK333" s="87" t="e">
        <f t="shared" ca="1" si="1423"/>
        <v>#VALUE!</v>
      </c>
      <c r="EL333" s="87" t="e">
        <f t="shared" ca="1" si="1424"/>
        <v>#VALUE!</v>
      </c>
      <c r="EM333" s="87" t="e">
        <f t="shared" ca="1" si="1425"/>
        <v>#VALUE!</v>
      </c>
      <c r="EN333" s="87" t="e">
        <f t="shared" ca="1" si="1426"/>
        <v>#VALUE!</v>
      </c>
      <c r="EO333" s="87" t="e">
        <f t="shared" ca="1" si="1427"/>
        <v>#VALUE!</v>
      </c>
      <c r="EP333" s="87" t="e">
        <f t="shared" ca="1" si="1428"/>
        <v>#VALUE!</v>
      </c>
      <c r="EQ333" s="87" t="e">
        <f t="shared" ca="1" si="1429"/>
        <v>#VALUE!</v>
      </c>
      <c r="ER333" s="87" t="e">
        <f t="shared" ca="1" si="1430"/>
        <v>#VALUE!</v>
      </c>
      <c r="ES333" s="87" t="e">
        <f t="shared" ca="1" si="1431"/>
        <v>#VALUE!</v>
      </c>
      <c r="EU333" s="87" t="e">
        <f t="shared" ca="1" si="1432"/>
        <v>#VALUE!</v>
      </c>
      <c r="EV333" s="87" t="e">
        <f t="shared" ca="1" si="1433"/>
        <v>#VALUE!</v>
      </c>
      <c r="EW333" s="87" t="e">
        <f t="shared" ca="1" si="1434"/>
        <v>#VALUE!</v>
      </c>
      <c r="EX333" s="87" t="e">
        <f t="shared" ca="1" si="1435"/>
        <v>#VALUE!</v>
      </c>
      <c r="EY333" s="87" t="e">
        <f t="shared" ca="1" si="1436"/>
        <v>#VALUE!</v>
      </c>
      <c r="EZ333" s="87" t="e">
        <f t="shared" ca="1" si="1437"/>
        <v>#VALUE!</v>
      </c>
      <c r="FA333" s="87" t="e">
        <f t="shared" ca="1" si="1438"/>
        <v>#VALUE!</v>
      </c>
      <c r="FB333" s="87" t="e">
        <f t="shared" ca="1" si="1439"/>
        <v>#VALUE!</v>
      </c>
      <c r="FC333" s="87" t="e">
        <f t="shared" ca="1" si="1440"/>
        <v>#VALUE!</v>
      </c>
      <c r="FD333" s="87" t="e">
        <f t="shared" ca="1" si="1441"/>
        <v>#VALUE!</v>
      </c>
      <c r="FE333" s="87" t="e">
        <f t="shared" ca="1" si="1442"/>
        <v>#VALUE!</v>
      </c>
      <c r="FF333" s="87" t="e">
        <f t="shared" ca="1" si="1443"/>
        <v>#VALUE!</v>
      </c>
      <c r="FG333" s="87" t="e">
        <f t="shared" ca="1" si="1444"/>
        <v>#VALUE!</v>
      </c>
      <c r="FH333" s="87" t="e">
        <f t="shared" ca="1" si="1445"/>
        <v>#VALUE!</v>
      </c>
      <c r="FI333" s="87" t="e">
        <f t="shared" ca="1" si="1446"/>
        <v>#VALUE!</v>
      </c>
      <c r="FJ333" s="87" t="e">
        <f t="shared" ca="1" si="1447"/>
        <v>#VALUE!</v>
      </c>
      <c r="FK333" s="87" t="e">
        <f t="shared" ca="1" si="1448"/>
        <v>#VALUE!</v>
      </c>
      <c r="FL333" s="87" t="e">
        <f t="shared" ca="1" si="1449"/>
        <v>#VALUE!</v>
      </c>
      <c r="FM333" s="87" t="e">
        <f t="shared" ca="1" si="1450"/>
        <v>#VALUE!</v>
      </c>
      <c r="FN333" s="87" t="e">
        <f t="shared" ca="1" si="1451"/>
        <v>#VALUE!</v>
      </c>
      <c r="FO333" s="87" t="e">
        <f t="shared" ca="1" si="1452"/>
        <v>#VALUE!</v>
      </c>
    </row>
    <row r="334" spans="1:171" x14ac:dyDescent="0.25">
      <c r="A334" s="87">
        <f t="shared" si="1263"/>
        <v>325</v>
      </c>
      <c r="B334" s="87" t="e">
        <f t="shared" ca="1" si="1455"/>
        <v>#N/A</v>
      </c>
      <c r="C334" s="87" t="e">
        <f t="shared" ca="1" si="1456"/>
        <v>#REF!</v>
      </c>
      <c r="D334" s="87" t="e">
        <f t="shared" ca="1" si="1457"/>
        <v>#REF!</v>
      </c>
      <c r="E334" s="87" t="e">
        <f t="shared" ca="1" si="1458"/>
        <v>#REF!</v>
      </c>
      <c r="F334" s="87" t="e">
        <f t="shared" ca="1" si="1459"/>
        <v>#REF!</v>
      </c>
      <c r="G334" s="87" t="e">
        <f t="shared" ca="1" si="1460"/>
        <v>#REF!</v>
      </c>
      <c r="H334" s="87" t="e">
        <f t="shared" ca="1" si="1461"/>
        <v>#REF!</v>
      </c>
      <c r="I334" s="87" t="e">
        <f t="shared" ca="1" si="1462"/>
        <v>#REF!</v>
      </c>
      <c r="J334" s="87" t="e">
        <f t="shared" ca="1" si="1463"/>
        <v>#REF!</v>
      </c>
      <c r="K334" s="87" t="e">
        <f t="shared" ca="1" si="1464"/>
        <v>#REF!</v>
      </c>
      <c r="L334" s="87" t="e">
        <f t="shared" ca="1" si="1465"/>
        <v>#REF!</v>
      </c>
      <c r="M334" s="87" t="e">
        <f t="shared" ca="1" si="1466"/>
        <v>#REF!</v>
      </c>
      <c r="N334" s="87" t="e">
        <f t="shared" ca="1" si="1467"/>
        <v>#REF!</v>
      </c>
      <c r="O334" s="87" t="e">
        <f t="shared" ca="1" si="1468"/>
        <v>#REF!</v>
      </c>
      <c r="P334" s="87" t="e">
        <f t="shared" ca="1" si="1469"/>
        <v>#REF!</v>
      </c>
      <c r="Q334" s="87" t="e">
        <f t="shared" ca="1" si="1470"/>
        <v>#REF!</v>
      </c>
      <c r="R334" s="87" t="e">
        <f t="shared" ca="1" si="1470"/>
        <v>#REF!</v>
      </c>
      <c r="S334" s="87" t="e">
        <f t="shared" ca="1" si="1470"/>
        <v>#REF!</v>
      </c>
      <c r="T334" s="87" t="e">
        <f t="shared" ca="1" si="1470"/>
        <v>#REF!</v>
      </c>
      <c r="U334" s="87" t="e">
        <f t="shared" ca="1" si="1470"/>
        <v>#REF!</v>
      </c>
      <c r="X334" s="87">
        <f ca="1">Ranking!B330</f>
        <v>0</v>
      </c>
      <c r="Y334" s="87" t="e">
        <f ca="1">IF(AH334=0,0,Ranking!C330)</f>
        <v>#VALUE!</v>
      </c>
      <c r="Z334" s="91">
        <f ca="1">Ranking!G330</f>
        <v>0</v>
      </c>
      <c r="AA334" s="87" t="e">
        <f ca="1">MCA!ES333</f>
        <v>#REF!</v>
      </c>
      <c r="AB334" s="87">
        <f ca="1">MCA!ET333</f>
        <v>0</v>
      </c>
      <c r="AC334" s="87">
        <f ca="1">MCA!EU333</f>
        <v>0</v>
      </c>
      <c r="AD334" s="87" t="e">
        <f ca="1">INDEX('MCA-INPUT'!$C$22:$C$25,MATCH(AC334,$W$376:$W$379,0),1)</f>
        <v>#N/A</v>
      </c>
      <c r="AE334" s="87" t="e">
        <f t="shared" ca="1" si="1364"/>
        <v>#VALUE!</v>
      </c>
      <c r="AF334" s="87">
        <f ca="1">MATCH(AB334,$AB$7:AB334,0)</f>
        <v>1</v>
      </c>
      <c r="AG334" s="87" t="str">
        <f t="shared" ca="1" si="1365"/>
        <v>00</v>
      </c>
      <c r="AH334" s="87" t="e">
        <f t="shared" ca="1" si="1366"/>
        <v>#VALUE!</v>
      </c>
      <c r="AI334" s="87" t="e">
        <f t="shared" ca="1" si="1387"/>
        <v>#VALUE!</v>
      </c>
      <c r="AK334" s="87" t="e">
        <f t="shared" ca="1" si="1367"/>
        <v>#VALUE!</v>
      </c>
      <c r="AL334" s="87" t="e">
        <f t="shared" ca="1" si="1388"/>
        <v>#VALUE!</v>
      </c>
      <c r="AM334" s="87" t="e">
        <f t="shared" ca="1" si="1368"/>
        <v>#VALUE!</v>
      </c>
      <c r="AN334" s="87" t="e">
        <f t="shared" ref="AN334:BA334" ca="1" si="1479">IF(AM334&gt;0,2,IF($AL334&lt;=AN$5,1,0))</f>
        <v>#VALUE!</v>
      </c>
      <c r="AO334" s="87" t="e">
        <f t="shared" ca="1" si="1479"/>
        <v>#VALUE!</v>
      </c>
      <c r="AP334" s="87" t="e">
        <f t="shared" ca="1" si="1479"/>
        <v>#VALUE!</v>
      </c>
      <c r="AQ334" s="87" t="e">
        <f t="shared" ca="1" si="1479"/>
        <v>#VALUE!</v>
      </c>
      <c r="AR334" s="87" t="e">
        <f t="shared" ca="1" si="1479"/>
        <v>#VALUE!</v>
      </c>
      <c r="AS334" s="87" t="e">
        <f t="shared" ca="1" si="1479"/>
        <v>#VALUE!</v>
      </c>
      <c r="AT334" s="87" t="e">
        <f t="shared" ca="1" si="1479"/>
        <v>#VALUE!</v>
      </c>
      <c r="AU334" s="87" t="e">
        <f t="shared" ca="1" si="1479"/>
        <v>#VALUE!</v>
      </c>
      <c r="AV334" s="87" t="e">
        <f t="shared" ca="1" si="1479"/>
        <v>#VALUE!</v>
      </c>
      <c r="AW334" s="87" t="e">
        <f t="shared" ca="1" si="1479"/>
        <v>#VALUE!</v>
      </c>
      <c r="AX334" s="87" t="e">
        <f t="shared" ca="1" si="1479"/>
        <v>#VALUE!</v>
      </c>
      <c r="AY334" s="87" t="e">
        <f t="shared" ca="1" si="1479"/>
        <v>#VALUE!</v>
      </c>
      <c r="AZ334" s="87" t="e">
        <f t="shared" ca="1" si="1479"/>
        <v>#VALUE!</v>
      </c>
      <c r="BA334" s="87" t="e">
        <f t="shared" ca="1" si="1479"/>
        <v>#VALUE!</v>
      </c>
      <c r="BB334" s="87" t="e">
        <f t="shared" ref="BB334:BF334" ca="1" si="1480">IF(BA334&gt;0,2,IF($AL334&lt;=BB$5,1,0))</f>
        <v>#VALUE!</v>
      </c>
      <c r="BC334" s="87" t="e">
        <f t="shared" ca="1" si="1480"/>
        <v>#VALUE!</v>
      </c>
      <c r="BD334" s="87" t="e">
        <f t="shared" ca="1" si="1480"/>
        <v>#VALUE!</v>
      </c>
      <c r="BE334" s="87" t="e">
        <f t="shared" ca="1" si="1480"/>
        <v>#VALUE!</v>
      </c>
      <c r="BF334" s="87" t="e">
        <f t="shared" ca="1" si="1480"/>
        <v>#VALUE!</v>
      </c>
      <c r="BH334" s="87" t="e">
        <f t="shared" ca="1" si="1371"/>
        <v>#VALUE!</v>
      </c>
      <c r="BI334" s="87" t="e">
        <f t="shared" ca="1" si="1372"/>
        <v>#VALUE!</v>
      </c>
      <c r="BJ334" s="87" t="e">
        <f t="shared" ca="1" si="1373"/>
        <v>#VALUE!</v>
      </c>
      <c r="BK334" s="87" t="e">
        <f t="shared" ca="1" si="1374"/>
        <v>#VALUE!</v>
      </c>
      <c r="BL334" s="87" t="e">
        <f t="shared" ca="1" si="1375"/>
        <v>#VALUE!</v>
      </c>
      <c r="BM334" s="87" t="e">
        <f t="shared" ca="1" si="1376"/>
        <v>#VALUE!</v>
      </c>
      <c r="BN334" s="87" t="e">
        <f t="shared" ca="1" si="1377"/>
        <v>#VALUE!</v>
      </c>
      <c r="BO334" s="87" t="e">
        <f t="shared" ca="1" si="1378"/>
        <v>#VALUE!</v>
      </c>
      <c r="BP334" s="87" t="e">
        <f t="shared" ca="1" si="1379"/>
        <v>#VALUE!</v>
      </c>
      <c r="BQ334" s="87" t="e">
        <f t="shared" ca="1" si="1380"/>
        <v>#VALUE!</v>
      </c>
      <c r="BR334" s="87" t="e">
        <f t="shared" ca="1" si="1381"/>
        <v>#VALUE!</v>
      </c>
      <c r="BS334" s="87" t="e">
        <f t="shared" ca="1" si="1382"/>
        <v>#VALUE!</v>
      </c>
      <c r="BT334" s="87" t="e">
        <f t="shared" ca="1" si="1383"/>
        <v>#VALUE!</v>
      </c>
      <c r="BU334" s="87" t="e">
        <f t="shared" ca="1" si="1384"/>
        <v>#VALUE!</v>
      </c>
      <c r="BV334" s="87" t="e">
        <f t="shared" ca="1" si="1385"/>
        <v>#VALUE!</v>
      </c>
      <c r="BW334" s="87" t="e">
        <f t="shared" ca="1" si="1386"/>
        <v>#VALUE!</v>
      </c>
      <c r="BX334" s="87" t="e">
        <f t="shared" ca="1" si="1386"/>
        <v>#VALUE!</v>
      </c>
      <c r="BY334" s="87" t="e">
        <f t="shared" ca="1" si="1386"/>
        <v>#VALUE!</v>
      </c>
      <c r="BZ334" s="87" t="e">
        <f t="shared" ca="1" si="1386"/>
        <v>#VALUE!</v>
      </c>
      <c r="CA334" s="87" t="e">
        <f t="shared" ca="1" si="1386"/>
        <v>#VALUE!</v>
      </c>
      <c r="DC334" s="87" t="e">
        <f t="shared" ca="1" si="1307"/>
        <v>#VALUE!</v>
      </c>
      <c r="DD334" s="87" t="e">
        <f t="shared" ca="1" si="1391"/>
        <v>#VALUE!</v>
      </c>
      <c r="DE334" s="87" t="e">
        <f t="shared" ca="1" si="1392"/>
        <v>#VALUE!</v>
      </c>
      <c r="DF334" s="87" t="e">
        <f t="shared" ca="1" si="1393"/>
        <v>#VALUE!</v>
      </c>
      <c r="DG334" s="87" t="e">
        <f t="shared" ca="1" si="1394"/>
        <v>#VALUE!</v>
      </c>
      <c r="DH334" s="87" t="e">
        <f t="shared" ca="1" si="1395"/>
        <v>#VALUE!</v>
      </c>
      <c r="DI334" s="87" t="e">
        <f t="shared" ca="1" si="1396"/>
        <v>#VALUE!</v>
      </c>
      <c r="DJ334" s="87" t="e">
        <f t="shared" ca="1" si="1397"/>
        <v>#VALUE!</v>
      </c>
      <c r="DK334" s="87" t="e">
        <f t="shared" ca="1" si="1398"/>
        <v>#VALUE!</v>
      </c>
      <c r="DL334" s="87" t="e">
        <f t="shared" ca="1" si="1399"/>
        <v>#VALUE!</v>
      </c>
      <c r="DM334" s="87" t="e">
        <f t="shared" ca="1" si="1400"/>
        <v>#VALUE!</v>
      </c>
      <c r="DN334" s="87" t="e">
        <f t="shared" ca="1" si="1401"/>
        <v>#VALUE!</v>
      </c>
      <c r="DO334" s="87" t="e">
        <f t="shared" ca="1" si="1402"/>
        <v>#VALUE!</v>
      </c>
      <c r="DP334" s="87" t="e">
        <f t="shared" ca="1" si="1403"/>
        <v>#VALUE!</v>
      </c>
      <c r="DQ334" s="87" t="e">
        <f t="shared" ca="1" si="1404"/>
        <v>#VALUE!</v>
      </c>
      <c r="DR334" s="87" t="e">
        <f t="shared" ca="1" si="1405"/>
        <v>#VALUE!</v>
      </c>
      <c r="DS334" s="87" t="e">
        <f t="shared" ca="1" si="1406"/>
        <v>#VALUE!</v>
      </c>
      <c r="DT334" s="87" t="e">
        <f t="shared" ca="1" si="1407"/>
        <v>#VALUE!</v>
      </c>
      <c r="DU334" s="87" t="e">
        <f t="shared" ca="1" si="1408"/>
        <v>#VALUE!</v>
      </c>
      <c r="DV334" s="87" t="e">
        <f t="shared" ca="1" si="1409"/>
        <v>#VALUE!</v>
      </c>
      <c r="DW334" s="87" t="e">
        <f t="shared" ca="1" si="1410"/>
        <v>#VALUE!</v>
      </c>
      <c r="DY334" s="87" t="e">
        <f t="shared" ca="1" si="1411"/>
        <v>#VALUE!</v>
      </c>
      <c r="DZ334" s="87" t="e">
        <f t="shared" ca="1" si="1412"/>
        <v>#VALUE!</v>
      </c>
      <c r="EA334" s="87" t="e">
        <f t="shared" ca="1" si="1413"/>
        <v>#VALUE!</v>
      </c>
      <c r="EB334" s="87" t="e">
        <f t="shared" ca="1" si="1414"/>
        <v>#VALUE!</v>
      </c>
      <c r="EC334" s="87" t="e">
        <f t="shared" ca="1" si="1415"/>
        <v>#VALUE!</v>
      </c>
      <c r="ED334" s="87" t="e">
        <f t="shared" ca="1" si="1416"/>
        <v>#VALUE!</v>
      </c>
      <c r="EE334" s="87" t="e">
        <f t="shared" ca="1" si="1417"/>
        <v>#VALUE!</v>
      </c>
      <c r="EF334" s="87" t="e">
        <f t="shared" ca="1" si="1418"/>
        <v>#VALUE!</v>
      </c>
      <c r="EG334" s="87" t="e">
        <f t="shared" ca="1" si="1419"/>
        <v>#VALUE!</v>
      </c>
      <c r="EH334" s="87" t="e">
        <f t="shared" ca="1" si="1420"/>
        <v>#VALUE!</v>
      </c>
      <c r="EI334" s="87" t="e">
        <f t="shared" ca="1" si="1421"/>
        <v>#VALUE!</v>
      </c>
      <c r="EJ334" s="87" t="e">
        <f t="shared" ca="1" si="1422"/>
        <v>#VALUE!</v>
      </c>
      <c r="EK334" s="87" t="e">
        <f t="shared" ca="1" si="1423"/>
        <v>#VALUE!</v>
      </c>
      <c r="EL334" s="87" t="e">
        <f t="shared" ca="1" si="1424"/>
        <v>#VALUE!</v>
      </c>
      <c r="EM334" s="87" t="e">
        <f t="shared" ca="1" si="1425"/>
        <v>#VALUE!</v>
      </c>
      <c r="EN334" s="87" t="e">
        <f t="shared" ca="1" si="1426"/>
        <v>#VALUE!</v>
      </c>
      <c r="EO334" s="87" t="e">
        <f t="shared" ca="1" si="1427"/>
        <v>#VALUE!</v>
      </c>
      <c r="EP334" s="87" t="e">
        <f t="shared" ca="1" si="1428"/>
        <v>#VALUE!</v>
      </c>
      <c r="EQ334" s="87" t="e">
        <f t="shared" ca="1" si="1429"/>
        <v>#VALUE!</v>
      </c>
      <c r="ER334" s="87" t="e">
        <f t="shared" ca="1" si="1430"/>
        <v>#VALUE!</v>
      </c>
      <c r="ES334" s="87" t="e">
        <f t="shared" ca="1" si="1431"/>
        <v>#VALUE!</v>
      </c>
      <c r="EU334" s="87" t="e">
        <f t="shared" ca="1" si="1432"/>
        <v>#VALUE!</v>
      </c>
      <c r="EV334" s="87" t="e">
        <f t="shared" ca="1" si="1433"/>
        <v>#VALUE!</v>
      </c>
      <c r="EW334" s="87" t="e">
        <f t="shared" ca="1" si="1434"/>
        <v>#VALUE!</v>
      </c>
      <c r="EX334" s="87" t="e">
        <f t="shared" ca="1" si="1435"/>
        <v>#VALUE!</v>
      </c>
      <c r="EY334" s="87" t="e">
        <f t="shared" ca="1" si="1436"/>
        <v>#VALUE!</v>
      </c>
      <c r="EZ334" s="87" t="e">
        <f t="shared" ca="1" si="1437"/>
        <v>#VALUE!</v>
      </c>
      <c r="FA334" s="87" t="e">
        <f t="shared" ca="1" si="1438"/>
        <v>#VALUE!</v>
      </c>
      <c r="FB334" s="87" t="e">
        <f t="shared" ca="1" si="1439"/>
        <v>#VALUE!</v>
      </c>
      <c r="FC334" s="87" t="e">
        <f t="shared" ca="1" si="1440"/>
        <v>#VALUE!</v>
      </c>
      <c r="FD334" s="87" t="e">
        <f t="shared" ca="1" si="1441"/>
        <v>#VALUE!</v>
      </c>
      <c r="FE334" s="87" t="e">
        <f t="shared" ca="1" si="1442"/>
        <v>#VALUE!</v>
      </c>
      <c r="FF334" s="87" t="e">
        <f t="shared" ca="1" si="1443"/>
        <v>#VALUE!</v>
      </c>
      <c r="FG334" s="87" t="e">
        <f t="shared" ca="1" si="1444"/>
        <v>#VALUE!</v>
      </c>
      <c r="FH334" s="87" t="e">
        <f t="shared" ca="1" si="1445"/>
        <v>#VALUE!</v>
      </c>
      <c r="FI334" s="87" t="e">
        <f t="shared" ca="1" si="1446"/>
        <v>#VALUE!</v>
      </c>
      <c r="FJ334" s="87" t="e">
        <f t="shared" ca="1" si="1447"/>
        <v>#VALUE!</v>
      </c>
      <c r="FK334" s="87" t="e">
        <f t="shared" ca="1" si="1448"/>
        <v>#VALUE!</v>
      </c>
      <c r="FL334" s="87" t="e">
        <f t="shared" ca="1" si="1449"/>
        <v>#VALUE!</v>
      </c>
      <c r="FM334" s="87" t="e">
        <f t="shared" ca="1" si="1450"/>
        <v>#VALUE!</v>
      </c>
      <c r="FN334" s="87" t="e">
        <f t="shared" ca="1" si="1451"/>
        <v>#VALUE!</v>
      </c>
      <c r="FO334" s="87" t="e">
        <f t="shared" ca="1" si="1452"/>
        <v>#VALUE!</v>
      </c>
    </row>
    <row r="335" spans="1:171" x14ac:dyDescent="0.25">
      <c r="A335" s="87">
        <f t="shared" si="1263"/>
        <v>326</v>
      </c>
      <c r="B335" s="87" t="e">
        <f t="shared" ca="1" si="1455"/>
        <v>#N/A</v>
      </c>
      <c r="C335" s="87" t="e">
        <f t="shared" ca="1" si="1456"/>
        <v>#REF!</v>
      </c>
      <c r="D335" s="87" t="e">
        <f t="shared" ca="1" si="1457"/>
        <v>#REF!</v>
      </c>
      <c r="E335" s="87" t="e">
        <f t="shared" ca="1" si="1458"/>
        <v>#REF!</v>
      </c>
      <c r="F335" s="87" t="e">
        <f t="shared" ca="1" si="1459"/>
        <v>#REF!</v>
      </c>
      <c r="G335" s="87" t="e">
        <f t="shared" ca="1" si="1460"/>
        <v>#REF!</v>
      </c>
      <c r="H335" s="87" t="e">
        <f t="shared" ca="1" si="1461"/>
        <v>#REF!</v>
      </c>
      <c r="I335" s="87" t="e">
        <f t="shared" ca="1" si="1462"/>
        <v>#REF!</v>
      </c>
      <c r="J335" s="87" t="e">
        <f t="shared" ca="1" si="1463"/>
        <v>#REF!</v>
      </c>
      <c r="K335" s="87" t="e">
        <f t="shared" ca="1" si="1464"/>
        <v>#REF!</v>
      </c>
      <c r="L335" s="87" t="e">
        <f t="shared" ca="1" si="1465"/>
        <v>#REF!</v>
      </c>
      <c r="M335" s="87" t="e">
        <f t="shared" ca="1" si="1466"/>
        <v>#REF!</v>
      </c>
      <c r="N335" s="87" t="e">
        <f t="shared" ca="1" si="1467"/>
        <v>#REF!</v>
      </c>
      <c r="O335" s="87" t="e">
        <f t="shared" ca="1" si="1468"/>
        <v>#REF!</v>
      </c>
      <c r="P335" s="87" t="e">
        <f t="shared" ca="1" si="1469"/>
        <v>#REF!</v>
      </c>
      <c r="Q335" s="87" t="e">
        <f t="shared" ca="1" si="1470"/>
        <v>#REF!</v>
      </c>
      <c r="R335" s="87" t="e">
        <f t="shared" ca="1" si="1470"/>
        <v>#REF!</v>
      </c>
      <c r="S335" s="87" t="e">
        <f t="shared" ca="1" si="1470"/>
        <v>#REF!</v>
      </c>
      <c r="T335" s="87" t="e">
        <f t="shared" ca="1" si="1470"/>
        <v>#REF!</v>
      </c>
      <c r="U335" s="87" t="e">
        <f t="shared" ca="1" si="1470"/>
        <v>#REF!</v>
      </c>
      <c r="X335" s="87">
        <f ca="1">Ranking!B331</f>
        <v>0</v>
      </c>
      <c r="Y335" s="87" t="e">
        <f ca="1">IF(AH335=0,0,Ranking!C331)</f>
        <v>#VALUE!</v>
      </c>
      <c r="Z335" s="91">
        <f ca="1">Ranking!G331</f>
        <v>0</v>
      </c>
      <c r="AA335" s="87" t="e">
        <f ca="1">MCA!ES334</f>
        <v>#REF!</v>
      </c>
      <c r="AB335" s="87">
        <f ca="1">MCA!ET334</f>
        <v>0</v>
      </c>
      <c r="AC335" s="87">
        <f ca="1">MCA!EU334</f>
        <v>0</v>
      </c>
      <c r="AD335" s="87" t="e">
        <f ca="1">INDEX('MCA-INPUT'!$C$22:$C$25,MATCH(AC335,$W$376:$W$379,0),1)</f>
        <v>#N/A</v>
      </c>
      <c r="AE335" s="87" t="e">
        <f t="shared" ca="1" si="1364"/>
        <v>#VALUE!</v>
      </c>
      <c r="AF335" s="87">
        <f ca="1">MATCH(AB335,$AB$7:AB335,0)</f>
        <v>1</v>
      </c>
      <c r="AG335" s="87" t="str">
        <f t="shared" ca="1" si="1365"/>
        <v>00</v>
      </c>
      <c r="AH335" s="87" t="e">
        <f t="shared" ca="1" si="1366"/>
        <v>#VALUE!</v>
      </c>
      <c r="AI335" s="87" t="e">
        <f t="shared" ca="1" si="1387"/>
        <v>#VALUE!</v>
      </c>
      <c r="AK335" s="87" t="e">
        <f t="shared" ca="1" si="1367"/>
        <v>#VALUE!</v>
      </c>
      <c r="AL335" s="87" t="e">
        <f t="shared" ca="1" si="1388"/>
        <v>#VALUE!</v>
      </c>
      <c r="AM335" s="87" t="e">
        <f t="shared" ca="1" si="1368"/>
        <v>#VALUE!</v>
      </c>
      <c r="AN335" s="87" t="e">
        <f t="shared" ref="AN335:BA335" ca="1" si="1481">IF(AM335&gt;0,2,IF($AL335&lt;=AN$5,1,0))</f>
        <v>#VALUE!</v>
      </c>
      <c r="AO335" s="87" t="e">
        <f t="shared" ca="1" si="1481"/>
        <v>#VALUE!</v>
      </c>
      <c r="AP335" s="87" t="e">
        <f t="shared" ca="1" si="1481"/>
        <v>#VALUE!</v>
      </c>
      <c r="AQ335" s="87" t="e">
        <f t="shared" ca="1" si="1481"/>
        <v>#VALUE!</v>
      </c>
      <c r="AR335" s="87" t="e">
        <f t="shared" ca="1" si="1481"/>
        <v>#VALUE!</v>
      </c>
      <c r="AS335" s="87" t="e">
        <f t="shared" ca="1" si="1481"/>
        <v>#VALUE!</v>
      </c>
      <c r="AT335" s="87" t="e">
        <f t="shared" ca="1" si="1481"/>
        <v>#VALUE!</v>
      </c>
      <c r="AU335" s="87" t="e">
        <f t="shared" ca="1" si="1481"/>
        <v>#VALUE!</v>
      </c>
      <c r="AV335" s="87" t="e">
        <f t="shared" ca="1" si="1481"/>
        <v>#VALUE!</v>
      </c>
      <c r="AW335" s="87" t="e">
        <f t="shared" ca="1" si="1481"/>
        <v>#VALUE!</v>
      </c>
      <c r="AX335" s="87" t="e">
        <f t="shared" ca="1" si="1481"/>
        <v>#VALUE!</v>
      </c>
      <c r="AY335" s="87" t="e">
        <f t="shared" ca="1" si="1481"/>
        <v>#VALUE!</v>
      </c>
      <c r="AZ335" s="87" t="e">
        <f t="shared" ca="1" si="1481"/>
        <v>#VALUE!</v>
      </c>
      <c r="BA335" s="87" t="e">
        <f t="shared" ca="1" si="1481"/>
        <v>#VALUE!</v>
      </c>
      <c r="BB335" s="87" t="e">
        <f t="shared" ref="BB335:BF335" ca="1" si="1482">IF(BA335&gt;0,2,IF($AL335&lt;=BB$5,1,0))</f>
        <v>#VALUE!</v>
      </c>
      <c r="BC335" s="87" t="e">
        <f t="shared" ca="1" si="1482"/>
        <v>#VALUE!</v>
      </c>
      <c r="BD335" s="87" t="e">
        <f t="shared" ca="1" si="1482"/>
        <v>#VALUE!</v>
      </c>
      <c r="BE335" s="87" t="e">
        <f t="shared" ca="1" si="1482"/>
        <v>#VALUE!</v>
      </c>
      <c r="BF335" s="87" t="e">
        <f t="shared" ca="1" si="1482"/>
        <v>#VALUE!</v>
      </c>
      <c r="BH335" s="87" t="e">
        <f t="shared" ca="1" si="1371"/>
        <v>#VALUE!</v>
      </c>
      <c r="BI335" s="87" t="e">
        <f t="shared" ca="1" si="1372"/>
        <v>#VALUE!</v>
      </c>
      <c r="BJ335" s="87" t="e">
        <f t="shared" ca="1" si="1373"/>
        <v>#VALUE!</v>
      </c>
      <c r="BK335" s="87" t="e">
        <f t="shared" ca="1" si="1374"/>
        <v>#VALUE!</v>
      </c>
      <c r="BL335" s="87" t="e">
        <f t="shared" ca="1" si="1375"/>
        <v>#VALUE!</v>
      </c>
      <c r="BM335" s="87" t="e">
        <f t="shared" ca="1" si="1376"/>
        <v>#VALUE!</v>
      </c>
      <c r="BN335" s="87" t="e">
        <f t="shared" ca="1" si="1377"/>
        <v>#VALUE!</v>
      </c>
      <c r="BO335" s="87" t="e">
        <f t="shared" ca="1" si="1378"/>
        <v>#VALUE!</v>
      </c>
      <c r="BP335" s="87" t="e">
        <f t="shared" ca="1" si="1379"/>
        <v>#VALUE!</v>
      </c>
      <c r="BQ335" s="87" t="e">
        <f t="shared" ca="1" si="1380"/>
        <v>#VALUE!</v>
      </c>
      <c r="BR335" s="87" t="e">
        <f t="shared" ca="1" si="1381"/>
        <v>#VALUE!</v>
      </c>
      <c r="BS335" s="87" t="e">
        <f t="shared" ca="1" si="1382"/>
        <v>#VALUE!</v>
      </c>
      <c r="BT335" s="87" t="e">
        <f t="shared" ca="1" si="1383"/>
        <v>#VALUE!</v>
      </c>
      <c r="BU335" s="87" t="e">
        <f t="shared" ca="1" si="1384"/>
        <v>#VALUE!</v>
      </c>
      <c r="BV335" s="87" t="e">
        <f t="shared" ca="1" si="1385"/>
        <v>#VALUE!</v>
      </c>
      <c r="BW335" s="87" t="e">
        <f t="shared" ca="1" si="1386"/>
        <v>#VALUE!</v>
      </c>
      <c r="BX335" s="87" t="e">
        <f t="shared" ca="1" si="1386"/>
        <v>#VALUE!</v>
      </c>
      <c r="BY335" s="87" t="e">
        <f t="shared" ca="1" si="1386"/>
        <v>#VALUE!</v>
      </c>
      <c r="BZ335" s="87" t="e">
        <f t="shared" ca="1" si="1386"/>
        <v>#VALUE!</v>
      </c>
      <c r="CA335" s="87" t="e">
        <f t="shared" ca="1" si="1386"/>
        <v>#VALUE!</v>
      </c>
      <c r="DC335" s="87" t="e">
        <f t="shared" ca="1" si="1307"/>
        <v>#VALUE!</v>
      </c>
      <c r="DD335" s="87" t="e">
        <f t="shared" ca="1" si="1391"/>
        <v>#VALUE!</v>
      </c>
      <c r="DE335" s="87" t="e">
        <f t="shared" ca="1" si="1392"/>
        <v>#VALUE!</v>
      </c>
      <c r="DF335" s="87" t="e">
        <f t="shared" ca="1" si="1393"/>
        <v>#VALUE!</v>
      </c>
      <c r="DG335" s="87" t="e">
        <f t="shared" ca="1" si="1394"/>
        <v>#VALUE!</v>
      </c>
      <c r="DH335" s="87" t="e">
        <f t="shared" ca="1" si="1395"/>
        <v>#VALUE!</v>
      </c>
      <c r="DI335" s="87" t="e">
        <f t="shared" ca="1" si="1396"/>
        <v>#VALUE!</v>
      </c>
      <c r="DJ335" s="87" t="e">
        <f t="shared" ca="1" si="1397"/>
        <v>#VALUE!</v>
      </c>
      <c r="DK335" s="87" t="e">
        <f t="shared" ca="1" si="1398"/>
        <v>#VALUE!</v>
      </c>
      <c r="DL335" s="87" t="e">
        <f t="shared" ca="1" si="1399"/>
        <v>#VALUE!</v>
      </c>
      <c r="DM335" s="87" t="e">
        <f t="shared" ca="1" si="1400"/>
        <v>#VALUE!</v>
      </c>
      <c r="DN335" s="87" t="e">
        <f t="shared" ca="1" si="1401"/>
        <v>#VALUE!</v>
      </c>
      <c r="DO335" s="87" t="e">
        <f t="shared" ca="1" si="1402"/>
        <v>#VALUE!</v>
      </c>
      <c r="DP335" s="87" t="e">
        <f t="shared" ca="1" si="1403"/>
        <v>#VALUE!</v>
      </c>
      <c r="DQ335" s="87" t="e">
        <f t="shared" ca="1" si="1404"/>
        <v>#VALUE!</v>
      </c>
      <c r="DR335" s="87" t="e">
        <f t="shared" ca="1" si="1405"/>
        <v>#VALUE!</v>
      </c>
      <c r="DS335" s="87" t="e">
        <f t="shared" ca="1" si="1406"/>
        <v>#VALUE!</v>
      </c>
      <c r="DT335" s="87" t="e">
        <f t="shared" ca="1" si="1407"/>
        <v>#VALUE!</v>
      </c>
      <c r="DU335" s="87" t="e">
        <f t="shared" ca="1" si="1408"/>
        <v>#VALUE!</v>
      </c>
      <c r="DV335" s="87" t="e">
        <f t="shared" ca="1" si="1409"/>
        <v>#VALUE!</v>
      </c>
      <c r="DW335" s="87" t="e">
        <f t="shared" ca="1" si="1410"/>
        <v>#VALUE!</v>
      </c>
      <c r="DY335" s="87" t="e">
        <f t="shared" ca="1" si="1411"/>
        <v>#VALUE!</v>
      </c>
      <c r="DZ335" s="87" t="e">
        <f t="shared" ca="1" si="1412"/>
        <v>#VALUE!</v>
      </c>
      <c r="EA335" s="87" t="e">
        <f t="shared" ca="1" si="1413"/>
        <v>#VALUE!</v>
      </c>
      <c r="EB335" s="87" t="e">
        <f t="shared" ca="1" si="1414"/>
        <v>#VALUE!</v>
      </c>
      <c r="EC335" s="87" t="e">
        <f t="shared" ca="1" si="1415"/>
        <v>#VALUE!</v>
      </c>
      <c r="ED335" s="87" t="e">
        <f t="shared" ca="1" si="1416"/>
        <v>#VALUE!</v>
      </c>
      <c r="EE335" s="87" t="e">
        <f t="shared" ca="1" si="1417"/>
        <v>#VALUE!</v>
      </c>
      <c r="EF335" s="87" t="e">
        <f t="shared" ca="1" si="1418"/>
        <v>#VALUE!</v>
      </c>
      <c r="EG335" s="87" t="e">
        <f t="shared" ca="1" si="1419"/>
        <v>#VALUE!</v>
      </c>
      <c r="EH335" s="87" t="e">
        <f t="shared" ca="1" si="1420"/>
        <v>#VALUE!</v>
      </c>
      <c r="EI335" s="87" t="e">
        <f t="shared" ca="1" si="1421"/>
        <v>#VALUE!</v>
      </c>
      <c r="EJ335" s="87" t="e">
        <f t="shared" ca="1" si="1422"/>
        <v>#VALUE!</v>
      </c>
      <c r="EK335" s="87" t="e">
        <f t="shared" ca="1" si="1423"/>
        <v>#VALUE!</v>
      </c>
      <c r="EL335" s="87" t="e">
        <f t="shared" ca="1" si="1424"/>
        <v>#VALUE!</v>
      </c>
      <c r="EM335" s="87" t="e">
        <f t="shared" ca="1" si="1425"/>
        <v>#VALUE!</v>
      </c>
      <c r="EN335" s="87" t="e">
        <f t="shared" ca="1" si="1426"/>
        <v>#VALUE!</v>
      </c>
      <c r="EO335" s="87" t="e">
        <f t="shared" ca="1" si="1427"/>
        <v>#VALUE!</v>
      </c>
      <c r="EP335" s="87" t="e">
        <f t="shared" ca="1" si="1428"/>
        <v>#VALUE!</v>
      </c>
      <c r="EQ335" s="87" t="e">
        <f t="shared" ca="1" si="1429"/>
        <v>#VALUE!</v>
      </c>
      <c r="ER335" s="87" t="e">
        <f t="shared" ca="1" si="1430"/>
        <v>#VALUE!</v>
      </c>
      <c r="ES335" s="87" t="e">
        <f t="shared" ca="1" si="1431"/>
        <v>#VALUE!</v>
      </c>
      <c r="EU335" s="87" t="e">
        <f t="shared" ca="1" si="1432"/>
        <v>#VALUE!</v>
      </c>
      <c r="EV335" s="87" t="e">
        <f t="shared" ca="1" si="1433"/>
        <v>#VALUE!</v>
      </c>
      <c r="EW335" s="87" t="e">
        <f t="shared" ca="1" si="1434"/>
        <v>#VALUE!</v>
      </c>
      <c r="EX335" s="87" t="e">
        <f t="shared" ca="1" si="1435"/>
        <v>#VALUE!</v>
      </c>
      <c r="EY335" s="87" t="e">
        <f t="shared" ca="1" si="1436"/>
        <v>#VALUE!</v>
      </c>
      <c r="EZ335" s="87" t="e">
        <f t="shared" ca="1" si="1437"/>
        <v>#VALUE!</v>
      </c>
      <c r="FA335" s="87" t="e">
        <f t="shared" ca="1" si="1438"/>
        <v>#VALUE!</v>
      </c>
      <c r="FB335" s="87" t="e">
        <f t="shared" ca="1" si="1439"/>
        <v>#VALUE!</v>
      </c>
      <c r="FC335" s="87" t="e">
        <f t="shared" ca="1" si="1440"/>
        <v>#VALUE!</v>
      </c>
      <c r="FD335" s="87" t="e">
        <f t="shared" ca="1" si="1441"/>
        <v>#VALUE!</v>
      </c>
      <c r="FE335" s="87" t="e">
        <f t="shared" ca="1" si="1442"/>
        <v>#VALUE!</v>
      </c>
      <c r="FF335" s="87" t="e">
        <f t="shared" ca="1" si="1443"/>
        <v>#VALUE!</v>
      </c>
      <c r="FG335" s="87" t="e">
        <f t="shared" ca="1" si="1444"/>
        <v>#VALUE!</v>
      </c>
      <c r="FH335" s="87" t="e">
        <f t="shared" ca="1" si="1445"/>
        <v>#VALUE!</v>
      </c>
      <c r="FI335" s="87" t="e">
        <f t="shared" ca="1" si="1446"/>
        <v>#VALUE!</v>
      </c>
      <c r="FJ335" s="87" t="e">
        <f t="shared" ca="1" si="1447"/>
        <v>#VALUE!</v>
      </c>
      <c r="FK335" s="87" t="e">
        <f t="shared" ca="1" si="1448"/>
        <v>#VALUE!</v>
      </c>
      <c r="FL335" s="87" t="e">
        <f t="shared" ca="1" si="1449"/>
        <v>#VALUE!</v>
      </c>
      <c r="FM335" s="87" t="e">
        <f t="shared" ca="1" si="1450"/>
        <v>#VALUE!</v>
      </c>
      <c r="FN335" s="87" t="e">
        <f t="shared" ca="1" si="1451"/>
        <v>#VALUE!</v>
      </c>
      <c r="FO335" s="87" t="e">
        <f t="shared" ca="1" si="1452"/>
        <v>#VALUE!</v>
      </c>
    </row>
    <row r="336" spans="1:171" x14ac:dyDescent="0.25">
      <c r="A336" s="87">
        <f t="shared" si="1263"/>
        <v>327</v>
      </c>
      <c r="B336" s="87" t="e">
        <f t="shared" ca="1" si="1455"/>
        <v>#N/A</v>
      </c>
      <c r="C336" s="87" t="e">
        <f t="shared" ca="1" si="1456"/>
        <v>#REF!</v>
      </c>
      <c r="D336" s="87" t="e">
        <f t="shared" ca="1" si="1457"/>
        <v>#REF!</v>
      </c>
      <c r="E336" s="87" t="e">
        <f t="shared" ca="1" si="1458"/>
        <v>#REF!</v>
      </c>
      <c r="F336" s="87" t="e">
        <f t="shared" ca="1" si="1459"/>
        <v>#REF!</v>
      </c>
      <c r="G336" s="87" t="e">
        <f t="shared" ca="1" si="1460"/>
        <v>#REF!</v>
      </c>
      <c r="H336" s="87" t="e">
        <f t="shared" ca="1" si="1461"/>
        <v>#REF!</v>
      </c>
      <c r="I336" s="87" t="e">
        <f t="shared" ca="1" si="1462"/>
        <v>#REF!</v>
      </c>
      <c r="J336" s="87" t="e">
        <f t="shared" ca="1" si="1463"/>
        <v>#REF!</v>
      </c>
      <c r="K336" s="87" t="e">
        <f t="shared" ca="1" si="1464"/>
        <v>#REF!</v>
      </c>
      <c r="L336" s="87" t="e">
        <f t="shared" ca="1" si="1465"/>
        <v>#REF!</v>
      </c>
      <c r="M336" s="87" t="e">
        <f t="shared" ca="1" si="1466"/>
        <v>#REF!</v>
      </c>
      <c r="N336" s="87" t="e">
        <f t="shared" ca="1" si="1467"/>
        <v>#REF!</v>
      </c>
      <c r="O336" s="87" t="e">
        <f t="shared" ca="1" si="1468"/>
        <v>#REF!</v>
      </c>
      <c r="P336" s="87" t="e">
        <f t="shared" ca="1" si="1469"/>
        <v>#REF!</v>
      </c>
      <c r="Q336" s="87" t="e">
        <f t="shared" ca="1" si="1470"/>
        <v>#REF!</v>
      </c>
      <c r="R336" s="87" t="e">
        <f t="shared" ca="1" si="1470"/>
        <v>#REF!</v>
      </c>
      <c r="S336" s="87" t="e">
        <f t="shared" ca="1" si="1470"/>
        <v>#REF!</v>
      </c>
      <c r="T336" s="87" t="e">
        <f t="shared" ca="1" si="1470"/>
        <v>#REF!</v>
      </c>
      <c r="U336" s="87" t="e">
        <f t="shared" ca="1" si="1470"/>
        <v>#REF!</v>
      </c>
      <c r="X336" s="87">
        <f ca="1">Ranking!B332</f>
        <v>0</v>
      </c>
      <c r="Y336" s="87" t="e">
        <f ca="1">IF(AH336=0,0,Ranking!C332)</f>
        <v>#VALUE!</v>
      </c>
      <c r="Z336" s="91">
        <f ca="1">Ranking!G332</f>
        <v>0</v>
      </c>
      <c r="AA336" s="87" t="e">
        <f ca="1">MCA!ES335</f>
        <v>#REF!</v>
      </c>
      <c r="AB336" s="87">
        <f ca="1">MCA!ET335</f>
        <v>0</v>
      </c>
      <c r="AC336" s="87">
        <f ca="1">MCA!EU335</f>
        <v>0</v>
      </c>
      <c r="AD336" s="87" t="e">
        <f ca="1">INDEX('MCA-INPUT'!$C$22:$C$25,MATCH(AC336,$W$376:$W$379,0),1)</f>
        <v>#N/A</v>
      </c>
      <c r="AE336" s="87" t="e">
        <f t="shared" ca="1" si="1364"/>
        <v>#VALUE!</v>
      </c>
      <c r="AF336" s="87">
        <f ca="1">MATCH(AB336,$AB$7:AB336,0)</f>
        <v>1</v>
      </c>
      <c r="AG336" s="87" t="str">
        <f t="shared" ca="1" si="1365"/>
        <v>00</v>
      </c>
      <c r="AH336" s="87" t="e">
        <f t="shared" ca="1" si="1366"/>
        <v>#VALUE!</v>
      </c>
      <c r="AI336" s="87" t="e">
        <f t="shared" ca="1" si="1387"/>
        <v>#VALUE!</v>
      </c>
      <c r="AK336" s="87" t="e">
        <f t="shared" ca="1" si="1367"/>
        <v>#VALUE!</v>
      </c>
      <c r="AL336" s="87" t="e">
        <f t="shared" ca="1" si="1388"/>
        <v>#VALUE!</v>
      </c>
      <c r="AM336" s="87" t="e">
        <f t="shared" ca="1" si="1368"/>
        <v>#VALUE!</v>
      </c>
      <c r="AN336" s="87" t="e">
        <f t="shared" ref="AN336:BA336" ca="1" si="1483">IF(AM336&gt;0,2,IF($AL336&lt;=AN$5,1,0))</f>
        <v>#VALUE!</v>
      </c>
      <c r="AO336" s="87" t="e">
        <f t="shared" ca="1" si="1483"/>
        <v>#VALUE!</v>
      </c>
      <c r="AP336" s="87" t="e">
        <f t="shared" ca="1" si="1483"/>
        <v>#VALUE!</v>
      </c>
      <c r="AQ336" s="87" t="e">
        <f t="shared" ca="1" si="1483"/>
        <v>#VALUE!</v>
      </c>
      <c r="AR336" s="87" t="e">
        <f t="shared" ca="1" si="1483"/>
        <v>#VALUE!</v>
      </c>
      <c r="AS336" s="87" t="e">
        <f t="shared" ca="1" si="1483"/>
        <v>#VALUE!</v>
      </c>
      <c r="AT336" s="87" t="e">
        <f t="shared" ca="1" si="1483"/>
        <v>#VALUE!</v>
      </c>
      <c r="AU336" s="87" t="e">
        <f t="shared" ca="1" si="1483"/>
        <v>#VALUE!</v>
      </c>
      <c r="AV336" s="87" t="e">
        <f t="shared" ca="1" si="1483"/>
        <v>#VALUE!</v>
      </c>
      <c r="AW336" s="87" t="e">
        <f t="shared" ca="1" si="1483"/>
        <v>#VALUE!</v>
      </c>
      <c r="AX336" s="87" t="e">
        <f t="shared" ca="1" si="1483"/>
        <v>#VALUE!</v>
      </c>
      <c r="AY336" s="87" t="e">
        <f t="shared" ca="1" si="1483"/>
        <v>#VALUE!</v>
      </c>
      <c r="AZ336" s="87" t="e">
        <f t="shared" ca="1" si="1483"/>
        <v>#VALUE!</v>
      </c>
      <c r="BA336" s="87" t="e">
        <f t="shared" ca="1" si="1483"/>
        <v>#VALUE!</v>
      </c>
      <c r="BB336" s="87" t="e">
        <f t="shared" ref="BB336:BF336" ca="1" si="1484">IF(BA336&gt;0,2,IF($AL336&lt;=BB$5,1,0))</f>
        <v>#VALUE!</v>
      </c>
      <c r="BC336" s="87" t="e">
        <f t="shared" ca="1" si="1484"/>
        <v>#VALUE!</v>
      </c>
      <c r="BD336" s="87" t="e">
        <f t="shared" ca="1" si="1484"/>
        <v>#VALUE!</v>
      </c>
      <c r="BE336" s="87" t="e">
        <f t="shared" ca="1" si="1484"/>
        <v>#VALUE!</v>
      </c>
      <c r="BF336" s="87" t="e">
        <f t="shared" ca="1" si="1484"/>
        <v>#VALUE!</v>
      </c>
      <c r="BH336" s="87" t="e">
        <f t="shared" ca="1" si="1371"/>
        <v>#VALUE!</v>
      </c>
      <c r="BI336" s="87" t="e">
        <f t="shared" ca="1" si="1372"/>
        <v>#VALUE!</v>
      </c>
      <c r="BJ336" s="87" t="e">
        <f t="shared" ca="1" si="1373"/>
        <v>#VALUE!</v>
      </c>
      <c r="BK336" s="87" t="e">
        <f t="shared" ca="1" si="1374"/>
        <v>#VALUE!</v>
      </c>
      <c r="BL336" s="87" t="e">
        <f t="shared" ca="1" si="1375"/>
        <v>#VALUE!</v>
      </c>
      <c r="BM336" s="87" t="e">
        <f t="shared" ca="1" si="1376"/>
        <v>#VALUE!</v>
      </c>
      <c r="BN336" s="87" t="e">
        <f t="shared" ca="1" si="1377"/>
        <v>#VALUE!</v>
      </c>
      <c r="BO336" s="87" t="e">
        <f t="shared" ca="1" si="1378"/>
        <v>#VALUE!</v>
      </c>
      <c r="BP336" s="87" t="e">
        <f t="shared" ca="1" si="1379"/>
        <v>#VALUE!</v>
      </c>
      <c r="BQ336" s="87" t="e">
        <f t="shared" ca="1" si="1380"/>
        <v>#VALUE!</v>
      </c>
      <c r="BR336" s="87" t="e">
        <f t="shared" ca="1" si="1381"/>
        <v>#VALUE!</v>
      </c>
      <c r="BS336" s="87" t="e">
        <f t="shared" ca="1" si="1382"/>
        <v>#VALUE!</v>
      </c>
      <c r="BT336" s="87" t="e">
        <f t="shared" ca="1" si="1383"/>
        <v>#VALUE!</v>
      </c>
      <c r="BU336" s="87" t="e">
        <f t="shared" ca="1" si="1384"/>
        <v>#VALUE!</v>
      </c>
      <c r="BV336" s="87" t="e">
        <f t="shared" ca="1" si="1385"/>
        <v>#VALUE!</v>
      </c>
      <c r="BW336" s="87" t="e">
        <f t="shared" ca="1" si="1386"/>
        <v>#VALUE!</v>
      </c>
      <c r="BX336" s="87" t="e">
        <f t="shared" ca="1" si="1386"/>
        <v>#VALUE!</v>
      </c>
      <c r="BY336" s="87" t="e">
        <f t="shared" ca="1" si="1386"/>
        <v>#VALUE!</v>
      </c>
      <c r="BZ336" s="87" t="e">
        <f t="shared" ca="1" si="1386"/>
        <v>#VALUE!</v>
      </c>
      <c r="CA336" s="87" t="e">
        <f t="shared" ca="1" si="1386"/>
        <v>#VALUE!</v>
      </c>
      <c r="DC336" s="87" t="e">
        <f t="shared" ca="1" si="1307"/>
        <v>#VALUE!</v>
      </c>
      <c r="DD336" s="87" t="e">
        <f t="shared" ca="1" si="1391"/>
        <v>#VALUE!</v>
      </c>
      <c r="DE336" s="87" t="e">
        <f t="shared" ca="1" si="1392"/>
        <v>#VALUE!</v>
      </c>
      <c r="DF336" s="87" t="e">
        <f t="shared" ca="1" si="1393"/>
        <v>#VALUE!</v>
      </c>
      <c r="DG336" s="87" t="e">
        <f t="shared" ca="1" si="1394"/>
        <v>#VALUE!</v>
      </c>
      <c r="DH336" s="87" t="e">
        <f t="shared" ca="1" si="1395"/>
        <v>#VALUE!</v>
      </c>
      <c r="DI336" s="87" t="e">
        <f t="shared" ca="1" si="1396"/>
        <v>#VALUE!</v>
      </c>
      <c r="DJ336" s="87" t="e">
        <f t="shared" ca="1" si="1397"/>
        <v>#VALUE!</v>
      </c>
      <c r="DK336" s="87" t="e">
        <f t="shared" ca="1" si="1398"/>
        <v>#VALUE!</v>
      </c>
      <c r="DL336" s="87" t="e">
        <f t="shared" ca="1" si="1399"/>
        <v>#VALUE!</v>
      </c>
      <c r="DM336" s="87" t="e">
        <f t="shared" ca="1" si="1400"/>
        <v>#VALUE!</v>
      </c>
      <c r="DN336" s="87" t="e">
        <f t="shared" ca="1" si="1401"/>
        <v>#VALUE!</v>
      </c>
      <c r="DO336" s="87" t="e">
        <f t="shared" ca="1" si="1402"/>
        <v>#VALUE!</v>
      </c>
      <c r="DP336" s="87" t="e">
        <f t="shared" ca="1" si="1403"/>
        <v>#VALUE!</v>
      </c>
      <c r="DQ336" s="87" t="e">
        <f t="shared" ca="1" si="1404"/>
        <v>#VALUE!</v>
      </c>
      <c r="DR336" s="87" t="e">
        <f t="shared" ca="1" si="1405"/>
        <v>#VALUE!</v>
      </c>
      <c r="DS336" s="87" t="e">
        <f t="shared" ca="1" si="1406"/>
        <v>#VALUE!</v>
      </c>
      <c r="DT336" s="87" t="e">
        <f t="shared" ca="1" si="1407"/>
        <v>#VALUE!</v>
      </c>
      <c r="DU336" s="87" t="e">
        <f t="shared" ca="1" si="1408"/>
        <v>#VALUE!</v>
      </c>
      <c r="DV336" s="87" t="e">
        <f t="shared" ca="1" si="1409"/>
        <v>#VALUE!</v>
      </c>
      <c r="DW336" s="87" t="e">
        <f t="shared" ca="1" si="1410"/>
        <v>#VALUE!</v>
      </c>
      <c r="DY336" s="87" t="e">
        <f t="shared" ca="1" si="1411"/>
        <v>#VALUE!</v>
      </c>
      <c r="DZ336" s="87" t="e">
        <f t="shared" ca="1" si="1412"/>
        <v>#VALUE!</v>
      </c>
      <c r="EA336" s="87" t="e">
        <f t="shared" ca="1" si="1413"/>
        <v>#VALUE!</v>
      </c>
      <c r="EB336" s="87" t="e">
        <f t="shared" ca="1" si="1414"/>
        <v>#VALUE!</v>
      </c>
      <c r="EC336" s="87" t="e">
        <f t="shared" ca="1" si="1415"/>
        <v>#VALUE!</v>
      </c>
      <c r="ED336" s="87" t="e">
        <f t="shared" ca="1" si="1416"/>
        <v>#VALUE!</v>
      </c>
      <c r="EE336" s="87" t="e">
        <f t="shared" ca="1" si="1417"/>
        <v>#VALUE!</v>
      </c>
      <c r="EF336" s="87" t="e">
        <f t="shared" ca="1" si="1418"/>
        <v>#VALUE!</v>
      </c>
      <c r="EG336" s="87" t="e">
        <f t="shared" ca="1" si="1419"/>
        <v>#VALUE!</v>
      </c>
      <c r="EH336" s="87" t="e">
        <f t="shared" ca="1" si="1420"/>
        <v>#VALUE!</v>
      </c>
      <c r="EI336" s="87" t="e">
        <f t="shared" ca="1" si="1421"/>
        <v>#VALUE!</v>
      </c>
      <c r="EJ336" s="87" t="e">
        <f t="shared" ca="1" si="1422"/>
        <v>#VALUE!</v>
      </c>
      <c r="EK336" s="87" t="e">
        <f t="shared" ca="1" si="1423"/>
        <v>#VALUE!</v>
      </c>
      <c r="EL336" s="87" t="e">
        <f t="shared" ca="1" si="1424"/>
        <v>#VALUE!</v>
      </c>
      <c r="EM336" s="87" t="e">
        <f t="shared" ca="1" si="1425"/>
        <v>#VALUE!</v>
      </c>
      <c r="EN336" s="87" t="e">
        <f t="shared" ca="1" si="1426"/>
        <v>#VALUE!</v>
      </c>
      <c r="EO336" s="87" t="e">
        <f t="shared" ca="1" si="1427"/>
        <v>#VALUE!</v>
      </c>
      <c r="EP336" s="87" t="e">
        <f t="shared" ca="1" si="1428"/>
        <v>#VALUE!</v>
      </c>
      <c r="EQ336" s="87" t="e">
        <f t="shared" ca="1" si="1429"/>
        <v>#VALUE!</v>
      </c>
      <c r="ER336" s="87" t="e">
        <f t="shared" ca="1" si="1430"/>
        <v>#VALUE!</v>
      </c>
      <c r="ES336" s="87" t="e">
        <f t="shared" ca="1" si="1431"/>
        <v>#VALUE!</v>
      </c>
      <c r="EU336" s="87" t="e">
        <f t="shared" ca="1" si="1432"/>
        <v>#VALUE!</v>
      </c>
      <c r="EV336" s="87" t="e">
        <f t="shared" ca="1" si="1433"/>
        <v>#VALUE!</v>
      </c>
      <c r="EW336" s="87" t="e">
        <f t="shared" ca="1" si="1434"/>
        <v>#VALUE!</v>
      </c>
      <c r="EX336" s="87" t="e">
        <f t="shared" ca="1" si="1435"/>
        <v>#VALUE!</v>
      </c>
      <c r="EY336" s="87" t="e">
        <f t="shared" ca="1" si="1436"/>
        <v>#VALUE!</v>
      </c>
      <c r="EZ336" s="87" t="e">
        <f t="shared" ca="1" si="1437"/>
        <v>#VALUE!</v>
      </c>
      <c r="FA336" s="87" t="e">
        <f t="shared" ca="1" si="1438"/>
        <v>#VALUE!</v>
      </c>
      <c r="FB336" s="87" t="e">
        <f t="shared" ca="1" si="1439"/>
        <v>#VALUE!</v>
      </c>
      <c r="FC336" s="87" t="e">
        <f t="shared" ca="1" si="1440"/>
        <v>#VALUE!</v>
      </c>
      <c r="FD336" s="87" t="e">
        <f t="shared" ca="1" si="1441"/>
        <v>#VALUE!</v>
      </c>
      <c r="FE336" s="87" t="e">
        <f t="shared" ca="1" si="1442"/>
        <v>#VALUE!</v>
      </c>
      <c r="FF336" s="87" t="e">
        <f t="shared" ca="1" si="1443"/>
        <v>#VALUE!</v>
      </c>
      <c r="FG336" s="87" t="e">
        <f t="shared" ca="1" si="1444"/>
        <v>#VALUE!</v>
      </c>
      <c r="FH336" s="87" t="e">
        <f t="shared" ca="1" si="1445"/>
        <v>#VALUE!</v>
      </c>
      <c r="FI336" s="87" t="e">
        <f t="shared" ca="1" si="1446"/>
        <v>#VALUE!</v>
      </c>
      <c r="FJ336" s="87" t="e">
        <f t="shared" ca="1" si="1447"/>
        <v>#VALUE!</v>
      </c>
      <c r="FK336" s="87" t="e">
        <f t="shared" ca="1" si="1448"/>
        <v>#VALUE!</v>
      </c>
      <c r="FL336" s="87" t="e">
        <f t="shared" ca="1" si="1449"/>
        <v>#VALUE!</v>
      </c>
      <c r="FM336" s="87" t="e">
        <f t="shared" ca="1" si="1450"/>
        <v>#VALUE!</v>
      </c>
      <c r="FN336" s="87" t="e">
        <f t="shared" ca="1" si="1451"/>
        <v>#VALUE!</v>
      </c>
      <c r="FO336" s="87" t="e">
        <f t="shared" ca="1" si="1452"/>
        <v>#VALUE!</v>
      </c>
    </row>
    <row r="337" spans="1:171" x14ac:dyDescent="0.25">
      <c r="A337" s="87">
        <f t="shared" si="1263"/>
        <v>328</v>
      </c>
      <c r="B337" s="87" t="e">
        <f t="shared" ca="1" si="1455"/>
        <v>#N/A</v>
      </c>
      <c r="C337" s="87" t="e">
        <f t="shared" ca="1" si="1456"/>
        <v>#REF!</v>
      </c>
      <c r="D337" s="87" t="e">
        <f t="shared" ca="1" si="1457"/>
        <v>#REF!</v>
      </c>
      <c r="E337" s="87" t="e">
        <f t="shared" ca="1" si="1458"/>
        <v>#REF!</v>
      </c>
      <c r="F337" s="87" t="e">
        <f t="shared" ca="1" si="1459"/>
        <v>#REF!</v>
      </c>
      <c r="G337" s="87" t="e">
        <f t="shared" ca="1" si="1460"/>
        <v>#REF!</v>
      </c>
      <c r="H337" s="87" t="e">
        <f t="shared" ca="1" si="1461"/>
        <v>#REF!</v>
      </c>
      <c r="I337" s="87" t="e">
        <f t="shared" ca="1" si="1462"/>
        <v>#REF!</v>
      </c>
      <c r="J337" s="87" t="e">
        <f t="shared" ca="1" si="1463"/>
        <v>#REF!</v>
      </c>
      <c r="K337" s="87" t="e">
        <f t="shared" ca="1" si="1464"/>
        <v>#REF!</v>
      </c>
      <c r="L337" s="87" t="e">
        <f t="shared" ca="1" si="1465"/>
        <v>#REF!</v>
      </c>
      <c r="M337" s="87" t="e">
        <f t="shared" ca="1" si="1466"/>
        <v>#REF!</v>
      </c>
      <c r="N337" s="87" t="e">
        <f t="shared" ca="1" si="1467"/>
        <v>#REF!</v>
      </c>
      <c r="O337" s="87" t="e">
        <f t="shared" ca="1" si="1468"/>
        <v>#REF!</v>
      </c>
      <c r="P337" s="87" t="e">
        <f t="shared" ca="1" si="1469"/>
        <v>#REF!</v>
      </c>
      <c r="Q337" s="87" t="e">
        <f t="shared" ca="1" si="1470"/>
        <v>#REF!</v>
      </c>
      <c r="R337" s="87" t="e">
        <f t="shared" ca="1" si="1470"/>
        <v>#REF!</v>
      </c>
      <c r="S337" s="87" t="e">
        <f t="shared" ca="1" si="1470"/>
        <v>#REF!</v>
      </c>
      <c r="T337" s="87" t="e">
        <f t="shared" ca="1" si="1470"/>
        <v>#REF!</v>
      </c>
      <c r="U337" s="87" t="e">
        <f t="shared" ca="1" si="1470"/>
        <v>#REF!</v>
      </c>
      <c r="X337" s="87">
        <f ca="1">Ranking!B333</f>
        <v>0</v>
      </c>
      <c r="Y337" s="87" t="e">
        <f ca="1">IF(AH337=0,0,Ranking!C333)</f>
        <v>#VALUE!</v>
      </c>
      <c r="Z337" s="91">
        <f ca="1">Ranking!G333</f>
        <v>0</v>
      </c>
      <c r="AA337" s="87" t="e">
        <f ca="1">MCA!ES336</f>
        <v>#REF!</v>
      </c>
      <c r="AB337" s="87">
        <f ca="1">MCA!ET336</f>
        <v>0</v>
      </c>
      <c r="AC337" s="87">
        <f ca="1">MCA!EU336</f>
        <v>0</v>
      </c>
      <c r="AD337" s="87" t="e">
        <f ca="1">INDEX('MCA-INPUT'!$C$22:$C$25,MATCH(AC337,$W$376:$W$379,0),1)</f>
        <v>#N/A</v>
      </c>
      <c r="AE337" s="87" t="e">
        <f t="shared" ca="1" si="1364"/>
        <v>#VALUE!</v>
      </c>
      <c r="AF337" s="87">
        <f ca="1">MATCH(AB337,$AB$7:AB337,0)</f>
        <v>1</v>
      </c>
      <c r="AG337" s="87" t="str">
        <f t="shared" ca="1" si="1365"/>
        <v>00</v>
      </c>
      <c r="AH337" s="87" t="e">
        <f t="shared" ca="1" si="1366"/>
        <v>#VALUE!</v>
      </c>
      <c r="AI337" s="87" t="e">
        <f t="shared" ca="1" si="1387"/>
        <v>#VALUE!</v>
      </c>
      <c r="AK337" s="87" t="e">
        <f t="shared" ca="1" si="1367"/>
        <v>#VALUE!</v>
      </c>
      <c r="AL337" s="87" t="e">
        <f t="shared" ca="1" si="1388"/>
        <v>#VALUE!</v>
      </c>
      <c r="AM337" s="87" t="e">
        <f t="shared" ca="1" si="1368"/>
        <v>#VALUE!</v>
      </c>
      <c r="AN337" s="87" t="e">
        <f t="shared" ref="AN337:BA337" ca="1" si="1485">IF(AM337&gt;0,2,IF($AL337&lt;=AN$5,1,0))</f>
        <v>#VALUE!</v>
      </c>
      <c r="AO337" s="87" t="e">
        <f t="shared" ca="1" si="1485"/>
        <v>#VALUE!</v>
      </c>
      <c r="AP337" s="87" t="e">
        <f t="shared" ca="1" si="1485"/>
        <v>#VALUE!</v>
      </c>
      <c r="AQ337" s="87" t="e">
        <f t="shared" ca="1" si="1485"/>
        <v>#VALUE!</v>
      </c>
      <c r="AR337" s="87" t="e">
        <f t="shared" ca="1" si="1485"/>
        <v>#VALUE!</v>
      </c>
      <c r="AS337" s="87" t="e">
        <f t="shared" ca="1" si="1485"/>
        <v>#VALUE!</v>
      </c>
      <c r="AT337" s="87" t="e">
        <f t="shared" ca="1" si="1485"/>
        <v>#VALUE!</v>
      </c>
      <c r="AU337" s="87" t="e">
        <f t="shared" ca="1" si="1485"/>
        <v>#VALUE!</v>
      </c>
      <c r="AV337" s="87" t="e">
        <f t="shared" ca="1" si="1485"/>
        <v>#VALUE!</v>
      </c>
      <c r="AW337" s="87" t="e">
        <f t="shared" ca="1" si="1485"/>
        <v>#VALUE!</v>
      </c>
      <c r="AX337" s="87" t="e">
        <f t="shared" ca="1" si="1485"/>
        <v>#VALUE!</v>
      </c>
      <c r="AY337" s="87" t="e">
        <f t="shared" ca="1" si="1485"/>
        <v>#VALUE!</v>
      </c>
      <c r="AZ337" s="87" t="e">
        <f t="shared" ca="1" si="1485"/>
        <v>#VALUE!</v>
      </c>
      <c r="BA337" s="87" t="e">
        <f t="shared" ca="1" si="1485"/>
        <v>#VALUE!</v>
      </c>
      <c r="BB337" s="87" t="e">
        <f t="shared" ref="BB337:BF337" ca="1" si="1486">IF(BA337&gt;0,2,IF($AL337&lt;=BB$5,1,0))</f>
        <v>#VALUE!</v>
      </c>
      <c r="BC337" s="87" t="e">
        <f t="shared" ca="1" si="1486"/>
        <v>#VALUE!</v>
      </c>
      <c r="BD337" s="87" t="e">
        <f t="shared" ca="1" si="1486"/>
        <v>#VALUE!</v>
      </c>
      <c r="BE337" s="87" t="e">
        <f t="shared" ca="1" si="1486"/>
        <v>#VALUE!</v>
      </c>
      <c r="BF337" s="87" t="e">
        <f t="shared" ca="1" si="1486"/>
        <v>#VALUE!</v>
      </c>
      <c r="BH337" s="87" t="e">
        <f t="shared" ca="1" si="1371"/>
        <v>#VALUE!</v>
      </c>
      <c r="BI337" s="87" t="e">
        <f t="shared" ca="1" si="1372"/>
        <v>#VALUE!</v>
      </c>
      <c r="BJ337" s="87" t="e">
        <f t="shared" ca="1" si="1373"/>
        <v>#VALUE!</v>
      </c>
      <c r="BK337" s="87" t="e">
        <f t="shared" ca="1" si="1374"/>
        <v>#VALUE!</v>
      </c>
      <c r="BL337" s="87" t="e">
        <f t="shared" ca="1" si="1375"/>
        <v>#VALUE!</v>
      </c>
      <c r="BM337" s="87" t="e">
        <f t="shared" ca="1" si="1376"/>
        <v>#VALUE!</v>
      </c>
      <c r="BN337" s="87" t="e">
        <f t="shared" ca="1" si="1377"/>
        <v>#VALUE!</v>
      </c>
      <c r="BO337" s="87" t="e">
        <f t="shared" ca="1" si="1378"/>
        <v>#VALUE!</v>
      </c>
      <c r="BP337" s="87" t="e">
        <f t="shared" ca="1" si="1379"/>
        <v>#VALUE!</v>
      </c>
      <c r="BQ337" s="87" t="e">
        <f t="shared" ca="1" si="1380"/>
        <v>#VALUE!</v>
      </c>
      <c r="BR337" s="87" t="e">
        <f t="shared" ca="1" si="1381"/>
        <v>#VALUE!</v>
      </c>
      <c r="BS337" s="87" t="e">
        <f t="shared" ca="1" si="1382"/>
        <v>#VALUE!</v>
      </c>
      <c r="BT337" s="87" t="e">
        <f t="shared" ca="1" si="1383"/>
        <v>#VALUE!</v>
      </c>
      <c r="BU337" s="87" t="e">
        <f t="shared" ca="1" si="1384"/>
        <v>#VALUE!</v>
      </c>
      <c r="BV337" s="87" t="e">
        <f t="shared" ca="1" si="1385"/>
        <v>#VALUE!</v>
      </c>
      <c r="BW337" s="87" t="e">
        <f t="shared" ca="1" si="1386"/>
        <v>#VALUE!</v>
      </c>
      <c r="BX337" s="87" t="e">
        <f t="shared" ca="1" si="1386"/>
        <v>#VALUE!</v>
      </c>
      <c r="BY337" s="87" t="e">
        <f t="shared" ca="1" si="1386"/>
        <v>#VALUE!</v>
      </c>
      <c r="BZ337" s="87" t="e">
        <f t="shared" ca="1" si="1386"/>
        <v>#VALUE!</v>
      </c>
      <c r="CA337" s="87" t="e">
        <f t="shared" ca="1" si="1386"/>
        <v>#VALUE!</v>
      </c>
      <c r="DC337" s="87" t="e">
        <f t="shared" ca="1" si="1307"/>
        <v>#VALUE!</v>
      </c>
      <c r="DD337" s="87" t="e">
        <f t="shared" ca="1" si="1391"/>
        <v>#VALUE!</v>
      </c>
      <c r="DE337" s="87" t="e">
        <f t="shared" ca="1" si="1392"/>
        <v>#VALUE!</v>
      </c>
      <c r="DF337" s="87" t="e">
        <f t="shared" ca="1" si="1393"/>
        <v>#VALUE!</v>
      </c>
      <c r="DG337" s="87" t="e">
        <f t="shared" ca="1" si="1394"/>
        <v>#VALUE!</v>
      </c>
      <c r="DH337" s="87" t="e">
        <f t="shared" ca="1" si="1395"/>
        <v>#VALUE!</v>
      </c>
      <c r="DI337" s="87" t="e">
        <f t="shared" ca="1" si="1396"/>
        <v>#VALUE!</v>
      </c>
      <c r="DJ337" s="87" t="e">
        <f t="shared" ca="1" si="1397"/>
        <v>#VALUE!</v>
      </c>
      <c r="DK337" s="87" t="e">
        <f t="shared" ca="1" si="1398"/>
        <v>#VALUE!</v>
      </c>
      <c r="DL337" s="87" t="e">
        <f t="shared" ca="1" si="1399"/>
        <v>#VALUE!</v>
      </c>
      <c r="DM337" s="87" t="e">
        <f t="shared" ca="1" si="1400"/>
        <v>#VALUE!</v>
      </c>
      <c r="DN337" s="87" t="e">
        <f t="shared" ca="1" si="1401"/>
        <v>#VALUE!</v>
      </c>
      <c r="DO337" s="87" t="e">
        <f t="shared" ca="1" si="1402"/>
        <v>#VALUE!</v>
      </c>
      <c r="DP337" s="87" t="e">
        <f t="shared" ca="1" si="1403"/>
        <v>#VALUE!</v>
      </c>
      <c r="DQ337" s="87" t="e">
        <f t="shared" ca="1" si="1404"/>
        <v>#VALUE!</v>
      </c>
      <c r="DR337" s="87" t="e">
        <f t="shared" ca="1" si="1405"/>
        <v>#VALUE!</v>
      </c>
      <c r="DS337" s="87" t="e">
        <f t="shared" ca="1" si="1406"/>
        <v>#VALUE!</v>
      </c>
      <c r="DT337" s="87" t="e">
        <f t="shared" ca="1" si="1407"/>
        <v>#VALUE!</v>
      </c>
      <c r="DU337" s="87" t="e">
        <f t="shared" ca="1" si="1408"/>
        <v>#VALUE!</v>
      </c>
      <c r="DV337" s="87" t="e">
        <f t="shared" ca="1" si="1409"/>
        <v>#VALUE!</v>
      </c>
      <c r="DW337" s="87" t="e">
        <f t="shared" ca="1" si="1410"/>
        <v>#VALUE!</v>
      </c>
      <c r="DY337" s="87" t="e">
        <f t="shared" ca="1" si="1411"/>
        <v>#VALUE!</v>
      </c>
      <c r="DZ337" s="87" t="e">
        <f t="shared" ca="1" si="1412"/>
        <v>#VALUE!</v>
      </c>
      <c r="EA337" s="87" t="e">
        <f t="shared" ca="1" si="1413"/>
        <v>#VALUE!</v>
      </c>
      <c r="EB337" s="87" t="e">
        <f t="shared" ca="1" si="1414"/>
        <v>#VALUE!</v>
      </c>
      <c r="EC337" s="87" t="e">
        <f t="shared" ca="1" si="1415"/>
        <v>#VALUE!</v>
      </c>
      <c r="ED337" s="87" t="e">
        <f t="shared" ca="1" si="1416"/>
        <v>#VALUE!</v>
      </c>
      <c r="EE337" s="87" t="e">
        <f t="shared" ca="1" si="1417"/>
        <v>#VALUE!</v>
      </c>
      <c r="EF337" s="87" t="e">
        <f t="shared" ca="1" si="1418"/>
        <v>#VALUE!</v>
      </c>
      <c r="EG337" s="87" t="e">
        <f t="shared" ca="1" si="1419"/>
        <v>#VALUE!</v>
      </c>
      <c r="EH337" s="87" t="e">
        <f t="shared" ca="1" si="1420"/>
        <v>#VALUE!</v>
      </c>
      <c r="EI337" s="87" t="e">
        <f t="shared" ca="1" si="1421"/>
        <v>#VALUE!</v>
      </c>
      <c r="EJ337" s="87" t="e">
        <f t="shared" ca="1" si="1422"/>
        <v>#VALUE!</v>
      </c>
      <c r="EK337" s="87" t="e">
        <f t="shared" ca="1" si="1423"/>
        <v>#VALUE!</v>
      </c>
      <c r="EL337" s="87" t="e">
        <f t="shared" ca="1" si="1424"/>
        <v>#VALUE!</v>
      </c>
      <c r="EM337" s="87" t="e">
        <f t="shared" ca="1" si="1425"/>
        <v>#VALUE!</v>
      </c>
      <c r="EN337" s="87" t="e">
        <f t="shared" ca="1" si="1426"/>
        <v>#VALUE!</v>
      </c>
      <c r="EO337" s="87" t="e">
        <f t="shared" ca="1" si="1427"/>
        <v>#VALUE!</v>
      </c>
      <c r="EP337" s="87" t="e">
        <f t="shared" ca="1" si="1428"/>
        <v>#VALUE!</v>
      </c>
      <c r="EQ337" s="87" t="e">
        <f t="shared" ca="1" si="1429"/>
        <v>#VALUE!</v>
      </c>
      <c r="ER337" s="87" t="e">
        <f t="shared" ca="1" si="1430"/>
        <v>#VALUE!</v>
      </c>
      <c r="ES337" s="87" t="e">
        <f t="shared" ca="1" si="1431"/>
        <v>#VALUE!</v>
      </c>
      <c r="EU337" s="87" t="e">
        <f t="shared" ca="1" si="1432"/>
        <v>#VALUE!</v>
      </c>
      <c r="EV337" s="87" t="e">
        <f t="shared" ca="1" si="1433"/>
        <v>#VALUE!</v>
      </c>
      <c r="EW337" s="87" t="e">
        <f t="shared" ca="1" si="1434"/>
        <v>#VALUE!</v>
      </c>
      <c r="EX337" s="87" t="e">
        <f t="shared" ca="1" si="1435"/>
        <v>#VALUE!</v>
      </c>
      <c r="EY337" s="87" t="e">
        <f t="shared" ca="1" si="1436"/>
        <v>#VALUE!</v>
      </c>
      <c r="EZ337" s="87" t="e">
        <f t="shared" ca="1" si="1437"/>
        <v>#VALUE!</v>
      </c>
      <c r="FA337" s="87" t="e">
        <f t="shared" ca="1" si="1438"/>
        <v>#VALUE!</v>
      </c>
      <c r="FB337" s="87" t="e">
        <f t="shared" ca="1" si="1439"/>
        <v>#VALUE!</v>
      </c>
      <c r="FC337" s="87" t="e">
        <f t="shared" ca="1" si="1440"/>
        <v>#VALUE!</v>
      </c>
      <c r="FD337" s="87" t="e">
        <f t="shared" ca="1" si="1441"/>
        <v>#VALUE!</v>
      </c>
      <c r="FE337" s="87" t="e">
        <f t="shared" ca="1" si="1442"/>
        <v>#VALUE!</v>
      </c>
      <c r="FF337" s="87" t="e">
        <f t="shared" ca="1" si="1443"/>
        <v>#VALUE!</v>
      </c>
      <c r="FG337" s="87" t="e">
        <f t="shared" ca="1" si="1444"/>
        <v>#VALUE!</v>
      </c>
      <c r="FH337" s="87" t="e">
        <f t="shared" ca="1" si="1445"/>
        <v>#VALUE!</v>
      </c>
      <c r="FI337" s="87" t="e">
        <f t="shared" ca="1" si="1446"/>
        <v>#VALUE!</v>
      </c>
      <c r="FJ337" s="87" t="e">
        <f t="shared" ca="1" si="1447"/>
        <v>#VALUE!</v>
      </c>
      <c r="FK337" s="87" t="e">
        <f t="shared" ca="1" si="1448"/>
        <v>#VALUE!</v>
      </c>
      <c r="FL337" s="87" t="e">
        <f t="shared" ca="1" si="1449"/>
        <v>#VALUE!</v>
      </c>
      <c r="FM337" s="87" t="e">
        <f t="shared" ca="1" si="1450"/>
        <v>#VALUE!</v>
      </c>
      <c r="FN337" s="87" t="e">
        <f t="shared" ca="1" si="1451"/>
        <v>#VALUE!</v>
      </c>
      <c r="FO337" s="87" t="e">
        <f t="shared" ca="1" si="1452"/>
        <v>#VALUE!</v>
      </c>
    </row>
    <row r="338" spans="1:171" x14ac:dyDescent="0.25">
      <c r="A338" s="87">
        <f t="shared" si="1263"/>
        <v>329</v>
      </c>
      <c r="B338" s="87" t="e">
        <f t="shared" ca="1" si="1455"/>
        <v>#N/A</v>
      </c>
      <c r="C338" s="87" t="e">
        <f t="shared" ca="1" si="1456"/>
        <v>#REF!</v>
      </c>
      <c r="D338" s="87" t="e">
        <f t="shared" ca="1" si="1457"/>
        <v>#REF!</v>
      </c>
      <c r="E338" s="87" t="e">
        <f t="shared" ca="1" si="1458"/>
        <v>#REF!</v>
      </c>
      <c r="F338" s="87" t="e">
        <f t="shared" ca="1" si="1459"/>
        <v>#REF!</v>
      </c>
      <c r="G338" s="87" t="e">
        <f t="shared" ca="1" si="1460"/>
        <v>#REF!</v>
      </c>
      <c r="H338" s="87" t="e">
        <f t="shared" ca="1" si="1461"/>
        <v>#REF!</v>
      </c>
      <c r="I338" s="87" t="e">
        <f t="shared" ca="1" si="1462"/>
        <v>#REF!</v>
      </c>
      <c r="J338" s="87" t="e">
        <f t="shared" ca="1" si="1463"/>
        <v>#REF!</v>
      </c>
      <c r="K338" s="87" t="e">
        <f t="shared" ca="1" si="1464"/>
        <v>#REF!</v>
      </c>
      <c r="L338" s="87" t="e">
        <f t="shared" ca="1" si="1465"/>
        <v>#REF!</v>
      </c>
      <c r="M338" s="87" t="e">
        <f t="shared" ca="1" si="1466"/>
        <v>#REF!</v>
      </c>
      <c r="N338" s="87" t="e">
        <f t="shared" ca="1" si="1467"/>
        <v>#REF!</v>
      </c>
      <c r="O338" s="87" t="e">
        <f t="shared" ca="1" si="1468"/>
        <v>#REF!</v>
      </c>
      <c r="P338" s="87" t="e">
        <f t="shared" ca="1" si="1469"/>
        <v>#REF!</v>
      </c>
      <c r="Q338" s="87" t="e">
        <f t="shared" ca="1" si="1470"/>
        <v>#REF!</v>
      </c>
      <c r="R338" s="87" t="e">
        <f t="shared" ca="1" si="1470"/>
        <v>#REF!</v>
      </c>
      <c r="S338" s="87" t="e">
        <f t="shared" ca="1" si="1470"/>
        <v>#REF!</v>
      </c>
      <c r="T338" s="87" t="e">
        <f t="shared" ca="1" si="1470"/>
        <v>#REF!</v>
      </c>
      <c r="U338" s="87" t="e">
        <f t="shared" ca="1" si="1470"/>
        <v>#REF!</v>
      </c>
      <c r="X338" s="87">
        <f ca="1">Ranking!B334</f>
        <v>0</v>
      </c>
      <c r="Y338" s="87" t="e">
        <f ca="1">IF(AH338=0,0,Ranking!C334)</f>
        <v>#VALUE!</v>
      </c>
      <c r="Z338" s="91">
        <f ca="1">Ranking!G334</f>
        <v>0</v>
      </c>
      <c r="AA338" s="87" t="e">
        <f ca="1">MCA!ES337</f>
        <v>#REF!</v>
      </c>
      <c r="AB338" s="87">
        <f ca="1">MCA!ET337</f>
        <v>0</v>
      </c>
      <c r="AC338" s="87">
        <f ca="1">MCA!EU337</f>
        <v>0</v>
      </c>
      <c r="AD338" s="87" t="e">
        <f ca="1">INDEX('MCA-INPUT'!$C$22:$C$25,MATCH(AC338,$W$376:$W$379,0),1)</f>
        <v>#N/A</v>
      </c>
      <c r="AE338" s="87" t="e">
        <f t="shared" ca="1" si="1364"/>
        <v>#VALUE!</v>
      </c>
      <c r="AF338" s="87">
        <f ca="1">MATCH(AB338,$AB$7:AB338,0)</f>
        <v>1</v>
      </c>
      <c r="AG338" s="87" t="str">
        <f t="shared" ca="1" si="1365"/>
        <v>00</v>
      </c>
      <c r="AH338" s="87" t="e">
        <f t="shared" ca="1" si="1366"/>
        <v>#VALUE!</v>
      </c>
      <c r="AI338" s="87" t="e">
        <f t="shared" ca="1" si="1387"/>
        <v>#VALUE!</v>
      </c>
      <c r="AK338" s="87" t="e">
        <f t="shared" ca="1" si="1367"/>
        <v>#VALUE!</v>
      </c>
      <c r="AL338" s="87" t="e">
        <f t="shared" ca="1" si="1388"/>
        <v>#VALUE!</v>
      </c>
      <c r="AM338" s="87" t="e">
        <f t="shared" ca="1" si="1368"/>
        <v>#VALUE!</v>
      </c>
      <c r="AN338" s="87" t="e">
        <f t="shared" ref="AN338:BA338" ca="1" si="1487">IF(AM338&gt;0,2,IF($AL338&lt;=AN$5,1,0))</f>
        <v>#VALUE!</v>
      </c>
      <c r="AO338" s="87" t="e">
        <f t="shared" ca="1" si="1487"/>
        <v>#VALUE!</v>
      </c>
      <c r="AP338" s="87" t="e">
        <f t="shared" ca="1" si="1487"/>
        <v>#VALUE!</v>
      </c>
      <c r="AQ338" s="87" t="e">
        <f t="shared" ca="1" si="1487"/>
        <v>#VALUE!</v>
      </c>
      <c r="AR338" s="87" t="e">
        <f t="shared" ca="1" si="1487"/>
        <v>#VALUE!</v>
      </c>
      <c r="AS338" s="87" t="e">
        <f t="shared" ca="1" si="1487"/>
        <v>#VALUE!</v>
      </c>
      <c r="AT338" s="87" t="e">
        <f t="shared" ca="1" si="1487"/>
        <v>#VALUE!</v>
      </c>
      <c r="AU338" s="87" t="e">
        <f t="shared" ca="1" si="1487"/>
        <v>#VALUE!</v>
      </c>
      <c r="AV338" s="87" t="e">
        <f t="shared" ca="1" si="1487"/>
        <v>#VALUE!</v>
      </c>
      <c r="AW338" s="87" t="e">
        <f t="shared" ca="1" si="1487"/>
        <v>#VALUE!</v>
      </c>
      <c r="AX338" s="87" t="e">
        <f t="shared" ca="1" si="1487"/>
        <v>#VALUE!</v>
      </c>
      <c r="AY338" s="87" t="e">
        <f t="shared" ca="1" si="1487"/>
        <v>#VALUE!</v>
      </c>
      <c r="AZ338" s="87" t="e">
        <f t="shared" ca="1" si="1487"/>
        <v>#VALUE!</v>
      </c>
      <c r="BA338" s="87" t="e">
        <f t="shared" ca="1" si="1487"/>
        <v>#VALUE!</v>
      </c>
      <c r="BB338" s="87" t="e">
        <f t="shared" ref="BB338:BF338" ca="1" si="1488">IF(BA338&gt;0,2,IF($AL338&lt;=BB$5,1,0))</f>
        <v>#VALUE!</v>
      </c>
      <c r="BC338" s="87" t="e">
        <f t="shared" ca="1" si="1488"/>
        <v>#VALUE!</v>
      </c>
      <c r="BD338" s="87" t="e">
        <f t="shared" ca="1" si="1488"/>
        <v>#VALUE!</v>
      </c>
      <c r="BE338" s="87" t="e">
        <f t="shared" ca="1" si="1488"/>
        <v>#VALUE!</v>
      </c>
      <c r="BF338" s="87" t="e">
        <f t="shared" ca="1" si="1488"/>
        <v>#VALUE!</v>
      </c>
      <c r="BH338" s="87" t="e">
        <f t="shared" ca="1" si="1371"/>
        <v>#VALUE!</v>
      </c>
      <c r="BI338" s="87" t="e">
        <f t="shared" ca="1" si="1372"/>
        <v>#VALUE!</v>
      </c>
      <c r="BJ338" s="87" t="e">
        <f t="shared" ca="1" si="1373"/>
        <v>#VALUE!</v>
      </c>
      <c r="BK338" s="87" t="e">
        <f t="shared" ca="1" si="1374"/>
        <v>#VALUE!</v>
      </c>
      <c r="BL338" s="87" t="e">
        <f t="shared" ca="1" si="1375"/>
        <v>#VALUE!</v>
      </c>
      <c r="BM338" s="87" t="e">
        <f t="shared" ca="1" si="1376"/>
        <v>#VALUE!</v>
      </c>
      <c r="BN338" s="87" t="e">
        <f t="shared" ca="1" si="1377"/>
        <v>#VALUE!</v>
      </c>
      <c r="BO338" s="87" t="e">
        <f t="shared" ca="1" si="1378"/>
        <v>#VALUE!</v>
      </c>
      <c r="BP338" s="87" t="e">
        <f t="shared" ca="1" si="1379"/>
        <v>#VALUE!</v>
      </c>
      <c r="BQ338" s="87" t="e">
        <f t="shared" ca="1" si="1380"/>
        <v>#VALUE!</v>
      </c>
      <c r="BR338" s="87" t="e">
        <f t="shared" ca="1" si="1381"/>
        <v>#VALUE!</v>
      </c>
      <c r="BS338" s="87" t="e">
        <f t="shared" ca="1" si="1382"/>
        <v>#VALUE!</v>
      </c>
      <c r="BT338" s="87" t="e">
        <f t="shared" ca="1" si="1383"/>
        <v>#VALUE!</v>
      </c>
      <c r="BU338" s="87" t="e">
        <f t="shared" ca="1" si="1384"/>
        <v>#VALUE!</v>
      </c>
      <c r="BV338" s="87" t="e">
        <f t="shared" ca="1" si="1385"/>
        <v>#VALUE!</v>
      </c>
      <c r="BW338" s="87" t="e">
        <f t="shared" ca="1" si="1386"/>
        <v>#VALUE!</v>
      </c>
      <c r="BX338" s="87" t="e">
        <f t="shared" ca="1" si="1386"/>
        <v>#VALUE!</v>
      </c>
      <c r="BY338" s="87" t="e">
        <f t="shared" ca="1" si="1386"/>
        <v>#VALUE!</v>
      </c>
      <c r="BZ338" s="87" t="e">
        <f t="shared" ca="1" si="1386"/>
        <v>#VALUE!</v>
      </c>
      <c r="CA338" s="87" t="e">
        <f t="shared" ca="1" si="1386"/>
        <v>#VALUE!</v>
      </c>
      <c r="DC338" s="87" t="e">
        <f t="shared" ca="1" si="1307"/>
        <v>#VALUE!</v>
      </c>
      <c r="DD338" s="87" t="e">
        <f t="shared" ca="1" si="1391"/>
        <v>#VALUE!</v>
      </c>
      <c r="DE338" s="87" t="e">
        <f t="shared" ca="1" si="1392"/>
        <v>#VALUE!</v>
      </c>
      <c r="DF338" s="87" t="e">
        <f t="shared" ca="1" si="1393"/>
        <v>#VALUE!</v>
      </c>
      <c r="DG338" s="87" t="e">
        <f t="shared" ca="1" si="1394"/>
        <v>#VALUE!</v>
      </c>
      <c r="DH338" s="87" t="e">
        <f t="shared" ca="1" si="1395"/>
        <v>#VALUE!</v>
      </c>
      <c r="DI338" s="87" t="e">
        <f t="shared" ca="1" si="1396"/>
        <v>#VALUE!</v>
      </c>
      <c r="DJ338" s="87" t="e">
        <f t="shared" ca="1" si="1397"/>
        <v>#VALUE!</v>
      </c>
      <c r="DK338" s="87" t="e">
        <f t="shared" ca="1" si="1398"/>
        <v>#VALUE!</v>
      </c>
      <c r="DL338" s="87" t="e">
        <f t="shared" ca="1" si="1399"/>
        <v>#VALUE!</v>
      </c>
      <c r="DM338" s="87" t="e">
        <f t="shared" ca="1" si="1400"/>
        <v>#VALUE!</v>
      </c>
      <c r="DN338" s="87" t="e">
        <f t="shared" ca="1" si="1401"/>
        <v>#VALUE!</v>
      </c>
      <c r="DO338" s="87" t="e">
        <f t="shared" ca="1" si="1402"/>
        <v>#VALUE!</v>
      </c>
      <c r="DP338" s="87" t="e">
        <f t="shared" ca="1" si="1403"/>
        <v>#VALUE!</v>
      </c>
      <c r="DQ338" s="87" t="e">
        <f t="shared" ca="1" si="1404"/>
        <v>#VALUE!</v>
      </c>
      <c r="DR338" s="87" t="e">
        <f t="shared" ca="1" si="1405"/>
        <v>#VALUE!</v>
      </c>
      <c r="DS338" s="87" t="e">
        <f t="shared" ca="1" si="1406"/>
        <v>#VALUE!</v>
      </c>
      <c r="DT338" s="87" t="e">
        <f t="shared" ca="1" si="1407"/>
        <v>#VALUE!</v>
      </c>
      <c r="DU338" s="87" t="e">
        <f t="shared" ca="1" si="1408"/>
        <v>#VALUE!</v>
      </c>
      <c r="DV338" s="87" t="e">
        <f t="shared" ca="1" si="1409"/>
        <v>#VALUE!</v>
      </c>
      <c r="DW338" s="87" t="e">
        <f t="shared" ca="1" si="1410"/>
        <v>#VALUE!</v>
      </c>
      <c r="DY338" s="87" t="e">
        <f t="shared" ca="1" si="1411"/>
        <v>#VALUE!</v>
      </c>
      <c r="DZ338" s="87" t="e">
        <f t="shared" ca="1" si="1412"/>
        <v>#VALUE!</v>
      </c>
      <c r="EA338" s="87" t="e">
        <f t="shared" ca="1" si="1413"/>
        <v>#VALUE!</v>
      </c>
      <c r="EB338" s="87" t="e">
        <f t="shared" ca="1" si="1414"/>
        <v>#VALUE!</v>
      </c>
      <c r="EC338" s="87" t="e">
        <f t="shared" ca="1" si="1415"/>
        <v>#VALUE!</v>
      </c>
      <c r="ED338" s="87" t="e">
        <f t="shared" ca="1" si="1416"/>
        <v>#VALUE!</v>
      </c>
      <c r="EE338" s="87" t="e">
        <f t="shared" ca="1" si="1417"/>
        <v>#VALUE!</v>
      </c>
      <c r="EF338" s="87" t="e">
        <f t="shared" ca="1" si="1418"/>
        <v>#VALUE!</v>
      </c>
      <c r="EG338" s="87" t="e">
        <f t="shared" ca="1" si="1419"/>
        <v>#VALUE!</v>
      </c>
      <c r="EH338" s="87" t="e">
        <f t="shared" ca="1" si="1420"/>
        <v>#VALUE!</v>
      </c>
      <c r="EI338" s="87" t="e">
        <f t="shared" ca="1" si="1421"/>
        <v>#VALUE!</v>
      </c>
      <c r="EJ338" s="87" t="e">
        <f t="shared" ca="1" si="1422"/>
        <v>#VALUE!</v>
      </c>
      <c r="EK338" s="87" t="e">
        <f t="shared" ca="1" si="1423"/>
        <v>#VALUE!</v>
      </c>
      <c r="EL338" s="87" t="e">
        <f t="shared" ca="1" si="1424"/>
        <v>#VALUE!</v>
      </c>
      <c r="EM338" s="87" t="e">
        <f t="shared" ca="1" si="1425"/>
        <v>#VALUE!</v>
      </c>
      <c r="EN338" s="87" t="e">
        <f t="shared" ca="1" si="1426"/>
        <v>#VALUE!</v>
      </c>
      <c r="EO338" s="87" t="e">
        <f t="shared" ca="1" si="1427"/>
        <v>#VALUE!</v>
      </c>
      <c r="EP338" s="87" t="e">
        <f t="shared" ca="1" si="1428"/>
        <v>#VALUE!</v>
      </c>
      <c r="EQ338" s="87" t="e">
        <f t="shared" ca="1" si="1429"/>
        <v>#VALUE!</v>
      </c>
      <c r="ER338" s="87" t="e">
        <f t="shared" ca="1" si="1430"/>
        <v>#VALUE!</v>
      </c>
      <c r="ES338" s="87" t="e">
        <f t="shared" ca="1" si="1431"/>
        <v>#VALUE!</v>
      </c>
      <c r="EU338" s="87" t="e">
        <f t="shared" ca="1" si="1432"/>
        <v>#VALUE!</v>
      </c>
      <c r="EV338" s="87" t="e">
        <f t="shared" ca="1" si="1433"/>
        <v>#VALUE!</v>
      </c>
      <c r="EW338" s="87" t="e">
        <f t="shared" ca="1" si="1434"/>
        <v>#VALUE!</v>
      </c>
      <c r="EX338" s="87" t="e">
        <f t="shared" ca="1" si="1435"/>
        <v>#VALUE!</v>
      </c>
      <c r="EY338" s="87" t="e">
        <f t="shared" ca="1" si="1436"/>
        <v>#VALUE!</v>
      </c>
      <c r="EZ338" s="87" t="e">
        <f t="shared" ca="1" si="1437"/>
        <v>#VALUE!</v>
      </c>
      <c r="FA338" s="87" t="e">
        <f t="shared" ca="1" si="1438"/>
        <v>#VALUE!</v>
      </c>
      <c r="FB338" s="87" t="e">
        <f t="shared" ca="1" si="1439"/>
        <v>#VALUE!</v>
      </c>
      <c r="FC338" s="87" t="e">
        <f t="shared" ca="1" si="1440"/>
        <v>#VALUE!</v>
      </c>
      <c r="FD338" s="87" t="e">
        <f t="shared" ca="1" si="1441"/>
        <v>#VALUE!</v>
      </c>
      <c r="FE338" s="87" t="e">
        <f t="shared" ca="1" si="1442"/>
        <v>#VALUE!</v>
      </c>
      <c r="FF338" s="87" t="e">
        <f t="shared" ca="1" si="1443"/>
        <v>#VALUE!</v>
      </c>
      <c r="FG338" s="87" t="e">
        <f t="shared" ca="1" si="1444"/>
        <v>#VALUE!</v>
      </c>
      <c r="FH338" s="87" t="e">
        <f t="shared" ca="1" si="1445"/>
        <v>#VALUE!</v>
      </c>
      <c r="FI338" s="87" t="e">
        <f t="shared" ca="1" si="1446"/>
        <v>#VALUE!</v>
      </c>
      <c r="FJ338" s="87" t="e">
        <f t="shared" ca="1" si="1447"/>
        <v>#VALUE!</v>
      </c>
      <c r="FK338" s="87" t="e">
        <f t="shared" ca="1" si="1448"/>
        <v>#VALUE!</v>
      </c>
      <c r="FL338" s="87" t="e">
        <f t="shared" ca="1" si="1449"/>
        <v>#VALUE!</v>
      </c>
      <c r="FM338" s="87" t="e">
        <f t="shared" ca="1" si="1450"/>
        <v>#VALUE!</v>
      </c>
      <c r="FN338" s="87" t="e">
        <f t="shared" ca="1" si="1451"/>
        <v>#VALUE!</v>
      </c>
      <c r="FO338" s="87" t="e">
        <f t="shared" ca="1" si="1452"/>
        <v>#VALUE!</v>
      </c>
    </row>
    <row r="339" spans="1:171" x14ac:dyDescent="0.25">
      <c r="A339" s="87">
        <f t="shared" si="1263"/>
        <v>330</v>
      </c>
      <c r="B339" s="87" t="e">
        <f t="shared" ca="1" si="1455"/>
        <v>#N/A</v>
      </c>
      <c r="C339" s="87" t="e">
        <f t="shared" ca="1" si="1456"/>
        <v>#REF!</v>
      </c>
      <c r="D339" s="87" t="e">
        <f t="shared" ca="1" si="1457"/>
        <v>#REF!</v>
      </c>
      <c r="E339" s="87" t="e">
        <f t="shared" ca="1" si="1458"/>
        <v>#REF!</v>
      </c>
      <c r="F339" s="87" t="e">
        <f t="shared" ca="1" si="1459"/>
        <v>#REF!</v>
      </c>
      <c r="G339" s="87" t="e">
        <f t="shared" ca="1" si="1460"/>
        <v>#REF!</v>
      </c>
      <c r="H339" s="87" t="e">
        <f t="shared" ca="1" si="1461"/>
        <v>#REF!</v>
      </c>
      <c r="I339" s="87" t="e">
        <f t="shared" ca="1" si="1462"/>
        <v>#REF!</v>
      </c>
      <c r="J339" s="87" t="e">
        <f t="shared" ca="1" si="1463"/>
        <v>#REF!</v>
      </c>
      <c r="K339" s="87" t="e">
        <f t="shared" ca="1" si="1464"/>
        <v>#REF!</v>
      </c>
      <c r="L339" s="87" t="e">
        <f t="shared" ca="1" si="1465"/>
        <v>#REF!</v>
      </c>
      <c r="M339" s="87" t="e">
        <f t="shared" ca="1" si="1466"/>
        <v>#REF!</v>
      </c>
      <c r="N339" s="87" t="e">
        <f t="shared" ca="1" si="1467"/>
        <v>#REF!</v>
      </c>
      <c r="O339" s="87" t="e">
        <f t="shared" ca="1" si="1468"/>
        <v>#REF!</v>
      </c>
      <c r="P339" s="87" t="e">
        <f t="shared" ca="1" si="1469"/>
        <v>#REF!</v>
      </c>
      <c r="Q339" s="87" t="e">
        <f t="shared" ca="1" si="1470"/>
        <v>#REF!</v>
      </c>
      <c r="R339" s="87" t="e">
        <f t="shared" ca="1" si="1470"/>
        <v>#REF!</v>
      </c>
      <c r="S339" s="87" t="e">
        <f t="shared" ca="1" si="1470"/>
        <v>#REF!</v>
      </c>
      <c r="T339" s="87" t="e">
        <f t="shared" ca="1" si="1470"/>
        <v>#REF!</v>
      </c>
      <c r="U339" s="87" t="e">
        <f t="shared" ca="1" si="1470"/>
        <v>#REF!</v>
      </c>
      <c r="X339" s="87">
        <f ca="1">Ranking!B335</f>
        <v>0</v>
      </c>
      <c r="Y339" s="87" t="e">
        <f ca="1">IF(AH339=0,0,Ranking!C335)</f>
        <v>#VALUE!</v>
      </c>
      <c r="Z339" s="91">
        <f ca="1">Ranking!G335</f>
        <v>0</v>
      </c>
      <c r="AA339" s="87" t="e">
        <f ca="1">MCA!ES338</f>
        <v>#REF!</v>
      </c>
      <c r="AB339" s="87">
        <f ca="1">MCA!ET338</f>
        <v>0</v>
      </c>
      <c r="AC339" s="87">
        <f ca="1">MCA!EU338</f>
        <v>0</v>
      </c>
      <c r="AD339" s="87" t="e">
        <f ca="1">INDEX('MCA-INPUT'!$C$22:$C$25,MATCH(AC339,$W$376:$W$379,0),1)</f>
        <v>#N/A</v>
      </c>
      <c r="AE339" s="87" t="e">
        <f t="shared" ca="1" si="1364"/>
        <v>#VALUE!</v>
      </c>
      <c r="AF339" s="87">
        <f ca="1">MATCH(AB339,$AB$7:AB339,0)</f>
        <v>1</v>
      </c>
      <c r="AG339" s="87" t="str">
        <f t="shared" ca="1" si="1365"/>
        <v>00</v>
      </c>
      <c r="AH339" s="87" t="e">
        <f t="shared" ca="1" si="1366"/>
        <v>#VALUE!</v>
      </c>
      <c r="AI339" s="87" t="e">
        <f t="shared" ca="1" si="1387"/>
        <v>#VALUE!</v>
      </c>
      <c r="AK339" s="87" t="e">
        <f t="shared" ca="1" si="1367"/>
        <v>#VALUE!</v>
      </c>
      <c r="AL339" s="87" t="e">
        <f t="shared" ca="1" si="1388"/>
        <v>#VALUE!</v>
      </c>
      <c r="AM339" s="87" t="e">
        <f t="shared" ca="1" si="1368"/>
        <v>#VALUE!</v>
      </c>
      <c r="AN339" s="87" t="e">
        <f t="shared" ref="AN339:BA339" ca="1" si="1489">IF(AM339&gt;0,2,IF($AL339&lt;=AN$5,1,0))</f>
        <v>#VALUE!</v>
      </c>
      <c r="AO339" s="87" t="e">
        <f t="shared" ca="1" si="1489"/>
        <v>#VALUE!</v>
      </c>
      <c r="AP339" s="87" t="e">
        <f t="shared" ca="1" si="1489"/>
        <v>#VALUE!</v>
      </c>
      <c r="AQ339" s="87" t="e">
        <f t="shared" ca="1" si="1489"/>
        <v>#VALUE!</v>
      </c>
      <c r="AR339" s="87" t="e">
        <f t="shared" ca="1" si="1489"/>
        <v>#VALUE!</v>
      </c>
      <c r="AS339" s="87" t="e">
        <f t="shared" ca="1" si="1489"/>
        <v>#VALUE!</v>
      </c>
      <c r="AT339" s="87" t="e">
        <f t="shared" ca="1" si="1489"/>
        <v>#VALUE!</v>
      </c>
      <c r="AU339" s="87" t="e">
        <f t="shared" ca="1" si="1489"/>
        <v>#VALUE!</v>
      </c>
      <c r="AV339" s="87" t="e">
        <f t="shared" ca="1" si="1489"/>
        <v>#VALUE!</v>
      </c>
      <c r="AW339" s="87" t="e">
        <f t="shared" ca="1" si="1489"/>
        <v>#VALUE!</v>
      </c>
      <c r="AX339" s="87" t="e">
        <f t="shared" ca="1" si="1489"/>
        <v>#VALUE!</v>
      </c>
      <c r="AY339" s="87" t="e">
        <f t="shared" ca="1" si="1489"/>
        <v>#VALUE!</v>
      </c>
      <c r="AZ339" s="87" t="e">
        <f t="shared" ca="1" si="1489"/>
        <v>#VALUE!</v>
      </c>
      <c r="BA339" s="87" t="e">
        <f t="shared" ca="1" si="1489"/>
        <v>#VALUE!</v>
      </c>
      <c r="BB339" s="87" t="e">
        <f t="shared" ref="BB339:BF339" ca="1" si="1490">IF(BA339&gt;0,2,IF($AL339&lt;=BB$5,1,0))</f>
        <v>#VALUE!</v>
      </c>
      <c r="BC339" s="87" t="e">
        <f t="shared" ca="1" si="1490"/>
        <v>#VALUE!</v>
      </c>
      <c r="BD339" s="87" t="e">
        <f t="shared" ca="1" si="1490"/>
        <v>#VALUE!</v>
      </c>
      <c r="BE339" s="87" t="e">
        <f t="shared" ca="1" si="1490"/>
        <v>#VALUE!</v>
      </c>
      <c r="BF339" s="87" t="e">
        <f t="shared" ca="1" si="1490"/>
        <v>#VALUE!</v>
      </c>
      <c r="BH339" s="87" t="e">
        <f t="shared" ca="1" si="1371"/>
        <v>#VALUE!</v>
      </c>
      <c r="BI339" s="87" t="e">
        <f t="shared" ca="1" si="1372"/>
        <v>#VALUE!</v>
      </c>
      <c r="BJ339" s="87" t="e">
        <f t="shared" ca="1" si="1373"/>
        <v>#VALUE!</v>
      </c>
      <c r="BK339" s="87" t="e">
        <f t="shared" ca="1" si="1374"/>
        <v>#VALUE!</v>
      </c>
      <c r="BL339" s="87" t="e">
        <f t="shared" ca="1" si="1375"/>
        <v>#VALUE!</v>
      </c>
      <c r="BM339" s="87" t="e">
        <f t="shared" ca="1" si="1376"/>
        <v>#VALUE!</v>
      </c>
      <c r="BN339" s="87" t="e">
        <f t="shared" ca="1" si="1377"/>
        <v>#VALUE!</v>
      </c>
      <c r="BO339" s="87" t="e">
        <f t="shared" ca="1" si="1378"/>
        <v>#VALUE!</v>
      </c>
      <c r="BP339" s="87" t="e">
        <f t="shared" ca="1" si="1379"/>
        <v>#VALUE!</v>
      </c>
      <c r="BQ339" s="87" t="e">
        <f t="shared" ca="1" si="1380"/>
        <v>#VALUE!</v>
      </c>
      <c r="BR339" s="87" t="e">
        <f t="shared" ca="1" si="1381"/>
        <v>#VALUE!</v>
      </c>
      <c r="BS339" s="87" t="e">
        <f t="shared" ca="1" si="1382"/>
        <v>#VALUE!</v>
      </c>
      <c r="BT339" s="87" t="e">
        <f t="shared" ca="1" si="1383"/>
        <v>#VALUE!</v>
      </c>
      <c r="BU339" s="87" t="e">
        <f t="shared" ca="1" si="1384"/>
        <v>#VALUE!</v>
      </c>
      <c r="BV339" s="87" t="e">
        <f t="shared" ca="1" si="1385"/>
        <v>#VALUE!</v>
      </c>
      <c r="BW339" s="87" t="e">
        <f t="shared" ca="1" si="1386"/>
        <v>#VALUE!</v>
      </c>
      <c r="BX339" s="87" t="e">
        <f t="shared" ca="1" si="1386"/>
        <v>#VALUE!</v>
      </c>
      <c r="BY339" s="87" t="e">
        <f t="shared" ca="1" si="1386"/>
        <v>#VALUE!</v>
      </c>
      <c r="BZ339" s="87" t="e">
        <f t="shared" ca="1" si="1386"/>
        <v>#VALUE!</v>
      </c>
      <c r="CA339" s="87" t="e">
        <f t="shared" ca="1" si="1386"/>
        <v>#VALUE!</v>
      </c>
      <c r="DC339" s="87" t="e">
        <f t="shared" ca="1" si="1307"/>
        <v>#VALUE!</v>
      </c>
      <c r="DD339" s="87" t="e">
        <f t="shared" ca="1" si="1391"/>
        <v>#VALUE!</v>
      </c>
      <c r="DE339" s="87" t="e">
        <f t="shared" ca="1" si="1392"/>
        <v>#VALUE!</v>
      </c>
      <c r="DF339" s="87" t="e">
        <f t="shared" ca="1" si="1393"/>
        <v>#VALUE!</v>
      </c>
      <c r="DG339" s="87" t="e">
        <f t="shared" ca="1" si="1394"/>
        <v>#VALUE!</v>
      </c>
      <c r="DH339" s="87" t="e">
        <f t="shared" ca="1" si="1395"/>
        <v>#VALUE!</v>
      </c>
      <c r="DI339" s="87" t="e">
        <f t="shared" ca="1" si="1396"/>
        <v>#VALUE!</v>
      </c>
      <c r="DJ339" s="87" t="e">
        <f t="shared" ca="1" si="1397"/>
        <v>#VALUE!</v>
      </c>
      <c r="DK339" s="87" t="e">
        <f t="shared" ca="1" si="1398"/>
        <v>#VALUE!</v>
      </c>
      <c r="DL339" s="87" t="e">
        <f t="shared" ca="1" si="1399"/>
        <v>#VALUE!</v>
      </c>
      <c r="DM339" s="87" t="e">
        <f t="shared" ca="1" si="1400"/>
        <v>#VALUE!</v>
      </c>
      <c r="DN339" s="87" t="e">
        <f t="shared" ca="1" si="1401"/>
        <v>#VALUE!</v>
      </c>
      <c r="DO339" s="87" t="e">
        <f t="shared" ca="1" si="1402"/>
        <v>#VALUE!</v>
      </c>
      <c r="DP339" s="87" t="e">
        <f t="shared" ca="1" si="1403"/>
        <v>#VALUE!</v>
      </c>
      <c r="DQ339" s="87" t="e">
        <f t="shared" ca="1" si="1404"/>
        <v>#VALUE!</v>
      </c>
      <c r="DR339" s="87" t="e">
        <f t="shared" ca="1" si="1405"/>
        <v>#VALUE!</v>
      </c>
      <c r="DS339" s="87" t="e">
        <f t="shared" ca="1" si="1406"/>
        <v>#VALUE!</v>
      </c>
      <c r="DT339" s="87" t="e">
        <f t="shared" ca="1" si="1407"/>
        <v>#VALUE!</v>
      </c>
      <c r="DU339" s="87" t="e">
        <f t="shared" ca="1" si="1408"/>
        <v>#VALUE!</v>
      </c>
      <c r="DV339" s="87" t="e">
        <f t="shared" ca="1" si="1409"/>
        <v>#VALUE!</v>
      </c>
      <c r="DW339" s="87" t="e">
        <f t="shared" ca="1" si="1410"/>
        <v>#VALUE!</v>
      </c>
      <c r="DY339" s="87" t="e">
        <f t="shared" ca="1" si="1411"/>
        <v>#VALUE!</v>
      </c>
      <c r="DZ339" s="87" t="e">
        <f t="shared" ca="1" si="1412"/>
        <v>#VALUE!</v>
      </c>
      <c r="EA339" s="87" t="e">
        <f t="shared" ca="1" si="1413"/>
        <v>#VALUE!</v>
      </c>
      <c r="EB339" s="87" t="e">
        <f t="shared" ca="1" si="1414"/>
        <v>#VALUE!</v>
      </c>
      <c r="EC339" s="87" t="e">
        <f t="shared" ca="1" si="1415"/>
        <v>#VALUE!</v>
      </c>
      <c r="ED339" s="87" t="e">
        <f t="shared" ca="1" si="1416"/>
        <v>#VALUE!</v>
      </c>
      <c r="EE339" s="87" t="e">
        <f t="shared" ca="1" si="1417"/>
        <v>#VALUE!</v>
      </c>
      <c r="EF339" s="87" t="e">
        <f t="shared" ca="1" si="1418"/>
        <v>#VALUE!</v>
      </c>
      <c r="EG339" s="87" t="e">
        <f t="shared" ca="1" si="1419"/>
        <v>#VALUE!</v>
      </c>
      <c r="EH339" s="87" t="e">
        <f t="shared" ca="1" si="1420"/>
        <v>#VALUE!</v>
      </c>
      <c r="EI339" s="87" t="e">
        <f t="shared" ca="1" si="1421"/>
        <v>#VALUE!</v>
      </c>
      <c r="EJ339" s="87" t="e">
        <f t="shared" ca="1" si="1422"/>
        <v>#VALUE!</v>
      </c>
      <c r="EK339" s="87" t="e">
        <f t="shared" ca="1" si="1423"/>
        <v>#VALUE!</v>
      </c>
      <c r="EL339" s="87" t="e">
        <f t="shared" ca="1" si="1424"/>
        <v>#VALUE!</v>
      </c>
      <c r="EM339" s="87" t="e">
        <f t="shared" ca="1" si="1425"/>
        <v>#VALUE!</v>
      </c>
      <c r="EN339" s="87" t="e">
        <f t="shared" ca="1" si="1426"/>
        <v>#VALUE!</v>
      </c>
      <c r="EO339" s="87" t="e">
        <f t="shared" ca="1" si="1427"/>
        <v>#VALUE!</v>
      </c>
      <c r="EP339" s="87" t="e">
        <f t="shared" ca="1" si="1428"/>
        <v>#VALUE!</v>
      </c>
      <c r="EQ339" s="87" t="e">
        <f t="shared" ca="1" si="1429"/>
        <v>#VALUE!</v>
      </c>
      <c r="ER339" s="87" t="e">
        <f t="shared" ca="1" si="1430"/>
        <v>#VALUE!</v>
      </c>
      <c r="ES339" s="87" t="e">
        <f t="shared" ca="1" si="1431"/>
        <v>#VALUE!</v>
      </c>
      <c r="EU339" s="87" t="e">
        <f t="shared" ca="1" si="1432"/>
        <v>#VALUE!</v>
      </c>
      <c r="EV339" s="87" t="e">
        <f t="shared" ca="1" si="1433"/>
        <v>#VALUE!</v>
      </c>
      <c r="EW339" s="87" t="e">
        <f t="shared" ca="1" si="1434"/>
        <v>#VALUE!</v>
      </c>
      <c r="EX339" s="87" t="e">
        <f t="shared" ca="1" si="1435"/>
        <v>#VALUE!</v>
      </c>
      <c r="EY339" s="87" t="e">
        <f t="shared" ca="1" si="1436"/>
        <v>#VALUE!</v>
      </c>
      <c r="EZ339" s="87" t="e">
        <f t="shared" ca="1" si="1437"/>
        <v>#VALUE!</v>
      </c>
      <c r="FA339" s="87" t="e">
        <f t="shared" ca="1" si="1438"/>
        <v>#VALUE!</v>
      </c>
      <c r="FB339" s="87" t="e">
        <f t="shared" ca="1" si="1439"/>
        <v>#VALUE!</v>
      </c>
      <c r="FC339" s="87" t="e">
        <f t="shared" ca="1" si="1440"/>
        <v>#VALUE!</v>
      </c>
      <c r="FD339" s="87" t="e">
        <f t="shared" ca="1" si="1441"/>
        <v>#VALUE!</v>
      </c>
      <c r="FE339" s="87" t="e">
        <f t="shared" ca="1" si="1442"/>
        <v>#VALUE!</v>
      </c>
      <c r="FF339" s="87" t="e">
        <f t="shared" ca="1" si="1443"/>
        <v>#VALUE!</v>
      </c>
      <c r="FG339" s="87" t="e">
        <f t="shared" ca="1" si="1444"/>
        <v>#VALUE!</v>
      </c>
      <c r="FH339" s="87" t="e">
        <f t="shared" ca="1" si="1445"/>
        <v>#VALUE!</v>
      </c>
      <c r="FI339" s="87" t="e">
        <f t="shared" ca="1" si="1446"/>
        <v>#VALUE!</v>
      </c>
      <c r="FJ339" s="87" t="e">
        <f t="shared" ca="1" si="1447"/>
        <v>#VALUE!</v>
      </c>
      <c r="FK339" s="87" t="e">
        <f t="shared" ca="1" si="1448"/>
        <v>#VALUE!</v>
      </c>
      <c r="FL339" s="87" t="e">
        <f t="shared" ca="1" si="1449"/>
        <v>#VALUE!</v>
      </c>
      <c r="FM339" s="87" t="e">
        <f t="shared" ca="1" si="1450"/>
        <v>#VALUE!</v>
      </c>
      <c r="FN339" s="87" t="e">
        <f t="shared" ca="1" si="1451"/>
        <v>#VALUE!</v>
      </c>
      <c r="FO339" s="87" t="e">
        <f t="shared" ca="1" si="1452"/>
        <v>#VALUE!</v>
      </c>
    </row>
    <row r="340" spans="1:171" x14ac:dyDescent="0.25">
      <c r="A340" s="87">
        <f t="shared" si="1263"/>
        <v>331</v>
      </c>
      <c r="B340" s="87" t="e">
        <f t="shared" ca="1" si="1455"/>
        <v>#N/A</v>
      </c>
      <c r="C340" s="87" t="e">
        <f t="shared" ca="1" si="1456"/>
        <v>#REF!</v>
      </c>
      <c r="D340" s="87" t="e">
        <f t="shared" ca="1" si="1457"/>
        <v>#REF!</v>
      </c>
      <c r="E340" s="87" t="e">
        <f t="shared" ca="1" si="1458"/>
        <v>#REF!</v>
      </c>
      <c r="F340" s="87" t="e">
        <f t="shared" ca="1" si="1459"/>
        <v>#REF!</v>
      </c>
      <c r="G340" s="87" t="e">
        <f t="shared" ca="1" si="1460"/>
        <v>#REF!</v>
      </c>
      <c r="H340" s="87" t="e">
        <f t="shared" ca="1" si="1461"/>
        <v>#REF!</v>
      </c>
      <c r="I340" s="87" t="e">
        <f t="shared" ca="1" si="1462"/>
        <v>#REF!</v>
      </c>
      <c r="J340" s="87" t="e">
        <f t="shared" ca="1" si="1463"/>
        <v>#REF!</v>
      </c>
      <c r="K340" s="87" t="e">
        <f t="shared" ca="1" si="1464"/>
        <v>#REF!</v>
      </c>
      <c r="L340" s="87" t="e">
        <f t="shared" ca="1" si="1465"/>
        <v>#REF!</v>
      </c>
      <c r="M340" s="87" t="e">
        <f t="shared" ca="1" si="1466"/>
        <v>#REF!</v>
      </c>
      <c r="N340" s="87" t="e">
        <f t="shared" ca="1" si="1467"/>
        <v>#REF!</v>
      </c>
      <c r="O340" s="87" t="e">
        <f t="shared" ca="1" si="1468"/>
        <v>#REF!</v>
      </c>
      <c r="P340" s="87" t="e">
        <f t="shared" ca="1" si="1469"/>
        <v>#REF!</v>
      </c>
      <c r="Q340" s="87" t="e">
        <f t="shared" ca="1" si="1470"/>
        <v>#REF!</v>
      </c>
      <c r="R340" s="87" t="e">
        <f t="shared" ca="1" si="1470"/>
        <v>#REF!</v>
      </c>
      <c r="S340" s="87" t="e">
        <f t="shared" ca="1" si="1470"/>
        <v>#REF!</v>
      </c>
      <c r="T340" s="87" t="e">
        <f t="shared" ca="1" si="1470"/>
        <v>#REF!</v>
      </c>
      <c r="U340" s="87" t="e">
        <f t="shared" ca="1" si="1470"/>
        <v>#REF!</v>
      </c>
      <c r="X340" s="87">
        <f ca="1">Ranking!B336</f>
        <v>0</v>
      </c>
      <c r="Y340" s="87" t="e">
        <f ca="1">IF(AH340=0,0,Ranking!C336)</f>
        <v>#VALUE!</v>
      </c>
      <c r="Z340" s="91">
        <f ca="1">Ranking!G336</f>
        <v>0</v>
      </c>
      <c r="AA340" s="87" t="e">
        <f ca="1">MCA!ES339</f>
        <v>#REF!</v>
      </c>
      <c r="AB340" s="87">
        <f ca="1">MCA!ET339</f>
        <v>0</v>
      </c>
      <c r="AC340" s="87">
        <f ca="1">MCA!EU339</f>
        <v>0</v>
      </c>
      <c r="AD340" s="87" t="e">
        <f ca="1">INDEX('MCA-INPUT'!$C$22:$C$25,MATCH(AC340,$W$376:$W$379,0),1)</f>
        <v>#N/A</v>
      </c>
      <c r="AE340" s="87" t="e">
        <f t="shared" ca="1" si="1364"/>
        <v>#VALUE!</v>
      </c>
      <c r="AF340" s="87">
        <f ca="1">MATCH(AB340,$AB$7:AB340,0)</f>
        <v>1</v>
      </c>
      <c r="AG340" s="87" t="str">
        <f t="shared" ca="1" si="1365"/>
        <v>00</v>
      </c>
      <c r="AH340" s="87" t="e">
        <f t="shared" ca="1" si="1366"/>
        <v>#VALUE!</v>
      </c>
      <c r="AI340" s="87" t="e">
        <f t="shared" ca="1" si="1387"/>
        <v>#VALUE!</v>
      </c>
      <c r="AK340" s="87" t="e">
        <f t="shared" ca="1" si="1367"/>
        <v>#VALUE!</v>
      </c>
      <c r="AL340" s="87" t="e">
        <f t="shared" ca="1" si="1388"/>
        <v>#VALUE!</v>
      </c>
      <c r="AM340" s="87" t="e">
        <f t="shared" ca="1" si="1368"/>
        <v>#VALUE!</v>
      </c>
      <c r="AN340" s="87" t="e">
        <f t="shared" ref="AN340:BA340" ca="1" si="1491">IF(AM340&gt;0,2,IF($AL340&lt;=AN$5,1,0))</f>
        <v>#VALUE!</v>
      </c>
      <c r="AO340" s="87" t="e">
        <f t="shared" ca="1" si="1491"/>
        <v>#VALUE!</v>
      </c>
      <c r="AP340" s="87" t="e">
        <f t="shared" ca="1" si="1491"/>
        <v>#VALUE!</v>
      </c>
      <c r="AQ340" s="87" t="e">
        <f t="shared" ca="1" si="1491"/>
        <v>#VALUE!</v>
      </c>
      <c r="AR340" s="87" t="e">
        <f t="shared" ca="1" si="1491"/>
        <v>#VALUE!</v>
      </c>
      <c r="AS340" s="87" t="e">
        <f t="shared" ca="1" si="1491"/>
        <v>#VALUE!</v>
      </c>
      <c r="AT340" s="87" t="e">
        <f t="shared" ca="1" si="1491"/>
        <v>#VALUE!</v>
      </c>
      <c r="AU340" s="87" t="e">
        <f t="shared" ca="1" si="1491"/>
        <v>#VALUE!</v>
      </c>
      <c r="AV340" s="87" t="e">
        <f t="shared" ca="1" si="1491"/>
        <v>#VALUE!</v>
      </c>
      <c r="AW340" s="87" t="e">
        <f t="shared" ca="1" si="1491"/>
        <v>#VALUE!</v>
      </c>
      <c r="AX340" s="87" t="e">
        <f t="shared" ca="1" si="1491"/>
        <v>#VALUE!</v>
      </c>
      <c r="AY340" s="87" t="e">
        <f t="shared" ca="1" si="1491"/>
        <v>#VALUE!</v>
      </c>
      <c r="AZ340" s="87" t="e">
        <f t="shared" ca="1" si="1491"/>
        <v>#VALUE!</v>
      </c>
      <c r="BA340" s="87" t="e">
        <f t="shared" ca="1" si="1491"/>
        <v>#VALUE!</v>
      </c>
      <c r="BB340" s="87" t="e">
        <f t="shared" ref="BB340:BF340" ca="1" si="1492">IF(BA340&gt;0,2,IF($AL340&lt;=BB$5,1,0))</f>
        <v>#VALUE!</v>
      </c>
      <c r="BC340" s="87" t="e">
        <f t="shared" ca="1" si="1492"/>
        <v>#VALUE!</v>
      </c>
      <c r="BD340" s="87" t="e">
        <f t="shared" ca="1" si="1492"/>
        <v>#VALUE!</v>
      </c>
      <c r="BE340" s="87" t="e">
        <f t="shared" ca="1" si="1492"/>
        <v>#VALUE!</v>
      </c>
      <c r="BF340" s="87" t="e">
        <f t="shared" ca="1" si="1492"/>
        <v>#VALUE!</v>
      </c>
      <c r="BH340" s="87" t="e">
        <f t="shared" ca="1" si="1371"/>
        <v>#VALUE!</v>
      </c>
      <c r="BI340" s="87" t="e">
        <f t="shared" ca="1" si="1372"/>
        <v>#VALUE!</v>
      </c>
      <c r="BJ340" s="87" t="e">
        <f t="shared" ca="1" si="1373"/>
        <v>#VALUE!</v>
      </c>
      <c r="BK340" s="87" t="e">
        <f t="shared" ca="1" si="1374"/>
        <v>#VALUE!</v>
      </c>
      <c r="BL340" s="87" t="e">
        <f t="shared" ca="1" si="1375"/>
        <v>#VALUE!</v>
      </c>
      <c r="BM340" s="87" t="e">
        <f t="shared" ca="1" si="1376"/>
        <v>#VALUE!</v>
      </c>
      <c r="BN340" s="87" t="e">
        <f t="shared" ca="1" si="1377"/>
        <v>#VALUE!</v>
      </c>
      <c r="BO340" s="87" t="e">
        <f t="shared" ca="1" si="1378"/>
        <v>#VALUE!</v>
      </c>
      <c r="BP340" s="87" t="e">
        <f t="shared" ca="1" si="1379"/>
        <v>#VALUE!</v>
      </c>
      <c r="BQ340" s="87" t="e">
        <f t="shared" ca="1" si="1380"/>
        <v>#VALUE!</v>
      </c>
      <c r="BR340" s="87" t="e">
        <f t="shared" ca="1" si="1381"/>
        <v>#VALUE!</v>
      </c>
      <c r="BS340" s="87" t="e">
        <f t="shared" ca="1" si="1382"/>
        <v>#VALUE!</v>
      </c>
      <c r="BT340" s="87" t="e">
        <f t="shared" ca="1" si="1383"/>
        <v>#VALUE!</v>
      </c>
      <c r="BU340" s="87" t="e">
        <f t="shared" ca="1" si="1384"/>
        <v>#VALUE!</v>
      </c>
      <c r="BV340" s="87" t="e">
        <f t="shared" ca="1" si="1385"/>
        <v>#VALUE!</v>
      </c>
      <c r="BW340" s="87" t="e">
        <f t="shared" ca="1" si="1386"/>
        <v>#VALUE!</v>
      </c>
      <c r="BX340" s="87" t="e">
        <f t="shared" ca="1" si="1386"/>
        <v>#VALUE!</v>
      </c>
      <c r="BY340" s="87" t="e">
        <f t="shared" ca="1" si="1386"/>
        <v>#VALUE!</v>
      </c>
      <c r="BZ340" s="87" t="e">
        <f t="shared" ca="1" si="1386"/>
        <v>#VALUE!</v>
      </c>
      <c r="CA340" s="87" t="e">
        <f t="shared" ca="1" si="1386"/>
        <v>#VALUE!</v>
      </c>
      <c r="DC340" s="87" t="e">
        <f t="shared" ca="1" si="1307"/>
        <v>#VALUE!</v>
      </c>
      <c r="DD340" s="87" t="e">
        <f t="shared" ca="1" si="1391"/>
        <v>#VALUE!</v>
      </c>
      <c r="DE340" s="87" t="e">
        <f t="shared" ca="1" si="1392"/>
        <v>#VALUE!</v>
      </c>
      <c r="DF340" s="87" t="e">
        <f t="shared" ca="1" si="1393"/>
        <v>#VALUE!</v>
      </c>
      <c r="DG340" s="87" t="e">
        <f t="shared" ca="1" si="1394"/>
        <v>#VALUE!</v>
      </c>
      <c r="DH340" s="87" t="e">
        <f t="shared" ca="1" si="1395"/>
        <v>#VALUE!</v>
      </c>
      <c r="DI340" s="87" t="e">
        <f t="shared" ca="1" si="1396"/>
        <v>#VALUE!</v>
      </c>
      <c r="DJ340" s="87" t="e">
        <f t="shared" ca="1" si="1397"/>
        <v>#VALUE!</v>
      </c>
      <c r="DK340" s="87" t="e">
        <f t="shared" ca="1" si="1398"/>
        <v>#VALUE!</v>
      </c>
      <c r="DL340" s="87" t="e">
        <f t="shared" ca="1" si="1399"/>
        <v>#VALUE!</v>
      </c>
      <c r="DM340" s="87" t="e">
        <f t="shared" ca="1" si="1400"/>
        <v>#VALUE!</v>
      </c>
      <c r="DN340" s="87" t="e">
        <f t="shared" ca="1" si="1401"/>
        <v>#VALUE!</v>
      </c>
      <c r="DO340" s="87" t="e">
        <f t="shared" ca="1" si="1402"/>
        <v>#VALUE!</v>
      </c>
      <c r="DP340" s="87" t="e">
        <f t="shared" ca="1" si="1403"/>
        <v>#VALUE!</v>
      </c>
      <c r="DQ340" s="87" t="e">
        <f t="shared" ca="1" si="1404"/>
        <v>#VALUE!</v>
      </c>
      <c r="DR340" s="87" t="e">
        <f t="shared" ca="1" si="1405"/>
        <v>#VALUE!</v>
      </c>
      <c r="DS340" s="87" t="e">
        <f t="shared" ca="1" si="1406"/>
        <v>#VALUE!</v>
      </c>
      <c r="DT340" s="87" t="e">
        <f t="shared" ca="1" si="1407"/>
        <v>#VALUE!</v>
      </c>
      <c r="DU340" s="87" t="e">
        <f t="shared" ca="1" si="1408"/>
        <v>#VALUE!</v>
      </c>
      <c r="DV340" s="87" t="e">
        <f t="shared" ca="1" si="1409"/>
        <v>#VALUE!</v>
      </c>
      <c r="DW340" s="87" t="e">
        <f t="shared" ca="1" si="1410"/>
        <v>#VALUE!</v>
      </c>
      <c r="DY340" s="87" t="e">
        <f t="shared" ca="1" si="1411"/>
        <v>#VALUE!</v>
      </c>
      <c r="DZ340" s="87" t="e">
        <f t="shared" ca="1" si="1412"/>
        <v>#VALUE!</v>
      </c>
      <c r="EA340" s="87" t="e">
        <f t="shared" ca="1" si="1413"/>
        <v>#VALUE!</v>
      </c>
      <c r="EB340" s="87" t="e">
        <f t="shared" ca="1" si="1414"/>
        <v>#VALUE!</v>
      </c>
      <c r="EC340" s="87" t="e">
        <f t="shared" ca="1" si="1415"/>
        <v>#VALUE!</v>
      </c>
      <c r="ED340" s="87" t="e">
        <f t="shared" ca="1" si="1416"/>
        <v>#VALUE!</v>
      </c>
      <c r="EE340" s="87" t="e">
        <f t="shared" ca="1" si="1417"/>
        <v>#VALUE!</v>
      </c>
      <c r="EF340" s="87" t="e">
        <f t="shared" ca="1" si="1418"/>
        <v>#VALUE!</v>
      </c>
      <c r="EG340" s="87" t="e">
        <f t="shared" ca="1" si="1419"/>
        <v>#VALUE!</v>
      </c>
      <c r="EH340" s="87" t="e">
        <f t="shared" ca="1" si="1420"/>
        <v>#VALUE!</v>
      </c>
      <c r="EI340" s="87" t="e">
        <f t="shared" ca="1" si="1421"/>
        <v>#VALUE!</v>
      </c>
      <c r="EJ340" s="87" t="e">
        <f t="shared" ca="1" si="1422"/>
        <v>#VALUE!</v>
      </c>
      <c r="EK340" s="87" t="e">
        <f t="shared" ca="1" si="1423"/>
        <v>#VALUE!</v>
      </c>
      <c r="EL340" s="87" t="e">
        <f t="shared" ca="1" si="1424"/>
        <v>#VALUE!</v>
      </c>
      <c r="EM340" s="87" t="e">
        <f t="shared" ca="1" si="1425"/>
        <v>#VALUE!</v>
      </c>
      <c r="EN340" s="87" t="e">
        <f t="shared" ca="1" si="1426"/>
        <v>#VALUE!</v>
      </c>
      <c r="EO340" s="87" t="e">
        <f t="shared" ca="1" si="1427"/>
        <v>#VALUE!</v>
      </c>
      <c r="EP340" s="87" t="e">
        <f t="shared" ca="1" si="1428"/>
        <v>#VALUE!</v>
      </c>
      <c r="EQ340" s="87" t="e">
        <f t="shared" ca="1" si="1429"/>
        <v>#VALUE!</v>
      </c>
      <c r="ER340" s="87" t="e">
        <f t="shared" ca="1" si="1430"/>
        <v>#VALUE!</v>
      </c>
      <c r="ES340" s="87" t="e">
        <f t="shared" ca="1" si="1431"/>
        <v>#VALUE!</v>
      </c>
      <c r="EU340" s="87" t="e">
        <f t="shared" ca="1" si="1432"/>
        <v>#VALUE!</v>
      </c>
      <c r="EV340" s="87" t="e">
        <f t="shared" ca="1" si="1433"/>
        <v>#VALUE!</v>
      </c>
      <c r="EW340" s="87" t="e">
        <f t="shared" ca="1" si="1434"/>
        <v>#VALUE!</v>
      </c>
      <c r="EX340" s="87" t="e">
        <f t="shared" ca="1" si="1435"/>
        <v>#VALUE!</v>
      </c>
      <c r="EY340" s="87" t="e">
        <f t="shared" ca="1" si="1436"/>
        <v>#VALUE!</v>
      </c>
      <c r="EZ340" s="87" t="e">
        <f t="shared" ca="1" si="1437"/>
        <v>#VALUE!</v>
      </c>
      <c r="FA340" s="87" t="e">
        <f t="shared" ca="1" si="1438"/>
        <v>#VALUE!</v>
      </c>
      <c r="FB340" s="87" t="e">
        <f t="shared" ca="1" si="1439"/>
        <v>#VALUE!</v>
      </c>
      <c r="FC340" s="87" t="e">
        <f t="shared" ca="1" si="1440"/>
        <v>#VALUE!</v>
      </c>
      <c r="FD340" s="87" t="e">
        <f t="shared" ca="1" si="1441"/>
        <v>#VALUE!</v>
      </c>
      <c r="FE340" s="87" t="e">
        <f t="shared" ca="1" si="1442"/>
        <v>#VALUE!</v>
      </c>
      <c r="FF340" s="87" t="e">
        <f t="shared" ca="1" si="1443"/>
        <v>#VALUE!</v>
      </c>
      <c r="FG340" s="87" t="e">
        <f t="shared" ca="1" si="1444"/>
        <v>#VALUE!</v>
      </c>
      <c r="FH340" s="87" t="e">
        <f t="shared" ca="1" si="1445"/>
        <v>#VALUE!</v>
      </c>
      <c r="FI340" s="87" t="e">
        <f t="shared" ca="1" si="1446"/>
        <v>#VALUE!</v>
      </c>
      <c r="FJ340" s="87" t="e">
        <f t="shared" ca="1" si="1447"/>
        <v>#VALUE!</v>
      </c>
      <c r="FK340" s="87" t="e">
        <f t="shared" ca="1" si="1448"/>
        <v>#VALUE!</v>
      </c>
      <c r="FL340" s="87" t="e">
        <f t="shared" ca="1" si="1449"/>
        <v>#VALUE!</v>
      </c>
      <c r="FM340" s="87" t="e">
        <f t="shared" ca="1" si="1450"/>
        <v>#VALUE!</v>
      </c>
      <c r="FN340" s="87" t="e">
        <f t="shared" ca="1" si="1451"/>
        <v>#VALUE!</v>
      </c>
      <c r="FO340" s="87" t="e">
        <f t="shared" ca="1" si="1452"/>
        <v>#VALUE!</v>
      </c>
    </row>
    <row r="341" spans="1:171" x14ac:dyDescent="0.25">
      <c r="A341" s="87">
        <f t="shared" si="1263"/>
        <v>332</v>
      </c>
      <c r="B341" s="87" t="e">
        <f t="shared" ca="1" si="1455"/>
        <v>#N/A</v>
      </c>
      <c r="C341" s="87" t="e">
        <f t="shared" ca="1" si="1456"/>
        <v>#REF!</v>
      </c>
      <c r="D341" s="87" t="e">
        <f t="shared" ca="1" si="1457"/>
        <v>#REF!</v>
      </c>
      <c r="E341" s="87" t="e">
        <f t="shared" ca="1" si="1458"/>
        <v>#REF!</v>
      </c>
      <c r="F341" s="87" t="e">
        <f t="shared" ca="1" si="1459"/>
        <v>#REF!</v>
      </c>
      <c r="G341" s="87" t="e">
        <f t="shared" ca="1" si="1460"/>
        <v>#REF!</v>
      </c>
      <c r="H341" s="87" t="e">
        <f t="shared" ca="1" si="1461"/>
        <v>#REF!</v>
      </c>
      <c r="I341" s="87" t="e">
        <f t="shared" ca="1" si="1462"/>
        <v>#REF!</v>
      </c>
      <c r="J341" s="87" t="e">
        <f t="shared" ca="1" si="1463"/>
        <v>#REF!</v>
      </c>
      <c r="K341" s="87" t="e">
        <f t="shared" ca="1" si="1464"/>
        <v>#REF!</v>
      </c>
      <c r="L341" s="87" t="e">
        <f t="shared" ca="1" si="1465"/>
        <v>#REF!</v>
      </c>
      <c r="M341" s="87" t="e">
        <f t="shared" ca="1" si="1466"/>
        <v>#REF!</v>
      </c>
      <c r="N341" s="87" t="e">
        <f t="shared" ca="1" si="1467"/>
        <v>#REF!</v>
      </c>
      <c r="O341" s="87" t="e">
        <f t="shared" ca="1" si="1468"/>
        <v>#REF!</v>
      </c>
      <c r="P341" s="87" t="e">
        <f t="shared" ca="1" si="1469"/>
        <v>#REF!</v>
      </c>
      <c r="Q341" s="87" t="e">
        <f t="shared" ca="1" si="1470"/>
        <v>#REF!</v>
      </c>
      <c r="R341" s="87" t="e">
        <f t="shared" ca="1" si="1470"/>
        <v>#REF!</v>
      </c>
      <c r="S341" s="87" t="e">
        <f t="shared" ca="1" si="1470"/>
        <v>#REF!</v>
      </c>
      <c r="T341" s="87" t="e">
        <f t="shared" ca="1" si="1470"/>
        <v>#REF!</v>
      </c>
      <c r="U341" s="87" t="e">
        <f t="shared" ca="1" si="1470"/>
        <v>#REF!</v>
      </c>
      <c r="X341" s="87">
        <f ca="1">Ranking!B337</f>
        <v>0</v>
      </c>
      <c r="Y341" s="87" t="e">
        <f ca="1">IF(AH341=0,0,Ranking!C337)</f>
        <v>#VALUE!</v>
      </c>
      <c r="Z341" s="91">
        <f ca="1">Ranking!G337</f>
        <v>0</v>
      </c>
      <c r="AA341" s="87" t="e">
        <f ca="1">MCA!ES340</f>
        <v>#REF!</v>
      </c>
      <c r="AB341" s="87">
        <f ca="1">MCA!ET340</f>
        <v>0</v>
      </c>
      <c r="AC341" s="87">
        <f ca="1">MCA!EU340</f>
        <v>0</v>
      </c>
      <c r="AD341" s="87" t="e">
        <f ca="1">INDEX('MCA-INPUT'!$C$22:$C$25,MATCH(AC341,$W$376:$W$379,0),1)</f>
        <v>#N/A</v>
      </c>
      <c r="AE341" s="87" t="e">
        <f t="shared" ca="1" si="1364"/>
        <v>#VALUE!</v>
      </c>
      <c r="AF341" s="87">
        <f ca="1">MATCH(AB341,$AB$7:AB341,0)</f>
        <v>1</v>
      </c>
      <c r="AG341" s="87" t="str">
        <f t="shared" ca="1" si="1365"/>
        <v>00</v>
      </c>
      <c r="AH341" s="87" t="e">
        <f t="shared" ca="1" si="1366"/>
        <v>#VALUE!</v>
      </c>
      <c r="AI341" s="87" t="e">
        <f t="shared" ca="1" si="1387"/>
        <v>#VALUE!</v>
      </c>
      <c r="AK341" s="87" t="e">
        <f t="shared" ca="1" si="1367"/>
        <v>#VALUE!</v>
      </c>
      <c r="AL341" s="87" t="e">
        <f t="shared" ca="1" si="1388"/>
        <v>#VALUE!</v>
      </c>
      <c r="AM341" s="87" t="e">
        <f t="shared" ca="1" si="1368"/>
        <v>#VALUE!</v>
      </c>
      <c r="AN341" s="87" t="e">
        <f t="shared" ref="AN341:BA341" ca="1" si="1493">IF(AM341&gt;0,2,IF($AL341&lt;=AN$5,1,0))</f>
        <v>#VALUE!</v>
      </c>
      <c r="AO341" s="87" t="e">
        <f t="shared" ca="1" si="1493"/>
        <v>#VALUE!</v>
      </c>
      <c r="AP341" s="87" t="e">
        <f t="shared" ca="1" si="1493"/>
        <v>#VALUE!</v>
      </c>
      <c r="AQ341" s="87" t="e">
        <f t="shared" ca="1" si="1493"/>
        <v>#VALUE!</v>
      </c>
      <c r="AR341" s="87" t="e">
        <f t="shared" ca="1" si="1493"/>
        <v>#VALUE!</v>
      </c>
      <c r="AS341" s="87" t="e">
        <f t="shared" ca="1" si="1493"/>
        <v>#VALUE!</v>
      </c>
      <c r="AT341" s="87" t="e">
        <f t="shared" ca="1" si="1493"/>
        <v>#VALUE!</v>
      </c>
      <c r="AU341" s="87" t="e">
        <f t="shared" ca="1" si="1493"/>
        <v>#VALUE!</v>
      </c>
      <c r="AV341" s="87" t="e">
        <f t="shared" ca="1" si="1493"/>
        <v>#VALUE!</v>
      </c>
      <c r="AW341" s="87" t="e">
        <f t="shared" ca="1" si="1493"/>
        <v>#VALUE!</v>
      </c>
      <c r="AX341" s="87" t="e">
        <f t="shared" ca="1" si="1493"/>
        <v>#VALUE!</v>
      </c>
      <c r="AY341" s="87" t="e">
        <f t="shared" ca="1" si="1493"/>
        <v>#VALUE!</v>
      </c>
      <c r="AZ341" s="87" t="e">
        <f t="shared" ca="1" si="1493"/>
        <v>#VALUE!</v>
      </c>
      <c r="BA341" s="87" t="e">
        <f t="shared" ca="1" si="1493"/>
        <v>#VALUE!</v>
      </c>
      <c r="BB341" s="87" t="e">
        <f t="shared" ref="BB341:BF341" ca="1" si="1494">IF(BA341&gt;0,2,IF($AL341&lt;=BB$5,1,0))</f>
        <v>#VALUE!</v>
      </c>
      <c r="BC341" s="87" t="e">
        <f t="shared" ca="1" si="1494"/>
        <v>#VALUE!</v>
      </c>
      <c r="BD341" s="87" t="e">
        <f t="shared" ca="1" si="1494"/>
        <v>#VALUE!</v>
      </c>
      <c r="BE341" s="87" t="e">
        <f t="shared" ca="1" si="1494"/>
        <v>#VALUE!</v>
      </c>
      <c r="BF341" s="87" t="e">
        <f t="shared" ca="1" si="1494"/>
        <v>#VALUE!</v>
      </c>
      <c r="BH341" s="87" t="e">
        <f t="shared" ca="1" si="1371"/>
        <v>#VALUE!</v>
      </c>
      <c r="BI341" s="87" t="e">
        <f t="shared" ca="1" si="1372"/>
        <v>#VALUE!</v>
      </c>
      <c r="BJ341" s="87" t="e">
        <f t="shared" ca="1" si="1373"/>
        <v>#VALUE!</v>
      </c>
      <c r="BK341" s="87" t="e">
        <f t="shared" ca="1" si="1374"/>
        <v>#VALUE!</v>
      </c>
      <c r="BL341" s="87" t="e">
        <f t="shared" ca="1" si="1375"/>
        <v>#VALUE!</v>
      </c>
      <c r="BM341" s="87" t="e">
        <f t="shared" ca="1" si="1376"/>
        <v>#VALUE!</v>
      </c>
      <c r="BN341" s="87" t="e">
        <f t="shared" ca="1" si="1377"/>
        <v>#VALUE!</v>
      </c>
      <c r="BO341" s="87" t="e">
        <f t="shared" ca="1" si="1378"/>
        <v>#VALUE!</v>
      </c>
      <c r="BP341" s="87" t="e">
        <f t="shared" ca="1" si="1379"/>
        <v>#VALUE!</v>
      </c>
      <c r="BQ341" s="87" t="e">
        <f t="shared" ca="1" si="1380"/>
        <v>#VALUE!</v>
      </c>
      <c r="BR341" s="87" t="e">
        <f t="shared" ca="1" si="1381"/>
        <v>#VALUE!</v>
      </c>
      <c r="BS341" s="87" t="e">
        <f t="shared" ca="1" si="1382"/>
        <v>#VALUE!</v>
      </c>
      <c r="BT341" s="87" t="e">
        <f t="shared" ca="1" si="1383"/>
        <v>#VALUE!</v>
      </c>
      <c r="BU341" s="87" t="e">
        <f t="shared" ca="1" si="1384"/>
        <v>#VALUE!</v>
      </c>
      <c r="BV341" s="87" t="e">
        <f t="shared" ca="1" si="1385"/>
        <v>#VALUE!</v>
      </c>
      <c r="BW341" s="87" t="e">
        <f t="shared" ca="1" si="1386"/>
        <v>#VALUE!</v>
      </c>
      <c r="BX341" s="87" t="e">
        <f t="shared" ca="1" si="1386"/>
        <v>#VALUE!</v>
      </c>
      <c r="BY341" s="87" t="e">
        <f t="shared" ca="1" si="1386"/>
        <v>#VALUE!</v>
      </c>
      <c r="BZ341" s="87" t="e">
        <f t="shared" ca="1" si="1386"/>
        <v>#VALUE!</v>
      </c>
      <c r="CA341" s="87" t="e">
        <f t="shared" ca="1" si="1386"/>
        <v>#VALUE!</v>
      </c>
      <c r="DC341" s="87" t="e">
        <f t="shared" ca="1" si="1307"/>
        <v>#VALUE!</v>
      </c>
      <c r="DD341" s="87" t="e">
        <f t="shared" ca="1" si="1391"/>
        <v>#VALUE!</v>
      </c>
      <c r="DE341" s="87" t="e">
        <f t="shared" ca="1" si="1392"/>
        <v>#VALUE!</v>
      </c>
      <c r="DF341" s="87" t="e">
        <f t="shared" ca="1" si="1393"/>
        <v>#VALUE!</v>
      </c>
      <c r="DG341" s="87" t="e">
        <f t="shared" ca="1" si="1394"/>
        <v>#VALUE!</v>
      </c>
      <c r="DH341" s="87" t="e">
        <f t="shared" ca="1" si="1395"/>
        <v>#VALUE!</v>
      </c>
      <c r="DI341" s="87" t="e">
        <f t="shared" ca="1" si="1396"/>
        <v>#VALUE!</v>
      </c>
      <c r="DJ341" s="87" t="e">
        <f t="shared" ca="1" si="1397"/>
        <v>#VALUE!</v>
      </c>
      <c r="DK341" s="87" t="e">
        <f t="shared" ca="1" si="1398"/>
        <v>#VALUE!</v>
      </c>
      <c r="DL341" s="87" t="e">
        <f t="shared" ca="1" si="1399"/>
        <v>#VALUE!</v>
      </c>
      <c r="DM341" s="87" t="e">
        <f t="shared" ca="1" si="1400"/>
        <v>#VALUE!</v>
      </c>
      <c r="DN341" s="87" t="e">
        <f t="shared" ca="1" si="1401"/>
        <v>#VALUE!</v>
      </c>
      <c r="DO341" s="87" t="e">
        <f t="shared" ca="1" si="1402"/>
        <v>#VALUE!</v>
      </c>
      <c r="DP341" s="87" t="e">
        <f t="shared" ca="1" si="1403"/>
        <v>#VALUE!</v>
      </c>
      <c r="DQ341" s="87" t="e">
        <f t="shared" ca="1" si="1404"/>
        <v>#VALUE!</v>
      </c>
      <c r="DR341" s="87" t="e">
        <f t="shared" ca="1" si="1405"/>
        <v>#VALUE!</v>
      </c>
      <c r="DS341" s="87" t="e">
        <f t="shared" ca="1" si="1406"/>
        <v>#VALUE!</v>
      </c>
      <c r="DT341" s="87" t="e">
        <f t="shared" ca="1" si="1407"/>
        <v>#VALUE!</v>
      </c>
      <c r="DU341" s="87" t="e">
        <f t="shared" ca="1" si="1408"/>
        <v>#VALUE!</v>
      </c>
      <c r="DV341" s="87" t="e">
        <f t="shared" ca="1" si="1409"/>
        <v>#VALUE!</v>
      </c>
      <c r="DW341" s="87" t="e">
        <f t="shared" ca="1" si="1410"/>
        <v>#VALUE!</v>
      </c>
      <c r="DY341" s="87" t="e">
        <f t="shared" ca="1" si="1411"/>
        <v>#VALUE!</v>
      </c>
      <c r="DZ341" s="87" t="e">
        <f t="shared" ca="1" si="1412"/>
        <v>#VALUE!</v>
      </c>
      <c r="EA341" s="87" t="e">
        <f t="shared" ca="1" si="1413"/>
        <v>#VALUE!</v>
      </c>
      <c r="EB341" s="87" t="e">
        <f t="shared" ca="1" si="1414"/>
        <v>#VALUE!</v>
      </c>
      <c r="EC341" s="87" t="e">
        <f t="shared" ca="1" si="1415"/>
        <v>#VALUE!</v>
      </c>
      <c r="ED341" s="87" t="e">
        <f t="shared" ca="1" si="1416"/>
        <v>#VALUE!</v>
      </c>
      <c r="EE341" s="87" t="e">
        <f t="shared" ca="1" si="1417"/>
        <v>#VALUE!</v>
      </c>
      <c r="EF341" s="87" t="e">
        <f t="shared" ca="1" si="1418"/>
        <v>#VALUE!</v>
      </c>
      <c r="EG341" s="87" t="e">
        <f t="shared" ca="1" si="1419"/>
        <v>#VALUE!</v>
      </c>
      <c r="EH341" s="87" t="e">
        <f t="shared" ca="1" si="1420"/>
        <v>#VALUE!</v>
      </c>
      <c r="EI341" s="87" t="e">
        <f t="shared" ca="1" si="1421"/>
        <v>#VALUE!</v>
      </c>
      <c r="EJ341" s="87" t="e">
        <f t="shared" ca="1" si="1422"/>
        <v>#VALUE!</v>
      </c>
      <c r="EK341" s="87" t="e">
        <f t="shared" ca="1" si="1423"/>
        <v>#VALUE!</v>
      </c>
      <c r="EL341" s="87" t="e">
        <f t="shared" ca="1" si="1424"/>
        <v>#VALUE!</v>
      </c>
      <c r="EM341" s="87" t="e">
        <f t="shared" ca="1" si="1425"/>
        <v>#VALUE!</v>
      </c>
      <c r="EN341" s="87" t="e">
        <f t="shared" ca="1" si="1426"/>
        <v>#VALUE!</v>
      </c>
      <c r="EO341" s="87" t="e">
        <f t="shared" ca="1" si="1427"/>
        <v>#VALUE!</v>
      </c>
      <c r="EP341" s="87" t="e">
        <f t="shared" ca="1" si="1428"/>
        <v>#VALUE!</v>
      </c>
      <c r="EQ341" s="87" t="e">
        <f t="shared" ca="1" si="1429"/>
        <v>#VALUE!</v>
      </c>
      <c r="ER341" s="87" t="e">
        <f t="shared" ca="1" si="1430"/>
        <v>#VALUE!</v>
      </c>
      <c r="ES341" s="87" t="e">
        <f t="shared" ca="1" si="1431"/>
        <v>#VALUE!</v>
      </c>
      <c r="EU341" s="87" t="e">
        <f t="shared" ca="1" si="1432"/>
        <v>#VALUE!</v>
      </c>
      <c r="EV341" s="87" t="e">
        <f t="shared" ca="1" si="1433"/>
        <v>#VALUE!</v>
      </c>
      <c r="EW341" s="87" t="e">
        <f t="shared" ca="1" si="1434"/>
        <v>#VALUE!</v>
      </c>
      <c r="EX341" s="87" t="e">
        <f t="shared" ca="1" si="1435"/>
        <v>#VALUE!</v>
      </c>
      <c r="EY341" s="87" t="e">
        <f t="shared" ca="1" si="1436"/>
        <v>#VALUE!</v>
      </c>
      <c r="EZ341" s="87" t="e">
        <f t="shared" ca="1" si="1437"/>
        <v>#VALUE!</v>
      </c>
      <c r="FA341" s="87" t="e">
        <f t="shared" ca="1" si="1438"/>
        <v>#VALUE!</v>
      </c>
      <c r="FB341" s="87" t="e">
        <f t="shared" ca="1" si="1439"/>
        <v>#VALUE!</v>
      </c>
      <c r="FC341" s="87" t="e">
        <f t="shared" ca="1" si="1440"/>
        <v>#VALUE!</v>
      </c>
      <c r="FD341" s="87" t="e">
        <f t="shared" ca="1" si="1441"/>
        <v>#VALUE!</v>
      </c>
      <c r="FE341" s="87" t="e">
        <f t="shared" ca="1" si="1442"/>
        <v>#VALUE!</v>
      </c>
      <c r="FF341" s="87" t="e">
        <f t="shared" ca="1" si="1443"/>
        <v>#VALUE!</v>
      </c>
      <c r="FG341" s="87" t="e">
        <f t="shared" ca="1" si="1444"/>
        <v>#VALUE!</v>
      </c>
      <c r="FH341" s="87" t="e">
        <f t="shared" ca="1" si="1445"/>
        <v>#VALUE!</v>
      </c>
      <c r="FI341" s="87" t="e">
        <f t="shared" ca="1" si="1446"/>
        <v>#VALUE!</v>
      </c>
      <c r="FJ341" s="87" t="e">
        <f t="shared" ca="1" si="1447"/>
        <v>#VALUE!</v>
      </c>
      <c r="FK341" s="87" t="e">
        <f t="shared" ca="1" si="1448"/>
        <v>#VALUE!</v>
      </c>
      <c r="FL341" s="87" t="e">
        <f t="shared" ca="1" si="1449"/>
        <v>#VALUE!</v>
      </c>
      <c r="FM341" s="87" t="e">
        <f t="shared" ca="1" si="1450"/>
        <v>#VALUE!</v>
      </c>
      <c r="FN341" s="87" t="e">
        <f t="shared" ca="1" si="1451"/>
        <v>#VALUE!</v>
      </c>
      <c r="FO341" s="87" t="e">
        <f t="shared" ca="1" si="1452"/>
        <v>#VALUE!</v>
      </c>
    </row>
    <row r="342" spans="1:171" x14ac:dyDescent="0.25">
      <c r="A342" s="87">
        <f t="shared" si="1263"/>
        <v>333</v>
      </c>
      <c r="B342" s="87" t="e">
        <f t="shared" ca="1" si="1455"/>
        <v>#N/A</v>
      </c>
      <c r="C342" s="87" t="e">
        <f t="shared" ca="1" si="1456"/>
        <v>#REF!</v>
      </c>
      <c r="D342" s="87" t="e">
        <f t="shared" ca="1" si="1457"/>
        <v>#REF!</v>
      </c>
      <c r="E342" s="87" t="e">
        <f t="shared" ca="1" si="1458"/>
        <v>#REF!</v>
      </c>
      <c r="F342" s="87" t="e">
        <f t="shared" ca="1" si="1459"/>
        <v>#REF!</v>
      </c>
      <c r="G342" s="87" t="e">
        <f t="shared" ca="1" si="1460"/>
        <v>#REF!</v>
      </c>
      <c r="H342" s="87" t="e">
        <f t="shared" ca="1" si="1461"/>
        <v>#REF!</v>
      </c>
      <c r="I342" s="87" t="e">
        <f t="shared" ca="1" si="1462"/>
        <v>#REF!</v>
      </c>
      <c r="J342" s="87" t="e">
        <f t="shared" ca="1" si="1463"/>
        <v>#REF!</v>
      </c>
      <c r="K342" s="87" t="e">
        <f t="shared" ca="1" si="1464"/>
        <v>#REF!</v>
      </c>
      <c r="L342" s="87" t="e">
        <f t="shared" ca="1" si="1465"/>
        <v>#REF!</v>
      </c>
      <c r="M342" s="87" t="e">
        <f t="shared" ca="1" si="1466"/>
        <v>#REF!</v>
      </c>
      <c r="N342" s="87" t="e">
        <f t="shared" ca="1" si="1467"/>
        <v>#REF!</v>
      </c>
      <c r="O342" s="87" t="e">
        <f t="shared" ca="1" si="1468"/>
        <v>#REF!</v>
      </c>
      <c r="P342" s="87" t="e">
        <f t="shared" ca="1" si="1469"/>
        <v>#REF!</v>
      </c>
      <c r="Q342" s="87" t="e">
        <f t="shared" ca="1" si="1470"/>
        <v>#REF!</v>
      </c>
      <c r="R342" s="87" t="e">
        <f t="shared" ca="1" si="1470"/>
        <v>#REF!</v>
      </c>
      <c r="S342" s="87" t="e">
        <f t="shared" ca="1" si="1470"/>
        <v>#REF!</v>
      </c>
      <c r="T342" s="87" t="e">
        <f t="shared" ca="1" si="1470"/>
        <v>#REF!</v>
      </c>
      <c r="U342" s="87" t="e">
        <f t="shared" ca="1" si="1470"/>
        <v>#REF!</v>
      </c>
      <c r="X342" s="87">
        <f ca="1">Ranking!B338</f>
        <v>0</v>
      </c>
      <c r="Y342" s="87" t="e">
        <f ca="1">IF(AH342=0,0,Ranking!C338)</f>
        <v>#VALUE!</v>
      </c>
      <c r="Z342" s="91">
        <f ca="1">Ranking!G338</f>
        <v>0</v>
      </c>
      <c r="AA342" s="87" t="e">
        <f ca="1">MCA!ES341</f>
        <v>#REF!</v>
      </c>
      <c r="AB342" s="87">
        <f ca="1">MCA!ET341</f>
        <v>0</v>
      </c>
      <c r="AC342" s="87">
        <f ca="1">MCA!EU341</f>
        <v>0</v>
      </c>
      <c r="AD342" s="87" t="e">
        <f ca="1">INDEX('MCA-INPUT'!$C$22:$C$25,MATCH(AC342,$W$376:$W$379,0),1)</f>
        <v>#N/A</v>
      </c>
      <c r="AE342" s="87" t="e">
        <f t="shared" ca="1" si="1364"/>
        <v>#VALUE!</v>
      </c>
      <c r="AF342" s="87">
        <f ca="1">MATCH(AB342,$AB$7:AB342,0)</f>
        <v>1</v>
      </c>
      <c r="AG342" s="87" t="str">
        <f t="shared" ca="1" si="1365"/>
        <v>00</v>
      </c>
      <c r="AH342" s="87" t="e">
        <f t="shared" ca="1" si="1366"/>
        <v>#VALUE!</v>
      </c>
      <c r="AI342" s="87" t="e">
        <f t="shared" ca="1" si="1387"/>
        <v>#VALUE!</v>
      </c>
      <c r="AK342" s="87" t="e">
        <f t="shared" ca="1" si="1367"/>
        <v>#VALUE!</v>
      </c>
      <c r="AL342" s="87" t="e">
        <f t="shared" ca="1" si="1388"/>
        <v>#VALUE!</v>
      </c>
      <c r="AM342" s="87" t="e">
        <f t="shared" ca="1" si="1368"/>
        <v>#VALUE!</v>
      </c>
      <c r="AN342" s="87" t="e">
        <f t="shared" ref="AN342:BA342" ca="1" si="1495">IF(AM342&gt;0,2,IF($AL342&lt;=AN$5,1,0))</f>
        <v>#VALUE!</v>
      </c>
      <c r="AO342" s="87" t="e">
        <f t="shared" ca="1" si="1495"/>
        <v>#VALUE!</v>
      </c>
      <c r="AP342" s="87" t="e">
        <f t="shared" ca="1" si="1495"/>
        <v>#VALUE!</v>
      </c>
      <c r="AQ342" s="87" t="e">
        <f t="shared" ca="1" si="1495"/>
        <v>#VALUE!</v>
      </c>
      <c r="AR342" s="87" t="e">
        <f t="shared" ca="1" si="1495"/>
        <v>#VALUE!</v>
      </c>
      <c r="AS342" s="87" t="e">
        <f t="shared" ca="1" si="1495"/>
        <v>#VALUE!</v>
      </c>
      <c r="AT342" s="87" t="e">
        <f t="shared" ca="1" si="1495"/>
        <v>#VALUE!</v>
      </c>
      <c r="AU342" s="87" t="e">
        <f t="shared" ca="1" si="1495"/>
        <v>#VALUE!</v>
      </c>
      <c r="AV342" s="87" t="e">
        <f t="shared" ca="1" si="1495"/>
        <v>#VALUE!</v>
      </c>
      <c r="AW342" s="87" t="e">
        <f t="shared" ca="1" si="1495"/>
        <v>#VALUE!</v>
      </c>
      <c r="AX342" s="87" t="e">
        <f t="shared" ca="1" si="1495"/>
        <v>#VALUE!</v>
      </c>
      <c r="AY342" s="87" t="e">
        <f t="shared" ca="1" si="1495"/>
        <v>#VALUE!</v>
      </c>
      <c r="AZ342" s="87" t="e">
        <f t="shared" ca="1" si="1495"/>
        <v>#VALUE!</v>
      </c>
      <c r="BA342" s="87" t="e">
        <f t="shared" ca="1" si="1495"/>
        <v>#VALUE!</v>
      </c>
      <c r="BB342" s="87" t="e">
        <f t="shared" ref="BB342:BF342" ca="1" si="1496">IF(BA342&gt;0,2,IF($AL342&lt;=BB$5,1,0))</f>
        <v>#VALUE!</v>
      </c>
      <c r="BC342" s="87" t="e">
        <f t="shared" ca="1" si="1496"/>
        <v>#VALUE!</v>
      </c>
      <c r="BD342" s="87" t="e">
        <f t="shared" ca="1" si="1496"/>
        <v>#VALUE!</v>
      </c>
      <c r="BE342" s="87" t="e">
        <f t="shared" ca="1" si="1496"/>
        <v>#VALUE!</v>
      </c>
      <c r="BF342" s="87" t="e">
        <f t="shared" ca="1" si="1496"/>
        <v>#VALUE!</v>
      </c>
      <c r="BH342" s="87" t="e">
        <f t="shared" ca="1" si="1371"/>
        <v>#VALUE!</v>
      </c>
      <c r="BI342" s="87" t="e">
        <f t="shared" ca="1" si="1372"/>
        <v>#VALUE!</v>
      </c>
      <c r="BJ342" s="87" t="e">
        <f t="shared" ca="1" si="1373"/>
        <v>#VALUE!</v>
      </c>
      <c r="BK342" s="87" t="e">
        <f t="shared" ca="1" si="1374"/>
        <v>#VALUE!</v>
      </c>
      <c r="BL342" s="87" t="e">
        <f t="shared" ca="1" si="1375"/>
        <v>#VALUE!</v>
      </c>
      <c r="BM342" s="87" t="e">
        <f t="shared" ca="1" si="1376"/>
        <v>#VALUE!</v>
      </c>
      <c r="BN342" s="87" t="e">
        <f t="shared" ca="1" si="1377"/>
        <v>#VALUE!</v>
      </c>
      <c r="BO342" s="87" t="e">
        <f t="shared" ca="1" si="1378"/>
        <v>#VALUE!</v>
      </c>
      <c r="BP342" s="87" t="e">
        <f t="shared" ca="1" si="1379"/>
        <v>#VALUE!</v>
      </c>
      <c r="BQ342" s="87" t="e">
        <f t="shared" ca="1" si="1380"/>
        <v>#VALUE!</v>
      </c>
      <c r="BR342" s="87" t="e">
        <f t="shared" ca="1" si="1381"/>
        <v>#VALUE!</v>
      </c>
      <c r="BS342" s="87" t="e">
        <f t="shared" ca="1" si="1382"/>
        <v>#VALUE!</v>
      </c>
      <c r="BT342" s="87" t="e">
        <f t="shared" ca="1" si="1383"/>
        <v>#VALUE!</v>
      </c>
      <c r="BU342" s="87" t="e">
        <f t="shared" ca="1" si="1384"/>
        <v>#VALUE!</v>
      </c>
      <c r="BV342" s="87" t="e">
        <f t="shared" ca="1" si="1385"/>
        <v>#VALUE!</v>
      </c>
      <c r="BW342" s="87" t="e">
        <f t="shared" ca="1" si="1386"/>
        <v>#VALUE!</v>
      </c>
      <c r="BX342" s="87" t="e">
        <f t="shared" ca="1" si="1386"/>
        <v>#VALUE!</v>
      </c>
      <c r="BY342" s="87" t="e">
        <f t="shared" ca="1" si="1386"/>
        <v>#VALUE!</v>
      </c>
      <c r="BZ342" s="87" t="e">
        <f t="shared" ca="1" si="1386"/>
        <v>#VALUE!</v>
      </c>
      <c r="CA342" s="87" t="e">
        <f t="shared" ca="1" si="1386"/>
        <v>#VALUE!</v>
      </c>
      <c r="DC342" s="87" t="e">
        <f t="shared" ca="1" si="1307"/>
        <v>#VALUE!</v>
      </c>
      <c r="DD342" s="87" t="e">
        <f t="shared" ca="1" si="1391"/>
        <v>#VALUE!</v>
      </c>
      <c r="DE342" s="87" t="e">
        <f t="shared" ca="1" si="1392"/>
        <v>#VALUE!</v>
      </c>
      <c r="DF342" s="87" t="e">
        <f t="shared" ca="1" si="1393"/>
        <v>#VALUE!</v>
      </c>
      <c r="DG342" s="87" t="e">
        <f t="shared" ca="1" si="1394"/>
        <v>#VALUE!</v>
      </c>
      <c r="DH342" s="87" t="e">
        <f t="shared" ca="1" si="1395"/>
        <v>#VALUE!</v>
      </c>
      <c r="DI342" s="87" t="e">
        <f t="shared" ca="1" si="1396"/>
        <v>#VALUE!</v>
      </c>
      <c r="DJ342" s="87" t="e">
        <f t="shared" ca="1" si="1397"/>
        <v>#VALUE!</v>
      </c>
      <c r="DK342" s="87" t="e">
        <f t="shared" ca="1" si="1398"/>
        <v>#VALUE!</v>
      </c>
      <c r="DL342" s="87" t="e">
        <f t="shared" ca="1" si="1399"/>
        <v>#VALUE!</v>
      </c>
      <c r="DM342" s="87" t="e">
        <f t="shared" ca="1" si="1400"/>
        <v>#VALUE!</v>
      </c>
      <c r="DN342" s="87" t="e">
        <f t="shared" ca="1" si="1401"/>
        <v>#VALUE!</v>
      </c>
      <c r="DO342" s="87" t="e">
        <f t="shared" ca="1" si="1402"/>
        <v>#VALUE!</v>
      </c>
      <c r="DP342" s="87" t="e">
        <f t="shared" ca="1" si="1403"/>
        <v>#VALUE!</v>
      </c>
      <c r="DQ342" s="87" t="e">
        <f t="shared" ca="1" si="1404"/>
        <v>#VALUE!</v>
      </c>
      <c r="DR342" s="87" t="e">
        <f t="shared" ca="1" si="1405"/>
        <v>#VALUE!</v>
      </c>
      <c r="DS342" s="87" t="e">
        <f t="shared" ca="1" si="1406"/>
        <v>#VALUE!</v>
      </c>
      <c r="DT342" s="87" t="e">
        <f t="shared" ca="1" si="1407"/>
        <v>#VALUE!</v>
      </c>
      <c r="DU342" s="87" t="e">
        <f t="shared" ca="1" si="1408"/>
        <v>#VALUE!</v>
      </c>
      <c r="DV342" s="87" t="e">
        <f t="shared" ca="1" si="1409"/>
        <v>#VALUE!</v>
      </c>
      <c r="DW342" s="87" t="e">
        <f t="shared" ca="1" si="1410"/>
        <v>#VALUE!</v>
      </c>
      <c r="DY342" s="87" t="e">
        <f t="shared" ca="1" si="1411"/>
        <v>#VALUE!</v>
      </c>
      <c r="DZ342" s="87" t="e">
        <f t="shared" ca="1" si="1412"/>
        <v>#VALUE!</v>
      </c>
      <c r="EA342" s="87" t="e">
        <f t="shared" ca="1" si="1413"/>
        <v>#VALUE!</v>
      </c>
      <c r="EB342" s="87" t="e">
        <f t="shared" ca="1" si="1414"/>
        <v>#VALUE!</v>
      </c>
      <c r="EC342" s="87" t="e">
        <f t="shared" ca="1" si="1415"/>
        <v>#VALUE!</v>
      </c>
      <c r="ED342" s="87" t="e">
        <f t="shared" ca="1" si="1416"/>
        <v>#VALUE!</v>
      </c>
      <c r="EE342" s="87" t="e">
        <f t="shared" ca="1" si="1417"/>
        <v>#VALUE!</v>
      </c>
      <c r="EF342" s="87" t="e">
        <f t="shared" ca="1" si="1418"/>
        <v>#VALUE!</v>
      </c>
      <c r="EG342" s="87" t="e">
        <f t="shared" ca="1" si="1419"/>
        <v>#VALUE!</v>
      </c>
      <c r="EH342" s="87" t="e">
        <f t="shared" ca="1" si="1420"/>
        <v>#VALUE!</v>
      </c>
      <c r="EI342" s="87" t="e">
        <f t="shared" ca="1" si="1421"/>
        <v>#VALUE!</v>
      </c>
      <c r="EJ342" s="87" t="e">
        <f t="shared" ca="1" si="1422"/>
        <v>#VALUE!</v>
      </c>
      <c r="EK342" s="87" t="e">
        <f t="shared" ca="1" si="1423"/>
        <v>#VALUE!</v>
      </c>
      <c r="EL342" s="87" t="e">
        <f t="shared" ca="1" si="1424"/>
        <v>#VALUE!</v>
      </c>
      <c r="EM342" s="87" t="e">
        <f t="shared" ca="1" si="1425"/>
        <v>#VALUE!</v>
      </c>
      <c r="EN342" s="87" t="e">
        <f t="shared" ca="1" si="1426"/>
        <v>#VALUE!</v>
      </c>
      <c r="EO342" s="87" t="e">
        <f t="shared" ca="1" si="1427"/>
        <v>#VALUE!</v>
      </c>
      <c r="EP342" s="87" t="e">
        <f t="shared" ca="1" si="1428"/>
        <v>#VALUE!</v>
      </c>
      <c r="EQ342" s="87" t="e">
        <f t="shared" ca="1" si="1429"/>
        <v>#VALUE!</v>
      </c>
      <c r="ER342" s="87" t="e">
        <f t="shared" ca="1" si="1430"/>
        <v>#VALUE!</v>
      </c>
      <c r="ES342" s="87" t="e">
        <f t="shared" ca="1" si="1431"/>
        <v>#VALUE!</v>
      </c>
      <c r="EU342" s="87" t="e">
        <f t="shared" ca="1" si="1432"/>
        <v>#VALUE!</v>
      </c>
      <c r="EV342" s="87" t="e">
        <f t="shared" ca="1" si="1433"/>
        <v>#VALUE!</v>
      </c>
      <c r="EW342" s="87" t="e">
        <f t="shared" ca="1" si="1434"/>
        <v>#VALUE!</v>
      </c>
      <c r="EX342" s="87" t="e">
        <f t="shared" ca="1" si="1435"/>
        <v>#VALUE!</v>
      </c>
      <c r="EY342" s="87" t="e">
        <f t="shared" ca="1" si="1436"/>
        <v>#VALUE!</v>
      </c>
      <c r="EZ342" s="87" t="e">
        <f t="shared" ca="1" si="1437"/>
        <v>#VALUE!</v>
      </c>
      <c r="FA342" s="87" t="e">
        <f t="shared" ca="1" si="1438"/>
        <v>#VALUE!</v>
      </c>
      <c r="FB342" s="87" t="e">
        <f t="shared" ca="1" si="1439"/>
        <v>#VALUE!</v>
      </c>
      <c r="FC342" s="87" t="e">
        <f t="shared" ca="1" si="1440"/>
        <v>#VALUE!</v>
      </c>
      <c r="FD342" s="87" t="e">
        <f t="shared" ca="1" si="1441"/>
        <v>#VALUE!</v>
      </c>
      <c r="FE342" s="87" t="e">
        <f t="shared" ca="1" si="1442"/>
        <v>#VALUE!</v>
      </c>
      <c r="FF342" s="87" t="e">
        <f t="shared" ca="1" si="1443"/>
        <v>#VALUE!</v>
      </c>
      <c r="FG342" s="87" t="e">
        <f t="shared" ca="1" si="1444"/>
        <v>#VALUE!</v>
      </c>
      <c r="FH342" s="87" t="e">
        <f t="shared" ca="1" si="1445"/>
        <v>#VALUE!</v>
      </c>
      <c r="FI342" s="87" t="e">
        <f t="shared" ca="1" si="1446"/>
        <v>#VALUE!</v>
      </c>
      <c r="FJ342" s="87" t="e">
        <f t="shared" ca="1" si="1447"/>
        <v>#VALUE!</v>
      </c>
      <c r="FK342" s="87" t="e">
        <f t="shared" ca="1" si="1448"/>
        <v>#VALUE!</v>
      </c>
      <c r="FL342" s="87" t="e">
        <f t="shared" ca="1" si="1449"/>
        <v>#VALUE!</v>
      </c>
      <c r="FM342" s="87" t="e">
        <f t="shared" ca="1" si="1450"/>
        <v>#VALUE!</v>
      </c>
      <c r="FN342" s="87" t="e">
        <f t="shared" ca="1" si="1451"/>
        <v>#VALUE!</v>
      </c>
      <c r="FO342" s="87" t="e">
        <f t="shared" ca="1" si="1452"/>
        <v>#VALUE!</v>
      </c>
    </row>
    <row r="343" spans="1:171" x14ac:dyDescent="0.25">
      <c r="A343" s="87">
        <f t="shared" si="1263"/>
        <v>334</v>
      </c>
      <c r="B343" s="87" t="e">
        <f t="shared" ca="1" si="1455"/>
        <v>#N/A</v>
      </c>
      <c r="C343" s="87" t="e">
        <f t="shared" ca="1" si="1456"/>
        <v>#REF!</v>
      </c>
      <c r="D343" s="87" t="e">
        <f t="shared" ca="1" si="1457"/>
        <v>#REF!</v>
      </c>
      <c r="E343" s="87" t="e">
        <f t="shared" ca="1" si="1458"/>
        <v>#REF!</v>
      </c>
      <c r="F343" s="87" t="e">
        <f t="shared" ca="1" si="1459"/>
        <v>#REF!</v>
      </c>
      <c r="G343" s="87" t="e">
        <f t="shared" ca="1" si="1460"/>
        <v>#REF!</v>
      </c>
      <c r="H343" s="87" t="e">
        <f t="shared" ca="1" si="1461"/>
        <v>#REF!</v>
      </c>
      <c r="I343" s="87" t="e">
        <f t="shared" ca="1" si="1462"/>
        <v>#REF!</v>
      </c>
      <c r="J343" s="87" t="e">
        <f t="shared" ca="1" si="1463"/>
        <v>#REF!</v>
      </c>
      <c r="K343" s="87" t="e">
        <f t="shared" ca="1" si="1464"/>
        <v>#REF!</v>
      </c>
      <c r="L343" s="87" t="e">
        <f t="shared" ca="1" si="1465"/>
        <v>#REF!</v>
      </c>
      <c r="M343" s="87" t="e">
        <f t="shared" ca="1" si="1466"/>
        <v>#REF!</v>
      </c>
      <c r="N343" s="87" t="e">
        <f t="shared" ca="1" si="1467"/>
        <v>#REF!</v>
      </c>
      <c r="O343" s="87" t="e">
        <f t="shared" ca="1" si="1468"/>
        <v>#REF!</v>
      </c>
      <c r="P343" s="87" t="e">
        <f t="shared" ca="1" si="1469"/>
        <v>#REF!</v>
      </c>
      <c r="Q343" s="87" t="e">
        <f t="shared" ca="1" si="1470"/>
        <v>#REF!</v>
      </c>
      <c r="R343" s="87" t="e">
        <f t="shared" ca="1" si="1470"/>
        <v>#REF!</v>
      </c>
      <c r="S343" s="87" t="e">
        <f t="shared" ca="1" si="1470"/>
        <v>#REF!</v>
      </c>
      <c r="T343" s="87" t="e">
        <f t="shared" ca="1" si="1470"/>
        <v>#REF!</v>
      </c>
      <c r="U343" s="87" t="e">
        <f t="shared" ca="1" si="1470"/>
        <v>#REF!</v>
      </c>
      <c r="X343" s="87">
        <f ca="1">Ranking!B339</f>
        <v>0</v>
      </c>
      <c r="Y343" s="87" t="e">
        <f ca="1">IF(AH343=0,0,Ranking!C339)</f>
        <v>#VALUE!</v>
      </c>
      <c r="Z343" s="91">
        <f ca="1">Ranking!G339</f>
        <v>0</v>
      </c>
      <c r="AA343" s="87" t="e">
        <f ca="1">MCA!ES342</f>
        <v>#REF!</v>
      </c>
      <c r="AB343" s="87">
        <f ca="1">MCA!ET342</f>
        <v>0</v>
      </c>
      <c r="AC343" s="87">
        <f ca="1">MCA!EU342</f>
        <v>0</v>
      </c>
      <c r="AD343" s="87" t="e">
        <f ca="1">INDEX('MCA-INPUT'!$C$22:$C$25,MATCH(AC343,$W$376:$W$379,0),1)</f>
        <v>#N/A</v>
      </c>
      <c r="AE343" s="87" t="e">
        <f t="shared" ca="1" si="1364"/>
        <v>#VALUE!</v>
      </c>
      <c r="AF343" s="87">
        <f ca="1">MATCH(AB343,$AB$7:AB343,0)</f>
        <v>1</v>
      </c>
      <c r="AG343" s="87" t="str">
        <f t="shared" ca="1" si="1365"/>
        <v>00</v>
      </c>
      <c r="AH343" s="87" t="e">
        <f t="shared" ca="1" si="1366"/>
        <v>#VALUE!</v>
      </c>
      <c r="AI343" s="87" t="e">
        <f t="shared" ca="1" si="1387"/>
        <v>#VALUE!</v>
      </c>
      <c r="AK343" s="87" t="e">
        <f t="shared" ca="1" si="1367"/>
        <v>#VALUE!</v>
      </c>
      <c r="AL343" s="87" t="e">
        <f t="shared" ca="1" si="1388"/>
        <v>#VALUE!</v>
      </c>
      <c r="AM343" s="87" t="e">
        <f t="shared" ca="1" si="1368"/>
        <v>#VALUE!</v>
      </c>
      <c r="AN343" s="87" t="e">
        <f t="shared" ref="AN343:BA343" ca="1" si="1497">IF(AM343&gt;0,2,IF($AL343&lt;=AN$5,1,0))</f>
        <v>#VALUE!</v>
      </c>
      <c r="AO343" s="87" t="e">
        <f t="shared" ca="1" si="1497"/>
        <v>#VALUE!</v>
      </c>
      <c r="AP343" s="87" t="e">
        <f t="shared" ca="1" si="1497"/>
        <v>#VALUE!</v>
      </c>
      <c r="AQ343" s="87" t="e">
        <f t="shared" ca="1" si="1497"/>
        <v>#VALUE!</v>
      </c>
      <c r="AR343" s="87" t="e">
        <f t="shared" ca="1" si="1497"/>
        <v>#VALUE!</v>
      </c>
      <c r="AS343" s="87" t="e">
        <f t="shared" ca="1" si="1497"/>
        <v>#VALUE!</v>
      </c>
      <c r="AT343" s="87" t="e">
        <f t="shared" ca="1" si="1497"/>
        <v>#VALUE!</v>
      </c>
      <c r="AU343" s="87" t="e">
        <f t="shared" ca="1" si="1497"/>
        <v>#VALUE!</v>
      </c>
      <c r="AV343" s="87" t="e">
        <f t="shared" ca="1" si="1497"/>
        <v>#VALUE!</v>
      </c>
      <c r="AW343" s="87" t="e">
        <f t="shared" ca="1" si="1497"/>
        <v>#VALUE!</v>
      </c>
      <c r="AX343" s="87" t="e">
        <f t="shared" ca="1" si="1497"/>
        <v>#VALUE!</v>
      </c>
      <c r="AY343" s="87" t="e">
        <f t="shared" ca="1" si="1497"/>
        <v>#VALUE!</v>
      </c>
      <c r="AZ343" s="87" t="e">
        <f t="shared" ca="1" si="1497"/>
        <v>#VALUE!</v>
      </c>
      <c r="BA343" s="87" t="e">
        <f t="shared" ca="1" si="1497"/>
        <v>#VALUE!</v>
      </c>
      <c r="BB343" s="87" t="e">
        <f t="shared" ref="BB343:BF343" ca="1" si="1498">IF(BA343&gt;0,2,IF($AL343&lt;=BB$5,1,0))</f>
        <v>#VALUE!</v>
      </c>
      <c r="BC343" s="87" t="e">
        <f t="shared" ca="1" si="1498"/>
        <v>#VALUE!</v>
      </c>
      <c r="BD343" s="87" t="e">
        <f t="shared" ca="1" si="1498"/>
        <v>#VALUE!</v>
      </c>
      <c r="BE343" s="87" t="e">
        <f t="shared" ca="1" si="1498"/>
        <v>#VALUE!</v>
      </c>
      <c r="BF343" s="87" t="e">
        <f t="shared" ca="1" si="1498"/>
        <v>#VALUE!</v>
      </c>
      <c r="BH343" s="87" t="e">
        <f t="shared" ca="1" si="1371"/>
        <v>#VALUE!</v>
      </c>
      <c r="BI343" s="87" t="e">
        <f t="shared" ca="1" si="1372"/>
        <v>#VALUE!</v>
      </c>
      <c r="BJ343" s="87" t="e">
        <f t="shared" ca="1" si="1373"/>
        <v>#VALUE!</v>
      </c>
      <c r="BK343" s="87" t="e">
        <f t="shared" ca="1" si="1374"/>
        <v>#VALUE!</v>
      </c>
      <c r="BL343" s="87" t="e">
        <f t="shared" ca="1" si="1375"/>
        <v>#VALUE!</v>
      </c>
      <c r="BM343" s="87" t="e">
        <f t="shared" ca="1" si="1376"/>
        <v>#VALUE!</v>
      </c>
      <c r="BN343" s="87" t="e">
        <f t="shared" ca="1" si="1377"/>
        <v>#VALUE!</v>
      </c>
      <c r="BO343" s="87" t="e">
        <f t="shared" ca="1" si="1378"/>
        <v>#VALUE!</v>
      </c>
      <c r="BP343" s="87" t="e">
        <f t="shared" ca="1" si="1379"/>
        <v>#VALUE!</v>
      </c>
      <c r="BQ343" s="87" t="e">
        <f t="shared" ca="1" si="1380"/>
        <v>#VALUE!</v>
      </c>
      <c r="BR343" s="87" t="e">
        <f t="shared" ca="1" si="1381"/>
        <v>#VALUE!</v>
      </c>
      <c r="BS343" s="87" t="e">
        <f t="shared" ca="1" si="1382"/>
        <v>#VALUE!</v>
      </c>
      <c r="BT343" s="87" t="e">
        <f t="shared" ca="1" si="1383"/>
        <v>#VALUE!</v>
      </c>
      <c r="BU343" s="87" t="e">
        <f t="shared" ca="1" si="1384"/>
        <v>#VALUE!</v>
      </c>
      <c r="BV343" s="87" t="e">
        <f t="shared" ca="1" si="1385"/>
        <v>#VALUE!</v>
      </c>
      <c r="BW343" s="87" t="e">
        <f t="shared" ref="BW343:CA358" ca="1" si="1499">IF(BB343=1,$AI343,0)</f>
        <v>#VALUE!</v>
      </c>
      <c r="BX343" s="87" t="e">
        <f t="shared" ca="1" si="1499"/>
        <v>#VALUE!</v>
      </c>
      <c r="BY343" s="87" t="e">
        <f t="shared" ca="1" si="1499"/>
        <v>#VALUE!</v>
      </c>
      <c r="BZ343" s="87" t="e">
        <f t="shared" ca="1" si="1499"/>
        <v>#VALUE!</v>
      </c>
      <c r="CA343" s="87" t="e">
        <f t="shared" ca="1" si="1499"/>
        <v>#VALUE!</v>
      </c>
      <c r="DC343" s="87" t="e">
        <f t="shared" ca="1" si="1307"/>
        <v>#VALUE!</v>
      </c>
      <c r="DD343" s="87" t="e">
        <f t="shared" ca="1" si="1391"/>
        <v>#VALUE!</v>
      </c>
      <c r="DE343" s="87" t="e">
        <f t="shared" ca="1" si="1392"/>
        <v>#VALUE!</v>
      </c>
      <c r="DF343" s="87" t="e">
        <f t="shared" ca="1" si="1393"/>
        <v>#VALUE!</v>
      </c>
      <c r="DG343" s="87" t="e">
        <f t="shared" ca="1" si="1394"/>
        <v>#VALUE!</v>
      </c>
      <c r="DH343" s="87" t="e">
        <f t="shared" ca="1" si="1395"/>
        <v>#VALUE!</v>
      </c>
      <c r="DI343" s="87" t="e">
        <f t="shared" ca="1" si="1396"/>
        <v>#VALUE!</v>
      </c>
      <c r="DJ343" s="87" t="e">
        <f t="shared" ca="1" si="1397"/>
        <v>#VALUE!</v>
      </c>
      <c r="DK343" s="87" t="e">
        <f t="shared" ca="1" si="1398"/>
        <v>#VALUE!</v>
      </c>
      <c r="DL343" s="87" t="e">
        <f t="shared" ca="1" si="1399"/>
        <v>#VALUE!</v>
      </c>
      <c r="DM343" s="87" t="e">
        <f t="shared" ca="1" si="1400"/>
        <v>#VALUE!</v>
      </c>
      <c r="DN343" s="87" t="e">
        <f t="shared" ca="1" si="1401"/>
        <v>#VALUE!</v>
      </c>
      <c r="DO343" s="87" t="e">
        <f t="shared" ca="1" si="1402"/>
        <v>#VALUE!</v>
      </c>
      <c r="DP343" s="87" t="e">
        <f t="shared" ca="1" si="1403"/>
        <v>#VALUE!</v>
      </c>
      <c r="DQ343" s="87" t="e">
        <f t="shared" ca="1" si="1404"/>
        <v>#VALUE!</v>
      </c>
      <c r="DR343" s="87" t="e">
        <f t="shared" ca="1" si="1405"/>
        <v>#VALUE!</v>
      </c>
      <c r="DS343" s="87" t="e">
        <f t="shared" ca="1" si="1406"/>
        <v>#VALUE!</v>
      </c>
      <c r="DT343" s="87" t="e">
        <f t="shared" ca="1" si="1407"/>
        <v>#VALUE!</v>
      </c>
      <c r="DU343" s="87" t="e">
        <f t="shared" ca="1" si="1408"/>
        <v>#VALUE!</v>
      </c>
      <c r="DV343" s="87" t="e">
        <f t="shared" ca="1" si="1409"/>
        <v>#VALUE!</v>
      </c>
      <c r="DW343" s="87" t="e">
        <f t="shared" ca="1" si="1410"/>
        <v>#VALUE!</v>
      </c>
      <c r="DY343" s="87" t="e">
        <f t="shared" ca="1" si="1411"/>
        <v>#VALUE!</v>
      </c>
      <c r="DZ343" s="87" t="e">
        <f t="shared" ca="1" si="1412"/>
        <v>#VALUE!</v>
      </c>
      <c r="EA343" s="87" t="e">
        <f t="shared" ca="1" si="1413"/>
        <v>#VALUE!</v>
      </c>
      <c r="EB343" s="87" t="e">
        <f t="shared" ca="1" si="1414"/>
        <v>#VALUE!</v>
      </c>
      <c r="EC343" s="87" t="e">
        <f t="shared" ca="1" si="1415"/>
        <v>#VALUE!</v>
      </c>
      <c r="ED343" s="87" t="e">
        <f t="shared" ca="1" si="1416"/>
        <v>#VALUE!</v>
      </c>
      <c r="EE343" s="87" t="e">
        <f t="shared" ca="1" si="1417"/>
        <v>#VALUE!</v>
      </c>
      <c r="EF343" s="87" t="e">
        <f t="shared" ca="1" si="1418"/>
        <v>#VALUE!</v>
      </c>
      <c r="EG343" s="87" t="e">
        <f t="shared" ca="1" si="1419"/>
        <v>#VALUE!</v>
      </c>
      <c r="EH343" s="87" t="e">
        <f t="shared" ca="1" si="1420"/>
        <v>#VALUE!</v>
      </c>
      <c r="EI343" s="87" t="e">
        <f t="shared" ca="1" si="1421"/>
        <v>#VALUE!</v>
      </c>
      <c r="EJ343" s="87" t="e">
        <f t="shared" ca="1" si="1422"/>
        <v>#VALUE!</v>
      </c>
      <c r="EK343" s="87" t="e">
        <f t="shared" ca="1" si="1423"/>
        <v>#VALUE!</v>
      </c>
      <c r="EL343" s="87" t="e">
        <f t="shared" ca="1" si="1424"/>
        <v>#VALUE!</v>
      </c>
      <c r="EM343" s="87" t="e">
        <f t="shared" ca="1" si="1425"/>
        <v>#VALUE!</v>
      </c>
      <c r="EN343" s="87" t="e">
        <f t="shared" ca="1" si="1426"/>
        <v>#VALUE!</v>
      </c>
      <c r="EO343" s="87" t="e">
        <f t="shared" ca="1" si="1427"/>
        <v>#VALUE!</v>
      </c>
      <c r="EP343" s="87" t="e">
        <f t="shared" ca="1" si="1428"/>
        <v>#VALUE!</v>
      </c>
      <c r="EQ343" s="87" t="e">
        <f t="shared" ca="1" si="1429"/>
        <v>#VALUE!</v>
      </c>
      <c r="ER343" s="87" t="e">
        <f t="shared" ca="1" si="1430"/>
        <v>#VALUE!</v>
      </c>
      <c r="ES343" s="87" t="e">
        <f t="shared" ca="1" si="1431"/>
        <v>#VALUE!</v>
      </c>
      <c r="EU343" s="87" t="e">
        <f t="shared" ca="1" si="1432"/>
        <v>#VALUE!</v>
      </c>
      <c r="EV343" s="87" t="e">
        <f t="shared" ca="1" si="1433"/>
        <v>#VALUE!</v>
      </c>
      <c r="EW343" s="87" t="e">
        <f t="shared" ca="1" si="1434"/>
        <v>#VALUE!</v>
      </c>
      <c r="EX343" s="87" t="e">
        <f t="shared" ca="1" si="1435"/>
        <v>#VALUE!</v>
      </c>
      <c r="EY343" s="87" t="e">
        <f t="shared" ca="1" si="1436"/>
        <v>#VALUE!</v>
      </c>
      <c r="EZ343" s="87" t="e">
        <f t="shared" ca="1" si="1437"/>
        <v>#VALUE!</v>
      </c>
      <c r="FA343" s="87" t="e">
        <f t="shared" ca="1" si="1438"/>
        <v>#VALUE!</v>
      </c>
      <c r="FB343" s="87" t="e">
        <f t="shared" ca="1" si="1439"/>
        <v>#VALUE!</v>
      </c>
      <c r="FC343" s="87" t="e">
        <f t="shared" ca="1" si="1440"/>
        <v>#VALUE!</v>
      </c>
      <c r="FD343" s="87" t="e">
        <f t="shared" ca="1" si="1441"/>
        <v>#VALUE!</v>
      </c>
      <c r="FE343" s="87" t="e">
        <f t="shared" ca="1" si="1442"/>
        <v>#VALUE!</v>
      </c>
      <c r="FF343" s="87" t="e">
        <f t="shared" ca="1" si="1443"/>
        <v>#VALUE!</v>
      </c>
      <c r="FG343" s="87" t="e">
        <f t="shared" ca="1" si="1444"/>
        <v>#VALUE!</v>
      </c>
      <c r="FH343" s="87" t="e">
        <f t="shared" ca="1" si="1445"/>
        <v>#VALUE!</v>
      </c>
      <c r="FI343" s="87" t="e">
        <f t="shared" ca="1" si="1446"/>
        <v>#VALUE!</v>
      </c>
      <c r="FJ343" s="87" t="e">
        <f t="shared" ca="1" si="1447"/>
        <v>#VALUE!</v>
      </c>
      <c r="FK343" s="87" t="e">
        <f t="shared" ca="1" si="1448"/>
        <v>#VALUE!</v>
      </c>
      <c r="FL343" s="87" t="e">
        <f t="shared" ca="1" si="1449"/>
        <v>#VALUE!</v>
      </c>
      <c r="FM343" s="87" t="e">
        <f t="shared" ca="1" si="1450"/>
        <v>#VALUE!</v>
      </c>
      <c r="FN343" s="87" t="e">
        <f t="shared" ca="1" si="1451"/>
        <v>#VALUE!</v>
      </c>
      <c r="FO343" s="87" t="e">
        <f t="shared" ca="1" si="1452"/>
        <v>#VALUE!</v>
      </c>
    </row>
    <row r="344" spans="1:171" x14ac:dyDescent="0.25">
      <c r="A344" s="87">
        <f t="shared" ref="A344:A366" si="1500">1+A343</f>
        <v>335</v>
      </c>
      <c r="B344" s="87" t="e">
        <f t="shared" ca="1" si="1455"/>
        <v>#N/A</v>
      </c>
      <c r="C344" s="87" t="e">
        <f t="shared" ca="1" si="1456"/>
        <v>#REF!</v>
      </c>
      <c r="D344" s="87" t="e">
        <f t="shared" ca="1" si="1457"/>
        <v>#REF!</v>
      </c>
      <c r="E344" s="87" t="e">
        <f t="shared" ca="1" si="1458"/>
        <v>#REF!</v>
      </c>
      <c r="F344" s="87" t="e">
        <f t="shared" ca="1" si="1459"/>
        <v>#REF!</v>
      </c>
      <c r="G344" s="87" t="e">
        <f t="shared" ca="1" si="1460"/>
        <v>#REF!</v>
      </c>
      <c r="H344" s="87" t="e">
        <f t="shared" ca="1" si="1461"/>
        <v>#REF!</v>
      </c>
      <c r="I344" s="87" t="e">
        <f t="shared" ca="1" si="1462"/>
        <v>#REF!</v>
      </c>
      <c r="J344" s="87" t="e">
        <f t="shared" ca="1" si="1463"/>
        <v>#REF!</v>
      </c>
      <c r="K344" s="87" t="e">
        <f t="shared" ca="1" si="1464"/>
        <v>#REF!</v>
      </c>
      <c r="L344" s="87" t="e">
        <f t="shared" ca="1" si="1465"/>
        <v>#REF!</v>
      </c>
      <c r="M344" s="87" t="e">
        <f t="shared" ca="1" si="1466"/>
        <v>#REF!</v>
      </c>
      <c r="N344" s="87" t="e">
        <f t="shared" ca="1" si="1467"/>
        <v>#REF!</v>
      </c>
      <c r="O344" s="87" t="e">
        <f t="shared" ca="1" si="1468"/>
        <v>#REF!</v>
      </c>
      <c r="P344" s="87" t="e">
        <f t="shared" ca="1" si="1469"/>
        <v>#REF!</v>
      </c>
      <c r="Q344" s="87" t="e">
        <f t="shared" ca="1" si="1470"/>
        <v>#REF!</v>
      </c>
      <c r="R344" s="87" t="e">
        <f t="shared" ca="1" si="1470"/>
        <v>#REF!</v>
      </c>
      <c r="S344" s="87" t="e">
        <f t="shared" ca="1" si="1470"/>
        <v>#REF!</v>
      </c>
      <c r="T344" s="87" t="e">
        <f t="shared" ca="1" si="1470"/>
        <v>#REF!</v>
      </c>
      <c r="U344" s="87" t="e">
        <f t="shared" ca="1" si="1470"/>
        <v>#REF!</v>
      </c>
      <c r="X344" s="87">
        <f ca="1">Ranking!B340</f>
        <v>0</v>
      </c>
      <c r="Y344" s="87" t="e">
        <f ca="1">IF(AH344=0,0,Ranking!C340)</f>
        <v>#VALUE!</v>
      </c>
      <c r="Z344" s="91">
        <f ca="1">Ranking!G340</f>
        <v>0</v>
      </c>
      <c r="AA344" s="87" t="e">
        <f ca="1">MCA!ES343</f>
        <v>#REF!</v>
      </c>
      <c r="AB344" s="87">
        <f ca="1">MCA!ET343</f>
        <v>0</v>
      </c>
      <c r="AC344" s="87">
        <f ca="1">MCA!EU343</f>
        <v>0</v>
      </c>
      <c r="AD344" s="87" t="e">
        <f ca="1">INDEX('MCA-INPUT'!$C$22:$C$25,MATCH(AC344,$W$376:$W$379,0),1)</f>
        <v>#N/A</v>
      </c>
      <c r="AE344" s="87" t="e">
        <f t="shared" ca="1" si="1364"/>
        <v>#VALUE!</v>
      </c>
      <c r="AF344" s="87">
        <f ca="1">MATCH(AB344,$AB$7:AB344,0)</f>
        <v>1</v>
      </c>
      <c r="AG344" s="87" t="str">
        <f t="shared" ca="1" si="1365"/>
        <v>00</v>
      </c>
      <c r="AH344" s="87" t="e">
        <f t="shared" ca="1" si="1366"/>
        <v>#VALUE!</v>
      </c>
      <c r="AI344" s="87" t="e">
        <f t="shared" ca="1" si="1387"/>
        <v>#VALUE!</v>
      </c>
      <c r="AK344" s="87" t="e">
        <f t="shared" ca="1" si="1367"/>
        <v>#VALUE!</v>
      </c>
      <c r="AL344" s="87" t="e">
        <f t="shared" ca="1" si="1388"/>
        <v>#VALUE!</v>
      </c>
      <c r="AM344" s="87" t="e">
        <f t="shared" ca="1" si="1368"/>
        <v>#VALUE!</v>
      </c>
      <c r="AN344" s="87" t="e">
        <f t="shared" ref="AN344:BA344" ca="1" si="1501">IF(AM344&gt;0,2,IF($AL344&lt;=AN$5,1,0))</f>
        <v>#VALUE!</v>
      </c>
      <c r="AO344" s="87" t="e">
        <f t="shared" ca="1" si="1501"/>
        <v>#VALUE!</v>
      </c>
      <c r="AP344" s="87" t="e">
        <f t="shared" ca="1" si="1501"/>
        <v>#VALUE!</v>
      </c>
      <c r="AQ344" s="87" t="e">
        <f t="shared" ca="1" si="1501"/>
        <v>#VALUE!</v>
      </c>
      <c r="AR344" s="87" t="e">
        <f t="shared" ca="1" si="1501"/>
        <v>#VALUE!</v>
      </c>
      <c r="AS344" s="87" t="e">
        <f t="shared" ca="1" si="1501"/>
        <v>#VALUE!</v>
      </c>
      <c r="AT344" s="87" t="e">
        <f t="shared" ca="1" si="1501"/>
        <v>#VALUE!</v>
      </c>
      <c r="AU344" s="87" t="e">
        <f t="shared" ca="1" si="1501"/>
        <v>#VALUE!</v>
      </c>
      <c r="AV344" s="87" t="e">
        <f t="shared" ca="1" si="1501"/>
        <v>#VALUE!</v>
      </c>
      <c r="AW344" s="87" t="e">
        <f t="shared" ca="1" si="1501"/>
        <v>#VALUE!</v>
      </c>
      <c r="AX344" s="87" t="e">
        <f t="shared" ca="1" si="1501"/>
        <v>#VALUE!</v>
      </c>
      <c r="AY344" s="87" t="e">
        <f t="shared" ca="1" si="1501"/>
        <v>#VALUE!</v>
      </c>
      <c r="AZ344" s="87" t="e">
        <f t="shared" ca="1" si="1501"/>
        <v>#VALUE!</v>
      </c>
      <c r="BA344" s="87" t="e">
        <f t="shared" ca="1" si="1501"/>
        <v>#VALUE!</v>
      </c>
      <c r="BB344" s="87" t="e">
        <f t="shared" ref="BB344:BF344" ca="1" si="1502">IF(BA344&gt;0,2,IF($AL344&lt;=BB$5,1,0))</f>
        <v>#VALUE!</v>
      </c>
      <c r="BC344" s="87" t="e">
        <f t="shared" ca="1" si="1502"/>
        <v>#VALUE!</v>
      </c>
      <c r="BD344" s="87" t="e">
        <f t="shared" ca="1" si="1502"/>
        <v>#VALUE!</v>
      </c>
      <c r="BE344" s="87" t="e">
        <f t="shared" ca="1" si="1502"/>
        <v>#VALUE!</v>
      </c>
      <c r="BF344" s="87" t="e">
        <f t="shared" ca="1" si="1502"/>
        <v>#VALUE!</v>
      </c>
      <c r="BH344" s="87" t="e">
        <f t="shared" ca="1" si="1371"/>
        <v>#VALUE!</v>
      </c>
      <c r="BI344" s="87" t="e">
        <f t="shared" ca="1" si="1372"/>
        <v>#VALUE!</v>
      </c>
      <c r="BJ344" s="87" t="e">
        <f t="shared" ca="1" si="1373"/>
        <v>#VALUE!</v>
      </c>
      <c r="BK344" s="87" t="e">
        <f t="shared" ca="1" si="1374"/>
        <v>#VALUE!</v>
      </c>
      <c r="BL344" s="87" t="e">
        <f t="shared" ca="1" si="1375"/>
        <v>#VALUE!</v>
      </c>
      <c r="BM344" s="87" t="e">
        <f t="shared" ca="1" si="1376"/>
        <v>#VALUE!</v>
      </c>
      <c r="BN344" s="87" t="e">
        <f t="shared" ca="1" si="1377"/>
        <v>#VALUE!</v>
      </c>
      <c r="BO344" s="87" t="e">
        <f t="shared" ca="1" si="1378"/>
        <v>#VALUE!</v>
      </c>
      <c r="BP344" s="87" t="e">
        <f t="shared" ca="1" si="1379"/>
        <v>#VALUE!</v>
      </c>
      <c r="BQ344" s="87" t="e">
        <f t="shared" ca="1" si="1380"/>
        <v>#VALUE!</v>
      </c>
      <c r="BR344" s="87" t="e">
        <f t="shared" ca="1" si="1381"/>
        <v>#VALUE!</v>
      </c>
      <c r="BS344" s="87" t="e">
        <f t="shared" ca="1" si="1382"/>
        <v>#VALUE!</v>
      </c>
      <c r="BT344" s="87" t="e">
        <f t="shared" ca="1" si="1383"/>
        <v>#VALUE!</v>
      </c>
      <c r="BU344" s="87" t="e">
        <f t="shared" ca="1" si="1384"/>
        <v>#VALUE!</v>
      </c>
      <c r="BV344" s="87" t="e">
        <f t="shared" ca="1" si="1385"/>
        <v>#VALUE!</v>
      </c>
      <c r="BW344" s="87" t="e">
        <f t="shared" ca="1" si="1499"/>
        <v>#VALUE!</v>
      </c>
      <c r="BX344" s="87" t="e">
        <f t="shared" ca="1" si="1499"/>
        <v>#VALUE!</v>
      </c>
      <c r="BY344" s="87" t="e">
        <f t="shared" ca="1" si="1499"/>
        <v>#VALUE!</v>
      </c>
      <c r="BZ344" s="87" t="e">
        <f t="shared" ca="1" si="1499"/>
        <v>#VALUE!</v>
      </c>
      <c r="CA344" s="87" t="e">
        <f t="shared" ca="1" si="1499"/>
        <v>#VALUE!</v>
      </c>
      <c r="DC344" s="87" t="e">
        <f t="shared" ca="1" si="1307"/>
        <v>#VALUE!</v>
      </c>
      <c r="DD344" s="87" t="e">
        <f t="shared" ca="1" si="1391"/>
        <v>#VALUE!</v>
      </c>
      <c r="DE344" s="87" t="e">
        <f t="shared" ca="1" si="1392"/>
        <v>#VALUE!</v>
      </c>
      <c r="DF344" s="87" t="e">
        <f t="shared" ca="1" si="1393"/>
        <v>#VALUE!</v>
      </c>
      <c r="DG344" s="87" t="e">
        <f t="shared" ca="1" si="1394"/>
        <v>#VALUE!</v>
      </c>
      <c r="DH344" s="87" t="e">
        <f t="shared" ca="1" si="1395"/>
        <v>#VALUE!</v>
      </c>
      <c r="DI344" s="87" t="e">
        <f t="shared" ca="1" si="1396"/>
        <v>#VALUE!</v>
      </c>
      <c r="DJ344" s="87" t="e">
        <f t="shared" ca="1" si="1397"/>
        <v>#VALUE!</v>
      </c>
      <c r="DK344" s="87" t="e">
        <f t="shared" ca="1" si="1398"/>
        <v>#VALUE!</v>
      </c>
      <c r="DL344" s="87" t="e">
        <f t="shared" ca="1" si="1399"/>
        <v>#VALUE!</v>
      </c>
      <c r="DM344" s="87" t="e">
        <f t="shared" ca="1" si="1400"/>
        <v>#VALUE!</v>
      </c>
      <c r="DN344" s="87" t="e">
        <f t="shared" ca="1" si="1401"/>
        <v>#VALUE!</v>
      </c>
      <c r="DO344" s="87" t="e">
        <f t="shared" ca="1" si="1402"/>
        <v>#VALUE!</v>
      </c>
      <c r="DP344" s="87" t="e">
        <f t="shared" ca="1" si="1403"/>
        <v>#VALUE!</v>
      </c>
      <c r="DQ344" s="87" t="e">
        <f t="shared" ca="1" si="1404"/>
        <v>#VALUE!</v>
      </c>
      <c r="DR344" s="87" t="e">
        <f t="shared" ca="1" si="1405"/>
        <v>#VALUE!</v>
      </c>
      <c r="DS344" s="87" t="e">
        <f t="shared" ca="1" si="1406"/>
        <v>#VALUE!</v>
      </c>
      <c r="DT344" s="87" t="e">
        <f t="shared" ca="1" si="1407"/>
        <v>#VALUE!</v>
      </c>
      <c r="DU344" s="87" t="e">
        <f t="shared" ca="1" si="1408"/>
        <v>#VALUE!</v>
      </c>
      <c r="DV344" s="87" t="e">
        <f t="shared" ca="1" si="1409"/>
        <v>#VALUE!</v>
      </c>
      <c r="DW344" s="87" t="e">
        <f t="shared" ca="1" si="1410"/>
        <v>#VALUE!</v>
      </c>
      <c r="DY344" s="87" t="e">
        <f t="shared" ca="1" si="1411"/>
        <v>#VALUE!</v>
      </c>
      <c r="DZ344" s="87" t="e">
        <f t="shared" ca="1" si="1412"/>
        <v>#VALUE!</v>
      </c>
      <c r="EA344" s="87" t="e">
        <f t="shared" ca="1" si="1413"/>
        <v>#VALUE!</v>
      </c>
      <c r="EB344" s="87" t="e">
        <f t="shared" ca="1" si="1414"/>
        <v>#VALUE!</v>
      </c>
      <c r="EC344" s="87" t="e">
        <f t="shared" ca="1" si="1415"/>
        <v>#VALUE!</v>
      </c>
      <c r="ED344" s="87" t="e">
        <f t="shared" ca="1" si="1416"/>
        <v>#VALUE!</v>
      </c>
      <c r="EE344" s="87" t="e">
        <f t="shared" ca="1" si="1417"/>
        <v>#VALUE!</v>
      </c>
      <c r="EF344" s="87" t="e">
        <f t="shared" ca="1" si="1418"/>
        <v>#VALUE!</v>
      </c>
      <c r="EG344" s="87" t="e">
        <f t="shared" ca="1" si="1419"/>
        <v>#VALUE!</v>
      </c>
      <c r="EH344" s="87" t="e">
        <f t="shared" ca="1" si="1420"/>
        <v>#VALUE!</v>
      </c>
      <c r="EI344" s="87" t="e">
        <f t="shared" ca="1" si="1421"/>
        <v>#VALUE!</v>
      </c>
      <c r="EJ344" s="87" t="e">
        <f t="shared" ca="1" si="1422"/>
        <v>#VALUE!</v>
      </c>
      <c r="EK344" s="87" t="e">
        <f t="shared" ca="1" si="1423"/>
        <v>#VALUE!</v>
      </c>
      <c r="EL344" s="87" t="e">
        <f t="shared" ca="1" si="1424"/>
        <v>#VALUE!</v>
      </c>
      <c r="EM344" s="87" t="e">
        <f t="shared" ca="1" si="1425"/>
        <v>#VALUE!</v>
      </c>
      <c r="EN344" s="87" t="e">
        <f t="shared" ca="1" si="1426"/>
        <v>#VALUE!</v>
      </c>
      <c r="EO344" s="87" t="e">
        <f t="shared" ca="1" si="1427"/>
        <v>#VALUE!</v>
      </c>
      <c r="EP344" s="87" t="e">
        <f t="shared" ca="1" si="1428"/>
        <v>#VALUE!</v>
      </c>
      <c r="EQ344" s="87" t="e">
        <f t="shared" ca="1" si="1429"/>
        <v>#VALUE!</v>
      </c>
      <c r="ER344" s="87" t="e">
        <f t="shared" ca="1" si="1430"/>
        <v>#VALUE!</v>
      </c>
      <c r="ES344" s="87" t="e">
        <f t="shared" ca="1" si="1431"/>
        <v>#VALUE!</v>
      </c>
      <c r="EU344" s="87" t="e">
        <f t="shared" ca="1" si="1432"/>
        <v>#VALUE!</v>
      </c>
      <c r="EV344" s="87" t="e">
        <f t="shared" ca="1" si="1433"/>
        <v>#VALUE!</v>
      </c>
      <c r="EW344" s="87" t="e">
        <f t="shared" ca="1" si="1434"/>
        <v>#VALUE!</v>
      </c>
      <c r="EX344" s="87" t="e">
        <f t="shared" ca="1" si="1435"/>
        <v>#VALUE!</v>
      </c>
      <c r="EY344" s="87" t="e">
        <f t="shared" ca="1" si="1436"/>
        <v>#VALUE!</v>
      </c>
      <c r="EZ344" s="87" t="e">
        <f t="shared" ca="1" si="1437"/>
        <v>#VALUE!</v>
      </c>
      <c r="FA344" s="87" t="e">
        <f t="shared" ca="1" si="1438"/>
        <v>#VALUE!</v>
      </c>
      <c r="FB344" s="87" t="e">
        <f t="shared" ca="1" si="1439"/>
        <v>#VALUE!</v>
      </c>
      <c r="FC344" s="87" t="e">
        <f t="shared" ca="1" si="1440"/>
        <v>#VALUE!</v>
      </c>
      <c r="FD344" s="87" t="e">
        <f t="shared" ca="1" si="1441"/>
        <v>#VALUE!</v>
      </c>
      <c r="FE344" s="87" t="e">
        <f t="shared" ca="1" si="1442"/>
        <v>#VALUE!</v>
      </c>
      <c r="FF344" s="87" t="e">
        <f t="shared" ca="1" si="1443"/>
        <v>#VALUE!</v>
      </c>
      <c r="FG344" s="87" t="e">
        <f t="shared" ca="1" si="1444"/>
        <v>#VALUE!</v>
      </c>
      <c r="FH344" s="87" t="e">
        <f t="shared" ca="1" si="1445"/>
        <v>#VALUE!</v>
      </c>
      <c r="FI344" s="87" t="e">
        <f t="shared" ca="1" si="1446"/>
        <v>#VALUE!</v>
      </c>
      <c r="FJ344" s="87" t="e">
        <f t="shared" ca="1" si="1447"/>
        <v>#VALUE!</v>
      </c>
      <c r="FK344" s="87" t="e">
        <f t="shared" ca="1" si="1448"/>
        <v>#VALUE!</v>
      </c>
      <c r="FL344" s="87" t="e">
        <f t="shared" ca="1" si="1449"/>
        <v>#VALUE!</v>
      </c>
      <c r="FM344" s="87" t="e">
        <f t="shared" ca="1" si="1450"/>
        <v>#VALUE!</v>
      </c>
      <c r="FN344" s="87" t="e">
        <f t="shared" ca="1" si="1451"/>
        <v>#VALUE!</v>
      </c>
      <c r="FO344" s="87" t="e">
        <f t="shared" ca="1" si="1452"/>
        <v>#VALUE!</v>
      </c>
    </row>
    <row r="345" spans="1:171" x14ac:dyDescent="0.25">
      <c r="A345" s="87">
        <f t="shared" si="1500"/>
        <v>336</v>
      </c>
      <c r="B345" s="87" t="e">
        <f t="shared" ca="1" si="1455"/>
        <v>#N/A</v>
      </c>
      <c r="C345" s="87" t="e">
        <f t="shared" ca="1" si="1456"/>
        <v>#REF!</v>
      </c>
      <c r="D345" s="87" t="e">
        <f t="shared" ca="1" si="1457"/>
        <v>#REF!</v>
      </c>
      <c r="E345" s="87" t="e">
        <f t="shared" ca="1" si="1458"/>
        <v>#REF!</v>
      </c>
      <c r="F345" s="87" t="e">
        <f t="shared" ca="1" si="1459"/>
        <v>#REF!</v>
      </c>
      <c r="G345" s="87" t="e">
        <f t="shared" ca="1" si="1460"/>
        <v>#REF!</v>
      </c>
      <c r="H345" s="87" t="e">
        <f t="shared" ca="1" si="1461"/>
        <v>#REF!</v>
      </c>
      <c r="I345" s="87" t="e">
        <f t="shared" ca="1" si="1462"/>
        <v>#REF!</v>
      </c>
      <c r="J345" s="87" t="e">
        <f t="shared" ca="1" si="1463"/>
        <v>#REF!</v>
      </c>
      <c r="K345" s="87" t="e">
        <f t="shared" ca="1" si="1464"/>
        <v>#REF!</v>
      </c>
      <c r="L345" s="87" t="e">
        <f t="shared" ca="1" si="1465"/>
        <v>#REF!</v>
      </c>
      <c r="M345" s="87" t="e">
        <f t="shared" ca="1" si="1466"/>
        <v>#REF!</v>
      </c>
      <c r="N345" s="87" t="e">
        <f t="shared" ca="1" si="1467"/>
        <v>#REF!</v>
      </c>
      <c r="O345" s="87" t="e">
        <f t="shared" ca="1" si="1468"/>
        <v>#REF!</v>
      </c>
      <c r="P345" s="87" t="e">
        <f t="shared" ca="1" si="1469"/>
        <v>#REF!</v>
      </c>
      <c r="Q345" s="87" t="e">
        <f t="shared" ca="1" si="1470"/>
        <v>#REF!</v>
      </c>
      <c r="R345" s="87" t="e">
        <f t="shared" ca="1" si="1470"/>
        <v>#REF!</v>
      </c>
      <c r="S345" s="87" t="e">
        <f t="shared" ca="1" si="1470"/>
        <v>#REF!</v>
      </c>
      <c r="T345" s="87" t="e">
        <f t="shared" ca="1" si="1470"/>
        <v>#REF!</v>
      </c>
      <c r="U345" s="87" t="e">
        <f t="shared" ca="1" si="1470"/>
        <v>#REF!</v>
      </c>
      <c r="X345" s="87">
        <f ca="1">Ranking!B341</f>
        <v>0</v>
      </c>
      <c r="Y345" s="87" t="e">
        <f ca="1">IF(AH345=0,0,Ranking!C341)</f>
        <v>#VALUE!</v>
      </c>
      <c r="Z345" s="91">
        <f ca="1">Ranking!G341</f>
        <v>0</v>
      </c>
      <c r="AA345" s="87" t="e">
        <f ca="1">MCA!ES344</f>
        <v>#REF!</v>
      </c>
      <c r="AB345" s="87">
        <f ca="1">MCA!ET344</f>
        <v>0</v>
      </c>
      <c r="AC345" s="87">
        <f ca="1">MCA!EU344</f>
        <v>0</v>
      </c>
      <c r="AD345" s="87" t="e">
        <f ca="1">INDEX('MCA-INPUT'!$C$22:$C$25,MATCH(AC345,$W$376:$W$379,0),1)</f>
        <v>#N/A</v>
      </c>
      <c r="AE345" s="87" t="e">
        <f t="shared" ca="1" si="1364"/>
        <v>#VALUE!</v>
      </c>
      <c r="AF345" s="87">
        <f ca="1">MATCH(AB345,$AB$7:AB345,0)</f>
        <v>1</v>
      </c>
      <c r="AG345" s="87" t="str">
        <f t="shared" ca="1" si="1365"/>
        <v>00</v>
      </c>
      <c r="AH345" s="87" t="e">
        <f t="shared" ca="1" si="1366"/>
        <v>#VALUE!</v>
      </c>
      <c r="AI345" s="87" t="e">
        <f t="shared" ca="1" si="1387"/>
        <v>#VALUE!</v>
      </c>
      <c r="AK345" s="87" t="e">
        <f t="shared" ca="1" si="1367"/>
        <v>#VALUE!</v>
      </c>
      <c r="AL345" s="87" t="e">
        <f t="shared" ca="1" si="1388"/>
        <v>#VALUE!</v>
      </c>
      <c r="AM345" s="87" t="e">
        <f t="shared" ca="1" si="1368"/>
        <v>#VALUE!</v>
      </c>
      <c r="AN345" s="87" t="e">
        <f t="shared" ref="AN345:BA345" ca="1" si="1503">IF(AM345&gt;0,2,IF($AL345&lt;=AN$5,1,0))</f>
        <v>#VALUE!</v>
      </c>
      <c r="AO345" s="87" t="e">
        <f t="shared" ca="1" si="1503"/>
        <v>#VALUE!</v>
      </c>
      <c r="AP345" s="87" t="e">
        <f t="shared" ca="1" si="1503"/>
        <v>#VALUE!</v>
      </c>
      <c r="AQ345" s="87" t="e">
        <f t="shared" ca="1" si="1503"/>
        <v>#VALUE!</v>
      </c>
      <c r="AR345" s="87" t="e">
        <f t="shared" ca="1" si="1503"/>
        <v>#VALUE!</v>
      </c>
      <c r="AS345" s="87" t="e">
        <f t="shared" ca="1" si="1503"/>
        <v>#VALUE!</v>
      </c>
      <c r="AT345" s="87" t="e">
        <f t="shared" ca="1" si="1503"/>
        <v>#VALUE!</v>
      </c>
      <c r="AU345" s="87" t="e">
        <f t="shared" ca="1" si="1503"/>
        <v>#VALUE!</v>
      </c>
      <c r="AV345" s="87" t="e">
        <f t="shared" ca="1" si="1503"/>
        <v>#VALUE!</v>
      </c>
      <c r="AW345" s="87" t="e">
        <f t="shared" ca="1" si="1503"/>
        <v>#VALUE!</v>
      </c>
      <c r="AX345" s="87" t="e">
        <f t="shared" ca="1" si="1503"/>
        <v>#VALUE!</v>
      </c>
      <c r="AY345" s="87" t="e">
        <f t="shared" ca="1" si="1503"/>
        <v>#VALUE!</v>
      </c>
      <c r="AZ345" s="87" t="e">
        <f t="shared" ca="1" si="1503"/>
        <v>#VALUE!</v>
      </c>
      <c r="BA345" s="87" t="e">
        <f t="shared" ca="1" si="1503"/>
        <v>#VALUE!</v>
      </c>
      <c r="BB345" s="87" t="e">
        <f t="shared" ref="BB345:BF345" ca="1" si="1504">IF(BA345&gt;0,2,IF($AL345&lt;=BB$5,1,0))</f>
        <v>#VALUE!</v>
      </c>
      <c r="BC345" s="87" t="e">
        <f t="shared" ca="1" si="1504"/>
        <v>#VALUE!</v>
      </c>
      <c r="BD345" s="87" t="e">
        <f t="shared" ca="1" si="1504"/>
        <v>#VALUE!</v>
      </c>
      <c r="BE345" s="87" t="e">
        <f t="shared" ca="1" si="1504"/>
        <v>#VALUE!</v>
      </c>
      <c r="BF345" s="87" t="e">
        <f t="shared" ca="1" si="1504"/>
        <v>#VALUE!</v>
      </c>
      <c r="BH345" s="87" t="e">
        <f t="shared" ca="1" si="1371"/>
        <v>#VALUE!</v>
      </c>
      <c r="BI345" s="87" t="e">
        <f t="shared" ca="1" si="1372"/>
        <v>#VALUE!</v>
      </c>
      <c r="BJ345" s="87" t="e">
        <f t="shared" ca="1" si="1373"/>
        <v>#VALUE!</v>
      </c>
      <c r="BK345" s="87" t="e">
        <f t="shared" ca="1" si="1374"/>
        <v>#VALUE!</v>
      </c>
      <c r="BL345" s="87" t="e">
        <f t="shared" ca="1" si="1375"/>
        <v>#VALUE!</v>
      </c>
      <c r="BM345" s="87" t="e">
        <f t="shared" ca="1" si="1376"/>
        <v>#VALUE!</v>
      </c>
      <c r="BN345" s="87" t="e">
        <f t="shared" ca="1" si="1377"/>
        <v>#VALUE!</v>
      </c>
      <c r="BO345" s="87" t="e">
        <f t="shared" ca="1" si="1378"/>
        <v>#VALUE!</v>
      </c>
      <c r="BP345" s="87" t="e">
        <f t="shared" ca="1" si="1379"/>
        <v>#VALUE!</v>
      </c>
      <c r="BQ345" s="87" t="e">
        <f t="shared" ca="1" si="1380"/>
        <v>#VALUE!</v>
      </c>
      <c r="BR345" s="87" t="e">
        <f t="shared" ca="1" si="1381"/>
        <v>#VALUE!</v>
      </c>
      <c r="BS345" s="87" t="e">
        <f t="shared" ca="1" si="1382"/>
        <v>#VALUE!</v>
      </c>
      <c r="BT345" s="87" t="e">
        <f t="shared" ca="1" si="1383"/>
        <v>#VALUE!</v>
      </c>
      <c r="BU345" s="87" t="e">
        <f t="shared" ca="1" si="1384"/>
        <v>#VALUE!</v>
      </c>
      <c r="BV345" s="87" t="e">
        <f t="shared" ca="1" si="1385"/>
        <v>#VALUE!</v>
      </c>
      <c r="BW345" s="87" t="e">
        <f t="shared" ca="1" si="1499"/>
        <v>#VALUE!</v>
      </c>
      <c r="BX345" s="87" t="e">
        <f t="shared" ca="1" si="1499"/>
        <v>#VALUE!</v>
      </c>
      <c r="BY345" s="87" t="e">
        <f t="shared" ca="1" si="1499"/>
        <v>#VALUE!</v>
      </c>
      <c r="BZ345" s="87" t="e">
        <f t="shared" ca="1" si="1499"/>
        <v>#VALUE!</v>
      </c>
      <c r="CA345" s="87" t="e">
        <f t="shared" ca="1" si="1499"/>
        <v>#VALUE!</v>
      </c>
      <c r="DC345" s="87" t="e">
        <f t="shared" ca="1" si="1307"/>
        <v>#VALUE!</v>
      </c>
      <c r="DD345" s="87" t="e">
        <f t="shared" ca="1" si="1391"/>
        <v>#VALUE!</v>
      </c>
      <c r="DE345" s="87" t="e">
        <f t="shared" ca="1" si="1392"/>
        <v>#VALUE!</v>
      </c>
      <c r="DF345" s="87" t="e">
        <f t="shared" ca="1" si="1393"/>
        <v>#VALUE!</v>
      </c>
      <c r="DG345" s="87" t="e">
        <f t="shared" ca="1" si="1394"/>
        <v>#VALUE!</v>
      </c>
      <c r="DH345" s="87" t="e">
        <f t="shared" ca="1" si="1395"/>
        <v>#VALUE!</v>
      </c>
      <c r="DI345" s="87" t="e">
        <f t="shared" ca="1" si="1396"/>
        <v>#VALUE!</v>
      </c>
      <c r="DJ345" s="87" t="e">
        <f t="shared" ca="1" si="1397"/>
        <v>#VALUE!</v>
      </c>
      <c r="DK345" s="87" t="e">
        <f t="shared" ca="1" si="1398"/>
        <v>#VALUE!</v>
      </c>
      <c r="DL345" s="87" t="e">
        <f t="shared" ca="1" si="1399"/>
        <v>#VALUE!</v>
      </c>
      <c r="DM345" s="87" t="e">
        <f t="shared" ca="1" si="1400"/>
        <v>#VALUE!</v>
      </c>
      <c r="DN345" s="87" t="e">
        <f t="shared" ca="1" si="1401"/>
        <v>#VALUE!</v>
      </c>
      <c r="DO345" s="87" t="e">
        <f t="shared" ca="1" si="1402"/>
        <v>#VALUE!</v>
      </c>
      <c r="DP345" s="87" t="e">
        <f t="shared" ca="1" si="1403"/>
        <v>#VALUE!</v>
      </c>
      <c r="DQ345" s="87" t="e">
        <f t="shared" ca="1" si="1404"/>
        <v>#VALUE!</v>
      </c>
      <c r="DR345" s="87" t="e">
        <f t="shared" ca="1" si="1405"/>
        <v>#VALUE!</v>
      </c>
      <c r="DS345" s="87" t="e">
        <f t="shared" ca="1" si="1406"/>
        <v>#VALUE!</v>
      </c>
      <c r="DT345" s="87" t="e">
        <f t="shared" ca="1" si="1407"/>
        <v>#VALUE!</v>
      </c>
      <c r="DU345" s="87" t="e">
        <f t="shared" ca="1" si="1408"/>
        <v>#VALUE!</v>
      </c>
      <c r="DV345" s="87" t="e">
        <f t="shared" ca="1" si="1409"/>
        <v>#VALUE!</v>
      </c>
      <c r="DW345" s="87" t="e">
        <f t="shared" ca="1" si="1410"/>
        <v>#VALUE!</v>
      </c>
      <c r="DY345" s="87" t="e">
        <f t="shared" ca="1" si="1411"/>
        <v>#VALUE!</v>
      </c>
      <c r="DZ345" s="87" t="e">
        <f t="shared" ca="1" si="1412"/>
        <v>#VALUE!</v>
      </c>
      <c r="EA345" s="87" t="e">
        <f t="shared" ca="1" si="1413"/>
        <v>#VALUE!</v>
      </c>
      <c r="EB345" s="87" t="e">
        <f t="shared" ca="1" si="1414"/>
        <v>#VALUE!</v>
      </c>
      <c r="EC345" s="87" t="e">
        <f t="shared" ca="1" si="1415"/>
        <v>#VALUE!</v>
      </c>
      <c r="ED345" s="87" t="e">
        <f t="shared" ca="1" si="1416"/>
        <v>#VALUE!</v>
      </c>
      <c r="EE345" s="87" t="e">
        <f t="shared" ca="1" si="1417"/>
        <v>#VALUE!</v>
      </c>
      <c r="EF345" s="87" t="e">
        <f t="shared" ca="1" si="1418"/>
        <v>#VALUE!</v>
      </c>
      <c r="EG345" s="87" t="e">
        <f t="shared" ca="1" si="1419"/>
        <v>#VALUE!</v>
      </c>
      <c r="EH345" s="87" t="e">
        <f t="shared" ca="1" si="1420"/>
        <v>#VALUE!</v>
      </c>
      <c r="EI345" s="87" t="e">
        <f t="shared" ca="1" si="1421"/>
        <v>#VALUE!</v>
      </c>
      <c r="EJ345" s="87" t="e">
        <f t="shared" ca="1" si="1422"/>
        <v>#VALUE!</v>
      </c>
      <c r="EK345" s="87" t="e">
        <f t="shared" ca="1" si="1423"/>
        <v>#VALUE!</v>
      </c>
      <c r="EL345" s="87" t="e">
        <f t="shared" ca="1" si="1424"/>
        <v>#VALUE!</v>
      </c>
      <c r="EM345" s="87" t="e">
        <f t="shared" ca="1" si="1425"/>
        <v>#VALUE!</v>
      </c>
      <c r="EN345" s="87" t="e">
        <f t="shared" ca="1" si="1426"/>
        <v>#VALUE!</v>
      </c>
      <c r="EO345" s="87" t="e">
        <f t="shared" ca="1" si="1427"/>
        <v>#VALUE!</v>
      </c>
      <c r="EP345" s="87" t="e">
        <f t="shared" ca="1" si="1428"/>
        <v>#VALUE!</v>
      </c>
      <c r="EQ345" s="87" t="e">
        <f t="shared" ca="1" si="1429"/>
        <v>#VALUE!</v>
      </c>
      <c r="ER345" s="87" t="e">
        <f t="shared" ca="1" si="1430"/>
        <v>#VALUE!</v>
      </c>
      <c r="ES345" s="87" t="e">
        <f t="shared" ca="1" si="1431"/>
        <v>#VALUE!</v>
      </c>
      <c r="EU345" s="87" t="e">
        <f t="shared" ca="1" si="1432"/>
        <v>#VALUE!</v>
      </c>
      <c r="EV345" s="87" t="e">
        <f t="shared" ca="1" si="1433"/>
        <v>#VALUE!</v>
      </c>
      <c r="EW345" s="87" t="e">
        <f t="shared" ca="1" si="1434"/>
        <v>#VALUE!</v>
      </c>
      <c r="EX345" s="87" t="e">
        <f t="shared" ca="1" si="1435"/>
        <v>#VALUE!</v>
      </c>
      <c r="EY345" s="87" t="e">
        <f t="shared" ca="1" si="1436"/>
        <v>#VALUE!</v>
      </c>
      <c r="EZ345" s="87" t="e">
        <f t="shared" ca="1" si="1437"/>
        <v>#VALUE!</v>
      </c>
      <c r="FA345" s="87" t="e">
        <f t="shared" ca="1" si="1438"/>
        <v>#VALUE!</v>
      </c>
      <c r="FB345" s="87" t="e">
        <f t="shared" ca="1" si="1439"/>
        <v>#VALUE!</v>
      </c>
      <c r="FC345" s="87" t="e">
        <f t="shared" ca="1" si="1440"/>
        <v>#VALUE!</v>
      </c>
      <c r="FD345" s="87" t="e">
        <f t="shared" ca="1" si="1441"/>
        <v>#VALUE!</v>
      </c>
      <c r="FE345" s="87" t="e">
        <f t="shared" ca="1" si="1442"/>
        <v>#VALUE!</v>
      </c>
      <c r="FF345" s="87" t="e">
        <f t="shared" ca="1" si="1443"/>
        <v>#VALUE!</v>
      </c>
      <c r="FG345" s="87" t="e">
        <f t="shared" ca="1" si="1444"/>
        <v>#VALUE!</v>
      </c>
      <c r="FH345" s="87" t="e">
        <f t="shared" ca="1" si="1445"/>
        <v>#VALUE!</v>
      </c>
      <c r="FI345" s="87" t="e">
        <f t="shared" ca="1" si="1446"/>
        <v>#VALUE!</v>
      </c>
      <c r="FJ345" s="87" t="e">
        <f t="shared" ca="1" si="1447"/>
        <v>#VALUE!</v>
      </c>
      <c r="FK345" s="87" t="e">
        <f t="shared" ca="1" si="1448"/>
        <v>#VALUE!</v>
      </c>
      <c r="FL345" s="87" t="e">
        <f t="shared" ca="1" si="1449"/>
        <v>#VALUE!</v>
      </c>
      <c r="FM345" s="87" t="e">
        <f t="shared" ca="1" si="1450"/>
        <v>#VALUE!</v>
      </c>
      <c r="FN345" s="87" t="e">
        <f t="shared" ca="1" si="1451"/>
        <v>#VALUE!</v>
      </c>
      <c r="FO345" s="87" t="e">
        <f t="shared" ca="1" si="1452"/>
        <v>#VALUE!</v>
      </c>
    </row>
    <row r="346" spans="1:171" x14ac:dyDescent="0.25">
      <c r="A346" s="87">
        <f t="shared" si="1500"/>
        <v>337</v>
      </c>
      <c r="B346" s="87" t="e">
        <f t="shared" ca="1" si="1455"/>
        <v>#N/A</v>
      </c>
      <c r="C346" s="87" t="e">
        <f t="shared" ca="1" si="1456"/>
        <v>#REF!</v>
      </c>
      <c r="D346" s="87" t="e">
        <f t="shared" ca="1" si="1457"/>
        <v>#REF!</v>
      </c>
      <c r="E346" s="87" t="e">
        <f t="shared" ca="1" si="1458"/>
        <v>#REF!</v>
      </c>
      <c r="F346" s="87" t="e">
        <f t="shared" ca="1" si="1459"/>
        <v>#REF!</v>
      </c>
      <c r="G346" s="87" t="e">
        <f t="shared" ca="1" si="1460"/>
        <v>#REF!</v>
      </c>
      <c r="H346" s="87" t="e">
        <f t="shared" ca="1" si="1461"/>
        <v>#REF!</v>
      </c>
      <c r="I346" s="87" t="e">
        <f t="shared" ca="1" si="1462"/>
        <v>#REF!</v>
      </c>
      <c r="J346" s="87" t="e">
        <f t="shared" ca="1" si="1463"/>
        <v>#REF!</v>
      </c>
      <c r="K346" s="87" t="e">
        <f t="shared" ca="1" si="1464"/>
        <v>#REF!</v>
      </c>
      <c r="L346" s="87" t="e">
        <f t="shared" ca="1" si="1465"/>
        <v>#REF!</v>
      </c>
      <c r="M346" s="87" t="e">
        <f t="shared" ca="1" si="1466"/>
        <v>#REF!</v>
      </c>
      <c r="N346" s="87" t="e">
        <f t="shared" ca="1" si="1467"/>
        <v>#REF!</v>
      </c>
      <c r="O346" s="87" t="e">
        <f t="shared" ca="1" si="1468"/>
        <v>#REF!</v>
      </c>
      <c r="P346" s="87" t="e">
        <f t="shared" ca="1" si="1469"/>
        <v>#REF!</v>
      </c>
      <c r="Q346" s="87" t="e">
        <f t="shared" ref="Q346:U361" ca="1" si="1505">IF($A346&lt;=(BB$4-BA$4),INDEX($Y$7:$Y$366,BA$4+$A346,1),0)</f>
        <v>#REF!</v>
      </c>
      <c r="R346" s="87" t="e">
        <f t="shared" ca="1" si="1505"/>
        <v>#REF!</v>
      </c>
      <c r="S346" s="87" t="e">
        <f t="shared" ca="1" si="1505"/>
        <v>#REF!</v>
      </c>
      <c r="T346" s="87" t="e">
        <f t="shared" ca="1" si="1505"/>
        <v>#REF!</v>
      </c>
      <c r="U346" s="87" t="e">
        <f t="shared" ca="1" si="1505"/>
        <v>#REF!</v>
      </c>
      <c r="X346" s="87">
        <f ca="1">Ranking!B342</f>
        <v>0</v>
      </c>
      <c r="Y346" s="87" t="e">
        <f ca="1">IF(AH346=0,0,Ranking!C342)</f>
        <v>#VALUE!</v>
      </c>
      <c r="Z346" s="91">
        <f ca="1">Ranking!G342</f>
        <v>0</v>
      </c>
      <c r="AA346" s="87" t="e">
        <f ca="1">MCA!ES345</f>
        <v>#REF!</v>
      </c>
      <c r="AB346" s="87">
        <f ca="1">MCA!ET345</f>
        <v>0</v>
      </c>
      <c r="AC346" s="87">
        <f ca="1">MCA!EU345</f>
        <v>0</v>
      </c>
      <c r="AD346" s="87" t="e">
        <f ca="1">INDEX('MCA-INPUT'!$C$22:$C$25,MATCH(AC346,$W$376:$W$379,0),1)</f>
        <v>#N/A</v>
      </c>
      <c r="AE346" s="87" t="e">
        <f t="shared" ca="1" si="1364"/>
        <v>#VALUE!</v>
      </c>
      <c r="AF346" s="87">
        <f ca="1">MATCH(AB346,$AB$7:AB346,0)</f>
        <v>1</v>
      </c>
      <c r="AG346" s="87" t="str">
        <f t="shared" ca="1" si="1365"/>
        <v>00</v>
      </c>
      <c r="AH346" s="87" t="e">
        <f t="shared" ca="1" si="1366"/>
        <v>#VALUE!</v>
      </c>
      <c r="AI346" s="87" t="e">
        <f t="shared" ca="1" si="1387"/>
        <v>#VALUE!</v>
      </c>
      <c r="AK346" s="87" t="e">
        <f t="shared" ca="1" si="1367"/>
        <v>#VALUE!</v>
      </c>
      <c r="AL346" s="87" t="e">
        <f t="shared" ca="1" si="1388"/>
        <v>#VALUE!</v>
      </c>
      <c r="AM346" s="87" t="e">
        <f t="shared" ca="1" si="1368"/>
        <v>#VALUE!</v>
      </c>
      <c r="AN346" s="87" t="e">
        <f t="shared" ref="AN346:BA346" ca="1" si="1506">IF(AM346&gt;0,2,IF($AL346&lt;=AN$5,1,0))</f>
        <v>#VALUE!</v>
      </c>
      <c r="AO346" s="87" t="e">
        <f t="shared" ca="1" si="1506"/>
        <v>#VALUE!</v>
      </c>
      <c r="AP346" s="87" t="e">
        <f t="shared" ca="1" si="1506"/>
        <v>#VALUE!</v>
      </c>
      <c r="AQ346" s="87" t="e">
        <f t="shared" ca="1" si="1506"/>
        <v>#VALUE!</v>
      </c>
      <c r="AR346" s="87" t="e">
        <f t="shared" ca="1" si="1506"/>
        <v>#VALUE!</v>
      </c>
      <c r="AS346" s="87" t="e">
        <f t="shared" ca="1" si="1506"/>
        <v>#VALUE!</v>
      </c>
      <c r="AT346" s="87" t="e">
        <f t="shared" ca="1" si="1506"/>
        <v>#VALUE!</v>
      </c>
      <c r="AU346" s="87" t="e">
        <f t="shared" ca="1" si="1506"/>
        <v>#VALUE!</v>
      </c>
      <c r="AV346" s="87" t="e">
        <f t="shared" ca="1" si="1506"/>
        <v>#VALUE!</v>
      </c>
      <c r="AW346" s="87" t="e">
        <f t="shared" ca="1" si="1506"/>
        <v>#VALUE!</v>
      </c>
      <c r="AX346" s="87" t="e">
        <f t="shared" ca="1" si="1506"/>
        <v>#VALUE!</v>
      </c>
      <c r="AY346" s="87" t="e">
        <f t="shared" ca="1" si="1506"/>
        <v>#VALUE!</v>
      </c>
      <c r="AZ346" s="87" t="e">
        <f t="shared" ca="1" si="1506"/>
        <v>#VALUE!</v>
      </c>
      <c r="BA346" s="87" t="e">
        <f t="shared" ca="1" si="1506"/>
        <v>#VALUE!</v>
      </c>
      <c r="BB346" s="87" t="e">
        <f t="shared" ref="BB346:BF346" ca="1" si="1507">IF(BA346&gt;0,2,IF($AL346&lt;=BB$5,1,0))</f>
        <v>#VALUE!</v>
      </c>
      <c r="BC346" s="87" t="e">
        <f t="shared" ca="1" si="1507"/>
        <v>#VALUE!</v>
      </c>
      <c r="BD346" s="87" t="e">
        <f t="shared" ca="1" si="1507"/>
        <v>#VALUE!</v>
      </c>
      <c r="BE346" s="87" t="e">
        <f t="shared" ca="1" si="1507"/>
        <v>#VALUE!</v>
      </c>
      <c r="BF346" s="87" t="e">
        <f t="shared" ca="1" si="1507"/>
        <v>#VALUE!</v>
      </c>
      <c r="BH346" s="87" t="e">
        <f t="shared" ca="1" si="1371"/>
        <v>#VALUE!</v>
      </c>
      <c r="BI346" s="87" t="e">
        <f t="shared" ca="1" si="1372"/>
        <v>#VALUE!</v>
      </c>
      <c r="BJ346" s="87" t="e">
        <f t="shared" ca="1" si="1373"/>
        <v>#VALUE!</v>
      </c>
      <c r="BK346" s="87" t="e">
        <f t="shared" ca="1" si="1374"/>
        <v>#VALUE!</v>
      </c>
      <c r="BL346" s="87" t="e">
        <f t="shared" ca="1" si="1375"/>
        <v>#VALUE!</v>
      </c>
      <c r="BM346" s="87" t="e">
        <f t="shared" ca="1" si="1376"/>
        <v>#VALUE!</v>
      </c>
      <c r="BN346" s="87" t="e">
        <f t="shared" ca="1" si="1377"/>
        <v>#VALUE!</v>
      </c>
      <c r="BO346" s="87" t="e">
        <f t="shared" ca="1" si="1378"/>
        <v>#VALUE!</v>
      </c>
      <c r="BP346" s="87" t="e">
        <f t="shared" ca="1" si="1379"/>
        <v>#VALUE!</v>
      </c>
      <c r="BQ346" s="87" t="e">
        <f t="shared" ca="1" si="1380"/>
        <v>#VALUE!</v>
      </c>
      <c r="BR346" s="87" t="e">
        <f t="shared" ca="1" si="1381"/>
        <v>#VALUE!</v>
      </c>
      <c r="BS346" s="87" t="e">
        <f t="shared" ca="1" si="1382"/>
        <v>#VALUE!</v>
      </c>
      <c r="BT346" s="87" t="e">
        <f t="shared" ca="1" si="1383"/>
        <v>#VALUE!</v>
      </c>
      <c r="BU346" s="87" t="e">
        <f t="shared" ca="1" si="1384"/>
        <v>#VALUE!</v>
      </c>
      <c r="BV346" s="87" t="e">
        <f t="shared" ca="1" si="1385"/>
        <v>#VALUE!</v>
      </c>
      <c r="BW346" s="87" t="e">
        <f t="shared" ca="1" si="1499"/>
        <v>#VALUE!</v>
      </c>
      <c r="BX346" s="87" t="e">
        <f t="shared" ca="1" si="1499"/>
        <v>#VALUE!</v>
      </c>
      <c r="BY346" s="87" t="e">
        <f t="shared" ca="1" si="1499"/>
        <v>#VALUE!</v>
      </c>
      <c r="BZ346" s="87" t="e">
        <f t="shared" ca="1" si="1499"/>
        <v>#VALUE!</v>
      </c>
      <c r="CA346" s="87" t="e">
        <f t="shared" ca="1" si="1499"/>
        <v>#VALUE!</v>
      </c>
      <c r="DC346" s="87" t="e">
        <f t="shared" ca="1" si="1307"/>
        <v>#VALUE!</v>
      </c>
      <c r="DD346" s="87" t="e">
        <f t="shared" ca="1" si="1391"/>
        <v>#VALUE!</v>
      </c>
      <c r="DE346" s="87" t="e">
        <f t="shared" ca="1" si="1392"/>
        <v>#VALUE!</v>
      </c>
      <c r="DF346" s="87" t="e">
        <f t="shared" ca="1" si="1393"/>
        <v>#VALUE!</v>
      </c>
      <c r="DG346" s="87" t="e">
        <f t="shared" ca="1" si="1394"/>
        <v>#VALUE!</v>
      </c>
      <c r="DH346" s="87" t="e">
        <f t="shared" ca="1" si="1395"/>
        <v>#VALUE!</v>
      </c>
      <c r="DI346" s="87" t="e">
        <f t="shared" ca="1" si="1396"/>
        <v>#VALUE!</v>
      </c>
      <c r="DJ346" s="87" t="e">
        <f t="shared" ca="1" si="1397"/>
        <v>#VALUE!</v>
      </c>
      <c r="DK346" s="87" t="e">
        <f t="shared" ca="1" si="1398"/>
        <v>#VALUE!</v>
      </c>
      <c r="DL346" s="87" t="e">
        <f t="shared" ca="1" si="1399"/>
        <v>#VALUE!</v>
      </c>
      <c r="DM346" s="87" t="e">
        <f t="shared" ca="1" si="1400"/>
        <v>#VALUE!</v>
      </c>
      <c r="DN346" s="87" t="e">
        <f t="shared" ca="1" si="1401"/>
        <v>#VALUE!</v>
      </c>
      <c r="DO346" s="87" t="e">
        <f t="shared" ca="1" si="1402"/>
        <v>#VALUE!</v>
      </c>
      <c r="DP346" s="87" t="e">
        <f t="shared" ca="1" si="1403"/>
        <v>#VALUE!</v>
      </c>
      <c r="DQ346" s="87" t="e">
        <f t="shared" ca="1" si="1404"/>
        <v>#VALUE!</v>
      </c>
      <c r="DR346" s="87" t="e">
        <f t="shared" ca="1" si="1405"/>
        <v>#VALUE!</v>
      </c>
      <c r="DS346" s="87" t="e">
        <f t="shared" ca="1" si="1406"/>
        <v>#VALUE!</v>
      </c>
      <c r="DT346" s="87" t="e">
        <f t="shared" ca="1" si="1407"/>
        <v>#VALUE!</v>
      </c>
      <c r="DU346" s="87" t="e">
        <f t="shared" ca="1" si="1408"/>
        <v>#VALUE!</v>
      </c>
      <c r="DV346" s="87" t="e">
        <f t="shared" ca="1" si="1409"/>
        <v>#VALUE!</v>
      </c>
      <c r="DW346" s="87" t="e">
        <f t="shared" ca="1" si="1410"/>
        <v>#VALUE!</v>
      </c>
      <c r="DY346" s="87" t="e">
        <f t="shared" ca="1" si="1411"/>
        <v>#VALUE!</v>
      </c>
      <c r="DZ346" s="87" t="e">
        <f t="shared" ca="1" si="1412"/>
        <v>#VALUE!</v>
      </c>
      <c r="EA346" s="87" t="e">
        <f t="shared" ca="1" si="1413"/>
        <v>#VALUE!</v>
      </c>
      <c r="EB346" s="87" t="e">
        <f t="shared" ca="1" si="1414"/>
        <v>#VALUE!</v>
      </c>
      <c r="EC346" s="87" t="e">
        <f t="shared" ca="1" si="1415"/>
        <v>#VALUE!</v>
      </c>
      <c r="ED346" s="87" t="e">
        <f t="shared" ca="1" si="1416"/>
        <v>#VALUE!</v>
      </c>
      <c r="EE346" s="87" t="e">
        <f t="shared" ca="1" si="1417"/>
        <v>#VALUE!</v>
      </c>
      <c r="EF346" s="87" t="e">
        <f t="shared" ca="1" si="1418"/>
        <v>#VALUE!</v>
      </c>
      <c r="EG346" s="87" t="e">
        <f t="shared" ca="1" si="1419"/>
        <v>#VALUE!</v>
      </c>
      <c r="EH346" s="87" t="e">
        <f t="shared" ca="1" si="1420"/>
        <v>#VALUE!</v>
      </c>
      <c r="EI346" s="87" t="e">
        <f t="shared" ca="1" si="1421"/>
        <v>#VALUE!</v>
      </c>
      <c r="EJ346" s="87" t="e">
        <f t="shared" ca="1" si="1422"/>
        <v>#VALUE!</v>
      </c>
      <c r="EK346" s="87" t="e">
        <f t="shared" ca="1" si="1423"/>
        <v>#VALUE!</v>
      </c>
      <c r="EL346" s="87" t="e">
        <f t="shared" ca="1" si="1424"/>
        <v>#VALUE!</v>
      </c>
      <c r="EM346" s="87" t="e">
        <f t="shared" ca="1" si="1425"/>
        <v>#VALUE!</v>
      </c>
      <c r="EN346" s="87" t="e">
        <f t="shared" ca="1" si="1426"/>
        <v>#VALUE!</v>
      </c>
      <c r="EO346" s="87" t="e">
        <f t="shared" ca="1" si="1427"/>
        <v>#VALUE!</v>
      </c>
      <c r="EP346" s="87" t="e">
        <f t="shared" ca="1" si="1428"/>
        <v>#VALUE!</v>
      </c>
      <c r="EQ346" s="87" t="e">
        <f t="shared" ca="1" si="1429"/>
        <v>#VALUE!</v>
      </c>
      <c r="ER346" s="87" t="e">
        <f t="shared" ca="1" si="1430"/>
        <v>#VALUE!</v>
      </c>
      <c r="ES346" s="87" t="e">
        <f t="shared" ca="1" si="1431"/>
        <v>#VALUE!</v>
      </c>
      <c r="EU346" s="87" t="e">
        <f t="shared" ca="1" si="1432"/>
        <v>#VALUE!</v>
      </c>
      <c r="EV346" s="87" t="e">
        <f t="shared" ca="1" si="1433"/>
        <v>#VALUE!</v>
      </c>
      <c r="EW346" s="87" t="e">
        <f t="shared" ca="1" si="1434"/>
        <v>#VALUE!</v>
      </c>
      <c r="EX346" s="87" t="e">
        <f t="shared" ca="1" si="1435"/>
        <v>#VALUE!</v>
      </c>
      <c r="EY346" s="87" t="e">
        <f t="shared" ca="1" si="1436"/>
        <v>#VALUE!</v>
      </c>
      <c r="EZ346" s="87" t="e">
        <f t="shared" ca="1" si="1437"/>
        <v>#VALUE!</v>
      </c>
      <c r="FA346" s="87" t="e">
        <f t="shared" ca="1" si="1438"/>
        <v>#VALUE!</v>
      </c>
      <c r="FB346" s="87" t="e">
        <f t="shared" ca="1" si="1439"/>
        <v>#VALUE!</v>
      </c>
      <c r="FC346" s="87" t="e">
        <f t="shared" ca="1" si="1440"/>
        <v>#VALUE!</v>
      </c>
      <c r="FD346" s="87" t="e">
        <f t="shared" ca="1" si="1441"/>
        <v>#VALUE!</v>
      </c>
      <c r="FE346" s="87" t="e">
        <f t="shared" ca="1" si="1442"/>
        <v>#VALUE!</v>
      </c>
      <c r="FF346" s="87" t="e">
        <f t="shared" ca="1" si="1443"/>
        <v>#VALUE!</v>
      </c>
      <c r="FG346" s="87" t="e">
        <f t="shared" ca="1" si="1444"/>
        <v>#VALUE!</v>
      </c>
      <c r="FH346" s="87" t="e">
        <f t="shared" ca="1" si="1445"/>
        <v>#VALUE!</v>
      </c>
      <c r="FI346" s="87" t="e">
        <f t="shared" ca="1" si="1446"/>
        <v>#VALUE!</v>
      </c>
      <c r="FJ346" s="87" t="e">
        <f t="shared" ca="1" si="1447"/>
        <v>#VALUE!</v>
      </c>
      <c r="FK346" s="87" t="e">
        <f t="shared" ca="1" si="1448"/>
        <v>#VALUE!</v>
      </c>
      <c r="FL346" s="87" t="e">
        <f t="shared" ca="1" si="1449"/>
        <v>#VALUE!</v>
      </c>
      <c r="FM346" s="87" t="e">
        <f t="shared" ca="1" si="1450"/>
        <v>#VALUE!</v>
      </c>
      <c r="FN346" s="87" t="e">
        <f t="shared" ca="1" si="1451"/>
        <v>#VALUE!</v>
      </c>
      <c r="FO346" s="87" t="e">
        <f t="shared" ca="1" si="1452"/>
        <v>#VALUE!</v>
      </c>
    </row>
    <row r="347" spans="1:171" x14ac:dyDescent="0.25">
      <c r="A347" s="87">
        <f t="shared" si="1500"/>
        <v>338</v>
      </c>
      <c r="B347" s="87" t="e">
        <f t="shared" ca="1" si="1455"/>
        <v>#N/A</v>
      </c>
      <c r="C347" s="87" t="e">
        <f t="shared" ca="1" si="1456"/>
        <v>#REF!</v>
      </c>
      <c r="D347" s="87" t="e">
        <f t="shared" ca="1" si="1457"/>
        <v>#REF!</v>
      </c>
      <c r="E347" s="87" t="e">
        <f t="shared" ca="1" si="1458"/>
        <v>#REF!</v>
      </c>
      <c r="F347" s="87" t="e">
        <f t="shared" ca="1" si="1459"/>
        <v>#REF!</v>
      </c>
      <c r="G347" s="87" t="e">
        <f t="shared" ca="1" si="1460"/>
        <v>#REF!</v>
      </c>
      <c r="H347" s="87" t="e">
        <f t="shared" ca="1" si="1461"/>
        <v>#REF!</v>
      </c>
      <c r="I347" s="87" t="e">
        <f t="shared" ca="1" si="1462"/>
        <v>#REF!</v>
      </c>
      <c r="J347" s="87" t="e">
        <f t="shared" ca="1" si="1463"/>
        <v>#REF!</v>
      </c>
      <c r="K347" s="87" t="e">
        <f t="shared" ca="1" si="1464"/>
        <v>#REF!</v>
      </c>
      <c r="L347" s="87" t="e">
        <f t="shared" ca="1" si="1465"/>
        <v>#REF!</v>
      </c>
      <c r="M347" s="87" t="e">
        <f t="shared" ca="1" si="1466"/>
        <v>#REF!</v>
      </c>
      <c r="N347" s="87" t="e">
        <f t="shared" ca="1" si="1467"/>
        <v>#REF!</v>
      </c>
      <c r="O347" s="87" t="e">
        <f t="shared" ca="1" si="1468"/>
        <v>#REF!</v>
      </c>
      <c r="P347" s="87" t="e">
        <f t="shared" ca="1" si="1469"/>
        <v>#REF!</v>
      </c>
      <c r="Q347" s="87" t="e">
        <f t="shared" ca="1" si="1505"/>
        <v>#REF!</v>
      </c>
      <c r="R347" s="87" t="e">
        <f t="shared" ca="1" si="1505"/>
        <v>#REF!</v>
      </c>
      <c r="S347" s="87" t="e">
        <f t="shared" ca="1" si="1505"/>
        <v>#REF!</v>
      </c>
      <c r="T347" s="87" t="e">
        <f t="shared" ca="1" si="1505"/>
        <v>#REF!</v>
      </c>
      <c r="U347" s="87" t="e">
        <f t="shared" ca="1" si="1505"/>
        <v>#REF!</v>
      </c>
      <c r="X347" s="87">
        <f ca="1">Ranking!B343</f>
        <v>0</v>
      </c>
      <c r="Y347" s="87" t="e">
        <f ca="1">IF(AH347=0,0,Ranking!C343)</f>
        <v>#VALUE!</v>
      </c>
      <c r="Z347" s="91">
        <f ca="1">Ranking!G343</f>
        <v>0</v>
      </c>
      <c r="AA347" s="87" t="e">
        <f ca="1">MCA!ES346</f>
        <v>#REF!</v>
      </c>
      <c r="AB347" s="87">
        <f ca="1">MCA!ET346</f>
        <v>0</v>
      </c>
      <c r="AC347" s="87">
        <f ca="1">MCA!EU346</f>
        <v>0</v>
      </c>
      <c r="AD347" s="87" t="e">
        <f ca="1">INDEX('MCA-INPUT'!$C$22:$C$25,MATCH(AC347,$W$376:$W$379,0),1)</f>
        <v>#N/A</v>
      </c>
      <c r="AE347" s="87" t="e">
        <f t="shared" ca="1" si="1364"/>
        <v>#VALUE!</v>
      </c>
      <c r="AF347" s="87">
        <f ca="1">MATCH(AB347,$AB$7:AB347,0)</f>
        <v>1</v>
      </c>
      <c r="AG347" s="87" t="str">
        <f t="shared" ca="1" si="1365"/>
        <v>00</v>
      </c>
      <c r="AH347" s="87" t="e">
        <f t="shared" ca="1" si="1366"/>
        <v>#VALUE!</v>
      </c>
      <c r="AI347" s="87" t="e">
        <f t="shared" ca="1" si="1387"/>
        <v>#VALUE!</v>
      </c>
      <c r="AK347" s="87" t="e">
        <f t="shared" ca="1" si="1367"/>
        <v>#VALUE!</v>
      </c>
      <c r="AL347" s="87" t="e">
        <f t="shared" ca="1" si="1388"/>
        <v>#VALUE!</v>
      </c>
      <c r="AM347" s="87" t="e">
        <f t="shared" ca="1" si="1368"/>
        <v>#VALUE!</v>
      </c>
      <c r="AN347" s="87" t="e">
        <f t="shared" ref="AN347:BA347" ca="1" si="1508">IF(AM347&gt;0,2,IF($AL347&lt;=AN$5,1,0))</f>
        <v>#VALUE!</v>
      </c>
      <c r="AO347" s="87" t="e">
        <f t="shared" ca="1" si="1508"/>
        <v>#VALUE!</v>
      </c>
      <c r="AP347" s="87" t="e">
        <f t="shared" ca="1" si="1508"/>
        <v>#VALUE!</v>
      </c>
      <c r="AQ347" s="87" t="e">
        <f t="shared" ca="1" si="1508"/>
        <v>#VALUE!</v>
      </c>
      <c r="AR347" s="87" t="e">
        <f t="shared" ca="1" si="1508"/>
        <v>#VALUE!</v>
      </c>
      <c r="AS347" s="87" t="e">
        <f t="shared" ca="1" si="1508"/>
        <v>#VALUE!</v>
      </c>
      <c r="AT347" s="87" t="e">
        <f t="shared" ca="1" si="1508"/>
        <v>#VALUE!</v>
      </c>
      <c r="AU347" s="87" t="e">
        <f t="shared" ca="1" si="1508"/>
        <v>#VALUE!</v>
      </c>
      <c r="AV347" s="87" t="e">
        <f t="shared" ca="1" si="1508"/>
        <v>#VALUE!</v>
      </c>
      <c r="AW347" s="87" t="e">
        <f t="shared" ca="1" si="1508"/>
        <v>#VALUE!</v>
      </c>
      <c r="AX347" s="87" t="e">
        <f t="shared" ca="1" si="1508"/>
        <v>#VALUE!</v>
      </c>
      <c r="AY347" s="87" t="e">
        <f t="shared" ca="1" si="1508"/>
        <v>#VALUE!</v>
      </c>
      <c r="AZ347" s="87" t="e">
        <f t="shared" ca="1" si="1508"/>
        <v>#VALUE!</v>
      </c>
      <c r="BA347" s="87" t="e">
        <f t="shared" ca="1" si="1508"/>
        <v>#VALUE!</v>
      </c>
      <c r="BB347" s="87" t="e">
        <f t="shared" ref="BB347:BF347" ca="1" si="1509">IF(BA347&gt;0,2,IF($AL347&lt;=BB$5,1,0))</f>
        <v>#VALUE!</v>
      </c>
      <c r="BC347" s="87" t="e">
        <f t="shared" ca="1" si="1509"/>
        <v>#VALUE!</v>
      </c>
      <c r="BD347" s="87" t="e">
        <f t="shared" ca="1" si="1509"/>
        <v>#VALUE!</v>
      </c>
      <c r="BE347" s="87" t="e">
        <f t="shared" ca="1" si="1509"/>
        <v>#VALUE!</v>
      </c>
      <c r="BF347" s="87" t="e">
        <f t="shared" ca="1" si="1509"/>
        <v>#VALUE!</v>
      </c>
      <c r="BH347" s="87" t="e">
        <f t="shared" ca="1" si="1371"/>
        <v>#VALUE!</v>
      </c>
      <c r="BI347" s="87" t="e">
        <f t="shared" ca="1" si="1372"/>
        <v>#VALUE!</v>
      </c>
      <c r="BJ347" s="87" t="e">
        <f t="shared" ca="1" si="1373"/>
        <v>#VALUE!</v>
      </c>
      <c r="BK347" s="87" t="e">
        <f t="shared" ca="1" si="1374"/>
        <v>#VALUE!</v>
      </c>
      <c r="BL347" s="87" t="e">
        <f t="shared" ca="1" si="1375"/>
        <v>#VALUE!</v>
      </c>
      <c r="BM347" s="87" t="e">
        <f t="shared" ca="1" si="1376"/>
        <v>#VALUE!</v>
      </c>
      <c r="BN347" s="87" t="e">
        <f t="shared" ca="1" si="1377"/>
        <v>#VALUE!</v>
      </c>
      <c r="BO347" s="87" t="e">
        <f t="shared" ca="1" si="1378"/>
        <v>#VALUE!</v>
      </c>
      <c r="BP347" s="87" t="e">
        <f t="shared" ca="1" si="1379"/>
        <v>#VALUE!</v>
      </c>
      <c r="BQ347" s="87" t="e">
        <f t="shared" ca="1" si="1380"/>
        <v>#VALUE!</v>
      </c>
      <c r="BR347" s="87" t="e">
        <f t="shared" ca="1" si="1381"/>
        <v>#VALUE!</v>
      </c>
      <c r="BS347" s="87" t="e">
        <f t="shared" ca="1" si="1382"/>
        <v>#VALUE!</v>
      </c>
      <c r="BT347" s="87" t="e">
        <f t="shared" ca="1" si="1383"/>
        <v>#VALUE!</v>
      </c>
      <c r="BU347" s="87" t="e">
        <f t="shared" ca="1" si="1384"/>
        <v>#VALUE!</v>
      </c>
      <c r="BV347" s="87" t="e">
        <f t="shared" ca="1" si="1385"/>
        <v>#VALUE!</v>
      </c>
      <c r="BW347" s="87" t="e">
        <f t="shared" ca="1" si="1499"/>
        <v>#VALUE!</v>
      </c>
      <c r="BX347" s="87" t="e">
        <f t="shared" ca="1" si="1499"/>
        <v>#VALUE!</v>
      </c>
      <c r="BY347" s="87" t="e">
        <f t="shared" ca="1" si="1499"/>
        <v>#VALUE!</v>
      </c>
      <c r="BZ347" s="87" t="e">
        <f t="shared" ca="1" si="1499"/>
        <v>#VALUE!</v>
      </c>
      <c r="CA347" s="87" t="e">
        <f t="shared" ca="1" si="1499"/>
        <v>#VALUE!</v>
      </c>
      <c r="DC347" s="87" t="e">
        <f t="shared" ca="1" si="1307"/>
        <v>#VALUE!</v>
      </c>
      <c r="DD347" s="87" t="e">
        <f t="shared" ca="1" si="1391"/>
        <v>#VALUE!</v>
      </c>
      <c r="DE347" s="87" t="e">
        <f t="shared" ca="1" si="1392"/>
        <v>#VALUE!</v>
      </c>
      <c r="DF347" s="87" t="e">
        <f t="shared" ca="1" si="1393"/>
        <v>#VALUE!</v>
      </c>
      <c r="DG347" s="87" t="e">
        <f t="shared" ca="1" si="1394"/>
        <v>#VALUE!</v>
      </c>
      <c r="DH347" s="87" t="e">
        <f t="shared" ca="1" si="1395"/>
        <v>#VALUE!</v>
      </c>
      <c r="DI347" s="87" t="e">
        <f t="shared" ca="1" si="1396"/>
        <v>#VALUE!</v>
      </c>
      <c r="DJ347" s="87" t="e">
        <f t="shared" ca="1" si="1397"/>
        <v>#VALUE!</v>
      </c>
      <c r="DK347" s="87" t="e">
        <f t="shared" ca="1" si="1398"/>
        <v>#VALUE!</v>
      </c>
      <c r="DL347" s="87" t="e">
        <f t="shared" ca="1" si="1399"/>
        <v>#VALUE!</v>
      </c>
      <c r="DM347" s="87" t="e">
        <f t="shared" ca="1" si="1400"/>
        <v>#VALUE!</v>
      </c>
      <c r="DN347" s="87" t="e">
        <f t="shared" ca="1" si="1401"/>
        <v>#VALUE!</v>
      </c>
      <c r="DO347" s="87" t="e">
        <f t="shared" ca="1" si="1402"/>
        <v>#VALUE!</v>
      </c>
      <c r="DP347" s="87" t="e">
        <f t="shared" ca="1" si="1403"/>
        <v>#VALUE!</v>
      </c>
      <c r="DQ347" s="87" t="e">
        <f t="shared" ca="1" si="1404"/>
        <v>#VALUE!</v>
      </c>
      <c r="DR347" s="87" t="e">
        <f t="shared" ca="1" si="1405"/>
        <v>#VALUE!</v>
      </c>
      <c r="DS347" s="87" t="e">
        <f t="shared" ca="1" si="1406"/>
        <v>#VALUE!</v>
      </c>
      <c r="DT347" s="87" t="e">
        <f t="shared" ca="1" si="1407"/>
        <v>#VALUE!</v>
      </c>
      <c r="DU347" s="87" t="e">
        <f t="shared" ca="1" si="1408"/>
        <v>#VALUE!</v>
      </c>
      <c r="DV347" s="87" t="e">
        <f t="shared" ca="1" si="1409"/>
        <v>#VALUE!</v>
      </c>
      <c r="DW347" s="87" t="e">
        <f t="shared" ca="1" si="1410"/>
        <v>#VALUE!</v>
      </c>
      <c r="DY347" s="87" t="e">
        <f t="shared" ca="1" si="1411"/>
        <v>#VALUE!</v>
      </c>
      <c r="DZ347" s="87" t="e">
        <f t="shared" ca="1" si="1412"/>
        <v>#VALUE!</v>
      </c>
      <c r="EA347" s="87" t="e">
        <f t="shared" ca="1" si="1413"/>
        <v>#VALUE!</v>
      </c>
      <c r="EB347" s="87" t="e">
        <f t="shared" ca="1" si="1414"/>
        <v>#VALUE!</v>
      </c>
      <c r="EC347" s="87" t="e">
        <f t="shared" ca="1" si="1415"/>
        <v>#VALUE!</v>
      </c>
      <c r="ED347" s="87" t="e">
        <f t="shared" ca="1" si="1416"/>
        <v>#VALUE!</v>
      </c>
      <c r="EE347" s="87" t="e">
        <f t="shared" ca="1" si="1417"/>
        <v>#VALUE!</v>
      </c>
      <c r="EF347" s="87" t="e">
        <f t="shared" ca="1" si="1418"/>
        <v>#VALUE!</v>
      </c>
      <c r="EG347" s="87" t="e">
        <f t="shared" ca="1" si="1419"/>
        <v>#VALUE!</v>
      </c>
      <c r="EH347" s="87" t="e">
        <f t="shared" ca="1" si="1420"/>
        <v>#VALUE!</v>
      </c>
      <c r="EI347" s="87" t="e">
        <f t="shared" ca="1" si="1421"/>
        <v>#VALUE!</v>
      </c>
      <c r="EJ347" s="87" t="e">
        <f t="shared" ca="1" si="1422"/>
        <v>#VALUE!</v>
      </c>
      <c r="EK347" s="87" t="e">
        <f t="shared" ca="1" si="1423"/>
        <v>#VALUE!</v>
      </c>
      <c r="EL347" s="87" t="e">
        <f t="shared" ca="1" si="1424"/>
        <v>#VALUE!</v>
      </c>
      <c r="EM347" s="87" t="e">
        <f t="shared" ca="1" si="1425"/>
        <v>#VALUE!</v>
      </c>
      <c r="EN347" s="87" t="e">
        <f t="shared" ca="1" si="1426"/>
        <v>#VALUE!</v>
      </c>
      <c r="EO347" s="87" t="e">
        <f t="shared" ca="1" si="1427"/>
        <v>#VALUE!</v>
      </c>
      <c r="EP347" s="87" t="e">
        <f t="shared" ca="1" si="1428"/>
        <v>#VALUE!</v>
      </c>
      <c r="EQ347" s="87" t="e">
        <f t="shared" ca="1" si="1429"/>
        <v>#VALUE!</v>
      </c>
      <c r="ER347" s="87" t="e">
        <f t="shared" ca="1" si="1430"/>
        <v>#VALUE!</v>
      </c>
      <c r="ES347" s="87" t="e">
        <f t="shared" ca="1" si="1431"/>
        <v>#VALUE!</v>
      </c>
      <c r="EU347" s="87" t="e">
        <f t="shared" ca="1" si="1432"/>
        <v>#VALUE!</v>
      </c>
      <c r="EV347" s="87" t="e">
        <f t="shared" ca="1" si="1433"/>
        <v>#VALUE!</v>
      </c>
      <c r="EW347" s="87" t="e">
        <f t="shared" ca="1" si="1434"/>
        <v>#VALUE!</v>
      </c>
      <c r="EX347" s="87" t="e">
        <f t="shared" ca="1" si="1435"/>
        <v>#VALUE!</v>
      </c>
      <c r="EY347" s="87" t="e">
        <f t="shared" ca="1" si="1436"/>
        <v>#VALUE!</v>
      </c>
      <c r="EZ347" s="87" t="e">
        <f t="shared" ca="1" si="1437"/>
        <v>#VALUE!</v>
      </c>
      <c r="FA347" s="87" t="e">
        <f t="shared" ca="1" si="1438"/>
        <v>#VALUE!</v>
      </c>
      <c r="FB347" s="87" t="e">
        <f t="shared" ca="1" si="1439"/>
        <v>#VALUE!</v>
      </c>
      <c r="FC347" s="87" t="e">
        <f t="shared" ca="1" si="1440"/>
        <v>#VALUE!</v>
      </c>
      <c r="FD347" s="87" t="e">
        <f t="shared" ca="1" si="1441"/>
        <v>#VALUE!</v>
      </c>
      <c r="FE347" s="87" t="e">
        <f t="shared" ca="1" si="1442"/>
        <v>#VALUE!</v>
      </c>
      <c r="FF347" s="87" t="e">
        <f t="shared" ca="1" si="1443"/>
        <v>#VALUE!</v>
      </c>
      <c r="FG347" s="87" t="e">
        <f t="shared" ca="1" si="1444"/>
        <v>#VALUE!</v>
      </c>
      <c r="FH347" s="87" t="e">
        <f t="shared" ca="1" si="1445"/>
        <v>#VALUE!</v>
      </c>
      <c r="FI347" s="87" t="e">
        <f t="shared" ca="1" si="1446"/>
        <v>#VALUE!</v>
      </c>
      <c r="FJ347" s="87" t="e">
        <f t="shared" ca="1" si="1447"/>
        <v>#VALUE!</v>
      </c>
      <c r="FK347" s="87" t="e">
        <f t="shared" ca="1" si="1448"/>
        <v>#VALUE!</v>
      </c>
      <c r="FL347" s="87" t="e">
        <f t="shared" ca="1" si="1449"/>
        <v>#VALUE!</v>
      </c>
      <c r="FM347" s="87" t="e">
        <f t="shared" ca="1" si="1450"/>
        <v>#VALUE!</v>
      </c>
      <c r="FN347" s="87" t="e">
        <f t="shared" ca="1" si="1451"/>
        <v>#VALUE!</v>
      </c>
      <c r="FO347" s="87" t="e">
        <f t="shared" ca="1" si="1452"/>
        <v>#VALUE!</v>
      </c>
    </row>
    <row r="348" spans="1:171" x14ac:dyDescent="0.25">
      <c r="A348" s="87">
        <f t="shared" si="1500"/>
        <v>339</v>
      </c>
      <c r="B348" s="87" t="e">
        <f t="shared" ca="1" si="1455"/>
        <v>#N/A</v>
      </c>
      <c r="C348" s="87" t="e">
        <f t="shared" ca="1" si="1456"/>
        <v>#REF!</v>
      </c>
      <c r="D348" s="87" t="e">
        <f t="shared" ca="1" si="1457"/>
        <v>#REF!</v>
      </c>
      <c r="E348" s="87" t="e">
        <f t="shared" ca="1" si="1458"/>
        <v>#REF!</v>
      </c>
      <c r="F348" s="87" t="e">
        <f t="shared" ca="1" si="1459"/>
        <v>#REF!</v>
      </c>
      <c r="G348" s="87" t="e">
        <f t="shared" ca="1" si="1460"/>
        <v>#REF!</v>
      </c>
      <c r="H348" s="87" t="e">
        <f t="shared" ca="1" si="1461"/>
        <v>#REF!</v>
      </c>
      <c r="I348" s="87" t="e">
        <f t="shared" ca="1" si="1462"/>
        <v>#REF!</v>
      </c>
      <c r="J348" s="87" t="e">
        <f t="shared" ca="1" si="1463"/>
        <v>#REF!</v>
      </c>
      <c r="K348" s="87" t="e">
        <f t="shared" ca="1" si="1464"/>
        <v>#REF!</v>
      </c>
      <c r="L348" s="87" t="e">
        <f t="shared" ca="1" si="1465"/>
        <v>#REF!</v>
      </c>
      <c r="M348" s="87" t="e">
        <f t="shared" ca="1" si="1466"/>
        <v>#REF!</v>
      </c>
      <c r="N348" s="87" t="e">
        <f t="shared" ca="1" si="1467"/>
        <v>#REF!</v>
      </c>
      <c r="O348" s="87" t="e">
        <f t="shared" ca="1" si="1468"/>
        <v>#REF!</v>
      </c>
      <c r="P348" s="87" t="e">
        <f t="shared" ca="1" si="1469"/>
        <v>#REF!</v>
      </c>
      <c r="Q348" s="87" t="e">
        <f t="shared" ca="1" si="1505"/>
        <v>#REF!</v>
      </c>
      <c r="R348" s="87" t="e">
        <f t="shared" ca="1" si="1505"/>
        <v>#REF!</v>
      </c>
      <c r="S348" s="87" t="e">
        <f t="shared" ca="1" si="1505"/>
        <v>#REF!</v>
      </c>
      <c r="T348" s="87" t="e">
        <f t="shared" ca="1" si="1505"/>
        <v>#REF!</v>
      </c>
      <c r="U348" s="87" t="e">
        <f t="shared" ca="1" si="1505"/>
        <v>#REF!</v>
      </c>
      <c r="X348" s="87">
        <f ca="1">Ranking!B344</f>
        <v>0</v>
      </c>
      <c r="Y348" s="87" t="e">
        <f ca="1">IF(AH348=0,0,Ranking!C344)</f>
        <v>#VALUE!</v>
      </c>
      <c r="Z348" s="91">
        <f ca="1">Ranking!G344</f>
        <v>0</v>
      </c>
      <c r="AA348" s="87" t="e">
        <f ca="1">MCA!ES347</f>
        <v>#REF!</v>
      </c>
      <c r="AB348" s="87">
        <f ca="1">MCA!ET347</f>
        <v>0</v>
      </c>
      <c r="AC348" s="87">
        <f ca="1">MCA!EU347</f>
        <v>0</v>
      </c>
      <c r="AD348" s="87" t="e">
        <f ca="1">INDEX('MCA-INPUT'!$C$22:$C$25,MATCH(AC348,$W$376:$W$379,0),1)</f>
        <v>#N/A</v>
      </c>
      <c r="AE348" s="87" t="e">
        <f t="shared" ca="1" si="1364"/>
        <v>#VALUE!</v>
      </c>
      <c r="AF348" s="87">
        <f ca="1">MATCH(AB348,$AB$7:AB348,0)</f>
        <v>1</v>
      </c>
      <c r="AG348" s="87" t="str">
        <f t="shared" ca="1" si="1365"/>
        <v>00</v>
      </c>
      <c r="AH348" s="87" t="e">
        <f t="shared" ca="1" si="1366"/>
        <v>#VALUE!</v>
      </c>
      <c r="AI348" s="87" t="e">
        <f t="shared" ca="1" si="1387"/>
        <v>#VALUE!</v>
      </c>
      <c r="AK348" s="87" t="e">
        <f t="shared" ca="1" si="1367"/>
        <v>#VALUE!</v>
      </c>
      <c r="AL348" s="87" t="e">
        <f t="shared" ca="1" si="1388"/>
        <v>#VALUE!</v>
      </c>
      <c r="AM348" s="87" t="e">
        <f t="shared" ca="1" si="1368"/>
        <v>#VALUE!</v>
      </c>
      <c r="AN348" s="87" t="e">
        <f t="shared" ref="AN348:BA348" ca="1" si="1510">IF(AM348&gt;0,2,IF($AL348&lt;=AN$5,1,0))</f>
        <v>#VALUE!</v>
      </c>
      <c r="AO348" s="87" t="e">
        <f t="shared" ca="1" si="1510"/>
        <v>#VALUE!</v>
      </c>
      <c r="AP348" s="87" t="e">
        <f t="shared" ca="1" si="1510"/>
        <v>#VALUE!</v>
      </c>
      <c r="AQ348" s="87" t="e">
        <f t="shared" ca="1" si="1510"/>
        <v>#VALUE!</v>
      </c>
      <c r="AR348" s="87" t="e">
        <f t="shared" ca="1" si="1510"/>
        <v>#VALUE!</v>
      </c>
      <c r="AS348" s="87" t="e">
        <f t="shared" ca="1" si="1510"/>
        <v>#VALUE!</v>
      </c>
      <c r="AT348" s="87" t="e">
        <f t="shared" ca="1" si="1510"/>
        <v>#VALUE!</v>
      </c>
      <c r="AU348" s="87" t="e">
        <f t="shared" ca="1" si="1510"/>
        <v>#VALUE!</v>
      </c>
      <c r="AV348" s="87" t="e">
        <f t="shared" ca="1" si="1510"/>
        <v>#VALUE!</v>
      </c>
      <c r="AW348" s="87" t="e">
        <f t="shared" ca="1" si="1510"/>
        <v>#VALUE!</v>
      </c>
      <c r="AX348" s="87" t="e">
        <f t="shared" ca="1" si="1510"/>
        <v>#VALUE!</v>
      </c>
      <c r="AY348" s="87" t="e">
        <f t="shared" ca="1" si="1510"/>
        <v>#VALUE!</v>
      </c>
      <c r="AZ348" s="87" t="e">
        <f t="shared" ca="1" si="1510"/>
        <v>#VALUE!</v>
      </c>
      <c r="BA348" s="87" t="e">
        <f t="shared" ca="1" si="1510"/>
        <v>#VALUE!</v>
      </c>
      <c r="BB348" s="87" t="e">
        <f t="shared" ref="BB348:BF348" ca="1" si="1511">IF(BA348&gt;0,2,IF($AL348&lt;=BB$5,1,0))</f>
        <v>#VALUE!</v>
      </c>
      <c r="BC348" s="87" t="e">
        <f t="shared" ca="1" si="1511"/>
        <v>#VALUE!</v>
      </c>
      <c r="BD348" s="87" t="e">
        <f t="shared" ca="1" si="1511"/>
        <v>#VALUE!</v>
      </c>
      <c r="BE348" s="87" t="e">
        <f t="shared" ca="1" si="1511"/>
        <v>#VALUE!</v>
      </c>
      <c r="BF348" s="87" t="e">
        <f t="shared" ca="1" si="1511"/>
        <v>#VALUE!</v>
      </c>
      <c r="BH348" s="87" t="e">
        <f t="shared" ca="1" si="1371"/>
        <v>#VALUE!</v>
      </c>
      <c r="BI348" s="87" t="e">
        <f t="shared" ca="1" si="1372"/>
        <v>#VALUE!</v>
      </c>
      <c r="BJ348" s="87" t="e">
        <f t="shared" ca="1" si="1373"/>
        <v>#VALUE!</v>
      </c>
      <c r="BK348" s="87" t="e">
        <f t="shared" ca="1" si="1374"/>
        <v>#VALUE!</v>
      </c>
      <c r="BL348" s="87" t="e">
        <f t="shared" ca="1" si="1375"/>
        <v>#VALUE!</v>
      </c>
      <c r="BM348" s="87" t="e">
        <f t="shared" ca="1" si="1376"/>
        <v>#VALUE!</v>
      </c>
      <c r="BN348" s="87" t="e">
        <f t="shared" ca="1" si="1377"/>
        <v>#VALUE!</v>
      </c>
      <c r="BO348" s="87" t="e">
        <f t="shared" ca="1" si="1378"/>
        <v>#VALUE!</v>
      </c>
      <c r="BP348" s="87" t="e">
        <f t="shared" ca="1" si="1379"/>
        <v>#VALUE!</v>
      </c>
      <c r="BQ348" s="87" t="e">
        <f t="shared" ca="1" si="1380"/>
        <v>#VALUE!</v>
      </c>
      <c r="BR348" s="87" t="e">
        <f t="shared" ca="1" si="1381"/>
        <v>#VALUE!</v>
      </c>
      <c r="BS348" s="87" t="e">
        <f t="shared" ca="1" si="1382"/>
        <v>#VALUE!</v>
      </c>
      <c r="BT348" s="87" t="e">
        <f t="shared" ca="1" si="1383"/>
        <v>#VALUE!</v>
      </c>
      <c r="BU348" s="87" t="e">
        <f t="shared" ca="1" si="1384"/>
        <v>#VALUE!</v>
      </c>
      <c r="BV348" s="87" t="e">
        <f t="shared" ca="1" si="1385"/>
        <v>#VALUE!</v>
      </c>
      <c r="BW348" s="87" t="e">
        <f t="shared" ca="1" si="1499"/>
        <v>#VALUE!</v>
      </c>
      <c r="BX348" s="87" t="e">
        <f t="shared" ca="1" si="1499"/>
        <v>#VALUE!</v>
      </c>
      <c r="BY348" s="87" t="e">
        <f t="shared" ca="1" si="1499"/>
        <v>#VALUE!</v>
      </c>
      <c r="BZ348" s="87" t="e">
        <f t="shared" ca="1" si="1499"/>
        <v>#VALUE!</v>
      </c>
      <c r="CA348" s="87" t="e">
        <f t="shared" ca="1" si="1499"/>
        <v>#VALUE!</v>
      </c>
      <c r="DC348" s="87" t="e">
        <f t="shared" ca="1" si="1307"/>
        <v>#VALUE!</v>
      </c>
      <c r="DD348" s="87" t="e">
        <f t="shared" ca="1" si="1391"/>
        <v>#VALUE!</v>
      </c>
      <c r="DE348" s="87" t="e">
        <f t="shared" ca="1" si="1392"/>
        <v>#VALUE!</v>
      </c>
      <c r="DF348" s="87" t="e">
        <f t="shared" ca="1" si="1393"/>
        <v>#VALUE!</v>
      </c>
      <c r="DG348" s="87" t="e">
        <f t="shared" ca="1" si="1394"/>
        <v>#VALUE!</v>
      </c>
      <c r="DH348" s="87" t="e">
        <f t="shared" ca="1" si="1395"/>
        <v>#VALUE!</v>
      </c>
      <c r="DI348" s="87" t="e">
        <f t="shared" ca="1" si="1396"/>
        <v>#VALUE!</v>
      </c>
      <c r="DJ348" s="87" t="e">
        <f t="shared" ca="1" si="1397"/>
        <v>#VALUE!</v>
      </c>
      <c r="DK348" s="87" t="e">
        <f t="shared" ca="1" si="1398"/>
        <v>#VALUE!</v>
      </c>
      <c r="DL348" s="87" t="e">
        <f t="shared" ca="1" si="1399"/>
        <v>#VALUE!</v>
      </c>
      <c r="DM348" s="87" t="e">
        <f t="shared" ca="1" si="1400"/>
        <v>#VALUE!</v>
      </c>
      <c r="DN348" s="87" t="e">
        <f t="shared" ca="1" si="1401"/>
        <v>#VALUE!</v>
      </c>
      <c r="DO348" s="87" t="e">
        <f t="shared" ca="1" si="1402"/>
        <v>#VALUE!</v>
      </c>
      <c r="DP348" s="87" t="e">
        <f t="shared" ca="1" si="1403"/>
        <v>#VALUE!</v>
      </c>
      <c r="DQ348" s="87" t="e">
        <f t="shared" ca="1" si="1404"/>
        <v>#VALUE!</v>
      </c>
      <c r="DR348" s="87" t="e">
        <f t="shared" ca="1" si="1405"/>
        <v>#VALUE!</v>
      </c>
      <c r="DS348" s="87" t="e">
        <f t="shared" ca="1" si="1406"/>
        <v>#VALUE!</v>
      </c>
      <c r="DT348" s="87" t="e">
        <f t="shared" ca="1" si="1407"/>
        <v>#VALUE!</v>
      </c>
      <c r="DU348" s="87" t="e">
        <f t="shared" ca="1" si="1408"/>
        <v>#VALUE!</v>
      </c>
      <c r="DV348" s="87" t="e">
        <f t="shared" ca="1" si="1409"/>
        <v>#VALUE!</v>
      </c>
      <c r="DW348" s="87" t="e">
        <f t="shared" ca="1" si="1410"/>
        <v>#VALUE!</v>
      </c>
      <c r="DY348" s="87" t="e">
        <f t="shared" ca="1" si="1411"/>
        <v>#VALUE!</v>
      </c>
      <c r="DZ348" s="87" t="e">
        <f t="shared" ca="1" si="1412"/>
        <v>#VALUE!</v>
      </c>
      <c r="EA348" s="87" t="e">
        <f t="shared" ca="1" si="1413"/>
        <v>#VALUE!</v>
      </c>
      <c r="EB348" s="87" t="e">
        <f t="shared" ca="1" si="1414"/>
        <v>#VALUE!</v>
      </c>
      <c r="EC348" s="87" t="e">
        <f t="shared" ca="1" si="1415"/>
        <v>#VALUE!</v>
      </c>
      <c r="ED348" s="87" t="e">
        <f t="shared" ca="1" si="1416"/>
        <v>#VALUE!</v>
      </c>
      <c r="EE348" s="87" t="e">
        <f t="shared" ca="1" si="1417"/>
        <v>#VALUE!</v>
      </c>
      <c r="EF348" s="87" t="e">
        <f t="shared" ca="1" si="1418"/>
        <v>#VALUE!</v>
      </c>
      <c r="EG348" s="87" t="e">
        <f t="shared" ca="1" si="1419"/>
        <v>#VALUE!</v>
      </c>
      <c r="EH348" s="87" t="e">
        <f t="shared" ca="1" si="1420"/>
        <v>#VALUE!</v>
      </c>
      <c r="EI348" s="87" t="e">
        <f t="shared" ca="1" si="1421"/>
        <v>#VALUE!</v>
      </c>
      <c r="EJ348" s="87" t="e">
        <f t="shared" ca="1" si="1422"/>
        <v>#VALUE!</v>
      </c>
      <c r="EK348" s="87" t="e">
        <f t="shared" ca="1" si="1423"/>
        <v>#VALUE!</v>
      </c>
      <c r="EL348" s="87" t="e">
        <f t="shared" ca="1" si="1424"/>
        <v>#VALUE!</v>
      </c>
      <c r="EM348" s="87" t="e">
        <f t="shared" ca="1" si="1425"/>
        <v>#VALUE!</v>
      </c>
      <c r="EN348" s="87" t="e">
        <f t="shared" ca="1" si="1426"/>
        <v>#VALUE!</v>
      </c>
      <c r="EO348" s="87" t="e">
        <f t="shared" ca="1" si="1427"/>
        <v>#VALUE!</v>
      </c>
      <c r="EP348" s="87" t="e">
        <f t="shared" ca="1" si="1428"/>
        <v>#VALUE!</v>
      </c>
      <c r="EQ348" s="87" t="e">
        <f t="shared" ca="1" si="1429"/>
        <v>#VALUE!</v>
      </c>
      <c r="ER348" s="87" t="e">
        <f t="shared" ca="1" si="1430"/>
        <v>#VALUE!</v>
      </c>
      <c r="ES348" s="87" t="e">
        <f t="shared" ca="1" si="1431"/>
        <v>#VALUE!</v>
      </c>
      <c r="EU348" s="87" t="e">
        <f t="shared" ca="1" si="1432"/>
        <v>#VALUE!</v>
      </c>
      <c r="EV348" s="87" t="e">
        <f t="shared" ca="1" si="1433"/>
        <v>#VALUE!</v>
      </c>
      <c r="EW348" s="87" t="e">
        <f t="shared" ca="1" si="1434"/>
        <v>#VALUE!</v>
      </c>
      <c r="EX348" s="87" t="e">
        <f t="shared" ca="1" si="1435"/>
        <v>#VALUE!</v>
      </c>
      <c r="EY348" s="87" t="e">
        <f t="shared" ca="1" si="1436"/>
        <v>#VALUE!</v>
      </c>
      <c r="EZ348" s="87" t="e">
        <f t="shared" ca="1" si="1437"/>
        <v>#VALUE!</v>
      </c>
      <c r="FA348" s="87" t="e">
        <f t="shared" ca="1" si="1438"/>
        <v>#VALUE!</v>
      </c>
      <c r="FB348" s="87" t="e">
        <f t="shared" ca="1" si="1439"/>
        <v>#VALUE!</v>
      </c>
      <c r="FC348" s="87" t="e">
        <f t="shared" ca="1" si="1440"/>
        <v>#VALUE!</v>
      </c>
      <c r="FD348" s="87" t="e">
        <f t="shared" ca="1" si="1441"/>
        <v>#VALUE!</v>
      </c>
      <c r="FE348" s="87" t="e">
        <f t="shared" ca="1" si="1442"/>
        <v>#VALUE!</v>
      </c>
      <c r="FF348" s="87" t="e">
        <f t="shared" ca="1" si="1443"/>
        <v>#VALUE!</v>
      </c>
      <c r="FG348" s="87" t="e">
        <f t="shared" ca="1" si="1444"/>
        <v>#VALUE!</v>
      </c>
      <c r="FH348" s="87" t="e">
        <f t="shared" ca="1" si="1445"/>
        <v>#VALUE!</v>
      </c>
      <c r="FI348" s="87" t="e">
        <f t="shared" ca="1" si="1446"/>
        <v>#VALUE!</v>
      </c>
      <c r="FJ348" s="87" t="e">
        <f t="shared" ca="1" si="1447"/>
        <v>#VALUE!</v>
      </c>
      <c r="FK348" s="87" t="e">
        <f t="shared" ca="1" si="1448"/>
        <v>#VALUE!</v>
      </c>
      <c r="FL348" s="87" t="e">
        <f t="shared" ca="1" si="1449"/>
        <v>#VALUE!</v>
      </c>
      <c r="FM348" s="87" t="e">
        <f t="shared" ca="1" si="1450"/>
        <v>#VALUE!</v>
      </c>
      <c r="FN348" s="87" t="e">
        <f t="shared" ca="1" si="1451"/>
        <v>#VALUE!</v>
      </c>
      <c r="FO348" s="87" t="e">
        <f t="shared" ca="1" si="1452"/>
        <v>#VALUE!</v>
      </c>
    </row>
    <row r="349" spans="1:171" x14ac:dyDescent="0.25">
      <c r="A349" s="87">
        <f t="shared" si="1500"/>
        <v>340</v>
      </c>
      <c r="B349" s="87" t="e">
        <f t="shared" ca="1" si="1455"/>
        <v>#N/A</v>
      </c>
      <c r="C349" s="87" t="e">
        <f t="shared" ca="1" si="1456"/>
        <v>#REF!</v>
      </c>
      <c r="D349" s="87" t="e">
        <f t="shared" ca="1" si="1457"/>
        <v>#REF!</v>
      </c>
      <c r="E349" s="87" t="e">
        <f t="shared" ca="1" si="1458"/>
        <v>#REF!</v>
      </c>
      <c r="F349" s="87" t="e">
        <f t="shared" ca="1" si="1459"/>
        <v>#REF!</v>
      </c>
      <c r="G349" s="87" t="e">
        <f t="shared" ca="1" si="1460"/>
        <v>#REF!</v>
      </c>
      <c r="H349" s="87" t="e">
        <f t="shared" ca="1" si="1461"/>
        <v>#REF!</v>
      </c>
      <c r="I349" s="87" t="e">
        <f t="shared" ca="1" si="1462"/>
        <v>#REF!</v>
      </c>
      <c r="J349" s="87" t="e">
        <f t="shared" ca="1" si="1463"/>
        <v>#REF!</v>
      </c>
      <c r="K349" s="87" t="e">
        <f t="shared" ca="1" si="1464"/>
        <v>#REF!</v>
      </c>
      <c r="L349" s="87" t="e">
        <f t="shared" ca="1" si="1465"/>
        <v>#REF!</v>
      </c>
      <c r="M349" s="87" t="e">
        <f t="shared" ca="1" si="1466"/>
        <v>#REF!</v>
      </c>
      <c r="N349" s="87" t="e">
        <f t="shared" ca="1" si="1467"/>
        <v>#REF!</v>
      </c>
      <c r="O349" s="87" t="e">
        <f t="shared" ca="1" si="1468"/>
        <v>#REF!</v>
      </c>
      <c r="P349" s="87" t="e">
        <f t="shared" ca="1" si="1469"/>
        <v>#REF!</v>
      </c>
      <c r="Q349" s="87" t="e">
        <f t="shared" ca="1" si="1505"/>
        <v>#REF!</v>
      </c>
      <c r="R349" s="87" t="e">
        <f t="shared" ca="1" si="1505"/>
        <v>#REF!</v>
      </c>
      <c r="S349" s="87" t="e">
        <f t="shared" ca="1" si="1505"/>
        <v>#REF!</v>
      </c>
      <c r="T349" s="87" t="e">
        <f t="shared" ca="1" si="1505"/>
        <v>#REF!</v>
      </c>
      <c r="U349" s="87" t="e">
        <f t="shared" ca="1" si="1505"/>
        <v>#REF!</v>
      </c>
      <c r="X349" s="87">
        <f ca="1">Ranking!B345</f>
        <v>0</v>
      </c>
      <c r="Y349" s="87" t="e">
        <f ca="1">IF(AH349=0,0,Ranking!C345)</f>
        <v>#VALUE!</v>
      </c>
      <c r="Z349" s="91">
        <f ca="1">Ranking!G345</f>
        <v>0</v>
      </c>
      <c r="AA349" s="87" t="e">
        <f ca="1">MCA!ES348</f>
        <v>#REF!</v>
      </c>
      <c r="AB349" s="87">
        <f ca="1">MCA!ET348</f>
        <v>0</v>
      </c>
      <c r="AC349" s="87">
        <f ca="1">MCA!EU348</f>
        <v>0</v>
      </c>
      <c r="AD349" s="87" t="e">
        <f ca="1">INDEX('MCA-INPUT'!$C$22:$C$25,MATCH(AC349,$W$376:$W$379,0),1)</f>
        <v>#N/A</v>
      </c>
      <c r="AE349" s="87" t="e">
        <f t="shared" ca="1" si="1364"/>
        <v>#VALUE!</v>
      </c>
      <c r="AF349" s="87">
        <f ca="1">MATCH(AB349,$AB$7:AB349,0)</f>
        <v>1</v>
      </c>
      <c r="AG349" s="87" t="str">
        <f t="shared" ca="1" si="1365"/>
        <v>00</v>
      </c>
      <c r="AH349" s="87" t="e">
        <f t="shared" ca="1" si="1366"/>
        <v>#VALUE!</v>
      </c>
      <c r="AI349" s="87" t="e">
        <f t="shared" ca="1" si="1387"/>
        <v>#VALUE!</v>
      </c>
      <c r="AK349" s="87" t="e">
        <f t="shared" ca="1" si="1367"/>
        <v>#VALUE!</v>
      </c>
      <c r="AL349" s="87" t="e">
        <f t="shared" ca="1" si="1388"/>
        <v>#VALUE!</v>
      </c>
      <c r="AM349" s="87" t="e">
        <f t="shared" ca="1" si="1368"/>
        <v>#VALUE!</v>
      </c>
      <c r="AN349" s="87" t="e">
        <f t="shared" ref="AN349:BA349" ca="1" si="1512">IF(AM349&gt;0,2,IF($AL349&lt;=AN$5,1,0))</f>
        <v>#VALUE!</v>
      </c>
      <c r="AO349" s="87" t="e">
        <f t="shared" ca="1" si="1512"/>
        <v>#VALUE!</v>
      </c>
      <c r="AP349" s="87" t="e">
        <f t="shared" ca="1" si="1512"/>
        <v>#VALUE!</v>
      </c>
      <c r="AQ349" s="87" t="e">
        <f t="shared" ca="1" si="1512"/>
        <v>#VALUE!</v>
      </c>
      <c r="AR349" s="87" t="e">
        <f t="shared" ca="1" si="1512"/>
        <v>#VALUE!</v>
      </c>
      <c r="AS349" s="87" t="e">
        <f t="shared" ca="1" si="1512"/>
        <v>#VALUE!</v>
      </c>
      <c r="AT349" s="87" t="e">
        <f t="shared" ca="1" si="1512"/>
        <v>#VALUE!</v>
      </c>
      <c r="AU349" s="87" t="e">
        <f t="shared" ca="1" si="1512"/>
        <v>#VALUE!</v>
      </c>
      <c r="AV349" s="87" t="e">
        <f t="shared" ca="1" si="1512"/>
        <v>#VALUE!</v>
      </c>
      <c r="AW349" s="87" t="e">
        <f t="shared" ca="1" si="1512"/>
        <v>#VALUE!</v>
      </c>
      <c r="AX349" s="87" t="e">
        <f t="shared" ca="1" si="1512"/>
        <v>#VALUE!</v>
      </c>
      <c r="AY349" s="87" t="e">
        <f t="shared" ca="1" si="1512"/>
        <v>#VALUE!</v>
      </c>
      <c r="AZ349" s="87" t="e">
        <f t="shared" ca="1" si="1512"/>
        <v>#VALUE!</v>
      </c>
      <c r="BA349" s="87" t="e">
        <f t="shared" ca="1" si="1512"/>
        <v>#VALUE!</v>
      </c>
      <c r="BB349" s="87" t="e">
        <f t="shared" ref="BB349:BF349" ca="1" si="1513">IF(BA349&gt;0,2,IF($AL349&lt;=BB$5,1,0))</f>
        <v>#VALUE!</v>
      </c>
      <c r="BC349" s="87" t="e">
        <f t="shared" ca="1" si="1513"/>
        <v>#VALUE!</v>
      </c>
      <c r="BD349" s="87" t="e">
        <f t="shared" ca="1" si="1513"/>
        <v>#VALUE!</v>
      </c>
      <c r="BE349" s="87" t="e">
        <f t="shared" ca="1" si="1513"/>
        <v>#VALUE!</v>
      </c>
      <c r="BF349" s="87" t="e">
        <f t="shared" ca="1" si="1513"/>
        <v>#VALUE!</v>
      </c>
      <c r="BH349" s="87" t="e">
        <f t="shared" ca="1" si="1371"/>
        <v>#VALUE!</v>
      </c>
      <c r="BI349" s="87" t="e">
        <f t="shared" ca="1" si="1372"/>
        <v>#VALUE!</v>
      </c>
      <c r="BJ349" s="87" t="e">
        <f t="shared" ca="1" si="1373"/>
        <v>#VALUE!</v>
      </c>
      <c r="BK349" s="87" t="e">
        <f t="shared" ca="1" si="1374"/>
        <v>#VALUE!</v>
      </c>
      <c r="BL349" s="87" t="e">
        <f t="shared" ca="1" si="1375"/>
        <v>#VALUE!</v>
      </c>
      <c r="BM349" s="87" t="e">
        <f t="shared" ca="1" si="1376"/>
        <v>#VALUE!</v>
      </c>
      <c r="BN349" s="87" t="e">
        <f t="shared" ca="1" si="1377"/>
        <v>#VALUE!</v>
      </c>
      <c r="BO349" s="87" t="e">
        <f t="shared" ca="1" si="1378"/>
        <v>#VALUE!</v>
      </c>
      <c r="BP349" s="87" t="e">
        <f t="shared" ca="1" si="1379"/>
        <v>#VALUE!</v>
      </c>
      <c r="BQ349" s="87" t="e">
        <f t="shared" ca="1" si="1380"/>
        <v>#VALUE!</v>
      </c>
      <c r="BR349" s="87" t="e">
        <f t="shared" ca="1" si="1381"/>
        <v>#VALUE!</v>
      </c>
      <c r="BS349" s="87" t="e">
        <f t="shared" ca="1" si="1382"/>
        <v>#VALUE!</v>
      </c>
      <c r="BT349" s="87" t="e">
        <f t="shared" ca="1" si="1383"/>
        <v>#VALUE!</v>
      </c>
      <c r="BU349" s="87" t="e">
        <f t="shared" ca="1" si="1384"/>
        <v>#VALUE!</v>
      </c>
      <c r="BV349" s="87" t="e">
        <f t="shared" ca="1" si="1385"/>
        <v>#VALUE!</v>
      </c>
      <c r="BW349" s="87" t="e">
        <f t="shared" ca="1" si="1499"/>
        <v>#VALUE!</v>
      </c>
      <c r="BX349" s="87" t="e">
        <f t="shared" ca="1" si="1499"/>
        <v>#VALUE!</v>
      </c>
      <c r="BY349" s="87" t="e">
        <f t="shared" ca="1" si="1499"/>
        <v>#VALUE!</v>
      </c>
      <c r="BZ349" s="87" t="e">
        <f t="shared" ca="1" si="1499"/>
        <v>#VALUE!</v>
      </c>
      <c r="CA349" s="87" t="e">
        <f t="shared" ca="1" si="1499"/>
        <v>#VALUE!</v>
      </c>
      <c r="DC349" s="87" t="e">
        <f t="shared" ca="1" si="1307"/>
        <v>#VALUE!</v>
      </c>
      <c r="DD349" s="87" t="e">
        <f t="shared" ca="1" si="1391"/>
        <v>#VALUE!</v>
      </c>
      <c r="DE349" s="87" t="e">
        <f t="shared" ca="1" si="1392"/>
        <v>#VALUE!</v>
      </c>
      <c r="DF349" s="87" t="e">
        <f t="shared" ca="1" si="1393"/>
        <v>#VALUE!</v>
      </c>
      <c r="DG349" s="87" t="e">
        <f t="shared" ca="1" si="1394"/>
        <v>#VALUE!</v>
      </c>
      <c r="DH349" s="87" t="e">
        <f t="shared" ca="1" si="1395"/>
        <v>#VALUE!</v>
      </c>
      <c r="DI349" s="87" t="e">
        <f t="shared" ca="1" si="1396"/>
        <v>#VALUE!</v>
      </c>
      <c r="DJ349" s="87" t="e">
        <f t="shared" ca="1" si="1397"/>
        <v>#VALUE!</v>
      </c>
      <c r="DK349" s="87" t="e">
        <f t="shared" ca="1" si="1398"/>
        <v>#VALUE!</v>
      </c>
      <c r="DL349" s="87" t="e">
        <f t="shared" ca="1" si="1399"/>
        <v>#VALUE!</v>
      </c>
      <c r="DM349" s="87" t="e">
        <f t="shared" ca="1" si="1400"/>
        <v>#VALUE!</v>
      </c>
      <c r="DN349" s="87" t="e">
        <f t="shared" ca="1" si="1401"/>
        <v>#VALUE!</v>
      </c>
      <c r="DO349" s="87" t="e">
        <f t="shared" ca="1" si="1402"/>
        <v>#VALUE!</v>
      </c>
      <c r="DP349" s="87" t="e">
        <f t="shared" ca="1" si="1403"/>
        <v>#VALUE!</v>
      </c>
      <c r="DQ349" s="87" t="e">
        <f t="shared" ca="1" si="1404"/>
        <v>#VALUE!</v>
      </c>
      <c r="DR349" s="87" t="e">
        <f t="shared" ca="1" si="1405"/>
        <v>#VALUE!</v>
      </c>
      <c r="DS349" s="87" t="e">
        <f t="shared" ca="1" si="1406"/>
        <v>#VALUE!</v>
      </c>
      <c r="DT349" s="87" t="e">
        <f t="shared" ca="1" si="1407"/>
        <v>#VALUE!</v>
      </c>
      <c r="DU349" s="87" t="e">
        <f t="shared" ca="1" si="1408"/>
        <v>#VALUE!</v>
      </c>
      <c r="DV349" s="87" t="e">
        <f t="shared" ca="1" si="1409"/>
        <v>#VALUE!</v>
      </c>
      <c r="DW349" s="87" t="e">
        <f t="shared" ca="1" si="1410"/>
        <v>#VALUE!</v>
      </c>
      <c r="DY349" s="87" t="e">
        <f t="shared" ca="1" si="1411"/>
        <v>#VALUE!</v>
      </c>
      <c r="DZ349" s="87" t="e">
        <f t="shared" ca="1" si="1412"/>
        <v>#VALUE!</v>
      </c>
      <c r="EA349" s="87" t="e">
        <f t="shared" ca="1" si="1413"/>
        <v>#VALUE!</v>
      </c>
      <c r="EB349" s="87" t="e">
        <f t="shared" ca="1" si="1414"/>
        <v>#VALUE!</v>
      </c>
      <c r="EC349" s="87" t="e">
        <f t="shared" ca="1" si="1415"/>
        <v>#VALUE!</v>
      </c>
      <c r="ED349" s="87" t="e">
        <f t="shared" ca="1" si="1416"/>
        <v>#VALUE!</v>
      </c>
      <c r="EE349" s="87" t="e">
        <f t="shared" ca="1" si="1417"/>
        <v>#VALUE!</v>
      </c>
      <c r="EF349" s="87" t="e">
        <f t="shared" ca="1" si="1418"/>
        <v>#VALUE!</v>
      </c>
      <c r="EG349" s="87" t="e">
        <f t="shared" ca="1" si="1419"/>
        <v>#VALUE!</v>
      </c>
      <c r="EH349" s="87" t="e">
        <f t="shared" ca="1" si="1420"/>
        <v>#VALUE!</v>
      </c>
      <c r="EI349" s="87" t="e">
        <f t="shared" ca="1" si="1421"/>
        <v>#VALUE!</v>
      </c>
      <c r="EJ349" s="87" t="e">
        <f t="shared" ca="1" si="1422"/>
        <v>#VALUE!</v>
      </c>
      <c r="EK349" s="87" t="e">
        <f t="shared" ca="1" si="1423"/>
        <v>#VALUE!</v>
      </c>
      <c r="EL349" s="87" t="e">
        <f t="shared" ca="1" si="1424"/>
        <v>#VALUE!</v>
      </c>
      <c r="EM349" s="87" t="e">
        <f t="shared" ca="1" si="1425"/>
        <v>#VALUE!</v>
      </c>
      <c r="EN349" s="87" t="e">
        <f t="shared" ca="1" si="1426"/>
        <v>#VALUE!</v>
      </c>
      <c r="EO349" s="87" t="e">
        <f t="shared" ca="1" si="1427"/>
        <v>#VALUE!</v>
      </c>
      <c r="EP349" s="87" t="e">
        <f t="shared" ca="1" si="1428"/>
        <v>#VALUE!</v>
      </c>
      <c r="EQ349" s="87" t="e">
        <f t="shared" ca="1" si="1429"/>
        <v>#VALUE!</v>
      </c>
      <c r="ER349" s="87" t="e">
        <f t="shared" ca="1" si="1430"/>
        <v>#VALUE!</v>
      </c>
      <c r="ES349" s="87" t="e">
        <f t="shared" ca="1" si="1431"/>
        <v>#VALUE!</v>
      </c>
      <c r="EU349" s="87" t="e">
        <f t="shared" ca="1" si="1432"/>
        <v>#VALUE!</v>
      </c>
      <c r="EV349" s="87" t="e">
        <f t="shared" ca="1" si="1433"/>
        <v>#VALUE!</v>
      </c>
      <c r="EW349" s="87" t="e">
        <f t="shared" ca="1" si="1434"/>
        <v>#VALUE!</v>
      </c>
      <c r="EX349" s="87" t="e">
        <f t="shared" ca="1" si="1435"/>
        <v>#VALUE!</v>
      </c>
      <c r="EY349" s="87" t="e">
        <f t="shared" ca="1" si="1436"/>
        <v>#VALUE!</v>
      </c>
      <c r="EZ349" s="87" t="e">
        <f t="shared" ca="1" si="1437"/>
        <v>#VALUE!</v>
      </c>
      <c r="FA349" s="87" t="e">
        <f t="shared" ca="1" si="1438"/>
        <v>#VALUE!</v>
      </c>
      <c r="FB349" s="87" t="e">
        <f t="shared" ca="1" si="1439"/>
        <v>#VALUE!</v>
      </c>
      <c r="FC349" s="87" t="e">
        <f t="shared" ca="1" si="1440"/>
        <v>#VALUE!</v>
      </c>
      <c r="FD349" s="87" t="e">
        <f t="shared" ca="1" si="1441"/>
        <v>#VALUE!</v>
      </c>
      <c r="FE349" s="87" t="e">
        <f t="shared" ca="1" si="1442"/>
        <v>#VALUE!</v>
      </c>
      <c r="FF349" s="87" t="e">
        <f t="shared" ca="1" si="1443"/>
        <v>#VALUE!</v>
      </c>
      <c r="FG349" s="87" t="e">
        <f t="shared" ca="1" si="1444"/>
        <v>#VALUE!</v>
      </c>
      <c r="FH349" s="87" t="e">
        <f t="shared" ca="1" si="1445"/>
        <v>#VALUE!</v>
      </c>
      <c r="FI349" s="87" t="e">
        <f t="shared" ca="1" si="1446"/>
        <v>#VALUE!</v>
      </c>
      <c r="FJ349" s="87" t="e">
        <f t="shared" ca="1" si="1447"/>
        <v>#VALUE!</v>
      </c>
      <c r="FK349" s="87" t="e">
        <f t="shared" ca="1" si="1448"/>
        <v>#VALUE!</v>
      </c>
      <c r="FL349" s="87" t="e">
        <f t="shared" ca="1" si="1449"/>
        <v>#VALUE!</v>
      </c>
      <c r="FM349" s="87" t="e">
        <f t="shared" ca="1" si="1450"/>
        <v>#VALUE!</v>
      </c>
      <c r="FN349" s="87" t="e">
        <f t="shared" ca="1" si="1451"/>
        <v>#VALUE!</v>
      </c>
      <c r="FO349" s="87" t="e">
        <f t="shared" ca="1" si="1452"/>
        <v>#VALUE!</v>
      </c>
    </row>
    <row r="350" spans="1:171" x14ac:dyDescent="0.25">
      <c r="A350" s="87">
        <f t="shared" si="1500"/>
        <v>341</v>
      </c>
      <c r="B350" s="87" t="e">
        <f t="shared" ca="1" si="1455"/>
        <v>#N/A</v>
      </c>
      <c r="C350" s="87" t="e">
        <f t="shared" ca="1" si="1456"/>
        <v>#REF!</v>
      </c>
      <c r="D350" s="87" t="e">
        <f t="shared" ca="1" si="1457"/>
        <v>#REF!</v>
      </c>
      <c r="E350" s="87" t="e">
        <f t="shared" ca="1" si="1458"/>
        <v>#REF!</v>
      </c>
      <c r="F350" s="87" t="e">
        <f t="shared" ca="1" si="1459"/>
        <v>#REF!</v>
      </c>
      <c r="G350" s="87" t="e">
        <f t="shared" ca="1" si="1460"/>
        <v>#REF!</v>
      </c>
      <c r="H350" s="87" t="e">
        <f t="shared" ca="1" si="1461"/>
        <v>#REF!</v>
      </c>
      <c r="I350" s="87" t="e">
        <f t="shared" ca="1" si="1462"/>
        <v>#REF!</v>
      </c>
      <c r="J350" s="87" t="e">
        <f t="shared" ca="1" si="1463"/>
        <v>#REF!</v>
      </c>
      <c r="K350" s="87" t="e">
        <f t="shared" ca="1" si="1464"/>
        <v>#REF!</v>
      </c>
      <c r="L350" s="87" t="e">
        <f t="shared" ca="1" si="1465"/>
        <v>#REF!</v>
      </c>
      <c r="M350" s="87" t="e">
        <f t="shared" ca="1" si="1466"/>
        <v>#REF!</v>
      </c>
      <c r="N350" s="87" t="e">
        <f t="shared" ca="1" si="1467"/>
        <v>#REF!</v>
      </c>
      <c r="O350" s="87" t="e">
        <f t="shared" ca="1" si="1468"/>
        <v>#REF!</v>
      </c>
      <c r="P350" s="87" t="e">
        <f t="shared" ca="1" si="1469"/>
        <v>#REF!</v>
      </c>
      <c r="Q350" s="87" t="e">
        <f t="shared" ca="1" si="1505"/>
        <v>#REF!</v>
      </c>
      <c r="R350" s="87" t="e">
        <f t="shared" ca="1" si="1505"/>
        <v>#REF!</v>
      </c>
      <c r="S350" s="87" t="e">
        <f t="shared" ca="1" si="1505"/>
        <v>#REF!</v>
      </c>
      <c r="T350" s="87" t="e">
        <f t="shared" ca="1" si="1505"/>
        <v>#REF!</v>
      </c>
      <c r="U350" s="87" t="e">
        <f t="shared" ca="1" si="1505"/>
        <v>#REF!</v>
      </c>
      <c r="X350" s="87">
        <f ca="1">Ranking!B346</f>
        <v>0</v>
      </c>
      <c r="Y350" s="87" t="e">
        <f ca="1">IF(AH350=0,0,Ranking!C346)</f>
        <v>#VALUE!</v>
      </c>
      <c r="Z350" s="91">
        <f ca="1">Ranking!G346</f>
        <v>0</v>
      </c>
      <c r="AA350" s="87" t="e">
        <f ca="1">MCA!ES349</f>
        <v>#REF!</v>
      </c>
      <c r="AB350" s="87">
        <f ca="1">MCA!ET349</f>
        <v>0</v>
      </c>
      <c r="AC350" s="87">
        <f ca="1">MCA!EU349</f>
        <v>0</v>
      </c>
      <c r="AD350" s="87" t="e">
        <f ca="1">INDEX('MCA-INPUT'!$C$22:$C$25,MATCH(AC350,$W$376:$W$379,0),1)</f>
        <v>#N/A</v>
      </c>
      <c r="AE350" s="87" t="e">
        <f t="shared" ca="1" si="1364"/>
        <v>#VALUE!</v>
      </c>
      <c r="AF350" s="87">
        <f ca="1">MATCH(AB350,$AB$7:AB350,0)</f>
        <v>1</v>
      </c>
      <c r="AG350" s="87" t="str">
        <f t="shared" ca="1" si="1365"/>
        <v>00</v>
      </c>
      <c r="AH350" s="87" t="e">
        <f t="shared" ca="1" si="1366"/>
        <v>#VALUE!</v>
      </c>
      <c r="AI350" s="87" t="e">
        <f t="shared" ca="1" si="1387"/>
        <v>#VALUE!</v>
      </c>
      <c r="AK350" s="87" t="e">
        <f t="shared" ca="1" si="1367"/>
        <v>#VALUE!</v>
      </c>
      <c r="AL350" s="87" t="e">
        <f t="shared" ca="1" si="1388"/>
        <v>#VALUE!</v>
      </c>
      <c r="AM350" s="87" t="e">
        <f t="shared" ca="1" si="1368"/>
        <v>#VALUE!</v>
      </c>
      <c r="AN350" s="87" t="e">
        <f t="shared" ref="AN350:BA350" ca="1" si="1514">IF(AM350&gt;0,2,IF($AL350&lt;=AN$5,1,0))</f>
        <v>#VALUE!</v>
      </c>
      <c r="AO350" s="87" t="e">
        <f t="shared" ca="1" si="1514"/>
        <v>#VALUE!</v>
      </c>
      <c r="AP350" s="87" t="e">
        <f t="shared" ca="1" si="1514"/>
        <v>#VALUE!</v>
      </c>
      <c r="AQ350" s="87" t="e">
        <f t="shared" ca="1" si="1514"/>
        <v>#VALUE!</v>
      </c>
      <c r="AR350" s="87" t="e">
        <f t="shared" ca="1" si="1514"/>
        <v>#VALUE!</v>
      </c>
      <c r="AS350" s="87" t="e">
        <f t="shared" ca="1" si="1514"/>
        <v>#VALUE!</v>
      </c>
      <c r="AT350" s="87" t="e">
        <f t="shared" ca="1" si="1514"/>
        <v>#VALUE!</v>
      </c>
      <c r="AU350" s="87" t="e">
        <f t="shared" ca="1" si="1514"/>
        <v>#VALUE!</v>
      </c>
      <c r="AV350" s="87" t="e">
        <f t="shared" ca="1" si="1514"/>
        <v>#VALUE!</v>
      </c>
      <c r="AW350" s="87" t="e">
        <f t="shared" ca="1" si="1514"/>
        <v>#VALUE!</v>
      </c>
      <c r="AX350" s="87" t="e">
        <f t="shared" ca="1" si="1514"/>
        <v>#VALUE!</v>
      </c>
      <c r="AY350" s="87" t="e">
        <f t="shared" ca="1" si="1514"/>
        <v>#VALUE!</v>
      </c>
      <c r="AZ350" s="87" t="e">
        <f t="shared" ca="1" si="1514"/>
        <v>#VALUE!</v>
      </c>
      <c r="BA350" s="87" t="e">
        <f t="shared" ca="1" si="1514"/>
        <v>#VALUE!</v>
      </c>
      <c r="BB350" s="87" t="e">
        <f t="shared" ref="BB350:BF350" ca="1" si="1515">IF(BA350&gt;0,2,IF($AL350&lt;=BB$5,1,0))</f>
        <v>#VALUE!</v>
      </c>
      <c r="BC350" s="87" t="e">
        <f t="shared" ca="1" si="1515"/>
        <v>#VALUE!</v>
      </c>
      <c r="BD350" s="87" t="e">
        <f t="shared" ca="1" si="1515"/>
        <v>#VALUE!</v>
      </c>
      <c r="BE350" s="87" t="e">
        <f t="shared" ca="1" si="1515"/>
        <v>#VALUE!</v>
      </c>
      <c r="BF350" s="87" t="e">
        <f t="shared" ca="1" si="1515"/>
        <v>#VALUE!</v>
      </c>
      <c r="BH350" s="87" t="e">
        <f t="shared" ca="1" si="1371"/>
        <v>#VALUE!</v>
      </c>
      <c r="BI350" s="87" t="e">
        <f t="shared" ca="1" si="1372"/>
        <v>#VALUE!</v>
      </c>
      <c r="BJ350" s="87" t="e">
        <f t="shared" ca="1" si="1373"/>
        <v>#VALUE!</v>
      </c>
      <c r="BK350" s="87" t="e">
        <f t="shared" ca="1" si="1374"/>
        <v>#VALUE!</v>
      </c>
      <c r="BL350" s="87" t="e">
        <f t="shared" ca="1" si="1375"/>
        <v>#VALUE!</v>
      </c>
      <c r="BM350" s="87" t="e">
        <f t="shared" ca="1" si="1376"/>
        <v>#VALUE!</v>
      </c>
      <c r="BN350" s="87" t="e">
        <f t="shared" ca="1" si="1377"/>
        <v>#VALUE!</v>
      </c>
      <c r="BO350" s="87" t="e">
        <f t="shared" ca="1" si="1378"/>
        <v>#VALUE!</v>
      </c>
      <c r="BP350" s="87" t="e">
        <f t="shared" ca="1" si="1379"/>
        <v>#VALUE!</v>
      </c>
      <c r="BQ350" s="87" t="e">
        <f t="shared" ca="1" si="1380"/>
        <v>#VALUE!</v>
      </c>
      <c r="BR350" s="87" t="e">
        <f t="shared" ca="1" si="1381"/>
        <v>#VALUE!</v>
      </c>
      <c r="BS350" s="87" t="e">
        <f t="shared" ca="1" si="1382"/>
        <v>#VALUE!</v>
      </c>
      <c r="BT350" s="87" t="e">
        <f t="shared" ca="1" si="1383"/>
        <v>#VALUE!</v>
      </c>
      <c r="BU350" s="87" t="e">
        <f t="shared" ca="1" si="1384"/>
        <v>#VALUE!</v>
      </c>
      <c r="BV350" s="87" t="e">
        <f t="shared" ca="1" si="1385"/>
        <v>#VALUE!</v>
      </c>
      <c r="BW350" s="87" t="e">
        <f t="shared" ca="1" si="1499"/>
        <v>#VALUE!</v>
      </c>
      <c r="BX350" s="87" t="e">
        <f t="shared" ca="1" si="1499"/>
        <v>#VALUE!</v>
      </c>
      <c r="BY350" s="87" t="e">
        <f t="shared" ca="1" si="1499"/>
        <v>#VALUE!</v>
      </c>
      <c r="BZ350" s="87" t="e">
        <f t="shared" ca="1" si="1499"/>
        <v>#VALUE!</v>
      </c>
      <c r="CA350" s="87" t="e">
        <f t="shared" ca="1" si="1499"/>
        <v>#VALUE!</v>
      </c>
      <c r="DC350" s="87" t="e">
        <f t="shared" ca="1" si="1307"/>
        <v>#VALUE!</v>
      </c>
      <c r="DD350" s="87" t="e">
        <f t="shared" ca="1" si="1391"/>
        <v>#VALUE!</v>
      </c>
      <c r="DE350" s="87" t="e">
        <f t="shared" ca="1" si="1392"/>
        <v>#VALUE!</v>
      </c>
      <c r="DF350" s="87" t="e">
        <f t="shared" ca="1" si="1393"/>
        <v>#VALUE!</v>
      </c>
      <c r="DG350" s="87" t="e">
        <f t="shared" ca="1" si="1394"/>
        <v>#VALUE!</v>
      </c>
      <c r="DH350" s="87" t="e">
        <f t="shared" ca="1" si="1395"/>
        <v>#VALUE!</v>
      </c>
      <c r="DI350" s="87" t="e">
        <f t="shared" ca="1" si="1396"/>
        <v>#VALUE!</v>
      </c>
      <c r="DJ350" s="87" t="e">
        <f t="shared" ca="1" si="1397"/>
        <v>#VALUE!</v>
      </c>
      <c r="DK350" s="87" t="e">
        <f t="shared" ca="1" si="1398"/>
        <v>#VALUE!</v>
      </c>
      <c r="DL350" s="87" t="e">
        <f t="shared" ca="1" si="1399"/>
        <v>#VALUE!</v>
      </c>
      <c r="DM350" s="87" t="e">
        <f t="shared" ca="1" si="1400"/>
        <v>#VALUE!</v>
      </c>
      <c r="DN350" s="87" t="e">
        <f t="shared" ca="1" si="1401"/>
        <v>#VALUE!</v>
      </c>
      <c r="DO350" s="87" t="e">
        <f t="shared" ca="1" si="1402"/>
        <v>#VALUE!</v>
      </c>
      <c r="DP350" s="87" t="e">
        <f t="shared" ca="1" si="1403"/>
        <v>#VALUE!</v>
      </c>
      <c r="DQ350" s="87" t="e">
        <f t="shared" ca="1" si="1404"/>
        <v>#VALUE!</v>
      </c>
      <c r="DR350" s="87" t="e">
        <f t="shared" ca="1" si="1405"/>
        <v>#VALUE!</v>
      </c>
      <c r="DS350" s="87" t="e">
        <f t="shared" ca="1" si="1406"/>
        <v>#VALUE!</v>
      </c>
      <c r="DT350" s="87" t="e">
        <f t="shared" ca="1" si="1407"/>
        <v>#VALUE!</v>
      </c>
      <c r="DU350" s="87" t="e">
        <f t="shared" ca="1" si="1408"/>
        <v>#VALUE!</v>
      </c>
      <c r="DV350" s="87" t="e">
        <f t="shared" ca="1" si="1409"/>
        <v>#VALUE!</v>
      </c>
      <c r="DW350" s="87" t="e">
        <f t="shared" ca="1" si="1410"/>
        <v>#VALUE!</v>
      </c>
      <c r="DY350" s="87" t="e">
        <f t="shared" ca="1" si="1411"/>
        <v>#VALUE!</v>
      </c>
      <c r="DZ350" s="87" t="e">
        <f t="shared" ca="1" si="1412"/>
        <v>#VALUE!</v>
      </c>
      <c r="EA350" s="87" t="e">
        <f t="shared" ca="1" si="1413"/>
        <v>#VALUE!</v>
      </c>
      <c r="EB350" s="87" t="e">
        <f t="shared" ca="1" si="1414"/>
        <v>#VALUE!</v>
      </c>
      <c r="EC350" s="87" t="e">
        <f t="shared" ca="1" si="1415"/>
        <v>#VALUE!</v>
      </c>
      <c r="ED350" s="87" t="e">
        <f t="shared" ca="1" si="1416"/>
        <v>#VALUE!</v>
      </c>
      <c r="EE350" s="87" t="e">
        <f t="shared" ca="1" si="1417"/>
        <v>#VALUE!</v>
      </c>
      <c r="EF350" s="87" t="e">
        <f t="shared" ca="1" si="1418"/>
        <v>#VALUE!</v>
      </c>
      <c r="EG350" s="87" t="e">
        <f t="shared" ca="1" si="1419"/>
        <v>#VALUE!</v>
      </c>
      <c r="EH350" s="87" t="e">
        <f t="shared" ca="1" si="1420"/>
        <v>#VALUE!</v>
      </c>
      <c r="EI350" s="87" t="e">
        <f t="shared" ca="1" si="1421"/>
        <v>#VALUE!</v>
      </c>
      <c r="EJ350" s="87" t="e">
        <f t="shared" ca="1" si="1422"/>
        <v>#VALUE!</v>
      </c>
      <c r="EK350" s="87" t="e">
        <f t="shared" ca="1" si="1423"/>
        <v>#VALUE!</v>
      </c>
      <c r="EL350" s="87" t="e">
        <f t="shared" ca="1" si="1424"/>
        <v>#VALUE!</v>
      </c>
      <c r="EM350" s="87" t="e">
        <f t="shared" ca="1" si="1425"/>
        <v>#VALUE!</v>
      </c>
      <c r="EN350" s="87" t="e">
        <f t="shared" ca="1" si="1426"/>
        <v>#VALUE!</v>
      </c>
      <c r="EO350" s="87" t="e">
        <f t="shared" ca="1" si="1427"/>
        <v>#VALUE!</v>
      </c>
      <c r="EP350" s="87" t="e">
        <f t="shared" ca="1" si="1428"/>
        <v>#VALUE!</v>
      </c>
      <c r="EQ350" s="87" t="e">
        <f t="shared" ca="1" si="1429"/>
        <v>#VALUE!</v>
      </c>
      <c r="ER350" s="87" t="e">
        <f t="shared" ca="1" si="1430"/>
        <v>#VALUE!</v>
      </c>
      <c r="ES350" s="87" t="e">
        <f t="shared" ca="1" si="1431"/>
        <v>#VALUE!</v>
      </c>
      <c r="EU350" s="87" t="e">
        <f t="shared" ca="1" si="1432"/>
        <v>#VALUE!</v>
      </c>
      <c r="EV350" s="87" t="e">
        <f t="shared" ca="1" si="1433"/>
        <v>#VALUE!</v>
      </c>
      <c r="EW350" s="87" t="e">
        <f t="shared" ca="1" si="1434"/>
        <v>#VALUE!</v>
      </c>
      <c r="EX350" s="87" t="e">
        <f t="shared" ca="1" si="1435"/>
        <v>#VALUE!</v>
      </c>
      <c r="EY350" s="87" t="e">
        <f t="shared" ca="1" si="1436"/>
        <v>#VALUE!</v>
      </c>
      <c r="EZ350" s="87" t="e">
        <f t="shared" ca="1" si="1437"/>
        <v>#VALUE!</v>
      </c>
      <c r="FA350" s="87" t="e">
        <f t="shared" ca="1" si="1438"/>
        <v>#VALUE!</v>
      </c>
      <c r="FB350" s="87" t="e">
        <f t="shared" ca="1" si="1439"/>
        <v>#VALUE!</v>
      </c>
      <c r="FC350" s="87" t="e">
        <f t="shared" ca="1" si="1440"/>
        <v>#VALUE!</v>
      </c>
      <c r="FD350" s="87" t="e">
        <f t="shared" ca="1" si="1441"/>
        <v>#VALUE!</v>
      </c>
      <c r="FE350" s="87" t="e">
        <f t="shared" ca="1" si="1442"/>
        <v>#VALUE!</v>
      </c>
      <c r="FF350" s="87" t="e">
        <f t="shared" ca="1" si="1443"/>
        <v>#VALUE!</v>
      </c>
      <c r="FG350" s="87" t="e">
        <f t="shared" ca="1" si="1444"/>
        <v>#VALUE!</v>
      </c>
      <c r="FH350" s="87" t="e">
        <f t="shared" ca="1" si="1445"/>
        <v>#VALUE!</v>
      </c>
      <c r="FI350" s="87" t="e">
        <f t="shared" ca="1" si="1446"/>
        <v>#VALUE!</v>
      </c>
      <c r="FJ350" s="87" t="e">
        <f t="shared" ca="1" si="1447"/>
        <v>#VALUE!</v>
      </c>
      <c r="FK350" s="87" t="e">
        <f t="shared" ca="1" si="1448"/>
        <v>#VALUE!</v>
      </c>
      <c r="FL350" s="87" t="e">
        <f t="shared" ca="1" si="1449"/>
        <v>#VALUE!</v>
      </c>
      <c r="FM350" s="87" t="e">
        <f t="shared" ca="1" si="1450"/>
        <v>#VALUE!</v>
      </c>
      <c r="FN350" s="87" t="e">
        <f t="shared" ca="1" si="1451"/>
        <v>#VALUE!</v>
      </c>
      <c r="FO350" s="87" t="e">
        <f t="shared" ca="1" si="1452"/>
        <v>#VALUE!</v>
      </c>
    </row>
    <row r="351" spans="1:171" x14ac:dyDescent="0.25">
      <c r="A351" s="87">
        <f t="shared" si="1500"/>
        <v>342</v>
      </c>
      <c r="B351" s="87" t="e">
        <f t="shared" ca="1" si="1455"/>
        <v>#N/A</v>
      </c>
      <c r="C351" s="87" t="e">
        <f t="shared" ca="1" si="1456"/>
        <v>#REF!</v>
      </c>
      <c r="D351" s="87" t="e">
        <f t="shared" ca="1" si="1457"/>
        <v>#REF!</v>
      </c>
      <c r="E351" s="87" t="e">
        <f t="shared" ca="1" si="1458"/>
        <v>#REF!</v>
      </c>
      <c r="F351" s="87" t="e">
        <f t="shared" ca="1" si="1459"/>
        <v>#REF!</v>
      </c>
      <c r="G351" s="87" t="e">
        <f t="shared" ca="1" si="1460"/>
        <v>#REF!</v>
      </c>
      <c r="H351" s="87" t="e">
        <f t="shared" ca="1" si="1461"/>
        <v>#REF!</v>
      </c>
      <c r="I351" s="87" t="e">
        <f t="shared" ca="1" si="1462"/>
        <v>#REF!</v>
      </c>
      <c r="J351" s="87" t="e">
        <f t="shared" ca="1" si="1463"/>
        <v>#REF!</v>
      </c>
      <c r="K351" s="87" t="e">
        <f t="shared" ca="1" si="1464"/>
        <v>#REF!</v>
      </c>
      <c r="L351" s="87" t="e">
        <f t="shared" ca="1" si="1465"/>
        <v>#REF!</v>
      </c>
      <c r="M351" s="87" t="e">
        <f t="shared" ca="1" si="1466"/>
        <v>#REF!</v>
      </c>
      <c r="N351" s="87" t="e">
        <f t="shared" ca="1" si="1467"/>
        <v>#REF!</v>
      </c>
      <c r="O351" s="87" t="e">
        <f t="shared" ca="1" si="1468"/>
        <v>#REF!</v>
      </c>
      <c r="P351" s="87" t="e">
        <f t="shared" ca="1" si="1469"/>
        <v>#REF!</v>
      </c>
      <c r="Q351" s="87" t="e">
        <f t="shared" ca="1" si="1505"/>
        <v>#REF!</v>
      </c>
      <c r="R351" s="87" t="e">
        <f t="shared" ca="1" si="1505"/>
        <v>#REF!</v>
      </c>
      <c r="S351" s="87" t="e">
        <f t="shared" ca="1" si="1505"/>
        <v>#REF!</v>
      </c>
      <c r="T351" s="87" t="e">
        <f t="shared" ca="1" si="1505"/>
        <v>#REF!</v>
      </c>
      <c r="U351" s="87" t="e">
        <f t="shared" ca="1" si="1505"/>
        <v>#REF!</v>
      </c>
      <c r="X351" s="87">
        <f ca="1">Ranking!B347</f>
        <v>0</v>
      </c>
      <c r="Y351" s="87" t="e">
        <f ca="1">IF(AH351=0,0,Ranking!C347)</f>
        <v>#VALUE!</v>
      </c>
      <c r="Z351" s="91">
        <f ca="1">Ranking!G347</f>
        <v>0</v>
      </c>
      <c r="AA351" s="87" t="e">
        <f ca="1">MCA!ES350</f>
        <v>#REF!</v>
      </c>
      <c r="AB351" s="87">
        <f ca="1">MCA!ET350</f>
        <v>0</v>
      </c>
      <c r="AC351" s="87">
        <f ca="1">MCA!EU350</f>
        <v>0</v>
      </c>
      <c r="AD351" s="87" t="e">
        <f ca="1">INDEX('MCA-INPUT'!$C$22:$C$25,MATCH(AC351,$W$376:$W$379,0),1)</f>
        <v>#N/A</v>
      </c>
      <c r="AE351" s="87" t="e">
        <f t="shared" ca="1" si="1364"/>
        <v>#VALUE!</v>
      </c>
      <c r="AF351" s="87">
        <f ca="1">MATCH(AB351,$AB$7:AB351,0)</f>
        <v>1</v>
      </c>
      <c r="AG351" s="87" t="str">
        <f t="shared" ca="1" si="1365"/>
        <v>00</v>
      </c>
      <c r="AH351" s="87" t="e">
        <f t="shared" ca="1" si="1366"/>
        <v>#VALUE!</v>
      </c>
      <c r="AI351" s="87" t="e">
        <f t="shared" ca="1" si="1387"/>
        <v>#VALUE!</v>
      </c>
      <c r="AK351" s="87" t="e">
        <f t="shared" ca="1" si="1367"/>
        <v>#VALUE!</v>
      </c>
      <c r="AL351" s="87" t="e">
        <f t="shared" ca="1" si="1388"/>
        <v>#VALUE!</v>
      </c>
      <c r="AM351" s="87" t="e">
        <f t="shared" ca="1" si="1368"/>
        <v>#VALUE!</v>
      </c>
      <c r="AN351" s="87" t="e">
        <f t="shared" ref="AN351:BA351" ca="1" si="1516">IF(AM351&gt;0,2,IF($AL351&lt;=AN$5,1,0))</f>
        <v>#VALUE!</v>
      </c>
      <c r="AO351" s="87" t="e">
        <f t="shared" ca="1" si="1516"/>
        <v>#VALUE!</v>
      </c>
      <c r="AP351" s="87" t="e">
        <f t="shared" ca="1" si="1516"/>
        <v>#VALUE!</v>
      </c>
      <c r="AQ351" s="87" t="e">
        <f t="shared" ca="1" si="1516"/>
        <v>#VALUE!</v>
      </c>
      <c r="AR351" s="87" t="e">
        <f t="shared" ca="1" si="1516"/>
        <v>#VALUE!</v>
      </c>
      <c r="AS351" s="87" t="e">
        <f t="shared" ca="1" si="1516"/>
        <v>#VALUE!</v>
      </c>
      <c r="AT351" s="87" t="e">
        <f t="shared" ca="1" si="1516"/>
        <v>#VALUE!</v>
      </c>
      <c r="AU351" s="87" t="e">
        <f t="shared" ca="1" si="1516"/>
        <v>#VALUE!</v>
      </c>
      <c r="AV351" s="87" t="e">
        <f t="shared" ca="1" si="1516"/>
        <v>#VALUE!</v>
      </c>
      <c r="AW351" s="87" t="e">
        <f t="shared" ca="1" si="1516"/>
        <v>#VALUE!</v>
      </c>
      <c r="AX351" s="87" t="e">
        <f t="shared" ca="1" si="1516"/>
        <v>#VALUE!</v>
      </c>
      <c r="AY351" s="87" t="e">
        <f t="shared" ca="1" si="1516"/>
        <v>#VALUE!</v>
      </c>
      <c r="AZ351" s="87" t="e">
        <f t="shared" ca="1" si="1516"/>
        <v>#VALUE!</v>
      </c>
      <c r="BA351" s="87" t="e">
        <f t="shared" ca="1" si="1516"/>
        <v>#VALUE!</v>
      </c>
      <c r="BB351" s="87" t="e">
        <f t="shared" ref="BB351:BF351" ca="1" si="1517">IF(BA351&gt;0,2,IF($AL351&lt;=BB$5,1,0))</f>
        <v>#VALUE!</v>
      </c>
      <c r="BC351" s="87" t="e">
        <f t="shared" ca="1" si="1517"/>
        <v>#VALUE!</v>
      </c>
      <c r="BD351" s="87" t="e">
        <f t="shared" ca="1" si="1517"/>
        <v>#VALUE!</v>
      </c>
      <c r="BE351" s="87" t="e">
        <f t="shared" ca="1" si="1517"/>
        <v>#VALUE!</v>
      </c>
      <c r="BF351" s="87" t="e">
        <f t="shared" ca="1" si="1517"/>
        <v>#VALUE!</v>
      </c>
      <c r="BH351" s="87" t="e">
        <f t="shared" ca="1" si="1371"/>
        <v>#VALUE!</v>
      </c>
      <c r="BI351" s="87" t="e">
        <f t="shared" ca="1" si="1372"/>
        <v>#VALUE!</v>
      </c>
      <c r="BJ351" s="87" t="e">
        <f t="shared" ca="1" si="1373"/>
        <v>#VALUE!</v>
      </c>
      <c r="BK351" s="87" t="e">
        <f t="shared" ca="1" si="1374"/>
        <v>#VALUE!</v>
      </c>
      <c r="BL351" s="87" t="e">
        <f t="shared" ca="1" si="1375"/>
        <v>#VALUE!</v>
      </c>
      <c r="BM351" s="87" t="e">
        <f t="shared" ca="1" si="1376"/>
        <v>#VALUE!</v>
      </c>
      <c r="BN351" s="87" t="e">
        <f t="shared" ca="1" si="1377"/>
        <v>#VALUE!</v>
      </c>
      <c r="BO351" s="87" t="e">
        <f t="shared" ca="1" si="1378"/>
        <v>#VALUE!</v>
      </c>
      <c r="BP351" s="87" t="e">
        <f t="shared" ca="1" si="1379"/>
        <v>#VALUE!</v>
      </c>
      <c r="BQ351" s="87" t="e">
        <f t="shared" ca="1" si="1380"/>
        <v>#VALUE!</v>
      </c>
      <c r="BR351" s="87" t="e">
        <f t="shared" ca="1" si="1381"/>
        <v>#VALUE!</v>
      </c>
      <c r="BS351" s="87" t="e">
        <f t="shared" ca="1" si="1382"/>
        <v>#VALUE!</v>
      </c>
      <c r="BT351" s="87" t="e">
        <f t="shared" ca="1" si="1383"/>
        <v>#VALUE!</v>
      </c>
      <c r="BU351" s="87" t="e">
        <f t="shared" ca="1" si="1384"/>
        <v>#VALUE!</v>
      </c>
      <c r="BV351" s="87" t="e">
        <f t="shared" ca="1" si="1385"/>
        <v>#VALUE!</v>
      </c>
      <c r="BW351" s="87" t="e">
        <f t="shared" ca="1" si="1499"/>
        <v>#VALUE!</v>
      </c>
      <c r="BX351" s="87" t="e">
        <f t="shared" ca="1" si="1499"/>
        <v>#VALUE!</v>
      </c>
      <c r="BY351" s="87" t="e">
        <f t="shared" ca="1" si="1499"/>
        <v>#VALUE!</v>
      </c>
      <c r="BZ351" s="87" t="e">
        <f t="shared" ca="1" si="1499"/>
        <v>#VALUE!</v>
      </c>
      <c r="CA351" s="87" t="e">
        <f t="shared" ca="1" si="1499"/>
        <v>#VALUE!</v>
      </c>
      <c r="DC351" s="87" t="e">
        <f t="shared" ca="1" si="1307"/>
        <v>#VALUE!</v>
      </c>
      <c r="DD351" s="87" t="e">
        <f t="shared" ca="1" si="1391"/>
        <v>#VALUE!</v>
      </c>
      <c r="DE351" s="87" t="e">
        <f t="shared" ca="1" si="1392"/>
        <v>#VALUE!</v>
      </c>
      <c r="DF351" s="87" t="e">
        <f t="shared" ca="1" si="1393"/>
        <v>#VALUE!</v>
      </c>
      <c r="DG351" s="87" t="e">
        <f t="shared" ca="1" si="1394"/>
        <v>#VALUE!</v>
      </c>
      <c r="DH351" s="87" t="e">
        <f t="shared" ca="1" si="1395"/>
        <v>#VALUE!</v>
      </c>
      <c r="DI351" s="87" t="e">
        <f t="shared" ca="1" si="1396"/>
        <v>#VALUE!</v>
      </c>
      <c r="DJ351" s="87" t="e">
        <f t="shared" ca="1" si="1397"/>
        <v>#VALUE!</v>
      </c>
      <c r="DK351" s="87" t="e">
        <f t="shared" ca="1" si="1398"/>
        <v>#VALUE!</v>
      </c>
      <c r="DL351" s="87" t="e">
        <f t="shared" ca="1" si="1399"/>
        <v>#VALUE!</v>
      </c>
      <c r="DM351" s="87" t="e">
        <f t="shared" ca="1" si="1400"/>
        <v>#VALUE!</v>
      </c>
      <c r="DN351" s="87" t="e">
        <f t="shared" ca="1" si="1401"/>
        <v>#VALUE!</v>
      </c>
      <c r="DO351" s="87" t="e">
        <f t="shared" ca="1" si="1402"/>
        <v>#VALUE!</v>
      </c>
      <c r="DP351" s="87" t="e">
        <f t="shared" ca="1" si="1403"/>
        <v>#VALUE!</v>
      </c>
      <c r="DQ351" s="87" t="e">
        <f t="shared" ca="1" si="1404"/>
        <v>#VALUE!</v>
      </c>
      <c r="DR351" s="87" t="e">
        <f t="shared" ca="1" si="1405"/>
        <v>#VALUE!</v>
      </c>
      <c r="DS351" s="87" t="e">
        <f t="shared" ca="1" si="1406"/>
        <v>#VALUE!</v>
      </c>
      <c r="DT351" s="87" t="e">
        <f t="shared" ca="1" si="1407"/>
        <v>#VALUE!</v>
      </c>
      <c r="DU351" s="87" t="e">
        <f t="shared" ca="1" si="1408"/>
        <v>#VALUE!</v>
      </c>
      <c r="DV351" s="87" t="e">
        <f t="shared" ca="1" si="1409"/>
        <v>#VALUE!</v>
      </c>
      <c r="DW351" s="87" t="e">
        <f t="shared" ca="1" si="1410"/>
        <v>#VALUE!</v>
      </c>
      <c r="DY351" s="87" t="e">
        <f t="shared" ca="1" si="1411"/>
        <v>#VALUE!</v>
      </c>
      <c r="DZ351" s="87" t="e">
        <f t="shared" ca="1" si="1412"/>
        <v>#VALUE!</v>
      </c>
      <c r="EA351" s="87" t="e">
        <f t="shared" ca="1" si="1413"/>
        <v>#VALUE!</v>
      </c>
      <c r="EB351" s="87" t="e">
        <f t="shared" ca="1" si="1414"/>
        <v>#VALUE!</v>
      </c>
      <c r="EC351" s="87" t="e">
        <f t="shared" ca="1" si="1415"/>
        <v>#VALUE!</v>
      </c>
      <c r="ED351" s="87" t="e">
        <f t="shared" ca="1" si="1416"/>
        <v>#VALUE!</v>
      </c>
      <c r="EE351" s="87" t="e">
        <f t="shared" ca="1" si="1417"/>
        <v>#VALUE!</v>
      </c>
      <c r="EF351" s="87" t="e">
        <f t="shared" ca="1" si="1418"/>
        <v>#VALUE!</v>
      </c>
      <c r="EG351" s="87" t="e">
        <f t="shared" ca="1" si="1419"/>
        <v>#VALUE!</v>
      </c>
      <c r="EH351" s="87" t="e">
        <f t="shared" ca="1" si="1420"/>
        <v>#VALUE!</v>
      </c>
      <c r="EI351" s="87" t="e">
        <f t="shared" ca="1" si="1421"/>
        <v>#VALUE!</v>
      </c>
      <c r="EJ351" s="87" t="e">
        <f t="shared" ca="1" si="1422"/>
        <v>#VALUE!</v>
      </c>
      <c r="EK351" s="87" t="e">
        <f t="shared" ca="1" si="1423"/>
        <v>#VALUE!</v>
      </c>
      <c r="EL351" s="87" t="e">
        <f t="shared" ca="1" si="1424"/>
        <v>#VALUE!</v>
      </c>
      <c r="EM351" s="87" t="e">
        <f t="shared" ca="1" si="1425"/>
        <v>#VALUE!</v>
      </c>
      <c r="EN351" s="87" t="e">
        <f t="shared" ca="1" si="1426"/>
        <v>#VALUE!</v>
      </c>
      <c r="EO351" s="87" t="e">
        <f t="shared" ca="1" si="1427"/>
        <v>#VALUE!</v>
      </c>
      <c r="EP351" s="87" t="e">
        <f t="shared" ca="1" si="1428"/>
        <v>#VALUE!</v>
      </c>
      <c r="EQ351" s="87" t="e">
        <f t="shared" ca="1" si="1429"/>
        <v>#VALUE!</v>
      </c>
      <c r="ER351" s="87" t="e">
        <f t="shared" ca="1" si="1430"/>
        <v>#VALUE!</v>
      </c>
      <c r="ES351" s="87" t="e">
        <f t="shared" ca="1" si="1431"/>
        <v>#VALUE!</v>
      </c>
      <c r="EU351" s="87" t="e">
        <f t="shared" ca="1" si="1432"/>
        <v>#VALUE!</v>
      </c>
      <c r="EV351" s="87" t="e">
        <f t="shared" ca="1" si="1433"/>
        <v>#VALUE!</v>
      </c>
      <c r="EW351" s="87" t="e">
        <f t="shared" ca="1" si="1434"/>
        <v>#VALUE!</v>
      </c>
      <c r="EX351" s="87" t="e">
        <f t="shared" ca="1" si="1435"/>
        <v>#VALUE!</v>
      </c>
      <c r="EY351" s="87" t="e">
        <f t="shared" ca="1" si="1436"/>
        <v>#VALUE!</v>
      </c>
      <c r="EZ351" s="87" t="e">
        <f t="shared" ca="1" si="1437"/>
        <v>#VALUE!</v>
      </c>
      <c r="FA351" s="87" t="e">
        <f t="shared" ca="1" si="1438"/>
        <v>#VALUE!</v>
      </c>
      <c r="FB351" s="87" t="e">
        <f t="shared" ca="1" si="1439"/>
        <v>#VALUE!</v>
      </c>
      <c r="FC351" s="87" t="e">
        <f t="shared" ca="1" si="1440"/>
        <v>#VALUE!</v>
      </c>
      <c r="FD351" s="87" t="e">
        <f t="shared" ca="1" si="1441"/>
        <v>#VALUE!</v>
      </c>
      <c r="FE351" s="87" t="e">
        <f t="shared" ca="1" si="1442"/>
        <v>#VALUE!</v>
      </c>
      <c r="FF351" s="87" t="e">
        <f t="shared" ca="1" si="1443"/>
        <v>#VALUE!</v>
      </c>
      <c r="FG351" s="87" t="e">
        <f t="shared" ca="1" si="1444"/>
        <v>#VALUE!</v>
      </c>
      <c r="FH351" s="87" t="e">
        <f t="shared" ca="1" si="1445"/>
        <v>#VALUE!</v>
      </c>
      <c r="FI351" s="87" t="e">
        <f t="shared" ca="1" si="1446"/>
        <v>#VALUE!</v>
      </c>
      <c r="FJ351" s="87" t="e">
        <f t="shared" ca="1" si="1447"/>
        <v>#VALUE!</v>
      </c>
      <c r="FK351" s="87" t="e">
        <f t="shared" ca="1" si="1448"/>
        <v>#VALUE!</v>
      </c>
      <c r="FL351" s="87" t="e">
        <f t="shared" ca="1" si="1449"/>
        <v>#VALUE!</v>
      </c>
      <c r="FM351" s="87" t="e">
        <f t="shared" ca="1" si="1450"/>
        <v>#VALUE!</v>
      </c>
      <c r="FN351" s="87" t="e">
        <f t="shared" ca="1" si="1451"/>
        <v>#VALUE!</v>
      </c>
      <c r="FO351" s="87" t="e">
        <f t="shared" ca="1" si="1452"/>
        <v>#VALUE!</v>
      </c>
    </row>
    <row r="352" spans="1:171" x14ac:dyDescent="0.25">
      <c r="A352" s="87">
        <f t="shared" si="1500"/>
        <v>343</v>
      </c>
      <c r="B352" s="87" t="e">
        <f t="shared" ca="1" si="1455"/>
        <v>#N/A</v>
      </c>
      <c r="C352" s="87" t="e">
        <f t="shared" ca="1" si="1456"/>
        <v>#REF!</v>
      </c>
      <c r="D352" s="87" t="e">
        <f t="shared" ca="1" si="1457"/>
        <v>#REF!</v>
      </c>
      <c r="E352" s="87" t="e">
        <f t="shared" ca="1" si="1458"/>
        <v>#REF!</v>
      </c>
      <c r="F352" s="87" t="e">
        <f t="shared" ca="1" si="1459"/>
        <v>#REF!</v>
      </c>
      <c r="G352" s="87" t="e">
        <f t="shared" ca="1" si="1460"/>
        <v>#REF!</v>
      </c>
      <c r="H352" s="87" t="e">
        <f t="shared" ca="1" si="1461"/>
        <v>#REF!</v>
      </c>
      <c r="I352" s="87" t="e">
        <f t="shared" ca="1" si="1462"/>
        <v>#REF!</v>
      </c>
      <c r="J352" s="87" t="e">
        <f t="shared" ca="1" si="1463"/>
        <v>#REF!</v>
      </c>
      <c r="K352" s="87" t="e">
        <f t="shared" ca="1" si="1464"/>
        <v>#REF!</v>
      </c>
      <c r="L352" s="87" t="e">
        <f t="shared" ca="1" si="1465"/>
        <v>#REF!</v>
      </c>
      <c r="M352" s="87" t="e">
        <f t="shared" ca="1" si="1466"/>
        <v>#REF!</v>
      </c>
      <c r="N352" s="87" t="e">
        <f t="shared" ca="1" si="1467"/>
        <v>#REF!</v>
      </c>
      <c r="O352" s="87" t="e">
        <f t="shared" ca="1" si="1468"/>
        <v>#REF!</v>
      </c>
      <c r="P352" s="87" t="e">
        <f t="shared" ca="1" si="1469"/>
        <v>#REF!</v>
      </c>
      <c r="Q352" s="87" t="e">
        <f t="shared" ca="1" si="1505"/>
        <v>#REF!</v>
      </c>
      <c r="R352" s="87" t="e">
        <f t="shared" ca="1" si="1505"/>
        <v>#REF!</v>
      </c>
      <c r="S352" s="87" t="e">
        <f t="shared" ca="1" si="1505"/>
        <v>#REF!</v>
      </c>
      <c r="T352" s="87" t="e">
        <f t="shared" ca="1" si="1505"/>
        <v>#REF!</v>
      </c>
      <c r="U352" s="87" t="e">
        <f t="shared" ca="1" si="1505"/>
        <v>#REF!</v>
      </c>
      <c r="X352" s="87">
        <f ca="1">Ranking!B348</f>
        <v>0</v>
      </c>
      <c r="Y352" s="87" t="e">
        <f ca="1">IF(AH352=0,0,Ranking!C348)</f>
        <v>#VALUE!</v>
      </c>
      <c r="Z352" s="91">
        <f ca="1">Ranking!G348</f>
        <v>0</v>
      </c>
      <c r="AA352" s="87" t="e">
        <f ca="1">MCA!ES351</f>
        <v>#REF!</v>
      </c>
      <c r="AB352" s="87">
        <f ca="1">MCA!ET351</f>
        <v>0</v>
      </c>
      <c r="AC352" s="87">
        <f ca="1">MCA!EU351</f>
        <v>0</v>
      </c>
      <c r="AD352" s="87" t="e">
        <f ca="1">INDEX('MCA-INPUT'!$C$22:$C$25,MATCH(AC352,$W$376:$W$379,0),1)</f>
        <v>#N/A</v>
      </c>
      <c r="AE352" s="87" t="e">
        <f t="shared" ca="1" si="1364"/>
        <v>#VALUE!</v>
      </c>
      <c r="AF352" s="87">
        <f ca="1">MATCH(AB352,$AB$7:AB352,0)</f>
        <v>1</v>
      </c>
      <c r="AG352" s="87" t="str">
        <f t="shared" ca="1" si="1365"/>
        <v>00</v>
      </c>
      <c r="AH352" s="87" t="e">
        <f t="shared" ca="1" si="1366"/>
        <v>#VALUE!</v>
      </c>
      <c r="AI352" s="87" t="e">
        <f t="shared" ca="1" si="1387"/>
        <v>#VALUE!</v>
      </c>
      <c r="AK352" s="87" t="e">
        <f t="shared" ca="1" si="1367"/>
        <v>#VALUE!</v>
      </c>
      <c r="AL352" s="87" t="e">
        <f t="shared" ca="1" si="1388"/>
        <v>#VALUE!</v>
      </c>
      <c r="AM352" s="87" t="e">
        <f t="shared" ca="1" si="1368"/>
        <v>#VALUE!</v>
      </c>
      <c r="AN352" s="87" t="e">
        <f t="shared" ref="AN352:BA352" ca="1" si="1518">IF(AM352&gt;0,2,IF($AL352&lt;=AN$5,1,0))</f>
        <v>#VALUE!</v>
      </c>
      <c r="AO352" s="87" t="e">
        <f t="shared" ca="1" si="1518"/>
        <v>#VALUE!</v>
      </c>
      <c r="AP352" s="87" t="e">
        <f t="shared" ca="1" si="1518"/>
        <v>#VALUE!</v>
      </c>
      <c r="AQ352" s="87" t="e">
        <f t="shared" ca="1" si="1518"/>
        <v>#VALUE!</v>
      </c>
      <c r="AR352" s="87" t="e">
        <f t="shared" ca="1" si="1518"/>
        <v>#VALUE!</v>
      </c>
      <c r="AS352" s="87" t="e">
        <f t="shared" ca="1" si="1518"/>
        <v>#VALUE!</v>
      </c>
      <c r="AT352" s="87" t="e">
        <f t="shared" ca="1" si="1518"/>
        <v>#VALUE!</v>
      </c>
      <c r="AU352" s="87" t="e">
        <f t="shared" ca="1" si="1518"/>
        <v>#VALUE!</v>
      </c>
      <c r="AV352" s="87" t="e">
        <f t="shared" ca="1" si="1518"/>
        <v>#VALUE!</v>
      </c>
      <c r="AW352" s="87" t="e">
        <f t="shared" ca="1" si="1518"/>
        <v>#VALUE!</v>
      </c>
      <c r="AX352" s="87" t="e">
        <f t="shared" ca="1" si="1518"/>
        <v>#VALUE!</v>
      </c>
      <c r="AY352" s="87" t="e">
        <f t="shared" ca="1" si="1518"/>
        <v>#VALUE!</v>
      </c>
      <c r="AZ352" s="87" t="e">
        <f t="shared" ca="1" si="1518"/>
        <v>#VALUE!</v>
      </c>
      <c r="BA352" s="87" t="e">
        <f t="shared" ca="1" si="1518"/>
        <v>#VALUE!</v>
      </c>
      <c r="BB352" s="87" t="e">
        <f t="shared" ref="BB352:BF352" ca="1" si="1519">IF(BA352&gt;0,2,IF($AL352&lt;=BB$5,1,0))</f>
        <v>#VALUE!</v>
      </c>
      <c r="BC352" s="87" t="e">
        <f t="shared" ca="1" si="1519"/>
        <v>#VALUE!</v>
      </c>
      <c r="BD352" s="87" t="e">
        <f t="shared" ca="1" si="1519"/>
        <v>#VALUE!</v>
      </c>
      <c r="BE352" s="87" t="e">
        <f t="shared" ca="1" si="1519"/>
        <v>#VALUE!</v>
      </c>
      <c r="BF352" s="87" t="e">
        <f t="shared" ca="1" si="1519"/>
        <v>#VALUE!</v>
      </c>
      <c r="BH352" s="87" t="e">
        <f t="shared" ca="1" si="1371"/>
        <v>#VALUE!</v>
      </c>
      <c r="BI352" s="87" t="e">
        <f t="shared" ca="1" si="1372"/>
        <v>#VALUE!</v>
      </c>
      <c r="BJ352" s="87" t="e">
        <f t="shared" ca="1" si="1373"/>
        <v>#VALUE!</v>
      </c>
      <c r="BK352" s="87" t="e">
        <f t="shared" ca="1" si="1374"/>
        <v>#VALUE!</v>
      </c>
      <c r="BL352" s="87" t="e">
        <f t="shared" ca="1" si="1375"/>
        <v>#VALUE!</v>
      </c>
      <c r="BM352" s="87" t="e">
        <f t="shared" ca="1" si="1376"/>
        <v>#VALUE!</v>
      </c>
      <c r="BN352" s="87" t="e">
        <f t="shared" ca="1" si="1377"/>
        <v>#VALUE!</v>
      </c>
      <c r="BO352" s="87" t="e">
        <f t="shared" ca="1" si="1378"/>
        <v>#VALUE!</v>
      </c>
      <c r="BP352" s="87" t="e">
        <f t="shared" ca="1" si="1379"/>
        <v>#VALUE!</v>
      </c>
      <c r="BQ352" s="87" t="e">
        <f t="shared" ca="1" si="1380"/>
        <v>#VALUE!</v>
      </c>
      <c r="BR352" s="87" t="e">
        <f t="shared" ca="1" si="1381"/>
        <v>#VALUE!</v>
      </c>
      <c r="BS352" s="87" t="e">
        <f t="shared" ca="1" si="1382"/>
        <v>#VALUE!</v>
      </c>
      <c r="BT352" s="87" t="e">
        <f t="shared" ca="1" si="1383"/>
        <v>#VALUE!</v>
      </c>
      <c r="BU352" s="87" t="e">
        <f t="shared" ca="1" si="1384"/>
        <v>#VALUE!</v>
      </c>
      <c r="BV352" s="87" t="e">
        <f t="shared" ca="1" si="1385"/>
        <v>#VALUE!</v>
      </c>
      <c r="BW352" s="87" t="e">
        <f t="shared" ca="1" si="1499"/>
        <v>#VALUE!</v>
      </c>
      <c r="BX352" s="87" t="e">
        <f t="shared" ca="1" si="1499"/>
        <v>#VALUE!</v>
      </c>
      <c r="BY352" s="87" t="e">
        <f t="shared" ca="1" si="1499"/>
        <v>#VALUE!</v>
      </c>
      <c r="BZ352" s="87" t="e">
        <f t="shared" ca="1" si="1499"/>
        <v>#VALUE!</v>
      </c>
      <c r="CA352" s="87" t="e">
        <f t="shared" ca="1" si="1499"/>
        <v>#VALUE!</v>
      </c>
      <c r="DC352" s="87" t="e">
        <f t="shared" ca="1" si="1307"/>
        <v>#VALUE!</v>
      </c>
      <c r="DD352" s="87" t="e">
        <f t="shared" ca="1" si="1391"/>
        <v>#VALUE!</v>
      </c>
      <c r="DE352" s="87" t="e">
        <f t="shared" ca="1" si="1392"/>
        <v>#VALUE!</v>
      </c>
      <c r="DF352" s="87" t="e">
        <f t="shared" ca="1" si="1393"/>
        <v>#VALUE!</v>
      </c>
      <c r="DG352" s="87" t="e">
        <f t="shared" ca="1" si="1394"/>
        <v>#VALUE!</v>
      </c>
      <c r="DH352" s="87" t="e">
        <f t="shared" ca="1" si="1395"/>
        <v>#VALUE!</v>
      </c>
      <c r="DI352" s="87" t="e">
        <f t="shared" ca="1" si="1396"/>
        <v>#VALUE!</v>
      </c>
      <c r="DJ352" s="87" t="e">
        <f t="shared" ca="1" si="1397"/>
        <v>#VALUE!</v>
      </c>
      <c r="DK352" s="87" t="e">
        <f t="shared" ca="1" si="1398"/>
        <v>#VALUE!</v>
      </c>
      <c r="DL352" s="87" t="e">
        <f t="shared" ca="1" si="1399"/>
        <v>#VALUE!</v>
      </c>
      <c r="DM352" s="87" t="e">
        <f t="shared" ca="1" si="1400"/>
        <v>#VALUE!</v>
      </c>
      <c r="DN352" s="87" t="e">
        <f t="shared" ca="1" si="1401"/>
        <v>#VALUE!</v>
      </c>
      <c r="DO352" s="87" t="e">
        <f t="shared" ca="1" si="1402"/>
        <v>#VALUE!</v>
      </c>
      <c r="DP352" s="87" t="e">
        <f t="shared" ca="1" si="1403"/>
        <v>#VALUE!</v>
      </c>
      <c r="DQ352" s="87" t="e">
        <f t="shared" ca="1" si="1404"/>
        <v>#VALUE!</v>
      </c>
      <c r="DR352" s="87" t="e">
        <f t="shared" ca="1" si="1405"/>
        <v>#VALUE!</v>
      </c>
      <c r="DS352" s="87" t="e">
        <f t="shared" ca="1" si="1406"/>
        <v>#VALUE!</v>
      </c>
      <c r="DT352" s="87" t="e">
        <f t="shared" ca="1" si="1407"/>
        <v>#VALUE!</v>
      </c>
      <c r="DU352" s="87" t="e">
        <f t="shared" ca="1" si="1408"/>
        <v>#VALUE!</v>
      </c>
      <c r="DV352" s="87" t="e">
        <f t="shared" ca="1" si="1409"/>
        <v>#VALUE!</v>
      </c>
      <c r="DW352" s="87" t="e">
        <f t="shared" ca="1" si="1410"/>
        <v>#VALUE!</v>
      </c>
      <c r="DY352" s="87" t="e">
        <f t="shared" ca="1" si="1411"/>
        <v>#VALUE!</v>
      </c>
      <c r="DZ352" s="87" t="e">
        <f t="shared" ca="1" si="1412"/>
        <v>#VALUE!</v>
      </c>
      <c r="EA352" s="87" t="e">
        <f t="shared" ca="1" si="1413"/>
        <v>#VALUE!</v>
      </c>
      <c r="EB352" s="87" t="e">
        <f t="shared" ca="1" si="1414"/>
        <v>#VALUE!</v>
      </c>
      <c r="EC352" s="87" t="e">
        <f t="shared" ca="1" si="1415"/>
        <v>#VALUE!</v>
      </c>
      <c r="ED352" s="87" t="e">
        <f t="shared" ca="1" si="1416"/>
        <v>#VALUE!</v>
      </c>
      <c r="EE352" s="87" t="e">
        <f t="shared" ca="1" si="1417"/>
        <v>#VALUE!</v>
      </c>
      <c r="EF352" s="87" t="e">
        <f t="shared" ca="1" si="1418"/>
        <v>#VALUE!</v>
      </c>
      <c r="EG352" s="87" t="e">
        <f t="shared" ca="1" si="1419"/>
        <v>#VALUE!</v>
      </c>
      <c r="EH352" s="87" t="e">
        <f t="shared" ca="1" si="1420"/>
        <v>#VALUE!</v>
      </c>
      <c r="EI352" s="87" t="e">
        <f t="shared" ca="1" si="1421"/>
        <v>#VALUE!</v>
      </c>
      <c r="EJ352" s="87" t="e">
        <f t="shared" ca="1" si="1422"/>
        <v>#VALUE!</v>
      </c>
      <c r="EK352" s="87" t="e">
        <f t="shared" ca="1" si="1423"/>
        <v>#VALUE!</v>
      </c>
      <c r="EL352" s="87" t="e">
        <f t="shared" ca="1" si="1424"/>
        <v>#VALUE!</v>
      </c>
      <c r="EM352" s="87" t="e">
        <f t="shared" ca="1" si="1425"/>
        <v>#VALUE!</v>
      </c>
      <c r="EN352" s="87" t="e">
        <f t="shared" ca="1" si="1426"/>
        <v>#VALUE!</v>
      </c>
      <c r="EO352" s="87" t="e">
        <f t="shared" ca="1" si="1427"/>
        <v>#VALUE!</v>
      </c>
      <c r="EP352" s="87" t="e">
        <f t="shared" ca="1" si="1428"/>
        <v>#VALUE!</v>
      </c>
      <c r="EQ352" s="87" t="e">
        <f t="shared" ca="1" si="1429"/>
        <v>#VALUE!</v>
      </c>
      <c r="ER352" s="87" t="e">
        <f t="shared" ca="1" si="1430"/>
        <v>#VALUE!</v>
      </c>
      <c r="ES352" s="87" t="e">
        <f t="shared" ca="1" si="1431"/>
        <v>#VALUE!</v>
      </c>
      <c r="EU352" s="87" t="e">
        <f t="shared" ca="1" si="1432"/>
        <v>#VALUE!</v>
      </c>
      <c r="EV352" s="87" t="e">
        <f t="shared" ca="1" si="1433"/>
        <v>#VALUE!</v>
      </c>
      <c r="EW352" s="87" t="e">
        <f t="shared" ca="1" si="1434"/>
        <v>#VALUE!</v>
      </c>
      <c r="EX352" s="87" t="e">
        <f t="shared" ca="1" si="1435"/>
        <v>#VALUE!</v>
      </c>
      <c r="EY352" s="87" t="e">
        <f t="shared" ca="1" si="1436"/>
        <v>#VALUE!</v>
      </c>
      <c r="EZ352" s="87" t="e">
        <f t="shared" ca="1" si="1437"/>
        <v>#VALUE!</v>
      </c>
      <c r="FA352" s="87" t="e">
        <f t="shared" ca="1" si="1438"/>
        <v>#VALUE!</v>
      </c>
      <c r="FB352" s="87" t="e">
        <f t="shared" ca="1" si="1439"/>
        <v>#VALUE!</v>
      </c>
      <c r="FC352" s="87" t="e">
        <f t="shared" ca="1" si="1440"/>
        <v>#VALUE!</v>
      </c>
      <c r="FD352" s="87" t="e">
        <f t="shared" ca="1" si="1441"/>
        <v>#VALUE!</v>
      </c>
      <c r="FE352" s="87" t="e">
        <f t="shared" ca="1" si="1442"/>
        <v>#VALUE!</v>
      </c>
      <c r="FF352" s="87" t="e">
        <f t="shared" ca="1" si="1443"/>
        <v>#VALUE!</v>
      </c>
      <c r="FG352" s="87" t="e">
        <f t="shared" ca="1" si="1444"/>
        <v>#VALUE!</v>
      </c>
      <c r="FH352" s="87" t="e">
        <f t="shared" ca="1" si="1445"/>
        <v>#VALUE!</v>
      </c>
      <c r="FI352" s="87" t="e">
        <f t="shared" ca="1" si="1446"/>
        <v>#VALUE!</v>
      </c>
      <c r="FJ352" s="87" t="e">
        <f t="shared" ca="1" si="1447"/>
        <v>#VALUE!</v>
      </c>
      <c r="FK352" s="87" t="e">
        <f t="shared" ca="1" si="1448"/>
        <v>#VALUE!</v>
      </c>
      <c r="FL352" s="87" t="e">
        <f t="shared" ca="1" si="1449"/>
        <v>#VALUE!</v>
      </c>
      <c r="FM352" s="87" t="e">
        <f t="shared" ca="1" si="1450"/>
        <v>#VALUE!</v>
      </c>
      <c r="FN352" s="87" t="e">
        <f t="shared" ca="1" si="1451"/>
        <v>#VALUE!</v>
      </c>
      <c r="FO352" s="87" t="e">
        <f t="shared" ca="1" si="1452"/>
        <v>#VALUE!</v>
      </c>
    </row>
    <row r="353" spans="1:171" x14ac:dyDescent="0.25">
      <c r="A353" s="87">
        <f t="shared" si="1500"/>
        <v>344</v>
      </c>
      <c r="B353" s="87" t="e">
        <f t="shared" ca="1" si="1455"/>
        <v>#N/A</v>
      </c>
      <c r="C353" s="87" t="e">
        <f t="shared" ca="1" si="1456"/>
        <v>#REF!</v>
      </c>
      <c r="D353" s="87" t="e">
        <f t="shared" ca="1" si="1457"/>
        <v>#REF!</v>
      </c>
      <c r="E353" s="87" t="e">
        <f t="shared" ca="1" si="1458"/>
        <v>#REF!</v>
      </c>
      <c r="F353" s="87" t="e">
        <f t="shared" ca="1" si="1459"/>
        <v>#REF!</v>
      </c>
      <c r="G353" s="87" t="e">
        <f t="shared" ca="1" si="1460"/>
        <v>#REF!</v>
      </c>
      <c r="H353" s="87" t="e">
        <f t="shared" ca="1" si="1461"/>
        <v>#REF!</v>
      </c>
      <c r="I353" s="87" t="e">
        <f t="shared" ca="1" si="1462"/>
        <v>#REF!</v>
      </c>
      <c r="J353" s="87" t="e">
        <f t="shared" ca="1" si="1463"/>
        <v>#REF!</v>
      </c>
      <c r="K353" s="87" t="e">
        <f t="shared" ca="1" si="1464"/>
        <v>#REF!</v>
      </c>
      <c r="L353" s="87" t="e">
        <f t="shared" ca="1" si="1465"/>
        <v>#REF!</v>
      </c>
      <c r="M353" s="87" t="e">
        <f t="shared" ca="1" si="1466"/>
        <v>#REF!</v>
      </c>
      <c r="N353" s="87" t="e">
        <f t="shared" ca="1" si="1467"/>
        <v>#REF!</v>
      </c>
      <c r="O353" s="87" t="e">
        <f t="shared" ca="1" si="1468"/>
        <v>#REF!</v>
      </c>
      <c r="P353" s="87" t="e">
        <f t="shared" ca="1" si="1469"/>
        <v>#REF!</v>
      </c>
      <c r="Q353" s="87" t="e">
        <f t="shared" ca="1" si="1505"/>
        <v>#REF!</v>
      </c>
      <c r="R353" s="87" t="e">
        <f t="shared" ca="1" si="1505"/>
        <v>#REF!</v>
      </c>
      <c r="S353" s="87" t="e">
        <f t="shared" ca="1" si="1505"/>
        <v>#REF!</v>
      </c>
      <c r="T353" s="87" t="e">
        <f t="shared" ca="1" si="1505"/>
        <v>#REF!</v>
      </c>
      <c r="U353" s="87" t="e">
        <f t="shared" ca="1" si="1505"/>
        <v>#REF!</v>
      </c>
      <c r="X353" s="87">
        <f ca="1">Ranking!B349</f>
        <v>0</v>
      </c>
      <c r="Y353" s="87" t="e">
        <f ca="1">IF(AH353=0,0,Ranking!C349)</f>
        <v>#VALUE!</v>
      </c>
      <c r="Z353" s="91">
        <f ca="1">Ranking!G349</f>
        <v>0</v>
      </c>
      <c r="AA353" s="87" t="e">
        <f ca="1">MCA!ES352</f>
        <v>#REF!</v>
      </c>
      <c r="AB353" s="87">
        <f ca="1">MCA!ET352</f>
        <v>0</v>
      </c>
      <c r="AC353" s="87">
        <f ca="1">MCA!EU352</f>
        <v>0</v>
      </c>
      <c r="AD353" s="87" t="e">
        <f ca="1">INDEX('MCA-INPUT'!$C$22:$C$25,MATCH(AC353,$W$376:$W$379,0),1)</f>
        <v>#N/A</v>
      </c>
      <c r="AE353" s="87" t="e">
        <f t="shared" ca="1" si="1364"/>
        <v>#VALUE!</v>
      </c>
      <c r="AF353" s="87">
        <f ca="1">MATCH(AB353,$AB$7:AB353,0)</f>
        <v>1</v>
      </c>
      <c r="AG353" s="87" t="str">
        <f t="shared" ca="1" si="1365"/>
        <v>00</v>
      </c>
      <c r="AH353" s="87" t="e">
        <f t="shared" ca="1" si="1366"/>
        <v>#VALUE!</v>
      </c>
      <c r="AI353" s="87" t="e">
        <f t="shared" ca="1" si="1387"/>
        <v>#VALUE!</v>
      </c>
      <c r="AK353" s="87" t="e">
        <f t="shared" ca="1" si="1367"/>
        <v>#VALUE!</v>
      </c>
      <c r="AL353" s="87" t="e">
        <f t="shared" ca="1" si="1388"/>
        <v>#VALUE!</v>
      </c>
      <c r="AM353" s="87" t="e">
        <f t="shared" ca="1" si="1368"/>
        <v>#VALUE!</v>
      </c>
      <c r="AN353" s="87" t="e">
        <f t="shared" ref="AN353:BA353" ca="1" si="1520">IF(AM353&gt;0,2,IF($AL353&lt;=AN$5,1,0))</f>
        <v>#VALUE!</v>
      </c>
      <c r="AO353" s="87" t="e">
        <f t="shared" ca="1" si="1520"/>
        <v>#VALUE!</v>
      </c>
      <c r="AP353" s="87" t="e">
        <f t="shared" ca="1" si="1520"/>
        <v>#VALUE!</v>
      </c>
      <c r="AQ353" s="87" t="e">
        <f t="shared" ca="1" si="1520"/>
        <v>#VALUE!</v>
      </c>
      <c r="AR353" s="87" t="e">
        <f t="shared" ca="1" si="1520"/>
        <v>#VALUE!</v>
      </c>
      <c r="AS353" s="87" t="e">
        <f t="shared" ca="1" si="1520"/>
        <v>#VALUE!</v>
      </c>
      <c r="AT353" s="87" t="e">
        <f t="shared" ca="1" si="1520"/>
        <v>#VALUE!</v>
      </c>
      <c r="AU353" s="87" t="e">
        <f t="shared" ca="1" si="1520"/>
        <v>#VALUE!</v>
      </c>
      <c r="AV353" s="87" t="e">
        <f t="shared" ca="1" si="1520"/>
        <v>#VALUE!</v>
      </c>
      <c r="AW353" s="87" t="e">
        <f t="shared" ca="1" si="1520"/>
        <v>#VALUE!</v>
      </c>
      <c r="AX353" s="87" t="e">
        <f t="shared" ca="1" si="1520"/>
        <v>#VALUE!</v>
      </c>
      <c r="AY353" s="87" t="e">
        <f t="shared" ca="1" si="1520"/>
        <v>#VALUE!</v>
      </c>
      <c r="AZ353" s="87" t="e">
        <f t="shared" ca="1" si="1520"/>
        <v>#VALUE!</v>
      </c>
      <c r="BA353" s="87" t="e">
        <f t="shared" ca="1" si="1520"/>
        <v>#VALUE!</v>
      </c>
      <c r="BB353" s="87" t="e">
        <f t="shared" ref="BB353:BF353" ca="1" si="1521">IF(BA353&gt;0,2,IF($AL353&lt;=BB$5,1,0))</f>
        <v>#VALUE!</v>
      </c>
      <c r="BC353" s="87" t="e">
        <f t="shared" ca="1" si="1521"/>
        <v>#VALUE!</v>
      </c>
      <c r="BD353" s="87" t="e">
        <f t="shared" ca="1" si="1521"/>
        <v>#VALUE!</v>
      </c>
      <c r="BE353" s="87" t="e">
        <f t="shared" ca="1" si="1521"/>
        <v>#VALUE!</v>
      </c>
      <c r="BF353" s="87" t="e">
        <f t="shared" ca="1" si="1521"/>
        <v>#VALUE!</v>
      </c>
      <c r="BH353" s="87" t="e">
        <f t="shared" ca="1" si="1371"/>
        <v>#VALUE!</v>
      </c>
      <c r="BI353" s="87" t="e">
        <f t="shared" ca="1" si="1372"/>
        <v>#VALUE!</v>
      </c>
      <c r="BJ353" s="87" t="e">
        <f t="shared" ca="1" si="1373"/>
        <v>#VALUE!</v>
      </c>
      <c r="BK353" s="87" t="e">
        <f t="shared" ca="1" si="1374"/>
        <v>#VALUE!</v>
      </c>
      <c r="BL353" s="87" t="e">
        <f t="shared" ca="1" si="1375"/>
        <v>#VALUE!</v>
      </c>
      <c r="BM353" s="87" t="e">
        <f t="shared" ca="1" si="1376"/>
        <v>#VALUE!</v>
      </c>
      <c r="BN353" s="87" t="e">
        <f t="shared" ca="1" si="1377"/>
        <v>#VALUE!</v>
      </c>
      <c r="BO353" s="87" t="e">
        <f t="shared" ca="1" si="1378"/>
        <v>#VALUE!</v>
      </c>
      <c r="BP353" s="87" t="e">
        <f t="shared" ca="1" si="1379"/>
        <v>#VALUE!</v>
      </c>
      <c r="BQ353" s="87" t="e">
        <f t="shared" ca="1" si="1380"/>
        <v>#VALUE!</v>
      </c>
      <c r="BR353" s="87" t="e">
        <f t="shared" ca="1" si="1381"/>
        <v>#VALUE!</v>
      </c>
      <c r="BS353" s="87" t="e">
        <f t="shared" ca="1" si="1382"/>
        <v>#VALUE!</v>
      </c>
      <c r="BT353" s="87" t="e">
        <f t="shared" ca="1" si="1383"/>
        <v>#VALUE!</v>
      </c>
      <c r="BU353" s="87" t="e">
        <f t="shared" ca="1" si="1384"/>
        <v>#VALUE!</v>
      </c>
      <c r="BV353" s="87" t="e">
        <f t="shared" ca="1" si="1385"/>
        <v>#VALUE!</v>
      </c>
      <c r="BW353" s="87" t="e">
        <f t="shared" ca="1" si="1499"/>
        <v>#VALUE!</v>
      </c>
      <c r="BX353" s="87" t="e">
        <f t="shared" ca="1" si="1499"/>
        <v>#VALUE!</v>
      </c>
      <c r="BY353" s="87" t="e">
        <f t="shared" ca="1" si="1499"/>
        <v>#VALUE!</v>
      </c>
      <c r="BZ353" s="87" t="e">
        <f t="shared" ca="1" si="1499"/>
        <v>#VALUE!</v>
      </c>
      <c r="CA353" s="87" t="e">
        <f t="shared" ca="1" si="1499"/>
        <v>#VALUE!</v>
      </c>
      <c r="DC353" s="87" t="e">
        <f t="shared" ca="1" si="1307"/>
        <v>#VALUE!</v>
      </c>
      <c r="DD353" s="87" t="e">
        <f t="shared" ca="1" si="1391"/>
        <v>#VALUE!</v>
      </c>
      <c r="DE353" s="87" t="e">
        <f t="shared" ca="1" si="1392"/>
        <v>#VALUE!</v>
      </c>
      <c r="DF353" s="87" t="e">
        <f t="shared" ca="1" si="1393"/>
        <v>#VALUE!</v>
      </c>
      <c r="DG353" s="87" t="e">
        <f t="shared" ca="1" si="1394"/>
        <v>#VALUE!</v>
      </c>
      <c r="DH353" s="87" t="e">
        <f t="shared" ca="1" si="1395"/>
        <v>#VALUE!</v>
      </c>
      <c r="DI353" s="87" t="e">
        <f t="shared" ca="1" si="1396"/>
        <v>#VALUE!</v>
      </c>
      <c r="DJ353" s="87" t="e">
        <f t="shared" ca="1" si="1397"/>
        <v>#VALUE!</v>
      </c>
      <c r="DK353" s="87" t="e">
        <f t="shared" ca="1" si="1398"/>
        <v>#VALUE!</v>
      </c>
      <c r="DL353" s="87" t="e">
        <f t="shared" ca="1" si="1399"/>
        <v>#VALUE!</v>
      </c>
      <c r="DM353" s="87" t="e">
        <f t="shared" ca="1" si="1400"/>
        <v>#VALUE!</v>
      </c>
      <c r="DN353" s="87" t="e">
        <f t="shared" ca="1" si="1401"/>
        <v>#VALUE!</v>
      </c>
      <c r="DO353" s="87" t="e">
        <f t="shared" ca="1" si="1402"/>
        <v>#VALUE!</v>
      </c>
      <c r="DP353" s="87" t="e">
        <f t="shared" ca="1" si="1403"/>
        <v>#VALUE!</v>
      </c>
      <c r="DQ353" s="87" t="e">
        <f t="shared" ca="1" si="1404"/>
        <v>#VALUE!</v>
      </c>
      <c r="DR353" s="87" t="e">
        <f t="shared" ca="1" si="1405"/>
        <v>#VALUE!</v>
      </c>
      <c r="DS353" s="87" t="e">
        <f t="shared" ca="1" si="1406"/>
        <v>#VALUE!</v>
      </c>
      <c r="DT353" s="87" t="e">
        <f t="shared" ca="1" si="1407"/>
        <v>#VALUE!</v>
      </c>
      <c r="DU353" s="87" t="e">
        <f t="shared" ca="1" si="1408"/>
        <v>#VALUE!</v>
      </c>
      <c r="DV353" s="87" t="e">
        <f t="shared" ca="1" si="1409"/>
        <v>#VALUE!</v>
      </c>
      <c r="DW353" s="87" t="e">
        <f t="shared" ca="1" si="1410"/>
        <v>#VALUE!</v>
      </c>
      <c r="DY353" s="87" t="e">
        <f t="shared" ca="1" si="1411"/>
        <v>#VALUE!</v>
      </c>
      <c r="DZ353" s="87" t="e">
        <f t="shared" ca="1" si="1412"/>
        <v>#VALUE!</v>
      </c>
      <c r="EA353" s="87" t="e">
        <f t="shared" ca="1" si="1413"/>
        <v>#VALUE!</v>
      </c>
      <c r="EB353" s="87" t="e">
        <f t="shared" ca="1" si="1414"/>
        <v>#VALUE!</v>
      </c>
      <c r="EC353" s="87" t="e">
        <f t="shared" ca="1" si="1415"/>
        <v>#VALUE!</v>
      </c>
      <c r="ED353" s="87" t="e">
        <f t="shared" ca="1" si="1416"/>
        <v>#VALUE!</v>
      </c>
      <c r="EE353" s="87" t="e">
        <f t="shared" ca="1" si="1417"/>
        <v>#VALUE!</v>
      </c>
      <c r="EF353" s="87" t="e">
        <f t="shared" ca="1" si="1418"/>
        <v>#VALUE!</v>
      </c>
      <c r="EG353" s="87" t="e">
        <f t="shared" ca="1" si="1419"/>
        <v>#VALUE!</v>
      </c>
      <c r="EH353" s="87" t="e">
        <f t="shared" ca="1" si="1420"/>
        <v>#VALUE!</v>
      </c>
      <c r="EI353" s="87" t="e">
        <f t="shared" ca="1" si="1421"/>
        <v>#VALUE!</v>
      </c>
      <c r="EJ353" s="87" t="e">
        <f t="shared" ca="1" si="1422"/>
        <v>#VALUE!</v>
      </c>
      <c r="EK353" s="87" t="e">
        <f t="shared" ca="1" si="1423"/>
        <v>#VALUE!</v>
      </c>
      <c r="EL353" s="87" t="e">
        <f t="shared" ca="1" si="1424"/>
        <v>#VALUE!</v>
      </c>
      <c r="EM353" s="87" t="e">
        <f t="shared" ca="1" si="1425"/>
        <v>#VALUE!</v>
      </c>
      <c r="EN353" s="87" t="e">
        <f t="shared" ca="1" si="1426"/>
        <v>#VALUE!</v>
      </c>
      <c r="EO353" s="87" t="e">
        <f t="shared" ca="1" si="1427"/>
        <v>#VALUE!</v>
      </c>
      <c r="EP353" s="87" t="e">
        <f t="shared" ca="1" si="1428"/>
        <v>#VALUE!</v>
      </c>
      <c r="EQ353" s="87" t="e">
        <f t="shared" ca="1" si="1429"/>
        <v>#VALUE!</v>
      </c>
      <c r="ER353" s="87" t="e">
        <f t="shared" ca="1" si="1430"/>
        <v>#VALUE!</v>
      </c>
      <c r="ES353" s="87" t="e">
        <f t="shared" ca="1" si="1431"/>
        <v>#VALUE!</v>
      </c>
      <c r="EU353" s="87" t="e">
        <f t="shared" ca="1" si="1432"/>
        <v>#VALUE!</v>
      </c>
      <c r="EV353" s="87" t="e">
        <f t="shared" ca="1" si="1433"/>
        <v>#VALUE!</v>
      </c>
      <c r="EW353" s="87" t="e">
        <f t="shared" ca="1" si="1434"/>
        <v>#VALUE!</v>
      </c>
      <c r="EX353" s="87" t="e">
        <f t="shared" ca="1" si="1435"/>
        <v>#VALUE!</v>
      </c>
      <c r="EY353" s="87" t="e">
        <f t="shared" ca="1" si="1436"/>
        <v>#VALUE!</v>
      </c>
      <c r="EZ353" s="87" t="e">
        <f t="shared" ca="1" si="1437"/>
        <v>#VALUE!</v>
      </c>
      <c r="FA353" s="87" t="e">
        <f t="shared" ca="1" si="1438"/>
        <v>#VALUE!</v>
      </c>
      <c r="FB353" s="87" t="e">
        <f t="shared" ca="1" si="1439"/>
        <v>#VALUE!</v>
      </c>
      <c r="FC353" s="87" t="e">
        <f t="shared" ca="1" si="1440"/>
        <v>#VALUE!</v>
      </c>
      <c r="FD353" s="87" t="e">
        <f t="shared" ca="1" si="1441"/>
        <v>#VALUE!</v>
      </c>
      <c r="FE353" s="87" t="e">
        <f t="shared" ca="1" si="1442"/>
        <v>#VALUE!</v>
      </c>
      <c r="FF353" s="87" t="e">
        <f t="shared" ca="1" si="1443"/>
        <v>#VALUE!</v>
      </c>
      <c r="FG353" s="87" t="e">
        <f t="shared" ca="1" si="1444"/>
        <v>#VALUE!</v>
      </c>
      <c r="FH353" s="87" t="e">
        <f t="shared" ca="1" si="1445"/>
        <v>#VALUE!</v>
      </c>
      <c r="FI353" s="87" t="e">
        <f t="shared" ca="1" si="1446"/>
        <v>#VALUE!</v>
      </c>
      <c r="FJ353" s="87" t="e">
        <f t="shared" ca="1" si="1447"/>
        <v>#VALUE!</v>
      </c>
      <c r="FK353" s="87" t="e">
        <f t="shared" ca="1" si="1448"/>
        <v>#VALUE!</v>
      </c>
      <c r="FL353" s="87" t="e">
        <f t="shared" ca="1" si="1449"/>
        <v>#VALUE!</v>
      </c>
      <c r="FM353" s="87" t="e">
        <f t="shared" ca="1" si="1450"/>
        <v>#VALUE!</v>
      </c>
      <c r="FN353" s="87" t="e">
        <f t="shared" ca="1" si="1451"/>
        <v>#VALUE!</v>
      </c>
      <c r="FO353" s="87" t="e">
        <f t="shared" ca="1" si="1452"/>
        <v>#VALUE!</v>
      </c>
    </row>
    <row r="354" spans="1:171" x14ac:dyDescent="0.25">
      <c r="A354" s="87">
        <f t="shared" si="1500"/>
        <v>345</v>
      </c>
      <c r="B354" s="87" t="e">
        <f t="shared" ca="1" si="1455"/>
        <v>#N/A</v>
      </c>
      <c r="C354" s="87" t="e">
        <f t="shared" ca="1" si="1456"/>
        <v>#REF!</v>
      </c>
      <c r="D354" s="87" t="e">
        <f t="shared" ca="1" si="1457"/>
        <v>#REF!</v>
      </c>
      <c r="E354" s="87" t="e">
        <f t="shared" ca="1" si="1458"/>
        <v>#REF!</v>
      </c>
      <c r="F354" s="87" t="e">
        <f t="shared" ca="1" si="1459"/>
        <v>#REF!</v>
      </c>
      <c r="G354" s="87" t="e">
        <f t="shared" ca="1" si="1460"/>
        <v>#REF!</v>
      </c>
      <c r="H354" s="87" t="e">
        <f t="shared" ca="1" si="1461"/>
        <v>#REF!</v>
      </c>
      <c r="I354" s="87" t="e">
        <f t="shared" ca="1" si="1462"/>
        <v>#REF!</v>
      </c>
      <c r="J354" s="87" t="e">
        <f t="shared" ca="1" si="1463"/>
        <v>#REF!</v>
      </c>
      <c r="K354" s="87" t="e">
        <f t="shared" ca="1" si="1464"/>
        <v>#REF!</v>
      </c>
      <c r="L354" s="87" t="e">
        <f t="shared" ca="1" si="1465"/>
        <v>#REF!</v>
      </c>
      <c r="M354" s="87" t="e">
        <f t="shared" ca="1" si="1466"/>
        <v>#REF!</v>
      </c>
      <c r="N354" s="87" t="e">
        <f t="shared" ca="1" si="1467"/>
        <v>#REF!</v>
      </c>
      <c r="O354" s="87" t="e">
        <f t="shared" ca="1" si="1468"/>
        <v>#REF!</v>
      </c>
      <c r="P354" s="87" t="e">
        <f t="shared" ca="1" si="1469"/>
        <v>#REF!</v>
      </c>
      <c r="Q354" s="87" t="e">
        <f t="shared" ca="1" si="1505"/>
        <v>#REF!</v>
      </c>
      <c r="R354" s="87" t="e">
        <f t="shared" ca="1" si="1505"/>
        <v>#REF!</v>
      </c>
      <c r="S354" s="87" t="e">
        <f t="shared" ca="1" si="1505"/>
        <v>#REF!</v>
      </c>
      <c r="T354" s="87" t="e">
        <f t="shared" ca="1" si="1505"/>
        <v>#REF!</v>
      </c>
      <c r="U354" s="87" t="e">
        <f t="shared" ca="1" si="1505"/>
        <v>#REF!</v>
      </c>
      <c r="X354" s="87">
        <f ca="1">Ranking!B350</f>
        <v>0</v>
      </c>
      <c r="Y354" s="87" t="e">
        <f ca="1">IF(AH354=0,0,Ranking!C350)</f>
        <v>#VALUE!</v>
      </c>
      <c r="Z354" s="91">
        <f ca="1">Ranking!G350</f>
        <v>0</v>
      </c>
      <c r="AA354" s="87" t="e">
        <f ca="1">MCA!ES353</f>
        <v>#REF!</v>
      </c>
      <c r="AB354" s="87">
        <f ca="1">MCA!ET353</f>
        <v>0</v>
      </c>
      <c r="AC354" s="87">
        <f ca="1">MCA!EU353</f>
        <v>0</v>
      </c>
      <c r="AD354" s="87" t="e">
        <f ca="1">INDEX('MCA-INPUT'!$C$22:$C$25,MATCH(AC354,$W$376:$W$379,0),1)</f>
        <v>#N/A</v>
      </c>
      <c r="AE354" s="87" t="e">
        <f t="shared" ca="1" si="1364"/>
        <v>#VALUE!</v>
      </c>
      <c r="AF354" s="87">
        <f ca="1">MATCH(AB354,$AB$7:AB354,0)</f>
        <v>1</v>
      </c>
      <c r="AG354" s="87" t="str">
        <f t="shared" ca="1" si="1365"/>
        <v>00</v>
      </c>
      <c r="AH354" s="87" t="e">
        <f t="shared" ca="1" si="1366"/>
        <v>#VALUE!</v>
      </c>
      <c r="AI354" s="87" t="e">
        <f t="shared" ca="1" si="1387"/>
        <v>#VALUE!</v>
      </c>
      <c r="AK354" s="87" t="e">
        <f t="shared" ca="1" si="1367"/>
        <v>#VALUE!</v>
      </c>
      <c r="AL354" s="87" t="e">
        <f t="shared" ca="1" si="1388"/>
        <v>#VALUE!</v>
      </c>
      <c r="AM354" s="87" t="e">
        <f t="shared" ca="1" si="1368"/>
        <v>#VALUE!</v>
      </c>
      <c r="AN354" s="87" t="e">
        <f t="shared" ref="AN354:BA354" ca="1" si="1522">IF(AM354&gt;0,2,IF($AL354&lt;=AN$5,1,0))</f>
        <v>#VALUE!</v>
      </c>
      <c r="AO354" s="87" t="e">
        <f t="shared" ca="1" si="1522"/>
        <v>#VALUE!</v>
      </c>
      <c r="AP354" s="87" t="e">
        <f t="shared" ca="1" si="1522"/>
        <v>#VALUE!</v>
      </c>
      <c r="AQ354" s="87" t="e">
        <f t="shared" ca="1" si="1522"/>
        <v>#VALUE!</v>
      </c>
      <c r="AR354" s="87" t="e">
        <f t="shared" ca="1" si="1522"/>
        <v>#VALUE!</v>
      </c>
      <c r="AS354" s="87" t="e">
        <f t="shared" ca="1" si="1522"/>
        <v>#VALUE!</v>
      </c>
      <c r="AT354" s="87" t="e">
        <f t="shared" ca="1" si="1522"/>
        <v>#VALUE!</v>
      </c>
      <c r="AU354" s="87" t="e">
        <f t="shared" ca="1" si="1522"/>
        <v>#VALUE!</v>
      </c>
      <c r="AV354" s="87" t="e">
        <f t="shared" ca="1" si="1522"/>
        <v>#VALUE!</v>
      </c>
      <c r="AW354" s="87" t="e">
        <f t="shared" ca="1" si="1522"/>
        <v>#VALUE!</v>
      </c>
      <c r="AX354" s="87" t="e">
        <f t="shared" ca="1" si="1522"/>
        <v>#VALUE!</v>
      </c>
      <c r="AY354" s="87" t="e">
        <f t="shared" ca="1" si="1522"/>
        <v>#VALUE!</v>
      </c>
      <c r="AZ354" s="87" t="e">
        <f t="shared" ca="1" si="1522"/>
        <v>#VALUE!</v>
      </c>
      <c r="BA354" s="87" t="e">
        <f t="shared" ca="1" si="1522"/>
        <v>#VALUE!</v>
      </c>
      <c r="BB354" s="87" t="e">
        <f t="shared" ref="BB354:BF354" ca="1" si="1523">IF(BA354&gt;0,2,IF($AL354&lt;=BB$5,1,0))</f>
        <v>#VALUE!</v>
      </c>
      <c r="BC354" s="87" t="e">
        <f t="shared" ca="1" si="1523"/>
        <v>#VALUE!</v>
      </c>
      <c r="BD354" s="87" t="e">
        <f t="shared" ca="1" si="1523"/>
        <v>#VALUE!</v>
      </c>
      <c r="BE354" s="87" t="e">
        <f t="shared" ca="1" si="1523"/>
        <v>#VALUE!</v>
      </c>
      <c r="BF354" s="87" t="e">
        <f t="shared" ca="1" si="1523"/>
        <v>#VALUE!</v>
      </c>
      <c r="BH354" s="87" t="e">
        <f t="shared" ca="1" si="1371"/>
        <v>#VALUE!</v>
      </c>
      <c r="BI354" s="87" t="e">
        <f t="shared" ca="1" si="1372"/>
        <v>#VALUE!</v>
      </c>
      <c r="BJ354" s="87" t="e">
        <f t="shared" ca="1" si="1373"/>
        <v>#VALUE!</v>
      </c>
      <c r="BK354" s="87" t="e">
        <f t="shared" ca="1" si="1374"/>
        <v>#VALUE!</v>
      </c>
      <c r="BL354" s="87" t="e">
        <f t="shared" ca="1" si="1375"/>
        <v>#VALUE!</v>
      </c>
      <c r="BM354" s="87" t="e">
        <f t="shared" ca="1" si="1376"/>
        <v>#VALUE!</v>
      </c>
      <c r="BN354" s="87" t="e">
        <f t="shared" ca="1" si="1377"/>
        <v>#VALUE!</v>
      </c>
      <c r="BO354" s="87" t="e">
        <f t="shared" ca="1" si="1378"/>
        <v>#VALUE!</v>
      </c>
      <c r="BP354" s="87" t="e">
        <f t="shared" ca="1" si="1379"/>
        <v>#VALUE!</v>
      </c>
      <c r="BQ354" s="87" t="e">
        <f t="shared" ca="1" si="1380"/>
        <v>#VALUE!</v>
      </c>
      <c r="BR354" s="87" t="e">
        <f t="shared" ca="1" si="1381"/>
        <v>#VALUE!</v>
      </c>
      <c r="BS354" s="87" t="e">
        <f t="shared" ca="1" si="1382"/>
        <v>#VALUE!</v>
      </c>
      <c r="BT354" s="87" t="e">
        <f t="shared" ca="1" si="1383"/>
        <v>#VALUE!</v>
      </c>
      <c r="BU354" s="87" t="e">
        <f t="shared" ca="1" si="1384"/>
        <v>#VALUE!</v>
      </c>
      <c r="BV354" s="87" t="e">
        <f t="shared" ca="1" si="1385"/>
        <v>#VALUE!</v>
      </c>
      <c r="BW354" s="87" t="e">
        <f t="shared" ca="1" si="1499"/>
        <v>#VALUE!</v>
      </c>
      <c r="BX354" s="87" t="e">
        <f t="shared" ca="1" si="1499"/>
        <v>#VALUE!</v>
      </c>
      <c r="BY354" s="87" t="e">
        <f t="shared" ca="1" si="1499"/>
        <v>#VALUE!</v>
      </c>
      <c r="BZ354" s="87" t="e">
        <f t="shared" ca="1" si="1499"/>
        <v>#VALUE!</v>
      </c>
      <c r="CA354" s="87" t="e">
        <f t="shared" ca="1" si="1499"/>
        <v>#VALUE!</v>
      </c>
      <c r="DC354" s="87" t="e">
        <f t="shared" ca="1" si="1307"/>
        <v>#VALUE!</v>
      </c>
      <c r="DD354" s="87" t="e">
        <f t="shared" ca="1" si="1391"/>
        <v>#VALUE!</v>
      </c>
      <c r="DE354" s="87" t="e">
        <f t="shared" ca="1" si="1392"/>
        <v>#VALUE!</v>
      </c>
      <c r="DF354" s="87" t="e">
        <f t="shared" ca="1" si="1393"/>
        <v>#VALUE!</v>
      </c>
      <c r="DG354" s="87" t="e">
        <f t="shared" ca="1" si="1394"/>
        <v>#VALUE!</v>
      </c>
      <c r="DH354" s="87" t="e">
        <f t="shared" ca="1" si="1395"/>
        <v>#VALUE!</v>
      </c>
      <c r="DI354" s="87" t="e">
        <f t="shared" ca="1" si="1396"/>
        <v>#VALUE!</v>
      </c>
      <c r="DJ354" s="87" t="e">
        <f t="shared" ca="1" si="1397"/>
        <v>#VALUE!</v>
      </c>
      <c r="DK354" s="87" t="e">
        <f t="shared" ca="1" si="1398"/>
        <v>#VALUE!</v>
      </c>
      <c r="DL354" s="87" t="e">
        <f t="shared" ca="1" si="1399"/>
        <v>#VALUE!</v>
      </c>
      <c r="DM354" s="87" t="e">
        <f t="shared" ca="1" si="1400"/>
        <v>#VALUE!</v>
      </c>
      <c r="DN354" s="87" t="e">
        <f t="shared" ca="1" si="1401"/>
        <v>#VALUE!</v>
      </c>
      <c r="DO354" s="87" t="e">
        <f t="shared" ca="1" si="1402"/>
        <v>#VALUE!</v>
      </c>
      <c r="DP354" s="87" t="e">
        <f t="shared" ca="1" si="1403"/>
        <v>#VALUE!</v>
      </c>
      <c r="DQ354" s="87" t="e">
        <f t="shared" ca="1" si="1404"/>
        <v>#VALUE!</v>
      </c>
      <c r="DR354" s="87" t="e">
        <f t="shared" ca="1" si="1405"/>
        <v>#VALUE!</v>
      </c>
      <c r="DS354" s="87" t="e">
        <f t="shared" ca="1" si="1406"/>
        <v>#VALUE!</v>
      </c>
      <c r="DT354" s="87" t="e">
        <f t="shared" ca="1" si="1407"/>
        <v>#VALUE!</v>
      </c>
      <c r="DU354" s="87" t="e">
        <f t="shared" ca="1" si="1408"/>
        <v>#VALUE!</v>
      </c>
      <c r="DV354" s="87" t="e">
        <f t="shared" ca="1" si="1409"/>
        <v>#VALUE!</v>
      </c>
      <c r="DW354" s="87" t="e">
        <f t="shared" ca="1" si="1410"/>
        <v>#VALUE!</v>
      </c>
      <c r="DY354" s="87" t="e">
        <f t="shared" ca="1" si="1411"/>
        <v>#VALUE!</v>
      </c>
      <c r="DZ354" s="87" t="e">
        <f t="shared" ca="1" si="1412"/>
        <v>#VALUE!</v>
      </c>
      <c r="EA354" s="87" t="e">
        <f t="shared" ca="1" si="1413"/>
        <v>#VALUE!</v>
      </c>
      <c r="EB354" s="87" t="e">
        <f t="shared" ca="1" si="1414"/>
        <v>#VALUE!</v>
      </c>
      <c r="EC354" s="87" t="e">
        <f t="shared" ca="1" si="1415"/>
        <v>#VALUE!</v>
      </c>
      <c r="ED354" s="87" t="e">
        <f t="shared" ca="1" si="1416"/>
        <v>#VALUE!</v>
      </c>
      <c r="EE354" s="87" t="e">
        <f t="shared" ca="1" si="1417"/>
        <v>#VALUE!</v>
      </c>
      <c r="EF354" s="87" t="e">
        <f t="shared" ca="1" si="1418"/>
        <v>#VALUE!</v>
      </c>
      <c r="EG354" s="87" t="e">
        <f t="shared" ca="1" si="1419"/>
        <v>#VALUE!</v>
      </c>
      <c r="EH354" s="87" t="e">
        <f t="shared" ca="1" si="1420"/>
        <v>#VALUE!</v>
      </c>
      <c r="EI354" s="87" t="e">
        <f t="shared" ca="1" si="1421"/>
        <v>#VALUE!</v>
      </c>
      <c r="EJ354" s="87" t="e">
        <f t="shared" ca="1" si="1422"/>
        <v>#VALUE!</v>
      </c>
      <c r="EK354" s="87" t="e">
        <f t="shared" ca="1" si="1423"/>
        <v>#VALUE!</v>
      </c>
      <c r="EL354" s="87" t="e">
        <f t="shared" ca="1" si="1424"/>
        <v>#VALUE!</v>
      </c>
      <c r="EM354" s="87" t="e">
        <f t="shared" ca="1" si="1425"/>
        <v>#VALUE!</v>
      </c>
      <c r="EN354" s="87" t="e">
        <f t="shared" ca="1" si="1426"/>
        <v>#VALUE!</v>
      </c>
      <c r="EO354" s="87" t="e">
        <f t="shared" ca="1" si="1427"/>
        <v>#VALUE!</v>
      </c>
      <c r="EP354" s="87" t="e">
        <f t="shared" ca="1" si="1428"/>
        <v>#VALUE!</v>
      </c>
      <c r="EQ354" s="87" t="e">
        <f t="shared" ca="1" si="1429"/>
        <v>#VALUE!</v>
      </c>
      <c r="ER354" s="87" t="e">
        <f t="shared" ca="1" si="1430"/>
        <v>#VALUE!</v>
      </c>
      <c r="ES354" s="87" t="e">
        <f t="shared" ca="1" si="1431"/>
        <v>#VALUE!</v>
      </c>
      <c r="EU354" s="87" t="e">
        <f t="shared" ca="1" si="1432"/>
        <v>#VALUE!</v>
      </c>
      <c r="EV354" s="87" t="e">
        <f t="shared" ca="1" si="1433"/>
        <v>#VALUE!</v>
      </c>
      <c r="EW354" s="87" t="e">
        <f t="shared" ca="1" si="1434"/>
        <v>#VALUE!</v>
      </c>
      <c r="EX354" s="87" t="e">
        <f t="shared" ca="1" si="1435"/>
        <v>#VALUE!</v>
      </c>
      <c r="EY354" s="87" t="e">
        <f t="shared" ca="1" si="1436"/>
        <v>#VALUE!</v>
      </c>
      <c r="EZ354" s="87" t="e">
        <f t="shared" ca="1" si="1437"/>
        <v>#VALUE!</v>
      </c>
      <c r="FA354" s="87" t="e">
        <f t="shared" ca="1" si="1438"/>
        <v>#VALUE!</v>
      </c>
      <c r="FB354" s="87" t="e">
        <f t="shared" ca="1" si="1439"/>
        <v>#VALUE!</v>
      </c>
      <c r="FC354" s="87" t="e">
        <f t="shared" ca="1" si="1440"/>
        <v>#VALUE!</v>
      </c>
      <c r="FD354" s="87" t="e">
        <f t="shared" ca="1" si="1441"/>
        <v>#VALUE!</v>
      </c>
      <c r="FE354" s="87" t="e">
        <f t="shared" ca="1" si="1442"/>
        <v>#VALUE!</v>
      </c>
      <c r="FF354" s="87" t="e">
        <f t="shared" ca="1" si="1443"/>
        <v>#VALUE!</v>
      </c>
      <c r="FG354" s="87" t="e">
        <f t="shared" ca="1" si="1444"/>
        <v>#VALUE!</v>
      </c>
      <c r="FH354" s="87" t="e">
        <f t="shared" ca="1" si="1445"/>
        <v>#VALUE!</v>
      </c>
      <c r="FI354" s="87" t="e">
        <f t="shared" ca="1" si="1446"/>
        <v>#VALUE!</v>
      </c>
      <c r="FJ354" s="87" t="e">
        <f t="shared" ca="1" si="1447"/>
        <v>#VALUE!</v>
      </c>
      <c r="FK354" s="87" t="e">
        <f t="shared" ca="1" si="1448"/>
        <v>#VALUE!</v>
      </c>
      <c r="FL354" s="87" t="e">
        <f t="shared" ca="1" si="1449"/>
        <v>#VALUE!</v>
      </c>
      <c r="FM354" s="87" t="e">
        <f t="shared" ca="1" si="1450"/>
        <v>#VALUE!</v>
      </c>
      <c r="FN354" s="87" t="e">
        <f t="shared" ca="1" si="1451"/>
        <v>#VALUE!</v>
      </c>
      <c r="FO354" s="87" t="e">
        <f t="shared" ca="1" si="1452"/>
        <v>#VALUE!</v>
      </c>
    </row>
    <row r="355" spans="1:171" x14ac:dyDescent="0.25">
      <c r="A355" s="87">
        <f t="shared" si="1500"/>
        <v>346</v>
      </c>
      <c r="B355" s="87" t="e">
        <f t="shared" ca="1" si="1455"/>
        <v>#N/A</v>
      </c>
      <c r="C355" s="87" t="e">
        <f t="shared" ca="1" si="1456"/>
        <v>#REF!</v>
      </c>
      <c r="D355" s="87" t="e">
        <f t="shared" ca="1" si="1457"/>
        <v>#REF!</v>
      </c>
      <c r="E355" s="87" t="e">
        <f t="shared" ca="1" si="1458"/>
        <v>#REF!</v>
      </c>
      <c r="F355" s="87" t="e">
        <f t="shared" ca="1" si="1459"/>
        <v>#REF!</v>
      </c>
      <c r="G355" s="87" t="e">
        <f t="shared" ca="1" si="1460"/>
        <v>#REF!</v>
      </c>
      <c r="H355" s="87" t="e">
        <f t="shared" ca="1" si="1461"/>
        <v>#REF!</v>
      </c>
      <c r="I355" s="87" t="e">
        <f t="shared" ca="1" si="1462"/>
        <v>#REF!</v>
      </c>
      <c r="J355" s="87" t="e">
        <f t="shared" ca="1" si="1463"/>
        <v>#REF!</v>
      </c>
      <c r="K355" s="87" t="e">
        <f t="shared" ca="1" si="1464"/>
        <v>#REF!</v>
      </c>
      <c r="L355" s="87" t="e">
        <f t="shared" ca="1" si="1465"/>
        <v>#REF!</v>
      </c>
      <c r="M355" s="87" t="e">
        <f t="shared" ca="1" si="1466"/>
        <v>#REF!</v>
      </c>
      <c r="N355" s="87" t="e">
        <f t="shared" ca="1" si="1467"/>
        <v>#REF!</v>
      </c>
      <c r="O355" s="87" t="e">
        <f t="shared" ca="1" si="1468"/>
        <v>#REF!</v>
      </c>
      <c r="P355" s="87" t="e">
        <f t="shared" ca="1" si="1469"/>
        <v>#REF!</v>
      </c>
      <c r="Q355" s="87" t="e">
        <f t="shared" ca="1" si="1505"/>
        <v>#REF!</v>
      </c>
      <c r="R355" s="87" t="e">
        <f t="shared" ca="1" si="1505"/>
        <v>#REF!</v>
      </c>
      <c r="S355" s="87" t="e">
        <f t="shared" ca="1" si="1505"/>
        <v>#REF!</v>
      </c>
      <c r="T355" s="87" t="e">
        <f t="shared" ca="1" si="1505"/>
        <v>#REF!</v>
      </c>
      <c r="U355" s="87" t="e">
        <f t="shared" ca="1" si="1505"/>
        <v>#REF!</v>
      </c>
      <c r="X355" s="87">
        <f ca="1">Ranking!B351</f>
        <v>0</v>
      </c>
      <c r="Y355" s="87" t="e">
        <f ca="1">IF(AH355=0,0,Ranking!C351)</f>
        <v>#VALUE!</v>
      </c>
      <c r="Z355" s="91">
        <f ca="1">Ranking!G351</f>
        <v>0</v>
      </c>
      <c r="AA355" s="87" t="e">
        <f ca="1">MCA!ES354</f>
        <v>#REF!</v>
      </c>
      <c r="AB355" s="87">
        <f ca="1">MCA!ET354</f>
        <v>0</v>
      </c>
      <c r="AC355" s="87">
        <f ca="1">MCA!EU354</f>
        <v>0</v>
      </c>
      <c r="AD355" s="87" t="e">
        <f ca="1">INDEX('MCA-INPUT'!$C$22:$C$25,MATCH(AC355,$W$376:$W$379,0),1)</f>
        <v>#N/A</v>
      </c>
      <c r="AE355" s="87" t="e">
        <f t="shared" ca="1" si="1364"/>
        <v>#VALUE!</v>
      </c>
      <c r="AF355" s="87">
        <f ca="1">MATCH(AB355,$AB$7:AB355,0)</f>
        <v>1</v>
      </c>
      <c r="AG355" s="87" t="str">
        <f t="shared" ca="1" si="1365"/>
        <v>00</v>
      </c>
      <c r="AH355" s="87" t="e">
        <f t="shared" ca="1" si="1366"/>
        <v>#VALUE!</v>
      </c>
      <c r="AI355" s="87" t="e">
        <f t="shared" ca="1" si="1387"/>
        <v>#VALUE!</v>
      </c>
      <c r="AK355" s="87" t="e">
        <f t="shared" ca="1" si="1367"/>
        <v>#VALUE!</v>
      </c>
      <c r="AL355" s="87" t="e">
        <f t="shared" ca="1" si="1388"/>
        <v>#VALUE!</v>
      </c>
      <c r="AM355" s="87" t="e">
        <f t="shared" ca="1" si="1368"/>
        <v>#VALUE!</v>
      </c>
      <c r="AN355" s="87" t="e">
        <f t="shared" ref="AN355:BA355" ca="1" si="1524">IF(AM355&gt;0,2,IF($AL355&lt;=AN$5,1,0))</f>
        <v>#VALUE!</v>
      </c>
      <c r="AO355" s="87" t="e">
        <f t="shared" ca="1" si="1524"/>
        <v>#VALUE!</v>
      </c>
      <c r="AP355" s="87" t="e">
        <f t="shared" ca="1" si="1524"/>
        <v>#VALUE!</v>
      </c>
      <c r="AQ355" s="87" t="e">
        <f t="shared" ca="1" si="1524"/>
        <v>#VALUE!</v>
      </c>
      <c r="AR355" s="87" t="e">
        <f t="shared" ca="1" si="1524"/>
        <v>#VALUE!</v>
      </c>
      <c r="AS355" s="87" t="e">
        <f t="shared" ca="1" si="1524"/>
        <v>#VALUE!</v>
      </c>
      <c r="AT355" s="87" t="e">
        <f t="shared" ca="1" si="1524"/>
        <v>#VALUE!</v>
      </c>
      <c r="AU355" s="87" t="e">
        <f t="shared" ca="1" si="1524"/>
        <v>#VALUE!</v>
      </c>
      <c r="AV355" s="87" t="e">
        <f t="shared" ca="1" si="1524"/>
        <v>#VALUE!</v>
      </c>
      <c r="AW355" s="87" t="e">
        <f t="shared" ca="1" si="1524"/>
        <v>#VALUE!</v>
      </c>
      <c r="AX355" s="87" t="e">
        <f t="shared" ca="1" si="1524"/>
        <v>#VALUE!</v>
      </c>
      <c r="AY355" s="87" t="e">
        <f t="shared" ca="1" si="1524"/>
        <v>#VALUE!</v>
      </c>
      <c r="AZ355" s="87" t="e">
        <f t="shared" ca="1" si="1524"/>
        <v>#VALUE!</v>
      </c>
      <c r="BA355" s="87" t="e">
        <f t="shared" ca="1" si="1524"/>
        <v>#VALUE!</v>
      </c>
      <c r="BB355" s="87" t="e">
        <f t="shared" ref="BB355:BF355" ca="1" si="1525">IF(BA355&gt;0,2,IF($AL355&lt;=BB$5,1,0))</f>
        <v>#VALUE!</v>
      </c>
      <c r="BC355" s="87" t="e">
        <f t="shared" ca="1" si="1525"/>
        <v>#VALUE!</v>
      </c>
      <c r="BD355" s="87" t="e">
        <f t="shared" ca="1" si="1525"/>
        <v>#VALUE!</v>
      </c>
      <c r="BE355" s="87" t="e">
        <f t="shared" ca="1" si="1525"/>
        <v>#VALUE!</v>
      </c>
      <c r="BF355" s="87" t="e">
        <f t="shared" ca="1" si="1525"/>
        <v>#VALUE!</v>
      </c>
      <c r="BH355" s="87" t="e">
        <f t="shared" ca="1" si="1371"/>
        <v>#VALUE!</v>
      </c>
      <c r="BI355" s="87" t="e">
        <f t="shared" ca="1" si="1372"/>
        <v>#VALUE!</v>
      </c>
      <c r="BJ355" s="87" t="e">
        <f t="shared" ca="1" si="1373"/>
        <v>#VALUE!</v>
      </c>
      <c r="BK355" s="87" t="e">
        <f t="shared" ca="1" si="1374"/>
        <v>#VALUE!</v>
      </c>
      <c r="BL355" s="87" t="e">
        <f t="shared" ca="1" si="1375"/>
        <v>#VALUE!</v>
      </c>
      <c r="BM355" s="87" t="e">
        <f t="shared" ca="1" si="1376"/>
        <v>#VALUE!</v>
      </c>
      <c r="BN355" s="87" t="e">
        <f t="shared" ca="1" si="1377"/>
        <v>#VALUE!</v>
      </c>
      <c r="BO355" s="87" t="e">
        <f t="shared" ca="1" si="1378"/>
        <v>#VALUE!</v>
      </c>
      <c r="BP355" s="87" t="e">
        <f t="shared" ca="1" si="1379"/>
        <v>#VALUE!</v>
      </c>
      <c r="BQ355" s="87" t="e">
        <f t="shared" ca="1" si="1380"/>
        <v>#VALUE!</v>
      </c>
      <c r="BR355" s="87" t="e">
        <f t="shared" ca="1" si="1381"/>
        <v>#VALUE!</v>
      </c>
      <c r="BS355" s="87" t="e">
        <f t="shared" ca="1" si="1382"/>
        <v>#VALUE!</v>
      </c>
      <c r="BT355" s="87" t="e">
        <f t="shared" ca="1" si="1383"/>
        <v>#VALUE!</v>
      </c>
      <c r="BU355" s="87" t="e">
        <f t="shared" ca="1" si="1384"/>
        <v>#VALUE!</v>
      </c>
      <c r="BV355" s="87" t="e">
        <f t="shared" ca="1" si="1385"/>
        <v>#VALUE!</v>
      </c>
      <c r="BW355" s="87" t="e">
        <f t="shared" ca="1" si="1499"/>
        <v>#VALUE!</v>
      </c>
      <c r="BX355" s="87" t="e">
        <f t="shared" ca="1" si="1499"/>
        <v>#VALUE!</v>
      </c>
      <c r="BY355" s="87" t="e">
        <f t="shared" ca="1" si="1499"/>
        <v>#VALUE!</v>
      </c>
      <c r="BZ355" s="87" t="e">
        <f t="shared" ca="1" si="1499"/>
        <v>#VALUE!</v>
      </c>
      <c r="CA355" s="87" t="e">
        <f t="shared" ca="1" si="1499"/>
        <v>#VALUE!</v>
      </c>
      <c r="DC355" s="87" t="e">
        <f t="shared" ca="1" si="1307"/>
        <v>#VALUE!</v>
      </c>
      <c r="DD355" s="87" t="e">
        <f t="shared" ca="1" si="1391"/>
        <v>#VALUE!</v>
      </c>
      <c r="DE355" s="87" t="e">
        <f t="shared" ca="1" si="1392"/>
        <v>#VALUE!</v>
      </c>
      <c r="DF355" s="87" t="e">
        <f t="shared" ca="1" si="1393"/>
        <v>#VALUE!</v>
      </c>
      <c r="DG355" s="87" t="e">
        <f t="shared" ca="1" si="1394"/>
        <v>#VALUE!</v>
      </c>
      <c r="DH355" s="87" t="e">
        <f t="shared" ca="1" si="1395"/>
        <v>#VALUE!</v>
      </c>
      <c r="DI355" s="87" t="e">
        <f t="shared" ca="1" si="1396"/>
        <v>#VALUE!</v>
      </c>
      <c r="DJ355" s="87" t="e">
        <f t="shared" ca="1" si="1397"/>
        <v>#VALUE!</v>
      </c>
      <c r="DK355" s="87" t="e">
        <f t="shared" ca="1" si="1398"/>
        <v>#VALUE!</v>
      </c>
      <c r="DL355" s="87" t="e">
        <f t="shared" ca="1" si="1399"/>
        <v>#VALUE!</v>
      </c>
      <c r="DM355" s="87" t="e">
        <f t="shared" ca="1" si="1400"/>
        <v>#VALUE!</v>
      </c>
      <c r="DN355" s="87" t="e">
        <f t="shared" ca="1" si="1401"/>
        <v>#VALUE!</v>
      </c>
      <c r="DO355" s="87" t="e">
        <f t="shared" ca="1" si="1402"/>
        <v>#VALUE!</v>
      </c>
      <c r="DP355" s="87" t="e">
        <f t="shared" ca="1" si="1403"/>
        <v>#VALUE!</v>
      </c>
      <c r="DQ355" s="87" t="e">
        <f t="shared" ca="1" si="1404"/>
        <v>#VALUE!</v>
      </c>
      <c r="DR355" s="87" t="e">
        <f t="shared" ca="1" si="1405"/>
        <v>#VALUE!</v>
      </c>
      <c r="DS355" s="87" t="e">
        <f t="shared" ca="1" si="1406"/>
        <v>#VALUE!</v>
      </c>
      <c r="DT355" s="87" t="e">
        <f t="shared" ca="1" si="1407"/>
        <v>#VALUE!</v>
      </c>
      <c r="DU355" s="87" t="e">
        <f t="shared" ca="1" si="1408"/>
        <v>#VALUE!</v>
      </c>
      <c r="DV355" s="87" t="e">
        <f t="shared" ca="1" si="1409"/>
        <v>#VALUE!</v>
      </c>
      <c r="DW355" s="87" t="e">
        <f t="shared" ca="1" si="1410"/>
        <v>#VALUE!</v>
      </c>
      <c r="DY355" s="87" t="e">
        <f t="shared" ca="1" si="1411"/>
        <v>#VALUE!</v>
      </c>
      <c r="DZ355" s="87" t="e">
        <f t="shared" ca="1" si="1412"/>
        <v>#VALUE!</v>
      </c>
      <c r="EA355" s="87" t="e">
        <f t="shared" ca="1" si="1413"/>
        <v>#VALUE!</v>
      </c>
      <c r="EB355" s="87" t="e">
        <f t="shared" ca="1" si="1414"/>
        <v>#VALUE!</v>
      </c>
      <c r="EC355" s="87" t="e">
        <f t="shared" ca="1" si="1415"/>
        <v>#VALUE!</v>
      </c>
      <c r="ED355" s="87" t="e">
        <f t="shared" ca="1" si="1416"/>
        <v>#VALUE!</v>
      </c>
      <c r="EE355" s="87" t="e">
        <f t="shared" ca="1" si="1417"/>
        <v>#VALUE!</v>
      </c>
      <c r="EF355" s="87" t="e">
        <f t="shared" ca="1" si="1418"/>
        <v>#VALUE!</v>
      </c>
      <c r="EG355" s="87" t="e">
        <f t="shared" ca="1" si="1419"/>
        <v>#VALUE!</v>
      </c>
      <c r="EH355" s="87" t="e">
        <f t="shared" ca="1" si="1420"/>
        <v>#VALUE!</v>
      </c>
      <c r="EI355" s="87" t="e">
        <f t="shared" ca="1" si="1421"/>
        <v>#VALUE!</v>
      </c>
      <c r="EJ355" s="87" t="e">
        <f t="shared" ca="1" si="1422"/>
        <v>#VALUE!</v>
      </c>
      <c r="EK355" s="87" t="e">
        <f t="shared" ca="1" si="1423"/>
        <v>#VALUE!</v>
      </c>
      <c r="EL355" s="87" t="e">
        <f t="shared" ca="1" si="1424"/>
        <v>#VALUE!</v>
      </c>
      <c r="EM355" s="87" t="e">
        <f t="shared" ca="1" si="1425"/>
        <v>#VALUE!</v>
      </c>
      <c r="EN355" s="87" t="e">
        <f t="shared" ca="1" si="1426"/>
        <v>#VALUE!</v>
      </c>
      <c r="EO355" s="87" t="e">
        <f t="shared" ca="1" si="1427"/>
        <v>#VALUE!</v>
      </c>
      <c r="EP355" s="87" t="e">
        <f t="shared" ca="1" si="1428"/>
        <v>#VALUE!</v>
      </c>
      <c r="EQ355" s="87" t="e">
        <f t="shared" ca="1" si="1429"/>
        <v>#VALUE!</v>
      </c>
      <c r="ER355" s="87" t="e">
        <f t="shared" ca="1" si="1430"/>
        <v>#VALUE!</v>
      </c>
      <c r="ES355" s="87" t="e">
        <f t="shared" ca="1" si="1431"/>
        <v>#VALUE!</v>
      </c>
      <c r="EU355" s="87" t="e">
        <f t="shared" ca="1" si="1432"/>
        <v>#VALUE!</v>
      </c>
      <c r="EV355" s="87" t="e">
        <f t="shared" ca="1" si="1433"/>
        <v>#VALUE!</v>
      </c>
      <c r="EW355" s="87" t="e">
        <f t="shared" ca="1" si="1434"/>
        <v>#VALUE!</v>
      </c>
      <c r="EX355" s="87" t="e">
        <f t="shared" ca="1" si="1435"/>
        <v>#VALUE!</v>
      </c>
      <c r="EY355" s="87" t="e">
        <f t="shared" ca="1" si="1436"/>
        <v>#VALUE!</v>
      </c>
      <c r="EZ355" s="87" t="e">
        <f t="shared" ca="1" si="1437"/>
        <v>#VALUE!</v>
      </c>
      <c r="FA355" s="87" t="e">
        <f t="shared" ca="1" si="1438"/>
        <v>#VALUE!</v>
      </c>
      <c r="FB355" s="87" t="e">
        <f t="shared" ca="1" si="1439"/>
        <v>#VALUE!</v>
      </c>
      <c r="FC355" s="87" t="e">
        <f t="shared" ca="1" si="1440"/>
        <v>#VALUE!</v>
      </c>
      <c r="FD355" s="87" t="e">
        <f t="shared" ca="1" si="1441"/>
        <v>#VALUE!</v>
      </c>
      <c r="FE355" s="87" t="e">
        <f t="shared" ca="1" si="1442"/>
        <v>#VALUE!</v>
      </c>
      <c r="FF355" s="87" t="e">
        <f t="shared" ca="1" si="1443"/>
        <v>#VALUE!</v>
      </c>
      <c r="FG355" s="87" t="e">
        <f t="shared" ca="1" si="1444"/>
        <v>#VALUE!</v>
      </c>
      <c r="FH355" s="87" t="e">
        <f t="shared" ca="1" si="1445"/>
        <v>#VALUE!</v>
      </c>
      <c r="FI355" s="87" t="e">
        <f t="shared" ca="1" si="1446"/>
        <v>#VALUE!</v>
      </c>
      <c r="FJ355" s="87" t="e">
        <f t="shared" ca="1" si="1447"/>
        <v>#VALUE!</v>
      </c>
      <c r="FK355" s="87" t="e">
        <f t="shared" ca="1" si="1448"/>
        <v>#VALUE!</v>
      </c>
      <c r="FL355" s="87" t="e">
        <f t="shared" ca="1" si="1449"/>
        <v>#VALUE!</v>
      </c>
      <c r="FM355" s="87" t="e">
        <f t="shared" ca="1" si="1450"/>
        <v>#VALUE!</v>
      </c>
      <c r="FN355" s="87" t="e">
        <f t="shared" ca="1" si="1451"/>
        <v>#VALUE!</v>
      </c>
      <c r="FO355" s="87" t="e">
        <f t="shared" ca="1" si="1452"/>
        <v>#VALUE!</v>
      </c>
    </row>
    <row r="356" spans="1:171" x14ac:dyDescent="0.25">
      <c r="A356" s="87">
        <f t="shared" si="1500"/>
        <v>347</v>
      </c>
      <c r="B356" s="87" t="e">
        <f t="shared" ca="1" si="1455"/>
        <v>#N/A</v>
      </c>
      <c r="C356" s="87" t="e">
        <f t="shared" ca="1" si="1456"/>
        <v>#REF!</v>
      </c>
      <c r="D356" s="87" t="e">
        <f t="shared" ca="1" si="1457"/>
        <v>#REF!</v>
      </c>
      <c r="E356" s="87" t="e">
        <f t="shared" ca="1" si="1458"/>
        <v>#REF!</v>
      </c>
      <c r="F356" s="87" t="e">
        <f t="shared" ca="1" si="1459"/>
        <v>#REF!</v>
      </c>
      <c r="G356" s="87" t="e">
        <f t="shared" ca="1" si="1460"/>
        <v>#REF!</v>
      </c>
      <c r="H356" s="87" t="e">
        <f t="shared" ca="1" si="1461"/>
        <v>#REF!</v>
      </c>
      <c r="I356" s="87" t="e">
        <f t="shared" ca="1" si="1462"/>
        <v>#REF!</v>
      </c>
      <c r="J356" s="87" t="e">
        <f t="shared" ca="1" si="1463"/>
        <v>#REF!</v>
      </c>
      <c r="K356" s="87" t="e">
        <f t="shared" ca="1" si="1464"/>
        <v>#REF!</v>
      </c>
      <c r="L356" s="87" t="e">
        <f t="shared" ca="1" si="1465"/>
        <v>#REF!</v>
      </c>
      <c r="M356" s="87" t="e">
        <f t="shared" ca="1" si="1466"/>
        <v>#REF!</v>
      </c>
      <c r="N356" s="87" t="e">
        <f t="shared" ca="1" si="1467"/>
        <v>#REF!</v>
      </c>
      <c r="O356" s="87" t="e">
        <f t="shared" ca="1" si="1468"/>
        <v>#REF!</v>
      </c>
      <c r="P356" s="87" t="e">
        <f t="shared" ca="1" si="1469"/>
        <v>#REF!</v>
      </c>
      <c r="Q356" s="87" t="e">
        <f t="shared" ca="1" si="1505"/>
        <v>#REF!</v>
      </c>
      <c r="R356" s="87" t="e">
        <f t="shared" ca="1" si="1505"/>
        <v>#REF!</v>
      </c>
      <c r="S356" s="87" t="e">
        <f t="shared" ca="1" si="1505"/>
        <v>#REF!</v>
      </c>
      <c r="T356" s="87" t="e">
        <f t="shared" ca="1" si="1505"/>
        <v>#REF!</v>
      </c>
      <c r="U356" s="87" t="e">
        <f t="shared" ca="1" si="1505"/>
        <v>#REF!</v>
      </c>
      <c r="X356" s="87">
        <f ca="1">Ranking!B352</f>
        <v>0</v>
      </c>
      <c r="Y356" s="87" t="e">
        <f ca="1">IF(AH356=0,0,Ranking!C352)</f>
        <v>#VALUE!</v>
      </c>
      <c r="Z356" s="91">
        <f ca="1">Ranking!G352</f>
        <v>0</v>
      </c>
      <c r="AA356" s="87" t="e">
        <f ca="1">MCA!ES355</f>
        <v>#REF!</v>
      </c>
      <c r="AB356" s="87">
        <f ca="1">MCA!ET355</f>
        <v>0</v>
      </c>
      <c r="AC356" s="87">
        <f ca="1">MCA!EU355</f>
        <v>0</v>
      </c>
      <c r="AD356" s="87" t="e">
        <f ca="1">INDEX('MCA-INPUT'!$C$22:$C$25,MATCH(AC356,$W$376:$W$379,0),1)</f>
        <v>#N/A</v>
      </c>
      <c r="AE356" s="87" t="e">
        <f t="shared" ca="1" si="1364"/>
        <v>#VALUE!</v>
      </c>
      <c r="AF356" s="87">
        <f ca="1">MATCH(AB356,$AB$7:AB356,0)</f>
        <v>1</v>
      </c>
      <c r="AG356" s="87" t="str">
        <f t="shared" ca="1" si="1365"/>
        <v>00</v>
      </c>
      <c r="AH356" s="87" t="e">
        <f t="shared" ca="1" si="1366"/>
        <v>#VALUE!</v>
      </c>
      <c r="AI356" s="87" t="e">
        <f t="shared" ca="1" si="1387"/>
        <v>#VALUE!</v>
      </c>
      <c r="AK356" s="87" t="e">
        <f t="shared" ca="1" si="1367"/>
        <v>#VALUE!</v>
      </c>
      <c r="AL356" s="87" t="e">
        <f t="shared" ca="1" si="1388"/>
        <v>#VALUE!</v>
      </c>
      <c r="AM356" s="87" t="e">
        <f t="shared" ca="1" si="1368"/>
        <v>#VALUE!</v>
      </c>
      <c r="AN356" s="87" t="e">
        <f t="shared" ref="AN356:BA356" ca="1" si="1526">IF(AM356&gt;0,2,IF($AL356&lt;=AN$5,1,0))</f>
        <v>#VALUE!</v>
      </c>
      <c r="AO356" s="87" t="e">
        <f t="shared" ca="1" si="1526"/>
        <v>#VALUE!</v>
      </c>
      <c r="AP356" s="87" t="e">
        <f t="shared" ca="1" si="1526"/>
        <v>#VALUE!</v>
      </c>
      <c r="AQ356" s="87" t="e">
        <f t="shared" ca="1" si="1526"/>
        <v>#VALUE!</v>
      </c>
      <c r="AR356" s="87" t="e">
        <f t="shared" ca="1" si="1526"/>
        <v>#VALUE!</v>
      </c>
      <c r="AS356" s="87" t="e">
        <f t="shared" ca="1" si="1526"/>
        <v>#VALUE!</v>
      </c>
      <c r="AT356" s="87" t="e">
        <f t="shared" ca="1" si="1526"/>
        <v>#VALUE!</v>
      </c>
      <c r="AU356" s="87" t="e">
        <f t="shared" ca="1" si="1526"/>
        <v>#VALUE!</v>
      </c>
      <c r="AV356" s="87" t="e">
        <f t="shared" ca="1" si="1526"/>
        <v>#VALUE!</v>
      </c>
      <c r="AW356" s="87" t="e">
        <f t="shared" ca="1" si="1526"/>
        <v>#VALUE!</v>
      </c>
      <c r="AX356" s="87" t="e">
        <f t="shared" ca="1" si="1526"/>
        <v>#VALUE!</v>
      </c>
      <c r="AY356" s="87" t="e">
        <f t="shared" ca="1" si="1526"/>
        <v>#VALUE!</v>
      </c>
      <c r="AZ356" s="87" t="e">
        <f t="shared" ca="1" si="1526"/>
        <v>#VALUE!</v>
      </c>
      <c r="BA356" s="87" t="e">
        <f t="shared" ca="1" si="1526"/>
        <v>#VALUE!</v>
      </c>
      <c r="BB356" s="87" t="e">
        <f t="shared" ref="BB356:BF356" ca="1" si="1527">IF(BA356&gt;0,2,IF($AL356&lt;=BB$5,1,0))</f>
        <v>#VALUE!</v>
      </c>
      <c r="BC356" s="87" t="e">
        <f t="shared" ca="1" si="1527"/>
        <v>#VALUE!</v>
      </c>
      <c r="BD356" s="87" t="e">
        <f t="shared" ca="1" si="1527"/>
        <v>#VALUE!</v>
      </c>
      <c r="BE356" s="87" t="e">
        <f t="shared" ca="1" si="1527"/>
        <v>#VALUE!</v>
      </c>
      <c r="BF356" s="87" t="e">
        <f t="shared" ca="1" si="1527"/>
        <v>#VALUE!</v>
      </c>
      <c r="BH356" s="87" t="e">
        <f t="shared" ca="1" si="1371"/>
        <v>#VALUE!</v>
      </c>
      <c r="BI356" s="87" t="e">
        <f t="shared" ca="1" si="1372"/>
        <v>#VALUE!</v>
      </c>
      <c r="BJ356" s="87" t="e">
        <f t="shared" ca="1" si="1373"/>
        <v>#VALUE!</v>
      </c>
      <c r="BK356" s="87" t="e">
        <f t="shared" ca="1" si="1374"/>
        <v>#VALUE!</v>
      </c>
      <c r="BL356" s="87" t="e">
        <f t="shared" ca="1" si="1375"/>
        <v>#VALUE!</v>
      </c>
      <c r="BM356" s="87" t="e">
        <f t="shared" ca="1" si="1376"/>
        <v>#VALUE!</v>
      </c>
      <c r="BN356" s="87" t="e">
        <f t="shared" ca="1" si="1377"/>
        <v>#VALUE!</v>
      </c>
      <c r="BO356" s="87" t="e">
        <f t="shared" ca="1" si="1378"/>
        <v>#VALUE!</v>
      </c>
      <c r="BP356" s="87" t="e">
        <f t="shared" ca="1" si="1379"/>
        <v>#VALUE!</v>
      </c>
      <c r="BQ356" s="87" t="e">
        <f t="shared" ca="1" si="1380"/>
        <v>#VALUE!</v>
      </c>
      <c r="BR356" s="87" t="e">
        <f t="shared" ca="1" si="1381"/>
        <v>#VALUE!</v>
      </c>
      <c r="BS356" s="87" t="e">
        <f t="shared" ca="1" si="1382"/>
        <v>#VALUE!</v>
      </c>
      <c r="BT356" s="87" t="e">
        <f t="shared" ca="1" si="1383"/>
        <v>#VALUE!</v>
      </c>
      <c r="BU356" s="87" t="e">
        <f t="shared" ca="1" si="1384"/>
        <v>#VALUE!</v>
      </c>
      <c r="BV356" s="87" t="e">
        <f t="shared" ca="1" si="1385"/>
        <v>#VALUE!</v>
      </c>
      <c r="BW356" s="87" t="e">
        <f t="shared" ca="1" si="1499"/>
        <v>#VALUE!</v>
      </c>
      <c r="BX356" s="87" t="e">
        <f t="shared" ca="1" si="1499"/>
        <v>#VALUE!</v>
      </c>
      <c r="BY356" s="87" t="e">
        <f t="shared" ca="1" si="1499"/>
        <v>#VALUE!</v>
      </c>
      <c r="BZ356" s="87" t="e">
        <f t="shared" ca="1" si="1499"/>
        <v>#VALUE!</v>
      </c>
      <c r="CA356" s="87" t="e">
        <f t="shared" ca="1" si="1499"/>
        <v>#VALUE!</v>
      </c>
      <c r="DC356" s="87" t="e">
        <f t="shared" ca="1" si="1307"/>
        <v>#VALUE!</v>
      </c>
      <c r="DD356" s="87" t="e">
        <f t="shared" ca="1" si="1391"/>
        <v>#VALUE!</v>
      </c>
      <c r="DE356" s="87" t="e">
        <f t="shared" ca="1" si="1392"/>
        <v>#VALUE!</v>
      </c>
      <c r="DF356" s="87" t="e">
        <f t="shared" ca="1" si="1393"/>
        <v>#VALUE!</v>
      </c>
      <c r="DG356" s="87" t="e">
        <f t="shared" ca="1" si="1394"/>
        <v>#VALUE!</v>
      </c>
      <c r="DH356" s="87" t="e">
        <f t="shared" ca="1" si="1395"/>
        <v>#VALUE!</v>
      </c>
      <c r="DI356" s="87" t="e">
        <f t="shared" ca="1" si="1396"/>
        <v>#VALUE!</v>
      </c>
      <c r="DJ356" s="87" t="e">
        <f t="shared" ca="1" si="1397"/>
        <v>#VALUE!</v>
      </c>
      <c r="DK356" s="87" t="e">
        <f t="shared" ca="1" si="1398"/>
        <v>#VALUE!</v>
      </c>
      <c r="DL356" s="87" t="e">
        <f t="shared" ca="1" si="1399"/>
        <v>#VALUE!</v>
      </c>
      <c r="DM356" s="87" t="e">
        <f t="shared" ca="1" si="1400"/>
        <v>#VALUE!</v>
      </c>
      <c r="DN356" s="87" t="e">
        <f t="shared" ca="1" si="1401"/>
        <v>#VALUE!</v>
      </c>
      <c r="DO356" s="87" t="e">
        <f t="shared" ca="1" si="1402"/>
        <v>#VALUE!</v>
      </c>
      <c r="DP356" s="87" t="e">
        <f t="shared" ca="1" si="1403"/>
        <v>#VALUE!</v>
      </c>
      <c r="DQ356" s="87" t="e">
        <f t="shared" ca="1" si="1404"/>
        <v>#VALUE!</v>
      </c>
      <c r="DR356" s="87" t="e">
        <f t="shared" ca="1" si="1405"/>
        <v>#VALUE!</v>
      </c>
      <c r="DS356" s="87" t="e">
        <f t="shared" ca="1" si="1406"/>
        <v>#VALUE!</v>
      </c>
      <c r="DT356" s="87" t="e">
        <f t="shared" ca="1" si="1407"/>
        <v>#VALUE!</v>
      </c>
      <c r="DU356" s="87" t="e">
        <f t="shared" ca="1" si="1408"/>
        <v>#VALUE!</v>
      </c>
      <c r="DV356" s="87" t="e">
        <f t="shared" ca="1" si="1409"/>
        <v>#VALUE!</v>
      </c>
      <c r="DW356" s="87" t="e">
        <f t="shared" ca="1" si="1410"/>
        <v>#VALUE!</v>
      </c>
      <c r="DY356" s="87" t="e">
        <f t="shared" ca="1" si="1411"/>
        <v>#VALUE!</v>
      </c>
      <c r="DZ356" s="87" t="e">
        <f t="shared" ca="1" si="1412"/>
        <v>#VALUE!</v>
      </c>
      <c r="EA356" s="87" t="e">
        <f t="shared" ca="1" si="1413"/>
        <v>#VALUE!</v>
      </c>
      <c r="EB356" s="87" t="e">
        <f t="shared" ca="1" si="1414"/>
        <v>#VALUE!</v>
      </c>
      <c r="EC356" s="87" t="e">
        <f t="shared" ca="1" si="1415"/>
        <v>#VALUE!</v>
      </c>
      <c r="ED356" s="87" t="e">
        <f t="shared" ca="1" si="1416"/>
        <v>#VALUE!</v>
      </c>
      <c r="EE356" s="87" t="e">
        <f t="shared" ca="1" si="1417"/>
        <v>#VALUE!</v>
      </c>
      <c r="EF356" s="87" t="e">
        <f t="shared" ca="1" si="1418"/>
        <v>#VALUE!</v>
      </c>
      <c r="EG356" s="87" t="e">
        <f t="shared" ca="1" si="1419"/>
        <v>#VALUE!</v>
      </c>
      <c r="EH356" s="87" t="e">
        <f t="shared" ca="1" si="1420"/>
        <v>#VALUE!</v>
      </c>
      <c r="EI356" s="87" t="e">
        <f t="shared" ca="1" si="1421"/>
        <v>#VALUE!</v>
      </c>
      <c r="EJ356" s="87" t="e">
        <f t="shared" ca="1" si="1422"/>
        <v>#VALUE!</v>
      </c>
      <c r="EK356" s="87" t="e">
        <f t="shared" ca="1" si="1423"/>
        <v>#VALUE!</v>
      </c>
      <c r="EL356" s="87" t="e">
        <f t="shared" ca="1" si="1424"/>
        <v>#VALUE!</v>
      </c>
      <c r="EM356" s="87" t="e">
        <f t="shared" ca="1" si="1425"/>
        <v>#VALUE!</v>
      </c>
      <c r="EN356" s="87" t="e">
        <f t="shared" ca="1" si="1426"/>
        <v>#VALUE!</v>
      </c>
      <c r="EO356" s="87" t="e">
        <f t="shared" ca="1" si="1427"/>
        <v>#VALUE!</v>
      </c>
      <c r="EP356" s="87" t="e">
        <f t="shared" ca="1" si="1428"/>
        <v>#VALUE!</v>
      </c>
      <c r="EQ356" s="87" t="e">
        <f t="shared" ca="1" si="1429"/>
        <v>#VALUE!</v>
      </c>
      <c r="ER356" s="87" t="e">
        <f t="shared" ca="1" si="1430"/>
        <v>#VALUE!</v>
      </c>
      <c r="ES356" s="87" t="e">
        <f t="shared" ca="1" si="1431"/>
        <v>#VALUE!</v>
      </c>
      <c r="EU356" s="87" t="e">
        <f t="shared" ca="1" si="1432"/>
        <v>#VALUE!</v>
      </c>
      <c r="EV356" s="87" t="e">
        <f t="shared" ca="1" si="1433"/>
        <v>#VALUE!</v>
      </c>
      <c r="EW356" s="87" t="e">
        <f t="shared" ca="1" si="1434"/>
        <v>#VALUE!</v>
      </c>
      <c r="EX356" s="87" t="e">
        <f t="shared" ca="1" si="1435"/>
        <v>#VALUE!</v>
      </c>
      <c r="EY356" s="87" t="e">
        <f t="shared" ca="1" si="1436"/>
        <v>#VALUE!</v>
      </c>
      <c r="EZ356" s="87" t="e">
        <f t="shared" ca="1" si="1437"/>
        <v>#VALUE!</v>
      </c>
      <c r="FA356" s="87" t="e">
        <f t="shared" ca="1" si="1438"/>
        <v>#VALUE!</v>
      </c>
      <c r="FB356" s="87" t="e">
        <f t="shared" ca="1" si="1439"/>
        <v>#VALUE!</v>
      </c>
      <c r="FC356" s="87" t="e">
        <f t="shared" ca="1" si="1440"/>
        <v>#VALUE!</v>
      </c>
      <c r="FD356" s="87" t="e">
        <f t="shared" ca="1" si="1441"/>
        <v>#VALUE!</v>
      </c>
      <c r="FE356" s="87" t="e">
        <f t="shared" ca="1" si="1442"/>
        <v>#VALUE!</v>
      </c>
      <c r="FF356" s="87" t="e">
        <f t="shared" ca="1" si="1443"/>
        <v>#VALUE!</v>
      </c>
      <c r="FG356" s="87" t="e">
        <f t="shared" ca="1" si="1444"/>
        <v>#VALUE!</v>
      </c>
      <c r="FH356" s="87" t="e">
        <f t="shared" ca="1" si="1445"/>
        <v>#VALUE!</v>
      </c>
      <c r="FI356" s="87" t="e">
        <f t="shared" ca="1" si="1446"/>
        <v>#VALUE!</v>
      </c>
      <c r="FJ356" s="87" t="e">
        <f t="shared" ca="1" si="1447"/>
        <v>#VALUE!</v>
      </c>
      <c r="FK356" s="87" t="e">
        <f t="shared" ca="1" si="1448"/>
        <v>#VALUE!</v>
      </c>
      <c r="FL356" s="87" t="e">
        <f t="shared" ca="1" si="1449"/>
        <v>#VALUE!</v>
      </c>
      <c r="FM356" s="87" t="e">
        <f t="shared" ca="1" si="1450"/>
        <v>#VALUE!</v>
      </c>
      <c r="FN356" s="87" t="e">
        <f t="shared" ca="1" si="1451"/>
        <v>#VALUE!</v>
      </c>
      <c r="FO356" s="87" t="e">
        <f t="shared" ca="1" si="1452"/>
        <v>#VALUE!</v>
      </c>
    </row>
    <row r="357" spans="1:171" x14ac:dyDescent="0.25">
      <c r="A357" s="87">
        <f t="shared" si="1500"/>
        <v>348</v>
      </c>
      <c r="B357" s="87" t="e">
        <f t="shared" ca="1" si="1455"/>
        <v>#N/A</v>
      </c>
      <c r="C357" s="87" t="e">
        <f t="shared" ca="1" si="1456"/>
        <v>#REF!</v>
      </c>
      <c r="D357" s="87" t="e">
        <f t="shared" ca="1" si="1457"/>
        <v>#REF!</v>
      </c>
      <c r="E357" s="87" t="e">
        <f t="shared" ca="1" si="1458"/>
        <v>#REF!</v>
      </c>
      <c r="F357" s="87" t="e">
        <f t="shared" ca="1" si="1459"/>
        <v>#REF!</v>
      </c>
      <c r="G357" s="87" t="e">
        <f t="shared" ca="1" si="1460"/>
        <v>#REF!</v>
      </c>
      <c r="H357" s="87" t="e">
        <f t="shared" ca="1" si="1461"/>
        <v>#REF!</v>
      </c>
      <c r="I357" s="87" t="e">
        <f t="shared" ca="1" si="1462"/>
        <v>#REF!</v>
      </c>
      <c r="J357" s="87" t="e">
        <f t="shared" ca="1" si="1463"/>
        <v>#REF!</v>
      </c>
      <c r="K357" s="87" t="e">
        <f t="shared" ca="1" si="1464"/>
        <v>#REF!</v>
      </c>
      <c r="L357" s="87" t="e">
        <f t="shared" ca="1" si="1465"/>
        <v>#REF!</v>
      </c>
      <c r="M357" s="87" t="e">
        <f t="shared" ca="1" si="1466"/>
        <v>#REF!</v>
      </c>
      <c r="N357" s="87" t="e">
        <f t="shared" ca="1" si="1467"/>
        <v>#REF!</v>
      </c>
      <c r="O357" s="87" t="e">
        <f t="shared" ca="1" si="1468"/>
        <v>#REF!</v>
      </c>
      <c r="P357" s="87" t="e">
        <f t="shared" ca="1" si="1469"/>
        <v>#REF!</v>
      </c>
      <c r="Q357" s="87" t="e">
        <f t="shared" ca="1" si="1505"/>
        <v>#REF!</v>
      </c>
      <c r="R357" s="87" t="e">
        <f t="shared" ca="1" si="1505"/>
        <v>#REF!</v>
      </c>
      <c r="S357" s="87" t="e">
        <f t="shared" ca="1" si="1505"/>
        <v>#REF!</v>
      </c>
      <c r="T357" s="87" t="e">
        <f t="shared" ca="1" si="1505"/>
        <v>#REF!</v>
      </c>
      <c r="U357" s="87" t="e">
        <f t="shared" ca="1" si="1505"/>
        <v>#REF!</v>
      </c>
      <c r="X357" s="87">
        <f ca="1">Ranking!B353</f>
        <v>0</v>
      </c>
      <c r="Y357" s="87" t="e">
        <f ca="1">IF(AH357=0,0,Ranking!C353)</f>
        <v>#VALUE!</v>
      </c>
      <c r="Z357" s="91">
        <f ca="1">Ranking!G353</f>
        <v>0</v>
      </c>
      <c r="AA357" s="87" t="e">
        <f ca="1">MCA!ES356</f>
        <v>#REF!</v>
      </c>
      <c r="AB357" s="87">
        <f ca="1">MCA!ET356</f>
        <v>0</v>
      </c>
      <c r="AC357" s="87">
        <f ca="1">MCA!EU356</f>
        <v>0</v>
      </c>
      <c r="AD357" s="87" t="e">
        <f ca="1">INDEX('MCA-INPUT'!$C$22:$C$25,MATCH(AC357,$W$376:$W$379,0),1)</f>
        <v>#N/A</v>
      </c>
      <c r="AE357" s="87" t="e">
        <f t="shared" ca="1" si="1364"/>
        <v>#VALUE!</v>
      </c>
      <c r="AF357" s="87">
        <f ca="1">MATCH(AB357,$AB$7:AB357,0)</f>
        <v>1</v>
      </c>
      <c r="AG357" s="87" t="str">
        <f t="shared" ca="1" si="1365"/>
        <v>00</v>
      </c>
      <c r="AH357" s="87" t="e">
        <f t="shared" ca="1" si="1366"/>
        <v>#VALUE!</v>
      </c>
      <c r="AI357" s="87" t="e">
        <f t="shared" ca="1" si="1387"/>
        <v>#VALUE!</v>
      </c>
      <c r="AK357" s="87" t="e">
        <f t="shared" ca="1" si="1367"/>
        <v>#VALUE!</v>
      </c>
      <c r="AL357" s="87" t="e">
        <f t="shared" ca="1" si="1388"/>
        <v>#VALUE!</v>
      </c>
      <c r="AM357" s="87" t="e">
        <f t="shared" ca="1" si="1368"/>
        <v>#VALUE!</v>
      </c>
      <c r="AN357" s="87" t="e">
        <f t="shared" ref="AN357:BA357" ca="1" si="1528">IF(AM357&gt;0,2,IF($AL357&lt;=AN$5,1,0))</f>
        <v>#VALUE!</v>
      </c>
      <c r="AO357" s="87" t="e">
        <f t="shared" ca="1" si="1528"/>
        <v>#VALUE!</v>
      </c>
      <c r="AP357" s="87" t="e">
        <f t="shared" ca="1" si="1528"/>
        <v>#VALUE!</v>
      </c>
      <c r="AQ357" s="87" t="e">
        <f t="shared" ca="1" si="1528"/>
        <v>#VALUE!</v>
      </c>
      <c r="AR357" s="87" t="e">
        <f t="shared" ca="1" si="1528"/>
        <v>#VALUE!</v>
      </c>
      <c r="AS357" s="87" t="e">
        <f t="shared" ca="1" si="1528"/>
        <v>#VALUE!</v>
      </c>
      <c r="AT357" s="87" t="e">
        <f t="shared" ca="1" si="1528"/>
        <v>#VALUE!</v>
      </c>
      <c r="AU357" s="87" t="e">
        <f t="shared" ca="1" si="1528"/>
        <v>#VALUE!</v>
      </c>
      <c r="AV357" s="87" t="e">
        <f t="shared" ca="1" si="1528"/>
        <v>#VALUE!</v>
      </c>
      <c r="AW357" s="87" t="e">
        <f t="shared" ca="1" si="1528"/>
        <v>#VALUE!</v>
      </c>
      <c r="AX357" s="87" t="e">
        <f t="shared" ca="1" si="1528"/>
        <v>#VALUE!</v>
      </c>
      <c r="AY357" s="87" t="e">
        <f t="shared" ca="1" si="1528"/>
        <v>#VALUE!</v>
      </c>
      <c r="AZ357" s="87" t="e">
        <f t="shared" ca="1" si="1528"/>
        <v>#VALUE!</v>
      </c>
      <c r="BA357" s="87" t="e">
        <f t="shared" ca="1" si="1528"/>
        <v>#VALUE!</v>
      </c>
      <c r="BB357" s="87" t="e">
        <f t="shared" ref="BB357:BF357" ca="1" si="1529">IF(BA357&gt;0,2,IF($AL357&lt;=BB$5,1,0))</f>
        <v>#VALUE!</v>
      </c>
      <c r="BC357" s="87" t="e">
        <f t="shared" ca="1" si="1529"/>
        <v>#VALUE!</v>
      </c>
      <c r="BD357" s="87" t="e">
        <f t="shared" ca="1" si="1529"/>
        <v>#VALUE!</v>
      </c>
      <c r="BE357" s="87" t="e">
        <f t="shared" ca="1" si="1529"/>
        <v>#VALUE!</v>
      </c>
      <c r="BF357" s="87" t="e">
        <f t="shared" ca="1" si="1529"/>
        <v>#VALUE!</v>
      </c>
      <c r="BH357" s="87" t="e">
        <f t="shared" ca="1" si="1371"/>
        <v>#VALUE!</v>
      </c>
      <c r="BI357" s="87" t="e">
        <f t="shared" ca="1" si="1372"/>
        <v>#VALUE!</v>
      </c>
      <c r="BJ357" s="87" t="e">
        <f t="shared" ca="1" si="1373"/>
        <v>#VALUE!</v>
      </c>
      <c r="BK357" s="87" t="e">
        <f t="shared" ca="1" si="1374"/>
        <v>#VALUE!</v>
      </c>
      <c r="BL357" s="87" t="e">
        <f t="shared" ca="1" si="1375"/>
        <v>#VALUE!</v>
      </c>
      <c r="BM357" s="87" t="e">
        <f t="shared" ca="1" si="1376"/>
        <v>#VALUE!</v>
      </c>
      <c r="BN357" s="87" t="e">
        <f t="shared" ca="1" si="1377"/>
        <v>#VALUE!</v>
      </c>
      <c r="BO357" s="87" t="e">
        <f t="shared" ca="1" si="1378"/>
        <v>#VALUE!</v>
      </c>
      <c r="BP357" s="87" t="e">
        <f t="shared" ca="1" si="1379"/>
        <v>#VALUE!</v>
      </c>
      <c r="BQ357" s="87" t="e">
        <f t="shared" ca="1" si="1380"/>
        <v>#VALUE!</v>
      </c>
      <c r="BR357" s="87" t="e">
        <f t="shared" ca="1" si="1381"/>
        <v>#VALUE!</v>
      </c>
      <c r="BS357" s="87" t="e">
        <f t="shared" ca="1" si="1382"/>
        <v>#VALUE!</v>
      </c>
      <c r="BT357" s="87" t="e">
        <f t="shared" ca="1" si="1383"/>
        <v>#VALUE!</v>
      </c>
      <c r="BU357" s="87" t="e">
        <f t="shared" ca="1" si="1384"/>
        <v>#VALUE!</v>
      </c>
      <c r="BV357" s="87" t="e">
        <f t="shared" ca="1" si="1385"/>
        <v>#VALUE!</v>
      </c>
      <c r="BW357" s="87" t="e">
        <f t="shared" ca="1" si="1499"/>
        <v>#VALUE!</v>
      </c>
      <c r="BX357" s="87" t="e">
        <f t="shared" ca="1" si="1499"/>
        <v>#VALUE!</v>
      </c>
      <c r="BY357" s="87" t="e">
        <f t="shared" ca="1" si="1499"/>
        <v>#VALUE!</v>
      </c>
      <c r="BZ357" s="87" t="e">
        <f t="shared" ca="1" si="1499"/>
        <v>#VALUE!</v>
      </c>
      <c r="CA357" s="87" t="e">
        <f t="shared" ca="1" si="1499"/>
        <v>#VALUE!</v>
      </c>
      <c r="DC357" s="87" t="e">
        <f t="shared" ca="1" si="1307"/>
        <v>#VALUE!</v>
      </c>
      <c r="DD357" s="87" t="e">
        <f t="shared" ca="1" si="1391"/>
        <v>#VALUE!</v>
      </c>
      <c r="DE357" s="87" t="e">
        <f t="shared" ca="1" si="1392"/>
        <v>#VALUE!</v>
      </c>
      <c r="DF357" s="87" t="e">
        <f t="shared" ca="1" si="1393"/>
        <v>#VALUE!</v>
      </c>
      <c r="DG357" s="87" t="e">
        <f t="shared" ca="1" si="1394"/>
        <v>#VALUE!</v>
      </c>
      <c r="DH357" s="87" t="e">
        <f t="shared" ca="1" si="1395"/>
        <v>#VALUE!</v>
      </c>
      <c r="DI357" s="87" t="e">
        <f t="shared" ca="1" si="1396"/>
        <v>#VALUE!</v>
      </c>
      <c r="DJ357" s="87" t="e">
        <f t="shared" ca="1" si="1397"/>
        <v>#VALUE!</v>
      </c>
      <c r="DK357" s="87" t="e">
        <f t="shared" ca="1" si="1398"/>
        <v>#VALUE!</v>
      </c>
      <c r="DL357" s="87" t="e">
        <f t="shared" ca="1" si="1399"/>
        <v>#VALUE!</v>
      </c>
      <c r="DM357" s="87" t="e">
        <f t="shared" ca="1" si="1400"/>
        <v>#VALUE!</v>
      </c>
      <c r="DN357" s="87" t="e">
        <f t="shared" ca="1" si="1401"/>
        <v>#VALUE!</v>
      </c>
      <c r="DO357" s="87" t="e">
        <f t="shared" ca="1" si="1402"/>
        <v>#VALUE!</v>
      </c>
      <c r="DP357" s="87" t="e">
        <f t="shared" ca="1" si="1403"/>
        <v>#VALUE!</v>
      </c>
      <c r="DQ357" s="87" t="e">
        <f t="shared" ca="1" si="1404"/>
        <v>#VALUE!</v>
      </c>
      <c r="DR357" s="87" t="e">
        <f t="shared" ca="1" si="1405"/>
        <v>#VALUE!</v>
      </c>
      <c r="DS357" s="87" t="e">
        <f t="shared" ca="1" si="1406"/>
        <v>#VALUE!</v>
      </c>
      <c r="DT357" s="87" t="e">
        <f t="shared" ca="1" si="1407"/>
        <v>#VALUE!</v>
      </c>
      <c r="DU357" s="87" t="e">
        <f t="shared" ca="1" si="1408"/>
        <v>#VALUE!</v>
      </c>
      <c r="DV357" s="87" t="e">
        <f t="shared" ca="1" si="1409"/>
        <v>#VALUE!</v>
      </c>
      <c r="DW357" s="87" t="e">
        <f t="shared" ca="1" si="1410"/>
        <v>#VALUE!</v>
      </c>
      <c r="DY357" s="87" t="e">
        <f t="shared" ca="1" si="1411"/>
        <v>#VALUE!</v>
      </c>
      <c r="DZ357" s="87" t="e">
        <f t="shared" ca="1" si="1412"/>
        <v>#VALUE!</v>
      </c>
      <c r="EA357" s="87" t="e">
        <f t="shared" ca="1" si="1413"/>
        <v>#VALUE!</v>
      </c>
      <c r="EB357" s="87" t="e">
        <f t="shared" ca="1" si="1414"/>
        <v>#VALUE!</v>
      </c>
      <c r="EC357" s="87" t="e">
        <f t="shared" ca="1" si="1415"/>
        <v>#VALUE!</v>
      </c>
      <c r="ED357" s="87" t="e">
        <f t="shared" ca="1" si="1416"/>
        <v>#VALUE!</v>
      </c>
      <c r="EE357" s="87" t="e">
        <f t="shared" ca="1" si="1417"/>
        <v>#VALUE!</v>
      </c>
      <c r="EF357" s="87" t="e">
        <f t="shared" ca="1" si="1418"/>
        <v>#VALUE!</v>
      </c>
      <c r="EG357" s="87" t="e">
        <f t="shared" ca="1" si="1419"/>
        <v>#VALUE!</v>
      </c>
      <c r="EH357" s="87" t="e">
        <f t="shared" ca="1" si="1420"/>
        <v>#VALUE!</v>
      </c>
      <c r="EI357" s="87" t="e">
        <f t="shared" ca="1" si="1421"/>
        <v>#VALUE!</v>
      </c>
      <c r="EJ357" s="87" t="e">
        <f t="shared" ca="1" si="1422"/>
        <v>#VALUE!</v>
      </c>
      <c r="EK357" s="87" t="e">
        <f t="shared" ca="1" si="1423"/>
        <v>#VALUE!</v>
      </c>
      <c r="EL357" s="87" t="e">
        <f t="shared" ca="1" si="1424"/>
        <v>#VALUE!</v>
      </c>
      <c r="EM357" s="87" t="e">
        <f t="shared" ca="1" si="1425"/>
        <v>#VALUE!</v>
      </c>
      <c r="EN357" s="87" t="e">
        <f t="shared" ca="1" si="1426"/>
        <v>#VALUE!</v>
      </c>
      <c r="EO357" s="87" t="e">
        <f t="shared" ca="1" si="1427"/>
        <v>#VALUE!</v>
      </c>
      <c r="EP357" s="87" t="e">
        <f t="shared" ca="1" si="1428"/>
        <v>#VALUE!</v>
      </c>
      <c r="EQ357" s="87" t="e">
        <f t="shared" ca="1" si="1429"/>
        <v>#VALUE!</v>
      </c>
      <c r="ER357" s="87" t="e">
        <f t="shared" ca="1" si="1430"/>
        <v>#VALUE!</v>
      </c>
      <c r="ES357" s="87" t="e">
        <f t="shared" ca="1" si="1431"/>
        <v>#VALUE!</v>
      </c>
      <c r="EU357" s="87" t="e">
        <f t="shared" ca="1" si="1432"/>
        <v>#VALUE!</v>
      </c>
      <c r="EV357" s="87" t="e">
        <f t="shared" ca="1" si="1433"/>
        <v>#VALUE!</v>
      </c>
      <c r="EW357" s="87" t="e">
        <f t="shared" ca="1" si="1434"/>
        <v>#VALUE!</v>
      </c>
      <c r="EX357" s="87" t="e">
        <f t="shared" ca="1" si="1435"/>
        <v>#VALUE!</v>
      </c>
      <c r="EY357" s="87" t="e">
        <f t="shared" ca="1" si="1436"/>
        <v>#VALUE!</v>
      </c>
      <c r="EZ357" s="87" t="e">
        <f t="shared" ca="1" si="1437"/>
        <v>#VALUE!</v>
      </c>
      <c r="FA357" s="87" t="e">
        <f t="shared" ca="1" si="1438"/>
        <v>#VALUE!</v>
      </c>
      <c r="FB357" s="87" t="e">
        <f t="shared" ca="1" si="1439"/>
        <v>#VALUE!</v>
      </c>
      <c r="FC357" s="87" t="e">
        <f t="shared" ca="1" si="1440"/>
        <v>#VALUE!</v>
      </c>
      <c r="FD357" s="87" t="e">
        <f t="shared" ca="1" si="1441"/>
        <v>#VALUE!</v>
      </c>
      <c r="FE357" s="87" t="e">
        <f t="shared" ca="1" si="1442"/>
        <v>#VALUE!</v>
      </c>
      <c r="FF357" s="87" t="e">
        <f t="shared" ca="1" si="1443"/>
        <v>#VALUE!</v>
      </c>
      <c r="FG357" s="87" t="e">
        <f t="shared" ca="1" si="1444"/>
        <v>#VALUE!</v>
      </c>
      <c r="FH357" s="87" t="e">
        <f t="shared" ca="1" si="1445"/>
        <v>#VALUE!</v>
      </c>
      <c r="FI357" s="87" t="e">
        <f t="shared" ca="1" si="1446"/>
        <v>#VALUE!</v>
      </c>
      <c r="FJ357" s="87" t="e">
        <f t="shared" ca="1" si="1447"/>
        <v>#VALUE!</v>
      </c>
      <c r="FK357" s="87" t="e">
        <f t="shared" ca="1" si="1448"/>
        <v>#VALUE!</v>
      </c>
      <c r="FL357" s="87" t="e">
        <f t="shared" ca="1" si="1449"/>
        <v>#VALUE!</v>
      </c>
      <c r="FM357" s="87" t="e">
        <f t="shared" ca="1" si="1450"/>
        <v>#VALUE!</v>
      </c>
      <c r="FN357" s="87" t="e">
        <f t="shared" ca="1" si="1451"/>
        <v>#VALUE!</v>
      </c>
      <c r="FO357" s="87" t="e">
        <f t="shared" ca="1" si="1452"/>
        <v>#VALUE!</v>
      </c>
    </row>
    <row r="358" spans="1:171" x14ac:dyDescent="0.25">
      <c r="A358" s="87">
        <f t="shared" si="1500"/>
        <v>349</v>
      </c>
      <c r="B358" s="87" t="e">
        <f t="shared" ca="1" si="1455"/>
        <v>#N/A</v>
      </c>
      <c r="C358" s="87" t="e">
        <f t="shared" ca="1" si="1456"/>
        <v>#REF!</v>
      </c>
      <c r="D358" s="87" t="e">
        <f t="shared" ca="1" si="1457"/>
        <v>#REF!</v>
      </c>
      <c r="E358" s="87" t="e">
        <f t="shared" ca="1" si="1458"/>
        <v>#REF!</v>
      </c>
      <c r="F358" s="87" t="e">
        <f t="shared" ca="1" si="1459"/>
        <v>#REF!</v>
      </c>
      <c r="G358" s="87" t="e">
        <f t="shared" ca="1" si="1460"/>
        <v>#REF!</v>
      </c>
      <c r="H358" s="87" t="e">
        <f t="shared" ca="1" si="1461"/>
        <v>#REF!</v>
      </c>
      <c r="I358" s="87" t="e">
        <f t="shared" ca="1" si="1462"/>
        <v>#REF!</v>
      </c>
      <c r="J358" s="87" t="e">
        <f t="shared" ca="1" si="1463"/>
        <v>#REF!</v>
      </c>
      <c r="K358" s="87" t="e">
        <f t="shared" ca="1" si="1464"/>
        <v>#REF!</v>
      </c>
      <c r="L358" s="87" t="e">
        <f t="shared" ca="1" si="1465"/>
        <v>#REF!</v>
      </c>
      <c r="M358" s="87" t="e">
        <f t="shared" ca="1" si="1466"/>
        <v>#REF!</v>
      </c>
      <c r="N358" s="87" t="e">
        <f t="shared" ca="1" si="1467"/>
        <v>#REF!</v>
      </c>
      <c r="O358" s="87" t="e">
        <f t="shared" ca="1" si="1468"/>
        <v>#REF!</v>
      </c>
      <c r="P358" s="87" t="e">
        <f t="shared" ca="1" si="1469"/>
        <v>#REF!</v>
      </c>
      <c r="Q358" s="87" t="e">
        <f t="shared" ca="1" si="1505"/>
        <v>#REF!</v>
      </c>
      <c r="R358" s="87" t="e">
        <f t="shared" ca="1" si="1505"/>
        <v>#REF!</v>
      </c>
      <c r="S358" s="87" t="e">
        <f t="shared" ca="1" si="1505"/>
        <v>#REF!</v>
      </c>
      <c r="T358" s="87" t="e">
        <f t="shared" ca="1" si="1505"/>
        <v>#REF!</v>
      </c>
      <c r="U358" s="87" t="e">
        <f t="shared" ca="1" si="1505"/>
        <v>#REF!</v>
      </c>
      <c r="X358" s="87">
        <f ca="1">Ranking!B354</f>
        <v>0</v>
      </c>
      <c r="Y358" s="87" t="e">
        <f ca="1">IF(AH358=0,0,Ranking!C354)</f>
        <v>#VALUE!</v>
      </c>
      <c r="Z358" s="91">
        <f ca="1">Ranking!G354</f>
        <v>0</v>
      </c>
      <c r="AA358" s="87" t="e">
        <f ca="1">MCA!ES357</f>
        <v>#REF!</v>
      </c>
      <c r="AB358" s="87">
        <f ca="1">MCA!ET357</f>
        <v>0</v>
      </c>
      <c r="AC358" s="87">
        <f ca="1">MCA!EU357</f>
        <v>0</v>
      </c>
      <c r="AD358" s="87" t="e">
        <f ca="1">INDEX('MCA-INPUT'!$C$22:$C$25,MATCH(AC358,$W$376:$W$379,0),1)</f>
        <v>#N/A</v>
      </c>
      <c r="AE358" s="87" t="e">
        <f t="shared" ca="1" si="1364"/>
        <v>#VALUE!</v>
      </c>
      <c r="AF358" s="87">
        <f ca="1">MATCH(AB358,$AB$7:AB358,0)</f>
        <v>1</v>
      </c>
      <c r="AG358" s="87" t="str">
        <f t="shared" ca="1" si="1365"/>
        <v>00</v>
      </c>
      <c r="AH358" s="87" t="e">
        <f t="shared" ca="1" si="1366"/>
        <v>#VALUE!</v>
      </c>
      <c r="AI358" s="87" t="e">
        <f t="shared" ca="1" si="1387"/>
        <v>#VALUE!</v>
      </c>
      <c r="AK358" s="87" t="e">
        <f t="shared" ca="1" si="1367"/>
        <v>#VALUE!</v>
      </c>
      <c r="AL358" s="87" t="e">
        <f t="shared" ca="1" si="1388"/>
        <v>#VALUE!</v>
      </c>
      <c r="AM358" s="87" t="e">
        <f t="shared" ca="1" si="1368"/>
        <v>#VALUE!</v>
      </c>
      <c r="AN358" s="87" t="e">
        <f t="shared" ref="AN358:BA358" ca="1" si="1530">IF(AM358&gt;0,2,IF($AL358&lt;=AN$5,1,0))</f>
        <v>#VALUE!</v>
      </c>
      <c r="AO358" s="87" t="e">
        <f t="shared" ca="1" si="1530"/>
        <v>#VALUE!</v>
      </c>
      <c r="AP358" s="87" t="e">
        <f t="shared" ca="1" si="1530"/>
        <v>#VALUE!</v>
      </c>
      <c r="AQ358" s="87" t="e">
        <f t="shared" ca="1" si="1530"/>
        <v>#VALUE!</v>
      </c>
      <c r="AR358" s="87" t="e">
        <f t="shared" ca="1" si="1530"/>
        <v>#VALUE!</v>
      </c>
      <c r="AS358" s="87" t="e">
        <f t="shared" ca="1" si="1530"/>
        <v>#VALUE!</v>
      </c>
      <c r="AT358" s="87" t="e">
        <f t="shared" ca="1" si="1530"/>
        <v>#VALUE!</v>
      </c>
      <c r="AU358" s="87" t="e">
        <f t="shared" ca="1" si="1530"/>
        <v>#VALUE!</v>
      </c>
      <c r="AV358" s="87" t="e">
        <f t="shared" ca="1" si="1530"/>
        <v>#VALUE!</v>
      </c>
      <c r="AW358" s="87" t="e">
        <f t="shared" ca="1" si="1530"/>
        <v>#VALUE!</v>
      </c>
      <c r="AX358" s="87" t="e">
        <f t="shared" ca="1" si="1530"/>
        <v>#VALUE!</v>
      </c>
      <c r="AY358" s="87" t="e">
        <f t="shared" ca="1" si="1530"/>
        <v>#VALUE!</v>
      </c>
      <c r="AZ358" s="87" t="e">
        <f t="shared" ca="1" si="1530"/>
        <v>#VALUE!</v>
      </c>
      <c r="BA358" s="87" t="e">
        <f t="shared" ca="1" si="1530"/>
        <v>#VALUE!</v>
      </c>
      <c r="BB358" s="87" t="e">
        <f t="shared" ref="BB358:BF358" ca="1" si="1531">IF(BA358&gt;0,2,IF($AL358&lt;=BB$5,1,0))</f>
        <v>#VALUE!</v>
      </c>
      <c r="BC358" s="87" t="e">
        <f t="shared" ca="1" si="1531"/>
        <v>#VALUE!</v>
      </c>
      <c r="BD358" s="87" t="e">
        <f t="shared" ca="1" si="1531"/>
        <v>#VALUE!</v>
      </c>
      <c r="BE358" s="87" t="e">
        <f t="shared" ca="1" si="1531"/>
        <v>#VALUE!</v>
      </c>
      <c r="BF358" s="87" t="e">
        <f t="shared" ca="1" si="1531"/>
        <v>#VALUE!</v>
      </c>
      <c r="BH358" s="87" t="e">
        <f t="shared" ca="1" si="1371"/>
        <v>#VALUE!</v>
      </c>
      <c r="BI358" s="87" t="e">
        <f t="shared" ca="1" si="1372"/>
        <v>#VALUE!</v>
      </c>
      <c r="BJ358" s="87" t="e">
        <f t="shared" ca="1" si="1373"/>
        <v>#VALUE!</v>
      </c>
      <c r="BK358" s="87" t="e">
        <f t="shared" ca="1" si="1374"/>
        <v>#VALUE!</v>
      </c>
      <c r="BL358" s="87" t="e">
        <f t="shared" ca="1" si="1375"/>
        <v>#VALUE!</v>
      </c>
      <c r="BM358" s="87" t="e">
        <f t="shared" ca="1" si="1376"/>
        <v>#VALUE!</v>
      </c>
      <c r="BN358" s="87" t="e">
        <f t="shared" ca="1" si="1377"/>
        <v>#VALUE!</v>
      </c>
      <c r="BO358" s="87" t="e">
        <f t="shared" ca="1" si="1378"/>
        <v>#VALUE!</v>
      </c>
      <c r="BP358" s="87" t="e">
        <f t="shared" ca="1" si="1379"/>
        <v>#VALUE!</v>
      </c>
      <c r="BQ358" s="87" t="e">
        <f t="shared" ca="1" si="1380"/>
        <v>#VALUE!</v>
      </c>
      <c r="BR358" s="87" t="e">
        <f t="shared" ca="1" si="1381"/>
        <v>#VALUE!</v>
      </c>
      <c r="BS358" s="87" t="e">
        <f t="shared" ca="1" si="1382"/>
        <v>#VALUE!</v>
      </c>
      <c r="BT358" s="87" t="e">
        <f t="shared" ca="1" si="1383"/>
        <v>#VALUE!</v>
      </c>
      <c r="BU358" s="87" t="e">
        <f t="shared" ca="1" si="1384"/>
        <v>#VALUE!</v>
      </c>
      <c r="BV358" s="87" t="e">
        <f t="shared" ca="1" si="1385"/>
        <v>#VALUE!</v>
      </c>
      <c r="BW358" s="87" t="e">
        <f t="shared" ca="1" si="1499"/>
        <v>#VALUE!</v>
      </c>
      <c r="BX358" s="87" t="e">
        <f t="shared" ca="1" si="1499"/>
        <v>#VALUE!</v>
      </c>
      <c r="BY358" s="87" t="e">
        <f t="shared" ca="1" si="1499"/>
        <v>#VALUE!</v>
      </c>
      <c r="BZ358" s="87" t="e">
        <f t="shared" ca="1" si="1499"/>
        <v>#VALUE!</v>
      </c>
      <c r="CA358" s="87" t="e">
        <f t="shared" ca="1" si="1499"/>
        <v>#VALUE!</v>
      </c>
      <c r="DC358" s="87" t="e">
        <f t="shared" ca="1" si="1307"/>
        <v>#VALUE!</v>
      </c>
      <c r="DD358" s="87" t="e">
        <f t="shared" ca="1" si="1391"/>
        <v>#VALUE!</v>
      </c>
      <c r="DE358" s="87" t="e">
        <f t="shared" ca="1" si="1392"/>
        <v>#VALUE!</v>
      </c>
      <c r="DF358" s="87" t="e">
        <f t="shared" ca="1" si="1393"/>
        <v>#VALUE!</v>
      </c>
      <c r="DG358" s="87" t="e">
        <f t="shared" ca="1" si="1394"/>
        <v>#VALUE!</v>
      </c>
      <c r="DH358" s="87" t="e">
        <f t="shared" ca="1" si="1395"/>
        <v>#VALUE!</v>
      </c>
      <c r="DI358" s="87" t="e">
        <f t="shared" ca="1" si="1396"/>
        <v>#VALUE!</v>
      </c>
      <c r="DJ358" s="87" t="e">
        <f t="shared" ca="1" si="1397"/>
        <v>#VALUE!</v>
      </c>
      <c r="DK358" s="87" t="e">
        <f t="shared" ca="1" si="1398"/>
        <v>#VALUE!</v>
      </c>
      <c r="DL358" s="87" t="e">
        <f t="shared" ca="1" si="1399"/>
        <v>#VALUE!</v>
      </c>
      <c r="DM358" s="87" t="e">
        <f t="shared" ca="1" si="1400"/>
        <v>#VALUE!</v>
      </c>
      <c r="DN358" s="87" t="e">
        <f t="shared" ca="1" si="1401"/>
        <v>#VALUE!</v>
      </c>
      <c r="DO358" s="87" t="e">
        <f t="shared" ca="1" si="1402"/>
        <v>#VALUE!</v>
      </c>
      <c r="DP358" s="87" t="e">
        <f t="shared" ca="1" si="1403"/>
        <v>#VALUE!</v>
      </c>
      <c r="DQ358" s="87" t="e">
        <f t="shared" ca="1" si="1404"/>
        <v>#VALUE!</v>
      </c>
      <c r="DR358" s="87" t="e">
        <f t="shared" ca="1" si="1405"/>
        <v>#VALUE!</v>
      </c>
      <c r="DS358" s="87" t="e">
        <f t="shared" ca="1" si="1406"/>
        <v>#VALUE!</v>
      </c>
      <c r="DT358" s="87" t="e">
        <f t="shared" ca="1" si="1407"/>
        <v>#VALUE!</v>
      </c>
      <c r="DU358" s="87" t="e">
        <f t="shared" ca="1" si="1408"/>
        <v>#VALUE!</v>
      </c>
      <c r="DV358" s="87" t="e">
        <f t="shared" ca="1" si="1409"/>
        <v>#VALUE!</v>
      </c>
      <c r="DW358" s="87" t="e">
        <f t="shared" ca="1" si="1410"/>
        <v>#VALUE!</v>
      </c>
      <c r="DY358" s="87" t="e">
        <f t="shared" ca="1" si="1411"/>
        <v>#VALUE!</v>
      </c>
      <c r="DZ358" s="87" t="e">
        <f t="shared" ca="1" si="1412"/>
        <v>#VALUE!</v>
      </c>
      <c r="EA358" s="87" t="e">
        <f t="shared" ca="1" si="1413"/>
        <v>#VALUE!</v>
      </c>
      <c r="EB358" s="87" t="e">
        <f t="shared" ca="1" si="1414"/>
        <v>#VALUE!</v>
      </c>
      <c r="EC358" s="87" t="e">
        <f t="shared" ca="1" si="1415"/>
        <v>#VALUE!</v>
      </c>
      <c r="ED358" s="87" t="e">
        <f t="shared" ca="1" si="1416"/>
        <v>#VALUE!</v>
      </c>
      <c r="EE358" s="87" t="e">
        <f t="shared" ca="1" si="1417"/>
        <v>#VALUE!</v>
      </c>
      <c r="EF358" s="87" t="e">
        <f t="shared" ca="1" si="1418"/>
        <v>#VALUE!</v>
      </c>
      <c r="EG358" s="87" t="e">
        <f t="shared" ca="1" si="1419"/>
        <v>#VALUE!</v>
      </c>
      <c r="EH358" s="87" t="e">
        <f t="shared" ca="1" si="1420"/>
        <v>#VALUE!</v>
      </c>
      <c r="EI358" s="87" t="e">
        <f t="shared" ca="1" si="1421"/>
        <v>#VALUE!</v>
      </c>
      <c r="EJ358" s="87" t="e">
        <f t="shared" ca="1" si="1422"/>
        <v>#VALUE!</v>
      </c>
      <c r="EK358" s="87" t="e">
        <f t="shared" ca="1" si="1423"/>
        <v>#VALUE!</v>
      </c>
      <c r="EL358" s="87" t="e">
        <f t="shared" ca="1" si="1424"/>
        <v>#VALUE!</v>
      </c>
      <c r="EM358" s="87" t="e">
        <f t="shared" ca="1" si="1425"/>
        <v>#VALUE!</v>
      </c>
      <c r="EN358" s="87" t="e">
        <f t="shared" ca="1" si="1426"/>
        <v>#VALUE!</v>
      </c>
      <c r="EO358" s="87" t="e">
        <f t="shared" ca="1" si="1427"/>
        <v>#VALUE!</v>
      </c>
      <c r="EP358" s="87" t="e">
        <f t="shared" ca="1" si="1428"/>
        <v>#VALUE!</v>
      </c>
      <c r="EQ358" s="87" t="e">
        <f t="shared" ca="1" si="1429"/>
        <v>#VALUE!</v>
      </c>
      <c r="ER358" s="87" t="e">
        <f t="shared" ca="1" si="1430"/>
        <v>#VALUE!</v>
      </c>
      <c r="ES358" s="87" t="e">
        <f t="shared" ca="1" si="1431"/>
        <v>#VALUE!</v>
      </c>
      <c r="EU358" s="87" t="e">
        <f t="shared" ca="1" si="1432"/>
        <v>#VALUE!</v>
      </c>
      <c r="EV358" s="87" t="e">
        <f t="shared" ca="1" si="1433"/>
        <v>#VALUE!</v>
      </c>
      <c r="EW358" s="87" t="e">
        <f t="shared" ca="1" si="1434"/>
        <v>#VALUE!</v>
      </c>
      <c r="EX358" s="87" t="e">
        <f t="shared" ca="1" si="1435"/>
        <v>#VALUE!</v>
      </c>
      <c r="EY358" s="87" t="e">
        <f t="shared" ca="1" si="1436"/>
        <v>#VALUE!</v>
      </c>
      <c r="EZ358" s="87" t="e">
        <f t="shared" ca="1" si="1437"/>
        <v>#VALUE!</v>
      </c>
      <c r="FA358" s="87" t="e">
        <f t="shared" ca="1" si="1438"/>
        <v>#VALUE!</v>
      </c>
      <c r="FB358" s="87" t="e">
        <f t="shared" ca="1" si="1439"/>
        <v>#VALUE!</v>
      </c>
      <c r="FC358" s="87" t="e">
        <f t="shared" ca="1" si="1440"/>
        <v>#VALUE!</v>
      </c>
      <c r="FD358" s="87" t="e">
        <f t="shared" ca="1" si="1441"/>
        <v>#VALUE!</v>
      </c>
      <c r="FE358" s="87" t="e">
        <f t="shared" ca="1" si="1442"/>
        <v>#VALUE!</v>
      </c>
      <c r="FF358" s="87" t="e">
        <f t="shared" ca="1" si="1443"/>
        <v>#VALUE!</v>
      </c>
      <c r="FG358" s="87" t="e">
        <f t="shared" ca="1" si="1444"/>
        <v>#VALUE!</v>
      </c>
      <c r="FH358" s="87" t="e">
        <f t="shared" ca="1" si="1445"/>
        <v>#VALUE!</v>
      </c>
      <c r="FI358" s="87" t="e">
        <f t="shared" ca="1" si="1446"/>
        <v>#VALUE!</v>
      </c>
      <c r="FJ358" s="87" t="e">
        <f t="shared" ca="1" si="1447"/>
        <v>#VALUE!</v>
      </c>
      <c r="FK358" s="87" t="e">
        <f t="shared" ca="1" si="1448"/>
        <v>#VALUE!</v>
      </c>
      <c r="FL358" s="87" t="e">
        <f t="shared" ca="1" si="1449"/>
        <v>#VALUE!</v>
      </c>
      <c r="FM358" s="87" t="e">
        <f t="shared" ca="1" si="1450"/>
        <v>#VALUE!</v>
      </c>
      <c r="FN358" s="87" t="e">
        <f t="shared" ca="1" si="1451"/>
        <v>#VALUE!</v>
      </c>
      <c r="FO358" s="87" t="e">
        <f t="shared" ca="1" si="1452"/>
        <v>#VALUE!</v>
      </c>
    </row>
    <row r="359" spans="1:171" x14ac:dyDescent="0.25">
      <c r="A359" s="87">
        <f t="shared" si="1500"/>
        <v>350</v>
      </c>
      <c r="B359" s="87" t="e">
        <f t="shared" ca="1" si="1455"/>
        <v>#N/A</v>
      </c>
      <c r="C359" s="87" t="e">
        <f t="shared" ca="1" si="1456"/>
        <v>#REF!</v>
      </c>
      <c r="D359" s="87" t="e">
        <f t="shared" ca="1" si="1457"/>
        <v>#REF!</v>
      </c>
      <c r="E359" s="87" t="e">
        <f t="shared" ca="1" si="1458"/>
        <v>#REF!</v>
      </c>
      <c r="F359" s="87" t="e">
        <f t="shared" ca="1" si="1459"/>
        <v>#REF!</v>
      </c>
      <c r="G359" s="87" t="e">
        <f t="shared" ca="1" si="1460"/>
        <v>#REF!</v>
      </c>
      <c r="H359" s="87" t="e">
        <f t="shared" ca="1" si="1461"/>
        <v>#REF!</v>
      </c>
      <c r="I359" s="87" t="e">
        <f t="shared" ca="1" si="1462"/>
        <v>#REF!</v>
      </c>
      <c r="J359" s="87" t="e">
        <f t="shared" ca="1" si="1463"/>
        <v>#REF!</v>
      </c>
      <c r="K359" s="87" t="e">
        <f t="shared" ca="1" si="1464"/>
        <v>#REF!</v>
      </c>
      <c r="L359" s="87" t="e">
        <f t="shared" ca="1" si="1465"/>
        <v>#REF!</v>
      </c>
      <c r="M359" s="87" t="e">
        <f t="shared" ca="1" si="1466"/>
        <v>#REF!</v>
      </c>
      <c r="N359" s="87" t="e">
        <f t="shared" ca="1" si="1467"/>
        <v>#REF!</v>
      </c>
      <c r="O359" s="87" t="e">
        <f t="shared" ca="1" si="1468"/>
        <v>#REF!</v>
      </c>
      <c r="P359" s="87" t="e">
        <f t="shared" ca="1" si="1469"/>
        <v>#REF!</v>
      </c>
      <c r="Q359" s="87" t="e">
        <f t="shared" ca="1" si="1505"/>
        <v>#REF!</v>
      </c>
      <c r="R359" s="87" t="e">
        <f t="shared" ca="1" si="1505"/>
        <v>#REF!</v>
      </c>
      <c r="S359" s="87" t="e">
        <f t="shared" ca="1" si="1505"/>
        <v>#REF!</v>
      </c>
      <c r="T359" s="87" t="e">
        <f t="shared" ca="1" si="1505"/>
        <v>#REF!</v>
      </c>
      <c r="U359" s="87" t="e">
        <f t="shared" ca="1" si="1505"/>
        <v>#REF!</v>
      </c>
      <c r="X359" s="87">
        <f ca="1">Ranking!B355</f>
        <v>0</v>
      </c>
      <c r="Y359" s="87" t="e">
        <f ca="1">IF(AH359=0,0,Ranking!C355)</f>
        <v>#VALUE!</v>
      </c>
      <c r="Z359" s="91">
        <f ca="1">Ranking!G355</f>
        <v>0</v>
      </c>
      <c r="AA359" s="87" t="e">
        <f ca="1">MCA!ES358</f>
        <v>#REF!</v>
      </c>
      <c r="AB359" s="87">
        <f ca="1">MCA!ET358</f>
        <v>0</v>
      </c>
      <c r="AC359" s="87">
        <f ca="1">MCA!EU358</f>
        <v>0</v>
      </c>
      <c r="AD359" s="87" t="e">
        <f ca="1">INDEX('MCA-INPUT'!$C$22:$C$25,MATCH(AC359,$W$376:$W$379,0),1)</f>
        <v>#N/A</v>
      </c>
      <c r="AE359" s="87" t="e">
        <f t="shared" ca="1" si="1364"/>
        <v>#VALUE!</v>
      </c>
      <c r="AF359" s="87">
        <f ca="1">MATCH(AB359,$AB$7:AB359,0)</f>
        <v>1</v>
      </c>
      <c r="AG359" s="87" t="str">
        <f t="shared" ca="1" si="1365"/>
        <v>00</v>
      </c>
      <c r="AH359" s="87" t="e">
        <f t="shared" ca="1" si="1366"/>
        <v>#VALUE!</v>
      </c>
      <c r="AI359" s="87" t="e">
        <f t="shared" ca="1" si="1387"/>
        <v>#VALUE!</v>
      </c>
      <c r="AK359" s="87" t="e">
        <f t="shared" ca="1" si="1367"/>
        <v>#VALUE!</v>
      </c>
      <c r="AL359" s="87" t="e">
        <f t="shared" ca="1" si="1388"/>
        <v>#VALUE!</v>
      </c>
      <c r="AM359" s="87" t="e">
        <f t="shared" ca="1" si="1368"/>
        <v>#VALUE!</v>
      </c>
      <c r="AN359" s="87" t="e">
        <f t="shared" ref="AN359:BA359" ca="1" si="1532">IF(AM359&gt;0,2,IF($AL359&lt;=AN$5,1,0))</f>
        <v>#VALUE!</v>
      </c>
      <c r="AO359" s="87" t="e">
        <f t="shared" ca="1" si="1532"/>
        <v>#VALUE!</v>
      </c>
      <c r="AP359" s="87" t="e">
        <f t="shared" ca="1" si="1532"/>
        <v>#VALUE!</v>
      </c>
      <c r="AQ359" s="87" t="e">
        <f t="shared" ca="1" si="1532"/>
        <v>#VALUE!</v>
      </c>
      <c r="AR359" s="87" t="e">
        <f t="shared" ca="1" si="1532"/>
        <v>#VALUE!</v>
      </c>
      <c r="AS359" s="87" t="e">
        <f t="shared" ca="1" si="1532"/>
        <v>#VALUE!</v>
      </c>
      <c r="AT359" s="87" t="e">
        <f t="shared" ca="1" si="1532"/>
        <v>#VALUE!</v>
      </c>
      <c r="AU359" s="87" t="e">
        <f t="shared" ca="1" si="1532"/>
        <v>#VALUE!</v>
      </c>
      <c r="AV359" s="87" t="e">
        <f t="shared" ca="1" si="1532"/>
        <v>#VALUE!</v>
      </c>
      <c r="AW359" s="87" t="e">
        <f t="shared" ca="1" si="1532"/>
        <v>#VALUE!</v>
      </c>
      <c r="AX359" s="87" t="e">
        <f t="shared" ca="1" si="1532"/>
        <v>#VALUE!</v>
      </c>
      <c r="AY359" s="87" t="e">
        <f t="shared" ca="1" si="1532"/>
        <v>#VALUE!</v>
      </c>
      <c r="AZ359" s="87" t="e">
        <f t="shared" ca="1" si="1532"/>
        <v>#VALUE!</v>
      </c>
      <c r="BA359" s="87" t="e">
        <f t="shared" ca="1" si="1532"/>
        <v>#VALUE!</v>
      </c>
      <c r="BB359" s="87" t="e">
        <f t="shared" ref="BB359:BF359" ca="1" si="1533">IF(BA359&gt;0,2,IF($AL359&lt;=BB$5,1,0))</f>
        <v>#VALUE!</v>
      </c>
      <c r="BC359" s="87" t="e">
        <f t="shared" ca="1" si="1533"/>
        <v>#VALUE!</v>
      </c>
      <c r="BD359" s="87" t="e">
        <f t="shared" ca="1" si="1533"/>
        <v>#VALUE!</v>
      </c>
      <c r="BE359" s="87" t="e">
        <f t="shared" ca="1" si="1533"/>
        <v>#VALUE!</v>
      </c>
      <c r="BF359" s="87" t="e">
        <f t="shared" ca="1" si="1533"/>
        <v>#VALUE!</v>
      </c>
      <c r="BH359" s="87" t="e">
        <f t="shared" ca="1" si="1371"/>
        <v>#VALUE!</v>
      </c>
      <c r="BI359" s="87" t="e">
        <f t="shared" ca="1" si="1372"/>
        <v>#VALUE!</v>
      </c>
      <c r="BJ359" s="87" t="e">
        <f t="shared" ca="1" si="1373"/>
        <v>#VALUE!</v>
      </c>
      <c r="BK359" s="87" t="e">
        <f t="shared" ca="1" si="1374"/>
        <v>#VALUE!</v>
      </c>
      <c r="BL359" s="87" t="e">
        <f t="shared" ca="1" si="1375"/>
        <v>#VALUE!</v>
      </c>
      <c r="BM359" s="87" t="e">
        <f t="shared" ca="1" si="1376"/>
        <v>#VALUE!</v>
      </c>
      <c r="BN359" s="87" t="e">
        <f t="shared" ca="1" si="1377"/>
        <v>#VALUE!</v>
      </c>
      <c r="BO359" s="87" t="e">
        <f t="shared" ca="1" si="1378"/>
        <v>#VALUE!</v>
      </c>
      <c r="BP359" s="87" t="e">
        <f t="shared" ca="1" si="1379"/>
        <v>#VALUE!</v>
      </c>
      <c r="BQ359" s="87" t="e">
        <f t="shared" ca="1" si="1380"/>
        <v>#VALUE!</v>
      </c>
      <c r="BR359" s="87" t="e">
        <f t="shared" ca="1" si="1381"/>
        <v>#VALUE!</v>
      </c>
      <c r="BS359" s="87" t="e">
        <f t="shared" ca="1" si="1382"/>
        <v>#VALUE!</v>
      </c>
      <c r="BT359" s="87" t="e">
        <f t="shared" ca="1" si="1383"/>
        <v>#VALUE!</v>
      </c>
      <c r="BU359" s="87" t="e">
        <f t="shared" ca="1" si="1384"/>
        <v>#VALUE!</v>
      </c>
      <c r="BV359" s="87" t="e">
        <f t="shared" ca="1" si="1385"/>
        <v>#VALUE!</v>
      </c>
      <c r="BW359" s="87" t="e">
        <f t="shared" ref="BW359:CA366" ca="1" si="1534">IF(BB359=1,$AI359,0)</f>
        <v>#VALUE!</v>
      </c>
      <c r="BX359" s="87" t="e">
        <f t="shared" ca="1" si="1534"/>
        <v>#VALUE!</v>
      </c>
      <c r="BY359" s="87" t="e">
        <f t="shared" ca="1" si="1534"/>
        <v>#VALUE!</v>
      </c>
      <c r="BZ359" s="87" t="e">
        <f t="shared" ca="1" si="1534"/>
        <v>#VALUE!</v>
      </c>
      <c r="CA359" s="87" t="e">
        <f t="shared" ca="1" si="1534"/>
        <v>#VALUE!</v>
      </c>
      <c r="DC359" s="87" t="e">
        <f t="shared" ca="1" si="1307"/>
        <v>#VALUE!</v>
      </c>
      <c r="DD359" s="87" t="e">
        <f t="shared" ca="1" si="1391"/>
        <v>#VALUE!</v>
      </c>
      <c r="DE359" s="87" t="e">
        <f t="shared" ca="1" si="1392"/>
        <v>#VALUE!</v>
      </c>
      <c r="DF359" s="87" t="e">
        <f t="shared" ca="1" si="1393"/>
        <v>#VALUE!</v>
      </c>
      <c r="DG359" s="87" t="e">
        <f t="shared" ca="1" si="1394"/>
        <v>#VALUE!</v>
      </c>
      <c r="DH359" s="87" t="e">
        <f t="shared" ca="1" si="1395"/>
        <v>#VALUE!</v>
      </c>
      <c r="DI359" s="87" t="e">
        <f t="shared" ca="1" si="1396"/>
        <v>#VALUE!</v>
      </c>
      <c r="DJ359" s="87" t="e">
        <f t="shared" ca="1" si="1397"/>
        <v>#VALUE!</v>
      </c>
      <c r="DK359" s="87" t="e">
        <f t="shared" ca="1" si="1398"/>
        <v>#VALUE!</v>
      </c>
      <c r="DL359" s="87" t="e">
        <f t="shared" ca="1" si="1399"/>
        <v>#VALUE!</v>
      </c>
      <c r="DM359" s="87" t="e">
        <f t="shared" ca="1" si="1400"/>
        <v>#VALUE!</v>
      </c>
      <c r="DN359" s="87" t="e">
        <f t="shared" ca="1" si="1401"/>
        <v>#VALUE!</v>
      </c>
      <c r="DO359" s="87" t="e">
        <f t="shared" ca="1" si="1402"/>
        <v>#VALUE!</v>
      </c>
      <c r="DP359" s="87" t="e">
        <f t="shared" ca="1" si="1403"/>
        <v>#VALUE!</v>
      </c>
      <c r="DQ359" s="87" t="e">
        <f t="shared" ca="1" si="1404"/>
        <v>#VALUE!</v>
      </c>
      <c r="DR359" s="87" t="e">
        <f t="shared" ca="1" si="1405"/>
        <v>#VALUE!</v>
      </c>
      <c r="DS359" s="87" t="e">
        <f t="shared" ca="1" si="1406"/>
        <v>#VALUE!</v>
      </c>
      <c r="DT359" s="87" t="e">
        <f t="shared" ca="1" si="1407"/>
        <v>#VALUE!</v>
      </c>
      <c r="DU359" s="87" t="e">
        <f t="shared" ca="1" si="1408"/>
        <v>#VALUE!</v>
      </c>
      <c r="DV359" s="87" t="e">
        <f t="shared" ca="1" si="1409"/>
        <v>#VALUE!</v>
      </c>
      <c r="DW359" s="87" t="e">
        <f t="shared" ca="1" si="1410"/>
        <v>#VALUE!</v>
      </c>
      <c r="DY359" s="87" t="e">
        <f t="shared" ca="1" si="1411"/>
        <v>#VALUE!</v>
      </c>
      <c r="DZ359" s="87" t="e">
        <f t="shared" ca="1" si="1412"/>
        <v>#VALUE!</v>
      </c>
      <c r="EA359" s="87" t="e">
        <f t="shared" ca="1" si="1413"/>
        <v>#VALUE!</v>
      </c>
      <c r="EB359" s="87" t="e">
        <f t="shared" ca="1" si="1414"/>
        <v>#VALUE!</v>
      </c>
      <c r="EC359" s="87" t="e">
        <f t="shared" ca="1" si="1415"/>
        <v>#VALUE!</v>
      </c>
      <c r="ED359" s="87" t="e">
        <f t="shared" ca="1" si="1416"/>
        <v>#VALUE!</v>
      </c>
      <c r="EE359" s="87" t="e">
        <f t="shared" ca="1" si="1417"/>
        <v>#VALUE!</v>
      </c>
      <c r="EF359" s="87" t="e">
        <f t="shared" ca="1" si="1418"/>
        <v>#VALUE!</v>
      </c>
      <c r="EG359" s="87" t="e">
        <f t="shared" ca="1" si="1419"/>
        <v>#VALUE!</v>
      </c>
      <c r="EH359" s="87" t="e">
        <f t="shared" ca="1" si="1420"/>
        <v>#VALUE!</v>
      </c>
      <c r="EI359" s="87" t="e">
        <f t="shared" ca="1" si="1421"/>
        <v>#VALUE!</v>
      </c>
      <c r="EJ359" s="87" t="e">
        <f t="shared" ca="1" si="1422"/>
        <v>#VALUE!</v>
      </c>
      <c r="EK359" s="87" t="e">
        <f t="shared" ca="1" si="1423"/>
        <v>#VALUE!</v>
      </c>
      <c r="EL359" s="87" t="e">
        <f t="shared" ca="1" si="1424"/>
        <v>#VALUE!</v>
      </c>
      <c r="EM359" s="87" t="e">
        <f t="shared" ca="1" si="1425"/>
        <v>#VALUE!</v>
      </c>
      <c r="EN359" s="87" t="e">
        <f t="shared" ca="1" si="1426"/>
        <v>#VALUE!</v>
      </c>
      <c r="EO359" s="87" t="e">
        <f t="shared" ca="1" si="1427"/>
        <v>#VALUE!</v>
      </c>
      <c r="EP359" s="87" t="e">
        <f t="shared" ca="1" si="1428"/>
        <v>#VALUE!</v>
      </c>
      <c r="EQ359" s="87" t="e">
        <f t="shared" ca="1" si="1429"/>
        <v>#VALUE!</v>
      </c>
      <c r="ER359" s="87" t="e">
        <f t="shared" ca="1" si="1430"/>
        <v>#VALUE!</v>
      </c>
      <c r="ES359" s="87" t="e">
        <f t="shared" ca="1" si="1431"/>
        <v>#VALUE!</v>
      </c>
      <c r="EU359" s="87" t="e">
        <f t="shared" ca="1" si="1432"/>
        <v>#VALUE!</v>
      </c>
      <c r="EV359" s="87" t="e">
        <f t="shared" ca="1" si="1433"/>
        <v>#VALUE!</v>
      </c>
      <c r="EW359" s="87" t="e">
        <f t="shared" ca="1" si="1434"/>
        <v>#VALUE!</v>
      </c>
      <c r="EX359" s="87" t="e">
        <f t="shared" ca="1" si="1435"/>
        <v>#VALUE!</v>
      </c>
      <c r="EY359" s="87" t="e">
        <f t="shared" ca="1" si="1436"/>
        <v>#VALUE!</v>
      </c>
      <c r="EZ359" s="87" t="e">
        <f t="shared" ca="1" si="1437"/>
        <v>#VALUE!</v>
      </c>
      <c r="FA359" s="87" t="e">
        <f t="shared" ca="1" si="1438"/>
        <v>#VALUE!</v>
      </c>
      <c r="FB359" s="87" t="e">
        <f t="shared" ca="1" si="1439"/>
        <v>#VALUE!</v>
      </c>
      <c r="FC359" s="87" t="e">
        <f t="shared" ca="1" si="1440"/>
        <v>#VALUE!</v>
      </c>
      <c r="FD359" s="87" t="e">
        <f t="shared" ca="1" si="1441"/>
        <v>#VALUE!</v>
      </c>
      <c r="FE359" s="87" t="e">
        <f t="shared" ca="1" si="1442"/>
        <v>#VALUE!</v>
      </c>
      <c r="FF359" s="87" t="e">
        <f t="shared" ca="1" si="1443"/>
        <v>#VALUE!</v>
      </c>
      <c r="FG359" s="87" t="e">
        <f t="shared" ca="1" si="1444"/>
        <v>#VALUE!</v>
      </c>
      <c r="FH359" s="87" t="e">
        <f t="shared" ca="1" si="1445"/>
        <v>#VALUE!</v>
      </c>
      <c r="FI359" s="87" t="e">
        <f t="shared" ca="1" si="1446"/>
        <v>#VALUE!</v>
      </c>
      <c r="FJ359" s="87" t="e">
        <f t="shared" ca="1" si="1447"/>
        <v>#VALUE!</v>
      </c>
      <c r="FK359" s="87" t="e">
        <f t="shared" ca="1" si="1448"/>
        <v>#VALUE!</v>
      </c>
      <c r="FL359" s="87" t="e">
        <f t="shared" ca="1" si="1449"/>
        <v>#VALUE!</v>
      </c>
      <c r="FM359" s="87" t="e">
        <f t="shared" ca="1" si="1450"/>
        <v>#VALUE!</v>
      </c>
      <c r="FN359" s="87" t="e">
        <f t="shared" ca="1" si="1451"/>
        <v>#VALUE!</v>
      </c>
      <c r="FO359" s="87" t="e">
        <f t="shared" ca="1" si="1452"/>
        <v>#VALUE!</v>
      </c>
    </row>
    <row r="360" spans="1:171" x14ac:dyDescent="0.25">
      <c r="A360" s="87">
        <f t="shared" si="1500"/>
        <v>351</v>
      </c>
      <c r="B360" s="87" t="e">
        <f t="shared" ca="1" si="1455"/>
        <v>#N/A</v>
      </c>
      <c r="C360" s="87" t="e">
        <f t="shared" ca="1" si="1456"/>
        <v>#REF!</v>
      </c>
      <c r="D360" s="87" t="e">
        <f t="shared" ca="1" si="1457"/>
        <v>#REF!</v>
      </c>
      <c r="E360" s="87" t="e">
        <f t="shared" ca="1" si="1458"/>
        <v>#REF!</v>
      </c>
      <c r="F360" s="87" t="e">
        <f t="shared" ca="1" si="1459"/>
        <v>#REF!</v>
      </c>
      <c r="G360" s="87" t="e">
        <f t="shared" ca="1" si="1460"/>
        <v>#REF!</v>
      </c>
      <c r="H360" s="87" t="e">
        <f t="shared" ca="1" si="1461"/>
        <v>#REF!</v>
      </c>
      <c r="I360" s="87" t="e">
        <f t="shared" ca="1" si="1462"/>
        <v>#REF!</v>
      </c>
      <c r="J360" s="87" t="e">
        <f t="shared" ca="1" si="1463"/>
        <v>#REF!</v>
      </c>
      <c r="K360" s="87" t="e">
        <f t="shared" ca="1" si="1464"/>
        <v>#REF!</v>
      </c>
      <c r="L360" s="87" t="e">
        <f t="shared" ca="1" si="1465"/>
        <v>#REF!</v>
      </c>
      <c r="M360" s="87" t="e">
        <f t="shared" ca="1" si="1466"/>
        <v>#REF!</v>
      </c>
      <c r="N360" s="87" t="e">
        <f t="shared" ca="1" si="1467"/>
        <v>#REF!</v>
      </c>
      <c r="O360" s="87" t="e">
        <f t="shared" ca="1" si="1468"/>
        <v>#REF!</v>
      </c>
      <c r="P360" s="87" t="e">
        <f t="shared" ca="1" si="1469"/>
        <v>#REF!</v>
      </c>
      <c r="Q360" s="87" t="e">
        <f t="shared" ca="1" si="1505"/>
        <v>#REF!</v>
      </c>
      <c r="R360" s="87" t="e">
        <f t="shared" ca="1" si="1505"/>
        <v>#REF!</v>
      </c>
      <c r="S360" s="87" t="e">
        <f t="shared" ca="1" si="1505"/>
        <v>#REF!</v>
      </c>
      <c r="T360" s="87" t="e">
        <f t="shared" ca="1" si="1505"/>
        <v>#REF!</v>
      </c>
      <c r="U360" s="87" t="e">
        <f t="shared" ca="1" si="1505"/>
        <v>#REF!</v>
      </c>
      <c r="X360" s="87">
        <f ca="1">Ranking!B356</f>
        <v>0</v>
      </c>
      <c r="Y360" s="87" t="e">
        <f ca="1">IF(AH360=0,0,Ranking!C356)</f>
        <v>#VALUE!</v>
      </c>
      <c r="Z360" s="91">
        <f ca="1">Ranking!G356</f>
        <v>0</v>
      </c>
      <c r="AA360" s="87" t="e">
        <f ca="1">MCA!ES359</f>
        <v>#REF!</v>
      </c>
      <c r="AB360" s="87">
        <f ca="1">MCA!ET359</f>
        <v>0</v>
      </c>
      <c r="AC360" s="87">
        <f ca="1">MCA!EU359</f>
        <v>0</v>
      </c>
      <c r="AD360" s="87" t="e">
        <f ca="1">INDEX('MCA-INPUT'!$C$22:$C$25,MATCH(AC360,$W$376:$W$379,0),1)</f>
        <v>#N/A</v>
      </c>
      <c r="AE360" s="87" t="e">
        <f t="shared" ca="1" si="1364"/>
        <v>#VALUE!</v>
      </c>
      <c r="AF360" s="87">
        <f ca="1">MATCH(AB360,$AB$7:AB360,0)</f>
        <v>1</v>
      </c>
      <c r="AG360" s="87" t="str">
        <f t="shared" ca="1" si="1365"/>
        <v>00</v>
      </c>
      <c r="AH360" s="87" t="e">
        <f t="shared" ca="1" si="1366"/>
        <v>#VALUE!</v>
      </c>
      <c r="AI360" s="87" t="e">
        <f t="shared" ca="1" si="1387"/>
        <v>#VALUE!</v>
      </c>
      <c r="AK360" s="87" t="e">
        <f t="shared" ca="1" si="1367"/>
        <v>#VALUE!</v>
      </c>
      <c r="AL360" s="87" t="e">
        <f t="shared" ca="1" si="1388"/>
        <v>#VALUE!</v>
      </c>
      <c r="AM360" s="87" t="e">
        <f t="shared" ca="1" si="1368"/>
        <v>#VALUE!</v>
      </c>
      <c r="AN360" s="87" t="e">
        <f t="shared" ref="AN360:BA360" ca="1" si="1535">IF(AM360&gt;0,2,IF($AL360&lt;=AN$5,1,0))</f>
        <v>#VALUE!</v>
      </c>
      <c r="AO360" s="87" t="e">
        <f t="shared" ca="1" si="1535"/>
        <v>#VALUE!</v>
      </c>
      <c r="AP360" s="87" t="e">
        <f t="shared" ca="1" si="1535"/>
        <v>#VALUE!</v>
      </c>
      <c r="AQ360" s="87" t="e">
        <f t="shared" ca="1" si="1535"/>
        <v>#VALUE!</v>
      </c>
      <c r="AR360" s="87" t="e">
        <f t="shared" ca="1" si="1535"/>
        <v>#VALUE!</v>
      </c>
      <c r="AS360" s="87" t="e">
        <f t="shared" ca="1" si="1535"/>
        <v>#VALUE!</v>
      </c>
      <c r="AT360" s="87" t="e">
        <f t="shared" ca="1" si="1535"/>
        <v>#VALUE!</v>
      </c>
      <c r="AU360" s="87" t="e">
        <f t="shared" ca="1" si="1535"/>
        <v>#VALUE!</v>
      </c>
      <c r="AV360" s="87" t="e">
        <f t="shared" ca="1" si="1535"/>
        <v>#VALUE!</v>
      </c>
      <c r="AW360" s="87" t="e">
        <f t="shared" ca="1" si="1535"/>
        <v>#VALUE!</v>
      </c>
      <c r="AX360" s="87" t="e">
        <f t="shared" ca="1" si="1535"/>
        <v>#VALUE!</v>
      </c>
      <c r="AY360" s="87" t="e">
        <f t="shared" ca="1" si="1535"/>
        <v>#VALUE!</v>
      </c>
      <c r="AZ360" s="87" t="e">
        <f t="shared" ca="1" si="1535"/>
        <v>#VALUE!</v>
      </c>
      <c r="BA360" s="87" t="e">
        <f t="shared" ca="1" si="1535"/>
        <v>#VALUE!</v>
      </c>
      <c r="BB360" s="87" t="e">
        <f t="shared" ref="BB360:BF360" ca="1" si="1536">IF(BA360&gt;0,2,IF($AL360&lt;=BB$5,1,0))</f>
        <v>#VALUE!</v>
      </c>
      <c r="BC360" s="87" t="e">
        <f t="shared" ca="1" si="1536"/>
        <v>#VALUE!</v>
      </c>
      <c r="BD360" s="87" t="e">
        <f t="shared" ca="1" si="1536"/>
        <v>#VALUE!</v>
      </c>
      <c r="BE360" s="87" t="e">
        <f t="shared" ca="1" si="1536"/>
        <v>#VALUE!</v>
      </c>
      <c r="BF360" s="87" t="e">
        <f t="shared" ca="1" si="1536"/>
        <v>#VALUE!</v>
      </c>
      <c r="BH360" s="87" t="e">
        <f t="shared" ca="1" si="1371"/>
        <v>#VALUE!</v>
      </c>
      <c r="BI360" s="87" t="e">
        <f t="shared" ca="1" si="1372"/>
        <v>#VALUE!</v>
      </c>
      <c r="BJ360" s="87" t="e">
        <f t="shared" ca="1" si="1373"/>
        <v>#VALUE!</v>
      </c>
      <c r="BK360" s="87" t="e">
        <f t="shared" ca="1" si="1374"/>
        <v>#VALUE!</v>
      </c>
      <c r="BL360" s="87" t="e">
        <f t="shared" ca="1" si="1375"/>
        <v>#VALUE!</v>
      </c>
      <c r="BM360" s="87" t="e">
        <f t="shared" ca="1" si="1376"/>
        <v>#VALUE!</v>
      </c>
      <c r="BN360" s="87" t="e">
        <f t="shared" ca="1" si="1377"/>
        <v>#VALUE!</v>
      </c>
      <c r="BO360" s="87" t="e">
        <f t="shared" ca="1" si="1378"/>
        <v>#VALUE!</v>
      </c>
      <c r="BP360" s="87" t="e">
        <f t="shared" ca="1" si="1379"/>
        <v>#VALUE!</v>
      </c>
      <c r="BQ360" s="87" t="e">
        <f t="shared" ca="1" si="1380"/>
        <v>#VALUE!</v>
      </c>
      <c r="BR360" s="87" t="e">
        <f t="shared" ca="1" si="1381"/>
        <v>#VALUE!</v>
      </c>
      <c r="BS360" s="87" t="e">
        <f t="shared" ca="1" si="1382"/>
        <v>#VALUE!</v>
      </c>
      <c r="BT360" s="87" t="e">
        <f t="shared" ca="1" si="1383"/>
        <v>#VALUE!</v>
      </c>
      <c r="BU360" s="87" t="e">
        <f t="shared" ca="1" si="1384"/>
        <v>#VALUE!</v>
      </c>
      <c r="BV360" s="87" t="e">
        <f t="shared" ca="1" si="1385"/>
        <v>#VALUE!</v>
      </c>
      <c r="BW360" s="87" t="e">
        <f t="shared" ca="1" si="1534"/>
        <v>#VALUE!</v>
      </c>
      <c r="BX360" s="87" t="e">
        <f t="shared" ca="1" si="1534"/>
        <v>#VALUE!</v>
      </c>
      <c r="BY360" s="87" t="e">
        <f t="shared" ca="1" si="1534"/>
        <v>#VALUE!</v>
      </c>
      <c r="BZ360" s="87" t="e">
        <f t="shared" ca="1" si="1534"/>
        <v>#VALUE!</v>
      </c>
      <c r="CA360" s="87" t="e">
        <f t="shared" ca="1" si="1534"/>
        <v>#VALUE!</v>
      </c>
      <c r="DC360" s="87" t="e">
        <f t="shared" ca="1" si="1307"/>
        <v>#VALUE!</v>
      </c>
      <c r="DD360" s="87" t="e">
        <f t="shared" ca="1" si="1391"/>
        <v>#VALUE!</v>
      </c>
      <c r="DE360" s="87" t="e">
        <f t="shared" ca="1" si="1392"/>
        <v>#VALUE!</v>
      </c>
      <c r="DF360" s="87" t="e">
        <f t="shared" ca="1" si="1393"/>
        <v>#VALUE!</v>
      </c>
      <c r="DG360" s="87" t="e">
        <f t="shared" ca="1" si="1394"/>
        <v>#VALUE!</v>
      </c>
      <c r="DH360" s="87" t="e">
        <f t="shared" ca="1" si="1395"/>
        <v>#VALUE!</v>
      </c>
      <c r="DI360" s="87" t="e">
        <f t="shared" ca="1" si="1396"/>
        <v>#VALUE!</v>
      </c>
      <c r="DJ360" s="87" t="e">
        <f t="shared" ca="1" si="1397"/>
        <v>#VALUE!</v>
      </c>
      <c r="DK360" s="87" t="e">
        <f t="shared" ca="1" si="1398"/>
        <v>#VALUE!</v>
      </c>
      <c r="DL360" s="87" t="e">
        <f t="shared" ca="1" si="1399"/>
        <v>#VALUE!</v>
      </c>
      <c r="DM360" s="87" t="e">
        <f t="shared" ca="1" si="1400"/>
        <v>#VALUE!</v>
      </c>
      <c r="DN360" s="87" t="e">
        <f t="shared" ca="1" si="1401"/>
        <v>#VALUE!</v>
      </c>
      <c r="DO360" s="87" t="e">
        <f t="shared" ca="1" si="1402"/>
        <v>#VALUE!</v>
      </c>
      <c r="DP360" s="87" t="e">
        <f t="shared" ca="1" si="1403"/>
        <v>#VALUE!</v>
      </c>
      <c r="DQ360" s="87" t="e">
        <f t="shared" ca="1" si="1404"/>
        <v>#VALUE!</v>
      </c>
      <c r="DR360" s="87" t="e">
        <f t="shared" ca="1" si="1405"/>
        <v>#VALUE!</v>
      </c>
      <c r="DS360" s="87" t="e">
        <f t="shared" ca="1" si="1406"/>
        <v>#VALUE!</v>
      </c>
      <c r="DT360" s="87" t="e">
        <f t="shared" ca="1" si="1407"/>
        <v>#VALUE!</v>
      </c>
      <c r="DU360" s="87" t="e">
        <f t="shared" ca="1" si="1408"/>
        <v>#VALUE!</v>
      </c>
      <c r="DV360" s="87" t="e">
        <f t="shared" ca="1" si="1409"/>
        <v>#VALUE!</v>
      </c>
      <c r="DW360" s="87" t="e">
        <f t="shared" ca="1" si="1410"/>
        <v>#VALUE!</v>
      </c>
      <c r="DY360" s="87" t="e">
        <f t="shared" ca="1" si="1411"/>
        <v>#VALUE!</v>
      </c>
      <c r="DZ360" s="87" t="e">
        <f t="shared" ca="1" si="1412"/>
        <v>#VALUE!</v>
      </c>
      <c r="EA360" s="87" t="e">
        <f t="shared" ca="1" si="1413"/>
        <v>#VALUE!</v>
      </c>
      <c r="EB360" s="87" t="e">
        <f t="shared" ca="1" si="1414"/>
        <v>#VALUE!</v>
      </c>
      <c r="EC360" s="87" t="e">
        <f t="shared" ca="1" si="1415"/>
        <v>#VALUE!</v>
      </c>
      <c r="ED360" s="87" t="e">
        <f t="shared" ca="1" si="1416"/>
        <v>#VALUE!</v>
      </c>
      <c r="EE360" s="87" t="e">
        <f t="shared" ca="1" si="1417"/>
        <v>#VALUE!</v>
      </c>
      <c r="EF360" s="87" t="e">
        <f t="shared" ca="1" si="1418"/>
        <v>#VALUE!</v>
      </c>
      <c r="EG360" s="87" t="e">
        <f t="shared" ca="1" si="1419"/>
        <v>#VALUE!</v>
      </c>
      <c r="EH360" s="87" t="e">
        <f t="shared" ca="1" si="1420"/>
        <v>#VALUE!</v>
      </c>
      <c r="EI360" s="87" t="e">
        <f t="shared" ca="1" si="1421"/>
        <v>#VALUE!</v>
      </c>
      <c r="EJ360" s="87" t="e">
        <f t="shared" ca="1" si="1422"/>
        <v>#VALUE!</v>
      </c>
      <c r="EK360" s="87" t="e">
        <f t="shared" ca="1" si="1423"/>
        <v>#VALUE!</v>
      </c>
      <c r="EL360" s="87" t="e">
        <f t="shared" ca="1" si="1424"/>
        <v>#VALUE!</v>
      </c>
      <c r="EM360" s="87" t="e">
        <f t="shared" ca="1" si="1425"/>
        <v>#VALUE!</v>
      </c>
      <c r="EN360" s="87" t="e">
        <f t="shared" ca="1" si="1426"/>
        <v>#VALUE!</v>
      </c>
      <c r="EO360" s="87" t="e">
        <f t="shared" ca="1" si="1427"/>
        <v>#VALUE!</v>
      </c>
      <c r="EP360" s="87" t="e">
        <f t="shared" ca="1" si="1428"/>
        <v>#VALUE!</v>
      </c>
      <c r="EQ360" s="87" t="e">
        <f t="shared" ca="1" si="1429"/>
        <v>#VALUE!</v>
      </c>
      <c r="ER360" s="87" t="e">
        <f t="shared" ca="1" si="1430"/>
        <v>#VALUE!</v>
      </c>
      <c r="ES360" s="87" t="e">
        <f t="shared" ca="1" si="1431"/>
        <v>#VALUE!</v>
      </c>
      <c r="EU360" s="87" t="e">
        <f t="shared" ca="1" si="1432"/>
        <v>#VALUE!</v>
      </c>
      <c r="EV360" s="87" t="e">
        <f t="shared" ca="1" si="1433"/>
        <v>#VALUE!</v>
      </c>
      <c r="EW360" s="87" t="e">
        <f t="shared" ca="1" si="1434"/>
        <v>#VALUE!</v>
      </c>
      <c r="EX360" s="87" t="e">
        <f t="shared" ca="1" si="1435"/>
        <v>#VALUE!</v>
      </c>
      <c r="EY360" s="87" t="e">
        <f t="shared" ca="1" si="1436"/>
        <v>#VALUE!</v>
      </c>
      <c r="EZ360" s="87" t="e">
        <f t="shared" ca="1" si="1437"/>
        <v>#VALUE!</v>
      </c>
      <c r="FA360" s="87" t="e">
        <f t="shared" ca="1" si="1438"/>
        <v>#VALUE!</v>
      </c>
      <c r="FB360" s="87" t="e">
        <f t="shared" ca="1" si="1439"/>
        <v>#VALUE!</v>
      </c>
      <c r="FC360" s="87" t="e">
        <f t="shared" ca="1" si="1440"/>
        <v>#VALUE!</v>
      </c>
      <c r="FD360" s="87" t="e">
        <f t="shared" ca="1" si="1441"/>
        <v>#VALUE!</v>
      </c>
      <c r="FE360" s="87" t="e">
        <f t="shared" ca="1" si="1442"/>
        <v>#VALUE!</v>
      </c>
      <c r="FF360" s="87" t="e">
        <f t="shared" ca="1" si="1443"/>
        <v>#VALUE!</v>
      </c>
      <c r="FG360" s="87" t="e">
        <f t="shared" ca="1" si="1444"/>
        <v>#VALUE!</v>
      </c>
      <c r="FH360" s="87" t="e">
        <f t="shared" ca="1" si="1445"/>
        <v>#VALUE!</v>
      </c>
      <c r="FI360" s="87" t="e">
        <f t="shared" ca="1" si="1446"/>
        <v>#VALUE!</v>
      </c>
      <c r="FJ360" s="87" t="e">
        <f t="shared" ca="1" si="1447"/>
        <v>#VALUE!</v>
      </c>
      <c r="FK360" s="87" t="e">
        <f t="shared" ca="1" si="1448"/>
        <v>#VALUE!</v>
      </c>
      <c r="FL360" s="87" t="e">
        <f t="shared" ca="1" si="1449"/>
        <v>#VALUE!</v>
      </c>
      <c r="FM360" s="87" t="e">
        <f t="shared" ca="1" si="1450"/>
        <v>#VALUE!</v>
      </c>
      <c r="FN360" s="87" t="e">
        <f t="shared" ca="1" si="1451"/>
        <v>#VALUE!</v>
      </c>
      <c r="FO360" s="87" t="e">
        <f t="shared" ca="1" si="1452"/>
        <v>#VALUE!</v>
      </c>
    </row>
    <row r="361" spans="1:171" x14ac:dyDescent="0.25">
      <c r="A361" s="87">
        <f t="shared" si="1500"/>
        <v>352</v>
      </c>
      <c r="B361" s="87" t="e">
        <f t="shared" ca="1" si="1455"/>
        <v>#N/A</v>
      </c>
      <c r="C361" s="87" t="e">
        <f t="shared" ca="1" si="1456"/>
        <v>#REF!</v>
      </c>
      <c r="D361" s="87" t="e">
        <f t="shared" ca="1" si="1457"/>
        <v>#REF!</v>
      </c>
      <c r="E361" s="87" t="e">
        <f t="shared" ca="1" si="1458"/>
        <v>#REF!</v>
      </c>
      <c r="F361" s="87" t="e">
        <f t="shared" ca="1" si="1459"/>
        <v>#REF!</v>
      </c>
      <c r="G361" s="87" t="e">
        <f t="shared" ca="1" si="1460"/>
        <v>#REF!</v>
      </c>
      <c r="H361" s="87" t="e">
        <f t="shared" ca="1" si="1461"/>
        <v>#REF!</v>
      </c>
      <c r="I361" s="87" t="e">
        <f t="shared" ca="1" si="1462"/>
        <v>#REF!</v>
      </c>
      <c r="J361" s="87" t="e">
        <f t="shared" ca="1" si="1463"/>
        <v>#REF!</v>
      </c>
      <c r="K361" s="87" t="e">
        <f t="shared" ca="1" si="1464"/>
        <v>#REF!</v>
      </c>
      <c r="L361" s="87" t="e">
        <f t="shared" ca="1" si="1465"/>
        <v>#REF!</v>
      </c>
      <c r="M361" s="87" t="e">
        <f t="shared" ca="1" si="1466"/>
        <v>#REF!</v>
      </c>
      <c r="N361" s="87" t="e">
        <f t="shared" ca="1" si="1467"/>
        <v>#REF!</v>
      </c>
      <c r="O361" s="87" t="e">
        <f t="shared" ca="1" si="1468"/>
        <v>#REF!</v>
      </c>
      <c r="P361" s="87" t="e">
        <f t="shared" ca="1" si="1469"/>
        <v>#REF!</v>
      </c>
      <c r="Q361" s="87" t="e">
        <f t="shared" ca="1" si="1505"/>
        <v>#REF!</v>
      </c>
      <c r="R361" s="87" t="e">
        <f t="shared" ca="1" si="1505"/>
        <v>#REF!</v>
      </c>
      <c r="S361" s="87" t="e">
        <f t="shared" ca="1" si="1505"/>
        <v>#REF!</v>
      </c>
      <c r="T361" s="87" t="e">
        <f t="shared" ca="1" si="1505"/>
        <v>#REF!</v>
      </c>
      <c r="U361" s="87" t="e">
        <f t="shared" ca="1" si="1505"/>
        <v>#REF!</v>
      </c>
      <c r="X361" s="87">
        <f ca="1">Ranking!B357</f>
        <v>0</v>
      </c>
      <c r="Y361" s="87" t="e">
        <f ca="1">IF(AH361=0,0,Ranking!C357)</f>
        <v>#VALUE!</v>
      </c>
      <c r="Z361" s="91">
        <f ca="1">Ranking!G357</f>
        <v>0</v>
      </c>
      <c r="AA361" s="87" t="e">
        <f ca="1">MCA!ES360</f>
        <v>#REF!</v>
      </c>
      <c r="AB361" s="87">
        <f ca="1">MCA!ET360</f>
        <v>0</v>
      </c>
      <c r="AC361" s="87">
        <f ca="1">MCA!EU360</f>
        <v>0</v>
      </c>
      <c r="AD361" s="87" t="e">
        <f ca="1">INDEX('MCA-INPUT'!$C$22:$C$25,MATCH(AC361,$W$376:$W$379,0),1)</f>
        <v>#N/A</v>
      </c>
      <c r="AE361" s="87" t="e">
        <f t="shared" ca="1" si="1364"/>
        <v>#VALUE!</v>
      </c>
      <c r="AF361" s="87">
        <f ca="1">MATCH(AB361,$AB$7:AB361,0)</f>
        <v>1</v>
      </c>
      <c r="AG361" s="87" t="str">
        <f t="shared" ca="1" si="1365"/>
        <v>00</v>
      </c>
      <c r="AH361" s="87" t="e">
        <f t="shared" ca="1" si="1366"/>
        <v>#VALUE!</v>
      </c>
      <c r="AI361" s="87" t="e">
        <f t="shared" ca="1" si="1387"/>
        <v>#VALUE!</v>
      </c>
      <c r="AK361" s="87" t="e">
        <f t="shared" ca="1" si="1367"/>
        <v>#VALUE!</v>
      </c>
      <c r="AL361" s="87" t="e">
        <f t="shared" ca="1" si="1388"/>
        <v>#VALUE!</v>
      </c>
      <c r="AM361" s="87" t="e">
        <f t="shared" ca="1" si="1368"/>
        <v>#VALUE!</v>
      </c>
      <c r="AN361" s="87" t="e">
        <f t="shared" ref="AN361:BA361" ca="1" si="1537">IF(AM361&gt;0,2,IF($AL361&lt;=AN$5,1,0))</f>
        <v>#VALUE!</v>
      </c>
      <c r="AO361" s="87" t="e">
        <f t="shared" ca="1" si="1537"/>
        <v>#VALUE!</v>
      </c>
      <c r="AP361" s="87" t="e">
        <f t="shared" ca="1" si="1537"/>
        <v>#VALUE!</v>
      </c>
      <c r="AQ361" s="87" t="e">
        <f t="shared" ca="1" si="1537"/>
        <v>#VALUE!</v>
      </c>
      <c r="AR361" s="87" t="e">
        <f t="shared" ca="1" si="1537"/>
        <v>#VALUE!</v>
      </c>
      <c r="AS361" s="87" t="e">
        <f t="shared" ca="1" si="1537"/>
        <v>#VALUE!</v>
      </c>
      <c r="AT361" s="87" t="e">
        <f t="shared" ca="1" si="1537"/>
        <v>#VALUE!</v>
      </c>
      <c r="AU361" s="87" t="e">
        <f t="shared" ca="1" si="1537"/>
        <v>#VALUE!</v>
      </c>
      <c r="AV361" s="87" t="e">
        <f t="shared" ca="1" si="1537"/>
        <v>#VALUE!</v>
      </c>
      <c r="AW361" s="87" t="e">
        <f t="shared" ca="1" si="1537"/>
        <v>#VALUE!</v>
      </c>
      <c r="AX361" s="87" t="e">
        <f t="shared" ca="1" si="1537"/>
        <v>#VALUE!</v>
      </c>
      <c r="AY361" s="87" t="e">
        <f t="shared" ca="1" si="1537"/>
        <v>#VALUE!</v>
      </c>
      <c r="AZ361" s="87" t="e">
        <f t="shared" ca="1" si="1537"/>
        <v>#VALUE!</v>
      </c>
      <c r="BA361" s="87" t="e">
        <f t="shared" ca="1" si="1537"/>
        <v>#VALUE!</v>
      </c>
      <c r="BB361" s="87" t="e">
        <f t="shared" ref="BB361:BF361" ca="1" si="1538">IF(BA361&gt;0,2,IF($AL361&lt;=BB$5,1,0))</f>
        <v>#VALUE!</v>
      </c>
      <c r="BC361" s="87" t="e">
        <f t="shared" ca="1" si="1538"/>
        <v>#VALUE!</v>
      </c>
      <c r="BD361" s="87" t="e">
        <f t="shared" ca="1" si="1538"/>
        <v>#VALUE!</v>
      </c>
      <c r="BE361" s="87" t="e">
        <f t="shared" ca="1" si="1538"/>
        <v>#VALUE!</v>
      </c>
      <c r="BF361" s="87" t="e">
        <f t="shared" ca="1" si="1538"/>
        <v>#VALUE!</v>
      </c>
      <c r="BH361" s="87" t="e">
        <f t="shared" ca="1" si="1371"/>
        <v>#VALUE!</v>
      </c>
      <c r="BI361" s="87" t="e">
        <f t="shared" ca="1" si="1372"/>
        <v>#VALUE!</v>
      </c>
      <c r="BJ361" s="87" t="e">
        <f t="shared" ca="1" si="1373"/>
        <v>#VALUE!</v>
      </c>
      <c r="BK361" s="87" t="e">
        <f t="shared" ca="1" si="1374"/>
        <v>#VALUE!</v>
      </c>
      <c r="BL361" s="87" t="e">
        <f t="shared" ca="1" si="1375"/>
        <v>#VALUE!</v>
      </c>
      <c r="BM361" s="87" t="e">
        <f t="shared" ca="1" si="1376"/>
        <v>#VALUE!</v>
      </c>
      <c r="BN361" s="87" t="e">
        <f t="shared" ca="1" si="1377"/>
        <v>#VALUE!</v>
      </c>
      <c r="BO361" s="87" t="e">
        <f t="shared" ca="1" si="1378"/>
        <v>#VALUE!</v>
      </c>
      <c r="BP361" s="87" t="e">
        <f t="shared" ca="1" si="1379"/>
        <v>#VALUE!</v>
      </c>
      <c r="BQ361" s="87" t="e">
        <f t="shared" ca="1" si="1380"/>
        <v>#VALUE!</v>
      </c>
      <c r="BR361" s="87" t="e">
        <f t="shared" ca="1" si="1381"/>
        <v>#VALUE!</v>
      </c>
      <c r="BS361" s="87" t="e">
        <f t="shared" ca="1" si="1382"/>
        <v>#VALUE!</v>
      </c>
      <c r="BT361" s="87" t="e">
        <f t="shared" ca="1" si="1383"/>
        <v>#VALUE!</v>
      </c>
      <c r="BU361" s="87" t="e">
        <f t="shared" ca="1" si="1384"/>
        <v>#VALUE!</v>
      </c>
      <c r="BV361" s="87" t="e">
        <f t="shared" ca="1" si="1385"/>
        <v>#VALUE!</v>
      </c>
      <c r="BW361" s="87" t="e">
        <f t="shared" ca="1" si="1534"/>
        <v>#VALUE!</v>
      </c>
      <c r="BX361" s="87" t="e">
        <f t="shared" ca="1" si="1534"/>
        <v>#VALUE!</v>
      </c>
      <c r="BY361" s="87" t="e">
        <f t="shared" ca="1" si="1534"/>
        <v>#VALUE!</v>
      </c>
      <c r="BZ361" s="87" t="e">
        <f t="shared" ca="1" si="1534"/>
        <v>#VALUE!</v>
      </c>
      <c r="CA361" s="87" t="e">
        <f t="shared" ca="1" si="1534"/>
        <v>#VALUE!</v>
      </c>
      <c r="DC361" s="87" t="e">
        <f t="shared" ca="1" si="1307"/>
        <v>#VALUE!</v>
      </c>
      <c r="DD361" s="87" t="e">
        <f t="shared" ca="1" si="1391"/>
        <v>#VALUE!</v>
      </c>
      <c r="DE361" s="87" t="e">
        <f t="shared" ca="1" si="1392"/>
        <v>#VALUE!</v>
      </c>
      <c r="DF361" s="87" t="e">
        <f t="shared" ca="1" si="1393"/>
        <v>#VALUE!</v>
      </c>
      <c r="DG361" s="87" t="e">
        <f t="shared" ca="1" si="1394"/>
        <v>#VALUE!</v>
      </c>
      <c r="DH361" s="87" t="e">
        <f t="shared" ca="1" si="1395"/>
        <v>#VALUE!</v>
      </c>
      <c r="DI361" s="87" t="e">
        <f t="shared" ca="1" si="1396"/>
        <v>#VALUE!</v>
      </c>
      <c r="DJ361" s="87" t="e">
        <f t="shared" ca="1" si="1397"/>
        <v>#VALUE!</v>
      </c>
      <c r="DK361" s="87" t="e">
        <f t="shared" ca="1" si="1398"/>
        <v>#VALUE!</v>
      </c>
      <c r="DL361" s="87" t="e">
        <f t="shared" ca="1" si="1399"/>
        <v>#VALUE!</v>
      </c>
      <c r="DM361" s="87" t="e">
        <f t="shared" ca="1" si="1400"/>
        <v>#VALUE!</v>
      </c>
      <c r="DN361" s="87" t="e">
        <f t="shared" ca="1" si="1401"/>
        <v>#VALUE!</v>
      </c>
      <c r="DO361" s="87" t="e">
        <f t="shared" ca="1" si="1402"/>
        <v>#VALUE!</v>
      </c>
      <c r="DP361" s="87" t="e">
        <f t="shared" ca="1" si="1403"/>
        <v>#VALUE!</v>
      </c>
      <c r="DQ361" s="87" t="e">
        <f t="shared" ca="1" si="1404"/>
        <v>#VALUE!</v>
      </c>
      <c r="DR361" s="87" t="e">
        <f t="shared" ca="1" si="1405"/>
        <v>#VALUE!</v>
      </c>
      <c r="DS361" s="87" t="e">
        <f t="shared" ca="1" si="1406"/>
        <v>#VALUE!</v>
      </c>
      <c r="DT361" s="87" t="e">
        <f t="shared" ca="1" si="1407"/>
        <v>#VALUE!</v>
      </c>
      <c r="DU361" s="87" t="e">
        <f t="shared" ca="1" si="1408"/>
        <v>#VALUE!</v>
      </c>
      <c r="DV361" s="87" t="e">
        <f t="shared" ca="1" si="1409"/>
        <v>#VALUE!</v>
      </c>
      <c r="DW361" s="87" t="e">
        <f t="shared" ca="1" si="1410"/>
        <v>#VALUE!</v>
      </c>
      <c r="DY361" s="87" t="e">
        <f t="shared" ca="1" si="1411"/>
        <v>#VALUE!</v>
      </c>
      <c r="DZ361" s="87" t="e">
        <f t="shared" ca="1" si="1412"/>
        <v>#VALUE!</v>
      </c>
      <c r="EA361" s="87" t="e">
        <f t="shared" ca="1" si="1413"/>
        <v>#VALUE!</v>
      </c>
      <c r="EB361" s="87" t="e">
        <f t="shared" ca="1" si="1414"/>
        <v>#VALUE!</v>
      </c>
      <c r="EC361" s="87" t="e">
        <f t="shared" ca="1" si="1415"/>
        <v>#VALUE!</v>
      </c>
      <c r="ED361" s="87" t="e">
        <f t="shared" ca="1" si="1416"/>
        <v>#VALUE!</v>
      </c>
      <c r="EE361" s="87" t="e">
        <f t="shared" ca="1" si="1417"/>
        <v>#VALUE!</v>
      </c>
      <c r="EF361" s="87" t="e">
        <f t="shared" ca="1" si="1418"/>
        <v>#VALUE!</v>
      </c>
      <c r="EG361" s="87" t="e">
        <f t="shared" ca="1" si="1419"/>
        <v>#VALUE!</v>
      </c>
      <c r="EH361" s="87" t="e">
        <f t="shared" ca="1" si="1420"/>
        <v>#VALUE!</v>
      </c>
      <c r="EI361" s="87" t="e">
        <f t="shared" ca="1" si="1421"/>
        <v>#VALUE!</v>
      </c>
      <c r="EJ361" s="87" t="e">
        <f t="shared" ca="1" si="1422"/>
        <v>#VALUE!</v>
      </c>
      <c r="EK361" s="87" t="e">
        <f t="shared" ca="1" si="1423"/>
        <v>#VALUE!</v>
      </c>
      <c r="EL361" s="87" t="e">
        <f t="shared" ca="1" si="1424"/>
        <v>#VALUE!</v>
      </c>
      <c r="EM361" s="87" t="e">
        <f t="shared" ca="1" si="1425"/>
        <v>#VALUE!</v>
      </c>
      <c r="EN361" s="87" t="e">
        <f t="shared" ca="1" si="1426"/>
        <v>#VALUE!</v>
      </c>
      <c r="EO361" s="87" t="e">
        <f t="shared" ca="1" si="1427"/>
        <v>#VALUE!</v>
      </c>
      <c r="EP361" s="87" t="e">
        <f t="shared" ca="1" si="1428"/>
        <v>#VALUE!</v>
      </c>
      <c r="EQ361" s="87" t="e">
        <f t="shared" ca="1" si="1429"/>
        <v>#VALUE!</v>
      </c>
      <c r="ER361" s="87" t="e">
        <f t="shared" ca="1" si="1430"/>
        <v>#VALUE!</v>
      </c>
      <c r="ES361" s="87" t="e">
        <f t="shared" ca="1" si="1431"/>
        <v>#VALUE!</v>
      </c>
      <c r="EU361" s="87" t="e">
        <f t="shared" ca="1" si="1432"/>
        <v>#VALUE!</v>
      </c>
      <c r="EV361" s="87" t="e">
        <f t="shared" ca="1" si="1433"/>
        <v>#VALUE!</v>
      </c>
      <c r="EW361" s="87" t="e">
        <f t="shared" ca="1" si="1434"/>
        <v>#VALUE!</v>
      </c>
      <c r="EX361" s="87" t="e">
        <f t="shared" ca="1" si="1435"/>
        <v>#VALUE!</v>
      </c>
      <c r="EY361" s="87" t="e">
        <f t="shared" ca="1" si="1436"/>
        <v>#VALUE!</v>
      </c>
      <c r="EZ361" s="87" t="e">
        <f t="shared" ca="1" si="1437"/>
        <v>#VALUE!</v>
      </c>
      <c r="FA361" s="87" t="e">
        <f t="shared" ca="1" si="1438"/>
        <v>#VALUE!</v>
      </c>
      <c r="FB361" s="87" t="e">
        <f t="shared" ca="1" si="1439"/>
        <v>#VALUE!</v>
      </c>
      <c r="FC361" s="87" t="e">
        <f t="shared" ca="1" si="1440"/>
        <v>#VALUE!</v>
      </c>
      <c r="FD361" s="87" t="e">
        <f t="shared" ca="1" si="1441"/>
        <v>#VALUE!</v>
      </c>
      <c r="FE361" s="87" t="e">
        <f t="shared" ca="1" si="1442"/>
        <v>#VALUE!</v>
      </c>
      <c r="FF361" s="87" t="e">
        <f t="shared" ca="1" si="1443"/>
        <v>#VALUE!</v>
      </c>
      <c r="FG361" s="87" t="e">
        <f t="shared" ca="1" si="1444"/>
        <v>#VALUE!</v>
      </c>
      <c r="FH361" s="87" t="e">
        <f t="shared" ca="1" si="1445"/>
        <v>#VALUE!</v>
      </c>
      <c r="FI361" s="87" t="e">
        <f t="shared" ca="1" si="1446"/>
        <v>#VALUE!</v>
      </c>
      <c r="FJ361" s="87" t="e">
        <f t="shared" ca="1" si="1447"/>
        <v>#VALUE!</v>
      </c>
      <c r="FK361" s="87" t="e">
        <f t="shared" ca="1" si="1448"/>
        <v>#VALUE!</v>
      </c>
      <c r="FL361" s="87" t="e">
        <f t="shared" ca="1" si="1449"/>
        <v>#VALUE!</v>
      </c>
      <c r="FM361" s="87" t="e">
        <f t="shared" ca="1" si="1450"/>
        <v>#VALUE!</v>
      </c>
      <c r="FN361" s="87" t="e">
        <f t="shared" ca="1" si="1451"/>
        <v>#VALUE!</v>
      </c>
      <c r="FO361" s="87" t="e">
        <f t="shared" ca="1" si="1452"/>
        <v>#VALUE!</v>
      </c>
    </row>
    <row r="362" spans="1:171" x14ac:dyDescent="0.25">
      <c r="A362" s="87">
        <f t="shared" si="1500"/>
        <v>353</v>
      </c>
      <c r="B362" s="87" t="e">
        <f t="shared" ca="1" si="1455"/>
        <v>#N/A</v>
      </c>
      <c r="C362" s="87" t="e">
        <f t="shared" ca="1" si="1456"/>
        <v>#REF!</v>
      </c>
      <c r="D362" s="87" t="e">
        <f t="shared" ca="1" si="1457"/>
        <v>#REF!</v>
      </c>
      <c r="E362" s="87" t="e">
        <f t="shared" ca="1" si="1458"/>
        <v>#REF!</v>
      </c>
      <c r="F362" s="87" t="e">
        <f t="shared" ca="1" si="1459"/>
        <v>#REF!</v>
      </c>
      <c r="G362" s="87" t="e">
        <f t="shared" ca="1" si="1460"/>
        <v>#REF!</v>
      </c>
      <c r="H362" s="87" t="e">
        <f t="shared" ca="1" si="1461"/>
        <v>#REF!</v>
      </c>
      <c r="I362" s="87" t="e">
        <f t="shared" ca="1" si="1462"/>
        <v>#REF!</v>
      </c>
      <c r="J362" s="87" t="e">
        <f t="shared" ca="1" si="1463"/>
        <v>#REF!</v>
      </c>
      <c r="K362" s="87" t="e">
        <f t="shared" ca="1" si="1464"/>
        <v>#REF!</v>
      </c>
      <c r="L362" s="87" t="e">
        <f t="shared" ca="1" si="1465"/>
        <v>#REF!</v>
      </c>
      <c r="M362" s="87" t="e">
        <f t="shared" ca="1" si="1466"/>
        <v>#REF!</v>
      </c>
      <c r="N362" s="87" t="e">
        <f t="shared" ca="1" si="1467"/>
        <v>#REF!</v>
      </c>
      <c r="O362" s="87" t="e">
        <f t="shared" ca="1" si="1468"/>
        <v>#REF!</v>
      </c>
      <c r="P362" s="87" t="e">
        <f t="shared" ca="1" si="1469"/>
        <v>#REF!</v>
      </c>
      <c r="Q362" s="87" t="e">
        <f t="shared" ref="Q362:U366" ca="1" si="1539">IF($A362&lt;=(BB$4-BA$4),INDEX($Y$7:$Y$366,BA$4+$A362,1),0)</f>
        <v>#REF!</v>
      </c>
      <c r="R362" s="87" t="e">
        <f t="shared" ca="1" si="1539"/>
        <v>#REF!</v>
      </c>
      <c r="S362" s="87" t="e">
        <f t="shared" ca="1" si="1539"/>
        <v>#REF!</v>
      </c>
      <c r="T362" s="87" t="e">
        <f t="shared" ca="1" si="1539"/>
        <v>#REF!</v>
      </c>
      <c r="U362" s="87" t="e">
        <f t="shared" ca="1" si="1539"/>
        <v>#REF!</v>
      </c>
      <c r="X362" s="87">
        <f ca="1">Ranking!B358</f>
        <v>0</v>
      </c>
      <c r="Y362" s="87" t="e">
        <f ca="1">IF(AH362=0,0,Ranking!C358)</f>
        <v>#VALUE!</v>
      </c>
      <c r="Z362" s="91">
        <f ca="1">Ranking!G358</f>
        <v>0</v>
      </c>
      <c r="AA362" s="87" t="e">
        <f ca="1">MCA!ES361</f>
        <v>#REF!</v>
      </c>
      <c r="AB362" s="87">
        <f ca="1">MCA!ET361</f>
        <v>0</v>
      </c>
      <c r="AC362" s="87">
        <f ca="1">MCA!EU361</f>
        <v>0</v>
      </c>
      <c r="AD362" s="87" t="e">
        <f ca="1">INDEX('MCA-INPUT'!$C$22:$C$25,MATCH(AC362,$W$376:$W$379,0),1)</f>
        <v>#N/A</v>
      </c>
      <c r="AE362" s="87" t="e">
        <f t="shared" ca="1" si="1364"/>
        <v>#VALUE!</v>
      </c>
      <c r="AF362" s="87">
        <f ca="1">MATCH(AB362,$AB$7:AB362,0)</f>
        <v>1</v>
      </c>
      <c r="AG362" s="87" t="str">
        <f t="shared" ca="1" si="1365"/>
        <v>00</v>
      </c>
      <c r="AH362" s="87" t="e">
        <f t="shared" ca="1" si="1366"/>
        <v>#VALUE!</v>
      </c>
      <c r="AI362" s="87" t="e">
        <f t="shared" ca="1" si="1387"/>
        <v>#VALUE!</v>
      </c>
      <c r="AK362" s="87" t="e">
        <f t="shared" ca="1" si="1367"/>
        <v>#VALUE!</v>
      </c>
      <c r="AL362" s="87" t="e">
        <f t="shared" ca="1" si="1388"/>
        <v>#VALUE!</v>
      </c>
      <c r="AM362" s="87" t="e">
        <f t="shared" ca="1" si="1368"/>
        <v>#VALUE!</v>
      </c>
      <c r="AN362" s="87" t="e">
        <f t="shared" ref="AN362:BA362" ca="1" si="1540">IF(AM362&gt;0,2,IF($AL362&lt;=AN$5,1,0))</f>
        <v>#VALUE!</v>
      </c>
      <c r="AO362" s="87" t="e">
        <f t="shared" ca="1" si="1540"/>
        <v>#VALUE!</v>
      </c>
      <c r="AP362" s="87" t="e">
        <f t="shared" ca="1" si="1540"/>
        <v>#VALUE!</v>
      </c>
      <c r="AQ362" s="87" t="e">
        <f t="shared" ca="1" si="1540"/>
        <v>#VALUE!</v>
      </c>
      <c r="AR362" s="87" t="e">
        <f t="shared" ca="1" si="1540"/>
        <v>#VALUE!</v>
      </c>
      <c r="AS362" s="87" t="e">
        <f t="shared" ca="1" si="1540"/>
        <v>#VALUE!</v>
      </c>
      <c r="AT362" s="87" t="e">
        <f t="shared" ca="1" si="1540"/>
        <v>#VALUE!</v>
      </c>
      <c r="AU362" s="87" t="e">
        <f t="shared" ca="1" si="1540"/>
        <v>#VALUE!</v>
      </c>
      <c r="AV362" s="87" t="e">
        <f t="shared" ca="1" si="1540"/>
        <v>#VALUE!</v>
      </c>
      <c r="AW362" s="87" t="e">
        <f t="shared" ca="1" si="1540"/>
        <v>#VALUE!</v>
      </c>
      <c r="AX362" s="87" t="e">
        <f t="shared" ca="1" si="1540"/>
        <v>#VALUE!</v>
      </c>
      <c r="AY362" s="87" t="e">
        <f t="shared" ca="1" si="1540"/>
        <v>#VALUE!</v>
      </c>
      <c r="AZ362" s="87" t="e">
        <f t="shared" ca="1" si="1540"/>
        <v>#VALUE!</v>
      </c>
      <c r="BA362" s="87" t="e">
        <f t="shared" ca="1" si="1540"/>
        <v>#VALUE!</v>
      </c>
      <c r="BB362" s="87" t="e">
        <f t="shared" ref="BB362:BF362" ca="1" si="1541">IF(BA362&gt;0,2,IF($AL362&lt;=BB$5,1,0))</f>
        <v>#VALUE!</v>
      </c>
      <c r="BC362" s="87" t="e">
        <f t="shared" ca="1" si="1541"/>
        <v>#VALUE!</v>
      </c>
      <c r="BD362" s="87" t="e">
        <f t="shared" ca="1" si="1541"/>
        <v>#VALUE!</v>
      </c>
      <c r="BE362" s="87" t="e">
        <f t="shared" ca="1" si="1541"/>
        <v>#VALUE!</v>
      </c>
      <c r="BF362" s="87" t="e">
        <f t="shared" ca="1" si="1541"/>
        <v>#VALUE!</v>
      </c>
      <c r="BH362" s="87" t="e">
        <f t="shared" ca="1" si="1371"/>
        <v>#VALUE!</v>
      </c>
      <c r="BI362" s="87" t="e">
        <f t="shared" ca="1" si="1372"/>
        <v>#VALUE!</v>
      </c>
      <c r="BJ362" s="87" t="e">
        <f t="shared" ca="1" si="1373"/>
        <v>#VALUE!</v>
      </c>
      <c r="BK362" s="87" t="e">
        <f t="shared" ca="1" si="1374"/>
        <v>#VALUE!</v>
      </c>
      <c r="BL362" s="87" t="e">
        <f t="shared" ca="1" si="1375"/>
        <v>#VALUE!</v>
      </c>
      <c r="BM362" s="87" t="e">
        <f t="shared" ca="1" si="1376"/>
        <v>#VALUE!</v>
      </c>
      <c r="BN362" s="87" t="e">
        <f t="shared" ca="1" si="1377"/>
        <v>#VALUE!</v>
      </c>
      <c r="BO362" s="87" t="e">
        <f t="shared" ca="1" si="1378"/>
        <v>#VALUE!</v>
      </c>
      <c r="BP362" s="87" t="e">
        <f t="shared" ca="1" si="1379"/>
        <v>#VALUE!</v>
      </c>
      <c r="BQ362" s="87" t="e">
        <f t="shared" ca="1" si="1380"/>
        <v>#VALUE!</v>
      </c>
      <c r="BR362" s="87" t="e">
        <f t="shared" ca="1" si="1381"/>
        <v>#VALUE!</v>
      </c>
      <c r="BS362" s="87" t="e">
        <f t="shared" ca="1" si="1382"/>
        <v>#VALUE!</v>
      </c>
      <c r="BT362" s="87" t="e">
        <f t="shared" ca="1" si="1383"/>
        <v>#VALUE!</v>
      </c>
      <c r="BU362" s="87" t="e">
        <f t="shared" ca="1" si="1384"/>
        <v>#VALUE!</v>
      </c>
      <c r="BV362" s="87" t="e">
        <f t="shared" ca="1" si="1385"/>
        <v>#VALUE!</v>
      </c>
      <c r="BW362" s="87" t="e">
        <f t="shared" ca="1" si="1534"/>
        <v>#VALUE!</v>
      </c>
      <c r="BX362" s="87" t="e">
        <f t="shared" ca="1" si="1534"/>
        <v>#VALUE!</v>
      </c>
      <c r="BY362" s="87" t="e">
        <f t="shared" ca="1" si="1534"/>
        <v>#VALUE!</v>
      </c>
      <c r="BZ362" s="87" t="e">
        <f t="shared" ca="1" si="1534"/>
        <v>#VALUE!</v>
      </c>
      <c r="CA362" s="87" t="e">
        <f t="shared" ca="1" si="1534"/>
        <v>#VALUE!</v>
      </c>
      <c r="DC362" s="87" t="e">
        <f t="shared" ca="1" si="1307"/>
        <v>#VALUE!</v>
      </c>
      <c r="DD362" s="87" t="e">
        <f t="shared" ca="1" si="1391"/>
        <v>#VALUE!</v>
      </c>
      <c r="DE362" s="87" t="e">
        <f t="shared" ca="1" si="1392"/>
        <v>#VALUE!</v>
      </c>
      <c r="DF362" s="87" t="e">
        <f t="shared" ca="1" si="1393"/>
        <v>#VALUE!</v>
      </c>
      <c r="DG362" s="87" t="e">
        <f t="shared" ca="1" si="1394"/>
        <v>#VALUE!</v>
      </c>
      <c r="DH362" s="87" t="e">
        <f t="shared" ca="1" si="1395"/>
        <v>#VALUE!</v>
      </c>
      <c r="DI362" s="87" t="e">
        <f t="shared" ca="1" si="1396"/>
        <v>#VALUE!</v>
      </c>
      <c r="DJ362" s="87" t="e">
        <f t="shared" ca="1" si="1397"/>
        <v>#VALUE!</v>
      </c>
      <c r="DK362" s="87" t="e">
        <f t="shared" ca="1" si="1398"/>
        <v>#VALUE!</v>
      </c>
      <c r="DL362" s="87" t="e">
        <f t="shared" ca="1" si="1399"/>
        <v>#VALUE!</v>
      </c>
      <c r="DM362" s="87" t="e">
        <f t="shared" ca="1" si="1400"/>
        <v>#VALUE!</v>
      </c>
      <c r="DN362" s="87" t="e">
        <f t="shared" ca="1" si="1401"/>
        <v>#VALUE!</v>
      </c>
      <c r="DO362" s="87" t="e">
        <f t="shared" ca="1" si="1402"/>
        <v>#VALUE!</v>
      </c>
      <c r="DP362" s="87" t="e">
        <f t="shared" ca="1" si="1403"/>
        <v>#VALUE!</v>
      </c>
      <c r="DQ362" s="87" t="e">
        <f t="shared" ca="1" si="1404"/>
        <v>#VALUE!</v>
      </c>
      <c r="DR362" s="87" t="e">
        <f t="shared" ca="1" si="1405"/>
        <v>#VALUE!</v>
      </c>
      <c r="DS362" s="87" t="e">
        <f t="shared" ca="1" si="1406"/>
        <v>#VALUE!</v>
      </c>
      <c r="DT362" s="87" t="e">
        <f t="shared" ca="1" si="1407"/>
        <v>#VALUE!</v>
      </c>
      <c r="DU362" s="87" t="e">
        <f t="shared" ca="1" si="1408"/>
        <v>#VALUE!</v>
      </c>
      <c r="DV362" s="87" t="e">
        <f t="shared" ca="1" si="1409"/>
        <v>#VALUE!</v>
      </c>
      <c r="DW362" s="87" t="e">
        <f t="shared" ca="1" si="1410"/>
        <v>#VALUE!</v>
      </c>
      <c r="DY362" s="87" t="e">
        <f t="shared" ca="1" si="1411"/>
        <v>#VALUE!</v>
      </c>
      <c r="DZ362" s="87" t="e">
        <f t="shared" ca="1" si="1412"/>
        <v>#VALUE!</v>
      </c>
      <c r="EA362" s="87" t="e">
        <f t="shared" ca="1" si="1413"/>
        <v>#VALUE!</v>
      </c>
      <c r="EB362" s="87" t="e">
        <f t="shared" ca="1" si="1414"/>
        <v>#VALUE!</v>
      </c>
      <c r="EC362" s="87" t="e">
        <f t="shared" ca="1" si="1415"/>
        <v>#VALUE!</v>
      </c>
      <c r="ED362" s="87" t="e">
        <f t="shared" ca="1" si="1416"/>
        <v>#VALUE!</v>
      </c>
      <c r="EE362" s="87" t="e">
        <f t="shared" ca="1" si="1417"/>
        <v>#VALUE!</v>
      </c>
      <c r="EF362" s="87" t="e">
        <f t="shared" ca="1" si="1418"/>
        <v>#VALUE!</v>
      </c>
      <c r="EG362" s="87" t="e">
        <f t="shared" ca="1" si="1419"/>
        <v>#VALUE!</v>
      </c>
      <c r="EH362" s="87" t="e">
        <f t="shared" ca="1" si="1420"/>
        <v>#VALUE!</v>
      </c>
      <c r="EI362" s="87" t="e">
        <f t="shared" ca="1" si="1421"/>
        <v>#VALUE!</v>
      </c>
      <c r="EJ362" s="87" t="e">
        <f t="shared" ca="1" si="1422"/>
        <v>#VALUE!</v>
      </c>
      <c r="EK362" s="87" t="e">
        <f t="shared" ca="1" si="1423"/>
        <v>#VALUE!</v>
      </c>
      <c r="EL362" s="87" t="e">
        <f t="shared" ca="1" si="1424"/>
        <v>#VALUE!</v>
      </c>
      <c r="EM362" s="87" t="e">
        <f t="shared" ca="1" si="1425"/>
        <v>#VALUE!</v>
      </c>
      <c r="EN362" s="87" t="e">
        <f t="shared" ca="1" si="1426"/>
        <v>#VALUE!</v>
      </c>
      <c r="EO362" s="87" t="e">
        <f t="shared" ca="1" si="1427"/>
        <v>#VALUE!</v>
      </c>
      <c r="EP362" s="87" t="e">
        <f t="shared" ca="1" si="1428"/>
        <v>#VALUE!</v>
      </c>
      <c r="EQ362" s="87" t="e">
        <f t="shared" ca="1" si="1429"/>
        <v>#VALUE!</v>
      </c>
      <c r="ER362" s="87" t="e">
        <f t="shared" ca="1" si="1430"/>
        <v>#VALUE!</v>
      </c>
      <c r="ES362" s="87" t="e">
        <f t="shared" ca="1" si="1431"/>
        <v>#VALUE!</v>
      </c>
      <c r="EU362" s="87" t="e">
        <f t="shared" ca="1" si="1432"/>
        <v>#VALUE!</v>
      </c>
      <c r="EV362" s="87" t="e">
        <f t="shared" ca="1" si="1433"/>
        <v>#VALUE!</v>
      </c>
      <c r="EW362" s="87" t="e">
        <f t="shared" ca="1" si="1434"/>
        <v>#VALUE!</v>
      </c>
      <c r="EX362" s="87" t="e">
        <f t="shared" ca="1" si="1435"/>
        <v>#VALUE!</v>
      </c>
      <c r="EY362" s="87" t="e">
        <f t="shared" ca="1" si="1436"/>
        <v>#VALUE!</v>
      </c>
      <c r="EZ362" s="87" t="e">
        <f t="shared" ca="1" si="1437"/>
        <v>#VALUE!</v>
      </c>
      <c r="FA362" s="87" t="e">
        <f t="shared" ca="1" si="1438"/>
        <v>#VALUE!</v>
      </c>
      <c r="FB362" s="87" t="e">
        <f t="shared" ca="1" si="1439"/>
        <v>#VALUE!</v>
      </c>
      <c r="FC362" s="87" t="e">
        <f t="shared" ca="1" si="1440"/>
        <v>#VALUE!</v>
      </c>
      <c r="FD362" s="87" t="e">
        <f t="shared" ca="1" si="1441"/>
        <v>#VALUE!</v>
      </c>
      <c r="FE362" s="87" t="e">
        <f t="shared" ca="1" si="1442"/>
        <v>#VALUE!</v>
      </c>
      <c r="FF362" s="87" t="e">
        <f t="shared" ca="1" si="1443"/>
        <v>#VALUE!</v>
      </c>
      <c r="FG362" s="87" t="e">
        <f t="shared" ca="1" si="1444"/>
        <v>#VALUE!</v>
      </c>
      <c r="FH362" s="87" t="e">
        <f t="shared" ca="1" si="1445"/>
        <v>#VALUE!</v>
      </c>
      <c r="FI362" s="87" t="e">
        <f t="shared" ca="1" si="1446"/>
        <v>#VALUE!</v>
      </c>
      <c r="FJ362" s="87" t="e">
        <f t="shared" ca="1" si="1447"/>
        <v>#VALUE!</v>
      </c>
      <c r="FK362" s="87" t="e">
        <f t="shared" ca="1" si="1448"/>
        <v>#VALUE!</v>
      </c>
      <c r="FL362" s="87" t="e">
        <f t="shared" ca="1" si="1449"/>
        <v>#VALUE!</v>
      </c>
      <c r="FM362" s="87" t="e">
        <f t="shared" ca="1" si="1450"/>
        <v>#VALUE!</v>
      </c>
      <c r="FN362" s="87" t="e">
        <f t="shared" ca="1" si="1451"/>
        <v>#VALUE!</v>
      </c>
      <c r="FO362" s="87" t="e">
        <f t="shared" ca="1" si="1452"/>
        <v>#VALUE!</v>
      </c>
    </row>
    <row r="363" spans="1:171" x14ac:dyDescent="0.25">
      <c r="A363" s="87">
        <f t="shared" si="1500"/>
        <v>354</v>
      </c>
      <c r="B363" s="87" t="e">
        <f t="shared" ca="1" si="1455"/>
        <v>#N/A</v>
      </c>
      <c r="C363" s="87" t="e">
        <f t="shared" ca="1" si="1456"/>
        <v>#REF!</v>
      </c>
      <c r="D363" s="87" t="e">
        <f t="shared" ca="1" si="1457"/>
        <v>#REF!</v>
      </c>
      <c r="E363" s="87" t="e">
        <f t="shared" ca="1" si="1458"/>
        <v>#REF!</v>
      </c>
      <c r="F363" s="87" t="e">
        <f t="shared" ca="1" si="1459"/>
        <v>#REF!</v>
      </c>
      <c r="G363" s="87" t="e">
        <f t="shared" ca="1" si="1460"/>
        <v>#REF!</v>
      </c>
      <c r="H363" s="87" t="e">
        <f t="shared" ca="1" si="1461"/>
        <v>#REF!</v>
      </c>
      <c r="I363" s="87" t="e">
        <f t="shared" ca="1" si="1462"/>
        <v>#REF!</v>
      </c>
      <c r="J363" s="87" t="e">
        <f t="shared" ca="1" si="1463"/>
        <v>#REF!</v>
      </c>
      <c r="K363" s="87" t="e">
        <f t="shared" ca="1" si="1464"/>
        <v>#REF!</v>
      </c>
      <c r="L363" s="87" t="e">
        <f t="shared" ca="1" si="1465"/>
        <v>#REF!</v>
      </c>
      <c r="M363" s="87" t="e">
        <f t="shared" ca="1" si="1466"/>
        <v>#REF!</v>
      </c>
      <c r="N363" s="87" t="e">
        <f t="shared" ca="1" si="1467"/>
        <v>#REF!</v>
      </c>
      <c r="O363" s="87" t="e">
        <f t="shared" ca="1" si="1468"/>
        <v>#REF!</v>
      </c>
      <c r="P363" s="87" t="e">
        <f t="shared" ca="1" si="1469"/>
        <v>#REF!</v>
      </c>
      <c r="Q363" s="87" t="e">
        <f t="shared" ca="1" si="1539"/>
        <v>#REF!</v>
      </c>
      <c r="R363" s="87" t="e">
        <f t="shared" ca="1" si="1539"/>
        <v>#REF!</v>
      </c>
      <c r="S363" s="87" t="e">
        <f t="shared" ca="1" si="1539"/>
        <v>#REF!</v>
      </c>
      <c r="T363" s="87" t="e">
        <f t="shared" ca="1" si="1539"/>
        <v>#REF!</v>
      </c>
      <c r="U363" s="87" t="e">
        <f t="shared" ca="1" si="1539"/>
        <v>#REF!</v>
      </c>
      <c r="X363" s="87">
        <f ca="1">Ranking!B359</f>
        <v>0</v>
      </c>
      <c r="Y363" s="87" t="e">
        <f ca="1">IF(AH363=0,0,Ranking!C359)</f>
        <v>#VALUE!</v>
      </c>
      <c r="Z363" s="91">
        <f ca="1">Ranking!G359</f>
        <v>0</v>
      </c>
      <c r="AA363" s="87" t="e">
        <f ca="1">MCA!ES362</f>
        <v>#REF!</v>
      </c>
      <c r="AB363" s="87">
        <f ca="1">MCA!ET362</f>
        <v>0</v>
      </c>
      <c r="AC363" s="87">
        <f ca="1">MCA!EU362</f>
        <v>0</v>
      </c>
      <c r="AD363" s="87" t="e">
        <f ca="1">INDEX('MCA-INPUT'!$C$22:$C$25,MATCH(AC363,$W$376:$W$379,0),1)</f>
        <v>#N/A</v>
      </c>
      <c r="AE363" s="87" t="e">
        <f t="shared" ca="1" si="1364"/>
        <v>#VALUE!</v>
      </c>
      <c r="AF363" s="87">
        <f ca="1">MATCH(AB363,$AB$7:AB363,0)</f>
        <v>1</v>
      </c>
      <c r="AG363" s="87" t="str">
        <f t="shared" ca="1" si="1365"/>
        <v>00</v>
      </c>
      <c r="AH363" s="87" t="e">
        <f t="shared" ca="1" si="1366"/>
        <v>#VALUE!</v>
      </c>
      <c r="AI363" s="87" t="e">
        <f t="shared" ca="1" si="1387"/>
        <v>#VALUE!</v>
      </c>
      <c r="AK363" s="87" t="e">
        <f t="shared" ca="1" si="1367"/>
        <v>#VALUE!</v>
      </c>
      <c r="AL363" s="87" t="e">
        <f t="shared" ca="1" si="1388"/>
        <v>#VALUE!</v>
      </c>
      <c r="AM363" s="87" t="e">
        <f t="shared" ca="1" si="1368"/>
        <v>#VALUE!</v>
      </c>
      <c r="AN363" s="87" t="e">
        <f t="shared" ref="AN363:BA363" ca="1" si="1542">IF(AM363&gt;0,2,IF($AL363&lt;=AN$5,1,0))</f>
        <v>#VALUE!</v>
      </c>
      <c r="AO363" s="87" t="e">
        <f t="shared" ca="1" si="1542"/>
        <v>#VALUE!</v>
      </c>
      <c r="AP363" s="87" t="e">
        <f t="shared" ca="1" si="1542"/>
        <v>#VALUE!</v>
      </c>
      <c r="AQ363" s="87" t="e">
        <f t="shared" ca="1" si="1542"/>
        <v>#VALUE!</v>
      </c>
      <c r="AR363" s="87" t="e">
        <f t="shared" ca="1" si="1542"/>
        <v>#VALUE!</v>
      </c>
      <c r="AS363" s="87" t="e">
        <f t="shared" ca="1" si="1542"/>
        <v>#VALUE!</v>
      </c>
      <c r="AT363" s="87" t="e">
        <f t="shared" ca="1" si="1542"/>
        <v>#VALUE!</v>
      </c>
      <c r="AU363" s="87" t="e">
        <f t="shared" ca="1" si="1542"/>
        <v>#VALUE!</v>
      </c>
      <c r="AV363" s="87" t="e">
        <f t="shared" ca="1" si="1542"/>
        <v>#VALUE!</v>
      </c>
      <c r="AW363" s="87" t="e">
        <f t="shared" ca="1" si="1542"/>
        <v>#VALUE!</v>
      </c>
      <c r="AX363" s="87" t="e">
        <f t="shared" ca="1" si="1542"/>
        <v>#VALUE!</v>
      </c>
      <c r="AY363" s="87" t="e">
        <f t="shared" ca="1" si="1542"/>
        <v>#VALUE!</v>
      </c>
      <c r="AZ363" s="87" t="e">
        <f t="shared" ca="1" si="1542"/>
        <v>#VALUE!</v>
      </c>
      <c r="BA363" s="87" t="e">
        <f t="shared" ca="1" si="1542"/>
        <v>#VALUE!</v>
      </c>
      <c r="BB363" s="87" t="e">
        <f t="shared" ref="BB363:BF363" ca="1" si="1543">IF(BA363&gt;0,2,IF($AL363&lt;=BB$5,1,0))</f>
        <v>#VALUE!</v>
      </c>
      <c r="BC363" s="87" t="e">
        <f t="shared" ca="1" si="1543"/>
        <v>#VALUE!</v>
      </c>
      <c r="BD363" s="87" t="e">
        <f t="shared" ca="1" si="1543"/>
        <v>#VALUE!</v>
      </c>
      <c r="BE363" s="87" t="e">
        <f t="shared" ca="1" si="1543"/>
        <v>#VALUE!</v>
      </c>
      <c r="BF363" s="87" t="e">
        <f t="shared" ca="1" si="1543"/>
        <v>#VALUE!</v>
      </c>
      <c r="BH363" s="87" t="e">
        <f t="shared" ca="1" si="1371"/>
        <v>#VALUE!</v>
      </c>
      <c r="BI363" s="87" t="e">
        <f t="shared" ca="1" si="1372"/>
        <v>#VALUE!</v>
      </c>
      <c r="BJ363" s="87" t="e">
        <f t="shared" ca="1" si="1373"/>
        <v>#VALUE!</v>
      </c>
      <c r="BK363" s="87" t="e">
        <f t="shared" ca="1" si="1374"/>
        <v>#VALUE!</v>
      </c>
      <c r="BL363" s="87" t="e">
        <f t="shared" ca="1" si="1375"/>
        <v>#VALUE!</v>
      </c>
      <c r="BM363" s="87" t="e">
        <f t="shared" ca="1" si="1376"/>
        <v>#VALUE!</v>
      </c>
      <c r="BN363" s="87" t="e">
        <f t="shared" ca="1" si="1377"/>
        <v>#VALUE!</v>
      </c>
      <c r="BO363" s="87" t="e">
        <f t="shared" ca="1" si="1378"/>
        <v>#VALUE!</v>
      </c>
      <c r="BP363" s="87" t="e">
        <f t="shared" ca="1" si="1379"/>
        <v>#VALUE!</v>
      </c>
      <c r="BQ363" s="87" t="e">
        <f t="shared" ca="1" si="1380"/>
        <v>#VALUE!</v>
      </c>
      <c r="BR363" s="87" t="e">
        <f t="shared" ca="1" si="1381"/>
        <v>#VALUE!</v>
      </c>
      <c r="BS363" s="87" t="e">
        <f t="shared" ca="1" si="1382"/>
        <v>#VALUE!</v>
      </c>
      <c r="BT363" s="87" t="e">
        <f t="shared" ca="1" si="1383"/>
        <v>#VALUE!</v>
      </c>
      <c r="BU363" s="87" t="e">
        <f t="shared" ca="1" si="1384"/>
        <v>#VALUE!</v>
      </c>
      <c r="BV363" s="87" t="e">
        <f t="shared" ca="1" si="1385"/>
        <v>#VALUE!</v>
      </c>
      <c r="BW363" s="87" t="e">
        <f t="shared" ca="1" si="1534"/>
        <v>#VALUE!</v>
      </c>
      <c r="BX363" s="87" t="e">
        <f t="shared" ca="1" si="1534"/>
        <v>#VALUE!</v>
      </c>
      <c r="BY363" s="87" t="e">
        <f t="shared" ca="1" si="1534"/>
        <v>#VALUE!</v>
      </c>
      <c r="BZ363" s="87" t="e">
        <f t="shared" ca="1" si="1534"/>
        <v>#VALUE!</v>
      </c>
      <c r="CA363" s="87" t="e">
        <f t="shared" ca="1" si="1534"/>
        <v>#VALUE!</v>
      </c>
      <c r="DC363" s="87" t="e">
        <f t="shared" ref="DC363:DC366" ca="1" si="1544">INDEX($Z$397:$DF$400,$AC363,$AB363)</f>
        <v>#VALUE!</v>
      </c>
      <c r="DD363" s="87" t="e">
        <f t="shared" ca="1" si="1391"/>
        <v>#VALUE!</v>
      </c>
      <c r="DE363" s="87" t="e">
        <f t="shared" ca="1" si="1392"/>
        <v>#VALUE!</v>
      </c>
      <c r="DF363" s="87" t="e">
        <f t="shared" ca="1" si="1393"/>
        <v>#VALUE!</v>
      </c>
      <c r="DG363" s="87" t="e">
        <f t="shared" ca="1" si="1394"/>
        <v>#VALUE!</v>
      </c>
      <c r="DH363" s="87" t="e">
        <f t="shared" ca="1" si="1395"/>
        <v>#VALUE!</v>
      </c>
      <c r="DI363" s="87" t="e">
        <f t="shared" ca="1" si="1396"/>
        <v>#VALUE!</v>
      </c>
      <c r="DJ363" s="87" t="e">
        <f t="shared" ca="1" si="1397"/>
        <v>#VALUE!</v>
      </c>
      <c r="DK363" s="87" t="e">
        <f t="shared" ca="1" si="1398"/>
        <v>#VALUE!</v>
      </c>
      <c r="DL363" s="87" t="e">
        <f t="shared" ca="1" si="1399"/>
        <v>#VALUE!</v>
      </c>
      <c r="DM363" s="87" t="e">
        <f t="shared" ca="1" si="1400"/>
        <v>#VALUE!</v>
      </c>
      <c r="DN363" s="87" t="e">
        <f t="shared" ca="1" si="1401"/>
        <v>#VALUE!</v>
      </c>
      <c r="DO363" s="87" t="e">
        <f t="shared" ca="1" si="1402"/>
        <v>#VALUE!</v>
      </c>
      <c r="DP363" s="87" t="e">
        <f t="shared" ca="1" si="1403"/>
        <v>#VALUE!</v>
      </c>
      <c r="DQ363" s="87" t="e">
        <f t="shared" ca="1" si="1404"/>
        <v>#VALUE!</v>
      </c>
      <c r="DR363" s="87" t="e">
        <f t="shared" ca="1" si="1405"/>
        <v>#VALUE!</v>
      </c>
      <c r="DS363" s="87" t="e">
        <f t="shared" ca="1" si="1406"/>
        <v>#VALUE!</v>
      </c>
      <c r="DT363" s="87" t="e">
        <f t="shared" ca="1" si="1407"/>
        <v>#VALUE!</v>
      </c>
      <c r="DU363" s="87" t="e">
        <f t="shared" ca="1" si="1408"/>
        <v>#VALUE!</v>
      </c>
      <c r="DV363" s="87" t="e">
        <f t="shared" ca="1" si="1409"/>
        <v>#VALUE!</v>
      </c>
      <c r="DW363" s="87" t="e">
        <f t="shared" ca="1" si="1410"/>
        <v>#VALUE!</v>
      </c>
      <c r="DY363" s="87" t="e">
        <f t="shared" ca="1" si="1411"/>
        <v>#VALUE!</v>
      </c>
      <c r="DZ363" s="87" t="e">
        <f t="shared" ca="1" si="1412"/>
        <v>#VALUE!</v>
      </c>
      <c r="EA363" s="87" t="e">
        <f t="shared" ca="1" si="1413"/>
        <v>#VALUE!</v>
      </c>
      <c r="EB363" s="87" t="e">
        <f t="shared" ca="1" si="1414"/>
        <v>#VALUE!</v>
      </c>
      <c r="EC363" s="87" t="e">
        <f t="shared" ca="1" si="1415"/>
        <v>#VALUE!</v>
      </c>
      <c r="ED363" s="87" t="e">
        <f t="shared" ca="1" si="1416"/>
        <v>#VALUE!</v>
      </c>
      <c r="EE363" s="87" t="e">
        <f t="shared" ca="1" si="1417"/>
        <v>#VALUE!</v>
      </c>
      <c r="EF363" s="87" t="e">
        <f t="shared" ca="1" si="1418"/>
        <v>#VALUE!</v>
      </c>
      <c r="EG363" s="87" t="e">
        <f t="shared" ca="1" si="1419"/>
        <v>#VALUE!</v>
      </c>
      <c r="EH363" s="87" t="e">
        <f t="shared" ca="1" si="1420"/>
        <v>#VALUE!</v>
      </c>
      <c r="EI363" s="87" t="e">
        <f t="shared" ca="1" si="1421"/>
        <v>#VALUE!</v>
      </c>
      <c r="EJ363" s="87" t="e">
        <f t="shared" ca="1" si="1422"/>
        <v>#VALUE!</v>
      </c>
      <c r="EK363" s="87" t="e">
        <f t="shared" ca="1" si="1423"/>
        <v>#VALUE!</v>
      </c>
      <c r="EL363" s="87" t="e">
        <f t="shared" ca="1" si="1424"/>
        <v>#VALUE!</v>
      </c>
      <c r="EM363" s="87" t="e">
        <f t="shared" ca="1" si="1425"/>
        <v>#VALUE!</v>
      </c>
      <c r="EN363" s="87" t="e">
        <f t="shared" ca="1" si="1426"/>
        <v>#VALUE!</v>
      </c>
      <c r="EO363" s="87" t="e">
        <f t="shared" ca="1" si="1427"/>
        <v>#VALUE!</v>
      </c>
      <c r="EP363" s="87" t="e">
        <f t="shared" ca="1" si="1428"/>
        <v>#VALUE!</v>
      </c>
      <c r="EQ363" s="87" t="e">
        <f t="shared" ca="1" si="1429"/>
        <v>#VALUE!</v>
      </c>
      <c r="ER363" s="87" t="e">
        <f t="shared" ca="1" si="1430"/>
        <v>#VALUE!</v>
      </c>
      <c r="ES363" s="87" t="e">
        <f t="shared" ca="1" si="1431"/>
        <v>#VALUE!</v>
      </c>
      <c r="EU363" s="87" t="e">
        <f t="shared" ca="1" si="1432"/>
        <v>#VALUE!</v>
      </c>
      <c r="EV363" s="87" t="e">
        <f t="shared" ca="1" si="1433"/>
        <v>#VALUE!</v>
      </c>
      <c r="EW363" s="87" t="e">
        <f t="shared" ca="1" si="1434"/>
        <v>#VALUE!</v>
      </c>
      <c r="EX363" s="87" t="e">
        <f t="shared" ca="1" si="1435"/>
        <v>#VALUE!</v>
      </c>
      <c r="EY363" s="87" t="e">
        <f t="shared" ca="1" si="1436"/>
        <v>#VALUE!</v>
      </c>
      <c r="EZ363" s="87" t="e">
        <f t="shared" ca="1" si="1437"/>
        <v>#VALUE!</v>
      </c>
      <c r="FA363" s="87" t="e">
        <f t="shared" ca="1" si="1438"/>
        <v>#VALUE!</v>
      </c>
      <c r="FB363" s="87" t="e">
        <f t="shared" ca="1" si="1439"/>
        <v>#VALUE!</v>
      </c>
      <c r="FC363" s="87" t="e">
        <f t="shared" ca="1" si="1440"/>
        <v>#VALUE!</v>
      </c>
      <c r="FD363" s="87" t="e">
        <f t="shared" ca="1" si="1441"/>
        <v>#VALUE!</v>
      </c>
      <c r="FE363" s="87" t="e">
        <f t="shared" ca="1" si="1442"/>
        <v>#VALUE!</v>
      </c>
      <c r="FF363" s="87" t="e">
        <f t="shared" ca="1" si="1443"/>
        <v>#VALUE!</v>
      </c>
      <c r="FG363" s="87" t="e">
        <f t="shared" ca="1" si="1444"/>
        <v>#VALUE!</v>
      </c>
      <c r="FH363" s="87" t="e">
        <f t="shared" ca="1" si="1445"/>
        <v>#VALUE!</v>
      </c>
      <c r="FI363" s="87" t="e">
        <f t="shared" ca="1" si="1446"/>
        <v>#VALUE!</v>
      </c>
      <c r="FJ363" s="87" t="e">
        <f t="shared" ca="1" si="1447"/>
        <v>#VALUE!</v>
      </c>
      <c r="FK363" s="87" t="e">
        <f t="shared" ca="1" si="1448"/>
        <v>#VALUE!</v>
      </c>
      <c r="FL363" s="87" t="e">
        <f t="shared" ca="1" si="1449"/>
        <v>#VALUE!</v>
      </c>
      <c r="FM363" s="87" t="e">
        <f t="shared" ca="1" si="1450"/>
        <v>#VALUE!</v>
      </c>
      <c r="FN363" s="87" t="e">
        <f t="shared" ca="1" si="1451"/>
        <v>#VALUE!</v>
      </c>
      <c r="FO363" s="87" t="e">
        <f t="shared" ca="1" si="1452"/>
        <v>#VALUE!</v>
      </c>
    </row>
    <row r="364" spans="1:171" x14ac:dyDescent="0.25">
      <c r="A364" s="87">
        <f t="shared" si="1500"/>
        <v>355</v>
      </c>
      <c r="B364" s="87" t="e">
        <f t="shared" ca="1" si="1455"/>
        <v>#N/A</v>
      </c>
      <c r="C364" s="87" t="e">
        <f t="shared" ca="1" si="1456"/>
        <v>#REF!</v>
      </c>
      <c r="D364" s="87" t="e">
        <f t="shared" ca="1" si="1457"/>
        <v>#REF!</v>
      </c>
      <c r="E364" s="87" t="e">
        <f t="shared" ca="1" si="1458"/>
        <v>#REF!</v>
      </c>
      <c r="F364" s="87" t="e">
        <f t="shared" ca="1" si="1459"/>
        <v>#REF!</v>
      </c>
      <c r="G364" s="87" t="e">
        <f t="shared" ca="1" si="1460"/>
        <v>#REF!</v>
      </c>
      <c r="H364" s="87" t="e">
        <f t="shared" ca="1" si="1461"/>
        <v>#REF!</v>
      </c>
      <c r="I364" s="87" t="e">
        <f t="shared" ca="1" si="1462"/>
        <v>#REF!</v>
      </c>
      <c r="J364" s="87" t="e">
        <f t="shared" ca="1" si="1463"/>
        <v>#REF!</v>
      </c>
      <c r="K364" s="87" t="e">
        <f t="shared" ca="1" si="1464"/>
        <v>#REF!</v>
      </c>
      <c r="L364" s="87" t="e">
        <f t="shared" ca="1" si="1465"/>
        <v>#REF!</v>
      </c>
      <c r="M364" s="87" t="e">
        <f t="shared" ca="1" si="1466"/>
        <v>#REF!</v>
      </c>
      <c r="N364" s="87" t="e">
        <f t="shared" ca="1" si="1467"/>
        <v>#REF!</v>
      </c>
      <c r="O364" s="87" t="e">
        <f t="shared" ca="1" si="1468"/>
        <v>#REF!</v>
      </c>
      <c r="P364" s="87" t="e">
        <f t="shared" ca="1" si="1469"/>
        <v>#REF!</v>
      </c>
      <c r="Q364" s="87" t="e">
        <f t="shared" ca="1" si="1539"/>
        <v>#REF!</v>
      </c>
      <c r="R364" s="87" t="e">
        <f t="shared" ca="1" si="1539"/>
        <v>#REF!</v>
      </c>
      <c r="S364" s="87" t="e">
        <f t="shared" ca="1" si="1539"/>
        <v>#REF!</v>
      </c>
      <c r="T364" s="87" t="e">
        <f t="shared" ca="1" si="1539"/>
        <v>#REF!</v>
      </c>
      <c r="U364" s="87" t="e">
        <f t="shared" ca="1" si="1539"/>
        <v>#REF!</v>
      </c>
      <c r="X364" s="87">
        <f ca="1">Ranking!B360</f>
        <v>0</v>
      </c>
      <c r="Y364" s="87" t="e">
        <f ca="1">IF(AH364=0,0,Ranking!C360)</f>
        <v>#VALUE!</v>
      </c>
      <c r="Z364" s="91">
        <f ca="1">Ranking!G360</f>
        <v>0</v>
      </c>
      <c r="AA364" s="87" t="e">
        <f ca="1">MCA!ES363</f>
        <v>#REF!</v>
      </c>
      <c r="AB364" s="87">
        <f ca="1">MCA!ET363</f>
        <v>0</v>
      </c>
      <c r="AC364" s="87">
        <f ca="1">MCA!EU363</f>
        <v>0</v>
      </c>
      <c r="AD364" s="87" t="e">
        <f ca="1">INDEX('MCA-INPUT'!$C$22:$C$25,MATCH(AC364,$W$376:$W$379,0),1)</f>
        <v>#N/A</v>
      </c>
      <c r="AE364" s="87" t="e">
        <f t="shared" ca="1" si="1364"/>
        <v>#VALUE!</v>
      </c>
      <c r="AF364" s="87">
        <f ca="1">MATCH(AB364,$AB$7:AB364,0)</f>
        <v>1</v>
      </c>
      <c r="AG364" s="87" t="str">
        <f t="shared" ca="1" si="1365"/>
        <v>00</v>
      </c>
      <c r="AH364" s="87" t="e">
        <f t="shared" ca="1" si="1366"/>
        <v>#VALUE!</v>
      </c>
      <c r="AI364" s="87" t="e">
        <f t="shared" ca="1" si="1387"/>
        <v>#VALUE!</v>
      </c>
      <c r="AK364" s="87" t="e">
        <f t="shared" ca="1" si="1367"/>
        <v>#VALUE!</v>
      </c>
      <c r="AL364" s="87" t="e">
        <f t="shared" ca="1" si="1388"/>
        <v>#VALUE!</v>
      </c>
      <c r="AM364" s="87" t="e">
        <f t="shared" ca="1" si="1368"/>
        <v>#VALUE!</v>
      </c>
      <c r="AN364" s="87" t="e">
        <f t="shared" ref="AN364:BA364" ca="1" si="1545">IF(AM364&gt;0,2,IF($AL364&lt;=AN$5,1,0))</f>
        <v>#VALUE!</v>
      </c>
      <c r="AO364" s="87" t="e">
        <f t="shared" ca="1" si="1545"/>
        <v>#VALUE!</v>
      </c>
      <c r="AP364" s="87" t="e">
        <f t="shared" ca="1" si="1545"/>
        <v>#VALUE!</v>
      </c>
      <c r="AQ364" s="87" t="e">
        <f t="shared" ca="1" si="1545"/>
        <v>#VALUE!</v>
      </c>
      <c r="AR364" s="87" t="e">
        <f t="shared" ca="1" si="1545"/>
        <v>#VALUE!</v>
      </c>
      <c r="AS364" s="87" t="e">
        <f t="shared" ca="1" si="1545"/>
        <v>#VALUE!</v>
      </c>
      <c r="AT364" s="87" t="e">
        <f t="shared" ca="1" si="1545"/>
        <v>#VALUE!</v>
      </c>
      <c r="AU364" s="87" t="e">
        <f t="shared" ca="1" si="1545"/>
        <v>#VALUE!</v>
      </c>
      <c r="AV364" s="87" t="e">
        <f t="shared" ca="1" si="1545"/>
        <v>#VALUE!</v>
      </c>
      <c r="AW364" s="87" t="e">
        <f t="shared" ca="1" si="1545"/>
        <v>#VALUE!</v>
      </c>
      <c r="AX364" s="87" t="e">
        <f t="shared" ca="1" si="1545"/>
        <v>#VALUE!</v>
      </c>
      <c r="AY364" s="87" t="e">
        <f t="shared" ca="1" si="1545"/>
        <v>#VALUE!</v>
      </c>
      <c r="AZ364" s="87" t="e">
        <f t="shared" ca="1" si="1545"/>
        <v>#VALUE!</v>
      </c>
      <c r="BA364" s="87" t="e">
        <f t="shared" ca="1" si="1545"/>
        <v>#VALUE!</v>
      </c>
      <c r="BB364" s="87" t="e">
        <f t="shared" ref="BB364:BF364" ca="1" si="1546">IF(BA364&gt;0,2,IF($AL364&lt;=BB$5,1,0))</f>
        <v>#VALUE!</v>
      </c>
      <c r="BC364" s="87" t="e">
        <f t="shared" ca="1" si="1546"/>
        <v>#VALUE!</v>
      </c>
      <c r="BD364" s="87" t="e">
        <f t="shared" ca="1" si="1546"/>
        <v>#VALUE!</v>
      </c>
      <c r="BE364" s="87" t="e">
        <f t="shared" ca="1" si="1546"/>
        <v>#VALUE!</v>
      </c>
      <c r="BF364" s="87" t="e">
        <f t="shared" ca="1" si="1546"/>
        <v>#VALUE!</v>
      </c>
      <c r="BH364" s="87" t="e">
        <f t="shared" ca="1" si="1371"/>
        <v>#VALUE!</v>
      </c>
      <c r="BI364" s="87" t="e">
        <f t="shared" ca="1" si="1372"/>
        <v>#VALUE!</v>
      </c>
      <c r="BJ364" s="87" t="e">
        <f t="shared" ca="1" si="1373"/>
        <v>#VALUE!</v>
      </c>
      <c r="BK364" s="87" t="e">
        <f t="shared" ca="1" si="1374"/>
        <v>#VALUE!</v>
      </c>
      <c r="BL364" s="87" t="e">
        <f t="shared" ca="1" si="1375"/>
        <v>#VALUE!</v>
      </c>
      <c r="BM364" s="87" t="e">
        <f t="shared" ca="1" si="1376"/>
        <v>#VALUE!</v>
      </c>
      <c r="BN364" s="87" t="e">
        <f t="shared" ca="1" si="1377"/>
        <v>#VALUE!</v>
      </c>
      <c r="BO364" s="87" t="e">
        <f t="shared" ca="1" si="1378"/>
        <v>#VALUE!</v>
      </c>
      <c r="BP364" s="87" t="e">
        <f t="shared" ca="1" si="1379"/>
        <v>#VALUE!</v>
      </c>
      <c r="BQ364" s="87" t="e">
        <f t="shared" ca="1" si="1380"/>
        <v>#VALUE!</v>
      </c>
      <c r="BR364" s="87" t="e">
        <f t="shared" ca="1" si="1381"/>
        <v>#VALUE!</v>
      </c>
      <c r="BS364" s="87" t="e">
        <f t="shared" ca="1" si="1382"/>
        <v>#VALUE!</v>
      </c>
      <c r="BT364" s="87" t="e">
        <f t="shared" ca="1" si="1383"/>
        <v>#VALUE!</v>
      </c>
      <c r="BU364" s="87" t="e">
        <f t="shared" ca="1" si="1384"/>
        <v>#VALUE!</v>
      </c>
      <c r="BV364" s="87" t="e">
        <f t="shared" ca="1" si="1385"/>
        <v>#VALUE!</v>
      </c>
      <c r="BW364" s="87" t="e">
        <f t="shared" ca="1" si="1534"/>
        <v>#VALUE!</v>
      </c>
      <c r="BX364" s="87" t="e">
        <f t="shared" ca="1" si="1534"/>
        <v>#VALUE!</v>
      </c>
      <c r="BY364" s="87" t="e">
        <f t="shared" ca="1" si="1534"/>
        <v>#VALUE!</v>
      </c>
      <c r="BZ364" s="87" t="e">
        <f t="shared" ca="1" si="1534"/>
        <v>#VALUE!</v>
      </c>
      <c r="CA364" s="87" t="e">
        <f t="shared" ca="1" si="1534"/>
        <v>#VALUE!</v>
      </c>
      <c r="DC364" s="87" t="e">
        <f t="shared" ca="1" si="1544"/>
        <v>#VALUE!</v>
      </c>
      <c r="DD364" s="87" t="e">
        <f t="shared" ca="1" si="1391"/>
        <v>#VALUE!</v>
      </c>
      <c r="DE364" s="87" t="e">
        <f t="shared" ca="1" si="1392"/>
        <v>#VALUE!</v>
      </c>
      <c r="DF364" s="87" t="e">
        <f t="shared" ca="1" si="1393"/>
        <v>#VALUE!</v>
      </c>
      <c r="DG364" s="87" t="e">
        <f t="shared" ca="1" si="1394"/>
        <v>#VALUE!</v>
      </c>
      <c r="DH364" s="87" t="e">
        <f t="shared" ca="1" si="1395"/>
        <v>#VALUE!</v>
      </c>
      <c r="DI364" s="87" t="e">
        <f t="shared" ca="1" si="1396"/>
        <v>#VALUE!</v>
      </c>
      <c r="DJ364" s="87" t="e">
        <f t="shared" ca="1" si="1397"/>
        <v>#VALUE!</v>
      </c>
      <c r="DK364" s="87" t="e">
        <f t="shared" ca="1" si="1398"/>
        <v>#VALUE!</v>
      </c>
      <c r="DL364" s="87" t="e">
        <f t="shared" ca="1" si="1399"/>
        <v>#VALUE!</v>
      </c>
      <c r="DM364" s="87" t="e">
        <f t="shared" ca="1" si="1400"/>
        <v>#VALUE!</v>
      </c>
      <c r="DN364" s="87" t="e">
        <f t="shared" ca="1" si="1401"/>
        <v>#VALUE!</v>
      </c>
      <c r="DO364" s="87" t="e">
        <f t="shared" ca="1" si="1402"/>
        <v>#VALUE!</v>
      </c>
      <c r="DP364" s="87" t="e">
        <f t="shared" ca="1" si="1403"/>
        <v>#VALUE!</v>
      </c>
      <c r="DQ364" s="87" t="e">
        <f t="shared" ca="1" si="1404"/>
        <v>#VALUE!</v>
      </c>
      <c r="DR364" s="87" t="e">
        <f t="shared" ca="1" si="1405"/>
        <v>#VALUE!</v>
      </c>
      <c r="DS364" s="87" t="e">
        <f t="shared" ca="1" si="1406"/>
        <v>#VALUE!</v>
      </c>
      <c r="DT364" s="87" t="e">
        <f t="shared" ca="1" si="1407"/>
        <v>#VALUE!</v>
      </c>
      <c r="DU364" s="87" t="e">
        <f t="shared" ca="1" si="1408"/>
        <v>#VALUE!</v>
      </c>
      <c r="DV364" s="87" t="e">
        <f t="shared" ca="1" si="1409"/>
        <v>#VALUE!</v>
      </c>
      <c r="DW364" s="87" t="e">
        <f t="shared" ca="1" si="1410"/>
        <v>#VALUE!</v>
      </c>
      <c r="DY364" s="87" t="e">
        <f t="shared" ca="1" si="1411"/>
        <v>#VALUE!</v>
      </c>
      <c r="DZ364" s="87" t="e">
        <f t="shared" ca="1" si="1412"/>
        <v>#VALUE!</v>
      </c>
      <c r="EA364" s="87" t="e">
        <f t="shared" ca="1" si="1413"/>
        <v>#VALUE!</v>
      </c>
      <c r="EB364" s="87" t="e">
        <f t="shared" ca="1" si="1414"/>
        <v>#VALUE!</v>
      </c>
      <c r="EC364" s="87" t="e">
        <f t="shared" ca="1" si="1415"/>
        <v>#VALUE!</v>
      </c>
      <c r="ED364" s="87" t="e">
        <f t="shared" ca="1" si="1416"/>
        <v>#VALUE!</v>
      </c>
      <c r="EE364" s="87" t="e">
        <f t="shared" ca="1" si="1417"/>
        <v>#VALUE!</v>
      </c>
      <c r="EF364" s="87" t="e">
        <f t="shared" ca="1" si="1418"/>
        <v>#VALUE!</v>
      </c>
      <c r="EG364" s="87" t="e">
        <f t="shared" ca="1" si="1419"/>
        <v>#VALUE!</v>
      </c>
      <c r="EH364" s="87" t="e">
        <f t="shared" ca="1" si="1420"/>
        <v>#VALUE!</v>
      </c>
      <c r="EI364" s="87" t="e">
        <f t="shared" ca="1" si="1421"/>
        <v>#VALUE!</v>
      </c>
      <c r="EJ364" s="87" t="e">
        <f t="shared" ca="1" si="1422"/>
        <v>#VALUE!</v>
      </c>
      <c r="EK364" s="87" t="e">
        <f t="shared" ca="1" si="1423"/>
        <v>#VALUE!</v>
      </c>
      <c r="EL364" s="87" t="e">
        <f t="shared" ca="1" si="1424"/>
        <v>#VALUE!</v>
      </c>
      <c r="EM364" s="87" t="e">
        <f t="shared" ca="1" si="1425"/>
        <v>#VALUE!</v>
      </c>
      <c r="EN364" s="87" t="e">
        <f t="shared" ca="1" si="1426"/>
        <v>#VALUE!</v>
      </c>
      <c r="EO364" s="87" t="e">
        <f t="shared" ca="1" si="1427"/>
        <v>#VALUE!</v>
      </c>
      <c r="EP364" s="87" t="e">
        <f t="shared" ca="1" si="1428"/>
        <v>#VALUE!</v>
      </c>
      <c r="EQ364" s="87" t="e">
        <f t="shared" ca="1" si="1429"/>
        <v>#VALUE!</v>
      </c>
      <c r="ER364" s="87" t="e">
        <f t="shared" ca="1" si="1430"/>
        <v>#VALUE!</v>
      </c>
      <c r="ES364" s="87" t="e">
        <f t="shared" ca="1" si="1431"/>
        <v>#VALUE!</v>
      </c>
      <c r="EU364" s="87" t="e">
        <f t="shared" ca="1" si="1432"/>
        <v>#VALUE!</v>
      </c>
      <c r="EV364" s="87" t="e">
        <f t="shared" ca="1" si="1433"/>
        <v>#VALUE!</v>
      </c>
      <c r="EW364" s="87" t="e">
        <f t="shared" ca="1" si="1434"/>
        <v>#VALUE!</v>
      </c>
      <c r="EX364" s="87" t="e">
        <f t="shared" ca="1" si="1435"/>
        <v>#VALUE!</v>
      </c>
      <c r="EY364" s="87" t="e">
        <f t="shared" ca="1" si="1436"/>
        <v>#VALUE!</v>
      </c>
      <c r="EZ364" s="87" t="e">
        <f t="shared" ca="1" si="1437"/>
        <v>#VALUE!</v>
      </c>
      <c r="FA364" s="87" t="e">
        <f t="shared" ca="1" si="1438"/>
        <v>#VALUE!</v>
      </c>
      <c r="FB364" s="87" t="e">
        <f t="shared" ca="1" si="1439"/>
        <v>#VALUE!</v>
      </c>
      <c r="FC364" s="87" t="e">
        <f t="shared" ca="1" si="1440"/>
        <v>#VALUE!</v>
      </c>
      <c r="FD364" s="87" t="e">
        <f t="shared" ca="1" si="1441"/>
        <v>#VALUE!</v>
      </c>
      <c r="FE364" s="87" t="e">
        <f t="shared" ca="1" si="1442"/>
        <v>#VALUE!</v>
      </c>
      <c r="FF364" s="87" t="e">
        <f t="shared" ca="1" si="1443"/>
        <v>#VALUE!</v>
      </c>
      <c r="FG364" s="87" t="e">
        <f t="shared" ca="1" si="1444"/>
        <v>#VALUE!</v>
      </c>
      <c r="FH364" s="87" t="e">
        <f t="shared" ca="1" si="1445"/>
        <v>#VALUE!</v>
      </c>
      <c r="FI364" s="87" t="e">
        <f t="shared" ca="1" si="1446"/>
        <v>#VALUE!</v>
      </c>
      <c r="FJ364" s="87" t="e">
        <f t="shared" ca="1" si="1447"/>
        <v>#VALUE!</v>
      </c>
      <c r="FK364" s="87" t="e">
        <f t="shared" ca="1" si="1448"/>
        <v>#VALUE!</v>
      </c>
      <c r="FL364" s="87" t="e">
        <f t="shared" ca="1" si="1449"/>
        <v>#VALUE!</v>
      </c>
      <c r="FM364" s="87" t="e">
        <f t="shared" ca="1" si="1450"/>
        <v>#VALUE!</v>
      </c>
      <c r="FN364" s="87" t="e">
        <f t="shared" ca="1" si="1451"/>
        <v>#VALUE!</v>
      </c>
      <c r="FO364" s="87" t="e">
        <f t="shared" ca="1" si="1452"/>
        <v>#VALUE!</v>
      </c>
    </row>
    <row r="365" spans="1:171" x14ac:dyDescent="0.25">
      <c r="A365" s="87">
        <f t="shared" si="1500"/>
        <v>356</v>
      </c>
      <c r="B365" s="87" t="e">
        <f t="shared" ca="1" si="1455"/>
        <v>#N/A</v>
      </c>
      <c r="C365" s="87" t="e">
        <f t="shared" ca="1" si="1456"/>
        <v>#REF!</v>
      </c>
      <c r="D365" s="87" t="e">
        <f t="shared" ca="1" si="1457"/>
        <v>#REF!</v>
      </c>
      <c r="E365" s="87" t="e">
        <f t="shared" ca="1" si="1458"/>
        <v>#REF!</v>
      </c>
      <c r="F365" s="87" t="e">
        <f t="shared" ca="1" si="1459"/>
        <v>#REF!</v>
      </c>
      <c r="G365" s="87" t="e">
        <f t="shared" ca="1" si="1460"/>
        <v>#REF!</v>
      </c>
      <c r="H365" s="87" t="e">
        <f t="shared" ca="1" si="1461"/>
        <v>#REF!</v>
      </c>
      <c r="I365" s="87" t="e">
        <f t="shared" ca="1" si="1462"/>
        <v>#REF!</v>
      </c>
      <c r="J365" s="87" t="e">
        <f t="shared" ca="1" si="1463"/>
        <v>#REF!</v>
      </c>
      <c r="K365" s="87" t="e">
        <f t="shared" ca="1" si="1464"/>
        <v>#REF!</v>
      </c>
      <c r="L365" s="87" t="e">
        <f t="shared" ca="1" si="1465"/>
        <v>#REF!</v>
      </c>
      <c r="M365" s="87" t="e">
        <f t="shared" ca="1" si="1466"/>
        <v>#REF!</v>
      </c>
      <c r="N365" s="87" t="e">
        <f t="shared" ca="1" si="1467"/>
        <v>#REF!</v>
      </c>
      <c r="O365" s="87" t="e">
        <f t="shared" ca="1" si="1468"/>
        <v>#REF!</v>
      </c>
      <c r="P365" s="87" t="e">
        <f t="shared" ca="1" si="1469"/>
        <v>#REF!</v>
      </c>
      <c r="Q365" s="87" t="e">
        <f t="shared" ca="1" si="1539"/>
        <v>#REF!</v>
      </c>
      <c r="R365" s="87" t="e">
        <f t="shared" ca="1" si="1539"/>
        <v>#REF!</v>
      </c>
      <c r="S365" s="87" t="e">
        <f t="shared" ca="1" si="1539"/>
        <v>#REF!</v>
      </c>
      <c r="T365" s="87" t="e">
        <f t="shared" ca="1" si="1539"/>
        <v>#REF!</v>
      </c>
      <c r="U365" s="87" t="e">
        <f t="shared" ca="1" si="1539"/>
        <v>#REF!</v>
      </c>
      <c r="X365" s="87">
        <f ca="1">Ranking!B361</f>
        <v>0</v>
      </c>
      <c r="Y365" s="87" t="e">
        <f ca="1">IF(AH365=0,0,Ranking!C361)</f>
        <v>#VALUE!</v>
      </c>
      <c r="Z365" s="91">
        <f ca="1">Ranking!G361</f>
        <v>0</v>
      </c>
      <c r="AA365" s="87" t="e">
        <f ca="1">MCA!ES364</f>
        <v>#REF!</v>
      </c>
      <c r="AB365" s="87">
        <f ca="1">MCA!ET364</f>
        <v>0</v>
      </c>
      <c r="AC365" s="87">
        <f ca="1">MCA!EU364</f>
        <v>0</v>
      </c>
      <c r="AD365" s="87" t="e">
        <f ca="1">INDEX('MCA-INPUT'!$C$22:$C$25,MATCH(AC365,$W$376:$W$379,0),1)</f>
        <v>#N/A</v>
      </c>
      <c r="AE365" s="87" t="e">
        <f t="shared" ca="1" si="1364"/>
        <v>#VALUE!</v>
      </c>
      <c r="AF365" s="87">
        <f ca="1">MATCH(AB365,$AB$7:AB365,0)</f>
        <v>1</v>
      </c>
      <c r="AG365" s="87" t="str">
        <f t="shared" ca="1" si="1365"/>
        <v>00</v>
      </c>
      <c r="AH365" s="87" t="e">
        <f t="shared" ca="1" si="1366"/>
        <v>#VALUE!</v>
      </c>
      <c r="AI365" s="87" t="e">
        <f t="shared" ca="1" si="1387"/>
        <v>#VALUE!</v>
      </c>
      <c r="AK365" s="87" t="e">
        <f t="shared" ca="1" si="1367"/>
        <v>#VALUE!</v>
      </c>
      <c r="AL365" s="87" t="e">
        <f t="shared" ca="1" si="1388"/>
        <v>#VALUE!</v>
      </c>
      <c r="AM365" s="87" t="e">
        <f t="shared" ca="1" si="1368"/>
        <v>#VALUE!</v>
      </c>
      <c r="AN365" s="87" t="e">
        <f t="shared" ref="AN365:BA365" ca="1" si="1547">IF(AM365&gt;0,2,IF($AL365&lt;=AN$5,1,0))</f>
        <v>#VALUE!</v>
      </c>
      <c r="AO365" s="87" t="e">
        <f t="shared" ca="1" si="1547"/>
        <v>#VALUE!</v>
      </c>
      <c r="AP365" s="87" t="e">
        <f t="shared" ca="1" si="1547"/>
        <v>#VALUE!</v>
      </c>
      <c r="AQ365" s="87" t="e">
        <f t="shared" ca="1" si="1547"/>
        <v>#VALUE!</v>
      </c>
      <c r="AR365" s="87" t="e">
        <f t="shared" ca="1" si="1547"/>
        <v>#VALUE!</v>
      </c>
      <c r="AS365" s="87" t="e">
        <f t="shared" ca="1" si="1547"/>
        <v>#VALUE!</v>
      </c>
      <c r="AT365" s="87" t="e">
        <f t="shared" ca="1" si="1547"/>
        <v>#VALUE!</v>
      </c>
      <c r="AU365" s="87" t="e">
        <f t="shared" ca="1" si="1547"/>
        <v>#VALUE!</v>
      </c>
      <c r="AV365" s="87" t="e">
        <f t="shared" ca="1" si="1547"/>
        <v>#VALUE!</v>
      </c>
      <c r="AW365" s="87" t="e">
        <f t="shared" ca="1" si="1547"/>
        <v>#VALUE!</v>
      </c>
      <c r="AX365" s="87" t="e">
        <f t="shared" ca="1" si="1547"/>
        <v>#VALUE!</v>
      </c>
      <c r="AY365" s="87" t="e">
        <f t="shared" ca="1" si="1547"/>
        <v>#VALUE!</v>
      </c>
      <c r="AZ365" s="87" t="e">
        <f t="shared" ca="1" si="1547"/>
        <v>#VALUE!</v>
      </c>
      <c r="BA365" s="87" t="e">
        <f t="shared" ca="1" si="1547"/>
        <v>#VALUE!</v>
      </c>
      <c r="BB365" s="87" t="e">
        <f t="shared" ref="BB365:BF365" ca="1" si="1548">IF(BA365&gt;0,2,IF($AL365&lt;=BB$5,1,0))</f>
        <v>#VALUE!</v>
      </c>
      <c r="BC365" s="87" t="e">
        <f t="shared" ca="1" si="1548"/>
        <v>#VALUE!</v>
      </c>
      <c r="BD365" s="87" t="e">
        <f t="shared" ca="1" si="1548"/>
        <v>#VALUE!</v>
      </c>
      <c r="BE365" s="87" t="e">
        <f t="shared" ca="1" si="1548"/>
        <v>#VALUE!</v>
      </c>
      <c r="BF365" s="87" t="e">
        <f t="shared" ca="1" si="1548"/>
        <v>#VALUE!</v>
      </c>
      <c r="BH365" s="87" t="e">
        <f t="shared" ca="1" si="1371"/>
        <v>#VALUE!</v>
      </c>
      <c r="BI365" s="87" t="e">
        <f t="shared" ca="1" si="1372"/>
        <v>#VALUE!</v>
      </c>
      <c r="BJ365" s="87" t="e">
        <f t="shared" ca="1" si="1373"/>
        <v>#VALUE!</v>
      </c>
      <c r="BK365" s="87" t="e">
        <f t="shared" ca="1" si="1374"/>
        <v>#VALUE!</v>
      </c>
      <c r="BL365" s="87" t="e">
        <f t="shared" ca="1" si="1375"/>
        <v>#VALUE!</v>
      </c>
      <c r="BM365" s="87" t="e">
        <f t="shared" ca="1" si="1376"/>
        <v>#VALUE!</v>
      </c>
      <c r="BN365" s="87" t="e">
        <f t="shared" ca="1" si="1377"/>
        <v>#VALUE!</v>
      </c>
      <c r="BO365" s="87" t="e">
        <f t="shared" ca="1" si="1378"/>
        <v>#VALUE!</v>
      </c>
      <c r="BP365" s="87" t="e">
        <f t="shared" ca="1" si="1379"/>
        <v>#VALUE!</v>
      </c>
      <c r="BQ365" s="87" t="e">
        <f t="shared" ca="1" si="1380"/>
        <v>#VALUE!</v>
      </c>
      <c r="BR365" s="87" t="e">
        <f t="shared" ca="1" si="1381"/>
        <v>#VALUE!</v>
      </c>
      <c r="BS365" s="87" t="e">
        <f t="shared" ca="1" si="1382"/>
        <v>#VALUE!</v>
      </c>
      <c r="BT365" s="87" t="e">
        <f t="shared" ca="1" si="1383"/>
        <v>#VALUE!</v>
      </c>
      <c r="BU365" s="87" t="e">
        <f t="shared" ca="1" si="1384"/>
        <v>#VALUE!</v>
      </c>
      <c r="BV365" s="87" t="e">
        <f t="shared" ca="1" si="1385"/>
        <v>#VALUE!</v>
      </c>
      <c r="BW365" s="87" t="e">
        <f t="shared" ca="1" si="1534"/>
        <v>#VALUE!</v>
      </c>
      <c r="BX365" s="87" t="e">
        <f t="shared" ca="1" si="1534"/>
        <v>#VALUE!</v>
      </c>
      <c r="BY365" s="87" t="e">
        <f t="shared" ca="1" si="1534"/>
        <v>#VALUE!</v>
      </c>
      <c r="BZ365" s="87" t="e">
        <f t="shared" ca="1" si="1534"/>
        <v>#VALUE!</v>
      </c>
      <c r="CA365" s="87" t="e">
        <f t="shared" ca="1" si="1534"/>
        <v>#VALUE!</v>
      </c>
      <c r="DC365" s="87" t="e">
        <f t="shared" ca="1" si="1544"/>
        <v>#VALUE!</v>
      </c>
      <c r="DD365" s="87" t="e">
        <f t="shared" ca="1" si="1391"/>
        <v>#VALUE!</v>
      </c>
      <c r="DE365" s="87" t="e">
        <f t="shared" ca="1" si="1392"/>
        <v>#VALUE!</v>
      </c>
      <c r="DF365" s="87" t="e">
        <f t="shared" ca="1" si="1393"/>
        <v>#VALUE!</v>
      </c>
      <c r="DG365" s="87" t="e">
        <f t="shared" ca="1" si="1394"/>
        <v>#VALUE!</v>
      </c>
      <c r="DH365" s="87" t="e">
        <f t="shared" ca="1" si="1395"/>
        <v>#VALUE!</v>
      </c>
      <c r="DI365" s="87" t="e">
        <f t="shared" ca="1" si="1396"/>
        <v>#VALUE!</v>
      </c>
      <c r="DJ365" s="87" t="e">
        <f t="shared" ca="1" si="1397"/>
        <v>#VALUE!</v>
      </c>
      <c r="DK365" s="87" t="e">
        <f t="shared" ca="1" si="1398"/>
        <v>#VALUE!</v>
      </c>
      <c r="DL365" s="87" t="e">
        <f t="shared" ca="1" si="1399"/>
        <v>#VALUE!</v>
      </c>
      <c r="DM365" s="87" t="e">
        <f t="shared" ca="1" si="1400"/>
        <v>#VALUE!</v>
      </c>
      <c r="DN365" s="87" t="e">
        <f t="shared" ca="1" si="1401"/>
        <v>#VALUE!</v>
      </c>
      <c r="DO365" s="87" t="e">
        <f t="shared" ca="1" si="1402"/>
        <v>#VALUE!</v>
      </c>
      <c r="DP365" s="87" t="e">
        <f t="shared" ca="1" si="1403"/>
        <v>#VALUE!</v>
      </c>
      <c r="DQ365" s="87" t="e">
        <f t="shared" ca="1" si="1404"/>
        <v>#VALUE!</v>
      </c>
      <c r="DR365" s="87" t="e">
        <f t="shared" ca="1" si="1405"/>
        <v>#VALUE!</v>
      </c>
      <c r="DS365" s="87" t="e">
        <f t="shared" ca="1" si="1406"/>
        <v>#VALUE!</v>
      </c>
      <c r="DT365" s="87" t="e">
        <f t="shared" ca="1" si="1407"/>
        <v>#VALUE!</v>
      </c>
      <c r="DU365" s="87" t="e">
        <f t="shared" ca="1" si="1408"/>
        <v>#VALUE!</v>
      </c>
      <c r="DV365" s="87" t="e">
        <f t="shared" ca="1" si="1409"/>
        <v>#VALUE!</v>
      </c>
      <c r="DW365" s="87" t="e">
        <f t="shared" ca="1" si="1410"/>
        <v>#VALUE!</v>
      </c>
      <c r="DY365" s="87" t="e">
        <f t="shared" ca="1" si="1411"/>
        <v>#VALUE!</v>
      </c>
      <c r="DZ365" s="87" t="e">
        <f t="shared" ca="1" si="1412"/>
        <v>#VALUE!</v>
      </c>
      <c r="EA365" s="87" t="e">
        <f t="shared" ca="1" si="1413"/>
        <v>#VALUE!</v>
      </c>
      <c r="EB365" s="87" t="e">
        <f t="shared" ca="1" si="1414"/>
        <v>#VALUE!</v>
      </c>
      <c r="EC365" s="87" t="e">
        <f t="shared" ca="1" si="1415"/>
        <v>#VALUE!</v>
      </c>
      <c r="ED365" s="87" t="e">
        <f t="shared" ca="1" si="1416"/>
        <v>#VALUE!</v>
      </c>
      <c r="EE365" s="87" t="e">
        <f t="shared" ca="1" si="1417"/>
        <v>#VALUE!</v>
      </c>
      <c r="EF365" s="87" t="e">
        <f t="shared" ca="1" si="1418"/>
        <v>#VALUE!</v>
      </c>
      <c r="EG365" s="87" t="e">
        <f t="shared" ca="1" si="1419"/>
        <v>#VALUE!</v>
      </c>
      <c r="EH365" s="87" t="e">
        <f t="shared" ca="1" si="1420"/>
        <v>#VALUE!</v>
      </c>
      <c r="EI365" s="87" t="e">
        <f t="shared" ca="1" si="1421"/>
        <v>#VALUE!</v>
      </c>
      <c r="EJ365" s="87" t="e">
        <f t="shared" ca="1" si="1422"/>
        <v>#VALUE!</v>
      </c>
      <c r="EK365" s="87" t="e">
        <f t="shared" ca="1" si="1423"/>
        <v>#VALUE!</v>
      </c>
      <c r="EL365" s="87" t="e">
        <f t="shared" ca="1" si="1424"/>
        <v>#VALUE!</v>
      </c>
      <c r="EM365" s="87" t="e">
        <f t="shared" ca="1" si="1425"/>
        <v>#VALUE!</v>
      </c>
      <c r="EN365" s="87" t="e">
        <f t="shared" ca="1" si="1426"/>
        <v>#VALUE!</v>
      </c>
      <c r="EO365" s="87" t="e">
        <f t="shared" ca="1" si="1427"/>
        <v>#VALUE!</v>
      </c>
      <c r="EP365" s="87" t="e">
        <f t="shared" ca="1" si="1428"/>
        <v>#VALUE!</v>
      </c>
      <c r="EQ365" s="87" t="e">
        <f t="shared" ca="1" si="1429"/>
        <v>#VALUE!</v>
      </c>
      <c r="ER365" s="87" t="e">
        <f t="shared" ca="1" si="1430"/>
        <v>#VALUE!</v>
      </c>
      <c r="ES365" s="87" t="e">
        <f t="shared" ca="1" si="1431"/>
        <v>#VALUE!</v>
      </c>
      <c r="EU365" s="87" t="e">
        <f t="shared" ca="1" si="1432"/>
        <v>#VALUE!</v>
      </c>
      <c r="EV365" s="87" t="e">
        <f t="shared" ca="1" si="1433"/>
        <v>#VALUE!</v>
      </c>
      <c r="EW365" s="87" t="e">
        <f t="shared" ca="1" si="1434"/>
        <v>#VALUE!</v>
      </c>
      <c r="EX365" s="87" t="e">
        <f t="shared" ca="1" si="1435"/>
        <v>#VALUE!</v>
      </c>
      <c r="EY365" s="87" t="e">
        <f t="shared" ca="1" si="1436"/>
        <v>#VALUE!</v>
      </c>
      <c r="EZ365" s="87" t="e">
        <f t="shared" ca="1" si="1437"/>
        <v>#VALUE!</v>
      </c>
      <c r="FA365" s="87" t="e">
        <f t="shared" ca="1" si="1438"/>
        <v>#VALUE!</v>
      </c>
      <c r="FB365" s="87" t="e">
        <f t="shared" ca="1" si="1439"/>
        <v>#VALUE!</v>
      </c>
      <c r="FC365" s="87" t="e">
        <f t="shared" ca="1" si="1440"/>
        <v>#VALUE!</v>
      </c>
      <c r="FD365" s="87" t="e">
        <f t="shared" ca="1" si="1441"/>
        <v>#VALUE!</v>
      </c>
      <c r="FE365" s="87" t="e">
        <f t="shared" ca="1" si="1442"/>
        <v>#VALUE!</v>
      </c>
      <c r="FF365" s="87" t="e">
        <f t="shared" ca="1" si="1443"/>
        <v>#VALUE!</v>
      </c>
      <c r="FG365" s="87" t="e">
        <f t="shared" ca="1" si="1444"/>
        <v>#VALUE!</v>
      </c>
      <c r="FH365" s="87" t="e">
        <f t="shared" ca="1" si="1445"/>
        <v>#VALUE!</v>
      </c>
      <c r="FI365" s="87" t="e">
        <f t="shared" ca="1" si="1446"/>
        <v>#VALUE!</v>
      </c>
      <c r="FJ365" s="87" t="e">
        <f t="shared" ca="1" si="1447"/>
        <v>#VALUE!</v>
      </c>
      <c r="FK365" s="87" t="e">
        <f t="shared" ca="1" si="1448"/>
        <v>#VALUE!</v>
      </c>
      <c r="FL365" s="87" t="e">
        <f t="shared" ca="1" si="1449"/>
        <v>#VALUE!</v>
      </c>
      <c r="FM365" s="87" t="e">
        <f t="shared" ca="1" si="1450"/>
        <v>#VALUE!</v>
      </c>
      <c r="FN365" s="87" t="e">
        <f t="shared" ca="1" si="1451"/>
        <v>#VALUE!</v>
      </c>
      <c r="FO365" s="87" t="e">
        <f t="shared" ca="1" si="1452"/>
        <v>#VALUE!</v>
      </c>
    </row>
    <row r="366" spans="1:171" x14ac:dyDescent="0.25">
      <c r="A366" s="87">
        <f t="shared" si="1500"/>
        <v>357</v>
      </c>
      <c r="B366" s="87" t="e">
        <f t="shared" ca="1" si="1455"/>
        <v>#N/A</v>
      </c>
      <c r="C366" s="87" t="e">
        <f t="shared" ca="1" si="1456"/>
        <v>#REF!</v>
      </c>
      <c r="D366" s="87" t="e">
        <f t="shared" ca="1" si="1457"/>
        <v>#REF!</v>
      </c>
      <c r="E366" s="87" t="e">
        <f t="shared" ca="1" si="1458"/>
        <v>#REF!</v>
      </c>
      <c r="F366" s="87" t="e">
        <f t="shared" ca="1" si="1459"/>
        <v>#REF!</v>
      </c>
      <c r="G366" s="87" t="e">
        <f t="shared" ca="1" si="1460"/>
        <v>#REF!</v>
      </c>
      <c r="H366" s="87" t="e">
        <f t="shared" ca="1" si="1461"/>
        <v>#REF!</v>
      </c>
      <c r="I366" s="87" t="e">
        <f t="shared" ca="1" si="1462"/>
        <v>#REF!</v>
      </c>
      <c r="J366" s="87" t="e">
        <f t="shared" ca="1" si="1463"/>
        <v>#REF!</v>
      </c>
      <c r="K366" s="87" t="e">
        <f t="shared" ca="1" si="1464"/>
        <v>#REF!</v>
      </c>
      <c r="L366" s="87" t="e">
        <f t="shared" ca="1" si="1465"/>
        <v>#REF!</v>
      </c>
      <c r="M366" s="87" t="e">
        <f t="shared" ca="1" si="1466"/>
        <v>#REF!</v>
      </c>
      <c r="N366" s="87" t="e">
        <f t="shared" ca="1" si="1467"/>
        <v>#REF!</v>
      </c>
      <c r="O366" s="87" t="e">
        <f t="shared" ca="1" si="1468"/>
        <v>#REF!</v>
      </c>
      <c r="P366" s="87" t="e">
        <f t="shared" ca="1" si="1469"/>
        <v>#REF!</v>
      </c>
      <c r="Q366" s="87" t="e">
        <f t="shared" ca="1" si="1539"/>
        <v>#REF!</v>
      </c>
      <c r="R366" s="87" t="e">
        <f t="shared" ca="1" si="1539"/>
        <v>#REF!</v>
      </c>
      <c r="S366" s="87" t="e">
        <f t="shared" ca="1" si="1539"/>
        <v>#REF!</v>
      </c>
      <c r="T366" s="87" t="e">
        <f t="shared" ca="1" si="1539"/>
        <v>#REF!</v>
      </c>
      <c r="U366" s="87" t="e">
        <f t="shared" ca="1" si="1539"/>
        <v>#REF!</v>
      </c>
      <c r="X366" s="87">
        <f ca="1">Ranking!B362</f>
        <v>0</v>
      </c>
      <c r="Y366" s="87" t="e">
        <f ca="1">IF(AH366=0,0,Ranking!C362)</f>
        <v>#VALUE!</v>
      </c>
      <c r="Z366" s="91">
        <f ca="1">Ranking!G362</f>
        <v>0</v>
      </c>
      <c r="AA366" s="87" t="e">
        <f ca="1">MCA!ES365</f>
        <v>#REF!</v>
      </c>
      <c r="AB366" s="87">
        <f ca="1">MCA!ET365</f>
        <v>0</v>
      </c>
      <c r="AC366" s="87">
        <f ca="1">MCA!EU365</f>
        <v>0</v>
      </c>
      <c r="AD366" s="87" t="e">
        <f ca="1">INDEX('MCA-INPUT'!$C$22:$C$25,MATCH(AC366,$W$376:$W$379,0),1)</f>
        <v>#N/A</v>
      </c>
      <c r="AE366" s="87" t="e">
        <f t="shared" ca="1" si="1364"/>
        <v>#VALUE!</v>
      </c>
      <c r="AF366" s="87">
        <f ca="1">MATCH(AB366,$AB$7:AB366,0)</f>
        <v>1</v>
      </c>
      <c r="AG366" s="87" t="str">
        <f t="shared" ca="1" si="1365"/>
        <v>00</v>
      </c>
      <c r="AH366" s="87" t="e">
        <f t="shared" ca="1" si="1366"/>
        <v>#VALUE!</v>
      </c>
      <c r="AI366" s="87" t="e">
        <f t="shared" ca="1" si="1387"/>
        <v>#VALUE!</v>
      </c>
      <c r="AK366" s="87" t="e">
        <f t="shared" ca="1" si="1367"/>
        <v>#VALUE!</v>
      </c>
      <c r="AL366" s="87" t="e">
        <f t="shared" ca="1" si="1388"/>
        <v>#VALUE!</v>
      </c>
      <c r="AM366" s="87" t="e">
        <f t="shared" ca="1" si="1368"/>
        <v>#VALUE!</v>
      </c>
      <c r="AN366" s="87" t="e">
        <f t="shared" ref="AN366:BA366" ca="1" si="1549">IF(AM366&gt;0,2,IF($AL366&lt;=AN$5,1,0))</f>
        <v>#VALUE!</v>
      </c>
      <c r="AO366" s="87" t="e">
        <f t="shared" ca="1" si="1549"/>
        <v>#VALUE!</v>
      </c>
      <c r="AP366" s="87" t="e">
        <f t="shared" ca="1" si="1549"/>
        <v>#VALUE!</v>
      </c>
      <c r="AQ366" s="87" t="e">
        <f t="shared" ca="1" si="1549"/>
        <v>#VALUE!</v>
      </c>
      <c r="AR366" s="87" t="e">
        <f t="shared" ca="1" si="1549"/>
        <v>#VALUE!</v>
      </c>
      <c r="AS366" s="87" t="e">
        <f t="shared" ca="1" si="1549"/>
        <v>#VALUE!</v>
      </c>
      <c r="AT366" s="87" t="e">
        <f t="shared" ca="1" si="1549"/>
        <v>#VALUE!</v>
      </c>
      <c r="AU366" s="87" t="e">
        <f t="shared" ca="1" si="1549"/>
        <v>#VALUE!</v>
      </c>
      <c r="AV366" s="87" t="e">
        <f t="shared" ca="1" si="1549"/>
        <v>#VALUE!</v>
      </c>
      <c r="AW366" s="87" t="e">
        <f t="shared" ca="1" si="1549"/>
        <v>#VALUE!</v>
      </c>
      <c r="AX366" s="87" t="e">
        <f t="shared" ca="1" si="1549"/>
        <v>#VALUE!</v>
      </c>
      <c r="AY366" s="87" t="e">
        <f t="shared" ca="1" si="1549"/>
        <v>#VALUE!</v>
      </c>
      <c r="AZ366" s="87" t="e">
        <f t="shared" ca="1" si="1549"/>
        <v>#VALUE!</v>
      </c>
      <c r="BA366" s="87" t="e">
        <f t="shared" ca="1" si="1549"/>
        <v>#VALUE!</v>
      </c>
      <c r="BB366" s="87" t="e">
        <f t="shared" ref="BB366:BF366" ca="1" si="1550">IF(BA366&gt;0,2,IF($AL366&lt;=BB$5,1,0))</f>
        <v>#VALUE!</v>
      </c>
      <c r="BC366" s="87" t="e">
        <f t="shared" ca="1" si="1550"/>
        <v>#VALUE!</v>
      </c>
      <c r="BD366" s="87" t="e">
        <f t="shared" ca="1" si="1550"/>
        <v>#VALUE!</v>
      </c>
      <c r="BE366" s="87" t="e">
        <f t="shared" ca="1" si="1550"/>
        <v>#VALUE!</v>
      </c>
      <c r="BF366" s="87" t="e">
        <f t="shared" ca="1" si="1550"/>
        <v>#VALUE!</v>
      </c>
      <c r="BH366" s="87" t="e">
        <f t="shared" ca="1" si="1371"/>
        <v>#VALUE!</v>
      </c>
      <c r="BI366" s="87" t="e">
        <f t="shared" ca="1" si="1372"/>
        <v>#VALUE!</v>
      </c>
      <c r="BJ366" s="87" t="e">
        <f t="shared" ca="1" si="1373"/>
        <v>#VALUE!</v>
      </c>
      <c r="BK366" s="87" t="e">
        <f t="shared" ca="1" si="1374"/>
        <v>#VALUE!</v>
      </c>
      <c r="BL366" s="87" t="e">
        <f t="shared" ca="1" si="1375"/>
        <v>#VALUE!</v>
      </c>
      <c r="BM366" s="87" t="e">
        <f t="shared" ca="1" si="1376"/>
        <v>#VALUE!</v>
      </c>
      <c r="BN366" s="87" t="e">
        <f t="shared" ca="1" si="1377"/>
        <v>#VALUE!</v>
      </c>
      <c r="BO366" s="87" t="e">
        <f t="shared" ca="1" si="1378"/>
        <v>#VALUE!</v>
      </c>
      <c r="BP366" s="87" t="e">
        <f t="shared" ca="1" si="1379"/>
        <v>#VALUE!</v>
      </c>
      <c r="BQ366" s="87" t="e">
        <f t="shared" ca="1" si="1380"/>
        <v>#VALUE!</v>
      </c>
      <c r="BR366" s="87" t="e">
        <f t="shared" ca="1" si="1381"/>
        <v>#VALUE!</v>
      </c>
      <c r="BS366" s="87" t="e">
        <f t="shared" ca="1" si="1382"/>
        <v>#VALUE!</v>
      </c>
      <c r="BT366" s="87" t="e">
        <f t="shared" ca="1" si="1383"/>
        <v>#VALUE!</v>
      </c>
      <c r="BU366" s="87" t="e">
        <f t="shared" ca="1" si="1384"/>
        <v>#VALUE!</v>
      </c>
      <c r="BV366" s="87" t="e">
        <f t="shared" ca="1" si="1385"/>
        <v>#VALUE!</v>
      </c>
      <c r="BW366" s="87" t="e">
        <f t="shared" ca="1" si="1534"/>
        <v>#VALUE!</v>
      </c>
      <c r="BX366" s="87" t="e">
        <f t="shared" ca="1" si="1534"/>
        <v>#VALUE!</v>
      </c>
      <c r="BY366" s="87" t="e">
        <f t="shared" ca="1" si="1534"/>
        <v>#VALUE!</v>
      </c>
      <c r="BZ366" s="87" t="e">
        <f t="shared" ca="1" si="1534"/>
        <v>#VALUE!</v>
      </c>
      <c r="CA366" s="87" t="e">
        <f t="shared" ca="1" si="1534"/>
        <v>#VALUE!</v>
      </c>
      <c r="DC366" s="87" t="e">
        <f t="shared" ca="1" si="1544"/>
        <v>#VALUE!</v>
      </c>
      <c r="DD366" s="87" t="e">
        <f t="shared" ca="1" si="1391"/>
        <v>#VALUE!</v>
      </c>
      <c r="DE366" s="87" t="e">
        <f t="shared" ca="1" si="1392"/>
        <v>#VALUE!</v>
      </c>
      <c r="DF366" s="87" t="e">
        <f t="shared" ca="1" si="1393"/>
        <v>#VALUE!</v>
      </c>
      <c r="DG366" s="87" t="e">
        <f t="shared" ca="1" si="1394"/>
        <v>#VALUE!</v>
      </c>
      <c r="DH366" s="87" t="e">
        <f t="shared" ca="1" si="1395"/>
        <v>#VALUE!</v>
      </c>
      <c r="DI366" s="87" t="e">
        <f t="shared" ca="1" si="1396"/>
        <v>#VALUE!</v>
      </c>
      <c r="DJ366" s="87" t="e">
        <f t="shared" ca="1" si="1397"/>
        <v>#VALUE!</v>
      </c>
      <c r="DK366" s="87" t="e">
        <f t="shared" ca="1" si="1398"/>
        <v>#VALUE!</v>
      </c>
      <c r="DL366" s="87" t="e">
        <f t="shared" ca="1" si="1399"/>
        <v>#VALUE!</v>
      </c>
      <c r="DM366" s="87" t="e">
        <f t="shared" ca="1" si="1400"/>
        <v>#VALUE!</v>
      </c>
      <c r="DN366" s="87" t="e">
        <f t="shared" ca="1" si="1401"/>
        <v>#VALUE!</v>
      </c>
      <c r="DO366" s="87" t="e">
        <f t="shared" ca="1" si="1402"/>
        <v>#VALUE!</v>
      </c>
      <c r="DP366" s="87" t="e">
        <f t="shared" ca="1" si="1403"/>
        <v>#VALUE!</v>
      </c>
      <c r="DQ366" s="87" t="e">
        <f t="shared" ca="1" si="1404"/>
        <v>#VALUE!</v>
      </c>
      <c r="DR366" s="87" t="e">
        <f t="shared" ca="1" si="1405"/>
        <v>#VALUE!</v>
      </c>
      <c r="DS366" s="87" t="e">
        <f t="shared" ca="1" si="1406"/>
        <v>#VALUE!</v>
      </c>
      <c r="DT366" s="87" t="e">
        <f t="shared" ca="1" si="1407"/>
        <v>#VALUE!</v>
      </c>
      <c r="DU366" s="87" t="e">
        <f t="shared" ca="1" si="1408"/>
        <v>#VALUE!</v>
      </c>
      <c r="DV366" s="87" t="e">
        <f t="shared" ca="1" si="1409"/>
        <v>#VALUE!</v>
      </c>
      <c r="DW366" s="87" t="e">
        <f t="shared" ca="1" si="1410"/>
        <v>#VALUE!</v>
      </c>
      <c r="DY366" s="87" t="e">
        <f t="shared" ca="1" si="1411"/>
        <v>#VALUE!</v>
      </c>
      <c r="DZ366" s="87" t="e">
        <f t="shared" ca="1" si="1412"/>
        <v>#VALUE!</v>
      </c>
      <c r="EA366" s="87" t="e">
        <f t="shared" ca="1" si="1413"/>
        <v>#VALUE!</v>
      </c>
      <c r="EB366" s="87" t="e">
        <f t="shared" ca="1" si="1414"/>
        <v>#VALUE!</v>
      </c>
      <c r="EC366" s="87" t="e">
        <f t="shared" ca="1" si="1415"/>
        <v>#VALUE!</v>
      </c>
      <c r="ED366" s="87" t="e">
        <f t="shared" ca="1" si="1416"/>
        <v>#VALUE!</v>
      </c>
      <c r="EE366" s="87" t="e">
        <f t="shared" ca="1" si="1417"/>
        <v>#VALUE!</v>
      </c>
      <c r="EF366" s="87" t="e">
        <f t="shared" ca="1" si="1418"/>
        <v>#VALUE!</v>
      </c>
      <c r="EG366" s="87" t="e">
        <f t="shared" ca="1" si="1419"/>
        <v>#VALUE!</v>
      </c>
      <c r="EH366" s="87" t="e">
        <f t="shared" ca="1" si="1420"/>
        <v>#VALUE!</v>
      </c>
      <c r="EI366" s="87" t="e">
        <f t="shared" ca="1" si="1421"/>
        <v>#VALUE!</v>
      </c>
      <c r="EJ366" s="87" t="e">
        <f t="shared" ca="1" si="1422"/>
        <v>#VALUE!</v>
      </c>
      <c r="EK366" s="87" t="e">
        <f t="shared" ca="1" si="1423"/>
        <v>#VALUE!</v>
      </c>
      <c r="EL366" s="87" t="e">
        <f t="shared" ca="1" si="1424"/>
        <v>#VALUE!</v>
      </c>
      <c r="EM366" s="87" t="e">
        <f t="shared" ca="1" si="1425"/>
        <v>#VALUE!</v>
      </c>
      <c r="EN366" s="87" t="e">
        <f t="shared" ca="1" si="1426"/>
        <v>#VALUE!</v>
      </c>
      <c r="EO366" s="87" t="e">
        <f t="shared" ca="1" si="1427"/>
        <v>#VALUE!</v>
      </c>
      <c r="EP366" s="87" t="e">
        <f t="shared" ca="1" si="1428"/>
        <v>#VALUE!</v>
      </c>
      <c r="EQ366" s="87" t="e">
        <f t="shared" ca="1" si="1429"/>
        <v>#VALUE!</v>
      </c>
      <c r="ER366" s="87" t="e">
        <f t="shared" ca="1" si="1430"/>
        <v>#VALUE!</v>
      </c>
      <c r="ES366" s="87" t="e">
        <f t="shared" ca="1" si="1431"/>
        <v>#VALUE!</v>
      </c>
      <c r="EU366" s="87" t="e">
        <f t="shared" ca="1" si="1432"/>
        <v>#VALUE!</v>
      </c>
      <c r="EV366" s="87" t="e">
        <f t="shared" ca="1" si="1433"/>
        <v>#VALUE!</v>
      </c>
      <c r="EW366" s="87" t="e">
        <f t="shared" ca="1" si="1434"/>
        <v>#VALUE!</v>
      </c>
      <c r="EX366" s="87" t="e">
        <f t="shared" ca="1" si="1435"/>
        <v>#VALUE!</v>
      </c>
      <c r="EY366" s="87" t="e">
        <f t="shared" ca="1" si="1436"/>
        <v>#VALUE!</v>
      </c>
      <c r="EZ366" s="87" t="e">
        <f t="shared" ca="1" si="1437"/>
        <v>#VALUE!</v>
      </c>
      <c r="FA366" s="87" t="e">
        <f t="shared" ca="1" si="1438"/>
        <v>#VALUE!</v>
      </c>
      <c r="FB366" s="87" t="e">
        <f t="shared" ca="1" si="1439"/>
        <v>#VALUE!</v>
      </c>
      <c r="FC366" s="87" t="e">
        <f t="shared" ca="1" si="1440"/>
        <v>#VALUE!</v>
      </c>
      <c r="FD366" s="87" t="e">
        <f t="shared" ca="1" si="1441"/>
        <v>#VALUE!</v>
      </c>
      <c r="FE366" s="87" t="e">
        <f t="shared" ca="1" si="1442"/>
        <v>#VALUE!</v>
      </c>
      <c r="FF366" s="87" t="e">
        <f t="shared" ca="1" si="1443"/>
        <v>#VALUE!</v>
      </c>
      <c r="FG366" s="87" t="e">
        <f t="shared" ca="1" si="1444"/>
        <v>#VALUE!</v>
      </c>
      <c r="FH366" s="87" t="e">
        <f t="shared" ca="1" si="1445"/>
        <v>#VALUE!</v>
      </c>
      <c r="FI366" s="87" t="e">
        <f t="shared" ca="1" si="1446"/>
        <v>#VALUE!</v>
      </c>
      <c r="FJ366" s="87" t="e">
        <f t="shared" ca="1" si="1447"/>
        <v>#VALUE!</v>
      </c>
      <c r="FK366" s="87" t="e">
        <f t="shared" ca="1" si="1448"/>
        <v>#VALUE!</v>
      </c>
      <c r="FL366" s="87" t="e">
        <f t="shared" ca="1" si="1449"/>
        <v>#VALUE!</v>
      </c>
      <c r="FM366" s="87" t="e">
        <f t="shared" ca="1" si="1450"/>
        <v>#VALUE!</v>
      </c>
      <c r="FN366" s="87" t="e">
        <f t="shared" ca="1" si="1451"/>
        <v>#VALUE!</v>
      </c>
      <c r="FO366" s="87" t="e">
        <f t="shared" ca="1" si="1452"/>
        <v>#VALUE!</v>
      </c>
    </row>
    <row r="367" spans="1:171" x14ac:dyDescent="0.25">
      <c r="Z367" s="91"/>
    </row>
    <row r="368" spans="1:171" x14ac:dyDescent="0.25">
      <c r="Z368" s="91"/>
    </row>
    <row r="369" spans="23:115" x14ac:dyDescent="0.25">
      <c r="Z369" s="91"/>
    </row>
    <row r="370" spans="23:115" x14ac:dyDescent="0.25">
      <c r="Z370" s="88">
        <v>1</v>
      </c>
      <c r="AA370" s="88">
        <f>1+Z370</f>
        <v>2</v>
      </c>
      <c r="AB370" s="88">
        <f t="shared" ref="AB370:CM370" si="1551">1+AA370</f>
        <v>3</v>
      </c>
      <c r="AC370" s="88">
        <f t="shared" si="1551"/>
        <v>4</v>
      </c>
      <c r="AD370" s="88">
        <f t="shared" si="1551"/>
        <v>5</v>
      </c>
      <c r="AE370" s="88">
        <f t="shared" si="1551"/>
        <v>6</v>
      </c>
      <c r="AF370" s="88">
        <f t="shared" si="1551"/>
        <v>7</v>
      </c>
      <c r="AG370" s="88">
        <f t="shared" si="1551"/>
        <v>8</v>
      </c>
      <c r="AH370" s="88">
        <f t="shared" si="1551"/>
        <v>9</v>
      </c>
      <c r="AI370" s="88">
        <f t="shared" si="1551"/>
        <v>10</v>
      </c>
      <c r="AJ370" s="88">
        <f t="shared" si="1551"/>
        <v>11</v>
      </c>
      <c r="AK370" s="88">
        <f t="shared" si="1551"/>
        <v>12</v>
      </c>
      <c r="AL370" s="88">
        <f t="shared" si="1551"/>
        <v>13</v>
      </c>
      <c r="AM370" s="88">
        <f t="shared" si="1551"/>
        <v>14</v>
      </c>
      <c r="AN370" s="88">
        <f t="shared" si="1551"/>
        <v>15</v>
      </c>
      <c r="AO370" s="88">
        <f t="shared" si="1551"/>
        <v>16</v>
      </c>
      <c r="AP370" s="88">
        <f t="shared" si="1551"/>
        <v>17</v>
      </c>
      <c r="AQ370" s="88">
        <f t="shared" si="1551"/>
        <v>18</v>
      </c>
      <c r="AR370" s="88">
        <f t="shared" si="1551"/>
        <v>19</v>
      </c>
      <c r="AS370" s="88">
        <f t="shared" si="1551"/>
        <v>20</v>
      </c>
      <c r="AT370" s="88">
        <f t="shared" si="1551"/>
        <v>21</v>
      </c>
      <c r="AU370" s="88">
        <f t="shared" si="1551"/>
        <v>22</v>
      </c>
      <c r="AV370" s="88">
        <f t="shared" si="1551"/>
        <v>23</v>
      </c>
      <c r="AW370" s="88">
        <f t="shared" si="1551"/>
        <v>24</v>
      </c>
      <c r="AX370" s="88">
        <f t="shared" si="1551"/>
        <v>25</v>
      </c>
      <c r="AY370" s="88">
        <f t="shared" si="1551"/>
        <v>26</v>
      </c>
      <c r="AZ370" s="88">
        <f t="shared" si="1551"/>
        <v>27</v>
      </c>
      <c r="BA370" s="88">
        <f t="shared" si="1551"/>
        <v>28</v>
      </c>
      <c r="BB370" s="88">
        <f t="shared" si="1551"/>
        <v>29</v>
      </c>
      <c r="BC370" s="88">
        <f t="shared" si="1551"/>
        <v>30</v>
      </c>
      <c r="BD370" s="88">
        <f t="shared" si="1551"/>
        <v>31</v>
      </c>
      <c r="BE370" s="88">
        <f t="shared" si="1551"/>
        <v>32</v>
      </c>
      <c r="BF370" s="88">
        <f t="shared" si="1551"/>
        <v>33</v>
      </c>
      <c r="BG370" s="88">
        <f t="shared" si="1551"/>
        <v>34</v>
      </c>
      <c r="BH370" s="88">
        <f t="shared" si="1551"/>
        <v>35</v>
      </c>
      <c r="BI370" s="88">
        <f t="shared" si="1551"/>
        <v>36</v>
      </c>
      <c r="BJ370" s="88">
        <f t="shared" si="1551"/>
        <v>37</v>
      </c>
      <c r="BK370" s="88">
        <f t="shared" si="1551"/>
        <v>38</v>
      </c>
      <c r="BL370" s="88">
        <f t="shared" si="1551"/>
        <v>39</v>
      </c>
      <c r="BM370" s="88">
        <f t="shared" si="1551"/>
        <v>40</v>
      </c>
      <c r="BN370" s="88">
        <f t="shared" si="1551"/>
        <v>41</v>
      </c>
      <c r="BO370" s="88">
        <f t="shared" si="1551"/>
        <v>42</v>
      </c>
      <c r="BP370" s="88">
        <f t="shared" si="1551"/>
        <v>43</v>
      </c>
      <c r="BQ370" s="88">
        <f t="shared" si="1551"/>
        <v>44</v>
      </c>
      <c r="BR370" s="88">
        <f t="shared" si="1551"/>
        <v>45</v>
      </c>
      <c r="BS370" s="88">
        <f t="shared" si="1551"/>
        <v>46</v>
      </c>
      <c r="BT370" s="88">
        <f t="shared" si="1551"/>
        <v>47</v>
      </c>
      <c r="BU370" s="88">
        <f t="shared" si="1551"/>
        <v>48</v>
      </c>
      <c r="BV370" s="88">
        <f t="shared" si="1551"/>
        <v>49</v>
      </c>
      <c r="BW370" s="88">
        <f t="shared" si="1551"/>
        <v>50</v>
      </c>
      <c r="BX370" s="88">
        <f t="shared" si="1551"/>
        <v>51</v>
      </c>
      <c r="BY370" s="88">
        <f t="shared" si="1551"/>
        <v>52</v>
      </c>
      <c r="BZ370" s="88">
        <f t="shared" si="1551"/>
        <v>53</v>
      </c>
      <c r="CA370" s="88">
        <f t="shared" si="1551"/>
        <v>54</v>
      </c>
      <c r="CB370" s="88">
        <f t="shared" si="1551"/>
        <v>55</v>
      </c>
      <c r="CC370" s="88">
        <f t="shared" si="1551"/>
        <v>56</v>
      </c>
      <c r="CD370" s="88">
        <f t="shared" si="1551"/>
        <v>57</v>
      </c>
      <c r="CE370" s="88">
        <f t="shared" si="1551"/>
        <v>58</v>
      </c>
      <c r="CF370" s="88">
        <f t="shared" si="1551"/>
        <v>59</v>
      </c>
      <c r="CG370" s="88">
        <f t="shared" si="1551"/>
        <v>60</v>
      </c>
      <c r="CH370" s="88">
        <f t="shared" si="1551"/>
        <v>61</v>
      </c>
      <c r="CI370" s="88">
        <f t="shared" si="1551"/>
        <v>62</v>
      </c>
      <c r="CJ370" s="88">
        <f t="shared" si="1551"/>
        <v>63</v>
      </c>
      <c r="CK370" s="88">
        <f t="shared" si="1551"/>
        <v>64</v>
      </c>
      <c r="CL370" s="88">
        <f t="shared" si="1551"/>
        <v>65</v>
      </c>
      <c r="CM370" s="88">
        <f t="shared" si="1551"/>
        <v>66</v>
      </c>
      <c r="CN370" s="88">
        <f t="shared" ref="CN370:DJ370" si="1552">1+CM370</f>
        <v>67</v>
      </c>
      <c r="CO370" s="88">
        <f t="shared" si="1552"/>
        <v>68</v>
      </c>
      <c r="CP370" s="88">
        <f t="shared" si="1552"/>
        <v>69</v>
      </c>
      <c r="CQ370" s="88">
        <f t="shared" si="1552"/>
        <v>70</v>
      </c>
      <c r="CR370" s="88">
        <f t="shared" si="1552"/>
        <v>71</v>
      </c>
      <c r="CS370" s="88">
        <f t="shared" si="1552"/>
        <v>72</v>
      </c>
      <c r="CT370" s="88">
        <f t="shared" si="1552"/>
        <v>73</v>
      </c>
      <c r="CU370" s="88">
        <f t="shared" si="1552"/>
        <v>74</v>
      </c>
      <c r="CV370" s="88">
        <f t="shared" si="1552"/>
        <v>75</v>
      </c>
      <c r="CW370" s="88">
        <f t="shared" si="1552"/>
        <v>76</v>
      </c>
      <c r="CX370" s="88">
        <f t="shared" si="1552"/>
        <v>77</v>
      </c>
      <c r="CY370" s="88">
        <f t="shared" si="1552"/>
        <v>78</v>
      </c>
      <c r="CZ370" s="88">
        <f t="shared" si="1552"/>
        <v>79</v>
      </c>
      <c r="DA370" s="88">
        <f t="shared" si="1552"/>
        <v>80</v>
      </c>
      <c r="DB370" s="88">
        <f t="shared" si="1552"/>
        <v>81</v>
      </c>
      <c r="DC370" s="88">
        <f t="shared" si="1552"/>
        <v>82</v>
      </c>
      <c r="DD370" s="88">
        <f t="shared" si="1552"/>
        <v>83</v>
      </c>
      <c r="DE370" s="88">
        <f t="shared" si="1552"/>
        <v>84</v>
      </c>
      <c r="DF370" s="88">
        <f t="shared" si="1552"/>
        <v>85</v>
      </c>
      <c r="DG370" s="88">
        <f t="shared" si="1552"/>
        <v>86</v>
      </c>
      <c r="DH370" s="88">
        <f t="shared" si="1552"/>
        <v>87</v>
      </c>
      <c r="DI370" s="88">
        <f t="shared" si="1552"/>
        <v>88</v>
      </c>
      <c r="DJ370" s="88">
        <f t="shared" si="1552"/>
        <v>89</v>
      </c>
      <c r="DK370" s="88">
        <f>1+DJ370</f>
        <v>90</v>
      </c>
    </row>
    <row r="371" spans="23:115" x14ac:dyDescent="0.25">
      <c r="W371" s="87">
        <f>IF('MCA-INPUT'!$C$21=X371,1,IF('MCA-INPUT'!C21="Combination",'MCA-INPUT'!C22,0))</f>
        <v>0.1</v>
      </c>
      <c r="X371" s="87" t="s">
        <v>152</v>
      </c>
      <c r="Y371" s="87">
        <v>1</v>
      </c>
      <c r="Z371" s="91">
        <f t="array" aca="1" ref="Z371" ca="1">IFERROR(IF($W371=0,0,MATCH(Z$370&amp;$Y371,$AB$7:$AB$366&amp;$AC$7:$AC$366,0)),999)</f>
        <v>999</v>
      </c>
      <c r="AA371" s="91">
        <f t="array" aca="1" ref="AA371" ca="1">IFERROR(IF($W371=0,0,MATCH(AA$370&amp;$Y371,$AB$7:$AB$366&amp;$AC$7:$AC$366,0)),999)</f>
        <v>999</v>
      </c>
      <c r="AB371" s="91">
        <f t="array" aca="1" ref="AB371" ca="1">IFERROR(IF($W371=0,0,MATCH(AB$370&amp;$Y371,$AB$7:$AB$366&amp;$AC$7:$AC$366,0)),999)</f>
        <v>999</v>
      </c>
      <c r="AC371" s="91">
        <f t="array" aca="1" ref="AC371" ca="1">IFERROR(IF($W371=0,0,MATCH(AC$370&amp;$Y371,$AB$7:$AB$366&amp;$AC$7:$AC$366,0)),999)</f>
        <v>999</v>
      </c>
      <c r="AD371" s="91">
        <f t="array" aca="1" ref="AD371" ca="1">IFERROR(IF($W371=0,0,MATCH(AD$370&amp;$Y371,$AB$7:$AB$366&amp;$AC$7:$AC$366,0)),999)</f>
        <v>999</v>
      </c>
      <c r="AE371" s="91">
        <f t="array" aca="1" ref="AE371" ca="1">IFERROR(IF($W371=0,0,MATCH(AE$370&amp;$Y371,$AB$7:$AB$366&amp;$AC$7:$AC$366,0)),999)</f>
        <v>999</v>
      </c>
      <c r="AF371" s="91">
        <f t="array" aca="1" ref="AF371" ca="1">IFERROR(IF($W371=0,0,MATCH(AF$370&amp;$Y371,$AB$7:$AB$366&amp;$AC$7:$AC$366,0)),999)</f>
        <v>999</v>
      </c>
      <c r="AG371" s="91">
        <f t="array" aca="1" ref="AG371" ca="1">IFERROR(IF($W371=0,0,MATCH(AG$370&amp;$Y371,$AB$7:$AB$366&amp;$AC$7:$AC$366,0)),999)</f>
        <v>999</v>
      </c>
      <c r="AH371" s="91">
        <f t="array" aca="1" ref="AH371" ca="1">IFERROR(IF($W371=0,0,MATCH(AH$370&amp;$Y371,$AB$7:$AB$366&amp;$AC$7:$AC$366,0)),999)</f>
        <v>999</v>
      </c>
      <c r="AI371" s="91">
        <f t="array" aca="1" ref="AI371" ca="1">IFERROR(IF($W371=0,0,MATCH(AI$370&amp;$Y371,$AB$7:$AB$366&amp;$AC$7:$AC$366,0)),999)</f>
        <v>999</v>
      </c>
      <c r="AJ371" s="91">
        <f t="array" aca="1" ref="AJ371" ca="1">IFERROR(IF($W371=0,0,MATCH(AJ$370&amp;$Y371,$AB$7:$AB$366&amp;$AC$7:$AC$366,0)),999)</f>
        <v>999</v>
      </c>
      <c r="AK371" s="91">
        <f t="array" aca="1" ref="AK371" ca="1">IFERROR(IF($W371=0,0,MATCH(AK$370&amp;$Y371,$AB$7:$AB$366&amp;$AC$7:$AC$366,0)),999)</f>
        <v>999</v>
      </c>
      <c r="AL371" s="91">
        <f t="array" aca="1" ref="AL371" ca="1">IFERROR(IF($W371=0,0,MATCH(AL$370&amp;$Y371,$AB$7:$AB$366&amp;$AC$7:$AC$366,0)),999)</f>
        <v>999</v>
      </c>
      <c r="AM371" s="91">
        <f t="array" aca="1" ref="AM371" ca="1">IFERROR(IF($W371=0,0,MATCH(AM$370&amp;$Y371,$AB$7:$AB$366&amp;$AC$7:$AC$366,0)),999)</f>
        <v>999</v>
      </c>
      <c r="AN371" s="91">
        <f t="array" aca="1" ref="AN371" ca="1">IFERROR(IF($W371=0,0,MATCH(AN$370&amp;$Y371,$AB$7:$AB$366&amp;$AC$7:$AC$366,0)),999)</f>
        <v>999</v>
      </c>
      <c r="AO371" s="91">
        <f t="array" aca="1" ref="AO371" ca="1">IFERROR(IF($W371=0,0,MATCH(AO$370&amp;$Y371,$AB$7:$AB$366&amp;$AC$7:$AC$366,0)),999)</f>
        <v>999</v>
      </c>
      <c r="AP371" s="91">
        <f t="array" aca="1" ref="AP371" ca="1">IFERROR(IF($W371=0,0,MATCH(AP$370&amp;$Y371,$AB$7:$AB$366&amp;$AC$7:$AC$366,0)),999)</f>
        <v>999</v>
      </c>
      <c r="AQ371" s="91">
        <f t="array" aca="1" ref="AQ371" ca="1">IFERROR(IF($W371=0,0,MATCH(AQ$370&amp;$Y371,$AB$7:$AB$366&amp;$AC$7:$AC$366,0)),999)</f>
        <v>999</v>
      </c>
      <c r="AR371" s="91">
        <f t="array" aca="1" ref="AR371" ca="1">IFERROR(IF($W371=0,0,MATCH(AR$370&amp;$Y371,$AB$7:$AB$366&amp;$AC$7:$AC$366,0)),999)</f>
        <v>999</v>
      </c>
      <c r="AS371" s="91">
        <f t="array" aca="1" ref="AS371" ca="1">IFERROR(IF($W371=0,0,MATCH(AS$370&amp;$Y371,$AB$7:$AB$366&amp;$AC$7:$AC$366,0)),999)</f>
        <v>999</v>
      </c>
      <c r="AT371" s="91">
        <f t="array" aca="1" ref="AT371" ca="1">IFERROR(IF($W371=0,0,MATCH(AT$370&amp;$Y371,$AB$7:$AB$366&amp;$AC$7:$AC$366,0)),999)</f>
        <v>999</v>
      </c>
      <c r="AU371" s="91">
        <f t="array" aca="1" ref="AU371" ca="1">IFERROR(IF($W371=0,0,MATCH(AU$370&amp;$Y371,$AB$7:$AB$366&amp;$AC$7:$AC$366,0)),999)</f>
        <v>999</v>
      </c>
      <c r="AV371" s="91">
        <f t="array" aca="1" ref="AV371" ca="1">IFERROR(IF($W371=0,0,MATCH(AV$370&amp;$Y371,$AB$7:$AB$366&amp;$AC$7:$AC$366,0)),999)</f>
        <v>999</v>
      </c>
      <c r="AW371" s="91">
        <f t="array" aca="1" ref="AW371" ca="1">IFERROR(IF($W371=0,0,MATCH(AW$370&amp;$Y371,$AB$7:$AB$366&amp;$AC$7:$AC$366,0)),999)</f>
        <v>999</v>
      </c>
      <c r="AX371" s="91">
        <f t="array" aca="1" ref="AX371" ca="1">IFERROR(IF($W371=0,0,MATCH(AX$370&amp;$Y371,$AB$7:$AB$366&amp;$AC$7:$AC$366,0)),999)</f>
        <v>999</v>
      </c>
      <c r="AY371" s="91">
        <f t="array" aca="1" ref="AY371" ca="1">IFERROR(IF($W371=0,0,MATCH(AY$370&amp;$Y371,$AB$7:$AB$366&amp;$AC$7:$AC$366,0)),999)</f>
        <v>999</v>
      </c>
      <c r="AZ371" s="91">
        <f t="array" aca="1" ref="AZ371" ca="1">IFERROR(IF($W371=0,0,MATCH(AZ$370&amp;$Y371,$AB$7:$AB$366&amp;$AC$7:$AC$366,0)),999)</f>
        <v>999</v>
      </c>
      <c r="BA371" s="91">
        <f t="array" aca="1" ref="BA371" ca="1">IFERROR(IF($W371=0,0,MATCH(BA$370&amp;$Y371,$AB$7:$AB$366&amp;$AC$7:$AC$366,0)),999)</f>
        <v>999</v>
      </c>
      <c r="BB371" s="91">
        <f t="array" aca="1" ref="BB371" ca="1">IFERROR(IF($W371=0,0,MATCH(BB$370&amp;$Y371,$AB$7:$AB$366&amp;$AC$7:$AC$366,0)),999)</f>
        <v>999</v>
      </c>
      <c r="BC371" s="91">
        <f t="array" aca="1" ref="BC371" ca="1">IFERROR(IF($W371=0,0,MATCH(BC$370&amp;$Y371,$AB$7:$AB$366&amp;$AC$7:$AC$366,0)),999)</f>
        <v>999</v>
      </c>
      <c r="BD371" s="91">
        <f t="array" aca="1" ref="BD371" ca="1">IFERROR(IF($W371=0,0,MATCH(BD$370&amp;$Y371,$AB$7:$AB$366&amp;$AC$7:$AC$366,0)),999)</f>
        <v>999</v>
      </c>
      <c r="BE371" s="91">
        <f t="array" aca="1" ref="BE371" ca="1">IFERROR(IF($W371=0,0,MATCH(BE$370&amp;$Y371,$AB$7:$AB$366&amp;$AC$7:$AC$366,0)),999)</f>
        <v>999</v>
      </c>
      <c r="BF371" s="91">
        <f t="array" aca="1" ref="BF371" ca="1">IFERROR(IF($W371=0,0,MATCH(BF$370&amp;$Y371,$AB$7:$AB$366&amp;$AC$7:$AC$366,0)),999)</f>
        <v>999</v>
      </c>
      <c r="BG371" s="91">
        <f t="array" aca="1" ref="BG371" ca="1">IFERROR(IF($W371=0,0,MATCH(BG$370&amp;$Y371,$AB$7:$AB$366&amp;$AC$7:$AC$366,0)),999)</f>
        <v>999</v>
      </c>
      <c r="BH371" s="91">
        <f t="array" aca="1" ref="BH371" ca="1">IFERROR(IF($W371=0,0,MATCH(BH$370&amp;$Y371,$AB$7:$AB$366&amp;$AC$7:$AC$366,0)),999)</f>
        <v>999</v>
      </c>
      <c r="BI371" s="91">
        <f t="array" aca="1" ref="BI371" ca="1">IFERROR(IF($W371=0,0,MATCH(BI$370&amp;$Y371,$AB$7:$AB$366&amp;$AC$7:$AC$366,0)),999)</f>
        <v>999</v>
      </c>
      <c r="BJ371" s="91">
        <f t="array" aca="1" ref="BJ371" ca="1">IFERROR(IF($W371=0,0,MATCH(BJ$370&amp;$Y371,$AB$7:$AB$366&amp;$AC$7:$AC$366,0)),999)</f>
        <v>999</v>
      </c>
      <c r="BK371" s="91">
        <f t="array" aca="1" ref="BK371" ca="1">IFERROR(IF($W371=0,0,MATCH(BK$370&amp;$Y371,$AB$7:$AB$366&amp;$AC$7:$AC$366,0)),999)</f>
        <v>999</v>
      </c>
      <c r="BL371" s="91">
        <f t="array" aca="1" ref="BL371" ca="1">IFERROR(IF($W371=0,0,MATCH(BL$370&amp;$Y371,$AB$7:$AB$366&amp;$AC$7:$AC$366,0)),999)</f>
        <v>999</v>
      </c>
      <c r="BM371" s="91">
        <f t="array" aca="1" ref="BM371" ca="1">IFERROR(IF($W371=0,0,MATCH(BM$370&amp;$Y371,$AB$7:$AB$366&amp;$AC$7:$AC$366,0)),999)</f>
        <v>999</v>
      </c>
      <c r="BN371" s="91">
        <f t="array" aca="1" ref="BN371" ca="1">IFERROR(IF($W371=0,0,MATCH(BN$370&amp;$Y371,$AB$7:$AB$366&amp;$AC$7:$AC$366,0)),999)</f>
        <v>999</v>
      </c>
      <c r="BO371" s="91">
        <f t="array" aca="1" ref="BO371" ca="1">IFERROR(IF($W371=0,0,MATCH(BO$370&amp;$Y371,$AB$7:$AB$366&amp;$AC$7:$AC$366,0)),999)</f>
        <v>999</v>
      </c>
      <c r="BP371" s="91">
        <f t="array" aca="1" ref="BP371" ca="1">IFERROR(IF($W371=0,0,MATCH(BP$370&amp;$Y371,$AB$7:$AB$366&amp;$AC$7:$AC$366,0)),999)</f>
        <v>999</v>
      </c>
      <c r="BQ371" s="91">
        <f t="array" aca="1" ref="BQ371" ca="1">IFERROR(IF($W371=0,0,MATCH(BQ$370&amp;$Y371,$AB$7:$AB$366&amp;$AC$7:$AC$366,0)),999)</f>
        <v>999</v>
      </c>
      <c r="BR371" s="91">
        <f t="array" aca="1" ref="BR371" ca="1">IFERROR(IF($W371=0,0,MATCH(BR$370&amp;$Y371,$AB$7:$AB$366&amp;$AC$7:$AC$366,0)),999)</f>
        <v>999</v>
      </c>
      <c r="BS371" s="91">
        <f t="array" aca="1" ref="BS371" ca="1">IFERROR(IF($W371=0,0,MATCH(BS$370&amp;$Y371,$AB$7:$AB$366&amp;$AC$7:$AC$366,0)),999)</f>
        <v>999</v>
      </c>
      <c r="BT371" s="91">
        <f t="array" aca="1" ref="BT371" ca="1">IFERROR(IF($W371=0,0,MATCH(BT$370&amp;$Y371,$AB$7:$AB$366&amp;$AC$7:$AC$366,0)),999)</f>
        <v>999</v>
      </c>
      <c r="BU371" s="91">
        <f t="array" aca="1" ref="BU371" ca="1">IFERROR(IF($W371=0,0,MATCH(BU$370&amp;$Y371,$AB$7:$AB$366&amp;$AC$7:$AC$366,0)),999)</f>
        <v>999</v>
      </c>
      <c r="BV371" s="91">
        <f t="array" aca="1" ref="BV371" ca="1">IFERROR(IF($W371=0,0,MATCH(BV$370&amp;$Y371,$AB$7:$AB$366&amp;$AC$7:$AC$366,0)),999)</f>
        <v>999</v>
      </c>
      <c r="BW371" s="91">
        <f t="array" aca="1" ref="BW371" ca="1">IFERROR(IF($W371=0,0,MATCH(BW$370&amp;$Y371,$AB$7:$AB$366&amp;$AC$7:$AC$366,0)),999)</f>
        <v>999</v>
      </c>
      <c r="BX371" s="91">
        <f t="array" aca="1" ref="BX371" ca="1">IFERROR(IF($W371=0,0,MATCH(BX$370&amp;$Y371,$AB$7:$AB$366&amp;$AC$7:$AC$366,0)),999)</f>
        <v>999</v>
      </c>
      <c r="BY371" s="91">
        <f t="array" aca="1" ref="BY371" ca="1">IFERROR(IF($W371=0,0,MATCH(BY$370&amp;$Y371,$AB$7:$AB$366&amp;$AC$7:$AC$366,0)),999)</f>
        <v>999</v>
      </c>
      <c r="BZ371" s="91">
        <f t="array" aca="1" ref="BZ371" ca="1">IFERROR(IF($W371=0,0,MATCH(BZ$370&amp;$Y371,$AB$7:$AB$366&amp;$AC$7:$AC$366,0)),999)</f>
        <v>999</v>
      </c>
      <c r="CA371" s="91">
        <f t="array" aca="1" ref="CA371" ca="1">IFERROR(IF($W371=0,0,MATCH(CA$370&amp;$Y371,$AB$7:$AB$366&amp;$AC$7:$AC$366,0)),999)</f>
        <v>999</v>
      </c>
      <c r="CB371" s="91">
        <f t="array" aca="1" ref="CB371" ca="1">IFERROR(IF($W371=0,0,MATCH(CB$370&amp;$Y371,$AB$7:$AB$366&amp;$AC$7:$AC$366,0)),999)</f>
        <v>999</v>
      </c>
      <c r="CC371" s="91">
        <f t="array" aca="1" ref="CC371" ca="1">IFERROR(IF($W371=0,0,MATCH(CC$370&amp;$Y371,$AB$7:$AB$366&amp;$AC$7:$AC$366,0)),999)</f>
        <v>999</v>
      </c>
      <c r="CD371" s="91">
        <f t="array" aca="1" ref="CD371" ca="1">IFERROR(IF($W371=0,0,MATCH(CD$370&amp;$Y371,$AB$7:$AB$366&amp;$AC$7:$AC$366,0)),999)</f>
        <v>999</v>
      </c>
      <c r="CE371" s="91">
        <f t="array" aca="1" ref="CE371" ca="1">IFERROR(IF($W371=0,0,MATCH(CE$370&amp;$Y371,$AB$7:$AB$366&amp;$AC$7:$AC$366,0)),999)</f>
        <v>999</v>
      </c>
      <c r="CF371" s="91">
        <f t="array" aca="1" ref="CF371" ca="1">IFERROR(IF($W371=0,0,MATCH(CF$370&amp;$Y371,$AB$7:$AB$366&amp;$AC$7:$AC$366,0)),999)</f>
        <v>999</v>
      </c>
      <c r="CG371" s="91">
        <f t="array" aca="1" ref="CG371" ca="1">IFERROR(IF($W371=0,0,MATCH(CG$370&amp;$Y371,$AB$7:$AB$366&amp;$AC$7:$AC$366,0)),999)</f>
        <v>999</v>
      </c>
      <c r="CH371" s="91">
        <f t="array" aca="1" ref="CH371" ca="1">IFERROR(IF($W371=0,0,MATCH(CH$370&amp;$Y371,$AB$7:$AB$366&amp;$AC$7:$AC$366,0)),999)</f>
        <v>999</v>
      </c>
      <c r="CI371" s="91">
        <f t="array" aca="1" ref="CI371" ca="1">IFERROR(IF($W371=0,0,MATCH(CI$370&amp;$Y371,$AB$7:$AB$366&amp;$AC$7:$AC$366,0)),999)</f>
        <v>999</v>
      </c>
      <c r="CJ371" s="91">
        <f t="array" aca="1" ref="CJ371" ca="1">IFERROR(IF($W371=0,0,MATCH(CJ$370&amp;$Y371,$AB$7:$AB$366&amp;$AC$7:$AC$366,0)),999)</f>
        <v>999</v>
      </c>
      <c r="CK371" s="91">
        <f t="array" aca="1" ref="CK371" ca="1">IFERROR(IF($W371=0,0,MATCH(CK$370&amp;$Y371,$AB$7:$AB$366&amp;$AC$7:$AC$366,0)),999)</f>
        <v>999</v>
      </c>
      <c r="CL371" s="91">
        <f t="array" aca="1" ref="CL371" ca="1">IFERROR(IF($W371=0,0,MATCH(CL$370&amp;$Y371,$AB$7:$AB$366&amp;$AC$7:$AC$366,0)),999)</f>
        <v>999</v>
      </c>
      <c r="CM371" s="91">
        <f t="array" aca="1" ref="CM371" ca="1">IFERROR(IF($W371=0,0,MATCH(CM$370&amp;$Y371,$AB$7:$AB$366&amp;$AC$7:$AC$366,0)),999)</f>
        <v>999</v>
      </c>
      <c r="CN371" s="91">
        <f t="array" aca="1" ref="CN371" ca="1">IFERROR(IF($W371=0,0,MATCH(CN$370&amp;$Y371,$AB$7:$AB$366&amp;$AC$7:$AC$366,0)),999)</f>
        <v>999</v>
      </c>
      <c r="CO371" s="91">
        <f t="array" aca="1" ref="CO371" ca="1">IFERROR(IF($W371=0,0,MATCH(CO$370&amp;$Y371,$AB$7:$AB$366&amp;$AC$7:$AC$366,0)),999)</f>
        <v>999</v>
      </c>
      <c r="CP371" s="91">
        <f t="array" aca="1" ref="CP371" ca="1">IFERROR(IF($W371=0,0,MATCH(CP$370&amp;$Y371,$AB$7:$AB$366&amp;$AC$7:$AC$366,0)),999)</f>
        <v>999</v>
      </c>
      <c r="CQ371" s="91">
        <f t="array" aca="1" ref="CQ371" ca="1">IFERROR(IF($W371=0,0,MATCH(CQ$370&amp;$Y371,$AB$7:$AB$366&amp;$AC$7:$AC$366,0)),999)</f>
        <v>999</v>
      </c>
      <c r="CR371" s="91">
        <f t="array" aca="1" ref="CR371" ca="1">IFERROR(IF($W371=0,0,MATCH(CR$370&amp;$Y371,$AB$7:$AB$366&amp;$AC$7:$AC$366,0)),999)</f>
        <v>999</v>
      </c>
      <c r="CS371" s="91">
        <f t="array" aca="1" ref="CS371" ca="1">IFERROR(IF($W371=0,0,MATCH(CS$370&amp;$Y371,$AB$7:$AB$366&amp;$AC$7:$AC$366,0)),999)</f>
        <v>999</v>
      </c>
      <c r="CT371" s="91">
        <f t="array" aca="1" ref="CT371" ca="1">IFERROR(IF($W371=0,0,MATCH(CT$370&amp;$Y371,$AB$7:$AB$366&amp;$AC$7:$AC$366,0)),999)</f>
        <v>999</v>
      </c>
      <c r="CU371" s="91">
        <f t="array" aca="1" ref="CU371" ca="1">IFERROR(IF($W371=0,0,MATCH(CU$370&amp;$Y371,$AB$7:$AB$366&amp;$AC$7:$AC$366,0)),999)</f>
        <v>999</v>
      </c>
      <c r="CV371" s="91">
        <f t="array" aca="1" ref="CV371" ca="1">IFERROR(IF($W371=0,0,MATCH(CV$370&amp;$Y371,$AB$7:$AB$366&amp;$AC$7:$AC$366,0)),999)</f>
        <v>999</v>
      </c>
      <c r="CW371" s="91">
        <f t="array" aca="1" ref="CW371" ca="1">IFERROR(IF($W371=0,0,MATCH(CW$370&amp;$Y371,$AB$7:$AB$366&amp;$AC$7:$AC$366,0)),999)</f>
        <v>999</v>
      </c>
      <c r="CX371" s="91">
        <f t="array" aca="1" ref="CX371" ca="1">IFERROR(IF($W371=0,0,MATCH(CX$370&amp;$Y371,$AB$7:$AB$366&amp;$AC$7:$AC$366,0)),999)</f>
        <v>999</v>
      </c>
      <c r="CY371" s="91">
        <f t="array" aca="1" ref="CY371" ca="1">IFERROR(IF($W371=0,0,MATCH(CY$370&amp;$Y371,$AB$7:$AB$366&amp;$AC$7:$AC$366,0)),999)</f>
        <v>999</v>
      </c>
      <c r="CZ371" s="91">
        <f t="array" aca="1" ref="CZ371" ca="1">IFERROR(IF($W371=0,0,MATCH(CZ$370&amp;$Y371,$AB$7:$AB$366&amp;$AC$7:$AC$366,0)),999)</f>
        <v>999</v>
      </c>
      <c r="DA371" s="91">
        <f t="array" aca="1" ref="DA371" ca="1">IFERROR(IF($W371=0,0,MATCH(DA$370&amp;$Y371,$AB$7:$AB$366&amp;$AC$7:$AC$366,0)),999)</f>
        <v>999</v>
      </c>
      <c r="DB371" s="91">
        <f t="array" aca="1" ref="DB371" ca="1">IFERROR(IF($W371=0,0,MATCH(DB$370&amp;$Y371,$AB$7:$AB$366&amp;$AC$7:$AC$366,0)),999)</f>
        <v>999</v>
      </c>
      <c r="DC371" s="91">
        <f t="array" aca="1" ref="DC371" ca="1">IFERROR(IF($W371=0,0,MATCH(DC$370&amp;$Y371,$AB$7:$AB$366&amp;$AC$7:$AC$366,0)),999)</f>
        <v>999</v>
      </c>
      <c r="DD371" s="91">
        <f t="array" aca="1" ref="DD371" ca="1">IFERROR(IF($W371=0,0,MATCH(DD$370&amp;$Y371,$AB$7:$AB$366&amp;$AC$7:$AC$366,0)),999)</f>
        <v>999</v>
      </c>
      <c r="DE371" s="91">
        <f t="array" aca="1" ref="DE371" ca="1">IFERROR(IF($W371=0,0,MATCH(DE$370&amp;$Y371,$AB$7:$AB$366&amp;$AC$7:$AC$366,0)),999)</f>
        <v>999</v>
      </c>
      <c r="DF371" s="91">
        <f t="array" aca="1" ref="DF371" ca="1">IFERROR(IF($W371=0,0,MATCH(DF$370&amp;$Y371,$AB$7:$AB$366&amp;$AC$7:$AC$366,0)),999)</f>
        <v>999</v>
      </c>
      <c r="DG371" s="91">
        <f t="array" aca="1" ref="DG371" ca="1">IFERROR(IF($W371=0,0,MATCH(DG$370&amp;$Y371,$AB$7:$AB$366&amp;$AC$7:$AC$366,0)),999)</f>
        <v>999</v>
      </c>
      <c r="DH371" s="91">
        <f t="array" aca="1" ref="DH371" ca="1">IFERROR(IF($W371=0,0,MATCH(DH$370&amp;$Y371,$AB$7:$AB$366&amp;$AC$7:$AC$366,0)),999)</f>
        <v>999</v>
      </c>
      <c r="DI371" s="91">
        <f t="array" aca="1" ref="DI371" ca="1">IFERROR(IF($W371=0,0,MATCH(DI$370&amp;$Y371,$AB$7:$AB$366&amp;$AC$7:$AC$366,0)),999)</f>
        <v>999</v>
      </c>
      <c r="DJ371" s="91">
        <f t="array" aca="1" ref="DJ371" ca="1">IFERROR(IF($W371=0,0,MATCH(DJ$370&amp;$Y371,$AB$7:$AB$366&amp;$AC$7:$AC$366,0)),999)</f>
        <v>999</v>
      </c>
      <c r="DK371" s="91">
        <f t="array" aca="1" ref="DK371" ca="1">IFERROR(IF($W371=0,0,MATCH(DK$370&amp;$Y371,$AB$7:$AB$366&amp;$AC$7:$AC$366,0)),999)</f>
        <v>999</v>
      </c>
    </row>
    <row r="372" spans="23:115" x14ac:dyDescent="0.25">
      <c r="W372" s="87">
        <f>IF('MCA-INPUT'!$C$21=X372,1,IF('MCA-INPUT'!C21=PLAN!C44,'MCA-INPUT'!C23,0))</f>
        <v>0.3</v>
      </c>
      <c r="X372" s="87" t="s">
        <v>151</v>
      </c>
      <c r="Y372" s="87">
        <v>2</v>
      </c>
      <c r="Z372" s="91">
        <f t="array" aca="1" ref="Z372" ca="1">IFERROR(IF($W372=0,0,MATCH(Z$370&amp;$Y372,$AB$7:$AB$366&amp;$AC$7:$AC$366,0)),999)</f>
        <v>999</v>
      </c>
      <c r="AA372" s="91">
        <f t="array" aca="1" ref="AA372" ca="1">IFERROR(IF($W372=0,0,MATCH(AA$370&amp;$Y372,$AB$7:$AB$366&amp;$AC$7:$AC$366,0)),999)</f>
        <v>999</v>
      </c>
      <c r="AB372" s="91">
        <f t="array" aca="1" ref="AB372" ca="1">IFERROR(IF($W372=0,0,MATCH(AB$370&amp;$Y372,$AB$7:$AB$366&amp;$AC$7:$AC$366,0)),999)</f>
        <v>999</v>
      </c>
      <c r="AC372" s="91">
        <f t="array" aca="1" ref="AC372" ca="1">IFERROR(IF($W372=0,0,MATCH(AC$370&amp;$Y372,$AB$7:$AB$366&amp;$AC$7:$AC$366,0)),999)</f>
        <v>999</v>
      </c>
      <c r="AD372" s="91">
        <f t="array" aca="1" ref="AD372" ca="1">IFERROR(IF($W372=0,0,MATCH(AD$370&amp;$Y372,$AB$7:$AB$366&amp;$AC$7:$AC$366,0)),999)</f>
        <v>999</v>
      </c>
      <c r="AE372" s="91">
        <f t="array" aca="1" ref="AE372" ca="1">IFERROR(IF($W372=0,0,MATCH(AE$370&amp;$Y372,$AB$7:$AB$366&amp;$AC$7:$AC$366,0)),999)</f>
        <v>999</v>
      </c>
      <c r="AF372" s="91">
        <f t="array" aca="1" ref="AF372" ca="1">IFERROR(IF($W372=0,0,MATCH(AF$370&amp;$Y372,$AB$7:$AB$366&amp;$AC$7:$AC$366,0)),999)</f>
        <v>999</v>
      </c>
      <c r="AG372" s="91">
        <f t="array" aca="1" ref="AG372" ca="1">IFERROR(IF($W372=0,0,MATCH(AG$370&amp;$Y372,$AB$7:$AB$366&amp;$AC$7:$AC$366,0)),999)</f>
        <v>999</v>
      </c>
      <c r="AH372" s="91">
        <f t="array" aca="1" ref="AH372" ca="1">IFERROR(IF($W372=0,0,MATCH(AH$370&amp;$Y372,$AB$7:$AB$366&amp;$AC$7:$AC$366,0)),999)</f>
        <v>999</v>
      </c>
      <c r="AI372" s="91">
        <f t="array" aca="1" ref="AI372" ca="1">IFERROR(IF($W372=0,0,MATCH(AI$370&amp;$Y372,$AB$7:$AB$366&amp;$AC$7:$AC$366,0)),999)</f>
        <v>999</v>
      </c>
      <c r="AJ372" s="91">
        <f t="array" aca="1" ref="AJ372" ca="1">IFERROR(IF($W372=0,0,MATCH(AJ$370&amp;$Y372,$AB$7:$AB$366&amp;$AC$7:$AC$366,0)),999)</f>
        <v>999</v>
      </c>
      <c r="AK372" s="91">
        <f t="array" aca="1" ref="AK372" ca="1">IFERROR(IF($W372=0,0,MATCH(AK$370&amp;$Y372,$AB$7:$AB$366&amp;$AC$7:$AC$366,0)),999)</f>
        <v>999</v>
      </c>
      <c r="AL372" s="91">
        <f t="array" aca="1" ref="AL372" ca="1">IFERROR(IF($W372=0,0,MATCH(AL$370&amp;$Y372,$AB$7:$AB$366&amp;$AC$7:$AC$366,0)),999)</f>
        <v>999</v>
      </c>
      <c r="AM372" s="91">
        <f t="array" aca="1" ref="AM372" ca="1">IFERROR(IF($W372=0,0,MATCH(AM$370&amp;$Y372,$AB$7:$AB$366&amp;$AC$7:$AC$366,0)),999)</f>
        <v>999</v>
      </c>
      <c r="AN372" s="91">
        <f t="array" aca="1" ref="AN372" ca="1">IFERROR(IF($W372=0,0,MATCH(AN$370&amp;$Y372,$AB$7:$AB$366&amp;$AC$7:$AC$366,0)),999)</f>
        <v>999</v>
      </c>
      <c r="AO372" s="91">
        <f t="array" aca="1" ref="AO372" ca="1">IFERROR(IF($W372=0,0,MATCH(AO$370&amp;$Y372,$AB$7:$AB$366&amp;$AC$7:$AC$366,0)),999)</f>
        <v>999</v>
      </c>
      <c r="AP372" s="91">
        <f t="array" aca="1" ref="AP372" ca="1">IFERROR(IF($W372=0,0,MATCH(AP$370&amp;$Y372,$AB$7:$AB$366&amp;$AC$7:$AC$366,0)),999)</f>
        <v>999</v>
      </c>
      <c r="AQ372" s="91">
        <f t="array" aca="1" ref="AQ372" ca="1">IFERROR(IF($W372=0,0,MATCH(AQ$370&amp;$Y372,$AB$7:$AB$366&amp;$AC$7:$AC$366,0)),999)</f>
        <v>999</v>
      </c>
      <c r="AR372" s="91">
        <f t="array" aca="1" ref="AR372" ca="1">IFERROR(IF($W372=0,0,MATCH(AR$370&amp;$Y372,$AB$7:$AB$366&amp;$AC$7:$AC$366,0)),999)</f>
        <v>999</v>
      </c>
      <c r="AS372" s="91">
        <f t="array" aca="1" ref="AS372" ca="1">IFERROR(IF($W372=0,0,MATCH(AS$370&amp;$Y372,$AB$7:$AB$366&amp;$AC$7:$AC$366,0)),999)</f>
        <v>999</v>
      </c>
      <c r="AT372" s="91">
        <f t="array" aca="1" ref="AT372" ca="1">IFERROR(IF($W372=0,0,MATCH(AT$370&amp;$Y372,$AB$7:$AB$366&amp;$AC$7:$AC$366,0)),999)</f>
        <v>999</v>
      </c>
      <c r="AU372" s="91">
        <f t="array" aca="1" ref="AU372" ca="1">IFERROR(IF($W372=0,0,MATCH(AU$370&amp;$Y372,$AB$7:$AB$366&amp;$AC$7:$AC$366,0)),999)</f>
        <v>999</v>
      </c>
      <c r="AV372" s="91">
        <f t="array" aca="1" ref="AV372" ca="1">IFERROR(IF($W372=0,0,MATCH(AV$370&amp;$Y372,$AB$7:$AB$366&amp;$AC$7:$AC$366,0)),999)</f>
        <v>999</v>
      </c>
      <c r="AW372" s="91">
        <f t="array" aca="1" ref="AW372" ca="1">IFERROR(IF($W372=0,0,MATCH(AW$370&amp;$Y372,$AB$7:$AB$366&amp;$AC$7:$AC$366,0)),999)</f>
        <v>999</v>
      </c>
      <c r="AX372" s="91">
        <f t="array" aca="1" ref="AX372" ca="1">IFERROR(IF($W372=0,0,MATCH(AX$370&amp;$Y372,$AB$7:$AB$366&amp;$AC$7:$AC$366,0)),999)</f>
        <v>999</v>
      </c>
      <c r="AY372" s="91">
        <f t="array" aca="1" ref="AY372" ca="1">IFERROR(IF($W372=0,0,MATCH(AY$370&amp;$Y372,$AB$7:$AB$366&amp;$AC$7:$AC$366,0)),999)</f>
        <v>999</v>
      </c>
      <c r="AZ372" s="91">
        <f t="array" aca="1" ref="AZ372" ca="1">IFERROR(IF($W372=0,0,MATCH(AZ$370&amp;$Y372,$AB$7:$AB$366&amp;$AC$7:$AC$366,0)),999)</f>
        <v>999</v>
      </c>
      <c r="BA372" s="91">
        <f t="array" aca="1" ref="BA372" ca="1">IFERROR(IF($W372=0,0,MATCH(BA$370&amp;$Y372,$AB$7:$AB$366&amp;$AC$7:$AC$366,0)),999)</f>
        <v>999</v>
      </c>
      <c r="BB372" s="91">
        <f t="array" aca="1" ref="BB372" ca="1">IFERROR(IF($W372=0,0,MATCH(BB$370&amp;$Y372,$AB$7:$AB$366&amp;$AC$7:$AC$366,0)),999)</f>
        <v>999</v>
      </c>
      <c r="BC372" s="91">
        <f t="array" aca="1" ref="BC372" ca="1">IFERROR(IF($W372=0,0,MATCH(BC$370&amp;$Y372,$AB$7:$AB$366&amp;$AC$7:$AC$366,0)),999)</f>
        <v>999</v>
      </c>
      <c r="BD372" s="91">
        <f t="array" aca="1" ref="BD372" ca="1">IFERROR(IF($W372=0,0,MATCH(BD$370&amp;$Y372,$AB$7:$AB$366&amp;$AC$7:$AC$366,0)),999)</f>
        <v>999</v>
      </c>
      <c r="BE372" s="91">
        <f t="array" aca="1" ref="BE372" ca="1">IFERROR(IF($W372=0,0,MATCH(BE$370&amp;$Y372,$AB$7:$AB$366&amp;$AC$7:$AC$366,0)),999)</f>
        <v>999</v>
      </c>
      <c r="BF372" s="91">
        <f t="array" aca="1" ref="BF372" ca="1">IFERROR(IF($W372=0,0,MATCH(BF$370&amp;$Y372,$AB$7:$AB$366&amp;$AC$7:$AC$366,0)),999)</f>
        <v>999</v>
      </c>
      <c r="BG372" s="91">
        <f t="array" aca="1" ref="BG372" ca="1">IFERROR(IF($W372=0,0,MATCH(BG$370&amp;$Y372,$AB$7:$AB$366&amp;$AC$7:$AC$366,0)),999)</f>
        <v>999</v>
      </c>
      <c r="BH372" s="91">
        <f t="array" aca="1" ref="BH372" ca="1">IFERROR(IF($W372=0,0,MATCH(BH$370&amp;$Y372,$AB$7:$AB$366&amp;$AC$7:$AC$366,0)),999)</f>
        <v>999</v>
      </c>
      <c r="BI372" s="91">
        <f t="array" aca="1" ref="BI372" ca="1">IFERROR(IF($W372=0,0,MATCH(BI$370&amp;$Y372,$AB$7:$AB$366&amp;$AC$7:$AC$366,0)),999)</f>
        <v>999</v>
      </c>
      <c r="BJ372" s="91">
        <f t="array" aca="1" ref="BJ372" ca="1">IFERROR(IF($W372=0,0,MATCH(BJ$370&amp;$Y372,$AB$7:$AB$366&amp;$AC$7:$AC$366,0)),999)</f>
        <v>999</v>
      </c>
      <c r="BK372" s="91">
        <f t="array" aca="1" ref="BK372" ca="1">IFERROR(IF($W372=0,0,MATCH(BK$370&amp;$Y372,$AB$7:$AB$366&amp;$AC$7:$AC$366,0)),999)</f>
        <v>999</v>
      </c>
      <c r="BL372" s="91">
        <f t="array" aca="1" ref="BL372" ca="1">IFERROR(IF($W372=0,0,MATCH(BL$370&amp;$Y372,$AB$7:$AB$366&amp;$AC$7:$AC$366,0)),999)</f>
        <v>999</v>
      </c>
      <c r="BM372" s="91">
        <f t="array" aca="1" ref="BM372" ca="1">IFERROR(IF($W372=0,0,MATCH(BM$370&amp;$Y372,$AB$7:$AB$366&amp;$AC$7:$AC$366,0)),999)</f>
        <v>999</v>
      </c>
      <c r="BN372" s="91">
        <f t="array" aca="1" ref="BN372" ca="1">IFERROR(IF($W372=0,0,MATCH(BN$370&amp;$Y372,$AB$7:$AB$366&amp;$AC$7:$AC$366,0)),999)</f>
        <v>999</v>
      </c>
      <c r="BO372" s="91">
        <f t="array" aca="1" ref="BO372" ca="1">IFERROR(IF($W372=0,0,MATCH(BO$370&amp;$Y372,$AB$7:$AB$366&amp;$AC$7:$AC$366,0)),999)</f>
        <v>999</v>
      </c>
      <c r="BP372" s="91">
        <f t="array" aca="1" ref="BP372" ca="1">IFERROR(IF($W372=0,0,MATCH(BP$370&amp;$Y372,$AB$7:$AB$366&amp;$AC$7:$AC$366,0)),999)</f>
        <v>999</v>
      </c>
      <c r="BQ372" s="91">
        <f t="array" aca="1" ref="BQ372" ca="1">IFERROR(IF($W372=0,0,MATCH(BQ$370&amp;$Y372,$AB$7:$AB$366&amp;$AC$7:$AC$366,0)),999)</f>
        <v>999</v>
      </c>
      <c r="BR372" s="91">
        <f t="array" aca="1" ref="BR372" ca="1">IFERROR(IF($W372=0,0,MATCH(BR$370&amp;$Y372,$AB$7:$AB$366&amp;$AC$7:$AC$366,0)),999)</f>
        <v>999</v>
      </c>
      <c r="BS372" s="91">
        <f t="array" aca="1" ref="BS372" ca="1">IFERROR(IF($W372=0,0,MATCH(BS$370&amp;$Y372,$AB$7:$AB$366&amp;$AC$7:$AC$366,0)),999)</f>
        <v>999</v>
      </c>
      <c r="BT372" s="91">
        <f t="array" aca="1" ref="BT372" ca="1">IFERROR(IF($W372=0,0,MATCH(BT$370&amp;$Y372,$AB$7:$AB$366&amp;$AC$7:$AC$366,0)),999)</f>
        <v>999</v>
      </c>
      <c r="BU372" s="91">
        <f t="array" aca="1" ref="BU372" ca="1">IFERROR(IF($W372=0,0,MATCH(BU$370&amp;$Y372,$AB$7:$AB$366&amp;$AC$7:$AC$366,0)),999)</f>
        <v>999</v>
      </c>
      <c r="BV372" s="91">
        <f t="array" aca="1" ref="BV372" ca="1">IFERROR(IF($W372=0,0,MATCH(BV$370&amp;$Y372,$AB$7:$AB$366&amp;$AC$7:$AC$366,0)),999)</f>
        <v>999</v>
      </c>
      <c r="BW372" s="91">
        <f t="array" aca="1" ref="BW372" ca="1">IFERROR(IF($W372=0,0,MATCH(BW$370&amp;$Y372,$AB$7:$AB$366&amp;$AC$7:$AC$366,0)),999)</f>
        <v>999</v>
      </c>
      <c r="BX372" s="91">
        <f t="array" aca="1" ref="BX372" ca="1">IFERROR(IF($W372=0,0,MATCH(BX$370&amp;$Y372,$AB$7:$AB$366&amp;$AC$7:$AC$366,0)),999)</f>
        <v>999</v>
      </c>
      <c r="BY372" s="91">
        <f t="array" aca="1" ref="BY372" ca="1">IFERROR(IF($W372=0,0,MATCH(BY$370&amp;$Y372,$AB$7:$AB$366&amp;$AC$7:$AC$366,0)),999)</f>
        <v>999</v>
      </c>
      <c r="BZ372" s="91">
        <f t="array" aca="1" ref="BZ372" ca="1">IFERROR(IF($W372=0,0,MATCH(BZ$370&amp;$Y372,$AB$7:$AB$366&amp;$AC$7:$AC$366,0)),999)</f>
        <v>999</v>
      </c>
      <c r="CA372" s="91">
        <f t="array" aca="1" ref="CA372" ca="1">IFERROR(IF($W372=0,0,MATCH(CA$370&amp;$Y372,$AB$7:$AB$366&amp;$AC$7:$AC$366,0)),999)</f>
        <v>999</v>
      </c>
      <c r="CB372" s="91">
        <f t="array" aca="1" ref="CB372" ca="1">IFERROR(IF($W372=0,0,MATCH(CB$370&amp;$Y372,$AB$7:$AB$366&amp;$AC$7:$AC$366,0)),999)</f>
        <v>999</v>
      </c>
      <c r="CC372" s="91">
        <f t="array" aca="1" ref="CC372" ca="1">IFERROR(IF($W372=0,0,MATCH(CC$370&amp;$Y372,$AB$7:$AB$366&amp;$AC$7:$AC$366,0)),999)</f>
        <v>999</v>
      </c>
      <c r="CD372" s="91">
        <f t="array" aca="1" ref="CD372" ca="1">IFERROR(IF($W372=0,0,MATCH(CD$370&amp;$Y372,$AB$7:$AB$366&amp;$AC$7:$AC$366,0)),999)</f>
        <v>999</v>
      </c>
      <c r="CE372" s="91">
        <f t="array" aca="1" ref="CE372" ca="1">IFERROR(IF($W372=0,0,MATCH(CE$370&amp;$Y372,$AB$7:$AB$366&amp;$AC$7:$AC$366,0)),999)</f>
        <v>999</v>
      </c>
      <c r="CF372" s="91">
        <f t="array" aca="1" ref="CF372" ca="1">IFERROR(IF($W372=0,0,MATCH(CF$370&amp;$Y372,$AB$7:$AB$366&amp;$AC$7:$AC$366,0)),999)</f>
        <v>999</v>
      </c>
      <c r="CG372" s="91">
        <f t="array" aca="1" ref="CG372" ca="1">IFERROR(IF($W372=0,0,MATCH(CG$370&amp;$Y372,$AB$7:$AB$366&amp;$AC$7:$AC$366,0)),999)</f>
        <v>999</v>
      </c>
      <c r="CH372" s="91">
        <f t="array" aca="1" ref="CH372" ca="1">IFERROR(IF($W372=0,0,MATCH(CH$370&amp;$Y372,$AB$7:$AB$366&amp;$AC$7:$AC$366,0)),999)</f>
        <v>999</v>
      </c>
      <c r="CI372" s="91">
        <f t="array" aca="1" ref="CI372" ca="1">IFERROR(IF($W372=0,0,MATCH(CI$370&amp;$Y372,$AB$7:$AB$366&amp;$AC$7:$AC$366,0)),999)</f>
        <v>999</v>
      </c>
      <c r="CJ372" s="91">
        <f t="array" aca="1" ref="CJ372" ca="1">IFERROR(IF($W372=0,0,MATCH(CJ$370&amp;$Y372,$AB$7:$AB$366&amp;$AC$7:$AC$366,0)),999)</f>
        <v>999</v>
      </c>
      <c r="CK372" s="91">
        <f t="array" aca="1" ref="CK372" ca="1">IFERROR(IF($W372=0,0,MATCH(CK$370&amp;$Y372,$AB$7:$AB$366&amp;$AC$7:$AC$366,0)),999)</f>
        <v>999</v>
      </c>
      <c r="CL372" s="91">
        <f t="array" aca="1" ref="CL372" ca="1">IFERROR(IF($W372=0,0,MATCH(CL$370&amp;$Y372,$AB$7:$AB$366&amp;$AC$7:$AC$366,0)),999)</f>
        <v>999</v>
      </c>
      <c r="CM372" s="91">
        <f t="array" aca="1" ref="CM372" ca="1">IFERROR(IF($W372=0,0,MATCH(CM$370&amp;$Y372,$AB$7:$AB$366&amp;$AC$7:$AC$366,0)),999)</f>
        <v>999</v>
      </c>
      <c r="CN372" s="91">
        <f t="array" aca="1" ref="CN372" ca="1">IFERROR(IF($W372=0,0,MATCH(CN$370&amp;$Y372,$AB$7:$AB$366&amp;$AC$7:$AC$366,0)),999)</f>
        <v>999</v>
      </c>
      <c r="CO372" s="91">
        <f t="array" aca="1" ref="CO372" ca="1">IFERROR(IF($W372=0,0,MATCH(CO$370&amp;$Y372,$AB$7:$AB$366&amp;$AC$7:$AC$366,0)),999)</f>
        <v>999</v>
      </c>
      <c r="CP372" s="91">
        <f t="array" aca="1" ref="CP372" ca="1">IFERROR(IF($W372=0,0,MATCH(CP$370&amp;$Y372,$AB$7:$AB$366&amp;$AC$7:$AC$366,0)),999)</f>
        <v>999</v>
      </c>
      <c r="CQ372" s="91">
        <f t="array" aca="1" ref="CQ372" ca="1">IFERROR(IF($W372=0,0,MATCH(CQ$370&amp;$Y372,$AB$7:$AB$366&amp;$AC$7:$AC$366,0)),999)</f>
        <v>999</v>
      </c>
      <c r="CR372" s="91">
        <f t="array" aca="1" ref="CR372" ca="1">IFERROR(IF($W372=0,0,MATCH(CR$370&amp;$Y372,$AB$7:$AB$366&amp;$AC$7:$AC$366,0)),999)</f>
        <v>999</v>
      </c>
      <c r="CS372" s="91">
        <f t="array" aca="1" ref="CS372" ca="1">IFERROR(IF($W372=0,0,MATCH(CS$370&amp;$Y372,$AB$7:$AB$366&amp;$AC$7:$AC$366,0)),999)</f>
        <v>999</v>
      </c>
      <c r="CT372" s="91">
        <f t="array" aca="1" ref="CT372" ca="1">IFERROR(IF($W372=0,0,MATCH(CT$370&amp;$Y372,$AB$7:$AB$366&amp;$AC$7:$AC$366,0)),999)</f>
        <v>999</v>
      </c>
      <c r="CU372" s="91">
        <f t="array" aca="1" ref="CU372" ca="1">IFERROR(IF($W372=0,0,MATCH(CU$370&amp;$Y372,$AB$7:$AB$366&amp;$AC$7:$AC$366,0)),999)</f>
        <v>999</v>
      </c>
      <c r="CV372" s="91">
        <f t="array" aca="1" ref="CV372" ca="1">IFERROR(IF($W372=0,0,MATCH(CV$370&amp;$Y372,$AB$7:$AB$366&amp;$AC$7:$AC$366,0)),999)</f>
        <v>999</v>
      </c>
      <c r="CW372" s="91">
        <f t="array" aca="1" ref="CW372" ca="1">IFERROR(IF($W372=0,0,MATCH(CW$370&amp;$Y372,$AB$7:$AB$366&amp;$AC$7:$AC$366,0)),999)</f>
        <v>999</v>
      </c>
      <c r="CX372" s="91">
        <f t="array" aca="1" ref="CX372" ca="1">IFERROR(IF($W372=0,0,MATCH(CX$370&amp;$Y372,$AB$7:$AB$366&amp;$AC$7:$AC$366,0)),999)</f>
        <v>999</v>
      </c>
      <c r="CY372" s="91">
        <f t="array" aca="1" ref="CY372" ca="1">IFERROR(IF($W372=0,0,MATCH(CY$370&amp;$Y372,$AB$7:$AB$366&amp;$AC$7:$AC$366,0)),999)</f>
        <v>999</v>
      </c>
      <c r="CZ372" s="91">
        <f t="array" aca="1" ref="CZ372" ca="1">IFERROR(IF($W372=0,0,MATCH(CZ$370&amp;$Y372,$AB$7:$AB$366&amp;$AC$7:$AC$366,0)),999)</f>
        <v>999</v>
      </c>
      <c r="DA372" s="91">
        <f t="array" aca="1" ref="DA372" ca="1">IFERROR(IF($W372=0,0,MATCH(DA$370&amp;$Y372,$AB$7:$AB$366&amp;$AC$7:$AC$366,0)),999)</f>
        <v>999</v>
      </c>
      <c r="DB372" s="91">
        <f t="array" aca="1" ref="DB372" ca="1">IFERROR(IF($W372=0,0,MATCH(DB$370&amp;$Y372,$AB$7:$AB$366&amp;$AC$7:$AC$366,0)),999)</f>
        <v>999</v>
      </c>
      <c r="DC372" s="91">
        <f t="array" aca="1" ref="DC372" ca="1">IFERROR(IF($W372=0,0,MATCH(DC$370&amp;$Y372,$AB$7:$AB$366&amp;$AC$7:$AC$366,0)),999)</f>
        <v>999</v>
      </c>
      <c r="DD372" s="91">
        <f t="array" aca="1" ref="DD372" ca="1">IFERROR(IF($W372=0,0,MATCH(DD$370&amp;$Y372,$AB$7:$AB$366&amp;$AC$7:$AC$366,0)),999)</f>
        <v>999</v>
      </c>
      <c r="DE372" s="91">
        <f t="array" aca="1" ref="DE372" ca="1">IFERROR(IF($W372=0,0,MATCH(DE$370&amp;$Y372,$AB$7:$AB$366&amp;$AC$7:$AC$366,0)),999)</f>
        <v>999</v>
      </c>
      <c r="DF372" s="91">
        <f t="array" aca="1" ref="DF372" ca="1">IFERROR(IF($W372=0,0,MATCH(DF$370&amp;$Y372,$AB$7:$AB$366&amp;$AC$7:$AC$366,0)),999)</f>
        <v>999</v>
      </c>
      <c r="DG372" s="91">
        <f t="array" aca="1" ref="DG372" ca="1">IFERROR(IF($W372=0,0,MATCH(DG$370&amp;$Y372,$AB$7:$AB$366&amp;$AC$7:$AC$366,0)),999)</f>
        <v>999</v>
      </c>
      <c r="DH372" s="91">
        <f t="array" aca="1" ref="DH372" ca="1">IFERROR(IF($W372=0,0,MATCH(DH$370&amp;$Y372,$AB$7:$AB$366&amp;$AC$7:$AC$366,0)),999)</f>
        <v>999</v>
      </c>
      <c r="DI372" s="91">
        <f t="array" aca="1" ref="DI372" ca="1">IFERROR(IF($W372=0,0,MATCH(DI$370&amp;$Y372,$AB$7:$AB$366&amp;$AC$7:$AC$366,0)),999)</f>
        <v>999</v>
      </c>
      <c r="DJ372" s="91">
        <f t="array" aca="1" ref="DJ372" ca="1">IFERROR(IF($W372=0,0,MATCH(DJ$370&amp;$Y372,$AB$7:$AB$366&amp;$AC$7:$AC$366,0)),999)</f>
        <v>999</v>
      </c>
      <c r="DK372" s="91">
        <f t="array" aca="1" ref="DK372" ca="1">IFERROR(IF($W372=0,0,MATCH(DK$370&amp;$Y372,$AB$7:$AB$366&amp;$AC$7:$AC$366,0)),999)</f>
        <v>999</v>
      </c>
    </row>
    <row r="373" spans="23:115" x14ac:dyDescent="0.25">
      <c r="W373" s="87">
        <f>IF('MCA-INPUT'!$C$21=X373,1,IF('MCA-INPUT'!C21="Combination",'MCA-INPUT'!C24,0))</f>
        <v>0.75</v>
      </c>
      <c r="X373" s="87" t="s">
        <v>150</v>
      </c>
      <c r="Y373" s="87">
        <v>3</v>
      </c>
      <c r="Z373" s="91">
        <f t="array" aca="1" ref="Z373" ca="1">IFERROR(IF($W373=0,0,MATCH(Z$370&amp;$Y373,$AB$7:$AB$366&amp;$AC$7:$AC$366,0)),999)</f>
        <v>999</v>
      </c>
      <c r="AA373" s="91">
        <f t="array" aca="1" ref="AA373" ca="1">IFERROR(IF($W373=0,0,MATCH(AA$370&amp;$Y373,$AB$7:$AB$366&amp;$AC$7:$AC$366,0)),999)</f>
        <v>999</v>
      </c>
      <c r="AB373" s="91">
        <f t="array" aca="1" ref="AB373" ca="1">IFERROR(IF($W373=0,0,MATCH(AB$370&amp;$Y373,$AB$7:$AB$366&amp;$AC$7:$AC$366,0)),999)</f>
        <v>999</v>
      </c>
      <c r="AC373" s="91">
        <f t="array" aca="1" ref="AC373" ca="1">IFERROR(IF($W373=0,0,MATCH(AC$370&amp;$Y373,$AB$7:$AB$366&amp;$AC$7:$AC$366,0)),999)</f>
        <v>999</v>
      </c>
      <c r="AD373" s="91">
        <f t="array" aca="1" ref="AD373" ca="1">IFERROR(IF($W373=0,0,MATCH(AD$370&amp;$Y373,$AB$7:$AB$366&amp;$AC$7:$AC$366,0)),999)</f>
        <v>999</v>
      </c>
      <c r="AE373" s="91">
        <f t="array" aca="1" ref="AE373" ca="1">IFERROR(IF($W373=0,0,MATCH(AE$370&amp;$Y373,$AB$7:$AB$366&amp;$AC$7:$AC$366,0)),999)</f>
        <v>999</v>
      </c>
      <c r="AF373" s="91">
        <f t="array" aca="1" ref="AF373" ca="1">IFERROR(IF($W373=0,0,MATCH(AF$370&amp;$Y373,$AB$7:$AB$366&amp;$AC$7:$AC$366,0)),999)</f>
        <v>999</v>
      </c>
      <c r="AG373" s="91">
        <f t="array" aca="1" ref="AG373" ca="1">IFERROR(IF($W373=0,0,MATCH(AG$370&amp;$Y373,$AB$7:$AB$366&amp;$AC$7:$AC$366,0)),999)</f>
        <v>999</v>
      </c>
      <c r="AH373" s="91">
        <f t="array" aca="1" ref="AH373" ca="1">IFERROR(IF($W373=0,0,MATCH(AH$370&amp;$Y373,$AB$7:$AB$366&amp;$AC$7:$AC$366,0)),999)</f>
        <v>999</v>
      </c>
      <c r="AI373" s="91">
        <f t="array" aca="1" ref="AI373" ca="1">IFERROR(IF($W373=0,0,MATCH(AI$370&amp;$Y373,$AB$7:$AB$366&amp;$AC$7:$AC$366,0)),999)</f>
        <v>999</v>
      </c>
      <c r="AJ373" s="91">
        <f t="array" aca="1" ref="AJ373" ca="1">IFERROR(IF($W373=0,0,MATCH(AJ$370&amp;$Y373,$AB$7:$AB$366&amp;$AC$7:$AC$366,0)),999)</f>
        <v>999</v>
      </c>
      <c r="AK373" s="91">
        <f t="array" aca="1" ref="AK373" ca="1">IFERROR(IF($W373=0,0,MATCH(AK$370&amp;$Y373,$AB$7:$AB$366&amp;$AC$7:$AC$366,0)),999)</f>
        <v>999</v>
      </c>
      <c r="AL373" s="91">
        <f t="array" aca="1" ref="AL373" ca="1">IFERROR(IF($W373=0,0,MATCH(AL$370&amp;$Y373,$AB$7:$AB$366&amp;$AC$7:$AC$366,0)),999)</f>
        <v>999</v>
      </c>
      <c r="AM373" s="91">
        <f t="array" aca="1" ref="AM373" ca="1">IFERROR(IF($W373=0,0,MATCH(AM$370&amp;$Y373,$AB$7:$AB$366&amp;$AC$7:$AC$366,0)),999)</f>
        <v>999</v>
      </c>
      <c r="AN373" s="91">
        <f t="array" aca="1" ref="AN373" ca="1">IFERROR(IF($W373=0,0,MATCH(AN$370&amp;$Y373,$AB$7:$AB$366&amp;$AC$7:$AC$366,0)),999)</f>
        <v>999</v>
      </c>
      <c r="AO373" s="91">
        <f t="array" aca="1" ref="AO373" ca="1">IFERROR(IF($W373=0,0,MATCH(AO$370&amp;$Y373,$AB$7:$AB$366&amp;$AC$7:$AC$366,0)),999)</f>
        <v>999</v>
      </c>
      <c r="AP373" s="91">
        <f t="array" aca="1" ref="AP373" ca="1">IFERROR(IF($W373=0,0,MATCH(AP$370&amp;$Y373,$AB$7:$AB$366&amp;$AC$7:$AC$366,0)),999)</f>
        <v>999</v>
      </c>
      <c r="AQ373" s="91">
        <f t="array" aca="1" ref="AQ373" ca="1">IFERROR(IF($W373=0,0,MATCH(AQ$370&amp;$Y373,$AB$7:$AB$366&amp;$AC$7:$AC$366,0)),999)</f>
        <v>999</v>
      </c>
      <c r="AR373" s="91">
        <f t="array" aca="1" ref="AR373" ca="1">IFERROR(IF($W373=0,0,MATCH(AR$370&amp;$Y373,$AB$7:$AB$366&amp;$AC$7:$AC$366,0)),999)</f>
        <v>999</v>
      </c>
      <c r="AS373" s="91">
        <f t="array" aca="1" ref="AS373" ca="1">IFERROR(IF($W373=0,0,MATCH(AS$370&amp;$Y373,$AB$7:$AB$366&amp;$AC$7:$AC$366,0)),999)</f>
        <v>999</v>
      </c>
      <c r="AT373" s="91">
        <f t="array" aca="1" ref="AT373" ca="1">IFERROR(IF($W373=0,0,MATCH(AT$370&amp;$Y373,$AB$7:$AB$366&amp;$AC$7:$AC$366,0)),999)</f>
        <v>999</v>
      </c>
      <c r="AU373" s="91">
        <f t="array" aca="1" ref="AU373" ca="1">IFERROR(IF($W373=0,0,MATCH(AU$370&amp;$Y373,$AB$7:$AB$366&amp;$AC$7:$AC$366,0)),999)</f>
        <v>999</v>
      </c>
      <c r="AV373" s="91">
        <f t="array" aca="1" ref="AV373" ca="1">IFERROR(IF($W373=0,0,MATCH(AV$370&amp;$Y373,$AB$7:$AB$366&amp;$AC$7:$AC$366,0)),999)</f>
        <v>999</v>
      </c>
      <c r="AW373" s="91">
        <f t="array" aca="1" ref="AW373" ca="1">IFERROR(IF($W373=0,0,MATCH(AW$370&amp;$Y373,$AB$7:$AB$366&amp;$AC$7:$AC$366,0)),999)</f>
        <v>999</v>
      </c>
      <c r="AX373" s="91">
        <f t="array" aca="1" ref="AX373" ca="1">IFERROR(IF($W373=0,0,MATCH(AX$370&amp;$Y373,$AB$7:$AB$366&amp;$AC$7:$AC$366,0)),999)</f>
        <v>999</v>
      </c>
      <c r="AY373" s="91">
        <f t="array" aca="1" ref="AY373" ca="1">IFERROR(IF($W373=0,0,MATCH(AY$370&amp;$Y373,$AB$7:$AB$366&amp;$AC$7:$AC$366,0)),999)</f>
        <v>999</v>
      </c>
      <c r="AZ373" s="91">
        <f t="array" aca="1" ref="AZ373" ca="1">IFERROR(IF($W373=0,0,MATCH(AZ$370&amp;$Y373,$AB$7:$AB$366&amp;$AC$7:$AC$366,0)),999)</f>
        <v>999</v>
      </c>
      <c r="BA373" s="91">
        <f t="array" aca="1" ref="BA373" ca="1">IFERROR(IF($W373=0,0,MATCH(BA$370&amp;$Y373,$AB$7:$AB$366&amp;$AC$7:$AC$366,0)),999)</f>
        <v>999</v>
      </c>
      <c r="BB373" s="91">
        <f t="array" aca="1" ref="BB373" ca="1">IFERROR(IF($W373=0,0,MATCH(BB$370&amp;$Y373,$AB$7:$AB$366&amp;$AC$7:$AC$366,0)),999)</f>
        <v>999</v>
      </c>
      <c r="BC373" s="91">
        <f t="array" aca="1" ref="BC373" ca="1">IFERROR(IF($W373=0,0,MATCH(BC$370&amp;$Y373,$AB$7:$AB$366&amp;$AC$7:$AC$366,0)),999)</f>
        <v>999</v>
      </c>
      <c r="BD373" s="91">
        <f t="array" aca="1" ref="BD373" ca="1">IFERROR(IF($W373=0,0,MATCH(BD$370&amp;$Y373,$AB$7:$AB$366&amp;$AC$7:$AC$366,0)),999)</f>
        <v>999</v>
      </c>
      <c r="BE373" s="91">
        <f t="array" aca="1" ref="BE373" ca="1">IFERROR(IF($W373=0,0,MATCH(BE$370&amp;$Y373,$AB$7:$AB$366&amp;$AC$7:$AC$366,0)),999)</f>
        <v>999</v>
      </c>
      <c r="BF373" s="91">
        <f t="array" aca="1" ref="BF373" ca="1">IFERROR(IF($W373=0,0,MATCH(BF$370&amp;$Y373,$AB$7:$AB$366&amp;$AC$7:$AC$366,0)),999)</f>
        <v>999</v>
      </c>
      <c r="BG373" s="91">
        <f t="array" aca="1" ref="BG373" ca="1">IFERROR(IF($W373=0,0,MATCH(BG$370&amp;$Y373,$AB$7:$AB$366&amp;$AC$7:$AC$366,0)),999)</f>
        <v>999</v>
      </c>
      <c r="BH373" s="91">
        <f t="array" aca="1" ref="BH373" ca="1">IFERROR(IF($W373=0,0,MATCH(BH$370&amp;$Y373,$AB$7:$AB$366&amp;$AC$7:$AC$366,0)),999)</f>
        <v>999</v>
      </c>
      <c r="BI373" s="91">
        <f t="array" aca="1" ref="BI373" ca="1">IFERROR(IF($W373=0,0,MATCH(BI$370&amp;$Y373,$AB$7:$AB$366&amp;$AC$7:$AC$366,0)),999)</f>
        <v>999</v>
      </c>
      <c r="BJ373" s="91">
        <f t="array" aca="1" ref="BJ373" ca="1">IFERROR(IF($W373=0,0,MATCH(BJ$370&amp;$Y373,$AB$7:$AB$366&amp;$AC$7:$AC$366,0)),999)</f>
        <v>999</v>
      </c>
      <c r="BK373" s="91">
        <f t="array" aca="1" ref="BK373" ca="1">IFERROR(IF($W373=0,0,MATCH(BK$370&amp;$Y373,$AB$7:$AB$366&amp;$AC$7:$AC$366,0)),999)</f>
        <v>999</v>
      </c>
      <c r="BL373" s="91">
        <f t="array" aca="1" ref="BL373" ca="1">IFERROR(IF($W373=0,0,MATCH(BL$370&amp;$Y373,$AB$7:$AB$366&amp;$AC$7:$AC$366,0)),999)</f>
        <v>999</v>
      </c>
      <c r="BM373" s="91">
        <f t="array" aca="1" ref="BM373" ca="1">IFERROR(IF($W373=0,0,MATCH(BM$370&amp;$Y373,$AB$7:$AB$366&amp;$AC$7:$AC$366,0)),999)</f>
        <v>999</v>
      </c>
      <c r="BN373" s="91">
        <f t="array" aca="1" ref="BN373" ca="1">IFERROR(IF($W373=0,0,MATCH(BN$370&amp;$Y373,$AB$7:$AB$366&amp;$AC$7:$AC$366,0)),999)</f>
        <v>999</v>
      </c>
      <c r="BO373" s="91">
        <f t="array" aca="1" ref="BO373" ca="1">IFERROR(IF($W373=0,0,MATCH(BO$370&amp;$Y373,$AB$7:$AB$366&amp;$AC$7:$AC$366,0)),999)</f>
        <v>999</v>
      </c>
      <c r="BP373" s="91">
        <f t="array" aca="1" ref="BP373" ca="1">IFERROR(IF($W373=0,0,MATCH(BP$370&amp;$Y373,$AB$7:$AB$366&amp;$AC$7:$AC$366,0)),999)</f>
        <v>999</v>
      </c>
      <c r="BQ373" s="91">
        <f t="array" aca="1" ref="BQ373" ca="1">IFERROR(IF($W373=0,0,MATCH(BQ$370&amp;$Y373,$AB$7:$AB$366&amp;$AC$7:$AC$366,0)),999)</f>
        <v>999</v>
      </c>
      <c r="BR373" s="91">
        <f t="array" aca="1" ref="BR373" ca="1">IFERROR(IF($W373=0,0,MATCH(BR$370&amp;$Y373,$AB$7:$AB$366&amp;$AC$7:$AC$366,0)),999)</f>
        <v>999</v>
      </c>
      <c r="BS373" s="91">
        <f t="array" aca="1" ref="BS373" ca="1">IFERROR(IF($W373=0,0,MATCH(BS$370&amp;$Y373,$AB$7:$AB$366&amp;$AC$7:$AC$366,0)),999)</f>
        <v>999</v>
      </c>
      <c r="BT373" s="91">
        <f t="array" aca="1" ref="BT373" ca="1">IFERROR(IF($W373=0,0,MATCH(BT$370&amp;$Y373,$AB$7:$AB$366&amp;$AC$7:$AC$366,0)),999)</f>
        <v>999</v>
      </c>
      <c r="BU373" s="91">
        <f t="array" aca="1" ref="BU373" ca="1">IFERROR(IF($W373=0,0,MATCH(BU$370&amp;$Y373,$AB$7:$AB$366&amp;$AC$7:$AC$366,0)),999)</f>
        <v>999</v>
      </c>
      <c r="BV373" s="91">
        <f t="array" aca="1" ref="BV373" ca="1">IFERROR(IF($W373=0,0,MATCH(BV$370&amp;$Y373,$AB$7:$AB$366&amp;$AC$7:$AC$366,0)),999)</f>
        <v>999</v>
      </c>
      <c r="BW373" s="91">
        <f t="array" aca="1" ref="BW373" ca="1">IFERROR(IF($W373=0,0,MATCH(BW$370&amp;$Y373,$AB$7:$AB$366&amp;$AC$7:$AC$366,0)),999)</f>
        <v>999</v>
      </c>
      <c r="BX373" s="91">
        <f t="array" aca="1" ref="BX373" ca="1">IFERROR(IF($W373=0,0,MATCH(BX$370&amp;$Y373,$AB$7:$AB$366&amp;$AC$7:$AC$366,0)),999)</f>
        <v>999</v>
      </c>
      <c r="BY373" s="91">
        <f t="array" aca="1" ref="BY373" ca="1">IFERROR(IF($W373=0,0,MATCH(BY$370&amp;$Y373,$AB$7:$AB$366&amp;$AC$7:$AC$366,0)),999)</f>
        <v>999</v>
      </c>
      <c r="BZ373" s="91">
        <f t="array" aca="1" ref="BZ373" ca="1">IFERROR(IF($W373=0,0,MATCH(BZ$370&amp;$Y373,$AB$7:$AB$366&amp;$AC$7:$AC$366,0)),999)</f>
        <v>999</v>
      </c>
      <c r="CA373" s="91">
        <f t="array" aca="1" ref="CA373" ca="1">IFERROR(IF($W373=0,0,MATCH(CA$370&amp;$Y373,$AB$7:$AB$366&amp;$AC$7:$AC$366,0)),999)</f>
        <v>999</v>
      </c>
      <c r="CB373" s="91">
        <f t="array" aca="1" ref="CB373" ca="1">IFERROR(IF($W373=0,0,MATCH(CB$370&amp;$Y373,$AB$7:$AB$366&amp;$AC$7:$AC$366,0)),999)</f>
        <v>999</v>
      </c>
      <c r="CC373" s="91">
        <f t="array" aca="1" ref="CC373" ca="1">IFERROR(IF($W373=0,0,MATCH(CC$370&amp;$Y373,$AB$7:$AB$366&amp;$AC$7:$AC$366,0)),999)</f>
        <v>999</v>
      </c>
      <c r="CD373" s="91">
        <f t="array" aca="1" ref="CD373" ca="1">IFERROR(IF($W373=0,0,MATCH(CD$370&amp;$Y373,$AB$7:$AB$366&amp;$AC$7:$AC$366,0)),999)</f>
        <v>999</v>
      </c>
      <c r="CE373" s="91">
        <f t="array" aca="1" ref="CE373" ca="1">IFERROR(IF($W373=0,0,MATCH(CE$370&amp;$Y373,$AB$7:$AB$366&amp;$AC$7:$AC$366,0)),999)</f>
        <v>999</v>
      </c>
      <c r="CF373" s="91">
        <f t="array" aca="1" ref="CF373" ca="1">IFERROR(IF($W373=0,0,MATCH(CF$370&amp;$Y373,$AB$7:$AB$366&amp;$AC$7:$AC$366,0)),999)</f>
        <v>999</v>
      </c>
      <c r="CG373" s="91">
        <f t="array" aca="1" ref="CG373" ca="1">IFERROR(IF($W373=0,0,MATCH(CG$370&amp;$Y373,$AB$7:$AB$366&amp;$AC$7:$AC$366,0)),999)</f>
        <v>999</v>
      </c>
      <c r="CH373" s="91">
        <f t="array" aca="1" ref="CH373" ca="1">IFERROR(IF($W373=0,0,MATCH(CH$370&amp;$Y373,$AB$7:$AB$366&amp;$AC$7:$AC$366,0)),999)</f>
        <v>999</v>
      </c>
      <c r="CI373" s="91">
        <f t="array" aca="1" ref="CI373" ca="1">IFERROR(IF($W373=0,0,MATCH(CI$370&amp;$Y373,$AB$7:$AB$366&amp;$AC$7:$AC$366,0)),999)</f>
        <v>999</v>
      </c>
      <c r="CJ373" s="91">
        <f t="array" aca="1" ref="CJ373" ca="1">IFERROR(IF($W373=0,0,MATCH(CJ$370&amp;$Y373,$AB$7:$AB$366&amp;$AC$7:$AC$366,0)),999)</f>
        <v>999</v>
      </c>
      <c r="CK373" s="91">
        <f t="array" aca="1" ref="CK373" ca="1">IFERROR(IF($W373=0,0,MATCH(CK$370&amp;$Y373,$AB$7:$AB$366&amp;$AC$7:$AC$366,0)),999)</f>
        <v>999</v>
      </c>
      <c r="CL373" s="91">
        <f t="array" aca="1" ref="CL373" ca="1">IFERROR(IF($W373=0,0,MATCH(CL$370&amp;$Y373,$AB$7:$AB$366&amp;$AC$7:$AC$366,0)),999)</f>
        <v>999</v>
      </c>
      <c r="CM373" s="91">
        <f t="array" aca="1" ref="CM373" ca="1">IFERROR(IF($W373=0,0,MATCH(CM$370&amp;$Y373,$AB$7:$AB$366&amp;$AC$7:$AC$366,0)),999)</f>
        <v>999</v>
      </c>
      <c r="CN373" s="91">
        <f t="array" aca="1" ref="CN373" ca="1">IFERROR(IF($W373=0,0,MATCH(CN$370&amp;$Y373,$AB$7:$AB$366&amp;$AC$7:$AC$366,0)),999)</f>
        <v>999</v>
      </c>
      <c r="CO373" s="91">
        <f t="array" aca="1" ref="CO373" ca="1">IFERROR(IF($W373=0,0,MATCH(CO$370&amp;$Y373,$AB$7:$AB$366&amp;$AC$7:$AC$366,0)),999)</f>
        <v>999</v>
      </c>
      <c r="CP373" s="91">
        <f t="array" aca="1" ref="CP373" ca="1">IFERROR(IF($W373=0,0,MATCH(CP$370&amp;$Y373,$AB$7:$AB$366&amp;$AC$7:$AC$366,0)),999)</f>
        <v>999</v>
      </c>
      <c r="CQ373" s="91">
        <f t="array" aca="1" ref="CQ373" ca="1">IFERROR(IF($W373=0,0,MATCH(CQ$370&amp;$Y373,$AB$7:$AB$366&amp;$AC$7:$AC$366,0)),999)</f>
        <v>999</v>
      </c>
      <c r="CR373" s="91">
        <f t="array" aca="1" ref="CR373" ca="1">IFERROR(IF($W373=0,0,MATCH(CR$370&amp;$Y373,$AB$7:$AB$366&amp;$AC$7:$AC$366,0)),999)</f>
        <v>999</v>
      </c>
      <c r="CS373" s="91">
        <f t="array" aca="1" ref="CS373" ca="1">IFERROR(IF($W373=0,0,MATCH(CS$370&amp;$Y373,$AB$7:$AB$366&amp;$AC$7:$AC$366,0)),999)</f>
        <v>999</v>
      </c>
      <c r="CT373" s="91">
        <f t="array" aca="1" ref="CT373" ca="1">IFERROR(IF($W373=0,0,MATCH(CT$370&amp;$Y373,$AB$7:$AB$366&amp;$AC$7:$AC$366,0)),999)</f>
        <v>999</v>
      </c>
      <c r="CU373" s="91">
        <f t="array" aca="1" ref="CU373" ca="1">IFERROR(IF($W373=0,0,MATCH(CU$370&amp;$Y373,$AB$7:$AB$366&amp;$AC$7:$AC$366,0)),999)</f>
        <v>999</v>
      </c>
      <c r="CV373" s="91">
        <f t="array" aca="1" ref="CV373" ca="1">IFERROR(IF($W373=0,0,MATCH(CV$370&amp;$Y373,$AB$7:$AB$366&amp;$AC$7:$AC$366,0)),999)</f>
        <v>999</v>
      </c>
      <c r="CW373" s="91">
        <f t="array" aca="1" ref="CW373" ca="1">IFERROR(IF($W373=0,0,MATCH(CW$370&amp;$Y373,$AB$7:$AB$366&amp;$AC$7:$AC$366,0)),999)</f>
        <v>999</v>
      </c>
      <c r="CX373" s="91">
        <f t="array" aca="1" ref="CX373" ca="1">IFERROR(IF($W373=0,0,MATCH(CX$370&amp;$Y373,$AB$7:$AB$366&amp;$AC$7:$AC$366,0)),999)</f>
        <v>999</v>
      </c>
      <c r="CY373" s="91">
        <f t="array" aca="1" ref="CY373" ca="1">IFERROR(IF($W373=0,0,MATCH(CY$370&amp;$Y373,$AB$7:$AB$366&amp;$AC$7:$AC$366,0)),999)</f>
        <v>999</v>
      </c>
      <c r="CZ373" s="91">
        <f t="array" aca="1" ref="CZ373" ca="1">IFERROR(IF($W373=0,0,MATCH(CZ$370&amp;$Y373,$AB$7:$AB$366&amp;$AC$7:$AC$366,0)),999)</f>
        <v>999</v>
      </c>
      <c r="DA373" s="91">
        <f t="array" aca="1" ref="DA373" ca="1">IFERROR(IF($W373=0,0,MATCH(DA$370&amp;$Y373,$AB$7:$AB$366&amp;$AC$7:$AC$366,0)),999)</f>
        <v>999</v>
      </c>
      <c r="DB373" s="91">
        <f t="array" aca="1" ref="DB373" ca="1">IFERROR(IF($W373=0,0,MATCH(DB$370&amp;$Y373,$AB$7:$AB$366&amp;$AC$7:$AC$366,0)),999)</f>
        <v>999</v>
      </c>
      <c r="DC373" s="91">
        <f t="array" aca="1" ref="DC373" ca="1">IFERROR(IF($W373=0,0,MATCH(DC$370&amp;$Y373,$AB$7:$AB$366&amp;$AC$7:$AC$366,0)),999)</f>
        <v>999</v>
      </c>
      <c r="DD373" s="91">
        <f t="array" aca="1" ref="DD373" ca="1">IFERROR(IF($W373=0,0,MATCH(DD$370&amp;$Y373,$AB$7:$AB$366&amp;$AC$7:$AC$366,0)),999)</f>
        <v>999</v>
      </c>
      <c r="DE373" s="91">
        <f t="array" aca="1" ref="DE373" ca="1">IFERROR(IF($W373=0,0,MATCH(DE$370&amp;$Y373,$AB$7:$AB$366&amp;$AC$7:$AC$366,0)),999)</f>
        <v>999</v>
      </c>
      <c r="DF373" s="91">
        <f t="array" aca="1" ref="DF373" ca="1">IFERROR(IF($W373=0,0,MATCH(DF$370&amp;$Y373,$AB$7:$AB$366&amp;$AC$7:$AC$366,0)),999)</f>
        <v>999</v>
      </c>
      <c r="DG373" s="91">
        <f t="array" aca="1" ref="DG373" ca="1">IFERROR(IF($W373=0,0,MATCH(DG$370&amp;$Y373,$AB$7:$AB$366&amp;$AC$7:$AC$366,0)),999)</f>
        <v>999</v>
      </c>
      <c r="DH373" s="91">
        <f t="array" aca="1" ref="DH373" ca="1">IFERROR(IF($W373=0,0,MATCH(DH$370&amp;$Y373,$AB$7:$AB$366&amp;$AC$7:$AC$366,0)),999)</f>
        <v>999</v>
      </c>
      <c r="DI373" s="91">
        <f t="array" aca="1" ref="DI373" ca="1">IFERROR(IF($W373=0,0,MATCH(DI$370&amp;$Y373,$AB$7:$AB$366&amp;$AC$7:$AC$366,0)),999)</f>
        <v>999</v>
      </c>
      <c r="DJ373" s="91">
        <f t="array" aca="1" ref="DJ373" ca="1">IFERROR(IF($W373=0,0,MATCH(DJ$370&amp;$Y373,$AB$7:$AB$366&amp;$AC$7:$AC$366,0)),999)</f>
        <v>999</v>
      </c>
      <c r="DK373" s="91">
        <f t="array" aca="1" ref="DK373" ca="1">IFERROR(IF($W373=0,0,MATCH(DK$370&amp;$Y373,$AB$7:$AB$366&amp;$AC$7:$AC$366,0)),999)</f>
        <v>999</v>
      </c>
    </row>
    <row r="374" spans="23:115" x14ac:dyDescent="0.25">
      <c r="W374" s="87">
        <f>IF('MCA-INPUT'!$C$21=X374,1,IF('MCA-INPUT'!C21="Combination",'MCA-INPUT'!C25,0))</f>
        <v>1</v>
      </c>
      <c r="X374" s="87" t="s">
        <v>149</v>
      </c>
      <c r="Y374" s="87">
        <v>4</v>
      </c>
      <c r="Z374" s="91">
        <f t="array" aca="1" ref="Z374" ca="1">IFERROR(IF($W374=0,0,MATCH(Z$370&amp;$Y374,$AB$7:$AB$366&amp;$AC$7:$AC$366,0)),999)</f>
        <v>999</v>
      </c>
      <c r="AA374" s="91">
        <f t="array" aca="1" ref="AA374" ca="1">IFERROR(IF($W374=0,0,MATCH(AA$370&amp;$Y374,$AB$7:$AB$366&amp;$AC$7:$AC$366,0)),999)</f>
        <v>999</v>
      </c>
      <c r="AB374" s="91">
        <f t="array" aca="1" ref="AB374" ca="1">IFERROR(IF($W374=0,0,MATCH(AB$370&amp;$Y374,$AB$7:$AB$366&amp;$AC$7:$AC$366,0)),999)</f>
        <v>999</v>
      </c>
      <c r="AC374" s="91">
        <f t="array" aca="1" ref="AC374" ca="1">IFERROR(IF($W374=0,0,MATCH(AC$370&amp;$Y374,$AB$7:$AB$366&amp;$AC$7:$AC$366,0)),999)</f>
        <v>999</v>
      </c>
      <c r="AD374" s="91">
        <f t="array" aca="1" ref="AD374" ca="1">IFERROR(IF($W374=0,0,MATCH(AD$370&amp;$Y374,$AB$7:$AB$366&amp;$AC$7:$AC$366,0)),999)</f>
        <v>999</v>
      </c>
      <c r="AE374" s="91">
        <f t="array" aca="1" ref="AE374" ca="1">IFERROR(IF($W374=0,0,MATCH(AE$370&amp;$Y374,$AB$7:$AB$366&amp;$AC$7:$AC$366,0)),999)</f>
        <v>999</v>
      </c>
      <c r="AF374" s="91">
        <f t="array" aca="1" ref="AF374" ca="1">IFERROR(IF($W374=0,0,MATCH(AF$370&amp;$Y374,$AB$7:$AB$366&amp;$AC$7:$AC$366,0)),999)</f>
        <v>999</v>
      </c>
      <c r="AG374" s="91">
        <f t="array" aca="1" ref="AG374" ca="1">IFERROR(IF($W374=0,0,MATCH(AG$370&amp;$Y374,$AB$7:$AB$366&amp;$AC$7:$AC$366,0)),999)</f>
        <v>999</v>
      </c>
      <c r="AH374" s="91">
        <f t="array" aca="1" ref="AH374" ca="1">IFERROR(IF($W374=0,0,MATCH(AH$370&amp;$Y374,$AB$7:$AB$366&amp;$AC$7:$AC$366,0)),999)</f>
        <v>999</v>
      </c>
      <c r="AI374" s="91">
        <f t="array" aca="1" ref="AI374" ca="1">IFERROR(IF($W374=0,0,MATCH(AI$370&amp;$Y374,$AB$7:$AB$366&amp;$AC$7:$AC$366,0)),999)</f>
        <v>999</v>
      </c>
      <c r="AJ374" s="91">
        <f t="array" aca="1" ref="AJ374" ca="1">IFERROR(IF($W374=0,0,MATCH(AJ$370&amp;$Y374,$AB$7:$AB$366&amp;$AC$7:$AC$366,0)),999)</f>
        <v>999</v>
      </c>
      <c r="AK374" s="91">
        <f t="array" aca="1" ref="AK374" ca="1">IFERROR(IF($W374=0,0,MATCH(AK$370&amp;$Y374,$AB$7:$AB$366&amp;$AC$7:$AC$366,0)),999)</f>
        <v>999</v>
      </c>
      <c r="AL374" s="91">
        <f t="array" aca="1" ref="AL374" ca="1">IFERROR(IF($W374=0,0,MATCH(AL$370&amp;$Y374,$AB$7:$AB$366&amp;$AC$7:$AC$366,0)),999)</f>
        <v>999</v>
      </c>
      <c r="AM374" s="91">
        <f t="array" aca="1" ref="AM374" ca="1">IFERROR(IF($W374=0,0,MATCH(AM$370&amp;$Y374,$AB$7:$AB$366&amp;$AC$7:$AC$366,0)),999)</f>
        <v>999</v>
      </c>
      <c r="AN374" s="91">
        <f t="array" aca="1" ref="AN374" ca="1">IFERROR(IF($W374=0,0,MATCH(AN$370&amp;$Y374,$AB$7:$AB$366&amp;$AC$7:$AC$366,0)),999)</f>
        <v>999</v>
      </c>
      <c r="AO374" s="91">
        <f t="array" aca="1" ref="AO374" ca="1">IFERROR(IF($W374=0,0,MATCH(AO$370&amp;$Y374,$AB$7:$AB$366&amp;$AC$7:$AC$366,0)),999)</f>
        <v>999</v>
      </c>
      <c r="AP374" s="91">
        <f t="array" aca="1" ref="AP374" ca="1">IFERROR(IF($W374=0,0,MATCH(AP$370&amp;$Y374,$AB$7:$AB$366&amp;$AC$7:$AC$366,0)),999)</f>
        <v>999</v>
      </c>
      <c r="AQ374" s="91">
        <f t="array" aca="1" ref="AQ374" ca="1">IFERROR(IF($W374=0,0,MATCH(AQ$370&amp;$Y374,$AB$7:$AB$366&amp;$AC$7:$AC$366,0)),999)</f>
        <v>999</v>
      </c>
      <c r="AR374" s="91">
        <f t="array" aca="1" ref="AR374" ca="1">IFERROR(IF($W374=0,0,MATCH(AR$370&amp;$Y374,$AB$7:$AB$366&amp;$AC$7:$AC$366,0)),999)</f>
        <v>999</v>
      </c>
      <c r="AS374" s="91">
        <f t="array" aca="1" ref="AS374" ca="1">IFERROR(IF($W374=0,0,MATCH(AS$370&amp;$Y374,$AB$7:$AB$366&amp;$AC$7:$AC$366,0)),999)</f>
        <v>999</v>
      </c>
      <c r="AT374" s="91">
        <f t="array" aca="1" ref="AT374" ca="1">IFERROR(IF($W374=0,0,MATCH(AT$370&amp;$Y374,$AB$7:$AB$366&amp;$AC$7:$AC$366,0)),999)</f>
        <v>999</v>
      </c>
      <c r="AU374" s="91">
        <f t="array" aca="1" ref="AU374" ca="1">IFERROR(IF($W374=0,0,MATCH(AU$370&amp;$Y374,$AB$7:$AB$366&amp;$AC$7:$AC$366,0)),999)</f>
        <v>999</v>
      </c>
      <c r="AV374" s="91">
        <f t="array" aca="1" ref="AV374" ca="1">IFERROR(IF($W374=0,0,MATCH(AV$370&amp;$Y374,$AB$7:$AB$366&amp;$AC$7:$AC$366,0)),999)</f>
        <v>999</v>
      </c>
      <c r="AW374" s="91">
        <f t="array" aca="1" ref="AW374" ca="1">IFERROR(IF($W374=0,0,MATCH(AW$370&amp;$Y374,$AB$7:$AB$366&amp;$AC$7:$AC$366,0)),999)</f>
        <v>999</v>
      </c>
      <c r="AX374" s="91">
        <f t="array" aca="1" ref="AX374" ca="1">IFERROR(IF($W374=0,0,MATCH(AX$370&amp;$Y374,$AB$7:$AB$366&amp;$AC$7:$AC$366,0)),999)</f>
        <v>999</v>
      </c>
      <c r="AY374" s="91">
        <f t="array" aca="1" ref="AY374" ca="1">IFERROR(IF($W374=0,0,MATCH(AY$370&amp;$Y374,$AB$7:$AB$366&amp;$AC$7:$AC$366,0)),999)</f>
        <v>999</v>
      </c>
      <c r="AZ374" s="91">
        <f t="array" aca="1" ref="AZ374" ca="1">IFERROR(IF($W374=0,0,MATCH(AZ$370&amp;$Y374,$AB$7:$AB$366&amp;$AC$7:$AC$366,0)),999)</f>
        <v>999</v>
      </c>
      <c r="BA374" s="91">
        <f t="array" aca="1" ref="BA374" ca="1">IFERROR(IF($W374=0,0,MATCH(BA$370&amp;$Y374,$AB$7:$AB$366&amp;$AC$7:$AC$366,0)),999)</f>
        <v>999</v>
      </c>
      <c r="BB374" s="91">
        <f t="array" aca="1" ref="BB374" ca="1">IFERROR(IF($W374=0,0,MATCH(BB$370&amp;$Y374,$AB$7:$AB$366&amp;$AC$7:$AC$366,0)),999)</f>
        <v>999</v>
      </c>
      <c r="BC374" s="91">
        <f t="array" aca="1" ref="BC374" ca="1">IFERROR(IF($W374=0,0,MATCH(BC$370&amp;$Y374,$AB$7:$AB$366&amp;$AC$7:$AC$366,0)),999)</f>
        <v>999</v>
      </c>
      <c r="BD374" s="91">
        <f t="array" aca="1" ref="BD374" ca="1">IFERROR(IF($W374=0,0,MATCH(BD$370&amp;$Y374,$AB$7:$AB$366&amp;$AC$7:$AC$366,0)),999)</f>
        <v>999</v>
      </c>
      <c r="BE374" s="91">
        <f t="array" aca="1" ref="BE374" ca="1">IFERROR(IF($W374=0,0,MATCH(BE$370&amp;$Y374,$AB$7:$AB$366&amp;$AC$7:$AC$366,0)),999)</f>
        <v>999</v>
      </c>
      <c r="BF374" s="91">
        <f t="array" aca="1" ref="BF374" ca="1">IFERROR(IF($W374=0,0,MATCH(BF$370&amp;$Y374,$AB$7:$AB$366&amp;$AC$7:$AC$366,0)),999)</f>
        <v>999</v>
      </c>
      <c r="BG374" s="91">
        <f t="array" aca="1" ref="BG374" ca="1">IFERROR(IF($W374=0,0,MATCH(BG$370&amp;$Y374,$AB$7:$AB$366&amp;$AC$7:$AC$366,0)),999)</f>
        <v>999</v>
      </c>
      <c r="BH374" s="91">
        <f t="array" aca="1" ref="BH374" ca="1">IFERROR(IF($W374=0,0,MATCH(BH$370&amp;$Y374,$AB$7:$AB$366&amp;$AC$7:$AC$366,0)),999)</f>
        <v>999</v>
      </c>
      <c r="BI374" s="91">
        <f t="array" aca="1" ref="BI374" ca="1">IFERROR(IF($W374=0,0,MATCH(BI$370&amp;$Y374,$AB$7:$AB$366&amp;$AC$7:$AC$366,0)),999)</f>
        <v>999</v>
      </c>
      <c r="BJ374" s="91">
        <f t="array" aca="1" ref="BJ374" ca="1">IFERROR(IF($W374=0,0,MATCH(BJ$370&amp;$Y374,$AB$7:$AB$366&amp;$AC$7:$AC$366,0)),999)</f>
        <v>999</v>
      </c>
      <c r="BK374" s="91">
        <f t="array" aca="1" ref="BK374" ca="1">IFERROR(IF($W374=0,0,MATCH(BK$370&amp;$Y374,$AB$7:$AB$366&amp;$AC$7:$AC$366,0)),999)</f>
        <v>999</v>
      </c>
      <c r="BL374" s="91">
        <f t="array" aca="1" ref="BL374" ca="1">IFERROR(IF($W374=0,0,MATCH(BL$370&amp;$Y374,$AB$7:$AB$366&amp;$AC$7:$AC$366,0)),999)</f>
        <v>999</v>
      </c>
      <c r="BM374" s="91">
        <f t="array" aca="1" ref="BM374" ca="1">IFERROR(IF($W374=0,0,MATCH(BM$370&amp;$Y374,$AB$7:$AB$366&amp;$AC$7:$AC$366,0)),999)</f>
        <v>999</v>
      </c>
      <c r="BN374" s="91">
        <f t="array" aca="1" ref="BN374" ca="1">IFERROR(IF($W374=0,0,MATCH(BN$370&amp;$Y374,$AB$7:$AB$366&amp;$AC$7:$AC$366,0)),999)</f>
        <v>999</v>
      </c>
      <c r="BO374" s="91">
        <f t="array" aca="1" ref="BO374" ca="1">IFERROR(IF($W374=0,0,MATCH(BO$370&amp;$Y374,$AB$7:$AB$366&amp;$AC$7:$AC$366,0)),999)</f>
        <v>999</v>
      </c>
      <c r="BP374" s="91">
        <f t="array" aca="1" ref="BP374" ca="1">IFERROR(IF($W374=0,0,MATCH(BP$370&amp;$Y374,$AB$7:$AB$366&amp;$AC$7:$AC$366,0)),999)</f>
        <v>999</v>
      </c>
      <c r="BQ374" s="91">
        <f t="array" aca="1" ref="BQ374" ca="1">IFERROR(IF($W374=0,0,MATCH(BQ$370&amp;$Y374,$AB$7:$AB$366&amp;$AC$7:$AC$366,0)),999)</f>
        <v>999</v>
      </c>
      <c r="BR374" s="91">
        <f t="array" aca="1" ref="BR374" ca="1">IFERROR(IF($W374=0,0,MATCH(BR$370&amp;$Y374,$AB$7:$AB$366&amp;$AC$7:$AC$366,0)),999)</f>
        <v>999</v>
      </c>
      <c r="BS374" s="91">
        <f t="array" aca="1" ref="BS374" ca="1">IFERROR(IF($W374=0,0,MATCH(BS$370&amp;$Y374,$AB$7:$AB$366&amp;$AC$7:$AC$366,0)),999)</f>
        <v>999</v>
      </c>
      <c r="BT374" s="91">
        <f t="array" aca="1" ref="BT374" ca="1">IFERROR(IF($W374=0,0,MATCH(BT$370&amp;$Y374,$AB$7:$AB$366&amp;$AC$7:$AC$366,0)),999)</f>
        <v>999</v>
      </c>
      <c r="BU374" s="91">
        <f t="array" aca="1" ref="BU374" ca="1">IFERROR(IF($W374=0,0,MATCH(BU$370&amp;$Y374,$AB$7:$AB$366&amp;$AC$7:$AC$366,0)),999)</f>
        <v>999</v>
      </c>
      <c r="BV374" s="91">
        <f t="array" aca="1" ref="BV374" ca="1">IFERROR(IF($W374=0,0,MATCH(BV$370&amp;$Y374,$AB$7:$AB$366&amp;$AC$7:$AC$366,0)),999)</f>
        <v>999</v>
      </c>
      <c r="BW374" s="91">
        <f t="array" aca="1" ref="BW374" ca="1">IFERROR(IF($W374=0,0,MATCH(BW$370&amp;$Y374,$AB$7:$AB$366&amp;$AC$7:$AC$366,0)),999)</f>
        <v>999</v>
      </c>
      <c r="BX374" s="91">
        <f t="array" aca="1" ref="BX374" ca="1">IFERROR(IF($W374=0,0,MATCH(BX$370&amp;$Y374,$AB$7:$AB$366&amp;$AC$7:$AC$366,0)),999)</f>
        <v>999</v>
      </c>
      <c r="BY374" s="91">
        <f t="array" aca="1" ref="BY374" ca="1">IFERROR(IF($W374=0,0,MATCH(BY$370&amp;$Y374,$AB$7:$AB$366&amp;$AC$7:$AC$366,0)),999)</f>
        <v>999</v>
      </c>
      <c r="BZ374" s="91">
        <f t="array" aca="1" ref="BZ374" ca="1">IFERROR(IF($W374=0,0,MATCH(BZ$370&amp;$Y374,$AB$7:$AB$366&amp;$AC$7:$AC$366,0)),999)</f>
        <v>999</v>
      </c>
      <c r="CA374" s="91">
        <f t="array" aca="1" ref="CA374" ca="1">IFERROR(IF($W374=0,0,MATCH(CA$370&amp;$Y374,$AB$7:$AB$366&amp;$AC$7:$AC$366,0)),999)</f>
        <v>999</v>
      </c>
      <c r="CB374" s="91">
        <f t="array" aca="1" ref="CB374" ca="1">IFERROR(IF($W374=0,0,MATCH(CB$370&amp;$Y374,$AB$7:$AB$366&amp;$AC$7:$AC$366,0)),999)</f>
        <v>999</v>
      </c>
      <c r="CC374" s="91">
        <f t="array" aca="1" ref="CC374" ca="1">IFERROR(IF($W374=0,0,MATCH(CC$370&amp;$Y374,$AB$7:$AB$366&amp;$AC$7:$AC$366,0)),999)</f>
        <v>999</v>
      </c>
      <c r="CD374" s="91">
        <f t="array" aca="1" ref="CD374" ca="1">IFERROR(IF($W374=0,0,MATCH(CD$370&amp;$Y374,$AB$7:$AB$366&amp;$AC$7:$AC$366,0)),999)</f>
        <v>999</v>
      </c>
      <c r="CE374" s="91">
        <f t="array" aca="1" ref="CE374" ca="1">IFERROR(IF($W374=0,0,MATCH(CE$370&amp;$Y374,$AB$7:$AB$366&amp;$AC$7:$AC$366,0)),999)</f>
        <v>999</v>
      </c>
      <c r="CF374" s="91">
        <f t="array" aca="1" ref="CF374" ca="1">IFERROR(IF($W374=0,0,MATCH(CF$370&amp;$Y374,$AB$7:$AB$366&amp;$AC$7:$AC$366,0)),999)</f>
        <v>999</v>
      </c>
      <c r="CG374" s="91">
        <f t="array" aca="1" ref="CG374" ca="1">IFERROR(IF($W374=0,0,MATCH(CG$370&amp;$Y374,$AB$7:$AB$366&amp;$AC$7:$AC$366,0)),999)</f>
        <v>999</v>
      </c>
      <c r="CH374" s="91">
        <f t="array" aca="1" ref="CH374" ca="1">IFERROR(IF($W374=0,0,MATCH(CH$370&amp;$Y374,$AB$7:$AB$366&amp;$AC$7:$AC$366,0)),999)</f>
        <v>999</v>
      </c>
      <c r="CI374" s="91">
        <f t="array" aca="1" ref="CI374" ca="1">IFERROR(IF($W374=0,0,MATCH(CI$370&amp;$Y374,$AB$7:$AB$366&amp;$AC$7:$AC$366,0)),999)</f>
        <v>999</v>
      </c>
      <c r="CJ374" s="91">
        <f t="array" aca="1" ref="CJ374" ca="1">IFERROR(IF($W374=0,0,MATCH(CJ$370&amp;$Y374,$AB$7:$AB$366&amp;$AC$7:$AC$366,0)),999)</f>
        <v>999</v>
      </c>
      <c r="CK374" s="91">
        <f t="array" aca="1" ref="CK374" ca="1">IFERROR(IF($W374=0,0,MATCH(CK$370&amp;$Y374,$AB$7:$AB$366&amp;$AC$7:$AC$366,0)),999)</f>
        <v>999</v>
      </c>
      <c r="CL374" s="91">
        <f t="array" aca="1" ref="CL374" ca="1">IFERROR(IF($W374=0,0,MATCH(CL$370&amp;$Y374,$AB$7:$AB$366&amp;$AC$7:$AC$366,0)),999)</f>
        <v>999</v>
      </c>
      <c r="CM374" s="91">
        <f t="array" aca="1" ref="CM374" ca="1">IFERROR(IF($W374=0,0,MATCH(CM$370&amp;$Y374,$AB$7:$AB$366&amp;$AC$7:$AC$366,0)),999)</f>
        <v>999</v>
      </c>
      <c r="CN374" s="91">
        <f t="array" aca="1" ref="CN374" ca="1">IFERROR(IF($W374=0,0,MATCH(CN$370&amp;$Y374,$AB$7:$AB$366&amp;$AC$7:$AC$366,0)),999)</f>
        <v>999</v>
      </c>
      <c r="CO374" s="91">
        <f t="array" aca="1" ref="CO374" ca="1">IFERROR(IF($W374=0,0,MATCH(CO$370&amp;$Y374,$AB$7:$AB$366&amp;$AC$7:$AC$366,0)),999)</f>
        <v>999</v>
      </c>
      <c r="CP374" s="91">
        <f t="array" aca="1" ref="CP374" ca="1">IFERROR(IF($W374=0,0,MATCH(CP$370&amp;$Y374,$AB$7:$AB$366&amp;$AC$7:$AC$366,0)),999)</f>
        <v>999</v>
      </c>
      <c r="CQ374" s="91">
        <f t="array" aca="1" ref="CQ374" ca="1">IFERROR(IF($W374=0,0,MATCH(CQ$370&amp;$Y374,$AB$7:$AB$366&amp;$AC$7:$AC$366,0)),999)</f>
        <v>999</v>
      </c>
      <c r="CR374" s="91">
        <f t="array" aca="1" ref="CR374" ca="1">IFERROR(IF($W374=0,0,MATCH(CR$370&amp;$Y374,$AB$7:$AB$366&amp;$AC$7:$AC$366,0)),999)</f>
        <v>999</v>
      </c>
      <c r="CS374" s="91">
        <f t="array" aca="1" ref="CS374" ca="1">IFERROR(IF($W374=0,0,MATCH(CS$370&amp;$Y374,$AB$7:$AB$366&amp;$AC$7:$AC$366,0)),999)</f>
        <v>999</v>
      </c>
      <c r="CT374" s="91">
        <f t="array" aca="1" ref="CT374" ca="1">IFERROR(IF($W374=0,0,MATCH(CT$370&amp;$Y374,$AB$7:$AB$366&amp;$AC$7:$AC$366,0)),999)</f>
        <v>999</v>
      </c>
      <c r="CU374" s="91">
        <f t="array" aca="1" ref="CU374" ca="1">IFERROR(IF($W374=0,0,MATCH(CU$370&amp;$Y374,$AB$7:$AB$366&amp;$AC$7:$AC$366,0)),999)</f>
        <v>999</v>
      </c>
      <c r="CV374" s="91">
        <f t="array" aca="1" ref="CV374" ca="1">IFERROR(IF($W374=0,0,MATCH(CV$370&amp;$Y374,$AB$7:$AB$366&amp;$AC$7:$AC$366,0)),999)</f>
        <v>999</v>
      </c>
      <c r="CW374" s="91">
        <f t="array" aca="1" ref="CW374" ca="1">IFERROR(IF($W374=0,0,MATCH(CW$370&amp;$Y374,$AB$7:$AB$366&amp;$AC$7:$AC$366,0)),999)</f>
        <v>999</v>
      </c>
      <c r="CX374" s="91">
        <f t="array" aca="1" ref="CX374" ca="1">IFERROR(IF($W374=0,0,MATCH(CX$370&amp;$Y374,$AB$7:$AB$366&amp;$AC$7:$AC$366,0)),999)</f>
        <v>999</v>
      </c>
      <c r="CY374" s="91">
        <f t="array" aca="1" ref="CY374" ca="1">IFERROR(IF($W374=0,0,MATCH(CY$370&amp;$Y374,$AB$7:$AB$366&amp;$AC$7:$AC$366,0)),999)</f>
        <v>999</v>
      </c>
      <c r="CZ374" s="91">
        <f t="array" aca="1" ref="CZ374" ca="1">IFERROR(IF($W374=0,0,MATCH(CZ$370&amp;$Y374,$AB$7:$AB$366&amp;$AC$7:$AC$366,0)),999)</f>
        <v>999</v>
      </c>
      <c r="DA374" s="91">
        <f t="array" aca="1" ref="DA374" ca="1">IFERROR(IF($W374=0,0,MATCH(DA$370&amp;$Y374,$AB$7:$AB$366&amp;$AC$7:$AC$366,0)),999)</f>
        <v>999</v>
      </c>
      <c r="DB374" s="91">
        <f t="array" aca="1" ref="DB374" ca="1">IFERROR(IF($W374=0,0,MATCH(DB$370&amp;$Y374,$AB$7:$AB$366&amp;$AC$7:$AC$366,0)),999)</f>
        <v>999</v>
      </c>
      <c r="DC374" s="91">
        <f t="array" aca="1" ref="DC374" ca="1">IFERROR(IF($W374=0,0,MATCH(DC$370&amp;$Y374,$AB$7:$AB$366&amp;$AC$7:$AC$366,0)),999)</f>
        <v>999</v>
      </c>
      <c r="DD374" s="91">
        <f t="array" aca="1" ref="DD374" ca="1">IFERROR(IF($W374=0,0,MATCH(DD$370&amp;$Y374,$AB$7:$AB$366&amp;$AC$7:$AC$366,0)),999)</f>
        <v>999</v>
      </c>
      <c r="DE374" s="91">
        <f t="array" aca="1" ref="DE374" ca="1">IFERROR(IF($W374=0,0,MATCH(DE$370&amp;$Y374,$AB$7:$AB$366&amp;$AC$7:$AC$366,0)),999)</f>
        <v>999</v>
      </c>
      <c r="DF374" s="91">
        <f t="array" aca="1" ref="DF374" ca="1">IFERROR(IF($W374=0,0,MATCH(DF$370&amp;$Y374,$AB$7:$AB$366&amp;$AC$7:$AC$366,0)),999)</f>
        <v>999</v>
      </c>
      <c r="DG374" s="91">
        <f t="array" aca="1" ref="DG374" ca="1">IFERROR(IF($W374=0,0,MATCH(DG$370&amp;$Y374,$AB$7:$AB$366&amp;$AC$7:$AC$366,0)),999)</f>
        <v>999</v>
      </c>
      <c r="DH374" s="91">
        <f t="array" aca="1" ref="DH374" ca="1">IFERROR(IF($W374=0,0,MATCH(DH$370&amp;$Y374,$AB$7:$AB$366&amp;$AC$7:$AC$366,0)),999)</f>
        <v>999</v>
      </c>
      <c r="DI374" s="91">
        <f t="array" aca="1" ref="DI374" ca="1">IFERROR(IF($W374=0,0,MATCH(DI$370&amp;$Y374,$AB$7:$AB$366&amp;$AC$7:$AC$366,0)),999)</f>
        <v>999</v>
      </c>
      <c r="DJ374" s="91">
        <f t="array" aca="1" ref="DJ374" ca="1">IFERROR(IF($W374=0,0,MATCH(DJ$370&amp;$Y374,$AB$7:$AB$366&amp;$AC$7:$AC$366,0)),999)</f>
        <v>999</v>
      </c>
      <c r="DK374" s="91">
        <f t="array" aca="1" ref="DK374" ca="1">IFERROR(IF($W374=0,0,MATCH(DK$370&amp;$Y374,$AB$7:$AB$366&amp;$AC$7:$AC$366,0)),999)</f>
        <v>999</v>
      </c>
    </row>
    <row r="375" spans="23:115" x14ac:dyDescent="0.25">
      <c r="Z375" s="88">
        <v>1</v>
      </c>
      <c r="AA375" s="88">
        <f t="shared" ref="AA375:CL375" si="1553">1+Z375</f>
        <v>2</v>
      </c>
      <c r="AB375" s="88">
        <f t="shared" si="1553"/>
        <v>3</v>
      </c>
      <c r="AC375" s="88">
        <f t="shared" si="1553"/>
        <v>4</v>
      </c>
      <c r="AD375" s="88">
        <f t="shared" si="1553"/>
        <v>5</v>
      </c>
      <c r="AE375" s="88">
        <f t="shared" si="1553"/>
        <v>6</v>
      </c>
      <c r="AF375" s="88">
        <f t="shared" si="1553"/>
        <v>7</v>
      </c>
      <c r="AG375" s="88">
        <f t="shared" si="1553"/>
        <v>8</v>
      </c>
      <c r="AH375" s="88">
        <f t="shared" si="1553"/>
        <v>9</v>
      </c>
      <c r="AI375" s="88">
        <f t="shared" si="1553"/>
        <v>10</v>
      </c>
      <c r="AJ375" s="88">
        <f t="shared" si="1553"/>
        <v>11</v>
      </c>
      <c r="AK375" s="88">
        <f t="shared" si="1553"/>
        <v>12</v>
      </c>
      <c r="AL375" s="88">
        <f t="shared" si="1553"/>
        <v>13</v>
      </c>
      <c r="AM375" s="88">
        <f t="shared" si="1553"/>
        <v>14</v>
      </c>
      <c r="AN375" s="88">
        <f t="shared" si="1553"/>
        <v>15</v>
      </c>
      <c r="AO375" s="88">
        <f t="shared" si="1553"/>
        <v>16</v>
      </c>
      <c r="AP375" s="88">
        <f t="shared" si="1553"/>
        <v>17</v>
      </c>
      <c r="AQ375" s="88">
        <f t="shared" si="1553"/>
        <v>18</v>
      </c>
      <c r="AR375" s="88">
        <f t="shared" si="1553"/>
        <v>19</v>
      </c>
      <c r="AS375" s="88">
        <f t="shared" si="1553"/>
        <v>20</v>
      </c>
      <c r="AT375" s="88">
        <f t="shared" si="1553"/>
        <v>21</v>
      </c>
      <c r="AU375" s="88">
        <f t="shared" si="1553"/>
        <v>22</v>
      </c>
      <c r="AV375" s="88">
        <f t="shared" si="1553"/>
        <v>23</v>
      </c>
      <c r="AW375" s="88">
        <f t="shared" si="1553"/>
        <v>24</v>
      </c>
      <c r="AX375" s="88">
        <f t="shared" si="1553"/>
        <v>25</v>
      </c>
      <c r="AY375" s="88">
        <f t="shared" si="1553"/>
        <v>26</v>
      </c>
      <c r="AZ375" s="88">
        <f t="shared" si="1553"/>
        <v>27</v>
      </c>
      <c r="BA375" s="88">
        <f t="shared" si="1553"/>
        <v>28</v>
      </c>
      <c r="BB375" s="88">
        <f t="shared" si="1553"/>
        <v>29</v>
      </c>
      <c r="BC375" s="88">
        <f t="shared" si="1553"/>
        <v>30</v>
      </c>
      <c r="BD375" s="88">
        <f t="shared" si="1553"/>
        <v>31</v>
      </c>
      <c r="BE375" s="88">
        <f t="shared" si="1553"/>
        <v>32</v>
      </c>
      <c r="BF375" s="88">
        <f t="shared" si="1553"/>
        <v>33</v>
      </c>
      <c r="BG375" s="88">
        <f t="shared" si="1553"/>
        <v>34</v>
      </c>
      <c r="BH375" s="88">
        <f t="shared" si="1553"/>
        <v>35</v>
      </c>
      <c r="BI375" s="88">
        <f t="shared" si="1553"/>
        <v>36</v>
      </c>
      <c r="BJ375" s="88">
        <f t="shared" si="1553"/>
        <v>37</v>
      </c>
      <c r="BK375" s="88">
        <f t="shared" si="1553"/>
        <v>38</v>
      </c>
      <c r="BL375" s="88">
        <f t="shared" si="1553"/>
        <v>39</v>
      </c>
      <c r="BM375" s="88">
        <f t="shared" si="1553"/>
        <v>40</v>
      </c>
      <c r="BN375" s="88">
        <f t="shared" si="1553"/>
        <v>41</v>
      </c>
      <c r="BO375" s="88">
        <f t="shared" si="1553"/>
        <v>42</v>
      </c>
      <c r="BP375" s="88">
        <f t="shared" si="1553"/>
        <v>43</v>
      </c>
      <c r="BQ375" s="88">
        <f t="shared" si="1553"/>
        <v>44</v>
      </c>
      <c r="BR375" s="88">
        <f t="shared" si="1553"/>
        <v>45</v>
      </c>
      <c r="BS375" s="88">
        <f t="shared" si="1553"/>
        <v>46</v>
      </c>
      <c r="BT375" s="88">
        <f t="shared" si="1553"/>
        <v>47</v>
      </c>
      <c r="BU375" s="88">
        <f t="shared" si="1553"/>
        <v>48</v>
      </c>
      <c r="BV375" s="88">
        <f t="shared" si="1553"/>
        <v>49</v>
      </c>
      <c r="BW375" s="88">
        <f t="shared" si="1553"/>
        <v>50</v>
      </c>
      <c r="BX375" s="88">
        <f t="shared" si="1553"/>
        <v>51</v>
      </c>
      <c r="BY375" s="88">
        <f t="shared" si="1553"/>
        <v>52</v>
      </c>
      <c r="BZ375" s="88">
        <f t="shared" si="1553"/>
        <v>53</v>
      </c>
      <c r="CA375" s="88">
        <f t="shared" si="1553"/>
        <v>54</v>
      </c>
      <c r="CB375" s="88">
        <f t="shared" si="1553"/>
        <v>55</v>
      </c>
      <c r="CC375" s="88">
        <f t="shared" si="1553"/>
        <v>56</v>
      </c>
      <c r="CD375" s="88">
        <f t="shared" si="1553"/>
        <v>57</v>
      </c>
      <c r="CE375" s="88">
        <f t="shared" si="1553"/>
        <v>58</v>
      </c>
      <c r="CF375" s="88">
        <f t="shared" si="1553"/>
        <v>59</v>
      </c>
      <c r="CG375" s="88">
        <f t="shared" si="1553"/>
        <v>60</v>
      </c>
      <c r="CH375" s="88">
        <f t="shared" si="1553"/>
        <v>61</v>
      </c>
      <c r="CI375" s="88">
        <f t="shared" si="1553"/>
        <v>62</v>
      </c>
      <c r="CJ375" s="88">
        <f t="shared" si="1553"/>
        <v>63</v>
      </c>
      <c r="CK375" s="88">
        <f t="shared" si="1553"/>
        <v>64</v>
      </c>
      <c r="CL375" s="88">
        <f t="shared" si="1553"/>
        <v>65</v>
      </c>
      <c r="CM375" s="88">
        <f t="shared" ref="CM375:DI375" si="1554">1+CL375</f>
        <v>66</v>
      </c>
      <c r="CN375" s="88">
        <f t="shared" si="1554"/>
        <v>67</v>
      </c>
      <c r="CO375" s="88">
        <f t="shared" si="1554"/>
        <v>68</v>
      </c>
      <c r="CP375" s="88">
        <f t="shared" si="1554"/>
        <v>69</v>
      </c>
      <c r="CQ375" s="88">
        <f t="shared" si="1554"/>
        <v>70</v>
      </c>
      <c r="CR375" s="88">
        <f t="shared" si="1554"/>
        <v>71</v>
      </c>
      <c r="CS375" s="88">
        <f t="shared" si="1554"/>
        <v>72</v>
      </c>
      <c r="CT375" s="88">
        <f t="shared" si="1554"/>
        <v>73</v>
      </c>
      <c r="CU375" s="88">
        <f t="shared" si="1554"/>
        <v>74</v>
      </c>
      <c r="CV375" s="88">
        <f t="shared" si="1554"/>
        <v>75</v>
      </c>
      <c r="CW375" s="88">
        <f t="shared" si="1554"/>
        <v>76</v>
      </c>
      <c r="CX375" s="88">
        <f t="shared" si="1554"/>
        <v>77</v>
      </c>
      <c r="CY375" s="88">
        <f t="shared" si="1554"/>
        <v>78</v>
      </c>
      <c r="CZ375" s="88">
        <f t="shared" si="1554"/>
        <v>79</v>
      </c>
      <c r="DA375" s="88">
        <f t="shared" si="1554"/>
        <v>80</v>
      </c>
      <c r="DB375" s="88">
        <f t="shared" si="1554"/>
        <v>81</v>
      </c>
      <c r="DC375" s="88">
        <f t="shared" si="1554"/>
        <v>82</v>
      </c>
      <c r="DD375" s="88">
        <f t="shared" si="1554"/>
        <v>83</v>
      </c>
      <c r="DE375" s="88">
        <f t="shared" si="1554"/>
        <v>84</v>
      </c>
      <c r="DF375" s="88">
        <f t="shared" si="1554"/>
        <v>85</v>
      </c>
      <c r="DG375" s="88">
        <f t="shared" si="1554"/>
        <v>86</v>
      </c>
      <c r="DH375" s="88">
        <f t="shared" si="1554"/>
        <v>87</v>
      </c>
      <c r="DI375" s="88">
        <f t="shared" si="1554"/>
        <v>88</v>
      </c>
      <c r="DJ375" s="88">
        <f>1+DI375</f>
        <v>89</v>
      </c>
      <c r="DK375" s="88">
        <f>1+DJ375</f>
        <v>90</v>
      </c>
    </row>
    <row r="376" spans="23:115" x14ac:dyDescent="0.25">
      <c r="W376" s="87">
        <v>1</v>
      </c>
      <c r="Y376" s="87">
        <v>1</v>
      </c>
      <c r="Z376" s="91">
        <f ca="1">IF($W$371=1,1,IF($W$371=0,0,IF(Z371&lt;MIN(Z372:Z374),'MCA-INPUT'!$C$22,0)))</f>
        <v>0</v>
      </c>
      <c r="AA376" s="91">
        <f ca="1">IF($W$371=1,1,IF($W$371=0,0,IF(AA371&lt;MIN(AA372:AA374),'MCA-INPUT'!$C$22,0)))</f>
        <v>0</v>
      </c>
      <c r="AB376" s="91">
        <f ca="1">IF($W$371=1,1,IF($W$371=0,0,IF(AB371&lt;MIN(AB372:AB374),'MCA-INPUT'!$C$22,0)))</f>
        <v>0</v>
      </c>
      <c r="AC376" s="91">
        <f ca="1">IF($W$371=1,1,IF($W$371=0,0,IF(AC371&lt;MIN(AC372:AC374),'MCA-INPUT'!$C$22,0)))</f>
        <v>0</v>
      </c>
      <c r="AD376" s="91">
        <f ca="1">IF($W$371=1,1,IF($W$371=0,0,IF(AD371&lt;MIN(AD372:AD374),'MCA-INPUT'!$C$22,0)))</f>
        <v>0</v>
      </c>
      <c r="AE376" s="91">
        <f ca="1">IF($W$371=1,1,IF($W$371=0,0,IF(AE371&lt;MIN(AE372:AE374),'MCA-INPUT'!$C$22,0)))</f>
        <v>0</v>
      </c>
      <c r="AF376" s="91">
        <f ca="1">IF($W$371=1,1,IF($W$371=0,0,IF(AF371&lt;MIN(AF372:AF374),'MCA-INPUT'!$C$22,0)))</f>
        <v>0</v>
      </c>
      <c r="AG376" s="91">
        <f ca="1">IF($W$371=1,1,IF($W$371=0,0,IF(AG371&lt;MIN(AG372:AG374),'MCA-INPUT'!$C$22,0)))</f>
        <v>0</v>
      </c>
      <c r="AH376" s="91">
        <f ca="1">IF($W$371=1,1,IF($W$371=0,0,IF(AH371&lt;MIN(AH372:AH374),'MCA-INPUT'!$C$22,0)))</f>
        <v>0</v>
      </c>
      <c r="AI376" s="91">
        <f ca="1">IF($W$371=1,1,IF($W$371=0,0,IF(AI371&lt;MIN(AI372:AI374),'MCA-INPUT'!$C$22,0)))</f>
        <v>0</v>
      </c>
      <c r="AJ376" s="91">
        <f ca="1">IF($W$371=1,1,IF($W$371=0,0,IF(AJ371&lt;MIN(AJ372:AJ374),'MCA-INPUT'!$C$22,0)))</f>
        <v>0</v>
      </c>
      <c r="AK376" s="91">
        <f ca="1">IF($W$371=1,1,IF($W$371=0,0,IF(AK371&lt;MIN(AK372:AK374),'MCA-INPUT'!$C$22,0)))</f>
        <v>0</v>
      </c>
      <c r="AL376" s="91">
        <f ca="1">IF($W$371=1,1,IF($W$371=0,0,IF(AL371&lt;MIN(AL372:AL374),'MCA-INPUT'!$C$22,0)))</f>
        <v>0</v>
      </c>
      <c r="AM376" s="91">
        <f ca="1">IF($W$371=1,1,IF($W$371=0,0,IF(AM371&lt;MIN(AM372:AM374),'MCA-INPUT'!$C$22,0)))</f>
        <v>0</v>
      </c>
      <c r="AN376" s="91">
        <f ca="1">IF($W$371=1,1,IF($W$371=0,0,IF(AN371&lt;MIN(AN372:AN374),'MCA-INPUT'!$C$22,0)))</f>
        <v>0</v>
      </c>
      <c r="AO376" s="91">
        <f ca="1">IF($W$371=1,1,IF($W$371=0,0,IF(AO371&lt;MIN(AO372:AO374),'MCA-INPUT'!$C$22,0)))</f>
        <v>0</v>
      </c>
      <c r="AP376" s="91">
        <f ca="1">IF($W$371=1,1,IF($W$371=0,0,IF(AP371&lt;MIN(AP372:AP374),'MCA-INPUT'!$C$22,0)))</f>
        <v>0</v>
      </c>
      <c r="AQ376" s="91">
        <f ca="1">IF($W$371=1,1,IF($W$371=0,0,IF(AQ371&lt;MIN(AQ372:AQ374),'MCA-INPUT'!$C$22,0)))</f>
        <v>0</v>
      </c>
      <c r="AR376" s="91">
        <f ca="1">IF($W$371=1,1,IF($W$371=0,0,IF(AR371&lt;MIN(AR372:AR374),'MCA-INPUT'!$C$22,0)))</f>
        <v>0</v>
      </c>
      <c r="AS376" s="91">
        <f ca="1">IF($W$371=1,1,IF($W$371=0,0,IF(AS371&lt;MIN(AS372:AS374),'MCA-INPUT'!$C$22,0)))</f>
        <v>0</v>
      </c>
      <c r="AT376" s="91">
        <f ca="1">IF($W$371=1,1,IF($W$371=0,0,IF(AT371&lt;MIN(AT372:AT374),'MCA-INPUT'!$C$22,0)))</f>
        <v>0</v>
      </c>
      <c r="AU376" s="91">
        <f ca="1">IF($W$371=1,1,IF($W$371=0,0,IF(AU371&lt;MIN(AU372:AU374),'MCA-INPUT'!$C$22,0)))</f>
        <v>0</v>
      </c>
      <c r="AV376" s="91">
        <f ca="1">IF($W$371=1,1,IF($W$371=0,0,IF(AV371&lt;MIN(AV372:AV374),'MCA-INPUT'!$C$22,0)))</f>
        <v>0</v>
      </c>
      <c r="AW376" s="91">
        <f ca="1">IF($W$371=1,1,IF($W$371=0,0,IF(AW371&lt;MIN(AW372:AW374),'MCA-INPUT'!$C$22,0)))</f>
        <v>0</v>
      </c>
      <c r="AX376" s="91">
        <f ca="1">IF($W$371=1,1,IF($W$371=0,0,IF(AX371&lt;MIN(AX372:AX374),'MCA-INPUT'!$C$22,0)))</f>
        <v>0</v>
      </c>
      <c r="AY376" s="91">
        <f ca="1">IF($W$371=1,1,IF($W$371=0,0,IF(AY371&lt;MIN(AY372:AY374),'MCA-INPUT'!$C$22,0)))</f>
        <v>0</v>
      </c>
      <c r="AZ376" s="91">
        <f ca="1">IF($W$371=1,1,IF($W$371=0,0,IF(AZ371&lt;MIN(AZ372:AZ374),'MCA-INPUT'!$C$22,0)))</f>
        <v>0</v>
      </c>
      <c r="BA376" s="91">
        <f ca="1">IF($W$371=1,1,IF($W$371=0,0,IF(BA371&lt;MIN(BA372:BA374),'MCA-INPUT'!$C$22,0)))</f>
        <v>0</v>
      </c>
      <c r="BB376" s="91">
        <f ca="1">IF($W$371=1,1,IF($W$371=0,0,IF(BB371&lt;MIN(BB372:BB374),'MCA-INPUT'!$C$22,0)))</f>
        <v>0</v>
      </c>
      <c r="BC376" s="91">
        <f ca="1">IF($W$371=1,1,IF($W$371=0,0,IF(BC371&lt;MIN(BC372:BC374),'MCA-INPUT'!$C$22,0)))</f>
        <v>0</v>
      </c>
      <c r="BD376" s="91">
        <f ca="1">IF($W$371=1,1,IF($W$371=0,0,IF(BD371&lt;MIN(BD372:BD374),'MCA-INPUT'!$C$22,0)))</f>
        <v>0</v>
      </c>
      <c r="BE376" s="91">
        <f ca="1">IF($W$371=1,1,IF($W$371=0,0,IF(BE371&lt;MIN(BE372:BE374),'MCA-INPUT'!$C$22,0)))</f>
        <v>0</v>
      </c>
      <c r="BF376" s="91">
        <f ca="1">IF($W$371=1,1,IF($W$371=0,0,IF(BF371&lt;MIN(BF372:BF374),'MCA-INPUT'!$C$22,0)))</f>
        <v>0</v>
      </c>
      <c r="BG376" s="91">
        <f ca="1">IF($W$371=1,1,IF($W$371=0,0,IF(BG371&lt;MIN(BG372:BG374),'MCA-INPUT'!$C$22,0)))</f>
        <v>0</v>
      </c>
      <c r="BH376" s="91">
        <f ca="1">IF($W$371=1,1,IF($W$371=0,0,IF(BH371&lt;MIN(BH372:BH374),'MCA-INPUT'!$C$22,0)))</f>
        <v>0</v>
      </c>
      <c r="BI376" s="91">
        <f ca="1">IF($W$371=1,1,IF($W$371=0,0,IF(BI371&lt;MIN(BI372:BI374),'MCA-INPUT'!$C$22,0)))</f>
        <v>0</v>
      </c>
      <c r="BJ376" s="91">
        <f ca="1">IF($W$371=1,1,IF($W$371=0,0,IF(BJ371&lt;MIN(BJ372:BJ374),'MCA-INPUT'!$C$22,0)))</f>
        <v>0</v>
      </c>
      <c r="BK376" s="91">
        <f ca="1">IF($W$371=1,1,IF($W$371=0,0,IF(BK371&lt;MIN(BK372:BK374),'MCA-INPUT'!$C$22,0)))</f>
        <v>0</v>
      </c>
      <c r="BL376" s="91">
        <f ca="1">IF($W$371=1,1,IF($W$371=0,0,IF(BL371&lt;MIN(BL372:BL374),'MCA-INPUT'!$C$22,0)))</f>
        <v>0</v>
      </c>
      <c r="BM376" s="91">
        <f ca="1">IF($W$371=1,1,IF($W$371=0,0,IF(BM371&lt;MIN(BM372:BM374),'MCA-INPUT'!$C$22,0)))</f>
        <v>0</v>
      </c>
      <c r="BN376" s="91">
        <f ca="1">IF($W$371=1,1,IF($W$371=0,0,IF(BN371&lt;MIN(BN372:BN374),'MCA-INPUT'!$C$22,0)))</f>
        <v>0</v>
      </c>
      <c r="BO376" s="91">
        <f ca="1">IF($W$371=1,1,IF($W$371=0,0,IF(BO371&lt;MIN(BO372:BO374),'MCA-INPUT'!$C$22,0)))</f>
        <v>0</v>
      </c>
      <c r="BP376" s="91">
        <f ca="1">IF($W$371=1,1,IF($W$371=0,0,IF(BP371&lt;MIN(BP372:BP374),'MCA-INPUT'!$C$22,0)))</f>
        <v>0</v>
      </c>
      <c r="BQ376" s="91">
        <f ca="1">IF($W$371=1,1,IF($W$371=0,0,IF(BQ371&lt;MIN(BQ372:BQ374),'MCA-INPUT'!$C$22,0)))</f>
        <v>0</v>
      </c>
      <c r="BR376" s="91">
        <f ca="1">IF($W$371=1,1,IF($W$371=0,0,IF(BR371&lt;MIN(BR372:BR374),'MCA-INPUT'!$C$22,0)))</f>
        <v>0</v>
      </c>
      <c r="BS376" s="91">
        <f ca="1">IF($W$371=1,1,IF($W$371=0,0,IF(BS371&lt;MIN(BS372:BS374),'MCA-INPUT'!$C$22,0)))</f>
        <v>0</v>
      </c>
      <c r="BT376" s="91">
        <f ca="1">IF($W$371=1,1,IF($W$371=0,0,IF(BT371&lt;MIN(BT372:BT374),'MCA-INPUT'!$C$22,0)))</f>
        <v>0</v>
      </c>
      <c r="BU376" s="91">
        <f ca="1">IF($W$371=1,1,IF($W$371=0,0,IF(BU371&lt;MIN(BU372:BU374),'MCA-INPUT'!$C$22,0)))</f>
        <v>0</v>
      </c>
      <c r="BV376" s="91">
        <f ca="1">IF($W$371=1,1,IF($W$371=0,0,IF(BV371&lt;MIN(BV372:BV374),'MCA-INPUT'!$C$22,0)))</f>
        <v>0</v>
      </c>
      <c r="BW376" s="91">
        <f ca="1">IF($W$371=1,1,IF($W$371=0,0,IF(BW371&lt;MIN(BW372:BW374),'MCA-INPUT'!$C$22,0)))</f>
        <v>0</v>
      </c>
      <c r="BX376" s="91">
        <f ca="1">IF($W$371=1,1,IF($W$371=0,0,IF(BX371&lt;MIN(BX372:BX374),'MCA-INPUT'!$C$22,0)))</f>
        <v>0</v>
      </c>
      <c r="BY376" s="91">
        <f ca="1">IF($W$371=1,1,IF($W$371=0,0,IF(BY371&lt;MIN(BY372:BY374),'MCA-INPUT'!$C$22,0)))</f>
        <v>0</v>
      </c>
      <c r="BZ376" s="91">
        <f ca="1">IF($W$371=1,1,IF($W$371=0,0,IF(BZ371&lt;MIN(BZ372:BZ374),'MCA-INPUT'!$C$22,0)))</f>
        <v>0</v>
      </c>
      <c r="CA376" s="91">
        <f ca="1">IF($W$371=1,1,IF($W$371=0,0,IF(CA371&lt;MIN(CA372:CA374),'MCA-INPUT'!$C$22,0)))</f>
        <v>0</v>
      </c>
      <c r="CB376" s="91">
        <f ca="1">IF($W$371=1,1,IF($W$371=0,0,IF(CB371&lt;MIN(CB372:CB374),'MCA-INPUT'!$C$22,0)))</f>
        <v>0</v>
      </c>
      <c r="CC376" s="91">
        <f ca="1">IF($W$371=1,1,IF($W$371=0,0,IF(CC371&lt;MIN(CC372:CC374),'MCA-INPUT'!$C$22,0)))</f>
        <v>0</v>
      </c>
      <c r="CD376" s="91">
        <f ca="1">IF($W$371=1,1,IF($W$371=0,0,IF(CD371&lt;MIN(CD372:CD374),'MCA-INPUT'!$C$22,0)))</f>
        <v>0</v>
      </c>
      <c r="CE376" s="91">
        <f ca="1">IF($W$371=1,1,IF($W$371=0,0,IF(CE371&lt;MIN(CE372:CE374),'MCA-INPUT'!$C$22,0)))</f>
        <v>0</v>
      </c>
      <c r="CF376" s="91">
        <f ca="1">IF($W$371=1,1,IF($W$371=0,0,IF(CF371&lt;MIN(CF372:CF374),'MCA-INPUT'!$C$22,0)))</f>
        <v>0</v>
      </c>
      <c r="CG376" s="91">
        <f ca="1">IF($W$371=1,1,IF($W$371=0,0,IF(CG371&lt;MIN(CG372:CG374),'MCA-INPUT'!$C$22,0)))</f>
        <v>0</v>
      </c>
      <c r="CH376" s="91">
        <f ca="1">IF($W$371=1,1,IF($W$371=0,0,IF(CH371&lt;MIN(CH372:CH374),'MCA-INPUT'!$C$22,0)))</f>
        <v>0</v>
      </c>
      <c r="CI376" s="91">
        <f ca="1">IF($W$371=1,1,IF($W$371=0,0,IF(CI371&lt;MIN(CI372:CI374),'MCA-INPUT'!$C$22,0)))</f>
        <v>0</v>
      </c>
      <c r="CJ376" s="91">
        <f ca="1">IF($W$371=1,1,IF($W$371=0,0,IF(CJ371&lt;MIN(CJ372:CJ374),'MCA-INPUT'!$C$22,0)))</f>
        <v>0</v>
      </c>
      <c r="CK376" s="91">
        <f ca="1">IF($W$371=1,1,IF($W$371=0,0,IF(CK371&lt;MIN(CK372:CK374),'MCA-INPUT'!$C$22,0)))</f>
        <v>0</v>
      </c>
      <c r="CL376" s="91">
        <f ca="1">IF($W$371=1,1,IF($W$371=0,0,IF(CL371&lt;MIN(CL372:CL374),'MCA-INPUT'!$C$22,0)))</f>
        <v>0</v>
      </c>
      <c r="CM376" s="91">
        <f ca="1">IF($W$371=1,1,IF($W$371=0,0,IF(CM371&lt;MIN(CM372:CM374),'MCA-INPUT'!$C$22,0)))</f>
        <v>0</v>
      </c>
      <c r="CN376" s="91">
        <f ca="1">IF($W$371=1,1,IF($W$371=0,0,IF(CN371&lt;MIN(CN372:CN374),'MCA-INPUT'!$C$22,0)))</f>
        <v>0</v>
      </c>
      <c r="CO376" s="91">
        <f ca="1">IF($W$371=1,1,IF($W$371=0,0,IF(CO371&lt;MIN(CO372:CO374),'MCA-INPUT'!$C$22,0)))</f>
        <v>0</v>
      </c>
      <c r="CP376" s="91">
        <f ca="1">IF($W$371=1,1,IF($W$371=0,0,IF(CP371&lt;MIN(CP372:CP374),'MCA-INPUT'!$C$22,0)))</f>
        <v>0</v>
      </c>
      <c r="CQ376" s="91">
        <f ca="1">IF($W$371=1,1,IF($W$371=0,0,IF(CQ371&lt;MIN(CQ372:CQ374),'MCA-INPUT'!$C$22,0)))</f>
        <v>0</v>
      </c>
      <c r="CR376" s="91">
        <f ca="1">IF($W$371=1,1,IF($W$371=0,0,IF(CR371&lt;MIN(CR372:CR374),'MCA-INPUT'!$C$22,0)))</f>
        <v>0</v>
      </c>
      <c r="CS376" s="93">
        <f ca="1">IF($W$371=1,1,IF($W$371=0,0,IF(CS371&lt;MIN(CS372:CS374),'MCA-INPUT'!$C$22,0)))</f>
        <v>0</v>
      </c>
      <c r="CT376" s="91">
        <f ca="1">IF($W$371=1,1,IF($W$371=0,0,IF(CT371&lt;MIN(CT372:CT374),'MCA-INPUT'!$C$22,0)))</f>
        <v>0</v>
      </c>
      <c r="CU376" s="91">
        <f ca="1">IF($W$371=1,1,IF($W$371=0,0,IF(CU371&lt;MIN(CU372:CU374),'MCA-INPUT'!$C$22,0)))</f>
        <v>0</v>
      </c>
      <c r="CV376" s="91">
        <f ca="1">IF($W$371=1,1,IF($W$371=0,0,IF(CV371&lt;MIN(CV372:CV374),'MCA-INPUT'!$C$22,0)))</f>
        <v>0</v>
      </c>
      <c r="CW376" s="91">
        <f ca="1">IF($W$371=1,1,IF($W$371=0,0,IF(CW371&lt;MIN(CW372:CW374),'MCA-INPUT'!$C$22,0)))</f>
        <v>0</v>
      </c>
      <c r="CX376" s="91">
        <f ca="1">IF($W$371=1,1,IF($W$371=0,0,IF(CX371&lt;MIN(CX372:CX374),'MCA-INPUT'!$C$22,0)))</f>
        <v>0</v>
      </c>
      <c r="CY376" s="91">
        <f ca="1">IF($W$371=1,1,IF($W$371=0,0,IF(CY371&lt;MIN(CY372:CY374),'MCA-INPUT'!$C$22,0)))</f>
        <v>0</v>
      </c>
      <c r="CZ376" s="91">
        <f ca="1">IF($W$371=1,1,IF($W$371=0,0,IF(CZ371&lt;MIN(CZ372:CZ374),'MCA-INPUT'!$C$22,0)))</f>
        <v>0</v>
      </c>
      <c r="DA376" s="91">
        <f ca="1">IF($W$371=1,1,IF($W$371=0,0,IF(DA371&lt;MIN(DA372:DA374),'MCA-INPUT'!$C$22,0)))</f>
        <v>0</v>
      </c>
      <c r="DB376" s="91">
        <f ca="1">IF($W$371=1,1,IF($W$371=0,0,IF(DB371&lt;MIN(DB372:DB374),'MCA-INPUT'!$C$22,0)))</f>
        <v>0</v>
      </c>
      <c r="DC376" s="91">
        <f ca="1">IF($W$371=1,1,IF($W$371=0,0,IF(DC371&lt;MIN(DC372:DC374),'MCA-INPUT'!$C$22,0)))</f>
        <v>0</v>
      </c>
      <c r="DD376" s="91">
        <f ca="1">IF($W$371=1,1,IF($W$371=0,0,IF(DD371&lt;MIN(DD372:DD374),'MCA-INPUT'!$C$22,0)))</f>
        <v>0</v>
      </c>
      <c r="DE376" s="91">
        <f ca="1">IF($W$371=1,1,IF($W$371=0,0,IF(DE371&lt;MIN(DE372:DE374),'MCA-INPUT'!$C$22,0)))</f>
        <v>0</v>
      </c>
      <c r="DF376" s="91">
        <f ca="1">IF($W$371=1,1,IF($W$371=0,0,IF(DF371&lt;MIN(DF372:DF374),'MCA-INPUT'!$C$22,0)))</f>
        <v>0</v>
      </c>
      <c r="DG376" s="91">
        <f ca="1">IF($W$371=1,1,IF($W$371=0,0,IF(DG371&lt;MIN(DG372:DG374),'MCA-INPUT'!$C$22,0)))</f>
        <v>0</v>
      </c>
      <c r="DH376" s="91">
        <f ca="1">IF($W$371=1,1,IF($W$371=0,0,IF(DH371&lt;MIN(DH372:DH374),'MCA-INPUT'!$C$22,0)))</f>
        <v>0</v>
      </c>
      <c r="DI376" s="91">
        <f ca="1">IF($W$371=1,1,IF($W$371=0,0,IF(DI371&lt;MIN(DI372:DI374),'MCA-INPUT'!$C$22,0)))</f>
        <v>0</v>
      </c>
      <c r="DJ376" s="91">
        <f ca="1">IF($W$371=1,1,IF($W$371=0,0,IF(DJ371&lt;MIN(DJ372:DJ374),'MCA-INPUT'!$C$22,0)))</f>
        <v>0</v>
      </c>
      <c r="DK376" s="91">
        <f ca="1">IF($W$371=1,1,IF($W$371=0,0,IF(DK371&lt;MIN(DK372:DK374),'MCA-INPUT'!$C$22,0)))</f>
        <v>0</v>
      </c>
    </row>
    <row r="377" spans="23:115" x14ac:dyDescent="0.25">
      <c r="W377" s="87">
        <v>2</v>
      </c>
      <c r="Y377" s="87">
        <v>2</v>
      </c>
      <c r="Z377" s="91">
        <f ca="1">IF($W$372=1,1,IF($W$372=0,0,IF(IF(Z372&lt;MIN(Z373:Z374),'MCA-INPUT'!$C$23,0)&lt;&gt;0,'MCA-INPUT'!$C$23-Z376,0)))</f>
        <v>0</v>
      </c>
      <c r="AA377" s="91">
        <f ca="1">IF($W$372=1,1,IF($W$372=0,0,IF(IF(AA372&lt;MIN(AA373:AA374),'MCA-INPUT'!$C$23,0)&lt;&gt;0,'MCA-INPUT'!$C$23-AA376,0)))</f>
        <v>0</v>
      </c>
      <c r="AB377" s="91">
        <f ca="1">IF($W$372=1,1,IF($W$372=0,0,IF(IF(AB372&lt;MIN(AB373:AB374),'MCA-INPUT'!$C$23,0)&lt;&gt;0,'MCA-INPUT'!$C$23-AB376,0)))</f>
        <v>0</v>
      </c>
      <c r="AC377" s="91">
        <f ca="1">IF($W$372=1,1,IF($W$372=0,0,IF(IF(AC372&lt;MIN(AC373:AC374),'MCA-INPUT'!$C$23,0)&lt;&gt;0,'MCA-INPUT'!$C$23-AC376,0)))</f>
        <v>0</v>
      </c>
      <c r="AD377" s="91">
        <f ca="1">IF($W$372=1,1,IF($W$372=0,0,IF(IF(AD372&lt;MIN(AD373:AD374),'MCA-INPUT'!$C$23,0)&lt;&gt;0,'MCA-INPUT'!$C$23-AD376,0)))</f>
        <v>0</v>
      </c>
      <c r="AE377" s="91">
        <f ca="1">IF($W$372=1,1,IF($W$372=0,0,IF(IF(AE372&lt;MIN(AE373:AE374),'MCA-INPUT'!$C$23,0)&lt;&gt;0,'MCA-INPUT'!$C$23-AE376,0)))</f>
        <v>0</v>
      </c>
      <c r="AF377" s="91">
        <f ca="1">IF($W$372=1,1,IF($W$372=0,0,IF(IF(AF372&lt;MIN(AF373:AF374),'MCA-INPUT'!$C$23,0)&lt;&gt;0,'MCA-INPUT'!$C$23-AF376,0)))</f>
        <v>0</v>
      </c>
      <c r="AG377" s="91">
        <f ca="1">IF($W$372=1,1,IF($W$372=0,0,IF(IF(AG372&lt;MIN(AG373:AG374),'MCA-INPUT'!$C$23,0)&lt;&gt;0,'MCA-INPUT'!$C$23-AG376,0)))</f>
        <v>0</v>
      </c>
      <c r="AH377" s="91">
        <f ca="1">IF($W$372=1,1,IF($W$372=0,0,IF(IF(AH372&lt;MIN(AH373:AH374),'MCA-INPUT'!$C$23,0)&lt;&gt;0,'MCA-INPUT'!$C$23-AH376,0)))</f>
        <v>0</v>
      </c>
      <c r="AI377" s="91">
        <f ca="1">IF($W$372=1,1,IF($W$372=0,0,IF(IF(AI372&lt;MIN(AI373:AI374),'MCA-INPUT'!$C$23,0)&lt;&gt;0,'MCA-INPUT'!$C$23-AI376,0)))</f>
        <v>0</v>
      </c>
      <c r="AJ377" s="91">
        <f ca="1">IF($W$372=1,1,IF($W$372=0,0,IF(IF(AJ372&lt;MIN(AJ373:AJ374),'MCA-INPUT'!$C$23,0)&lt;&gt;0,'MCA-INPUT'!$C$23-AJ376,0)))</f>
        <v>0</v>
      </c>
      <c r="AK377" s="91">
        <f ca="1">IF($W$372=1,1,IF($W$372=0,0,IF(IF(AK372&lt;MIN(AK373:AK374),'MCA-INPUT'!$C$23,0)&lt;&gt;0,'MCA-INPUT'!$C$23-AK376,0)))</f>
        <v>0</v>
      </c>
      <c r="AL377" s="91">
        <f ca="1">IF($W$372=1,1,IF($W$372=0,0,IF(IF(AL372&lt;MIN(AL373:AL374),'MCA-INPUT'!$C$23,0)&lt;&gt;0,'MCA-INPUT'!$C$23-AL376,0)))</f>
        <v>0</v>
      </c>
      <c r="AM377" s="91">
        <f ca="1">IF($W$372=1,1,IF($W$372=0,0,IF(IF(AM372&lt;MIN(AM373:AM374),'MCA-INPUT'!$C$23,0)&lt;&gt;0,'MCA-INPUT'!$C$23-AM376,0)))</f>
        <v>0</v>
      </c>
      <c r="AN377" s="91">
        <f ca="1">IF($W$372=1,1,IF($W$372=0,0,IF(IF(AN372&lt;MIN(AN373:AN374),'MCA-INPUT'!$C$23,0)&lt;&gt;0,'MCA-INPUT'!$C$23-AN376,0)))</f>
        <v>0</v>
      </c>
      <c r="AO377" s="91">
        <f ca="1">IF($W$372=1,1,IF($W$372=0,0,IF(IF(AO372&lt;MIN(AO373:AO374),'MCA-INPUT'!$C$23,0)&lt;&gt;0,'MCA-INPUT'!$C$23-AO376,0)))</f>
        <v>0</v>
      </c>
      <c r="AP377" s="91">
        <f ca="1">IF($W$372=1,1,IF($W$372=0,0,IF(IF(AP372&lt;MIN(AP373:AP374),'MCA-INPUT'!$C$23,0)&lt;&gt;0,'MCA-INPUT'!$C$23-AP376,0)))</f>
        <v>0</v>
      </c>
      <c r="AQ377" s="91">
        <f ca="1">IF($W$372=1,1,IF($W$372=0,0,IF(IF(AQ372&lt;MIN(AQ373:AQ374),'MCA-INPUT'!$C$23,0)&lt;&gt;0,'MCA-INPUT'!$C$23-AQ376,0)))</f>
        <v>0</v>
      </c>
      <c r="AR377" s="91">
        <f ca="1">IF($W$372=1,1,IF($W$372=0,0,IF(IF(AR372&lt;MIN(AR373:AR374),'MCA-INPUT'!$C$23,0)&lt;&gt;0,'MCA-INPUT'!$C$23-AR376,0)))</f>
        <v>0</v>
      </c>
      <c r="AS377" s="91">
        <f ca="1">IF($W$372=1,1,IF($W$372=0,0,IF(IF(AS372&lt;MIN(AS373:AS374),'MCA-INPUT'!$C$23,0)&lt;&gt;0,'MCA-INPUT'!$C$23-AS376,0)))</f>
        <v>0</v>
      </c>
      <c r="AT377" s="91">
        <f ca="1">IF($W$372=1,1,IF($W$372=0,0,IF(IF(AT372&lt;MIN(AT373:AT374),'MCA-INPUT'!$C$23,0)&lt;&gt;0,'MCA-INPUT'!$C$23-AT376,0)))</f>
        <v>0</v>
      </c>
      <c r="AU377" s="91">
        <f ca="1">IF($W$372=1,1,IF($W$372=0,0,IF(IF(AU372&lt;MIN(AU373:AU374),'MCA-INPUT'!$C$23,0)&lt;&gt;0,'MCA-INPUT'!$C$23-AU376,0)))</f>
        <v>0</v>
      </c>
      <c r="AV377" s="91">
        <f ca="1">IF($W$372=1,1,IF($W$372=0,0,IF(IF(AV372&lt;MIN(AV373:AV374),'MCA-INPUT'!$C$23,0)&lt;&gt;0,'MCA-INPUT'!$C$23-AV376,0)))</f>
        <v>0</v>
      </c>
      <c r="AW377" s="91">
        <f ca="1">IF($W$372=1,1,IF($W$372=0,0,IF(IF(AW372&lt;MIN(AW373:AW374),'MCA-INPUT'!$C$23,0)&lt;&gt;0,'MCA-INPUT'!$C$23-AW376,0)))</f>
        <v>0</v>
      </c>
      <c r="AX377" s="91">
        <f ca="1">IF($W$372=1,1,IF($W$372=0,0,IF(IF(AX372&lt;MIN(AX373:AX374),'MCA-INPUT'!$C$23,0)&lt;&gt;0,'MCA-INPUT'!$C$23-AX376,0)))</f>
        <v>0</v>
      </c>
      <c r="AY377" s="91">
        <f ca="1">IF($W$372=1,1,IF($W$372=0,0,IF(IF(AY372&lt;MIN(AY373:AY374),'MCA-INPUT'!$C$23,0)&lt;&gt;0,'MCA-INPUT'!$C$23-AY376,0)))</f>
        <v>0</v>
      </c>
      <c r="AZ377" s="91">
        <f ca="1">IF($W$372=1,1,IF($W$372=0,0,IF(IF(AZ372&lt;MIN(AZ373:AZ374),'MCA-INPUT'!$C$23,0)&lt;&gt;0,'MCA-INPUT'!$C$23-AZ376,0)))</f>
        <v>0</v>
      </c>
      <c r="BA377" s="91">
        <f ca="1">IF($W$372=1,1,IF($W$372=0,0,IF(IF(BA372&lt;MIN(BA373:BA374),'MCA-INPUT'!$C$23,0)&lt;&gt;0,'MCA-INPUT'!$C$23-BA376,0)))</f>
        <v>0</v>
      </c>
      <c r="BB377" s="91">
        <f ca="1">IF($W$372=1,1,IF($W$372=0,0,IF(IF(BB372&lt;MIN(BB373:BB374),'MCA-INPUT'!$C$23,0)&lt;&gt;0,'MCA-INPUT'!$C$23-BB376,0)))</f>
        <v>0</v>
      </c>
      <c r="BC377" s="91">
        <f ca="1">IF($W$372=1,1,IF($W$372=0,0,IF(IF(BC372&lt;MIN(BC373:BC374),'MCA-INPUT'!$C$23,0)&lt;&gt;0,'MCA-INPUT'!$C$23-BC376,0)))</f>
        <v>0</v>
      </c>
      <c r="BD377" s="91">
        <f ca="1">IF($W$372=1,1,IF($W$372=0,0,IF(IF(BD372&lt;MIN(BD373:BD374),'MCA-INPUT'!$C$23,0)&lt;&gt;0,'MCA-INPUT'!$C$23-BD376,0)))</f>
        <v>0</v>
      </c>
      <c r="BE377" s="91">
        <f ca="1">IF($W$372=1,1,IF($W$372=0,0,IF(IF(BE372&lt;MIN(BE373:BE374),'MCA-INPUT'!$C$23,0)&lt;&gt;0,'MCA-INPUT'!$C$23-BE376,0)))</f>
        <v>0</v>
      </c>
      <c r="BF377" s="91">
        <f ca="1">IF($W$372=1,1,IF($W$372=0,0,IF(IF(BF372&lt;MIN(BF373:BF374),'MCA-INPUT'!$C$23,0)&lt;&gt;0,'MCA-INPUT'!$C$23-BF376,0)))</f>
        <v>0</v>
      </c>
      <c r="BG377" s="91">
        <f ca="1">IF($W$372=1,1,IF($W$372=0,0,IF(IF(BG372&lt;MIN(BG373:BG374),'MCA-INPUT'!$C$23,0)&lt;&gt;0,'MCA-INPUT'!$C$23-BG376,0)))</f>
        <v>0</v>
      </c>
      <c r="BH377" s="91">
        <f ca="1">IF($W$372=1,1,IF($W$372=0,0,IF(IF(BH372&lt;MIN(BH373:BH374),'MCA-INPUT'!$C$23,0)&lt;&gt;0,'MCA-INPUT'!$C$23-BH376,0)))</f>
        <v>0</v>
      </c>
      <c r="BI377" s="91">
        <f ca="1">IF($W$372=1,1,IF($W$372=0,0,IF(IF(BI372&lt;MIN(BI373:BI374),'MCA-INPUT'!$C$23,0)&lt;&gt;0,'MCA-INPUT'!$C$23-BI376,0)))</f>
        <v>0</v>
      </c>
      <c r="BJ377" s="91">
        <f ca="1">IF($W$372=1,1,IF($W$372=0,0,IF(IF(BJ372&lt;MIN(BJ373:BJ374),'MCA-INPUT'!$C$23,0)&lt;&gt;0,'MCA-INPUT'!$C$23-BJ376,0)))</f>
        <v>0</v>
      </c>
      <c r="BK377" s="91">
        <f ca="1">IF($W$372=1,1,IF($W$372=0,0,IF(IF(BK372&lt;MIN(BK373:BK374),'MCA-INPUT'!$C$23,0)&lt;&gt;0,'MCA-INPUT'!$C$23-BK376,0)))</f>
        <v>0</v>
      </c>
      <c r="BL377" s="91">
        <f ca="1">IF($W$372=1,1,IF($W$372=0,0,IF(IF(BL372&lt;MIN(BL373:BL374),'MCA-INPUT'!$C$23,0)&lt;&gt;0,'MCA-INPUT'!$C$23-BL376,0)))</f>
        <v>0</v>
      </c>
      <c r="BM377" s="91">
        <f ca="1">IF($W$372=1,1,IF($W$372=0,0,IF(IF(BM372&lt;MIN(BM373:BM374),'MCA-INPUT'!$C$23,0)&lt;&gt;0,'MCA-INPUT'!$C$23-BM376,0)))</f>
        <v>0</v>
      </c>
      <c r="BN377" s="91">
        <f ca="1">IF($W$372=1,1,IF($W$372=0,0,IF(IF(BN372&lt;MIN(BN373:BN374),'MCA-INPUT'!$C$23,0)&lt;&gt;0,'MCA-INPUT'!$C$23-BN376,0)))</f>
        <v>0</v>
      </c>
      <c r="BO377" s="91">
        <f ca="1">IF($W$372=1,1,IF($W$372=0,0,IF(IF(BO372&lt;MIN(BO373:BO374),'MCA-INPUT'!$C$23,0)&lt;&gt;0,'MCA-INPUT'!$C$23-BO376,0)))</f>
        <v>0</v>
      </c>
      <c r="BP377" s="91">
        <f ca="1">IF($W$372=1,1,IF($W$372=0,0,IF(IF(BP372&lt;MIN(BP373:BP374),'MCA-INPUT'!$C$23,0)&lt;&gt;0,'MCA-INPUT'!$C$23-BP376,0)))</f>
        <v>0</v>
      </c>
      <c r="BQ377" s="91">
        <f ca="1">IF($W$372=1,1,IF($W$372=0,0,IF(IF(BQ372&lt;MIN(BQ373:BQ374),'MCA-INPUT'!$C$23,0)&lt;&gt;0,'MCA-INPUT'!$C$23-BQ376,0)))</f>
        <v>0</v>
      </c>
      <c r="BR377" s="91">
        <f ca="1">IF($W$372=1,1,IF($W$372=0,0,IF(IF(BR372&lt;MIN(BR373:BR374),'MCA-INPUT'!$C$23,0)&lt;&gt;0,'MCA-INPUT'!$C$23-BR376,0)))</f>
        <v>0</v>
      </c>
      <c r="BS377" s="91">
        <f ca="1">IF($W$372=1,1,IF($W$372=0,0,IF(IF(BS372&lt;MIN(BS373:BS374),'MCA-INPUT'!$C$23,0)&lt;&gt;0,'MCA-INPUT'!$C$23-BS376,0)))</f>
        <v>0</v>
      </c>
      <c r="BT377" s="91">
        <f ca="1">IF($W$372=1,1,IF($W$372=0,0,IF(IF(BT372&lt;MIN(BT373:BT374),'MCA-INPUT'!$C$23,0)&lt;&gt;0,'MCA-INPUT'!$C$23-BT376,0)))</f>
        <v>0</v>
      </c>
      <c r="BU377" s="91">
        <f ca="1">IF($W$372=1,1,IF($W$372=0,0,IF(IF(BU372&lt;MIN(BU373:BU374),'MCA-INPUT'!$C$23,0)&lt;&gt;0,'MCA-INPUT'!$C$23-BU376,0)))</f>
        <v>0</v>
      </c>
      <c r="BV377" s="91">
        <f ca="1">IF($W$372=1,1,IF($W$372=0,0,IF(IF(BV372&lt;MIN(BV373:BV374),'MCA-INPUT'!$C$23,0)&lt;&gt;0,'MCA-INPUT'!$C$23-BV376,0)))</f>
        <v>0</v>
      </c>
      <c r="BW377" s="91">
        <f ca="1">IF($W$372=1,1,IF($W$372=0,0,IF(IF(BW372&lt;MIN(BW373:BW374),'MCA-INPUT'!$C$23,0)&lt;&gt;0,'MCA-INPUT'!$C$23-BW376,0)))</f>
        <v>0</v>
      </c>
      <c r="BX377" s="91">
        <f ca="1">IF($W$372=1,1,IF($W$372=0,0,IF(IF(BX372&lt;MIN(BX373:BX374),'MCA-INPUT'!$C$23,0)&lt;&gt;0,'MCA-INPUT'!$C$23-BX376,0)))</f>
        <v>0</v>
      </c>
      <c r="BY377" s="91">
        <f ca="1">IF($W$372=1,1,IF($W$372=0,0,IF(IF(BY372&lt;MIN(BY373:BY374),'MCA-INPUT'!$C$23,0)&lt;&gt;0,'MCA-INPUT'!$C$23-BY376,0)))</f>
        <v>0</v>
      </c>
      <c r="BZ377" s="91">
        <f ca="1">IF($W$372=1,1,IF($W$372=0,0,IF(IF(BZ372&lt;MIN(BZ373:BZ374),'MCA-INPUT'!$C$23,0)&lt;&gt;0,'MCA-INPUT'!$C$23-BZ376,0)))</f>
        <v>0</v>
      </c>
      <c r="CA377" s="91">
        <f ca="1">IF($W$372=1,1,IF($W$372=0,0,IF(IF(CA372&lt;MIN(CA373:CA374),'MCA-INPUT'!$C$23,0)&lt;&gt;0,'MCA-INPUT'!$C$23-CA376,0)))</f>
        <v>0</v>
      </c>
      <c r="CB377" s="91">
        <f ca="1">IF($W$372=1,1,IF($W$372=0,0,IF(IF(CB372&lt;MIN(CB373:CB374),'MCA-INPUT'!$C$23,0)&lt;&gt;0,'MCA-INPUT'!$C$23-CB376,0)))</f>
        <v>0</v>
      </c>
      <c r="CC377" s="91">
        <f ca="1">IF($W$372=1,1,IF($W$372=0,0,IF(IF(CC372&lt;MIN(CC373:CC374),'MCA-INPUT'!$C$23,0)&lt;&gt;0,'MCA-INPUT'!$C$23-CC376,0)))</f>
        <v>0</v>
      </c>
      <c r="CD377" s="91">
        <f ca="1">IF($W$372=1,1,IF($W$372=0,0,IF(IF(CD372&lt;MIN(CD373:CD374),'MCA-INPUT'!$C$23,0)&lt;&gt;0,'MCA-INPUT'!$C$23-CD376,0)))</f>
        <v>0</v>
      </c>
      <c r="CE377" s="91">
        <f ca="1">IF($W$372=1,1,IF($W$372=0,0,IF(IF(CE372&lt;MIN(CE373:CE374),'MCA-INPUT'!$C$23,0)&lt;&gt;0,'MCA-INPUT'!$C$23-CE376,0)))</f>
        <v>0</v>
      </c>
      <c r="CF377" s="91">
        <f ca="1">IF($W$372=1,1,IF($W$372=0,0,IF(IF(CF372&lt;MIN(CF373:CF374),'MCA-INPUT'!$C$23,0)&lt;&gt;0,'MCA-INPUT'!$C$23-CF376,0)))</f>
        <v>0</v>
      </c>
      <c r="CG377" s="91">
        <f ca="1">IF($W$372=1,1,IF($W$372=0,0,IF(IF(CG372&lt;MIN(CG373:CG374),'MCA-INPUT'!$C$23,0)&lt;&gt;0,'MCA-INPUT'!$C$23-CG376,0)))</f>
        <v>0</v>
      </c>
      <c r="CH377" s="91">
        <f ca="1">IF($W$372=1,1,IF($W$372=0,0,IF(IF(CH372&lt;MIN(CH373:CH374),'MCA-INPUT'!$C$23,0)&lt;&gt;0,'MCA-INPUT'!$C$23-CH376,0)))</f>
        <v>0</v>
      </c>
      <c r="CI377" s="91">
        <f ca="1">IF($W$372=1,1,IF($W$372=0,0,IF(IF(CI372&lt;MIN(CI373:CI374),'MCA-INPUT'!$C$23,0)&lt;&gt;0,'MCA-INPUT'!$C$23-CI376,0)))</f>
        <v>0</v>
      </c>
      <c r="CJ377" s="91">
        <f ca="1">IF($W$372=1,1,IF($W$372=0,0,IF(IF(CJ372&lt;MIN(CJ373:CJ374),'MCA-INPUT'!$C$23,0)&lt;&gt;0,'MCA-INPUT'!$C$23-CJ376,0)))</f>
        <v>0</v>
      </c>
      <c r="CK377" s="91">
        <f ca="1">IF($W$372=1,1,IF($W$372=0,0,IF(IF(CK372&lt;MIN(CK373:CK374),'MCA-INPUT'!$C$23,0)&lt;&gt;0,'MCA-INPUT'!$C$23-CK376,0)))</f>
        <v>0</v>
      </c>
      <c r="CL377" s="91">
        <f ca="1">IF($W$372=1,1,IF($W$372=0,0,IF(IF(CL372&lt;MIN(CL373:CL374),'MCA-INPUT'!$C$23,0)&lt;&gt;0,'MCA-INPUT'!$C$23-CL376,0)))</f>
        <v>0</v>
      </c>
      <c r="CM377" s="91">
        <f ca="1">IF($W$372=1,1,IF($W$372=0,0,IF(IF(CM372&lt;MIN(CM373:CM374),'MCA-INPUT'!$C$23,0)&lt;&gt;0,'MCA-INPUT'!$C$23-CM376,0)))</f>
        <v>0</v>
      </c>
      <c r="CN377" s="91">
        <f ca="1">IF($W$372=1,1,IF($W$372=0,0,IF(IF(CN372&lt;MIN(CN373:CN374),'MCA-INPUT'!$C$23,0)&lt;&gt;0,'MCA-INPUT'!$C$23-CN376,0)))</f>
        <v>0</v>
      </c>
      <c r="CO377" s="91">
        <f ca="1">IF($W$372=1,1,IF($W$372=0,0,IF(IF(CO372&lt;MIN(CO373:CO374),'MCA-INPUT'!$C$23,0)&lt;&gt;0,'MCA-INPUT'!$C$23-CO376,0)))</f>
        <v>0</v>
      </c>
      <c r="CP377" s="91">
        <f ca="1">IF($W$372=1,1,IF($W$372=0,0,IF(IF(CP372&lt;MIN(CP373:CP374),'MCA-INPUT'!$C$23,0)&lt;&gt;0,'MCA-INPUT'!$C$23-CP376,0)))</f>
        <v>0</v>
      </c>
      <c r="CQ377" s="91">
        <f ca="1">IF($W$372=1,1,IF($W$372=0,0,IF(IF(CQ372&lt;MIN(CQ373:CQ374),'MCA-INPUT'!$C$23,0)&lt;&gt;0,'MCA-INPUT'!$C$23-CQ376,0)))</f>
        <v>0</v>
      </c>
      <c r="CR377" s="91">
        <f ca="1">IF($W$372=1,1,IF($W$372=0,0,IF(IF(CR372&lt;MIN(CR373:CR374),'MCA-INPUT'!$C$23,0)&lt;&gt;0,'MCA-INPUT'!$C$23-CR376,0)))</f>
        <v>0</v>
      </c>
      <c r="CS377" s="91">
        <f ca="1">IF($W$372=1,1,IF($W$372=0,0,IF(IF(CS372&lt;MIN(CS373:CS374),'MCA-INPUT'!$C$23,0)&lt;&gt;0,'MCA-INPUT'!$C$23-CS376,0)))</f>
        <v>0</v>
      </c>
      <c r="CT377" s="91">
        <f ca="1">IF($W$372=1,1,IF($W$372=0,0,IF(IF(CT372&lt;MIN(CT373:CT374),'MCA-INPUT'!$C$23,0)&lt;&gt;0,'MCA-INPUT'!$C$23-CT376,0)))</f>
        <v>0</v>
      </c>
      <c r="CU377" s="91">
        <f ca="1">IF($W$372=1,1,IF($W$372=0,0,IF(IF(CU372&lt;MIN(CU373:CU374),'MCA-INPUT'!$C$23,0)&lt;&gt;0,'MCA-INPUT'!$C$23-CU376,0)))</f>
        <v>0</v>
      </c>
      <c r="CV377" s="91">
        <f ca="1">IF($W$372=1,1,IF($W$372=0,0,IF(IF(CV372&lt;MIN(CV373:CV374),'MCA-INPUT'!$C$23,0)&lt;&gt;0,'MCA-INPUT'!$C$23-CV376,0)))</f>
        <v>0</v>
      </c>
      <c r="CW377" s="91">
        <f ca="1">IF($W$372=1,1,IF($W$372=0,0,IF(IF(CW372&lt;MIN(CW373:CW374),'MCA-INPUT'!$C$23,0)&lt;&gt;0,'MCA-INPUT'!$C$23-CW376,0)))</f>
        <v>0</v>
      </c>
      <c r="CX377" s="91">
        <f ca="1">IF($W$372=1,1,IF($W$372=0,0,IF(IF(CX372&lt;MIN(CX373:CX374),'MCA-INPUT'!$C$23,0)&lt;&gt;0,'MCA-INPUT'!$C$23-CX376,0)))</f>
        <v>0</v>
      </c>
      <c r="CY377" s="91">
        <f ca="1">IF($W$372=1,1,IF($W$372=0,0,IF(IF(CY372&lt;MIN(CY373:CY374),'MCA-INPUT'!$C$23,0)&lt;&gt;0,'MCA-INPUT'!$C$23-CY376,0)))</f>
        <v>0</v>
      </c>
      <c r="CZ377" s="91">
        <f ca="1">IF($W$372=1,1,IF($W$372=0,0,IF(IF(CZ372&lt;MIN(CZ373:CZ374),'MCA-INPUT'!$C$23,0)&lt;&gt;0,'MCA-INPUT'!$C$23-CZ376,0)))</f>
        <v>0</v>
      </c>
      <c r="DA377" s="91">
        <f ca="1">IF($W$372=1,1,IF($W$372=0,0,IF(IF(DA372&lt;MIN(DA373:DA374),'MCA-INPUT'!$C$23,0)&lt;&gt;0,'MCA-INPUT'!$C$23-DA376,0)))</f>
        <v>0</v>
      </c>
      <c r="DB377" s="91">
        <f ca="1">IF($W$372=1,1,IF($W$372=0,0,IF(IF(DB372&lt;MIN(DB373:DB374),'MCA-INPUT'!$C$23,0)&lt;&gt;0,'MCA-INPUT'!$C$23-DB376,0)))</f>
        <v>0</v>
      </c>
      <c r="DC377" s="91">
        <f ca="1">IF($W$372=1,1,IF($W$372=0,0,IF(IF(DC372&lt;MIN(DC373:DC374),'MCA-INPUT'!$C$23,0)&lt;&gt;0,'MCA-INPUT'!$C$23-DC376,0)))</f>
        <v>0</v>
      </c>
      <c r="DD377" s="91">
        <f ca="1">IF($W$372=1,1,IF($W$372=0,0,IF(IF(DD372&lt;MIN(DD373:DD374),'MCA-INPUT'!$C$23,0)&lt;&gt;0,'MCA-INPUT'!$C$23-DD376,0)))</f>
        <v>0</v>
      </c>
      <c r="DE377" s="91">
        <f ca="1">IF($W$372=1,1,IF($W$372=0,0,IF(IF(DE372&lt;MIN(DE373:DE374),'MCA-INPUT'!$C$23,0)&lt;&gt;0,'MCA-INPUT'!$C$23-DE376,0)))</f>
        <v>0</v>
      </c>
      <c r="DF377" s="91">
        <f ca="1">IF($W$372=1,1,IF($W$372=0,0,IF(IF(DF372&lt;MIN(DF373:DF374),'MCA-INPUT'!$C$23,0)&lt;&gt;0,'MCA-INPUT'!$C$23-DF376,0)))</f>
        <v>0</v>
      </c>
      <c r="DG377" s="91">
        <f ca="1">IF($W$372=1,1,IF($W$372=0,0,IF(IF(DG372&lt;MIN(DG373:DG374),'MCA-INPUT'!$C$23,0)&lt;&gt;0,'MCA-INPUT'!$C$23-DG376,0)))</f>
        <v>0</v>
      </c>
      <c r="DH377" s="91">
        <f ca="1">IF($W$372=1,1,IF($W$372=0,0,IF(IF(DH372&lt;MIN(DH373:DH374),'MCA-INPUT'!$C$23,0)&lt;&gt;0,'MCA-INPUT'!$C$23-DH376,0)))</f>
        <v>0</v>
      </c>
      <c r="DI377" s="91">
        <f ca="1">IF($W$372=1,1,IF($W$372=0,0,IF(IF(DI372&lt;MIN(DI373:DI374),'MCA-INPUT'!$C$23,0)&lt;&gt;0,'MCA-INPUT'!$C$23-DI376,0)))</f>
        <v>0</v>
      </c>
      <c r="DJ377" s="91">
        <f ca="1">IF($W$372=1,1,IF($W$372=0,0,IF(IF(DJ372&lt;MIN(DJ373:DJ374),'MCA-INPUT'!$C$23,0)&lt;&gt;0,'MCA-INPUT'!$C$23-DJ376,0)))</f>
        <v>0</v>
      </c>
      <c r="DK377" s="91">
        <f ca="1">IF($W$372=1,1,IF($W$372=0,0,IF(IF(DK372&lt;MIN(DK373:DK374),'MCA-INPUT'!$C$23,0)&lt;&gt;0,'MCA-INPUT'!$C$23-DK376,0)))</f>
        <v>0</v>
      </c>
    </row>
    <row r="378" spans="23:115" x14ac:dyDescent="0.25">
      <c r="W378" s="87">
        <v>3</v>
      </c>
      <c r="Y378" s="87">
        <v>3</v>
      </c>
      <c r="Z378" s="91">
        <f ca="1">IF($W$373=1,1,IF($W$373=0,0,IF(IF(Z373&lt;MIN(Z374),'MCA-INPUT'!$C$24,0)&lt;&gt;0,'MCA-INPUT'!$C$24-SUM(Z376:Z377),0)))</f>
        <v>0</v>
      </c>
      <c r="AA378" s="91">
        <f ca="1">IF($W$373=1,1,IF($W$373=0,0,IF(IF(AA373&lt;MIN(AA374),'MCA-INPUT'!$C$24,0)&lt;&gt;0,'MCA-INPUT'!$C$24-SUM(AA376:AA377),0)))</f>
        <v>0</v>
      </c>
      <c r="AB378" s="91">
        <f ca="1">IF($W$373=1,1,IF($W$373=0,0,IF(IF(AB373&lt;MIN(AB374),'MCA-INPUT'!$C$24,0)&lt;&gt;0,'MCA-INPUT'!$C$24-SUM(AB376:AB377),0)))</f>
        <v>0</v>
      </c>
      <c r="AC378" s="91">
        <f ca="1">IF($W$373=1,1,IF($W$373=0,0,IF(IF(AC373&lt;MIN(AC374),'MCA-INPUT'!$C$24,0)&lt;&gt;0,'MCA-INPUT'!$C$24-SUM(AC376:AC377),0)))</f>
        <v>0</v>
      </c>
      <c r="AD378" s="91">
        <f ca="1">IF($W$373=1,1,IF($W$373=0,0,IF(IF(AD373&lt;MIN(AD374),'MCA-INPUT'!$C$24,0)&lt;&gt;0,'MCA-INPUT'!$C$24-SUM(AD376:AD377),0)))</f>
        <v>0</v>
      </c>
      <c r="AE378" s="91">
        <f ca="1">IF($W$373=1,1,IF($W$373=0,0,IF(IF(AE373&lt;MIN(AE374),'MCA-INPUT'!$C$24,0)&lt;&gt;0,'MCA-INPUT'!$C$24-SUM(AE376:AE377),0)))</f>
        <v>0</v>
      </c>
      <c r="AF378" s="91">
        <f ca="1">IF($W$373=1,1,IF($W$373=0,0,IF(IF(AF373&lt;MIN(AF374),'MCA-INPUT'!$C$24,0)&lt;&gt;0,'MCA-INPUT'!$C$24-SUM(AF376:AF377),0)))</f>
        <v>0</v>
      </c>
      <c r="AG378" s="91">
        <f ca="1">IF($W$373=1,1,IF($W$373=0,0,IF(IF(AG373&lt;MIN(AG374),'MCA-INPUT'!$C$24,0)&lt;&gt;0,'MCA-INPUT'!$C$24-SUM(AG376:AG377),0)))</f>
        <v>0</v>
      </c>
      <c r="AH378" s="91">
        <f ca="1">IF($W$373=1,1,IF($W$373=0,0,IF(IF(AH373&lt;MIN(AH374),'MCA-INPUT'!$C$24,0)&lt;&gt;0,'MCA-INPUT'!$C$24-SUM(AH376:AH377),0)))</f>
        <v>0</v>
      </c>
      <c r="AI378" s="91">
        <f ca="1">IF($W$373=1,1,IF($W$373=0,0,IF(IF(AI373&lt;MIN(AI374),'MCA-INPUT'!$C$24,0)&lt;&gt;0,'MCA-INPUT'!$C$24-SUM(AI376:AI377),0)))</f>
        <v>0</v>
      </c>
      <c r="AJ378" s="91">
        <f ca="1">IF($W$373=1,1,IF($W$373=0,0,IF(IF(AJ373&lt;MIN(AJ374),'MCA-INPUT'!$C$24,0)&lt;&gt;0,'MCA-INPUT'!$C$24-SUM(AJ376:AJ377),0)))</f>
        <v>0</v>
      </c>
      <c r="AK378" s="91">
        <f ca="1">IF($W$373=1,1,IF($W$373=0,0,IF(IF(AK373&lt;MIN(AK374),'MCA-INPUT'!$C$24,0)&lt;&gt;0,'MCA-INPUT'!$C$24-SUM(AK376:AK377),0)))</f>
        <v>0</v>
      </c>
      <c r="AL378" s="91">
        <f ca="1">IF($W$373=1,1,IF($W$373=0,0,IF(IF(AL373&lt;MIN(AL374),'MCA-INPUT'!$C$24,0)&lt;&gt;0,'MCA-INPUT'!$C$24-SUM(AL376:AL377),0)))</f>
        <v>0</v>
      </c>
      <c r="AM378" s="91">
        <f ca="1">IF($W$373=1,1,IF($W$373=0,0,IF(IF(AM373&lt;MIN(AM374),'MCA-INPUT'!$C$24,0)&lt;&gt;0,'MCA-INPUT'!$C$24-SUM(AM376:AM377),0)))</f>
        <v>0</v>
      </c>
      <c r="AN378" s="91">
        <f ca="1">IF($W$373=1,1,IF($W$373=0,0,IF(IF(AN373&lt;MIN(AN374),'MCA-INPUT'!$C$24,0)&lt;&gt;0,'MCA-INPUT'!$C$24-SUM(AN376:AN377),0)))</f>
        <v>0</v>
      </c>
      <c r="AO378" s="91">
        <f ca="1">IF($W$373=1,1,IF($W$373=0,0,IF(IF(AO373&lt;MIN(AO374),'MCA-INPUT'!$C$24,0)&lt;&gt;0,'MCA-INPUT'!$C$24-SUM(AO376:AO377),0)))</f>
        <v>0</v>
      </c>
      <c r="AP378" s="91">
        <f ca="1">IF($W$373=1,1,IF($W$373=0,0,IF(IF(AP373&lt;MIN(AP374),'MCA-INPUT'!$C$24,0)&lt;&gt;0,'MCA-INPUT'!$C$24-SUM(AP376:AP377),0)))</f>
        <v>0</v>
      </c>
      <c r="AQ378" s="91">
        <f ca="1">IF($W$373=1,1,IF($W$373=0,0,IF(IF(AQ373&lt;MIN(AQ374),'MCA-INPUT'!$C$24,0)&lt;&gt;0,'MCA-INPUT'!$C$24-SUM(AQ376:AQ377),0)))</f>
        <v>0</v>
      </c>
      <c r="AR378" s="91">
        <f ca="1">IF($W$373=1,1,IF($W$373=0,0,IF(IF(AR373&lt;MIN(AR374),'MCA-INPUT'!$C$24,0)&lt;&gt;0,'MCA-INPUT'!$C$24-SUM(AR376:AR377),0)))</f>
        <v>0</v>
      </c>
      <c r="AS378" s="91">
        <f ca="1">IF($W$373=1,1,IF($W$373=0,0,IF(IF(AS373&lt;MIN(AS374),'MCA-INPUT'!$C$24,0)&lt;&gt;0,'MCA-INPUT'!$C$24-SUM(AS376:AS377),0)))</f>
        <v>0</v>
      </c>
      <c r="AT378" s="91">
        <f ca="1">IF($W$373=1,1,IF($W$373=0,0,IF(IF(AT373&lt;MIN(AT374),'MCA-INPUT'!$C$24,0)&lt;&gt;0,'MCA-INPUT'!$C$24-SUM(AT376:AT377),0)))</f>
        <v>0</v>
      </c>
      <c r="AU378" s="91">
        <f ca="1">IF($W$373=1,1,IF($W$373=0,0,IF(IF(AU373&lt;MIN(AU374),'MCA-INPUT'!$C$24,0)&lt;&gt;0,'MCA-INPUT'!$C$24-SUM(AU376:AU377),0)))</f>
        <v>0</v>
      </c>
      <c r="AV378" s="91">
        <f ca="1">IF($W$373=1,1,IF($W$373=0,0,IF(IF(AV373&lt;MIN(AV374),'MCA-INPUT'!$C$24,0)&lt;&gt;0,'MCA-INPUT'!$C$24-SUM(AV376:AV377),0)))</f>
        <v>0</v>
      </c>
      <c r="AW378" s="91">
        <f ca="1">IF($W$373=1,1,IF($W$373=0,0,IF(IF(AW373&lt;MIN(AW374),'MCA-INPUT'!$C$24,0)&lt;&gt;0,'MCA-INPUT'!$C$24-SUM(AW376:AW377),0)))</f>
        <v>0</v>
      </c>
      <c r="AX378" s="91">
        <f ca="1">IF($W$373=1,1,IF($W$373=0,0,IF(IF(AX373&lt;MIN(AX374),'MCA-INPUT'!$C$24,0)&lt;&gt;0,'MCA-INPUT'!$C$24-SUM(AX376:AX377),0)))</f>
        <v>0</v>
      </c>
      <c r="AY378" s="91">
        <f ca="1">IF($W$373=1,1,IF($W$373=0,0,IF(IF(AY373&lt;MIN(AY374),'MCA-INPUT'!$C$24,0)&lt;&gt;0,'MCA-INPUT'!$C$24-SUM(AY376:AY377),0)))</f>
        <v>0</v>
      </c>
      <c r="AZ378" s="91">
        <f ca="1">IF($W$373=1,1,IF($W$373=0,0,IF(IF(AZ373&lt;MIN(AZ374),'MCA-INPUT'!$C$24,0)&lt;&gt;0,'MCA-INPUT'!$C$24-SUM(AZ376:AZ377),0)))</f>
        <v>0</v>
      </c>
      <c r="BA378" s="91">
        <f ca="1">IF($W$373=1,1,IF($W$373=0,0,IF(IF(BA373&lt;MIN(BA374),'MCA-INPUT'!$C$24,0)&lt;&gt;0,'MCA-INPUT'!$C$24-SUM(BA376:BA377),0)))</f>
        <v>0</v>
      </c>
      <c r="BB378" s="91">
        <f ca="1">IF($W$373=1,1,IF($W$373=0,0,IF(IF(BB373&lt;MIN(BB374),'MCA-INPUT'!$C$24,0)&lt;&gt;0,'MCA-INPUT'!$C$24-SUM(BB376:BB377),0)))</f>
        <v>0</v>
      </c>
      <c r="BC378" s="91">
        <f ca="1">IF($W$373=1,1,IF($W$373=0,0,IF(IF(BC373&lt;MIN(BC374),'MCA-INPUT'!$C$24,0)&lt;&gt;0,'MCA-INPUT'!$C$24-SUM(BC376:BC377),0)))</f>
        <v>0</v>
      </c>
      <c r="BD378" s="91">
        <f ca="1">IF($W$373=1,1,IF($W$373=0,0,IF(IF(BD373&lt;MIN(BD374),'MCA-INPUT'!$C$24,0)&lt;&gt;0,'MCA-INPUT'!$C$24-SUM(BD376:BD377),0)))</f>
        <v>0</v>
      </c>
      <c r="BE378" s="91">
        <f ca="1">IF($W$373=1,1,IF($W$373=0,0,IF(IF(BE373&lt;MIN(BE374),'MCA-INPUT'!$C$24,0)&lt;&gt;0,'MCA-INPUT'!$C$24-SUM(BE376:BE377),0)))</f>
        <v>0</v>
      </c>
      <c r="BF378" s="91">
        <f ca="1">IF($W$373=1,1,IF($W$373=0,0,IF(IF(BF373&lt;MIN(BF374),'MCA-INPUT'!$C$24,0)&lt;&gt;0,'MCA-INPUT'!$C$24-SUM(BF376:BF377),0)))</f>
        <v>0</v>
      </c>
      <c r="BG378" s="91">
        <f ca="1">IF($W$373=1,1,IF($W$373=0,0,IF(IF(BG373&lt;MIN(BG374),'MCA-INPUT'!$C$24,0)&lt;&gt;0,'MCA-INPUT'!$C$24-SUM(BG376:BG377),0)))</f>
        <v>0</v>
      </c>
      <c r="BH378" s="91">
        <f ca="1">IF($W$373=1,1,IF($W$373=0,0,IF(IF(BH373&lt;MIN(BH374),'MCA-INPUT'!$C$24,0)&lt;&gt;0,'MCA-INPUT'!$C$24-SUM(BH376:BH377),0)))</f>
        <v>0</v>
      </c>
      <c r="BI378" s="91">
        <f ca="1">IF($W$373=1,1,IF($W$373=0,0,IF(IF(BI373&lt;MIN(BI374),'MCA-INPUT'!$C$24,0)&lt;&gt;0,'MCA-INPUT'!$C$24-SUM(BI376:BI377),0)))</f>
        <v>0</v>
      </c>
      <c r="BJ378" s="91">
        <f ca="1">IF($W$373=1,1,IF($W$373=0,0,IF(IF(BJ373&lt;MIN(BJ374),'MCA-INPUT'!$C$24,0)&lt;&gt;0,'MCA-INPUT'!$C$24-SUM(BJ376:BJ377),0)))</f>
        <v>0</v>
      </c>
      <c r="BK378" s="91">
        <f ca="1">IF($W$373=1,1,IF($W$373=0,0,IF(IF(BK373&lt;MIN(BK374),'MCA-INPUT'!$C$24,0)&lt;&gt;0,'MCA-INPUT'!$C$24-SUM(BK376:BK377),0)))</f>
        <v>0</v>
      </c>
      <c r="BL378" s="91">
        <f ca="1">IF($W$373=1,1,IF($W$373=0,0,IF(IF(BL373&lt;MIN(BL374),'MCA-INPUT'!$C$24,0)&lt;&gt;0,'MCA-INPUT'!$C$24-SUM(BL376:BL377),0)))</f>
        <v>0</v>
      </c>
      <c r="BM378" s="91">
        <f ca="1">IF($W$373=1,1,IF($W$373=0,0,IF(IF(BM373&lt;MIN(BM374),'MCA-INPUT'!$C$24,0)&lt;&gt;0,'MCA-INPUT'!$C$24-SUM(BM376:BM377),0)))</f>
        <v>0</v>
      </c>
      <c r="BN378" s="91">
        <f ca="1">IF($W$373=1,1,IF($W$373=0,0,IF(IF(BN373&lt;MIN(BN374),'MCA-INPUT'!$C$24,0)&lt;&gt;0,'MCA-INPUT'!$C$24-SUM(BN376:BN377),0)))</f>
        <v>0</v>
      </c>
      <c r="BO378" s="91">
        <f ca="1">IF($W$373=1,1,IF($W$373=0,0,IF(IF(BO373&lt;MIN(BO374),'MCA-INPUT'!$C$24,0)&lt;&gt;0,'MCA-INPUT'!$C$24-SUM(BO376:BO377),0)))</f>
        <v>0</v>
      </c>
      <c r="BP378" s="91">
        <f ca="1">IF($W$373=1,1,IF($W$373=0,0,IF(IF(BP373&lt;MIN(BP374),'MCA-INPUT'!$C$24,0)&lt;&gt;0,'MCA-INPUT'!$C$24-SUM(BP376:BP377),0)))</f>
        <v>0</v>
      </c>
      <c r="BQ378" s="91">
        <f ca="1">IF($W$373=1,1,IF($W$373=0,0,IF(IF(BQ373&lt;MIN(BQ374),'MCA-INPUT'!$C$24,0)&lt;&gt;0,'MCA-INPUT'!$C$24-SUM(BQ376:BQ377),0)))</f>
        <v>0</v>
      </c>
      <c r="BR378" s="91">
        <f ca="1">IF($W$373=1,1,IF($W$373=0,0,IF(IF(BR373&lt;MIN(BR374),'MCA-INPUT'!$C$24,0)&lt;&gt;0,'MCA-INPUT'!$C$24-SUM(BR376:BR377),0)))</f>
        <v>0</v>
      </c>
      <c r="BS378" s="91">
        <f ca="1">IF($W$373=1,1,IF($W$373=0,0,IF(IF(BS373&lt;MIN(BS374),'MCA-INPUT'!$C$24,0)&lt;&gt;0,'MCA-INPUT'!$C$24-SUM(BS376:BS377),0)))</f>
        <v>0</v>
      </c>
      <c r="BT378" s="91">
        <f ca="1">IF($W$373=1,1,IF($W$373=0,0,IF(IF(BT373&lt;MIN(BT374),'MCA-INPUT'!$C$24,0)&lt;&gt;0,'MCA-INPUT'!$C$24-SUM(BT376:BT377),0)))</f>
        <v>0</v>
      </c>
      <c r="BU378" s="91">
        <f ca="1">IF($W$373=1,1,IF($W$373=0,0,IF(IF(BU373&lt;MIN(BU374),'MCA-INPUT'!$C$24,0)&lt;&gt;0,'MCA-INPUT'!$C$24-SUM(BU376:BU377),0)))</f>
        <v>0</v>
      </c>
      <c r="BV378" s="91">
        <f ca="1">IF($W$373=1,1,IF($W$373=0,0,IF(IF(BV373&lt;MIN(BV374),'MCA-INPUT'!$C$24,0)&lt;&gt;0,'MCA-INPUT'!$C$24-SUM(BV376:BV377),0)))</f>
        <v>0</v>
      </c>
      <c r="BW378" s="91">
        <f ca="1">IF($W$373=1,1,IF($W$373=0,0,IF(IF(BW373&lt;MIN(BW374),'MCA-INPUT'!$C$24,0)&lt;&gt;0,'MCA-INPUT'!$C$24-SUM(BW376:BW377),0)))</f>
        <v>0</v>
      </c>
      <c r="BX378" s="91">
        <f ca="1">IF($W$373=1,1,IF($W$373=0,0,IF(IF(BX373&lt;MIN(BX374),'MCA-INPUT'!$C$24,0)&lt;&gt;0,'MCA-INPUT'!$C$24-SUM(BX376:BX377),0)))</f>
        <v>0</v>
      </c>
      <c r="BY378" s="91">
        <f ca="1">IF($W$373=1,1,IF($W$373=0,0,IF(IF(BY373&lt;MIN(BY374),'MCA-INPUT'!$C$24,0)&lt;&gt;0,'MCA-INPUT'!$C$24-SUM(BY376:BY377),0)))</f>
        <v>0</v>
      </c>
      <c r="BZ378" s="91">
        <f ca="1">IF($W$373=1,1,IF($W$373=0,0,IF(IF(BZ373&lt;MIN(BZ374),'MCA-INPUT'!$C$24,0)&lt;&gt;0,'MCA-INPUT'!$C$24-SUM(BZ376:BZ377),0)))</f>
        <v>0</v>
      </c>
      <c r="CA378" s="91">
        <f ca="1">IF($W$373=1,1,IF($W$373=0,0,IF(IF(CA373&lt;MIN(CA374),'MCA-INPUT'!$C$24,0)&lt;&gt;0,'MCA-INPUT'!$C$24-SUM(CA376:CA377),0)))</f>
        <v>0</v>
      </c>
      <c r="CB378" s="91">
        <f ca="1">IF($W$373=1,1,IF($W$373=0,0,IF(IF(CB373&lt;MIN(CB374),'MCA-INPUT'!$C$24,0)&lt;&gt;0,'MCA-INPUT'!$C$24-SUM(CB376:CB377),0)))</f>
        <v>0</v>
      </c>
      <c r="CC378" s="91">
        <f ca="1">IF($W$373=1,1,IF($W$373=0,0,IF(IF(CC373&lt;MIN(CC374),'MCA-INPUT'!$C$24,0)&lt;&gt;0,'MCA-INPUT'!$C$24-SUM(CC376:CC377),0)))</f>
        <v>0</v>
      </c>
      <c r="CD378" s="91">
        <f ca="1">IF($W$373=1,1,IF($W$373=0,0,IF(IF(CD373&lt;MIN(CD374),'MCA-INPUT'!$C$24,0)&lt;&gt;0,'MCA-INPUT'!$C$24-SUM(CD376:CD377),0)))</f>
        <v>0</v>
      </c>
      <c r="CE378" s="91">
        <f ca="1">IF($W$373=1,1,IF($W$373=0,0,IF(IF(CE373&lt;MIN(CE374),'MCA-INPUT'!$C$24,0)&lt;&gt;0,'MCA-INPUT'!$C$24-SUM(CE376:CE377),0)))</f>
        <v>0</v>
      </c>
      <c r="CF378" s="91">
        <f ca="1">IF($W$373=1,1,IF($W$373=0,0,IF(IF(CF373&lt;MIN(CF374),'MCA-INPUT'!$C$24,0)&lt;&gt;0,'MCA-INPUT'!$C$24-SUM(CF376:CF377),0)))</f>
        <v>0</v>
      </c>
      <c r="CG378" s="91">
        <f ca="1">IF($W$373=1,1,IF($W$373=0,0,IF(IF(CG373&lt;MIN(CG374),'MCA-INPUT'!$C$24,0)&lt;&gt;0,'MCA-INPUT'!$C$24-SUM(CG376:CG377),0)))</f>
        <v>0</v>
      </c>
      <c r="CH378" s="91">
        <f ca="1">IF($W$373=1,1,IF($W$373=0,0,IF(IF(CH373&lt;MIN(CH374),'MCA-INPUT'!$C$24,0)&lt;&gt;0,'MCA-INPUT'!$C$24-SUM(CH376:CH377),0)))</f>
        <v>0</v>
      </c>
      <c r="CI378" s="91">
        <f ca="1">IF($W$373=1,1,IF($W$373=0,0,IF(IF(CI373&lt;MIN(CI374),'MCA-INPUT'!$C$24,0)&lt;&gt;0,'MCA-INPUT'!$C$24-SUM(CI376:CI377),0)))</f>
        <v>0</v>
      </c>
      <c r="CJ378" s="91">
        <f ca="1">IF($W$373=1,1,IF($W$373=0,0,IF(IF(CJ373&lt;MIN(CJ374),'MCA-INPUT'!$C$24,0)&lt;&gt;0,'MCA-INPUT'!$C$24-SUM(CJ376:CJ377),0)))</f>
        <v>0</v>
      </c>
      <c r="CK378" s="91">
        <f ca="1">IF($W$373=1,1,IF($W$373=0,0,IF(IF(CK373&lt;MIN(CK374),'MCA-INPUT'!$C$24,0)&lt;&gt;0,'MCA-INPUT'!$C$24-SUM(CK376:CK377),0)))</f>
        <v>0</v>
      </c>
      <c r="CL378" s="91">
        <f ca="1">IF($W$373=1,1,IF($W$373=0,0,IF(IF(CL373&lt;MIN(CL374),'MCA-INPUT'!$C$24,0)&lt;&gt;0,'MCA-INPUT'!$C$24-SUM(CL376:CL377),0)))</f>
        <v>0</v>
      </c>
      <c r="CM378" s="91">
        <f ca="1">IF($W$373=1,1,IF($W$373=0,0,IF(IF(CM373&lt;MIN(CM374),'MCA-INPUT'!$C$24,0)&lt;&gt;0,'MCA-INPUT'!$C$24-SUM(CM376:CM377),0)))</f>
        <v>0</v>
      </c>
      <c r="CN378" s="91">
        <f ca="1">IF($W$373=1,1,IF($W$373=0,0,IF(IF(CN373&lt;MIN(CN374),'MCA-INPUT'!$C$24,0)&lt;&gt;0,'MCA-INPUT'!$C$24-SUM(CN376:CN377),0)))</f>
        <v>0</v>
      </c>
      <c r="CO378" s="91">
        <f ca="1">IF($W$373=1,1,IF($W$373=0,0,IF(IF(CO373&lt;MIN(CO374),'MCA-INPUT'!$C$24,0)&lt;&gt;0,'MCA-INPUT'!$C$24-SUM(CO376:CO377),0)))</f>
        <v>0</v>
      </c>
      <c r="CP378" s="91">
        <f ca="1">IF($W$373=1,1,IF($W$373=0,0,IF(IF(CP373&lt;MIN(CP374),'MCA-INPUT'!$C$24,0)&lt;&gt;0,'MCA-INPUT'!$C$24-SUM(CP376:CP377),0)))</f>
        <v>0</v>
      </c>
      <c r="CQ378" s="91">
        <f ca="1">IF($W$373=1,1,IF($W$373=0,0,IF(IF(CQ373&lt;MIN(CQ374),'MCA-INPUT'!$C$24,0)&lt;&gt;0,'MCA-INPUT'!$C$24-SUM(CQ376:CQ377),0)))</f>
        <v>0</v>
      </c>
      <c r="CR378" s="91">
        <f ca="1">IF($W$373=1,1,IF($W$373=0,0,IF(IF(CR373&lt;MIN(CR374),'MCA-INPUT'!$C$24,0)&lt;&gt;0,'MCA-INPUT'!$C$24-SUM(CR376:CR377),0)))</f>
        <v>0</v>
      </c>
      <c r="CS378" s="91">
        <f ca="1">IF($W$373=1,1,IF($W$373=0,0,IF(IF(CS373&lt;MIN(CS374),'MCA-INPUT'!$C$24,0)&lt;&gt;0,'MCA-INPUT'!$C$24-SUM(CS376:CS377),0)))</f>
        <v>0</v>
      </c>
      <c r="CT378" s="91">
        <f ca="1">IF($W$373=1,1,IF($W$373=0,0,IF(IF(CT373&lt;MIN(CT374),'MCA-INPUT'!$C$24,0)&lt;&gt;0,'MCA-INPUT'!$C$24-SUM(CT376:CT377),0)))</f>
        <v>0</v>
      </c>
      <c r="CU378" s="91">
        <f ca="1">IF($W$373=1,1,IF($W$373=0,0,IF(IF(CU373&lt;MIN(CU374),'MCA-INPUT'!$C$24,0)&lt;&gt;0,'MCA-INPUT'!$C$24-SUM(CU376:CU377),0)))</f>
        <v>0</v>
      </c>
      <c r="CV378" s="91">
        <f ca="1">IF($W$373=1,1,IF($W$373=0,0,IF(IF(CV373&lt;MIN(CV374),'MCA-INPUT'!$C$24,0)&lt;&gt;0,'MCA-INPUT'!$C$24-SUM(CV376:CV377),0)))</f>
        <v>0</v>
      </c>
      <c r="CW378" s="91">
        <f ca="1">IF($W$373=1,1,IF($W$373=0,0,IF(IF(CW373&lt;MIN(CW374),'MCA-INPUT'!$C$24,0)&lt;&gt;0,'MCA-INPUT'!$C$24-SUM(CW376:CW377),0)))</f>
        <v>0</v>
      </c>
      <c r="CX378" s="91">
        <f ca="1">IF($W$373=1,1,IF($W$373=0,0,IF(IF(CX373&lt;MIN(CX374),'MCA-INPUT'!$C$24,0)&lt;&gt;0,'MCA-INPUT'!$C$24-SUM(CX376:CX377),0)))</f>
        <v>0</v>
      </c>
      <c r="CY378" s="91">
        <f ca="1">IF($W$373=1,1,IF($W$373=0,0,IF(IF(CY373&lt;MIN(CY374),'MCA-INPUT'!$C$24,0)&lt;&gt;0,'MCA-INPUT'!$C$24-SUM(CY376:CY377),0)))</f>
        <v>0</v>
      </c>
      <c r="CZ378" s="91">
        <f ca="1">IF($W$373=1,1,IF($W$373=0,0,IF(IF(CZ373&lt;MIN(CZ374),'MCA-INPUT'!$C$24,0)&lt;&gt;0,'MCA-INPUT'!$C$24-SUM(CZ376:CZ377),0)))</f>
        <v>0</v>
      </c>
      <c r="DA378" s="91">
        <f ca="1">IF($W$373=1,1,IF($W$373=0,0,IF(IF(DA373&lt;MIN(DA374),'MCA-INPUT'!$C$24,0)&lt;&gt;0,'MCA-INPUT'!$C$24-SUM(DA376:DA377),0)))</f>
        <v>0</v>
      </c>
      <c r="DB378" s="91">
        <f ca="1">IF($W$373=1,1,IF($W$373=0,0,IF(IF(DB373&lt;MIN(DB374),'MCA-INPUT'!$C$24,0)&lt;&gt;0,'MCA-INPUT'!$C$24-SUM(DB376:DB377),0)))</f>
        <v>0</v>
      </c>
      <c r="DC378" s="91">
        <f ca="1">IF($W$373=1,1,IF($W$373=0,0,IF(IF(DC373&lt;MIN(DC374),'MCA-INPUT'!$C$24,0)&lt;&gt;0,'MCA-INPUT'!$C$24-SUM(DC376:DC377),0)))</f>
        <v>0</v>
      </c>
      <c r="DD378" s="91">
        <f ca="1">IF($W$373=1,1,IF($W$373=0,0,IF(IF(DD373&lt;MIN(DD374),'MCA-INPUT'!$C$24,0)&lt;&gt;0,'MCA-INPUT'!$C$24-SUM(DD376:DD377),0)))</f>
        <v>0</v>
      </c>
      <c r="DE378" s="91">
        <f ca="1">IF($W$373=1,1,IF($W$373=0,0,IF(IF(DE373&lt;MIN(DE374),'MCA-INPUT'!$C$24,0)&lt;&gt;0,'MCA-INPUT'!$C$24-SUM(DE376:DE377),0)))</f>
        <v>0</v>
      </c>
      <c r="DF378" s="91">
        <f ca="1">IF($W$373=1,1,IF($W$373=0,0,IF(IF(DF373&lt;MIN(DF374),'MCA-INPUT'!$C$24,0)&lt;&gt;0,'MCA-INPUT'!$C$24-SUM(DF376:DF377),0)))</f>
        <v>0</v>
      </c>
      <c r="DG378" s="91">
        <f ca="1">IF($W$373=1,1,IF($W$373=0,0,IF(IF(DG373&lt;MIN(DG374),'MCA-INPUT'!$C$24,0)&lt;&gt;0,'MCA-INPUT'!$C$24-SUM(DG376:DG377),0)))</f>
        <v>0</v>
      </c>
      <c r="DH378" s="91">
        <f ca="1">IF($W$373=1,1,IF($W$373=0,0,IF(IF(DH373&lt;MIN(DH374),'MCA-INPUT'!$C$24,0)&lt;&gt;0,'MCA-INPUT'!$C$24-SUM(DH376:DH377),0)))</f>
        <v>0</v>
      </c>
      <c r="DI378" s="91">
        <f ca="1">IF($W$373=1,1,IF($W$373=0,0,IF(IF(DI373&lt;MIN(DI374),'MCA-INPUT'!$C$24,0)&lt;&gt;0,'MCA-INPUT'!$C$24-SUM(DI376:DI377),0)))</f>
        <v>0</v>
      </c>
      <c r="DJ378" s="91">
        <f ca="1">IF($W$373=1,1,IF($W$373=0,0,IF(IF(DJ373&lt;MIN(DJ374),'MCA-INPUT'!$C$24,0)&lt;&gt;0,'MCA-INPUT'!$C$24-SUM(DJ376:DJ377),0)))</f>
        <v>0</v>
      </c>
      <c r="DK378" s="91">
        <f ca="1">IF($W$373=1,1,IF($W$373=0,0,IF(IF(DK373&lt;MIN(DK374),'MCA-INPUT'!$C$24,0)&lt;&gt;0,'MCA-INPUT'!$C$24-SUM(DK376:DK377),0)))</f>
        <v>0</v>
      </c>
    </row>
    <row r="379" spans="23:115" x14ac:dyDescent="0.25">
      <c r="W379" s="87">
        <v>4</v>
      </c>
      <c r="Y379" s="87">
        <v>4</v>
      </c>
      <c r="Z379" s="91">
        <f ca="1">IF($W$374=0,0,IF('MCA-INPUT'!$C$25=0,0,'MCA-INPUT'!$C$25-SUM(Z376:Z378)))</f>
        <v>1</v>
      </c>
      <c r="AA379" s="91">
        <f ca="1">IF($W$374=0,0,IF('MCA-INPUT'!$C$25=0,0,'MCA-INPUT'!$C$25-SUM(AA376:AA378)))</f>
        <v>1</v>
      </c>
      <c r="AB379" s="91">
        <f ca="1">IF($W$374=0,0,IF('MCA-INPUT'!$C$25=0,0,'MCA-INPUT'!$C$25-SUM(AB376:AB378)))</f>
        <v>1</v>
      </c>
      <c r="AC379" s="91">
        <f ca="1">IF($W$374=0,0,IF('MCA-INPUT'!$C$25=0,0,'MCA-INPUT'!$C$25-SUM(AC376:AC378)))</f>
        <v>1</v>
      </c>
      <c r="AD379" s="91">
        <f ca="1">IF($W$374=0,0,IF('MCA-INPUT'!$C$25=0,0,'MCA-INPUT'!$C$25-SUM(AD376:AD378)))</f>
        <v>1</v>
      </c>
      <c r="AE379" s="91">
        <f ca="1">IF($W$374=0,0,IF('MCA-INPUT'!$C$25=0,0,'MCA-INPUT'!$C$25-SUM(AE376:AE378)))</f>
        <v>1</v>
      </c>
      <c r="AF379" s="91">
        <f ca="1">IF($W$374=0,0,IF('MCA-INPUT'!$C$25=0,0,'MCA-INPUT'!$C$25-SUM(AF376:AF378)))</f>
        <v>1</v>
      </c>
      <c r="AG379" s="91">
        <f ca="1">IF($W$374=0,0,IF('MCA-INPUT'!$C$25=0,0,'MCA-INPUT'!$C$25-SUM(AG376:AG378)))</f>
        <v>1</v>
      </c>
      <c r="AH379" s="91">
        <f ca="1">IF($W$374=0,0,IF('MCA-INPUT'!$C$25=0,0,'MCA-INPUT'!$C$25-SUM(AH376:AH378)))</f>
        <v>1</v>
      </c>
      <c r="AI379" s="91">
        <f ca="1">IF($W$374=0,0,IF('MCA-INPUT'!$C$25=0,0,'MCA-INPUT'!$C$25-SUM(AI376:AI378)))</f>
        <v>1</v>
      </c>
      <c r="AJ379" s="91">
        <f ca="1">IF($W$374=0,0,IF('MCA-INPUT'!$C$25=0,0,'MCA-INPUT'!$C$25-SUM(AJ376:AJ378)))</f>
        <v>1</v>
      </c>
      <c r="AK379" s="91">
        <f ca="1">IF($W$374=0,0,IF('MCA-INPUT'!$C$25=0,0,'MCA-INPUT'!$C$25-SUM(AK376:AK378)))</f>
        <v>1</v>
      </c>
      <c r="AL379" s="91">
        <f ca="1">IF($W$374=0,0,IF('MCA-INPUT'!$C$25=0,0,'MCA-INPUT'!$C$25-SUM(AL376:AL378)))</f>
        <v>1</v>
      </c>
      <c r="AM379" s="91">
        <f ca="1">IF($W$374=0,0,IF('MCA-INPUT'!$C$25=0,0,'MCA-INPUT'!$C$25-SUM(AM376:AM378)))</f>
        <v>1</v>
      </c>
      <c r="AN379" s="91">
        <f ca="1">IF($W$374=0,0,IF('MCA-INPUT'!$C$25=0,0,'MCA-INPUT'!$C$25-SUM(AN376:AN378)))</f>
        <v>1</v>
      </c>
      <c r="AO379" s="91">
        <f ca="1">IF($W$374=0,0,IF('MCA-INPUT'!$C$25=0,0,'MCA-INPUT'!$C$25-SUM(AO376:AO378)))</f>
        <v>1</v>
      </c>
      <c r="AP379" s="91">
        <f ca="1">IF($W$374=0,0,IF('MCA-INPUT'!$C$25=0,0,'MCA-INPUT'!$C$25-SUM(AP376:AP378)))</f>
        <v>1</v>
      </c>
      <c r="AQ379" s="91">
        <f ca="1">IF($W$374=0,0,IF('MCA-INPUT'!$C$25=0,0,'MCA-INPUT'!$C$25-SUM(AQ376:AQ378)))</f>
        <v>1</v>
      </c>
      <c r="AR379" s="91">
        <f ca="1">IF($W$374=0,0,IF('MCA-INPUT'!$C$25=0,0,'MCA-INPUT'!$C$25-SUM(AR376:AR378)))</f>
        <v>1</v>
      </c>
      <c r="AS379" s="91">
        <f ca="1">IF($W$374=0,0,IF('MCA-INPUT'!$C$25=0,0,'MCA-INPUT'!$C$25-SUM(AS376:AS378)))</f>
        <v>1</v>
      </c>
      <c r="AT379" s="91">
        <f ca="1">IF($W$374=0,0,IF('MCA-INPUT'!$C$25=0,0,'MCA-INPUT'!$C$25-SUM(AT376:AT378)))</f>
        <v>1</v>
      </c>
      <c r="AU379" s="91">
        <f ca="1">IF($W$374=0,0,IF('MCA-INPUT'!$C$25=0,0,'MCA-INPUT'!$C$25-SUM(AU376:AU378)))</f>
        <v>1</v>
      </c>
      <c r="AV379" s="91">
        <f ca="1">IF($W$374=0,0,IF('MCA-INPUT'!$C$25=0,0,'MCA-INPUT'!$C$25-SUM(AV376:AV378)))</f>
        <v>1</v>
      </c>
      <c r="AW379" s="91">
        <f ca="1">IF($W$374=0,0,IF('MCA-INPUT'!$C$25=0,0,'MCA-INPUT'!$C$25-SUM(AW376:AW378)))</f>
        <v>1</v>
      </c>
      <c r="AX379" s="91">
        <f ca="1">IF($W$374=0,0,IF('MCA-INPUT'!$C$25=0,0,'MCA-INPUT'!$C$25-SUM(AX376:AX378)))</f>
        <v>1</v>
      </c>
      <c r="AY379" s="91">
        <f ca="1">IF($W$374=0,0,IF('MCA-INPUT'!$C$25=0,0,'MCA-INPUT'!$C$25-SUM(AY376:AY378)))</f>
        <v>1</v>
      </c>
      <c r="AZ379" s="91">
        <f ca="1">IF($W$374=0,0,IF('MCA-INPUT'!$C$25=0,0,'MCA-INPUT'!$C$25-SUM(AZ376:AZ378)))</f>
        <v>1</v>
      </c>
      <c r="BA379" s="91">
        <f ca="1">IF($W$374=0,0,IF('MCA-INPUT'!$C$25=0,0,'MCA-INPUT'!$C$25-SUM(BA376:BA378)))</f>
        <v>1</v>
      </c>
      <c r="BB379" s="91">
        <f ca="1">IF($W$374=0,0,IF('MCA-INPUT'!$C$25=0,0,'MCA-INPUT'!$C$25-SUM(BB376:BB378)))</f>
        <v>1</v>
      </c>
      <c r="BC379" s="91">
        <f ca="1">IF($W$374=0,0,IF('MCA-INPUT'!$C$25=0,0,'MCA-INPUT'!$C$25-SUM(BC376:BC378)))</f>
        <v>1</v>
      </c>
      <c r="BD379" s="91">
        <f ca="1">IF($W$374=0,0,IF('MCA-INPUT'!$C$25=0,0,'MCA-INPUT'!$C$25-SUM(BD376:BD378)))</f>
        <v>1</v>
      </c>
      <c r="BE379" s="91">
        <f ca="1">IF($W$374=0,0,IF('MCA-INPUT'!$C$25=0,0,'MCA-INPUT'!$C$25-SUM(BE376:BE378)))</f>
        <v>1</v>
      </c>
      <c r="BF379" s="91">
        <f ca="1">IF($W$374=0,0,IF('MCA-INPUT'!$C$25=0,0,'MCA-INPUT'!$C$25-SUM(BF376:BF378)))</f>
        <v>1</v>
      </c>
      <c r="BG379" s="91">
        <f ca="1">IF($W$374=0,0,IF('MCA-INPUT'!$C$25=0,0,'MCA-INPUT'!$C$25-SUM(BG376:BG378)))</f>
        <v>1</v>
      </c>
      <c r="BH379" s="91">
        <f ca="1">IF($W$374=0,0,IF('MCA-INPUT'!$C$25=0,0,'MCA-INPUT'!$C$25-SUM(BH376:BH378)))</f>
        <v>1</v>
      </c>
      <c r="BI379" s="91">
        <f ca="1">IF($W$374=0,0,IF('MCA-INPUT'!$C$25=0,0,'MCA-INPUT'!$C$25-SUM(BI376:BI378)))</f>
        <v>1</v>
      </c>
      <c r="BJ379" s="91">
        <f ca="1">IF($W$374=0,0,IF('MCA-INPUT'!$C$25=0,0,'MCA-INPUT'!$C$25-SUM(BJ376:BJ378)))</f>
        <v>1</v>
      </c>
      <c r="BK379" s="91">
        <f ca="1">IF($W$374=0,0,IF('MCA-INPUT'!$C$25=0,0,'MCA-INPUT'!$C$25-SUM(BK376:BK378)))</f>
        <v>1</v>
      </c>
      <c r="BL379" s="91">
        <f ca="1">IF($W$374=0,0,IF('MCA-INPUT'!$C$25=0,0,'MCA-INPUT'!$C$25-SUM(BL376:BL378)))</f>
        <v>1</v>
      </c>
      <c r="BM379" s="91">
        <f ca="1">IF($W$374=0,0,IF('MCA-INPUT'!$C$25=0,0,'MCA-INPUT'!$C$25-SUM(BM376:BM378)))</f>
        <v>1</v>
      </c>
      <c r="BN379" s="91">
        <f ca="1">IF($W$374=0,0,IF('MCA-INPUT'!$C$25=0,0,'MCA-INPUT'!$C$25-SUM(BN376:BN378)))</f>
        <v>1</v>
      </c>
      <c r="BO379" s="91">
        <f ca="1">IF($W$374=0,0,IF('MCA-INPUT'!$C$25=0,0,'MCA-INPUT'!$C$25-SUM(BO376:BO378)))</f>
        <v>1</v>
      </c>
      <c r="BP379" s="91">
        <f ca="1">IF($W$374=0,0,IF('MCA-INPUT'!$C$25=0,0,'MCA-INPUT'!$C$25-SUM(BP376:BP378)))</f>
        <v>1</v>
      </c>
      <c r="BQ379" s="91">
        <f ca="1">IF($W$374=0,0,IF('MCA-INPUT'!$C$25=0,0,'MCA-INPUT'!$C$25-SUM(BQ376:BQ378)))</f>
        <v>1</v>
      </c>
      <c r="BR379" s="91">
        <f ca="1">IF($W$374=0,0,IF('MCA-INPUT'!$C$25=0,0,'MCA-INPUT'!$C$25-SUM(BR376:BR378)))</f>
        <v>1</v>
      </c>
      <c r="BS379" s="91">
        <f ca="1">IF($W$374=0,0,IF('MCA-INPUT'!$C$25=0,0,'MCA-INPUT'!$C$25-SUM(BS376:BS378)))</f>
        <v>1</v>
      </c>
      <c r="BT379" s="91">
        <f ca="1">IF($W$374=0,0,IF('MCA-INPUT'!$C$25=0,0,'MCA-INPUT'!$C$25-SUM(BT376:BT378)))</f>
        <v>1</v>
      </c>
      <c r="BU379" s="91">
        <f ca="1">IF($W$374=0,0,IF('MCA-INPUT'!$C$25=0,0,'MCA-INPUT'!$C$25-SUM(BU376:BU378)))</f>
        <v>1</v>
      </c>
      <c r="BV379" s="91">
        <f ca="1">IF($W$374=0,0,IF('MCA-INPUT'!$C$25=0,0,'MCA-INPUT'!$C$25-SUM(BV376:BV378)))</f>
        <v>1</v>
      </c>
      <c r="BW379" s="91">
        <f ca="1">IF($W$374=0,0,IF('MCA-INPUT'!$C$25=0,0,'MCA-INPUT'!$C$25-SUM(BW376:BW378)))</f>
        <v>1</v>
      </c>
      <c r="BX379" s="91">
        <f ca="1">IF($W$374=0,0,IF('MCA-INPUT'!$C$25=0,0,'MCA-INPUT'!$C$25-SUM(BX376:BX378)))</f>
        <v>1</v>
      </c>
      <c r="BY379" s="91">
        <f ca="1">IF($W$374=0,0,IF('MCA-INPUT'!$C$25=0,0,'MCA-INPUT'!$C$25-SUM(BY376:BY378)))</f>
        <v>1</v>
      </c>
      <c r="BZ379" s="91">
        <f ca="1">IF($W$374=0,0,IF('MCA-INPUT'!$C$25=0,0,'MCA-INPUT'!$C$25-SUM(BZ376:BZ378)))</f>
        <v>1</v>
      </c>
      <c r="CA379" s="91">
        <f ca="1">IF($W$374=0,0,IF('MCA-INPUT'!$C$25=0,0,'MCA-INPUT'!$C$25-SUM(CA376:CA378)))</f>
        <v>1</v>
      </c>
      <c r="CB379" s="91">
        <f ca="1">IF($W$374=0,0,IF('MCA-INPUT'!$C$25=0,0,'MCA-INPUT'!$C$25-SUM(CB376:CB378)))</f>
        <v>1</v>
      </c>
      <c r="CC379" s="91">
        <f ca="1">IF($W$374=0,0,IF('MCA-INPUT'!$C$25=0,0,'MCA-INPUT'!$C$25-SUM(CC376:CC378)))</f>
        <v>1</v>
      </c>
      <c r="CD379" s="91">
        <f ca="1">IF($W$374=0,0,IF('MCA-INPUT'!$C$25=0,0,'MCA-INPUT'!$C$25-SUM(CD376:CD378)))</f>
        <v>1</v>
      </c>
      <c r="CE379" s="91">
        <f ca="1">IF($W$374=0,0,IF('MCA-INPUT'!$C$25=0,0,'MCA-INPUT'!$C$25-SUM(CE376:CE378)))</f>
        <v>1</v>
      </c>
      <c r="CF379" s="91">
        <f ca="1">IF($W$374=0,0,IF('MCA-INPUT'!$C$25=0,0,'MCA-INPUT'!$C$25-SUM(CF376:CF378)))</f>
        <v>1</v>
      </c>
      <c r="CG379" s="91">
        <f ca="1">IF($W$374=0,0,IF('MCA-INPUT'!$C$25=0,0,'MCA-INPUT'!$C$25-SUM(CG376:CG378)))</f>
        <v>1</v>
      </c>
      <c r="CH379" s="91">
        <f ca="1">IF($W$374=0,0,IF('MCA-INPUT'!$C$25=0,0,'MCA-INPUT'!$C$25-SUM(CH376:CH378)))</f>
        <v>1</v>
      </c>
      <c r="CI379" s="91">
        <f ca="1">IF($W$374=0,0,IF('MCA-INPUT'!$C$25=0,0,'MCA-INPUT'!$C$25-SUM(CI376:CI378)))</f>
        <v>1</v>
      </c>
      <c r="CJ379" s="91">
        <f ca="1">IF($W$374=0,0,IF('MCA-INPUT'!$C$25=0,0,'MCA-INPUT'!$C$25-SUM(CJ376:CJ378)))</f>
        <v>1</v>
      </c>
      <c r="CK379" s="91">
        <f ca="1">IF($W$374=0,0,IF('MCA-INPUT'!$C$25=0,0,'MCA-INPUT'!$C$25-SUM(CK376:CK378)))</f>
        <v>1</v>
      </c>
      <c r="CL379" s="91">
        <f ca="1">IF($W$374=0,0,IF('MCA-INPUT'!$C$25=0,0,'MCA-INPUT'!$C$25-SUM(CL376:CL378)))</f>
        <v>1</v>
      </c>
      <c r="CM379" s="91">
        <f ca="1">IF($W$374=0,0,IF('MCA-INPUT'!$C$25=0,0,'MCA-INPUT'!$C$25-SUM(CM376:CM378)))</f>
        <v>1</v>
      </c>
      <c r="CN379" s="91">
        <f ca="1">IF($W$374=0,0,IF('MCA-INPUT'!$C$25=0,0,'MCA-INPUT'!$C$25-SUM(CN376:CN378)))</f>
        <v>1</v>
      </c>
      <c r="CO379" s="91">
        <f ca="1">IF($W$374=0,0,IF('MCA-INPUT'!$C$25=0,0,'MCA-INPUT'!$C$25-SUM(CO376:CO378)))</f>
        <v>1</v>
      </c>
      <c r="CP379" s="91">
        <f ca="1">IF($W$374=0,0,IF('MCA-INPUT'!$C$25=0,0,'MCA-INPUT'!$C$25-SUM(CP376:CP378)))</f>
        <v>1</v>
      </c>
      <c r="CQ379" s="91">
        <f ca="1">IF($W$374=0,0,IF('MCA-INPUT'!$C$25=0,0,'MCA-INPUT'!$C$25-SUM(CQ376:CQ378)))</f>
        <v>1</v>
      </c>
      <c r="CR379" s="91">
        <f ca="1">IF($W$374=0,0,IF('MCA-INPUT'!$C$25=0,0,'MCA-INPUT'!$C$25-SUM(CR376:CR378)))</f>
        <v>1</v>
      </c>
      <c r="CS379" s="91">
        <f ca="1">IF($W$374=0,0,IF('MCA-INPUT'!$C$25=0,0,'MCA-INPUT'!$C$25-SUM(CS376:CS378)))</f>
        <v>1</v>
      </c>
      <c r="CT379" s="91">
        <f ca="1">IF($W$374=0,0,IF('MCA-INPUT'!$C$25=0,0,'MCA-INPUT'!$C$25-SUM(CT376:CT378)))</f>
        <v>1</v>
      </c>
      <c r="CU379" s="91">
        <f ca="1">IF($W$374=0,0,IF('MCA-INPUT'!$C$25=0,0,'MCA-INPUT'!$C$25-SUM(CU376:CU378)))</f>
        <v>1</v>
      </c>
      <c r="CV379" s="91">
        <f ca="1">IF($W$374=0,0,IF('MCA-INPUT'!$C$25=0,0,'MCA-INPUT'!$C$25-SUM(CV376:CV378)))</f>
        <v>1</v>
      </c>
      <c r="CW379" s="91">
        <f ca="1">IF($W$374=0,0,IF('MCA-INPUT'!$C$25=0,0,'MCA-INPUT'!$C$25-SUM(CW376:CW378)))</f>
        <v>1</v>
      </c>
      <c r="CX379" s="91">
        <f ca="1">IF($W$374=0,0,IF('MCA-INPUT'!$C$25=0,0,'MCA-INPUT'!$C$25-SUM(CX376:CX378)))</f>
        <v>1</v>
      </c>
      <c r="CY379" s="91">
        <f ca="1">IF($W$374=0,0,IF('MCA-INPUT'!$C$25=0,0,'MCA-INPUT'!$C$25-SUM(CY376:CY378)))</f>
        <v>1</v>
      </c>
      <c r="CZ379" s="91">
        <f ca="1">IF($W$374=0,0,IF('MCA-INPUT'!$C$25=0,0,'MCA-INPUT'!$C$25-SUM(CZ376:CZ378)))</f>
        <v>1</v>
      </c>
      <c r="DA379" s="91">
        <f ca="1">IF($W$374=0,0,IF('MCA-INPUT'!$C$25=0,0,'MCA-INPUT'!$C$25-SUM(DA376:DA378)))</f>
        <v>1</v>
      </c>
      <c r="DB379" s="91">
        <f ca="1">IF($W$374=0,0,IF('MCA-INPUT'!$C$25=0,0,'MCA-INPUT'!$C$25-SUM(DB376:DB378)))</f>
        <v>1</v>
      </c>
      <c r="DC379" s="91">
        <f ca="1">IF($W$374=0,0,IF('MCA-INPUT'!$C$25=0,0,'MCA-INPUT'!$C$25-SUM(DC376:DC378)))</f>
        <v>1</v>
      </c>
      <c r="DD379" s="91">
        <f ca="1">IF($W$374=0,0,IF('MCA-INPUT'!$C$25=0,0,'MCA-INPUT'!$C$25-SUM(DD376:DD378)))</f>
        <v>1</v>
      </c>
      <c r="DE379" s="91">
        <f ca="1">IF($W$374=0,0,IF('MCA-INPUT'!$C$25=0,0,'MCA-INPUT'!$C$25-SUM(DE376:DE378)))</f>
        <v>1</v>
      </c>
      <c r="DF379" s="91">
        <f ca="1">IF($W$374=0,0,IF('MCA-INPUT'!$C$25=0,0,'MCA-INPUT'!$C$25-SUM(DF376:DF378)))</f>
        <v>1</v>
      </c>
      <c r="DG379" s="91">
        <f ca="1">IF($W$374=0,0,IF('MCA-INPUT'!$C$25=0,0,'MCA-INPUT'!$C$25-SUM(DG376:DG378)))</f>
        <v>1</v>
      </c>
      <c r="DH379" s="91">
        <f ca="1">IF($W$374=0,0,IF('MCA-INPUT'!$C$25=0,0,'MCA-INPUT'!$C$25-SUM(DH376:DH378)))</f>
        <v>1</v>
      </c>
      <c r="DI379" s="91">
        <f ca="1">IF($W$374=0,0,IF('MCA-INPUT'!$C$25=0,0,'MCA-INPUT'!$C$25-SUM(DI376:DI378)))</f>
        <v>1</v>
      </c>
      <c r="DJ379" s="91">
        <f ca="1">IF($W$374=0,0,IF('MCA-INPUT'!$C$25=0,0,'MCA-INPUT'!$C$25-SUM(DJ376:DJ378)))</f>
        <v>1</v>
      </c>
      <c r="DK379" s="91">
        <f ca="1">IF($W$374=0,0,IF('MCA-INPUT'!$C$25=0,0,'MCA-INPUT'!$C$25-SUM(DK376:DK378)))</f>
        <v>1</v>
      </c>
    </row>
    <row r="380" spans="23:115" x14ac:dyDescent="0.25">
      <c r="Z380" s="88">
        <v>1</v>
      </c>
      <c r="AA380" s="88">
        <f t="shared" ref="AA380:CL380" si="1555">1+Z380</f>
        <v>2</v>
      </c>
      <c r="AB380" s="88">
        <f t="shared" si="1555"/>
        <v>3</v>
      </c>
      <c r="AC380" s="88">
        <f t="shared" si="1555"/>
        <v>4</v>
      </c>
      <c r="AD380" s="88">
        <f t="shared" si="1555"/>
        <v>5</v>
      </c>
      <c r="AE380" s="88">
        <f t="shared" si="1555"/>
        <v>6</v>
      </c>
      <c r="AF380" s="88">
        <f t="shared" si="1555"/>
        <v>7</v>
      </c>
      <c r="AG380" s="88">
        <f t="shared" si="1555"/>
        <v>8</v>
      </c>
      <c r="AH380" s="88">
        <f t="shared" si="1555"/>
        <v>9</v>
      </c>
      <c r="AI380" s="88">
        <f t="shared" si="1555"/>
        <v>10</v>
      </c>
      <c r="AJ380" s="88">
        <f t="shared" si="1555"/>
        <v>11</v>
      </c>
      <c r="AK380" s="88">
        <f t="shared" si="1555"/>
        <v>12</v>
      </c>
      <c r="AL380" s="88">
        <f t="shared" si="1555"/>
        <v>13</v>
      </c>
      <c r="AM380" s="88">
        <f t="shared" si="1555"/>
        <v>14</v>
      </c>
      <c r="AN380" s="88">
        <f t="shared" si="1555"/>
        <v>15</v>
      </c>
      <c r="AO380" s="88">
        <f t="shared" si="1555"/>
        <v>16</v>
      </c>
      <c r="AP380" s="88">
        <f t="shared" si="1555"/>
        <v>17</v>
      </c>
      <c r="AQ380" s="88">
        <f t="shared" si="1555"/>
        <v>18</v>
      </c>
      <c r="AR380" s="88">
        <f t="shared" si="1555"/>
        <v>19</v>
      </c>
      <c r="AS380" s="88">
        <f t="shared" si="1555"/>
        <v>20</v>
      </c>
      <c r="AT380" s="88">
        <f t="shared" si="1555"/>
        <v>21</v>
      </c>
      <c r="AU380" s="88">
        <f t="shared" si="1555"/>
        <v>22</v>
      </c>
      <c r="AV380" s="88">
        <f t="shared" si="1555"/>
        <v>23</v>
      </c>
      <c r="AW380" s="88">
        <f t="shared" si="1555"/>
        <v>24</v>
      </c>
      <c r="AX380" s="88">
        <f t="shared" si="1555"/>
        <v>25</v>
      </c>
      <c r="AY380" s="88">
        <f t="shared" si="1555"/>
        <v>26</v>
      </c>
      <c r="AZ380" s="88">
        <f t="shared" si="1555"/>
        <v>27</v>
      </c>
      <c r="BA380" s="88">
        <f t="shared" si="1555"/>
        <v>28</v>
      </c>
      <c r="BB380" s="88">
        <f t="shared" si="1555"/>
        <v>29</v>
      </c>
      <c r="BC380" s="88">
        <f t="shared" si="1555"/>
        <v>30</v>
      </c>
      <c r="BD380" s="88">
        <f t="shared" si="1555"/>
        <v>31</v>
      </c>
      <c r="BE380" s="88">
        <f t="shared" si="1555"/>
        <v>32</v>
      </c>
      <c r="BF380" s="88">
        <f t="shared" si="1555"/>
        <v>33</v>
      </c>
      <c r="BG380" s="88">
        <f t="shared" si="1555"/>
        <v>34</v>
      </c>
      <c r="BH380" s="88">
        <f t="shared" si="1555"/>
        <v>35</v>
      </c>
      <c r="BI380" s="88">
        <f t="shared" si="1555"/>
        <v>36</v>
      </c>
      <c r="BJ380" s="88">
        <f t="shared" si="1555"/>
        <v>37</v>
      </c>
      <c r="BK380" s="88">
        <f t="shared" si="1555"/>
        <v>38</v>
      </c>
      <c r="BL380" s="88">
        <f t="shared" si="1555"/>
        <v>39</v>
      </c>
      <c r="BM380" s="88">
        <f t="shared" si="1555"/>
        <v>40</v>
      </c>
      <c r="BN380" s="88">
        <f t="shared" si="1555"/>
        <v>41</v>
      </c>
      <c r="BO380" s="88">
        <f t="shared" si="1555"/>
        <v>42</v>
      </c>
      <c r="BP380" s="88">
        <f t="shared" si="1555"/>
        <v>43</v>
      </c>
      <c r="BQ380" s="88">
        <f t="shared" si="1555"/>
        <v>44</v>
      </c>
      <c r="BR380" s="88">
        <f t="shared" si="1555"/>
        <v>45</v>
      </c>
      <c r="BS380" s="88">
        <f t="shared" si="1555"/>
        <v>46</v>
      </c>
      <c r="BT380" s="88">
        <f t="shared" si="1555"/>
        <v>47</v>
      </c>
      <c r="BU380" s="88">
        <f t="shared" si="1555"/>
        <v>48</v>
      </c>
      <c r="BV380" s="88">
        <f t="shared" si="1555"/>
        <v>49</v>
      </c>
      <c r="BW380" s="88">
        <f t="shared" si="1555"/>
        <v>50</v>
      </c>
      <c r="BX380" s="88">
        <f t="shared" si="1555"/>
        <v>51</v>
      </c>
      <c r="BY380" s="88">
        <f t="shared" si="1555"/>
        <v>52</v>
      </c>
      <c r="BZ380" s="88">
        <f t="shared" si="1555"/>
        <v>53</v>
      </c>
      <c r="CA380" s="88">
        <f t="shared" si="1555"/>
        <v>54</v>
      </c>
      <c r="CB380" s="88">
        <f t="shared" si="1555"/>
        <v>55</v>
      </c>
      <c r="CC380" s="88">
        <f t="shared" si="1555"/>
        <v>56</v>
      </c>
      <c r="CD380" s="88">
        <f t="shared" si="1555"/>
        <v>57</v>
      </c>
      <c r="CE380" s="88">
        <f t="shared" si="1555"/>
        <v>58</v>
      </c>
      <c r="CF380" s="88">
        <f t="shared" si="1555"/>
        <v>59</v>
      </c>
      <c r="CG380" s="88">
        <f t="shared" si="1555"/>
        <v>60</v>
      </c>
      <c r="CH380" s="88">
        <f t="shared" si="1555"/>
        <v>61</v>
      </c>
      <c r="CI380" s="88">
        <f t="shared" si="1555"/>
        <v>62</v>
      </c>
      <c r="CJ380" s="88">
        <f t="shared" si="1555"/>
        <v>63</v>
      </c>
      <c r="CK380" s="88">
        <f t="shared" si="1555"/>
        <v>64</v>
      </c>
      <c r="CL380" s="88">
        <f t="shared" si="1555"/>
        <v>65</v>
      </c>
      <c r="CM380" s="88">
        <f t="shared" ref="CM380:DI380" si="1556">1+CL380</f>
        <v>66</v>
      </c>
      <c r="CN380" s="88">
        <f t="shared" si="1556"/>
        <v>67</v>
      </c>
      <c r="CO380" s="88">
        <f t="shared" si="1556"/>
        <v>68</v>
      </c>
      <c r="CP380" s="88">
        <f t="shared" si="1556"/>
        <v>69</v>
      </c>
      <c r="CQ380" s="88">
        <f t="shared" si="1556"/>
        <v>70</v>
      </c>
      <c r="CR380" s="88">
        <f t="shared" si="1556"/>
        <v>71</v>
      </c>
      <c r="CS380" s="88">
        <f t="shared" si="1556"/>
        <v>72</v>
      </c>
      <c r="CT380" s="88">
        <f t="shared" si="1556"/>
        <v>73</v>
      </c>
      <c r="CU380" s="88">
        <f t="shared" si="1556"/>
        <v>74</v>
      </c>
      <c r="CV380" s="88">
        <f t="shared" si="1556"/>
        <v>75</v>
      </c>
      <c r="CW380" s="88">
        <f t="shared" si="1556"/>
        <v>76</v>
      </c>
      <c r="CX380" s="88">
        <f t="shared" si="1556"/>
        <v>77</v>
      </c>
      <c r="CY380" s="88">
        <f t="shared" si="1556"/>
        <v>78</v>
      </c>
      <c r="CZ380" s="88">
        <f t="shared" si="1556"/>
        <v>79</v>
      </c>
      <c r="DA380" s="88">
        <f t="shared" si="1556"/>
        <v>80</v>
      </c>
      <c r="DB380" s="88">
        <f t="shared" si="1556"/>
        <v>81</v>
      </c>
      <c r="DC380" s="88">
        <f t="shared" si="1556"/>
        <v>82</v>
      </c>
      <c r="DD380" s="88">
        <f t="shared" si="1556"/>
        <v>83</v>
      </c>
      <c r="DE380" s="88">
        <f t="shared" si="1556"/>
        <v>84</v>
      </c>
      <c r="DF380" s="88">
        <f t="shared" si="1556"/>
        <v>85</v>
      </c>
      <c r="DG380" s="88">
        <f t="shared" si="1556"/>
        <v>86</v>
      </c>
      <c r="DH380" s="88">
        <f t="shared" si="1556"/>
        <v>87</v>
      </c>
      <c r="DI380" s="88">
        <f t="shared" si="1556"/>
        <v>88</v>
      </c>
      <c r="DJ380" s="88">
        <f>1+DI380</f>
        <v>89</v>
      </c>
      <c r="DK380" s="88">
        <f>1+DJ380</f>
        <v>90</v>
      </c>
    </row>
    <row r="381" spans="23:115" x14ac:dyDescent="0.25">
      <c r="Y381" s="87">
        <v>1</v>
      </c>
      <c r="Z381" s="94" t="e">
        <f ca="1">IF($W$371=0,0,INDEX(MCA!$AC$6:$AC$365,Calculation!Z$380*Calculation!$Y381))</f>
        <v>#REF!</v>
      </c>
      <c r="AA381" s="91" t="e">
        <f ca="1">IF($W$371=0,0,INDEX(MCA!$AC$6:$AC$365,Calculation!AA$380*Calculation!$Y381))</f>
        <v>#REF!</v>
      </c>
      <c r="AB381" s="91" t="e">
        <f ca="1">IF($W$371=0,0,INDEX(MCA!$AC$6:$AC$365,Calculation!AB$380*Calculation!$Y381))</f>
        <v>#REF!</v>
      </c>
      <c r="AC381" s="91" t="e">
        <f ca="1">IF($W$371=0,0,INDEX(MCA!$AC$6:$AC$365,Calculation!AC$380*Calculation!$Y381))</f>
        <v>#REF!</v>
      </c>
      <c r="AD381" s="91" t="e">
        <f ca="1">IF($W$371=0,0,INDEX(MCA!$AC$6:$AC$365,Calculation!AD$380*Calculation!$Y381))</f>
        <v>#REF!</v>
      </c>
      <c r="AE381" s="91" t="e">
        <f ca="1">IF($W$371=0,0,INDEX(MCA!$AC$6:$AC$365,Calculation!AE$380*Calculation!$Y381))</f>
        <v>#REF!</v>
      </c>
      <c r="AF381" s="91" t="e">
        <f ca="1">IF($W$371=0,0,INDEX(MCA!$AC$6:$AC$365,Calculation!AF$380*Calculation!$Y381))</f>
        <v>#REF!</v>
      </c>
      <c r="AG381" s="91" t="e">
        <f ca="1">IF($W$371=0,0,INDEX(MCA!$AC$6:$AC$365,Calculation!AG$380*Calculation!$Y381))</f>
        <v>#REF!</v>
      </c>
      <c r="AH381" s="91" t="e">
        <f ca="1">IF($W$371=0,0,INDEX(MCA!$AC$6:$AC$365,Calculation!AH$380*Calculation!$Y381))</f>
        <v>#REF!</v>
      </c>
      <c r="AI381" s="91" t="e">
        <f ca="1">IF($W$371=0,0,INDEX(MCA!$AC$6:$AC$365,Calculation!AI$380*Calculation!$Y381))</f>
        <v>#REF!</v>
      </c>
      <c r="AJ381" s="91" t="e">
        <f ca="1">IF($W$371=0,0,INDEX(MCA!$AC$6:$AC$365,Calculation!AJ$380*Calculation!$Y381))</f>
        <v>#REF!</v>
      </c>
      <c r="AK381" s="91" t="e">
        <f ca="1">IF($W$371=0,0,INDEX(MCA!$AC$6:$AC$365,Calculation!AK$380*Calculation!$Y381))</f>
        <v>#REF!</v>
      </c>
      <c r="AL381" s="91" t="e">
        <f ca="1">IF($W$371=0,0,INDEX(MCA!$AC$6:$AC$365,Calculation!AL$380*Calculation!$Y381))</f>
        <v>#REF!</v>
      </c>
      <c r="AM381" s="91" t="e">
        <f ca="1">IF($W$371=0,0,INDEX(MCA!$AC$6:$AC$365,Calculation!AM$380*Calculation!$Y381))</f>
        <v>#REF!</v>
      </c>
      <c r="AN381" s="91" t="e">
        <f ca="1">IF($W$371=0,0,INDEX(MCA!$AC$6:$AC$365,Calculation!AN$380*Calculation!$Y381))</f>
        <v>#REF!</v>
      </c>
      <c r="AO381" s="91" t="e">
        <f ca="1">IF($W$371=0,0,INDEX(MCA!$AC$6:$AC$365,Calculation!AO$380*Calculation!$Y381))</f>
        <v>#REF!</v>
      </c>
      <c r="AP381" s="91" t="e">
        <f ca="1">IF($W$371=0,0,INDEX(MCA!$AC$6:$AC$365,Calculation!AP$380*Calculation!$Y381))</f>
        <v>#REF!</v>
      </c>
      <c r="AQ381" s="91" t="e">
        <f ca="1">IF($W$371=0,0,INDEX(MCA!$AC$6:$AC$365,Calculation!AQ$380*Calculation!$Y381))</f>
        <v>#REF!</v>
      </c>
      <c r="AR381" s="91" t="e">
        <f ca="1">IF($W$371=0,0,INDEX(MCA!$AC$6:$AC$365,Calculation!AR$380*Calculation!$Y381))</f>
        <v>#REF!</v>
      </c>
      <c r="AS381" s="91" t="e">
        <f ca="1">IF($W$371=0,0,INDEX(MCA!$AC$6:$AC$365,Calculation!AS$380*Calculation!$Y381))</f>
        <v>#REF!</v>
      </c>
      <c r="AT381" s="91" t="e">
        <f ca="1">IF($W$371=0,0,INDEX(MCA!$AC$6:$AC$365,Calculation!AT$380*Calculation!$Y381))</f>
        <v>#REF!</v>
      </c>
      <c r="AU381" s="91" t="e">
        <f ca="1">IF($W$371=0,0,INDEX(MCA!$AC$6:$AC$365,Calculation!AU$380*Calculation!$Y381))</f>
        <v>#REF!</v>
      </c>
      <c r="AV381" s="91" t="e">
        <f ca="1">IF($W$371=0,0,INDEX(MCA!$AC$6:$AC$365,Calculation!AV$380*Calculation!$Y381))</f>
        <v>#REF!</v>
      </c>
      <c r="AW381" s="91" t="e">
        <f ca="1">IF($W$371=0,0,INDEX(MCA!$AC$6:$AC$365,Calculation!AW$380*Calculation!$Y381))</f>
        <v>#REF!</v>
      </c>
      <c r="AX381" s="91" t="e">
        <f ca="1">IF($W$371=0,0,INDEX(MCA!$AC$6:$AC$365,Calculation!AX$380*Calculation!$Y381))</f>
        <v>#REF!</v>
      </c>
      <c r="AY381" s="91" t="e">
        <f ca="1">IF($W$371=0,0,INDEX(MCA!$AC$6:$AC$365,Calculation!AY$380*Calculation!$Y381))</f>
        <v>#REF!</v>
      </c>
      <c r="AZ381" s="91" t="e">
        <f ca="1">IF($W$371=0,0,INDEX(MCA!$AC$6:$AC$365,Calculation!AZ$380*Calculation!$Y381))</f>
        <v>#REF!</v>
      </c>
      <c r="BA381" s="91" t="e">
        <f ca="1">IF($W$371=0,0,INDEX(MCA!$AC$6:$AC$365,Calculation!BA$380*Calculation!$Y381))</f>
        <v>#REF!</v>
      </c>
      <c r="BB381" s="91" t="e">
        <f ca="1">IF($W$371=0,0,INDEX(MCA!$AC$6:$AC$365,Calculation!BB$380*Calculation!$Y381))</f>
        <v>#REF!</v>
      </c>
      <c r="BC381" s="91" t="e">
        <f ca="1">IF($W$371=0,0,INDEX(MCA!$AC$6:$AC$365,Calculation!BC$380*Calculation!$Y381))</f>
        <v>#REF!</v>
      </c>
      <c r="BD381" s="91" t="e">
        <f ca="1">IF($W$371=0,0,INDEX(MCA!$AC$6:$AC$365,Calculation!BD$380*Calculation!$Y381))</f>
        <v>#REF!</v>
      </c>
      <c r="BE381" s="91" t="e">
        <f ca="1">IF($W$371=0,0,INDEX(MCA!$AC$6:$AC$365,Calculation!BE$380*Calculation!$Y381))</f>
        <v>#REF!</v>
      </c>
      <c r="BF381" s="91" t="e">
        <f ca="1">IF($W$371=0,0,INDEX(MCA!$AC$6:$AC$365,Calculation!BF$380*Calculation!$Y381))</f>
        <v>#REF!</v>
      </c>
      <c r="BG381" s="91" t="e">
        <f ca="1">IF($W$371=0,0,INDEX(MCA!$AC$6:$AC$365,Calculation!BG$380*Calculation!$Y381))</f>
        <v>#REF!</v>
      </c>
      <c r="BH381" s="91" t="e">
        <f ca="1">IF($W$371=0,0,INDEX(MCA!$AC$6:$AC$365,Calculation!BH$380*Calculation!$Y381))</f>
        <v>#REF!</v>
      </c>
      <c r="BI381" s="91" t="e">
        <f ca="1">IF($W$371=0,0,INDEX(MCA!$AC$6:$AC$365,Calculation!BI$380*Calculation!$Y381))</f>
        <v>#REF!</v>
      </c>
      <c r="BJ381" s="91" t="e">
        <f ca="1">IF($W$371=0,0,INDEX(MCA!$AC$6:$AC$365,Calculation!BJ$380*Calculation!$Y381))</f>
        <v>#REF!</v>
      </c>
      <c r="BK381" s="91" t="e">
        <f ca="1">IF($W$371=0,0,INDEX(MCA!$AC$6:$AC$365,Calculation!BK$380*Calculation!$Y381))</f>
        <v>#REF!</v>
      </c>
      <c r="BL381" s="91" t="e">
        <f ca="1">IF($W$371=0,0,INDEX(MCA!$AC$6:$AC$365,Calculation!BL$380*Calculation!$Y381))</f>
        <v>#REF!</v>
      </c>
      <c r="BM381" s="91" t="e">
        <f ca="1">IF($W$371=0,0,INDEX(MCA!$AC$6:$AC$365,Calculation!BM$380*Calculation!$Y381))</f>
        <v>#REF!</v>
      </c>
      <c r="BN381" s="91" t="e">
        <f ca="1">IF($W$371=0,0,INDEX(MCA!$AC$6:$AC$365,Calculation!BN$380*Calculation!$Y381))</f>
        <v>#REF!</v>
      </c>
      <c r="BO381" s="91" t="e">
        <f ca="1">IF($W$371=0,0,INDEX(MCA!$AC$6:$AC$365,Calculation!BO$380*Calculation!$Y381))</f>
        <v>#REF!</v>
      </c>
      <c r="BP381" s="91" t="e">
        <f ca="1">IF($W$371=0,0,INDEX(MCA!$AC$6:$AC$365,Calculation!BP$380*Calculation!$Y381))</f>
        <v>#REF!</v>
      </c>
      <c r="BQ381" s="91" t="e">
        <f ca="1">IF($W$371=0,0,INDEX(MCA!$AC$6:$AC$365,Calculation!BQ$380*Calculation!$Y381))</f>
        <v>#REF!</v>
      </c>
      <c r="BR381" s="91" t="e">
        <f ca="1">IF($W$371=0,0,INDEX(MCA!$AC$6:$AC$365,Calculation!BR$380*Calculation!$Y381))</f>
        <v>#REF!</v>
      </c>
      <c r="BS381" s="91" t="e">
        <f ca="1">IF($W$371=0,0,INDEX(MCA!$AC$6:$AC$365,Calculation!BS$380*Calculation!$Y381))</f>
        <v>#REF!</v>
      </c>
      <c r="BT381" s="91" t="e">
        <f ca="1">IF($W$371=0,0,INDEX(MCA!$AC$6:$AC$365,Calculation!BT$380*Calculation!$Y381))</f>
        <v>#REF!</v>
      </c>
      <c r="BU381" s="91" t="e">
        <f ca="1">IF($W$371=0,0,INDEX(MCA!$AC$6:$AC$365,Calculation!BU$380*Calculation!$Y381))</f>
        <v>#REF!</v>
      </c>
      <c r="BV381" s="91" t="e">
        <f ca="1">IF($W$371=0,0,INDEX(MCA!$AC$6:$AC$365,Calculation!BV$380*Calculation!$Y381))</f>
        <v>#REF!</v>
      </c>
      <c r="BW381" s="91" t="e">
        <f ca="1">IF($W$371=0,0,INDEX(MCA!$AC$6:$AC$365,Calculation!BW$380*Calculation!$Y381))</f>
        <v>#REF!</v>
      </c>
      <c r="BX381" s="91" t="e">
        <f ca="1">IF($W$371=0,0,INDEX(MCA!$AC$6:$AC$365,Calculation!BX$380*Calculation!$Y381))</f>
        <v>#REF!</v>
      </c>
      <c r="BY381" s="91" t="e">
        <f ca="1">IF($W$371=0,0,INDEX(MCA!$AC$6:$AC$365,Calculation!BY$380*Calculation!$Y381))</f>
        <v>#REF!</v>
      </c>
      <c r="BZ381" s="91" t="e">
        <f ca="1">IF($W$371=0,0,INDEX(MCA!$AC$6:$AC$365,Calculation!BZ$380*Calculation!$Y381))</f>
        <v>#REF!</v>
      </c>
      <c r="CA381" s="91" t="e">
        <f ca="1">IF($W$371=0,0,INDEX(MCA!$AC$6:$AC$365,Calculation!CA$380*Calculation!$Y381))</f>
        <v>#REF!</v>
      </c>
      <c r="CB381" s="91" t="e">
        <f ca="1">IF($W$371=0,0,INDEX(MCA!$AC$6:$AC$365,Calculation!CB$380*Calculation!$Y381))</f>
        <v>#REF!</v>
      </c>
      <c r="CC381" s="91" t="e">
        <f ca="1">IF($W$371=0,0,INDEX(MCA!$AC$6:$AC$365,Calculation!CC$380*Calculation!$Y381))</f>
        <v>#REF!</v>
      </c>
      <c r="CD381" s="91" t="e">
        <f ca="1">IF($W$371=0,0,INDEX(MCA!$AC$6:$AC$365,Calculation!CD$380*Calculation!$Y381))</f>
        <v>#REF!</v>
      </c>
      <c r="CE381" s="91" t="e">
        <f ca="1">IF($W$371=0,0,INDEX(MCA!$AC$6:$AC$365,Calculation!CE$380*Calculation!$Y381))</f>
        <v>#REF!</v>
      </c>
      <c r="CF381" s="94" t="e">
        <f ca="1">IF($W$371=0,0,INDEX(MCA!$AC$6:$AC$365,Calculation!CF$380*Calculation!$Y381))</f>
        <v>#REF!</v>
      </c>
      <c r="CG381" s="91" t="e">
        <f ca="1">IF($W$371=0,0,INDEX(MCA!$AC$6:$AC$365,Calculation!CG$380*Calculation!$Y381))</f>
        <v>#REF!</v>
      </c>
      <c r="CH381" s="91" t="e">
        <f ca="1">IF($W$371=0,0,INDEX(MCA!$AC$6:$AC$365,Calculation!CH$380*Calculation!$Y381))</f>
        <v>#REF!</v>
      </c>
      <c r="CI381" s="91" t="e">
        <f ca="1">IF($W$371=0,0,INDEX(MCA!$AC$6:$AC$365,Calculation!CI$380*Calculation!$Y381))</f>
        <v>#REF!</v>
      </c>
      <c r="CJ381" s="91" t="e">
        <f ca="1">IF($W$371=0,0,INDEX(MCA!$AC$6:$AC$365,Calculation!CJ$380*Calculation!$Y381))</f>
        <v>#REF!</v>
      </c>
      <c r="CK381" s="91" t="e">
        <f ca="1">IF($W$371=0,0,INDEX(MCA!$AC$6:$AC$365,Calculation!CK$380*Calculation!$Y381))</f>
        <v>#REF!</v>
      </c>
      <c r="CL381" s="91" t="e">
        <f ca="1">IF($W$371=0,0,INDEX(MCA!$AC$6:$AC$365,Calculation!CL$380*Calculation!$Y381))</f>
        <v>#REF!</v>
      </c>
      <c r="CM381" s="91" t="e">
        <f ca="1">IF($W$371=0,0,INDEX(MCA!$AC$6:$AC$365,Calculation!CM$380*Calculation!$Y381))</f>
        <v>#REF!</v>
      </c>
      <c r="CN381" s="94" t="e">
        <f ca="1">IF($W$371=0,0,INDEX(MCA!$AC$6:$AC$365,Calculation!CN$380*Calculation!$Y381))</f>
        <v>#REF!</v>
      </c>
      <c r="CO381" s="91" t="e">
        <f ca="1">IF($W$371=0,0,INDEX(MCA!$AC$6:$AC$365,Calculation!CO$380*Calculation!$Y381))</f>
        <v>#REF!</v>
      </c>
      <c r="CP381" s="91" t="e">
        <f ca="1">IF($W$371=0,0,INDEX(MCA!$AC$6:$AC$365,Calculation!CP$380*Calculation!$Y381))</f>
        <v>#REF!</v>
      </c>
      <c r="CQ381" s="91" t="e">
        <f ca="1">IF($W$371=0,0,INDEX(MCA!$AC$6:$AC$365,Calculation!CQ$380*Calculation!$Y381))</f>
        <v>#REF!</v>
      </c>
      <c r="CR381" s="94" t="e">
        <f ca="1">IF($W$371=0,0,INDEX(MCA!$AC$6:$AC$365,Calculation!CR$380*Calculation!$Y381))</f>
        <v>#REF!</v>
      </c>
      <c r="CS381" s="91" t="e">
        <f ca="1">IF($W$371=0,0,INDEX(MCA!$AC$6:$AC$365,Calculation!CS$380*Calculation!$Y381))</f>
        <v>#REF!</v>
      </c>
      <c r="CT381" s="91" t="e">
        <f ca="1">IF($W$371=0,0,INDEX(MCA!$AC$6:$AC$365,Calculation!CT$380*Calculation!$Y381))</f>
        <v>#REF!</v>
      </c>
      <c r="CU381" s="91" t="e">
        <f ca="1">IF($W$371=0,0,INDEX(MCA!$AC$6:$AC$365,Calculation!CU$380*Calculation!$Y381))</f>
        <v>#REF!</v>
      </c>
      <c r="CV381" s="91" t="e">
        <f ca="1">IF($W$371=0,0,INDEX(MCA!$AC$6:$AC$365,Calculation!CV$380*Calculation!$Y381))</f>
        <v>#REF!</v>
      </c>
      <c r="CW381" s="91" t="e">
        <f ca="1">IF($W$371=0,0,INDEX(MCA!$AC$6:$AC$365,Calculation!CW$380*Calculation!$Y381))</f>
        <v>#REF!</v>
      </c>
      <c r="CX381" s="91" t="e">
        <f ca="1">IF($W$371=0,0,INDEX(MCA!$AC$6:$AC$365,Calculation!CX$380*Calculation!$Y381))</f>
        <v>#REF!</v>
      </c>
      <c r="CY381" s="91" t="e">
        <f ca="1">IF($W$371=0,0,INDEX(MCA!$AC$6:$AC$365,Calculation!CY$380*Calculation!$Y381))</f>
        <v>#REF!</v>
      </c>
      <c r="CZ381" s="91" t="e">
        <f ca="1">IF($W$371=0,0,INDEX(MCA!$AC$6:$AC$365,Calculation!CZ$380*Calculation!$Y381))</f>
        <v>#REF!</v>
      </c>
      <c r="DA381" s="91" t="e">
        <f ca="1">IF($W$371=0,0,INDEX(MCA!$AC$6:$AC$365,Calculation!DA$380*Calculation!$Y381))</f>
        <v>#REF!</v>
      </c>
      <c r="DB381" s="91" t="e">
        <f ca="1">IF($W$371=0,0,INDEX(MCA!$AC$6:$AC$365,Calculation!DB$380*Calculation!$Y381))</f>
        <v>#REF!</v>
      </c>
      <c r="DC381" s="91" t="e">
        <f ca="1">IF($W$371=0,0,INDEX(MCA!$AC$6:$AC$365,Calculation!DC$380*Calculation!$Y381))</f>
        <v>#REF!</v>
      </c>
      <c r="DD381" s="91" t="e">
        <f ca="1">IF($W$371=0,0,INDEX(MCA!$AC$6:$AC$365,Calculation!DD$380*Calculation!$Y381))</f>
        <v>#REF!</v>
      </c>
      <c r="DE381" s="91" t="e">
        <f ca="1">IF($W$371=0,0,INDEX(MCA!$AC$6:$AC$365,Calculation!DE$380*Calculation!$Y381))</f>
        <v>#REF!</v>
      </c>
      <c r="DF381" s="91" t="e">
        <f ca="1">IF($W$371=0,0,INDEX(MCA!$AC$6:$AC$365,Calculation!DF$380*Calculation!$Y381))</f>
        <v>#REF!</v>
      </c>
      <c r="DG381" s="91" t="e">
        <f ca="1">IF($W$371=0,0,INDEX(MCA!$AC$6:$AC$365,Calculation!DG$380*Calculation!$Y381))</f>
        <v>#REF!</v>
      </c>
      <c r="DH381" s="91" t="e">
        <f ca="1">IF($W$371=0,0,INDEX(MCA!$AC$6:$AC$365,Calculation!DH$380*Calculation!$Y381))</f>
        <v>#REF!</v>
      </c>
      <c r="DI381" s="91" t="e">
        <f ca="1">IF($W$371=0,0,INDEX(MCA!$AC$6:$AC$365,Calculation!DI$380*Calculation!$Y381))</f>
        <v>#REF!</v>
      </c>
      <c r="DJ381" s="91" t="e">
        <f ca="1">IF($W$371=0,0,INDEX(MCA!$AC$6:$AC$365,Calculation!DJ$380*Calculation!$Y381))</f>
        <v>#REF!</v>
      </c>
      <c r="DK381" s="91" t="e">
        <f ca="1">IF($W$371=0,0,INDEX(MCA!$AC$6:$AC$365,Calculation!DK$380*Calculation!$Y381))</f>
        <v>#REF!</v>
      </c>
    </row>
    <row r="382" spans="23:115" x14ac:dyDescent="0.25">
      <c r="Y382" s="87">
        <v>2</v>
      </c>
      <c r="Z382" s="94" t="e">
        <f ca="1">IF($W$372=0,0,INDEX(MCA!$AC$6:$AC$365,Calculation!Z$380+90,1))</f>
        <v>#REF!</v>
      </c>
      <c r="AA382" s="94" t="e">
        <f ca="1">IF($W$372=0,0,INDEX(MCA!$AC$6:$AC$365,Calculation!AA$380+90,1))</f>
        <v>#REF!</v>
      </c>
      <c r="AB382" s="94" t="e">
        <f ca="1">IF($W$372=0,0,INDEX(MCA!$AC$6:$AC$365,Calculation!AB$380+90,1))</f>
        <v>#REF!</v>
      </c>
      <c r="AC382" s="94" t="e">
        <f ca="1">IF($W$372=0,0,INDEX(MCA!$AC$6:$AC$365,Calculation!AC$380+90,1))</f>
        <v>#REF!</v>
      </c>
      <c r="AD382" s="94" t="e">
        <f ca="1">IF($W$372=0,0,INDEX(MCA!$AC$6:$AC$365,Calculation!AD$380+90,1))</f>
        <v>#REF!</v>
      </c>
      <c r="AE382" s="91" t="e">
        <f ca="1">IF($W$372=0,0,INDEX(MCA!$AC$6:$AC$365,Calculation!AE$380+90,1))</f>
        <v>#REF!</v>
      </c>
      <c r="AF382" s="91" t="e">
        <f ca="1">IF($W$372=0,0,INDEX(MCA!$AC$6:$AC$365,Calculation!AF$380+90,1))</f>
        <v>#REF!</v>
      </c>
      <c r="AG382" s="91" t="e">
        <f ca="1">IF($W$372=0,0,INDEX(MCA!$AC$6:$AC$365,Calculation!AG$380+90,1))</f>
        <v>#REF!</v>
      </c>
      <c r="AH382" s="91" t="e">
        <f ca="1">IF($W$372=0,0,INDEX(MCA!$AC$6:$AC$365,Calculation!AH$380+90,1))</f>
        <v>#REF!</v>
      </c>
      <c r="AI382" s="94" t="e">
        <f ca="1">IF($W$372=0,0,INDEX(MCA!$AC$6:$AC$365,Calculation!AI$380+90,1))</f>
        <v>#REF!</v>
      </c>
      <c r="AJ382" s="94" t="e">
        <f ca="1">IF($W$372=0,0,INDEX(MCA!$AC$6:$AC$365,Calculation!AJ$380+90,1))</f>
        <v>#REF!</v>
      </c>
      <c r="AK382" s="94" t="e">
        <f ca="1">IF($W$372=0,0,INDEX(MCA!$AC$6:$AC$365,Calculation!AK$380+90,1))</f>
        <v>#REF!</v>
      </c>
      <c r="AL382" s="94" t="e">
        <f ca="1">IF($W$372=0,0,INDEX(MCA!$AC$6:$AC$365,Calculation!AL$380+90,1))</f>
        <v>#REF!</v>
      </c>
      <c r="AM382" s="94" t="e">
        <f ca="1">IF($W$372=0,0,INDEX(MCA!$AC$6:$AC$365,Calculation!AM$380+90,1))</f>
        <v>#REF!</v>
      </c>
      <c r="AN382" s="94" t="e">
        <f ca="1">IF($W$372=0,0,INDEX(MCA!$AC$6:$AC$365,Calculation!AN$380+90,1))</f>
        <v>#REF!</v>
      </c>
      <c r="AO382" s="94" t="e">
        <f ca="1">IF($W$372=0,0,INDEX(MCA!$AC$6:$AC$365,Calculation!AO$380+90,1))</f>
        <v>#REF!</v>
      </c>
      <c r="AP382" s="94" t="e">
        <f ca="1">IF($W$372=0,0,INDEX(MCA!$AC$6:$AC$365,Calculation!AP$380+90,1))</f>
        <v>#REF!</v>
      </c>
      <c r="AQ382" s="94" t="e">
        <f ca="1">IF($W$372=0,0,INDEX(MCA!$AC$6:$AC$365,Calculation!AQ$380+90,1))</f>
        <v>#REF!</v>
      </c>
      <c r="AR382" s="91" t="e">
        <f ca="1">IF($W$372=0,0,INDEX(MCA!$AC$6:$AC$365,Calculation!AR$380+90,1))</f>
        <v>#REF!</v>
      </c>
      <c r="AS382" s="91" t="e">
        <f ca="1">IF($W$372=0,0,INDEX(MCA!$AC$6:$AC$365,Calculation!AS$380+90,1))</f>
        <v>#REF!</v>
      </c>
      <c r="AT382" s="91" t="e">
        <f ca="1">IF($W$372=0,0,INDEX(MCA!$AC$6:$AC$365,Calculation!AT$380+90,1))</f>
        <v>#REF!</v>
      </c>
      <c r="AU382" s="91" t="e">
        <f ca="1">IF($W$372=0,0,INDEX(MCA!$AC$6:$AC$365,Calculation!AU$380+90,1))</f>
        <v>#REF!</v>
      </c>
      <c r="AV382" s="91" t="e">
        <f ca="1">IF($W$372=0,0,INDEX(MCA!$AC$6:$AC$365,Calculation!AV$380+90,1))</f>
        <v>#REF!</v>
      </c>
      <c r="AW382" s="91" t="e">
        <f ca="1">IF($W$372=0,0,INDEX(MCA!$AC$6:$AC$365,Calculation!AW$380+90,1))</f>
        <v>#REF!</v>
      </c>
      <c r="AX382" s="94" t="e">
        <f ca="1">IF($W$372=0,0,INDEX(MCA!$AC$6:$AC$365,Calculation!AX$380+90,1))</f>
        <v>#REF!</v>
      </c>
      <c r="AY382" s="91" t="e">
        <f ca="1">IF($W$372=0,0,INDEX(MCA!$AC$6:$AC$365,Calculation!AY$380+90,1))</f>
        <v>#REF!</v>
      </c>
      <c r="AZ382" s="94" t="e">
        <f ca="1">IF($W$372=0,0,INDEX(MCA!$AC$6:$AC$365,Calculation!AZ$380+90,1))</f>
        <v>#REF!</v>
      </c>
      <c r="BA382" s="94" t="e">
        <f ca="1">IF($W$372=0,0,INDEX(MCA!$AC$6:$AC$365,Calculation!BA$380+90,1))</f>
        <v>#REF!</v>
      </c>
      <c r="BB382" s="91" t="e">
        <f ca="1">IF($W$372=0,0,INDEX(MCA!$AC$6:$AC$365,Calculation!BB$380+90,1))</f>
        <v>#REF!</v>
      </c>
      <c r="BC382" s="94" t="e">
        <f ca="1">IF($W$372=0,0,INDEX(MCA!$AC$6:$AC$365,Calculation!BC$380+90,1))</f>
        <v>#REF!</v>
      </c>
      <c r="BD382" s="94" t="e">
        <f ca="1">IF($W$372=0,0,INDEX(MCA!$AC$6:$AC$365,Calculation!BD$380+90,1))</f>
        <v>#REF!</v>
      </c>
      <c r="BE382" s="91" t="e">
        <f ca="1">IF($W$372=0,0,INDEX(MCA!$AC$6:$AC$365,Calculation!BE$380+90,1))</f>
        <v>#REF!</v>
      </c>
      <c r="BF382" s="94" t="e">
        <f ca="1">IF($W$372=0,0,INDEX(MCA!$AC$6:$AC$365,Calculation!BF$380+90,1))</f>
        <v>#REF!</v>
      </c>
      <c r="BG382" s="91" t="e">
        <f ca="1">IF($W$372=0,0,INDEX(MCA!$AC$6:$AC$365,Calculation!BG$380+90,1))</f>
        <v>#REF!</v>
      </c>
      <c r="BH382" s="94" t="e">
        <f ca="1">IF($W$372=0,0,INDEX(MCA!$AC$6:$AC$365,Calculation!BH$380+90,1))</f>
        <v>#REF!</v>
      </c>
      <c r="BI382" s="94" t="e">
        <f ca="1">IF($W$372=0,0,INDEX(MCA!$AC$6:$AC$365,Calculation!BI$380+90,1))</f>
        <v>#REF!</v>
      </c>
      <c r="BJ382" s="94" t="e">
        <f ca="1">IF($W$372=0,0,INDEX(MCA!$AC$6:$AC$365,Calculation!BJ$380+90,1))</f>
        <v>#REF!</v>
      </c>
      <c r="BK382" s="94" t="e">
        <f ca="1">IF($W$372=0,0,INDEX(MCA!$AC$6:$AC$365,Calculation!BK$380+90,1))</f>
        <v>#REF!</v>
      </c>
      <c r="BL382" s="94" t="e">
        <f ca="1">IF($W$372=0,0,INDEX(MCA!$AC$6:$AC$365,Calculation!BL$380+90,1))</f>
        <v>#REF!</v>
      </c>
      <c r="BM382" s="91" t="e">
        <f ca="1">IF($W$372=0,0,INDEX(MCA!$AC$6:$AC$365,Calculation!BM$380+90,1))</f>
        <v>#REF!</v>
      </c>
      <c r="BN382" s="94" t="e">
        <f ca="1">IF($W$372=0,0,INDEX(MCA!$AC$6:$AC$365,Calculation!BN$380+90,1))</f>
        <v>#REF!</v>
      </c>
      <c r="BO382" s="94" t="e">
        <f ca="1">IF($W$372=0,0,INDEX(MCA!$AC$6:$AC$365,Calculation!BO$380+90,1))</f>
        <v>#REF!</v>
      </c>
      <c r="BP382" s="91" t="e">
        <f ca="1">IF($W$372=0,0,INDEX(MCA!$AC$6:$AC$365,Calculation!BP$380+90,1))</f>
        <v>#REF!</v>
      </c>
      <c r="BQ382" s="91" t="e">
        <f ca="1">IF($W$372=0,0,INDEX(MCA!$AC$6:$AC$365,Calculation!BQ$380+90,1))</f>
        <v>#REF!</v>
      </c>
      <c r="BR382" s="91" t="e">
        <f ca="1">IF($W$372=0,0,INDEX(MCA!$AC$6:$AC$365,Calculation!BR$380+90,1))</f>
        <v>#REF!</v>
      </c>
      <c r="BS382" s="91" t="e">
        <f ca="1">IF($W$372=0,0,INDEX(MCA!$AC$6:$AC$365,Calculation!BS$380+90,1))</f>
        <v>#REF!</v>
      </c>
      <c r="BT382" s="94" t="e">
        <f ca="1">IF($W$372=0,0,INDEX(MCA!$AC$6:$AC$365,Calculation!BT$380+90,1))</f>
        <v>#REF!</v>
      </c>
      <c r="BU382" s="94" t="e">
        <f ca="1">IF($W$372=0,0,INDEX(MCA!$AC$6:$AC$365,Calculation!BU$380+90,1))</f>
        <v>#REF!</v>
      </c>
      <c r="BV382" s="94" t="e">
        <f ca="1">IF($W$372=0,0,INDEX(MCA!$AC$6:$AC$365,Calculation!BV$380+90,1))</f>
        <v>#REF!</v>
      </c>
      <c r="BW382" s="94" t="e">
        <f ca="1">IF($W$372=0,0,INDEX(MCA!$AC$6:$AC$365,Calculation!BW$380+90,1))</f>
        <v>#REF!</v>
      </c>
      <c r="BX382" s="91" t="e">
        <f ca="1">IF($W$372=0,0,INDEX(MCA!$AC$6:$AC$365,Calculation!BX$380+90,1))</f>
        <v>#REF!</v>
      </c>
      <c r="BY382" s="91" t="e">
        <f ca="1">IF($W$372=0,0,INDEX(MCA!$AC$6:$AC$365,Calculation!BY$380+90,1))</f>
        <v>#REF!</v>
      </c>
      <c r="BZ382" s="91" t="e">
        <f ca="1">IF($W$372=0,0,INDEX(MCA!$AC$6:$AC$365,Calculation!BZ$380+90,1))</f>
        <v>#REF!</v>
      </c>
      <c r="CA382" s="91" t="e">
        <f ca="1">IF($W$372=0,0,INDEX(MCA!$AC$6:$AC$365,Calculation!CA$380+90,1))</f>
        <v>#REF!</v>
      </c>
      <c r="CB382" s="94" t="e">
        <f ca="1">IF($W$372=0,0,INDEX(MCA!$AC$6:$AC$365,Calculation!CB$380+90,1))</f>
        <v>#REF!</v>
      </c>
      <c r="CC382" s="94" t="e">
        <f ca="1">IF($W$372=0,0,INDEX(MCA!$AC$6:$AC$365,Calculation!CC$380+90,1))</f>
        <v>#REF!</v>
      </c>
      <c r="CD382" s="91" t="e">
        <f ca="1">IF($W$372=0,0,INDEX(MCA!$AC$6:$AC$365,Calculation!CD$380+90,1))</f>
        <v>#REF!</v>
      </c>
      <c r="CE382" s="94" t="e">
        <f ca="1">IF($W$372=0,0,INDEX(MCA!$AC$6:$AC$365,Calculation!CE$380+90,1))</f>
        <v>#REF!</v>
      </c>
      <c r="CF382" s="94" t="e">
        <f ca="1">IF($W$372=0,0,INDEX(MCA!$AC$6:$AC$365,Calculation!CF$380+90,1))</f>
        <v>#REF!</v>
      </c>
      <c r="CG382" s="94" t="e">
        <f ca="1">IF($W$372=0,0,INDEX(MCA!$AC$6:$AC$365,Calculation!CG$380+90,1))</f>
        <v>#REF!</v>
      </c>
      <c r="CH382" s="94" t="e">
        <f ca="1">IF($W$372=0,0,INDEX(MCA!$AC$6:$AC$365,Calculation!CH$380+90,1))</f>
        <v>#REF!</v>
      </c>
      <c r="CI382" s="94" t="e">
        <f ca="1">IF($W$372=0,0,INDEX(MCA!$AC$6:$AC$365,Calculation!CI$380+90,1))</f>
        <v>#REF!</v>
      </c>
      <c r="CJ382" s="91" t="e">
        <f ca="1">IF($W$372=0,0,INDEX(MCA!$AC$6:$AC$365,Calculation!CJ$380+90,1))</f>
        <v>#REF!</v>
      </c>
      <c r="CK382" s="94" t="e">
        <f ca="1">IF($W$372=0,0,INDEX(MCA!$AC$6:$AC$365,Calculation!CK$380+90,1))</f>
        <v>#REF!</v>
      </c>
      <c r="CL382" s="94" t="e">
        <f ca="1">IF($W$372=0,0,INDEX(MCA!$AC$6:$AC$365,Calculation!CL$380+90,1))</f>
        <v>#REF!</v>
      </c>
      <c r="CM382" s="94" t="e">
        <f ca="1">IF($W$372=0,0,INDEX(MCA!$AC$6:$AC$365,Calculation!CM$380+90,1))</f>
        <v>#REF!</v>
      </c>
      <c r="CN382" s="94" t="e">
        <f ca="1">IF($W$372=0,0,INDEX(MCA!$AC$6:$AC$365,Calculation!CN$380+90,1))</f>
        <v>#REF!</v>
      </c>
      <c r="CO382" s="94" t="e">
        <f ca="1">IF($W$372=0,0,INDEX(MCA!$AC$6:$AC$365,Calculation!CO$380+90,1))</f>
        <v>#REF!</v>
      </c>
      <c r="CP382" s="94" t="e">
        <f ca="1">IF($W$372=0,0,INDEX(MCA!$AC$6:$AC$365,Calculation!CP$380+90,1))</f>
        <v>#REF!</v>
      </c>
      <c r="CQ382" s="94" t="e">
        <f ca="1">IF($W$372=0,0,INDEX(MCA!$AC$6:$AC$365,Calculation!CQ$380+90,1))</f>
        <v>#REF!</v>
      </c>
      <c r="CR382" s="94" t="e">
        <f ca="1">IF($W$372=0,0,INDEX(MCA!$AC$6:$AC$365,Calculation!CR$380+90,1))</f>
        <v>#REF!</v>
      </c>
      <c r="CS382" s="91" t="e">
        <f ca="1">IF($W$372=0,0,INDEX(MCA!$AC$6:$AC$365,Calculation!CS$380+90,1))</f>
        <v>#REF!</v>
      </c>
      <c r="CT382" s="91" t="e">
        <f ca="1">IF($W$372=0,0,INDEX(MCA!$AC$6:$AC$365,Calculation!CT$380+90,1))</f>
        <v>#REF!</v>
      </c>
      <c r="CU382" s="91" t="e">
        <f ca="1">IF($W$372=0,0,INDEX(MCA!$AC$6:$AC$365,Calculation!CU$380+90,1))</f>
        <v>#REF!</v>
      </c>
      <c r="CV382" s="91" t="e">
        <f ca="1">IF($W$372=0,0,INDEX(MCA!$AC$6:$AC$365,Calculation!CV$380+90,1))</f>
        <v>#REF!</v>
      </c>
      <c r="CW382" s="91" t="e">
        <f ca="1">IF($W$372=0,0,INDEX(MCA!$AC$6:$AC$365,Calculation!CW$380+90,1))</f>
        <v>#REF!</v>
      </c>
      <c r="CX382" s="91" t="e">
        <f ca="1">IF($W$372=0,0,INDEX(MCA!$AC$6:$AC$365,Calculation!CX$380+90,1))</f>
        <v>#REF!</v>
      </c>
      <c r="CY382" s="91" t="e">
        <f ca="1">IF($W$372=0,0,INDEX(MCA!$AC$6:$AC$365,Calculation!CY$380+90,1))</f>
        <v>#REF!</v>
      </c>
      <c r="CZ382" s="91" t="e">
        <f ca="1">IF($W$372=0,0,INDEX(MCA!$AC$6:$AC$365,Calculation!CZ$380+90,1))</f>
        <v>#REF!</v>
      </c>
      <c r="DA382" s="91" t="e">
        <f ca="1">IF($W$372=0,0,INDEX(MCA!$AC$6:$AC$365,Calculation!DA$380+90,1))</f>
        <v>#REF!</v>
      </c>
      <c r="DB382" s="91" t="e">
        <f ca="1">IF($W$372=0,0,INDEX(MCA!$AC$6:$AC$365,Calculation!DB$380+90,1))</f>
        <v>#REF!</v>
      </c>
      <c r="DC382" s="91" t="e">
        <f ca="1">IF($W$372=0,0,INDEX(MCA!$AC$6:$AC$365,Calculation!DC$380+90,1))</f>
        <v>#REF!</v>
      </c>
      <c r="DD382" s="91" t="e">
        <f ca="1">IF($W$372=0,0,INDEX(MCA!$AC$6:$AC$365,Calculation!DD$380+90,1))</f>
        <v>#REF!</v>
      </c>
      <c r="DE382" s="91" t="e">
        <f ca="1">IF($W$372=0,0,INDEX(MCA!$AC$6:$AC$365,Calculation!DE$380+90,1))</f>
        <v>#REF!</v>
      </c>
      <c r="DF382" s="91" t="e">
        <f ca="1">IF($W$372=0,0,INDEX(MCA!$AC$6:$AC$365,Calculation!DF$380+90,1))</f>
        <v>#REF!</v>
      </c>
      <c r="DG382" s="91" t="e">
        <f ca="1">IF($W$372=0,0,INDEX(MCA!$AC$6:$AC$365,Calculation!DG$380+90,1))</f>
        <v>#REF!</v>
      </c>
      <c r="DH382" s="91" t="e">
        <f ca="1">IF($W$372=0,0,INDEX(MCA!$AC$6:$AC$365,Calculation!DH$380+90,1))</f>
        <v>#REF!</v>
      </c>
      <c r="DI382" s="91" t="e">
        <f ca="1">IF($W$372=0,0,INDEX(MCA!$AC$6:$AC$365,Calculation!DI$380+90,1))</f>
        <v>#REF!</v>
      </c>
      <c r="DJ382" s="91" t="e">
        <f ca="1">IF($W$372=0,0,INDEX(MCA!$AC$6:$AC$365,Calculation!DJ$380+90,1))</f>
        <v>#REF!</v>
      </c>
      <c r="DK382" s="91" t="e">
        <f ca="1">IF($W$372=0,0,INDEX(MCA!$AC$6:$AC$365,Calculation!DK$380+90,1))</f>
        <v>#REF!</v>
      </c>
    </row>
    <row r="383" spans="23:115" x14ac:dyDescent="0.25">
      <c r="Y383" s="87">
        <v>3</v>
      </c>
      <c r="Z383" s="91" t="e">
        <f ca="1">IF($W$373=0,0,INDEX(MCA!$AC$6:$AC$365,Calculation!Z$380+180))</f>
        <v>#REF!</v>
      </c>
      <c r="AA383" s="94" t="e">
        <f ca="1">IF($W$373=0,0,INDEX(MCA!$AC$6:$AC$365,Calculation!AA$380+180))</f>
        <v>#REF!</v>
      </c>
      <c r="AB383" s="94" t="e">
        <f ca="1">IF($W$373=0,0,INDEX(MCA!$AC$6:$AC$365,Calculation!AB$380+180))</f>
        <v>#REF!</v>
      </c>
      <c r="AC383" s="94" t="e">
        <f ca="1">IF($W$373=0,0,INDEX(MCA!$AC$6:$AC$365,Calculation!AC$380+180))</f>
        <v>#REF!</v>
      </c>
      <c r="AD383" s="94" t="e">
        <f ca="1">IF($W$373=0,0,INDEX(MCA!$AC$6:$AC$365,Calculation!AD$380+180))</f>
        <v>#REF!</v>
      </c>
      <c r="AE383" s="91" t="e">
        <f ca="1">IF($W$373=0,0,INDEX(MCA!$AC$6:$AC$365,Calculation!AE$380+180))</f>
        <v>#REF!</v>
      </c>
      <c r="AF383" s="91" t="e">
        <f ca="1">IF($W$373=0,0,INDEX(MCA!$AC$6:$AC$365,Calculation!AF$380+180))</f>
        <v>#REF!</v>
      </c>
      <c r="AG383" s="91" t="e">
        <f ca="1">IF($W$373=0,0,INDEX(MCA!$AC$6:$AC$365,Calculation!AG$380+180))</f>
        <v>#REF!</v>
      </c>
      <c r="AH383" s="91" t="e">
        <f ca="1">IF($W$373=0,0,INDEX(MCA!$AC$6:$AC$365,Calculation!AH$380+180))</f>
        <v>#REF!</v>
      </c>
      <c r="AI383" s="94" t="e">
        <f ca="1">IF($W$373=0,0,INDEX(MCA!$AC$6:$AC$365,Calculation!AI$380+180))</f>
        <v>#REF!</v>
      </c>
      <c r="AJ383" s="94" t="e">
        <f ca="1">IF($W$373=0,0,INDEX(MCA!$AC$6:$AC$365,Calculation!AJ$380+180))</f>
        <v>#REF!</v>
      </c>
      <c r="AK383" s="94" t="e">
        <f ca="1">IF($W$373=0,0,INDEX(MCA!$AC$6:$AC$365,Calculation!AK$380+180))</f>
        <v>#REF!</v>
      </c>
      <c r="AL383" s="94" t="e">
        <f ca="1">IF($W$373=0,0,INDEX(MCA!$AC$6:$AC$365,Calculation!AL$380+180))</f>
        <v>#REF!</v>
      </c>
      <c r="AM383" s="94" t="e">
        <f ca="1">IF($W$373=0,0,INDEX(MCA!$AC$6:$AC$365,Calculation!AM$380+180))</f>
        <v>#REF!</v>
      </c>
      <c r="AN383" s="94" t="e">
        <f ca="1">IF($W$373=0,0,INDEX(MCA!$AC$6:$AC$365,Calculation!AN$380+180))</f>
        <v>#REF!</v>
      </c>
      <c r="AO383" s="94" t="e">
        <f ca="1">IF($W$373=0,0,INDEX(MCA!$AC$6:$AC$365,Calculation!AO$380+180))</f>
        <v>#REF!</v>
      </c>
      <c r="AP383" s="94" t="e">
        <f ca="1">IF($W$373=0,0,INDEX(MCA!$AC$6:$AC$365,Calculation!AP$380+180))</f>
        <v>#REF!</v>
      </c>
      <c r="AQ383" s="94" t="e">
        <f ca="1">IF($W$373=0,0,INDEX(MCA!$AC$6:$AC$365,Calculation!AQ$380+180))</f>
        <v>#REF!</v>
      </c>
      <c r="AR383" s="91" t="e">
        <f ca="1">IF($W$373=0,0,INDEX(MCA!$AC$6:$AC$365,Calculation!AR$380+180))</f>
        <v>#REF!</v>
      </c>
      <c r="AS383" s="91" t="e">
        <f ca="1">IF($W$373=0,0,INDEX(MCA!$AC$6:$AC$365,Calculation!AS$380+180))</f>
        <v>#REF!</v>
      </c>
      <c r="AT383" s="91" t="e">
        <f ca="1">IF($W$373=0,0,INDEX(MCA!$AC$6:$AC$365,Calculation!AT$380+180))</f>
        <v>#REF!</v>
      </c>
      <c r="AU383" s="91" t="e">
        <f ca="1">IF($W$373=0,0,INDEX(MCA!$AC$6:$AC$365,Calculation!AU$380+180))</f>
        <v>#REF!</v>
      </c>
      <c r="AV383" s="91" t="e">
        <f ca="1">IF($W$373=0,0,INDEX(MCA!$AC$6:$AC$365,Calculation!AV$380+180))</f>
        <v>#REF!</v>
      </c>
      <c r="AW383" s="91" t="e">
        <f ca="1">IF($W$373=0,0,INDEX(MCA!$AC$6:$AC$365,Calculation!AW$380+180))</f>
        <v>#REF!</v>
      </c>
      <c r="AX383" s="94" t="e">
        <f ca="1">IF($W$373=0,0,INDEX(MCA!$AC$6:$AC$365,Calculation!AX$380+180))</f>
        <v>#REF!</v>
      </c>
      <c r="AY383" s="91" t="e">
        <f ca="1">IF($W$373=0,0,INDEX(MCA!$AC$6:$AC$365,Calculation!AY$380+180))</f>
        <v>#REF!</v>
      </c>
      <c r="AZ383" s="94" t="e">
        <f ca="1">IF($W$373=0,0,INDEX(MCA!$AC$6:$AC$365,Calculation!AZ$380+180))</f>
        <v>#REF!</v>
      </c>
      <c r="BA383" s="94" t="e">
        <f ca="1">IF($W$373=0,0,INDEX(MCA!$AC$6:$AC$365,Calculation!BA$380+180))</f>
        <v>#REF!</v>
      </c>
      <c r="BB383" s="91" t="e">
        <f ca="1">IF($W$373=0,0,INDEX(MCA!$AC$6:$AC$365,Calculation!BB$380+180))</f>
        <v>#REF!</v>
      </c>
      <c r="BC383" s="94" t="e">
        <f ca="1">IF($W$373=0,0,INDEX(MCA!$AC$6:$AC$365,Calculation!BC$380+180))</f>
        <v>#REF!</v>
      </c>
      <c r="BD383" s="94" t="e">
        <f ca="1">IF($W$373=0,0,INDEX(MCA!$AC$6:$AC$365,Calculation!BD$380+180))</f>
        <v>#REF!</v>
      </c>
      <c r="BE383" s="91" t="e">
        <f ca="1">IF($W$373=0,0,INDEX(MCA!$AC$6:$AC$365,Calculation!BE$380+180))</f>
        <v>#REF!</v>
      </c>
      <c r="BF383" s="94" t="e">
        <f ca="1">IF($W$373=0,0,INDEX(MCA!$AC$6:$AC$365,Calculation!BF$380+180))</f>
        <v>#REF!</v>
      </c>
      <c r="BG383" s="91" t="e">
        <f ca="1">IF($W$373=0,0,INDEX(MCA!$AC$6:$AC$365,Calculation!BG$380+180))</f>
        <v>#REF!</v>
      </c>
      <c r="BH383" s="94" t="e">
        <f ca="1">IF($W$373=0,0,INDEX(MCA!$AC$6:$AC$365,Calculation!BH$380+180))</f>
        <v>#REF!</v>
      </c>
      <c r="BI383" s="94" t="e">
        <f ca="1">IF($W$373=0,0,INDEX(MCA!$AC$6:$AC$365,Calculation!BI$380+180))</f>
        <v>#REF!</v>
      </c>
      <c r="BJ383" s="94" t="e">
        <f ca="1">IF($W$373=0,0,INDEX(MCA!$AC$6:$AC$365,Calculation!BJ$380+180))</f>
        <v>#REF!</v>
      </c>
      <c r="BK383" s="94" t="e">
        <f ca="1">IF($W$373=0,0,INDEX(MCA!$AC$6:$AC$365,Calculation!BK$380+180))</f>
        <v>#REF!</v>
      </c>
      <c r="BL383" s="94" t="e">
        <f ca="1">IF($W$373=0,0,INDEX(MCA!$AC$6:$AC$365,Calculation!BL$380+180))</f>
        <v>#REF!</v>
      </c>
      <c r="BM383" s="91" t="e">
        <f ca="1">IF($W$373=0,0,INDEX(MCA!$AC$6:$AC$365,Calculation!BM$380+180))</f>
        <v>#REF!</v>
      </c>
      <c r="BN383" s="94" t="e">
        <f ca="1">IF($W$373=0,0,INDEX(MCA!$AC$6:$AC$365,Calculation!BN$380+180))</f>
        <v>#REF!</v>
      </c>
      <c r="BO383" s="94" t="e">
        <f ca="1">IF($W$373=0,0,INDEX(MCA!$AC$6:$AC$365,Calculation!BO$380+180))</f>
        <v>#REF!</v>
      </c>
      <c r="BP383" s="91" t="e">
        <f ca="1">IF($W$373=0,0,INDEX(MCA!$AC$6:$AC$365,Calculation!BP$380+180))</f>
        <v>#REF!</v>
      </c>
      <c r="BQ383" s="91" t="e">
        <f ca="1">IF($W$373=0,0,INDEX(MCA!$AC$6:$AC$365,Calculation!BQ$380+180))</f>
        <v>#REF!</v>
      </c>
      <c r="BR383" s="91" t="e">
        <f ca="1">IF($W$373=0,0,INDEX(MCA!$AC$6:$AC$365,Calculation!BR$380+180))</f>
        <v>#REF!</v>
      </c>
      <c r="BS383" s="91" t="e">
        <f ca="1">IF($W$373=0,0,INDEX(MCA!$AC$6:$AC$365,Calculation!BS$380+180))</f>
        <v>#REF!</v>
      </c>
      <c r="BT383" s="94" t="e">
        <f ca="1">IF($W$373=0,0,INDEX(MCA!$AC$6:$AC$365,Calculation!BT$380+180))</f>
        <v>#REF!</v>
      </c>
      <c r="BU383" s="94" t="e">
        <f ca="1">IF($W$373=0,0,INDEX(MCA!$AC$6:$AC$365,Calculation!BU$380+180))</f>
        <v>#REF!</v>
      </c>
      <c r="BV383" s="94" t="e">
        <f ca="1">IF($W$373=0,0,INDEX(MCA!$AC$6:$AC$365,Calculation!BV$380+180))</f>
        <v>#REF!</v>
      </c>
      <c r="BW383" s="94" t="e">
        <f ca="1">IF($W$373=0,0,INDEX(MCA!$AC$6:$AC$365,Calculation!BW$380+180))</f>
        <v>#REF!</v>
      </c>
      <c r="BX383" s="91" t="e">
        <f ca="1">IF($W$373=0,0,INDEX(MCA!$AC$6:$AC$365,Calculation!BX$380+180))</f>
        <v>#REF!</v>
      </c>
      <c r="BY383" s="91" t="e">
        <f ca="1">IF($W$373=0,0,INDEX(MCA!$AC$6:$AC$365,Calculation!BY$380+180))</f>
        <v>#REF!</v>
      </c>
      <c r="BZ383" s="91" t="e">
        <f ca="1">IF($W$373=0,0,INDEX(MCA!$AC$6:$AC$365,Calculation!BZ$380+180))</f>
        <v>#REF!</v>
      </c>
      <c r="CA383" s="91" t="e">
        <f ca="1">IF($W$373=0,0,INDEX(MCA!$AC$6:$AC$365,Calculation!CA$380+180))</f>
        <v>#REF!</v>
      </c>
      <c r="CB383" s="94" t="e">
        <f ca="1">IF($W$373=0,0,INDEX(MCA!$AC$6:$AC$365,Calculation!CB$380+180))</f>
        <v>#REF!</v>
      </c>
      <c r="CC383" s="94" t="e">
        <f ca="1">IF($W$373=0,0,INDEX(MCA!$AC$6:$AC$365,Calculation!CC$380+180))</f>
        <v>#REF!</v>
      </c>
      <c r="CD383" s="91" t="e">
        <f ca="1">IF($W$373=0,0,INDEX(MCA!$AC$6:$AC$365,Calculation!CD$380+180))</f>
        <v>#REF!</v>
      </c>
      <c r="CE383" s="94" t="e">
        <f ca="1">IF($W$373=0,0,INDEX(MCA!$AC$6:$AC$365,Calculation!CE$380+180))</f>
        <v>#REF!</v>
      </c>
      <c r="CF383" s="91" t="e">
        <f ca="1">IF($W$373=0,0,INDEX(MCA!$AC$6:$AC$365,Calculation!CF$380+180))</f>
        <v>#REF!</v>
      </c>
      <c r="CG383" s="94" t="e">
        <f ca="1">IF($W$373=0,0,INDEX(MCA!$AC$6:$AC$365,Calculation!CG$380+180))</f>
        <v>#REF!</v>
      </c>
      <c r="CH383" s="94" t="e">
        <f ca="1">IF($W$373=0,0,INDEX(MCA!$AC$6:$AC$365,Calculation!CH$380+180))</f>
        <v>#REF!</v>
      </c>
      <c r="CI383" s="94" t="e">
        <f ca="1">IF($W$373=0,0,INDEX(MCA!$AC$6:$AC$365,Calculation!CI$380+180))</f>
        <v>#REF!</v>
      </c>
      <c r="CJ383" s="91" t="e">
        <f ca="1">IF($W$373=0,0,INDEX(MCA!$AC$6:$AC$365,Calculation!CJ$380+180))</f>
        <v>#REF!</v>
      </c>
      <c r="CK383" s="94" t="e">
        <f ca="1">IF($W$373=0,0,INDEX(MCA!$AC$6:$AC$365,Calculation!CK$380+180))</f>
        <v>#REF!</v>
      </c>
      <c r="CL383" s="94" t="e">
        <f ca="1">IF($W$373=0,0,INDEX(MCA!$AC$6:$AC$365,Calculation!CL$380+180))</f>
        <v>#REF!</v>
      </c>
      <c r="CM383" s="94" t="e">
        <f ca="1">IF($W$373=0,0,INDEX(MCA!$AC$6:$AC$365,Calculation!CM$380+180))</f>
        <v>#REF!</v>
      </c>
      <c r="CN383" s="94" t="e">
        <f ca="1">IF($W$373=0,0,INDEX(MCA!$AC$6:$AC$365,Calculation!CN$380+180))</f>
        <v>#REF!</v>
      </c>
      <c r="CO383" s="94" t="e">
        <f ca="1">IF($W$373=0,0,INDEX(MCA!$AC$6:$AC$365,Calculation!CO$380+180))</f>
        <v>#REF!</v>
      </c>
      <c r="CP383" s="94" t="e">
        <f ca="1">IF($W$373=0,0,INDEX(MCA!$AC$6:$AC$365,Calculation!CP$380+180))</f>
        <v>#REF!</v>
      </c>
      <c r="CQ383" s="94" t="e">
        <f ca="1">IF($W$373=0,0,INDEX(MCA!$AC$6:$AC$365,Calculation!CQ$380+180))</f>
        <v>#REF!</v>
      </c>
      <c r="CR383" s="94" t="e">
        <f ca="1">IF($W$373=0,0,INDEX(MCA!$AC$6:$AC$365,Calculation!CR$380+180))</f>
        <v>#REF!</v>
      </c>
      <c r="CS383" s="91" t="e">
        <f ca="1">IF($W$373=0,0,INDEX(MCA!$AC$6:$AC$365,Calculation!CS$380+180))</f>
        <v>#REF!</v>
      </c>
      <c r="CT383" s="91" t="e">
        <f ca="1">IF($W$373=0,0,INDEX(MCA!$AC$6:$AC$365,Calculation!CT$380+180))</f>
        <v>#REF!</v>
      </c>
      <c r="CU383" s="91" t="e">
        <f ca="1">IF($W$373=0,0,INDEX(MCA!$AC$6:$AC$365,Calculation!CU$380+180))</f>
        <v>#REF!</v>
      </c>
      <c r="CV383" s="91" t="e">
        <f ca="1">IF($W$373=0,0,INDEX(MCA!$AC$6:$AC$365,Calculation!CV$380+180))</f>
        <v>#REF!</v>
      </c>
      <c r="CW383" s="91" t="e">
        <f ca="1">IF($W$373=0,0,INDEX(MCA!$AC$6:$AC$365,Calculation!CW$380+180))</f>
        <v>#REF!</v>
      </c>
      <c r="CX383" s="91" t="e">
        <f ca="1">IF($W$373=0,0,INDEX(MCA!$AC$6:$AC$365,Calculation!CX$380+180))</f>
        <v>#REF!</v>
      </c>
      <c r="CY383" s="91" t="e">
        <f ca="1">IF($W$373=0,0,INDEX(MCA!$AC$6:$AC$365,Calculation!CY$380+180))</f>
        <v>#REF!</v>
      </c>
      <c r="CZ383" s="91" t="e">
        <f ca="1">IF($W$373=0,0,INDEX(MCA!$AC$6:$AC$365,Calculation!CZ$380+180))</f>
        <v>#REF!</v>
      </c>
      <c r="DA383" s="91" t="e">
        <f ca="1">IF($W$373=0,0,INDEX(MCA!$AC$6:$AC$365,Calculation!DA$380+180))</f>
        <v>#REF!</v>
      </c>
      <c r="DB383" s="91" t="e">
        <f ca="1">IF($W$373=0,0,INDEX(MCA!$AC$6:$AC$365,Calculation!DB$380+180))</f>
        <v>#REF!</v>
      </c>
      <c r="DC383" s="91" t="e">
        <f ca="1">IF($W$373=0,0,INDEX(MCA!$AC$6:$AC$365,Calculation!DC$380+180))</f>
        <v>#REF!</v>
      </c>
      <c r="DD383" s="91" t="e">
        <f ca="1">IF($W$373=0,0,INDEX(MCA!$AC$6:$AC$365,Calculation!DD$380+180))</f>
        <v>#REF!</v>
      </c>
      <c r="DE383" s="91" t="e">
        <f ca="1">IF($W$373=0,0,INDEX(MCA!$AC$6:$AC$365,Calculation!DE$380+180))</f>
        <v>#REF!</v>
      </c>
      <c r="DF383" s="91" t="e">
        <f ca="1">IF($W$373=0,0,INDEX(MCA!$AC$6:$AC$365,Calculation!DF$380+180))</f>
        <v>#REF!</v>
      </c>
      <c r="DG383" s="91" t="e">
        <f ca="1">IF($W$373=0,0,INDEX(MCA!$AC$6:$AC$365,Calculation!DG$380+180))</f>
        <v>#REF!</v>
      </c>
      <c r="DH383" s="91" t="e">
        <f ca="1">IF($W$373=0,0,INDEX(MCA!$AC$6:$AC$365,Calculation!DH$380+180))</f>
        <v>#REF!</v>
      </c>
      <c r="DI383" s="91" t="e">
        <f ca="1">IF($W$373=0,0,INDEX(MCA!$AC$6:$AC$365,Calculation!DI$380+180))</f>
        <v>#REF!</v>
      </c>
      <c r="DJ383" s="91" t="e">
        <f ca="1">IF($W$373=0,0,INDEX(MCA!$AC$6:$AC$365,Calculation!DJ$380+180))</f>
        <v>#REF!</v>
      </c>
      <c r="DK383" s="91" t="e">
        <f ca="1">IF($W$373=0,0,INDEX(MCA!$AC$6:$AC$365,Calculation!DK$380+180))</f>
        <v>#REF!</v>
      </c>
    </row>
    <row r="384" spans="23:115" x14ac:dyDescent="0.25">
      <c r="Y384" s="87">
        <v>4</v>
      </c>
      <c r="Z384" s="91" t="e">
        <f ca="1">IF($W$374=0,0,INDEX(MCA!$AC$6:$AC$365,Calculation!Z$380+270))</f>
        <v>#REF!</v>
      </c>
      <c r="AA384" s="91" t="e">
        <f ca="1">IF($W$374=0,0,INDEX(MCA!$AC$6:$AC$365,Calculation!AA$380+270))</f>
        <v>#REF!</v>
      </c>
      <c r="AB384" s="91" t="e">
        <f ca="1">IF($W$374=0,0,INDEX(MCA!$AC$6:$AC$365,Calculation!AB$380+270))</f>
        <v>#REF!</v>
      </c>
      <c r="AC384" s="91" t="e">
        <f ca="1">IF($W$374=0,0,INDEX(MCA!$AC$6:$AC$365,Calculation!AC$380+270))</f>
        <v>#REF!</v>
      </c>
      <c r="AD384" s="91" t="e">
        <f ca="1">IF($W$374=0,0,INDEX(MCA!$AC$6:$AC$365,Calculation!AD$380+270))</f>
        <v>#REF!</v>
      </c>
      <c r="AE384" s="91" t="e">
        <f ca="1">IF($W$374=0,0,INDEX(MCA!$AC$6:$AC$365,Calculation!AE$380+270))</f>
        <v>#REF!</v>
      </c>
      <c r="AF384" s="91" t="e">
        <f ca="1">IF($W$374=0,0,INDEX(MCA!$AC$6:$AC$365,Calculation!AF$380+270))</f>
        <v>#REF!</v>
      </c>
      <c r="AG384" s="91" t="e">
        <f ca="1">IF($W$374=0,0,INDEX(MCA!$AC$6:$AC$365,Calculation!AG$380+270))</f>
        <v>#REF!</v>
      </c>
      <c r="AH384" s="91" t="e">
        <f ca="1">IF($W$374=0,0,INDEX(MCA!$AC$6:$AC$365,Calculation!AH$380+270))</f>
        <v>#REF!</v>
      </c>
      <c r="AI384" s="91" t="e">
        <f ca="1">IF($W$374=0,0,INDEX(MCA!$AC$6:$AC$365,Calculation!AI$380+270))</f>
        <v>#REF!</v>
      </c>
      <c r="AJ384" s="91" t="e">
        <f ca="1">IF($W$374=0,0,INDEX(MCA!$AC$6:$AC$365,Calculation!AJ$380+270))</f>
        <v>#REF!</v>
      </c>
      <c r="AK384" s="91" t="e">
        <f ca="1">IF($W$374=0,0,INDEX(MCA!$AC$6:$AC$365,Calculation!AK$380+270))</f>
        <v>#REF!</v>
      </c>
      <c r="AL384" s="91" t="e">
        <f ca="1">IF($W$374=0,0,INDEX(MCA!$AC$6:$AC$365,Calculation!AL$380+270))</f>
        <v>#REF!</v>
      </c>
      <c r="AM384" s="91" t="e">
        <f ca="1">IF($W$374=0,0,INDEX(MCA!$AC$6:$AC$365,Calculation!AM$380+270))</f>
        <v>#REF!</v>
      </c>
      <c r="AN384" s="91" t="e">
        <f ca="1">IF($W$374=0,0,INDEX(MCA!$AC$6:$AC$365,Calculation!AN$380+270))</f>
        <v>#REF!</v>
      </c>
      <c r="AO384" s="91" t="e">
        <f ca="1">IF($W$374=0,0,INDEX(MCA!$AC$6:$AC$365,Calculation!AO$380+270))</f>
        <v>#REF!</v>
      </c>
      <c r="AP384" s="91" t="e">
        <f ca="1">IF($W$374=0,0,INDEX(MCA!$AC$6:$AC$365,Calculation!AP$380+270))</f>
        <v>#REF!</v>
      </c>
      <c r="AQ384" s="91" t="e">
        <f ca="1">IF($W$374=0,0,INDEX(MCA!$AC$6:$AC$365,Calculation!AQ$380+270))</f>
        <v>#REF!</v>
      </c>
      <c r="AR384" s="91" t="e">
        <f ca="1">IF($W$374=0,0,INDEX(MCA!$AC$6:$AC$365,Calculation!AR$380+270))</f>
        <v>#REF!</v>
      </c>
      <c r="AS384" s="91" t="e">
        <f ca="1">IF($W$374=0,0,INDEX(MCA!$AC$6:$AC$365,Calculation!AS$380+270))</f>
        <v>#REF!</v>
      </c>
      <c r="AT384" s="91" t="e">
        <f ca="1">IF($W$374=0,0,INDEX(MCA!$AC$6:$AC$365,Calculation!AT$380+270))</f>
        <v>#REF!</v>
      </c>
      <c r="AU384" s="91" t="e">
        <f ca="1">IF($W$374=0,0,INDEX(MCA!$AC$6:$AC$365,Calculation!AU$380+270))</f>
        <v>#REF!</v>
      </c>
      <c r="AV384" s="91" t="e">
        <f ca="1">IF($W$374=0,0,INDEX(MCA!$AC$6:$AC$365,Calculation!AV$380+270))</f>
        <v>#REF!</v>
      </c>
      <c r="AW384" s="91" t="e">
        <f ca="1">IF($W$374=0,0,INDEX(MCA!$AC$6:$AC$365,Calculation!AW$380+270))</f>
        <v>#REF!</v>
      </c>
      <c r="AX384" s="91" t="e">
        <f ca="1">IF($W$374=0,0,INDEX(MCA!$AC$6:$AC$365,Calculation!AX$380+270))</f>
        <v>#REF!</v>
      </c>
      <c r="AY384" s="91" t="e">
        <f ca="1">IF($W$374=0,0,INDEX(MCA!$AC$6:$AC$365,Calculation!AY$380+270))</f>
        <v>#REF!</v>
      </c>
      <c r="AZ384" s="91" t="e">
        <f ca="1">IF($W$374=0,0,INDEX(MCA!$AC$6:$AC$365,Calculation!AZ$380+270))</f>
        <v>#REF!</v>
      </c>
      <c r="BA384" s="91" t="e">
        <f ca="1">IF($W$374=0,0,INDEX(MCA!$AC$6:$AC$365,Calculation!BA$380+270))</f>
        <v>#REF!</v>
      </c>
      <c r="BB384" s="91" t="e">
        <f ca="1">IF($W$374=0,0,INDEX(MCA!$AC$6:$AC$365,Calculation!BB$380+270))</f>
        <v>#REF!</v>
      </c>
      <c r="BC384" s="91" t="e">
        <f ca="1">IF($W$374=0,0,INDEX(MCA!$AC$6:$AC$365,Calculation!BC$380+270))</f>
        <v>#REF!</v>
      </c>
      <c r="BD384" s="91" t="e">
        <f ca="1">IF($W$374=0,0,INDEX(MCA!$AC$6:$AC$365,Calculation!BD$380+270))</f>
        <v>#REF!</v>
      </c>
      <c r="BE384" s="91" t="e">
        <f ca="1">IF($W$374=0,0,INDEX(MCA!$AC$6:$AC$365,Calculation!BE$380+270))</f>
        <v>#REF!</v>
      </c>
      <c r="BF384" s="91" t="e">
        <f ca="1">IF($W$374=0,0,INDEX(MCA!$AC$6:$AC$365,Calculation!BF$380+270))</f>
        <v>#REF!</v>
      </c>
      <c r="BG384" s="91" t="e">
        <f ca="1">IF($W$374=0,0,INDEX(MCA!$AC$6:$AC$365,Calculation!BG$380+270))</f>
        <v>#REF!</v>
      </c>
      <c r="BH384" s="91" t="e">
        <f ca="1">IF($W$374=0,0,INDEX(MCA!$AC$6:$AC$365,Calculation!BH$380+270))</f>
        <v>#REF!</v>
      </c>
      <c r="BI384" s="91" t="e">
        <f ca="1">IF($W$374=0,0,INDEX(MCA!$AC$6:$AC$365,Calculation!BI$380+270))</f>
        <v>#REF!</v>
      </c>
      <c r="BJ384" s="91" t="e">
        <f ca="1">IF($W$374=0,0,INDEX(MCA!$AC$6:$AC$365,Calculation!BJ$380+270))</f>
        <v>#REF!</v>
      </c>
      <c r="BK384" s="91" t="e">
        <f ca="1">IF($W$374=0,0,INDEX(MCA!$AC$6:$AC$365,Calculation!BK$380+270))</f>
        <v>#REF!</v>
      </c>
      <c r="BL384" s="91" t="e">
        <f ca="1">IF($W$374=0,0,INDEX(MCA!$AC$6:$AC$365,Calculation!BL$380+270))</f>
        <v>#REF!</v>
      </c>
      <c r="BM384" s="91" t="e">
        <f ca="1">IF($W$374=0,0,INDEX(MCA!$AC$6:$AC$365,Calculation!BM$380+270))</f>
        <v>#REF!</v>
      </c>
      <c r="BN384" s="91" t="e">
        <f ca="1">IF($W$374=0,0,INDEX(MCA!$AC$6:$AC$365,Calculation!BN$380+270))</f>
        <v>#REF!</v>
      </c>
      <c r="BO384" s="91" t="e">
        <f ca="1">IF($W$374=0,0,INDEX(MCA!$AC$6:$AC$365,Calculation!BO$380+270))</f>
        <v>#REF!</v>
      </c>
      <c r="BP384" s="91" t="e">
        <f ca="1">IF($W$374=0,0,INDEX(MCA!$AC$6:$AC$365,Calculation!BP$380+270))</f>
        <v>#REF!</v>
      </c>
      <c r="BQ384" s="91" t="e">
        <f ca="1">IF($W$374=0,0,INDEX(MCA!$AC$6:$AC$365,Calculation!BQ$380+270))</f>
        <v>#REF!</v>
      </c>
      <c r="BR384" s="91" t="e">
        <f ca="1">IF($W$374=0,0,INDEX(MCA!$AC$6:$AC$365,Calculation!BR$380+270))</f>
        <v>#REF!</v>
      </c>
      <c r="BS384" s="91" t="e">
        <f ca="1">IF($W$374=0,0,INDEX(MCA!$AC$6:$AC$365,Calculation!BS$380+270))</f>
        <v>#REF!</v>
      </c>
      <c r="BT384" s="91" t="e">
        <f ca="1">IF($W$374=0,0,INDEX(MCA!$AC$6:$AC$365,Calculation!BT$380+270))</f>
        <v>#REF!</v>
      </c>
      <c r="BU384" s="91" t="e">
        <f ca="1">IF($W$374=0,0,INDEX(MCA!$AC$6:$AC$365,Calculation!BU$380+270))</f>
        <v>#REF!</v>
      </c>
      <c r="BV384" s="91" t="e">
        <f ca="1">IF($W$374=0,0,INDEX(MCA!$AC$6:$AC$365,Calculation!BV$380+270))</f>
        <v>#REF!</v>
      </c>
      <c r="BW384" s="91" t="e">
        <f ca="1">IF($W$374=0,0,INDEX(MCA!$AC$6:$AC$365,Calculation!BW$380+270))</f>
        <v>#REF!</v>
      </c>
      <c r="BX384" s="91" t="e">
        <f ca="1">IF($W$374=0,0,INDEX(MCA!$AC$6:$AC$365,Calculation!BX$380+270))</f>
        <v>#REF!</v>
      </c>
      <c r="BY384" s="91" t="e">
        <f ca="1">IF($W$374=0,0,INDEX(MCA!$AC$6:$AC$365,Calculation!BY$380+270))</f>
        <v>#REF!</v>
      </c>
      <c r="BZ384" s="91" t="e">
        <f ca="1">IF($W$374=0,0,INDEX(MCA!$AC$6:$AC$365,Calculation!BZ$380+270))</f>
        <v>#REF!</v>
      </c>
      <c r="CA384" s="91" t="e">
        <f ca="1">IF($W$374=0,0,INDEX(MCA!$AC$6:$AC$365,Calculation!CA$380+270))</f>
        <v>#REF!</v>
      </c>
      <c r="CB384" s="91" t="e">
        <f ca="1">IF($W$374=0,0,INDEX(MCA!$AC$6:$AC$365,Calculation!CB$380+270))</f>
        <v>#REF!</v>
      </c>
      <c r="CC384" s="91" t="e">
        <f ca="1">IF($W$374=0,0,INDEX(MCA!$AC$6:$AC$365,Calculation!CC$380+270))</f>
        <v>#REF!</v>
      </c>
      <c r="CD384" s="91" t="e">
        <f ca="1">IF($W$374=0,0,INDEX(MCA!$AC$6:$AC$365,Calculation!CD$380+270))</f>
        <v>#REF!</v>
      </c>
      <c r="CE384" s="91" t="e">
        <f ca="1">IF($W$374=0,0,INDEX(MCA!$AC$6:$AC$365,Calculation!CE$380+270))</f>
        <v>#REF!</v>
      </c>
      <c r="CF384" s="91" t="e">
        <f ca="1">IF($W$374=0,0,INDEX(MCA!$AC$6:$AC$365,Calculation!CF$380+270))</f>
        <v>#REF!</v>
      </c>
      <c r="CG384" s="91" t="e">
        <f ca="1">IF($W$374=0,0,INDEX(MCA!$AC$6:$AC$365,Calculation!CG$380+270))</f>
        <v>#REF!</v>
      </c>
      <c r="CH384" s="91" t="e">
        <f ca="1">IF($W$374=0,0,INDEX(MCA!$AC$6:$AC$365,Calculation!CH$380+270))</f>
        <v>#REF!</v>
      </c>
      <c r="CI384" s="91" t="e">
        <f ca="1">IF($W$374=0,0,INDEX(MCA!$AC$6:$AC$365,Calculation!CI$380+270))</f>
        <v>#REF!</v>
      </c>
      <c r="CJ384" s="91" t="e">
        <f ca="1">IF($W$374=0,0,INDEX(MCA!$AC$6:$AC$365,Calculation!CJ$380+270))</f>
        <v>#REF!</v>
      </c>
      <c r="CK384" s="91" t="e">
        <f ca="1">IF($W$374=0,0,INDEX(MCA!$AC$6:$AC$365,Calculation!CK$380+270))</f>
        <v>#REF!</v>
      </c>
      <c r="CL384" s="91" t="e">
        <f ca="1">IF($W$374=0,0,INDEX(MCA!$AC$6:$AC$365,Calculation!CL$380+270))</f>
        <v>#REF!</v>
      </c>
      <c r="CM384" s="91" t="e">
        <f ca="1">IF($W$374=0,0,INDEX(MCA!$AC$6:$AC$365,Calculation!CM$380+270))</f>
        <v>#REF!</v>
      </c>
      <c r="CN384" s="91" t="e">
        <f ca="1">IF($W$374=0,0,INDEX(MCA!$AC$6:$AC$365,Calculation!CN$380+270))</f>
        <v>#REF!</v>
      </c>
      <c r="CO384" s="91" t="e">
        <f ca="1">IF($W$374=0,0,INDEX(MCA!$AC$6:$AC$365,Calculation!CO$380+270))</f>
        <v>#REF!</v>
      </c>
      <c r="CP384" s="91" t="e">
        <f ca="1">IF($W$374=0,0,INDEX(MCA!$AC$6:$AC$365,Calculation!CP$380+270))</f>
        <v>#REF!</v>
      </c>
      <c r="CQ384" s="91" t="e">
        <f ca="1">IF($W$374=0,0,INDEX(MCA!$AC$6:$AC$365,Calculation!CQ$380+270))</f>
        <v>#REF!</v>
      </c>
      <c r="CR384" s="91" t="e">
        <f ca="1">IF($W$374=0,0,INDEX(MCA!$AC$6:$AC$365,Calculation!CR$380+270))</f>
        <v>#REF!</v>
      </c>
      <c r="CS384" s="91" t="e">
        <f ca="1">IF($W$374=0,0,INDEX(MCA!$AC$6:$AC$365,Calculation!CS$380+270))</f>
        <v>#REF!</v>
      </c>
      <c r="CT384" s="91" t="e">
        <f ca="1">IF($W$374=0,0,INDEX(MCA!$AC$6:$AC$365,Calculation!CT$380+270))</f>
        <v>#REF!</v>
      </c>
      <c r="CU384" s="91" t="e">
        <f ca="1">IF($W$374=0,0,INDEX(MCA!$AC$6:$AC$365,Calculation!CU$380+270))</f>
        <v>#REF!</v>
      </c>
      <c r="CV384" s="91" t="e">
        <f ca="1">IF($W$374=0,0,INDEX(MCA!$AC$6:$AC$365,Calculation!CV$380+270))</f>
        <v>#REF!</v>
      </c>
      <c r="CW384" s="91" t="e">
        <f ca="1">IF($W$374=0,0,INDEX(MCA!$AC$6:$AC$365,Calculation!CW$380+270))</f>
        <v>#REF!</v>
      </c>
      <c r="CX384" s="91" t="e">
        <f ca="1">IF($W$374=0,0,INDEX(MCA!$AC$6:$AC$365,Calculation!CX$380+270))</f>
        <v>#REF!</v>
      </c>
      <c r="CY384" s="91" t="e">
        <f ca="1">IF($W$374=0,0,INDEX(MCA!$AC$6:$AC$365,Calculation!CY$380+270))</f>
        <v>#REF!</v>
      </c>
      <c r="CZ384" s="91" t="e">
        <f ca="1">IF($W$374=0,0,INDEX(MCA!$AC$6:$AC$365,Calculation!CZ$380+270))</f>
        <v>#REF!</v>
      </c>
      <c r="DA384" s="91" t="e">
        <f ca="1">IF($W$374=0,0,INDEX(MCA!$AC$6:$AC$365,Calculation!DA$380+270))</f>
        <v>#REF!</v>
      </c>
      <c r="DB384" s="91" t="e">
        <f ca="1">IF($W$374=0,0,INDEX(MCA!$AC$6:$AC$365,Calculation!DB$380+270))</f>
        <v>#REF!</v>
      </c>
      <c r="DC384" s="91" t="e">
        <f ca="1">IF($W$374=0,0,INDEX(MCA!$AC$6:$AC$365,Calculation!DC$380+270))</f>
        <v>#REF!</v>
      </c>
      <c r="DD384" s="91" t="e">
        <f ca="1">IF($W$374=0,0,INDEX(MCA!$AC$6:$AC$365,Calculation!DD$380+270))</f>
        <v>#REF!</v>
      </c>
      <c r="DE384" s="91" t="e">
        <f ca="1">IF($W$374=0,0,INDEX(MCA!$AC$6:$AC$365,Calculation!DE$380+270))</f>
        <v>#REF!</v>
      </c>
      <c r="DF384" s="91" t="e">
        <f ca="1">IF($W$374=0,0,INDEX(MCA!$AC$6:$AC$365,Calculation!DF$380+270))</f>
        <v>#REF!</v>
      </c>
      <c r="DG384" s="91" t="e">
        <f ca="1">IF($W$374=0,0,INDEX(MCA!$AC$6:$AC$365,Calculation!DG$380+270))</f>
        <v>#REF!</v>
      </c>
      <c r="DH384" s="91" t="e">
        <f ca="1">IF($W$374=0,0,INDEX(MCA!$AC$6:$AC$365,Calculation!DH$380+270))</f>
        <v>#REF!</v>
      </c>
      <c r="DI384" s="91" t="e">
        <f ca="1">IF($W$374=0,0,INDEX(MCA!$AC$6:$AC$365,Calculation!DI$380+270))</f>
        <v>#REF!</v>
      </c>
      <c r="DJ384" s="91" t="e">
        <f ca="1">IF($W$374=0,0,INDEX(MCA!$AC$6:$AC$365,Calculation!DJ$380+270))</f>
        <v>#REF!</v>
      </c>
      <c r="DK384" s="91" t="e">
        <f ca="1">IF($W$374=0,0,INDEX(MCA!$AC$6:$AC$365,Calculation!DK$380+270))</f>
        <v>#REF!</v>
      </c>
    </row>
    <row r="385" spans="25:115" x14ac:dyDescent="0.25">
      <c r="Z385" s="88">
        <v>1</v>
      </c>
      <c r="AA385" s="88">
        <f t="shared" ref="AA385:CL385" si="1557">1+Z385</f>
        <v>2</v>
      </c>
      <c r="AB385" s="88">
        <f t="shared" si="1557"/>
        <v>3</v>
      </c>
      <c r="AC385" s="88">
        <f t="shared" si="1557"/>
        <v>4</v>
      </c>
      <c r="AD385" s="88">
        <f t="shared" si="1557"/>
        <v>5</v>
      </c>
      <c r="AE385" s="88">
        <f t="shared" si="1557"/>
        <v>6</v>
      </c>
      <c r="AF385" s="88">
        <f t="shared" si="1557"/>
        <v>7</v>
      </c>
      <c r="AG385" s="88">
        <f t="shared" si="1557"/>
        <v>8</v>
      </c>
      <c r="AH385" s="88">
        <f t="shared" si="1557"/>
        <v>9</v>
      </c>
      <c r="AI385" s="88">
        <f t="shared" si="1557"/>
        <v>10</v>
      </c>
      <c r="AJ385" s="88">
        <f t="shared" si="1557"/>
        <v>11</v>
      </c>
      <c r="AK385" s="88">
        <f t="shared" si="1557"/>
        <v>12</v>
      </c>
      <c r="AL385" s="88">
        <f t="shared" si="1557"/>
        <v>13</v>
      </c>
      <c r="AM385" s="88">
        <f t="shared" si="1557"/>
        <v>14</v>
      </c>
      <c r="AN385" s="88">
        <f t="shared" si="1557"/>
        <v>15</v>
      </c>
      <c r="AO385" s="88">
        <f t="shared" si="1557"/>
        <v>16</v>
      </c>
      <c r="AP385" s="88">
        <f t="shared" si="1557"/>
        <v>17</v>
      </c>
      <c r="AQ385" s="88">
        <f t="shared" si="1557"/>
        <v>18</v>
      </c>
      <c r="AR385" s="88">
        <f t="shared" si="1557"/>
        <v>19</v>
      </c>
      <c r="AS385" s="88">
        <f t="shared" si="1557"/>
        <v>20</v>
      </c>
      <c r="AT385" s="88">
        <f t="shared" si="1557"/>
        <v>21</v>
      </c>
      <c r="AU385" s="88">
        <f t="shared" si="1557"/>
        <v>22</v>
      </c>
      <c r="AV385" s="88">
        <f t="shared" si="1557"/>
        <v>23</v>
      </c>
      <c r="AW385" s="88">
        <f t="shared" si="1557"/>
        <v>24</v>
      </c>
      <c r="AX385" s="88">
        <f t="shared" si="1557"/>
        <v>25</v>
      </c>
      <c r="AY385" s="88">
        <f t="shared" si="1557"/>
        <v>26</v>
      </c>
      <c r="AZ385" s="88">
        <f t="shared" si="1557"/>
        <v>27</v>
      </c>
      <c r="BA385" s="88">
        <f t="shared" si="1557"/>
        <v>28</v>
      </c>
      <c r="BB385" s="88">
        <f t="shared" si="1557"/>
        <v>29</v>
      </c>
      <c r="BC385" s="88">
        <f t="shared" si="1557"/>
        <v>30</v>
      </c>
      <c r="BD385" s="88">
        <f t="shared" si="1557"/>
        <v>31</v>
      </c>
      <c r="BE385" s="88">
        <f t="shared" si="1557"/>
        <v>32</v>
      </c>
      <c r="BF385" s="88">
        <f t="shared" si="1557"/>
        <v>33</v>
      </c>
      <c r="BG385" s="88">
        <f t="shared" si="1557"/>
        <v>34</v>
      </c>
      <c r="BH385" s="88">
        <f t="shared" si="1557"/>
        <v>35</v>
      </c>
      <c r="BI385" s="88">
        <f t="shared" si="1557"/>
        <v>36</v>
      </c>
      <c r="BJ385" s="88">
        <f t="shared" si="1557"/>
        <v>37</v>
      </c>
      <c r="BK385" s="88">
        <f t="shared" si="1557"/>
        <v>38</v>
      </c>
      <c r="BL385" s="88">
        <f t="shared" si="1557"/>
        <v>39</v>
      </c>
      <c r="BM385" s="88">
        <f t="shared" si="1557"/>
        <v>40</v>
      </c>
      <c r="BN385" s="88">
        <f t="shared" si="1557"/>
        <v>41</v>
      </c>
      <c r="BO385" s="88">
        <f t="shared" si="1557"/>
        <v>42</v>
      </c>
      <c r="BP385" s="88">
        <f t="shared" si="1557"/>
        <v>43</v>
      </c>
      <c r="BQ385" s="88">
        <f t="shared" si="1557"/>
        <v>44</v>
      </c>
      <c r="BR385" s="88">
        <f t="shared" si="1557"/>
        <v>45</v>
      </c>
      <c r="BS385" s="88">
        <f t="shared" si="1557"/>
        <v>46</v>
      </c>
      <c r="BT385" s="88">
        <f t="shared" si="1557"/>
        <v>47</v>
      </c>
      <c r="BU385" s="88">
        <f t="shared" si="1557"/>
        <v>48</v>
      </c>
      <c r="BV385" s="88">
        <f t="shared" si="1557"/>
        <v>49</v>
      </c>
      <c r="BW385" s="88">
        <f t="shared" si="1557"/>
        <v>50</v>
      </c>
      <c r="BX385" s="88">
        <f t="shared" si="1557"/>
        <v>51</v>
      </c>
      <c r="BY385" s="88">
        <f t="shared" si="1557"/>
        <v>52</v>
      </c>
      <c r="BZ385" s="88">
        <f t="shared" si="1557"/>
        <v>53</v>
      </c>
      <c r="CA385" s="88">
        <f t="shared" si="1557"/>
        <v>54</v>
      </c>
      <c r="CB385" s="88">
        <f t="shared" si="1557"/>
        <v>55</v>
      </c>
      <c r="CC385" s="88">
        <f t="shared" si="1557"/>
        <v>56</v>
      </c>
      <c r="CD385" s="88">
        <f t="shared" si="1557"/>
        <v>57</v>
      </c>
      <c r="CE385" s="88">
        <f t="shared" si="1557"/>
        <v>58</v>
      </c>
      <c r="CF385" s="88">
        <f t="shared" si="1557"/>
        <v>59</v>
      </c>
      <c r="CG385" s="88">
        <f t="shared" si="1557"/>
        <v>60</v>
      </c>
      <c r="CH385" s="88">
        <f t="shared" si="1557"/>
        <v>61</v>
      </c>
      <c r="CI385" s="88">
        <f t="shared" si="1557"/>
        <v>62</v>
      </c>
      <c r="CJ385" s="88">
        <f t="shared" si="1557"/>
        <v>63</v>
      </c>
      <c r="CK385" s="88">
        <f t="shared" si="1557"/>
        <v>64</v>
      </c>
      <c r="CL385" s="88">
        <f t="shared" si="1557"/>
        <v>65</v>
      </c>
      <c r="CM385" s="88">
        <f t="shared" ref="CM385:DI385" si="1558">1+CL385</f>
        <v>66</v>
      </c>
      <c r="CN385" s="88">
        <f t="shared" si="1558"/>
        <v>67</v>
      </c>
      <c r="CO385" s="88">
        <f t="shared" si="1558"/>
        <v>68</v>
      </c>
      <c r="CP385" s="88">
        <f t="shared" si="1558"/>
        <v>69</v>
      </c>
      <c r="CQ385" s="88">
        <f t="shared" si="1558"/>
        <v>70</v>
      </c>
      <c r="CR385" s="88">
        <f t="shared" si="1558"/>
        <v>71</v>
      </c>
      <c r="CS385" s="88">
        <f t="shared" si="1558"/>
        <v>72</v>
      </c>
      <c r="CT385" s="88">
        <f t="shared" si="1558"/>
        <v>73</v>
      </c>
      <c r="CU385" s="88">
        <f t="shared" si="1558"/>
        <v>74</v>
      </c>
      <c r="CV385" s="88">
        <f t="shared" si="1558"/>
        <v>75</v>
      </c>
      <c r="CW385" s="88">
        <f t="shared" si="1558"/>
        <v>76</v>
      </c>
      <c r="CX385" s="88">
        <f t="shared" si="1558"/>
        <v>77</v>
      </c>
      <c r="CY385" s="88">
        <f t="shared" si="1558"/>
        <v>78</v>
      </c>
      <c r="CZ385" s="88">
        <f t="shared" si="1558"/>
        <v>79</v>
      </c>
      <c r="DA385" s="88">
        <f t="shared" si="1558"/>
        <v>80</v>
      </c>
      <c r="DB385" s="88">
        <f t="shared" si="1558"/>
        <v>81</v>
      </c>
      <c r="DC385" s="88">
        <f t="shared" si="1558"/>
        <v>82</v>
      </c>
      <c r="DD385" s="88">
        <f t="shared" si="1558"/>
        <v>83</v>
      </c>
      <c r="DE385" s="88">
        <f t="shared" si="1558"/>
        <v>84</v>
      </c>
      <c r="DF385" s="88">
        <f t="shared" si="1558"/>
        <v>85</v>
      </c>
      <c r="DG385" s="88">
        <f t="shared" si="1558"/>
        <v>86</v>
      </c>
      <c r="DH385" s="88">
        <f t="shared" si="1558"/>
        <v>87</v>
      </c>
      <c r="DI385" s="88">
        <f t="shared" si="1558"/>
        <v>88</v>
      </c>
      <c r="DJ385" s="88">
        <f>1+DI385</f>
        <v>89</v>
      </c>
      <c r="DK385" s="88">
        <f>1+DJ385</f>
        <v>90</v>
      </c>
    </row>
    <row r="386" spans="25:115" x14ac:dyDescent="0.25">
      <c r="Y386" s="87">
        <v>1</v>
      </c>
      <c r="Z386" s="91">
        <f t="shared" ref="Z386:BE386" ca="1" si="1559">IF(Z376=0,0,Z381)</f>
        <v>0</v>
      </c>
      <c r="AA386" s="91">
        <f t="shared" ca="1" si="1559"/>
        <v>0</v>
      </c>
      <c r="AB386" s="91">
        <f t="shared" ca="1" si="1559"/>
        <v>0</v>
      </c>
      <c r="AC386" s="91">
        <f t="shared" ca="1" si="1559"/>
        <v>0</v>
      </c>
      <c r="AD386" s="91">
        <f t="shared" ca="1" si="1559"/>
        <v>0</v>
      </c>
      <c r="AE386" s="91">
        <f t="shared" ca="1" si="1559"/>
        <v>0</v>
      </c>
      <c r="AF386" s="91">
        <f t="shared" ca="1" si="1559"/>
        <v>0</v>
      </c>
      <c r="AG386" s="91">
        <f t="shared" ca="1" si="1559"/>
        <v>0</v>
      </c>
      <c r="AH386" s="91">
        <f t="shared" ca="1" si="1559"/>
        <v>0</v>
      </c>
      <c r="AI386" s="91">
        <f t="shared" ca="1" si="1559"/>
        <v>0</v>
      </c>
      <c r="AJ386" s="91">
        <f t="shared" ca="1" si="1559"/>
        <v>0</v>
      </c>
      <c r="AK386" s="91">
        <f t="shared" ca="1" si="1559"/>
        <v>0</v>
      </c>
      <c r="AL386" s="91">
        <f t="shared" ca="1" si="1559"/>
        <v>0</v>
      </c>
      <c r="AM386" s="91">
        <f t="shared" ca="1" si="1559"/>
        <v>0</v>
      </c>
      <c r="AN386" s="91">
        <f t="shared" ca="1" si="1559"/>
        <v>0</v>
      </c>
      <c r="AO386" s="91">
        <f t="shared" ca="1" si="1559"/>
        <v>0</v>
      </c>
      <c r="AP386" s="91">
        <f t="shared" ca="1" si="1559"/>
        <v>0</v>
      </c>
      <c r="AQ386" s="91">
        <f t="shared" ca="1" si="1559"/>
        <v>0</v>
      </c>
      <c r="AR386" s="91">
        <f t="shared" ca="1" si="1559"/>
        <v>0</v>
      </c>
      <c r="AS386" s="91">
        <f t="shared" ca="1" si="1559"/>
        <v>0</v>
      </c>
      <c r="AT386" s="91">
        <f t="shared" ca="1" si="1559"/>
        <v>0</v>
      </c>
      <c r="AU386" s="91">
        <f t="shared" ca="1" si="1559"/>
        <v>0</v>
      </c>
      <c r="AV386" s="91">
        <f t="shared" ca="1" si="1559"/>
        <v>0</v>
      </c>
      <c r="AW386" s="91">
        <f t="shared" ca="1" si="1559"/>
        <v>0</v>
      </c>
      <c r="AX386" s="91">
        <f t="shared" ca="1" si="1559"/>
        <v>0</v>
      </c>
      <c r="AY386" s="91">
        <f t="shared" ca="1" si="1559"/>
        <v>0</v>
      </c>
      <c r="AZ386" s="91">
        <f t="shared" ca="1" si="1559"/>
        <v>0</v>
      </c>
      <c r="BA386" s="91">
        <f t="shared" ca="1" si="1559"/>
        <v>0</v>
      </c>
      <c r="BB386" s="91">
        <f t="shared" ca="1" si="1559"/>
        <v>0</v>
      </c>
      <c r="BC386" s="91">
        <f t="shared" ca="1" si="1559"/>
        <v>0</v>
      </c>
      <c r="BD386" s="91">
        <f t="shared" ca="1" si="1559"/>
        <v>0</v>
      </c>
      <c r="BE386" s="91">
        <f t="shared" ca="1" si="1559"/>
        <v>0</v>
      </c>
      <c r="BF386" s="91">
        <f t="shared" ref="BF386:CK386" ca="1" si="1560">IF(BF376=0,0,BF381)</f>
        <v>0</v>
      </c>
      <c r="BG386" s="91">
        <f t="shared" ca="1" si="1560"/>
        <v>0</v>
      </c>
      <c r="BH386" s="91">
        <f t="shared" ca="1" si="1560"/>
        <v>0</v>
      </c>
      <c r="BI386" s="91">
        <f t="shared" ca="1" si="1560"/>
        <v>0</v>
      </c>
      <c r="BJ386" s="91">
        <f t="shared" ca="1" si="1560"/>
        <v>0</v>
      </c>
      <c r="BK386" s="91">
        <f t="shared" ca="1" si="1560"/>
        <v>0</v>
      </c>
      <c r="BL386" s="91">
        <f t="shared" ca="1" si="1560"/>
        <v>0</v>
      </c>
      <c r="BM386" s="91">
        <f t="shared" ca="1" si="1560"/>
        <v>0</v>
      </c>
      <c r="BN386" s="91">
        <f t="shared" ca="1" si="1560"/>
        <v>0</v>
      </c>
      <c r="BO386" s="91">
        <f t="shared" ca="1" si="1560"/>
        <v>0</v>
      </c>
      <c r="BP386" s="91">
        <f t="shared" ca="1" si="1560"/>
        <v>0</v>
      </c>
      <c r="BQ386" s="91">
        <f t="shared" ca="1" si="1560"/>
        <v>0</v>
      </c>
      <c r="BR386" s="91">
        <f t="shared" ca="1" si="1560"/>
        <v>0</v>
      </c>
      <c r="BS386" s="91">
        <f t="shared" ca="1" si="1560"/>
        <v>0</v>
      </c>
      <c r="BT386" s="91">
        <f t="shared" ca="1" si="1560"/>
        <v>0</v>
      </c>
      <c r="BU386" s="91">
        <f t="shared" ca="1" si="1560"/>
        <v>0</v>
      </c>
      <c r="BV386" s="91">
        <f t="shared" ca="1" si="1560"/>
        <v>0</v>
      </c>
      <c r="BW386" s="91">
        <f t="shared" ca="1" si="1560"/>
        <v>0</v>
      </c>
      <c r="BX386" s="91">
        <f t="shared" ca="1" si="1560"/>
        <v>0</v>
      </c>
      <c r="BY386" s="91">
        <f t="shared" ca="1" si="1560"/>
        <v>0</v>
      </c>
      <c r="BZ386" s="91">
        <f t="shared" ca="1" si="1560"/>
        <v>0</v>
      </c>
      <c r="CA386" s="91">
        <f t="shared" ca="1" si="1560"/>
        <v>0</v>
      </c>
      <c r="CB386" s="91">
        <f t="shared" ca="1" si="1560"/>
        <v>0</v>
      </c>
      <c r="CC386" s="91">
        <f t="shared" ca="1" si="1560"/>
        <v>0</v>
      </c>
      <c r="CD386" s="91">
        <f t="shared" ca="1" si="1560"/>
        <v>0</v>
      </c>
      <c r="CE386" s="91">
        <f t="shared" ca="1" si="1560"/>
        <v>0</v>
      </c>
      <c r="CF386" s="91">
        <f t="shared" ca="1" si="1560"/>
        <v>0</v>
      </c>
      <c r="CG386" s="91">
        <f t="shared" ca="1" si="1560"/>
        <v>0</v>
      </c>
      <c r="CH386" s="91">
        <f t="shared" ca="1" si="1560"/>
        <v>0</v>
      </c>
      <c r="CI386" s="91">
        <f t="shared" ca="1" si="1560"/>
        <v>0</v>
      </c>
      <c r="CJ386" s="91">
        <f t="shared" ca="1" si="1560"/>
        <v>0</v>
      </c>
      <c r="CK386" s="91">
        <f t="shared" ca="1" si="1560"/>
        <v>0</v>
      </c>
      <c r="CL386" s="91">
        <f t="shared" ref="CL386:CS386" ca="1" si="1561">IF(CL376=0,0,CL381)</f>
        <v>0</v>
      </c>
      <c r="CM386" s="91">
        <f t="shared" ca="1" si="1561"/>
        <v>0</v>
      </c>
      <c r="CN386" s="91">
        <f t="shared" ca="1" si="1561"/>
        <v>0</v>
      </c>
      <c r="CO386" s="91">
        <f t="shared" ca="1" si="1561"/>
        <v>0</v>
      </c>
      <c r="CP386" s="91">
        <f t="shared" ca="1" si="1561"/>
        <v>0</v>
      </c>
      <c r="CQ386" s="91">
        <f t="shared" ca="1" si="1561"/>
        <v>0</v>
      </c>
      <c r="CR386" s="91">
        <f t="shared" ca="1" si="1561"/>
        <v>0</v>
      </c>
      <c r="CS386" s="91">
        <f t="shared" ca="1" si="1561"/>
        <v>0</v>
      </c>
      <c r="CT386" s="91">
        <f t="shared" ref="CT386:DF386" ca="1" si="1562">IF(CT376=0,0,CT381)</f>
        <v>0</v>
      </c>
      <c r="CU386" s="91">
        <f t="shared" ca="1" si="1562"/>
        <v>0</v>
      </c>
      <c r="CV386" s="91">
        <f t="shared" ca="1" si="1562"/>
        <v>0</v>
      </c>
      <c r="CW386" s="91">
        <f t="shared" ca="1" si="1562"/>
        <v>0</v>
      </c>
      <c r="CX386" s="91">
        <f t="shared" ca="1" si="1562"/>
        <v>0</v>
      </c>
      <c r="CY386" s="91">
        <f t="shared" ca="1" si="1562"/>
        <v>0</v>
      </c>
      <c r="CZ386" s="91">
        <f t="shared" ca="1" si="1562"/>
        <v>0</v>
      </c>
      <c r="DA386" s="91">
        <f t="shared" ca="1" si="1562"/>
        <v>0</v>
      </c>
      <c r="DB386" s="91">
        <f t="shared" ca="1" si="1562"/>
        <v>0</v>
      </c>
      <c r="DC386" s="91">
        <f t="shared" ca="1" si="1562"/>
        <v>0</v>
      </c>
      <c r="DD386" s="91">
        <f t="shared" ca="1" si="1562"/>
        <v>0</v>
      </c>
      <c r="DE386" s="91">
        <f t="shared" ca="1" si="1562"/>
        <v>0</v>
      </c>
      <c r="DF386" s="91">
        <f t="shared" ca="1" si="1562"/>
        <v>0</v>
      </c>
      <c r="DG386" s="91">
        <f t="shared" ref="DG386:DK386" ca="1" si="1563">IF(DG376=0,0,DG381)</f>
        <v>0</v>
      </c>
      <c r="DH386" s="91">
        <f t="shared" ca="1" si="1563"/>
        <v>0</v>
      </c>
      <c r="DI386" s="91">
        <f t="shared" ca="1" si="1563"/>
        <v>0</v>
      </c>
      <c r="DJ386" s="91">
        <f t="shared" ca="1" si="1563"/>
        <v>0</v>
      </c>
      <c r="DK386" s="91">
        <f t="shared" ca="1" si="1563"/>
        <v>0</v>
      </c>
    </row>
    <row r="387" spans="25:115" x14ac:dyDescent="0.25">
      <c r="Y387" s="87">
        <v>2</v>
      </c>
      <c r="Z387" s="91">
        <f ca="1">IF(Z377=0,0,IF(Z382-Z381=0,Z382,Z382-Z381))</f>
        <v>0</v>
      </c>
      <c r="AA387" s="91">
        <f t="shared" ref="AA387:CF387" ca="1" si="1564">IF(AA377=0,0,IF(AA382-AA381=0,AA382,AA382-AA381))</f>
        <v>0</v>
      </c>
      <c r="AB387" s="91">
        <f t="shared" ca="1" si="1564"/>
        <v>0</v>
      </c>
      <c r="AC387" s="91">
        <f t="shared" ca="1" si="1564"/>
        <v>0</v>
      </c>
      <c r="AD387" s="91">
        <f t="shared" ca="1" si="1564"/>
        <v>0</v>
      </c>
      <c r="AE387" s="91">
        <f t="shared" ca="1" si="1564"/>
        <v>0</v>
      </c>
      <c r="AF387" s="91">
        <f t="shared" ca="1" si="1564"/>
        <v>0</v>
      </c>
      <c r="AG387" s="91">
        <f t="shared" ca="1" si="1564"/>
        <v>0</v>
      </c>
      <c r="AH387" s="91">
        <f t="shared" ca="1" si="1564"/>
        <v>0</v>
      </c>
      <c r="AI387" s="91">
        <f t="shared" ca="1" si="1564"/>
        <v>0</v>
      </c>
      <c r="AJ387" s="91">
        <f t="shared" ca="1" si="1564"/>
        <v>0</v>
      </c>
      <c r="AK387" s="91">
        <f t="shared" ca="1" si="1564"/>
        <v>0</v>
      </c>
      <c r="AL387" s="91">
        <f t="shared" ca="1" si="1564"/>
        <v>0</v>
      </c>
      <c r="AM387" s="91">
        <f t="shared" ca="1" si="1564"/>
        <v>0</v>
      </c>
      <c r="AN387" s="91">
        <f t="shared" ca="1" si="1564"/>
        <v>0</v>
      </c>
      <c r="AO387" s="91">
        <f t="shared" ca="1" si="1564"/>
        <v>0</v>
      </c>
      <c r="AP387" s="91">
        <f t="shared" ca="1" si="1564"/>
        <v>0</v>
      </c>
      <c r="AQ387" s="91">
        <f t="shared" ca="1" si="1564"/>
        <v>0</v>
      </c>
      <c r="AR387" s="91">
        <f t="shared" ca="1" si="1564"/>
        <v>0</v>
      </c>
      <c r="AS387" s="91">
        <f t="shared" ca="1" si="1564"/>
        <v>0</v>
      </c>
      <c r="AT387" s="91">
        <f t="shared" ca="1" si="1564"/>
        <v>0</v>
      </c>
      <c r="AU387" s="91">
        <f t="shared" ca="1" si="1564"/>
        <v>0</v>
      </c>
      <c r="AV387" s="91">
        <f t="shared" ca="1" si="1564"/>
        <v>0</v>
      </c>
      <c r="AW387" s="91">
        <f t="shared" ca="1" si="1564"/>
        <v>0</v>
      </c>
      <c r="AX387" s="91">
        <f t="shared" ca="1" si="1564"/>
        <v>0</v>
      </c>
      <c r="AY387" s="91">
        <f t="shared" ca="1" si="1564"/>
        <v>0</v>
      </c>
      <c r="AZ387" s="91">
        <f t="shared" ca="1" si="1564"/>
        <v>0</v>
      </c>
      <c r="BA387" s="91">
        <f t="shared" ca="1" si="1564"/>
        <v>0</v>
      </c>
      <c r="BB387" s="91">
        <f t="shared" ca="1" si="1564"/>
        <v>0</v>
      </c>
      <c r="BC387" s="91">
        <f t="shared" ca="1" si="1564"/>
        <v>0</v>
      </c>
      <c r="BD387" s="91">
        <f t="shared" ca="1" si="1564"/>
        <v>0</v>
      </c>
      <c r="BE387" s="91">
        <f t="shared" ca="1" si="1564"/>
        <v>0</v>
      </c>
      <c r="BF387" s="91">
        <f t="shared" ca="1" si="1564"/>
        <v>0</v>
      </c>
      <c r="BG387" s="91">
        <f t="shared" ca="1" si="1564"/>
        <v>0</v>
      </c>
      <c r="BH387" s="91">
        <f t="shared" ca="1" si="1564"/>
        <v>0</v>
      </c>
      <c r="BI387" s="91">
        <f t="shared" ca="1" si="1564"/>
        <v>0</v>
      </c>
      <c r="BJ387" s="91">
        <f t="shared" ca="1" si="1564"/>
        <v>0</v>
      </c>
      <c r="BK387" s="91">
        <f t="shared" ca="1" si="1564"/>
        <v>0</v>
      </c>
      <c r="BL387" s="91">
        <f t="shared" ca="1" si="1564"/>
        <v>0</v>
      </c>
      <c r="BM387" s="91">
        <f t="shared" ca="1" si="1564"/>
        <v>0</v>
      </c>
      <c r="BN387" s="91">
        <f t="shared" ca="1" si="1564"/>
        <v>0</v>
      </c>
      <c r="BO387" s="91">
        <f t="shared" ca="1" si="1564"/>
        <v>0</v>
      </c>
      <c r="BP387" s="91">
        <f t="shared" ca="1" si="1564"/>
        <v>0</v>
      </c>
      <c r="BQ387" s="91">
        <f t="shared" ca="1" si="1564"/>
        <v>0</v>
      </c>
      <c r="BR387" s="91">
        <f t="shared" ca="1" si="1564"/>
        <v>0</v>
      </c>
      <c r="BS387" s="91">
        <f t="shared" ca="1" si="1564"/>
        <v>0</v>
      </c>
      <c r="BT387" s="91">
        <f t="shared" ca="1" si="1564"/>
        <v>0</v>
      </c>
      <c r="BU387" s="91">
        <f t="shared" ca="1" si="1564"/>
        <v>0</v>
      </c>
      <c r="BV387" s="91">
        <f t="shared" ca="1" si="1564"/>
        <v>0</v>
      </c>
      <c r="BW387" s="91">
        <f t="shared" ca="1" si="1564"/>
        <v>0</v>
      </c>
      <c r="BX387" s="91">
        <f t="shared" ca="1" si="1564"/>
        <v>0</v>
      </c>
      <c r="BY387" s="91">
        <f t="shared" ca="1" si="1564"/>
        <v>0</v>
      </c>
      <c r="BZ387" s="91">
        <f t="shared" ca="1" si="1564"/>
        <v>0</v>
      </c>
      <c r="CA387" s="91">
        <f t="shared" ca="1" si="1564"/>
        <v>0</v>
      </c>
      <c r="CB387" s="91">
        <f t="shared" ca="1" si="1564"/>
        <v>0</v>
      </c>
      <c r="CC387" s="91">
        <f t="shared" ca="1" si="1564"/>
        <v>0</v>
      </c>
      <c r="CD387" s="91">
        <f t="shared" ca="1" si="1564"/>
        <v>0</v>
      </c>
      <c r="CE387" s="91">
        <f t="shared" ca="1" si="1564"/>
        <v>0</v>
      </c>
      <c r="CF387" s="91">
        <f t="shared" ca="1" si="1564"/>
        <v>0</v>
      </c>
      <c r="CG387" s="91">
        <f t="shared" ref="CG387:CJ387" ca="1" si="1565">IF(CG377=0,0,IF(CG382-CG381=0,CG382,CG382-CG381))</f>
        <v>0</v>
      </c>
      <c r="CH387" s="91">
        <f t="shared" ca="1" si="1565"/>
        <v>0</v>
      </c>
      <c r="CI387" s="91">
        <f t="shared" ca="1" si="1565"/>
        <v>0</v>
      </c>
      <c r="CJ387" s="91">
        <f t="shared" ca="1" si="1565"/>
        <v>0</v>
      </c>
      <c r="CK387" s="91">
        <f t="shared" ref="CK387:DK387" ca="1" si="1566">IF(CK377=0,0,IF(CK382-CK381=0,CK382,CK382-CK381))</f>
        <v>0</v>
      </c>
      <c r="CL387" s="91">
        <f t="shared" ca="1" si="1566"/>
        <v>0</v>
      </c>
      <c r="CM387" s="91">
        <f t="shared" ca="1" si="1566"/>
        <v>0</v>
      </c>
      <c r="CN387" s="91">
        <f t="shared" ca="1" si="1566"/>
        <v>0</v>
      </c>
      <c r="CO387" s="91">
        <f t="shared" ca="1" si="1566"/>
        <v>0</v>
      </c>
      <c r="CP387" s="91">
        <f t="shared" ca="1" si="1566"/>
        <v>0</v>
      </c>
      <c r="CQ387" s="91">
        <f t="shared" ca="1" si="1566"/>
        <v>0</v>
      </c>
      <c r="CR387" s="91">
        <f t="shared" ca="1" si="1566"/>
        <v>0</v>
      </c>
      <c r="CS387" s="91">
        <f t="shared" ca="1" si="1566"/>
        <v>0</v>
      </c>
      <c r="CT387" s="91">
        <f t="shared" ca="1" si="1566"/>
        <v>0</v>
      </c>
      <c r="CU387" s="91">
        <f t="shared" ca="1" si="1566"/>
        <v>0</v>
      </c>
      <c r="CV387" s="91">
        <f t="shared" ca="1" si="1566"/>
        <v>0</v>
      </c>
      <c r="CW387" s="91">
        <f t="shared" ca="1" si="1566"/>
        <v>0</v>
      </c>
      <c r="CX387" s="91">
        <f t="shared" ca="1" si="1566"/>
        <v>0</v>
      </c>
      <c r="CY387" s="91">
        <f t="shared" ca="1" si="1566"/>
        <v>0</v>
      </c>
      <c r="CZ387" s="91">
        <f t="shared" ca="1" si="1566"/>
        <v>0</v>
      </c>
      <c r="DA387" s="91">
        <f t="shared" ca="1" si="1566"/>
        <v>0</v>
      </c>
      <c r="DB387" s="91">
        <f t="shared" ca="1" si="1566"/>
        <v>0</v>
      </c>
      <c r="DC387" s="91">
        <f t="shared" ca="1" si="1566"/>
        <v>0</v>
      </c>
      <c r="DD387" s="91">
        <f t="shared" ca="1" si="1566"/>
        <v>0</v>
      </c>
      <c r="DE387" s="91">
        <f t="shared" ca="1" si="1566"/>
        <v>0</v>
      </c>
      <c r="DF387" s="91">
        <f t="shared" ca="1" si="1566"/>
        <v>0</v>
      </c>
      <c r="DG387" s="91">
        <f t="shared" ca="1" si="1566"/>
        <v>0</v>
      </c>
      <c r="DH387" s="91">
        <f t="shared" ca="1" si="1566"/>
        <v>0</v>
      </c>
      <c r="DI387" s="91">
        <f t="shared" ca="1" si="1566"/>
        <v>0</v>
      </c>
      <c r="DJ387" s="91">
        <f t="shared" ca="1" si="1566"/>
        <v>0</v>
      </c>
      <c r="DK387" s="91">
        <f t="shared" ca="1" si="1566"/>
        <v>0</v>
      </c>
    </row>
    <row r="388" spans="25:115" x14ac:dyDescent="0.25">
      <c r="Y388" s="87">
        <v>3</v>
      </c>
      <c r="Z388" s="91">
        <f ca="1">IF(Z378=0,0,IF(Z383-SUM(Z386:Z387)=0,0,Z383-SUM(Z386:Z387)))</f>
        <v>0</v>
      </c>
      <c r="AA388" s="91">
        <f t="shared" ref="AA388:CF388" ca="1" si="1567">IF(AA378=0,0,IF(AA383-SUM(AA386:AA387)=0,0,AA383-SUM(AA386:AA387)))</f>
        <v>0</v>
      </c>
      <c r="AB388" s="91">
        <f t="shared" ca="1" si="1567"/>
        <v>0</v>
      </c>
      <c r="AC388" s="91">
        <f t="shared" ca="1" si="1567"/>
        <v>0</v>
      </c>
      <c r="AD388" s="91">
        <f t="shared" ca="1" si="1567"/>
        <v>0</v>
      </c>
      <c r="AE388" s="91">
        <f t="shared" ca="1" si="1567"/>
        <v>0</v>
      </c>
      <c r="AF388" s="91">
        <f t="shared" ca="1" si="1567"/>
        <v>0</v>
      </c>
      <c r="AG388" s="91">
        <f t="shared" ca="1" si="1567"/>
        <v>0</v>
      </c>
      <c r="AH388" s="91">
        <f t="shared" ca="1" si="1567"/>
        <v>0</v>
      </c>
      <c r="AI388" s="91">
        <f t="shared" ca="1" si="1567"/>
        <v>0</v>
      </c>
      <c r="AJ388" s="91">
        <f t="shared" ca="1" si="1567"/>
        <v>0</v>
      </c>
      <c r="AK388" s="91">
        <f t="shared" ca="1" si="1567"/>
        <v>0</v>
      </c>
      <c r="AL388" s="91">
        <f t="shared" ca="1" si="1567"/>
        <v>0</v>
      </c>
      <c r="AM388" s="91">
        <f t="shared" ca="1" si="1567"/>
        <v>0</v>
      </c>
      <c r="AN388" s="91">
        <f t="shared" ca="1" si="1567"/>
        <v>0</v>
      </c>
      <c r="AO388" s="91">
        <f t="shared" ca="1" si="1567"/>
        <v>0</v>
      </c>
      <c r="AP388" s="91">
        <f t="shared" ca="1" si="1567"/>
        <v>0</v>
      </c>
      <c r="AQ388" s="91">
        <f t="shared" ca="1" si="1567"/>
        <v>0</v>
      </c>
      <c r="AR388" s="91">
        <f t="shared" ca="1" si="1567"/>
        <v>0</v>
      </c>
      <c r="AS388" s="91">
        <f t="shared" ca="1" si="1567"/>
        <v>0</v>
      </c>
      <c r="AT388" s="91">
        <f t="shared" ca="1" si="1567"/>
        <v>0</v>
      </c>
      <c r="AU388" s="91">
        <f t="shared" ca="1" si="1567"/>
        <v>0</v>
      </c>
      <c r="AV388" s="91">
        <f t="shared" ca="1" si="1567"/>
        <v>0</v>
      </c>
      <c r="AW388" s="91">
        <f t="shared" ca="1" si="1567"/>
        <v>0</v>
      </c>
      <c r="AX388" s="91">
        <f t="shared" ca="1" si="1567"/>
        <v>0</v>
      </c>
      <c r="AY388" s="91">
        <f t="shared" ca="1" si="1567"/>
        <v>0</v>
      </c>
      <c r="AZ388" s="91">
        <f t="shared" ca="1" si="1567"/>
        <v>0</v>
      </c>
      <c r="BA388" s="91">
        <f t="shared" ca="1" si="1567"/>
        <v>0</v>
      </c>
      <c r="BB388" s="91">
        <f t="shared" ca="1" si="1567"/>
        <v>0</v>
      </c>
      <c r="BC388" s="91">
        <f t="shared" ca="1" si="1567"/>
        <v>0</v>
      </c>
      <c r="BD388" s="91">
        <f t="shared" ca="1" si="1567"/>
        <v>0</v>
      </c>
      <c r="BE388" s="91">
        <f t="shared" ca="1" si="1567"/>
        <v>0</v>
      </c>
      <c r="BF388" s="91">
        <f t="shared" ca="1" si="1567"/>
        <v>0</v>
      </c>
      <c r="BG388" s="91">
        <f t="shared" ca="1" si="1567"/>
        <v>0</v>
      </c>
      <c r="BH388" s="91">
        <f t="shared" ca="1" si="1567"/>
        <v>0</v>
      </c>
      <c r="BI388" s="91">
        <f t="shared" ca="1" si="1567"/>
        <v>0</v>
      </c>
      <c r="BJ388" s="91">
        <f t="shared" ca="1" si="1567"/>
        <v>0</v>
      </c>
      <c r="BK388" s="91">
        <f t="shared" ca="1" si="1567"/>
        <v>0</v>
      </c>
      <c r="BL388" s="91">
        <f t="shared" ca="1" si="1567"/>
        <v>0</v>
      </c>
      <c r="BM388" s="91">
        <f t="shared" ca="1" si="1567"/>
        <v>0</v>
      </c>
      <c r="BN388" s="91">
        <f t="shared" ca="1" si="1567"/>
        <v>0</v>
      </c>
      <c r="BO388" s="91">
        <f t="shared" ca="1" si="1567"/>
        <v>0</v>
      </c>
      <c r="BP388" s="91">
        <f t="shared" ca="1" si="1567"/>
        <v>0</v>
      </c>
      <c r="BQ388" s="91">
        <f t="shared" ca="1" si="1567"/>
        <v>0</v>
      </c>
      <c r="BR388" s="91">
        <f t="shared" ca="1" si="1567"/>
        <v>0</v>
      </c>
      <c r="BS388" s="91">
        <f t="shared" ca="1" si="1567"/>
        <v>0</v>
      </c>
      <c r="BT388" s="91">
        <f t="shared" ca="1" si="1567"/>
        <v>0</v>
      </c>
      <c r="BU388" s="91">
        <f t="shared" ca="1" si="1567"/>
        <v>0</v>
      </c>
      <c r="BV388" s="91">
        <f t="shared" ca="1" si="1567"/>
        <v>0</v>
      </c>
      <c r="BW388" s="91">
        <f t="shared" ca="1" si="1567"/>
        <v>0</v>
      </c>
      <c r="BX388" s="91">
        <f t="shared" ca="1" si="1567"/>
        <v>0</v>
      </c>
      <c r="BY388" s="91">
        <f t="shared" ca="1" si="1567"/>
        <v>0</v>
      </c>
      <c r="BZ388" s="91">
        <f t="shared" ca="1" si="1567"/>
        <v>0</v>
      </c>
      <c r="CA388" s="91">
        <f t="shared" ca="1" si="1567"/>
        <v>0</v>
      </c>
      <c r="CB388" s="91">
        <f t="shared" ca="1" si="1567"/>
        <v>0</v>
      </c>
      <c r="CC388" s="91">
        <f t="shared" ca="1" si="1567"/>
        <v>0</v>
      </c>
      <c r="CD388" s="91">
        <f t="shared" ca="1" si="1567"/>
        <v>0</v>
      </c>
      <c r="CE388" s="91">
        <f t="shared" ca="1" si="1567"/>
        <v>0</v>
      </c>
      <c r="CF388" s="91">
        <f t="shared" ca="1" si="1567"/>
        <v>0</v>
      </c>
      <c r="CG388" s="91">
        <f t="shared" ref="CG388" ca="1" si="1568">IF(CG378=0,0,IF(CG383-SUM(CG386:CG387)=0,0,CG383-SUM(CG386:CG387)))</f>
        <v>0</v>
      </c>
      <c r="CH388" s="91">
        <f t="shared" ref="CH388" ca="1" si="1569">IF(CH378=0,0,IF(CH383-SUM(CH386:CH387)=0,0,CH383-SUM(CH386:CH387)))</f>
        <v>0</v>
      </c>
      <c r="CI388" s="91">
        <f t="shared" ref="CI388" ca="1" si="1570">IF(CI378=0,0,IF(CI383-SUM(CI386:CI387)=0,0,CI383-SUM(CI386:CI387)))</f>
        <v>0</v>
      </c>
      <c r="CJ388" s="91">
        <f t="shared" ref="CJ388" ca="1" si="1571">IF(CJ378=0,0,IF(CJ383-SUM(CJ386:CJ387)=0,0,CJ383-SUM(CJ386:CJ387)))</f>
        <v>0</v>
      </c>
      <c r="CK388" s="91">
        <f t="shared" ref="CK388" ca="1" si="1572">IF(CK378=0,0,IF(CK383-SUM(CK386:CK387)=0,0,CK383-SUM(CK386:CK387)))</f>
        <v>0</v>
      </c>
      <c r="CL388" s="91">
        <f t="shared" ref="CL388" ca="1" si="1573">IF(CL378=0,0,IF(CL383-SUM(CL386:CL387)=0,0,CL383-SUM(CL386:CL387)))</f>
        <v>0</v>
      </c>
      <c r="CM388" s="91">
        <f t="shared" ref="CM388" ca="1" si="1574">IF(CM378=0,0,IF(CM383-SUM(CM386:CM387)=0,0,CM383-SUM(CM386:CM387)))</f>
        <v>0</v>
      </c>
      <c r="CN388" s="91">
        <f t="shared" ref="CN388" ca="1" si="1575">IF(CN378=0,0,IF(CN383-SUM(CN386:CN387)=0,0,CN383-SUM(CN386:CN387)))</f>
        <v>0</v>
      </c>
      <c r="CO388" s="91">
        <f t="shared" ref="CO388" ca="1" si="1576">IF(CO378=0,0,IF(CO383-SUM(CO386:CO387)=0,0,CO383-SUM(CO386:CO387)))</f>
        <v>0</v>
      </c>
      <c r="CP388" s="91">
        <f t="shared" ref="CP388" ca="1" si="1577">IF(CP378=0,0,IF(CP383-SUM(CP386:CP387)=0,0,CP383-SUM(CP386:CP387)))</f>
        <v>0</v>
      </c>
      <c r="CQ388" s="91">
        <f t="shared" ref="CQ388" ca="1" si="1578">IF(CQ378=0,0,IF(CQ383-SUM(CQ386:CQ387)=0,0,CQ383-SUM(CQ386:CQ387)))</f>
        <v>0</v>
      </c>
      <c r="CR388" s="91">
        <f t="shared" ref="CR388" ca="1" si="1579">IF(CR378=0,0,IF(CR383-SUM(CR386:CR387)=0,0,CR383-SUM(CR386:CR387)))</f>
        <v>0</v>
      </c>
      <c r="CS388" s="91">
        <f t="shared" ref="CS388" ca="1" si="1580">IF(CS378=0,0,IF(CS383-SUM(CS386:CS387)=0,0,CS383-SUM(CS386:CS387)))</f>
        <v>0</v>
      </c>
      <c r="CT388" s="91">
        <f t="shared" ref="CT388" ca="1" si="1581">IF(CT378=0,0,IF(CT383-SUM(CT386:CT387)=0,0,CT383-SUM(CT386:CT387)))</f>
        <v>0</v>
      </c>
      <c r="CU388" s="91">
        <f t="shared" ref="CU388" ca="1" si="1582">IF(CU378=0,0,IF(CU383-SUM(CU386:CU387)=0,0,CU383-SUM(CU386:CU387)))</f>
        <v>0</v>
      </c>
      <c r="CV388" s="91">
        <f t="shared" ref="CV388" ca="1" si="1583">IF(CV378=0,0,IF(CV383-SUM(CV386:CV387)=0,0,CV383-SUM(CV386:CV387)))</f>
        <v>0</v>
      </c>
      <c r="CW388" s="91">
        <f t="shared" ref="CW388" ca="1" si="1584">IF(CW378=0,0,IF(CW383-SUM(CW386:CW387)=0,0,CW383-SUM(CW386:CW387)))</f>
        <v>0</v>
      </c>
      <c r="CX388" s="91">
        <f t="shared" ref="CX388" ca="1" si="1585">IF(CX378=0,0,IF(CX383-SUM(CX386:CX387)=0,0,CX383-SUM(CX386:CX387)))</f>
        <v>0</v>
      </c>
      <c r="CY388" s="91">
        <f t="shared" ref="CY388" ca="1" si="1586">IF(CY378=0,0,IF(CY383-SUM(CY386:CY387)=0,0,CY383-SUM(CY386:CY387)))</f>
        <v>0</v>
      </c>
      <c r="CZ388" s="91">
        <f t="shared" ref="CZ388" ca="1" si="1587">IF(CZ378=0,0,IF(CZ383-SUM(CZ386:CZ387)=0,0,CZ383-SUM(CZ386:CZ387)))</f>
        <v>0</v>
      </c>
      <c r="DA388" s="91">
        <f t="shared" ref="DA388" ca="1" si="1588">IF(DA378=0,0,IF(DA383-SUM(DA386:DA387)=0,0,DA383-SUM(DA386:DA387)))</f>
        <v>0</v>
      </c>
      <c r="DB388" s="91">
        <f t="shared" ref="DB388" ca="1" si="1589">IF(DB378=0,0,IF(DB383-SUM(DB386:DB387)=0,0,DB383-SUM(DB386:DB387)))</f>
        <v>0</v>
      </c>
      <c r="DC388" s="91">
        <f t="shared" ref="DC388" ca="1" si="1590">IF(DC378=0,0,IF(DC383-SUM(DC386:DC387)=0,0,DC383-SUM(DC386:DC387)))</f>
        <v>0</v>
      </c>
      <c r="DD388" s="91">
        <f t="shared" ref="DD388" ca="1" si="1591">IF(DD378=0,0,IF(DD383-SUM(DD386:DD387)=0,0,DD383-SUM(DD386:DD387)))</f>
        <v>0</v>
      </c>
      <c r="DE388" s="91">
        <f t="shared" ref="DE388" ca="1" si="1592">IF(DE378=0,0,IF(DE383-SUM(DE386:DE387)=0,0,DE383-SUM(DE386:DE387)))</f>
        <v>0</v>
      </c>
      <c r="DF388" s="91">
        <f t="shared" ref="DF388" ca="1" si="1593">IF(DF378=0,0,IF(DF383-SUM(DF386:DF387)=0,0,DF383-SUM(DF386:DF387)))</f>
        <v>0</v>
      </c>
      <c r="DG388" s="91">
        <f t="shared" ref="DG388" ca="1" si="1594">IF(DG378=0,0,IF(DG383-SUM(DG386:DG387)=0,0,DG383-SUM(DG386:DG387)))</f>
        <v>0</v>
      </c>
      <c r="DH388" s="91">
        <f t="shared" ref="DH388" ca="1" si="1595">IF(DH378=0,0,IF(DH383-SUM(DH386:DH387)=0,0,DH383-SUM(DH386:DH387)))</f>
        <v>0</v>
      </c>
      <c r="DI388" s="91">
        <f t="shared" ref="DI388" ca="1" si="1596">IF(DI378=0,0,IF(DI383-SUM(DI386:DI387)=0,0,DI383-SUM(DI386:DI387)))</f>
        <v>0</v>
      </c>
      <c r="DJ388" s="91">
        <f t="shared" ref="DJ388" ca="1" si="1597">IF(DJ378=0,0,IF(DJ383-SUM(DJ386:DJ387)=0,0,DJ383-SUM(DJ386:DJ387)))</f>
        <v>0</v>
      </c>
      <c r="DK388" s="91">
        <f t="shared" ref="DK388" ca="1" si="1598">IF(DK378=0,0,IF(DK383-SUM(DK386:DK387)=0,0,DK383-SUM(DK386:DK387)))</f>
        <v>0</v>
      </c>
    </row>
    <row r="389" spans="25:115" x14ac:dyDescent="0.25">
      <c r="Y389" s="87">
        <v>4</v>
      </c>
      <c r="Z389" s="91" t="e">
        <f ca="1">IF(Z384=0,0,IF('MCA-INPUT'!$C$25=0,0,Z384-SUM(Z386:Z388)))</f>
        <v>#REF!</v>
      </c>
      <c r="AA389" s="91" t="e">
        <f ca="1">IF(AA384=0,0,IF('MCA-INPUT'!$C$25=0,0,AA384-SUM(AA386:AA388)))</f>
        <v>#REF!</v>
      </c>
      <c r="AB389" s="91" t="e">
        <f ca="1">IF(AB384=0,0,IF('MCA-INPUT'!$C$25=0,0,AB384-SUM(AB386:AB388)))</f>
        <v>#REF!</v>
      </c>
      <c r="AC389" s="91" t="e">
        <f ca="1">IF(AC384=0,0,IF('MCA-INPUT'!$C$25=0,0,AC384-SUM(AC386:AC388)))</f>
        <v>#REF!</v>
      </c>
      <c r="AD389" s="91" t="e">
        <f ca="1">IF(AD384=0,0,IF('MCA-INPUT'!$C$25=0,0,AD384-SUM(AD386:AD388)))</f>
        <v>#REF!</v>
      </c>
      <c r="AE389" s="91" t="e">
        <f ca="1">IF(AE384=0,0,IF('MCA-INPUT'!$C$25=0,0,AE384-SUM(AE386:AE388)))</f>
        <v>#REF!</v>
      </c>
      <c r="AF389" s="91" t="e">
        <f ca="1">IF(AF384=0,0,IF('MCA-INPUT'!$C$25=0,0,AF384-SUM(AF386:AF388)))</f>
        <v>#REF!</v>
      </c>
      <c r="AG389" s="91" t="e">
        <f ca="1">IF(AG384=0,0,IF('MCA-INPUT'!$C$25=0,0,AG384-SUM(AG386:AG388)))</f>
        <v>#REF!</v>
      </c>
      <c r="AH389" s="91" t="e">
        <f ca="1">IF(AH384=0,0,IF('MCA-INPUT'!$C$25=0,0,AH384-SUM(AH386:AH388)))</f>
        <v>#REF!</v>
      </c>
      <c r="AI389" s="91" t="e">
        <f ca="1">IF(AI384=0,0,IF('MCA-INPUT'!$C$25=0,0,AI384-SUM(AI386:AI388)))</f>
        <v>#REF!</v>
      </c>
      <c r="AJ389" s="91" t="e">
        <f ca="1">IF(AJ384=0,0,IF('MCA-INPUT'!$C$25=0,0,AJ384-SUM(AJ386:AJ388)))</f>
        <v>#REF!</v>
      </c>
      <c r="AK389" s="91" t="e">
        <f ca="1">IF(AK384=0,0,IF('MCA-INPUT'!$C$25=0,0,AK384-SUM(AK386:AK388)))</f>
        <v>#REF!</v>
      </c>
      <c r="AL389" s="91" t="e">
        <f ca="1">IF(AL384=0,0,IF('MCA-INPUT'!$C$25=0,0,AL384-SUM(AL386:AL388)))</f>
        <v>#REF!</v>
      </c>
      <c r="AM389" s="91" t="e">
        <f ca="1">IF(AM384=0,0,IF('MCA-INPUT'!$C$25=0,0,AM384-SUM(AM386:AM388)))</f>
        <v>#REF!</v>
      </c>
      <c r="AN389" s="91" t="e">
        <f ca="1">IF(AN384=0,0,IF('MCA-INPUT'!$C$25=0,0,AN384-SUM(AN386:AN388)))</f>
        <v>#REF!</v>
      </c>
      <c r="AO389" s="91" t="e">
        <f ca="1">IF(AO384=0,0,IF('MCA-INPUT'!$C$25=0,0,AO384-SUM(AO386:AO388)))</f>
        <v>#REF!</v>
      </c>
      <c r="AP389" s="91" t="e">
        <f ca="1">IF(AP384=0,0,IF('MCA-INPUT'!$C$25=0,0,AP384-SUM(AP386:AP388)))</f>
        <v>#REF!</v>
      </c>
      <c r="AQ389" s="91" t="e">
        <f ca="1">IF(AQ384=0,0,IF('MCA-INPUT'!$C$25=0,0,AQ384-SUM(AQ386:AQ388)))</f>
        <v>#REF!</v>
      </c>
      <c r="AR389" s="91" t="e">
        <f ca="1">IF(AR384=0,0,IF('MCA-INPUT'!$C$25=0,0,AR384-SUM(AR386:AR388)))</f>
        <v>#REF!</v>
      </c>
      <c r="AS389" s="91" t="e">
        <f ca="1">IF(AS384=0,0,IF('MCA-INPUT'!$C$25=0,0,AS384-SUM(AS386:AS388)))</f>
        <v>#REF!</v>
      </c>
      <c r="AT389" s="91" t="e">
        <f ca="1">IF(AT384=0,0,IF('MCA-INPUT'!$C$25=0,0,AT384-SUM(AT386:AT388)))</f>
        <v>#REF!</v>
      </c>
      <c r="AU389" s="91" t="e">
        <f ca="1">IF(AU384=0,0,IF('MCA-INPUT'!$C$25=0,0,AU384-SUM(AU386:AU388)))</f>
        <v>#REF!</v>
      </c>
      <c r="AV389" s="91" t="e">
        <f ca="1">IF(AV384=0,0,IF('MCA-INPUT'!$C$25=0,0,AV384-SUM(AV386:AV388)))</f>
        <v>#REF!</v>
      </c>
      <c r="AW389" s="91" t="e">
        <f ca="1">IF(AW384=0,0,IF('MCA-INPUT'!$C$25=0,0,AW384-SUM(AW386:AW388)))</f>
        <v>#REF!</v>
      </c>
      <c r="AX389" s="91" t="e">
        <f ca="1">IF(AX384=0,0,IF('MCA-INPUT'!$C$25=0,0,AX384-SUM(AX386:AX388)))</f>
        <v>#REF!</v>
      </c>
      <c r="AY389" s="91" t="e">
        <f ca="1">IF(AY384=0,0,IF('MCA-INPUT'!$C$25=0,0,AY384-SUM(AY386:AY388)))</f>
        <v>#REF!</v>
      </c>
      <c r="AZ389" s="91" t="e">
        <f ca="1">IF(AZ384=0,0,IF('MCA-INPUT'!$C$25=0,0,AZ384-SUM(AZ386:AZ388)))</f>
        <v>#REF!</v>
      </c>
      <c r="BA389" s="91" t="e">
        <f ca="1">IF(BA384=0,0,IF('MCA-INPUT'!$C$25=0,0,BA384-SUM(BA386:BA388)))</f>
        <v>#REF!</v>
      </c>
      <c r="BB389" s="91" t="e">
        <f ca="1">IF(BB384=0,0,IF('MCA-INPUT'!$C$25=0,0,BB384-SUM(BB386:BB388)))</f>
        <v>#REF!</v>
      </c>
      <c r="BC389" s="91" t="e">
        <f ca="1">IF(BC384=0,0,IF('MCA-INPUT'!$C$25=0,0,BC384-SUM(BC386:BC388)))</f>
        <v>#REF!</v>
      </c>
      <c r="BD389" s="91" t="e">
        <f ca="1">IF(BD384=0,0,IF('MCA-INPUT'!$C$25=0,0,BD384-SUM(BD386:BD388)))</f>
        <v>#REF!</v>
      </c>
      <c r="BE389" s="91" t="e">
        <f ca="1">IF(BE384=0,0,IF('MCA-INPUT'!$C$25=0,0,BE384-SUM(BE386:BE388)))</f>
        <v>#REF!</v>
      </c>
      <c r="BF389" s="91" t="e">
        <f ca="1">IF(BF384=0,0,IF('MCA-INPUT'!$C$25=0,0,BF384-SUM(BF386:BF388)))</f>
        <v>#REF!</v>
      </c>
      <c r="BG389" s="91" t="e">
        <f ca="1">IF(BG384=0,0,IF('MCA-INPUT'!$C$25=0,0,BG384-SUM(BG386:BG388)))</f>
        <v>#REF!</v>
      </c>
      <c r="BH389" s="91" t="e">
        <f ca="1">IF(BH384=0,0,IF('MCA-INPUT'!$C$25=0,0,BH384-SUM(BH386:BH388)))</f>
        <v>#REF!</v>
      </c>
      <c r="BI389" s="91" t="e">
        <f ca="1">IF(BI384=0,0,IF('MCA-INPUT'!$C$25=0,0,BI384-SUM(BI386:BI388)))</f>
        <v>#REF!</v>
      </c>
      <c r="BJ389" s="91" t="e">
        <f ca="1">IF(BJ384=0,0,IF('MCA-INPUT'!$C$25=0,0,BJ384-SUM(BJ386:BJ388)))</f>
        <v>#REF!</v>
      </c>
      <c r="BK389" s="91" t="e">
        <f ca="1">IF(BK384=0,0,IF('MCA-INPUT'!$C$25=0,0,BK384-SUM(BK386:BK388)))</f>
        <v>#REF!</v>
      </c>
      <c r="BL389" s="91" t="e">
        <f ca="1">IF(BL384=0,0,IF('MCA-INPUT'!$C$25=0,0,BL384-SUM(BL386:BL388)))</f>
        <v>#REF!</v>
      </c>
      <c r="BM389" s="91" t="e">
        <f ca="1">IF(BM384=0,0,IF('MCA-INPUT'!$C$25=0,0,BM384-SUM(BM386:BM388)))</f>
        <v>#REF!</v>
      </c>
      <c r="BN389" s="91" t="e">
        <f ca="1">IF(BN384=0,0,IF('MCA-INPUT'!$C$25=0,0,BN384-SUM(BN386:BN388)))</f>
        <v>#REF!</v>
      </c>
      <c r="BO389" s="91" t="e">
        <f ca="1">IF(BO384=0,0,IF('MCA-INPUT'!$C$25=0,0,BO384-SUM(BO386:BO388)))</f>
        <v>#REF!</v>
      </c>
      <c r="BP389" s="91" t="e">
        <f ca="1">IF(BP384=0,0,IF('MCA-INPUT'!$C$25=0,0,BP384-SUM(BP386:BP388)))</f>
        <v>#REF!</v>
      </c>
      <c r="BQ389" s="91" t="e">
        <f ca="1">IF(BQ384=0,0,IF('MCA-INPUT'!$C$25=0,0,BQ384-SUM(BQ386:BQ388)))</f>
        <v>#REF!</v>
      </c>
      <c r="BR389" s="91" t="e">
        <f ca="1">IF(BR384=0,0,IF('MCA-INPUT'!$C$25=0,0,BR384-SUM(BR386:BR388)))</f>
        <v>#REF!</v>
      </c>
      <c r="BS389" s="91" t="e">
        <f ca="1">IF(BS384=0,0,IF('MCA-INPUT'!$C$25=0,0,BS384-SUM(BS386:BS388)))</f>
        <v>#REF!</v>
      </c>
      <c r="BT389" s="91" t="e">
        <f ca="1">IF(BT384=0,0,IF('MCA-INPUT'!$C$25=0,0,BT384-SUM(BT386:BT388)))</f>
        <v>#REF!</v>
      </c>
      <c r="BU389" s="91" t="e">
        <f ca="1">IF(BU384=0,0,IF('MCA-INPUT'!$C$25=0,0,BU384-SUM(BU386:BU388)))</f>
        <v>#REF!</v>
      </c>
      <c r="BV389" s="91" t="e">
        <f ca="1">IF(BV384=0,0,IF('MCA-INPUT'!$C$25=0,0,BV384-SUM(BV386:BV388)))</f>
        <v>#REF!</v>
      </c>
      <c r="BW389" s="91" t="e">
        <f ca="1">IF(BW384=0,0,IF('MCA-INPUT'!$C$25=0,0,BW384-SUM(BW386:BW388)))</f>
        <v>#REF!</v>
      </c>
      <c r="BX389" s="91" t="e">
        <f ca="1">IF(BX384=0,0,IF('MCA-INPUT'!$C$25=0,0,BX384-SUM(BX386:BX388)))</f>
        <v>#REF!</v>
      </c>
      <c r="BY389" s="91" t="e">
        <f ca="1">IF(BY384=0,0,IF('MCA-INPUT'!$C$25=0,0,BY384-SUM(BY386:BY388)))</f>
        <v>#REF!</v>
      </c>
      <c r="BZ389" s="91" t="e">
        <f ca="1">IF(BZ384=0,0,IF('MCA-INPUT'!$C$25=0,0,BZ384-SUM(BZ386:BZ388)))</f>
        <v>#REF!</v>
      </c>
      <c r="CA389" s="91" t="e">
        <f ca="1">IF(CA384=0,0,IF('MCA-INPUT'!$C$25=0,0,CA384-SUM(CA386:CA388)))</f>
        <v>#REF!</v>
      </c>
      <c r="CB389" s="91" t="e">
        <f ca="1">IF(CB384=0,0,IF('MCA-INPUT'!$C$25=0,0,CB384-SUM(CB386:CB388)))</f>
        <v>#REF!</v>
      </c>
      <c r="CC389" s="91" t="e">
        <f ca="1">IF(CC384=0,0,IF('MCA-INPUT'!$C$25=0,0,CC384-SUM(CC386:CC388)))</f>
        <v>#REF!</v>
      </c>
      <c r="CD389" s="91" t="e">
        <f ca="1">IF(CD384=0,0,IF('MCA-INPUT'!$C$25=0,0,CD384-SUM(CD386:CD388)))</f>
        <v>#REF!</v>
      </c>
      <c r="CE389" s="91" t="e">
        <f ca="1">IF(CE384=0,0,IF('MCA-INPUT'!$C$25=0,0,CE384-SUM(CE386:CE388)))</f>
        <v>#REF!</v>
      </c>
      <c r="CF389" s="91" t="e">
        <f ca="1">IF(CF384=0,0,IF('MCA-INPUT'!$C$25=0,0,CF384-SUM(CF386:CF388)))</f>
        <v>#REF!</v>
      </c>
      <c r="CG389" s="91" t="e">
        <f ca="1">IF(CG384=0,0,IF('MCA-INPUT'!$C$25=0,0,CG384-SUM(CG386:CG388)))</f>
        <v>#REF!</v>
      </c>
      <c r="CH389" s="91" t="e">
        <f ca="1">IF(CH384=0,0,IF('MCA-INPUT'!$C$25=0,0,CH384-SUM(CH386:CH388)))</f>
        <v>#REF!</v>
      </c>
      <c r="CI389" s="91" t="e">
        <f ca="1">IF(CI384=0,0,IF('MCA-INPUT'!$C$25=0,0,CI384-SUM(CI386:CI388)))</f>
        <v>#REF!</v>
      </c>
      <c r="CJ389" s="91" t="e">
        <f ca="1">IF(CJ384=0,0,IF('MCA-INPUT'!$C$25=0,0,CJ384-SUM(CJ386:CJ388)))</f>
        <v>#REF!</v>
      </c>
      <c r="CK389" s="91" t="e">
        <f ca="1">IF(CK384=0,0,IF('MCA-INPUT'!$C$25=0,0,CK384-SUM(CK386:CK388)))</f>
        <v>#REF!</v>
      </c>
      <c r="CL389" s="91" t="e">
        <f ca="1">IF(CL384=0,0,IF('MCA-INPUT'!$C$25=0,0,CL384-SUM(CL386:CL388)))</f>
        <v>#REF!</v>
      </c>
      <c r="CM389" s="91" t="e">
        <f ca="1">IF(CM384=0,0,IF('MCA-INPUT'!$C$25=0,0,CM384-SUM(CM386:CM388)))</f>
        <v>#REF!</v>
      </c>
      <c r="CN389" s="91" t="e">
        <f ca="1">IF(CN384=0,0,IF('MCA-INPUT'!$C$25=0,0,CN384-SUM(CN386:CN388)))</f>
        <v>#REF!</v>
      </c>
      <c r="CO389" s="91" t="e">
        <f ca="1">IF(CO384=0,0,IF('MCA-INPUT'!$C$25=0,0,CO384-SUM(CO386:CO388)))</f>
        <v>#REF!</v>
      </c>
      <c r="CP389" s="91" t="e">
        <f ca="1">IF(CP384=0,0,IF('MCA-INPUT'!$C$25=0,0,CP384-SUM(CP386:CP388)))</f>
        <v>#REF!</v>
      </c>
      <c r="CQ389" s="91" t="e">
        <f ca="1">IF(CQ384=0,0,IF('MCA-INPUT'!$C$25=0,0,CQ384-SUM(CQ386:CQ388)))</f>
        <v>#REF!</v>
      </c>
      <c r="CR389" s="91" t="e">
        <f ca="1">IF(CR384=0,0,IF('MCA-INPUT'!$C$25=0,0,CR384-SUM(CR386:CR388)))</f>
        <v>#REF!</v>
      </c>
      <c r="CS389" s="91" t="e">
        <f ca="1">IF(CS384=0,0,IF('MCA-INPUT'!$C$25=0,0,CS384-SUM(CS386:CS388)))</f>
        <v>#REF!</v>
      </c>
      <c r="CT389" s="91" t="e">
        <f ca="1">IF(CT384=0,0,IF('MCA-INPUT'!$C$25=0,0,CT384-SUM(CT386:CT388)))</f>
        <v>#REF!</v>
      </c>
      <c r="CU389" s="91" t="e">
        <f ca="1">IF(CU384=0,0,IF('MCA-INPUT'!$C$25=0,0,CU384-SUM(CU386:CU388)))</f>
        <v>#REF!</v>
      </c>
      <c r="CV389" s="91" t="e">
        <f ca="1">IF(CV384=0,0,IF('MCA-INPUT'!$C$25=0,0,CV384-SUM(CV386:CV388)))</f>
        <v>#REF!</v>
      </c>
      <c r="CW389" s="91" t="e">
        <f ca="1">IF(CW384=0,0,IF('MCA-INPUT'!$C$25=0,0,CW384-SUM(CW386:CW388)))</f>
        <v>#REF!</v>
      </c>
      <c r="CX389" s="91" t="e">
        <f ca="1">IF(CX384=0,0,IF('MCA-INPUT'!$C$25=0,0,CX384-SUM(CX386:CX388)))</f>
        <v>#REF!</v>
      </c>
      <c r="CY389" s="91" t="e">
        <f ca="1">IF(CY384=0,0,IF('MCA-INPUT'!$C$25=0,0,CY384-SUM(CY386:CY388)))</f>
        <v>#REF!</v>
      </c>
      <c r="CZ389" s="91" t="e">
        <f ca="1">IF(CZ384=0,0,IF('MCA-INPUT'!$C$25=0,0,CZ384-SUM(CZ386:CZ388)))</f>
        <v>#REF!</v>
      </c>
      <c r="DA389" s="91" t="e">
        <f ca="1">IF(DA384=0,0,IF('MCA-INPUT'!$C$25=0,0,DA384-SUM(DA386:DA388)))</f>
        <v>#REF!</v>
      </c>
      <c r="DB389" s="91" t="e">
        <f ca="1">IF(DB384=0,0,IF('MCA-INPUT'!$C$25=0,0,DB384-SUM(DB386:DB388)))</f>
        <v>#REF!</v>
      </c>
      <c r="DC389" s="91" t="e">
        <f ca="1">IF(DC384=0,0,IF('MCA-INPUT'!$C$25=0,0,DC384-SUM(DC386:DC388)))</f>
        <v>#REF!</v>
      </c>
      <c r="DD389" s="91" t="e">
        <f ca="1">IF(DD384=0,0,IF('MCA-INPUT'!$C$25=0,0,DD384-SUM(DD386:DD388)))</f>
        <v>#REF!</v>
      </c>
      <c r="DE389" s="91" t="e">
        <f ca="1">IF(DE384=0,0,IF('MCA-INPUT'!$C$25=0,0,DE384-SUM(DE386:DE388)))</f>
        <v>#REF!</v>
      </c>
      <c r="DF389" s="91" t="e">
        <f ca="1">IF(DF384=0,0,IF('MCA-INPUT'!$C$25=0,0,DF384-SUM(DF386:DF388)))</f>
        <v>#REF!</v>
      </c>
      <c r="DG389" s="91" t="e">
        <f ca="1">IF(DG384=0,0,IF('MCA-INPUT'!$C$25=0,0,DG384-SUM(DG386:DG388)))</f>
        <v>#REF!</v>
      </c>
      <c r="DH389" s="91" t="e">
        <f ca="1">IF(DH384=0,0,IF('MCA-INPUT'!$C$25=0,0,DH384-SUM(DH386:DH388)))</f>
        <v>#REF!</v>
      </c>
      <c r="DI389" s="91" t="e">
        <f ca="1">IF(DI384=0,0,IF('MCA-INPUT'!$C$25=0,0,DI384-SUM(DI386:DI388)))</f>
        <v>#REF!</v>
      </c>
      <c r="DJ389" s="91" t="e">
        <f ca="1">IF(DJ384=0,0,IF('MCA-INPUT'!$C$25=0,0,DJ384-SUM(DJ386:DJ388)))</f>
        <v>#REF!</v>
      </c>
      <c r="DK389" s="91" t="e">
        <f ca="1">IF(DK384=0,0,IF('MCA-INPUT'!$C$25=0,0,DK384-SUM(DK386:DK388)))</f>
        <v>#REF!</v>
      </c>
    </row>
    <row r="390" spans="25:115" x14ac:dyDescent="0.25">
      <c r="Z390" s="91"/>
    </row>
    <row r="391" spans="25:115" x14ac:dyDescent="0.25">
      <c r="Y391" s="95" t="s">
        <v>161</v>
      </c>
      <c r="Z391" s="91">
        <v>1</v>
      </c>
      <c r="AA391" s="88">
        <f>1+Z391</f>
        <v>2</v>
      </c>
      <c r="AB391" s="88">
        <f t="shared" ref="AB391:CM391" si="1599">1+AA391</f>
        <v>3</v>
      </c>
      <c r="AC391" s="88">
        <f t="shared" si="1599"/>
        <v>4</v>
      </c>
      <c r="AD391" s="88">
        <f t="shared" si="1599"/>
        <v>5</v>
      </c>
      <c r="AE391" s="88">
        <f t="shared" si="1599"/>
        <v>6</v>
      </c>
      <c r="AF391" s="88">
        <f t="shared" si="1599"/>
        <v>7</v>
      </c>
      <c r="AG391" s="88">
        <f t="shared" si="1599"/>
        <v>8</v>
      </c>
      <c r="AH391" s="88">
        <f t="shared" si="1599"/>
        <v>9</v>
      </c>
      <c r="AI391" s="88">
        <f t="shared" si="1599"/>
        <v>10</v>
      </c>
      <c r="AJ391" s="88">
        <f t="shared" si="1599"/>
        <v>11</v>
      </c>
      <c r="AK391" s="88">
        <f t="shared" si="1599"/>
        <v>12</v>
      </c>
      <c r="AL391" s="88">
        <f t="shared" si="1599"/>
        <v>13</v>
      </c>
      <c r="AM391" s="88">
        <f t="shared" si="1599"/>
        <v>14</v>
      </c>
      <c r="AN391" s="88">
        <f t="shared" si="1599"/>
        <v>15</v>
      </c>
      <c r="AO391" s="88">
        <f t="shared" si="1599"/>
        <v>16</v>
      </c>
      <c r="AP391" s="88">
        <f t="shared" si="1599"/>
        <v>17</v>
      </c>
      <c r="AQ391" s="88">
        <f t="shared" si="1599"/>
        <v>18</v>
      </c>
      <c r="AR391" s="88">
        <f t="shared" si="1599"/>
        <v>19</v>
      </c>
      <c r="AS391" s="88">
        <f t="shared" si="1599"/>
        <v>20</v>
      </c>
      <c r="AT391" s="88">
        <f t="shared" si="1599"/>
        <v>21</v>
      </c>
      <c r="AU391" s="88">
        <f t="shared" si="1599"/>
        <v>22</v>
      </c>
      <c r="AV391" s="88">
        <f t="shared" si="1599"/>
        <v>23</v>
      </c>
      <c r="AW391" s="88">
        <f t="shared" si="1599"/>
        <v>24</v>
      </c>
      <c r="AX391" s="88">
        <f t="shared" si="1599"/>
        <v>25</v>
      </c>
      <c r="AY391" s="88">
        <f t="shared" si="1599"/>
        <v>26</v>
      </c>
      <c r="AZ391" s="88">
        <f t="shared" si="1599"/>
        <v>27</v>
      </c>
      <c r="BA391" s="88">
        <f t="shared" si="1599"/>
        <v>28</v>
      </c>
      <c r="BB391" s="88">
        <f t="shared" si="1599"/>
        <v>29</v>
      </c>
      <c r="BC391" s="88">
        <f t="shared" si="1599"/>
        <v>30</v>
      </c>
      <c r="BD391" s="88">
        <f t="shared" si="1599"/>
        <v>31</v>
      </c>
      <c r="BE391" s="88">
        <f t="shared" si="1599"/>
        <v>32</v>
      </c>
      <c r="BF391" s="88">
        <f t="shared" si="1599"/>
        <v>33</v>
      </c>
      <c r="BG391" s="88">
        <f t="shared" si="1599"/>
        <v>34</v>
      </c>
      <c r="BH391" s="88">
        <f t="shared" si="1599"/>
        <v>35</v>
      </c>
      <c r="BI391" s="88">
        <f t="shared" si="1599"/>
        <v>36</v>
      </c>
      <c r="BJ391" s="88">
        <f t="shared" si="1599"/>
        <v>37</v>
      </c>
      <c r="BK391" s="88">
        <f t="shared" si="1599"/>
        <v>38</v>
      </c>
      <c r="BL391" s="88">
        <f t="shared" si="1599"/>
        <v>39</v>
      </c>
      <c r="BM391" s="88">
        <f t="shared" si="1599"/>
        <v>40</v>
      </c>
      <c r="BN391" s="88">
        <f t="shared" si="1599"/>
        <v>41</v>
      </c>
      <c r="BO391" s="88">
        <f t="shared" si="1599"/>
        <v>42</v>
      </c>
      <c r="BP391" s="88">
        <f t="shared" si="1599"/>
        <v>43</v>
      </c>
      <c r="BQ391" s="88">
        <f t="shared" si="1599"/>
        <v>44</v>
      </c>
      <c r="BR391" s="88">
        <f t="shared" si="1599"/>
        <v>45</v>
      </c>
      <c r="BS391" s="88">
        <f t="shared" si="1599"/>
        <v>46</v>
      </c>
      <c r="BT391" s="88">
        <f t="shared" si="1599"/>
        <v>47</v>
      </c>
      <c r="BU391" s="88">
        <f t="shared" si="1599"/>
        <v>48</v>
      </c>
      <c r="BV391" s="88">
        <f t="shared" si="1599"/>
        <v>49</v>
      </c>
      <c r="BW391" s="88">
        <f t="shared" si="1599"/>
        <v>50</v>
      </c>
      <c r="BX391" s="88">
        <f t="shared" si="1599"/>
        <v>51</v>
      </c>
      <c r="BY391" s="88">
        <f t="shared" si="1599"/>
        <v>52</v>
      </c>
      <c r="BZ391" s="88">
        <f t="shared" si="1599"/>
        <v>53</v>
      </c>
      <c r="CA391" s="88">
        <f t="shared" si="1599"/>
        <v>54</v>
      </c>
      <c r="CB391" s="88">
        <f t="shared" si="1599"/>
        <v>55</v>
      </c>
      <c r="CC391" s="88">
        <f t="shared" si="1599"/>
        <v>56</v>
      </c>
      <c r="CD391" s="88">
        <f t="shared" si="1599"/>
        <v>57</v>
      </c>
      <c r="CE391" s="88">
        <f t="shared" si="1599"/>
        <v>58</v>
      </c>
      <c r="CF391" s="88">
        <f t="shared" si="1599"/>
        <v>59</v>
      </c>
      <c r="CG391" s="88">
        <f t="shared" si="1599"/>
        <v>60</v>
      </c>
      <c r="CH391" s="88">
        <f t="shared" si="1599"/>
        <v>61</v>
      </c>
      <c r="CI391" s="88">
        <f t="shared" si="1599"/>
        <v>62</v>
      </c>
      <c r="CJ391" s="88">
        <f t="shared" si="1599"/>
        <v>63</v>
      </c>
      <c r="CK391" s="88">
        <f t="shared" si="1599"/>
        <v>64</v>
      </c>
      <c r="CL391" s="88">
        <f t="shared" si="1599"/>
        <v>65</v>
      </c>
      <c r="CM391" s="88">
        <f t="shared" si="1599"/>
        <v>66</v>
      </c>
      <c r="CN391" s="88">
        <f t="shared" ref="CN391:DJ391" si="1600">1+CM391</f>
        <v>67</v>
      </c>
      <c r="CO391" s="88">
        <f t="shared" si="1600"/>
        <v>68</v>
      </c>
      <c r="CP391" s="88">
        <f t="shared" si="1600"/>
        <v>69</v>
      </c>
      <c r="CQ391" s="88">
        <f t="shared" si="1600"/>
        <v>70</v>
      </c>
      <c r="CR391" s="88">
        <f t="shared" si="1600"/>
        <v>71</v>
      </c>
      <c r="CS391" s="88">
        <f t="shared" si="1600"/>
        <v>72</v>
      </c>
      <c r="CT391" s="88">
        <f t="shared" si="1600"/>
        <v>73</v>
      </c>
      <c r="CU391" s="88">
        <f t="shared" si="1600"/>
        <v>74</v>
      </c>
      <c r="CV391" s="88">
        <f t="shared" si="1600"/>
        <v>75</v>
      </c>
      <c r="CW391" s="88">
        <f t="shared" si="1600"/>
        <v>76</v>
      </c>
      <c r="CX391" s="88">
        <f t="shared" si="1600"/>
        <v>77</v>
      </c>
      <c r="CY391" s="88">
        <f t="shared" si="1600"/>
        <v>78</v>
      </c>
      <c r="CZ391" s="88">
        <f t="shared" si="1600"/>
        <v>79</v>
      </c>
      <c r="DA391" s="88">
        <f t="shared" si="1600"/>
        <v>80</v>
      </c>
      <c r="DB391" s="88">
        <f t="shared" si="1600"/>
        <v>81</v>
      </c>
      <c r="DC391" s="88">
        <f t="shared" si="1600"/>
        <v>82</v>
      </c>
      <c r="DD391" s="88">
        <f t="shared" si="1600"/>
        <v>83</v>
      </c>
      <c r="DE391" s="88">
        <f t="shared" si="1600"/>
        <v>84</v>
      </c>
      <c r="DF391" s="88">
        <f t="shared" si="1600"/>
        <v>85</v>
      </c>
      <c r="DG391" s="88">
        <f t="shared" si="1600"/>
        <v>86</v>
      </c>
      <c r="DH391" s="88">
        <f t="shared" si="1600"/>
        <v>87</v>
      </c>
      <c r="DI391" s="88">
        <f t="shared" si="1600"/>
        <v>88</v>
      </c>
      <c r="DJ391" s="88">
        <f t="shared" si="1600"/>
        <v>89</v>
      </c>
      <c r="DK391" s="88">
        <f>1+DJ391</f>
        <v>90</v>
      </c>
    </row>
    <row r="392" spans="25:115" x14ac:dyDescent="0.25">
      <c r="Y392" s="87">
        <v>1</v>
      </c>
      <c r="Z392" s="91" t="e">
        <f t="array" aca="1" ref="Z392" ca="1">IF($W$371=0,0,INDEX(MCA!$AQ$6:$AQ$365,Calculation!Z$391*Calculation!$Y392))</f>
        <v>#REF!</v>
      </c>
      <c r="AA392" s="91" t="e">
        <f t="array" aca="1" ref="AA392" ca="1">IF($W$371=0,0,INDEX(MCA!$AQ$6:$AQ$365,Calculation!AA$391*Calculation!$Y392))</f>
        <v>#REF!</v>
      </c>
      <c r="AB392" s="91" t="e">
        <f t="array" aca="1" ref="AB392" ca="1">IF($W$371=0,0,INDEX(MCA!$AQ$6:$AQ$365,Calculation!AB$391*Calculation!$Y392))</f>
        <v>#REF!</v>
      </c>
      <c r="AC392" s="91" t="e">
        <f t="array" aca="1" ref="AC392" ca="1">IF($W$371=0,0,INDEX(MCA!$AQ$6:$AQ$365,Calculation!AC$391*Calculation!$Y392))</f>
        <v>#REF!</v>
      </c>
      <c r="AD392" s="91" t="e">
        <f t="array" aca="1" ref="AD392" ca="1">IF($W$371=0,0,INDEX(MCA!$AQ$6:$AQ$365,Calculation!AD$391*Calculation!$Y392))</f>
        <v>#REF!</v>
      </c>
      <c r="AE392" s="91" t="e">
        <f t="array" aca="1" ref="AE392" ca="1">IF($W$371=0,0,INDEX(MCA!$AQ$6:$AQ$365,Calculation!AE$391*Calculation!$Y392))</f>
        <v>#REF!</v>
      </c>
      <c r="AF392" s="91" t="e">
        <f t="array" aca="1" ref="AF392" ca="1">IF($W$371=0,0,INDEX(MCA!$AQ$6:$AQ$365,Calculation!AF$391*Calculation!$Y392))</f>
        <v>#REF!</v>
      </c>
      <c r="AG392" s="91" t="e">
        <f t="array" aca="1" ref="AG392" ca="1">IF($W$371=0,0,INDEX(MCA!$AQ$6:$AQ$365,Calculation!AG$391*Calculation!$Y392))</f>
        <v>#REF!</v>
      </c>
      <c r="AH392" s="91" t="e">
        <f t="array" aca="1" ref="AH392" ca="1">IF($W$371=0,0,INDEX(MCA!$AQ$6:$AQ$365,Calculation!AH$391*Calculation!$Y392))</f>
        <v>#REF!</v>
      </c>
      <c r="AI392" s="91" t="e">
        <f t="array" aca="1" ref="AI392" ca="1">IF($W$371=0,0,INDEX(MCA!$AQ$6:$AQ$365,Calculation!AI$391*Calculation!$Y392))</f>
        <v>#REF!</v>
      </c>
      <c r="AJ392" s="91" t="e">
        <f t="array" aca="1" ref="AJ392" ca="1">IF($W$371=0,0,INDEX(MCA!$AQ$6:$AQ$365,Calculation!AJ$391*Calculation!$Y392))</f>
        <v>#REF!</v>
      </c>
      <c r="AK392" s="91" t="e">
        <f t="array" aca="1" ref="AK392" ca="1">IF($W$371=0,0,INDEX(MCA!$AQ$6:$AQ$365,Calculation!AK$391*Calculation!$Y392))</f>
        <v>#REF!</v>
      </c>
      <c r="AL392" s="91" t="e">
        <f t="array" aca="1" ref="AL392" ca="1">IF($W$371=0,0,INDEX(MCA!$AQ$6:$AQ$365,Calculation!AL$391*Calculation!$Y392))</f>
        <v>#REF!</v>
      </c>
      <c r="AM392" s="91" t="e">
        <f t="array" aca="1" ref="AM392" ca="1">IF($W$371=0,0,INDEX(MCA!$AQ$6:$AQ$365,Calculation!AM$391*Calculation!$Y392))</f>
        <v>#REF!</v>
      </c>
      <c r="AN392" s="91" t="e">
        <f t="array" aca="1" ref="AN392" ca="1">IF($W$371=0,0,INDEX(MCA!$AQ$6:$AQ$365,Calculation!AN$391*Calculation!$Y392))</f>
        <v>#REF!</v>
      </c>
      <c r="AO392" s="91" t="e">
        <f t="array" aca="1" ref="AO392" ca="1">IF($W$371=0,0,INDEX(MCA!$AQ$6:$AQ$365,Calculation!AO$391*Calculation!$Y392))</f>
        <v>#REF!</v>
      </c>
      <c r="AP392" s="91" t="e">
        <f t="array" aca="1" ref="AP392" ca="1">IF($W$371=0,0,INDEX(MCA!$AQ$6:$AQ$365,Calculation!AP$391*Calculation!$Y392))</f>
        <v>#REF!</v>
      </c>
      <c r="AQ392" s="91" t="e">
        <f t="array" aca="1" ref="AQ392" ca="1">IF($W$371=0,0,INDEX(MCA!$AQ$6:$AQ$365,Calculation!AQ$391*Calculation!$Y392))</f>
        <v>#REF!</v>
      </c>
      <c r="AR392" s="91" t="e">
        <f t="array" aca="1" ref="AR392" ca="1">IF($W$371=0,0,INDEX(MCA!$AQ$6:$AQ$365,Calculation!AR$391*Calculation!$Y392))</f>
        <v>#REF!</v>
      </c>
      <c r="AS392" s="91" t="e">
        <f t="array" aca="1" ref="AS392" ca="1">IF($W$371=0,0,INDEX(MCA!$AQ$6:$AQ$365,Calculation!AS$391*Calculation!$Y392))</f>
        <v>#REF!</v>
      </c>
      <c r="AT392" s="91" t="e">
        <f t="array" aca="1" ref="AT392" ca="1">IF($W$371=0,0,INDEX(MCA!$AQ$6:$AQ$365,Calculation!AT$391*Calculation!$Y392))</f>
        <v>#REF!</v>
      </c>
      <c r="AU392" s="91" t="e">
        <f t="array" aca="1" ref="AU392" ca="1">IF($W$371=0,0,INDEX(MCA!$AQ$6:$AQ$365,Calculation!AU$391*Calculation!$Y392))</f>
        <v>#REF!</v>
      </c>
      <c r="AV392" s="91" t="e">
        <f t="array" aca="1" ref="AV392" ca="1">IF($W$371=0,0,INDEX(MCA!$AQ$6:$AQ$365,Calculation!AV$391*Calculation!$Y392))</f>
        <v>#REF!</v>
      </c>
      <c r="AW392" s="91" t="e">
        <f t="array" aca="1" ref="AW392" ca="1">IF($W$371=0,0,INDEX(MCA!$AQ$6:$AQ$365,Calculation!AW$391*Calculation!$Y392))</f>
        <v>#REF!</v>
      </c>
      <c r="AX392" s="91" t="e">
        <f t="array" aca="1" ref="AX392" ca="1">IF($W$371=0,0,INDEX(MCA!$AQ$6:$AQ$365,Calculation!AX$391*Calculation!$Y392))</f>
        <v>#REF!</v>
      </c>
      <c r="AY392" s="91" t="e">
        <f t="array" aca="1" ref="AY392" ca="1">IF($W$371=0,0,INDEX(MCA!$AQ$6:$AQ$365,Calculation!AY$391*Calculation!$Y392))</f>
        <v>#REF!</v>
      </c>
      <c r="AZ392" s="91" t="e">
        <f t="array" aca="1" ref="AZ392" ca="1">IF($W$371=0,0,INDEX(MCA!$AQ$6:$AQ$365,Calculation!AZ$391*Calculation!$Y392))</f>
        <v>#REF!</v>
      </c>
      <c r="BA392" s="91" t="e">
        <f t="array" aca="1" ref="BA392" ca="1">IF($W$371=0,0,INDEX(MCA!$AQ$6:$AQ$365,Calculation!BA$391*Calculation!$Y392))</f>
        <v>#REF!</v>
      </c>
      <c r="BB392" s="91" t="e">
        <f t="array" aca="1" ref="BB392" ca="1">IF($W$371=0,0,INDEX(MCA!$AQ$6:$AQ$365,Calculation!BB$391*Calculation!$Y392))</f>
        <v>#REF!</v>
      </c>
      <c r="BC392" s="91" t="e">
        <f t="array" aca="1" ref="BC392" ca="1">IF($W$371=0,0,INDEX(MCA!$AQ$6:$AQ$365,Calculation!BC$391*Calculation!$Y392))</f>
        <v>#REF!</v>
      </c>
      <c r="BD392" s="91" t="e">
        <f t="array" aca="1" ref="BD392" ca="1">IF($W$371=0,0,INDEX(MCA!$AQ$6:$AQ$365,Calculation!BD$391*Calculation!$Y392))</f>
        <v>#REF!</v>
      </c>
      <c r="BE392" s="91" t="e">
        <f t="array" aca="1" ref="BE392" ca="1">IF($W$371=0,0,INDEX(MCA!$AQ$6:$AQ$365,Calculation!BE$391*Calculation!$Y392))</f>
        <v>#REF!</v>
      </c>
      <c r="BF392" s="91" t="e">
        <f t="array" aca="1" ref="BF392" ca="1">IF($W$371=0,0,INDEX(MCA!$AQ$6:$AQ$365,Calculation!BF$391*Calculation!$Y392))</f>
        <v>#REF!</v>
      </c>
      <c r="BG392" s="91" t="e">
        <f t="array" aca="1" ref="BG392" ca="1">IF($W$371=0,0,INDEX(MCA!$AQ$6:$AQ$365,Calculation!BG$391*Calculation!$Y392))</f>
        <v>#REF!</v>
      </c>
      <c r="BH392" s="91" t="e">
        <f t="array" aca="1" ref="BH392" ca="1">IF($W$371=0,0,INDEX(MCA!$AQ$6:$AQ$365,Calculation!BH$391*Calculation!$Y392))</f>
        <v>#REF!</v>
      </c>
      <c r="BI392" s="91" t="e">
        <f t="array" aca="1" ref="BI392" ca="1">IF($W$371=0,0,INDEX(MCA!$AQ$6:$AQ$365,Calculation!BI$391*Calculation!$Y392))</f>
        <v>#REF!</v>
      </c>
      <c r="BJ392" s="91" t="e">
        <f t="array" aca="1" ref="BJ392" ca="1">IF($W$371=0,0,INDEX(MCA!$AQ$6:$AQ$365,Calculation!BJ$391*Calculation!$Y392))</f>
        <v>#REF!</v>
      </c>
      <c r="BK392" s="91" t="e">
        <f t="array" aca="1" ref="BK392" ca="1">IF($W$371=0,0,INDEX(MCA!$AQ$6:$AQ$365,Calculation!BK$391*Calculation!$Y392))</f>
        <v>#REF!</v>
      </c>
      <c r="BL392" s="91" t="e">
        <f t="array" aca="1" ref="BL392" ca="1">IF($W$371=0,0,INDEX(MCA!$AQ$6:$AQ$365,Calculation!BL$391*Calculation!$Y392))</f>
        <v>#REF!</v>
      </c>
      <c r="BM392" s="91" t="e">
        <f t="array" aca="1" ref="BM392" ca="1">IF($W$371=0,0,INDEX(MCA!$AQ$6:$AQ$365,Calculation!BM$391*Calculation!$Y392))</f>
        <v>#REF!</v>
      </c>
      <c r="BN392" s="91" t="e">
        <f t="array" aca="1" ref="BN392" ca="1">IF($W$371=0,0,INDEX(MCA!$AQ$6:$AQ$365,Calculation!BN$391*Calculation!$Y392))</f>
        <v>#REF!</v>
      </c>
      <c r="BO392" s="91" t="e">
        <f t="array" aca="1" ref="BO392" ca="1">IF($W$371=0,0,INDEX(MCA!$AQ$6:$AQ$365,Calculation!BO$391*Calculation!$Y392))</f>
        <v>#REF!</v>
      </c>
      <c r="BP392" s="91" t="e">
        <f t="array" aca="1" ref="BP392" ca="1">IF($W$371=0,0,INDEX(MCA!$AQ$6:$AQ$365,Calculation!BP$391*Calculation!$Y392))</f>
        <v>#REF!</v>
      </c>
      <c r="BQ392" s="91" t="e">
        <f t="array" aca="1" ref="BQ392" ca="1">IF($W$371=0,0,INDEX(MCA!$AQ$6:$AQ$365,Calculation!BQ$391*Calculation!$Y392))</f>
        <v>#REF!</v>
      </c>
      <c r="BR392" s="91" t="e">
        <f t="array" aca="1" ref="BR392" ca="1">IF($W$371=0,0,INDEX(MCA!$AQ$6:$AQ$365,Calculation!BR$391*Calculation!$Y392))</f>
        <v>#REF!</v>
      </c>
      <c r="BS392" s="91" t="e">
        <f t="array" aca="1" ref="BS392" ca="1">IF($W$371=0,0,INDEX(MCA!$AQ$6:$AQ$365,Calculation!BS$391*Calculation!$Y392))</f>
        <v>#REF!</v>
      </c>
      <c r="BT392" s="91" t="e">
        <f t="array" aca="1" ref="BT392" ca="1">IF($W$371=0,0,INDEX(MCA!$AQ$6:$AQ$365,Calculation!BT$391*Calculation!$Y392))</f>
        <v>#REF!</v>
      </c>
      <c r="BU392" s="91" t="e">
        <f t="array" aca="1" ref="BU392" ca="1">IF($W$371=0,0,INDEX(MCA!$AQ$6:$AQ$365,Calculation!BU$391*Calculation!$Y392))</f>
        <v>#REF!</v>
      </c>
      <c r="BV392" s="91" t="e">
        <f t="array" aca="1" ref="BV392" ca="1">IF($W$371=0,0,INDEX(MCA!$AQ$6:$AQ$365,Calculation!BV$391*Calculation!$Y392))</f>
        <v>#REF!</v>
      </c>
      <c r="BW392" s="91" t="e">
        <f t="array" aca="1" ref="BW392" ca="1">IF($W$371=0,0,INDEX(MCA!$AQ$6:$AQ$365,Calculation!BW$391*Calculation!$Y392))</f>
        <v>#REF!</v>
      </c>
      <c r="BX392" s="91" t="e">
        <f t="array" aca="1" ref="BX392" ca="1">IF($W$371=0,0,INDEX(MCA!$AQ$6:$AQ$365,Calculation!BX$391*Calculation!$Y392))</f>
        <v>#REF!</v>
      </c>
      <c r="BY392" s="91" t="e">
        <f t="array" aca="1" ref="BY392" ca="1">IF($W$371=0,0,INDEX(MCA!$AQ$6:$AQ$365,Calculation!BY$391*Calculation!$Y392))</f>
        <v>#REF!</v>
      </c>
      <c r="BZ392" s="91" t="e">
        <f t="array" aca="1" ref="BZ392" ca="1">IF($W$371=0,0,INDEX(MCA!$AQ$6:$AQ$365,Calculation!BZ$391*Calculation!$Y392))</f>
        <v>#REF!</v>
      </c>
      <c r="CA392" s="91" t="e">
        <f t="array" aca="1" ref="CA392" ca="1">IF($W$371=0,0,INDEX(MCA!$AQ$6:$AQ$365,Calculation!CA$391*Calculation!$Y392))</f>
        <v>#REF!</v>
      </c>
      <c r="CB392" s="91" t="e">
        <f t="array" aca="1" ref="CB392" ca="1">IF($W$371=0,0,INDEX(MCA!$AQ$6:$AQ$365,Calculation!CB$391*Calculation!$Y392))</f>
        <v>#REF!</v>
      </c>
      <c r="CC392" s="91" t="e">
        <f t="array" aca="1" ref="CC392" ca="1">IF($W$371=0,0,INDEX(MCA!$AQ$6:$AQ$365,Calculation!CC$391*Calculation!$Y392))</f>
        <v>#REF!</v>
      </c>
      <c r="CD392" s="91" t="e">
        <f t="array" aca="1" ref="CD392" ca="1">IF($W$371=0,0,INDEX(MCA!$AQ$6:$AQ$365,Calculation!CD$391*Calculation!$Y392))</f>
        <v>#REF!</v>
      </c>
      <c r="CE392" s="91" t="e">
        <f t="array" aca="1" ref="CE392" ca="1">IF($W$371=0,0,INDEX(MCA!$AQ$6:$AQ$365,Calculation!CE$391*Calculation!$Y392))</f>
        <v>#REF!</v>
      </c>
      <c r="CF392" s="91" t="e">
        <f t="array" aca="1" ref="CF392" ca="1">IF($W$371=0,0,INDEX(MCA!$AQ$6:$AQ$365,Calculation!CF$391*Calculation!$Y392))</f>
        <v>#REF!</v>
      </c>
      <c r="CG392" s="91" t="e">
        <f t="array" aca="1" ref="CG392" ca="1">IF($W$371=0,0,INDEX(MCA!$AQ$6:$AQ$365,Calculation!CG$391*Calculation!$Y392))</f>
        <v>#REF!</v>
      </c>
      <c r="CH392" s="91" t="e">
        <f t="array" aca="1" ref="CH392" ca="1">IF($W$371=0,0,INDEX(MCA!$AQ$6:$AQ$365,Calculation!CH$391*Calculation!$Y392))</f>
        <v>#REF!</v>
      </c>
      <c r="CI392" s="91" t="e">
        <f t="array" aca="1" ref="CI392" ca="1">IF($W$371=0,0,INDEX(MCA!$AQ$6:$AQ$365,Calculation!CI$391*Calculation!$Y392))</f>
        <v>#REF!</v>
      </c>
      <c r="CJ392" s="91" t="e">
        <f t="array" aca="1" ref="CJ392" ca="1">IF($W$371=0,0,INDEX(MCA!$AQ$6:$AQ$365,Calculation!CJ$391*Calculation!$Y392))</f>
        <v>#REF!</v>
      </c>
      <c r="CK392" s="91" t="e">
        <f t="array" aca="1" ref="CK392" ca="1">IF($W$371=0,0,INDEX(MCA!$AQ$6:$AQ$365,Calculation!CK$391*Calculation!$Y392))</f>
        <v>#REF!</v>
      </c>
      <c r="CL392" s="91" t="e">
        <f t="array" aca="1" ref="CL392" ca="1">IF($W$371=0,0,INDEX(MCA!$AQ$6:$AQ$365,Calculation!CL$391*Calculation!$Y392))</f>
        <v>#REF!</v>
      </c>
      <c r="CM392" s="91" t="e">
        <f t="array" aca="1" ref="CM392" ca="1">IF($W$371=0,0,INDEX(MCA!$AQ$6:$AQ$365,Calculation!CM$391*Calculation!$Y392))</f>
        <v>#REF!</v>
      </c>
      <c r="CN392" s="91" t="e">
        <f t="array" aca="1" ref="CN392" ca="1">IF($W$371=0,0,INDEX(MCA!$AQ$6:$AQ$365,Calculation!CN$391*Calculation!$Y392))</f>
        <v>#REF!</v>
      </c>
      <c r="CO392" s="91" t="e">
        <f t="array" aca="1" ref="CO392" ca="1">IF($W$371=0,0,INDEX(MCA!$AQ$6:$AQ$365,Calculation!CO$391*Calculation!$Y392))</f>
        <v>#REF!</v>
      </c>
      <c r="CP392" s="91" t="e">
        <f t="array" aca="1" ref="CP392" ca="1">IF($W$371=0,0,INDEX(MCA!$AQ$6:$AQ$365,Calculation!CP$391*Calculation!$Y392))</f>
        <v>#REF!</v>
      </c>
      <c r="CQ392" s="91" t="e">
        <f t="array" aca="1" ref="CQ392" ca="1">IF($W$371=0,0,INDEX(MCA!$AQ$6:$AQ$365,Calculation!CQ$391*Calculation!$Y392))</f>
        <v>#REF!</v>
      </c>
      <c r="CR392" s="91" t="e">
        <f t="array" aca="1" ref="CR392" ca="1">IF($W$371=0,0,INDEX(MCA!$AQ$6:$AQ$365,Calculation!CR$391*Calculation!$Y392))</f>
        <v>#REF!</v>
      </c>
      <c r="CS392" s="91" t="e">
        <f t="array" aca="1" ref="CS392" ca="1">IF($W$371=0,0,INDEX(MCA!$AQ$6:$AQ$365,Calculation!CS$391*Calculation!$Y392))</f>
        <v>#REF!</v>
      </c>
      <c r="CT392" s="91" t="e">
        <f t="array" aca="1" ref="CT392" ca="1">IF($W$371=0,0,INDEX(MCA!$AQ$6:$AQ$365,Calculation!CT$391*Calculation!$Y392))</f>
        <v>#REF!</v>
      </c>
      <c r="CU392" s="91" t="e">
        <f t="array" aca="1" ref="CU392" ca="1">IF($W$371=0,0,INDEX(MCA!$AQ$6:$AQ$365,Calculation!CU$391*Calculation!$Y392))</f>
        <v>#REF!</v>
      </c>
      <c r="CV392" s="91" t="e">
        <f t="array" aca="1" ref="CV392" ca="1">IF($W$371=0,0,INDEX(MCA!$AQ$6:$AQ$365,Calculation!CV$391*Calculation!$Y392))</f>
        <v>#REF!</v>
      </c>
      <c r="CW392" s="91" t="e">
        <f t="array" aca="1" ref="CW392" ca="1">IF($W$371=0,0,INDEX(MCA!$AQ$6:$AQ$365,Calculation!CW$391*Calculation!$Y392))</f>
        <v>#REF!</v>
      </c>
      <c r="CX392" s="91" t="e">
        <f t="array" aca="1" ref="CX392" ca="1">IF($W$371=0,0,INDEX(MCA!$AQ$6:$AQ$365,Calculation!CX$391*Calculation!$Y392))</f>
        <v>#REF!</v>
      </c>
      <c r="CY392" s="91" t="e">
        <f t="array" aca="1" ref="CY392" ca="1">IF($W$371=0,0,INDEX(MCA!$AQ$6:$AQ$365,Calculation!CY$391*Calculation!$Y392))</f>
        <v>#REF!</v>
      </c>
      <c r="CZ392" s="91" t="e">
        <f t="array" aca="1" ref="CZ392" ca="1">IF($W$371=0,0,INDEX(MCA!$AQ$6:$AQ$365,Calculation!CZ$391*Calculation!$Y392))</f>
        <v>#REF!</v>
      </c>
      <c r="DA392" s="91" t="e">
        <f t="array" aca="1" ref="DA392" ca="1">IF($W$371=0,0,INDEX(MCA!$AQ$6:$AQ$365,Calculation!DA$391*Calculation!$Y392))</f>
        <v>#REF!</v>
      </c>
      <c r="DB392" s="91" t="e">
        <f t="array" aca="1" ref="DB392" ca="1">IF($W$371=0,0,INDEX(MCA!$AQ$6:$AQ$365,Calculation!DB$391*Calculation!$Y392))</f>
        <v>#REF!</v>
      </c>
      <c r="DC392" s="91" t="e">
        <f t="array" aca="1" ref="DC392" ca="1">IF($W$371=0,0,INDEX(MCA!$AQ$6:$AQ$365,Calculation!DC$391*Calculation!$Y392))</f>
        <v>#REF!</v>
      </c>
      <c r="DD392" s="91" t="e">
        <f t="array" aca="1" ref="DD392" ca="1">IF($W$371=0,0,INDEX(MCA!$AQ$6:$AQ$365,Calculation!DD$391*Calculation!$Y392))</f>
        <v>#REF!</v>
      </c>
      <c r="DE392" s="91" t="e">
        <f t="array" aca="1" ref="DE392" ca="1">IF($W$371=0,0,INDEX(MCA!$AQ$6:$AQ$365,Calculation!DE$391*Calculation!$Y392))</f>
        <v>#REF!</v>
      </c>
      <c r="DF392" s="91" t="e">
        <f t="array" aca="1" ref="DF392" ca="1">IF($W$371=0,0,INDEX(MCA!$AQ$6:$AQ$365,Calculation!DF$391*Calculation!$Y392))</f>
        <v>#REF!</v>
      </c>
      <c r="DG392" s="91" t="e">
        <f t="array" aca="1" ref="DG392" ca="1">IF($W$371=0,0,INDEX(MCA!$AQ$6:$AQ$365,Calculation!DG$391*Calculation!$Y392))</f>
        <v>#REF!</v>
      </c>
      <c r="DH392" s="91" t="e">
        <f t="array" aca="1" ref="DH392" ca="1">IF($W$371=0,0,INDEX(MCA!$AQ$6:$AQ$365,Calculation!DH$391*Calculation!$Y392))</f>
        <v>#REF!</v>
      </c>
      <c r="DI392" s="91" t="e">
        <f t="array" aca="1" ref="DI392" ca="1">IF($W$371=0,0,INDEX(MCA!$AQ$6:$AQ$365,Calculation!DI$391*Calculation!$Y392))</f>
        <v>#REF!</v>
      </c>
      <c r="DJ392" s="91" t="e">
        <f t="array" aca="1" ref="DJ392" ca="1">IF($W$371=0,0,INDEX(MCA!$AQ$6:$AQ$365,Calculation!DJ$391*Calculation!$Y392))</f>
        <v>#REF!</v>
      </c>
      <c r="DK392" s="91" t="e">
        <f t="array" aca="1" ref="DK392" ca="1">IF($W$371=0,0,INDEX(MCA!$AQ$6:$AQ$365,Calculation!DK$391*Calculation!$Y392))</f>
        <v>#REF!</v>
      </c>
    </row>
    <row r="393" spans="25:115" x14ac:dyDescent="0.25">
      <c r="Y393" s="87">
        <v>2</v>
      </c>
      <c r="Z393" s="91" t="e">
        <f ca="1">IF($W$372=0,0,INDEX(MCA!$AQ$6:$AQ$365,Calculation!Z$380+90))</f>
        <v>#REF!</v>
      </c>
      <c r="AA393" s="91" t="e">
        <f ca="1">IF($W$372=0,0,INDEX(MCA!$AQ$6:$AQ$365,Calculation!AA$380+90))</f>
        <v>#REF!</v>
      </c>
      <c r="AB393" s="91" t="e">
        <f ca="1">IF($W$372=0,0,INDEX(MCA!$AQ$6:$AQ$365,Calculation!AB$380+90))</f>
        <v>#REF!</v>
      </c>
      <c r="AC393" s="91" t="e">
        <f ca="1">IF($W$372=0,0,INDEX(MCA!$AQ$6:$AQ$365,Calculation!AC$380+90))</f>
        <v>#REF!</v>
      </c>
      <c r="AD393" s="91" t="e">
        <f ca="1">IF($W$372=0,0,INDEX(MCA!$AQ$6:$AQ$365,Calculation!AD$380+90))</f>
        <v>#REF!</v>
      </c>
      <c r="AE393" s="91" t="e">
        <f ca="1">IF($W$372=0,0,INDEX(MCA!$AQ$6:$AQ$365,Calculation!AE$380+90))</f>
        <v>#REF!</v>
      </c>
      <c r="AF393" s="91" t="e">
        <f ca="1">IF($W$372=0,0,INDEX(MCA!$AQ$6:$AQ$365,Calculation!AF$380+90))</f>
        <v>#REF!</v>
      </c>
      <c r="AG393" s="91" t="e">
        <f ca="1">IF($W$372=0,0,INDEX(MCA!$AQ$6:$AQ$365,Calculation!AG$380+90))</f>
        <v>#REF!</v>
      </c>
      <c r="AH393" s="91" t="e">
        <f ca="1">IF($W$372=0,0,INDEX(MCA!$AQ$6:$AQ$365,Calculation!AH$380+90))</f>
        <v>#REF!</v>
      </c>
      <c r="AI393" s="91" t="e">
        <f ca="1">IF($W$372=0,0,INDEX(MCA!$AQ$6:$AQ$365,Calculation!AI$380+90))</f>
        <v>#REF!</v>
      </c>
      <c r="AJ393" s="91" t="e">
        <f ca="1">IF($W$372=0,0,INDEX(MCA!$AQ$6:$AQ$365,Calculation!AJ$380+90))</f>
        <v>#REF!</v>
      </c>
      <c r="AK393" s="91" t="e">
        <f ca="1">IF($W$372=0,0,INDEX(MCA!$AQ$6:$AQ$365,Calculation!AK$380+90))</f>
        <v>#REF!</v>
      </c>
      <c r="AL393" s="91" t="e">
        <f ca="1">IF($W$372=0,0,INDEX(MCA!$AQ$6:$AQ$365,Calculation!AL$380+90))</f>
        <v>#REF!</v>
      </c>
      <c r="AM393" s="91" t="e">
        <f ca="1">IF($W$372=0,0,INDEX(MCA!$AQ$6:$AQ$365,Calculation!AM$380+90))</f>
        <v>#REF!</v>
      </c>
      <c r="AN393" s="91" t="e">
        <f ca="1">IF($W$372=0,0,INDEX(MCA!$AQ$6:$AQ$365,Calculation!AN$380+90))</f>
        <v>#REF!</v>
      </c>
      <c r="AO393" s="91" t="e">
        <f ca="1">IF($W$372=0,0,INDEX(MCA!$AQ$6:$AQ$365,Calculation!AO$380+90))</f>
        <v>#REF!</v>
      </c>
      <c r="AP393" s="91" t="e">
        <f ca="1">IF($W$372=0,0,INDEX(MCA!$AQ$6:$AQ$365,Calculation!AP$380+90))</f>
        <v>#REF!</v>
      </c>
      <c r="AQ393" s="91" t="e">
        <f ca="1">IF($W$372=0,0,INDEX(MCA!$AQ$6:$AQ$365,Calculation!AQ$380+90))</f>
        <v>#REF!</v>
      </c>
      <c r="AR393" s="91" t="e">
        <f ca="1">IF($W$372=0,0,INDEX(MCA!$AQ$6:$AQ$365,Calculation!AR$380+90))</f>
        <v>#REF!</v>
      </c>
      <c r="AS393" s="91" t="e">
        <f ca="1">IF($W$372=0,0,INDEX(MCA!$AQ$6:$AQ$365,Calculation!AS$380+90))</f>
        <v>#REF!</v>
      </c>
      <c r="AT393" s="91" t="e">
        <f ca="1">IF($W$372=0,0,INDEX(MCA!$AQ$6:$AQ$365,Calculation!AT$380+90))</f>
        <v>#REF!</v>
      </c>
      <c r="AU393" s="91" t="e">
        <f ca="1">IF($W$372=0,0,INDEX(MCA!$AQ$6:$AQ$365,Calculation!AU$380+90))</f>
        <v>#REF!</v>
      </c>
      <c r="AV393" s="91" t="e">
        <f ca="1">IF($W$372=0,0,INDEX(MCA!$AQ$6:$AQ$365,Calculation!AV$380+90))</f>
        <v>#REF!</v>
      </c>
      <c r="AW393" s="91" t="e">
        <f ca="1">IF($W$372=0,0,INDEX(MCA!$AQ$6:$AQ$365,Calculation!AW$380+90))</f>
        <v>#REF!</v>
      </c>
      <c r="AX393" s="91" t="e">
        <f ca="1">IF($W$372=0,0,INDEX(MCA!$AQ$6:$AQ$365,Calculation!AX$380+90))</f>
        <v>#REF!</v>
      </c>
      <c r="AY393" s="91" t="e">
        <f ca="1">IF($W$372=0,0,INDEX(MCA!$AQ$6:$AQ$365,Calculation!AY$380+90))</f>
        <v>#REF!</v>
      </c>
      <c r="AZ393" s="91" t="e">
        <f ca="1">IF($W$372=0,0,INDEX(MCA!$AQ$6:$AQ$365,Calculation!AZ$380+90))</f>
        <v>#REF!</v>
      </c>
      <c r="BA393" s="91" t="e">
        <f ca="1">IF($W$372=0,0,INDEX(MCA!$AQ$6:$AQ$365,Calculation!BA$380+90))</f>
        <v>#REF!</v>
      </c>
      <c r="BB393" s="91" t="e">
        <f ca="1">IF($W$372=0,0,INDEX(MCA!$AQ$6:$AQ$365,Calculation!BB$380+90))</f>
        <v>#REF!</v>
      </c>
      <c r="BC393" s="91" t="e">
        <f ca="1">IF($W$372=0,0,INDEX(MCA!$AQ$6:$AQ$365,Calculation!BC$380+90))</f>
        <v>#REF!</v>
      </c>
      <c r="BD393" s="91" t="e">
        <f ca="1">IF($W$372=0,0,INDEX(MCA!$AQ$6:$AQ$365,Calculation!BD$380+90))</f>
        <v>#REF!</v>
      </c>
      <c r="BE393" s="91" t="e">
        <f ca="1">IF($W$372=0,0,INDEX(MCA!$AQ$6:$AQ$365,Calculation!BE$380+90))</f>
        <v>#REF!</v>
      </c>
      <c r="BF393" s="91" t="e">
        <f ca="1">IF($W$372=0,0,INDEX(MCA!$AQ$6:$AQ$365,Calculation!BF$380+90))</f>
        <v>#REF!</v>
      </c>
      <c r="BG393" s="91" t="e">
        <f ca="1">IF($W$372=0,0,INDEX(MCA!$AQ$6:$AQ$365,Calculation!BG$380+90))</f>
        <v>#REF!</v>
      </c>
      <c r="BH393" s="91" t="e">
        <f ca="1">IF($W$372=0,0,INDEX(MCA!$AQ$6:$AQ$365,Calculation!BH$380+90))</f>
        <v>#REF!</v>
      </c>
      <c r="BI393" s="91" t="e">
        <f ca="1">IF($W$372=0,0,INDEX(MCA!$AQ$6:$AQ$365,Calculation!BI$380+90))</f>
        <v>#REF!</v>
      </c>
      <c r="BJ393" s="91" t="e">
        <f ca="1">IF($W$372=0,0,INDEX(MCA!$AQ$6:$AQ$365,Calculation!BJ$380+90))</f>
        <v>#REF!</v>
      </c>
      <c r="BK393" s="91" t="e">
        <f ca="1">IF($W$372=0,0,INDEX(MCA!$AQ$6:$AQ$365,Calculation!BK$380+90))</f>
        <v>#REF!</v>
      </c>
      <c r="BL393" s="91" t="e">
        <f ca="1">IF($W$372=0,0,INDEX(MCA!$AQ$6:$AQ$365,Calculation!BL$380+90))</f>
        <v>#REF!</v>
      </c>
      <c r="BM393" s="91" t="e">
        <f ca="1">IF($W$372=0,0,INDEX(MCA!$AQ$6:$AQ$365,Calculation!BM$380+90))</f>
        <v>#REF!</v>
      </c>
      <c r="BN393" s="91" t="e">
        <f ca="1">IF($W$372=0,0,INDEX(MCA!$AQ$6:$AQ$365,Calculation!BN$380+90))</f>
        <v>#REF!</v>
      </c>
      <c r="BO393" s="91" t="e">
        <f ca="1">IF($W$372=0,0,INDEX(MCA!$AQ$6:$AQ$365,Calculation!BO$380+90))</f>
        <v>#REF!</v>
      </c>
      <c r="BP393" s="91" t="e">
        <f ca="1">IF($W$372=0,0,INDEX(MCA!$AQ$6:$AQ$365,Calculation!BP$380+90))</f>
        <v>#REF!</v>
      </c>
      <c r="BQ393" s="91" t="e">
        <f ca="1">IF($W$372=0,0,INDEX(MCA!$AQ$6:$AQ$365,Calculation!BQ$380+90))</f>
        <v>#REF!</v>
      </c>
      <c r="BR393" s="91" t="e">
        <f ca="1">IF($W$372=0,0,INDEX(MCA!$AQ$6:$AQ$365,Calculation!BR$380+90))</f>
        <v>#REF!</v>
      </c>
      <c r="BS393" s="91" t="e">
        <f ca="1">IF($W$372=0,0,INDEX(MCA!$AQ$6:$AQ$365,Calculation!BS$380+90))</f>
        <v>#REF!</v>
      </c>
      <c r="BT393" s="91" t="e">
        <f ca="1">IF($W$372=0,0,INDEX(MCA!$AQ$6:$AQ$365,Calculation!BT$380+90))</f>
        <v>#REF!</v>
      </c>
      <c r="BU393" s="91" t="e">
        <f ca="1">IF($W$372=0,0,INDEX(MCA!$AQ$6:$AQ$365,Calculation!BU$380+90))</f>
        <v>#REF!</v>
      </c>
      <c r="BV393" s="91" t="e">
        <f ca="1">IF($W$372=0,0,INDEX(MCA!$AQ$6:$AQ$365,Calculation!BV$380+90))</f>
        <v>#REF!</v>
      </c>
      <c r="BW393" s="91" t="e">
        <f ca="1">IF($W$372=0,0,INDEX(MCA!$AQ$6:$AQ$365,Calculation!BW$380+90))</f>
        <v>#REF!</v>
      </c>
      <c r="BX393" s="91" t="e">
        <f ca="1">IF($W$372=0,0,INDEX(MCA!$AQ$6:$AQ$365,Calculation!BX$380+90))</f>
        <v>#REF!</v>
      </c>
      <c r="BY393" s="91" t="e">
        <f ca="1">IF($W$372=0,0,INDEX(MCA!$AQ$6:$AQ$365,Calculation!BY$380+90))</f>
        <v>#REF!</v>
      </c>
      <c r="BZ393" s="91" t="e">
        <f ca="1">IF($W$372=0,0,INDEX(MCA!$AQ$6:$AQ$365,Calculation!BZ$380+90))</f>
        <v>#REF!</v>
      </c>
      <c r="CA393" s="91" t="e">
        <f ca="1">IF($W$372=0,0,INDEX(MCA!$AQ$6:$AQ$365,Calculation!CA$380+90))</f>
        <v>#REF!</v>
      </c>
      <c r="CB393" s="91" t="e">
        <f ca="1">IF($W$372=0,0,INDEX(MCA!$AQ$6:$AQ$365,Calculation!CB$380+90))</f>
        <v>#REF!</v>
      </c>
      <c r="CC393" s="91" t="e">
        <f ca="1">IF($W$372=0,0,INDEX(MCA!$AQ$6:$AQ$365,Calculation!CC$380+90))</f>
        <v>#REF!</v>
      </c>
      <c r="CD393" s="91" t="e">
        <f ca="1">IF($W$372=0,0,INDEX(MCA!$AQ$6:$AQ$365,Calculation!CD$380+90))</f>
        <v>#REF!</v>
      </c>
      <c r="CE393" s="91" t="e">
        <f ca="1">IF($W$372=0,0,INDEX(MCA!$AQ$6:$AQ$365,Calculation!CE$380+90))</f>
        <v>#REF!</v>
      </c>
      <c r="CF393" s="91" t="e">
        <f ca="1">IF($W$372=0,0,INDEX(MCA!$AQ$6:$AQ$365,Calculation!CF$380+90))</f>
        <v>#REF!</v>
      </c>
      <c r="CG393" s="91" t="e">
        <f ca="1">IF($W$372=0,0,INDEX(MCA!$AQ$6:$AQ$365,Calculation!CG$380+90))</f>
        <v>#REF!</v>
      </c>
      <c r="CH393" s="91" t="e">
        <f ca="1">IF($W$372=0,0,INDEX(MCA!$AQ$6:$AQ$365,Calculation!CH$380+90))</f>
        <v>#REF!</v>
      </c>
      <c r="CI393" s="91" t="e">
        <f ca="1">IF($W$372=0,0,INDEX(MCA!$AQ$6:$AQ$365,Calculation!CI$380+90))</f>
        <v>#REF!</v>
      </c>
      <c r="CJ393" s="91" t="e">
        <f ca="1">IF($W$372=0,0,INDEX(MCA!$AQ$6:$AQ$365,Calculation!CJ$380+90))</f>
        <v>#REF!</v>
      </c>
      <c r="CK393" s="91" t="e">
        <f ca="1">IF($W$372=0,0,INDEX(MCA!$AQ$6:$AQ$365,Calculation!CK$380+90))</f>
        <v>#REF!</v>
      </c>
      <c r="CL393" s="91" t="e">
        <f ca="1">IF($W$372=0,0,INDEX(MCA!$AQ$6:$AQ$365,Calculation!CL$380+90))</f>
        <v>#REF!</v>
      </c>
      <c r="CM393" s="91" t="e">
        <f ca="1">IF($W$372=0,0,INDEX(MCA!$AQ$6:$AQ$365,Calculation!CM$380+90))</f>
        <v>#REF!</v>
      </c>
      <c r="CN393" s="91" t="e">
        <f ca="1">IF($W$372=0,0,INDEX(MCA!$AQ$6:$AQ$365,Calculation!CN$380+90))</f>
        <v>#REF!</v>
      </c>
      <c r="CO393" s="91" t="e">
        <f ca="1">IF($W$372=0,0,INDEX(MCA!$AQ$6:$AQ$365,Calculation!CO$380+90))</f>
        <v>#REF!</v>
      </c>
      <c r="CP393" s="91" t="e">
        <f ca="1">IF($W$372=0,0,INDEX(MCA!$AQ$6:$AQ$365,Calculation!CP$380+90))</f>
        <v>#REF!</v>
      </c>
      <c r="CQ393" s="91" t="e">
        <f ca="1">IF($W$372=0,0,INDEX(MCA!$AQ$6:$AQ$365,Calculation!CQ$380+90))</f>
        <v>#REF!</v>
      </c>
      <c r="CR393" s="91" t="e">
        <f ca="1">IF($W$372=0,0,INDEX(MCA!$AQ$6:$AQ$365,Calculation!CR$380+90))</f>
        <v>#REF!</v>
      </c>
      <c r="CS393" s="91" t="e">
        <f ca="1">IF($W$372=0,0,INDEX(MCA!$AQ$6:$AQ$365,Calculation!CS$380+90))</f>
        <v>#REF!</v>
      </c>
      <c r="CT393" s="91" t="e">
        <f ca="1">IF($W$372=0,0,INDEX(MCA!$AQ$6:$AQ$365,Calculation!CT$380+90))</f>
        <v>#REF!</v>
      </c>
      <c r="CU393" s="91" t="e">
        <f ca="1">IF($W$372=0,0,INDEX(MCA!$AQ$6:$AQ$365,Calculation!CU$380+90))</f>
        <v>#REF!</v>
      </c>
      <c r="CV393" s="91" t="e">
        <f ca="1">IF($W$372=0,0,INDEX(MCA!$AQ$6:$AQ$365,Calculation!CV$380+90))</f>
        <v>#REF!</v>
      </c>
      <c r="CW393" s="91" t="e">
        <f ca="1">IF($W$372=0,0,INDEX(MCA!$AQ$6:$AQ$365,Calculation!CW$380+90))</f>
        <v>#REF!</v>
      </c>
      <c r="CX393" s="91" t="e">
        <f ca="1">IF($W$372=0,0,INDEX(MCA!$AQ$6:$AQ$365,Calculation!CX$380+90))</f>
        <v>#REF!</v>
      </c>
      <c r="CY393" s="91" t="e">
        <f ca="1">IF($W$372=0,0,INDEX(MCA!$AQ$6:$AQ$365,Calculation!CY$380+90))</f>
        <v>#REF!</v>
      </c>
      <c r="CZ393" s="91" t="e">
        <f ca="1">IF($W$372=0,0,INDEX(MCA!$AQ$6:$AQ$365,Calculation!CZ$380+90))</f>
        <v>#REF!</v>
      </c>
      <c r="DA393" s="91" t="e">
        <f ca="1">IF($W$372=0,0,INDEX(MCA!$AQ$6:$AQ$365,Calculation!DA$380+90))</f>
        <v>#REF!</v>
      </c>
      <c r="DB393" s="91" t="e">
        <f ca="1">IF($W$372=0,0,INDEX(MCA!$AQ$6:$AQ$365,Calculation!DB$380+90))</f>
        <v>#REF!</v>
      </c>
      <c r="DC393" s="91" t="e">
        <f ca="1">IF($W$372=0,0,INDEX(MCA!$AQ$6:$AQ$365,Calculation!DC$380+90))</f>
        <v>#REF!</v>
      </c>
      <c r="DD393" s="91" t="e">
        <f ca="1">IF($W$372=0,0,INDEX(MCA!$AQ$6:$AQ$365,Calculation!DD$380+90))</f>
        <v>#REF!</v>
      </c>
      <c r="DE393" s="91" t="e">
        <f ca="1">IF($W$372=0,0,INDEX(MCA!$AQ$6:$AQ$365,Calculation!DE$380+90))</f>
        <v>#REF!</v>
      </c>
      <c r="DF393" s="91" t="e">
        <f ca="1">IF($W$372=0,0,INDEX(MCA!$AQ$6:$AQ$365,Calculation!DF$380+90))</f>
        <v>#REF!</v>
      </c>
      <c r="DG393" s="91" t="e">
        <f ca="1">IF($W$372=0,0,INDEX(MCA!$AQ$6:$AQ$365,Calculation!DG$380+90))</f>
        <v>#REF!</v>
      </c>
      <c r="DH393" s="91" t="e">
        <f ca="1">IF($W$372=0,0,INDEX(MCA!$AQ$6:$AQ$365,Calculation!DH$380+90))</f>
        <v>#REF!</v>
      </c>
      <c r="DI393" s="91" t="e">
        <f ca="1">IF($W$372=0,0,INDEX(MCA!$AQ$6:$AQ$365,Calculation!DI$380+90))</f>
        <v>#REF!</v>
      </c>
      <c r="DJ393" s="91" t="e">
        <f ca="1">IF($W$372=0,0,INDEX(MCA!$AQ$6:$AQ$365,Calculation!DJ$380+90))</f>
        <v>#REF!</v>
      </c>
      <c r="DK393" s="91" t="e">
        <f ca="1">IF($W$372=0,0,INDEX(MCA!$AQ$6:$AQ$365,Calculation!DK$380+90))</f>
        <v>#REF!</v>
      </c>
    </row>
    <row r="394" spans="25:115" x14ac:dyDescent="0.25">
      <c r="Y394" s="87">
        <v>3</v>
      </c>
      <c r="Z394" s="91" t="e">
        <f ca="1">IF($W$373=0,0,INDEX(MCA!$AQ$6:$AQ$365,Calculation!Z$380+180))</f>
        <v>#REF!</v>
      </c>
      <c r="AA394" s="91" t="e">
        <f ca="1">IF($W$373=0,0,INDEX(MCA!$AQ$6:$AQ$365,Calculation!AA$380+180))</f>
        <v>#REF!</v>
      </c>
      <c r="AB394" s="91" t="e">
        <f ca="1">IF($W$373=0,0,INDEX(MCA!$AQ$6:$AQ$365,Calculation!AB$380+180))</f>
        <v>#REF!</v>
      </c>
      <c r="AC394" s="91" t="e">
        <f ca="1">IF($W$373=0,0,INDEX(MCA!$AQ$6:$AQ$365,Calculation!AC$380+180))</f>
        <v>#REF!</v>
      </c>
      <c r="AD394" s="91" t="e">
        <f ca="1">IF($W$373=0,0,INDEX(MCA!$AQ$6:$AQ$365,Calculation!AD$380+180))</f>
        <v>#REF!</v>
      </c>
      <c r="AE394" s="91" t="e">
        <f ca="1">IF($W$373=0,0,INDEX(MCA!$AQ$6:$AQ$365,Calculation!AE$380+180))</f>
        <v>#REF!</v>
      </c>
      <c r="AF394" s="91" t="e">
        <f ca="1">IF($W$373=0,0,INDEX(MCA!$AQ$6:$AQ$365,Calculation!AF$380+180))</f>
        <v>#REF!</v>
      </c>
      <c r="AG394" s="91" t="e">
        <f ca="1">IF($W$373=0,0,INDEX(MCA!$AQ$6:$AQ$365,Calculation!AG$380+180))</f>
        <v>#REF!</v>
      </c>
      <c r="AH394" s="91" t="e">
        <f ca="1">IF($W$373=0,0,INDEX(MCA!$AQ$6:$AQ$365,Calculation!AH$380+180))</f>
        <v>#REF!</v>
      </c>
      <c r="AI394" s="91" t="e">
        <f ca="1">IF($W$373=0,0,INDEX(MCA!$AQ$6:$AQ$365,Calculation!AI$380+180))</f>
        <v>#REF!</v>
      </c>
      <c r="AJ394" s="91" t="e">
        <f ca="1">IF($W$373=0,0,INDEX(MCA!$AQ$6:$AQ$365,Calculation!AJ$380+180))</f>
        <v>#REF!</v>
      </c>
      <c r="AK394" s="91" t="e">
        <f ca="1">IF($W$373=0,0,INDEX(MCA!$AQ$6:$AQ$365,Calculation!AK$380+180))</f>
        <v>#REF!</v>
      </c>
      <c r="AL394" s="91" t="e">
        <f ca="1">IF($W$373=0,0,INDEX(MCA!$AQ$6:$AQ$365,Calculation!AL$380+180))</f>
        <v>#REF!</v>
      </c>
      <c r="AM394" s="91" t="e">
        <f ca="1">IF($W$373=0,0,INDEX(MCA!$AQ$6:$AQ$365,Calculation!AM$380+180))</f>
        <v>#REF!</v>
      </c>
      <c r="AN394" s="91" t="e">
        <f ca="1">IF($W$373=0,0,INDEX(MCA!$AQ$6:$AQ$365,Calculation!AN$380+180))</f>
        <v>#REF!</v>
      </c>
      <c r="AO394" s="91" t="e">
        <f ca="1">IF($W$373=0,0,INDEX(MCA!$AQ$6:$AQ$365,Calculation!AO$380+180))</f>
        <v>#REF!</v>
      </c>
      <c r="AP394" s="91" t="e">
        <f ca="1">IF($W$373=0,0,INDEX(MCA!$AQ$6:$AQ$365,Calculation!AP$380+180))</f>
        <v>#REF!</v>
      </c>
      <c r="AQ394" s="91" t="e">
        <f ca="1">IF($W$373=0,0,INDEX(MCA!$AQ$6:$AQ$365,Calculation!AQ$380+180))</f>
        <v>#REF!</v>
      </c>
      <c r="AR394" s="91" t="e">
        <f ca="1">IF($W$373=0,0,INDEX(MCA!$AQ$6:$AQ$365,Calculation!AR$380+180))</f>
        <v>#REF!</v>
      </c>
      <c r="AS394" s="91" t="e">
        <f ca="1">IF($W$373=0,0,INDEX(MCA!$AQ$6:$AQ$365,Calculation!AS$380+180))</f>
        <v>#REF!</v>
      </c>
      <c r="AT394" s="91" t="e">
        <f ca="1">IF($W$373=0,0,INDEX(MCA!$AQ$6:$AQ$365,Calculation!AT$380+180))</f>
        <v>#REF!</v>
      </c>
      <c r="AU394" s="91" t="e">
        <f ca="1">IF($W$373=0,0,INDEX(MCA!$AQ$6:$AQ$365,Calculation!AU$380+180))</f>
        <v>#REF!</v>
      </c>
      <c r="AV394" s="91" t="e">
        <f ca="1">IF($W$373=0,0,INDEX(MCA!$AQ$6:$AQ$365,Calculation!AV$380+180))</f>
        <v>#REF!</v>
      </c>
      <c r="AW394" s="91" t="e">
        <f ca="1">IF($W$373=0,0,INDEX(MCA!$AQ$6:$AQ$365,Calculation!AW$380+180))</f>
        <v>#REF!</v>
      </c>
      <c r="AX394" s="91" t="e">
        <f ca="1">IF($W$373=0,0,INDEX(MCA!$AQ$6:$AQ$365,Calculation!AX$380+180))</f>
        <v>#REF!</v>
      </c>
      <c r="AY394" s="91" t="e">
        <f ca="1">IF($W$373=0,0,INDEX(MCA!$AQ$6:$AQ$365,Calculation!AY$380+180))</f>
        <v>#REF!</v>
      </c>
      <c r="AZ394" s="91" t="e">
        <f ca="1">IF($W$373=0,0,INDEX(MCA!$AQ$6:$AQ$365,Calculation!AZ$380+180))</f>
        <v>#REF!</v>
      </c>
      <c r="BA394" s="91" t="e">
        <f ca="1">IF($W$373=0,0,INDEX(MCA!$AQ$6:$AQ$365,Calculation!BA$380+180))</f>
        <v>#REF!</v>
      </c>
      <c r="BB394" s="91" t="e">
        <f ca="1">IF($W$373=0,0,INDEX(MCA!$AQ$6:$AQ$365,Calculation!BB$380+180))</f>
        <v>#REF!</v>
      </c>
      <c r="BC394" s="91" t="e">
        <f ca="1">IF($W$373=0,0,INDEX(MCA!$AQ$6:$AQ$365,Calculation!BC$380+180))</f>
        <v>#REF!</v>
      </c>
      <c r="BD394" s="91" t="e">
        <f ca="1">IF($W$373=0,0,INDEX(MCA!$AQ$6:$AQ$365,Calculation!BD$380+180))</f>
        <v>#REF!</v>
      </c>
      <c r="BE394" s="91" t="e">
        <f ca="1">IF($W$373=0,0,INDEX(MCA!$AQ$6:$AQ$365,Calculation!BE$380+180))</f>
        <v>#REF!</v>
      </c>
      <c r="BF394" s="91" t="e">
        <f ca="1">IF($W$373=0,0,INDEX(MCA!$AQ$6:$AQ$365,Calculation!BF$380+180))</f>
        <v>#REF!</v>
      </c>
      <c r="BG394" s="91" t="e">
        <f ca="1">IF($W$373=0,0,INDEX(MCA!$AQ$6:$AQ$365,Calculation!BG$380+180))</f>
        <v>#REF!</v>
      </c>
      <c r="BH394" s="91" t="e">
        <f ca="1">IF($W$373=0,0,INDEX(MCA!$AQ$6:$AQ$365,Calculation!BH$380+180))</f>
        <v>#REF!</v>
      </c>
      <c r="BI394" s="91" t="e">
        <f ca="1">IF($W$373=0,0,INDEX(MCA!$AQ$6:$AQ$365,Calculation!BI$380+180))</f>
        <v>#REF!</v>
      </c>
      <c r="BJ394" s="91" t="e">
        <f ca="1">IF($W$373=0,0,INDEX(MCA!$AQ$6:$AQ$365,Calculation!BJ$380+180))</f>
        <v>#REF!</v>
      </c>
      <c r="BK394" s="91" t="e">
        <f ca="1">IF($W$373=0,0,INDEX(MCA!$AQ$6:$AQ$365,Calculation!BK$380+180))</f>
        <v>#REF!</v>
      </c>
      <c r="BL394" s="91" t="e">
        <f ca="1">IF($W$373=0,0,INDEX(MCA!$AQ$6:$AQ$365,Calculation!BL$380+180))</f>
        <v>#REF!</v>
      </c>
      <c r="BM394" s="91" t="e">
        <f ca="1">IF($W$373=0,0,INDEX(MCA!$AQ$6:$AQ$365,Calculation!BM$380+180))</f>
        <v>#REF!</v>
      </c>
      <c r="BN394" s="91" t="e">
        <f ca="1">IF($W$373=0,0,INDEX(MCA!$AQ$6:$AQ$365,Calculation!BN$380+180))</f>
        <v>#REF!</v>
      </c>
      <c r="BO394" s="91" t="e">
        <f ca="1">IF($W$373=0,0,INDEX(MCA!$AQ$6:$AQ$365,Calculation!BO$380+180))</f>
        <v>#REF!</v>
      </c>
      <c r="BP394" s="91" t="e">
        <f ca="1">IF($W$373=0,0,INDEX(MCA!$AQ$6:$AQ$365,Calculation!BP$380+180))</f>
        <v>#REF!</v>
      </c>
      <c r="BQ394" s="91" t="e">
        <f ca="1">IF($W$373=0,0,INDEX(MCA!$AQ$6:$AQ$365,Calculation!BQ$380+180))</f>
        <v>#REF!</v>
      </c>
      <c r="BR394" s="91" t="e">
        <f ca="1">IF($W$373=0,0,INDEX(MCA!$AQ$6:$AQ$365,Calculation!BR$380+180))</f>
        <v>#REF!</v>
      </c>
      <c r="BS394" s="91" t="e">
        <f ca="1">IF($W$373=0,0,INDEX(MCA!$AQ$6:$AQ$365,Calculation!BS$380+180))</f>
        <v>#REF!</v>
      </c>
      <c r="BT394" s="91" t="e">
        <f ca="1">IF($W$373=0,0,INDEX(MCA!$AQ$6:$AQ$365,Calculation!BT$380+180))</f>
        <v>#REF!</v>
      </c>
      <c r="BU394" s="91" t="e">
        <f ca="1">IF($W$373=0,0,INDEX(MCA!$AQ$6:$AQ$365,Calculation!BU$380+180))</f>
        <v>#REF!</v>
      </c>
      <c r="BV394" s="91" t="e">
        <f ca="1">IF($W$373=0,0,INDEX(MCA!$AQ$6:$AQ$365,Calculation!BV$380+180))</f>
        <v>#REF!</v>
      </c>
      <c r="BW394" s="91" t="e">
        <f ca="1">IF($W$373=0,0,INDEX(MCA!$AQ$6:$AQ$365,Calculation!BW$380+180))</f>
        <v>#REF!</v>
      </c>
      <c r="BX394" s="91" t="e">
        <f ca="1">IF($W$373=0,0,INDEX(MCA!$AQ$6:$AQ$365,Calculation!BX$380+180))</f>
        <v>#REF!</v>
      </c>
      <c r="BY394" s="91" t="e">
        <f ca="1">IF($W$373=0,0,INDEX(MCA!$AQ$6:$AQ$365,Calculation!BY$380+180))</f>
        <v>#REF!</v>
      </c>
      <c r="BZ394" s="91" t="e">
        <f ca="1">IF($W$373=0,0,INDEX(MCA!$AQ$6:$AQ$365,Calculation!BZ$380+180))</f>
        <v>#REF!</v>
      </c>
      <c r="CA394" s="91" t="e">
        <f ca="1">IF($W$373=0,0,INDEX(MCA!$AQ$6:$AQ$365,Calculation!CA$380+180))</f>
        <v>#REF!</v>
      </c>
      <c r="CB394" s="91" t="e">
        <f ca="1">IF($W$373=0,0,INDEX(MCA!$AQ$6:$AQ$365,Calculation!CB$380+180))</f>
        <v>#REF!</v>
      </c>
      <c r="CC394" s="91" t="e">
        <f ca="1">IF($W$373=0,0,INDEX(MCA!$AQ$6:$AQ$365,Calculation!CC$380+180))</f>
        <v>#REF!</v>
      </c>
      <c r="CD394" s="91" t="e">
        <f ca="1">IF($W$373=0,0,INDEX(MCA!$AQ$6:$AQ$365,Calculation!CD$380+180))</f>
        <v>#REF!</v>
      </c>
      <c r="CE394" s="91" t="e">
        <f ca="1">IF($W$373=0,0,INDEX(MCA!$AQ$6:$AQ$365,Calculation!CE$380+180))</f>
        <v>#REF!</v>
      </c>
      <c r="CF394" s="91" t="e">
        <f ca="1">IF($W$373=0,0,INDEX(MCA!$AQ$6:$AQ$365,Calculation!CF$380+180))</f>
        <v>#REF!</v>
      </c>
      <c r="CG394" s="91" t="e">
        <f ca="1">IF($W$373=0,0,INDEX(MCA!$AQ$6:$AQ$365,Calculation!CG$380+180))</f>
        <v>#REF!</v>
      </c>
      <c r="CH394" s="91" t="e">
        <f ca="1">IF($W$373=0,0,INDEX(MCA!$AQ$6:$AQ$365,Calculation!CH$380+180))</f>
        <v>#REF!</v>
      </c>
      <c r="CI394" s="91" t="e">
        <f ca="1">IF($W$373=0,0,INDEX(MCA!$AQ$6:$AQ$365,Calculation!CI$380+180))</f>
        <v>#REF!</v>
      </c>
      <c r="CJ394" s="91" t="e">
        <f ca="1">IF($W$373=0,0,INDEX(MCA!$AQ$6:$AQ$365,Calculation!CJ$380+180))</f>
        <v>#REF!</v>
      </c>
      <c r="CK394" s="91" t="e">
        <f ca="1">IF($W$373=0,0,INDEX(MCA!$AQ$6:$AQ$365,Calculation!CK$380+180))</f>
        <v>#REF!</v>
      </c>
      <c r="CL394" s="91" t="e">
        <f ca="1">IF($W$373=0,0,INDEX(MCA!$AQ$6:$AQ$365,Calculation!CL$380+180))</f>
        <v>#REF!</v>
      </c>
      <c r="CM394" s="91" t="e">
        <f ca="1">IF($W$373=0,0,INDEX(MCA!$AQ$6:$AQ$365,Calculation!CM$380+180))</f>
        <v>#REF!</v>
      </c>
      <c r="CN394" s="91" t="e">
        <f ca="1">IF($W$373=0,0,INDEX(MCA!$AQ$6:$AQ$365,Calculation!CN$380+180))</f>
        <v>#REF!</v>
      </c>
      <c r="CO394" s="91" t="e">
        <f ca="1">IF($W$373=0,0,INDEX(MCA!$AQ$6:$AQ$365,Calculation!CO$380+180))</f>
        <v>#REF!</v>
      </c>
      <c r="CP394" s="91" t="e">
        <f ca="1">IF($W$373=0,0,INDEX(MCA!$AQ$6:$AQ$365,Calculation!CP$380+180))</f>
        <v>#REF!</v>
      </c>
      <c r="CQ394" s="91" t="e">
        <f ca="1">IF($W$373=0,0,INDEX(MCA!$AQ$6:$AQ$365,Calculation!CQ$380+180))</f>
        <v>#REF!</v>
      </c>
      <c r="CR394" s="91" t="e">
        <f ca="1">IF($W$373=0,0,INDEX(MCA!$AQ$6:$AQ$365,Calculation!CR$380+180))</f>
        <v>#REF!</v>
      </c>
      <c r="CS394" s="91" t="e">
        <f ca="1">IF($W$373=0,0,INDEX(MCA!$AQ$6:$AQ$365,Calculation!CS$380+180))</f>
        <v>#REF!</v>
      </c>
      <c r="CT394" s="91" t="e">
        <f ca="1">IF($W$373=0,0,INDEX(MCA!$AQ$6:$AQ$365,Calculation!CT$380+180))</f>
        <v>#REF!</v>
      </c>
      <c r="CU394" s="91" t="e">
        <f ca="1">IF($W$373=0,0,INDEX(MCA!$AQ$6:$AQ$365,Calculation!CU$380+180))</f>
        <v>#REF!</v>
      </c>
      <c r="CV394" s="91" t="e">
        <f ca="1">IF($W$373=0,0,INDEX(MCA!$AQ$6:$AQ$365,Calculation!CV$380+180))</f>
        <v>#REF!</v>
      </c>
      <c r="CW394" s="91" t="e">
        <f ca="1">IF($W$373=0,0,INDEX(MCA!$AQ$6:$AQ$365,Calculation!CW$380+180))</f>
        <v>#REF!</v>
      </c>
      <c r="CX394" s="91" t="e">
        <f ca="1">IF($W$373=0,0,INDEX(MCA!$AQ$6:$AQ$365,Calculation!CX$380+180))</f>
        <v>#REF!</v>
      </c>
      <c r="CY394" s="91" t="e">
        <f ca="1">IF($W$373=0,0,INDEX(MCA!$AQ$6:$AQ$365,Calculation!CY$380+180))</f>
        <v>#REF!</v>
      </c>
      <c r="CZ394" s="91" t="e">
        <f ca="1">IF($W$373=0,0,INDEX(MCA!$AQ$6:$AQ$365,Calculation!CZ$380+180))</f>
        <v>#REF!</v>
      </c>
      <c r="DA394" s="91" t="e">
        <f ca="1">IF($W$373=0,0,INDEX(MCA!$AQ$6:$AQ$365,Calculation!DA$380+180))</f>
        <v>#REF!</v>
      </c>
      <c r="DB394" s="91" t="e">
        <f ca="1">IF($W$373=0,0,INDEX(MCA!$AQ$6:$AQ$365,Calculation!DB$380+180))</f>
        <v>#REF!</v>
      </c>
      <c r="DC394" s="91" t="e">
        <f ca="1">IF($W$373=0,0,INDEX(MCA!$AQ$6:$AQ$365,Calculation!DC$380+180))</f>
        <v>#REF!</v>
      </c>
      <c r="DD394" s="91" t="e">
        <f ca="1">IF($W$373=0,0,INDEX(MCA!$AQ$6:$AQ$365,Calculation!DD$380+180))</f>
        <v>#REF!</v>
      </c>
      <c r="DE394" s="91" t="e">
        <f ca="1">IF($W$373=0,0,INDEX(MCA!$AQ$6:$AQ$365,Calculation!DE$380+180))</f>
        <v>#REF!</v>
      </c>
      <c r="DF394" s="91" t="e">
        <f ca="1">IF($W$373=0,0,INDEX(MCA!$AQ$6:$AQ$365,Calculation!DF$380+180))</f>
        <v>#REF!</v>
      </c>
      <c r="DG394" s="91" t="e">
        <f ca="1">IF($W$373=0,0,INDEX(MCA!$AQ$6:$AQ$365,Calculation!DG$380+180))</f>
        <v>#REF!</v>
      </c>
      <c r="DH394" s="91" t="e">
        <f ca="1">IF($W$373=0,0,INDEX(MCA!$AQ$6:$AQ$365,Calculation!DH$380+180))</f>
        <v>#REF!</v>
      </c>
      <c r="DI394" s="91" t="e">
        <f ca="1">IF($W$373=0,0,INDEX(MCA!$AQ$6:$AQ$365,Calculation!DI$380+180))</f>
        <v>#REF!</v>
      </c>
      <c r="DJ394" s="91" t="e">
        <f ca="1">IF($W$373=0,0,INDEX(MCA!$AQ$6:$AQ$365,Calculation!DJ$380+180))</f>
        <v>#REF!</v>
      </c>
      <c r="DK394" s="91" t="e">
        <f ca="1">IF($W$373=0,0,INDEX(MCA!$AQ$6:$AQ$365,Calculation!DK$380+180))</f>
        <v>#REF!</v>
      </c>
    </row>
    <row r="395" spans="25:115" x14ac:dyDescent="0.25">
      <c r="Y395" s="87">
        <v>4</v>
      </c>
      <c r="Z395" s="91" t="e">
        <f ca="1">IF($W$374=0,0,INDEX(MCA!$AQ$6:$AQ$365,Calculation!Z$380+270))</f>
        <v>#REF!</v>
      </c>
      <c r="AA395" s="91" t="e">
        <f ca="1">IF($W$374=0,0,INDEX(MCA!$AQ$6:$AQ$365,Calculation!AA$380+270))</f>
        <v>#REF!</v>
      </c>
      <c r="AB395" s="91" t="e">
        <f ca="1">IF($W$374=0,0,INDEX(MCA!$AQ$6:$AQ$365,Calculation!AB$380+270))</f>
        <v>#REF!</v>
      </c>
      <c r="AC395" s="91" t="e">
        <f ca="1">IF($W$374=0,0,INDEX(MCA!$AQ$6:$AQ$365,Calculation!AC$380+270))</f>
        <v>#REF!</v>
      </c>
      <c r="AD395" s="91" t="e">
        <f ca="1">IF($W$374=0,0,INDEX(MCA!$AQ$6:$AQ$365,Calculation!AD$380+270))</f>
        <v>#REF!</v>
      </c>
      <c r="AE395" s="91" t="e">
        <f ca="1">IF($W$374=0,0,INDEX(MCA!$AQ$6:$AQ$365,Calculation!AE$380+270))</f>
        <v>#REF!</v>
      </c>
      <c r="AF395" s="91" t="e">
        <f ca="1">IF($W$374=0,0,INDEX(MCA!$AQ$6:$AQ$365,Calculation!AF$380+270))</f>
        <v>#REF!</v>
      </c>
      <c r="AG395" s="91" t="e">
        <f ca="1">IF($W$374=0,0,INDEX(MCA!$AQ$6:$AQ$365,Calculation!AG$380+270))</f>
        <v>#REF!</v>
      </c>
      <c r="AH395" s="91" t="e">
        <f ca="1">IF($W$374=0,0,INDEX(MCA!$AQ$6:$AQ$365,Calculation!AH$380+270))</f>
        <v>#REF!</v>
      </c>
      <c r="AI395" s="91" t="e">
        <f ca="1">IF($W$374=0,0,INDEX(MCA!$AQ$6:$AQ$365,Calculation!AI$380+270))</f>
        <v>#REF!</v>
      </c>
      <c r="AJ395" s="91" t="e">
        <f ca="1">IF($W$374=0,0,INDEX(MCA!$AQ$6:$AQ$365,Calculation!AJ$380+270))</f>
        <v>#REF!</v>
      </c>
      <c r="AK395" s="91" t="e">
        <f ca="1">IF($W$374=0,0,INDEX(MCA!$AQ$6:$AQ$365,Calculation!AK$380+270))</f>
        <v>#REF!</v>
      </c>
      <c r="AL395" s="91" t="e">
        <f ca="1">IF($W$374=0,0,INDEX(MCA!$AQ$6:$AQ$365,Calculation!AL$380+270))</f>
        <v>#REF!</v>
      </c>
      <c r="AM395" s="91" t="e">
        <f ca="1">IF($W$374=0,0,INDEX(MCA!$AQ$6:$AQ$365,Calculation!AM$380+270))</f>
        <v>#REF!</v>
      </c>
      <c r="AN395" s="91" t="e">
        <f ca="1">IF($W$374=0,0,INDEX(MCA!$AQ$6:$AQ$365,Calculation!AN$380+270))</f>
        <v>#REF!</v>
      </c>
      <c r="AO395" s="91" t="e">
        <f ca="1">IF($W$374=0,0,INDEX(MCA!$AQ$6:$AQ$365,Calculation!AO$380+270))</f>
        <v>#REF!</v>
      </c>
      <c r="AP395" s="91" t="e">
        <f ca="1">IF($W$374=0,0,INDEX(MCA!$AQ$6:$AQ$365,Calculation!AP$380+270))</f>
        <v>#REF!</v>
      </c>
      <c r="AQ395" s="91" t="e">
        <f ca="1">IF($W$374=0,0,INDEX(MCA!$AQ$6:$AQ$365,Calculation!AQ$380+270))</f>
        <v>#REF!</v>
      </c>
      <c r="AR395" s="91" t="e">
        <f ca="1">IF($W$374=0,0,INDEX(MCA!$AQ$6:$AQ$365,Calculation!AR$380+270))</f>
        <v>#REF!</v>
      </c>
      <c r="AS395" s="91" t="e">
        <f ca="1">IF($W$374=0,0,INDEX(MCA!$AQ$6:$AQ$365,Calculation!AS$380+270))</f>
        <v>#REF!</v>
      </c>
      <c r="AT395" s="91" t="e">
        <f ca="1">IF($W$374=0,0,INDEX(MCA!$AQ$6:$AQ$365,Calculation!AT$380+270))</f>
        <v>#REF!</v>
      </c>
      <c r="AU395" s="91" t="e">
        <f ca="1">IF($W$374=0,0,INDEX(MCA!$AQ$6:$AQ$365,Calculation!AU$380+270))</f>
        <v>#REF!</v>
      </c>
      <c r="AV395" s="91" t="e">
        <f ca="1">IF($W$374=0,0,INDEX(MCA!$AQ$6:$AQ$365,Calculation!AV$380+270))</f>
        <v>#REF!</v>
      </c>
      <c r="AW395" s="91" t="e">
        <f ca="1">IF($W$374=0,0,INDEX(MCA!$AQ$6:$AQ$365,Calculation!AW$380+270))</f>
        <v>#REF!</v>
      </c>
      <c r="AX395" s="91" t="e">
        <f ca="1">IF($W$374=0,0,INDEX(MCA!$AQ$6:$AQ$365,Calculation!AX$380+270))</f>
        <v>#REF!</v>
      </c>
      <c r="AY395" s="91" t="e">
        <f ca="1">IF($W$374=0,0,INDEX(MCA!$AQ$6:$AQ$365,Calculation!AY$380+270))</f>
        <v>#REF!</v>
      </c>
      <c r="AZ395" s="91" t="e">
        <f ca="1">IF($W$374=0,0,INDEX(MCA!$AQ$6:$AQ$365,Calculation!AZ$380+270))</f>
        <v>#REF!</v>
      </c>
      <c r="BA395" s="91" t="e">
        <f ca="1">IF($W$374=0,0,INDEX(MCA!$AQ$6:$AQ$365,Calculation!BA$380+270))</f>
        <v>#REF!</v>
      </c>
      <c r="BB395" s="91" t="e">
        <f ca="1">IF($W$374=0,0,INDEX(MCA!$AQ$6:$AQ$365,Calculation!BB$380+270))</f>
        <v>#REF!</v>
      </c>
      <c r="BC395" s="91" t="e">
        <f ca="1">IF($W$374=0,0,INDEX(MCA!$AQ$6:$AQ$365,Calculation!BC$380+270))</f>
        <v>#REF!</v>
      </c>
      <c r="BD395" s="91" t="e">
        <f ca="1">IF($W$374=0,0,INDEX(MCA!$AQ$6:$AQ$365,Calculation!BD$380+270))</f>
        <v>#REF!</v>
      </c>
      <c r="BE395" s="91" t="e">
        <f ca="1">IF($W$374=0,0,INDEX(MCA!$AQ$6:$AQ$365,Calculation!BE$380+270))</f>
        <v>#REF!</v>
      </c>
      <c r="BF395" s="91" t="e">
        <f ca="1">IF($W$374=0,0,INDEX(MCA!$AQ$6:$AQ$365,Calculation!BF$380+270))</f>
        <v>#REF!</v>
      </c>
      <c r="BG395" s="91" t="e">
        <f ca="1">IF($W$374=0,0,INDEX(MCA!$AQ$6:$AQ$365,Calculation!BG$380+270))</f>
        <v>#REF!</v>
      </c>
      <c r="BH395" s="91" t="e">
        <f ca="1">IF($W$374=0,0,INDEX(MCA!$AQ$6:$AQ$365,Calculation!BH$380+270))</f>
        <v>#REF!</v>
      </c>
      <c r="BI395" s="91" t="e">
        <f ca="1">IF($W$374=0,0,INDEX(MCA!$AQ$6:$AQ$365,Calculation!BI$380+270))</f>
        <v>#REF!</v>
      </c>
      <c r="BJ395" s="91" t="e">
        <f ca="1">IF($W$374=0,0,INDEX(MCA!$AQ$6:$AQ$365,Calculation!BJ$380+270))</f>
        <v>#REF!</v>
      </c>
      <c r="BK395" s="91" t="e">
        <f ca="1">IF($W$374=0,0,INDEX(MCA!$AQ$6:$AQ$365,Calculation!BK$380+270))</f>
        <v>#REF!</v>
      </c>
      <c r="BL395" s="91" t="e">
        <f ca="1">IF($W$374=0,0,INDEX(MCA!$AQ$6:$AQ$365,Calculation!BL$380+270))</f>
        <v>#REF!</v>
      </c>
      <c r="BM395" s="91" t="e">
        <f ca="1">IF($W$374=0,0,INDEX(MCA!$AQ$6:$AQ$365,Calculation!BM$380+270))</f>
        <v>#REF!</v>
      </c>
      <c r="BN395" s="91" t="e">
        <f ca="1">IF($W$374=0,0,INDEX(MCA!$AQ$6:$AQ$365,Calculation!BN$380+270))</f>
        <v>#REF!</v>
      </c>
      <c r="BO395" s="91" t="e">
        <f ca="1">IF($W$374=0,0,INDEX(MCA!$AQ$6:$AQ$365,Calculation!BO$380+270))</f>
        <v>#REF!</v>
      </c>
      <c r="BP395" s="91" t="e">
        <f ca="1">IF($W$374=0,0,INDEX(MCA!$AQ$6:$AQ$365,Calculation!BP$380+270))</f>
        <v>#REF!</v>
      </c>
      <c r="BQ395" s="91" t="e">
        <f ca="1">IF($W$374=0,0,INDEX(MCA!$AQ$6:$AQ$365,Calculation!BQ$380+270))</f>
        <v>#REF!</v>
      </c>
      <c r="BR395" s="91" t="e">
        <f ca="1">IF($W$374=0,0,INDEX(MCA!$AQ$6:$AQ$365,Calculation!BR$380+270))</f>
        <v>#REF!</v>
      </c>
      <c r="BS395" s="91" t="e">
        <f ca="1">IF($W$374=0,0,INDEX(MCA!$AQ$6:$AQ$365,Calculation!BS$380+270))</f>
        <v>#REF!</v>
      </c>
      <c r="BT395" s="91" t="e">
        <f ca="1">IF($W$374=0,0,INDEX(MCA!$AQ$6:$AQ$365,Calculation!BT$380+270))</f>
        <v>#REF!</v>
      </c>
      <c r="BU395" s="91" t="e">
        <f ca="1">IF($W$374=0,0,INDEX(MCA!$AQ$6:$AQ$365,Calculation!BU$380+270))</f>
        <v>#REF!</v>
      </c>
      <c r="BV395" s="91" t="e">
        <f ca="1">IF($W$374=0,0,INDEX(MCA!$AQ$6:$AQ$365,Calculation!BV$380+270))</f>
        <v>#REF!</v>
      </c>
      <c r="BW395" s="91" t="e">
        <f ca="1">IF($W$374=0,0,INDEX(MCA!$AQ$6:$AQ$365,Calculation!BW$380+270))</f>
        <v>#REF!</v>
      </c>
      <c r="BX395" s="91" t="e">
        <f ca="1">IF($W$374=0,0,INDEX(MCA!$AQ$6:$AQ$365,Calculation!BX$380+270))</f>
        <v>#REF!</v>
      </c>
      <c r="BY395" s="91" t="e">
        <f ca="1">IF($W$374=0,0,INDEX(MCA!$AQ$6:$AQ$365,Calculation!BY$380+270))</f>
        <v>#REF!</v>
      </c>
      <c r="BZ395" s="91" t="e">
        <f ca="1">IF($W$374=0,0,INDEX(MCA!$AQ$6:$AQ$365,Calculation!BZ$380+270))</f>
        <v>#REF!</v>
      </c>
      <c r="CA395" s="91" t="e">
        <f ca="1">IF($W$374=0,0,INDEX(MCA!$AQ$6:$AQ$365,Calculation!CA$380+270))</f>
        <v>#REF!</v>
      </c>
      <c r="CB395" s="91" t="e">
        <f ca="1">IF($W$374=0,0,INDEX(MCA!$AQ$6:$AQ$365,Calculation!CB$380+270))</f>
        <v>#REF!</v>
      </c>
      <c r="CC395" s="91" t="e">
        <f ca="1">IF($W$374=0,0,INDEX(MCA!$AQ$6:$AQ$365,Calculation!CC$380+270))</f>
        <v>#REF!</v>
      </c>
      <c r="CD395" s="91" t="e">
        <f ca="1">IF($W$374=0,0,INDEX(MCA!$AQ$6:$AQ$365,Calculation!CD$380+270))</f>
        <v>#REF!</v>
      </c>
      <c r="CE395" s="91" t="e">
        <f ca="1">IF($W$374=0,0,INDEX(MCA!$AQ$6:$AQ$365,Calculation!CE$380+270))</f>
        <v>#REF!</v>
      </c>
      <c r="CF395" s="91" t="e">
        <f ca="1">IF($W$374=0,0,INDEX(MCA!$AQ$6:$AQ$365,Calculation!CF$380+270))</f>
        <v>#REF!</v>
      </c>
      <c r="CG395" s="91" t="e">
        <f ca="1">IF($W$374=0,0,INDEX(MCA!$AQ$6:$AQ$365,Calculation!CG$380+270))</f>
        <v>#REF!</v>
      </c>
      <c r="CH395" s="91" t="e">
        <f ca="1">IF($W$374=0,0,INDEX(MCA!$AQ$6:$AQ$365,Calculation!CH$380+270))</f>
        <v>#REF!</v>
      </c>
      <c r="CI395" s="91" t="e">
        <f ca="1">IF($W$374=0,0,INDEX(MCA!$AQ$6:$AQ$365,Calculation!CI$380+270))</f>
        <v>#REF!</v>
      </c>
      <c r="CJ395" s="91" t="e">
        <f ca="1">IF($W$374=0,0,INDEX(MCA!$AQ$6:$AQ$365,Calculation!CJ$380+270))</f>
        <v>#REF!</v>
      </c>
      <c r="CK395" s="91" t="e">
        <f ca="1">IF($W$374=0,0,INDEX(MCA!$AQ$6:$AQ$365,Calculation!CK$380+270))</f>
        <v>#REF!</v>
      </c>
      <c r="CL395" s="91" t="e">
        <f ca="1">IF($W$374=0,0,INDEX(MCA!$AQ$6:$AQ$365,Calculation!CL$380+270))</f>
        <v>#REF!</v>
      </c>
      <c r="CM395" s="91" t="e">
        <f ca="1">IF($W$374=0,0,INDEX(MCA!$AQ$6:$AQ$365,Calculation!CM$380+270))</f>
        <v>#REF!</v>
      </c>
      <c r="CN395" s="91" t="e">
        <f ca="1">IF($W$374=0,0,INDEX(MCA!$AQ$6:$AQ$365,Calculation!CN$380+270))</f>
        <v>#REF!</v>
      </c>
      <c r="CO395" s="91" t="e">
        <f ca="1">IF($W$374=0,0,INDEX(MCA!$AQ$6:$AQ$365,Calculation!CO$380+270))</f>
        <v>#REF!</v>
      </c>
      <c r="CP395" s="91" t="e">
        <f ca="1">IF($W$374=0,0,INDEX(MCA!$AQ$6:$AQ$365,Calculation!CP$380+270))</f>
        <v>#REF!</v>
      </c>
      <c r="CQ395" s="91" t="e">
        <f ca="1">IF($W$374=0,0,INDEX(MCA!$AQ$6:$AQ$365,Calculation!CQ$380+270))</f>
        <v>#REF!</v>
      </c>
      <c r="CR395" s="91" t="e">
        <f ca="1">IF($W$374=0,0,INDEX(MCA!$AQ$6:$AQ$365,Calculation!CR$380+270))</f>
        <v>#REF!</v>
      </c>
      <c r="CS395" s="91" t="e">
        <f ca="1">IF($W$374=0,0,INDEX(MCA!$AQ$6:$AQ$365,Calculation!CS$380+270))</f>
        <v>#REF!</v>
      </c>
      <c r="CT395" s="91" t="e">
        <f ca="1">IF($W$374=0,0,INDEX(MCA!$AQ$6:$AQ$365,Calculation!CT$380+270))</f>
        <v>#REF!</v>
      </c>
      <c r="CU395" s="91" t="e">
        <f ca="1">IF($W$374=0,0,INDEX(MCA!$AQ$6:$AQ$365,Calculation!CU$380+270))</f>
        <v>#REF!</v>
      </c>
      <c r="CV395" s="91" t="e">
        <f ca="1">IF($W$374=0,0,INDEX(MCA!$AQ$6:$AQ$365,Calculation!CV$380+270))</f>
        <v>#REF!</v>
      </c>
      <c r="CW395" s="91" t="e">
        <f ca="1">IF($W$374=0,0,INDEX(MCA!$AQ$6:$AQ$365,Calculation!CW$380+270))</f>
        <v>#REF!</v>
      </c>
      <c r="CX395" s="91" t="e">
        <f ca="1">IF($W$374=0,0,INDEX(MCA!$AQ$6:$AQ$365,Calculation!CX$380+270))</f>
        <v>#REF!</v>
      </c>
      <c r="CY395" s="91" t="e">
        <f ca="1">IF($W$374=0,0,INDEX(MCA!$AQ$6:$AQ$365,Calculation!CY$380+270))</f>
        <v>#REF!</v>
      </c>
      <c r="CZ395" s="91" t="e">
        <f ca="1">IF($W$374=0,0,INDEX(MCA!$AQ$6:$AQ$365,Calculation!CZ$380+270))</f>
        <v>#REF!</v>
      </c>
      <c r="DA395" s="91" t="e">
        <f ca="1">IF($W$374=0,0,INDEX(MCA!$AQ$6:$AQ$365,Calculation!DA$380+270))</f>
        <v>#REF!</v>
      </c>
      <c r="DB395" s="91" t="e">
        <f ca="1">IF($W$374=0,0,INDEX(MCA!$AQ$6:$AQ$365,Calculation!DB$380+270))</f>
        <v>#REF!</v>
      </c>
      <c r="DC395" s="91" t="e">
        <f ca="1">IF($W$374=0,0,INDEX(MCA!$AQ$6:$AQ$365,Calculation!DC$380+270))</f>
        <v>#REF!</v>
      </c>
      <c r="DD395" s="91" t="e">
        <f ca="1">IF($W$374=0,0,INDEX(MCA!$AQ$6:$AQ$365,Calculation!DD$380+270))</f>
        <v>#REF!</v>
      </c>
      <c r="DE395" s="91" t="e">
        <f ca="1">IF($W$374=0,0,INDEX(MCA!$AQ$6:$AQ$365,Calculation!DE$380+270))</f>
        <v>#REF!</v>
      </c>
      <c r="DF395" s="91" t="e">
        <f ca="1">IF($W$374=0,0,INDEX(MCA!$AQ$6:$AQ$365,Calculation!DF$380+270))</f>
        <v>#REF!</v>
      </c>
      <c r="DG395" s="91" t="e">
        <f ca="1">IF($W$374=0,0,INDEX(MCA!$AQ$6:$AQ$365,Calculation!DG$380+270))</f>
        <v>#REF!</v>
      </c>
      <c r="DH395" s="91" t="e">
        <f ca="1">IF($W$374=0,0,INDEX(MCA!$AQ$6:$AQ$365,Calculation!DH$380+270))</f>
        <v>#REF!</v>
      </c>
      <c r="DI395" s="91" t="e">
        <f ca="1">IF($W$374=0,0,INDEX(MCA!$AQ$6:$AQ$365,Calculation!DI$380+270))</f>
        <v>#REF!</v>
      </c>
      <c r="DJ395" s="91" t="e">
        <f ca="1">IF($W$374=0,0,INDEX(MCA!$AQ$6:$AQ$365,Calculation!DJ$380+270))</f>
        <v>#REF!</v>
      </c>
      <c r="DK395" s="91" t="e">
        <f ca="1">IF($W$374=0,0,INDEX(MCA!$AQ$6:$AQ$365,Calculation!DK$380+270))</f>
        <v>#REF!</v>
      </c>
    </row>
    <row r="396" spans="25:115" x14ac:dyDescent="0.25">
      <c r="Z396" s="91">
        <f>Z391</f>
        <v>1</v>
      </c>
      <c r="AA396" s="91">
        <f t="shared" ref="AA396:CL396" si="1601">AA391</f>
        <v>2</v>
      </c>
      <c r="AB396" s="91">
        <f t="shared" si="1601"/>
        <v>3</v>
      </c>
      <c r="AC396" s="91">
        <f t="shared" si="1601"/>
        <v>4</v>
      </c>
      <c r="AD396" s="91">
        <f t="shared" si="1601"/>
        <v>5</v>
      </c>
      <c r="AE396" s="91">
        <f t="shared" si="1601"/>
        <v>6</v>
      </c>
      <c r="AF396" s="91">
        <f t="shared" si="1601"/>
        <v>7</v>
      </c>
      <c r="AG396" s="91">
        <f t="shared" si="1601"/>
        <v>8</v>
      </c>
      <c r="AH396" s="91">
        <f t="shared" si="1601"/>
        <v>9</v>
      </c>
      <c r="AI396" s="91">
        <f t="shared" si="1601"/>
        <v>10</v>
      </c>
      <c r="AJ396" s="91">
        <f t="shared" si="1601"/>
        <v>11</v>
      </c>
      <c r="AK396" s="91">
        <f t="shared" si="1601"/>
        <v>12</v>
      </c>
      <c r="AL396" s="91">
        <f t="shared" si="1601"/>
        <v>13</v>
      </c>
      <c r="AM396" s="91">
        <f t="shared" si="1601"/>
        <v>14</v>
      </c>
      <c r="AN396" s="91">
        <f t="shared" si="1601"/>
        <v>15</v>
      </c>
      <c r="AO396" s="91">
        <f t="shared" si="1601"/>
        <v>16</v>
      </c>
      <c r="AP396" s="91">
        <f t="shared" si="1601"/>
        <v>17</v>
      </c>
      <c r="AQ396" s="91">
        <f t="shared" si="1601"/>
        <v>18</v>
      </c>
      <c r="AR396" s="91">
        <f t="shared" si="1601"/>
        <v>19</v>
      </c>
      <c r="AS396" s="91">
        <f t="shared" si="1601"/>
        <v>20</v>
      </c>
      <c r="AT396" s="91">
        <f t="shared" si="1601"/>
        <v>21</v>
      </c>
      <c r="AU396" s="91">
        <f t="shared" si="1601"/>
        <v>22</v>
      </c>
      <c r="AV396" s="91">
        <f t="shared" si="1601"/>
        <v>23</v>
      </c>
      <c r="AW396" s="91">
        <f t="shared" si="1601"/>
        <v>24</v>
      </c>
      <c r="AX396" s="91">
        <f t="shared" si="1601"/>
        <v>25</v>
      </c>
      <c r="AY396" s="91">
        <f t="shared" si="1601"/>
        <v>26</v>
      </c>
      <c r="AZ396" s="91">
        <f t="shared" si="1601"/>
        <v>27</v>
      </c>
      <c r="BA396" s="91">
        <f t="shared" si="1601"/>
        <v>28</v>
      </c>
      <c r="BB396" s="91">
        <f t="shared" si="1601"/>
        <v>29</v>
      </c>
      <c r="BC396" s="91">
        <f t="shared" si="1601"/>
        <v>30</v>
      </c>
      <c r="BD396" s="91">
        <f t="shared" si="1601"/>
        <v>31</v>
      </c>
      <c r="BE396" s="91">
        <f t="shared" si="1601"/>
        <v>32</v>
      </c>
      <c r="BF396" s="91">
        <f t="shared" si="1601"/>
        <v>33</v>
      </c>
      <c r="BG396" s="91">
        <f t="shared" si="1601"/>
        <v>34</v>
      </c>
      <c r="BH396" s="91">
        <f t="shared" si="1601"/>
        <v>35</v>
      </c>
      <c r="BI396" s="91">
        <f t="shared" si="1601"/>
        <v>36</v>
      </c>
      <c r="BJ396" s="91">
        <f t="shared" si="1601"/>
        <v>37</v>
      </c>
      <c r="BK396" s="91">
        <f t="shared" si="1601"/>
        <v>38</v>
      </c>
      <c r="BL396" s="91">
        <f t="shared" si="1601"/>
        <v>39</v>
      </c>
      <c r="BM396" s="91">
        <f t="shared" si="1601"/>
        <v>40</v>
      </c>
      <c r="BN396" s="91">
        <f t="shared" si="1601"/>
        <v>41</v>
      </c>
      <c r="BO396" s="91">
        <f t="shared" si="1601"/>
        <v>42</v>
      </c>
      <c r="BP396" s="91">
        <f t="shared" si="1601"/>
        <v>43</v>
      </c>
      <c r="BQ396" s="91">
        <f t="shared" si="1601"/>
        <v>44</v>
      </c>
      <c r="BR396" s="91">
        <f t="shared" si="1601"/>
        <v>45</v>
      </c>
      <c r="BS396" s="91">
        <f t="shared" si="1601"/>
        <v>46</v>
      </c>
      <c r="BT396" s="91">
        <f t="shared" si="1601"/>
        <v>47</v>
      </c>
      <c r="BU396" s="91">
        <f t="shared" si="1601"/>
        <v>48</v>
      </c>
      <c r="BV396" s="91">
        <f t="shared" si="1601"/>
        <v>49</v>
      </c>
      <c r="BW396" s="91">
        <f t="shared" si="1601"/>
        <v>50</v>
      </c>
      <c r="BX396" s="91">
        <f t="shared" si="1601"/>
        <v>51</v>
      </c>
      <c r="BY396" s="91">
        <f t="shared" si="1601"/>
        <v>52</v>
      </c>
      <c r="BZ396" s="91">
        <f t="shared" si="1601"/>
        <v>53</v>
      </c>
      <c r="CA396" s="91">
        <f t="shared" si="1601"/>
        <v>54</v>
      </c>
      <c r="CB396" s="91">
        <f t="shared" si="1601"/>
        <v>55</v>
      </c>
      <c r="CC396" s="91">
        <f t="shared" si="1601"/>
        <v>56</v>
      </c>
      <c r="CD396" s="91">
        <f t="shared" si="1601"/>
        <v>57</v>
      </c>
      <c r="CE396" s="91">
        <f t="shared" si="1601"/>
        <v>58</v>
      </c>
      <c r="CF396" s="91">
        <f t="shared" si="1601"/>
        <v>59</v>
      </c>
      <c r="CG396" s="91">
        <f t="shared" si="1601"/>
        <v>60</v>
      </c>
      <c r="CH396" s="91">
        <f t="shared" si="1601"/>
        <v>61</v>
      </c>
      <c r="CI396" s="91">
        <f t="shared" si="1601"/>
        <v>62</v>
      </c>
      <c r="CJ396" s="91">
        <f t="shared" si="1601"/>
        <v>63</v>
      </c>
      <c r="CK396" s="91">
        <f t="shared" si="1601"/>
        <v>64</v>
      </c>
      <c r="CL396" s="91">
        <f t="shared" si="1601"/>
        <v>65</v>
      </c>
      <c r="CM396" s="91">
        <f t="shared" ref="CM396:DK396" si="1602">CM391</f>
        <v>66</v>
      </c>
      <c r="CN396" s="91">
        <f t="shared" si="1602"/>
        <v>67</v>
      </c>
      <c r="CO396" s="91">
        <f t="shared" si="1602"/>
        <v>68</v>
      </c>
      <c r="CP396" s="91">
        <f t="shared" si="1602"/>
        <v>69</v>
      </c>
      <c r="CQ396" s="91">
        <f t="shared" si="1602"/>
        <v>70</v>
      </c>
      <c r="CR396" s="91">
        <f t="shared" si="1602"/>
        <v>71</v>
      </c>
      <c r="CS396" s="91">
        <f t="shared" si="1602"/>
        <v>72</v>
      </c>
      <c r="CT396" s="91">
        <f t="shared" si="1602"/>
        <v>73</v>
      </c>
      <c r="CU396" s="91">
        <f t="shared" si="1602"/>
        <v>74</v>
      </c>
      <c r="CV396" s="91">
        <f t="shared" si="1602"/>
        <v>75</v>
      </c>
      <c r="CW396" s="91">
        <f t="shared" si="1602"/>
        <v>76</v>
      </c>
      <c r="CX396" s="91">
        <f t="shared" si="1602"/>
        <v>77</v>
      </c>
      <c r="CY396" s="91">
        <f t="shared" si="1602"/>
        <v>78</v>
      </c>
      <c r="CZ396" s="91">
        <f t="shared" si="1602"/>
        <v>79</v>
      </c>
      <c r="DA396" s="91">
        <f t="shared" si="1602"/>
        <v>80</v>
      </c>
      <c r="DB396" s="91">
        <f t="shared" si="1602"/>
        <v>81</v>
      </c>
      <c r="DC396" s="91">
        <f t="shared" si="1602"/>
        <v>82</v>
      </c>
      <c r="DD396" s="91">
        <f t="shared" si="1602"/>
        <v>83</v>
      </c>
      <c r="DE396" s="91">
        <f t="shared" si="1602"/>
        <v>84</v>
      </c>
      <c r="DF396" s="91">
        <f t="shared" si="1602"/>
        <v>85</v>
      </c>
      <c r="DG396" s="91">
        <f t="shared" si="1602"/>
        <v>86</v>
      </c>
      <c r="DH396" s="91">
        <f t="shared" si="1602"/>
        <v>87</v>
      </c>
      <c r="DI396" s="91">
        <f t="shared" si="1602"/>
        <v>88</v>
      </c>
      <c r="DJ396" s="91">
        <f t="shared" si="1602"/>
        <v>89</v>
      </c>
      <c r="DK396" s="91">
        <f t="shared" si="1602"/>
        <v>90</v>
      </c>
    </row>
    <row r="397" spans="25:115" x14ac:dyDescent="0.25">
      <c r="Y397" s="87">
        <v>1</v>
      </c>
      <c r="Z397" s="91">
        <f ca="1">IF(Z376=0,0,Z392)</f>
        <v>0</v>
      </c>
      <c r="AA397" s="91">
        <f t="shared" ref="AA397:CL397" ca="1" si="1603">IF(AA376=0,0,AA392)</f>
        <v>0</v>
      </c>
      <c r="AB397" s="91">
        <f t="shared" ca="1" si="1603"/>
        <v>0</v>
      </c>
      <c r="AC397" s="91">
        <f t="shared" ca="1" si="1603"/>
        <v>0</v>
      </c>
      <c r="AD397" s="91">
        <f t="shared" ca="1" si="1603"/>
        <v>0</v>
      </c>
      <c r="AE397" s="91">
        <f t="shared" ca="1" si="1603"/>
        <v>0</v>
      </c>
      <c r="AF397" s="91">
        <f t="shared" ca="1" si="1603"/>
        <v>0</v>
      </c>
      <c r="AG397" s="91">
        <f t="shared" ca="1" si="1603"/>
        <v>0</v>
      </c>
      <c r="AH397" s="91">
        <f t="shared" ca="1" si="1603"/>
        <v>0</v>
      </c>
      <c r="AI397" s="91">
        <f t="shared" ca="1" si="1603"/>
        <v>0</v>
      </c>
      <c r="AJ397" s="91">
        <f t="shared" ca="1" si="1603"/>
        <v>0</v>
      </c>
      <c r="AK397" s="91">
        <f t="shared" ca="1" si="1603"/>
        <v>0</v>
      </c>
      <c r="AL397" s="91">
        <f t="shared" ca="1" si="1603"/>
        <v>0</v>
      </c>
      <c r="AM397" s="91">
        <f t="shared" ca="1" si="1603"/>
        <v>0</v>
      </c>
      <c r="AN397" s="91">
        <f t="shared" ca="1" si="1603"/>
        <v>0</v>
      </c>
      <c r="AO397" s="91">
        <f t="shared" ca="1" si="1603"/>
        <v>0</v>
      </c>
      <c r="AP397" s="91">
        <f t="shared" ca="1" si="1603"/>
        <v>0</v>
      </c>
      <c r="AQ397" s="91">
        <f t="shared" ca="1" si="1603"/>
        <v>0</v>
      </c>
      <c r="AR397" s="91">
        <f t="shared" ca="1" si="1603"/>
        <v>0</v>
      </c>
      <c r="AS397" s="91">
        <f t="shared" ca="1" si="1603"/>
        <v>0</v>
      </c>
      <c r="AT397" s="91">
        <f t="shared" ca="1" si="1603"/>
        <v>0</v>
      </c>
      <c r="AU397" s="91">
        <f t="shared" ca="1" si="1603"/>
        <v>0</v>
      </c>
      <c r="AV397" s="91">
        <f t="shared" ca="1" si="1603"/>
        <v>0</v>
      </c>
      <c r="AW397" s="91">
        <f t="shared" ca="1" si="1603"/>
        <v>0</v>
      </c>
      <c r="AX397" s="91">
        <f t="shared" ca="1" si="1603"/>
        <v>0</v>
      </c>
      <c r="AY397" s="91">
        <f t="shared" ca="1" si="1603"/>
        <v>0</v>
      </c>
      <c r="AZ397" s="91">
        <f t="shared" ca="1" si="1603"/>
        <v>0</v>
      </c>
      <c r="BA397" s="91">
        <f t="shared" ca="1" si="1603"/>
        <v>0</v>
      </c>
      <c r="BB397" s="91">
        <f t="shared" ca="1" si="1603"/>
        <v>0</v>
      </c>
      <c r="BC397" s="91">
        <f t="shared" ca="1" si="1603"/>
        <v>0</v>
      </c>
      <c r="BD397" s="91">
        <f t="shared" ca="1" si="1603"/>
        <v>0</v>
      </c>
      <c r="BE397" s="91">
        <f t="shared" ca="1" si="1603"/>
        <v>0</v>
      </c>
      <c r="BF397" s="91">
        <f t="shared" ca="1" si="1603"/>
        <v>0</v>
      </c>
      <c r="BG397" s="91">
        <f t="shared" ca="1" si="1603"/>
        <v>0</v>
      </c>
      <c r="BH397" s="91">
        <f t="shared" ca="1" si="1603"/>
        <v>0</v>
      </c>
      <c r="BI397" s="91">
        <f t="shared" ca="1" si="1603"/>
        <v>0</v>
      </c>
      <c r="BJ397" s="91">
        <f t="shared" ca="1" si="1603"/>
        <v>0</v>
      </c>
      <c r="BK397" s="91">
        <f t="shared" ca="1" si="1603"/>
        <v>0</v>
      </c>
      <c r="BL397" s="91">
        <f t="shared" ca="1" si="1603"/>
        <v>0</v>
      </c>
      <c r="BM397" s="91">
        <f t="shared" ca="1" si="1603"/>
        <v>0</v>
      </c>
      <c r="BN397" s="91">
        <f t="shared" ca="1" si="1603"/>
        <v>0</v>
      </c>
      <c r="BO397" s="91">
        <f t="shared" ca="1" si="1603"/>
        <v>0</v>
      </c>
      <c r="BP397" s="91">
        <f t="shared" ca="1" si="1603"/>
        <v>0</v>
      </c>
      <c r="BQ397" s="91">
        <f t="shared" ca="1" si="1603"/>
        <v>0</v>
      </c>
      <c r="BR397" s="91">
        <f t="shared" ca="1" si="1603"/>
        <v>0</v>
      </c>
      <c r="BS397" s="91">
        <f t="shared" ca="1" si="1603"/>
        <v>0</v>
      </c>
      <c r="BT397" s="91">
        <f t="shared" ca="1" si="1603"/>
        <v>0</v>
      </c>
      <c r="BU397" s="91">
        <f t="shared" ca="1" si="1603"/>
        <v>0</v>
      </c>
      <c r="BV397" s="91">
        <f t="shared" ca="1" si="1603"/>
        <v>0</v>
      </c>
      <c r="BW397" s="91">
        <f t="shared" ca="1" si="1603"/>
        <v>0</v>
      </c>
      <c r="BX397" s="91">
        <f t="shared" ca="1" si="1603"/>
        <v>0</v>
      </c>
      <c r="BY397" s="91">
        <f t="shared" ca="1" si="1603"/>
        <v>0</v>
      </c>
      <c r="BZ397" s="91">
        <f t="shared" ca="1" si="1603"/>
        <v>0</v>
      </c>
      <c r="CA397" s="91">
        <f t="shared" ca="1" si="1603"/>
        <v>0</v>
      </c>
      <c r="CB397" s="91">
        <f t="shared" ca="1" si="1603"/>
        <v>0</v>
      </c>
      <c r="CC397" s="91">
        <f t="shared" ca="1" si="1603"/>
        <v>0</v>
      </c>
      <c r="CD397" s="91">
        <f t="shared" ca="1" si="1603"/>
        <v>0</v>
      </c>
      <c r="CE397" s="91">
        <f t="shared" ca="1" si="1603"/>
        <v>0</v>
      </c>
      <c r="CF397" s="91">
        <f t="shared" ca="1" si="1603"/>
        <v>0</v>
      </c>
      <c r="CG397" s="91">
        <f t="shared" ca="1" si="1603"/>
        <v>0</v>
      </c>
      <c r="CH397" s="91">
        <f t="shared" ca="1" si="1603"/>
        <v>0</v>
      </c>
      <c r="CI397" s="91">
        <f t="shared" ca="1" si="1603"/>
        <v>0</v>
      </c>
      <c r="CJ397" s="91">
        <f t="shared" ca="1" si="1603"/>
        <v>0</v>
      </c>
      <c r="CK397" s="91">
        <f t="shared" ca="1" si="1603"/>
        <v>0</v>
      </c>
      <c r="CL397" s="91">
        <f t="shared" ca="1" si="1603"/>
        <v>0</v>
      </c>
      <c r="CM397" s="91">
        <f t="shared" ref="CM397:DK397" ca="1" si="1604">IF(CM376=0,0,CM392)</f>
        <v>0</v>
      </c>
      <c r="CN397" s="91">
        <f t="shared" ca="1" si="1604"/>
        <v>0</v>
      </c>
      <c r="CO397" s="91">
        <f t="shared" ca="1" si="1604"/>
        <v>0</v>
      </c>
      <c r="CP397" s="91">
        <f t="shared" ca="1" si="1604"/>
        <v>0</v>
      </c>
      <c r="CQ397" s="91">
        <f t="shared" ca="1" si="1604"/>
        <v>0</v>
      </c>
      <c r="CR397" s="91">
        <f t="shared" ca="1" si="1604"/>
        <v>0</v>
      </c>
      <c r="CS397" s="91">
        <f t="shared" ca="1" si="1604"/>
        <v>0</v>
      </c>
      <c r="CT397" s="91">
        <f t="shared" ca="1" si="1604"/>
        <v>0</v>
      </c>
      <c r="CU397" s="91">
        <f t="shared" ca="1" si="1604"/>
        <v>0</v>
      </c>
      <c r="CV397" s="91">
        <f t="shared" ca="1" si="1604"/>
        <v>0</v>
      </c>
      <c r="CW397" s="91">
        <f t="shared" ca="1" si="1604"/>
        <v>0</v>
      </c>
      <c r="CX397" s="91">
        <f t="shared" ca="1" si="1604"/>
        <v>0</v>
      </c>
      <c r="CY397" s="91">
        <f t="shared" ca="1" si="1604"/>
        <v>0</v>
      </c>
      <c r="CZ397" s="91">
        <f t="shared" ca="1" si="1604"/>
        <v>0</v>
      </c>
      <c r="DA397" s="91">
        <f t="shared" ca="1" si="1604"/>
        <v>0</v>
      </c>
      <c r="DB397" s="91">
        <f t="shared" ca="1" si="1604"/>
        <v>0</v>
      </c>
      <c r="DC397" s="91">
        <f t="shared" ca="1" si="1604"/>
        <v>0</v>
      </c>
      <c r="DD397" s="91">
        <f t="shared" ca="1" si="1604"/>
        <v>0</v>
      </c>
      <c r="DE397" s="91">
        <f t="shared" ca="1" si="1604"/>
        <v>0</v>
      </c>
      <c r="DF397" s="91">
        <f t="shared" ca="1" si="1604"/>
        <v>0</v>
      </c>
      <c r="DG397" s="91">
        <f t="shared" ca="1" si="1604"/>
        <v>0</v>
      </c>
      <c r="DH397" s="91">
        <f t="shared" ca="1" si="1604"/>
        <v>0</v>
      </c>
      <c r="DI397" s="91">
        <f t="shared" ca="1" si="1604"/>
        <v>0</v>
      </c>
      <c r="DJ397" s="91">
        <f t="shared" ca="1" si="1604"/>
        <v>0</v>
      </c>
      <c r="DK397" s="91">
        <f t="shared" ca="1" si="1604"/>
        <v>0</v>
      </c>
    </row>
    <row r="398" spans="25:115" x14ac:dyDescent="0.25">
      <c r="Y398" s="87">
        <v>2</v>
      </c>
      <c r="Z398" s="91">
        <f ca="1">IF(Z377=0,0,Z393-Z392)</f>
        <v>0</v>
      </c>
      <c r="AA398" s="91">
        <f t="shared" ref="AA398:CL398" ca="1" si="1605">IF(AA377=0,0,AA393-AA392)</f>
        <v>0</v>
      </c>
      <c r="AB398" s="91">
        <f t="shared" ca="1" si="1605"/>
        <v>0</v>
      </c>
      <c r="AC398" s="91">
        <f t="shared" ca="1" si="1605"/>
        <v>0</v>
      </c>
      <c r="AD398" s="91">
        <f t="shared" ca="1" si="1605"/>
        <v>0</v>
      </c>
      <c r="AE398" s="91">
        <f t="shared" ca="1" si="1605"/>
        <v>0</v>
      </c>
      <c r="AF398" s="91">
        <f t="shared" ca="1" si="1605"/>
        <v>0</v>
      </c>
      <c r="AG398" s="91">
        <f t="shared" ca="1" si="1605"/>
        <v>0</v>
      </c>
      <c r="AH398" s="91">
        <f t="shared" ca="1" si="1605"/>
        <v>0</v>
      </c>
      <c r="AI398" s="91">
        <f t="shared" ca="1" si="1605"/>
        <v>0</v>
      </c>
      <c r="AJ398" s="91">
        <f t="shared" ca="1" si="1605"/>
        <v>0</v>
      </c>
      <c r="AK398" s="91">
        <f t="shared" ca="1" si="1605"/>
        <v>0</v>
      </c>
      <c r="AL398" s="91">
        <f t="shared" ca="1" si="1605"/>
        <v>0</v>
      </c>
      <c r="AM398" s="91">
        <f t="shared" ca="1" si="1605"/>
        <v>0</v>
      </c>
      <c r="AN398" s="91">
        <f t="shared" ca="1" si="1605"/>
        <v>0</v>
      </c>
      <c r="AO398" s="91">
        <f t="shared" ca="1" si="1605"/>
        <v>0</v>
      </c>
      <c r="AP398" s="91">
        <f t="shared" ca="1" si="1605"/>
        <v>0</v>
      </c>
      <c r="AQ398" s="91">
        <f t="shared" ca="1" si="1605"/>
        <v>0</v>
      </c>
      <c r="AR398" s="91">
        <f t="shared" ca="1" si="1605"/>
        <v>0</v>
      </c>
      <c r="AS398" s="91">
        <f t="shared" ca="1" si="1605"/>
        <v>0</v>
      </c>
      <c r="AT398" s="91">
        <f t="shared" ca="1" si="1605"/>
        <v>0</v>
      </c>
      <c r="AU398" s="91">
        <f t="shared" ca="1" si="1605"/>
        <v>0</v>
      </c>
      <c r="AV398" s="91">
        <f t="shared" ca="1" si="1605"/>
        <v>0</v>
      </c>
      <c r="AW398" s="91">
        <f t="shared" ca="1" si="1605"/>
        <v>0</v>
      </c>
      <c r="AX398" s="91">
        <f t="shared" ca="1" si="1605"/>
        <v>0</v>
      </c>
      <c r="AY398" s="91">
        <f t="shared" ca="1" si="1605"/>
        <v>0</v>
      </c>
      <c r="AZ398" s="91">
        <f t="shared" ca="1" si="1605"/>
        <v>0</v>
      </c>
      <c r="BA398" s="91">
        <f t="shared" ca="1" si="1605"/>
        <v>0</v>
      </c>
      <c r="BB398" s="91">
        <f t="shared" ca="1" si="1605"/>
        <v>0</v>
      </c>
      <c r="BC398" s="91">
        <f t="shared" ca="1" si="1605"/>
        <v>0</v>
      </c>
      <c r="BD398" s="91">
        <f t="shared" ca="1" si="1605"/>
        <v>0</v>
      </c>
      <c r="BE398" s="91">
        <f t="shared" ca="1" si="1605"/>
        <v>0</v>
      </c>
      <c r="BF398" s="91">
        <f t="shared" ca="1" si="1605"/>
        <v>0</v>
      </c>
      <c r="BG398" s="91">
        <f t="shared" ca="1" si="1605"/>
        <v>0</v>
      </c>
      <c r="BH398" s="91">
        <f t="shared" ca="1" si="1605"/>
        <v>0</v>
      </c>
      <c r="BI398" s="91">
        <f t="shared" ca="1" si="1605"/>
        <v>0</v>
      </c>
      <c r="BJ398" s="91">
        <f t="shared" ca="1" si="1605"/>
        <v>0</v>
      </c>
      <c r="BK398" s="91">
        <f t="shared" ca="1" si="1605"/>
        <v>0</v>
      </c>
      <c r="BL398" s="91">
        <f t="shared" ca="1" si="1605"/>
        <v>0</v>
      </c>
      <c r="BM398" s="91">
        <f t="shared" ca="1" si="1605"/>
        <v>0</v>
      </c>
      <c r="BN398" s="91">
        <f t="shared" ca="1" si="1605"/>
        <v>0</v>
      </c>
      <c r="BO398" s="91">
        <f t="shared" ca="1" si="1605"/>
        <v>0</v>
      </c>
      <c r="BP398" s="91">
        <f t="shared" ca="1" si="1605"/>
        <v>0</v>
      </c>
      <c r="BQ398" s="91">
        <f t="shared" ca="1" si="1605"/>
        <v>0</v>
      </c>
      <c r="BR398" s="91">
        <f t="shared" ca="1" si="1605"/>
        <v>0</v>
      </c>
      <c r="BS398" s="91">
        <f t="shared" ca="1" si="1605"/>
        <v>0</v>
      </c>
      <c r="BT398" s="91">
        <f t="shared" ca="1" si="1605"/>
        <v>0</v>
      </c>
      <c r="BU398" s="91">
        <f t="shared" ca="1" si="1605"/>
        <v>0</v>
      </c>
      <c r="BV398" s="91">
        <f t="shared" ca="1" si="1605"/>
        <v>0</v>
      </c>
      <c r="BW398" s="91">
        <f t="shared" ca="1" si="1605"/>
        <v>0</v>
      </c>
      <c r="BX398" s="91">
        <f t="shared" ca="1" si="1605"/>
        <v>0</v>
      </c>
      <c r="BY398" s="91">
        <f t="shared" ca="1" si="1605"/>
        <v>0</v>
      </c>
      <c r="BZ398" s="91">
        <f t="shared" ca="1" si="1605"/>
        <v>0</v>
      </c>
      <c r="CA398" s="91">
        <f t="shared" ca="1" si="1605"/>
        <v>0</v>
      </c>
      <c r="CB398" s="91">
        <f t="shared" ca="1" si="1605"/>
        <v>0</v>
      </c>
      <c r="CC398" s="91">
        <f t="shared" ca="1" si="1605"/>
        <v>0</v>
      </c>
      <c r="CD398" s="91">
        <f t="shared" ca="1" si="1605"/>
        <v>0</v>
      </c>
      <c r="CE398" s="91">
        <f t="shared" ca="1" si="1605"/>
        <v>0</v>
      </c>
      <c r="CF398" s="91">
        <f t="shared" ca="1" si="1605"/>
        <v>0</v>
      </c>
      <c r="CG398" s="91">
        <f t="shared" ca="1" si="1605"/>
        <v>0</v>
      </c>
      <c r="CH398" s="91">
        <f t="shared" ca="1" si="1605"/>
        <v>0</v>
      </c>
      <c r="CI398" s="91">
        <f t="shared" ca="1" si="1605"/>
        <v>0</v>
      </c>
      <c r="CJ398" s="91">
        <f t="shared" ca="1" si="1605"/>
        <v>0</v>
      </c>
      <c r="CK398" s="91">
        <f t="shared" ca="1" si="1605"/>
        <v>0</v>
      </c>
      <c r="CL398" s="91">
        <f t="shared" ca="1" si="1605"/>
        <v>0</v>
      </c>
      <c r="CM398" s="91">
        <f t="shared" ref="CM398:DK398" ca="1" si="1606">IF(CM377=0,0,CM393-CM392)</f>
        <v>0</v>
      </c>
      <c r="CN398" s="91">
        <f t="shared" ca="1" si="1606"/>
        <v>0</v>
      </c>
      <c r="CO398" s="91">
        <f t="shared" ca="1" si="1606"/>
        <v>0</v>
      </c>
      <c r="CP398" s="91">
        <f t="shared" ca="1" si="1606"/>
        <v>0</v>
      </c>
      <c r="CQ398" s="91">
        <f t="shared" ca="1" si="1606"/>
        <v>0</v>
      </c>
      <c r="CR398" s="91">
        <f t="shared" ca="1" si="1606"/>
        <v>0</v>
      </c>
      <c r="CS398" s="91">
        <f t="shared" ca="1" si="1606"/>
        <v>0</v>
      </c>
      <c r="CT398" s="91">
        <f t="shared" ca="1" si="1606"/>
        <v>0</v>
      </c>
      <c r="CU398" s="91">
        <f t="shared" ca="1" si="1606"/>
        <v>0</v>
      </c>
      <c r="CV398" s="91">
        <f t="shared" ca="1" si="1606"/>
        <v>0</v>
      </c>
      <c r="CW398" s="91">
        <f t="shared" ca="1" si="1606"/>
        <v>0</v>
      </c>
      <c r="CX398" s="91">
        <f t="shared" ca="1" si="1606"/>
        <v>0</v>
      </c>
      <c r="CY398" s="91">
        <f t="shared" ca="1" si="1606"/>
        <v>0</v>
      </c>
      <c r="CZ398" s="91">
        <f t="shared" ca="1" si="1606"/>
        <v>0</v>
      </c>
      <c r="DA398" s="91">
        <f t="shared" ca="1" si="1606"/>
        <v>0</v>
      </c>
      <c r="DB398" s="91">
        <f t="shared" ca="1" si="1606"/>
        <v>0</v>
      </c>
      <c r="DC398" s="91">
        <f t="shared" ca="1" si="1606"/>
        <v>0</v>
      </c>
      <c r="DD398" s="91">
        <f t="shared" ca="1" si="1606"/>
        <v>0</v>
      </c>
      <c r="DE398" s="91">
        <f t="shared" ca="1" si="1606"/>
        <v>0</v>
      </c>
      <c r="DF398" s="91">
        <f t="shared" ca="1" si="1606"/>
        <v>0</v>
      </c>
      <c r="DG398" s="91">
        <f t="shared" ca="1" si="1606"/>
        <v>0</v>
      </c>
      <c r="DH398" s="91">
        <f t="shared" ca="1" si="1606"/>
        <v>0</v>
      </c>
      <c r="DI398" s="91">
        <f t="shared" ca="1" si="1606"/>
        <v>0</v>
      </c>
      <c r="DJ398" s="91">
        <f t="shared" ca="1" si="1606"/>
        <v>0</v>
      </c>
      <c r="DK398" s="91">
        <f t="shared" ca="1" si="1606"/>
        <v>0</v>
      </c>
    </row>
    <row r="399" spans="25:115" x14ac:dyDescent="0.25">
      <c r="Y399" s="87">
        <v>3</v>
      </c>
      <c r="Z399" s="91">
        <f ca="1">IF(Z378=0,0,Z394-SUM(Z397:Z398))</f>
        <v>0</v>
      </c>
      <c r="AA399" s="91">
        <f t="shared" ref="AA399:CL399" ca="1" si="1607">IF(AA378=0,0,AA394-SUM(AA397:AA398))</f>
        <v>0</v>
      </c>
      <c r="AB399" s="91">
        <f t="shared" ca="1" si="1607"/>
        <v>0</v>
      </c>
      <c r="AC399" s="91">
        <f t="shared" ca="1" si="1607"/>
        <v>0</v>
      </c>
      <c r="AD399" s="91">
        <f t="shared" ca="1" si="1607"/>
        <v>0</v>
      </c>
      <c r="AE399" s="91">
        <f t="shared" ca="1" si="1607"/>
        <v>0</v>
      </c>
      <c r="AF399" s="91">
        <f t="shared" ca="1" si="1607"/>
        <v>0</v>
      </c>
      <c r="AG399" s="91">
        <f t="shared" ca="1" si="1607"/>
        <v>0</v>
      </c>
      <c r="AH399" s="91">
        <f t="shared" ca="1" si="1607"/>
        <v>0</v>
      </c>
      <c r="AI399" s="91">
        <f t="shared" ca="1" si="1607"/>
        <v>0</v>
      </c>
      <c r="AJ399" s="91">
        <f t="shared" ca="1" si="1607"/>
        <v>0</v>
      </c>
      <c r="AK399" s="91">
        <f t="shared" ca="1" si="1607"/>
        <v>0</v>
      </c>
      <c r="AL399" s="91">
        <f t="shared" ca="1" si="1607"/>
        <v>0</v>
      </c>
      <c r="AM399" s="91">
        <f t="shared" ca="1" si="1607"/>
        <v>0</v>
      </c>
      <c r="AN399" s="91">
        <f t="shared" ca="1" si="1607"/>
        <v>0</v>
      </c>
      <c r="AO399" s="91">
        <f t="shared" ca="1" si="1607"/>
        <v>0</v>
      </c>
      <c r="AP399" s="91">
        <f t="shared" ca="1" si="1607"/>
        <v>0</v>
      </c>
      <c r="AQ399" s="91">
        <f t="shared" ca="1" si="1607"/>
        <v>0</v>
      </c>
      <c r="AR399" s="91">
        <f t="shared" ca="1" si="1607"/>
        <v>0</v>
      </c>
      <c r="AS399" s="91">
        <f t="shared" ca="1" si="1607"/>
        <v>0</v>
      </c>
      <c r="AT399" s="91">
        <f t="shared" ca="1" si="1607"/>
        <v>0</v>
      </c>
      <c r="AU399" s="91">
        <f t="shared" ca="1" si="1607"/>
        <v>0</v>
      </c>
      <c r="AV399" s="91">
        <f t="shared" ca="1" si="1607"/>
        <v>0</v>
      </c>
      <c r="AW399" s="91">
        <f t="shared" ca="1" si="1607"/>
        <v>0</v>
      </c>
      <c r="AX399" s="91">
        <f t="shared" ca="1" si="1607"/>
        <v>0</v>
      </c>
      <c r="AY399" s="91">
        <f t="shared" ca="1" si="1607"/>
        <v>0</v>
      </c>
      <c r="AZ399" s="91">
        <f t="shared" ca="1" si="1607"/>
        <v>0</v>
      </c>
      <c r="BA399" s="91">
        <f t="shared" ca="1" si="1607"/>
        <v>0</v>
      </c>
      <c r="BB399" s="91">
        <f t="shared" ca="1" si="1607"/>
        <v>0</v>
      </c>
      <c r="BC399" s="91">
        <f t="shared" ca="1" si="1607"/>
        <v>0</v>
      </c>
      <c r="BD399" s="91">
        <f t="shared" ca="1" si="1607"/>
        <v>0</v>
      </c>
      <c r="BE399" s="91">
        <f t="shared" ca="1" si="1607"/>
        <v>0</v>
      </c>
      <c r="BF399" s="91">
        <f t="shared" ca="1" si="1607"/>
        <v>0</v>
      </c>
      <c r="BG399" s="91">
        <f t="shared" ca="1" si="1607"/>
        <v>0</v>
      </c>
      <c r="BH399" s="91">
        <f t="shared" ca="1" si="1607"/>
        <v>0</v>
      </c>
      <c r="BI399" s="91">
        <f t="shared" ca="1" si="1607"/>
        <v>0</v>
      </c>
      <c r="BJ399" s="91">
        <f t="shared" ca="1" si="1607"/>
        <v>0</v>
      </c>
      <c r="BK399" s="91">
        <f t="shared" ca="1" si="1607"/>
        <v>0</v>
      </c>
      <c r="BL399" s="91">
        <f t="shared" ca="1" si="1607"/>
        <v>0</v>
      </c>
      <c r="BM399" s="91">
        <f t="shared" ca="1" si="1607"/>
        <v>0</v>
      </c>
      <c r="BN399" s="91">
        <f t="shared" ca="1" si="1607"/>
        <v>0</v>
      </c>
      <c r="BO399" s="91">
        <f t="shared" ca="1" si="1607"/>
        <v>0</v>
      </c>
      <c r="BP399" s="91">
        <f t="shared" ca="1" si="1607"/>
        <v>0</v>
      </c>
      <c r="BQ399" s="91">
        <f t="shared" ca="1" si="1607"/>
        <v>0</v>
      </c>
      <c r="BR399" s="91">
        <f t="shared" ca="1" si="1607"/>
        <v>0</v>
      </c>
      <c r="BS399" s="91">
        <f t="shared" ca="1" si="1607"/>
        <v>0</v>
      </c>
      <c r="BT399" s="91">
        <f t="shared" ca="1" si="1607"/>
        <v>0</v>
      </c>
      <c r="BU399" s="91">
        <f t="shared" ca="1" si="1607"/>
        <v>0</v>
      </c>
      <c r="BV399" s="91">
        <f t="shared" ca="1" si="1607"/>
        <v>0</v>
      </c>
      <c r="BW399" s="91">
        <f t="shared" ca="1" si="1607"/>
        <v>0</v>
      </c>
      <c r="BX399" s="91">
        <f t="shared" ca="1" si="1607"/>
        <v>0</v>
      </c>
      <c r="BY399" s="91">
        <f t="shared" ca="1" si="1607"/>
        <v>0</v>
      </c>
      <c r="BZ399" s="91">
        <f t="shared" ca="1" si="1607"/>
        <v>0</v>
      </c>
      <c r="CA399" s="91">
        <f t="shared" ca="1" si="1607"/>
        <v>0</v>
      </c>
      <c r="CB399" s="91">
        <f t="shared" ca="1" si="1607"/>
        <v>0</v>
      </c>
      <c r="CC399" s="91">
        <f t="shared" ca="1" si="1607"/>
        <v>0</v>
      </c>
      <c r="CD399" s="91">
        <f t="shared" ca="1" si="1607"/>
        <v>0</v>
      </c>
      <c r="CE399" s="91">
        <f t="shared" ca="1" si="1607"/>
        <v>0</v>
      </c>
      <c r="CF399" s="91">
        <f t="shared" ca="1" si="1607"/>
        <v>0</v>
      </c>
      <c r="CG399" s="91">
        <f t="shared" ca="1" si="1607"/>
        <v>0</v>
      </c>
      <c r="CH399" s="91">
        <f t="shared" ca="1" si="1607"/>
        <v>0</v>
      </c>
      <c r="CI399" s="91">
        <f t="shared" ca="1" si="1607"/>
        <v>0</v>
      </c>
      <c r="CJ399" s="91">
        <f t="shared" ca="1" si="1607"/>
        <v>0</v>
      </c>
      <c r="CK399" s="91">
        <f t="shared" ca="1" si="1607"/>
        <v>0</v>
      </c>
      <c r="CL399" s="91">
        <f t="shared" ca="1" si="1607"/>
        <v>0</v>
      </c>
      <c r="CM399" s="91">
        <f t="shared" ref="CM399:DK399" ca="1" si="1608">IF(CM378=0,0,CM394-SUM(CM397:CM398))</f>
        <v>0</v>
      </c>
      <c r="CN399" s="91">
        <f t="shared" ca="1" si="1608"/>
        <v>0</v>
      </c>
      <c r="CO399" s="91">
        <f t="shared" ca="1" si="1608"/>
        <v>0</v>
      </c>
      <c r="CP399" s="91">
        <f t="shared" ca="1" si="1608"/>
        <v>0</v>
      </c>
      <c r="CQ399" s="91">
        <f t="shared" ca="1" si="1608"/>
        <v>0</v>
      </c>
      <c r="CR399" s="91">
        <f t="shared" ca="1" si="1608"/>
        <v>0</v>
      </c>
      <c r="CS399" s="91">
        <f t="shared" ca="1" si="1608"/>
        <v>0</v>
      </c>
      <c r="CT399" s="91">
        <f t="shared" ca="1" si="1608"/>
        <v>0</v>
      </c>
      <c r="CU399" s="91">
        <f t="shared" ca="1" si="1608"/>
        <v>0</v>
      </c>
      <c r="CV399" s="91">
        <f t="shared" ca="1" si="1608"/>
        <v>0</v>
      </c>
      <c r="CW399" s="91">
        <f t="shared" ca="1" si="1608"/>
        <v>0</v>
      </c>
      <c r="CX399" s="91">
        <f t="shared" ca="1" si="1608"/>
        <v>0</v>
      </c>
      <c r="CY399" s="91">
        <f t="shared" ca="1" si="1608"/>
        <v>0</v>
      </c>
      <c r="CZ399" s="91">
        <f t="shared" ca="1" si="1608"/>
        <v>0</v>
      </c>
      <c r="DA399" s="91">
        <f t="shared" ca="1" si="1608"/>
        <v>0</v>
      </c>
      <c r="DB399" s="91">
        <f t="shared" ca="1" si="1608"/>
        <v>0</v>
      </c>
      <c r="DC399" s="91">
        <f t="shared" ca="1" si="1608"/>
        <v>0</v>
      </c>
      <c r="DD399" s="91">
        <f t="shared" ca="1" si="1608"/>
        <v>0</v>
      </c>
      <c r="DE399" s="91">
        <f t="shared" ca="1" si="1608"/>
        <v>0</v>
      </c>
      <c r="DF399" s="91">
        <f t="shared" ca="1" si="1608"/>
        <v>0</v>
      </c>
      <c r="DG399" s="91">
        <f t="shared" ca="1" si="1608"/>
        <v>0</v>
      </c>
      <c r="DH399" s="91">
        <f t="shared" ca="1" si="1608"/>
        <v>0</v>
      </c>
      <c r="DI399" s="91">
        <f t="shared" ca="1" si="1608"/>
        <v>0</v>
      </c>
      <c r="DJ399" s="91">
        <f t="shared" ca="1" si="1608"/>
        <v>0</v>
      </c>
      <c r="DK399" s="91">
        <f t="shared" ca="1" si="1608"/>
        <v>0</v>
      </c>
    </row>
    <row r="400" spans="25:115" x14ac:dyDescent="0.25">
      <c r="Y400" s="87">
        <v>4</v>
      </c>
      <c r="Z400" s="91" t="e">
        <f ca="1">IF(Z379=0,0,IF('MCA-INPUT'!$C$25=0,0,Z395-SUM(Z397:Z399)))</f>
        <v>#REF!</v>
      </c>
      <c r="AA400" s="91" t="e">
        <f ca="1">IF(AA379=0,0,IF('MCA-INPUT'!$C$25=0,0,AA395-SUM(AA397:AA399)))</f>
        <v>#REF!</v>
      </c>
      <c r="AB400" s="91" t="e">
        <f ca="1">IF(AB379=0,0,IF('MCA-INPUT'!$C$25=0,0,AB395-SUM(AB397:AB399)))</f>
        <v>#REF!</v>
      </c>
      <c r="AC400" s="91" t="e">
        <f ca="1">IF(AC379=0,0,IF('MCA-INPUT'!$C$25=0,0,AC395-SUM(AC397:AC399)))</f>
        <v>#REF!</v>
      </c>
      <c r="AD400" s="91" t="e">
        <f ca="1">IF(AD379=0,0,IF('MCA-INPUT'!$C$25=0,0,AD395-SUM(AD397:AD399)))</f>
        <v>#REF!</v>
      </c>
      <c r="AE400" s="91" t="e">
        <f ca="1">IF(AE379=0,0,IF('MCA-INPUT'!$C$25=0,0,AE395-SUM(AE397:AE399)))</f>
        <v>#REF!</v>
      </c>
      <c r="AF400" s="91" t="e">
        <f ca="1">IF(AF379=0,0,IF('MCA-INPUT'!$C$25=0,0,AF395-SUM(AF397:AF399)))</f>
        <v>#REF!</v>
      </c>
      <c r="AG400" s="91" t="e">
        <f ca="1">IF(AG379=0,0,IF('MCA-INPUT'!$C$25=0,0,AG395-SUM(AG397:AG399)))</f>
        <v>#REF!</v>
      </c>
      <c r="AH400" s="91" t="e">
        <f ca="1">IF(AH379=0,0,IF('MCA-INPUT'!$C$25=0,0,AH395-SUM(AH397:AH399)))</f>
        <v>#REF!</v>
      </c>
      <c r="AI400" s="91" t="e">
        <f ca="1">IF(AI379=0,0,IF('MCA-INPUT'!$C$25=0,0,AI395-SUM(AI397:AI399)))</f>
        <v>#REF!</v>
      </c>
      <c r="AJ400" s="91" t="e">
        <f ca="1">IF(AJ379=0,0,IF('MCA-INPUT'!$C$25=0,0,AJ395-SUM(AJ397:AJ399)))</f>
        <v>#REF!</v>
      </c>
      <c r="AK400" s="91" t="e">
        <f ca="1">IF(AK379=0,0,IF('MCA-INPUT'!$C$25=0,0,AK395-SUM(AK397:AK399)))</f>
        <v>#REF!</v>
      </c>
      <c r="AL400" s="91" t="e">
        <f ca="1">IF(AL379=0,0,IF('MCA-INPUT'!$C$25=0,0,AL395-SUM(AL397:AL399)))</f>
        <v>#REF!</v>
      </c>
      <c r="AM400" s="91" t="e">
        <f ca="1">IF(AM379=0,0,IF('MCA-INPUT'!$C$25=0,0,AM395-SUM(AM397:AM399)))</f>
        <v>#REF!</v>
      </c>
      <c r="AN400" s="91" t="e">
        <f ca="1">IF(AN379=0,0,IF('MCA-INPUT'!$C$25=0,0,AN395-SUM(AN397:AN399)))</f>
        <v>#REF!</v>
      </c>
      <c r="AO400" s="91" t="e">
        <f ca="1">IF(AO379=0,0,IF('MCA-INPUT'!$C$25=0,0,AO395-SUM(AO397:AO399)))</f>
        <v>#REF!</v>
      </c>
      <c r="AP400" s="91" t="e">
        <f ca="1">IF(AP379=0,0,IF('MCA-INPUT'!$C$25=0,0,AP395-SUM(AP397:AP399)))</f>
        <v>#REF!</v>
      </c>
      <c r="AQ400" s="91" t="e">
        <f ca="1">IF(AQ379=0,0,IF('MCA-INPUT'!$C$25=0,0,AQ395-SUM(AQ397:AQ399)))</f>
        <v>#REF!</v>
      </c>
      <c r="AR400" s="91" t="e">
        <f ca="1">IF(AR379=0,0,IF('MCA-INPUT'!$C$25=0,0,AR395-SUM(AR397:AR399)))</f>
        <v>#REF!</v>
      </c>
      <c r="AS400" s="91" t="e">
        <f ca="1">IF(AS379=0,0,IF('MCA-INPUT'!$C$25=0,0,AS395-SUM(AS397:AS399)))</f>
        <v>#REF!</v>
      </c>
      <c r="AT400" s="91" t="e">
        <f ca="1">IF(AT379=0,0,IF('MCA-INPUT'!$C$25=0,0,AT395-SUM(AT397:AT399)))</f>
        <v>#REF!</v>
      </c>
      <c r="AU400" s="91" t="e">
        <f ca="1">IF(AU379=0,0,IF('MCA-INPUT'!$C$25=0,0,AU395-SUM(AU397:AU399)))</f>
        <v>#REF!</v>
      </c>
      <c r="AV400" s="91" t="e">
        <f ca="1">IF(AV379=0,0,IF('MCA-INPUT'!$C$25=0,0,AV395-SUM(AV397:AV399)))</f>
        <v>#REF!</v>
      </c>
      <c r="AW400" s="91" t="e">
        <f ca="1">IF(AW379=0,0,IF('MCA-INPUT'!$C$25=0,0,AW395-SUM(AW397:AW399)))</f>
        <v>#REF!</v>
      </c>
      <c r="AX400" s="91" t="e">
        <f ca="1">IF(AX379=0,0,IF('MCA-INPUT'!$C$25=0,0,AX395-SUM(AX397:AX399)))</f>
        <v>#REF!</v>
      </c>
      <c r="AY400" s="91" t="e">
        <f ca="1">IF(AY379=0,0,IF('MCA-INPUT'!$C$25=0,0,AY395-SUM(AY397:AY399)))</f>
        <v>#REF!</v>
      </c>
      <c r="AZ400" s="91" t="e">
        <f ca="1">IF(AZ379=0,0,IF('MCA-INPUT'!$C$25=0,0,AZ395-SUM(AZ397:AZ399)))</f>
        <v>#REF!</v>
      </c>
      <c r="BA400" s="91" t="e">
        <f ca="1">IF(BA379=0,0,IF('MCA-INPUT'!$C$25=0,0,BA395-SUM(BA397:BA399)))</f>
        <v>#REF!</v>
      </c>
      <c r="BB400" s="91" t="e">
        <f ca="1">IF(BB379=0,0,IF('MCA-INPUT'!$C$25=0,0,BB395-SUM(BB397:BB399)))</f>
        <v>#REF!</v>
      </c>
      <c r="BC400" s="91" t="e">
        <f ca="1">IF(BC379=0,0,IF('MCA-INPUT'!$C$25=0,0,BC395-SUM(BC397:BC399)))</f>
        <v>#REF!</v>
      </c>
      <c r="BD400" s="91" t="e">
        <f ca="1">IF(BD379=0,0,IF('MCA-INPUT'!$C$25=0,0,BD395-SUM(BD397:BD399)))</f>
        <v>#REF!</v>
      </c>
      <c r="BE400" s="91" t="e">
        <f ca="1">IF(BE379=0,0,IF('MCA-INPUT'!$C$25=0,0,BE395-SUM(BE397:BE399)))</f>
        <v>#REF!</v>
      </c>
      <c r="BF400" s="91" t="e">
        <f ca="1">IF(BF379=0,0,IF('MCA-INPUT'!$C$25=0,0,BF395-SUM(BF397:BF399)))</f>
        <v>#REF!</v>
      </c>
      <c r="BG400" s="91" t="e">
        <f ca="1">IF(BG379=0,0,IF('MCA-INPUT'!$C$25=0,0,BG395-SUM(BG397:BG399)))</f>
        <v>#REF!</v>
      </c>
      <c r="BH400" s="91" t="e">
        <f ca="1">IF(BH379=0,0,IF('MCA-INPUT'!$C$25=0,0,BH395-SUM(BH397:BH399)))</f>
        <v>#REF!</v>
      </c>
      <c r="BI400" s="91" t="e">
        <f ca="1">IF(BI379=0,0,IF('MCA-INPUT'!$C$25=0,0,BI395-SUM(BI397:BI399)))</f>
        <v>#REF!</v>
      </c>
      <c r="BJ400" s="91" t="e">
        <f ca="1">IF(BJ379=0,0,IF('MCA-INPUT'!$C$25=0,0,BJ395-SUM(BJ397:BJ399)))</f>
        <v>#REF!</v>
      </c>
      <c r="BK400" s="91" t="e">
        <f ca="1">IF(BK379=0,0,IF('MCA-INPUT'!$C$25=0,0,BK395-SUM(BK397:BK399)))</f>
        <v>#REF!</v>
      </c>
      <c r="BL400" s="91" t="e">
        <f ca="1">IF(BL379=0,0,IF('MCA-INPUT'!$C$25=0,0,BL395-SUM(BL397:BL399)))</f>
        <v>#REF!</v>
      </c>
      <c r="BM400" s="91" t="e">
        <f ca="1">IF(BM379=0,0,IF('MCA-INPUT'!$C$25=0,0,BM395-SUM(BM397:BM399)))</f>
        <v>#REF!</v>
      </c>
      <c r="BN400" s="91" t="e">
        <f ca="1">IF(BN379=0,0,IF('MCA-INPUT'!$C$25=0,0,BN395-SUM(BN397:BN399)))</f>
        <v>#REF!</v>
      </c>
      <c r="BO400" s="91" t="e">
        <f ca="1">IF(BO379=0,0,IF('MCA-INPUT'!$C$25=0,0,BO395-SUM(BO397:BO399)))</f>
        <v>#REF!</v>
      </c>
      <c r="BP400" s="91" t="e">
        <f ca="1">IF(BP379=0,0,IF('MCA-INPUT'!$C$25=0,0,BP395-SUM(BP397:BP399)))</f>
        <v>#REF!</v>
      </c>
      <c r="BQ400" s="91" t="e">
        <f ca="1">IF(BQ379=0,0,IF('MCA-INPUT'!$C$25=0,0,BQ395-SUM(BQ397:BQ399)))</f>
        <v>#REF!</v>
      </c>
      <c r="BR400" s="91" t="e">
        <f ca="1">IF(BR379=0,0,IF('MCA-INPUT'!$C$25=0,0,BR395-SUM(BR397:BR399)))</f>
        <v>#REF!</v>
      </c>
      <c r="BS400" s="91" t="e">
        <f ca="1">IF(BS379=0,0,IF('MCA-INPUT'!$C$25=0,0,BS395-SUM(BS397:BS399)))</f>
        <v>#REF!</v>
      </c>
      <c r="BT400" s="91" t="e">
        <f ca="1">IF(BT379=0,0,IF('MCA-INPUT'!$C$25=0,0,BT395-SUM(BT397:BT399)))</f>
        <v>#REF!</v>
      </c>
      <c r="BU400" s="91" t="e">
        <f ca="1">IF(BU379=0,0,IF('MCA-INPUT'!$C$25=0,0,BU395-SUM(BU397:BU399)))</f>
        <v>#REF!</v>
      </c>
      <c r="BV400" s="91" t="e">
        <f ca="1">IF(BV379=0,0,IF('MCA-INPUT'!$C$25=0,0,BV395-SUM(BV397:BV399)))</f>
        <v>#REF!</v>
      </c>
      <c r="BW400" s="91" t="e">
        <f ca="1">IF(BW379=0,0,IF('MCA-INPUT'!$C$25=0,0,BW395-SUM(BW397:BW399)))</f>
        <v>#REF!</v>
      </c>
      <c r="BX400" s="91" t="e">
        <f ca="1">IF(BX379=0,0,IF('MCA-INPUT'!$C$25=0,0,BX395-SUM(BX397:BX399)))</f>
        <v>#REF!</v>
      </c>
      <c r="BY400" s="91" t="e">
        <f ca="1">IF(BY379=0,0,IF('MCA-INPUT'!$C$25=0,0,BY395-SUM(BY397:BY399)))</f>
        <v>#REF!</v>
      </c>
      <c r="BZ400" s="91" t="e">
        <f ca="1">IF(BZ379=0,0,IF('MCA-INPUT'!$C$25=0,0,BZ395-SUM(BZ397:BZ399)))</f>
        <v>#REF!</v>
      </c>
      <c r="CA400" s="91" t="e">
        <f ca="1">IF(CA379=0,0,IF('MCA-INPUT'!$C$25=0,0,CA395-SUM(CA397:CA399)))</f>
        <v>#REF!</v>
      </c>
      <c r="CB400" s="91" t="e">
        <f ca="1">IF(CB379=0,0,IF('MCA-INPUT'!$C$25=0,0,CB395-SUM(CB397:CB399)))</f>
        <v>#REF!</v>
      </c>
      <c r="CC400" s="91" t="e">
        <f ca="1">IF(CC379=0,0,IF('MCA-INPUT'!$C$25=0,0,CC395-SUM(CC397:CC399)))</f>
        <v>#REF!</v>
      </c>
      <c r="CD400" s="91" t="e">
        <f ca="1">IF(CD379=0,0,IF('MCA-INPUT'!$C$25=0,0,CD395-SUM(CD397:CD399)))</f>
        <v>#REF!</v>
      </c>
      <c r="CE400" s="91" t="e">
        <f ca="1">IF(CE379=0,0,IF('MCA-INPUT'!$C$25=0,0,CE395-SUM(CE397:CE399)))</f>
        <v>#REF!</v>
      </c>
      <c r="CF400" s="91" t="e">
        <f ca="1">IF(CF379=0,0,IF('MCA-INPUT'!$C$25=0,0,CF395-SUM(CF397:CF399)))</f>
        <v>#REF!</v>
      </c>
      <c r="CG400" s="91" t="e">
        <f ca="1">IF(CG379=0,0,IF('MCA-INPUT'!$C$25=0,0,CG395-SUM(CG397:CG399)))</f>
        <v>#REF!</v>
      </c>
      <c r="CH400" s="91" t="e">
        <f ca="1">IF(CH379=0,0,IF('MCA-INPUT'!$C$25=0,0,CH395-SUM(CH397:CH399)))</f>
        <v>#REF!</v>
      </c>
      <c r="CI400" s="91" t="e">
        <f ca="1">IF(CI379=0,0,IF('MCA-INPUT'!$C$25=0,0,CI395-SUM(CI397:CI399)))</f>
        <v>#REF!</v>
      </c>
      <c r="CJ400" s="91" t="e">
        <f ca="1">IF(CJ379=0,0,IF('MCA-INPUT'!$C$25=0,0,CJ395-SUM(CJ397:CJ399)))</f>
        <v>#REF!</v>
      </c>
      <c r="CK400" s="91" t="e">
        <f ca="1">IF(CK379=0,0,IF('MCA-INPUT'!$C$25=0,0,CK395-SUM(CK397:CK399)))</f>
        <v>#REF!</v>
      </c>
      <c r="CL400" s="91" t="e">
        <f ca="1">IF(CL379=0,0,IF('MCA-INPUT'!$C$25=0,0,CL395-SUM(CL397:CL399)))</f>
        <v>#REF!</v>
      </c>
      <c r="CM400" s="91" t="e">
        <f ca="1">IF(CM379=0,0,IF('MCA-INPUT'!$C$25=0,0,CM395-SUM(CM397:CM399)))</f>
        <v>#REF!</v>
      </c>
      <c r="CN400" s="91" t="e">
        <f ca="1">IF(CN379=0,0,IF('MCA-INPUT'!$C$25=0,0,CN395-SUM(CN397:CN399)))</f>
        <v>#REF!</v>
      </c>
      <c r="CO400" s="91" t="e">
        <f ca="1">IF(CO379=0,0,IF('MCA-INPUT'!$C$25=0,0,CO395-SUM(CO397:CO399)))</f>
        <v>#REF!</v>
      </c>
      <c r="CP400" s="91" t="e">
        <f ca="1">IF(CP379=0,0,IF('MCA-INPUT'!$C$25=0,0,CP395-SUM(CP397:CP399)))</f>
        <v>#REF!</v>
      </c>
      <c r="CQ400" s="91" t="e">
        <f ca="1">IF(CQ379=0,0,IF('MCA-INPUT'!$C$25=0,0,CQ395-SUM(CQ397:CQ399)))</f>
        <v>#REF!</v>
      </c>
      <c r="CR400" s="91" t="e">
        <f ca="1">IF(CR379=0,0,IF('MCA-INPUT'!$C$25=0,0,CR395-SUM(CR397:CR399)))</f>
        <v>#REF!</v>
      </c>
      <c r="CS400" s="91" t="e">
        <f ca="1">IF(CS379=0,0,IF('MCA-INPUT'!$C$25=0,0,CS395-SUM(CS397:CS399)))</f>
        <v>#REF!</v>
      </c>
      <c r="CT400" s="91" t="e">
        <f ca="1">IF(CT379=0,0,IF('MCA-INPUT'!$C$25=0,0,CT395-SUM(CT397:CT399)))</f>
        <v>#REF!</v>
      </c>
      <c r="CU400" s="91" t="e">
        <f ca="1">IF(CU379=0,0,IF('MCA-INPUT'!$C$25=0,0,CU395-SUM(CU397:CU399)))</f>
        <v>#REF!</v>
      </c>
      <c r="CV400" s="91" t="e">
        <f ca="1">IF(CV379=0,0,IF('MCA-INPUT'!$C$25=0,0,CV395-SUM(CV397:CV399)))</f>
        <v>#REF!</v>
      </c>
      <c r="CW400" s="91" t="e">
        <f ca="1">IF(CW379=0,0,IF('MCA-INPUT'!$C$25=0,0,CW395-SUM(CW397:CW399)))</f>
        <v>#REF!</v>
      </c>
      <c r="CX400" s="91" t="e">
        <f ca="1">IF(CX379=0,0,IF('MCA-INPUT'!$C$25=0,0,CX395-SUM(CX397:CX399)))</f>
        <v>#REF!</v>
      </c>
      <c r="CY400" s="91" t="e">
        <f ca="1">IF(CY379=0,0,IF('MCA-INPUT'!$C$25=0,0,CY395-SUM(CY397:CY399)))</f>
        <v>#REF!</v>
      </c>
      <c r="CZ400" s="91" t="e">
        <f ca="1">IF(CZ379=0,0,IF('MCA-INPUT'!$C$25=0,0,CZ395-SUM(CZ397:CZ399)))</f>
        <v>#REF!</v>
      </c>
      <c r="DA400" s="91" t="e">
        <f ca="1">IF(DA379=0,0,IF('MCA-INPUT'!$C$25=0,0,DA395-SUM(DA397:DA399)))</f>
        <v>#REF!</v>
      </c>
      <c r="DB400" s="91" t="e">
        <f ca="1">IF(DB379=0,0,IF('MCA-INPUT'!$C$25=0,0,DB395-SUM(DB397:DB399)))</f>
        <v>#REF!</v>
      </c>
      <c r="DC400" s="91" t="e">
        <f ca="1">IF(DC379=0,0,IF('MCA-INPUT'!$C$25=0,0,DC395-SUM(DC397:DC399)))</f>
        <v>#REF!</v>
      </c>
      <c r="DD400" s="91" t="e">
        <f ca="1">IF(DD379=0,0,IF('MCA-INPUT'!$C$25=0,0,DD395-SUM(DD397:DD399)))</f>
        <v>#REF!</v>
      </c>
      <c r="DE400" s="91" t="e">
        <f ca="1">IF(DE379=0,0,IF('MCA-INPUT'!$C$25=0,0,DE395-SUM(DE397:DE399)))</f>
        <v>#REF!</v>
      </c>
      <c r="DF400" s="91" t="e">
        <f ca="1">IF(DF379=0,0,IF('MCA-INPUT'!$C$25=0,0,DF395-SUM(DF397:DF399)))</f>
        <v>#REF!</v>
      </c>
      <c r="DG400" s="91" t="e">
        <f ca="1">IF(DG379=0,0,IF('MCA-INPUT'!$C$25=0,0,DG395-SUM(DG397:DG399)))</f>
        <v>#REF!</v>
      </c>
      <c r="DH400" s="91" t="e">
        <f ca="1">IF(DH379=0,0,IF('MCA-INPUT'!$C$25=0,0,DH395-SUM(DH397:DH399)))</f>
        <v>#REF!</v>
      </c>
      <c r="DI400" s="91" t="e">
        <f ca="1">IF(DI379=0,0,IF('MCA-INPUT'!$C$25=0,0,DI395-SUM(DI397:DI399)))</f>
        <v>#REF!</v>
      </c>
      <c r="DJ400" s="91" t="e">
        <f ca="1">IF(DJ379=0,0,IF('MCA-INPUT'!$C$25=0,0,DJ395-SUM(DJ397:DJ399)))</f>
        <v>#REF!</v>
      </c>
      <c r="DK400" s="91" t="e">
        <f ca="1">IF(DK379=0,0,IF('MCA-INPUT'!$C$25=0,0,DK395-SUM(DK397:DK399)))</f>
        <v>#REF!</v>
      </c>
    </row>
    <row r="401" spans="25:115" x14ac:dyDescent="0.25">
      <c r="Y401" s="95" t="s">
        <v>162</v>
      </c>
      <c r="Z401" s="91">
        <v>1</v>
      </c>
      <c r="AA401" s="91">
        <v>2</v>
      </c>
      <c r="AB401" s="91">
        <v>3</v>
      </c>
      <c r="AC401" s="91">
        <v>4</v>
      </c>
      <c r="AD401" s="91">
        <v>5</v>
      </c>
      <c r="AE401" s="91">
        <v>6</v>
      </c>
      <c r="AF401" s="91">
        <v>7</v>
      </c>
      <c r="AG401" s="91">
        <v>8</v>
      </c>
      <c r="AH401" s="91">
        <v>9</v>
      </c>
      <c r="AI401" s="91">
        <v>10</v>
      </c>
      <c r="AJ401" s="91">
        <v>11</v>
      </c>
      <c r="AK401" s="91">
        <v>12</v>
      </c>
      <c r="AL401" s="91">
        <v>13</v>
      </c>
      <c r="AM401" s="91">
        <v>14</v>
      </c>
      <c r="AN401" s="91">
        <v>15</v>
      </c>
      <c r="AO401" s="91">
        <v>16</v>
      </c>
      <c r="AP401" s="91">
        <v>17</v>
      </c>
      <c r="AQ401" s="91">
        <v>18</v>
      </c>
      <c r="AR401" s="91">
        <v>19</v>
      </c>
      <c r="AS401" s="91">
        <v>20</v>
      </c>
      <c r="AT401" s="91">
        <v>21</v>
      </c>
      <c r="AU401" s="91">
        <v>22</v>
      </c>
      <c r="AV401" s="91">
        <v>23</v>
      </c>
      <c r="AW401" s="91">
        <v>24</v>
      </c>
      <c r="AX401" s="91">
        <v>25</v>
      </c>
      <c r="AY401" s="91">
        <v>26</v>
      </c>
      <c r="AZ401" s="91">
        <v>27</v>
      </c>
      <c r="BA401" s="91">
        <v>28</v>
      </c>
      <c r="BB401" s="91">
        <v>29</v>
      </c>
      <c r="BC401" s="91">
        <v>30</v>
      </c>
      <c r="BD401" s="91">
        <v>31</v>
      </c>
      <c r="BE401" s="91">
        <v>32</v>
      </c>
      <c r="BF401" s="91">
        <v>33</v>
      </c>
      <c r="BG401" s="91">
        <v>34</v>
      </c>
      <c r="BH401" s="91">
        <v>35</v>
      </c>
      <c r="BI401" s="91">
        <v>36</v>
      </c>
      <c r="BJ401" s="91">
        <v>37</v>
      </c>
      <c r="BK401" s="91">
        <v>38</v>
      </c>
      <c r="BL401" s="91">
        <v>39</v>
      </c>
      <c r="BM401" s="91">
        <v>40</v>
      </c>
      <c r="BN401" s="91">
        <v>41</v>
      </c>
      <c r="BO401" s="91">
        <v>42</v>
      </c>
      <c r="BP401" s="91">
        <v>43</v>
      </c>
      <c r="BQ401" s="91">
        <v>44</v>
      </c>
      <c r="BR401" s="91">
        <v>45</v>
      </c>
      <c r="BS401" s="91">
        <v>46</v>
      </c>
      <c r="BT401" s="91">
        <v>47</v>
      </c>
      <c r="BU401" s="91">
        <v>48</v>
      </c>
      <c r="BV401" s="91">
        <v>49</v>
      </c>
      <c r="BW401" s="91">
        <v>50</v>
      </c>
      <c r="BX401" s="91">
        <v>51</v>
      </c>
      <c r="BY401" s="91">
        <v>52</v>
      </c>
      <c r="BZ401" s="91">
        <v>53</v>
      </c>
      <c r="CA401" s="91">
        <v>54</v>
      </c>
      <c r="CB401" s="91">
        <v>55</v>
      </c>
      <c r="CC401" s="91">
        <v>56</v>
      </c>
      <c r="CD401" s="91">
        <v>57</v>
      </c>
      <c r="CE401" s="91">
        <v>58</v>
      </c>
      <c r="CF401" s="91">
        <v>59</v>
      </c>
      <c r="CG401" s="91">
        <v>60</v>
      </c>
      <c r="CH401" s="91">
        <v>61</v>
      </c>
      <c r="CI401" s="91">
        <v>62</v>
      </c>
      <c r="CJ401" s="91">
        <v>63</v>
      </c>
      <c r="CK401" s="91">
        <v>64</v>
      </c>
      <c r="CL401" s="91">
        <v>65</v>
      </c>
      <c r="CM401" s="91">
        <v>66</v>
      </c>
      <c r="CN401" s="91">
        <v>67</v>
      </c>
      <c r="CO401" s="91">
        <v>68</v>
      </c>
      <c r="CP401" s="91">
        <v>69</v>
      </c>
      <c r="CQ401" s="91">
        <v>70</v>
      </c>
      <c r="CR401" s="91">
        <v>71</v>
      </c>
      <c r="CS401" s="91">
        <v>72</v>
      </c>
      <c r="CT401" s="91">
        <v>73</v>
      </c>
      <c r="CU401" s="91">
        <v>74</v>
      </c>
      <c r="CV401" s="91">
        <v>75</v>
      </c>
      <c r="CW401" s="91">
        <v>76</v>
      </c>
      <c r="CX401" s="91">
        <v>77</v>
      </c>
      <c r="CY401" s="91">
        <v>78</v>
      </c>
      <c r="CZ401" s="91">
        <v>79</v>
      </c>
      <c r="DA401" s="91">
        <v>80</v>
      </c>
      <c r="DB401" s="91">
        <v>81</v>
      </c>
      <c r="DC401" s="91">
        <v>82</v>
      </c>
      <c r="DD401" s="91">
        <v>83</v>
      </c>
      <c r="DE401" s="91">
        <v>84</v>
      </c>
      <c r="DF401" s="91">
        <v>85</v>
      </c>
      <c r="DG401" s="91">
        <v>86</v>
      </c>
      <c r="DH401" s="91">
        <v>87</v>
      </c>
      <c r="DI401" s="91">
        <v>88</v>
      </c>
      <c r="DJ401" s="91">
        <v>89</v>
      </c>
      <c r="DK401" s="91">
        <v>90</v>
      </c>
    </row>
    <row r="402" spans="25:115" x14ac:dyDescent="0.25">
      <c r="Y402" s="87">
        <v>1</v>
      </c>
      <c r="Z402" s="91" t="e">
        <f ca="1">IF($W$371=0,0,INDEX(MCA!$AE$6:$AE$365,Calculation!Z$401*Calculation!$Y402))</f>
        <v>#REF!</v>
      </c>
      <c r="AA402" s="91" t="e">
        <f ca="1">IF($W$371=0,0,INDEX(MCA!$AE$6:$AE$365,Calculation!AA$401*Calculation!$Y402))</f>
        <v>#REF!</v>
      </c>
      <c r="AB402" s="91" t="e">
        <f ca="1">IF($W$371=0,0,INDEX(MCA!$AE$6:$AE$365,Calculation!AB$401*Calculation!$Y402))</f>
        <v>#REF!</v>
      </c>
      <c r="AC402" s="91" t="e">
        <f ca="1">IF($W$371=0,0,INDEX(MCA!$AE$6:$AE$365,Calculation!AC$401*Calculation!$Y402))</f>
        <v>#REF!</v>
      </c>
      <c r="AD402" s="91" t="e">
        <f ca="1">IF($W$371=0,0,INDEX(MCA!$AE$6:$AE$365,Calculation!AD$401*Calculation!$Y402))</f>
        <v>#REF!</v>
      </c>
      <c r="AE402" s="91" t="e">
        <f ca="1">IF($W$371=0,0,INDEX(MCA!$AE$6:$AE$365,Calculation!AE$401*Calculation!$Y402))</f>
        <v>#REF!</v>
      </c>
      <c r="AF402" s="91" t="e">
        <f ca="1">IF($W$371=0,0,INDEX(MCA!$AE$6:$AE$365,Calculation!AF$401*Calculation!$Y402))</f>
        <v>#REF!</v>
      </c>
      <c r="AG402" s="91" t="e">
        <f ca="1">IF($W$371=0,0,INDEX(MCA!$AE$6:$AE$365,Calculation!AG$401*Calculation!$Y402))</f>
        <v>#REF!</v>
      </c>
      <c r="AH402" s="91" t="e">
        <f ca="1">IF($W$371=0,0,INDEX(MCA!$AE$6:$AE$365,Calculation!AH$401*Calculation!$Y402))</f>
        <v>#REF!</v>
      </c>
      <c r="AI402" s="91" t="e">
        <f ca="1">IF($W$371=0,0,INDEX(MCA!$AE$6:$AE$365,Calculation!AI$401*Calculation!$Y402))</f>
        <v>#REF!</v>
      </c>
      <c r="AJ402" s="91" t="e">
        <f ca="1">IF($W$371=0,0,INDEX(MCA!$AE$6:$AE$365,Calculation!AJ$401*Calculation!$Y402))</f>
        <v>#REF!</v>
      </c>
      <c r="AK402" s="91" t="e">
        <f ca="1">IF($W$371=0,0,INDEX(MCA!$AE$6:$AE$365,Calculation!AK$401*Calculation!$Y402))</f>
        <v>#REF!</v>
      </c>
      <c r="AL402" s="91" t="e">
        <f ca="1">IF($W$371=0,0,INDEX(MCA!$AE$6:$AE$365,Calculation!AL$401*Calculation!$Y402))</f>
        <v>#REF!</v>
      </c>
      <c r="AM402" s="91" t="e">
        <f ca="1">IF($W$371=0,0,INDEX(MCA!$AE$6:$AE$365,Calculation!AM$401*Calculation!$Y402))</f>
        <v>#REF!</v>
      </c>
      <c r="AN402" s="91" t="e">
        <f ca="1">IF($W$371=0,0,INDEX(MCA!$AE$6:$AE$365,Calculation!AN$401*Calculation!$Y402))</f>
        <v>#REF!</v>
      </c>
      <c r="AO402" s="91" t="e">
        <f ca="1">IF($W$371=0,0,INDEX(MCA!$AE$6:$AE$365,Calculation!AO$401*Calculation!$Y402))</f>
        <v>#REF!</v>
      </c>
      <c r="AP402" s="91" t="e">
        <f ca="1">IF($W$371=0,0,INDEX(MCA!$AE$6:$AE$365,Calculation!AP$401*Calculation!$Y402))</f>
        <v>#REF!</v>
      </c>
      <c r="AQ402" s="91" t="e">
        <f ca="1">IF($W$371=0,0,INDEX(MCA!$AE$6:$AE$365,Calculation!AQ$401*Calculation!$Y402))</f>
        <v>#REF!</v>
      </c>
      <c r="AR402" s="91" t="e">
        <f ca="1">IF($W$371=0,0,INDEX(MCA!$AE$6:$AE$365,Calculation!AR$401*Calculation!$Y402))</f>
        <v>#REF!</v>
      </c>
      <c r="AS402" s="91" t="e">
        <f ca="1">IF($W$371=0,0,INDEX(MCA!$AE$6:$AE$365,Calculation!AS$401*Calculation!$Y402))</f>
        <v>#REF!</v>
      </c>
      <c r="AT402" s="91" t="e">
        <f ca="1">IF($W$371=0,0,INDEX(MCA!$AE$6:$AE$365,Calculation!AT$401*Calculation!$Y402))</f>
        <v>#REF!</v>
      </c>
      <c r="AU402" s="91" t="e">
        <f ca="1">IF($W$371=0,0,INDEX(MCA!$AE$6:$AE$365,Calculation!AU$401*Calculation!$Y402))</f>
        <v>#REF!</v>
      </c>
      <c r="AV402" s="91" t="e">
        <f ca="1">IF($W$371=0,0,INDEX(MCA!$AE$6:$AE$365,Calculation!AV$401*Calculation!$Y402))</f>
        <v>#REF!</v>
      </c>
      <c r="AW402" s="91" t="e">
        <f ca="1">IF($W$371=0,0,INDEX(MCA!$AE$6:$AE$365,Calculation!AW$401*Calculation!$Y402))</f>
        <v>#REF!</v>
      </c>
      <c r="AX402" s="91" t="e">
        <f ca="1">IF($W$371=0,0,INDEX(MCA!$AE$6:$AE$365,Calculation!AX$401*Calculation!$Y402))</f>
        <v>#REF!</v>
      </c>
      <c r="AY402" s="91" t="e">
        <f ca="1">IF($W$371=0,0,INDEX(MCA!$AE$6:$AE$365,Calculation!AY$401*Calculation!$Y402))</f>
        <v>#REF!</v>
      </c>
      <c r="AZ402" s="91" t="e">
        <f ca="1">IF($W$371=0,0,INDEX(MCA!$AE$6:$AE$365,Calculation!AZ$401*Calculation!$Y402))</f>
        <v>#REF!</v>
      </c>
      <c r="BA402" s="91" t="e">
        <f ca="1">IF($W$371=0,0,INDEX(MCA!$AE$6:$AE$365,Calculation!BA$401*Calculation!$Y402))</f>
        <v>#REF!</v>
      </c>
      <c r="BB402" s="91" t="e">
        <f ca="1">IF($W$371=0,0,INDEX(MCA!$AE$6:$AE$365,Calculation!BB$401*Calculation!$Y402))</f>
        <v>#REF!</v>
      </c>
      <c r="BC402" s="91" t="e">
        <f ca="1">IF($W$371=0,0,INDEX(MCA!$AE$6:$AE$365,Calculation!BC$401*Calculation!$Y402))</f>
        <v>#REF!</v>
      </c>
      <c r="BD402" s="91" t="e">
        <f ca="1">IF($W$371=0,0,INDEX(MCA!$AE$6:$AE$365,Calculation!BD$401*Calculation!$Y402))</f>
        <v>#REF!</v>
      </c>
      <c r="BE402" s="91" t="e">
        <f ca="1">IF($W$371=0,0,INDEX(MCA!$AE$6:$AE$365,Calculation!BE$401*Calculation!$Y402))</f>
        <v>#REF!</v>
      </c>
      <c r="BF402" s="91" t="e">
        <f ca="1">IF($W$371=0,0,INDEX(MCA!$AE$6:$AE$365,Calculation!BF$401*Calculation!$Y402))</f>
        <v>#REF!</v>
      </c>
      <c r="BG402" s="91" t="e">
        <f ca="1">IF($W$371=0,0,INDEX(MCA!$AE$6:$AE$365,Calculation!BG$401*Calculation!$Y402))</f>
        <v>#REF!</v>
      </c>
      <c r="BH402" s="91" t="e">
        <f ca="1">IF($W$371=0,0,INDEX(MCA!$AE$6:$AE$365,Calculation!BH$401*Calculation!$Y402))</f>
        <v>#REF!</v>
      </c>
      <c r="BI402" s="91" t="e">
        <f ca="1">IF($W$371=0,0,INDEX(MCA!$AE$6:$AE$365,Calculation!BI$401*Calculation!$Y402))</f>
        <v>#REF!</v>
      </c>
      <c r="BJ402" s="91" t="e">
        <f ca="1">IF($W$371=0,0,INDEX(MCA!$AE$6:$AE$365,Calculation!BJ$401*Calculation!$Y402))</f>
        <v>#REF!</v>
      </c>
      <c r="BK402" s="91" t="e">
        <f ca="1">IF($W$371=0,0,INDEX(MCA!$AE$6:$AE$365,Calculation!BK$401*Calculation!$Y402))</f>
        <v>#REF!</v>
      </c>
      <c r="BL402" s="91" t="e">
        <f ca="1">IF($W$371=0,0,INDEX(MCA!$AE$6:$AE$365,Calculation!BL$401*Calculation!$Y402))</f>
        <v>#REF!</v>
      </c>
      <c r="BM402" s="91" t="e">
        <f ca="1">IF($W$371=0,0,INDEX(MCA!$AE$6:$AE$365,Calculation!BM$401*Calculation!$Y402))</f>
        <v>#REF!</v>
      </c>
      <c r="BN402" s="91" t="e">
        <f ca="1">IF($W$371=0,0,INDEX(MCA!$AE$6:$AE$365,Calculation!BN$401*Calculation!$Y402))</f>
        <v>#REF!</v>
      </c>
      <c r="BO402" s="91" t="e">
        <f ca="1">IF($W$371=0,0,INDEX(MCA!$AE$6:$AE$365,Calculation!BO$401*Calculation!$Y402))</f>
        <v>#REF!</v>
      </c>
      <c r="BP402" s="91" t="e">
        <f ca="1">IF($W$371=0,0,INDEX(MCA!$AE$6:$AE$365,Calculation!BP$401*Calculation!$Y402))</f>
        <v>#REF!</v>
      </c>
      <c r="BQ402" s="91" t="e">
        <f ca="1">IF($W$371=0,0,INDEX(MCA!$AE$6:$AE$365,Calculation!BQ$401*Calculation!$Y402))</f>
        <v>#REF!</v>
      </c>
      <c r="BR402" s="91" t="e">
        <f ca="1">IF($W$371=0,0,INDEX(MCA!$AE$6:$AE$365,Calculation!BR$401*Calculation!$Y402))</f>
        <v>#REF!</v>
      </c>
      <c r="BS402" s="91" t="e">
        <f ca="1">IF($W$371=0,0,INDEX(MCA!$AE$6:$AE$365,Calculation!BS$401*Calculation!$Y402))</f>
        <v>#REF!</v>
      </c>
      <c r="BT402" s="91" t="e">
        <f ca="1">IF($W$371=0,0,INDEX(MCA!$AE$6:$AE$365,Calculation!BT$401*Calculation!$Y402))</f>
        <v>#REF!</v>
      </c>
      <c r="BU402" s="91" t="e">
        <f ca="1">IF($W$371=0,0,INDEX(MCA!$AE$6:$AE$365,Calculation!BU$401*Calculation!$Y402))</f>
        <v>#REF!</v>
      </c>
      <c r="BV402" s="91" t="e">
        <f ca="1">IF($W$371=0,0,INDEX(MCA!$AE$6:$AE$365,Calculation!BV$401*Calculation!$Y402))</f>
        <v>#REF!</v>
      </c>
      <c r="BW402" s="91" t="e">
        <f ca="1">IF($W$371=0,0,INDEX(MCA!$AE$6:$AE$365,Calculation!BW$401*Calculation!$Y402))</f>
        <v>#REF!</v>
      </c>
      <c r="BX402" s="91" t="e">
        <f ca="1">IF($W$371=0,0,INDEX(MCA!$AE$6:$AE$365,Calculation!BX$401*Calculation!$Y402))</f>
        <v>#REF!</v>
      </c>
      <c r="BY402" s="91" t="e">
        <f ca="1">IF($W$371=0,0,INDEX(MCA!$AE$6:$AE$365,Calculation!BY$401*Calculation!$Y402))</f>
        <v>#REF!</v>
      </c>
      <c r="BZ402" s="91" t="e">
        <f ca="1">IF($W$371=0,0,INDEX(MCA!$AE$6:$AE$365,Calculation!BZ$401*Calculation!$Y402))</f>
        <v>#REF!</v>
      </c>
      <c r="CA402" s="91" t="e">
        <f ca="1">IF($W$371=0,0,INDEX(MCA!$AE$6:$AE$365,Calculation!CA$401*Calculation!$Y402))</f>
        <v>#REF!</v>
      </c>
      <c r="CB402" s="91" t="e">
        <f ca="1">IF($W$371=0,0,INDEX(MCA!$AE$6:$AE$365,Calculation!CB$401*Calculation!$Y402))</f>
        <v>#REF!</v>
      </c>
      <c r="CC402" s="91" t="e">
        <f ca="1">IF($W$371=0,0,INDEX(MCA!$AE$6:$AE$365,Calculation!CC$401*Calculation!$Y402))</f>
        <v>#REF!</v>
      </c>
      <c r="CD402" s="91" t="e">
        <f ca="1">IF($W$371=0,0,INDEX(MCA!$AE$6:$AE$365,Calculation!CD$401*Calculation!$Y402))</f>
        <v>#REF!</v>
      </c>
      <c r="CE402" s="91" t="e">
        <f ca="1">IF($W$371=0,0,INDEX(MCA!$AE$6:$AE$365,Calculation!CE$401*Calculation!$Y402))</f>
        <v>#REF!</v>
      </c>
      <c r="CF402" s="91" t="e">
        <f ca="1">IF($W$371=0,0,INDEX(MCA!$AE$6:$AE$365,Calculation!CF$401*Calculation!$Y402))</f>
        <v>#REF!</v>
      </c>
      <c r="CG402" s="91" t="e">
        <f ca="1">IF($W$371=0,0,INDEX(MCA!$AE$6:$AE$365,Calculation!CG$401*Calculation!$Y402))</f>
        <v>#REF!</v>
      </c>
      <c r="CH402" s="91" t="e">
        <f ca="1">IF($W$371=0,0,INDEX(MCA!$AE$6:$AE$365,Calculation!CH$401*Calculation!$Y402))</f>
        <v>#REF!</v>
      </c>
      <c r="CI402" s="91" t="e">
        <f ca="1">IF($W$371=0,0,INDEX(MCA!$AE$6:$AE$365,Calculation!CI$401*Calculation!$Y402))</f>
        <v>#REF!</v>
      </c>
      <c r="CJ402" s="91" t="e">
        <f ca="1">IF($W$371=0,0,INDEX(MCA!$AE$6:$AE$365,Calculation!CJ$401*Calculation!$Y402))</f>
        <v>#REF!</v>
      </c>
      <c r="CK402" s="91" t="e">
        <f ca="1">IF($W$371=0,0,INDEX(MCA!$AE$6:$AE$365,Calculation!CK$401*Calculation!$Y402))</f>
        <v>#REF!</v>
      </c>
      <c r="CL402" s="91" t="e">
        <f ca="1">IF($W$371=0,0,INDEX(MCA!$AE$6:$AE$365,Calculation!CL$401*Calculation!$Y402))</f>
        <v>#REF!</v>
      </c>
      <c r="CM402" s="91" t="e">
        <f ca="1">IF($W$371=0,0,INDEX(MCA!$AE$6:$AE$365,Calculation!CM$401*Calculation!$Y402))</f>
        <v>#REF!</v>
      </c>
      <c r="CN402" s="91" t="e">
        <f ca="1">IF($W$371=0,0,INDEX(MCA!$AE$6:$AE$365,Calculation!CN$401*Calculation!$Y402))</f>
        <v>#REF!</v>
      </c>
      <c r="CO402" s="91" t="e">
        <f ca="1">IF($W$371=0,0,INDEX(MCA!$AE$6:$AE$365,Calculation!CO$401*Calculation!$Y402))</f>
        <v>#REF!</v>
      </c>
      <c r="CP402" s="91" t="e">
        <f ca="1">IF($W$371=0,0,INDEX(MCA!$AE$6:$AE$365,Calculation!CP$401*Calculation!$Y402))</f>
        <v>#REF!</v>
      </c>
      <c r="CQ402" s="91" t="e">
        <f ca="1">IF($W$371=0,0,INDEX(MCA!$AE$6:$AE$365,Calculation!CQ$401*Calculation!$Y402))</f>
        <v>#REF!</v>
      </c>
      <c r="CR402" s="91" t="e">
        <f ca="1">IF($W$371=0,0,INDEX(MCA!$AE$6:$AE$365,Calculation!CR$401*Calculation!$Y402))</f>
        <v>#REF!</v>
      </c>
      <c r="CS402" s="91" t="e">
        <f ca="1">IF($W$371=0,0,INDEX(MCA!$AE$6:$AE$365,Calculation!CS$401*Calculation!$Y402))</f>
        <v>#REF!</v>
      </c>
      <c r="CT402" s="91" t="e">
        <f ca="1">IF($W$371=0,0,INDEX(MCA!$AE$6:$AE$365,Calculation!CT$401*Calculation!$Y402))</f>
        <v>#REF!</v>
      </c>
      <c r="CU402" s="91" t="e">
        <f ca="1">IF($W$371=0,0,INDEX(MCA!$AE$6:$AE$365,Calculation!CU$401*Calculation!$Y402))</f>
        <v>#REF!</v>
      </c>
      <c r="CV402" s="91" t="e">
        <f ca="1">IF($W$371=0,0,INDEX(MCA!$AE$6:$AE$365,Calculation!CV$401*Calculation!$Y402))</f>
        <v>#REF!</v>
      </c>
      <c r="CW402" s="91" t="e">
        <f ca="1">IF($W$371=0,0,INDEX(MCA!$AE$6:$AE$365,Calculation!CW$401*Calculation!$Y402))</f>
        <v>#REF!</v>
      </c>
      <c r="CX402" s="91" t="e">
        <f ca="1">IF($W$371=0,0,INDEX(MCA!$AE$6:$AE$365,Calculation!CX$401*Calculation!$Y402))</f>
        <v>#REF!</v>
      </c>
      <c r="CY402" s="91" t="e">
        <f ca="1">IF($W$371=0,0,INDEX(MCA!$AE$6:$AE$365,Calculation!CY$401*Calculation!$Y402))</f>
        <v>#REF!</v>
      </c>
      <c r="CZ402" s="91" t="e">
        <f ca="1">IF($W$371=0,0,INDEX(MCA!$AE$6:$AE$365,Calculation!CZ$401*Calculation!$Y402))</f>
        <v>#REF!</v>
      </c>
      <c r="DA402" s="91" t="e">
        <f ca="1">IF($W$371=0,0,INDEX(MCA!$AE$6:$AE$365,Calculation!DA$401*Calculation!$Y402))</f>
        <v>#REF!</v>
      </c>
      <c r="DB402" s="91" t="e">
        <f ca="1">IF($W$371=0,0,INDEX(MCA!$AE$6:$AE$365,Calculation!DB$401*Calculation!$Y402))</f>
        <v>#REF!</v>
      </c>
      <c r="DC402" s="91" t="e">
        <f ca="1">IF($W$371=0,0,INDEX(MCA!$AE$6:$AE$365,Calculation!DC$401*Calculation!$Y402))</f>
        <v>#REF!</v>
      </c>
      <c r="DD402" s="91" t="e">
        <f ca="1">IF($W$371=0,0,INDEX(MCA!$AE$6:$AE$365,Calculation!DD$401*Calculation!$Y402))</f>
        <v>#REF!</v>
      </c>
      <c r="DE402" s="91" t="e">
        <f ca="1">IF($W$371=0,0,INDEX(MCA!$AE$6:$AE$365,Calculation!DE$401*Calculation!$Y402))</f>
        <v>#REF!</v>
      </c>
      <c r="DF402" s="91" t="e">
        <f ca="1">IF($W$371=0,0,INDEX(MCA!$AE$6:$AE$365,Calculation!DF$401*Calculation!$Y402))</f>
        <v>#REF!</v>
      </c>
      <c r="DG402" s="91" t="e">
        <f ca="1">IF($W$371=0,0,INDEX(MCA!$AE$6:$AE$365,Calculation!DG$401*Calculation!$Y402))</f>
        <v>#REF!</v>
      </c>
      <c r="DH402" s="91" t="e">
        <f ca="1">IF($W$371=0,0,INDEX(MCA!$AE$6:$AE$365,Calculation!DH$401*Calculation!$Y402))</f>
        <v>#REF!</v>
      </c>
      <c r="DI402" s="91" t="e">
        <f ca="1">IF($W$371=0,0,INDEX(MCA!$AE$6:$AE$365,Calculation!DI$401*Calculation!$Y402))</f>
        <v>#REF!</v>
      </c>
      <c r="DJ402" s="91" t="e">
        <f ca="1">IF($W$371=0,0,INDEX(MCA!$AE$6:$AE$365,Calculation!DJ$401*Calculation!$Y402))</f>
        <v>#REF!</v>
      </c>
      <c r="DK402" s="91" t="e">
        <f ca="1">IF($W$371=0,0,INDEX(MCA!$AE$6:$AE$365,Calculation!DK$401*Calculation!$Y402))</f>
        <v>#REF!</v>
      </c>
    </row>
    <row r="403" spans="25:115" x14ac:dyDescent="0.25">
      <c r="Y403" s="87">
        <v>2</v>
      </c>
      <c r="Z403" s="91" t="e">
        <f ca="1">IF($W$372=0,0,INDEX(MCA!$AE$6:$AE$365,Calculation!Z$401+90))</f>
        <v>#REF!</v>
      </c>
      <c r="AA403" s="91" t="e">
        <f ca="1">IF($W$372=0,0,INDEX(MCA!$AE$6:$AE$365,Calculation!AA$401+90))</f>
        <v>#REF!</v>
      </c>
      <c r="AB403" s="91" t="e">
        <f ca="1">IF($W$372=0,0,INDEX(MCA!$AE$6:$AE$365,Calculation!AB$401+90))</f>
        <v>#REF!</v>
      </c>
      <c r="AC403" s="91" t="e">
        <f ca="1">IF($W$372=0,0,INDEX(MCA!$AE$6:$AE$365,Calculation!AC$401+90))</f>
        <v>#REF!</v>
      </c>
      <c r="AD403" s="91" t="e">
        <f ca="1">IF($W$372=0,0,INDEX(MCA!$AE$6:$AE$365,Calculation!AD$401+90))</f>
        <v>#REF!</v>
      </c>
      <c r="AE403" s="91" t="e">
        <f ca="1">IF($W$372=0,0,INDEX(MCA!$AE$6:$AE$365,Calculation!AE$401+90))</f>
        <v>#REF!</v>
      </c>
      <c r="AF403" s="91" t="e">
        <f ca="1">IF($W$372=0,0,INDEX(MCA!$AE$6:$AE$365,Calculation!AF$401+90))</f>
        <v>#REF!</v>
      </c>
      <c r="AG403" s="91" t="e">
        <f ca="1">IF($W$372=0,0,INDEX(MCA!$AE$6:$AE$365,Calculation!AG$401+90))</f>
        <v>#REF!</v>
      </c>
      <c r="AH403" s="91" t="e">
        <f ca="1">IF($W$372=0,0,INDEX(MCA!$AE$6:$AE$365,Calculation!AH$401+90))</f>
        <v>#REF!</v>
      </c>
      <c r="AI403" s="91" t="e">
        <f ca="1">IF($W$372=0,0,INDEX(MCA!$AE$6:$AE$365,Calculation!AI$401+90))</f>
        <v>#REF!</v>
      </c>
      <c r="AJ403" s="91" t="e">
        <f ca="1">IF($W$372=0,0,INDEX(MCA!$AE$6:$AE$365,Calculation!AJ$401+90))</f>
        <v>#REF!</v>
      </c>
      <c r="AK403" s="91" t="e">
        <f ca="1">IF($W$372=0,0,INDEX(MCA!$AE$6:$AE$365,Calculation!AK$401+90))</f>
        <v>#REF!</v>
      </c>
      <c r="AL403" s="91" t="e">
        <f ca="1">IF($W$372=0,0,INDEX(MCA!$AE$6:$AE$365,Calculation!AL$401+90))</f>
        <v>#REF!</v>
      </c>
      <c r="AM403" s="91" t="e">
        <f ca="1">IF($W$372=0,0,INDEX(MCA!$AE$6:$AE$365,Calculation!AM$401+90))</f>
        <v>#REF!</v>
      </c>
      <c r="AN403" s="91" t="e">
        <f ca="1">IF($W$372=0,0,INDEX(MCA!$AE$6:$AE$365,Calculation!AN$401+90))</f>
        <v>#REF!</v>
      </c>
      <c r="AO403" s="91" t="e">
        <f ca="1">IF($W$372=0,0,INDEX(MCA!$AE$6:$AE$365,Calculation!AO$401+90))</f>
        <v>#REF!</v>
      </c>
      <c r="AP403" s="91" t="e">
        <f ca="1">IF($W$372=0,0,INDEX(MCA!$AE$6:$AE$365,Calculation!AP$401+90))</f>
        <v>#REF!</v>
      </c>
      <c r="AQ403" s="91" t="e">
        <f ca="1">IF($W$372=0,0,INDEX(MCA!$AE$6:$AE$365,Calculation!AQ$401+90))</f>
        <v>#REF!</v>
      </c>
      <c r="AR403" s="91" t="e">
        <f ca="1">IF($W$372=0,0,INDEX(MCA!$AE$6:$AE$365,Calculation!AR$401+90))</f>
        <v>#REF!</v>
      </c>
      <c r="AS403" s="91" t="e">
        <f ca="1">IF($W$372=0,0,INDEX(MCA!$AE$6:$AE$365,Calculation!AS$401+90))</f>
        <v>#REF!</v>
      </c>
      <c r="AT403" s="91" t="e">
        <f ca="1">IF($W$372=0,0,INDEX(MCA!$AE$6:$AE$365,Calculation!AT$401+90))</f>
        <v>#REF!</v>
      </c>
      <c r="AU403" s="91" t="e">
        <f ca="1">IF($W$372=0,0,INDEX(MCA!$AE$6:$AE$365,Calculation!AU$401+90))</f>
        <v>#REF!</v>
      </c>
      <c r="AV403" s="91" t="e">
        <f ca="1">IF($W$372=0,0,INDEX(MCA!$AE$6:$AE$365,Calculation!AV$401+90))</f>
        <v>#REF!</v>
      </c>
      <c r="AW403" s="91" t="e">
        <f ca="1">IF($W$372=0,0,INDEX(MCA!$AE$6:$AE$365,Calculation!AW$401+90))</f>
        <v>#REF!</v>
      </c>
      <c r="AX403" s="91" t="e">
        <f ca="1">IF($W$372=0,0,INDEX(MCA!$AE$6:$AE$365,Calculation!AX$401+90))</f>
        <v>#REF!</v>
      </c>
      <c r="AY403" s="91" t="e">
        <f ca="1">IF($W$372=0,0,INDEX(MCA!$AE$6:$AE$365,Calculation!AY$401+90))</f>
        <v>#REF!</v>
      </c>
      <c r="AZ403" s="91" t="e">
        <f ca="1">IF($W$372=0,0,INDEX(MCA!$AE$6:$AE$365,Calculation!AZ$401+90))</f>
        <v>#REF!</v>
      </c>
      <c r="BA403" s="91" t="e">
        <f ca="1">IF($W$372=0,0,INDEX(MCA!$AE$6:$AE$365,Calculation!BA$401+90))</f>
        <v>#REF!</v>
      </c>
      <c r="BB403" s="91" t="e">
        <f ca="1">IF($W$372=0,0,INDEX(MCA!$AE$6:$AE$365,Calculation!BB$401+90))</f>
        <v>#REF!</v>
      </c>
      <c r="BC403" s="91" t="e">
        <f ca="1">IF($W$372=0,0,INDEX(MCA!$AE$6:$AE$365,Calculation!BC$401+90))</f>
        <v>#REF!</v>
      </c>
      <c r="BD403" s="91" t="e">
        <f ca="1">IF($W$372=0,0,INDEX(MCA!$AE$6:$AE$365,Calculation!BD$401+90))</f>
        <v>#REF!</v>
      </c>
      <c r="BE403" s="91" t="e">
        <f ca="1">IF($W$372=0,0,INDEX(MCA!$AE$6:$AE$365,Calculation!BE$401+90))</f>
        <v>#REF!</v>
      </c>
      <c r="BF403" s="91" t="e">
        <f ca="1">IF($W$372=0,0,INDEX(MCA!$AE$6:$AE$365,Calculation!BF$401+90))</f>
        <v>#REF!</v>
      </c>
      <c r="BG403" s="91" t="e">
        <f ca="1">IF($W$372=0,0,INDEX(MCA!$AE$6:$AE$365,Calculation!BG$401+90))</f>
        <v>#REF!</v>
      </c>
      <c r="BH403" s="91" t="e">
        <f ca="1">IF($W$372=0,0,INDEX(MCA!$AE$6:$AE$365,Calculation!BH$401+90))</f>
        <v>#REF!</v>
      </c>
      <c r="BI403" s="91" t="e">
        <f ca="1">IF($W$372=0,0,INDEX(MCA!$AE$6:$AE$365,Calculation!BI$401+90))</f>
        <v>#REF!</v>
      </c>
      <c r="BJ403" s="91" t="e">
        <f ca="1">IF($W$372=0,0,INDEX(MCA!$AE$6:$AE$365,Calculation!BJ$401+90))</f>
        <v>#REF!</v>
      </c>
      <c r="BK403" s="91" t="e">
        <f ca="1">IF($W$372=0,0,INDEX(MCA!$AE$6:$AE$365,Calculation!BK$401+90))</f>
        <v>#REF!</v>
      </c>
      <c r="BL403" s="91" t="e">
        <f ca="1">IF($W$372=0,0,INDEX(MCA!$AE$6:$AE$365,Calculation!BL$401+90))</f>
        <v>#REF!</v>
      </c>
      <c r="BM403" s="91" t="e">
        <f ca="1">IF($W$372=0,0,INDEX(MCA!$AE$6:$AE$365,Calculation!BM$401+90))</f>
        <v>#REF!</v>
      </c>
      <c r="BN403" s="91" t="e">
        <f ca="1">IF($W$372=0,0,INDEX(MCA!$AE$6:$AE$365,Calculation!BN$401+90))</f>
        <v>#REF!</v>
      </c>
      <c r="BO403" s="91" t="e">
        <f ca="1">IF($W$372=0,0,INDEX(MCA!$AE$6:$AE$365,Calculation!BO$401+90))</f>
        <v>#REF!</v>
      </c>
      <c r="BP403" s="91" t="e">
        <f ca="1">IF($W$372=0,0,INDEX(MCA!$AE$6:$AE$365,Calculation!BP$401+90))</f>
        <v>#REF!</v>
      </c>
      <c r="BQ403" s="91" t="e">
        <f ca="1">IF($W$372=0,0,INDEX(MCA!$AE$6:$AE$365,Calculation!BQ$401+90))</f>
        <v>#REF!</v>
      </c>
      <c r="BR403" s="91" t="e">
        <f ca="1">IF($W$372=0,0,INDEX(MCA!$AE$6:$AE$365,Calculation!BR$401+90))</f>
        <v>#REF!</v>
      </c>
      <c r="BS403" s="91" t="e">
        <f ca="1">IF($W$372=0,0,INDEX(MCA!$AE$6:$AE$365,Calculation!BS$401+90))</f>
        <v>#REF!</v>
      </c>
      <c r="BT403" s="91" t="e">
        <f ca="1">IF($W$372=0,0,INDEX(MCA!$AE$6:$AE$365,Calculation!BT$401+90))</f>
        <v>#REF!</v>
      </c>
      <c r="BU403" s="91" t="e">
        <f ca="1">IF($W$372=0,0,INDEX(MCA!$AE$6:$AE$365,Calculation!BU$401+90))</f>
        <v>#REF!</v>
      </c>
      <c r="BV403" s="91" t="e">
        <f ca="1">IF($W$372=0,0,INDEX(MCA!$AE$6:$AE$365,Calculation!BV$401+90))</f>
        <v>#REF!</v>
      </c>
      <c r="BW403" s="91" t="e">
        <f ca="1">IF($W$372=0,0,INDEX(MCA!$AE$6:$AE$365,Calculation!BW$401+90))</f>
        <v>#REF!</v>
      </c>
      <c r="BX403" s="91" t="e">
        <f ca="1">IF($W$372=0,0,INDEX(MCA!$AE$6:$AE$365,Calculation!BX$401+90))</f>
        <v>#REF!</v>
      </c>
      <c r="BY403" s="91" t="e">
        <f ca="1">IF($W$372=0,0,INDEX(MCA!$AE$6:$AE$365,Calculation!BY$401+90))</f>
        <v>#REF!</v>
      </c>
      <c r="BZ403" s="91" t="e">
        <f ca="1">IF($W$372=0,0,INDEX(MCA!$AE$6:$AE$365,Calculation!BZ$401+90))</f>
        <v>#REF!</v>
      </c>
      <c r="CA403" s="91" t="e">
        <f ca="1">IF($W$372=0,0,INDEX(MCA!$AE$6:$AE$365,Calculation!CA$401+90))</f>
        <v>#REF!</v>
      </c>
      <c r="CB403" s="91" t="e">
        <f ca="1">IF($W$372=0,0,INDEX(MCA!$AE$6:$AE$365,Calculation!CB$401+90))</f>
        <v>#REF!</v>
      </c>
      <c r="CC403" s="91" t="e">
        <f ca="1">IF($W$372=0,0,INDEX(MCA!$AE$6:$AE$365,Calculation!CC$401+90))</f>
        <v>#REF!</v>
      </c>
      <c r="CD403" s="91" t="e">
        <f ca="1">IF($W$372=0,0,INDEX(MCA!$AE$6:$AE$365,Calculation!CD$401+90))</f>
        <v>#REF!</v>
      </c>
      <c r="CE403" s="91" t="e">
        <f ca="1">IF($W$372=0,0,INDEX(MCA!$AE$6:$AE$365,Calculation!CE$401+90))</f>
        <v>#REF!</v>
      </c>
      <c r="CF403" s="91" t="e">
        <f ca="1">IF($W$372=0,0,INDEX(MCA!$AE$6:$AE$365,Calculation!CF$401+90))</f>
        <v>#REF!</v>
      </c>
      <c r="CG403" s="91" t="e">
        <f ca="1">IF($W$372=0,0,INDEX(MCA!$AE$6:$AE$365,Calculation!CG$401+90))</f>
        <v>#REF!</v>
      </c>
      <c r="CH403" s="91" t="e">
        <f ca="1">IF($W$372=0,0,INDEX(MCA!$AE$6:$AE$365,Calculation!CH$401+90))</f>
        <v>#REF!</v>
      </c>
      <c r="CI403" s="91" t="e">
        <f ca="1">IF($W$372=0,0,INDEX(MCA!$AE$6:$AE$365,Calculation!CI$401+90))</f>
        <v>#REF!</v>
      </c>
      <c r="CJ403" s="91" t="e">
        <f ca="1">IF($W$372=0,0,INDEX(MCA!$AE$6:$AE$365,Calculation!CJ$401+90))</f>
        <v>#REF!</v>
      </c>
      <c r="CK403" s="91" t="e">
        <f ca="1">IF($W$372=0,0,INDEX(MCA!$AE$6:$AE$365,Calculation!CK$401+90))</f>
        <v>#REF!</v>
      </c>
      <c r="CL403" s="91" t="e">
        <f ca="1">IF($W$372=0,0,INDEX(MCA!$AE$6:$AE$365,Calculation!CL$401+90))</f>
        <v>#REF!</v>
      </c>
      <c r="CM403" s="91" t="e">
        <f ca="1">IF($W$372=0,0,INDEX(MCA!$AE$6:$AE$365,Calculation!CM$401+90))</f>
        <v>#REF!</v>
      </c>
      <c r="CN403" s="91" t="e">
        <f ca="1">IF($W$372=0,0,INDEX(MCA!$AE$6:$AE$365,Calculation!CN$401+90))</f>
        <v>#REF!</v>
      </c>
      <c r="CO403" s="91" t="e">
        <f ca="1">IF($W$372=0,0,INDEX(MCA!$AE$6:$AE$365,Calculation!CO$401+90))</f>
        <v>#REF!</v>
      </c>
      <c r="CP403" s="91" t="e">
        <f ca="1">IF($W$372=0,0,INDEX(MCA!$AE$6:$AE$365,Calculation!CP$401+90))</f>
        <v>#REF!</v>
      </c>
      <c r="CQ403" s="91" t="e">
        <f ca="1">IF($W$372=0,0,INDEX(MCA!$AE$6:$AE$365,Calculation!CQ$401+90))</f>
        <v>#REF!</v>
      </c>
      <c r="CR403" s="91" t="e">
        <f ca="1">IF($W$372=0,0,INDEX(MCA!$AE$6:$AE$365,Calculation!CR$401+90))</f>
        <v>#REF!</v>
      </c>
      <c r="CS403" s="91" t="e">
        <f ca="1">IF($W$372=0,0,INDEX(MCA!$AE$6:$AE$365,Calculation!CS$401+90))</f>
        <v>#REF!</v>
      </c>
      <c r="CT403" s="91" t="e">
        <f ca="1">IF($W$372=0,0,INDEX(MCA!$AE$6:$AE$365,Calculation!CT$401+90))</f>
        <v>#REF!</v>
      </c>
      <c r="CU403" s="91" t="e">
        <f ca="1">IF($W$372=0,0,INDEX(MCA!$AE$6:$AE$365,Calculation!CU$401+90))</f>
        <v>#REF!</v>
      </c>
      <c r="CV403" s="91" t="e">
        <f ca="1">IF($W$372=0,0,INDEX(MCA!$AE$6:$AE$365,Calculation!CV$401+90))</f>
        <v>#REF!</v>
      </c>
      <c r="CW403" s="91" t="e">
        <f ca="1">IF($W$372=0,0,INDEX(MCA!$AE$6:$AE$365,Calculation!CW$401+90))</f>
        <v>#REF!</v>
      </c>
      <c r="CX403" s="91" t="e">
        <f ca="1">IF($W$372=0,0,INDEX(MCA!$AE$6:$AE$365,Calculation!CX$401+90))</f>
        <v>#REF!</v>
      </c>
      <c r="CY403" s="91" t="e">
        <f ca="1">IF($W$372=0,0,INDEX(MCA!$AE$6:$AE$365,Calculation!CY$401+90))</f>
        <v>#REF!</v>
      </c>
      <c r="CZ403" s="91" t="e">
        <f ca="1">IF($W$372=0,0,INDEX(MCA!$AE$6:$AE$365,Calculation!CZ$401+90))</f>
        <v>#REF!</v>
      </c>
      <c r="DA403" s="91" t="e">
        <f ca="1">IF($W$372=0,0,INDEX(MCA!$AE$6:$AE$365,Calculation!DA$401+90))</f>
        <v>#REF!</v>
      </c>
      <c r="DB403" s="91" t="e">
        <f ca="1">IF($W$372=0,0,INDEX(MCA!$AE$6:$AE$365,Calculation!DB$401+90))</f>
        <v>#REF!</v>
      </c>
      <c r="DC403" s="91" t="e">
        <f ca="1">IF($W$372=0,0,INDEX(MCA!$AE$6:$AE$365,Calculation!DC$401+90))</f>
        <v>#REF!</v>
      </c>
      <c r="DD403" s="91" t="e">
        <f ca="1">IF($W$372=0,0,INDEX(MCA!$AE$6:$AE$365,Calculation!DD$401+90))</f>
        <v>#REF!</v>
      </c>
      <c r="DE403" s="91" t="e">
        <f ca="1">IF($W$372=0,0,INDEX(MCA!$AE$6:$AE$365,Calculation!DE$401+90))</f>
        <v>#REF!</v>
      </c>
      <c r="DF403" s="91" t="e">
        <f ca="1">IF($W$372=0,0,INDEX(MCA!$AE$6:$AE$365,Calculation!DF$401+90))</f>
        <v>#REF!</v>
      </c>
      <c r="DG403" s="91" t="e">
        <f ca="1">IF($W$372=0,0,INDEX(MCA!$AE$6:$AE$365,Calculation!DG$401+90))</f>
        <v>#REF!</v>
      </c>
      <c r="DH403" s="91" t="e">
        <f ca="1">IF($W$372=0,0,INDEX(MCA!$AE$6:$AE$365,Calculation!DH$401+90))</f>
        <v>#REF!</v>
      </c>
      <c r="DI403" s="91" t="e">
        <f ca="1">IF($W$372=0,0,INDEX(MCA!$AE$6:$AE$365,Calculation!DI$401+90))</f>
        <v>#REF!</v>
      </c>
      <c r="DJ403" s="91" t="e">
        <f ca="1">IF($W$372=0,0,INDEX(MCA!$AE$6:$AE$365,Calculation!DJ$401+90))</f>
        <v>#REF!</v>
      </c>
      <c r="DK403" s="91" t="e">
        <f ca="1">IF($W$372=0,0,INDEX(MCA!$AE$6:$AE$365,Calculation!DK$401+90))</f>
        <v>#REF!</v>
      </c>
    </row>
    <row r="404" spans="25:115" x14ac:dyDescent="0.25">
      <c r="Y404" s="87">
        <v>3</v>
      </c>
      <c r="Z404" s="91" t="e">
        <f ca="1">IF($W$373=0,0,INDEX(MCA!$AE$6:$AE$365,Calculation!Z$401+180))</f>
        <v>#REF!</v>
      </c>
      <c r="AA404" s="91" t="e">
        <f ca="1">IF($W$373=0,0,INDEX(MCA!$AE$6:$AE$365,Calculation!AA$401+180))</f>
        <v>#REF!</v>
      </c>
      <c r="AB404" s="91" t="e">
        <f ca="1">IF($W$373=0,0,INDEX(MCA!$AE$6:$AE$365,Calculation!AB$401+180))</f>
        <v>#REF!</v>
      </c>
      <c r="AC404" s="91" t="e">
        <f ca="1">IF($W$373=0,0,INDEX(MCA!$AE$6:$AE$365,Calculation!AC$401+180))</f>
        <v>#REF!</v>
      </c>
      <c r="AD404" s="91" t="e">
        <f ca="1">IF($W$373=0,0,INDEX(MCA!$AE$6:$AE$365,Calculation!AD$401+180))</f>
        <v>#REF!</v>
      </c>
      <c r="AE404" s="91" t="e">
        <f ca="1">IF($W$373=0,0,INDEX(MCA!$AE$6:$AE$365,Calculation!AE$401+180))</f>
        <v>#REF!</v>
      </c>
      <c r="AF404" s="91" t="e">
        <f ca="1">IF($W$373=0,0,INDEX(MCA!$AE$6:$AE$365,Calculation!AF$401+180))</f>
        <v>#REF!</v>
      </c>
      <c r="AG404" s="91" t="e">
        <f ca="1">IF($W$373=0,0,INDEX(MCA!$AE$6:$AE$365,Calculation!AG$401+180))</f>
        <v>#REF!</v>
      </c>
      <c r="AH404" s="91" t="e">
        <f ca="1">IF($W$373=0,0,INDEX(MCA!$AE$6:$AE$365,Calculation!AH$401+180))</f>
        <v>#REF!</v>
      </c>
      <c r="AI404" s="91" t="e">
        <f ca="1">IF($W$373=0,0,INDEX(MCA!$AE$6:$AE$365,Calculation!AI$401+180))</f>
        <v>#REF!</v>
      </c>
      <c r="AJ404" s="91" t="e">
        <f ca="1">IF($W$373=0,0,INDEX(MCA!$AE$6:$AE$365,Calculation!AJ$401+180))</f>
        <v>#REF!</v>
      </c>
      <c r="AK404" s="91" t="e">
        <f ca="1">IF($W$373=0,0,INDEX(MCA!$AE$6:$AE$365,Calculation!AK$401+180))</f>
        <v>#REF!</v>
      </c>
      <c r="AL404" s="91" t="e">
        <f ca="1">IF($W$373=0,0,INDEX(MCA!$AE$6:$AE$365,Calculation!AL$401+180))</f>
        <v>#REF!</v>
      </c>
      <c r="AM404" s="91" t="e">
        <f ca="1">IF($W$373=0,0,INDEX(MCA!$AE$6:$AE$365,Calculation!AM$401+180))</f>
        <v>#REF!</v>
      </c>
      <c r="AN404" s="91" t="e">
        <f ca="1">IF($W$373=0,0,INDEX(MCA!$AE$6:$AE$365,Calculation!AN$401+180))</f>
        <v>#REF!</v>
      </c>
      <c r="AO404" s="91" t="e">
        <f ca="1">IF($W$373=0,0,INDEX(MCA!$AE$6:$AE$365,Calculation!AO$401+180))</f>
        <v>#REF!</v>
      </c>
      <c r="AP404" s="91" t="e">
        <f ca="1">IF($W$373=0,0,INDEX(MCA!$AE$6:$AE$365,Calculation!AP$401+180))</f>
        <v>#REF!</v>
      </c>
      <c r="AQ404" s="91" t="e">
        <f ca="1">IF($W$373=0,0,INDEX(MCA!$AE$6:$AE$365,Calculation!AQ$401+180))</f>
        <v>#REF!</v>
      </c>
      <c r="AR404" s="91" t="e">
        <f ca="1">IF($W$373=0,0,INDEX(MCA!$AE$6:$AE$365,Calculation!AR$401+180))</f>
        <v>#REF!</v>
      </c>
      <c r="AS404" s="91" t="e">
        <f ca="1">IF($W$373=0,0,INDEX(MCA!$AE$6:$AE$365,Calculation!AS$401+180))</f>
        <v>#REF!</v>
      </c>
      <c r="AT404" s="91" t="e">
        <f ca="1">IF($W$373=0,0,INDEX(MCA!$AE$6:$AE$365,Calculation!AT$401+180))</f>
        <v>#REF!</v>
      </c>
      <c r="AU404" s="91" t="e">
        <f ca="1">IF($W$373=0,0,INDEX(MCA!$AE$6:$AE$365,Calculation!AU$401+180))</f>
        <v>#REF!</v>
      </c>
      <c r="AV404" s="91" t="e">
        <f ca="1">IF($W$373=0,0,INDEX(MCA!$AE$6:$AE$365,Calculation!AV$401+180))</f>
        <v>#REF!</v>
      </c>
      <c r="AW404" s="91" t="e">
        <f ca="1">IF($W$373=0,0,INDEX(MCA!$AE$6:$AE$365,Calculation!AW$401+180))</f>
        <v>#REF!</v>
      </c>
      <c r="AX404" s="91" t="e">
        <f ca="1">IF($W$373=0,0,INDEX(MCA!$AE$6:$AE$365,Calculation!AX$401+180))</f>
        <v>#REF!</v>
      </c>
      <c r="AY404" s="91" t="e">
        <f ca="1">IF($W$373=0,0,INDEX(MCA!$AE$6:$AE$365,Calculation!AY$401+180))</f>
        <v>#REF!</v>
      </c>
      <c r="AZ404" s="91" t="e">
        <f ca="1">IF($W$373=0,0,INDEX(MCA!$AE$6:$AE$365,Calculation!AZ$401+180))</f>
        <v>#REF!</v>
      </c>
      <c r="BA404" s="91" t="e">
        <f ca="1">IF($W$373=0,0,INDEX(MCA!$AE$6:$AE$365,Calculation!BA$401+180))</f>
        <v>#REF!</v>
      </c>
      <c r="BB404" s="91" t="e">
        <f ca="1">IF($W$373=0,0,INDEX(MCA!$AE$6:$AE$365,Calculation!BB$401+180))</f>
        <v>#REF!</v>
      </c>
      <c r="BC404" s="91" t="e">
        <f ca="1">IF($W$373=0,0,INDEX(MCA!$AE$6:$AE$365,Calculation!BC$401+180))</f>
        <v>#REF!</v>
      </c>
      <c r="BD404" s="91" t="e">
        <f ca="1">IF($W$373=0,0,INDEX(MCA!$AE$6:$AE$365,Calculation!BD$401+180))</f>
        <v>#REF!</v>
      </c>
      <c r="BE404" s="91" t="e">
        <f ca="1">IF($W$373=0,0,INDEX(MCA!$AE$6:$AE$365,Calculation!BE$401+180))</f>
        <v>#REF!</v>
      </c>
      <c r="BF404" s="91" t="e">
        <f ca="1">IF($W$373=0,0,INDEX(MCA!$AE$6:$AE$365,Calculation!BF$401+180))</f>
        <v>#REF!</v>
      </c>
      <c r="BG404" s="91" t="e">
        <f ca="1">IF($W$373=0,0,INDEX(MCA!$AE$6:$AE$365,Calculation!BG$401+180))</f>
        <v>#REF!</v>
      </c>
      <c r="BH404" s="91" t="e">
        <f ca="1">IF($W$373=0,0,INDEX(MCA!$AE$6:$AE$365,Calculation!BH$401+180))</f>
        <v>#REF!</v>
      </c>
      <c r="BI404" s="91" t="e">
        <f ca="1">IF($W$373=0,0,INDEX(MCA!$AE$6:$AE$365,Calculation!BI$401+180))</f>
        <v>#REF!</v>
      </c>
      <c r="BJ404" s="91" t="e">
        <f ca="1">IF($W$373=0,0,INDEX(MCA!$AE$6:$AE$365,Calculation!BJ$401+180))</f>
        <v>#REF!</v>
      </c>
      <c r="BK404" s="91" t="e">
        <f ca="1">IF($W$373=0,0,INDEX(MCA!$AE$6:$AE$365,Calculation!BK$401+180))</f>
        <v>#REF!</v>
      </c>
      <c r="BL404" s="91" t="e">
        <f ca="1">IF($W$373=0,0,INDEX(MCA!$AE$6:$AE$365,Calculation!BL$401+180))</f>
        <v>#REF!</v>
      </c>
      <c r="BM404" s="91" t="e">
        <f ca="1">IF($W$373=0,0,INDEX(MCA!$AE$6:$AE$365,Calculation!BM$401+180))</f>
        <v>#REF!</v>
      </c>
      <c r="BN404" s="91" t="e">
        <f ca="1">IF($W$373=0,0,INDEX(MCA!$AE$6:$AE$365,Calculation!BN$401+180))</f>
        <v>#REF!</v>
      </c>
      <c r="BO404" s="91" t="e">
        <f ca="1">IF($W$373=0,0,INDEX(MCA!$AE$6:$AE$365,Calculation!BO$401+180))</f>
        <v>#REF!</v>
      </c>
      <c r="BP404" s="91" t="e">
        <f ca="1">IF($W$373=0,0,INDEX(MCA!$AE$6:$AE$365,Calculation!BP$401+180))</f>
        <v>#REF!</v>
      </c>
      <c r="BQ404" s="91" t="e">
        <f ca="1">IF($W$373=0,0,INDEX(MCA!$AE$6:$AE$365,Calculation!BQ$401+180))</f>
        <v>#REF!</v>
      </c>
      <c r="BR404" s="91" t="e">
        <f ca="1">IF($W$373=0,0,INDEX(MCA!$AE$6:$AE$365,Calculation!BR$401+180))</f>
        <v>#REF!</v>
      </c>
      <c r="BS404" s="91" t="e">
        <f ca="1">IF($W$373=0,0,INDEX(MCA!$AE$6:$AE$365,Calculation!BS$401+180))</f>
        <v>#REF!</v>
      </c>
      <c r="BT404" s="91" t="e">
        <f ca="1">IF($W$373=0,0,INDEX(MCA!$AE$6:$AE$365,Calculation!BT$401+180))</f>
        <v>#REF!</v>
      </c>
      <c r="BU404" s="91" t="e">
        <f ca="1">IF($W$373=0,0,INDEX(MCA!$AE$6:$AE$365,Calculation!BU$401+180))</f>
        <v>#REF!</v>
      </c>
      <c r="BV404" s="91" t="e">
        <f ca="1">IF($W$373=0,0,INDEX(MCA!$AE$6:$AE$365,Calculation!BV$401+180))</f>
        <v>#REF!</v>
      </c>
      <c r="BW404" s="91" t="e">
        <f ca="1">IF($W$373=0,0,INDEX(MCA!$AE$6:$AE$365,Calculation!BW$401+180))</f>
        <v>#REF!</v>
      </c>
      <c r="BX404" s="91" t="e">
        <f ca="1">IF($W$373=0,0,INDEX(MCA!$AE$6:$AE$365,Calculation!BX$401+180))</f>
        <v>#REF!</v>
      </c>
      <c r="BY404" s="91" t="e">
        <f ca="1">IF($W$373=0,0,INDEX(MCA!$AE$6:$AE$365,Calculation!BY$401+180))</f>
        <v>#REF!</v>
      </c>
      <c r="BZ404" s="91" t="e">
        <f ca="1">IF($W$373=0,0,INDEX(MCA!$AE$6:$AE$365,Calculation!BZ$401+180))</f>
        <v>#REF!</v>
      </c>
      <c r="CA404" s="91" t="e">
        <f ca="1">IF($W$373=0,0,INDEX(MCA!$AE$6:$AE$365,Calculation!CA$401+180))</f>
        <v>#REF!</v>
      </c>
      <c r="CB404" s="91" t="e">
        <f ca="1">IF($W$373=0,0,INDEX(MCA!$AE$6:$AE$365,Calculation!CB$401+180))</f>
        <v>#REF!</v>
      </c>
      <c r="CC404" s="91" t="e">
        <f ca="1">IF($W$373=0,0,INDEX(MCA!$AE$6:$AE$365,Calculation!CC$401+180))</f>
        <v>#REF!</v>
      </c>
      <c r="CD404" s="91" t="e">
        <f ca="1">IF($W$373=0,0,INDEX(MCA!$AE$6:$AE$365,Calculation!CD$401+180))</f>
        <v>#REF!</v>
      </c>
      <c r="CE404" s="91" t="e">
        <f ca="1">IF($W$373=0,0,INDEX(MCA!$AE$6:$AE$365,Calculation!CE$401+180))</f>
        <v>#REF!</v>
      </c>
      <c r="CF404" s="91" t="e">
        <f ca="1">IF($W$373=0,0,INDEX(MCA!$AE$6:$AE$365,Calculation!CF$401+180))</f>
        <v>#REF!</v>
      </c>
      <c r="CG404" s="91" t="e">
        <f ca="1">IF($W$373=0,0,INDEX(MCA!$AE$6:$AE$365,Calculation!CG$401+180))</f>
        <v>#REF!</v>
      </c>
      <c r="CH404" s="91" t="e">
        <f ca="1">IF($W$373=0,0,INDEX(MCA!$AE$6:$AE$365,Calculation!CH$401+180))</f>
        <v>#REF!</v>
      </c>
      <c r="CI404" s="91" t="e">
        <f ca="1">IF($W$373=0,0,INDEX(MCA!$AE$6:$AE$365,Calculation!CI$401+180))</f>
        <v>#REF!</v>
      </c>
      <c r="CJ404" s="91" t="e">
        <f ca="1">IF($W$373=0,0,INDEX(MCA!$AE$6:$AE$365,Calculation!CJ$401+180))</f>
        <v>#REF!</v>
      </c>
      <c r="CK404" s="91" t="e">
        <f ca="1">IF($W$373=0,0,INDEX(MCA!$AE$6:$AE$365,Calculation!CK$401+180))</f>
        <v>#REF!</v>
      </c>
      <c r="CL404" s="91" t="e">
        <f ca="1">IF($W$373=0,0,INDEX(MCA!$AE$6:$AE$365,Calculation!CL$401+180))</f>
        <v>#REF!</v>
      </c>
      <c r="CM404" s="91" t="e">
        <f ca="1">IF($W$373=0,0,INDEX(MCA!$AE$6:$AE$365,Calculation!CM$401+180))</f>
        <v>#REF!</v>
      </c>
      <c r="CN404" s="91" t="e">
        <f ca="1">IF($W$373=0,0,INDEX(MCA!$AE$6:$AE$365,Calculation!CN$401+180))</f>
        <v>#REF!</v>
      </c>
      <c r="CO404" s="91" t="e">
        <f ca="1">IF($W$373=0,0,INDEX(MCA!$AE$6:$AE$365,Calculation!CO$401+180))</f>
        <v>#REF!</v>
      </c>
      <c r="CP404" s="91" t="e">
        <f ca="1">IF($W$373=0,0,INDEX(MCA!$AE$6:$AE$365,Calculation!CP$401+180))</f>
        <v>#REF!</v>
      </c>
      <c r="CQ404" s="91" t="e">
        <f ca="1">IF($W$373=0,0,INDEX(MCA!$AE$6:$AE$365,Calculation!CQ$401+180))</f>
        <v>#REF!</v>
      </c>
      <c r="CR404" s="91" t="e">
        <f ca="1">IF($W$373=0,0,INDEX(MCA!$AE$6:$AE$365,Calculation!CR$401+180))</f>
        <v>#REF!</v>
      </c>
      <c r="CS404" s="91" t="e">
        <f ca="1">IF($W$373=0,0,INDEX(MCA!$AE$6:$AE$365,Calculation!CS$401+180))</f>
        <v>#REF!</v>
      </c>
      <c r="CT404" s="91" t="e">
        <f ca="1">IF($W$373=0,0,INDEX(MCA!$AE$6:$AE$365,Calculation!CT$401+180))</f>
        <v>#REF!</v>
      </c>
      <c r="CU404" s="91" t="e">
        <f ca="1">IF($W$373=0,0,INDEX(MCA!$AE$6:$AE$365,Calculation!CU$401+180))</f>
        <v>#REF!</v>
      </c>
      <c r="CV404" s="91" t="e">
        <f ca="1">IF($W$373=0,0,INDEX(MCA!$AE$6:$AE$365,Calculation!CV$401+180))</f>
        <v>#REF!</v>
      </c>
      <c r="CW404" s="91" t="e">
        <f ca="1">IF($W$373=0,0,INDEX(MCA!$AE$6:$AE$365,Calculation!CW$401+180))</f>
        <v>#REF!</v>
      </c>
      <c r="CX404" s="91" t="e">
        <f ca="1">IF($W$373=0,0,INDEX(MCA!$AE$6:$AE$365,Calculation!CX$401+180))</f>
        <v>#REF!</v>
      </c>
      <c r="CY404" s="91" t="e">
        <f ca="1">IF($W$373=0,0,INDEX(MCA!$AE$6:$AE$365,Calculation!CY$401+180))</f>
        <v>#REF!</v>
      </c>
      <c r="CZ404" s="91" t="e">
        <f ca="1">IF($W$373=0,0,INDEX(MCA!$AE$6:$AE$365,Calculation!CZ$401+180))</f>
        <v>#REF!</v>
      </c>
      <c r="DA404" s="91" t="e">
        <f ca="1">IF($W$373=0,0,INDEX(MCA!$AE$6:$AE$365,Calculation!DA$401+180))</f>
        <v>#REF!</v>
      </c>
      <c r="DB404" s="91" t="e">
        <f ca="1">IF($W$373=0,0,INDEX(MCA!$AE$6:$AE$365,Calculation!DB$401+180))</f>
        <v>#REF!</v>
      </c>
      <c r="DC404" s="91" t="e">
        <f ca="1">IF($W$373=0,0,INDEX(MCA!$AE$6:$AE$365,Calculation!DC$401+180))</f>
        <v>#REF!</v>
      </c>
      <c r="DD404" s="91" t="e">
        <f ca="1">IF($W$373=0,0,INDEX(MCA!$AE$6:$AE$365,Calculation!DD$401+180))</f>
        <v>#REF!</v>
      </c>
      <c r="DE404" s="91" t="e">
        <f ca="1">IF($W$373=0,0,INDEX(MCA!$AE$6:$AE$365,Calculation!DE$401+180))</f>
        <v>#REF!</v>
      </c>
      <c r="DF404" s="91" t="e">
        <f ca="1">IF($W$373=0,0,INDEX(MCA!$AE$6:$AE$365,Calculation!DF$401+180))</f>
        <v>#REF!</v>
      </c>
      <c r="DG404" s="91" t="e">
        <f ca="1">IF($W$373=0,0,INDEX(MCA!$AE$6:$AE$365,Calculation!DG$401+180))</f>
        <v>#REF!</v>
      </c>
      <c r="DH404" s="91" t="e">
        <f ca="1">IF($W$373=0,0,INDEX(MCA!$AE$6:$AE$365,Calculation!DH$401+180))</f>
        <v>#REF!</v>
      </c>
      <c r="DI404" s="91" t="e">
        <f ca="1">IF($W$373=0,0,INDEX(MCA!$AE$6:$AE$365,Calculation!DI$401+180))</f>
        <v>#REF!</v>
      </c>
      <c r="DJ404" s="91" t="e">
        <f ca="1">IF($W$373=0,0,INDEX(MCA!$AE$6:$AE$365,Calculation!DJ$401+180))</f>
        <v>#REF!</v>
      </c>
      <c r="DK404" s="91" t="e">
        <f ca="1">IF($W$373=0,0,INDEX(MCA!$AE$6:$AE$365,Calculation!DK$401+180))</f>
        <v>#REF!</v>
      </c>
    </row>
    <row r="405" spans="25:115" x14ac:dyDescent="0.25">
      <c r="Y405" s="87">
        <v>4</v>
      </c>
      <c r="Z405" s="91" t="e">
        <f ca="1">IF($W$374=0,0,INDEX(MCA!$AE$6:$AE$365,Calculation!Z$401+270))</f>
        <v>#REF!</v>
      </c>
      <c r="AA405" s="91" t="e">
        <f ca="1">IF($W$374=0,0,INDEX(MCA!$AE$6:$AE$365,Calculation!AA$401+270))</f>
        <v>#REF!</v>
      </c>
      <c r="AB405" s="91" t="e">
        <f ca="1">IF($W$374=0,0,INDEX(MCA!$AE$6:$AE$365,Calculation!AB$401+270))</f>
        <v>#REF!</v>
      </c>
      <c r="AC405" s="91" t="e">
        <f ca="1">IF($W$374=0,0,INDEX(MCA!$AE$6:$AE$365,Calculation!AC$401+270))</f>
        <v>#REF!</v>
      </c>
      <c r="AD405" s="91" t="e">
        <f ca="1">IF($W$374=0,0,INDEX(MCA!$AE$6:$AE$365,Calculation!AD$401+270))</f>
        <v>#REF!</v>
      </c>
      <c r="AE405" s="91" t="e">
        <f ca="1">IF($W$374=0,0,INDEX(MCA!$AE$6:$AE$365,Calculation!AE$401+270))</f>
        <v>#REF!</v>
      </c>
      <c r="AF405" s="91" t="e">
        <f ca="1">IF($W$374=0,0,INDEX(MCA!$AE$6:$AE$365,Calculation!AF$401+270))</f>
        <v>#REF!</v>
      </c>
      <c r="AG405" s="91" t="e">
        <f ca="1">IF($W$374=0,0,INDEX(MCA!$AE$6:$AE$365,Calculation!AG$401+270))</f>
        <v>#REF!</v>
      </c>
      <c r="AH405" s="91" t="e">
        <f ca="1">IF($W$374=0,0,INDEX(MCA!$AE$6:$AE$365,Calculation!AH$401+270))</f>
        <v>#REF!</v>
      </c>
      <c r="AI405" s="91" t="e">
        <f ca="1">IF($W$374=0,0,INDEX(MCA!$AE$6:$AE$365,Calculation!AI$401+270))</f>
        <v>#REF!</v>
      </c>
      <c r="AJ405" s="91" t="e">
        <f ca="1">IF($W$374=0,0,INDEX(MCA!$AE$6:$AE$365,Calculation!AJ$401+270))</f>
        <v>#REF!</v>
      </c>
      <c r="AK405" s="91" t="e">
        <f ca="1">IF($W$374=0,0,INDEX(MCA!$AE$6:$AE$365,Calculation!AK$401+270))</f>
        <v>#REF!</v>
      </c>
      <c r="AL405" s="91" t="e">
        <f ca="1">IF($W$374=0,0,INDEX(MCA!$AE$6:$AE$365,Calculation!AL$401+270))</f>
        <v>#REF!</v>
      </c>
      <c r="AM405" s="91" t="e">
        <f ca="1">IF($W$374=0,0,INDEX(MCA!$AE$6:$AE$365,Calculation!AM$401+270))</f>
        <v>#REF!</v>
      </c>
      <c r="AN405" s="91" t="e">
        <f ca="1">IF($W$374=0,0,INDEX(MCA!$AE$6:$AE$365,Calculation!AN$401+270))</f>
        <v>#REF!</v>
      </c>
      <c r="AO405" s="91" t="e">
        <f ca="1">IF($W$374=0,0,INDEX(MCA!$AE$6:$AE$365,Calculation!AO$401+270))</f>
        <v>#REF!</v>
      </c>
      <c r="AP405" s="91" t="e">
        <f ca="1">IF($W$374=0,0,INDEX(MCA!$AE$6:$AE$365,Calculation!AP$401+270))</f>
        <v>#REF!</v>
      </c>
      <c r="AQ405" s="91" t="e">
        <f ca="1">IF($W$374=0,0,INDEX(MCA!$AE$6:$AE$365,Calculation!AQ$401+270))</f>
        <v>#REF!</v>
      </c>
      <c r="AR405" s="91" t="e">
        <f ca="1">IF($W$374=0,0,INDEX(MCA!$AE$6:$AE$365,Calculation!AR$401+270))</f>
        <v>#REF!</v>
      </c>
      <c r="AS405" s="91" t="e">
        <f ca="1">IF($W$374=0,0,INDEX(MCA!$AE$6:$AE$365,Calculation!AS$401+270))</f>
        <v>#REF!</v>
      </c>
      <c r="AT405" s="91" t="e">
        <f ca="1">IF($W$374=0,0,INDEX(MCA!$AE$6:$AE$365,Calculation!AT$401+270))</f>
        <v>#REF!</v>
      </c>
      <c r="AU405" s="91" t="e">
        <f ca="1">IF($W$374=0,0,INDEX(MCA!$AE$6:$AE$365,Calculation!AU$401+270))</f>
        <v>#REF!</v>
      </c>
      <c r="AV405" s="91" t="e">
        <f ca="1">IF($W$374=0,0,INDEX(MCA!$AE$6:$AE$365,Calculation!AV$401+270))</f>
        <v>#REF!</v>
      </c>
      <c r="AW405" s="91" t="e">
        <f ca="1">IF($W$374=0,0,INDEX(MCA!$AE$6:$AE$365,Calculation!AW$401+270))</f>
        <v>#REF!</v>
      </c>
      <c r="AX405" s="91" t="e">
        <f ca="1">IF($W$374=0,0,INDEX(MCA!$AE$6:$AE$365,Calculation!AX$401+270))</f>
        <v>#REF!</v>
      </c>
      <c r="AY405" s="91" t="e">
        <f ca="1">IF($W$374=0,0,INDEX(MCA!$AE$6:$AE$365,Calculation!AY$401+270))</f>
        <v>#REF!</v>
      </c>
      <c r="AZ405" s="91" t="e">
        <f ca="1">IF($W$374=0,0,INDEX(MCA!$AE$6:$AE$365,Calculation!AZ$401+270))</f>
        <v>#REF!</v>
      </c>
      <c r="BA405" s="91" t="e">
        <f ca="1">IF($W$374=0,0,INDEX(MCA!$AE$6:$AE$365,Calculation!BA$401+270))</f>
        <v>#REF!</v>
      </c>
      <c r="BB405" s="91" t="e">
        <f ca="1">IF($W$374=0,0,INDEX(MCA!$AE$6:$AE$365,Calculation!BB$401+270))</f>
        <v>#REF!</v>
      </c>
      <c r="BC405" s="91" t="e">
        <f ca="1">IF($W$374=0,0,INDEX(MCA!$AE$6:$AE$365,Calculation!BC$401+270))</f>
        <v>#REF!</v>
      </c>
      <c r="BD405" s="91" t="e">
        <f ca="1">IF($W$374=0,0,INDEX(MCA!$AE$6:$AE$365,Calculation!BD$401+270))</f>
        <v>#REF!</v>
      </c>
      <c r="BE405" s="91" t="e">
        <f ca="1">IF($W$374=0,0,INDEX(MCA!$AE$6:$AE$365,Calculation!BE$401+270))</f>
        <v>#REF!</v>
      </c>
      <c r="BF405" s="91" t="e">
        <f ca="1">IF($W$374=0,0,INDEX(MCA!$AE$6:$AE$365,Calculation!BF$401+270))</f>
        <v>#REF!</v>
      </c>
      <c r="BG405" s="91" t="e">
        <f ca="1">IF($W$374=0,0,INDEX(MCA!$AE$6:$AE$365,Calculation!BG$401+270))</f>
        <v>#REF!</v>
      </c>
      <c r="BH405" s="91" t="e">
        <f ca="1">IF($W$374=0,0,INDEX(MCA!$AE$6:$AE$365,Calculation!BH$401+270))</f>
        <v>#REF!</v>
      </c>
      <c r="BI405" s="91" t="e">
        <f ca="1">IF($W$374=0,0,INDEX(MCA!$AE$6:$AE$365,Calculation!BI$401+270))</f>
        <v>#REF!</v>
      </c>
      <c r="BJ405" s="91" t="e">
        <f ca="1">IF($W$374=0,0,INDEX(MCA!$AE$6:$AE$365,Calculation!BJ$401+270))</f>
        <v>#REF!</v>
      </c>
      <c r="BK405" s="91" t="e">
        <f ca="1">IF($W$374=0,0,INDEX(MCA!$AE$6:$AE$365,Calculation!BK$401+270))</f>
        <v>#REF!</v>
      </c>
      <c r="BL405" s="91" t="e">
        <f ca="1">IF($W$374=0,0,INDEX(MCA!$AE$6:$AE$365,Calculation!BL$401+270))</f>
        <v>#REF!</v>
      </c>
      <c r="BM405" s="91" t="e">
        <f ca="1">IF($W$374=0,0,INDEX(MCA!$AE$6:$AE$365,Calculation!BM$401+270))</f>
        <v>#REF!</v>
      </c>
      <c r="BN405" s="91" t="e">
        <f ca="1">IF($W$374=0,0,INDEX(MCA!$AE$6:$AE$365,Calculation!BN$401+270))</f>
        <v>#REF!</v>
      </c>
      <c r="BO405" s="91" t="e">
        <f ca="1">IF($W$374=0,0,INDEX(MCA!$AE$6:$AE$365,Calculation!BO$401+270))</f>
        <v>#REF!</v>
      </c>
      <c r="BP405" s="91" t="e">
        <f ca="1">IF($W$374=0,0,INDEX(MCA!$AE$6:$AE$365,Calculation!BP$401+270))</f>
        <v>#REF!</v>
      </c>
      <c r="BQ405" s="91" t="e">
        <f ca="1">IF($W$374=0,0,INDEX(MCA!$AE$6:$AE$365,Calculation!BQ$401+270))</f>
        <v>#REF!</v>
      </c>
      <c r="BR405" s="91" t="e">
        <f ca="1">IF($W$374=0,0,INDEX(MCA!$AE$6:$AE$365,Calculation!BR$401+270))</f>
        <v>#REF!</v>
      </c>
      <c r="BS405" s="91" t="e">
        <f ca="1">IF($W$374=0,0,INDEX(MCA!$AE$6:$AE$365,Calculation!BS$401+270))</f>
        <v>#REF!</v>
      </c>
      <c r="BT405" s="91" t="e">
        <f ca="1">IF($W$374=0,0,INDEX(MCA!$AE$6:$AE$365,Calculation!BT$401+270))</f>
        <v>#REF!</v>
      </c>
      <c r="BU405" s="91" t="e">
        <f ca="1">IF($W$374=0,0,INDEX(MCA!$AE$6:$AE$365,Calculation!BU$401+270))</f>
        <v>#REF!</v>
      </c>
      <c r="BV405" s="91" t="e">
        <f ca="1">IF($W$374=0,0,INDEX(MCA!$AE$6:$AE$365,Calculation!BV$401+270))</f>
        <v>#REF!</v>
      </c>
      <c r="BW405" s="91" t="e">
        <f ca="1">IF($W$374=0,0,INDEX(MCA!$AE$6:$AE$365,Calculation!BW$401+270))</f>
        <v>#REF!</v>
      </c>
      <c r="BX405" s="91" t="e">
        <f ca="1">IF($W$374=0,0,INDEX(MCA!$AE$6:$AE$365,Calculation!BX$401+270))</f>
        <v>#REF!</v>
      </c>
      <c r="BY405" s="91" t="e">
        <f ca="1">IF($W$374=0,0,INDEX(MCA!$AE$6:$AE$365,Calculation!BY$401+270))</f>
        <v>#REF!</v>
      </c>
      <c r="BZ405" s="91" t="e">
        <f ca="1">IF($W$374=0,0,INDEX(MCA!$AE$6:$AE$365,Calculation!BZ$401+270))</f>
        <v>#REF!</v>
      </c>
      <c r="CA405" s="91" t="e">
        <f ca="1">IF($W$374=0,0,INDEX(MCA!$AE$6:$AE$365,Calculation!CA$401+270))</f>
        <v>#REF!</v>
      </c>
      <c r="CB405" s="91" t="e">
        <f ca="1">IF($W$374=0,0,INDEX(MCA!$AE$6:$AE$365,Calculation!CB$401+270))</f>
        <v>#REF!</v>
      </c>
      <c r="CC405" s="91" t="e">
        <f ca="1">IF($W$374=0,0,INDEX(MCA!$AE$6:$AE$365,Calculation!CC$401+270))</f>
        <v>#REF!</v>
      </c>
      <c r="CD405" s="91" t="e">
        <f ca="1">IF($W$374=0,0,INDEX(MCA!$AE$6:$AE$365,Calculation!CD$401+270))</f>
        <v>#REF!</v>
      </c>
      <c r="CE405" s="91" t="e">
        <f ca="1">IF($W$374=0,0,INDEX(MCA!$AE$6:$AE$365,Calculation!CE$401+270))</f>
        <v>#REF!</v>
      </c>
      <c r="CF405" s="91" t="e">
        <f ca="1">IF($W$374=0,0,INDEX(MCA!$AE$6:$AE$365,Calculation!CF$401+270))</f>
        <v>#REF!</v>
      </c>
      <c r="CG405" s="91" t="e">
        <f ca="1">IF($W$374=0,0,INDEX(MCA!$AE$6:$AE$365,Calculation!CG$401+270))</f>
        <v>#REF!</v>
      </c>
      <c r="CH405" s="91" t="e">
        <f ca="1">IF($W$374=0,0,INDEX(MCA!$AE$6:$AE$365,Calculation!CH$401+270))</f>
        <v>#REF!</v>
      </c>
      <c r="CI405" s="91" t="e">
        <f ca="1">IF($W$374=0,0,INDEX(MCA!$AE$6:$AE$365,Calculation!CI$401+270))</f>
        <v>#REF!</v>
      </c>
      <c r="CJ405" s="91" t="e">
        <f ca="1">IF($W$374=0,0,INDEX(MCA!$AE$6:$AE$365,Calculation!CJ$401+270))</f>
        <v>#REF!</v>
      </c>
      <c r="CK405" s="91" t="e">
        <f ca="1">IF($W$374=0,0,INDEX(MCA!$AE$6:$AE$365,Calculation!CK$401+270))</f>
        <v>#REF!</v>
      </c>
      <c r="CL405" s="91" t="e">
        <f ca="1">IF($W$374=0,0,INDEX(MCA!$AE$6:$AE$365,Calculation!CL$401+270))</f>
        <v>#REF!</v>
      </c>
      <c r="CM405" s="91" t="e">
        <f ca="1">IF($W$374=0,0,INDEX(MCA!$AE$6:$AE$365,Calculation!CM$401+270))</f>
        <v>#REF!</v>
      </c>
      <c r="CN405" s="91" t="e">
        <f ca="1">IF($W$374=0,0,INDEX(MCA!$AE$6:$AE$365,Calculation!CN$401+270))</f>
        <v>#REF!</v>
      </c>
      <c r="CO405" s="91" t="e">
        <f ca="1">IF($W$374=0,0,INDEX(MCA!$AE$6:$AE$365,Calculation!CO$401+270))</f>
        <v>#REF!</v>
      </c>
      <c r="CP405" s="91" t="e">
        <f ca="1">IF($W$374=0,0,INDEX(MCA!$AE$6:$AE$365,Calculation!CP$401+270))</f>
        <v>#REF!</v>
      </c>
      <c r="CQ405" s="91" t="e">
        <f ca="1">IF($W$374=0,0,INDEX(MCA!$AE$6:$AE$365,Calculation!CQ$401+270))</f>
        <v>#REF!</v>
      </c>
      <c r="CR405" s="91" t="e">
        <f ca="1">IF($W$374=0,0,INDEX(MCA!$AE$6:$AE$365,Calculation!CR$401+270))</f>
        <v>#REF!</v>
      </c>
      <c r="CS405" s="91" t="e">
        <f ca="1">IF($W$374=0,0,INDEX(MCA!$AE$6:$AE$365,Calculation!CS$401+270))</f>
        <v>#REF!</v>
      </c>
      <c r="CT405" s="91" t="e">
        <f ca="1">IF($W$374=0,0,INDEX(MCA!$AE$6:$AE$365,Calculation!CT$401+270))</f>
        <v>#REF!</v>
      </c>
      <c r="CU405" s="91" t="e">
        <f ca="1">IF($W$374=0,0,INDEX(MCA!$AE$6:$AE$365,Calculation!CU$401+270))</f>
        <v>#REF!</v>
      </c>
      <c r="CV405" s="91" t="e">
        <f ca="1">IF($W$374=0,0,INDEX(MCA!$AE$6:$AE$365,Calculation!CV$401+270))</f>
        <v>#REF!</v>
      </c>
      <c r="CW405" s="91" t="e">
        <f ca="1">IF($W$374=0,0,INDEX(MCA!$AE$6:$AE$365,Calculation!CW$401+270))</f>
        <v>#REF!</v>
      </c>
      <c r="CX405" s="91" t="e">
        <f ca="1">IF($W$374=0,0,INDEX(MCA!$AE$6:$AE$365,Calculation!CX$401+270))</f>
        <v>#REF!</v>
      </c>
      <c r="CY405" s="91" t="e">
        <f ca="1">IF($W$374=0,0,INDEX(MCA!$AE$6:$AE$365,Calculation!CY$401+270))</f>
        <v>#REF!</v>
      </c>
      <c r="CZ405" s="91" t="e">
        <f ca="1">IF($W$374=0,0,INDEX(MCA!$AE$6:$AE$365,Calculation!CZ$401+270))</f>
        <v>#REF!</v>
      </c>
      <c r="DA405" s="91" t="e">
        <f ca="1">IF($W$374=0,0,INDEX(MCA!$AE$6:$AE$365,Calculation!DA$401+270))</f>
        <v>#REF!</v>
      </c>
      <c r="DB405" s="91" t="e">
        <f ca="1">IF($W$374=0,0,INDEX(MCA!$AE$6:$AE$365,Calculation!DB$401+270))</f>
        <v>#REF!</v>
      </c>
      <c r="DC405" s="91" t="e">
        <f ca="1">IF($W$374=0,0,INDEX(MCA!$AE$6:$AE$365,Calculation!DC$401+270))</f>
        <v>#REF!</v>
      </c>
      <c r="DD405" s="91" t="e">
        <f ca="1">IF($W$374=0,0,INDEX(MCA!$AE$6:$AE$365,Calculation!DD$401+270))</f>
        <v>#REF!</v>
      </c>
      <c r="DE405" s="91" t="e">
        <f ca="1">IF($W$374=0,0,INDEX(MCA!$AE$6:$AE$365,Calculation!DE$401+270))</f>
        <v>#REF!</v>
      </c>
      <c r="DF405" s="91" t="e">
        <f ca="1">IF($W$374=0,0,INDEX(MCA!$AE$6:$AE$365,Calculation!DF$401+270))</f>
        <v>#REF!</v>
      </c>
      <c r="DG405" s="91" t="e">
        <f ca="1">IF($W$374=0,0,INDEX(MCA!$AE$6:$AE$365,Calculation!DG$401+270))</f>
        <v>#REF!</v>
      </c>
      <c r="DH405" s="91" t="e">
        <f ca="1">IF($W$374=0,0,INDEX(MCA!$AE$6:$AE$365,Calculation!DH$401+270))</f>
        <v>#REF!</v>
      </c>
      <c r="DI405" s="91" t="e">
        <f ca="1">IF($W$374=0,0,INDEX(MCA!$AE$6:$AE$365,Calculation!DI$401+270))</f>
        <v>#REF!</v>
      </c>
      <c r="DJ405" s="91" t="e">
        <f ca="1">IF($W$374=0,0,INDEX(MCA!$AE$6:$AE$365,Calculation!DJ$401+270))</f>
        <v>#REF!</v>
      </c>
      <c r="DK405" s="91" t="e">
        <f ca="1">IF($W$374=0,0,INDEX(MCA!$AE$6:$AE$365,Calculation!DK$401+270))</f>
        <v>#REF!</v>
      </c>
    </row>
    <row r="406" spans="25:115" x14ac:dyDescent="0.25">
      <c r="Z406" s="91">
        <f>Z401</f>
        <v>1</v>
      </c>
      <c r="AA406" s="91">
        <f t="shared" ref="AA406:CL406" si="1609">AA401</f>
        <v>2</v>
      </c>
      <c r="AB406" s="91">
        <f t="shared" si="1609"/>
        <v>3</v>
      </c>
      <c r="AC406" s="91">
        <f t="shared" si="1609"/>
        <v>4</v>
      </c>
      <c r="AD406" s="91">
        <f t="shared" si="1609"/>
        <v>5</v>
      </c>
      <c r="AE406" s="91">
        <f t="shared" si="1609"/>
        <v>6</v>
      </c>
      <c r="AF406" s="91">
        <f t="shared" si="1609"/>
        <v>7</v>
      </c>
      <c r="AG406" s="91">
        <f t="shared" si="1609"/>
        <v>8</v>
      </c>
      <c r="AH406" s="91">
        <f t="shared" si="1609"/>
        <v>9</v>
      </c>
      <c r="AI406" s="91">
        <f t="shared" si="1609"/>
        <v>10</v>
      </c>
      <c r="AJ406" s="91">
        <f t="shared" si="1609"/>
        <v>11</v>
      </c>
      <c r="AK406" s="91">
        <f t="shared" si="1609"/>
        <v>12</v>
      </c>
      <c r="AL406" s="91">
        <f t="shared" si="1609"/>
        <v>13</v>
      </c>
      <c r="AM406" s="91">
        <f t="shared" si="1609"/>
        <v>14</v>
      </c>
      <c r="AN406" s="91">
        <f t="shared" si="1609"/>
        <v>15</v>
      </c>
      <c r="AO406" s="91">
        <f t="shared" si="1609"/>
        <v>16</v>
      </c>
      <c r="AP406" s="91">
        <f t="shared" si="1609"/>
        <v>17</v>
      </c>
      <c r="AQ406" s="91">
        <f t="shared" si="1609"/>
        <v>18</v>
      </c>
      <c r="AR406" s="91">
        <f t="shared" si="1609"/>
        <v>19</v>
      </c>
      <c r="AS406" s="91">
        <f t="shared" si="1609"/>
        <v>20</v>
      </c>
      <c r="AT406" s="91">
        <f t="shared" si="1609"/>
        <v>21</v>
      </c>
      <c r="AU406" s="91">
        <f t="shared" si="1609"/>
        <v>22</v>
      </c>
      <c r="AV406" s="91">
        <f t="shared" si="1609"/>
        <v>23</v>
      </c>
      <c r="AW406" s="91">
        <f t="shared" si="1609"/>
        <v>24</v>
      </c>
      <c r="AX406" s="91">
        <f t="shared" si="1609"/>
        <v>25</v>
      </c>
      <c r="AY406" s="91">
        <f t="shared" si="1609"/>
        <v>26</v>
      </c>
      <c r="AZ406" s="91">
        <f t="shared" si="1609"/>
        <v>27</v>
      </c>
      <c r="BA406" s="91">
        <f t="shared" si="1609"/>
        <v>28</v>
      </c>
      <c r="BB406" s="91">
        <f t="shared" si="1609"/>
        <v>29</v>
      </c>
      <c r="BC406" s="91">
        <f t="shared" si="1609"/>
        <v>30</v>
      </c>
      <c r="BD406" s="91">
        <f t="shared" si="1609"/>
        <v>31</v>
      </c>
      <c r="BE406" s="91">
        <f t="shared" si="1609"/>
        <v>32</v>
      </c>
      <c r="BF406" s="91">
        <f t="shared" si="1609"/>
        <v>33</v>
      </c>
      <c r="BG406" s="91">
        <f t="shared" si="1609"/>
        <v>34</v>
      </c>
      <c r="BH406" s="91">
        <f t="shared" si="1609"/>
        <v>35</v>
      </c>
      <c r="BI406" s="91">
        <f t="shared" si="1609"/>
        <v>36</v>
      </c>
      <c r="BJ406" s="91">
        <f t="shared" si="1609"/>
        <v>37</v>
      </c>
      <c r="BK406" s="91">
        <f t="shared" si="1609"/>
        <v>38</v>
      </c>
      <c r="BL406" s="91">
        <f t="shared" si="1609"/>
        <v>39</v>
      </c>
      <c r="BM406" s="91">
        <f t="shared" si="1609"/>
        <v>40</v>
      </c>
      <c r="BN406" s="91">
        <f t="shared" si="1609"/>
        <v>41</v>
      </c>
      <c r="BO406" s="91">
        <f t="shared" si="1609"/>
        <v>42</v>
      </c>
      <c r="BP406" s="91">
        <f t="shared" si="1609"/>
        <v>43</v>
      </c>
      <c r="BQ406" s="91">
        <f t="shared" si="1609"/>
        <v>44</v>
      </c>
      <c r="BR406" s="91">
        <f t="shared" si="1609"/>
        <v>45</v>
      </c>
      <c r="BS406" s="91">
        <f t="shared" si="1609"/>
        <v>46</v>
      </c>
      <c r="BT406" s="91">
        <f t="shared" si="1609"/>
        <v>47</v>
      </c>
      <c r="BU406" s="91">
        <f t="shared" si="1609"/>
        <v>48</v>
      </c>
      <c r="BV406" s="91">
        <f t="shared" si="1609"/>
        <v>49</v>
      </c>
      <c r="BW406" s="91">
        <f t="shared" si="1609"/>
        <v>50</v>
      </c>
      <c r="BX406" s="91">
        <f t="shared" si="1609"/>
        <v>51</v>
      </c>
      <c r="BY406" s="91">
        <f t="shared" si="1609"/>
        <v>52</v>
      </c>
      <c r="BZ406" s="91">
        <f t="shared" si="1609"/>
        <v>53</v>
      </c>
      <c r="CA406" s="91">
        <f t="shared" si="1609"/>
        <v>54</v>
      </c>
      <c r="CB406" s="91">
        <f t="shared" si="1609"/>
        <v>55</v>
      </c>
      <c r="CC406" s="91">
        <f t="shared" si="1609"/>
        <v>56</v>
      </c>
      <c r="CD406" s="91">
        <f t="shared" si="1609"/>
        <v>57</v>
      </c>
      <c r="CE406" s="91">
        <f t="shared" si="1609"/>
        <v>58</v>
      </c>
      <c r="CF406" s="91">
        <f t="shared" si="1609"/>
        <v>59</v>
      </c>
      <c r="CG406" s="91">
        <f t="shared" si="1609"/>
        <v>60</v>
      </c>
      <c r="CH406" s="91">
        <f t="shared" si="1609"/>
        <v>61</v>
      </c>
      <c r="CI406" s="91">
        <f t="shared" si="1609"/>
        <v>62</v>
      </c>
      <c r="CJ406" s="91">
        <f t="shared" si="1609"/>
        <v>63</v>
      </c>
      <c r="CK406" s="91">
        <f t="shared" si="1609"/>
        <v>64</v>
      </c>
      <c r="CL406" s="91">
        <f t="shared" si="1609"/>
        <v>65</v>
      </c>
      <c r="CM406" s="91">
        <f t="shared" ref="CM406:DK406" si="1610">CM401</f>
        <v>66</v>
      </c>
      <c r="CN406" s="91">
        <f t="shared" si="1610"/>
        <v>67</v>
      </c>
      <c r="CO406" s="91">
        <f t="shared" si="1610"/>
        <v>68</v>
      </c>
      <c r="CP406" s="91">
        <f t="shared" si="1610"/>
        <v>69</v>
      </c>
      <c r="CQ406" s="91">
        <f t="shared" si="1610"/>
        <v>70</v>
      </c>
      <c r="CR406" s="91">
        <f t="shared" si="1610"/>
        <v>71</v>
      </c>
      <c r="CS406" s="91">
        <f t="shared" si="1610"/>
        <v>72</v>
      </c>
      <c r="CT406" s="91">
        <f t="shared" si="1610"/>
        <v>73</v>
      </c>
      <c r="CU406" s="91">
        <f t="shared" si="1610"/>
        <v>74</v>
      </c>
      <c r="CV406" s="91">
        <f t="shared" si="1610"/>
        <v>75</v>
      </c>
      <c r="CW406" s="91">
        <f t="shared" si="1610"/>
        <v>76</v>
      </c>
      <c r="CX406" s="91">
        <f t="shared" si="1610"/>
        <v>77</v>
      </c>
      <c r="CY406" s="91">
        <f t="shared" si="1610"/>
        <v>78</v>
      </c>
      <c r="CZ406" s="91">
        <f t="shared" si="1610"/>
        <v>79</v>
      </c>
      <c r="DA406" s="91">
        <f t="shared" si="1610"/>
        <v>80</v>
      </c>
      <c r="DB406" s="91">
        <f t="shared" si="1610"/>
        <v>81</v>
      </c>
      <c r="DC406" s="91">
        <f t="shared" si="1610"/>
        <v>82</v>
      </c>
      <c r="DD406" s="91">
        <f t="shared" si="1610"/>
        <v>83</v>
      </c>
      <c r="DE406" s="91">
        <f t="shared" si="1610"/>
        <v>84</v>
      </c>
      <c r="DF406" s="91">
        <f t="shared" si="1610"/>
        <v>85</v>
      </c>
      <c r="DG406" s="91">
        <f t="shared" si="1610"/>
        <v>86</v>
      </c>
      <c r="DH406" s="91">
        <f t="shared" si="1610"/>
        <v>87</v>
      </c>
      <c r="DI406" s="91">
        <f t="shared" si="1610"/>
        <v>88</v>
      </c>
      <c r="DJ406" s="91">
        <f t="shared" si="1610"/>
        <v>89</v>
      </c>
      <c r="DK406" s="91">
        <f t="shared" si="1610"/>
        <v>90</v>
      </c>
    </row>
    <row r="407" spans="25:115" x14ac:dyDescent="0.25">
      <c r="Y407" s="87">
        <v>1</v>
      </c>
      <c r="Z407" s="91">
        <f ca="1">IF(Z376=0,0,Z402)</f>
        <v>0</v>
      </c>
      <c r="AA407" s="91">
        <f t="shared" ref="AA407:CL407" ca="1" si="1611">IF(AA376=0,0,AA402)</f>
        <v>0</v>
      </c>
      <c r="AB407" s="91">
        <f t="shared" ca="1" si="1611"/>
        <v>0</v>
      </c>
      <c r="AC407" s="91">
        <f t="shared" ca="1" si="1611"/>
        <v>0</v>
      </c>
      <c r="AD407" s="91">
        <f t="shared" ca="1" si="1611"/>
        <v>0</v>
      </c>
      <c r="AE407" s="91">
        <f t="shared" ca="1" si="1611"/>
        <v>0</v>
      </c>
      <c r="AF407" s="91">
        <f t="shared" ca="1" si="1611"/>
        <v>0</v>
      </c>
      <c r="AG407" s="91">
        <f t="shared" ca="1" si="1611"/>
        <v>0</v>
      </c>
      <c r="AH407" s="91">
        <f t="shared" ca="1" si="1611"/>
        <v>0</v>
      </c>
      <c r="AI407" s="91">
        <f t="shared" ca="1" si="1611"/>
        <v>0</v>
      </c>
      <c r="AJ407" s="91">
        <f t="shared" ca="1" si="1611"/>
        <v>0</v>
      </c>
      <c r="AK407" s="91">
        <f t="shared" ca="1" si="1611"/>
        <v>0</v>
      </c>
      <c r="AL407" s="91">
        <f t="shared" ca="1" si="1611"/>
        <v>0</v>
      </c>
      <c r="AM407" s="91">
        <f t="shared" ca="1" si="1611"/>
        <v>0</v>
      </c>
      <c r="AN407" s="91">
        <f t="shared" ca="1" si="1611"/>
        <v>0</v>
      </c>
      <c r="AO407" s="91">
        <f t="shared" ca="1" si="1611"/>
        <v>0</v>
      </c>
      <c r="AP407" s="91">
        <f t="shared" ca="1" si="1611"/>
        <v>0</v>
      </c>
      <c r="AQ407" s="91">
        <f t="shared" ca="1" si="1611"/>
        <v>0</v>
      </c>
      <c r="AR407" s="91">
        <f t="shared" ca="1" si="1611"/>
        <v>0</v>
      </c>
      <c r="AS407" s="91">
        <f t="shared" ca="1" si="1611"/>
        <v>0</v>
      </c>
      <c r="AT407" s="91">
        <f t="shared" ca="1" si="1611"/>
        <v>0</v>
      </c>
      <c r="AU407" s="91">
        <f t="shared" ca="1" si="1611"/>
        <v>0</v>
      </c>
      <c r="AV407" s="91">
        <f t="shared" ca="1" si="1611"/>
        <v>0</v>
      </c>
      <c r="AW407" s="91">
        <f t="shared" ca="1" si="1611"/>
        <v>0</v>
      </c>
      <c r="AX407" s="91">
        <f t="shared" ca="1" si="1611"/>
        <v>0</v>
      </c>
      <c r="AY407" s="91">
        <f t="shared" ca="1" si="1611"/>
        <v>0</v>
      </c>
      <c r="AZ407" s="91">
        <f t="shared" ca="1" si="1611"/>
        <v>0</v>
      </c>
      <c r="BA407" s="91">
        <f t="shared" ca="1" si="1611"/>
        <v>0</v>
      </c>
      <c r="BB407" s="91">
        <f t="shared" ca="1" si="1611"/>
        <v>0</v>
      </c>
      <c r="BC407" s="91">
        <f t="shared" ca="1" si="1611"/>
        <v>0</v>
      </c>
      <c r="BD407" s="91">
        <f t="shared" ca="1" si="1611"/>
        <v>0</v>
      </c>
      <c r="BE407" s="91">
        <f t="shared" ca="1" si="1611"/>
        <v>0</v>
      </c>
      <c r="BF407" s="91">
        <f t="shared" ca="1" si="1611"/>
        <v>0</v>
      </c>
      <c r="BG407" s="91">
        <f t="shared" ca="1" si="1611"/>
        <v>0</v>
      </c>
      <c r="BH407" s="91">
        <f t="shared" ca="1" si="1611"/>
        <v>0</v>
      </c>
      <c r="BI407" s="91">
        <f t="shared" ca="1" si="1611"/>
        <v>0</v>
      </c>
      <c r="BJ407" s="91">
        <f t="shared" ca="1" si="1611"/>
        <v>0</v>
      </c>
      <c r="BK407" s="91">
        <f t="shared" ca="1" si="1611"/>
        <v>0</v>
      </c>
      <c r="BL407" s="91">
        <f t="shared" ca="1" si="1611"/>
        <v>0</v>
      </c>
      <c r="BM407" s="91">
        <f t="shared" ca="1" si="1611"/>
        <v>0</v>
      </c>
      <c r="BN407" s="91">
        <f t="shared" ca="1" si="1611"/>
        <v>0</v>
      </c>
      <c r="BO407" s="91">
        <f t="shared" ca="1" si="1611"/>
        <v>0</v>
      </c>
      <c r="BP407" s="91">
        <f t="shared" ca="1" si="1611"/>
        <v>0</v>
      </c>
      <c r="BQ407" s="91">
        <f t="shared" ca="1" si="1611"/>
        <v>0</v>
      </c>
      <c r="BR407" s="91">
        <f t="shared" ca="1" si="1611"/>
        <v>0</v>
      </c>
      <c r="BS407" s="91">
        <f t="shared" ca="1" si="1611"/>
        <v>0</v>
      </c>
      <c r="BT407" s="91">
        <f t="shared" ca="1" si="1611"/>
        <v>0</v>
      </c>
      <c r="BU407" s="91">
        <f t="shared" ca="1" si="1611"/>
        <v>0</v>
      </c>
      <c r="BV407" s="91">
        <f t="shared" ca="1" si="1611"/>
        <v>0</v>
      </c>
      <c r="BW407" s="91">
        <f t="shared" ca="1" si="1611"/>
        <v>0</v>
      </c>
      <c r="BX407" s="91">
        <f t="shared" ca="1" si="1611"/>
        <v>0</v>
      </c>
      <c r="BY407" s="91">
        <f t="shared" ca="1" si="1611"/>
        <v>0</v>
      </c>
      <c r="BZ407" s="91">
        <f t="shared" ca="1" si="1611"/>
        <v>0</v>
      </c>
      <c r="CA407" s="91">
        <f t="shared" ca="1" si="1611"/>
        <v>0</v>
      </c>
      <c r="CB407" s="91">
        <f t="shared" ca="1" si="1611"/>
        <v>0</v>
      </c>
      <c r="CC407" s="91">
        <f t="shared" ca="1" si="1611"/>
        <v>0</v>
      </c>
      <c r="CD407" s="91">
        <f t="shared" ca="1" si="1611"/>
        <v>0</v>
      </c>
      <c r="CE407" s="91">
        <f t="shared" ca="1" si="1611"/>
        <v>0</v>
      </c>
      <c r="CF407" s="91">
        <f t="shared" ca="1" si="1611"/>
        <v>0</v>
      </c>
      <c r="CG407" s="91">
        <f t="shared" ca="1" si="1611"/>
        <v>0</v>
      </c>
      <c r="CH407" s="91">
        <f t="shared" ca="1" si="1611"/>
        <v>0</v>
      </c>
      <c r="CI407" s="91">
        <f t="shared" ca="1" si="1611"/>
        <v>0</v>
      </c>
      <c r="CJ407" s="91">
        <f t="shared" ca="1" si="1611"/>
        <v>0</v>
      </c>
      <c r="CK407" s="91">
        <f t="shared" ca="1" si="1611"/>
        <v>0</v>
      </c>
      <c r="CL407" s="91">
        <f t="shared" ca="1" si="1611"/>
        <v>0</v>
      </c>
      <c r="CM407" s="91">
        <f t="shared" ref="CM407:DK407" ca="1" si="1612">IF(CM376=0,0,CM402)</f>
        <v>0</v>
      </c>
      <c r="CN407" s="91">
        <f t="shared" ca="1" si="1612"/>
        <v>0</v>
      </c>
      <c r="CO407" s="91">
        <f t="shared" ca="1" si="1612"/>
        <v>0</v>
      </c>
      <c r="CP407" s="91">
        <f t="shared" ca="1" si="1612"/>
        <v>0</v>
      </c>
      <c r="CQ407" s="91">
        <f t="shared" ca="1" si="1612"/>
        <v>0</v>
      </c>
      <c r="CR407" s="91">
        <f t="shared" ca="1" si="1612"/>
        <v>0</v>
      </c>
      <c r="CS407" s="91">
        <f t="shared" ca="1" si="1612"/>
        <v>0</v>
      </c>
      <c r="CT407" s="91">
        <f t="shared" ca="1" si="1612"/>
        <v>0</v>
      </c>
      <c r="CU407" s="91">
        <f t="shared" ca="1" si="1612"/>
        <v>0</v>
      </c>
      <c r="CV407" s="91">
        <f t="shared" ca="1" si="1612"/>
        <v>0</v>
      </c>
      <c r="CW407" s="91">
        <f t="shared" ca="1" si="1612"/>
        <v>0</v>
      </c>
      <c r="CX407" s="91">
        <f t="shared" ca="1" si="1612"/>
        <v>0</v>
      </c>
      <c r="CY407" s="91">
        <f t="shared" ca="1" si="1612"/>
        <v>0</v>
      </c>
      <c r="CZ407" s="91">
        <f t="shared" ca="1" si="1612"/>
        <v>0</v>
      </c>
      <c r="DA407" s="91">
        <f t="shared" ca="1" si="1612"/>
        <v>0</v>
      </c>
      <c r="DB407" s="91">
        <f t="shared" ca="1" si="1612"/>
        <v>0</v>
      </c>
      <c r="DC407" s="91">
        <f t="shared" ca="1" si="1612"/>
        <v>0</v>
      </c>
      <c r="DD407" s="91">
        <f t="shared" ca="1" si="1612"/>
        <v>0</v>
      </c>
      <c r="DE407" s="91">
        <f t="shared" ca="1" si="1612"/>
        <v>0</v>
      </c>
      <c r="DF407" s="91">
        <f t="shared" ca="1" si="1612"/>
        <v>0</v>
      </c>
      <c r="DG407" s="91">
        <f t="shared" ca="1" si="1612"/>
        <v>0</v>
      </c>
      <c r="DH407" s="91">
        <f t="shared" ca="1" si="1612"/>
        <v>0</v>
      </c>
      <c r="DI407" s="91">
        <f t="shared" ca="1" si="1612"/>
        <v>0</v>
      </c>
      <c r="DJ407" s="91">
        <f t="shared" ca="1" si="1612"/>
        <v>0</v>
      </c>
      <c r="DK407" s="91">
        <f t="shared" ca="1" si="1612"/>
        <v>0</v>
      </c>
    </row>
    <row r="408" spans="25:115" x14ac:dyDescent="0.25">
      <c r="Y408" s="87">
        <v>2</v>
      </c>
      <c r="Z408" s="91">
        <f ca="1">IF(Z377=0,0,Z403-Z402)</f>
        <v>0</v>
      </c>
      <c r="AA408" s="91">
        <f t="shared" ref="AA408:CL408" ca="1" si="1613">IF(AA377=0,0,AA403-AA402)</f>
        <v>0</v>
      </c>
      <c r="AB408" s="91">
        <f t="shared" ca="1" si="1613"/>
        <v>0</v>
      </c>
      <c r="AC408" s="91">
        <f t="shared" ca="1" si="1613"/>
        <v>0</v>
      </c>
      <c r="AD408" s="91">
        <f t="shared" ca="1" si="1613"/>
        <v>0</v>
      </c>
      <c r="AE408" s="91">
        <f t="shared" ca="1" si="1613"/>
        <v>0</v>
      </c>
      <c r="AF408" s="91">
        <f t="shared" ca="1" si="1613"/>
        <v>0</v>
      </c>
      <c r="AG408" s="91">
        <f t="shared" ca="1" si="1613"/>
        <v>0</v>
      </c>
      <c r="AH408" s="91">
        <f t="shared" ca="1" si="1613"/>
        <v>0</v>
      </c>
      <c r="AI408" s="91">
        <f t="shared" ca="1" si="1613"/>
        <v>0</v>
      </c>
      <c r="AJ408" s="91">
        <f t="shared" ca="1" si="1613"/>
        <v>0</v>
      </c>
      <c r="AK408" s="91">
        <f t="shared" ca="1" si="1613"/>
        <v>0</v>
      </c>
      <c r="AL408" s="91">
        <f t="shared" ca="1" si="1613"/>
        <v>0</v>
      </c>
      <c r="AM408" s="91">
        <f t="shared" ca="1" si="1613"/>
        <v>0</v>
      </c>
      <c r="AN408" s="91">
        <f t="shared" ca="1" si="1613"/>
        <v>0</v>
      </c>
      <c r="AO408" s="91">
        <f t="shared" ca="1" si="1613"/>
        <v>0</v>
      </c>
      <c r="AP408" s="91">
        <f t="shared" ca="1" si="1613"/>
        <v>0</v>
      </c>
      <c r="AQ408" s="91">
        <f t="shared" ca="1" si="1613"/>
        <v>0</v>
      </c>
      <c r="AR408" s="91">
        <f t="shared" ca="1" si="1613"/>
        <v>0</v>
      </c>
      <c r="AS408" s="91">
        <f t="shared" ca="1" si="1613"/>
        <v>0</v>
      </c>
      <c r="AT408" s="91">
        <f t="shared" ca="1" si="1613"/>
        <v>0</v>
      </c>
      <c r="AU408" s="91">
        <f t="shared" ca="1" si="1613"/>
        <v>0</v>
      </c>
      <c r="AV408" s="91">
        <f t="shared" ca="1" si="1613"/>
        <v>0</v>
      </c>
      <c r="AW408" s="91">
        <f t="shared" ca="1" si="1613"/>
        <v>0</v>
      </c>
      <c r="AX408" s="91">
        <f t="shared" ca="1" si="1613"/>
        <v>0</v>
      </c>
      <c r="AY408" s="91">
        <f t="shared" ca="1" si="1613"/>
        <v>0</v>
      </c>
      <c r="AZ408" s="91">
        <f t="shared" ca="1" si="1613"/>
        <v>0</v>
      </c>
      <c r="BA408" s="91">
        <f t="shared" ca="1" si="1613"/>
        <v>0</v>
      </c>
      <c r="BB408" s="91">
        <f t="shared" ca="1" si="1613"/>
        <v>0</v>
      </c>
      <c r="BC408" s="91">
        <f t="shared" ca="1" si="1613"/>
        <v>0</v>
      </c>
      <c r="BD408" s="91">
        <f t="shared" ca="1" si="1613"/>
        <v>0</v>
      </c>
      <c r="BE408" s="91">
        <f t="shared" ca="1" si="1613"/>
        <v>0</v>
      </c>
      <c r="BF408" s="91">
        <f t="shared" ca="1" si="1613"/>
        <v>0</v>
      </c>
      <c r="BG408" s="91">
        <f t="shared" ca="1" si="1613"/>
        <v>0</v>
      </c>
      <c r="BH408" s="91">
        <f t="shared" ca="1" si="1613"/>
        <v>0</v>
      </c>
      <c r="BI408" s="91">
        <f t="shared" ca="1" si="1613"/>
        <v>0</v>
      </c>
      <c r="BJ408" s="91">
        <f t="shared" ca="1" si="1613"/>
        <v>0</v>
      </c>
      <c r="BK408" s="91">
        <f t="shared" ca="1" si="1613"/>
        <v>0</v>
      </c>
      <c r="BL408" s="91">
        <f t="shared" ca="1" si="1613"/>
        <v>0</v>
      </c>
      <c r="BM408" s="91">
        <f t="shared" ca="1" si="1613"/>
        <v>0</v>
      </c>
      <c r="BN408" s="91">
        <f t="shared" ca="1" si="1613"/>
        <v>0</v>
      </c>
      <c r="BO408" s="91">
        <f t="shared" ca="1" si="1613"/>
        <v>0</v>
      </c>
      <c r="BP408" s="91">
        <f t="shared" ca="1" si="1613"/>
        <v>0</v>
      </c>
      <c r="BQ408" s="91">
        <f t="shared" ca="1" si="1613"/>
        <v>0</v>
      </c>
      <c r="BR408" s="91">
        <f t="shared" ca="1" si="1613"/>
        <v>0</v>
      </c>
      <c r="BS408" s="91">
        <f t="shared" ca="1" si="1613"/>
        <v>0</v>
      </c>
      <c r="BT408" s="91">
        <f t="shared" ca="1" si="1613"/>
        <v>0</v>
      </c>
      <c r="BU408" s="91">
        <f t="shared" ca="1" si="1613"/>
        <v>0</v>
      </c>
      <c r="BV408" s="91">
        <f t="shared" ca="1" si="1613"/>
        <v>0</v>
      </c>
      <c r="BW408" s="91">
        <f t="shared" ca="1" si="1613"/>
        <v>0</v>
      </c>
      <c r="BX408" s="91">
        <f t="shared" ca="1" si="1613"/>
        <v>0</v>
      </c>
      <c r="BY408" s="91">
        <f t="shared" ca="1" si="1613"/>
        <v>0</v>
      </c>
      <c r="BZ408" s="91">
        <f t="shared" ca="1" si="1613"/>
        <v>0</v>
      </c>
      <c r="CA408" s="91">
        <f t="shared" ca="1" si="1613"/>
        <v>0</v>
      </c>
      <c r="CB408" s="91">
        <f t="shared" ca="1" si="1613"/>
        <v>0</v>
      </c>
      <c r="CC408" s="91">
        <f t="shared" ca="1" si="1613"/>
        <v>0</v>
      </c>
      <c r="CD408" s="91">
        <f t="shared" ca="1" si="1613"/>
        <v>0</v>
      </c>
      <c r="CE408" s="91">
        <f t="shared" ca="1" si="1613"/>
        <v>0</v>
      </c>
      <c r="CF408" s="91">
        <f t="shared" ca="1" si="1613"/>
        <v>0</v>
      </c>
      <c r="CG408" s="91">
        <f t="shared" ca="1" si="1613"/>
        <v>0</v>
      </c>
      <c r="CH408" s="91">
        <f t="shared" ca="1" si="1613"/>
        <v>0</v>
      </c>
      <c r="CI408" s="91">
        <f t="shared" ca="1" si="1613"/>
        <v>0</v>
      </c>
      <c r="CJ408" s="91">
        <f t="shared" ca="1" si="1613"/>
        <v>0</v>
      </c>
      <c r="CK408" s="91">
        <f t="shared" ca="1" si="1613"/>
        <v>0</v>
      </c>
      <c r="CL408" s="91">
        <f t="shared" ca="1" si="1613"/>
        <v>0</v>
      </c>
      <c r="CM408" s="91">
        <f t="shared" ref="CM408:DK408" ca="1" si="1614">IF(CM377=0,0,CM403-CM402)</f>
        <v>0</v>
      </c>
      <c r="CN408" s="91">
        <f t="shared" ca="1" si="1614"/>
        <v>0</v>
      </c>
      <c r="CO408" s="91">
        <f t="shared" ca="1" si="1614"/>
        <v>0</v>
      </c>
      <c r="CP408" s="91">
        <f t="shared" ca="1" si="1614"/>
        <v>0</v>
      </c>
      <c r="CQ408" s="91">
        <f t="shared" ca="1" si="1614"/>
        <v>0</v>
      </c>
      <c r="CR408" s="91">
        <f t="shared" ca="1" si="1614"/>
        <v>0</v>
      </c>
      <c r="CS408" s="91">
        <f t="shared" ca="1" si="1614"/>
        <v>0</v>
      </c>
      <c r="CT408" s="91">
        <f t="shared" ca="1" si="1614"/>
        <v>0</v>
      </c>
      <c r="CU408" s="91">
        <f t="shared" ca="1" si="1614"/>
        <v>0</v>
      </c>
      <c r="CV408" s="91">
        <f t="shared" ca="1" si="1614"/>
        <v>0</v>
      </c>
      <c r="CW408" s="91">
        <f t="shared" ca="1" si="1614"/>
        <v>0</v>
      </c>
      <c r="CX408" s="91">
        <f t="shared" ca="1" si="1614"/>
        <v>0</v>
      </c>
      <c r="CY408" s="91">
        <f t="shared" ca="1" si="1614"/>
        <v>0</v>
      </c>
      <c r="CZ408" s="91">
        <f t="shared" ca="1" si="1614"/>
        <v>0</v>
      </c>
      <c r="DA408" s="91">
        <f t="shared" ca="1" si="1614"/>
        <v>0</v>
      </c>
      <c r="DB408" s="91">
        <f t="shared" ca="1" si="1614"/>
        <v>0</v>
      </c>
      <c r="DC408" s="91">
        <f t="shared" ca="1" si="1614"/>
        <v>0</v>
      </c>
      <c r="DD408" s="91">
        <f t="shared" ca="1" si="1614"/>
        <v>0</v>
      </c>
      <c r="DE408" s="91">
        <f t="shared" ca="1" si="1614"/>
        <v>0</v>
      </c>
      <c r="DF408" s="91">
        <f t="shared" ca="1" si="1614"/>
        <v>0</v>
      </c>
      <c r="DG408" s="91">
        <f t="shared" ca="1" si="1614"/>
        <v>0</v>
      </c>
      <c r="DH408" s="91">
        <f t="shared" ca="1" si="1614"/>
        <v>0</v>
      </c>
      <c r="DI408" s="91">
        <f t="shared" ca="1" si="1614"/>
        <v>0</v>
      </c>
      <c r="DJ408" s="91">
        <f t="shared" ca="1" si="1614"/>
        <v>0</v>
      </c>
      <c r="DK408" s="91">
        <f t="shared" ca="1" si="1614"/>
        <v>0</v>
      </c>
    </row>
    <row r="409" spans="25:115" x14ac:dyDescent="0.25">
      <c r="Y409" s="87">
        <v>3</v>
      </c>
      <c r="Z409" s="91">
        <f ca="1">IF(Z378=0,0,Z404-SUM(Z407:Z408))</f>
        <v>0</v>
      </c>
      <c r="AA409" s="91">
        <f t="shared" ref="AA409:CL409" ca="1" si="1615">IF(AA378=0,0,AA404-SUM(AA407:AA408))</f>
        <v>0</v>
      </c>
      <c r="AB409" s="91">
        <f t="shared" ca="1" si="1615"/>
        <v>0</v>
      </c>
      <c r="AC409" s="91">
        <f t="shared" ca="1" si="1615"/>
        <v>0</v>
      </c>
      <c r="AD409" s="91">
        <f t="shared" ca="1" si="1615"/>
        <v>0</v>
      </c>
      <c r="AE409" s="91">
        <f t="shared" ca="1" si="1615"/>
        <v>0</v>
      </c>
      <c r="AF409" s="91">
        <f t="shared" ca="1" si="1615"/>
        <v>0</v>
      </c>
      <c r="AG409" s="91">
        <f t="shared" ca="1" si="1615"/>
        <v>0</v>
      </c>
      <c r="AH409" s="91">
        <f t="shared" ca="1" si="1615"/>
        <v>0</v>
      </c>
      <c r="AI409" s="91">
        <f t="shared" ca="1" si="1615"/>
        <v>0</v>
      </c>
      <c r="AJ409" s="91">
        <f t="shared" ca="1" si="1615"/>
        <v>0</v>
      </c>
      <c r="AK409" s="91">
        <f t="shared" ca="1" si="1615"/>
        <v>0</v>
      </c>
      <c r="AL409" s="91">
        <f t="shared" ca="1" si="1615"/>
        <v>0</v>
      </c>
      <c r="AM409" s="91">
        <f t="shared" ca="1" si="1615"/>
        <v>0</v>
      </c>
      <c r="AN409" s="91">
        <f t="shared" ca="1" si="1615"/>
        <v>0</v>
      </c>
      <c r="AO409" s="91">
        <f t="shared" ca="1" si="1615"/>
        <v>0</v>
      </c>
      <c r="AP409" s="91">
        <f t="shared" ca="1" si="1615"/>
        <v>0</v>
      </c>
      <c r="AQ409" s="91">
        <f t="shared" ca="1" si="1615"/>
        <v>0</v>
      </c>
      <c r="AR409" s="91">
        <f t="shared" ca="1" si="1615"/>
        <v>0</v>
      </c>
      <c r="AS409" s="91">
        <f t="shared" ca="1" si="1615"/>
        <v>0</v>
      </c>
      <c r="AT409" s="91">
        <f t="shared" ca="1" si="1615"/>
        <v>0</v>
      </c>
      <c r="AU409" s="91">
        <f t="shared" ca="1" si="1615"/>
        <v>0</v>
      </c>
      <c r="AV409" s="91">
        <f t="shared" ca="1" si="1615"/>
        <v>0</v>
      </c>
      <c r="AW409" s="91">
        <f t="shared" ca="1" si="1615"/>
        <v>0</v>
      </c>
      <c r="AX409" s="91">
        <f t="shared" ca="1" si="1615"/>
        <v>0</v>
      </c>
      <c r="AY409" s="91">
        <f t="shared" ca="1" si="1615"/>
        <v>0</v>
      </c>
      <c r="AZ409" s="91">
        <f t="shared" ca="1" si="1615"/>
        <v>0</v>
      </c>
      <c r="BA409" s="91">
        <f t="shared" ca="1" si="1615"/>
        <v>0</v>
      </c>
      <c r="BB409" s="91">
        <f t="shared" ca="1" si="1615"/>
        <v>0</v>
      </c>
      <c r="BC409" s="91">
        <f t="shared" ca="1" si="1615"/>
        <v>0</v>
      </c>
      <c r="BD409" s="91">
        <f t="shared" ca="1" si="1615"/>
        <v>0</v>
      </c>
      <c r="BE409" s="91">
        <f t="shared" ca="1" si="1615"/>
        <v>0</v>
      </c>
      <c r="BF409" s="91">
        <f t="shared" ca="1" si="1615"/>
        <v>0</v>
      </c>
      <c r="BG409" s="91">
        <f t="shared" ca="1" si="1615"/>
        <v>0</v>
      </c>
      <c r="BH409" s="91">
        <f t="shared" ca="1" si="1615"/>
        <v>0</v>
      </c>
      <c r="BI409" s="91">
        <f t="shared" ca="1" si="1615"/>
        <v>0</v>
      </c>
      <c r="BJ409" s="91">
        <f t="shared" ca="1" si="1615"/>
        <v>0</v>
      </c>
      <c r="BK409" s="91">
        <f t="shared" ca="1" si="1615"/>
        <v>0</v>
      </c>
      <c r="BL409" s="91">
        <f t="shared" ca="1" si="1615"/>
        <v>0</v>
      </c>
      <c r="BM409" s="91">
        <f t="shared" ca="1" si="1615"/>
        <v>0</v>
      </c>
      <c r="BN409" s="91">
        <f t="shared" ca="1" si="1615"/>
        <v>0</v>
      </c>
      <c r="BO409" s="91">
        <f t="shared" ca="1" si="1615"/>
        <v>0</v>
      </c>
      <c r="BP409" s="91">
        <f t="shared" ca="1" si="1615"/>
        <v>0</v>
      </c>
      <c r="BQ409" s="91">
        <f t="shared" ca="1" si="1615"/>
        <v>0</v>
      </c>
      <c r="BR409" s="91">
        <f t="shared" ca="1" si="1615"/>
        <v>0</v>
      </c>
      <c r="BS409" s="91">
        <f t="shared" ca="1" si="1615"/>
        <v>0</v>
      </c>
      <c r="BT409" s="91">
        <f t="shared" ca="1" si="1615"/>
        <v>0</v>
      </c>
      <c r="BU409" s="91">
        <f t="shared" ca="1" si="1615"/>
        <v>0</v>
      </c>
      <c r="BV409" s="91">
        <f t="shared" ca="1" si="1615"/>
        <v>0</v>
      </c>
      <c r="BW409" s="91">
        <f t="shared" ca="1" si="1615"/>
        <v>0</v>
      </c>
      <c r="BX409" s="91">
        <f t="shared" ca="1" si="1615"/>
        <v>0</v>
      </c>
      <c r="BY409" s="91">
        <f t="shared" ca="1" si="1615"/>
        <v>0</v>
      </c>
      <c r="BZ409" s="91">
        <f t="shared" ca="1" si="1615"/>
        <v>0</v>
      </c>
      <c r="CA409" s="91">
        <f t="shared" ca="1" si="1615"/>
        <v>0</v>
      </c>
      <c r="CB409" s="91">
        <f t="shared" ca="1" si="1615"/>
        <v>0</v>
      </c>
      <c r="CC409" s="91">
        <f t="shared" ca="1" si="1615"/>
        <v>0</v>
      </c>
      <c r="CD409" s="91">
        <f t="shared" ca="1" si="1615"/>
        <v>0</v>
      </c>
      <c r="CE409" s="91">
        <f t="shared" ca="1" si="1615"/>
        <v>0</v>
      </c>
      <c r="CF409" s="91">
        <f t="shared" ca="1" si="1615"/>
        <v>0</v>
      </c>
      <c r="CG409" s="91">
        <f t="shared" ca="1" si="1615"/>
        <v>0</v>
      </c>
      <c r="CH409" s="91">
        <f t="shared" ca="1" si="1615"/>
        <v>0</v>
      </c>
      <c r="CI409" s="91">
        <f t="shared" ca="1" si="1615"/>
        <v>0</v>
      </c>
      <c r="CJ409" s="91">
        <f t="shared" ca="1" si="1615"/>
        <v>0</v>
      </c>
      <c r="CK409" s="91">
        <f t="shared" ca="1" si="1615"/>
        <v>0</v>
      </c>
      <c r="CL409" s="91">
        <f t="shared" ca="1" si="1615"/>
        <v>0</v>
      </c>
      <c r="CM409" s="91">
        <f t="shared" ref="CM409:DK409" ca="1" si="1616">IF(CM378=0,0,CM404-SUM(CM407:CM408))</f>
        <v>0</v>
      </c>
      <c r="CN409" s="91">
        <f t="shared" ca="1" si="1616"/>
        <v>0</v>
      </c>
      <c r="CO409" s="91">
        <f t="shared" ca="1" si="1616"/>
        <v>0</v>
      </c>
      <c r="CP409" s="91">
        <f t="shared" ca="1" si="1616"/>
        <v>0</v>
      </c>
      <c r="CQ409" s="91">
        <f t="shared" ca="1" si="1616"/>
        <v>0</v>
      </c>
      <c r="CR409" s="91">
        <f t="shared" ca="1" si="1616"/>
        <v>0</v>
      </c>
      <c r="CS409" s="91">
        <f t="shared" ca="1" si="1616"/>
        <v>0</v>
      </c>
      <c r="CT409" s="91">
        <f t="shared" ca="1" si="1616"/>
        <v>0</v>
      </c>
      <c r="CU409" s="91">
        <f t="shared" ca="1" si="1616"/>
        <v>0</v>
      </c>
      <c r="CV409" s="91">
        <f t="shared" ca="1" si="1616"/>
        <v>0</v>
      </c>
      <c r="CW409" s="91">
        <f t="shared" ca="1" si="1616"/>
        <v>0</v>
      </c>
      <c r="CX409" s="91">
        <f t="shared" ca="1" si="1616"/>
        <v>0</v>
      </c>
      <c r="CY409" s="91">
        <f t="shared" ca="1" si="1616"/>
        <v>0</v>
      </c>
      <c r="CZ409" s="91">
        <f t="shared" ca="1" si="1616"/>
        <v>0</v>
      </c>
      <c r="DA409" s="91">
        <f t="shared" ca="1" si="1616"/>
        <v>0</v>
      </c>
      <c r="DB409" s="91">
        <f t="shared" ca="1" si="1616"/>
        <v>0</v>
      </c>
      <c r="DC409" s="91">
        <f t="shared" ca="1" si="1616"/>
        <v>0</v>
      </c>
      <c r="DD409" s="91">
        <f t="shared" ca="1" si="1616"/>
        <v>0</v>
      </c>
      <c r="DE409" s="91">
        <f t="shared" ca="1" si="1616"/>
        <v>0</v>
      </c>
      <c r="DF409" s="91">
        <f t="shared" ca="1" si="1616"/>
        <v>0</v>
      </c>
      <c r="DG409" s="91">
        <f t="shared" ca="1" si="1616"/>
        <v>0</v>
      </c>
      <c r="DH409" s="91">
        <f t="shared" ca="1" si="1616"/>
        <v>0</v>
      </c>
      <c r="DI409" s="91">
        <f t="shared" ca="1" si="1616"/>
        <v>0</v>
      </c>
      <c r="DJ409" s="91">
        <f t="shared" ca="1" si="1616"/>
        <v>0</v>
      </c>
      <c r="DK409" s="91">
        <f t="shared" ca="1" si="1616"/>
        <v>0</v>
      </c>
    </row>
    <row r="410" spans="25:115" x14ac:dyDescent="0.25">
      <c r="Y410" s="87">
        <v>4</v>
      </c>
      <c r="Z410" s="91" t="e">
        <f ca="1">IF(Z379=0,0,IF('MCA-INPUT'!$C$25=0,0,Z405-SUM(Z407:Z409)))</f>
        <v>#REF!</v>
      </c>
      <c r="AA410" s="91" t="e">
        <f ca="1">IF(AA379=0,0,IF('MCA-INPUT'!$C$25=0,0,AA405-SUM(AA407:AA409)))</f>
        <v>#REF!</v>
      </c>
      <c r="AB410" s="91" t="e">
        <f ca="1">IF(AB379=0,0,IF('MCA-INPUT'!$C$25=0,0,AB405-SUM(AB407:AB409)))</f>
        <v>#REF!</v>
      </c>
      <c r="AC410" s="91" t="e">
        <f ca="1">IF(AC379=0,0,IF('MCA-INPUT'!$C$25=0,0,AC405-SUM(AC407:AC409)))</f>
        <v>#REF!</v>
      </c>
      <c r="AD410" s="91" t="e">
        <f ca="1">IF(AD379=0,0,IF('MCA-INPUT'!$C$25=0,0,AD405-SUM(AD407:AD409)))</f>
        <v>#REF!</v>
      </c>
      <c r="AE410" s="91" t="e">
        <f ca="1">IF(AE379=0,0,IF('MCA-INPUT'!$C$25=0,0,AE405-SUM(AE407:AE409)))</f>
        <v>#REF!</v>
      </c>
      <c r="AF410" s="91" t="e">
        <f ca="1">IF(AF379=0,0,IF('MCA-INPUT'!$C$25=0,0,AF405-SUM(AF407:AF409)))</f>
        <v>#REF!</v>
      </c>
      <c r="AG410" s="91" t="e">
        <f ca="1">IF(AG379=0,0,IF('MCA-INPUT'!$C$25=0,0,AG405-SUM(AG407:AG409)))</f>
        <v>#REF!</v>
      </c>
      <c r="AH410" s="91" t="e">
        <f ca="1">IF(AH379=0,0,IF('MCA-INPUT'!$C$25=0,0,AH405-SUM(AH407:AH409)))</f>
        <v>#REF!</v>
      </c>
      <c r="AI410" s="91" t="e">
        <f ca="1">IF(AI379=0,0,IF('MCA-INPUT'!$C$25=0,0,AI405-SUM(AI407:AI409)))</f>
        <v>#REF!</v>
      </c>
      <c r="AJ410" s="91" t="e">
        <f ca="1">IF(AJ379=0,0,IF('MCA-INPUT'!$C$25=0,0,AJ405-SUM(AJ407:AJ409)))</f>
        <v>#REF!</v>
      </c>
      <c r="AK410" s="91" t="e">
        <f ca="1">IF(AK379=0,0,IF('MCA-INPUT'!$C$25=0,0,AK405-SUM(AK407:AK409)))</f>
        <v>#REF!</v>
      </c>
      <c r="AL410" s="91" t="e">
        <f ca="1">IF(AL379=0,0,IF('MCA-INPUT'!$C$25=0,0,AL405-SUM(AL407:AL409)))</f>
        <v>#REF!</v>
      </c>
      <c r="AM410" s="91" t="e">
        <f ca="1">IF(AM379=0,0,IF('MCA-INPUT'!$C$25=0,0,AM405-SUM(AM407:AM409)))</f>
        <v>#REF!</v>
      </c>
      <c r="AN410" s="91" t="e">
        <f ca="1">IF(AN379=0,0,IF('MCA-INPUT'!$C$25=0,0,AN405-SUM(AN407:AN409)))</f>
        <v>#REF!</v>
      </c>
      <c r="AO410" s="91" t="e">
        <f ca="1">IF(AO379=0,0,IF('MCA-INPUT'!$C$25=0,0,AO405-SUM(AO407:AO409)))</f>
        <v>#REF!</v>
      </c>
      <c r="AP410" s="91" t="e">
        <f ca="1">IF(AP379=0,0,IF('MCA-INPUT'!$C$25=0,0,AP405-SUM(AP407:AP409)))</f>
        <v>#REF!</v>
      </c>
      <c r="AQ410" s="91" t="e">
        <f ca="1">IF(AQ379=0,0,IF('MCA-INPUT'!$C$25=0,0,AQ405-SUM(AQ407:AQ409)))</f>
        <v>#REF!</v>
      </c>
      <c r="AR410" s="91" t="e">
        <f ca="1">IF(AR379=0,0,IF('MCA-INPUT'!$C$25=0,0,AR405-SUM(AR407:AR409)))</f>
        <v>#REF!</v>
      </c>
      <c r="AS410" s="91" t="e">
        <f ca="1">IF(AS379=0,0,IF('MCA-INPUT'!$C$25=0,0,AS405-SUM(AS407:AS409)))</f>
        <v>#REF!</v>
      </c>
      <c r="AT410" s="91" t="e">
        <f ca="1">IF(AT379=0,0,IF('MCA-INPUT'!$C$25=0,0,AT405-SUM(AT407:AT409)))</f>
        <v>#REF!</v>
      </c>
      <c r="AU410" s="91" t="e">
        <f ca="1">IF(AU379=0,0,IF('MCA-INPUT'!$C$25=0,0,AU405-SUM(AU407:AU409)))</f>
        <v>#REF!</v>
      </c>
      <c r="AV410" s="91" t="e">
        <f ca="1">IF(AV379=0,0,IF('MCA-INPUT'!$C$25=0,0,AV405-SUM(AV407:AV409)))</f>
        <v>#REF!</v>
      </c>
      <c r="AW410" s="91" t="e">
        <f ca="1">IF(AW379=0,0,IF('MCA-INPUT'!$C$25=0,0,AW405-SUM(AW407:AW409)))</f>
        <v>#REF!</v>
      </c>
      <c r="AX410" s="91" t="e">
        <f ca="1">IF(AX379=0,0,IF('MCA-INPUT'!$C$25=0,0,AX405-SUM(AX407:AX409)))</f>
        <v>#REF!</v>
      </c>
      <c r="AY410" s="91" t="e">
        <f ca="1">IF(AY379=0,0,IF('MCA-INPUT'!$C$25=0,0,AY405-SUM(AY407:AY409)))</f>
        <v>#REF!</v>
      </c>
      <c r="AZ410" s="91" t="e">
        <f ca="1">IF(AZ379=0,0,IF('MCA-INPUT'!$C$25=0,0,AZ405-SUM(AZ407:AZ409)))</f>
        <v>#REF!</v>
      </c>
      <c r="BA410" s="91" t="e">
        <f ca="1">IF(BA379=0,0,IF('MCA-INPUT'!$C$25=0,0,BA405-SUM(BA407:BA409)))</f>
        <v>#REF!</v>
      </c>
      <c r="BB410" s="91" t="e">
        <f ca="1">IF(BB379=0,0,IF('MCA-INPUT'!$C$25=0,0,BB405-SUM(BB407:BB409)))</f>
        <v>#REF!</v>
      </c>
      <c r="BC410" s="91" t="e">
        <f ca="1">IF(BC379=0,0,IF('MCA-INPUT'!$C$25=0,0,BC405-SUM(BC407:BC409)))</f>
        <v>#REF!</v>
      </c>
      <c r="BD410" s="91" t="e">
        <f ca="1">IF(BD379=0,0,IF('MCA-INPUT'!$C$25=0,0,BD405-SUM(BD407:BD409)))</f>
        <v>#REF!</v>
      </c>
      <c r="BE410" s="91" t="e">
        <f ca="1">IF(BE379=0,0,IF('MCA-INPUT'!$C$25=0,0,BE405-SUM(BE407:BE409)))</f>
        <v>#REF!</v>
      </c>
      <c r="BF410" s="91" t="e">
        <f ca="1">IF(BF379=0,0,IF('MCA-INPUT'!$C$25=0,0,BF405-SUM(BF407:BF409)))</f>
        <v>#REF!</v>
      </c>
      <c r="BG410" s="91" t="e">
        <f ca="1">IF(BG379=0,0,IF('MCA-INPUT'!$C$25=0,0,BG405-SUM(BG407:BG409)))</f>
        <v>#REF!</v>
      </c>
      <c r="BH410" s="91" t="e">
        <f ca="1">IF(BH379=0,0,IF('MCA-INPUT'!$C$25=0,0,BH405-SUM(BH407:BH409)))</f>
        <v>#REF!</v>
      </c>
      <c r="BI410" s="91" t="e">
        <f ca="1">IF(BI379=0,0,IF('MCA-INPUT'!$C$25=0,0,BI405-SUM(BI407:BI409)))</f>
        <v>#REF!</v>
      </c>
      <c r="BJ410" s="91" t="e">
        <f ca="1">IF(BJ379=0,0,IF('MCA-INPUT'!$C$25=0,0,BJ405-SUM(BJ407:BJ409)))</f>
        <v>#REF!</v>
      </c>
      <c r="BK410" s="91" t="e">
        <f ca="1">IF(BK379=0,0,IF('MCA-INPUT'!$C$25=0,0,BK405-SUM(BK407:BK409)))</f>
        <v>#REF!</v>
      </c>
      <c r="BL410" s="91" t="e">
        <f ca="1">IF(BL379=0,0,IF('MCA-INPUT'!$C$25=0,0,BL405-SUM(BL407:BL409)))</f>
        <v>#REF!</v>
      </c>
      <c r="BM410" s="91" t="e">
        <f ca="1">IF(BM379=0,0,IF('MCA-INPUT'!$C$25=0,0,BM405-SUM(BM407:BM409)))</f>
        <v>#REF!</v>
      </c>
      <c r="BN410" s="91" t="e">
        <f ca="1">IF(BN379=0,0,IF('MCA-INPUT'!$C$25=0,0,BN405-SUM(BN407:BN409)))</f>
        <v>#REF!</v>
      </c>
      <c r="BO410" s="91" t="e">
        <f ca="1">IF(BO379=0,0,IF('MCA-INPUT'!$C$25=0,0,BO405-SUM(BO407:BO409)))</f>
        <v>#REF!</v>
      </c>
      <c r="BP410" s="91" t="e">
        <f ca="1">IF(BP379=0,0,IF('MCA-INPUT'!$C$25=0,0,BP405-SUM(BP407:BP409)))</f>
        <v>#REF!</v>
      </c>
      <c r="BQ410" s="91" t="e">
        <f ca="1">IF(BQ379=0,0,IF('MCA-INPUT'!$C$25=0,0,BQ405-SUM(BQ407:BQ409)))</f>
        <v>#REF!</v>
      </c>
      <c r="BR410" s="91" t="e">
        <f ca="1">IF(BR379=0,0,IF('MCA-INPUT'!$C$25=0,0,BR405-SUM(BR407:BR409)))</f>
        <v>#REF!</v>
      </c>
      <c r="BS410" s="91" t="e">
        <f ca="1">IF(BS379=0,0,IF('MCA-INPUT'!$C$25=0,0,BS405-SUM(BS407:BS409)))</f>
        <v>#REF!</v>
      </c>
      <c r="BT410" s="91" t="e">
        <f ca="1">IF(BT379=0,0,IF('MCA-INPUT'!$C$25=0,0,BT405-SUM(BT407:BT409)))</f>
        <v>#REF!</v>
      </c>
      <c r="BU410" s="91" t="e">
        <f ca="1">IF(BU379=0,0,IF('MCA-INPUT'!$C$25=0,0,BU405-SUM(BU407:BU409)))</f>
        <v>#REF!</v>
      </c>
      <c r="BV410" s="91" t="e">
        <f ca="1">IF(BV379=0,0,IF('MCA-INPUT'!$C$25=0,0,BV405-SUM(BV407:BV409)))</f>
        <v>#REF!</v>
      </c>
      <c r="BW410" s="91" t="e">
        <f ca="1">IF(BW379=0,0,IF('MCA-INPUT'!$C$25=0,0,BW405-SUM(BW407:BW409)))</f>
        <v>#REF!</v>
      </c>
      <c r="BX410" s="91" t="e">
        <f ca="1">IF(BX379=0,0,IF('MCA-INPUT'!$C$25=0,0,BX405-SUM(BX407:BX409)))</f>
        <v>#REF!</v>
      </c>
      <c r="BY410" s="91" t="e">
        <f ca="1">IF(BY379=0,0,IF('MCA-INPUT'!$C$25=0,0,BY405-SUM(BY407:BY409)))</f>
        <v>#REF!</v>
      </c>
      <c r="BZ410" s="91" t="e">
        <f ca="1">IF(BZ379=0,0,IF('MCA-INPUT'!$C$25=0,0,BZ405-SUM(BZ407:BZ409)))</f>
        <v>#REF!</v>
      </c>
      <c r="CA410" s="91" t="e">
        <f ca="1">IF(CA379=0,0,IF('MCA-INPUT'!$C$25=0,0,CA405-SUM(CA407:CA409)))</f>
        <v>#REF!</v>
      </c>
      <c r="CB410" s="91" t="e">
        <f ca="1">IF(CB379=0,0,IF('MCA-INPUT'!$C$25=0,0,CB405-SUM(CB407:CB409)))</f>
        <v>#REF!</v>
      </c>
      <c r="CC410" s="91" t="e">
        <f ca="1">IF(CC379=0,0,IF('MCA-INPUT'!$C$25=0,0,CC405-SUM(CC407:CC409)))</f>
        <v>#REF!</v>
      </c>
      <c r="CD410" s="91" t="e">
        <f ca="1">IF(CD379=0,0,IF('MCA-INPUT'!$C$25=0,0,CD405-SUM(CD407:CD409)))</f>
        <v>#REF!</v>
      </c>
      <c r="CE410" s="91" t="e">
        <f ca="1">IF(CE379=0,0,IF('MCA-INPUT'!$C$25=0,0,CE405-SUM(CE407:CE409)))</f>
        <v>#REF!</v>
      </c>
      <c r="CF410" s="91" t="e">
        <f ca="1">IF(CF379=0,0,IF('MCA-INPUT'!$C$25=0,0,CF405-SUM(CF407:CF409)))</f>
        <v>#REF!</v>
      </c>
      <c r="CG410" s="91" t="e">
        <f ca="1">IF(CG379=0,0,IF('MCA-INPUT'!$C$25=0,0,CG405-SUM(CG407:CG409)))</f>
        <v>#REF!</v>
      </c>
      <c r="CH410" s="91" t="e">
        <f ca="1">IF(CH379=0,0,IF('MCA-INPUT'!$C$25=0,0,CH405-SUM(CH407:CH409)))</f>
        <v>#REF!</v>
      </c>
      <c r="CI410" s="91" t="e">
        <f ca="1">IF(CI379=0,0,IF('MCA-INPUT'!$C$25=0,0,CI405-SUM(CI407:CI409)))</f>
        <v>#REF!</v>
      </c>
      <c r="CJ410" s="91" t="e">
        <f ca="1">IF(CJ379=0,0,IF('MCA-INPUT'!$C$25=0,0,CJ405-SUM(CJ407:CJ409)))</f>
        <v>#REF!</v>
      </c>
      <c r="CK410" s="91" t="e">
        <f ca="1">IF(CK379=0,0,IF('MCA-INPUT'!$C$25=0,0,CK405-SUM(CK407:CK409)))</f>
        <v>#REF!</v>
      </c>
      <c r="CL410" s="91" t="e">
        <f ca="1">IF(CL379=0,0,IF('MCA-INPUT'!$C$25=0,0,CL405-SUM(CL407:CL409)))</f>
        <v>#REF!</v>
      </c>
      <c r="CM410" s="91" t="e">
        <f ca="1">IF(CM379=0,0,IF('MCA-INPUT'!$C$25=0,0,CM405-SUM(CM407:CM409)))</f>
        <v>#REF!</v>
      </c>
      <c r="CN410" s="91" t="e">
        <f ca="1">IF(CN379=0,0,IF('MCA-INPUT'!$C$25=0,0,CN405-SUM(CN407:CN409)))</f>
        <v>#REF!</v>
      </c>
      <c r="CO410" s="91" t="e">
        <f ca="1">IF(CO379=0,0,IF('MCA-INPUT'!$C$25=0,0,CO405-SUM(CO407:CO409)))</f>
        <v>#REF!</v>
      </c>
      <c r="CP410" s="91" t="e">
        <f ca="1">IF(CP379=0,0,IF('MCA-INPUT'!$C$25=0,0,CP405-SUM(CP407:CP409)))</f>
        <v>#REF!</v>
      </c>
      <c r="CQ410" s="91" t="e">
        <f ca="1">IF(CQ379=0,0,IF('MCA-INPUT'!$C$25=0,0,CQ405-SUM(CQ407:CQ409)))</f>
        <v>#REF!</v>
      </c>
      <c r="CR410" s="91" t="e">
        <f ca="1">IF(CR379=0,0,IF('MCA-INPUT'!$C$25=0,0,CR405-SUM(CR407:CR409)))</f>
        <v>#REF!</v>
      </c>
      <c r="CS410" s="91" t="e">
        <f ca="1">IF(CS379=0,0,IF('MCA-INPUT'!$C$25=0,0,CS405-SUM(CS407:CS409)))</f>
        <v>#REF!</v>
      </c>
      <c r="CT410" s="91" t="e">
        <f ca="1">IF(CT379=0,0,IF('MCA-INPUT'!$C$25=0,0,CT405-SUM(CT407:CT409)))</f>
        <v>#REF!</v>
      </c>
      <c r="CU410" s="91" t="e">
        <f ca="1">IF(CU379=0,0,IF('MCA-INPUT'!$C$25=0,0,CU405-SUM(CU407:CU409)))</f>
        <v>#REF!</v>
      </c>
      <c r="CV410" s="91" t="e">
        <f ca="1">IF(CV379=0,0,IF('MCA-INPUT'!$C$25=0,0,CV405-SUM(CV407:CV409)))</f>
        <v>#REF!</v>
      </c>
      <c r="CW410" s="91" t="e">
        <f ca="1">IF(CW379=0,0,IF('MCA-INPUT'!$C$25=0,0,CW405-SUM(CW407:CW409)))</f>
        <v>#REF!</v>
      </c>
      <c r="CX410" s="91" t="e">
        <f ca="1">IF(CX379=0,0,IF('MCA-INPUT'!$C$25=0,0,CX405-SUM(CX407:CX409)))</f>
        <v>#REF!</v>
      </c>
      <c r="CY410" s="91" t="e">
        <f ca="1">IF(CY379=0,0,IF('MCA-INPUT'!$C$25=0,0,CY405-SUM(CY407:CY409)))</f>
        <v>#REF!</v>
      </c>
      <c r="CZ410" s="91" t="e">
        <f ca="1">IF(CZ379=0,0,IF('MCA-INPUT'!$C$25=0,0,CZ405-SUM(CZ407:CZ409)))</f>
        <v>#REF!</v>
      </c>
      <c r="DA410" s="91" t="e">
        <f ca="1">IF(DA379=0,0,IF('MCA-INPUT'!$C$25=0,0,DA405-SUM(DA407:DA409)))</f>
        <v>#REF!</v>
      </c>
      <c r="DB410" s="91" t="e">
        <f ca="1">IF(DB379=0,0,IF('MCA-INPUT'!$C$25=0,0,DB405-SUM(DB407:DB409)))</f>
        <v>#REF!</v>
      </c>
      <c r="DC410" s="91" t="e">
        <f ca="1">IF(DC379=0,0,IF('MCA-INPUT'!$C$25=0,0,DC405-SUM(DC407:DC409)))</f>
        <v>#REF!</v>
      </c>
      <c r="DD410" s="91" t="e">
        <f ca="1">IF(DD379=0,0,IF('MCA-INPUT'!$C$25=0,0,DD405-SUM(DD407:DD409)))</f>
        <v>#REF!</v>
      </c>
      <c r="DE410" s="91" t="e">
        <f ca="1">IF(DE379=0,0,IF('MCA-INPUT'!$C$25=0,0,DE405-SUM(DE407:DE409)))</f>
        <v>#REF!</v>
      </c>
      <c r="DF410" s="91" t="e">
        <f ca="1">IF(DF379=0,0,IF('MCA-INPUT'!$C$25=0,0,DF405-SUM(DF407:DF409)))</f>
        <v>#REF!</v>
      </c>
      <c r="DG410" s="91" t="e">
        <f ca="1">IF(DG379=0,0,IF('MCA-INPUT'!$C$25=0,0,DG405-SUM(DG407:DG409)))</f>
        <v>#REF!</v>
      </c>
      <c r="DH410" s="91" t="e">
        <f ca="1">IF(DH379=0,0,IF('MCA-INPUT'!$C$25=0,0,DH405-SUM(DH407:DH409)))</f>
        <v>#REF!</v>
      </c>
      <c r="DI410" s="91" t="e">
        <f ca="1">IF(DI379=0,0,IF('MCA-INPUT'!$C$25=0,0,DI405-SUM(DI407:DI409)))</f>
        <v>#REF!</v>
      </c>
      <c r="DJ410" s="91" t="e">
        <f ca="1">IF(DJ379=0,0,IF('MCA-INPUT'!$C$25=0,0,DJ405-SUM(DJ407:DJ409)))</f>
        <v>#REF!</v>
      </c>
      <c r="DK410" s="91" t="e">
        <f ca="1">IF(DK379=0,0,IF('MCA-INPUT'!$C$25=0,0,DK405-SUM(DK407:DK409)))</f>
        <v>#REF!</v>
      </c>
    </row>
    <row r="411" spans="25:115" x14ac:dyDescent="0.25">
      <c r="Y411" s="95" t="s">
        <v>163</v>
      </c>
      <c r="Z411" s="91">
        <v>1</v>
      </c>
      <c r="AA411" s="91">
        <v>2</v>
      </c>
      <c r="AB411" s="91">
        <v>3</v>
      </c>
      <c r="AC411" s="91">
        <v>4</v>
      </c>
      <c r="AD411" s="91">
        <v>5</v>
      </c>
      <c r="AE411" s="91">
        <v>6</v>
      </c>
      <c r="AF411" s="91">
        <v>7</v>
      </c>
      <c r="AG411" s="91">
        <v>8</v>
      </c>
      <c r="AH411" s="91">
        <v>9</v>
      </c>
      <c r="AI411" s="91">
        <v>10</v>
      </c>
      <c r="AJ411" s="91">
        <v>11</v>
      </c>
      <c r="AK411" s="91">
        <v>12</v>
      </c>
      <c r="AL411" s="91">
        <v>13</v>
      </c>
      <c r="AM411" s="91">
        <v>14</v>
      </c>
      <c r="AN411" s="91">
        <v>15</v>
      </c>
      <c r="AO411" s="91">
        <v>16</v>
      </c>
      <c r="AP411" s="91">
        <v>17</v>
      </c>
      <c r="AQ411" s="91">
        <v>18</v>
      </c>
      <c r="AR411" s="91">
        <v>19</v>
      </c>
      <c r="AS411" s="91">
        <v>20</v>
      </c>
      <c r="AT411" s="91">
        <v>21</v>
      </c>
      <c r="AU411" s="91">
        <v>22</v>
      </c>
      <c r="AV411" s="91">
        <v>23</v>
      </c>
      <c r="AW411" s="91">
        <v>24</v>
      </c>
      <c r="AX411" s="91">
        <v>25</v>
      </c>
      <c r="AY411" s="91">
        <v>26</v>
      </c>
      <c r="AZ411" s="91">
        <v>27</v>
      </c>
      <c r="BA411" s="91">
        <v>28</v>
      </c>
      <c r="BB411" s="91">
        <v>29</v>
      </c>
      <c r="BC411" s="91">
        <v>30</v>
      </c>
      <c r="BD411" s="91">
        <v>31</v>
      </c>
      <c r="BE411" s="91">
        <v>32</v>
      </c>
      <c r="BF411" s="91">
        <v>33</v>
      </c>
      <c r="BG411" s="91">
        <v>34</v>
      </c>
      <c r="BH411" s="91">
        <v>35</v>
      </c>
      <c r="BI411" s="91">
        <v>36</v>
      </c>
      <c r="BJ411" s="91">
        <v>37</v>
      </c>
      <c r="BK411" s="91">
        <v>38</v>
      </c>
      <c r="BL411" s="91">
        <v>39</v>
      </c>
      <c r="BM411" s="91">
        <v>40</v>
      </c>
      <c r="BN411" s="91">
        <v>41</v>
      </c>
      <c r="BO411" s="91">
        <v>42</v>
      </c>
      <c r="BP411" s="91">
        <v>43</v>
      </c>
      <c r="BQ411" s="91">
        <v>44</v>
      </c>
      <c r="BR411" s="91">
        <v>45</v>
      </c>
      <c r="BS411" s="91">
        <v>46</v>
      </c>
      <c r="BT411" s="91">
        <v>47</v>
      </c>
      <c r="BU411" s="91">
        <v>48</v>
      </c>
      <c r="BV411" s="91">
        <v>49</v>
      </c>
      <c r="BW411" s="91">
        <v>50</v>
      </c>
      <c r="BX411" s="91">
        <v>51</v>
      </c>
      <c r="BY411" s="91">
        <v>52</v>
      </c>
      <c r="BZ411" s="91">
        <v>53</v>
      </c>
      <c r="CA411" s="91">
        <v>54</v>
      </c>
      <c r="CB411" s="91">
        <v>55</v>
      </c>
      <c r="CC411" s="91">
        <v>56</v>
      </c>
      <c r="CD411" s="91">
        <v>57</v>
      </c>
      <c r="CE411" s="91">
        <v>58</v>
      </c>
      <c r="CF411" s="91">
        <v>59</v>
      </c>
      <c r="CG411" s="91">
        <v>60</v>
      </c>
      <c r="CH411" s="91">
        <v>61</v>
      </c>
      <c r="CI411" s="91">
        <v>62</v>
      </c>
      <c r="CJ411" s="91">
        <v>63</v>
      </c>
      <c r="CK411" s="91">
        <v>64</v>
      </c>
      <c r="CL411" s="91">
        <v>65</v>
      </c>
      <c r="CM411" s="91">
        <v>66</v>
      </c>
      <c r="CN411" s="91">
        <v>67</v>
      </c>
      <c r="CO411" s="91">
        <v>68</v>
      </c>
      <c r="CP411" s="91">
        <v>69</v>
      </c>
      <c r="CQ411" s="91">
        <v>70</v>
      </c>
      <c r="CR411" s="91">
        <v>71</v>
      </c>
      <c r="CS411" s="91">
        <v>72</v>
      </c>
      <c r="CT411" s="91">
        <v>73</v>
      </c>
      <c r="CU411" s="91">
        <v>74</v>
      </c>
      <c r="CV411" s="91">
        <v>75</v>
      </c>
      <c r="CW411" s="91">
        <v>76</v>
      </c>
      <c r="CX411" s="91">
        <v>77</v>
      </c>
      <c r="CY411" s="91">
        <v>78</v>
      </c>
      <c r="CZ411" s="91">
        <v>79</v>
      </c>
      <c r="DA411" s="91">
        <v>80</v>
      </c>
      <c r="DB411" s="91">
        <v>81</v>
      </c>
      <c r="DC411" s="91">
        <v>82</v>
      </c>
      <c r="DD411" s="91">
        <v>83</v>
      </c>
      <c r="DE411" s="91">
        <v>84</v>
      </c>
      <c r="DF411" s="91">
        <v>85</v>
      </c>
      <c r="DG411" s="91">
        <v>86</v>
      </c>
      <c r="DH411" s="91">
        <v>87</v>
      </c>
      <c r="DI411" s="91">
        <v>88</v>
      </c>
      <c r="DJ411" s="91">
        <v>89</v>
      </c>
      <c r="DK411" s="91">
        <v>90</v>
      </c>
    </row>
    <row r="412" spans="25:115" x14ac:dyDescent="0.25">
      <c r="Y412" s="87">
        <v>1</v>
      </c>
      <c r="Z412" s="91" t="e">
        <f ca="1">IF($W$371=0,0,INDEX(MCA!$AZ$6:$AZ$365,Calculation!Z$411*Calculation!$Y412))</f>
        <v>#REF!</v>
      </c>
      <c r="AA412" s="91" t="e">
        <f ca="1">IF($W$371=0,0,INDEX(MCA!$AZ$6:$AZ$365,Calculation!AA$411*Calculation!$Y412))</f>
        <v>#REF!</v>
      </c>
      <c r="AB412" s="91" t="e">
        <f ca="1">IF($W$371=0,0,INDEX(MCA!$AZ$6:$AZ$365,Calculation!AB$411*Calculation!$Y412))</f>
        <v>#REF!</v>
      </c>
      <c r="AC412" s="91" t="e">
        <f ca="1">IF($W$371=0,0,INDEX(MCA!$AZ$6:$AZ$365,Calculation!AC$411*Calculation!$Y412))</f>
        <v>#REF!</v>
      </c>
      <c r="AD412" s="91" t="e">
        <f ca="1">IF($W$371=0,0,INDEX(MCA!$AZ$6:$AZ$365,Calculation!AD$411*Calculation!$Y412))</f>
        <v>#REF!</v>
      </c>
      <c r="AE412" s="91" t="e">
        <f ca="1">IF($W$371=0,0,INDEX(MCA!$AZ$6:$AZ$365,Calculation!AE$411*Calculation!$Y412))</f>
        <v>#REF!</v>
      </c>
      <c r="AF412" s="91" t="e">
        <f ca="1">IF($W$371=0,0,INDEX(MCA!$AZ$6:$AZ$365,Calculation!AF$411*Calculation!$Y412))</f>
        <v>#REF!</v>
      </c>
      <c r="AG412" s="91" t="e">
        <f ca="1">IF($W$371=0,0,INDEX(MCA!$AZ$6:$AZ$365,Calculation!AG$411*Calculation!$Y412))</f>
        <v>#REF!</v>
      </c>
      <c r="AH412" s="91" t="e">
        <f ca="1">IF($W$371=0,0,INDEX(MCA!$AZ$6:$AZ$365,Calculation!AH$411*Calculation!$Y412))</f>
        <v>#REF!</v>
      </c>
      <c r="AI412" s="91" t="e">
        <f ca="1">IF($W$371=0,0,INDEX(MCA!$AZ$6:$AZ$365,Calculation!AI$411*Calculation!$Y412))</f>
        <v>#REF!</v>
      </c>
      <c r="AJ412" s="91" t="e">
        <f ca="1">IF($W$371=0,0,INDEX(MCA!$AZ$6:$AZ$365,Calculation!AJ$411*Calculation!$Y412))</f>
        <v>#REF!</v>
      </c>
      <c r="AK412" s="91" t="e">
        <f ca="1">IF($W$371=0,0,INDEX(MCA!$AZ$6:$AZ$365,Calculation!AK$411*Calculation!$Y412))</f>
        <v>#REF!</v>
      </c>
      <c r="AL412" s="91" t="e">
        <f ca="1">IF($W$371=0,0,INDEX(MCA!$AZ$6:$AZ$365,Calculation!AL$411*Calculation!$Y412))</f>
        <v>#REF!</v>
      </c>
      <c r="AM412" s="91" t="e">
        <f ca="1">IF($W$371=0,0,INDEX(MCA!$AZ$6:$AZ$365,Calculation!AM$411*Calculation!$Y412))</f>
        <v>#REF!</v>
      </c>
      <c r="AN412" s="91" t="e">
        <f ca="1">IF($W$371=0,0,INDEX(MCA!$AZ$6:$AZ$365,Calculation!AN$411*Calculation!$Y412))</f>
        <v>#REF!</v>
      </c>
      <c r="AO412" s="91" t="e">
        <f ca="1">IF($W$371=0,0,INDEX(MCA!$AZ$6:$AZ$365,Calculation!AO$411*Calculation!$Y412))</f>
        <v>#REF!</v>
      </c>
      <c r="AP412" s="91" t="e">
        <f ca="1">IF($W$371=0,0,INDEX(MCA!$AZ$6:$AZ$365,Calculation!AP$411*Calculation!$Y412))</f>
        <v>#REF!</v>
      </c>
      <c r="AQ412" s="91" t="e">
        <f ca="1">IF($W$371=0,0,INDEX(MCA!$AZ$6:$AZ$365,Calculation!AQ$411*Calculation!$Y412))</f>
        <v>#REF!</v>
      </c>
      <c r="AR412" s="91" t="e">
        <f ca="1">IF($W$371=0,0,INDEX(MCA!$AZ$6:$AZ$365,Calculation!AR$411*Calculation!$Y412))</f>
        <v>#REF!</v>
      </c>
      <c r="AS412" s="91" t="e">
        <f ca="1">IF($W$371=0,0,INDEX(MCA!$AZ$6:$AZ$365,Calculation!AS$411*Calculation!$Y412))</f>
        <v>#REF!</v>
      </c>
      <c r="AT412" s="91" t="e">
        <f ca="1">IF($W$371=0,0,INDEX(MCA!$AZ$6:$AZ$365,Calculation!AT$411*Calculation!$Y412))</f>
        <v>#REF!</v>
      </c>
      <c r="AU412" s="91" t="e">
        <f ca="1">IF($W$371=0,0,INDEX(MCA!$AZ$6:$AZ$365,Calculation!AU$411*Calculation!$Y412))</f>
        <v>#REF!</v>
      </c>
      <c r="AV412" s="91" t="e">
        <f ca="1">IF($W$371=0,0,INDEX(MCA!$AZ$6:$AZ$365,Calculation!AV$411*Calculation!$Y412))</f>
        <v>#REF!</v>
      </c>
      <c r="AW412" s="91" t="e">
        <f ca="1">IF($W$371=0,0,INDEX(MCA!$AZ$6:$AZ$365,Calculation!AW$411*Calculation!$Y412))</f>
        <v>#REF!</v>
      </c>
      <c r="AX412" s="91" t="e">
        <f ca="1">IF($W$371=0,0,INDEX(MCA!$AZ$6:$AZ$365,Calculation!AX$411*Calculation!$Y412))</f>
        <v>#REF!</v>
      </c>
      <c r="AY412" s="91" t="e">
        <f ca="1">IF($W$371=0,0,INDEX(MCA!$AZ$6:$AZ$365,Calculation!AY$411*Calculation!$Y412))</f>
        <v>#REF!</v>
      </c>
      <c r="AZ412" s="91" t="e">
        <f ca="1">IF($W$371=0,0,INDEX(MCA!$AZ$6:$AZ$365,Calculation!AZ$411*Calculation!$Y412))</f>
        <v>#REF!</v>
      </c>
      <c r="BA412" s="91" t="e">
        <f ca="1">IF($W$371=0,0,INDEX(MCA!$AZ$6:$AZ$365,Calculation!BA$411*Calculation!$Y412))</f>
        <v>#REF!</v>
      </c>
      <c r="BB412" s="91" t="e">
        <f ca="1">IF($W$371=0,0,INDEX(MCA!$AZ$6:$AZ$365,Calculation!BB$411*Calculation!$Y412))</f>
        <v>#REF!</v>
      </c>
      <c r="BC412" s="91" t="e">
        <f ca="1">IF($W$371=0,0,INDEX(MCA!$AZ$6:$AZ$365,Calculation!BC$411*Calculation!$Y412))</f>
        <v>#REF!</v>
      </c>
      <c r="BD412" s="91" t="e">
        <f ca="1">IF($W$371=0,0,INDEX(MCA!$AZ$6:$AZ$365,Calculation!BD$411*Calculation!$Y412))</f>
        <v>#REF!</v>
      </c>
      <c r="BE412" s="91" t="e">
        <f ca="1">IF($W$371=0,0,INDEX(MCA!$AZ$6:$AZ$365,Calculation!BE$411*Calculation!$Y412))</f>
        <v>#REF!</v>
      </c>
      <c r="BF412" s="91" t="e">
        <f ca="1">IF($W$371=0,0,INDEX(MCA!$AZ$6:$AZ$365,Calculation!BF$411*Calculation!$Y412))</f>
        <v>#REF!</v>
      </c>
      <c r="BG412" s="91" t="e">
        <f ca="1">IF($W$371=0,0,INDEX(MCA!$AZ$6:$AZ$365,Calculation!BG$411*Calculation!$Y412))</f>
        <v>#REF!</v>
      </c>
      <c r="BH412" s="91" t="e">
        <f ca="1">IF($W$371=0,0,INDEX(MCA!$AZ$6:$AZ$365,Calculation!BH$411*Calculation!$Y412))</f>
        <v>#REF!</v>
      </c>
      <c r="BI412" s="91" t="e">
        <f ca="1">IF($W$371=0,0,INDEX(MCA!$AZ$6:$AZ$365,Calculation!BI$411*Calculation!$Y412))</f>
        <v>#REF!</v>
      </c>
      <c r="BJ412" s="91" t="e">
        <f ca="1">IF($W$371=0,0,INDEX(MCA!$AZ$6:$AZ$365,Calculation!BJ$411*Calculation!$Y412))</f>
        <v>#REF!</v>
      </c>
      <c r="BK412" s="91" t="e">
        <f ca="1">IF($W$371=0,0,INDEX(MCA!$AZ$6:$AZ$365,Calculation!BK$411*Calculation!$Y412))</f>
        <v>#REF!</v>
      </c>
      <c r="BL412" s="91" t="e">
        <f ca="1">IF($W$371=0,0,INDEX(MCA!$AZ$6:$AZ$365,Calculation!BL$411*Calculation!$Y412))</f>
        <v>#REF!</v>
      </c>
      <c r="BM412" s="91" t="e">
        <f ca="1">IF($W$371=0,0,INDEX(MCA!$AZ$6:$AZ$365,Calculation!BM$411*Calculation!$Y412))</f>
        <v>#REF!</v>
      </c>
      <c r="BN412" s="91" t="e">
        <f ca="1">IF($W$371=0,0,INDEX(MCA!$AZ$6:$AZ$365,Calculation!BN$411*Calculation!$Y412))</f>
        <v>#REF!</v>
      </c>
      <c r="BO412" s="91" t="e">
        <f ca="1">IF($W$371=0,0,INDEX(MCA!$AZ$6:$AZ$365,Calculation!BO$411*Calculation!$Y412))</f>
        <v>#REF!</v>
      </c>
      <c r="BP412" s="91" t="e">
        <f ca="1">IF($W$371=0,0,INDEX(MCA!$AZ$6:$AZ$365,Calculation!BP$411*Calculation!$Y412))</f>
        <v>#REF!</v>
      </c>
      <c r="BQ412" s="91" t="e">
        <f ca="1">IF($W$371=0,0,INDEX(MCA!$AZ$6:$AZ$365,Calculation!BQ$411*Calculation!$Y412))</f>
        <v>#REF!</v>
      </c>
      <c r="BR412" s="91" t="e">
        <f ca="1">IF($W$371=0,0,INDEX(MCA!$AZ$6:$AZ$365,Calculation!BR$411*Calculation!$Y412))</f>
        <v>#REF!</v>
      </c>
      <c r="BS412" s="91" t="e">
        <f ca="1">IF($W$371=0,0,INDEX(MCA!$AZ$6:$AZ$365,Calculation!BS$411*Calculation!$Y412))</f>
        <v>#REF!</v>
      </c>
      <c r="BT412" s="91" t="e">
        <f ca="1">IF($W$371=0,0,INDEX(MCA!$AZ$6:$AZ$365,Calculation!BT$411*Calculation!$Y412))</f>
        <v>#REF!</v>
      </c>
      <c r="BU412" s="91" t="e">
        <f ca="1">IF($W$371=0,0,INDEX(MCA!$AZ$6:$AZ$365,Calculation!BU$411*Calculation!$Y412))</f>
        <v>#REF!</v>
      </c>
      <c r="BV412" s="91" t="e">
        <f ca="1">IF($W$371=0,0,INDEX(MCA!$AZ$6:$AZ$365,Calculation!BV$411*Calculation!$Y412))</f>
        <v>#REF!</v>
      </c>
      <c r="BW412" s="91" t="e">
        <f ca="1">IF($W$371=0,0,INDEX(MCA!$AZ$6:$AZ$365,Calculation!BW$411*Calculation!$Y412))</f>
        <v>#REF!</v>
      </c>
      <c r="BX412" s="91" t="e">
        <f ca="1">IF($W$371=0,0,INDEX(MCA!$AZ$6:$AZ$365,Calculation!BX$411*Calculation!$Y412))</f>
        <v>#REF!</v>
      </c>
      <c r="BY412" s="91" t="e">
        <f ca="1">IF($W$371=0,0,INDEX(MCA!$AZ$6:$AZ$365,Calculation!BY$411*Calculation!$Y412))</f>
        <v>#REF!</v>
      </c>
      <c r="BZ412" s="91" t="e">
        <f ca="1">IF($W$371=0,0,INDEX(MCA!$AZ$6:$AZ$365,Calculation!BZ$411*Calculation!$Y412))</f>
        <v>#REF!</v>
      </c>
      <c r="CA412" s="91" t="e">
        <f ca="1">IF($W$371=0,0,INDEX(MCA!$AZ$6:$AZ$365,Calculation!CA$411*Calculation!$Y412))</f>
        <v>#REF!</v>
      </c>
      <c r="CB412" s="91" t="e">
        <f ca="1">IF($W$371=0,0,INDEX(MCA!$AZ$6:$AZ$365,Calculation!CB$411*Calculation!$Y412))</f>
        <v>#REF!</v>
      </c>
      <c r="CC412" s="91" t="e">
        <f ca="1">IF($W$371=0,0,INDEX(MCA!$AZ$6:$AZ$365,Calculation!CC$411*Calculation!$Y412))</f>
        <v>#REF!</v>
      </c>
      <c r="CD412" s="91" t="e">
        <f ca="1">IF($W$371=0,0,INDEX(MCA!$AZ$6:$AZ$365,Calculation!CD$411*Calculation!$Y412))</f>
        <v>#REF!</v>
      </c>
      <c r="CE412" s="91" t="e">
        <f ca="1">IF($W$371=0,0,INDEX(MCA!$AZ$6:$AZ$365,Calculation!CE$411*Calculation!$Y412))</f>
        <v>#REF!</v>
      </c>
      <c r="CF412" s="91" t="e">
        <f ca="1">IF($W$371=0,0,INDEX(MCA!$AZ$6:$AZ$365,Calculation!CF$411*Calculation!$Y412))</f>
        <v>#REF!</v>
      </c>
      <c r="CG412" s="91" t="e">
        <f ca="1">IF($W$371=0,0,INDEX(MCA!$AZ$6:$AZ$365,Calculation!CG$411*Calculation!$Y412))</f>
        <v>#REF!</v>
      </c>
      <c r="CH412" s="91" t="e">
        <f ca="1">IF($W$371=0,0,INDEX(MCA!$AZ$6:$AZ$365,Calculation!CH$411*Calculation!$Y412))</f>
        <v>#REF!</v>
      </c>
      <c r="CI412" s="91" t="e">
        <f ca="1">IF($W$371=0,0,INDEX(MCA!$AZ$6:$AZ$365,Calculation!CI$411*Calculation!$Y412))</f>
        <v>#REF!</v>
      </c>
      <c r="CJ412" s="91" t="e">
        <f ca="1">IF($W$371=0,0,INDEX(MCA!$AZ$6:$AZ$365,Calculation!CJ$411*Calculation!$Y412))</f>
        <v>#REF!</v>
      </c>
      <c r="CK412" s="91" t="e">
        <f ca="1">IF($W$371=0,0,INDEX(MCA!$AZ$6:$AZ$365,Calculation!CK$411*Calculation!$Y412))</f>
        <v>#REF!</v>
      </c>
      <c r="CL412" s="91" t="e">
        <f ca="1">IF($W$371=0,0,INDEX(MCA!$AZ$6:$AZ$365,Calculation!CL$411*Calculation!$Y412))</f>
        <v>#REF!</v>
      </c>
      <c r="CM412" s="91" t="e">
        <f ca="1">IF($W$371=0,0,INDEX(MCA!$AZ$6:$AZ$365,Calculation!CM$411*Calculation!$Y412))</f>
        <v>#REF!</v>
      </c>
      <c r="CN412" s="91" t="e">
        <f ca="1">IF($W$371=0,0,INDEX(MCA!$AZ$6:$AZ$365,Calculation!CN$411*Calculation!$Y412))</f>
        <v>#REF!</v>
      </c>
      <c r="CO412" s="91" t="e">
        <f ca="1">IF($W$371=0,0,INDEX(MCA!$AZ$6:$AZ$365,Calculation!CO$411*Calculation!$Y412))</f>
        <v>#REF!</v>
      </c>
      <c r="CP412" s="91" t="e">
        <f ca="1">IF($W$371=0,0,INDEX(MCA!$AZ$6:$AZ$365,Calculation!CP$411*Calculation!$Y412))</f>
        <v>#REF!</v>
      </c>
      <c r="CQ412" s="91" t="e">
        <f ca="1">IF($W$371=0,0,INDEX(MCA!$AZ$6:$AZ$365,Calculation!CQ$411*Calculation!$Y412))</f>
        <v>#REF!</v>
      </c>
      <c r="CR412" s="91" t="e">
        <f ca="1">IF($W$371=0,0,INDEX(MCA!$AZ$6:$AZ$365,Calculation!CR$411*Calculation!$Y412))</f>
        <v>#REF!</v>
      </c>
      <c r="CS412" s="91" t="e">
        <f ca="1">IF($W$371=0,0,INDEX(MCA!$AZ$6:$AZ$365,Calculation!CS$411*Calculation!$Y412))</f>
        <v>#REF!</v>
      </c>
      <c r="CT412" s="91" t="e">
        <f ca="1">IF($W$371=0,0,INDEX(MCA!$AZ$6:$AZ$365,Calculation!CT$411*Calculation!$Y412))</f>
        <v>#REF!</v>
      </c>
      <c r="CU412" s="91" t="e">
        <f ca="1">IF($W$371=0,0,INDEX(MCA!$AZ$6:$AZ$365,Calculation!CU$411*Calculation!$Y412))</f>
        <v>#REF!</v>
      </c>
      <c r="CV412" s="91" t="e">
        <f ca="1">IF($W$371=0,0,INDEX(MCA!$AZ$6:$AZ$365,Calculation!CV$411*Calculation!$Y412))</f>
        <v>#REF!</v>
      </c>
      <c r="CW412" s="91" t="e">
        <f ca="1">IF($W$371=0,0,INDEX(MCA!$AZ$6:$AZ$365,Calculation!CW$411*Calculation!$Y412))</f>
        <v>#REF!</v>
      </c>
      <c r="CX412" s="91" t="e">
        <f ca="1">IF($W$371=0,0,INDEX(MCA!$AZ$6:$AZ$365,Calculation!CX$411*Calculation!$Y412))</f>
        <v>#REF!</v>
      </c>
      <c r="CY412" s="91" t="e">
        <f ca="1">IF($W$371=0,0,INDEX(MCA!$AZ$6:$AZ$365,Calculation!CY$411*Calculation!$Y412))</f>
        <v>#REF!</v>
      </c>
      <c r="CZ412" s="91" t="e">
        <f ca="1">IF($W$371=0,0,INDEX(MCA!$AZ$6:$AZ$365,Calculation!CZ$411*Calculation!$Y412))</f>
        <v>#REF!</v>
      </c>
      <c r="DA412" s="91" t="e">
        <f ca="1">IF($W$371=0,0,INDEX(MCA!$AZ$6:$AZ$365,Calculation!DA$411*Calculation!$Y412))</f>
        <v>#REF!</v>
      </c>
      <c r="DB412" s="91" t="e">
        <f ca="1">IF($W$371=0,0,INDEX(MCA!$AZ$6:$AZ$365,Calculation!DB$411*Calculation!$Y412))</f>
        <v>#REF!</v>
      </c>
      <c r="DC412" s="91" t="e">
        <f ca="1">IF($W$371=0,0,INDEX(MCA!$AZ$6:$AZ$365,Calculation!DC$411*Calculation!$Y412))</f>
        <v>#REF!</v>
      </c>
      <c r="DD412" s="91" t="e">
        <f ca="1">IF($W$371=0,0,INDEX(MCA!$AZ$6:$AZ$365,Calculation!DD$411*Calculation!$Y412))</f>
        <v>#REF!</v>
      </c>
      <c r="DE412" s="91" t="e">
        <f ca="1">IF($W$371=0,0,INDEX(MCA!$AZ$6:$AZ$365,Calculation!DE$411*Calculation!$Y412))</f>
        <v>#REF!</v>
      </c>
      <c r="DF412" s="91" t="e">
        <f ca="1">IF($W$371=0,0,INDEX(MCA!$AZ$6:$AZ$365,Calculation!DF$411*Calculation!$Y412))</f>
        <v>#REF!</v>
      </c>
      <c r="DG412" s="91" t="e">
        <f ca="1">IF($W$371=0,0,INDEX(MCA!$AZ$6:$AZ$365,Calculation!DG$411*Calculation!$Y412))</f>
        <v>#REF!</v>
      </c>
      <c r="DH412" s="91" t="e">
        <f ca="1">IF($W$371=0,0,INDEX(MCA!$AZ$6:$AZ$365,Calculation!DH$411*Calculation!$Y412))</f>
        <v>#REF!</v>
      </c>
      <c r="DI412" s="91" t="e">
        <f ca="1">IF($W$371=0,0,INDEX(MCA!$AZ$6:$AZ$365,Calculation!DI$411*Calculation!$Y412))</f>
        <v>#REF!</v>
      </c>
      <c r="DJ412" s="91" t="e">
        <f ca="1">IF($W$371=0,0,INDEX(MCA!$AZ$6:$AZ$365,Calculation!DJ$411*Calculation!$Y412))</f>
        <v>#REF!</v>
      </c>
      <c r="DK412" s="91" t="e">
        <f ca="1">IF($W$371=0,0,INDEX(MCA!$AZ$6:$AZ$365,Calculation!DK$411*Calculation!$Y412))</f>
        <v>#REF!</v>
      </c>
    </row>
    <row r="413" spans="25:115" x14ac:dyDescent="0.25">
      <c r="Y413" s="87">
        <v>2</v>
      </c>
      <c r="Z413" s="91" t="e">
        <f ca="1">IF($W$372=0,0,INDEX(MCA!$AZ$6:$AZ$365,Calculation!Z$401+90))</f>
        <v>#REF!</v>
      </c>
      <c r="AA413" s="91" t="e">
        <f ca="1">IF($W$372=0,0,INDEX(MCA!$AZ$6:$AZ$365,Calculation!AA$401+90))</f>
        <v>#REF!</v>
      </c>
      <c r="AB413" s="91" t="e">
        <f ca="1">IF($W$372=0,0,INDEX(MCA!$AZ$6:$AZ$365,Calculation!AB$401+90))</f>
        <v>#REF!</v>
      </c>
      <c r="AC413" s="91" t="e">
        <f ca="1">IF($W$372=0,0,INDEX(MCA!$AZ$6:$AZ$365,Calculation!AC$401+90))</f>
        <v>#REF!</v>
      </c>
      <c r="AD413" s="91" t="e">
        <f ca="1">IF($W$372=0,0,INDEX(MCA!$AZ$6:$AZ$365,Calculation!AD$401+90))</f>
        <v>#REF!</v>
      </c>
      <c r="AE413" s="91" t="e">
        <f ca="1">IF($W$372=0,0,INDEX(MCA!$AZ$6:$AZ$365,Calculation!AE$401+90))</f>
        <v>#REF!</v>
      </c>
      <c r="AF413" s="91" t="e">
        <f ca="1">IF($W$372=0,0,INDEX(MCA!$AZ$6:$AZ$365,Calculation!AF$401+90))</f>
        <v>#REF!</v>
      </c>
      <c r="AG413" s="91" t="e">
        <f ca="1">IF($W$372=0,0,INDEX(MCA!$AZ$6:$AZ$365,Calculation!AG$401+90))</f>
        <v>#REF!</v>
      </c>
      <c r="AH413" s="91" t="e">
        <f ca="1">IF($W$372=0,0,INDEX(MCA!$AZ$6:$AZ$365,Calculation!AH$401+90))</f>
        <v>#REF!</v>
      </c>
      <c r="AI413" s="91" t="e">
        <f ca="1">IF($W$372=0,0,INDEX(MCA!$AZ$6:$AZ$365,Calculation!AI$401+90))</f>
        <v>#REF!</v>
      </c>
      <c r="AJ413" s="91" t="e">
        <f ca="1">IF($W$372=0,0,INDEX(MCA!$AZ$6:$AZ$365,Calculation!AJ$401+90))</f>
        <v>#REF!</v>
      </c>
      <c r="AK413" s="91" t="e">
        <f ca="1">IF($W$372=0,0,INDEX(MCA!$AZ$6:$AZ$365,Calculation!AK$401+90))</f>
        <v>#REF!</v>
      </c>
      <c r="AL413" s="91" t="e">
        <f ca="1">IF($W$372=0,0,INDEX(MCA!$AZ$6:$AZ$365,Calculation!AL$401+90))</f>
        <v>#REF!</v>
      </c>
      <c r="AM413" s="91" t="e">
        <f ca="1">IF($W$372=0,0,INDEX(MCA!$AZ$6:$AZ$365,Calculation!AM$401+90))</f>
        <v>#REF!</v>
      </c>
      <c r="AN413" s="91" t="e">
        <f ca="1">IF($W$372=0,0,INDEX(MCA!$AZ$6:$AZ$365,Calculation!AN$401+90))</f>
        <v>#REF!</v>
      </c>
      <c r="AO413" s="91" t="e">
        <f ca="1">IF($W$372=0,0,INDEX(MCA!$AZ$6:$AZ$365,Calculation!AO$401+90))</f>
        <v>#REF!</v>
      </c>
      <c r="AP413" s="91" t="e">
        <f ca="1">IF($W$372=0,0,INDEX(MCA!$AZ$6:$AZ$365,Calculation!AP$401+90))</f>
        <v>#REF!</v>
      </c>
      <c r="AQ413" s="91" t="e">
        <f ca="1">IF($W$372=0,0,INDEX(MCA!$AZ$6:$AZ$365,Calculation!AQ$401+90))</f>
        <v>#REF!</v>
      </c>
      <c r="AR413" s="91" t="e">
        <f ca="1">IF($W$372=0,0,INDEX(MCA!$AZ$6:$AZ$365,Calculation!AR$401+90))</f>
        <v>#REF!</v>
      </c>
      <c r="AS413" s="91" t="e">
        <f ca="1">IF($W$372=0,0,INDEX(MCA!$AZ$6:$AZ$365,Calculation!AS$401+90))</f>
        <v>#REF!</v>
      </c>
      <c r="AT413" s="91" t="e">
        <f ca="1">IF($W$372=0,0,INDEX(MCA!$AZ$6:$AZ$365,Calculation!AT$401+90))</f>
        <v>#REF!</v>
      </c>
      <c r="AU413" s="91" t="e">
        <f ca="1">IF($W$372=0,0,INDEX(MCA!$AZ$6:$AZ$365,Calculation!AU$401+90))</f>
        <v>#REF!</v>
      </c>
      <c r="AV413" s="91" t="e">
        <f ca="1">IF($W$372=0,0,INDEX(MCA!$AZ$6:$AZ$365,Calculation!AV$401+90))</f>
        <v>#REF!</v>
      </c>
      <c r="AW413" s="91" t="e">
        <f ca="1">IF($W$372=0,0,INDEX(MCA!$AZ$6:$AZ$365,Calculation!AW$401+90))</f>
        <v>#REF!</v>
      </c>
      <c r="AX413" s="91" t="e">
        <f ca="1">IF($W$372=0,0,INDEX(MCA!$AZ$6:$AZ$365,Calculation!AX$401+90))</f>
        <v>#REF!</v>
      </c>
      <c r="AY413" s="91" t="e">
        <f ca="1">IF($W$372=0,0,INDEX(MCA!$AZ$6:$AZ$365,Calculation!AY$401+90))</f>
        <v>#REF!</v>
      </c>
      <c r="AZ413" s="91" t="e">
        <f ca="1">IF($W$372=0,0,INDEX(MCA!$AZ$6:$AZ$365,Calculation!AZ$401+90))</f>
        <v>#REF!</v>
      </c>
      <c r="BA413" s="91" t="e">
        <f ca="1">IF($W$372=0,0,INDEX(MCA!$AZ$6:$AZ$365,Calculation!BA$401+90))</f>
        <v>#REF!</v>
      </c>
      <c r="BB413" s="91" t="e">
        <f ca="1">IF($W$372=0,0,INDEX(MCA!$AZ$6:$AZ$365,Calculation!BB$401+90))</f>
        <v>#REF!</v>
      </c>
      <c r="BC413" s="91" t="e">
        <f ca="1">IF($W$372=0,0,INDEX(MCA!$AZ$6:$AZ$365,Calculation!BC$401+90))</f>
        <v>#REF!</v>
      </c>
      <c r="BD413" s="91" t="e">
        <f ca="1">IF($W$372=0,0,INDEX(MCA!$AZ$6:$AZ$365,Calculation!BD$401+90))</f>
        <v>#REF!</v>
      </c>
      <c r="BE413" s="91" t="e">
        <f ca="1">IF($W$372=0,0,INDEX(MCA!$AZ$6:$AZ$365,Calculation!BE$401+90))</f>
        <v>#REF!</v>
      </c>
      <c r="BF413" s="91" t="e">
        <f ca="1">IF($W$372=0,0,INDEX(MCA!$AZ$6:$AZ$365,Calculation!BF$401+90))</f>
        <v>#REF!</v>
      </c>
      <c r="BG413" s="91" t="e">
        <f ca="1">IF($W$372=0,0,INDEX(MCA!$AZ$6:$AZ$365,Calculation!BG$401+90))</f>
        <v>#REF!</v>
      </c>
      <c r="BH413" s="91" t="e">
        <f ca="1">IF($W$372=0,0,INDEX(MCA!$AZ$6:$AZ$365,Calculation!BH$401+90))</f>
        <v>#REF!</v>
      </c>
      <c r="BI413" s="91" t="e">
        <f ca="1">IF($W$372=0,0,INDEX(MCA!$AZ$6:$AZ$365,Calculation!BI$401+90))</f>
        <v>#REF!</v>
      </c>
      <c r="BJ413" s="91" t="e">
        <f ca="1">IF($W$372=0,0,INDEX(MCA!$AZ$6:$AZ$365,Calculation!BJ$401+90))</f>
        <v>#REF!</v>
      </c>
      <c r="BK413" s="91" t="e">
        <f ca="1">IF($W$372=0,0,INDEX(MCA!$AZ$6:$AZ$365,Calculation!BK$401+90))</f>
        <v>#REF!</v>
      </c>
      <c r="BL413" s="91" t="e">
        <f ca="1">IF($W$372=0,0,INDEX(MCA!$AZ$6:$AZ$365,Calculation!BL$401+90))</f>
        <v>#REF!</v>
      </c>
      <c r="BM413" s="91" t="e">
        <f ca="1">IF($W$372=0,0,INDEX(MCA!$AZ$6:$AZ$365,Calculation!BM$401+90))</f>
        <v>#REF!</v>
      </c>
      <c r="BN413" s="91" t="e">
        <f ca="1">IF($W$372=0,0,INDEX(MCA!$AZ$6:$AZ$365,Calculation!BN$401+90))</f>
        <v>#REF!</v>
      </c>
      <c r="BO413" s="91" t="e">
        <f ca="1">IF($W$372=0,0,INDEX(MCA!$AZ$6:$AZ$365,Calculation!BO$401+90))</f>
        <v>#REF!</v>
      </c>
      <c r="BP413" s="91" t="e">
        <f ca="1">IF($W$372=0,0,INDEX(MCA!$AZ$6:$AZ$365,Calculation!BP$401+90))</f>
        <v>#REF!</v>
      </c>
      <c r="BQ413" s="91" t="e">
        <f ca="1">IF($W$372=0,0,INDEX(MCA!$AZ$6:$AZ$365,Calculation!BQ$401+90))</f>
        <v>#REF!</v>
      </c>
      <c r="BR413" s="91" t="e">
        <f ca="1">IF($W$372=0,0,INDEX(MCA!$AZ$6:$AZ$365,Calculation!BR$401+90))</f>
        <v>#REF!</v>
      </c>
      <c r="BS413" s="91" t="e">
        <f ca="1">IF($W$372=0,0,INDEX(MCA!$AZ$6:$AZ$365,Calculation!BS$401+90))</f>
        <v>#REF!</v>
      </c>
      <c r="BT413" s="91" t="e">
        <f ca="1">IF($W$372=0,0,INDEX(MCA!$AZ$6:$AZ$365,Calculation!BT$401+90))</f>
        <v>#REF!</v>
      </c>
      <c r="BU413" s="91" t="e">
        <f ca="1">IF($W$372=0,0,INDEX(MCA!$AZ$6:$AZ$365,Calculation!BU$401+90))</f>
        <v>#REF!</v>
      </c>
      <c r="BV413" s="91" t="e">
        <f ca="1">IF($W$372=0,0,INDEX(MCA!$AZ$6:$AZ$365,Calculation!BV$401+90))</f>
        <v>#REF!</v>
      </c>
      <c r="BW413" s="91" t="e">
        <f ca="1">IF($W$372=0,0,INDEX(MCA!$AZ$6:$AZ$365,Calculation!BW$401+90))</f>
        <v>#REF!</v>
      </c>
      <c r="BX413" s="91" t="e">
        <f ca="1">IF($W$372=0,0,INDEX(MCA!$AZ$6:$AZ$365,Calculation!BX$401+90))</f>
        <v>#REF!</v>
      </c>
      <c r="BY413" s="91" t="e">
        <f ca="1">IF($W$372=0,0,INDEX(MCA!$AZ$6:$AZ$365,Calculation!BY$401+90))</f>
        <v>#REF!</v>
      </c>
      <c r="BZ413" s="91" t="e">
        <f ca="1">IF($W$372=0,0,INDEX(MCA!$AZ$6:$AZ$365,Calculation!BZ$401+90))</f>
        <v>#REF!</v>
      </c>
      <c r="CA413" s="91" t="e">
        <f ca="1">IF($W$372=0,0,INDEX(MCA!$AZ$6:$AZ$365,Calculation!CA$401+90))</f>
        <v>#REF!</v>
      </c>
      <c r="CB413" s="91" t="e">
        <f ca="1">IF($W$372=0,0,INDEX(MCA!$AZ$6:$AZ$365,Calculation!CB$401+90))</f>
        <v>#REF!</v>
      </c>
      <c r="CC413" s="91" t="e">
        <f ca="1">IF($W$372=0,0,INDEX(MCA!$AZ$6:$AZ$365,Calculation!CC$401+90))</f>
        <v>#REF!</v>
      </c>
      <c r="CD413" s="91" t="e">
        <f ca="1">IF($W$372=0,0,INDEX(MCA!$AZ$6:$AZ$365,Calculation!CD$401+90))</f>
        <v>#REF!</v>
      </c>
      <c r="CE413" s="91" t="e">
        <f ca="1">IF($W$372=0,0,INDEX(MCA!$AZ$6:$AZ$365,Calculation!CE$401+90))</f>
        <v>#REF!</v>
      </c>
      <c r="CF413" s="91" t="e">
        <f ca="1">IF($W$372=0,0,INDEX(MCA!$AZ$6:$AZ$365,Calculation!CF$401+90))</f>
        <v>#REF!</v>
      </c>
      <c r="CG413" s="91" t="e">
        <f ca="1">IF($W$372=0,0,INDEX(MCA!$AZ$6:$AZ$365,Calculation!CG$401+90))</f>
        <v>#REF!</v>
      </c>
      <c r="CH413" s="91" t="e">
        <f ca="1">IF($W$372=0,0,INDEX(MCA!$AZ$6:$AZ$365,Calculation!CH$401+90))</f>
        <v>#REF!</v>
      </c>
      <c r="CI413" s="91" t="e">
        <f ca="1">IF($W$372=0,0,INDEX(MCA!$AZ$6:$AZ$365,Calculation!CI$401+90))</f>
        <v>#REF!</v>
      </c>
      <c r="CJ413" s="91" t="e">
        <f ca="1">IF($W$372=0,0,INDEX(MCA!$AZ$6:$AZ$365,Calculation!CJ$401+90))</f>
        <v>#REF!</v>
      </c>
      <c r="CK413" s="91" t="e">
        <f ca="1">IF($W$372=0,0,INDEX(MCA!$AZ$6:$AZ$365,Calculation!CK$401+90))</f>
        <v>#REF!</v>
      </c>
      <c r="CL413" s="91" t="e">
        <f ca="1">IF($W$372=0,0,INDEX(MCA!$AZ$6:$AZ$365,Calculation!CL$401+90))</f>
        <v>#REF!</v>
      </c>
      <c r="CM413" s="91" t="e">
        <f ca="1">IF($W$372=0,0,INDEX(MCA!$AZ$6:$AZ$365,Calculation!CM$401+90))</f>
        <v>#REF!</v>
      </c>
      <c r="CN413" s="91" t="e">
        <f ca="1">IF($W$372=0,0,INDEX(MCA!$AZ$6:$AZ$365,Calculation!CN$401+90))</f>
        <v>#REF!</v>
      </c>
      <c r="CO413" s="91" t="e">
        <f ca="1">IF($W$372=0,0,INDEX(MCA!$AZ$6:$AZ$365,Calculation!CO$401+90))</f>
        <v>#REF!</v>
      </c>
      <c r="CP413" s="91" t="e">
        <f ca="1">IF($W$372=0,0,INDEX(MCA!$AZ$6:$AZ$365,Calculation!CP$401+90))</f>
        <v>#REF!</v>
      </c>
      <c r="CQ413" s="91" t="e">
        <f ca="1">IF($W$372=0,0,INDEX(MCA!$AZ$6:$AZ$365,Calculation!CQ$401+90))</f>
        <v>#REF!</v>
      </c>
      <c r="CR413" s="91" t="e">
        <f ca="1">IF($W$372=0,0,INDEX(MCA!$AZ$6:$AZ$365,Calculation!CR$401+90))</f>
        <v>#REF!</v>
      </c>
      <c r="CS413" s="91" t="e">
        <f ca="1">IF($W$372=0,0,INDEX(MCA!$AZ$6:$AZ$365,Calculation!CS$401+90))</f>
        <v>#REF!</v>
      </c>
      <c r="CT413" s="91" t="e">
        <f ca="1">IF($W$372=0,0,INDEX(MCA!$AZ$6:$AZ$365,Calculation!CT$401+90))</f>
        <v>#REF!</v>
      </c>
      <c r="CU413" s="91" t="e">
        <f ca="1">IF($W$372=0,0,INDEX(MCA!$AZ$6:$AZ$365,Calculation!CU$401+90))</f>
        <v>#REF!</v>
      </c>
      <c r="CV413" s="91" t="e">
        <f ca="1">IF($W$372=0,0,INDEX(MCA!$AZ$6:$AZ$365,Calculation!CV$401+90))</f>
        <v>#REF!</v>
      </c>
      <c r="CW413" s="91" t="e">
        <f ca="1">IF($W$372=0,0,INDEX(MCA!$AZ$6:$AZ$365,Calculation!CW$401+90))</f>
        <v>#REF!</v>
      </c>
      <c r="CX413" s="91" t="e">
        <f ca="1">IF($W$372=0,0,INDEX(MCA!$AZ$6:$AZ$365,Calculation!CX$401+90))</f>
        <v>#REF!</v>
      </c>
      <c r="CY413" s="91" t="e">
        <f ca="1">IF($W$372=0,0,INDEX(MCA!$AZ$6:$AZ$365,Calculation!CY$401+90))</f>
        <v>#REF!</v>
      </c>
      <c r="CZ413" s="91" t="e">
        <f ca="1">IF($W$372=0,0,INDEX(MCA!$AZ$6:$AZ$365,Calculation!CZ$401+90))</f>
        <v>#REF!</v>
      </c>
      <c r="DA413" s="91" t="e">
        <f ca="1">IF($W$372=0,0,INDEX(MCA!$AZ$6:$AZ$365,Calculation!DA$401+90))</f>
        <v>#REF!</v>
      </c>
      <c r="DB413" s="91" t="e">
        <f ca="1">IF($W$372=0,0,INDEX(MCA!$AZ$6:$AZ$365,Calculation!DB$401+90))</f>
        <v>#REF!</v>
      </c>
      <c r="DC413" s="91" t="e">
        <f ca="1">IF($W$372=0,0,INDEX(MCA!$AZ$6:$AZ$365,Calculation!DC$401+90))</f>
        <v>#REF!</v>
      </c>
      <c r="DD413" s="91" t="e">
        <f ca="1">IF($W$372=0,0,INDEX(MCA!$AZ$6:$AZ$365,Calculation!DD$401+90))</f>
        <v>#REF!</v>
      </c>
      <c r="DE413" s="91" t="e">
        <f ca="1">IF($W$372=0,0,INDEX(MCA!$AZ$6:$AZ$365,Calculation!DE$401+90))</f>
        <v>#REF!</v>
      </c>
      <c r="DF413" s="91" t="e">
        <f ca="1">IF($W$372=0,0,INDEX(MCA!$AZ$6:$AZ$365,Calculation!DF$401+90))</f>
        <v>#REF!</v>
      </c>
      <c r="DG413" s="91" t="e">
        <f ca="1">IF($W$372=0,0,INDEX(MCA!$AZ$6:$AZ$365,Calculation!DG$401+90))</f>
        <v>#REF!</v>
      </c>
      <c r="DH413" s="91" t="e">
        <f ca="1">IF($W$372=0,0,INDEX(MCA!$AZ$6:$AZ$365,Calculation!DH$401+90))</f>
        <v>#REF!</v>
      </c>
      <c r="DI413" s="91" t="e">
        <f ca="1">IF($W$372=0,0,INDEX(MCA!$AZ$6:$AZ$365,Calculation!DI$401+90))</f>
        <v>#REF!</v>
      </c>
      <c r="DJ413" s="91" t="e">
        <f ca="1">IF($W$372=0,0,INDEX(MCA!$AZ$6:$AZ$365,Calculation!DJ$401+90))</f>
        <v>#REF!</v>
      </c>
      <c r="DK413" s="91" t="e">
        <f ca="1">IF($W$372=0,0,INDEX(MCA!$AZ$6:$AZ$365,Calculation!DK$401+90))</f>
        <v>#REF!</v>
      </c>
    </row>
    <row r="414" spans="25:115" x14ac:dyDescent="0.25">
      <c r="Y414" s="87">
        <v>3</v>
      </c>
      <c r="Z414" s="91" t="e">
        <f ca="1">IF($W$373=0,0,INDEX(MCA!$AZ$6:$AZ$365,Calculation!Z$401+180))</f>
        <v>#REF!</v>
      </c>
      <c r="AA414" s="91" t="e">
        <f ca="1">IF($W$373=0,0,INDEX(MCA!$AZ$6:$AZ$365,Calculation!AA$401+180))</f>
        <v>#REF!</v>
      </c>
      <c r="AB414" s="91" t="e">
        <f ca="1">IF($W$373=0,0,INDEX(MCA!$AZ$6:$AZ$365,Calculation!AB$401+180))</f>
        <v>#REF!</v>
      </c>
      <c r="AC414" s="91" t="e">
        <f ca="1">IF($W$373=0,0,INDEX(MCA!$AZ$6:$AZ$365,Calculation!AC$401+180))</f>
        <v>#REF!</v>
      </c>
      <c r="AD414" s="91" t="e">
        <f ca="1">IF($W$373=0,0,INDEX(MCA!$AZ$6:$AZ$365,Calculation!AD$401+180))</f>
        <v>#REF!</v>
      </c>
      <c r="AE414" s="91" t="e">
        <f ca="1">IF($W$373=0,0,INDEX(MCA!$AZ$6:$AZ$365,Calculation!AE$401+180))</f>
        <v>#REF!</v>
      </c>
      <c r="AF414" s="91" t="e">
        <f ca="1">IF($W$373=0,0,INDEX(MCA!$AZ$6:$AZ$365,Calculation!AF$401+180))</f>
        <v>#REF!</v>
      </c>
      <c r="AG414" s="91" t="e">
        <f ca="1">IF($W$373=0,0,INDEX(MCA!$AZ$6:$AZ$365,Calculation!AG$401+180))</f>
        <v>#REF!</v>
      </c>
      <c r="AH414" s="91" t="e">
        <f ca="1">IF($W$373=0,0,INDEX(MCA!$AZ$6:$AZ$365,Calculation!AH$401+180))</f>
        <v>#REF!</v>
      </c>
      <c r="AI414" s="91" t="e">
        <f ca="1">IF($W$373=0,0,INDEX(MCA!$AZ$6:$AZ$365,Calculation!AI$401+180))</f>
        <v>#REF!</v>
      </c>
      <c r="AJ414" s="91" t="e">
        <f ca="1">IF($W$373=0,0,INDEX(MCA!$AZ$6:$AZ$365,Calculation!AJ$401+180))</f>
        <v>#REF!</v>
      </c>
      <c r="AK414" s="91" t="e">
        <f ca="1">IF($W$373=0,0,INDEX(MCA!$AZ$6:$AZ$365,Calculation!AK$401+180))</f>
        <v>#REF!</v>
      </c>
      <c r="AL414" s="91" t="e">
        <f ca="1">IF($W$373=0,0,INDEX(MCA!$AZ$6:$AZ$365,Calculation!AL$401+180))</f>
        <v>#REF!</v>
      </c>
      <c r="AM414" s="91" t="e">
        <f ca="1">IF($W$373=0,0,INDEX(MCA!$AZ$6:$AZ$365,Calculation!AM$401+180))</f>
        <v>#REF!</v>
      </c>
      <c r="AN414" s="91" t="e">
        <f ca="1">IF($W$373=0,0,INDEX(MCA!$AZ$6:$AZ$365,Calculation!AN$401+180))</f>
        <v>#REF!</v>
      </c>
      <c r="AO414" s="91" t="e">
        <f ca="1">IF($W$373=0,0,INDEX(MCA!$AZ$6:$AZ$365,Calculation!AO$401+180))</f>
        <v>#REF!</v>
      </c>
      <c r="AP414" s="91" t="e">
        <f ca="1">IF($W$373=0,0,INDEX(MCA!$AZ$6:$AZ$365,Calculation!AP$401+180))</f>
        <v>#REF!</v>
      </c>
      <c r="AQ414" s="91" t="e">
        <f ca="1">IF($W$373=0,0,INDEX(MCA!$AZ$6:$AZ$365,Calculation!AQ$401+180))</f>
        <v>#REF!</v>
      </c>
      <c r="AR414" s="91" t="e">
        <f ca="1">IF($W$373=0,0,INDEX(MCA!$AZ$6:$AZ$365,Calculation!AR$401+180))</f>
        <v>#REF!</v>
      </c>
      <c r="AS414" s="91" t="e">
        <f ca="1">IF($W$373=0,0,INDEX(MCA!$AZ$6:$AZ$365,Calculation!AS$401+180))</f>
        <v>#REF!</v>
      </c>
      <c r="AT414" s="91" t="e">
        <f ca="1">IF($W$373=0,0,INDEX(MCA!$AZ$6:$AZ$365,Calculation!AT$401+180))</f>
        <v>#REF!</v>
      </c>
      <c r="AU414" s="91" t="e">
        <f ca="1">IF($W$373=0,0,INDEX(MCA!$AZ$6:$AZ$365,Calculation!AU$401+180))</f>
        <v>#REF!</v>
      </c>
      <c r="AV414" s="91" t="e">
        <f ca="1">IF($W$373=0,0,INDEX(MCA!$AZ$6:$AZ$365,Calculation!AV$401+180))</f>
        <v>#REF!</v>
      </c>
      <c r="AW414" s="91" t="e">
        <f ca="1">IF($W$373=0,0,INDEX(MCA!$AZ$6:$AZ$365,Calculation!AW$401+180))</f>
        <v>#REF!</v>
      </c>
      <c r="AX414" s="91" t="e">
        <f ca="1">IF($W$373=0,0,INDEX(MCA!$AZ$6:$AZ$365,Calculation!AX$401+180))</f>
        <v>#REF!</v>
      </c>
      <c r="AY414" s="91" t="e">
        <f ca="1">IF($W$373=0,0,INDEX(MCA!$AZ$6:$AZ$365,Calculation!AY$401+180))</f>
        <v>#REF!</v>
      </c>
      <c r="AZ414" s="91" t="e">
        <f ca="1">IF($W$373=0,0,INDEX(MCA!$AZ$6:$AZ$365,Calculation!AZ$401+180))</f>
        <v>#REF!</v>
      </c>
      <c r="BA414" s="91" t="e">
        <f ca="1">IF($W$373=0,0,INDEX(MCA!$AZ$6:$AZ$365,Calculation!BA$401+180))</f>
        <v>#REF!</v>
      </c>
      <c r="BB414" s="91" t="e">
        <f ca="1">IF($W$373=0,0,INDEX(MCA!$AZ$6:$AZ$365,Calculation!BB$401+180))</f>
        <v>#REF!</v>
      </c>
      <c r="BC414" s="91" t="e">
        <f ca="1">IF($W$373=0,0,INDEX(MCA!$AZ$6:$AZ$365,Calculation!BC$401+180))</f>
        <v>#REF!</v>
      </c>
      <c r="BD414" s="91" t="e">
        <f ca="1">IF($W$373=0,0,INDEX(MCA!$AZ$6:$AZ$365,Calculation!BD$401+180))</f>
        <v>#REF!</v>
      </c>
      <c r="BE414" s="91" t="e">
        <f ca="1">IF($W$373=0,0,INDEX(MCA!$AZ$6:$AZ$365,Calculation!BE$401+180))</f>
        <v>#REF!</v>
      </c>
      <c r="BF414" s="91" t="e">
        <f ca="1">IF($W$373=0,0,INDEX(MCA!$AZ$6:$AZ$365,Calculation!BF$401+180))</f>
        <v>#REF!</v>
      </c>
      <c r="BG414" s="91" t="e">
        <f ca="1">IF($W$373=0,0,INDEX(MCA!$AZ$6:$AZ$365,Calculation!BG$401+180))</f>
        <v>#REF!</v>
      </c>
      <c r="BH414" s="91" t="e">
        <f ca="1">IF($W$373=0,0,INDEX(MCA!$AZ$6:$AZ$365,Calculation!BH$401+180))</f>
        <v>#REF!</v>
      </c>
      <c r="BI414" s="91" t="e">
        <f ca="1">IF($W$373=0,0,INDEX(MCA!$AZ$6:$AZ$365,Calculation!BI$401+180))</f>
        <v>#REF!</v>
      </c>
      <c r="BJ414" s="91" t="e">
        <f ca="1">IF($W$373=0,0,INDEX(MCA!$AZ$6:$AZ$365,Calculation!BJ$401+180))</f>
        <v>#REF!</v>
      </c>
      <c r="BK414" s="91" t="e">
        <f ca="1">IF($W$373=0,0,INDEX(MCA!$AZ$6:$AZ$365,Calculation!BK$401+180))</f>
        <v>#REF!</v>
      </c>
      <c r="BL414" s="91" t="e">
        <f ca="1">IF($W$373=0,0,INDEX(MCA!$AZ$6:$AZ$365,Calculation!BL$401+180))</f>
        <v>#REF!</v>
      </c>
      <c r="BM414" s="91" t="e">
        <f ca="1">IF($W$373=0,0,INDEX(MCA!$AZ$6:$AZ$365,Calculation!BM$401+180))</f>
        <v>#REF!</v>
      </c>
      <c r="BN414" s="91" t="e">
        <f ca="1">IF($W$373=0,0,INDEX(MCA!$AZ$6:$AZ$365,Calculation!BN$401+180))</f>
        <v>#REF!</v>
      </c>
      <c r="BO414" s="91" t="e">
        <f ca="1">IF($W$373=0,0,INDEX(MCA!$AZ$6:$AZ$365,Calculation!BO$401+180))</f>
        <v>#REF!</v>
      </c>
      <c r="BP414" s="91" t="e">
        <f ca="1">IF($W$373=0,0,INDEX(MCA!$AZ$6:$AZ$365,Calculation!BP$401+180))</f>
        <v>#REF!</v>
      </c>
      <c r="BQ414" s="91" t="e">
        <f ca="1">IF($W$373=0,0,INDEX(MCA!$AZ$6:$AZ$365,Calculation!BQ$401+180))</f>
        <v>#REF!</v>
      </c>
      <c r="BR414" s="91" t="e">
        <f ca="1">IF($W$373=0,0,INDEX(MCA!$AZ$6:$AZ$365,Calculation!BR$401+180))</f>
        <v>#REF!</v>
      </c>
      <c r="BS414" s="91" t="e">
        <f ca="1">IF($W$373=0,0,INDEX(MCA!$AZ$6:$AZ$365,Calculation!BS$401+180))</f>
        <v>#REF!</v>
      </c>
      <c r="BT414" s="91" t="e">
        <f ca="1">IF($W$373=0,0,INDEX(MCA!$AZ$6:$AZ$365,Calculation!BT$401+180))</f>
        <v>#REF!</v>
      </c>
      <c r="BU414" s="91" t="e">
        <f ca="1">IF($W$373=0,0,INDEX(MCA!$AZ$6:$AZ$365,Calculation!BU$401+180))</f>
        <v>#REF!</v>
      </c>
      <c r="BV414" s="91" t="e">
        <f ca="1">IF($W$373=0,0,INDEX(MCA!$AZ$6:$AZ$365,Calculation!BV$401+180))</f>
        <v>#REF!</v>
      </c>
      <c r="BW414" s="91" t="e">
        <f ca="1">IF($W$373=0,0,INDEX(MCA!$AZ$6:$AZ$365,Calculation!BW$401+180))</f>
        <v>#REF!</v>
      </c>
      <c r="BX414" s="91" t="e">
        <f ca="1">IF($W$373=0,0,INDEX(MCA!$AZ$6:$AZ$365,Calculation!BX$401+180))</f>
        <v>#REF!</v>
      </c>
      <c r="BY414" s="91" t="e">
        <f ca="1">IF($W$373=0,0,INDEX(MCA!$AZ$6:$AZ$365,Calculation!BY$401+180))</f>
        <v>#REF!</v>
      </c>
      <c r="BZ414" s="91" t="e">
        <f ca="1">IF($W$373=0,0,INDEX(MCA!$AZ$6:$AZ$365,Calculation!BZ$401+180))</f>
        <v>#REF!</v>
      </c>
      <c r="CA414" s="91" t="e">
        <f ca="1">IF($W$373=0,0,INDEX(MCA!$AZ$6:$AZ$365,Calculation!CA$401+180))</f>
        <v>#REF!</v>
      </c>
      <c r="CB414" s="91" t="e">
        <f ca="1">IF($W$373=0,0,INDEX(MCA!$AZ$6:$AZ$365,Calculation!CB$401+180))</f>
        <v>#REF!</v>
      </c>
      <c r="CC414" s="91" t="e">
        <f ca="1">IF($W$373=0,0,INDEX(MCA!$AZ$6:$AZ$365,Calculation!CC$401+180))</f>
        <v>#REF!</v>
      </c>
      <c r="CD414" s="91" t="e">
        <f ca="1">IF($W$373=0,0,INDEX(MCA!$AZ$6:$AZ$365,Calculation!CD$401+180))</f>
        <v>#REF!</v>
      </c>
      <c r="CE414" s="91" t="e">
        <f ca="1">IF($W$373=0,0,INDEX(MCA!$AZ$6:$AZ$365,Calculation!CE$401+180))</f>
        <v>#REF!</v>
      </c>
      <c r="CF414" s="91" t="e">
        <f ca="1">IF($W$373=0,0,INDEX(MCA!$AZ$6:$AZ$365,Calculation!CF$401+180))</f>
        <v>#REF!</v>
      </c>
      <c r="CG414" s="91" t="e">
        <f ca="1">IF($W$373=0,0,INDEX(MCA!$AZ$6:$AZ$365,Calculation!CG$401+180))</f>
        <v>#REF!</v>
      </c>
      <c r="CH414" s="91" t="e">
        <f ca="1">IF($W$373=0,0,INDEX(MCA!$AZ$6:$AZ$365,Calculation!CH$401+180))</f>
        <v>#REF!</v>
      </c>
      <c r="CI414" s="91" t="e">
        <f ca="1">IF($W$373=0,0,INDEX(MCA!$AZ$6:$AZ$365,Calculation!CI$401+180))</f>
        <v>#REF!</v>
      </c>
      <c r="CJ414" s="91" t="e">
        <f ca="1">IF($W$373=0,0,INDEX(MCA!$AZ$6:$AZ$365,Calculation!CJ$401+180))</f>
        <v>#REF!</v>
      </c>
      <c r="CK414" s="91" t="e">
        <f ca="1">IF($W$373=0,0,INDEX(MCA!$AZ$6:$AZ$365,Calculation!CK$401+180))</f>
        <v>#REF!</v>
      </c>
      <c r="CL414" s="91" t="e">
        <f ca="1">IF($W$373=0,0,INDEX(MCA!$AZ$6:$AZ$365,Calculation!CL$401+180))</f>
        <v>#REF!</v>
      </c>
      <c r="CM414" s="91" t="e">
        <f ca="1">IF($W$373=0,0,INDEX(MCA!$AZ$6:$AZ$365,Calculation!CM$401+180))</f>
        <v>#REF!</v>
      </c>
      <c r="CN414" s="91" t="e">
        <f ca="1">IF($W$373=0,0,INDEX(MCA!$AZ$6:$AZ$365,Calculation!CN$401+180))</f>
        <v>#REF!</v>
      </c>
      <c r="CO414" s="91" t="e">
        <f ca="1">IF($W$373=0,0,INDEX(MCA!$AZ$6:$AZ$365,Calculation!CO$401+180))</f>
        <v>#REF!</v>
      </c>
      <c r="CP414" s="91" t="e">
        <f ca="1">IF($W$373=0,0,INDEX(MCA!$AZ$6:$AZ$365,Calculation!CP$401+180))</f>
        <v>#REF!</v>
      </c>
      <c r="CQ414" s="91" t="e">
        <f ca="1">IF($W$373=0,0,INDEX(MCA!$AZ$6:$AZ$365,Calculation!CQ$401+180))</f>
        <v>#REF!</v>
      </c>
      <c r="CR414" s="91" t="e">
        <f ca="1">IF($W$373=0,0,INDEX(MCA!$AZ$6:$AZ$365,Calculation!CR$401+180))</f>
        <v>#REF!</v>
      </c>
      <c r="CS414" s="91" t="e">
        <f ca="1">IF($W$373=0,0,INDEX(MCA!$AZ$6:$AZ$365,Calculation!CS$401+180))</f>
        <v>#REF!</v>
      </c>
      <c r="CT414" s="91" t="e">
        <f ca="1">IF($W$373=0,0,INDEX(MCA!$AZ$6:$AZ$365,Calculation!CT$401+180))</f>
        <v>#REF!</v>
      </c>
      <c r="CU414" s="91" t="e">
        <f ca="1">IF($W$373=0,0,INDEX(MCA!$AZ$6:$AZ$365,Calculation!CU$401+180))</f>
        <v>#REF!</v>
      </c>
      <c r="CV414" s="91" t="e">
        <f ca="1">IF($W$373=0,0,INDEX(MCA!$AZ$6:$AZ$365,Calculation!CV$401+180))</f>
        <v>#REF!</v>
      </c>
      <c r="CW414" s="91" t="e">
        <f ca="1">IF($W$373=0,0,INDEX(MCA!$AZ$6:$AZ$365,Calculation!CW$401+180))</f>
        <v>#REF!</v>
      </c>
      <c r="CX414" s="91" t="e">
        <f ca="1">IF($W$373=0,0,INDEX(MCA!$AZ$6:$AZ$365,Calculation!CX$401+180))</f>
        <v>#REF!</v>
      </c>
      <c r="CY414" s="91" t="e">
        <f ca="1">IF($W$373=0,0,INDEX(MCA!$AZ$6:$AZ$365,Calculation!CY$401+180))</f>
        <v>#REF!</v>
      </c>
      <c r="CZ414" s="91" t="e">
        <f ca="1">IF($W$373=0,0,INDEX(MCA!$AZ$6:$AZ$365,Calculation!CZ$401+180))</f>
        <v>#REF!</v>
      </c>
      <c r="DA414" s="91" t="e">
        <f ca="1">IF($W$373=0,0,INDEX(MCA!$AZ$6:$AZ$365,Calculation!DA$401+180))</f>
        <v>#REF!</v>
      </c>
      <c r="DB414" s="91" t="e">
        <f ca="1">IF($W$373=0,0,INDEX(MCA!$AZ$6:$AZ$365,Calculation!DB$401+180))</f>
        <v>#REF!</v>
      </c>
      <c r="DC414" s="91" t="e">
        <f ca="1">IF($W$373=0,0,INDEX(MCA!$AZ$6:$AZ$365,Calculation!DC$401+180))</f>
        <v>#REF!</v>
      </c>
      <c r="DD414" s="91" t="e">
        <f ca="1">IF($W$373=0,0,INDEX(MCA!$AZ$6:$AZ$365,Calculation!DD$401+180))</f>
        <v>#REF!</v>
      </c>
      <c r="DE414" s="91" t="e">
        <f ca="1">IF($W$373=0,0,INDEX(MCA!$AZ$6:$AZ$365,Calculation!DE$401+180))</f>
        <v>#REF!</v>
      </c>
      <c r="DF414" s="91" t="e">
        <f ca="1">IF($W$373=0,0,INDEX(MCA!$AZ$6:$AZ$365,Calculation!DF$401+180))</f>
        <v>#REF!</v>
      </c>
      <c r="DG414" s="91" t="e">
        <f ca="1">IF($W$373=0,0,INDEX(MCA!$AZ$6:$AZ$365,Calculation!DG$401+180))</f>
        <v>#REF!</v>
      </c>
      <c r="DH414" s="91" t="e">
        <f ca="1">IF($W$373=0,0,INDEX(MCA!$AZ$6:$AZ$365,Calculation!DH$401+180))</f>
        <v>#REF!</v>
      </c>
      <c r="DI414" s="91" t="e">
        <f ca="1">IF($W$373=0,0,INDEX(MCA!$AZ$6:$AZ$365,Calculation!DI$401+180))</f>
        <v>#REF!</v>
      </c>
      <c r="DJ414" s="91" t="e">
        <f ca="1">IF($W$373=0,0,INDEX(MCA!$AZ$6:$AZ$365,Calculation!DJ$401+180))</f>
        <v>#REF!</v>
      </c>
      <c r="DK414" s="91" t="e">
        <f ca="1">IF($W$373=0,0,INDEX(MCA!$AZ$6:$AZ$365,Calculation!DK$401+180))</f>
        <v>#REF!</v>
      </c>
    </row>
    <row r="415" spans="25:115" x14ac:dyDescent="0.25">
      <c r="Y415" s="87">
        <v>4</v>
      </c>
      <c r="Z415" s="91" t="e">
        <f ca="1">IF($W$374=0,0,INDEX(MCA!$AZ$6:$AZ$365,Calculation!Z$401+270))</f>
        <v>#REF!</v>
      </c>
      <c r="AA415" s="91" t="e">
        <f ca="1">IF($W$374=0,0,INDEX(MCA!$AZ$6:$AZ$365,Calculation!AA$401+270))</f>
        <v>#REF!</v>
      </c>
      <c r="AB415" s="91" t="e">
        <f ca="1">IF($W$374=0,0,INDEX(MCA!$AZ$6:$AZ$365,Calculation!AB$401+270))</f>
        <v>#REF!</v>
      </c>
      <c r="AC415" s="91" t="e">
        <f ca="1">IF($W$374=0,0,INDEX(MCA!$AZ$6:$AZ$365,Calculation!AC$401+270))</f>
        <v>#REF!</v>
      </c>
      <c r="AD415" s="91" t="e">
        <f ca="1">IF($W$374=0,0,INDEX(MCA!$AZ$6:$AZ$365,Calculation!AD$401+270))</f>
        <v>#REF!</v>
      </c>
      <c r="AE415" s="91" t="e">
        <f ca="1">IF($W$374=0,0,INDEX(MCA!$AZ$6:$AZ$365,Calculation!AE$401+270))</f>
        <v>#REF!</v>
      </c>
      <c r="AF415" s="91" t="e">
        <f ca="1">IF($W$374=0,0,INDEX(MCA!$AZ$6:$AZ$365,Calculation!AF$401+270))</f>
        <v>#REF!</v>
      </c>
      <c r="AG415" s="91" t="e">
        <f ca="1">IF($W$374=0,0,INDEX(MCA!$AZ$6:$AZ$365,Calculation!AG$401+270))</f>
        <v>#REF!</v>
      </c>
      <c r="AH415" s="91" t="e">
        <f ca="1">IF($W$374=0,0,INDEX(MCA!$AZ$6:$AZ$365,Calculation!AH$401+270))</f>
        <v>#REF!</v>
      </c>
      <c r="AI415" s="91" t="e">
        <f ca="1">IF($W$374=0,0,INDEX(MCA!$AZ$6:$AZ$365,Calculation!AI$401+270))</f>
        <v>#REF!</v>
      </c>
      <c r="AJ415" s="91" t="e">
        <f ca="1">IF($W$374=0,0,INDEX(MCA!$AZ$6:$AZ$365,Calculation!AJ$401+270))</f>
        <v>#REF!</v>
      </c>
      <c r="AK415" s="91" t="e">
        <f ca="1">IF($W$374=0,0,INDEX(MCA!$AZ$6:$AZ$365,Calculation!AK$401+270))</f>
        <v>#REF!</v>
      </c>
      <c r="AL415" s="91" t="e">
        <f ca="1">IF($W$374=0,0,INDEX(MCA!$AZ$6:$AZ$365,Calculation!AL$401+270))</f>
        <v>#REF!</v>
      </c>
      <c r="AM415" s="91" t="e">
        <f ca="1">IF($W$374=0,0,INDEX(MCA!$AZ$6:$AZ$365,Calculation!AM$401+270))</f>
        <v>#REF!</v>
      </c>
      <c r="AN415" s="91" t="e">
        <f ca="1">IF($W$374=0,0,INDEX(MCA!$AZ$6:$AZ$365,Calculation!AN$401+270))</f>
        <v>#REF!</v>
      </c>
      <c r="AO415" s="91" t="e">
        <f ca="1">IF($W$374=0,0,INDEX(MCA!$AZ$6:$AZ$365,Calculation!AO$401+270))</f>
        <v>#REF!</v>
      </c>
      <c r="AP415" s="91" t="e">
        <f ca="1">IF($W$374=0,0,INDEX(MCA!$AZ$6:$AZ$365,Calculation!AP$401+270))</f>
        <v>#REF!</v>
      </c>
      <c r="AQ415" s="91" t="e">
        <f ca="1">IF($W$374=0,0,INDEX(MCA!$AZ$6:$AZ$365,Calculation!AQ$401+270))</f>
        <v>#REF!</v>
      </c>
      <c r="AR415" s="91" t="e">
        <f ca="1">IF($W$374=0,0,INDEX(MCA!$AZ$6:$AZ$365,Calculation!AR$401+270))</f>
        <v>#REF!</v>
      </c>
      <c r="AS415" s="91" t="e">
        <f ca="1">IF($W$374=0,0,INDEX(MCA!$AZ$6:$AZ$365,Calculation!AS$401+270))</f>
        <v>#REF!</v>
      </c>
      <c r="AT415" s="91" t="e">
        <f ca="1">IF($W$374=0,0,INDEX(MCA!$AZ$6:$AZ$365,Calculation!AT$401+270))</f>
        <v>#REF!</v>
      </c>
      <c r="AU415" s="91" t="e">
        <f ca="1">IF($W$374=0,0,INDEX(MCA!$AZ$6:$AZ$365,Calculation!AU$401+270))</f>
        <v>#REF!</v>
      </c>
      <c r="AV415" s="91" t="e">
        <f ca="1">IF($W$374=0,0,INDEX(MCA!$AZ$6:$AZ$365,Calculation!AV$401+270))</f>
        <v>#REF!</v>
      </c>
      <c r="AW415" s="91" t="e">
        <f ca="1">IF($W$374=0,0,INDEX(MCA!$AZ$6:$AZ$365,Calculation!AW$401+270))</f>
        <v>#REF!</v>
      </c>
      <c r="AX415" s="91" t="e">
        <f ca="1">IF($W$374=0,0,INDEX(MCA!$AZ$6:$AZ$365,Calculation!AX$401+270))</f>
        <v>#REF!</v>
      </c>
      <c r="AY415" s="91" t="e">
        <f ca="1">IF($W$374=0,0,INDEX(MCA!$AZ$6:$AZ$365,Calculation!AY$401+270))</f>
        <v>#REF!</v>
      </c>
      <c r="AZ415" s="91" t="e">
        <f ca="1">IF($W$374=0,0,INDEX(MCA!$AZ$6:$AZ$365,Calculation!AZ$401+270))</f>
        <v>#REF!</v>
      </c>
      <c r="BA415" s="91" t="e">
        <f ca="1">IF($W$374=0,0,INDEX(MCA!$AZ$6:$AZ$365,Calculation!BA$401+270))</f>
        <v>#REF!</v>
      </c>
      <c r="BB415" s="91" t="e">
        <f ca="1">IF($W$374=0,0,INDEX(MCA!$AZ$6:$AZ$365,Calculation!BB$401+270))</f>
        <v>#REF!</v>
      </c>
      <c r="BC415" s="91" t="e">
        <f ca="1">IF($W$374=0,0,INDEX(MCA!$AZ$6:$AZ$365,Calculation!BC$401+270))</f>
        <v>#REF!</v>
      </c>
      <c r="BD415" s="91" t="e">
        <f ca="1">IF($W$374=0,0,INDEX(MCA!$AZ$6:$AZ$365,Calculation!BD$401+270))</f>
        <v>#REF!</v>
      </c>
      <c r="BE415" s="91" t="e">
        <f ca="1">IF($W$374=0,0,INDEX(MCA!$AZ$6:$AZ$365,Calculation!BE$401+270))</f>
        <v>#REF!</v>
      </c>
      <c r="BF415" s="91" t="e">
        <f ca="1">IF($W$374=0,0,INDEX(MCA!$AZ$6:$AZ$365,Calculation!BF$401+270))</f>
        <v>#REF!</v>
      </c>
      <c r="BG415" s="91" t="e">
        <f ca="1">IF($W$374=0,0,INDEX(MCA!$AZ$6:$AZ$365,Calculation!BG$401+270))</f>
        <v>#REF!</v>
      </c>
      <c r="BH415" s="91" t="e">
        <f ca="1">IF($W$374=0,0,INDEX(MCA!$AZ$6:$AZ$365,Calculation!BH$401+270))</f>
        <v>#REF!</v>
      </c>
      <c r="BI415" s="91" t="e">
        <f ca="1">IF($W$374=0,0,INDEX(MCA!$AZ$6:$AZ$365,Calculation!BI$401+270))</f>
        <v>#REF!</v>
      </c>
      <c r="BJ415" s="91" t="e">
        <f ca="1">IF($W$374=0,0,INDEX(MCA!$AZ$6:$AZ$365,Calculation!BJ$401+270))</f>
        <v>#REF!</v>
      </c>
      <c r="BK415" s="91" t="e">
        <f ca="1">IF($W$374=0,0,INDEX(MCA!$AZ$6:$AZ$365,Calculation!BK$401+270))</f>
        <v>#REF!</v>
      </c>
      <c r="BL415" s="91" t="e">
        <f ca="1">IF($W$374=0,0,INDEX(MCA!$AZ$6:$AZ$365,Calculation!BL$401+270))</f>
        <v>#REF!</v>
      </c>
      <c r="BM415" s="91" t="e">
        <f ca="1">IF($W$374=0,0,INDEX(MCA!$AZ$6:$AZ$365,Calculation!BM$401+270))</f>
        <v>#REF!</v>
      </c>
      <c r="BN415" s="91" t="e">
        <f ca="1">IF($W$374=0,0,INDEX(MCA!$AZ$6:$AZ$365,Calculation!BN$401+270))</f>
        <v>#REF!</v>
      </c>
      <c r="BO415" s="91" t="e">
        <f ca="1">IF($W$374=0,0,INDEX(MCA!$AZ$6:$AZ$365,Calculation!BO$401+270))</f>
        <v>#REF!</v>
      </c>
      <c r="BP415" s="91" t="e">
        <f ca="1">IF($W$374=0,0,INDEX(MCA!$AZ$6:$AZ$365,Calculation!BP$401+270))</f>
        <v>#REF!</v>
      </c>
      <c r="BQ415" s="91" t="e">
        <f ca="1">IF($W$374=0,0,INDEX(MCA!$AZ$6:$AZ$365,Calculation!BQ$401+270))</f>
        <v>#REF!</v>
      </c>
      <c r="BR415" s="91" t="e">
        <f ca="1">IF($W$374=0,0,INDEX(MCA!$AZ$6:$AZ$365,Calculation!BR$401+270))</f>
        <v>#REF!</v>
      </c>
      <c r="BS415" s="91" t="e">
        <f ca="1">IF($W$374=0,0,INDEX(MCA!$AZ$6:$AZ$365,Calculation!BS$401+270))</f>
        <v>#REF!</v>
      </c>
      <c r="BT415" s="91" t="e">
        <f ca="1">IF($W$374=0,0,INDEX(MCA!$AZ$6:$AZ$365,Calculation!BT$401+270))</f>
        <v>#REF!</v>
      </c>
      <c r="BU415" s="91" t="e">
        <f ca="1">IF($W$374=0,0,INDEX(MCA!$AZ$6:$AZ$365,Calculation!BU$401+270))</f>
        <v>#REF!</v>
      </c>
      <c r="BV415" s="91" t="e">
        <f ca="1">IF($W$374=0,0,INDEX(MCA!$AZ$6:$AZ$365,Calculation!BV$401+270))</f>
        <v>#REF!</v>
      </c>
      <c r="BW415" s="91" t="e">
        <f ca="1">IF($W$374=0,0,INDEX(MCA!$AZ$6:$AZ$365,Calculation!BW$401+270))</f>
        <v>#REF!</v>
      </c>
      <c r="BX415" s="91" t="e">
        <f ca="1">IF($W$374=0,0,INDEX(MCA!$AZ$6:$AZ$365,Calculation!BX$401+270))</f>
        <v>#REF!</v>
      </c>
      <c r="BY415" s="91" t="e">
        <f ca="1">IF($W$374=0,0,INDEX(MCA!$AZ$6:$AZ$365,Calculation!BY$401+270))</f>
        <v>#REF!</v>
      </c>
      <c r="BZ415" s="91" t="e">
        <f ca="1">IF($W$374=0,0,INDEX(MCA!$AZ$6:$AZ$365,Calculation!BZ$401+270))</f>
        <v>#REF!</v>
      </c>
      <c r="CA415" s="91" t="e">
        <f ca="1">IF($W$374=0,0,INDEX(MCA!$AZ$6:$AZ$365,Calculation!CA$401+270))</f>
        <v>#REF!</v>
      </c>
      <c r="CB415" s="91" t="e">
        <f ca="1">IF($W$374=0,0,INDEX(MCA!$AZ$6:$AZ$365,Calculation!CB$401+270))</f>
        <v>#REF!</v>
      </c>
      <c r="CC415" s="91" t="e">
        <f ca="1">IF($W$374=0,0,INDEX(MCA!$AZ$6:$AZ$365,Calculation!CC$401+270))</f>
        <v>#REF!</v>
      </c>
      <c r="CD415" s="91" t="e">
        <f ca="1">IF($W$374=0,0,INDEX(MCA!$AZ$6:$AZ$365,Calculation!CD$401+270))</f>
        <v>#REF!</v>
      </c>
      <c r="CE415" s="91" t="e">
        <f ca="1">IF($W$374=0,0,INDEX(MCA!$AZ$6:$AZ$365,Calculation!CE$401+270))</f>
        <v>#REF!</v>
      </c>
      <c r="CF415" s="91" t="e">
        <f ca="1">IF($W$374=0,0,INDEX(MCA!$AZ$6:$AZ$365,Calculation!CF$401+270))</f>
        <v>#REF!</v>
      </c>
      <c r="CG415" s="91" t="e">
        <f ca="1">IF($W$374=0,0,INDEX(MCA!$AZ$6:$AZ$365,Calculation!CG$401+270))</f>
        <v>#REF!</v>
      </c>
      <c r="CH415" s="91" t="e">
        <f ca="1">IF($W$374=0,0,INDEX(MCA!$AZ$6:$AZ$365,Calculation!CH$401+270))</f>
        <v>#REF!</v>
      </c>
      <c r="CI415" s="91" t="e">
        <f ca="1">IF($W$374=0,0,INDEX(MCA!$AZ$6:$AZ$365,Calculation!CI$401+270))</f>
        <v>#REF!</v>
      </c>
      <c r="CJ415" s="91" t="e">
        <f ca="1">IF($W$374=0,0,INDEX(MCA!$AZ$6:$AZ$365,Calculation!CJ$401+270))</f>
        <v>#REF!</v>
      </c>
      <c r="CK415" s="91" t="e">
        <f ca="1">IF($W$374=0,0,INDEX(MCA!$AZ$6:$AZ$365,Calculation!CK$401+270))</f>
        <v>#REF!</v>
      </c>
      <c r="CL415" s="91" t="e">
        <f ca="1">IF($W$374=0,0,INDEX(MCA!$AZ$6:$AZ$365,Calculation!CL$401+270))</f>
        <v>#REF!</v>
      </c>
      <c r="CM415" s="91" t="e">
        <f ca="1">IF($W$374=0,0,INDEX(MCA!$AZ$6:$AZ$365,Calculation!CM$401+270))</f>
        <v>#REF!</v>
      </c>
      <c r="CN415" s="91" t="e">
        <f ca="1">IF($W$374=0,0,INDEX(MCA!$AZ$6:$AZ$365,Calculation!CN$401+270))</f>
        <v>#REF!</v>
      </c>
      <c r="CO415" s="91" t="e">
        <f ca="1">IF($W$374=0,0,INDEX(MCA!$AZ$6:$AZ$365,Calculation!CO$401+270))</f>
        <v>#REF!</v>
      </c>
      <c r="CP415" s="91" t="e">
        <f ca="1">IF($W$374=0,0,INDEX(MCA!$AZ$6:$AZ$365,Calculation!CP$401+270))</f>
        <v>#REF!</v>
      </c>
      <c r="CQ415" s="91" t="e">
        <f ca="1">IF($W$374=0,0,INDEX(MCA!$AZ$6:$AZ$365,Calculation!CQ$401+270))</f>
        <v>#REF!</v>
      </c>
      <c r="CR415" s="91" t="e">
        <f ca="1">IF($W$374=0,0,INDEX(MCA!$AZ$6:$AZ$365,Calculation!CR$401+270))</f>
        <v>#REF!</v>
      </c>
      <c r="CS415" s="91" t="e">
        <f ca="1">IF($W$374=0,0,INDEX(MCA!$AZ$6:$AZ$365,Calculation!CS$401+270))</f>
        <v>#REF!</v>
      </c>
      <c r="CT415" s="91" t="e">
        <f ca="1">IF($W$374=0,0,INDEX(MCA!$AZ$6:$AZ$365,Calculation!CT$401+270))</f>
        <v>#REF!</v>
      </c>
      <c r="CU415" s="91" t="e">
        <f ca="1">IF($W$374=0,0,INDEX(MCA!$AZ$6:$AZ$365,Calculation!CU$401+270))</f>
        <v>#REF!</v>
      </c>
      <c r="CV415" s="91" t="e">
        <f ca="1">IF($W$374=0,0,INDEX(MCA!$AZ$6:$AZ$365,Calculation!CV$401+270))</f>
        <v>#REF!</v>
      </c>
      <c r="CW415" s="91" t="e">
        <f ca="1">IF($W$374=0,0,INDEX(MCA!$AZ$6:$AZ$365,Calculation!CW$401+270))</f>
        <v>#REF!</v>
      </c>
      <c r="CX415" s="91" t="e">
        <f ca="1">IF($W$374=0,0,INDEX(MCA!$AZ$6:$AZ$365,Calculation!CX$401+270))</f>
        <v>#REF!</v>
      </c>
      <c r="CY415" s="91" t="e">
        <f ca="1">IF($W$374=0,0,INDEX(MCA!$AZ$6:$AZ$365,Calculation!CY$401+270))</f>
        <v>#REF!</v>
      </c>
      <c r="CZ415" s="91" t="e">
        <f ca="1">IF($W$374=0,0,INDEX(MCA!$AZ$6:$AZ$365,Calculation!CZ$401+270))</f>
        <v>#REF!</v>
      </c>
      <c r="DA415" s="91" t="e">
        <f ca="1">IF($W$374=0,0,INDEX(MCA!$AZ$6:$AZ$365,Calculation!DA$401+270))</f>
        <v>#REF!</v>
      </c>
      <c r="DB415" s="91" t="e">
        <f ca="1">IF($W$374=0,0,INDEX(MCA!$AZ$6:$AZ$365,Calculation!DB$401+270))</f>
        <v>#REF!</v>
      </c>
      <c r="DC415" s="91" t="e">
        <f ca="1">IF($W$374=0,0,INDEX(MCA!$AZ$6:$AZ$365,Calculation!DC$401+270))</f>
        <v>#REF!</v>
      </c>
      <c r="DD415" s="91" t="e">
        <f ca="1">IF($W$374=0,0,INDEX(MCA!$AZ$6:$AZ$365,Calculation!DD$401+270))</f>
        <v>#REF!</v>
      </c>
      <c r="DE415" s="91" t="e">
        <f ca="1">IF($W$374=0,0,INDEX(MCA!$AZ$6:$AZ$365,Calculation!DE$401+270))</f>
        <v>#REF!</v>
      </c>
      <c r="DF415" s="91" t="e">
        <f ca="1">IF($W$374=0,0,INDEX(MCA!$AZ$6:$AZ$365,Calculation!DF$401+270))</f>
        <v>#REF!</v>
      </c>
      <c r="DG415" s="91" t="e">
        <f ca="1">IF($W$374=0,0,INDEX(MCA!$AZ$6:$AZ$365,Calculation!DG$401+270))</f>
        <v>#REF!</v>
      </c>
      <c r="DH415" s="91" t="e">
        <f ca="1">IF($W$374=0,0,INDEX(MCA!$AZ$6:$AZ$365,Calculation!DH$401+270))</f>
        <v>#REF!</v>
      </c>
      <c r="DI415" s="91" t="e">
        <f ca="1">IF($W$374=0,0,INDEX(MCA!$AZ$6:$AZ$365,Calculation!DI$401+270))</f>
        <v>#REF!</v>
      </c>
      <c r="DJ415" s="91" t="e">
        <f ca="1">IF($W$374=0,0,INDEX(MCA!$AZ$6:$AZ$365,Calculation!DJ$401+270))</f>
        <v>#REF!</v>
      </c>
      <c r="DK415" s="91" t="e">
        <f ca="1">IF($W$374=0,0,INDEX(MCA!$AZ$6:$AZ$365,Calculation!DK$401+270))</f>
        <v>#REF!</v>
      </c>
    </row>
    <row r="416" spans="25:115" x14ac:dyDescent="0.25">
      <c r="Z416" s="91">
        <f>Z411</f>
        <v>1</v>
      </c>
      <c r="AA416" s="91">
        <f>AA411</f>
        <v>2</v>
      </c>
      <c r="AB416" s="91">
        <f t="shared" ref="AB416:CM416" si="1617">AB411</f>
        <v>3</v>
      </c>
      <c r="AC416" s="91">
        <f t="shared" si="1617"/>
        <v>4</v>
      </c>
      <c r="AD416" s="91">
        <f t="shared" si="1617"/>
        <v>5</v>
      </c>
      <c r="AE416" s="91">
        <f t="shared" si="1617"/>
        <v>6</v>
      </c>
      <c r="AF416" s="91">
        <f t="shared" si="1617"/>
        <v>7</v>
      </c>
      <c r="AG416" s="91">
        <f t="shared" si="1617"/>
        <v>8</v>
      </c>
      <c r="AH416" s="91">
        <f t="shared" si="1617"/>
        <v>9</v>
      </c>
      <c r="AI416" s="91">
        <f t="shared" si="1617"/>
        <v>10</v>
      </c>
      <c r="AJ416" s="91">
        <f t="shared" si="1617"/>
        <v>11</v>
      </c>
      <c r="AK416" s="91">
        <f t="shared" si="1617"/>
        <v>12</v>
      </c>
      <c r="AL416" s="91">
        <f t="shared" si="1617"/>
        <v>13</v>
      </c>
      <c r="AM416" s="91">
        <f t="shared" si="1617"/>
        <v>14</v>
      </c>
      <c r="AN416" s="91">
        <f t="shared" si="1617"/>
        <v>15</v>
      </c>
      <c r="AO416" s="91">
        <f t="shared" si="1617"/>
        <v>16</v>
      </c>
      <c r="AP416" s="91">
        <f t="shared" si="1617"/>
        <v>17</v>
      </c>
      <c r="AQ416" s="91">
        <f t="shared" si="1617"/>
        <v>18</v>
      </c>
      <c r="AR416" s="91">
        <f t="shared" si="1617"/>
        <v>19</v>
      </c>
      <c r="AS416" s="91">
        <f t="shared" si="1617"/>
        <v>20</v>
      </c>
      <c r="AT416" s="91">
        <f t="shared" si="1617"/>
        <v>21</v>
      </c>
      <c r="AU416" s="91">
        <f t="shared" si="1617"/>
        <v>22</v>
      </c>
      <c r="AV416" s="91">
        <f t="shared" si="1617"/>
        <v>23</v>
      </c>
      <c r="AW416" s="91">
        <f t="shared" si="1617"/>
        <v>24</v>
      </c>
      <c r="AX416" s="91">
        <f t="shared" si="1617"/>
        <v>25</v>
      </c>
      <c r="AY416" s="91">
        <f t="shared" si="1617"/>
        <v>26</v>
      </c>
      <c r="AZ416" s="91">
        <f t="shared" si="1617"/>
        <v>27</v>
      </c>
      <c r="BA416" s="91">
        <f t="shared" si="1617"/>
        <v>28</v>
      </c>
      <c r="BB416" s="91">
        <f t="shared" si="1617"/>
        <v>29</v>
      </c>
      <c r="BC416" s="91">
        <f t="shared" si="1617"/>
        <v>30</v>
      </c>
      <c r="BD416" s="91">
        <f t="shared" si="1617"/>
        <v>31</v>
      </c>
      <c r="BE416" s="91">
        <f t="shared" si="1617"/>
        <v>32</v>
      </c>
      <c r="BF416" s="91">
        <f t="shared" si="1617"/>
        <v>33</v>
      </c>
      <c r="BG416" s="91">
        <f t="shared" si="1617"/>
        <v>34</v>
      </c>
      <c r="BH416" s="91">
        <f t="shared" si="1617"/>
        <v>35</v>
      </c>
      <c r="BI416" s="91">
        <f t="shared" si="1617"/>
        <v>36</v>
      </c>
      <c r="BJ416" s="91">
        <f t="shared" si="1617"/>
        <v>37</v>
      </c>
      <c r="BK416" s="91">
        <f t="shared" si="1617"/>
        <v>38</v>
      </c>
      <c r="BL416" s="91">
        <f t="shared" si="1617"/>
        <v>39</v>
      </c>
      <c r="BM416" s="91">
        <f t="shared" si="1617"/>
        <v>40</v>
      </c>
      <c r="BN416" s="91">
        <f t="shared" si="1617"/>
        <v>41</v>
      </c>
      <c r="BO416" s="91">
        <f t="shared" si="1617"/>
        <v>42</v>
      </c>
      <c r="BP416" s="91">
        <f t="shared" si="1617"/>
        <v>43</v>
      </c>
      <c r="BQ416" s="91">
        <f t="shared" si="1617"/>
        <v>44</v>
      </c>
      <c r="BR416" s="91">
        <f t="shared" si="1617"/>
        <v>45</v>
      </c>
      <c r="BS416" s="91">
        <f t="shared" si="1617"/>
        <v>46</v>
      </c>
      <c r="BT416" s="91">
        <f t="shared" si="1617"/>
        <v>47</v>
      </c>
      <c r="BU416" s="91">
        <f t="shared" si="1617"/>
        <v>48</v>
      </c>
      <c r="BV416" s="91">
        <f t="shared" si="1617"/>
        <v>49</v>
      </c>
      <c r="BW416" s="91">
        <f t="shared" si="1617"/>
        <v>50</v>
      </c>
      <c r="BX416" s="91">
        <f t="shared" si="1617"/>
        <v>51</v>
      </c>
      <c r="BY416" s="91">
        <f t="shared" si="1617"/>
        <v>52</v>
      </c>
      <c r="BZ416" s="91">
        <f t="shared" si="1617"/>
        <v>53</v>
      </c>
      <c r="CA416" s="91">
        <f t="shared" si="1617"/>
        <v>54</v>
      </c>
      <c r="CB416" s="91">
        <f t="shared" si="1617"/>
        <v>55</v>
      </c>
      <c r="CC416" s="91">
        <f t="shared" si="1617"/>
        <v>56</v>
      </c>
      <c r="CD416" s="91">
        <f t="shared" si="1617"/>
        <v>57</v>
      </c>
      <c r="CE416" s="91">
        <f t="shared" si="1617"/>
        <v>58</v>
      </c>
      <c r="CF416" s="91">
        <f t="shared" si="1617"/>
        <v>59</v>
      </c>
      <c r="CG416" s="91">
        <f t="shared" si="1617"/>
        <v>60</v>
      </c>
      <c r="CH416" s="91">
        <f t="shared" si="1617"/>
        <v>61</v>
      </c>
      <c r="CI416" s="91">
        <f t="shared" si="1617"/>
        <v>62</v>
      </c>
      <c r="CJ416" s="91">
        <f t="shared" si="1617"/>
        <v>63</v>
      </c>
      <c r="CK416" s="91">
        <f t="shared" si="1617"/>
        <v>64</v>
      </c>
      <c r="CL416" s="91">
        <f t="shared" si="1617"/>
        <v>65</v>
      </c>
      <c r="CM416" s="91">
        <f t="shared" si="1617"/>
        <v>66</v>
      </c>
      <c r="CN416" s="91">
        <f t="shared" ref="CN416:DK416" si="1618">CN411</f>
        <v>67</v>
      </c>
      <c r="CO416" s="91">
        <f t="shared" si="1618"/>
        <v>68</v>
      </c>
      <c r="CP416" s="91">
        <f t="shared" si="1618"/>
        <v>69</v>
      </c>
      <c r="CQ416" s="91">
        <f t="shared" si="1618"/>
        <v>70</v>
      </c>
      <c r="CR416" s="91">
        <f t="shared" si="1618"/>
        <v>71</v>
      </c>
      <c r="CS416" s="91">
        <f t="shared" si="1618"/>
        <v>72</v>
      </c>
      <c r="CT416" s="91">
        <f t="shared" si="1618"/>
        <v>73</v>
      </c>
      <c r="CU416" s="91">
        <f t="shared" si="1618"/>
        <v>74</v>
      </c>
      <c r="CV416" s="91">
        <f t="shared" si="1618"/>
        <v>75</v>
      </c>
      <c r="CW416" s="91">
        <f t="shared" si="1618"/>
        <v>76</v>
      </c>
      <c r="CX416" s="91">
        <f t="shared" si="1618"/>
        <v>77</v>
      </c>
      <c r="CY416" s="91">
        <f t="shared" si="1618"/>
        <v>78</v>
      </c>
      <c r="CZ416" s="91">
        <f t="shared" si="1618"/>
        <v>79</v>
      </c>
      <c r="DA416" s="91">
        <f t="shared" si="1618"/>
        <v>80</v>
      </c>
      <c r="DB416" s="91">
        <f t="shared" si="1618"/>
        <v>81</v>
      </c>
      <c r="DC416" s="91">
        <f t="shared" si="1618"/>
        <v>82</v>
      </c>
      <c r="DD416" s="91">
        <f t="shared" si="1618"/>
        <v>83</v>
      </c>
      <c r="DE416" s="91">
        <f t="shared" si="1618"/>
        <v>84</v>
      </c>
      <c r="DF416" s="91">
        <f t="shared" si="1618"/>
        <v>85</v>
      </c>
      <c r="DG416" s="91">
        <f t="shared" si="1618"/>
        <v>86</v>
      </c>
      <c r="DH416" s="91">
        <f t="shared" si="1618"/>
        <v>87</v>
      </c>
      <c r="DI416" s="91">
        <f t="shared" si="1618"/>
        <v>88</v>
      </c>
      <c r="DJ416" s="91">
        <f t="shared" si="1618"/>
        <v>89</v>
      </c>
      <c r="DK416" s="91">
        <f t="shared" si="1618"/>
        <v>90</v>
      </c>
    </row>
    <row r="417" spans="25:115" x14ac:dyDescent="0.25">
      <c r="Y417" s="87">
        <v>1</v>
      </c>
      <c r="Z417" s="91">
        <f ca="1">IF(Z386=0,0,Z412)</f>
        <v>0</v>
      </c>
      <c r="AA417" s="91">
        <f ca="1">IF(AA386=0,0,AA412)</f>
        <v>0</v>
      </c>
      <c r="AB417" s="91">
        <f t="shared" ref="AB417:CM417" ca="1" si="1619">IF(AB386=0,0,AB412)</f>
        <v>0</v>
      </c>
      <c r="AC417" s="91">
        <f t="shared" ca="1" si="1619"/>
        <v>0</v>
      </c>
      <c r="AD417" s="91">
        <f t="shared" ca="1" si="1619"/>
        <v>0</v>
      </c>
      <c r="AE417" s="91">
        <f t="shared" ca="1" si="1619"/>
        <v>0</v>
      </c>
      <c r="AF417" s="91">
        <f t="shared" ca="1" si="1619"/>
        <v>0</v>
      </c>
      <c r="AG417" s="91">
        <f t="shared" ca="1" si="1619"/>
        <v>0</v>
      </c>
      <c r="AH417" s="91">
        <f t="shared" ca="1" si="1619"/>
        <v>0</v>
      </c>
      <c r="AI417" s="91">
        <f t="shared" ca="1" si="1619"/>
        <v>0</v>
      </c>
      <c r="AJ417" s="91">
        <f t="shared" ca="1" si="1619"/>
        <v>0</v>
      </c>
      <c r="AK417" s="91">
        <f t="shared" ca="1" si="1619"/>
        <v>0</v>
      </c>
      <c r="AL417" s="91">
        <f t="shared" ca="1" si="1619"/>
        <v>0</v>
      </c>
      <c r="AM417" s="91">
        <f t="shared" ca="1" si="1619"/>
        <v>0</v>
      </c>
      <c r="AN417" s="91">
        <f t="shared" ca="1" si="1619"/>
        <v>0</v>
      </c>
      <c r="AO417" s="91">
        <f t="shared" ca="1" si="1619"/>
        <v>0</v>
      </c>
      <c r="AP417" s="91">
        <f t="shared" ca="1" si="1619"/>
        <v>0</v>
      </c>
      <c r="AQ417" s="91">
        <f t="shared" ca="1" si="1619"/>
        <v>0</v>
      </c>
      <c r="AR417" s="91">
        <f t="shared" ca="1" si="1619"/>
        <v>0</v>
      </c>
      <c r="AS417" s="91">
        <f t="shared" ca="1" si="1619"/>
        <v>0</v>
      </c>
      <c r="AT417" s="91">
        <f t="shared" ca="1" si="1619"/>
        <v>0</v>
      </c>
      <c r="AU417" s="91">
        <f t="shared" ca="1" si="1619"/>
        <v>0</v>
      </c>
      <c r="AV417" s="91">
        <f t="shared" ca="1" si="1619"/>
        <v>0</v>
      </c>
      <c r="AW417" s="91">
        <f t="shared" ca="1" si="1619"/>
        <v>0</v>
      </c>
      <c r="AX417" s="91">
        <f t="shared" ca="1" si="1619"/>
        <v>0</v>
      </c>
      <c r="AY417" s="91">
        <f t="shared" ca="1" si="1619"/>
        <v>0</v>
      </c>
      <c r="AZ417" s="91">
        <f t="shared" ca="1" si="1619"/>
        <v>0</v>
      </c>
      <c r="BA417" s="91">
        <f t="shared" ca="1" si="1619"/>
        <v>0</v>
      </c>
      <c r="BB417" s="91">
        <f t="shared" ca="1" si="1619"/>
        <v>0</v>
      </c>
      <c r="BC417" s="91">
        <f t="shared" ca="1" si="1619"/>
        <v>0</v>
      </c>
      <c r="BD417" s="91">
        <f t="shared" ca="1" si="1619"/>
        <v>0</v>
      </c>
      <c r="BE417" s="91">
        <f t="shared" ca="1" si="1619"/>
        <v>0</v>
      </c>
      <c r="BF417" s="91">
        <f t="shared" ca="1" si="1619"/>
        <v>0</v>
      </c>
      <c r="BG417" s="91">
        <f t="shared" ca="1" si="1619"/>
        <v>0</v>
      </c>
      <c r="BH417" s="91">
        <f t="shared" ca="1" si="1619"/>
        <v>0</v>
      </c>
      <c r="BI417" s="91">
        <f t="shared" ca="1" si="1619"/>
        <v>0</v>
      </c>
      <c r="BJ417" s="91">
        <f t="shared" ca="1" si="1619"/>
        <v>0</v>
      </c>
      <c r="BK417" s="91">
        <f t="shared" ca="1" si="1619"/>
        <v>0</v>
      </c>
      <c r="BL417" s="91">
        <f t="shared" ca="1" si="1619"/>
        <v>0</v>
      </c>
      <c r="BM417" s="91">
        <f t="shared" ca="1" si="1619"/>
        <v>0</v>
      </c>
      <c r="BN417" s="91">
        <f t="shared" ca="1" si="1619"/>
        <v>0</v>
      </c>
      <c r="BO417" s="91">
        <f t="shared" ca="1" si="1619"/>
        <v>0</v>
      </c>
      <c r="BP417" s="91">
        <f t="shared" ca="1" si="1619"/>
        <v>0</v>
      </c>
      <c r="BQ417" s="91">
        <f t="shared" ca="1" si="1619"/>
        <v>0</v>
      </c>
      <c r="BR417" s="91">
        <f t="shared" ca="1" si="1619"/>
        <v>0</v>
      </c>
      <c r="BS417" s="91">
        <f t="shared" ca="1" si="1619"/>
        <v>0</v>
      </c>
      <c r="BT417" s="91">
        <f t="shared" ca="1" si="1619"/>
        <v>0</v>
      </c>
      <c r="BU417" s="91">
        <f t="shared" ca="1" si="1619"/>
        <v>0</v>
      </c>
      <c r="BV417" s="91">
        <f t="shared" ca="1" si="1619"/>
        <v>0</v>
      </c>
      <c r="BW417" s="91">
        <f t="shared" ca="1" si="1619"/>
        <v>0</v>
      </c>
      <c r="BX417" s="91">
        <f t="shared" ca="1" si="1619"/>
        <v>0</v>
      </c>
      <c r="BY417" s="91">
        <f t="shared" ca="1" si="1619"/>
        <v>0</v>
      </c>
      <c r="BZ417" s="91">
        <f t="shared" ca="1" si="1619"/>
        <v>0</v>
      </c>
      <c r="CA417" s="91">
        <f t="shared" ca="1" si="1619"/>
        <v>0</v>
      </c>
      <c r="CB417" s="91">
        <f t="shared" ca="1" si="1619"/>
        <v>0</v>
      </c>
      <c r="CC417" s="91">
        <f t="shared" ca="1" si="1619"/>
        <v>0</v>
      </c>
      <c r="CD417" s="91">
        <f t="shared" ca="1" si="1619"/>
        <v>0</v>
      </c>
      <c r="CE417" s="91">
        <f t="shared" ca="1" si="1619"/>
        <v>0</v>
      </c>
      <c r="CF417" s="91">
        <f t="shared" ca="1" si="1619"/>
        <v>0</v>
      </c>
      <c r="CG417" s="91">
        <f t="shared" ca="1" si="1619"/>
        <v>0</v>
      </c>
      <c r="CH417" s="91">
        <f t="shared" ca="1" si="1619"/>
        <v>0</v>
      </c>
      <c r="CI417" s="91">
        <f t="shared" ca="1" si="1619"/>
        <v>0</v>
      </c>
      <c r="CJ417" s="91">
        <f t="shared" ca="1" si="1619"/>
        <v>0</v>
      </c>
      <c r="CK417" s="91">
        <f t="shared" ca="1" si="1619"/>
        <v>0</v>
      </c>
      <c r="CL417" s="91">
        <f t="shared" ca="1" si="1619"/>
        <v>0</v>
      </c>
      <c r="CM417" s="91">
        <f t="shared" ca="1" si="1619"/>
        <v>0</v>
      </c>
      <c r="CN417" s="91">
        <f t="shared" ref="CN417:DK417" ca="1" si="1620">IF(CN386=0,0,CN412)</f>
        <v>0</v>
      </c>
      <c r="CO417" s="91">
        <f t="shared" ca="1" si="1620"/>
        <v>0</v>
      </c>
      <c r="CP417" s="91">
        <f t="shared" ca="1" si="1620"/>
        <v>0</v>
      </c>
      <c r="CQ417" s="91">
        <f t="shared" ca="1" si="1620"/>
        <v>0</v>
      </c>
      <c r="CR417" s="91">
        <f t="shared" ca="1" si="1620"/>
        <v>0</v>
      </c>
      <c r="CS417" s="91">
        <f t="shared" ca="1" si="1620"/>
        <v>0</v>
      </c>
      <c r="CT417" s="91">
        <f t="shared" ca="1" si="1620"/>
        <v>0</v>
      </c>
      <c r="CU417" s="91">
        <f t="shared" ca="1" si="1620"/>
        <v>0</v>
      </c>
      <c r="CV417" s="91">
        <f t="shared" ca="1" si="1620"/>
        <v>0</v>
      </c>
      <c r="CW417" s="91">
        <f t="shared" ca="1" si="1620"/>
        <v>0</v>
      </c>
      <c r="CX417" s="91">
        <f t="shared" ca="1" si="1620"/>
        <v>0</v>
      </c>
      <c r="CY417" s="91">
        <f t="shared" ca="1" si="1620"/>
        <v>0</v>
      </c>
      <c r="CZ417" s="91">
        <f t="shared" ca="1" si="1620"/>
        <v>0</v>
      </c>
      <c r="DA417" s="91">
        <f t="shared" ca="1" si="1620"/>
        <v>0</v>
      </c>
      <c r="DB417" s="91">
        <f t="shared" ca="1" si="1620"/>
        <v>0</v>
      </c>
      <c r="DC417" s="91">
        <f t="shared" ca="1" si="1620"/>
        <v>0</v>
      </c>
      <c r="DD417" s="91">
        <f t="shared" ca="1" si="1620"/>
        <v>0</v>
      </c>
      <c r="DE417" s="91">
        <f t="shared" ca="1" si="1620"/>
        <v>0</v>
      </c>
      <c r="DF417" s="91">
        <f t="shared" ca="1" si="1620"/>
        <v>0</v>
      </c>
      <c r="DG417" s="91">
        <f t="shared" ca="1" si="1620"/>
        <v>0</v>
      </c>
      <c r="DH417" s="91">
        <f t="shared" ca="1" si="1620"/>
        <v>0</v>
      </c>
      <c r="DI417" s="91">
        <f t="shared" ca="1" si="1620"/>
        <v>0</v>
      </c>
      <c r="DJ417" s="91">
        <f t="shared" ca="1" si="1620"/>
        <v>0</v>
      </c>
      <c r="DK417" s="91">
        <f t="shared" ca="1" si="1620"/>
        <v>0</v>
      </c>
    </row>
    <row r="418" spans="25:115" x14ac:dyDescent="0.25">
      <c r="Y418" s="87">
        <v>2</v>
      </c>
      <c r="Z418" s="91">
        <f ca="1">IF(Z387=0,0,Z413-Z412)</f>
        <v>0</v>
      </c>
      <c r="AA418" s="91">
        <f ca="1">IF(AA387=0,0,AA413-AA412)</f>
        <v>0</v>
      </c>
      <c r="AB418" s="91">
        <f t="shared" ref="AB418:CM418" ca="1" si="1621">IF(AB387=0,0,AB413-AB412)</f>
        <v>0</v>
      </c>
      <c r="AC418" s="91">
        <f t="shared" ca="1" si="1621"/>
        <v>0</v>
      </c>
      <c r="AD418" s="91">
        <f t="shared" ca="1" si="1621"/>
        <v>0</v>
      </c>
      <c r="AE418" s="91">
        <f t="shared" ca="1" si="1621"/>
        <v>0</v>
      </c>
      <c r="AF418" s="91">
        <f t="shared" ca="1" si="1621"/>
        <v>0</v>
      </c>
      <c r="AG418" s="91">
        <f t="shared" ca="1" si="1621"/>
        <v>0</v>
      </c>
      <c r="AH418" s="91">
        <f t="shared" ca="1" si="1621"/>
        <v>0</v>
      </c>
      <c r="AI418" s="91">
        <f t="shared" ca="1" si="1621"/>
        <v>0</v>
      </c>
      <c r="AJ418" s="91">
        <f t="shared" ca="1" si="1621"/>
        <v>0</v>
      </c>
      <c r="AK418" s="91">
        <f t="shared" ca="1" si="1621"/>
        <v>0</v>
      </c>
      <c r="AL418" s="91">
        <f t="shared" ca="1" si="1621"/>
        <v>0</v>
      </c>
      <c r="AM418" s="91">
        <f t="shared" ca="1" si="1621"/>
        <v>0</v>
      </c>
      <c r="AN418" s="91">
        <f t="shared" ca="1" si="1621"/>
        <v>0</v>
      </c>
      <c r="AO418" s="91">
        <f t="shared" ca="1" si="1621"/>
        <v>0</v>
      </c>
      <c r="AP418" s="91">
        <f t="shared" ca="1" si="1621"/>
        <v>0</v>
      </c>
      <c r="AQ418" s="91">
        <f t="shared" ca="1" si="1621"/>
        <v>0</v>
      </c>
      <c r="AR418" s="91">
        <f t="shared" ca="1" si="1621"/>
        <v>0</v>
      </c>
      <c r="AS418" s="91">
        <f t="shared" ca="1" si="1621"/>
        <v>0</v>
      </c>
      <c r="AT418" s="91">
        <f t="shared" ca="1" si="1621"/>
        <v>0</v>
      </c>
      <c r="AU418" s="91">
        <f t="shared" ca="1" si="1621"/>
        <v>0</v>
      </c>
      <c r="AV418" s="91">
        <f t="shared" ca="1" si="1621"/>
        <v>0</v>
      </c>
      <c r="AW418" s="91">
        <f t="shared" ca="1" si="1621"/>
        <v>0</v>
      </c>
      <c r="AX418" s="91">
        <f t="shared" ca="1" si="1621"/>
        <v>0</v>
      </c>
      <c r="AY418" s="91">
        <f t="shared" ca="1" si="1621"/>
        <v>0</v>
      </c>
      <c r="AZ418" s="91">
        <f t="shared" ca="1" si="1621"/>
        <v>0</v>
      </c>
      <c r="BA418" s="91">
        <f t="shared" ca="1" si="1621"/>
        <v>0</v>
      </c>
      <c r="BB418" s="91">
        <f t="shared" ca="1" si="1621"/>
        <v>0</v>
      </c>
      <c r="BC418" s="91">
        <f t="shared" ca="1" si="1621"/>
        <v>0</v>
      </c>
      <c r="BD418" s="91">
        <f t="shared" ca="1" si="1621"/>
        <v>0</v>
      </c>
      <c r="BE418" s="91">
        <f t="shared" ca="1" si="1621"/>
        <v>0</v>
      </c>
      <c r="BF418" s="91">
        <f t="shared" ca="1" si="1621"/>
        <v>0</v>
      </c>
      <c r="BG418" s="91">
        <f t="shared" ca="1" si="1621"/>
        <v>0</v>
      </c>
      <c r="BH418" s="91">
        <f t="shared" ca="1" si="1621"/>
        <v>0</v>
      </c>
      <c r="BI418" s="91">
        <f t="shared" ca="1" si="1621"/>
        <v>0</v>
      </c>
      <c r="BJ418" s="91">
        <f t="shared" ca="1" si="1621"/>
        <v>0</v>
      </c>
      <c r="BK418" s="91">
        <f t="shared" ca="1" si="1621"/>
        <v>0</v>
      </c>
      <c r="BL418" s="91">
        <f t="shared" ca="1" si="1621"/>
        <v>0</v>
      </c>
      <c r="BM418" s="91">
        <f t="shared" ca="1" si="1621"/>
        <v>0</v>
      </c>
      <c r="BN418" s="91">
        <f t="shared" ca="1" si="1621"/>
        <v>0</v>
      </c>
      <c r="BO418" s="91">
        <f t="shared" ca="1" si="1621"/>
        <v>0</v>
      </c>
      <c r="BP418" s="91">
        <f t="shared" ca="1" si="1621"/>
        <v>0</v>
      </c>
      <c r="BQ418" s="91">
        <f t="shared" ca="1" si="1621"/>
        <v>0</v>
      </c>
      <c r="BR418" s="91">
        <f t="shared" ca="1" si="1621"/>
        <v>0</v>
      </c>
      <c r="BS418" s="91">
        <f t="shared" ca="1" si="1621"/>
        <v>0</v>
      </c>
      <c r="BT418" s="91">
        <f t="shared" ca="1" si="1621"/>
        <v>0</v>
      </c>
      <c r="BU418" s="91">
        <f t="shared" ca="1" si="1621"/>
        <v>0</v>
      </c>
      <c r="BV418" s="91">
        <f t="shared" ca="1" si="1621"/>
        <v>0</v>
      </c>
      <c r="BW418" s="91">
        <f t="shared" ca="1" si="1621"/>
        <v>0</v>
      </c>
      <c r="BX418" s="91">
        <f t="shared" ca="1" si="1621"/>
        <v>0</v>
      </c>
      <c r="BY418" s="91">
        <f t="shared" ca="1" si="1621"/>
        <v>0</v>
      </c>
      <c r="BZ418" s="91">
        <f t="shared" ca="1" si="1621"/>
        <v>0</v>
      </c>
      <c r="CA418" s="91">
        <f t="shared" ca="1" si="1621"/>
        <v>0</v>
      </c>
      <c r="CB418" s="91">
        <f t="shared" ca="1" si="1621"/>
        <v>0</v>
      </c>
      <c r="CC418" s="91">
        <f t="shared" ca="1" si="1621"/>
        <v>0</v>
      </c>
      <c r="CD418" s="91">
        <f t="shared" ca="1" si="1621"/>
        <v>0</v>
      </c>
      <c r="CE418" s="91">
        <f t="shared" ca="1" si="1621"/>
        <v>0</v>
      </c>
      <c r="CF418" s="91">
        <f t="shared" ca="1" si="1621"/>
        <v>0</v>
      </c>
      <c r="CG418" s="91">
        <f t="shared" ca="1" si="1621"/>
        <v>0</v>
      </c>
      <c r="CH418" s="91">
        <f t="shared" ca="1" si="1621"/>
        <v>0</v>
      </c>
      <c r="CI418" s="91">
        <f t="shared" ca="1" si="1621"/>
        <v>0</v>
      </c>
      <c r="CJ418" s="91">
        <f t="shared" ca="1" si="1621"/>
        <v>0</v>
      </c>
      <c r="CK418" s="91">
        <f t="shared" ca="1" si="1621"/>
        <v>0</v>
      </c>
      <c r="CL418" s="91">
        <f t="shared" ca="1" si="1621"/>
        <v>0</v>
      </c>
      <c r="CM418" s="91">
        <f t="shared" ca="1" si="1621"/>
        <v>0</v>
      </c>
      <c r="CN418" s="91">
        <f t="shared" ref="CN418:DK418" ca="1" si="1622">IF(CN387=0,0,CN413-CN412)</f>
        <v>0</v>
      </c>
      <c r="CO418" s="91">
        <f t="shared" ca="1" si="1622"/>
        <v>0</v>
      </c>
      <c r="CP418" s="91">
        <f t="shared" ca="1" si="1622"/>
        <v>0</v>
      </c>
      <c r="CQ418" s="91">
        <f t="shared" ca="1" si="1622"/>
        <v>0</v>
      </c>
      <c r="CR418" s="91">
        <f t="shared" ca="1" si="1622"/>
        <v>0</v>
      </c>
      <c r="CS418" s="91">
        <f t="shared" ca="1" si="1622"/>
        <v>0</v>
      </c>
      <c r="CT418" s="91">
        <f t="shared" ca="1" si="1622"/>
        <v>0</v>
      </c>
      <c r="CU418" s="91">
        <f t="shared" ca="1" si="1622"/>
        <v>0</v>
      </c>
      <c r="CV418" s="91">
        <f t="shared" ca="1" si="1622"/>
        <v>0</v>
      </c>
      <c r="CW418" s="91">
        <f t="shared" ca="1" si="1622"/>
        <v>0</v>
      </c>
      <c r="CX418" s="91">
        <f t="shared" ca="1" si="1622"/>
        <v>0</v>
      </c>
      <c r="CY418" s="91">
        <f t="shared" ca="1" si="1622"/>
        <v>0</v>
      </c>
      <c r="CZ418" s="91">
        <f t="shared" ca="1" si="1622"/>
        <v>0</v>
      </c>
      <c r="DA418" s="91">
        <f t="shared" ca="1" si="1622"/>
        <v>0</v>
      </c>
      <c r="DB418" s="91">
        <f t="shared" ca="1" si="1622"/>
        <v>0</v>
      </c>
      <c r="DC418" s="91">
        <f t="shared" ca="1" si="1622"/>
        <v>0</v>
      </c>
      <c r="DD418" s="91">
        <f t="shared" ca="1" si="1622"/>
        <v>0</v>
      </c>
      <c r="DE418" s="91">
        <f t="shared" ca="1" si="1622"/>
        <v>0</v>
      </c>
      <c r="DF418" s="91">
        <f t="shared" ca="1" si="1622"/>
        <v>0</v>
      </c>
      <c r="DG418" s="91">
        <f t="shared" ca="1" si="1622"/>
        <v>0</v>
      </c>
      <c r="DH418" s="91">
        <f t="shared" ca="1" si="1622"/>
        <v>0</v>
      </c>
      <c r="DI418" s="91">
        <f t="shared" ca="1" si="1622"/>
        <v>0</v>
      </c>
      <c r="DJ418" s="91">
        <f t="shared" ca="1" si="1622"/>
        <v>0</v>
      </c>
      <c r="DK418" s="91">
        <f t="shared" ca="1" si="1622"/>
        <v>0</v>
      </c>
    </row>
    <row r="419" spans="25:115" x14ac:dyDescent="0.25">
      <c r="Y419" s="87">
        <v>3</v>
      </c>
      <c r="Z419" s="91">
        <f ca="1">IF(Z388=0,0,Z414-SUM(Z417:Z418))</f>
        <v>0</v>
      </c>
      <c r="AA419" s="91">
        <f ca="1">IF(AA388=0,0,AA414-SUM(AA417:AA418))</f>
        <v>0</v>
      </c>
      <c r="AB419" s="91">
        <f t="shared" ref="AB419:CM419" ca="1" si="1623">IF(AB388=0,0,AB414-SUM(AB417:AB418))</f>
        <v>0</v>
      </c>
      <c r="AC419" s="91">
        <f t="shared" ca="1" si="1623"/>
        <v>0</v>
      </c>
      <c r="AD419" s="91">
        <f t="shared" ca="1" si="1623"/>
        <v>0</v>
      </c>
      <c r="AE419" s="91">
        <f t="shared" ca="1" si="1623"/>
        <v>0</v>
      </c>
      <c r="AF419" s="91">
        <f t="shared" ca="1" si="1623"/>
        <v>0</v>
      </c>
      <c r="AG419" s="91">
        <f t="shared" ca="1" si="1623"/>
        <v>0</v>
      </c>
      <c r="AH419" s="91">
        <f t="shared" ca="1" si="1623"/>
        <v>0</v>
      </c>
      <c r="AI419" s="91">
        <f t="shared" ca="1" si="1623"/>
        <v>0</v>
      </c>
      <c r="AJ419" s="91">
        <f t="shared" ca="1" si="1623"/>
        <v>0</v>
      </c>
      <c r="AK419" s="91">
        <f t="shared" ca="1" si="1623"/>
        <v>0</v>
      </c>
      <c r="AL419" s="91">
        <f t="shared" ca="1" si="1623"/>
        <v>0</v>
      </c>
      <c r="AM419" s="91">
        <f t="shared" ca="1" si="1623"/>
        <v>0</v>
      </c>
      <c r="AN419" s="91">
        <f t="shared" ca="1" si="1623"/>
        <v>0</v>
      </c>
      <c r="AO419" s="91">
        <f t="shared" ca="1" si="1623"/>
        <v>0</v>
      </c>
      <c r="AP419" s="91">
        <f t="shared" ca="1" si="1623"/>
        <v>0</v>
      </c>
      <c r="AQ419" s="91">
        <f t="shared" ca="1" si="1623"/>
        <v>0</v>
      </c>
      <c r="AR419" s="91">
        <f t="shared" ca="1" si="1623"/>
        <v>0</v>
      </c>
      <c r="AS419" s="91">
        <f t="shared" ca="1" si="1623"/>
        <v>0</v>
      </c>
      <c r="AT419" s="91">
        <f t="shared" ca="1" si="1623"/>
        <v>0</v>
      </c>
      <c r="AU419" s="91">
        <f t="shared" ca="1" si="1623"/>
        <v>0</v>
      </c>
      <c r="AV419" s="91">
        <f t="shared" ca="1" si="1623"/>
        <v>0</v>
      </c>
      <c r="AW419" s="91">
        <f t="shared" ca="1" si="1623"/>
        <v>0</v>
      </c>
      <c r="AX419" s="91">
        <f t="shared" ca="1" si="1623"/>
        <v>0</v>
      </c>
      <c r="AY419" s="91">
        <f t="shared" ca="1" si="1623"/>
        <v>0</v>
      </c>
      <c r="AZ419" s="91">
        <f t="shared" ca="1" si="1623"/>
        <v>0</v>
      </c>
      <c r="BA419" s="91">
        <f t="shared" ca="1" si="1623"/>
        <v>0</v>
      </c>
      <c r="BB419" s="91">
        <f t="shared" ca="1" si="1623"/>
        <v>0</v>
      </c>
      <c r="BC419" s="91">
        <f t="shared" ca="1" si="1623"/>
        <v>0</v>
      </c>
      <c r="BD419" s="91">
        <f t="shared" ca="1" si="1623"/>
        <v>0</v>
      </c>
      <c r="BE419" s="91">
        <f t="shared" ca="1" si="1623"/>
        <v>0</v>
      </c>
      <c r="BF419" s="91">
        <f t="shared" ca="1" si="1623"/>
        <v>0</v>
      </c>
      <c r="BG419" s="91">
        <f t="shared" ca="1" si="1623"/>
        <v>0</v>
      </c>
      <c r="BH419" s="91">
        <f t="shared" ca="1" si="1623"/>
        <v>0</v>
      </c>
      <c r="BI419" s="91">
        <f t="shared" ca="1" si="1623"/>
        <v>0</v>
      </c>
      <c r="BJ419" s="91">
        <f t="shared" ca="1" si="1623"/>
        <v>0</v>
      </c>
      <c r="BK419" s="91">
        <f t="shared" ca="1" si="1623"/>
        <v>0</v>
      </c>
      <c r="BL419" s="91">
        <f t="shared" ca="1" si="1623"/>
        <v>0</v>
      </c>
      <c r="BM419" s="91">
        <f t="shared" ca="1" si="1623"/>
        <v>0</v>
      </c>
      <c r="BN419" s="91">
        <f t="shared" ca="1" si="1623"/>
        <v>0</v>
      </c>
      <c r="BO419" s="91">
        <f t="shared" ca="1" si="1623"/>
        <v>0</v>
      </c>
      <c r="BP419" s="91">
        <f t="shared" ca="1" si="1623"/>
        <v>0</v>
      </c>
      <c r="BQ419" s="91">
        <f t="shared" ca="1" si="1623"/>
        <v>0</v>
      </c>
      <c r="BR419" s="91">
        <f t="shared" ca="1" si="1623"/>
        <v>0</v>
      </c>
      <c r="BS419" s="91">
        <f t="shared" ca="1" si="1623"/>
        <v>0</v>
      </c>
      <c r="BT419" s="91">
        <f t="shared" ca="1" si="1623"/>
        <v>0</v>
      </c>
      <c r="BU419" s="91">
        <f t="shared" ca="1" si="1623"/>
        <v>0</v>
      </c>
      <c r="BV419" s="91">
        <f t="shared" ca="1" si="1623"/>
        <v>0</v>
      </c>
      <c r="BW419" s="91">
        <f t="shared" ca="1" si="1623"/>
        <v>0</v>
      </c>
      <c r="BX419" s="91">
        <f t="shared" ca="1" si="1623"/>
        <v>0</v>
      </c>
      <c r="BY419" s="91">
        <f t="shared" ca="1" si="1623"/>
        <v>0</v>
      </c>
      <c r="BZ419" s="91">
        <f t="shared" ca="1" si="1623"/>
        <v>0</v>
      </c>
      <c r="CA419" s="91">
        <f t="shared" ca="1" si="1623"/>
        <v>0</v>
      </c>
      <c r="CB419" s="91">
        <f t="shared" ca="1" si="1623"/>
        <v>0</v>
      </c>
      <c r="CC419" s="91">
        <f t="shared" ca="1" si="1623"/>
        <v>0</v>
      </c>
      <c r="CD419" s="91">
        <f t="shared" ca="1" si="1623"/>
        <v>0</v>
      </c>
      <c r="CE419" s="91">
        <f t="shared" ca="1" si="1623"/>
        <v>0</v>
      </c>
      <c r="CF419" s="91">
        <f t="shared" ca="1" si="1623"/>
        <v>0</v>
      </c>
      <c r="CG419" s="91">
        <f t="shared" ca="1" si="1623"/>
        <v>0</v>
      </c>
      <c r="CH419" s="91">
        <f t="shared" ca="1" si="1623"/>
        <v>0</v>
      </c>
      <c r="CI419" s="91">
        <f t="shared" ca="1" si="1623"/>
        <v>0</v>
      </c>
      <c r="CJ419" s="91">
        <f t="shared" ca="1" si="1623"/>
        <v>0</v>
      </c>
      <c r="CK419" s="91">
        <f t="shared" ca="1" si="1623"/>
        <v>0</v>
      </c>
      <c r="CL419" s="91">
        <f t="shared" ca="1" si="1623"/>
        <v>0</v>
      </c>
      <c r="CM419" s="91">
        <f t="shared" ca="1" si="1623"/>
        <v>0</v>
      </c>
      <c r="CN419" s="91">
        <f t="shared" ref="CN419:DK419" ca="1" si="1624">IF(CN388=0,0,CN414-SUM(CN417:CN418))</f>
        <v>0</v>
      </c>
      <c r="CO419" s="91">
        <f t="shared" ca="1" si="1624"/>
        <v>0</v>
      </c>
      <c r="CP419" s="91">
        <f t="shared" ca="1" si="1624"/>
        <v>0</v>
      </c>
      <c r="CQ419" s="91">
        <f t="shared" ca="1" si="1624"/>
        <v>0</v>
      </c>
      <c r="CR419" s="91">
        <f t="shared" ca="1" si="1624"/>
        <v>0</v>
      </c>
      <c r="CS419" s="91">
        <f t="shared" ca="1" si="1624"/>
        <v>0</v>
      </c>
      <c r="CT419" s="91">
        <f t="shared" ca="1" si="1624"/>
        <v>0</v>
      </c>
      <c r="CU419" s="91">
        <f t="shared" ca="1" si="1624"/>
        <v>0</v>
      </c>
      <c r="CV419" s="91">
        <f t="shared" ca="1" si="1624"/>
        <v>0</v>
      </c>
      <c r="CW419" s="91">
        <f t="shared" ca="1" si="1624"/>
        <v>0</v>
      </c>
      <c r="CX419" s="91">
        <f t="shared" ca="1" si="1624"/>
        <v>0</v>
      </c>
      <c r="CY419" s="91">
        <f t="shared" ca="1" si="1624"/>
        <v>0</v>
      </c>
      <c r="CZ419" s="91">
        <f t="shared" ca="1" si="1624"/>
        <v>0</v>
      </c>
      <c r="DA419" s="91">
        <f t="shared" ca="1" si="1624"/>
        <v>0</v>
      </c>
      <c r="DB419" s="91">
        <f t="shared" ca="1" si="1624"/>
        <v>0</v>
      </c>
      <c r="DC419" s="91">
        <f t="shared" ca="1" si="1624"/>
        <v>0</v>
      </c>
      <c r="DD419" s="91">
        <f t="shared" ca="1" si="1624"/>
        <v>0</v>
      </c>
      <c r="DE419" s="91">
        <f t="shared" ca="1" si="1624"/>
        <v>0</v>
      </c>
      <c r="DF419" s="91">
        <f t="shared" ca="1" si="1624"/>
        <v>0</v>
      </c>
      <c r="DG419" s="91">
        <f t="shared" ca="1" si="1624"/>
        <v>0</v>
      </c>
      <c r="DH419" s="91">
        <f t="shared" ca="1" si="1624"/>
        <v>0</v>
      </c>
      <c r="DI419" s="91">
        <f t="shared" ca="1" si="1624"/>
        <v>0</v>
      </c>
      <c r="DJ419" s="91">
        <f t="shared" ca="1" si="1624"/>
        <v>0</v>
      </c>
      <c r="DK419" s="91">
        <f t="shared" ca="1" si="1624"/>
        <v>0</v>
      </c>
    </row>
    <row r="420" spans="25:115" x14ac:dyDescent="0.25">
      <c r="Y420" s="87">
        <v>4</v>
      </c>
      <c r="Z420" s="91" t="e">
        <f ca="1">IF(Z389=0,0,IF('MCA-INPUT'!$C$25=0,0,Z415-SUM(Z417:Z419)))</f>
        <v>#REF!</v>
      </c>
      <c r="AA420" s="91" t="e">
        <f ca="1">IF(AA389=0,0,IF('MCA-INPUT'!$C$25=0,0,AA415-SUM(AA417:AA419)))</f>
        <v>#REF!</v>
      </c>
      <c r="AB420" s="91" t="e">
        <f ca="1">IF(AB389=0,0,IF('MCA-INPUT'!$C$25=0,0,AB415-SUM(AB417:AB419)))</f>
        <v>#REF!</v>
      </c>
      <c r="AC420" s="91" t="e">
        <f ca="1">IF(AC389=0,0,IF('MCA-INPUT'!$C$25=0,0,AC415-SUM(AC417:AC419)))</f>
        <v>#REF!</v>
      </c>
      <c r="AD420" s="91" t="e">
        <f ca="1">IF(AD389=0,0,IF('MCA-INPUT'!$C$25=0,0,AD415-SUM(AD417:AD419)))</f>
        <v>#REF!</v>
      </c>
      <c r="AE420" s="91" t="e">
        <f ca="1">IF(AE389=0,0,IF('MCA-INPUT'!$C$25=0,0,AE415-SUM(AE417:AE419)))</f>
        <v>#REF!</v>
      </c>
      <c r="AF420" s="91" t="e">
        <f ca="1">IF(AF389=0,0,IF('MCA-INPUT'!$C$25=0,0,AF415-SUM(AF417:AF419)))</f>
        <v>#REF!</v>
      </c>
      <c r="AG420" s="91" t="e">
        <f ca="1">IF(AG389=0,0,IF('MCA-INPUT'!$C$25=0,0,AG415-SUM(AG417:AG419)))</f>
        <v>#REF!</v>
      </c>
      <c r="AH420" s="91" t="e">
        <f ca="1">IF(AH389=0,0,IF('MCA-INPUT'!$C$25=0,0,AH415-SUM(AH417:AH419)))</f>
        <v>#REF!</v>
      </c>
      <c r="AI420" s="91" t="e">
        <f ca="1">IF(AI389=0,0,IF('MCA-INPUT'!$C$25=0,0,AI415-SUM(AI417:AI419)))</f>
        <v>#REF!</v>
      </c>
      <c r="AJ420" s="91" t="e">
        <f ca="1">IF(AJ389=0,0,IF('MCA-INPUT'!$C$25=0,0,AJ415-SUM(AJ417:AJ419)))</f>
        <v>#REF!</v>
      </c>
      <c r="AK420" s="91" t="e">
        <f ca="1">IF(AK389=0,0,IF('MCA-INPUT'!$C$25=0,0,AK415-SUM(AK417:AK419)))</f>
        <v>#REF!</v>
      </c>
      <c r="AL420" s="91" t="e">
        <f ca="1">IF(AL389=0,0,IF('MCA-INPUT'!$C$25=0,0,AL415-SUM(AL417:AL419)))</f>
        <v>#REF!</v>
      </c>
      <c r="AM420" s="91" t="e">
        <f ca="1">IF(AM389=0,0,IF('MCA-INPUT'!$C$25=0,0,AM415-SUM(AM417:AM419)))</f>
        <v>#REF!</v>
      </c>
      <c r="AN420" s="91" t="e">
        <f ca="1">IF(AN389=0,0,IF('MCA-INPUT'!$C$25=0,0,AN415-SUM(AN417:AN419)))</f>
        <v>#REF!</v>
      </c>
      <c r="AO420" s="91" t="e">
        <f ca="1">IF(AO389=0,0,IF('MCA-INPUT'!$C$25=0,0,AO415-SUM(AO417:AO419)))</f>
        <v>#REF!</v>
      </c>
      <c r="AP420" s="91" t="e">
        <f ca="1">IF(AP389=0,0,IF('MCA-INPUT'!$C$25=0,0,AP415-SUM(AP417:AP419)))</f>
        <v>#REF!</v>
      </c>
      <c r="AQ420" s="91" t="e">
        <f ca="1">IF(AQ389=0,0,IF('MCA-INPUT'!$C$25=0,0,AQ415-SUM(AQ417:AQ419)))</f>
        <v>#REF!</v>
      </c>
      <c r="AR420" s="91" t="e">
        <f ca="1">IF(AR389=0,0,IF('MCA-INPUT'!$C$25=0,0,AR415-SUM(AR417:AR419)))</f>
        <v>#REF!</v>
      </c>
      <c r="AS420" s="91" t="e">
        <f ca="1">IF(AS389=0,0,IF('MCA-INPUT'!$C$25=0,0,AS415-SUM(AS417:AS419)))</f>
        <v>#REF!</v>
      </c>
      <c r="AT420" s="91" t="e">
        <f ca="1">IF(AT389=0,0,IF('MCA-INPUT'!$C$25=0,0,AT415-SUM(AT417:AT419)))</f>
        <v>#REF!</v>
      </c>
      <c r="AU420" s="91" t="e">
        <f ca="1">IF(AU389=0,0,IF('MCA-INPUT'!$C$25=0,0,AU415-SUM(AU417:AU419)))</f>
        <v>#REF!</v>
      </c>
      <c r="AV420" s="91" t="e">
        <f ca="1">IF(AV389=0,0,IF('MCA-INPUT'!$C$25=0,0,AV415-SUM(AV417:AV419)))</f>
        <v>#REF!</v>
      </c>
      <c r="AW420" s="91" t="e">
        <f ca="1">IF(AW389=0,0,IF('MCA-INPUT'!$C$25=0,0,AW415-SUM(AW417:AW419)))</f>
        <v>#REF!</v>
      </c>
      <c r="AX420" s="91" t="e">
        <f ca="1">IF(AX389=0,0,IF('MCA-INPUT'!$C$25=0,0,AX415-SUM(AX417:AX419)))</f>
        <v>#REF!</v>
      </c>
      <c r="AY420" s="91" t="e">
        <f ca="1">IF(AY389=0,0,IF('MCA-INPUT'!$C$25=0,0,AY415-SUM(AY417:AY419)))</f>
        <v>#REF!</v>
      </c>
      <c r="AZ420" s="91" t="e">
        <f ca="1">IF(AZ389=0,0,IF('MCA-INPUT'!$C$25=0,0,AZ415-SUM(AZ417:AZ419)))</f>
        <v>#REF!</v>
      </c>
      <c r="BA420" s="91" t="e">
        <f ca="1">IF(BA389=0,0,IF('MCA-INPUT'!$C$25=0,0,BA415-SUM(BA417:BA419)))</f>
        <v>#REF!</v>
      </c>
      <c r="BB420" s="91" t="e">
        <f ca="1">IF(BB389=0,0,IF('MCA-INPUT'!$C$25=0,0,BB415-SUM(BB417:BB419)))</f>
        <v>#REF!</v>
      </c>
      <c r="BC420" s="91" t="e">
        <f ca="1">IF(BC389=0,0,IF('MCA-INPUT'!$C$25=0,0,BC415-SUM(BC417:BC419)))</f>
        <v>#REF!</v>
      </c>
      <c r="BD420" s="91" t="e">
        <f ca="1">IF(BD389=0,0,IF('MCA-INPUT'!$C$25=0,0,BD415-SUM(BD417:BD419)))</f>
        <v>#REF!</v>
      </c>
      <c r="BE420" s="91" t="e">
        <f ca="1">IF(BE389=0,0,IF('MCA-INPUT'!$C$25=0,0,BE415-SUM(BE417:BE419)))</f>
        <v>#REF!</v>
      </c>
      <c r="BF420" s="91" t="e">
        <f ca="1">IF(BF389=0,0,IF('MCA-INPUT'!$C$25=0,0,BF415-SUM(BF417:BF419)))</f>
        <v>#REF!</v>
      </c>
      <c r="BG420" s="91" t="e">
        <f ca="1">IF(BG389=0,0,IF('MCA-INPUT'!$C$25=0,0,BG415-SUM(BG417:BG419)))</f>
        <v>#REF!</v>
      </c>
      <c r="BH420" s="91" t="e">
        <f ca="1">IF(BH389=0,0,IF('MCA-INPUT'!$C$25=0,0,BH415-SUM(BH417:BH419)))</f>
        <v>#REF!</v>
      </c>
      <c r="BI420" s="91" t="e">
        <f ca="1">IF(BI389=0,0,IF('MCA-INPUT'!$C$25=0,0,BI415-SUM(BI417:BI419)))</f>
        <v>#REF!</v>
      </c>
      <c r="BJ420" s="91" t="e">
        <f ca="1">IF(BJ389=0,0,IF('MCA-INPUT'!$C$25=0,0,BJ415-SUM(BJ417:BJ419)))</f>
        <v>#REF!</v>
      </c>
      <c r="BK420" s="91" t="e">
        <f ca="1">IF(BK389=0,0,IF('MCA-INPUT'!$C$25=0,0,BK415-SUM(BK417:BK419)))</f>
        <v>#REF!</v>
      </c>
      <c r="BL420" s="91" t="e">
        <f ca="1">IF(BL389=0,0,IF('MCA-INPUT'!$C$25=0,0,BL415-SUM(BL417:BL419)))</f>
        <v>#REF!</v>
      </c>
      <c r="BM420" s="91" t="e">
        <f ca="1">IF(BM389=0,0,IF('MCA-INPUT'!$C$25=0,0,BM415-SUM(BM417:BM419)))</f>
        <v>#REF!</v>
      </c>
      <c r="BN420" s="91" t="e">
        <f ca="1">IF(BN389=0,0,IF('MCA-INPUT'!$C$25=0,0,BN415-SUM(BN417:BN419)))</f>
        <v>#REF!</v>
      </c>
      <c r="BO420" s="91" t="e">
        <f ca="1">IF(BO389=0,0,IF('MCA-INPUT'!$C$25=0,0,BO415-SUM(BO417:BO419)))</f>
        <v>#REF!</v>
      </c>
      <c r="BP420" s="91" t="e">
        <f ca="1">IF(BP389=0,0,IF('MCA-INPUT'!$C$25=0,0,BP415-SUM(BP417:BP419)))</f>
        <v>#REF!</v>
      </c>
      <c r="BQ420" s="91" t="e">
        <f ca="1">IF(BQ389=0,0,IF('MCA-INPUT'!$C$25=0,0,BQ415-SUM(BQ417:BQ419)))</f>
        <v>#REF!</v>
      </c>
      <c r="BR420" s="91" t="e">
        <f ca="1">IF(BR389=0,0,IF('MCA-INPUT'!$C$25=0,0,BR415-SUM(BR417:BR419)))</f>
        <v>#REF!</v>
      </c>
      <c r="BS420" s="91" t="e">
        <f ca="1">IF(BS389=0,0,IF('MCA-INPUT'!$C$25=0,0,BS415-SUM(BS417:BS419)))</f>
        <v>#REF!</v>
      </c>
      <c r="BT420" s="91" t="e">
        <f ca="1">IF(BT389=0,0,IF('MCA-INPUT'!$C$25=0,0,BT415-SUM(BT417:BT419)))</f>
        <v>#REF!</v>
      </c>
      <c r="BU420" s="91" t="e">
        <f ca="1">IF(BU389=0,0,IF('MCA-INPUT'!$C$25=0,0,BU415-SUM(BU417:BU419)))</f>
        <v>#REF!</v>
      </c>
      <c r="BV420" s="91" t="e">
        <f ca="1">IF(BV389=0,0,IF('MCA-INPUT'!$C$25=0,0,BV415-SUM(BV417:BV419)))</f>
        <v>#REF!</v>
      </c>
      <c r="BW420" s="91" t="e">
        <f ca="1">IF(BW389=0,0,IF('MCA-INPUT'!$C$25=0,0,BW415-SUM(BW417:BW419)))</f>
        <v>#REF!</v>
      </c>
      <c r="BX420" s="91" t="e">
        <f ca="1">IF(BX389=0,0,IF('MCA-INPUT'!$C$25=0,0,BX415-SUM(BX417:BX419)))</f>
        <v>#REF!</v>
      </c>
      <c r="BY420" s="91" t="e">
        <f ca="1">IF(BY389=0,0,IF('MCA-INPUT'!$C$25=0,0,BY415-SUM(BY417:BY419)))</f>
        <v>#REF!</v>
      </c>
      <c r="BZ420" s="91" t="e">
        <f ca="1">IF(BZ389=0,0,IF('MCA-INPUT'!$C$25=0,0,BZ415-SUM(BZ417:BZ419)))</f>
        <v>#REF!</v>
      </c>
      <c r="CA420" s="91" t="e">
        <f ca="1">IF(CA389=0,0,IF('MCA-INPUT'!$C$25=0,0,CA415-SUM(CA417:CA419)))</f>
        <v>#REF!</v>
      </c>
      <c r="CB420" s="91" t="e">
        <f ca="1">IF(CB389=0,0,IF('MCA-INPUT'!$C$25=0,0,CB415-SUM(CB417:CB419)))</f>
        <v>#REF!</v>
      </c>
      <c r="CC420" s="91" t="e">
        <f ca="1">IF(CC389=0,0,IF('MCA-INPUT'!$C$25=0,0,CC415-SUM(CC417:CC419)))</f>
        <v>#REF!</v>
      </c>
      <c r="CD420" s="91" t="e">
        <f ca="1">IF(CD389=0,0,IF('MCA-INPUT'!$C$25=0,0,CD415-SUM(CD417:CD419)))</f>
        <v>#REF!</v>
      </c>
      <c r="CE420" s="91" t="e">
        <f ca="1">IF(CE389=0,0,IF('MCA-INPUT'!$C$25=0,0,CE415-SUM(CE417:CE419)))</f>
        <v>#REF!</v>
      </c>
      <c r="CF420" s="91" t="e">
        <f ca="1">IF(CF389=0,0,IF('MCA-INPUT'!$C$25=0,0,CF415-SUM(CF417:CF419)))</f>
        <v>#REF!</v>
      </c>
      <c r="CG420" s="91" t="e">
        <f ca="1">IF(CG389=0,0,IF('MCA-INPUT'!$C$25=0,0,CG415-SUM(CG417:CG419)))</f>
        <v>#REF!</v>
      </c>
      <c r="CH420" s="91" t="e">
        <f ca="1">IF(CH389=0,0,IF('MCA-INPUT'!$C$25=0,0,CH415-SUM(CH417:CH419)))</f>
        <v>#REF!</v>
      </c>
      <c r="CI420" s="91" t="e">
        <f ca="1">IF(CI389=0,0,IF('MCA-INPUT'!$C$25=0,0,CI415-SUM(CI417:CI419)))</f>
        <v>#REF!</v>
      </c>
      <c r="CJ420" s="91" t="e">
        <f ca="1">IF(CJ389=0,0,IF('MCA-INPUT'!$C$25=0,0,CJ415-SUM(CJ417:CJ419)))</f>
        <v>#REF!</v>
      </c>
      <c r="CK420" s="91" t="e">
        <f ca="1">IF(CK389=0,0,IF('MCA-INPUT'!$C$25=0,0,CK415-SUM(CK417:CK419)))</f>
        <v>#REF!</v>
      </c>
      <c r="CL420" s="91" t="e">
        <f ca="1">IF(CL389=0,0,IF('MCA-INPUT'!$C$25=0,0,CL415-SUM(CL417:CL419)))</f>
        <v>#REF!</v>
      </c>
      <c r="CM420" s="91" t="e">
        <f ca="1">IF(CM389=0,0,IF('MCA-INPUT'!$C$25=0,0,CM415-SUM(CM417:CM419)))</f>
        <v>#REF!</v>
      </c>
      <c r="CN420" s="91" t="e">
        <f ca="1">IF(CN389=0,0,IF('MCA-INPUT'!$C$25=0,0,CN415-SUM(CN417:CN419)))</f>
        <v>#REF!</v>
      </c>
      <c r="CO420" s="91" t="e">
        <f ca="1">IF(CO389=0,0,IF('MCA-INPUT'!$C$25=0,0,CO415-SUM(CO417:CO419)))</f>
        <v>#REF!</v>
      </c>
      <c r="CP420" s="91" t="e">
        <f ca="1">IF(CP389=0,0,IF('MCA-INPUT'!$C$25=0,0,CP415-SUM(CP417:CP419)))</f>
        <v>#REF!</v>
      </c>
      <c r="CQ420" s="91" t="e">
        <f ca="1">IF(CQ389=0,0,IF('MCA-INPUT'!$C$25=0,0,CQ415-SUM(CQ417:CQ419)))</f>
        <v>#REF!</v>
      </c>
      <c r="CR420" s="91" t="e">
        <f ca="1">IF(CR389=0,0,IF('MCA-INPUT'!$C$25=0,0,CR415-SUM(CR417:CR419)))</f>
        <v>#REF!</v>
      </c>
      <c r="CS420" s="91" t="e">
        <f ca="1">IF(CS389=0,0,IF('MCA-INPUT'!$C$25=0,0,CS415-SUM(CS417:CS419)))</f>
        <v>#REF!</v>
      </c>
      <c r="CT420" s="91" t="e">
        <f ca="1">IF(CT389=0,0,IF('MCA-INPUT'!$C$25=0,0,CT415-SUM(CT417:CT419)))</f>
        <v>#REF!</v>
      </c>
      <c r="CU420" s="91" t="e">
        <f ca="1">IF(CU389=0,0,IF('MCA-INPUT'!$C$25=0,0,CU415-SUM(CU417:CU419)))</f>
        <v>#REF!</v>
      </c>
      <c r="CV420" s="91" t="e">
        <f ca="1">IF(CV389=0,0,IF('MCA-INPUT'!$C$25=0,0,CV415-SUM(CV417:CV419)))</f>
        <v>#REF!</v>
      </c>
      <c r="CW420" s="91" t="e">
        <f ca="1">IF(CW389=0,0,IF('MCA-INPUT'!$C$25=0,0,CW415-SUM(CW417:CW419)))</f>
        <v>#REF!</v>
      </c>
      <c r="CX420" s="91" t="e">
        <f ca="1">IF(CX389=0,0,IF('MCA-INPUT'!$C$25=0,0,CX415-SUM(CX417:CX419)))</f>
        <v>#REF!</v>
      </c>
      <c r="CY420" s="91" t="e">
        <f ca="1">IF(CY389=0,0,IF('MCA-INPUT'!$C$25=0,0,CY415-SUM(CY417:CY419)))</f>
        <v>#REF!</v>
      </c>
      <c r="CZ420" s="91" t="e">
        <f ca="1">IF(CZ389=0,0,IF('MCA-INPUT'!$C$25=0,0,CZ415-SUM(CZ417:CZ419)))</f>
        <v>#REF!</v>
      </c>
      <c r="DA420" s="91" t="e">
        <f ca="1">IF(DA389=0,0,IF('MCA-INPUT'!$C$25=0,0,DA415-SUM(DA417:DA419)))</f>
        <v>#REF!</v>
      </c>
      <c r="DB420" s="91" t="e">
        <f ca="1">IF(DB389=0,0,IF('MCA-INPUT'!$C$25=0,0,DB415-SUM(DB417:DB419)))</f>
        <v>#REF!</v>
      </c>
      <c r="DC420" s="91" t="e">
        <f ca="1">IF(DC389=0,0,IF('MCA-INPUT'!$C$25=0,0,DC415-SUM(DC417:DC419)))</f>
        <v>#REF!</v>
      </c>
      <c r="DD420" s="91" t="e">
        <f ca="1">IF(DD389=0,0,IF('MCA-INPUT'!$C$25=0,0,DD415-SUM(DD417:DD419)))</f>
        <v>#REF!</v>
      </c>
      <c r="DE420" s="91" t="e">
        <f ca="1">IF(DE389=0,0,IF('MCA-INPUT'!$C$25=0,0,DE415-SUM(DE417:DE419)))</f>
        <v>#REF!</v>
      </c>
      <c r="DF420" s="91" t="e">
        <f ca="1">IF(DF389=0,0,IF('MCA-INPUT'!$C$25=0,0,DF415-SUM(DF417:DF419)))</f>
        <v>#REF!</v>
      </c>
      <c r="DG420" s="91" t="e">
        <f ca="1">IF(DG389=0,0,IF('MCA-INPUT'!$C$25=0,0,DG415-SUM(DG417:DG419)))</f>
        <v>#REF!</v>
      </c>
      <c r="DH420" s="91" t="e">
        <f ca="1">IF(DH389=0,0,IF('MCA-INPUT'!$C$25=0,0,DH415-SUM(DH417:DH419)))</f>
        <v>#REF!</v>
      </c>
      <c r="DI420" s="91" t="e">
        <f ca="1">IF(DI389=0,0,IF('MCA-INPUT'!$C$25=0,0,DI415-SUM(DI417:DI419)))</f>
        <v>#REF!</v>
      </c>
      <c r="DJ420" s="91" t="e">
        <f ca="1">IF(DJ389=0,0,IF('MCA-INPUT'!$C$25=0,0,DJ415-SUM(DJ417:DJ419)))</f>
        <v>#REF!</v>
      </c>
      <c r="DK420" s="91" t="e">
        <f ca="1">IF(DK389=0,0,IF('MCA-INPUT'!$C$25=0,0,DK415-SUM(DK417:DK419)))</f>
        <v>#REF!</v>
      </c>
    </row>
    <row r="421" spans="25:115" x14ac:dyDescent="0.25">
      <c r="Z421" s="91"/>
    </row>
    <row r="422" spans="25:115" x14ac:dyDescent="0.25">
      <c r="Z422" s="91"/>
    </row>
    <row r="423" spans="25:115" x14ac:dyDescent="0.25">
      <c r="Z423" s="91"/>
    </row>
    <row r="424" spans="25:115" x14ac:dyDescent="0.25">
      <c r="Z424" s="91"/>
    </row>
    <row r="425" spans="25:115" x14ac:dyDescent="0.25">
      <c r="Z425" s="91"/>
    </row>
    <row r="426" spans="25:115" x14ac:dyDescent="0.25">
      <c r="Z426" s="91"/>
    </row>
    <row r="427" spans="25:115" x14ac:dyDescent="0.25">
      <c r="Z427" s="91"/>
    </row>
    <row r="428" spans="25:115" x14ac:dyDescent="0.25">
      <c r="Z428" s="91"/>
    </row>
    <row r="429" spans="25:115" x14ac:dyDescent="0.25">
      <c r="Z429" s="91"/>
    </row>
    <row r="430" spans="25:115" x14ac:dyDescent="0.25">
      <c r="Z430" s="91"/>
    </row>
    <row r="431" spans="25:115" x14ac:dyDescent="0.25">
      <c r="Z431" s="91"/>
    </row>
    <row r="432" spans="25:115" x14ac:dyDescent="0.25">
      <c r="Z432" s="91"/>
    </row>
    <row r="433" spans="26:26" x14ac:dyDescent="0.25">
      <c r="Z433" s="91"/>
    </row>
    <row r="434" spans="26:26" x14ac:dyDescent="0.25">
      <c r="Z434" s="91"/>
    </row>
    <row r="435" spans="26:26" x14ac:dyDescent="0.25">
      <c r="Z435" s="91"/>
    </row>
    <row r="436" spans="26:26" x14ac:dyDescent="0.25">
      <c r="Z436" s="91"/>
    </row>
    <row r="437" spans="26:26" x14ac:dyDescent="0.25">
      <c r="Z437" s="91"/>
    </row>
    <row r="438" spans="26:26" x14ac:dyDescent="0.25">
      <c r="Z438" s="91"/>
    </row>
    <row r="439" spans="26:26" x14ac:dyDescent="0.25">
      <c r="Z439" s="91"/>
    </row>
    <row r="440" spans="26:26" x14ac:dyDescent="0.25">
      <c r="Z440" s="91"/>
    </row>
    <row r="441" spans="26:26" x14ac:dyDescent="0.25">
      <c r="Z441" s="91"/>
    </row>
    <row r="442" spans="26:26" x14ac:dyDescent="0.25">
      <c r="Z442" s="91"/>
    </row>
    <row r="443" spans="26:26" x14ac:dyDescent="0.25">
      <c r="Z443" s="91"/>
    </row>
    <row r="444" spans="26:26" x14ac:dyDescent="0.25">
      <c r="Z444" s="91"/>
    </row>
    <row r="445" spans="26:26" x14ac:dyDescent="0.25">
      <c r="Z445" s="91"/>
    </row>
    <row r="446" spans="26:26" x14ac:dyDescent="0.25">
      <c r="Z446" s="91"/>
    </row>
    <row r="447" spans="26:26" x14ac:dyDescent="0.25">
      <c r="Z447" s="91"/>
    </row>
    <row r="448" spans="26:26" x14ac:dyDescent="0.25">
      <c r="Z448" s="91"/>
    </row>
    <row r="449" spans="26:26" x14ac:dyDescent="0.25">
      <c r="Z449" s="91"/>
    </row>
    <row r="450" spans="26:26" x14ac:dyDescent="0.25">
      <c r="Z450" s="91"/>
    </row>
    <row r="451" spans="26:26" x14ac:dyDescent="0.25">
      <c r="Z451" s="91"/>
    </row>
    <row r="452" spans="26:26" x14ac:dyDescent="0.25">
      <c r="Z452" s="91"/>
    </row>
    <row r="453" spans="26:26" x14ac:dyDescent="0.25">
      <c r="Z453" s="91"/>
    </row>
    <row r="454" spans="26:26" x14ac:dyDescent="0.25">
      <c r="Z454" s="91"/>
    </row>
    <row r="455" spans="26:26" x14ac:dyDescent="0.25">
      <c r="Z455" s="91"/>
    </row>
    <row r="456" spans="26:26" x14ac:dyDescent="0.25">
      <c r="Z456" s="91"/>
    </row>
    <row r="457" spans="26:26" x14ac:dyDescent="0.25">
      <c r="Z457" s="91"/>
    </row>
    <row r="458" spans="26:26" x14ac:dyDescent="0.25">
      <c r="Z458" s="91"/>
    </row>
    <row r="459" spans="26:26" x14ac:dyDescent="0.25">
      <c r="Z459" s="91"/>
    </row>
    <row r="460" spans="26:26" x14ac:dyDescent="0.25">
      <c r="Z460" s="91"/>
    </row>
    <row r="461" spans="26:26" x14ac:dyDescent="0.25">
      <c r="Z461" s="91"/>
    </row>
    <row r="462" spans="26:26" x14ac:dyDescent="0.25">
      <c r="Z462" s="91"/>
    </row>
    <row r="463" spans="26:26" x14ac:dyDescent="0.25">
      <c r="Z463" s="91"/>
    </row>
    <row r="464" spans="26:26" x14ac:dyDescent="0.25">
      <c r="Z464" s="91"/>
    </row>
    <row r="465" spans="26:26" x14ac:dyDescent="0.25">
      <c r="Z465" s="91"/>
    </row>
    <row r="466" spans="26:26" x14ac:dyDescent="0.25">
      <c r="Z466" s="91"/>
    </row>
    <row r="467" spans="26:26" x14ac:dyDescent="0.25">
      <c r="Z467" s="91"/>
    </row>
    <row r="468" spans="26:26" x14ac:dyDescent="0.25">
      <c r="Z468" s="91"/>
    </row>
    <row r="469" spans="26:26" x14ac:dyDescent="0.25">
      <c r="Z469" s="91"/>
    </row>
    <row r="470" spans="26:26" x14ac:dyDescent="0.25">
      <c r="Z470" s="91"/>
    </row>
    <row r="471" spans="26:26" x14ac:dyDescent="0.25">
      <c r="Z471" s="91"/>
    </row>
  </sheetData>
  <sheetProtection algorithmName="SHA-512" hashValue="T6XX6esUrjkphGPq7RiPHjI1UqSI4A0LWXSLBeCIp7/t6dSjhARgxcp1XxE3bUOfcx7uygtaZjfIjoVD7GCfpg==" saltValue="8Wi8jqmmjiXlBdAFJApOcQ==" spinCount="100000" sheet="1" objects="1" scenarios="1"/>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0000000}">
          <x14:formula1>
            <xm:f>'MCA-INPUT'!$B$22:$B$25</xm:f>
          </x14:formula1>
          <xm:sqref>A5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7</vt:i4>
      </vt:variant>
      <vt:variant>
        <vt:lpstr>Gráficos</vt:lpstr>
      </vt:variant>
      <vt:variant>
        <vt:i4>1</vt:i4>
      </vt:variant>
      <vt:variant>
        <vt:lpstr>Rangos con nombre</vt:lpstr>
      </vt:variant>
      <vt:variant>
        <vt:i4>1</vt:i4>
      </vt:variant>
    </vt:vector>
  </HeadingPairs>
  <TitlesOfParts>
    <vt:vector size="9" baseType="lpstr">
      <vt:lpstr>Cover</vt:lpstr>
      <vt:lpstr>Instructions</vt:lpstr>
      <vt:lpstr>MCA</vt:lpstr>
      <vt:lpstr>MCA-INPUT</vt:lpstr>
      <vt:lpstr>PLAN</vt:lpstr>
      <vt:lpstr>Ranking</vt:lpstr>
      <vt:lpstr>Calculation</vt:lpstr>
      <vt:lpstr>MCA-CHART</vt:lpstr>
      <vt:lpstr>Instructions!Área_de_impresión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Bačan</dc:creator>
  <cp:lastModifiedBy>Vera (IVE)</cp:lastModifiedBy>
  <cp:lastPrinted>2022-02-11T15:04:00Z</cp:lastPrinted>
  <dcterms:created xsi:type="dcterms:W3CDTF">2018-04-30T08:37:58Z</dcterms:created>
  <dcterms:modified xsi:type="dcterms:W3CDTF">2022-02-14T11:49:24Z</dcterms:modified>
</cp:coreProperties>
</file>